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47b5c7c4a36811f/Documents/Personal/"/>
    </mc:Choice>
  </mc:AlternateContent>
  <xr:revisionPtr revIDLastSave="0" documentId="8_{B0BEDD51-D4F0-4A41-AD8A-99EA851E3C95}" xr6:coauthVersionLast="47" xr6:coauthVersionMax="47" xr10:uidLastSave="{00000000-0000-0000-0000-000000000000}"/>
  <bookViews>
    <workbookView xWindow="-110" yWindow="-110" windowWidth="19420" windowHeight="10300" tabRatio="653" xr2:uid="{00000000-000D-0000-FFFF-FFFF00000000}"/>
  </bookViews>
  <sheets>
    <sheet name="2025" sheetId="28" r:id="rId1"/>
    <sheet name="2024" sheetId="23" r:id="rId2"/>
    <sheet name="2023" sheetId="24" r:id="rId3"/>
    <sheet name="2022" sheetId="25" r:id="rId4"/>
    <sheet name="2021" sheetId="27" r:id="rId5"/>
    <sheet name="2020" sheetId="26" r:id="rId6"/>
    <sheet name="2019" sheetId="22" r:id="rId7"/>
    <sheet name="2018" sheetId="21" r:id="rId8"/>
    <sheet name="2017" sheetId="20" r:id="rId9"/>
    <sheet name="2016" sheetId="19" r:id="rId10"/>
    <sheet name="2015" sheetId="16" r:id="rId11"/>
    <sheet name="2014" sheetId="17" r:id="rId12"/>
    <sheet name="2013" sheetId="18" r:id="rId13"/>
    <sheet name="2012" sheetId="15" r:id="rId14"/>
    <sheet name="2011" sheetId="14" r:id="rId15"/>
    <sheet name="2010" sheetId="13" r:id="rId16"/>
    <sheet name="2009" sheetId="12" r:id="rId17"/>
    <sheet name="2008" sheetId="11" r:id="rId18"/>
    <sheet name="2007" sheetId="10" r:id="rId19"/>
    <sheet name="2006" sheetId="9" r:id="rId20"/>
    <sheet name="2005" sheetId="8" r:id="rId21"/>
    <sheet name="2004" sheetId="7" r:id="rId22"/>
    <sheet name="2003" sheetId="6" r:id="rId23"/>
    <sheet name="2002" sheetId="4" r:id="rId24"/>
    <sheet name="2001" sheetId="5" r:id="rId25"/>
    <sheet name="2000" sheetId="3" r:id="rId26"/>
    <sheet name="1999" sheetId="2" r:id="rId27"/>
    <sheet name="1998" sheetId="1" r:id="rId28"/>
  </sheets>
  <externalReferences>
    <externalReference r:id="rId29"/>
  </externalReferences>
  <definedNames>
    <definedName name="_xlnm._FilterDatabase" localSheetId="26" hidden="1">'1999'!$U$2:$U$38</definedName>
    <definedName name="_xlnm._FilterDatabase" localSheetId="14" hidden="1">'2011'!$A$331:$IS$331</definedName>
    <definedName name="_xlnm._FilterDatabase" localSheetId="13" hidden="1">'2012'!$A$1:$A$504</definedName>
    <definedName name="_xlnm._FilterDatabase" localSheetId="9" hidden="1">'2016'!$A$6:$AX$546</definedName>
    <definedName name="_xlnm._FilterDatabase" localSheetId="8" hidden="1">'2017'!$A$6:$AX$559</definedName>
    <definedName name="_xlnm._FilterDatabase" localSheetId="7" hidden="1">'2018'!$A$6:$AX$566</definedName>
    <definedName name="Excel_BuiltIn__FilterDatabase_1" localSheetId="14">'2011'!$A$3:$AR$329</definedName>
    <definedName name="Excel_BuiltIn__FilterDatabase_1" localSheetId="13">'2012'!$A$3:$AQ$330</definedName>
    <definedName name="Excel_BuiltIn__FilterDatabase_1" localSheetId="9">'2016'!$A$3:$AT$375</definedName>
    <definedName name="Excel_BuiltIn__FilterDatabase_1" localSheetId="8">'2017'!$A$3:$AT$389</definedName>
    <definedName name="Excel_BuiltIn__FilterDatabase_1" localSheetId="7">'2018'!$A$3:$AT$396</definedName>
    <definedName name="Excel_BuiltIn__FilterDatabase_1" localSheetId="6">'2019'!$A$3:$AS$407</definedName>
    <definedName name="Excel_BuiltIn__FilterDatabase_1" localSheetId="5">'2020'!$A$3:$S$424</definedName>
    <definedName name="Excel_BuiltIn__FilterDatabase_1" localSheetId="4">'2021'!$A$3:$AR$428</definedName>
    <definedName name="Excel_BuiltIn__FilterDatabase_1" localSheetId="3">'2022'!$A$3:$AO$452</definedName>
    <definedName name="Excel_BuiltIn__FilterDatabase_1" localSheetId="2">'2023'!$A$3:$AR$466</definedName>
    <definedName name="Excel_BuiltIn__FilterDatabase_1" localSheetId="1">'2024'!$A$3:$AN$479</definedName>
    <definedName name="Excel_BuiltIn__FilterDatabase_1" localSheetId="0">'2025'!$A$3:$AM$494</definedName>
    <definedName name="Excel_BuiltIn__FilterDatabase_1">'2010'!$A$3:$AU$293</definedName>
    <definedName name="Excel_BuiltIn__FilterDatabase_1_1" localSheetId="14">'2011'!$A$3:$AR$329</definedName>
    <definedName name="Excel_BuiltIn__FilterDatabase_1_1" localSheetId="13">'2012'!$A$3:$AQ$330</definedName>
    <definedName name="Excel_BuiltIn__FilterDatabase_1_1" localSheetId="9">'2016'!$A$3:$AT$375</definedName>
    <definedName name="Excel_BuiltIn__FilterDatabase_1_1" localSheetId="8">'2017'!$A$3:$AT$389</definedName>
    <definedName name="Excel_BuiltIn__FilterDatabase_1_1" localSheetId="7">'2018'!$A$3:$AT$396</definedName>
    <definedName name="Excel_BuiltIn__FilterDatabase_1_1" localSheetId="6">'2019'!$A$3:$AS$407</definedName>
    <definedName name="Excel_BuiltIn__FilterDatabase_1_1" localSheetId="5">'2020'!$A$3:$S$424</definedName>
    <definedName name="Excel_BuiltIn__FilterDatabase_1_1" localSheetId="4">'2021'!$A$3:$AR$428</definedName>
    <definedName name="Excel_BuiltIn__FilterDatabase_1_1" localSheetId="3">'2022'!$A$3:$AO$452</definedName>
    <definedName name="Excel_BuiltIn__FilterDatabase_1_1" localSheetId="2">'2023'!$A$3:$AR$466</definedName>
    <definedName name="Excel_BuiltIn__FilterDatabase_1_1" localSheetId="1">'2024'!$A$3:$AN$479</definedName>
    <definedName name="Excel_BuiltIn__FilterDatabase_1_1" localSheetId="0">'2025'!$A$3:$AM$494</definedName>
    <definedName name="Excel_BuiltIn__FilterDatabase_1_1">'2010'!$A$3:$AU$293</definedName>
    <definedName name="_xlnm.Print_Area" localSheetId="15">'2010'!$A$1:$AX$365</definedName>
    <definedName name="_xlnm.Print_Area" localSheetId="14">'2011'!$A$1:$AU$418</definedName>
    <definedName name="_xlnm.Print_Area" localSheetId="13">'2012'!$A$1:$AV$490</definedName>
    <definedName name="_xlnm.Print_Area" localSheetId="9">'2016'!$A$1:$AW$611</definedName>
    <definedName name="_xlnm.Print_Area" localSheetId="8">'2017'!$A$1:$AW$604</definedName>
    <definedName name="_xlnm.Print_Area" localSheetId="7">'2018'!$A$1:$AW$611</definedName>
    <definedName name="_xlnm.Print_Titles" localSheetId="15">'2010'!$3:$5</definedName>
    <definedName name="_xlnm.Print_Titles" localSheetId="14">'2011'!$3:$5</definedName>
    <definedName name="_xlnm.Print_Titles" localSheetId="13">'2012'!$3:$5</definedName>
    <definedName name="_xlnm.Print_Titles" localSheetId="9">'2016'!$3:$5</definedName>
    <definedName name="_xlnm.Print_Titles" localSheetId="8">'2017'!$3:$5</definedName>
    <definedName name="_xlnm.Print_Titles" localSheetId="7">'2018'!$3:$5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673" i="28" l="1"/>
  <c r="AO672" i="28"/>
  <c r="AO671" i="28"/>
  <c r="AO670" i="28"/>
  <c r="AO669" i="28"/>
  <c r="AO668" i="28"/>
  <c r="AO667" i="28"/>
  <c r="AO666" i="28"/>
  <c r="AP673" i="28"/>
  <c r="AP672" i="28"/>
  <c r="AP671" i="28"/>
  <c r="AP670" i="28"/>
  <c r="AP669" i="28"/>
  <c r="AP668" i="28"/>
  <c r="AP667" i="28"/>
  <c r="AP666" i="28"/>
  <c r="AP674" i="28"/>
  <c r="AO674" i="28"/>
  <c r="E674" i="28"/>
  <c r="AM662" i="28"/>
  <c r="AJ662" i="28"/>
  <c r="AI662" i="28"/>
  <c r="AH662" i="28"/>
  <c r="AG662" i="28"/>
  <c r="AF662" i="28"/>
  <c r="AE662" i="28"/>
  <c r="AD662" i="28"/>
  <c r="AC662" i="28"/>
  <c r="AB662" i="28"/>
  <c r="AA662" i="28"/>
  <c r="Z662" i="28"/>
  <c r="Y662" i="28"/>
  <c r="X662" i="28"/>
  <c r="W662" i="28"/>
  <c r="V662" i="28"/>
  <c r="U662" i="28"/>
  <c r="T662" i="28"/>
  <c r="S662" i="28"/>
  <c r="R662" i="28"/>
  <c r="Q662" i="28"/>
  <c r="P662" i="28"/>
  <c r="O662" i="28"/>
  <c r="N662" i="28"/>
  <c r="M662" i="28"/>
  <c r="L662" i="28"/>
  <c r="K662" i="28"/>
  <c r="J662" i="28"/>
  <c r="I662" i="28"/>
  <c r="H662" i="28"/>
  <c r="G662" i="28"/>
  <c r="F662" i="28"/>
  <c r="AP662" i="28" s="1"/>
  <c r="E661" i="28"/>
  <c r="AP660" i="28"/>
  <c r="AO660" i="28"/>
  <c r="E660" i="28"/>
  <c r="AP659" i="28"/>
  <c r="AO659" i="28"/>
  <c r="E659" i="28"/>
  <c r="B659" i="28"/>
  <c r="AP658" i="28"/>
  <c r="AO658" i="28"/>
  <c r="E658" i="28"/>
  <c r="B658" i="28"/>
  <c r="AP657" i="28"/>
  <c r="AO657" i="28"/>
  <c r="E657" i="28"/>
  <c r="B657" i="28"/>
  <c r="AP656" i="28"/>
  <c r="AO656" i="28"/>
  <c r="E656" i="28"/>
  <c r="B656" i="28"/>
  <c r="AP655" i="28"/>
  <c r="AO655" i="28"/>
  <c r="E655" i="28"/>
  <c r="AP654" i="28"/>
  <c r="AO654" i="28"/>
  <c r="E654" i="28"/>
  <c r="B654" i="28"/>
  <c r="AP653" i="28"/>
  <c r="AO653" i="28"/>
  <c r="E653" i="28"/>
  <c r="B653" i="28"/>
  <c r="AP652" i="28"/>
  <c r="AO652" i="28"/>
  <c r="E652" i="28"/>
  <c r="B652" i="28"/>
  <c r="AP651" i="28"/>
  <c r="AO651" i="28"/>
  <c r="E651" i="28"/>
  <c r="B651" i="28"/>
  <c r="AP650" i="28"/>
  <c r="AO650" i="28"/>
  <c r="E650" i="28"/>
  <c r="B650" i="28"/>
  <c r="AP649" i="28"/>
  <c r="AO649" i="28"/>
  <c r="E649" i="28"/>
  <c r="B649" i="28"/>
  <c r="AP648" i="28"/>
  <c r="AO648" i="28"/>
  <c r="E648" i="28"/>
  <c r="AP647" i="28"/>
  <c r="AO647" i="28"/>
  <c r="E647" i="28"/>
  <c r="B647" i="28"/>
  <c r="AP646" i="28"/>
  <c r="AO646" i="28"/>
  <c r="E646" i="28"/>
  <c r="B646" i="28"/>
  <c r="AP645" i="28"/>
  <c r="AO645" i="28"/>
  <c r="E645" i="28"/>
  <c r="B645" i="28"/>
  <c r="AP644" i="28"/>
  <c r="AO644" i="28"/>
  <c r="E644" i="28"/>
  <c r="B644" i="28"/>
  <c r="AP643" i="28"/>
  <c r="AO643" i="28"/>
  <c r="E643" i="28"/>
  <c r="B643" i="28"/>
  <c r="AP642" i="28"/>
  <c r="AO642" i="28"/>
  <c r="E642" i="28"/>
  <c r="B642" i="28"/>
  <c r="AP641" i="28"/>
  <c r="AO641" i="28"/>
  <c r="E641" i="28"/>
  <c r="B641" i="28"/>
  <c r="AP640" i="28"/>
  <c r="AO640" i="28"/>
  <c r="E640" i="28"/>
  <c r="B640" i="28"/>
  <c r="AP639" i="28"/>
  <c r="AO639" i="28"/>
  <c r="E639" i="28"/>
  <c r="B639" i="28"/>
  <c r="AP638" i="28"/>
  <c r="AO638" i="28"/>
  <c r="E638" i="28"/>
  <c r="B638" i="28"/>
  <c r="AP637" i="28"/>
  <c r="AO637" i="28"/>
  <c r="E637" i="28"/>
  <c r="B637" i="28"/>
  <c r="AP636" i="28"/>
  <c r="AO636" i="28"/>
  <c r="E636" i="28"/>
  <c r="B636" i="28"/>
  <c r="AP635" i="28"/>
  <c r="AO635" i="28"/>
  <c r="E635" i="28"/>
  <c r="B635" i="28"/>
  <c r="AP634" i="28"/>
  <c r="AO634" i="28"/>
  <c r="E634" i="28"/>
  <c r="B634" i="28"/>
  <c r="AP633" i="28"/>
  <c r="AO633" i="28"/>
  <c r="E633" i="28"/>
  <c r="C633" i="28"/>
  <c r="B633" i="28" s="1"/>
  <c r="AP632" i="28"/>
  <c r="AO632" i="28"/>
  <c r="E632" i="28"/>
  <c r="B632" i="28"/>
  <c r="AP631" i="28"/>
  <c r="AO631" i="28"/>
  <c r="E631" i="28"/>
  <c r="B631" i="28"/>
  <c r="AP630" i="28"/>
  <c r="AO630" i="28"/>
  <c r="E630" i="28"/>
  <c r="B630" i="28"/>
  <c r="AP629" i="28"/>
  <c r="AO629" i="28"/>
  <c r="E629" i="28"/>
  <c r="B629" i="28"/>
  <c r="AP628" i="28"/>
  <c r="AO628" i="28"/>
  <c r="E628" i="28"/>
  <c r="B628" i="28"/>
  <c r="AP627" i="28"/>
  <c r="AO627" i="28"/>
  <c r="E627" i="28"/>
  <c r="B627" i="28"/>
  <c r="AP626" i="28"/>
  <c r="AO626" i="28"/>
  <c r="E626" i="28"/>
  <c r="B626" i="28"/>
  <c r="AP625" i="28"/>
  <c r="AO625" i="28"/>
  <c r="E625" i="28"/>
  <c r="B625" i="28"/>
  <c r="AP624" i="28"/>
  <c r="AO624" i="28"/>
  <c r="E624" i="28"/>
  <c r="B624" i="28"/>
  <c r="AP623" i="28"/>
  <c r="AO623" i="28"/>
  <c r="E623" i="28"/>
  <c r="B623" i="28"/>
  <c r="AP622" i="28"/>
  <c r="AO622" i="28"/>
  <c r="E622" i="28"/>
  <c r="B622" i="28"/>
  <c r="AP621" i="28"/>
  <c r="AO621" i="28"/>
  <c r="E621" i="28"/>
  <c r="B621" i="28"/>
  <c r="AP620" i="28"/>
  <c r="AO620" i="28"/>
  <c r="E620" i="28"/>
  <c r="B620" i="28"/>
  <c r="AP619" i="28"/>
  <c r="AO619" i="28"/>
  <c r="E619" i="28"/>
  <c r="B619" i="28"/>
  <c r="AP618" i="28"/>
  <c r="AO618" i="28"/>
  <c r="E618" i="28"/>
  <c r="B618" i="28"/>
  <c r="AP617" i="28"/>
  <c r="AO617" i="28"/>
  <c r="E617" i="28"/>
  <c r="B617" i="28"/>
  <c r="AP616" i="28"/>
  <c r="AO616" i="28"/>
  <c r="E616" i="28"/>
  <c r="B616" i="28"/>
  <c r="AP615" i="28"/>
  <c r="AO615" i="28"/>
  <c r="E615" i="28"/>
  <c r="B615" i="28"/>
  <c r="AP614" i="28"/>
  <c r="AO614" i="28"/>
  <c r="E614" i="28"/>
  <c r="B614" i="28"/>
  <c r="AP613" i="28"/>
  <c r="AO613" i="28"/>
  <c r="E613" i="28"/>
  <c r="B613" i="28"/>
  <c r="AP612" i="28"/>
  <c r="AO612" i="28"/>
  <c r="E612" i="28"/>
  <c r="B612" i="28"/>
  <c r="AP611" i="28"/>
  <c r="AO611" i="28"/>
  <c r="E611" i="28"/>
  <c r="B611" i="28"/>
  <c r="AP610" i="28"/>
  <c r="AO610" i="28"/>
  <c r="E610" i="28"/>
  <c r="B610" i="28"/>
  <c r="AP609" i="28"/>
  <c r="AO609" i="28"/>
  <c r="E609" i="28"/>
  <c r="AP608" i="28"/>
  <c r="AO608" i="28"/>
  <c r="E608" i="28"/>
  <c r="B608" i="28"/>
  <c r="AP607" i="28"/>
  <c r="AO607" i="28"/>
  <c r="E607" i="28"/>
  <c r="B607" i="28"/>
  <c r="AP606" i="28"/>
  <c r="AO606" i="28"/>
  <c r="E606" i="28"/>
  <c r="B606" i="28"/>
  <c r="AP605" i="28"/>
  <c r="AO605" i="28"/>
  <c r="E605" i="28"/>
  <c r="B605" i="28"/>
  <c r="AP604" i="28"/>
  <c r="AO604" i="28"/>
  <c r="E604" i="28"/>
  <c r="B604" i="28"/>
  <c r="AP603" i="28"/>
  <c r="AO603" i="28"/>
  <c r="E603" i="28"/>
  <c r="B603" i="28"/>
  <c r="AP602" i="28"/>
  <c r="AO602" i="28"/>
  <c r="E602" i="28"/>
  <c r="B602" i="28"/>
  <c r="AP601" i="28"/>
  <c r="AO601" i="28"/>
  <c r="E601" i="28"/>
  <c r="B601" i="28"/>
  <c r="AP600" i="28"/>
  <c r="AO600" i="28"/>
  <c r="E600" i="28"/>
  <c r="B600" i="28"/>
  <c r="AP599" i="28"/>
  <c r="AO599" i="28"/>
  <c r="E599" i="28"/>
  <c r="B599" i="28"/>
  <c r="AP598" i="28"/>
  <c r="AO598" i="28"/>
  <c r="E598" i="28"/>
  <c r="B598" i="28"/>
  <c r="AP597" i="28"/>
  <c r="AO597" i="28"/>
  <c r="E597" i="28"/>
  <c r="B597" i="28"/>
  <c r="AP596" i="28"/>
  <c r="AO596" i="28"/>
  <c r="E596" i="28"/>
  <c r="B596" i="28"/>
  <c r="AP595" i="28"/>
  <c r="AO595" i="28"/>
  <c r="E595" i="28"/>
  <c r="B595" i="28"/>
  <c r="AP594" i="28"/>
  <c r="AO594" i="28"/>
  <c r="E594" i="28"/>
  <c r="B594" i="28"/>
  <c r="AP593" i="28"/>
  <c r="AO593" i="28"/>
  <c r="E593" i="28"/>
  <c r="B593" i="28"/>
  <c r="AP592" i="28"/>
  <c r="AO592" i="28"/>
  <c r="E592" i="28"/>
  <c r="B592" i="28"/>
  <c r="AP591" i="28"/>
  <c r="AO591" i="28"/>
  <c r="E591" i="28"/>
  <c r="B591" i="28"/>
  <c r="AP590" i="28"/>
  <c r="AO590" i="28"/>
  <c r="E590" i="28"/>
  <c r="B590" i="28"/>
  <c r="AP589" i="28"/>
  <c r="AO589" i="28"/>
  <c r="E589" i="28"/>
  <c r="B589" i="28"/>
  <c r="AP588" i="28"/>
  <c r="AO588" i="28"/>
  <c r="E588" i="28"/>
  <c r="B588" i="28"/>
  <c r="AP587" i="28"/>
  <c r="AO587" i="28"/>
  <c r="E587" i="28"/>
  <c r="B587" i="28"/>
  <c r="AP586" i="28"/>
  <c r="AO586" i="28"/>
  <c r="E586" i="28"/>
  <c r="B586" i="28"/>
  <c r="AP585" i="28"/>
  <c r="AO585" i="28"/>
  <c r="E585" i="28"/>
  <c r="B585" i="28"/>
  <c r="AP584" i="28"/>
  <c r="AO584" i="28"/>
  <c r="E584" i="28"/>
  <c r="B584" i="28"/>
  <c r="AP583" i="28"/>
  <c r="AO583" i="28"/>
  <c r="E583" i="28"/>
  <c r="B583" i="28"/>
  <c r="AP582" i="28"/>
  <c r="AO582" i="28"/>
  <c r="E582" i="28"/>
  <c r="B582" i="28"/>
  <c r="AP581" i="28"/>
  <c r="AO581" i="28"/>
  <c r="E581" i="28"/>
  <c r="B581" i="28"/>
  <c r="AP580" i="28"/>
  <c r="AO580" i="28"/>
  <c r="E580" i="28"/>
  <c r="B580" i="28"/>
  <c r="AP579" i="28"/>
  <c r="AO579" i="28"/>
  <c r="E579" i="28"/>
  <c r="B579" i="28"/>
  <c r="AP578" i="28"/>
  <c r="AO578" i="28"/>
  <c r="E578" i="28"/>
  <c r="B578" i="28"/>
  <c r="AP577" i="28"/>
  <c r="AO577" i="28"/>
  <c r="E577" i="28"/>
  <c r="B577" i="28"/>
  <c r="AP576" i="28"/>
  <c r="AO576" i="28"/>
  <c r="E576" i="28"/>
  <c r="AP575" i="28"/>
  <c r="AO575" i="28"/>
  <c r="E575" i="28"/>
  <c r="B575" i="28"/>
  <c r="AP574" i="28"/>
  <c r="AO574" i="28"/>
  <c r="E574" i="28"/>
  <c r="B574" i="28"/>
  <c r="AP573" i="28"/>
  <c r="AO573" i="28"/>
  <c r="E573" i="28"/>
  <c r="B573" i="28"/>
  <c r="AP572" i="28"/>
  <c r="AO572" i="28"/>
  <c r="E572" i="28"/>
  <c r="B572" i="28"/>
  <c r="AP571" i="28"/>
  <c r="AO571" i="28"/>
  <c r="E571" i="28"/>
  <c r="B571" i="28"/>
  <c r="AP570" i="28"/>
  <c r="AO570" i="28"/>
  <c r="E570" i="28"/>
  <c r="B570" i="28"/>
  <c r="AP569" i="28"/>
  <c r="AO569" i="28"/>
  <c r="E569" i="28"/>
  <c r="B569" i="28"/>
  <c r="AP568" i="28"/>
  <c r="AO568" i="28"/>
  <c r="E568" i="28"/>
  <c r="B568" i="28"/>
  <c r="AP567" i="28"/>
  <c r="AO567" i="28"/>
  <c r="E567" i="28"/>
  <c r="B567" i="28"/>
  <c r="AP566" i="28"/>
  <c r="AO566" i="28"/>
  <c r="E566" i="28"/>
  <c r="B566" i="28"/>
  <c r="AP565" i="28"/>
  <c r="AO565" i="28"/>
  <c r="E565" i="28"/>
  <c r="B565" i="28"/>
  <c r="AP564" i="28"/>
  <c r="AO564" i="28"/>
  <c r="E564" i="28"/>
  <c r="B564" i="28"/>
  <c r="AP563" i="28"/>
  <c r="AO563" i="28"/>
  <c r="E563" i="28"/>
  <c r="AP562" i="28"/>
  <c r="AO562" i="28"/>
  <c r="E562" i="28"/>
  <c r="B562" i="28"/>
  <c r="AP561" i="28"/>
  <c r="AO561" i="28"/>
  <c r="E561" i="28"/>
  <c r="B561" i="28"/>
  <c r="AP560" i="28"/>
  <c r="AO560" i="28"/>
  <c r="E560" i="28"/>
  <c r="B560" i="28"/>
  <c r="AP559" i="28"/>
  <c r="AO559" i="28"/>
  <c r="E559" i="28"/>
  <c r="B559" i="28"/>
  <c r="AP558" i="28"/>
  <c r="AO558" i="28"/>
  <c r="E558" i="28"/>
  <c r="B558" i="28"/>
  <c r="AP557" i="28"/>
  <c r="AO557" i="28"/>
  <c r="E557" i="28"/>
  <c r="B557" i="28"/>
  <c r="AP556" i="28"/>
  <c r="AO556" i="28"/>
  <c r="E556" i="28"/>
  <c r="B556" i="28"/>
  <c r="AP555" i="28"/>
  <c r="AO555" i="28"/>
  <c r="E555" i="28"/>
  <c r="B555" i="28"/>
  <c r="AP554" i="28"/>
  <c r="AO554" i="28"/>
  <c r="E554" i="28"/>
  <c r="B554" i="28"/>
  <c r="AP553" i="28"/>
  <c r="AO553" i="28"/>
  <c r="E553" i="28"/>
  <c r="B553" i="28"/>
  <c r="AP552" i="28"/>
  <c r="AO552" i="28"/>
  <c r="E552" i="28"/>
  <c r="B552" i="28"/>
  <c r="AP551" i="28"/>
  <c r="AO551" i="28"/>
  <c r="E551" i="28"/>
  <c r="B551" i="28"/>
  <c r="AP550" i="28"/>
  <c r="AO550" i="28"/>
  <c r="E550" i="28"/>
  <c r="AP549" i="28"/>
  <c r="AO549" i="28"/>
  <c r="E549" i="28"/>
  <c r="B549" i="28"/>
  <c r="AP548" i="28"/>
  <c r="AO548" i="28"/>
  <c r="E548" i="28"/>
  <c r="B548" i="28"/>
  <c r="AP547" i="28"/>
  <c r="AO547" i="28"/>
  <c r="E547" i="28"/>
  <c r="B547" i="28"/>
  <c r="AP546" i="28"/>
  <c r="AO546" i="28"/>
  <c r="E546" i="28"/>
  <c r="B546" i="28"/>
  <c r="AP545" i="28"/>
  <c r="AO545" i="28"/>
  <c r="E545" i="28"/>
  <c r="B545" i="28"/>
  <c r="AP544" i="28"/>
  <c r="AO544" i="28"/>
  <c r="E544" i="28"/>
  <c r="B544" i="28"/>
  <c r="AP543" i="28"/>
  <c r="AO543" i="28"/>
  <c r="E543" i="28"/>
  <c r="B543" i="28"/>
  <c r="AP542" i="28"/>
  <c r="AO542" i="28"/>
  <c r="E542" i="28"/>
  <c r="B542" i="28"/>
  <c r="AP541" i="28"/>
  <c r="AO541" i="28"/>
  <c r="E541" i="28"/>
  <c r="B541" i="28"/>
  <c r="AP540" i="28"/>
  <c r="AO540" i="28"/>
  <c r="E540" i="28"/>
  <c r="B540" i="28"/>
  <c r="AP539" i="28"/>
  <c r="AO539" i="28"/>
  <c r="E539" i="28"/>
  <c r="B539" i="28"/>
  <c r="AP538" i="28"/>
  <c r="AO538" i="28"/>
  <c r="E538" i="28"/>
  <c r="B538" i="28"/>
  <c r="AP537" i="28"/>
  <c r="AO537" i="28"/>
  <c r="E537" i="28"/>
  <c r="B537" i="28"/>
  <c r="AP536" i="28"/>
  <c r="AO536" i="28"/>
  <c r="E536" i="28"/>
  <c r="B536" i="28"/>
  <c r="AP535" i="28"/>
  <c r="AO535" i="28"/>
  <c r="E535" i="28"/>
  <c r="B535" i="28"/>
  <c r="AP534" i="28"/>
  <c r="AO534" i="28"/>
  <c r="E534" i="28"/>
  <c r="B534" i="28"/>
  <c r="AP533" i="28"/>
  <c r="AO533" i="28"/>
  <c r="E533" i="28"/>
  <c r="B533" i="28"/>
  <c r="AP532" i="28"/>
  <c r="AO532" i="28"/>
  <c r="E532" i="28"/>
  <c r="B532" i="28"/>
  <c r="AP531" i="28"/>
  <c r="AO531" i="28"/>
  <c r="E531" i="28"/>
  <c r="B531" i="28"/>
  <c r="AP530" i="28"/>
  <c r="AO530" i="28"/>
  <c r="E530" i="28"/>
  <c r="B530" i="28"/>
  <c r="AP529" i="28"/>
  <c r="AO529" i="28"/>
  <c r="E529" i="28"/>
  <c r="B529" i="28"/>
  <c r="AP528" i="28"/>
  <c r="AO528" i="28"/>
  <c r="E528" i="28"/>
  <c r="B528" i="28"/>
  <c r="AP527" i="28"/>
  <c r="AO527" i="28"/>
  <c r="E527" i="28"/>
  <c r="B527" i="28"/>
  <c r="AP526" i="28"/>
  <c r="AO526" i="28"/>
  <c r="E526" i="28"/>
  <c r="B526" i="28"/>
  <c r="AP525" i="28"/>
  <c r="AO525" i="28"/>
  <c r="E525" i="28"/>
  <c r="B525" i="28"/>
  <c r="AP524" i="28"/>
  <c r="AO524" i="28"/>
  <c r="E524" i="28"/>
  <c r="B524" i="28"/>
  <c r="AP523" i="28"/>
  <c r="AO523" i="28"/>
  <c r="E523" i="28"/>
  <c r="B523" i="28"/>
  <c r="AP522" i="28"/>
  <c r="AO522" i="28"/>
  <c r="E522" i="28"/>
  <c r="B522" i="28"/>
  <c r="AP521" i="28"/>
  <c r="AO521" i="28"/>
  <c r="E521" i="28"/>
  <c r="B521" i="28"/>
  <c r="AP520" i="28"/>
  <c r="AO520" i="28"/>
  <c r="E520" i="28"/>
  <c r="B520" i="28"/>
  <c r="AP519" i="28"/>
  <c r="AO519" i="28"/>
  <c r="E519" i="28"/>
  <c r="B519" i="28"/>
  <c r="AP518" i="28"/>
  <c r="AO518" i="28"/>
  <c r="E518" i="28"/>
  <c r="B518" i="28"/>
  <c r="AP517" i="28"/>
  <c r="AO517" i="28"/>
  <c r="E517" i="28"/>
  <c r="B517" i="28"/>
  <c r="AP516" i="28"/>
  <c r="AO516" i="28"/>
  <c r="E516" i="28"/>
  <c r="B516" i="28"/>
  <c r="AP515" i="28"/>
  <c r="AO515" i="28"/>
  <c r="E515" i="28"/>
  <c r="B515" i="28"/>
  <c r="AP514" i="28"/>
  <c r="AO514" i="28"/>
  <c r="E514" i="28"/>
  <c r="B514" i="28"/>
  <c r="AP513" i="28"/>
  <c r="AO513" i="28"/>
  <c r="E513" i="28"/>
  <c r="B513" i="28"/>
  <c r="AP512" i="28"/>
  <c r="AO512" i="28"/>
  <c r="E512" i="28"/>
  <c r="B512" i="28"/>
  <c r="AP511" i="28"/>
  <c r="AO511" i="28"/>
  <c r="E511" i="28"/>
  <c r="B511" i="28"/>
  <c r="AP510" i="28"/>
  <c r="AO510" i="28"/>
  <c r="E510" i="28"/>
  <c r="B510" i="28"/>
  <c r="AP509" i="28"/>
  <c r="AO509" i="28"/>
  <c r="E509" i="28"/>
  <c r="B509" i="28"/>
  <c r="AP508" i="28"/>
  <c r="AO508" i="28"/>
  <c r="E508" i="28"/>
  <c r="B508" i="28"/>
  <c r="AP507" i="28"/>
  <c r="AO507" i="28"/>
  <c r="E507" i="28"/>
  <c r="AP506" i="28"/>
  <c r="AO506" i="28"/>
  <c r="E506" i="28"/>
  <c r="B506" i="28"/>
  <c r="AP505" i="28"/>
  <c r="AO505" i="28"/>
  <c r="E505" i="28"/>
  <c r="B505" i="28"/>
  <c r="AP504" i="28"/>
  <c r="AO504" i="28"/>
  <c r="E504" i="28"/>
  <c r="B504" i="28"/>
  <c r="AP503" i="28"/>
  <c r="AO503" i="28"/>
  <c r="E503" i="28"/>
  <c r="B503" i="28"/>
  <c r="AP502" i="28"/>
  <c r="AO502" i="28"/>
  <c r="E502" i="28"/>
  <c r="B502" i="28"/>
  <c r="AP501" i="28"/>
  <c r="AO501" i="28"/>
  <c r="E501" i="28"/>
  <c r="B501" i="28"/>
  <c r="AP500" i="28"/>
  <c r="AO500" i="28"/>
  <c r="E500" i="28"/>
  <c r="B500" i="28"/>
  <c r="AP499" i="28"/>
  <c r="AO499" i="28"/>
  <c r="E499" i="28"/>
  <c r="B499" i="28"/>
  <c r="AP498" i="28"/>
  <c r="AO498" i="28"/>
  <c r="E498" i="28"/>
  <c r="B498" i="28"/>
  <c r="AP497" i="28"/>
  <c r="AO497" i="28"/>
  <c r="E497" i="28"/>
  <c r="B497" i="28"/>
  <c r="AP496" i="28"/>
  <c r="AO496" i="28"/>
  <c r="E496" i="28"/>
  <c r="B496" i="28"/>
  <c r="AP495" i="28"/>
  <c r="AO495" i="28"/>
  <c r="E495" i="28"/>
  <c r="B495" i="28"/>
  <c r="AP494" i="28"/>
  <c r="AO494" i="28"/>
  <c r="E494" i="28"/>
  <c r="B494" i="28"/>
  <c r="AP493" i="28"/>
  <c r="AO493" i="28"/>
  <c r="E493" i="28"/>
  <c r="B493" i="28"/>
  <c r="AP492" i="28"/>
  <c r="AO492" i="28"/>
  <c r="E492" i="28"/>
  <c r="B492" i="28"/>
  <c r="AP491" i="28"/>
  <c r="AO491" i="28"/>
  <c r="E491" i="28"/>
  <c r="B491" i="28"/>
  <c r="AP490" i="28"/>
  <c r="AO490" i="28"/>
  <c r="E490" i="28"/>
  <c r="B490" i="28"/>
  <c r="AP489" i="28"/>
  <c r="AO489" i="28"/>
  <c r="E489" i="28"/>
  <c r="B489" i="28"/>
  <c r="AP488" i="28"/>
  <c r="AO488" i="28"/>
  <c r="E488" i="28"/>
  <c r="B488" i="28"/>
  <c r="AP487" i="28"/>
  <c r="AO487" i="28"/>
  <c r="E487" i="28"/>
  <c r="B487" i="28"/>
  <c r="AP486" i="28"/>
  <c r="AO486" i="28"/>
  <c r="E486" i="28"/>
  <c r="B486" i="28"/>
  <c r="AP485" i="28"/>
  <c r="AO485" i="28"/>
  <c r="E485" i="28"/>
  <c r="B485" i="28"/>
  <c r="AP484" i="28"/>
  <c r="AO484" i="28"/>
  <c r="E484" i="28"/>
  <c r="B484" i="28"/>
  <c r="AP483" i="28"/>
  <c r="AO483" i="28"/>
  <c r="E483" i="28"/>
  <c r="B483" i="28"/>
  <c r="AP482" i="28"/>
  <c r="AO482" i="28"/>
  <c r="E482" i="28"/>
  <c r="B482" i="28"/>
  <c r="AP481" i="28"/>
  <c r="AO481" i="28"/>
  <c r="E481" i="28"/>
  <c r="B481" i="28"/>
  <c r="AP480" i="28"/>
  <c r="AO480" i="28"/>
  <c r="E480" i="28"/>
  <c r="B480" i="28"/>
  <c r="AP479" i="28"/>
  <c r="AO479" i="28"/>
  <c r="E479" i="28"/>
  <c r="B479" i="28"/>
  <c r="AP478" i="28"/>
  <c r="AO478" i="28"/>
  <c r="E478" i="28"/>
  <c r="B478" i="28"/>
  <c r="AP477" i="28"/>
  <c r="AO477" i="28"/>
  <c r="E477" i="28"/>
  <c r="B477" i="28"/>
  <c r="AP476" i="28"/>
  <c r="AO476" i="28"/>
  <c r="E476" i="28"/>
  <c r="B476" i="28"/>
  <c r="AP475" i="28"/>
  <c r="AO475" i="28"/>
  <c r="E475" i="28"/>
  <c r="AP474" i="28"/>
  <c r="AO474" i="28"/>
  <c r="E474" i="28"/>
  <c r="B474" i="28"/>
  <c r="AP473" i="28"/>
  <c r="AO473" i="28"/>
  <c r="E473" i="28"/>
  <c r="B473" i="28"/>
  <c r="AP472" i="28"/>
  <c r="AO472" i="28"/>
  <c r="E472" i="28"/>
  <c r="AP471" i="28"/>
  <c r="AO471" i="28"/>
  <c r="E471" i="28"/>
  <c r="B471" i="28"/>
  <c r="AP470" i="28"/>
  <c r="AO470" i="28"/>
  <c r="E470" i="28"/>
  <c r="B470" i="28"/>
  <c r="AP469" i="28"/>
  <c r="AO469" i="28"/>
  <c r="E469" i="28"/>
  <c r="B469" i="28"/>
  <c r="AP468" i="28"/>
  <c r="AO468" i="28"/>
  <c r="E468" i="28"/>
  <c r="B468" i="28"/>
  <c r="AP467" i="28"/>
  <c r="AO467" i="28"/>
  <c r="E467" i="28"/>
  <c r="B467" i="28"/>
  <c r="AP466" i="28"/>
  <c r="AO466" i="28"/>
  <c r="E466" i="28"/>
  <c r="B466" i="28"/>
  <c r="AP465" i="28"/>
  <c r="AO465" i="28"/>
  <c r="E465" i="28"/>
  <c r="B465" i="28"/>
  <c r="AP464" i="28"/>
  <c r="AO464" i="28"/>
  <c r="E464" i="28"/>
  <c r="B464" i="28"/>
  <c r="AP463" i="28"/>
  <c r="AO463" i="28"/>
  <c r="E463" i="28"/>
  <c r="B463" i="28"/>
  <c r="AP462" i="28"/>
  <c r="AO462" i="28"/>
  <c r="E462" i="28"/>
  <c r="B462" i="28"/>
  <c r="AP461" i="28"/>
  <c r="AO461" i="28"/>
  <c r="E461" i="28"/>
  <c r="B461" i="28"/>
  <c r="AP460" i="28"/>
  <c r="AO460" i="28"/>
  <c r="E460" i="28"/>
  <c r="B460" i="28"/>
  <c r="AP459" i="28"/>
  <c r="AO459" i="28"/>
  <c r="E459" i="28"/>
  <c r="B459" i="28"/>
  <c r="AP458" i="28"/>
  <c r="AO458" i="28"/>
  <c r="E458" i="28"/>
  <c r="B458" i="28"/>
  <c r="AP457" i="28"/>
  <c r="AO457" i="28"/>
  <c r="E457" i="28"/>
  <c r="B457" i="28"/>
  <c r="AP456" i="28"/>
  <c r="AO456" i="28"/>
  <c r="E456" i="28"/>
  <c r="B456" i="28"/>
  <c r="AP455" i="28"/>
  <c r="AO455" i="28"/>
  <c r="E455" i="28"/>
  <c r="B455" i="28"/>
  <c r="AP454" i="28"/>
  <c r="AO454" i="28"/>
  <c r="E454" i="28"/>
  <c r="B454" i="28"/>
  <c r="AP453" i="28"/>
  <c r="AO453" i="28"/>
  <c r="E453" i="28"/>
  <c r="B453" i="28"/>
  <c r="AP452" i="28"/>
  <c r="AO452" i="28"/>
  <c r="E452" i="28"/>
  <c r="B452" i="28"/>
  <c r="AP451" i="28"/>
  <c r="AO451" i="28"/>
  <c r="E451" i="28"/>
  <c r="B451" i="28"/>
  <c r="AP450" i="28"/>
  <c r="AO450" i="28"/>
  <c r="E450" i="28"/>
  <c r="B450" i="28"/>
  <c r="AP449" i="28"/>
  <c r="AO449" i="28"/>
  <c r="E449" i="28"/>
  <c r="B449" i="28"/>
  <c r="AP448" i="28"/>
  <c r="AO448" i="28"/>
  <c r="E448" i="28"/>
  <c r="B448" i="28"/>
  <c r="AP447" i="28"/>
  <c r="AO447" i="28"/>
  <c r="E447" i="28"/>
  <c r="B447" i="28"/>
  <c r="AP446" i="28"/>
  <c r="AO446" i="28"/>
  <c r="E446" i="28"/>
  <c r="B446" i="28"/>
  <c r="AP445" i="28"/>
  <c r="AO445" i="28"/>
  <c r="E445" i="28"/>
  <c r="B445" i="28"/>
  <c r="AP444" i="28"/>
  <c r="AO444" i="28"/>
  <c r="E444" i="28"/>
  <c r="B444" i="28"/>
  <c r="AP443" i="28"/>
  <c r="AO443" i="28"/>
  <c r="E443" i="28"/>
  <c r="B443" i="28"/>
  <c r="AP442" i="28"/>
  <c r="AO442" i="28"/>
  <c r="E442" i="28"/>
  <c r="B442" i="28"/>
  <c r="AP441" i="28"/>
  <c r="AO441" i="28"/>
  <c r="E441" i="28"/>
  <c r="B441" i="28"/>
  <c r="AP440" i="28"/>
  <c r="AO440" i="28"/>
  <c r="E440" i="28"/>
  <c r="B440" i="28"/>
  <c r="AP439" i="28"/>
  <c r="AO439" i="28"/>
  <c r="E439" i="28"/>
  <c r="B439" i="28"/>
  <c r="AP438" i="28"/>
  <c r="AO438" i="28"/>
  <c r="E438" i="28"/>
  <c r="B438" i="28"/>
  <c r="AP437" i="28"/>
  <c r="AO437" i="28"/>
  <c r="E437" i="28"/>
  <c r="B437" i="28"/>
  <c r="AP436" i="28"/>
  <c r="AO436" i="28"/>
  <c r="E436" i="28"/>
  <c r="B436" i="28"/>
  <c r="AP435" i="28"/>
  <c r="AO435" i="28"/>
  <c r="E435" i="28"/>
  <c r="B435" i="28"/>
  <c r="AP434" i="28"/>
  <c r="AO434" i="28"/>
  <c r="E434" i="28"/>
  <c r="B434" i="28"/>
  <c r="AP433" i="28"/>
  <c r="AO433" i="28"/>
  <c r="E433" i="28"/>
  <c r="B433" i="28"/>
  <c r="AP432" i="28"/>
  <c r="AO432" i="28"/>
  <c r="E432" i="28"/>
  <c r="B432" i="28"/>
  <c r="AP431" i="28"/>
  <c r="AO431" i="28"/>
  <c r="E431" i="28"/>
  <c r="B431" i="28"/>
  <c r="AP430" i="28"/>
  <c r="AO430" i="28"/>
  <c r="E430" i="28"/>
  <c r="AP429" i="28"/>
  <c r="AO429" i="28"/>
  <c r="E429" i="28"/>
  <c r="B429" i="28"/>
  <c r="AP428" i="28"/>
  <c r="AO428" i="28"/>
  <c r="E428" i="28"/>
  <c r="B428" i="28"/>
  <c r="AP427" i="28"/>
  <c r="AO427" i="28"/>
  <c r="E427" i="28"/>
  <c r="B427" i="28"/>
  <c r="AP426" i="28"/>
  <c r="AO426" i="28"/>
  <c r="E426" i="28"/>
  <c r="B426" i="28"/>
  <c r="AP425" i="28"/>
  <c r="AO425" i="28"/>
  <c r="E425" i="28"/>
  <c r="B425" i="28"/>
  <c r="AP424" i="28"/>
  <c r="AO424" i="28"/>
  <c r="E424" i="28"/>
  <c r="B424" i="28"/>
  <c r="AP423" i="28"/>
  <c r="AO423" i="28"/>
  <c r="E423" i="28"/>
  <c r="B423" i="28"/>
  <c r="AP422" i="28"/>
  <c r="AO422" i="28"/>
  <c r="E422" i="28"/>
  <c r="B422" i="28"/>
  <c r="AP421" i="28"/>
  <c r="AO421" i="28"/>
  <c r="E421" i="28"/>
  <c r="B421" i="28"/>
  <c r="AP420" i="28"/>
  <c r="AO420" i="28"/>
  <c r="E420" i="28"/>
  <c r="B420" i="28"/>
  <c r="AP419" i="28"/>
  <c r="AO419" i="28"/>
  <c r="E419" i="28"/>
  <c r="B419" i="28"/>
  <c r="AP418" i="28"/>
  <c r="AO418" i="28"/>
  <c r="E418" i="28"/>
  <c r="B418" i="28"/>
  <c r="AP417" i="28"/>
  <c r="AO417" i="28"/>
  <c r="E417" i="28"/>
  <c r="B417" i="28"/>
  <c r="AP416" i="28"/>
  <c r="AO416" i="28"/>
  <c r="E416" i="28"/>
  <c r="B416" i="28"/>
  <c r="AP415" i="28"/>
  <c r="AO415" i="28"/>
  <c r="E415" i="28"/>
  <c r="B415" i="28"/>
  <c r="AP414" i="28"/>
  <c r="AO414" i="28"/>
  <c r="E414" i="28"/>
  <c r="B414" i="28"/>
  <c r="AP413" i="28"/>
  <c r="AO413" i="28"/>
  <c r="E413" i="28"/>
  <c r="B413" i="28"/>
  <c r="AP412" i="28"/>
  <c r="AO412" i="28"/>
  <c r="E412" i="28"/>
  <c r="B412" i="28"/>
  <c r="AP411" i="28"/>
  <c r="AO411" i="28"/>
  <c r="E411" i="28"/>
  <c r="B411" i="28"/>
  <c r="AP410" i="28"/>
  <c r="AO410" i="28"/>
  <c r="E410" i="28"/>
  <c r="B410" i="28"/>
  <c r="AP409" i="28"/>
  <c r="AO409" i="28"/>
  <c r="E409" i="28"/>
  <c r="B409" i="28"/>
  <c r="AP408" i="28"/>
  <c r="AO408" i="28"/>
  <c r="E408" i="28"/>
  <c r="B408" i="28"/>
  <c r="AP407" i="28"/>
  <c r="AO407" i="28"/>
  <c r="E407" i="28"/>
  <c r="B407" i="28"/>
  <c r="AP406" i="28"/>
  <c r="AO406" i="28"/>
  <c r="E406" i="28"/>
  <c r="B406" i="28"/>
  <c r="AP405" i="28"/>
  <c r="AO405" i="28"/>
  <c r="E405" i="28"/>
  <c r="B405" i="28"/>
  <c r="AP404" i="28"/>
  <c r="AO404" i="28"/>
  <c r="E404" i="28"/>
  <c r="B404" i="28"/>
  <c r="AP403" i="28"/>
  <c r="AO403" i="28"/>
  <c r="E403" i="28"/>
  <c r="B403" i="28"/>
  <c r="AP402" i="28"/>
  <c r="AO402" i="28"/>
  <c r="E402" i="28"/>
  <c r="B402" i="28"/>
  <c r="AP401" i="28"/>
  <c r="AO401" i="28"/>
  <c r="E401" i="28"/>
  <c r="B401" i="28"/>
  <c r="AP400" i="28"/>
  <c r="AO400" i="28"/>
  <c r="E400" i="28"/>
  <c r="AP399" i="28"/>
  <c r="AO399" i="28"/>
  <c r="E399" i="28"/>
  <c r="B399" i="28"/>
  <c r="AP398" i="28"/>
  <c r="AO398" i="28"/>
  <c r="E398" i="28"/>
  <c r="B398" i="28"/>
  <c r="AP397" i="28"/>
  <c r="AO397" i="28"/>
  <c r="E397" i="28"/>
  <c r="B397" i="28"/>
  <c r="AP396" i="28"/>
  <c r="AO396" i="28"/>
  <c r="E396" i="28"/>
  <c r="B396" i="28"/>
  <c r="AP395" i="28"/>
  <c r="AO395" i="28"/>
  <c r="E395" i="28"/>
  <c r="B395" i="28"/>
  <c r="AP394" i="28"/>
  <c r="AO394" i="28"/>
  <c r="E394" i="28"/>
  <c r="B394" i="28"/>
  <c r="AP393" i="28"/>
  <c r="AO393" i="28"/>
  <c r="E393" i="28"/>
  <c r="B393" i="28"/>
  <c r="AP392" i="28"/>
  <c r="AO392" i="28"/>
  <c r="E392" i="28"/>
  <c r="B392" i="28"/>
  <c r="AP391" i="28"/>
  <c r="AO391" i="28"/>
  <c r="E391" i="28"/>
  <c r="B391" i="28"/>
  <c r="AP390" i="28"/>
  <c r="AO390" i="28"/>
  <c r="E390" i="28"/>
  <c r="B390" i="28"/>
  <c r="AP389" i="28"/>
  <c r="AO389" i="28"/>
  <c r="E389" i="28"/>
  <c r="B389" i="28"/>
  <c r="AP388" i="28"/>
  <c r="AO388" i="28"/>
  <c r="E388" i="28"/>
  <c r="B388" i="28"/>
  <c r="AP387" i="28"/>
  <c r="AO387" i="28"/>
  <c r="E387" i="28"/>
  <c r="B387" i="28"/>
  <c r="AP386" i="28"/>
  <c r="AO386" i="28"/>
  <c r="E386" i="28"/>
  <c r="B386" i="28"/>
  <c r="AP385" i="28"/>
  <c r="AO385" i="28"/>
  <c r="E385" i="28"/>
  <c r="B385" i="28"/>
  <c r="AP384" i="28"/>
  <c r="AO384" i="28"/>
  <c r="E384" i="28"/>
  <c r="B384" i="28"/>
  <c r="AP383" i="28"/>
  <c r="AO383" i="28"/>
  <c r="E383" i="28"/>
  <c r="B383" i="28"/>
  <c r="AP382" i="28"/>
  <c r="AO382" i="28"/>
  <c r="E382" i="28"/>
  <c r="B382" i="28"/>
  <c r="AP381" i="28"/>
  <c r="AO381" i="28"/>
  <c r="E381" i="28"/>
  <c r="B381" i="28"/>
  <c r="AP380" i="28"/>
  <c r="AO380" i="28"/>
  <c r="E380" i="28"/>
  <c r="B380" i="28"/>
  <c r="AP379" i="28"/>
  <c r="AO379" i="28"/>
  <c r="E379" i="28"/>
  <c r="B379" i="28"/>
  <c r="AP378" i="28"/>
  <c r="AO378" i="28"/>
  <c r="E378" i="28"/>
  <c r="B378" i="28"/>
  <c r="AP377" i="28"/>
  <c r="AO377" i="28"/>
  <c r="E377" i="28"/>
  <c r="B377" i="28"/>
  <c r="AP376" i="28"/>
  <c r="AO376" i="28"/>
  <c r="E376" i="28"/>
  <c r="B376" i="28"/>
  <c r="AP375" i="28"/>
  <c r="AO375" i="28"/>
  <c r="E375" i="28"/>
  <c r="B375" i="28"/>
  <c r="AP374" i="28"/>
  <c r="AO374" i="28"/>
  <c r="E374" i="28"/>
  <c r="B374" i="28"/>
  <c r="AP373" i="28"/>
  <c r="AO373" i="28"/>
  <c r="E373" i="28"/>
  <c r="B373" i="28"/>
  <c r="AP372" i="28"/>
  <c r="AO372" i="28"/>
  <c r="E372" i="28"/>
  <c r="C372" i="28"/>
  <c r="B372" i="28" s="1"/>
  <c r="AP371" i="28"/>
  <c r="AO371" i="28"/>
  <c r="E371" i="28"/>
  <c r="C371" i="28"/>
  <c r="B371" i="28" s="1"/>
  <c r="AP370" i="28"/>
  <c r="AO370" i="28"/>
  <c r="E370" i="28"/>
  <c r="B370" i="28"/>
  <c r="AP369" i="28"/>
  <c r="AO369" i="28"/>
  <c r="E369" i="28"/>
  <c r="B369" i="28"/>
  <c r="AP368" i="28"/>
  <c r="AO368" i="28"/>
  <c r="E368" i="28"/>
  <c r="B368" i="28"/>
  <c r="AP367" i="28"/>
  <c r="AO367" i="28"/>
  <c r="E367" i="28"/>
  <c r="B367" i="28"/>
  <c r="AP366" i="28"/>
  <c r="AO366" i="28"/>
  <c r="E366" i="28"/>
  <c r="B366" i="28"/>
  <c r="AP365" i="28"/>
  <c r="AO365" i="28"/>
  <c r="E365" i="28"/>
  <c r="B365" i="28"/>
  <c r="AP364" i="28"/>
  <c r="AO364" i="28"/>
  <c r="E364" i="28"/>
  <c r="B364" i="28"/>
  <c r="AP363" i="28"/>
  <c r="AO363" i="28"/>
  <c r="E363" i="28"/>
  <c r="B363" i="28"/>
  <c r="AP362" i="28"/>
  <c r="AO362" i="28"/>
  <c r="E362" i="28"/>
  <c r="B362" i="28"/>
  <c r="AP361" i="28"/>
  <c r="AO361" i="28"/>
  <c r="E361" i="28"/>
  <c r="B361" i="28"/>
  <c r="AP360" i="28"/>
  <c r="AO360" i="28"/>
  <c r="E360" i="28"/>
  <c r="B360" i="28"/>
  <c r="AP359" i="28"/>
  <c r="AO359" i="28"/>
  <c r="E359" i="28"/>
  <c r="B359" i="28"/>
  <c r="AP358" i="28"/>
  <c r="AO358" i="28"/>
  <c r="E358" i="28"/>
  <c r="AP357" i="28"/>
  <c r="AO357" i="28"/>
  <c r="E357" i="28"/>
  <c r="B357" i="28"/>
  <c r="AP356" i="28"/>
  <c r="AO356" i="28"/>
  <c r="E356" i="28"/>
  <c r="B356" i="28"/>
  <c r="AP355" i="28"/>
  <c r="AO355" i="28"/>
  <c r="E355" i="28"/>
  <c r="B355" i="28"/>
  <c r="AP354" i="28"/>
  <c r="AO354" i="28"/>
  <c r="E354" i="28"/>
  <c r="B354" i="28"/>
  <c r="AP353" i="28"/>
  <c r="AO353" i="28"/>
  <c r="E353" i="28"/>
  <c r="B353" i="28"/>
  <c r="AP352" i="28"/>
  <c r="AO352" i="28"/>
  <c r="E352" i="28"/>
  <c r="B352" i="28"/>
  <c r="AP351" i="28"/>
  <c r="AO351" i="28"/>
  <c r="E351" i="28"/>
  <c r="B351" i="28"/>
  <c r="AP350" i="28"/>
  <c r="AO350" i="28"/>
  <c r="E350" i="28"/>
  <c r="B350" i="28"/>
  <c r="AP349" i="28"/>
  <c r="AO349" i="28"/>
  <c r="E349" i="28"/>
  <c r="B349" i="28"/>
  <c r="AP348" i="28"/>
  <c r="AO348" i="28"/>
  <c r="E348" i="28"/>
  <c r="B348" i="28"/>
  <c r="AP347" i="28"/>
  <c r="AO347" i="28"/>
  <c r="E347" i="28"/>
  <c r="B347" i="28"/>
  <c r="AP346" i="28"/>
  <c r="AO346" i="28"/>
  <c r="E346" i="28"/>
  <c r="B346" i="28"/>
  <c r="AP345" i="28"/>
  <c r="AO345" i="28"/>
  <c r="E345" i="28"/>
  <c r="B345" i="28"/>
  <c r="AP344" i="28"/>
  <c r="AO344" i="28"/>
  <c r="E344" i="28"/>
  <c r="B344" i="28"/>
  <c r="AP343" i="28"/>
  <c r="AO343" i="28"/>
  <c r="E343" i="28"/>
  <c r="B343" i="28"/>
  <c r="AP342" i="28"/>
  <c r="AO342" i="28"/>
  <c r="E342" i="28"/>
  <c r="AP341" i="28"/>
  <c r="AO341" i="28"/>
  <c r="E341" i="28"/>
  <c r="B341" i="28"/>
  <c r="AP340" i="28"/>
  <c r="AO340" i="28"/>
  <c r="E340" i="28"/>
  <c r="B340" i="28"/>
  <c r="AP339" i="28"/>
  <c r="AO339" i="28"/>
  <c r="E339" i="28"/>
  <c r="B339" i="28"/>
  <c r="AP338" i="28"/>
  <c r="AO338" i="28"/>
  <c r="E338" i="28"/>
  <c r="B338" i="28"/>
  <c r="AP337" i="28"/>
  <c r="AO337" i="28"/>
  <c r="E337" i="28"/>
  <c r="B337" i="28"/>
  <c r="AP336" i="28"/>
  <c r="AO336" i="28"/>
  <c r="E336" i="28"/>
  <c r="B336" i="28"/>
  <c r="AP335" i="28"/>
  <c r="AO335" i="28"/>
  <c r="E335" i="28"/>
  <c r="B335" i="28"/>
  <c r="AP334" i="28"/>
  <c r="AO334" i="28"/>
  <c r="E334" i="28"/>
  <c r="B334" i="28"/>
  <c r="AP333" i="28"/>
  <c r="AO333" i="28"/>
  <c r="E333" i="28"/>
  <c r="B333" i="28"/>
  <c r="AP332" i="28"/>
  <c r="AO332" i="28"/>
  <c r="E332" i="28"/>
  <c r="B332" i="28"/>
  <c r="AP331" i="28"/>
  <c r="AO331" i="28"/>
  <c r="E331" i="28"/>
  <c r="B331" i="28"/>
  <c r="AP330" i="28"/>
  <c r="AO330" i="28"/>
  <c r="E330" i="28"/>
  <c r="B330" i="28"/>
  <c r="AP329" i="28"/>
  <c r="AO329" i="28"/>
  <c r="E329" i="28"/>
  <c r="B329" i="28"/>
  <c r="AP328" i="28"/>
  <c r="AO328" i="28"/>
  <c r="E328" i="28"/>
  <c r="B328" i="28"/>
  <c r="AP327" i="28"/>
  <c r="AO327" i="28"/>
  <c r="E327" i="28"/>
  <c r="B327" i="28"/>
  <c r="AP326" i="28"/>
  <c r="AO326" i="28"/>
  <c r="E326" i="28"/>
  <c r="B326" i="28"/>
  <c r="AP325" i="28"/>
  <c r="AO325" i="28"/>
  <c r="E325" i="28"/>
  <c r="B325" i="28"/>
  <c r="AP324" i="28"/>
  <c r="AO324" i="28"/>
  <c r="E324" i="28"/>
  <c r="B324" i="28"/>
  <c r="AP323" i="28"/>
  <c r="AO323" i="28"/>
  <c r="E323" i="28"/>
  <c r="B323" i="28"/>
  <c r="AP322" i="28"/>
  <c r="AO322" i="28"/>
  <c r="E322" i="28"/>
  <c r="B322" i="28"/>
  <c r="AP321" i="28"/>
  <c r="AO321" i="28"/>
  <c r="E321" i="28"/>
  <c r="B321" i="28"/>
  <c r="AP320" i="28"/>
  <c r="AO320" i="28"/>
  <c r="E320" i="28"/>
  <c r="B320" i="28"/>
  <c r="AP319" i="28"/>
  <c r="AO319" i="28"/>
  <c r="E319" i="28"/>
  <c r="B319" i="28"/>
  <c r="AP318" i="28"/>
  <c r="AO318" i="28"/>
  <c r="E318" i="28"/>
  <c r="B318" i="28"/>
  <c r="AP317" i="28"/>
  <c r="AO317" i="28"/>
  <c r="E317" i="28"/>
  <c r="B317" i="28"/>
  <c r="AP316" i="28"/>
  <c r="AO316" i="28"/>
  <c r="E316" i="28"/>
  <c r="B316" i="28"/>
  <c r="AP315" i="28"/>
  <c r="AO315" i="28"/>
  <c r="E315" i="28"/>
  <c r="B315" i="28"/>
  <c r="AP314" i="28"/>
  <c r="AO314" i="28"/>
  <c r="E314" i="28"/>
  <c r="B314" i="28"/>
  <c r="AP313" i="28"/>
  <c r="AO313" i="28"/>
  <c r="E313" i="28"/>
  <c r="B313" i="28"/>
  <c r="AP312" i="28"/>
  <c r="AO312" i="28"/>
  <c r="E312" i="28"/>
  <c r="B312" i="28"/>
  <c r="AP311" i="28"/>
  <c r="AO311" i="28"/>
  <c r="E311" i="28"/>
  <c r="B311" i="28"/>
  <c r="AP310" i="28"/>
  <c r="AO310" i="28"/>
  <c r="E310" i="28"/>
  <c r="AP309" i="28"/>
  <c r="AO309" i="28"/>
  <c r="E309" i="28"/>
  <c r="B309" i="28"/>
  <c r="AP308" i="28"/>
  <c r="AO308" i="28"/>
  <c r="E308" i="28"/>
  <c r="B308" i="28"/>
  <c r="AP307" i="28"/>
  <c r="AO307" i="28"/>
  <c r="E307" i="28"/>
  <c r="B307" i="28"/>
  <c r="AP306" i="28"/>
  <c r="AO306" i="28"/>
  <c r="E306" i="28"/>
  <c r="B306" i="28"/>
  <c r="AP305" i="28"/>
  <c r="AO305" i="28"/>
  <c r="E305" i="28"/>
  <c r="B305" i="28"/>
  <c r="AP304" i="28"/>
  <c r="AO304" i="28"/>
  <c r="E304" i="28"/>
  <c r="B304" i="28"/>
  <c r="AP303" i="28"/>
  <c r="AO303" i="28"/>
  <c r="E303" i="28"/>
  <c r="B303" i="28"/>
  <c r="AP302" i="28"/>
  <c r="AO302" i="28"/>
  <c r="E302" i="28"/>
  <c r="B302" i="28"/>
  <c r="AP301" i="28"/>
  <c r="AO301" i="28"/>
  <c r="E301" i="28"/>
  <c r="B301" i="28"/>
  <c r="AP300" i="28"/>
  <c r="AO300" i="28"/>
  <c r="E300" i="28"/>
  <c r="B300" i="28"/>
  <c r="AP299" i="28"/>
  <c r="AO299" i="28"/>
  <c r="E299" i="28"/>
  <c r="B299" i="28"/>
  <c r="AP298" i="28"/>
  <c r="AO298" i="28"/>
  <c r="E298" i="28"/>
  <c r="B298" i="28"/>
  <c r="AP297" i="28"/>
  <c r="AO297" i="28"/>
  <c r="E297" i="28"/>
  <c r="B297" i="28"/>
  <c r="AP296" i="28"/>
  <c r="AO296" i="28"/>
  <c r="E296" i="28"/>
  <c r="B296" i="28"/>
  <c r="AP295" i="28"/>
  <c r="AO295" i="28"/>
  <c r="E295" i="28"/>
  <c r="B295" i="28"/>
  <c r="AP294" i="28"/>
  <c r="AO294" i="28"/>
  <c r="E294" i="28"/>
  <c r="B294" i="28"/>
  <c r="AP293" i="28"/>
  <c r="AO293" i="28"/>
  <c r="E293" i="28"/>
  <c r="B293" i="28"/>
  <c r="AP292" i="28"/>
  <c r="AO292" i="28"/>
  <c r="E292" i="28"/>
  <c r="B292" i="28"/>
  <c r="AP291" i="28"/>
  <c r="AO291" i="28"/>
  <c r="E291" i="28"/>
  <c r="B291" i="28"/>
  <c r="AP290" i="28"/>
  <c r="AO290" i="28"/>
  <c r="E290" i="28"/>
  <c r="B290" i="28"/>
  <c r="AP289" i="28"/>
  <c r="AO289" i="28"/>
  <c r="E289" i="28"/>
  <c r="B289" i="28"/>
  <c r="AP288" i="28"/>
  <c r="AO288" i="28"/>
  <c r="E288" i="28"/>
  <c r="B288" i="28"/>
  <c r="AP287" i="28"/>
  <c r="AO287" i="28"/>
  <c r="E287" i="28"/>
  <c r="B287" i="28"/>
  <c r="AP286" i="28"/>
  <c r="AO286" i="28"/>
  <c r="E286" i="28"/>
  <c r="B286" i="28"/>
  <c r="AP285" i="28"/>
  <c r="AO285" i="28"/>
  <c r="E285" i="28"/>
  <c r="AP284" i="28"/>
  <c r="AO284" i="28"/>
  <c r="E284" i="28"/>
  <c r="B284" i="28"/>
  <c r="AP283" i="28"/>
  <c r="AO283" i="28"/>
  <c r="E283" i="28"/>
  <c r="B283" i="28"/>
  <c r="AP282" i="28"/>
  <c r="AO282" i="28"/>
  <c r="E282" i="28"/>
  <c r="B282" i="28"/>
  <c r="AP281" i="28"/>
  <c r="AO281" i="28"/>
  <c r="E281" i="28"/>
  <c r="B281" i="28"/>
  <c r="AP280" i="28"/>
  <c r="AO280" i="28"/>
  <c r="E280" i="28"/>
  <c r="B280" i="28"/>
  <c r="AP279" i="28"/>
  <c r="AO279" i="28"/>
  <c r="E279" i="28"/>
  <c r="B279" i="28"/>
  <c r="AP278" i="28"/>
  <c r="AO278" i="28"/>
  <c r="E278" i="28"/>
  <c r="B278" i="28"/>
  <c r="AP277" i="28"/>
  <c r="AO277" i="28"/>
  <c r="E277" i="28"/>
  <c r="B277" i="28"/>
  <c r="AP276" i="28"/>
  <c r="AO276" i="28"/>
  <c r="E276" i="28"/>
  <c r="B276" i="28"/>
  <c r="AP275" i="28"/>
  <c r="AO275" i="28"/>
  <c r="E275" i="28"/>
  <c r="B275" i="28"/>
  <c r="AP274" i="28"/>
  <c r="AO274" i="28"/>
  <c r="E274" i="28"/>
  <c r="B274" i="28"/>
  <c r="AP273" i="28"/>
  <c r="AO273" i="28"/>
  <c r="E273" i="28"/>
  <c r="B273" i="28"/>
  <c r="AP272" i="28"/>
  <c r="AO272" i="28"/>
  <c r="E272" i="28"/>
  <c r="B272" i="28"/>
  <c r="AP271" i="28"/>
  <c r="AO271" i="28"/>
  <c r="E271" i="28"/>
  <c r="B271" i="28"/>
  <c r="AP270" i="28"/>
  <c r="AO270" i="28"/>
  <c r="E270" i="28"/>
  <c r="B270" i="28"/>
  <c r="AP269" i="28"/>
  <c r="AO269" i="28"/>
  <c r="E269" i="28"/>
  <c r="B269" i="28"/>
  <c r="AP268" i="28"/>
  <c r="AO268" i="28"/>
  <c r="E268" i="28"/>
  <c r="B268" i="28"/>
  <c r="AP267" i="28"/>
  <c r="AO267" i="28"/>
  <c r="E267" i="28"/>
  <c r="B267" i="28"/>
  <c r="AP266" i="28"/>
  <c r="AO266" i="28"/>
  <c r="E266" i="28"/>
  <c r="B266" i="28"/>
  <c r="AP265" i="28"/>
  <c r="AO265" i="28"/>
  <c r="E265" i="28"/>
  <c r="B265" i="28"/>
  <c r="AP264" i="28"/>
  <c r="AO264" i="28"/>
  <c r="E264" i="28"/>
  <c r="B264" i="28"/>
  <c r="AP263" i="28"/>
  <c r="AO263" i="28"/>
  <c r="E263" i="28"/>
  <c r="B263" i="28"/>
  <c r="AP262" i="28"/>
  <c r="AO262" i="28"/>
  <c r="E262" i="28"/>
  <c r="B262" i="28"/>
  <c r="AP261" i="28"/>
  <c r="AO261" i="28"/>
  <c r="E261" i="28"/>
  <c r="B261" i="28"/>
  <c r="AP260" i="28"/>
  <c r="AO260" i="28"/>
  <c r="E260" i="28"/>
  <c r="B260" i="28"/>
  <c r="AP259" i="28"/>
  <c r="AO259" i="28"/>
  <c r="E259" i="28"/>
  <c r="B259" i="28"/>
  <c r="AP258" i="28"/>
  <c r="AO258" i="28"/>
  <c r="E258" i="28"/>
  <c r="B258" i="28"/>
  <c r="AP257" i="28"/>
  <c r="AO257" i="28"/>
  <c r="E257" i="28"/>
  <c r="B257" i="28"/>
  <c r="AP256" i="28"/>
  <c r="AO256" i="28"/>
  <c r="E256" i="28"/>
  <c r="B256" i="28"/>
  <c r="AP255" i="28"/>
  <c r="AO255" i="28"/>
  <c r="E255" i="28"/>
  <c r="B255" i="28"/>
  <c r="AP254" i="28"/>
  <c r="AO254" i="28"/>
  <c r="E254" i="28"/>
  <c r="B254" i="28"/>
  <c r="AP253" i="28"/>
  <c r="AO253" i="28"/>
  <c r="E253" i="28"/>
  <c r="B253" i="28"/>
  <c r="AP252" i="28"/>
  <c r="AO252" i="28"/>
  <c r="E252" i="28"/>
  <c r="B252" i="28"/>
  <c r="AP251" i="28"/>
  <c r="AO251" i="28"/>
  <c r="E251" i="28"/>
  <c r="B251" i="28"/>
  <c r="AP250" i="28"/>
  <c r="AO250" i="28"/>
  <c r="E250" i="28"/>
  <c r="B250" i="28"/>
  <c r="AP249" i="28"/>
  <c r="AO249" i="28"/>
  <c r="E249" i="28"/>
  <c r="B249" i="28"/>
  <c r="AP248" i="28"/>
  <c r="AO248" i="28"/>
  <c r="E248" i="28"/>
  <c r="B248" i="28"/>
  <c r="AP247" i="28"/>
  <c r="AO247" i="28"/>
  <c r="E247" i="28"/>
  <c r="B247" i="28"/>
  <c r="AP246" i="28"/>
  <c r="AO246" i="28"/>
  <c r="E246" i="28"/>
  <c r="B246" i="28"/>
  <c r="AP245" i="28"/>
  <c r="AO245" i="28"/>
  <c r="E245" i="28"/>
  <c r="B245" i="28"/>
  <c r="AP244" i="28"/>
  <c r="AO244" i="28"/>
  <c r="E244" i="28"/>
  <c r="B244" i="28"/>
  <c r="AP243" i="28"/>
  <c r="AO243" i="28"/>
  <c r="E243" i="28"/>
  <c r="B243" i="28"/>
  <c r="AP242" i="28"/>
  <c r="AO242" i="28"/>
  <c r="E242" i="28"/>
  <c r="B242" i="28"/>
  <c r="AP241" i="28"/>
  <c r="AO241" i="28"/>
  <c r="E241" i="28"/>
  <c r="B241" i="28"/>
  <c r="AP240" i="28"/>
  <c r="AO240" i="28"/>
  <c r="E240" i="28"/>
  <c r="B240" i="28"/>
  <c r="AP239" i="28"/>
  <c r="AO239" i="28"/>
  <c r="E239" i="28"/>
  <c r="B239" i="28"/>
  <c r="AP238" i="28"/>
  <c r="AO238" i="28"/>
  <c r="E238" i="28"/>
  <c r="B238" i="28"/>
  <c r="AP237" i="28"/>
  <c r="AO237" i="28"/>
  <c r="E237" i="28"/>
  <c r="B237" i="28"/>
  <c r="AP236" i="28"/>
  <c r="AO236" i="28"/>
  <c r="E236" i="28"/>
  <c r="B236" i="28"/>
  <c r="AP235" i="28"/>
  <c r="AO235" i="28"/>
  <c r="E235" i="28"/>
  <c r="B235" i="28"/>
  <c r="AP234" i="28"/>
  <c r="AO234" i="28"/>
  <c r="E234" i="28"/>
  <c r="B234" i="28"/>
  <c r="AP233" i="28"/>
  <c r="AO233" i="28"/>
  <c r="E233" i="28"/>
  <c r="B233" i="28"/>
  <c r="AP232" i="28"/>
  <c r="AO232" i="28"/>
  <c r="E232" i="28"/>
  <c r="B232" i="28"/>
  <c r="AP231" i="28"/>
  <c r="AO231" i="28"/>
  <c r="E231" i="28"/>
  <c r="B231" i="28"/>
  <c r="AP230" i="28"/>
  <c r="AO230" i="28"/>
  <c r="E230" i="28"/>
  <c r="B230" i="28"/>
  <c r="AP229" i="28"/>
  <c r="AO229" i="28"/>
  <c r="E229" i="28"/>
  <c r="B229" i="28"/>
  <c r="AP228" i="28"/>
  <c r="AO228" i="28"/>
  <c r="E228" i="28"/>
  <c r="B228" i="28"/>
  <c r="AP227" i="28"/>
  <c r="AO227" i="28"/>
  <c r="E227" i="28"/>
  <c r="AP226" i="28"/>
  <c r="AO226" i="28"/>
  <c r="E226" i="28"/>
  <c r="B226" i="28"/>
  <c r="AP225" i="28"/>
  <c r="AO225" i="28"/>
  <c r="E225" i="28"/>
  <c r="B225" i="28"/>
  <c r="AP224" i="28"/>
  <c r="AO224" i="28"/>
  <c r="E224" i="28"/>
  <c r="B224" i="28"/>
  <c r="AP223" i="28"/>
  <c r="AO223" i="28"/>
  <c r="E223" i="28"/>
  <c r="B223" i="28"/>
  <c r="AP222" i="28"/>
  <c r="AO222" i="28"/>
  <c r="E222" i="28"/>
  <c r="B222" i="28"/>
  <c r="AP221" i="28"/>
  <c r="AO221" i="28"/>
  <c r="E221" i="28"/>
  <c r="B221" i="28"/>
  <c r="AP220" i="28"/>
  <c r="AO220" i="28"/>
  <c r="E220" i="28"/>
  <c r="B220" i="28"/>
  <c r="AP219" i="28"/>
  <c r="AO219" i="28"/>
  <c r="E219" i="28"/>
  <c r="B219" i="28"/>
  <c r="AP218" i="28"/>
  <c r="AO218" i="28"/>
  <c r="E218" i="28"/>
  <c r="B218" i="28"/>
  <c r="AP217" i="28"/>
  <c r="AO217" i="28"/>
  <c r="E217" i="28"/>
  <c r="B217" i="28"/>
  <c r="AP216" i="28"/>
  <c r="AO216" i="28"/>
  <c r="E216" i="28"/>
  <c r="AP215" i="28"/>
  <c r="AO215" i="28"/>
  <c r="E215" i="28"/>
  <c r="B215" i="28"/>
  <c r="AP214" i="28"/>
  <c r="AO214" i="28"/>
  <c r="E214" i="28"/>
  <c r="B214" i="28"/>
  <c r="AP213" i="28"/>
  <c r="AO213" i="28"/>
  <c r="E213" i="28"/>
  <c r="B213" i="28"/>
  <c r="AP212" i="28"/>
  <c r="AO212" i="28"/>
  <c r="E212" i="28"/>
  <c r="B212" i="28"/>
  <c r="AP211" i="28"/>
  <c r="AO211" i="28"/>
  <c r="E211" i="28"/>
  <c r="B211" i="28"/>
  <c r="AP210" i="28"/>
  <c r="AO210" i="28"/>
  <c r="E210" i="28"/>
  <c r="B210" i="28"/>
  <c r="AP209" i="28"/>
  <c r="AO209" i="28"/>
  <c r="E209" i="28"/>
  <c r="B209" i="28"/>
  <c r="AP208" i="28"/>
  <c r="AO208" i="28"/>
  <c r="E208" i="28"/>
  <c r="B208" i="28"/>
  <c r="AP207" i="28"/>
  <c r="AO207" i="28"/>
  <c r="E207" i="28"/>
  <c r="B207" i="28"/>
  <c r="AP206" i="28"/>
  <c r="AO206" i="28"/>
  <c r="E206" i="28"/>
  <c r="B206" i="28"/>
  <c r="AP205" i="28"/>
  <c r="AO205" i="28"/>
  <c r="E205" i="28"/>
  <c r="B205" i="28"/>
  <c r="AP204" i="28"/>
  <c r="AO204" i="28"/>
  <c r="E204" i="28"/>
  <c r="B204" i="28"/>
  <c r="AP203" i="28"/>
  <c r="AO203" i="28"/>
  <c r="E203" i="28"/>
  <c r="B203" i="28"/>
  <c r="AP202" i="28"/>
  <c r="AO202" i="28"/>
  <c r="E202" i="28"/>
  <c r="B202" i="28"/>
  <c r="AP201" i="28"/>
  <c r="AO201" i="28"/>
  <c r="E201" i="28"/>
  <c r="B201" i="28"/>
  <c r="AP200" i="28"/>
  <c r="AO200" i="28"/>
  <c r="E200" i="28"/>
  <c r="AP199" i="28"/>
  <c r="AO199" i="28"/>
  <c r="E199" i="28"/>
  <c r="B199" i="28"/>
  <c r="AP198" i="28"/>
  <c r="AO198" i="28"/>
  <c r="E198" i="28"/>
  <c r="B198" i="28"/>
  <c r="AP197" i="28"/>
  <c r="AO197" i="28"/>
  <c r="E197" i="28"/>
  <c r="B197" i="28"/>
  <c r="AP196" i="28"/>
  <c r="AO196" i="28"/>
  <c r="E196" i="28"/>
  <c r="B196" i="28"/>
  <c r="AP195" i="28"/>
  <c r="AO195" i="28"/>
  <c r="E195" i="28"/>
  <c r="B195" i="28"/>
  <c r="AP194" i="28"/>
  <c r="AO194" i="28"/>
  <c r="E194" i="28"/>
  <c r="B194" i="28"/>
  <c r="AP193" i="28"/>
  <c r="AO193" i="28"/>
  <c r="E193" i="28"/>
  <c r="B193" i="28"/>
  <c r="AP192" i="28"/>
  <c r="AO192" i="28"/>
  <c r="E192" i="28"/>
  <c r="B192" i="28"/>
  <c r="AP191" i="28"/>
  <c r="AO191" i="28"/>
  <c r="E191" i="28"/>
  <c r="B191" i="28"/>
  <c r="AP190" i="28"/>
  <c r="AO190" i="28"/>
  <c r="E190" i="28"/>
  <c r="B190" i="28"/>
  <c r="AP189" i="28"/>
  <c r="AO189" i="28"/>
  <c r="E189" i="28"/>
  <c r="B189" i="28"/>
  <c r="AP188" i="28"/>
  <c r="AO188" i="28"/>
  <c r="E188" i="28"/>
  <c r="B188" i="28"/>
  <c r="AP187" i="28"/>
  <c r="AO187" i="28"/>
  <c r="E187" i="28"/>
  <c r="B187" i="28"/>
  <c r="AP186" i="28"/>
  <c r="AO186" i="28"/>
  <c r="E186" i="28"/>
  <c r="B186" i="28"/>
  <c r="AP185" i="28"/>
  <c r="AO185" i="28"/>
  <c r="E185" i="28"/>
  <c r="B185" i="28"/>
  <c r="AP184" i="28"/>
  <c r="AO184" i="28"/>
  <c r="E184" i="28"/>
  <c r="B184" i="28"/>
  <c r="AP183" i="28"/>
  <c r="AO183" i="28"/>
  <c r="E183" i="28"/>
  <c r="B183" i="28"/>
  <c r="AP182" i="28"/>
  <c r="AO182" i="28"/>
  <c r="E182" i="28"/>
  <c r="B182" i="28"/>
  <c r="AP181" i="28"/>
  <c r="AO181" i="28"/>
  <c r="E181" i="28"/>
  <c r="B181" i="28"/>
  <c r="AP180" i="28"/>
  <c r="AO180" i="28"/>
  <c r="E180" i="28"/>
  <c r="B180" i="28"/>
  <c r="E179" i="28"/>
  <c r="B179" i="28"/>
  <c r="AP178" i="28"/>
  <c r="AO178" i="28"/>
  <c r="E178" i="28"/>
  <c r="B178" i="28"/>
  <c r="AP177" i="28"/>
  <c r="AO177" i="28"/>
  <c r="E177" i="28"/>
  <c r="B177" i="28"/>
  <c r="AP176" i="28"/>
  <c r="AO176" i="28"/>
  <c r="E176" i="28"/>
  <c r="B176" i="28"/>
  <c r="AP175" i="28"/>
  <c r="AO175" i="28"/>
  <c r="E175" i="28"/>
  <c r="B175" i="28"/>
  <c r="AP174" i="28"/>
  <c r="AO174" i="28"/>
  <c r="E174" i="28"/>
  <c r="B174" i="28"/>
  <c r="AP173" i="28"/>
  <c r="AO173" i="28"/>
  <c r="E173" i="28"/>
  <c r="B173" i="28"/>
  <c r="AP172" i="28"/>
  <c r="AO172" i="28"/>
  <c r="E172" i="28"/>
  <c r="B172" i="28"/>
  <c r="AP171" i="28"/>
  <c r="AO171" i="28"/>
  <c r="E171" i="28"/>
  <c r="B171" i="28"/>
  <c r="AP170" i="28"/>
  <c r="AO170" i="28"/>
  <c r="E170" i="28"/>
  <c r="B170" i="28"/>
  <c r="AP169" i="28"/>
  <c r="AO169" i="28"/>
  <c r="E169" i="28"/>
  <c r="B169" i="28"/>
  <c r="AP168" i="28"/>
  <c r="AO168" i="28"/>
  <c r="E168" i="28"/>
  <c r="AP167" i="28"/>
  <c r="AO167" i="28"/>
  <c r="E167" i="28"/>
  <c r="B167" i="28"/>
  <c r="AP166" i="28"/>
  <c r="AO166" i="28"/>
  <c r="E166" i="28"/>
  <c r="B166" i="28"/>
  <c r="AP165" i="28"/>
  <c r="AO165" i="28"/>
  <c r="E165" i="28"/>
  <c r="B165" i="28"/>
  <c r="AP164" i="28"/>
  <c r="AO164" i="28"/>
  <c r="E164" i="28"/>
  <c r="B164" i="28"/>
  <c r="AP163" i="28"/>
  <c r="AO163" i="28"/>
  <c r="E163" i="28"/>
  <c r="B163" i="28"/>
  <c r="AP162" i="28"/>
  <c r="AO162" i="28"/>
  <c r="E162" i="28"/>
  <c r="B162" i="28"/>
  <c r="AP161" i="28"/>
  <c r="AO161" i="28"/>
  <c r="E161" i="28"/>
  <c r="B161" i="28"/>
  <c r="AP160" i="28"/>
  <c r="AO160" i="28"/>
  <c r="E160" i="28"/>
  <c r="B160" i="28"/>
  <c r="AP159" i="28"/>
  <c r="AO159" i="28"/>
  <c r="E159" i="28"/>
  <c r="B159" i="28"/>
  <c r="AP158" i="28"/>
  <c r="AO158" i="28"/>
  <c r="E158" i="28"/>
  <c r="B158" i="28"/>
  <c r="AP157" i="28"/>
  <c r="AO157" i="28"/>
  <c r="E157" i="28"/>
  <c r="B157" i="28"/>
  <c r="AP156" i="28"/>
  <c r="AO156" i="28"/>
  <c r="AP155" i="28"/>
  <c r="AO155" i="28"/>
  <c r="E155" i="28"/>
  <c r="B155" i="28"/>
  <c r="AP154" i="28"/>
  <c r="AO154" i="28"/>
  <c r="B154" i="28"/>
  <c r="AP153" i="28"/>
  <c r="AO153" i="28"/>
  <c r="E153" i="28"/>
  <c r="B153" i="28"/>
  <c r="AP152" i="28"/>
  <c r="AO152" i="28"/>
  <c r="E152" i="28"/>
  <c r="B152" i="28"/>
  <c r="AP151" i="28"/>
  <c r="AO151" i="28"/>
  <c r="E151" i="28"/>
  <c r="B151" i="28"/>
  <c r="AP150" i="28"/>
  <c r="AO150" i="28"/>
  <c r="E150" i="28"/>
  <c r="AP149" i="28"/>
  <c r="AO149" i="28"/>
  <c r="E149" i="28"/>
  <c r="AP148" i="28"/>
  <c r="AO148" i="28"/>
  <c r="E148" i="28"/>
  <c r="B148" i="28"/>
  <c r="AP147" i="28"/>
  <c r="AO147" i="28"/>
  <c r="E147" i="28"/>
  <c r="B147" i="28"/>
  <c r="AP146" i="28"/>
  <c r="AO146" i="28"/>
  <c r="E146" i="28"/>
  <c r="B146" i="28"/>
  <c r="AP145" i="28"/>
  <c r="AO145" i="28"/>
  <c r="E145" i="28"/>
  <c r="AP144" i="28"/>
  <c r="AO144" i="28"/>
  <c r="E144" i="28"/>
  <c r="AP143" i="28"/>
  <c r="AO143" i="28"/>
  <c r="E143" i="28"/>
  <c r="AP142" i="28"/>
  <c r="AO142" i="28"/>
  <c r="E142" i="28"/>
  <c r="B142" i="28"/>
  <c r="AP141" i="28"/>
  <c r="B141" i="28"/>
  <c r="AP140" i="28"/>
  <c r="AO140" i="28"/>
  <c r="E140" i="28"/>
  <c r="B140" i="28"/>
  <c r="AP139" i="28"/>
  <c r="AO139" i="28"/>
  <c r="E139" i="28"/>
  <c r="AP138" i="28"/>
  <c r="AO138" i="28"/>
  <c r="E138" i="28"/>
  <c r="AP137" i="28"/>
  <c r="AO137" i="28"/>
  <c r="E137" i="28"/>
  <c r="B137" i="28"/>
  <c r="AP136" i="28"/>
  <c r="AO136" i="28"/>
  <c r="E136" i="28"/>
  <c r="AP135" i="28"/>
  <c r="AO135" i="28"/>
  <c r="E135" i="28"/>
  <c r="B135" i="28"/>
  <c r="AP134" i="28"/>
  <c r="AO134" i="28"/>
  <c r="E134" i="28"/>
  <c r="B134" i="28"/>
  <c r="AP133" i="28"/>
  <c r="AO133" i="28"/>
  <c r="E133" i="28"/>
  <c r="B133" i="28"/>
  <c r="AP132" i="28"/>
  <c r="AO132" i="28"/>
  <c r="E132" i="28"/>
  <c r="B132" i="28"/>
  <c r="AP131" i="28"/>
  <c r="AO131" i="28"/>
  <c r="E131" i="28"/>
  <c r="B131" i="28"/>
  <c r="AP130" i="28"/>
  <c r="AO130" i="28"/>
  <c r="E130" i="28"/>
  <c r="B130" i="28"/>
  <c r="AP129" i="28"/>
  <c r="AO129" i="28"/>
  <c r="E129" i="28"/>
  <c r="B129" i="28"/>
  <c r="AP128" i="28"/>
  <c r="AO128" i="28"/>
  <c r="AP127" i="28"/>
  <c r="AO127" i="28"/>
  <c r="AP126" i="28"/>
  <c r="AO126" i="28"/>
  <c r="E126" i="28"/>
  <c r="B126" i="28"/>
  <c r="AP125" i="28"/>
  <c r="AO125" i="28"/>
  <c r="E125" i="28"/>
  <c r="B125" i="28"/>
  <c r="AP124" i="28"/>
  <c r="AO124" i="28"/>
  <c r="E124" i="28"/>
  <c r="B124" i="28"/>
  <c r="AP123" i="28"/>
  <c r="AO123" i="28"/>
  <c r="E123" i="28"/>
  <c r="B123" i="28"/>
  <c r="AP122" i="28"/>
  <c r="AO122" i="28"/>
  <c r="E122" i="28"/>
  <c r="B122" i="28"/>
  <c r="AP121" i="28"/>
  <c r="AO121" i="28"/>
  <c r="E121" i="28"/>
  <c r="AP120" i="28"/>
  <c r="AO120" i="28"/>
  <c r="E120" i="28"/>
  <c r="B120" i="28"/>
  <c r="AP119" i="28"/>
  <c r="AO119" i="28"/>
  <c r="E119" i="28"/>
  <c r="AP118" i="28"/>
  <c r="AO118" i="28"/>
  <c r="E118" i="28"/>
  <c r="B118" i="28"/>
  <c r="AP117" i="28"/>
  <c r="AO117" i="28"/>
  <c r="E117" i="28"/>
  <c r="B117" i="28"/>
  <c r="AP116" i="28"/>
  <c r="AO116" i="28"/>
  <c r="E116" i="28"/>
  <c r="B116" i="28"/>
  <c r="AP115" i="28"/>
  <c r="AO115" i="28"/>
  <c r="E115" i="28"/>
  <c r="AP114" i="28"/>
  <c r="B114" i="28"/>
  <c r="AP113" i="28"/>
  <c r="AO113" i="28"/>
  <c r="E113" i="28"/>
  <c r="B113" i="28"/>
  <c r="AP112" i="28"/>
  <c r="AO112" i="28"/>
  <c r="E112" i="28"/>
  <c r="B112" i="28"/>
  <c r="AP111" i="28"/>
  <c r="B111" i="28"/>
  <c r="AP110" i="28"/>
  <c r="AO110" i="28"/>
  <c r="E110" i="28"/>
  <c r="B110" i="28"/>
  <c r="AP109" i="28"/>
  <c r="B109" i="28"/>
  <c r="AP108" i="28"/>
  <c r="AO108" i="28"/>
  <c r="E108" i="28"/>
  <c r="AP107" i="28"/>
  <c r="AO107" i="28"/>
  <c r="E107" i="28"/>
  <c r="B107" i="28"/>
  <c r="AP106" i="28"/>
  <c r="AO106" i="28"/>
  <c r="E106" i="28"/>
  <c r="B106" i="28"/>
  <c r="AP105" i="28"/>
  <c r="AO105" i="28"/>
  <c r="E105" i="28"/>
  <c r="B105" i="28"/>
  <c r="AP104" i="28"/>
  <c r="AO104" i="28"/>
  <c r="E104" i="28"/>
  <c r="B104" i="28"/>
  <c r="AP103" i="28"/>
  <c r="AO103" i="28"/>
  <c r="E103" i="28"/>
  <c r="B103" i="28"/>
  <c r="AP102" i="28"/>
  <c r="AO102" i="28"/>
  <c r="E102" i="28"/>
  <c r="B102" i="28"/>
  <c r="AP101" i="28"/>
  <c r="E101" i="28"/>
  <c r="AP100" i="28"/>
  <c r="AO100" i="28"/>
  <c r="E100" i="28"/>
  <c r="B100" i="28"/>
  <c r="AP99" i="28"/>
  <c r="AO99" i="28"/>
  <c r="E99" i="28"/>
  <c r="B99" i="28"/>
  <c r="AP98" i="28"/>
  <c r="AO98" i="28"/>
  <c r="E98" i="28"/>
  <c r="B98" i="28"/>
  <c r="AP97" i="28"/>
  <c r="AO97" i="28"/>
  <c r="AP96" i="28"/>
  <c r="AO96" i="28"/>
  <c r="AP95" i="28"/>
  <c r="AO95" i="28"/>
  <c r="E95" i="28"/>
  <c r="B95" i="28"/>
  <c r="AP94" i="28"/>
  <c r="AO94" i="28"/>
  <c r="E94" i="28"/>
  <c r="B94" i="28"/>
  <c r="AP93" i="28"/>
  <c r="AO93" i="28"/>
  <c r="E93" i="28"/>
  <c r="B93" i="28"/>
  <c r="AP92" i="28"/>
  <c r="AO92" i="28"/>
  <c r="E92" i="28"/>
  <c r="B92" i="28"/>
  <c r="AP91" i="28"/>
  <c r="AO91" i="28"/>
  <c r="B91" i="28"/>
  <c r="AP90" i="28"/>
  <c r="AO90" i="28"/>
  <c r="E90" i="28"/>
  <c r="AP89" i="28"/>
  <c r="AO89" i="28"/>
  <c r="E89" i="28"/>
  <c r="B89" i="28"/>
  <c r="AP88" i="28"/>
  <c r="AO88" i="28"/>
  <c r="AP87" i="28"/>
  <c r="AO87" i="28"/>
  <c r="E87" i="28"/>
  <c r="AP86" i="28"/>
  <c r="AO86" i="28"/>
  <c r="E86" i="28"/>
  <c r="B86" i="28"/>
  <c r="AP85" i="28"/>
  <c r="AO85" i="28"/>
  <c r="E85" i="28"/>
  <c r="B85" i="28"/>
  <c r="AP84" i="28"/>
  <c r="AO84" i="28"/>
  <c r="E84" i="28"/>
  <c r="B84" i="28"/>
  <c r="AP83" i="28"/>
  <c r="B83" i="28"/>
  <c r="AP82" i="28"/>
  <c r="AO82" i="28"/>
  <c r="E82" i="28"/>
  <c r="B82" i="28"/>
  <c r="AP81" i="28"/>
  <c r="AO81" i="28"/>
  <c r="E81" i="28"/>
  <c r="B81" i="28"/>
  <c r="AP80" i="28"/>
  <c r="B80" i="28"/>
  <c r="AP79" i="28"/>
  <c r="AO79" i="28"/>
  <c r="E79" i="28"/>
  <c r="B79" i="28"/>
  <c r="AP78" i="28"/>
  <c r="AO78" i="28"/>
  <c r="E78" i="28"/>
  <c r="B78" i="28"/>
  <c r="AP77" i="28"/>
  <c r="AO77" i="28"/>
  <c r="E77" i="28"/>
  <c r="B77" i="28"/>
  <c r="AP76" i="28"/>
  <c r="AO76" i="28"/>
  <c r="E76" i="28"/>
  <c r="B76" i="28"/>
  <c r="AP75" i="28"/>
  <c r="AO75" i="28"/>
  <c r="E75" i="28"/>
  <c r="B75" i="28"/>
  <c r="AP74" i="28"/>
  <c r="AO74" i="28"/>
  <c r="E74" i="28"/>
  <c r="B74" i="28"/>
  <c r="AP73" i="28"/>
  <c r="AO73" i="28"/>
  <c r="AP72" i="28"/>
  <c r="AP71" i="28"/>
  <c r="AO71" i="28"/>
  <c r="E71" i="28"/>
  <c r="B71" i="28"/>
  <c r="AP70" i="28"/>
  <c r="AO70" i="28"/>
  <c r="E70" i="28"/>
  <c r="B70" i="28"/>
  <c r="AP69" i="28"/>
  <c r="AO69" i="28"/>
  <c r="E69" i="28"/>
  <c r="B69" i="28"/>
  <c r="AP68" i="28"/>
  <c r="AO68" i="28"/>
  <c r="AP67" i="28"/>
  <c r="AO67" i="28"/>
  <c r="E67" i="28"/>
  <c r="AP66" i="28"/>
  <c r="AO66" i="28"/>
  <c r="E66" i="28"/>
  <c r="B66" i="28"/>
  <c r="AP65" i="28"/>
  <c r="AO65" i="28"/>
  <c r="AP64" i="28"/>
  <c r="B64" i="28"/>
  <c r="AP63" i="28"/>
  <c r="AP62" i="28"/>
  <c r="AO62" i="28"/>
  <c r="E62" i="28"/>
  <c r="B62" i="28"/>
  <c r="AP61" i="28"/>
  <c r="AO61" i="28"/>
  <c r="E61" i="28"/>
  <c r="B61" i="28"/>
  <c r="AP60" i="28"/>
  <c r="AO60" i="28"/>
  <c r="E60" i="28"/>
  <c r="B60" i="28"/>
  <c r="AP59" i="28"/>
  <c r="AO59" i="28"/>
  <c r="E59" i="28"/>
  <c r="B59" i="28"/>
  <c r="AP58" i="28"/>
  <c r="AO58" i="28"/>
  <c r="E58" i="28"/>
  <c r="B58" i="28"/>
  <c r="AP57" i="28"/>
  <c r="AO57" i="28"/>
  <c r="E57" i="28"/>
  <c r="AP56" i="28"/>
  <c r="AO56" i="28"/>
  <c r="E56" i="28"/>
  <c r="B56" i="28"/>
  <c r="AP55" i="28"/>
  <c r="AO55" i="28"/>
  <c r="E55" i="28"/>
  <c r="B55" i="28"/>
  <c r="AP54" i="28"/>
  <c r="AO54" i="28"/>
  <c r="E54" i="28"/>
  <c r="B54" i="28"/>
  <c r="AP53" i="28"/>
  <c r="AO53" i="28"/>
  <c r="E53" i="28"/>
  <c r="AP52" i="28"/>
  <c r="AO52" i="28"/>
  <c r="E52" i="28"/>
  <c r="AP51" i="28"/>
  <c r="AO51" i="28"/>
  <c r="E51" i="28"/>
  <c r="AP50" i="28"/>
  <c r="AO50" i="28"/>
  <c r="E50" i="28"/>
  <c r="B50" i="28"/>
  <c r="AP49" i="28"/>
  <c r="AO49" i="28"/>
  <c r="E49" i="28"/>
  <c r="B49" i="28"/>
  <c r="AP48" i="28"/>
  <c r="AO48" i="28"/>
  <c r="E48" i="28"/>
  <c r="B48" i="28"/>
  <c r="AP47" i="28"/>
  <c r="AO47" i="28"/>
  <c r="E47" i="28"/>
  <c r="B47" i="28"/>
  <c r="AP46" i="28"/>
  <c r="AO46" i="28"/>
  <c r="E46" i="28"/>
  <c r="B46" i="28"/>
  <c r="AP45" i="28"/>
  <c r="AO45" i="28"/>
  <c r="E45" i="28"/>
  <c r="B45" i="28"/>
  <c r="AP44" i="28"/>
  <c r="E44" i="28"/>
  <c r="AP43" i="28"/>
  <c r="AO43" i="28"/>
  <c r="E43" i="28"/>
  <c r="B43" i="28"/>
  <c r="AP42" i="28"/>
  <c r="AO42" i="28"/>
  <c r="E42" i="28"/>
  <c r="B42" i="28"/>
  <c r="AP41" i="28"/>
  <c r="AO41" i="28"/>
  <c r="E41" i="28"/>
  <c r="B41" i="28"/>
  <c r="AP40" i="28"/>
  <c r="AO40" i="28"/>
  <c r="E40" i="28"/>
  <c r="B40" i="28"/>
  <c r="AP39" i="28"/>
  <c r="AO39" i="28"/>
  <c r="E39" i="28"/>
  <c r="B39" i="28"/>
  <c r="AP38" i="28"/>
  <c r="B38" i="28"/>
  <c r="AP37" i="28"/>
  <c r="AO37" i="28"/>
  <c r="E37" i="28"/>
  <c r="B37" i="28"/>
  <c r="AP36" i="28"/>
  <c r="AO36" i="28"/>
  <c r="E36" i="28"/>
  <c r="B36" i="28"/>
  <c r="AP35" i="28"/>
  <c r="AO35" i="28"/>
  <c r="E35" i="28"/>
  <c r="AP34" i="28"/>
  <c r="E34" i="28"/>
  <c r="AP33" i="28"/>
  <c r="AO33" i="28"/>
  <c r="E33" i="28"/>
  <c r="B33" i="28"/>
  <c r="AP32" i="28"/>
  <c r="AO32" i="28"/>
  <c r="E32" i="28"/>
  <c r="AP31" i="28"/>
  <c r="B31" i="28"/>
  <c r="AP30" i="28"/>
  <c r="E30" i="28"/>
  <c r="B30" i="28"/>
  <c r="AP29" i="28"/>
  <c r="AO29" i="28"/>
  <c r="E29" i="28"/>
  <c r="B29" i="28"/>
  <c r="AP28" i="28"/>
  <c r="AO28" i="28"/>
  <c r="E28" i="28"/>
  <c r="B28" i="28"/>
  <c r="AP27" i="28"/>
  <c r="AO27" i="28"/>
  <c r="E27" i="28"/>
  <c r="B27" i="28"/>
  <c r="AP26" i="28"/>
  <c r="AO26" i="28"/>
  <c r="E26" i="28"/>
  <c r="B26" i="28"/>
  <c r="AP25" i="28"/>
  <c r="AO25" i="28"/>
  <c r="E25" i="28"/>
  <c r="B25" i="28"/>
  <c r="AP24" i="28"/>
  <c r="AO24" i="28"/>
  <c r="E24" i="28"/>
  <c r="B24" i="28"/>
  <c r="AP23" i="28"/>
  <c r="AO23" i="28"/>
  <c r="E23" i="28"/>
  <c r="B23" i="28"/>
  <c r="AP22" i="28"/>
  <c r="AO22" i="28"/>
  <c r="E22" i="28"/>
  <c r="B22" i="28"/>
  <c r="AP21" i="28"/>
  <c r="AO21" i="28"/>
  <c r="E21" i="28"/>
  <c r="B21" i="28"/>
  <c r="AP20" i="28"/>
  <c r="AO20" i="28"/>
  <c r="E20" i="28"/>
  <c r="B20" i="28"/>
  <c r="AP19" i="28"/>
  <c r="AO19" i="28"/>
  <c r="AP18" i="28"/>
  <c r="AO18" i="28"/>
  <c r="E18" i="28"/>
  <c r="B18" i="28"/>
  <c r="AP17" i="28"/>
  <c r="AO17" i="28"/>
  <c r="E17" i="28"/>
  <c r="B17" i="28"/>
  <c r="AP16" i="28"/>
  <c r="AO16" i="28"/>
  <c r="E16" i="28"/>
  <c r="B16" i="28"/>
  <c r="AP15" i="28"/>
  <c r="AO15" i="28"/>
  <c r="E15" i="28"/>
  <c r="B15" i="28"/>
  <c r="AP14" i="28"/>
  <c r="AO14" i="28"/>
  <c r="E14" i="28"/>
  <c r="AP13" i="28"/>
  <c r="AO13" i="28"/>
  <c r="E13" i="28"/>
  <c r="B13" i="28"/>
  <c r="AP12" i="28"/>
  <c r="AO12" i="28"/>
  <c r="E12" i="28"/>
  <c r="B12" i="28"/>
  <c r="AP11" i="28"/>
  <c r="AO11" i="28"/>
  <c r="E11" i="28"/>
  <c r="B11" i="28"/>
  <c r="AP10" i="28"/>
  <c r="AO10" i="28"/>
  <c r="E10" i="28"/>
  <c r="B10" i="28"/>
  <c r="AP9" i="28"/>
  <c r="AO9" i="28"/>
  <c r="E9" i="28"/>
  <c r="B9" i="28"/>
  <c r="AP8" i="28"/>
  <c r="AO8" i="28"/>
  <c r="E8" i="28"/>
  <c r="AP7" i="28"/>
  <c r="AO7" i="28"/>
  <c r="E7" i="28"/>
  <c r="B7" i="28"/>
  <c r="J5" i="28"/>
  <c r="K5" i="28" s="1"/>
  <c r="L5" i="28" s="1"/>
  <c r="M5" i="28" s="1"/>
  <c r="N5" i="28" s="1"/>
  <c r="O5" i="28" s="1"/>
  <c r="P5" i="28" s="1"/>
  <c r="Q5" i="28" s="1"/>
  <c r="I5" i="28"/>
  <c r="H5" i="28"/>
  <c r="G5" i="28"/>
  <c r="AO623" i="25"/>
  <c r="G5" i="27"/>
  <c r="H5" i="27"/>
  <c r="AA5" i="27"/>
  <c r="AB5" i="27"/>
  <c r="AC5" i="27" s="1"/>
  <c r="AD5" i="27" s="1"/>
  <c r="AE5" i="27" s="1"/>
  <c r="AF5" i="27" s="1"/>
  <c r="AG5" i="27" s="1"/>
  <c r="AH5" i="27" s="1"/>
  <c r="AI5" i="27" s="1"/>
  <c r="AJ5" i="27" s="1"/>
  <c r="AK5" i="27" s="1"/>
  <c r="AL5" i="27" s="1"/>
  <c r="AM5" i="27" s="1"/>
  <c r="AN5" i="27" s="1"/>
  <c r="AO5" i="27" s="1"/>
  <c r="AP5" i="27" s="1"/>
  <c r="AQ5" i="27" s="1"/>
  <c r="E7" i="27"/>
  <c r="AT7" i="27"/>
  <c r="AU7" i="27"/>
  <c r="AU600" i="27" s="1"/>
  <c r="E8" i="27"/>
  <c r="AT8" i="27"/>
  <c r="AU8" i="27"/>
  <c r="E9" i="27"/>
  <c r="AT9" i="27"/>
  <c r="AU9" i="27"/>
  <c r="E10" i="27"/>
  <c r="AT10" i="27"/>
  <c r="AU10" i="27"/>
  <c r="AT11" i="27"/>
  <c r="AU11" i="27"/>
  <c r="E12" i="27"/>
  <c r="AT12" i="27"/>
  <c r="AU12" i="27"/>
  <c r="E13" i="27"/>
  <c r="AT13" i="27"/>
  <c r="AU13" i="27"/>
  <c r="E14" i="27"/>
  <c r="AT14" i="27"/>
  <c r="AU14" i="27"/>
  <c r="E15" i="27"/>
  <c r="AT15" i="27"/>
  <c r="AU15" i="27"/>
  <c r="E16" i="27"/>
  <c r="AT16" i="27"/>
  <c r="AU16" i="27"/>
  <c r="E17" i="27"/>
  <c r="AT17" i="27"/>
  <c r="AU17" i="27"/>
  <c r="E18" i="27"/>
  <c r="AT18" i="27"/>
  <c r="AU18" i="27"/>
  <c r="E19" i="27"/>
  <c r="AT19" i="27"/>
  <c r="AU19" i="27"/>
  <c r="E20" i="27"/>
  <c r="AT20" i="27"/>
  <c r="AU20" i="27"/>
  <c r="E21" i="27"/>
  <c r="AT21" i="27"/>
  <c r="AU21" i="27"/>
  <c r="E22" i="27"/>
  <c r="AT22" i="27"/>
  <c r="AU22" i="27"/>
  <c r="B23" i="27"/>
  <c r="E23" i="27"/>
  <c r="AT23" i="27"/>
  <c r="AU23" i="27"/>
  <c r="E24" i="27"/>
  <c r="AT24" i="27"/>
  <c r="AU24" i="27"/>
  <c r="E25" i="27"/>
  <c r="AT25" i="27"/>
  <c r="AU25" i="27"/>
  <c r="E26" i="27"/>
  <c r="AT26" i="27"/>
  <c r="AU26" i="27"/>
  <c r="E27" i="27"/>
  <c r="AT27" i="27"/>
  <c r="AU27" i="27"/>
  <c r="E28" i="27"/>
  <c r="AT28" i="27"/>
  <c r="AU28" i="27"/>
  <c r="E29" i="27"/>
  <c r="AT29" i="27"/>
  <c r="AU29" i="27"/>
  <c r="E30" i="27"/>
  <c r="AT30" i="27"/>
  <c r="AU30" i="27"/>
  <c r="E31" i="27"/>
  <c r="AT31" i="27"/>
  <c r="AU31" i="27"/>
  <c r="E32" i="27"/>
  <c r="AT32" i="27"/>
  <c r="AU32" i="27"/>
  <c r="AT33" i="27"/>
  <c r="AU33" i="27"/>
  <c r="E34" i="27"/>
  <c r="AT34" i="27"/>
  <c r="AU34" i="27"/>
  <c r="E35" i="27"/>
  <c r="AT35" i="27"/>
  <c r="AU35" i="27"/>
  <c r="B36" i="27"/>
  <c r="E36" i="27"/>
  <c r="AT36" i="27"/>
  <c r="AU36" i="27"/>
  <c r="E37" i="27"/>
  <c r="AT37" i="27"/>
  <c r="AU37" i="27"/>
  <c r="E38" i="27"/>
  <c r="AT38" i="27"/>
  <c r="AU38" i="27"/>
  <c r="E40" i="27"/>
  <c r="AT40" i="27"/>
  <c r="AU40" i="27"/>
  <c r="E41" i="27"/>
  <c r="AT41" i="27"/>
  <c r="AU41" i="27"/>
  <c r="E42" i="27"/>
  <c r="AT42" i="27"/>
  <c r="AU42" i="27"/>
  <c r="E43" i="27"/>
  <c r="AT43" i="27"/>
  <c r="AU43" i="27"/>
  <c r="B44" i="27"/>
  <c r="E44" i="27"/>
  <c r="AT44" i="27"/>
  <c r="AU44" i="27"/>
  <c r="E45" i="27"/>
  <c r="AT45" i="27"/>
  <c r="AU45" i="27"/>
  <c r="E46" i="27"/>
  <c r="AT46" i="27"/>
  <c r="AU46" i="27"/>
  <c r="E47" i="27"/>
  <c r="AT47" i="27"/>
  <c r="AU47" i="27"/>
  <c r="E48" i="27"/>
  <c r="AT48" i="27"/>
  <c r="AU48" i="27"/>
  <c r="E49" i="27"/>
  <c r="AT49" i="27"/>
  <c r="AU49" i="27"/>
  <c r="E50" i="27"/>
  <c r="AT50" i="27"/>
  <c r="AU50" i="27"/>
  <c r="E51" i="27"/>
  <c r="AT51" i="27"/>
  <c r="AU51" i="27"/>
  <c r="E52" i="27"/>
  <c r="AU52" i="27"/>
  <c r="E53" i="27"/>
  <c r="AT53" i="27"/>
  <c r="AU53" i="27"/>
  <c r="E54" i="27"/>
  <c r="AT54" i="27"/>
  <c r="AU54" i="27"/>
  <c r="E55" i="27"/>
  <c r="AT55" i="27"/>
  <c r="AU55" i="27"/>
  <c r="E56" i="27"/>
  <c r="AT56" i="27"/>
  <c r="AU56" i="27"/>
  <c r="E57" i="27"/>
  <c r="AT57" i="27"/>
  <c r="AU57" i="27"/>
  <c r="E58" i="27"/>
  <c r="AT58" i="27"/>
  <c r="AU58" i="27"/>
  <c r="E59" i="27"/>
  <c r="AT59" i="27"/>
  <c r="AU59" i="27"/>
  <c r="E60" i="27"/>
  <c r="AT60" i="27"/>
  <c r="AU60" i="27"/>
  <c r="E61" i="27"/>
  <c r="AT61" i="27"/>
  <c r="AU61" i="27"/>
  <c r="E62" i="27"/>
  <c r="AT62" i="27"/>
  <c r="AU62" i="27"/>
  <c r="E63" i="27"/>
  <c r="AT63" i="27"/>
  <c r="AU63" i="27"/>
  <c r="E64" i="27"/>
  <c r="AT64" i="27"/>
  <c r="AU64" i="27"/>
  <c r="E65" i="27"/>
  <c r="AT65" i="27"/>
  <c r="AU65" i="27"/>
  <c r="B66" i="27"/>
  <c r="E66" i="27"/>
  <c r="AT66" i="27"/>
  <c r="AU66" i="27"/>
  <c r="E67" i="27"/>
  <c r="AT67" i="27"/>
  <c r="AU67" i="27"/>
  <c r="E68" i="27"/>
  <c r="AT68" i="27"/>
  <c r="AU68" i="27"/>
  <c r="E69" i="27"/>
  <c r="AT69" i="27"/>
  <c r="AU69" i="27"/>
  <c r="E70" i="27"/>
  <c r="AT70" i="27"/>
  <c r="AU70" i="27"/>
  <c r="E71" i="27"/>
  <c r="AT71" i="27"/>
  <c r="AU71" i="27"/>
  <c r="E72" i="27"/>
  <c r="AT72" i="27"/>
  <c r="C72" i="27" s="1"/>
  <c r="AU72" i="27"/>
  <c r="E73" i="27"/>
  <c r="AT73" i="27"/>
  <c r="C73" i="27" s="1"/>
  <c r="AU73" i="27"/>
  <c r="E74" i="27"/>
  <c r="AT74" i="27"/>
  <c r="AU74" i="27"/>
  <c r="E75" i="27"/>
  <c r="AT75" i="27"/>
  <c r="AU75" i="27"/>
  <c r="E76" i="27"/>
  <c r="AT76" i="27"/>
  <c r="AU76" i="27"/>
  <c r="E77" i="27"/>
  <c r="AT77" i="27"/>
  <c r="AU77" i="27"/>
  <c r="E78" i="27"/>
  <c r="AT78" i="27"/>
  <c r="AU78" i="27"/>
  <c r="B79" i="27"/>
  <c r="E79" i="27"/>
  <c r="AT79" i="27"/>
  <c r="AU79" i="27"/>
  <c r="B80" i="27"/>
  <c r="E80" i="27"/>
  <c r="AT80" i="27"/>
  <c r="AU80" i="27"/>
  <c r="E81" i="27"/>
  <c r="AT81" i="27"/>
  <c r="AU81" i="27"/>
  <c r="E82" i="27"/>
  <c r="AT82" i="27"/>
  <c r="AU82" i="27"/>
  <c r="E83" i="27"/>
  <c r="AT83" i="27"/>
  <c r="AU83" i="27"/>
  <c r="E84" i="27"/>
  <c r="AT84" i="27"/>
  <c r="AU84" i="27"/>
  <c r="E85" i="27"/>
  <c r="AT85" i="27"/>
  <c r="AU85" i="27"/>
  <c r="B86" i="27"/>
  <c r="E86" i="27"/>
  <c r="AT86" i="27"/>
  <c r="AU86" i="27"/>
  <c r="E87" i="27"/>
  <c r="AT87" i="27"/>
  <c r="AU87" i="27"/>
  <c r="E88" i="27"/>
  <c r="AT88" i="27"/>
  <c r="AU88" i="27"/>
  <c r="E89" i="27"/>
  <c r="AT89" i="27"/>
  <c r="AU89" i="27"/>
  <c r="E90" i="27"/>
  <c r="AT90" i="27"/>
  <c r="AU90" i="27"/>
  <c r="B91" i="27"/>
  <c r="E91" i="27"/>
  <c r="AT91" i="27"/>
  <c r="AU91" i="27"/>
  <c r="B92" i="27"/>
  <c r="E92" i="27"/>
  <c r="AT92" i="27"/>
  <c r="AU92" i="27"/>
  <c r="B93" i="27"/>
  <c r="E93" i="27"/>
  <c r="AT93" i="27"/>
  <c r="AU93" i="27"/>
  <c r="B94" i="27"/>
  <c r="E94" i="27"/>
  <c r="AT94" i="27"/>
  <c r="AU94" i="27"/>
  <c r="E95" i="27"/>
  <c r="AT95" i="27"/>
  <c r="AU95" i="27"/>
  <c r="E96" i="27"/>
  <c r="AT96" i="27"/>
  <c r="AU96" i="27"/>
  <c r="AT97" i="27"/>
  <c r="AU97" i="27"/>
  <c r="E98" i="27"/>
  <c r="AT98" i="27"/>
  <c r="AU98" i="27"/>
  <c r="E99" i="27"/>
  <c r="AT99" i="27"/>
  <c r="AU99" i="27"/>
  <c r="B100" i="27"/>
  <c r="E100" i="27"/>
  <c r="AT100" i="27"/>
  <c r="AU100" i="27"/>
  <c r="E101" i="27"/>
  <c r="AT101" i="27"/>
  <c r="AU101" i="27"/>
  <c r="E102" i="27"/>
  <c r="AT102" i="27"/>
  <c r="AU102" i="27"/>
  <c r="E103" i="27"/>
  <c r="AT103" i="27"/>
  <c r="AU103" i="27"/>
  <c r="E104" i="27"/>
  <c r="AT104" i="27"/>
  <c r="AU104" i="27"/>
  <c r="E105" i="27"/>
  <c r="AT105" i="27"/>
  <c r="AU105" i="27"/>
  <c r="E106" i="27"/>
  <c r="AT106" i="27"/>
  <c r="AU106" i="27"/>
  <c r="E107" i="27"/>
  <c r="AT107" i="27"/>
  <c r="AU107" i="27"/>
  <c r="E108" i="27"/>
  <c r="AT108" i="27"/>
  <c r="AU108" i="27"/>
  <c r="E109" i="27"/>
  <c r="AT109" i="27"/>
  <c r="AU109" i="27"/>
  <c r="E110" i="27"/>
  <c r="AT110" i="27"/>
  <c r="AU110" i="27"/>
  <c r="E111" i="27"/>
  <c r="AT111" i="27"/>
  <c r="AU111" i="27"/>
  <c r="B112" i="27"/>
  <c r="E112" i="27"/>
  <c r="AT112" i="27"/>
  <c r="AU112" i="27"/>
  <c r="B113" i="27"/>
  <c r="E113" i="27"/>
  <c r="AT113" i="27"/>
  <c r="AU113" i="27"/>
  <c r="E114" i="27"/>
  <c r="AT114" i="27"/>
  <c r="AU114" i="27"/>
  <c r="E115" i="27"/>
  <c r="AT115" i="27"/>
  <c r="AU115" i="27"/>
  <c r="E116" i="27"/>
  <c r="AT116" i="27"/>
  <c r="AU116" i="27"/>
  <c r="E117" i="27"/>
  <c r="AT117" i="27"/>
  <c r="AU117" i="27"/>
  <c r="B118" i="27"/>
  <c r="E118" i="27"/>
  <c r="AT118" i="27"/>
  <c r="AU118" i="27"/>
  <c r="B119" i="27"/>
  <c r="E119" i="27"/>
  <c r="AT119" i="27"/>
  <c r="AU119" i="27"/>
  <c r="E120" i="27"/>
  <c r="AT120" i="27"/>
  <c r="AU120" i="27"/>
  <c r="E121" i="27"/>
  <c r="AT121" i="27"/>
  <c r="AU121" i="27"/>
  <c r="B122" i="27"/>
  <c r="E122" i="27"/>
  <c r="AT122" i="27"/>
  <c r="AU122" i="27"/>
  <c r="E123" i="27"/>
  <c r="AT123" i="27"/>
  <c r="AU123" i="27"/>
  <c r="B124" i="27"/>
  <c r="E124" i="27"/>
  <c r="AT124" i="27"/>
  <c r="AU124" i="27"/>
  <c r="E125" i="27"/>
  <c r="AT125" i="27"/>
  <c r="AU125" i="27"/>
  <c r="E126" i="27"/>
  <c r="AT126" i="27"/>
  <c r="AU126" i="27"/>
  <c r="E127" i="27"/>
  <c r="AT127" i="27"/>
  <c r="AU127" i="27"/>
  <c r="E128" i="27"/>
  <c r="AT128" i="27"/>
  <c r="AU128" i="27"/>
  <c r="E129" i="27"/>
  <c r="AT129" i="27"/>
  <c r="AU129" i="27"/>
  <c r="E130" i="27"/>
  <c r="AT130" i="27"/>
  <c r="AU130" i="27"/>
  <c r="E131" i="27"/>
  <c r="AT131" i="27"/>
  <c r="AU131" i="27"/>
  <c r="E132" i="27"/>
  <c r="AT132" i="27"/>
  <c r="AU132" i="27"/>
  <c r="E133" i="27"/>
  <c r="AT133" i="27"/>
  <c r="AU133" i="27"/>
  <c r="B134" i="27"/>
  <c r="E134" i="27"/>
  <c r="AT134" i="27"/>
  <c r="AU134" i="27"/>
  <c r="E135" i="27"/>
  <c r="AT135" i="27"/>
  <c r="AU135" i="27"/>
  <c r="E136" i="27"/>
  <c r="AT136" i="27"/>
  <c r="AU136" i="27"/>
  <c r="B137" i="27"/>
  <c r="E137" i="27"/>
  <c r="AT137" i="27"/>
  <c r="AU137" i="27"/>
  <c r="E138" i="27"/>
  <c r="AT138" i="27"/>
  <c r="AU138" i="27"/>
  <c r="E139" i="27"/>
  <c r="AT139" i="27"/>
  <c r="AU139" i="27"/>
  <c r="E140" i="27"/>
  <c r="AT140" i="27"/>
  <c r="AU140" i="27"/>
  <c r="B141" i="27"/>
  <c r="E141" i="27"/>
  <c r="AT141" i="27"/>
  <c r="AU141" i="27"/>
  <c r="E142" i="27"/>
  <c r="AT142" i="27"/>
  <c r="AU142" i="27"/>
  <c r="B143" i="27"/>
  <c r="E143" i="27"/>
  <c r="AT143" i="27"/>
  <c r="AU143" i="27"/>
  <c r="E144" i="27"/>
  <c r="AT144" i="27"/>
  <c r="AU144" i="27"/>
  <c r="E145" i="27"/>
  <c r="AT145" i="27"/>
  <c r="AU145" i="27"/>
  <c r="E146" i="27"/>
  <c r="AT146" i="27"/>
  <c r="AU146" i="27"/>
  <c r="E147" i="27"/>
  <c r="AT147" i="27"/>
  <c r="AU147" i="27"/>
  <c r="B148" i="27"/>
  <c r="E148" i="27"/>
  <c r="AT148" i="27"/>
  <c r="AU148" i="27"/>
  <c r="E149" i="27"/>
  <c r="AT149" i="27"/>
  <c r="AU149" i="27"/>
  <c r="B150" i="27"/>
  <c r="E150" i="27"/>
  <c r="AT150" i="27"/>
  <c r="AU150" i="27"/>
  <c r="E151" i="27"/>
  <c r="AT151" i="27"/>
  <c r="AU151" i="27"/>
  <c r="B152" i="27"/>
  <c r="E152" i="27"/>
  <c r="AT152" i="27"/>
  <c r="AU152" i="27"/>
  <c r="E153" i="27"/>
  <c r="AT153" i="27"/>
  <c r="AU153" i="27"/>
  <c r="E154" i="27"/>
  <c r="AT154" i="27"/>
  <c r="AU154" i="27"/>
  <c r="E155" i="27"/>
  <c r="AT155" i="27"/>
  <c r="AU155" i="27"/>
  <c r="E156" i="27"/>
  <c r="AT156" i="27"/>
  <c r="AU156" i="27"/>
  <c r="E157" i="27"/>
  <c r="AT157" i="27"/>
  <c r="AU157" i="27"/>
  <c r="E158" i="27"/>
  <c r="AT158" i="27"/>
  <c r="AU158" i="27"/>
  <c r="E159" i="27"/>
  <c r="AT159" i="27"/>
  <c r="AU159" i="27"/>
  <c r="B160" i="27"/>
  <c r="E160" i="27"/>
  <c r="AT160" i="27"/>
  <c r="AU160" i="27"/>
  <c r="E161" i="27"/>
  <c r="AT161" i="27"/>
  <c r="AU161" i="27"/>
  <c r="AT162" i="27"/>
  <c r="AU162" i="27"/>
  <c r="E163" i="27"/>
  <c r="AT163" i="27"/>
  <c r="AU163" i="27"/>
  <c r="E164" i="27"/>
  <c r="AT164" i="27"/>
  <c r="AU164" i="27"/>
  <c r="C165" i="27"/>
  <c r="E165" i="27"/>
  <c r="AT165" i="27"/>
  <c r="AU165" i="27"/>
  <c r="B166" i="27"/>
  <c r="E166" i="27"/>
  <c r="AT166" i="27"/>
  <c r="AU166" i="27"/>
  <c r="AT167" i="27"/>
  <c r="AU167" i="27"/>
  <c r="E168" i="27"/>
  <c r="AT168" i="27"/>
  <c r="AU168" i="27"/>
  <c r="B169" i="27"/>
  <c r="E169" i="27"/>
  <c r="AT169" i="27"/>
  <c r="AU169" i="27"/>
  <c r="E170" i="27"/>
  <c r="AT170" i="27"/>
  <c r="AU170" i="27"/>
  <c r="E171" i="27"/>
  <c r="AT171" i="27"/>
  <c r="AU171" i="27"/>
  <c r="B172" i="27"/>
  <c r="E172" i="27"/>
  <c r="AT172" i="27"/>
  <c r="AU172" i="27"/>
  <c r="B173" i="27"/>
  <c r="E173" i="27"/>
  <c r="AT173" i="27"/>
  <c r="AU173" i="27"/>
  <c r="B174" i="27"/>
  <c r="E174" i="27"/>
  <c r="AT174" i="27"/>
  <c r="AU174" i="27"/>
  <c r="B175" i="27"/>
  <c r="E175" i="27"/>
  <c r="AT175" i="27"/>
  <c r="AU175" i="27"/>
  <c r="B176" i="27"/>
  <c r="E176" i="27"/>
  <c r="AT176" i="27"/>
  <c r="AU176" i="27"/>
  <c r="B177" i="27"/>
  <c r="E177" i="27"/>
  <c r="AT177" i="27"/>
  <c r="AU177" i="27"/>
  <c r="B178" i="27"/>
  <c r="E178" i="27"/>
  <c r="AT178" i="27"/>
  <c r="AU178" i="27"/>
  <c r="B179" i="27"/>
  <c r="E179" i="27"/>
  <c r="AT179" i="27"/>
  <c r="AU179" i="27"/>
  <c r="B181" i="27"/>
  <c r="E181" i="27"/>
  <c r="AT181" i="27"/>
  <c r="AU181" i="27"/>
  <c r="B182" i="27"/>
  <c r="E182" i="27"/>
  <c r="AT182" i="27"/>
  <c r="AU182" i="27"/>
  <c r="B183" i="27"/>
  <c r="E183" i="27"/>
  <c r="AT183" i="27"/>
  <c r="AU183" i="27"/>
  <c r="B184" i="27"/>
  <c r="E184" i="27"/>
  <c r="AT184" i="27"/>
  <c r="AU184" i="27"/>
  <c r="B185" i="27"/>
  <c r="E185" i="27"/>
  <c r="AT185" i="27"/>
  <c r="AU185" i="27"/>
  <c r="B186" i="27"/>
  <c r="E186" i="27"/>
  <c r="AT186" i="27"/>
  <c r="AU186" i="27"/>
  <c r="B187" i="27"/>
  <c r="E187" i="27"/>
  <c r="AT187" i="27"/>
  <c r="AU187" i="27"/>
  <c r="B188" i="27"/>
  <c r="E188" i="27"/>
  <c r="AT188" i="27"/>
  <c r="AU188" i="27"/>
  <c r="B189" i="27"/>
  <c r="E189" i="27"/>
  <c r="AT189" i="27"/>
  <c r="AU189" i="27"/>
  <c r="B190" i="27"/>
  <c r="E190" i="27"/>
  <c r="AT190" i="27"/>
  <c r="AU190" i="27"/>
  <c r="B191" i="27"/>
  <c r="E191" i="27"/>
  <c r="AT191" i="27"/>
  <c r="AU191" i="27"/>
  <c r="B192" i="27"/>
  <c r="E192" i="27"/>
  <c r="AT192" i="27"/>
  <c r="AU192" i="27"/>
  <c r="B193" i="27"/>
  <c r="E193" i="27"/>
  <c r="AT193" i="27"/>
  <c r="AU193" i="27"/>
  <c r="B194" i="27"/>
  <c r="E194" i="27"/>
  <c r="AT194" i="27"/>
  <c r="AU194" i="27"/>
  <c r="B195" i="27"/>
  <c r="E195" i="27"/>
  <c r="AT195" i="27"/>
  <c r="AU195" i="27"/>
  <c r="B196" i="27"/>
  <c r="E196" i="27"/>
  <c r="AT196" i="27"/>
  <c r="AU196" i="27"/>
  <c r="B197" i="27"/>
  <c r="E197" i="27"/>
  <c r="AT197" i="27"/>
  <c r="AU197" i="27"/>
  <c r="B198" i="27"/>
  <c r="E198" i="27"/>
  <c r="AT198" i="27"/>
  <c r="AU198" i="27"/>
  <c r="B199" i="27"/>
  <c r="E199" i="27"/>
  <c r="AT199" i="27"/>
  <c r="AU199" i="27"/>
  <c r="B200" i="27"/>
  <c r="E200" i="27"/>
  <c r="AT200" i="27"/>
  <c r="AU200" i="27"/>
  <c r="B201" i="27"/>
  <c r="E201" i="27"/>
  <c r="AT201" i="27"/>
  <c r="AU201" i="27"/>
  <c r="B202" i="27"/>
  <c r="E202" i="27"/>
  <c r="AT202" i="27"/>
  <c r="AU202" i="27"/>
  <c r="B203" i="27"/>
  <c r="E203" i="27"/>
  <c r="AT203" i="27"/>
  <c r="AU203" i="27"/>
  <c r="B204" i="27"/>
  <c r="E204" i="27"/>
  <c r="AT204" i="27"/>
  <c r="AU204" i="27"/>
  <c r="E205" i="27"/>
  <c r="AT205" i="27"/>
  <c r="AU205" i="27"/>
  <c r="B206" i="27"/>
  <c r="E206" i="27"/>
  <c r="AT206" i="27"/>
  <c r="AU206" i="27"/>
  <c r="B207" i="27"/>
  <c r="E207" i="27"/>
  <c r="AT207" i="27"/>
  <c r="AU207" i="27"/>
  <c r="B208" i="27"/>
  <c r="E208" i="27"/>
  <c r="AT208" i="27"/>
  <c r="AU208" i="27"/>
  <c r="B209" i="27"/>
  <c r="E209" i="27"/>
  <c r="AT209" i="27"/>
  <c r="AU209" i="27"/>
  <c r="B210" i="27"/>
  <c r="E210" i="27"/>
  <c r="AT210" i="27"/>
  <c r="AU210" i="27"/>
  <c r="B211" i="27"/>
  <c r="E211" i="27"/>
  <c r="AT211" i="27"/>
  <c r="AU211" i="27"/>
  <c r="B212" i="27"/>
  <c r="E212" i="27"/>
  <c r="AT212" i="27"/>
  <c r="AU212" i="27"/>
  <c r="B213" i="27"/>
  <c r="E213" i="27"/>
  <c r="AT213" i="27"/>
  <c r="AU213" i="27"/>
  <c r="B214" i="27"/>
  <c r="E214" i="27"/>
  <c r="AT214" i="27"/>
  <c r="AU214" i="27"/>
  <c r="B215" i="27"/>
  <c r="E215" i="27"/>
  <c r="AT215" i="27"/>
  <c r="AU215" i="27"/>
  <c r="B216" i="27"/>
  <c r="E216" i="27"/>
  <c r="AT216" i="27"/>
  <c r="AU216" i="27"/>
  <c r="B217" i="27"/>
  <c r="E217" i="27"/>
  <c r="AT217" i="27"/>
  <c r="AU217" i="27"/>
  <c r="B218" i="27"/>
  <c r="E218" i="27"/>
  <c r="AT218" i="27"/>
  <c r="AU218" i="27"/>
  <c r="B219" i="27"/>
  <c r="E219" i="27"/>
  <c r="AT219" i="27"/>
  <c r="AU219" i="27"/>
  <c r="B220" i="27"/>
  <c r="E220" i="27"/>
  <c r="AT220" i="27"/>
  <c r="AU220" i="27"/>
  <c r="E221" i="27"/>
  <c r="AT221" i="27"/>
  <c r="AU221" i="27"/>
  <c r="B222" i="27"/>
  <c r="E222" i="27"/>
  <c r="AT222" i="27"/>
  <c r="AU222" i="27"/>
  <c r="B223" i="27"/>
  <c r="E223" i="27"/>
  <c r="AT223" i="27"/>
  <c r="AU223" i="27"/>
  <c r="B224" i="27"/>
  <c r="E224" i="27"/>
  <c r="AT224" i="27"/>
  <c r="AU224" i="27"/>
  <c r="B225" i="27"/>
  <c r="E225" i="27"/>
  <c r="AT225" i="27"/>
  <c r="AU225" i="27"/>
  <c r="B226" i="27"/>
  <c r="E226" i="27"/>
  <c r="AT226" i="27"/>
  <c r="AU226" i="27"/>
  <c r="B227" i="27"/>
  <c r="E227" i="27"/>
  <c r="AT227" i="27"/>
  <c r="AU227" i="27"/>
  <c r="B228" i="27"/>
  <c r="E228" i="27"/>
  <c r="AT228" i="27"/>
  <c r="AU228" i="27"/>
  <c r="B229" i="27"/>
  <c r="E229" i="27"/>
  <c r="AT229" i="27"/>
  <c r="AU229" i="27"/>
  <c r="B230" i="27"/>
  <c r="E230" i="27"/>
  <c r="AT230" i="27"/>
  <c r="AU230" i="27"/>
  <c r="B231" i="27"/>
  <c r="E231" i="27"/>
  <c r="AT231" i="27"/>
  <c r="AU231" i="27"/>
  <c r="E232" i="27"/>
  <c r="AT232" i="27"/>
  <c r="AU232" i="27"/>
  <c r="B233" i="27"/>
  <c r="E233" i="27"/>
  <c r="AT233" i="27"/>
  <c r="AU233" i="27"/>
  <c r="B234" i="27"/>
  <c r="E234" i="27"/>
  <c r="AT234" i="27"/>
  <c r="AU234" i="27"/>
  <c r="B235" i="27"/>
  <c r="E235" i="27"/>
  <c r="AT235" i="27"/>
  <c r="AU235" i="27"/>
  <c r="B236" i="27"/>
  <c r="E236" i="27"/>
  <c r="AT236" i="27"/>
  <c r="AU236" i="27"/>
  <c r="B237" i="27"/>
  <c r="E237" i="27"/>
  <c r="AT237" i="27"/>
  <c r="AU237" i="27"/>
  <c r="B238" i="27"/>
  <c r="E238" i="27"/>
  <c r="AT238" i="27"/>
  <c r="AU238" i="27"/>
  <c r="B239" i="27"/>
  <c r="E239" i="27"/>
  <c r="AT239" i="27"/>
  <c r="AU239" i="27"/>
  <c r="B240" i="27"/>
  <c r="E240" i="27"/>
  <c r="AT240" i="27"/>
  <c r="AU240" i="27"/>
  <c r="B241" i="27"/>
  <c r="E241" i="27"/>
  <c r="AT241" i="27"/>
  <c r="AU241" i="27"/>
  <c r="B242" i="27"/>
  <c r="E242" i="27"/>
  <c r="AT242" i="27"/>
  <c r="AU242" i="27"/>
  <c r="B243" i="27"/>
  <c r="E243" i="27"/>
  <c r="AT243" i="27"/>
  <c r="AU243" i="27"/>
  <c r="B244" i="27"/>
  <c r="E244" i="27"/>
  <c r="AT244" i="27"/>
  <c r="AU244" i="27"/>
  <c r="B245" i="27"/>
  <c r="E245" i="27"/>
  <c r="AT245" i="27"/>
  <c r="AU245" i="27"/>
  <c r="B246" i="27"/>
  <c r="E246" i="27"/>
  <c r="AT246" i="27"/>
  <c r="AU246" i="27"/>
  <c r="B247" i="27"/>
  <c r="E247" i="27"/>
  <c r="AT247" i="27"/>
  <c r="AU247" i="27"/>
  <c r="B248" i="27"/>
  <c r="E248" i="27"/>
  <c r="AT248" i="27"/>
  <c r="AU248" i="27"/>
  <c r="B249" i="27"/>
  <c r="E249" i="27"/>
  <c r="AT249" i="27"/>
  <c r="AU249" i="27"/>
  <c r="B250" i="27"/>
  <c r="E250" i="27"/>
  <c r="AT250" i="27"/>
  <c r="AU250" i="27"/>
  <c r="B251" i="27"/>
  <c r="E251" i="27"/>
  <c r="AT251" i="27"/>
  <c r="AU251" i="27"/>
  <c r="B252" i="27"/>
  <c r="E252" i="27"/>
  <c r="AT252" i="27"/>
  <c r="AU252" i="27"/>
  <c r="B253" i="27"/>
  <c r="E253" i="27"/>
  <c r="AT253" i="27"/>
  <c r="AU253" i="27"/>
  <c r="B254" i="27"/>
  <c r="E254" i="27"/>
  <c r="AT254" i="27"/>
  <c r="AU254" i="27"/>
  <c r="B255" i="27"/>
  <c r="E255" i="27"/>
  <c r="AT255" i="27"/>
  <c r="AU255" i="27"/>
  <c r="B256" i="27"/>
  <c r="E256" i="27"/>
  <c r="AT256" i="27"/>
  <c r="AU256" i="27"/>
  <c r="B257" i="27"/>
  <c r="E257" i="27"/>
  <c r="AT257" i="27"/>
  <c r="AU257" i="27"/>
  <c r="B258" i="27"/>
  <c r="E258" i="27"/>
  <c r="AT258" i="27"/>
  <c r="AU258" i="27"/>
  <c r="B259" i="27"/>
  <c r="E259" i="27"/>
  <c r="AT259" i="27"/>
  <c r="AU259" i="27"/>
  <c r="B260" i="27"/>
  <c r="E260" i="27"/>
  <c r="AT260" i="27"/>
  <c r="AU260" i="27"/>
  <c r="B261" i="27"/>
  <c r="E261" i="27"/>
  <c r="AT261" i="27"/>
  <c r="AU261" i="27"/>
  <c r="B262" i="27"/>
  <c r="E262" i="27"/>
  <c r="AT262" i="27"/>
  <c r="AU262" i="27"/>
  <c r="B263" i="27"/>
  <c r="E263" i="27"/>
  <c r="AT263" i="27"/>
  <c r="AU263" i="27"/>
  <c r="B264" i="27"/>
  <c r="E264" i="27"/>
  <c r="AT264" i="27"/>
  <c r="AU264" i="27"/>
  <c r="B265" i="27"/>
  <c r="E265" i="27"/>
  <c r="AT265" i="27"/>
  <c r="AU265" i="27"/>
  <c r="B266" i="27"/>
  <c r="E266" i="27"/>
  <c r="AT266" i="27"/>
  <c r="AU266" i="27"/>
  <c r="B267" i="27"/>
  <c r="E267" i="27"/>
  <c r="AT267" i="27"/>
  <c r="AU267" i="27"/>
  <c r="B268" i="27"/>
  <c r="E268" i="27"/>
  <c r="AT268" i="27"/>
  <c r="AU268" i="27"/>
  <c r="B269" i="27"/>
  <c r="E269" i="27"/>
  <c r="AT269" i="27"/>
  <c r="AU269" i="27"/>
  <c r="B270" i="27"/>
  <c r="E270" i="27"/>
  <c r="AT270" i="27"/>
  <c r="AU270" i="27"/>
  <c r="B271" i="27"/>
  <c r="E271" i="27"/>
  <c r="AT271" i="27"/>
  <c r="AU271" i="27"/>
  <c r="B272" i="27"/>
  <c r="E272" i="27"/>
  <c r="AT272" i="27"/>
  <c r="AU272" i="27"/>
  <c r="B273" i="27"/>
  <c r="E273" i="27"/>
  <c r="AT273" i="27"/>
  <c r="AU273" i="27"/>
  <c r="B274" i="27"/>
  <c r="E274" i="27"/>
  <c r="AT274" i="27"/>
  <c r="AU274" i="27"/>
  <c r="B275" i="27"/>
  <c r="E275" i="27"/>
  <c r="AT275" i="27"/>
  <c r="AU275" i="27"/>
  <c r="B276" i="27"/>
  <c r="E276" i="27"/>
  <c r="AT276" i="27"/>
  <c r="AU276" i="27"/>
  <c r="B277" i="27"/>
  <c r="E277" i="27"/>
  <c r="AT277" i="27"/>
  <c r="AU277" i="27"/>
  <c r="B278" i="27"/>
  <c r="E278" i="27"/>
  <c r="AT278" i="27"/>
  <c r="AU278" i="27"/>
  <c r="B279" i="27"/>
  <c r="E279" i="27"/>
  <c r="AT279" i="27"/>
  <c r="AU279" i="27"/>
  <c r="B280" i="27"/>
  <c r="E280" i="27"/>
  <c r="AT280" i="27"/>
  <c r="AU280" i="27"/>
  <c r="B281" i="27"/>
  <c r="E281" i="27"/>
  <c r="AT281" i="27"/>
  <c r="AU281" i="27"/>
  <c r="B282" i="27"/>
  <c r="E282" i="27"/>
  <c r="AT282" i="27"/>
  <c r="AU282" i="27"/>
  <c r="B283" i="27"/>
  <c r="E283" i="27"/>
  <c r="AT283" i="27"/>
  <c r="AU283" i="27"/>
  <c r="B284" i="27"/>
  <c r="E284" i="27"/>
  <c r="AT284" i="27"/>
  <c r="AU284" i="27"/>
  <c r="B285" i="27"/>
  <c r="E285" i="27"/>
  <c r="AT285" i="27"/>
  <c r="AU285" i="27"/>
  <c r="E286" i="27"/>
  <c r="AT286" i="27"/>
  <c r="AU286" i="27"/>
  <c r="B287" i="27"/>
  <c r="E287" i="27"/>
  <c r="AT287" i="27"/>
  <c r="AU287" i="27"/>
  <c r="B288" i="27"/>
  <c r="E288" i="27"/>
  <c r="AT288" i="27"/>
  <c r="AU288" i="27"/>
  <c r="B289" i="27"/>
  <c r="E289" i="27"/>
  <c r="AT289" i="27"/>
  <c r="AU289" i="27"/>
  <c r="B290" i="27"/>
  <c r="E290" i="27"/>
  <c r="AT290" i="27"/>
  <c r="AU290" i="27"/>
  <c r="B291" i="27"/>
  <c r="E291" i="27"/>
  <c r="AT291" i="27"/>
  <c r="AU291" i="27"/>
  <c r="B292" i="27"/>
  <c r="E292" i="27"/>
  <c r="AT292" i="27"/>
  <c r="AU292" i="27"/>
  <c r="B293" i="27"/>
  <c r="E293" i="27"/>
  <c r="AT293" i="27"/>
  <c r="AU293" i="27"/>
  <c r="B294" i="27"/>
  <c r="E294" i="27"/>
  <c r="AT294" i="27"/>
  <c r="AU294" i="27"/>
  <c r="B295" i="27"/>
  <c r="E295" i="27"/>
  <c r="AT295" i="27"/>
  <c r="AU295" i="27"/>
  <c r="B296" i="27"/>
  <c r="E296" i="27"/>
  <c r="AT296" i="27"/>
  <c r="AU296" i="27"/>
  <c r="B297" i="27"/>
  <c r="E297" i="27"/>
  <c r="AT297" i="27"/>
  <c r="AU297" i="27"/>
  <c r="B298" i="27"/>
  <c r="E298" i="27"/>
  <c r="AT298" i="27"/>
  <c r="AU298" i="27"/>
  <c r="B299" i="27"/>
  <c r="E299" i="27"/>
  <c r="AT299" i="27"/>
  <c r="AU299" i="27"/>
  <c r="B300" i="27"/>
  <c r="E300" i="27"/>
  <c r="AT300" i="27"/>
  <c r="AU300" i="27"/>
  <c r="B301" i="27"/>
  <c r="E301" i="27"/>
  <c r="AT301" i="27"/>
  <c r="AU301" i="27"/>
  <c r="B302" i="27"/>
  <c r="E302" i="27"/>
  <c r="AT302" i="27"/>
  <c r="AU302" i="27"/>
  <c r="B303" i="27"/>
  <c r="E303" i="27"/>
  <c r="AT303" i="27"/>
  <c r="AU303" i="27"/>
  <c r="B304" i="27"/>
  <c r="E304" i="27"/>
  <c r="AT304" i="27"/>
  <c r="AU304" i="27"/>
  <c r="B305" i="27"/>
  <c r="E305" i="27"/>
  <c r="AT305" i="27"/>
  <c r="AU305" i="27"/>
  <c r="B306" i="27"/>
  <c r="E306" i="27"/>
  <c r="AT306" i="27"/>
  <c r="AU306" i="27"/>
  <c r="B307" i="27"/>
  <c r="E307" i="27"/>
  <c r="AT307" i="27"/>
  <c r="AU307" i="27"/>
  <c r="E308" i="27"/>
  <c r="AT308" i="27"/>
  <c r="AU308" i="27"/>
  <c r="B309" i="27"/>
  <c r="E309" i="27"/>
  <c r="AT309" i="27"/>
  <c r="AU309" i="27"/>
  <c r="B310" i="27"/>
  <c r="E310" i="27"/>
  <c r="AT310" i="27"/>
  <c r="AU310" i="27"/>
  <c r="B311" i="27"/>
  <c r="E311" i="27"/>
  <c r="AT311" i="27"/>
  <c r="AU311" i="27"/>
  <c r="B312" i="27"/>
  <c r="E312" i="27"/>
  <c r="AT312" i="27"/>
  <c r="AU312" i="27"/>
  <c r="B313" i="27"/>
  <c r="E313" i="27"/>
  <c r="AT313" i="27"/>
  <c r="AU313" i="27"/>
  <c r="B314" i="27"/>
  <c r="E314" i="27"/>
  <c r="AT314" i="27"/>
  <c r="AU314" i="27"/>
  <c r="B315" i="27"/>
  <c r="E315" i="27"/>
  <c r="AT315" i="27"/>
  <c r="AU315" i="27"/>
  <c r="B316" i="27"/>
  <c r="E316" i="27"/>
  <c r="AT316" i="27"/>
  <c r="AU316" i="27"/>
  <c r="B317" i="27"/>
  <c r="E317" i="27"/>
  <c r="AT317" i="27"/>
  <c r="AU317" i="27"/>
  <c r="B318" i="27"/>
  <c r="E318" i="27"/>
  <c r="AT318" i="27"/>
  <c r="AU318" i="27"/>
  <c r="B319" i="27"/>
  <c r="E319" i="27"/>
  <c r="AT319" i="27"/>
  <c r="AU319" i="27"/>
  <c r="B320" i="27"/>
  <c r="E320" i="27"/>
  <c r="AT320" i="27"/>
  <c r="AU320" i="27"/>
  <c r="B321" i="27"/>
  <c r="E321" i="27"/>
  <c r="AT321" i="27"/>
  <c r="AU321" i="27"/>
  <c r="B322" i="27"/>
  <c r="E322" i="27"/>
  <c r="AT322" i="27"/>
  <c r="AU322" i="27"/>
  <c r="B323" i="27"/>
  <c r="E323" i="27"/>
  <c r="AT323" i="27"/>
  <c r="AU323" i="27"/>
  <c r="B324" i="27"/>
  <c r="E324" i="27"/>
  <c r="AT324" i="27"/>
  <c r="AU324" i="27"/>
  <c r="B325" i="27"/>
  <c r="E325" i="27"/>
  <c r="AT325" i="27"/>
  <c r="AU325" i="27"/>
  <c r="B326" i="27"/>
  <c r="E326" i="27"/>
  <c r="AT326" i="27"/>
  <c r="AU326" i="27"/>
  <c r="B327" i="27"/>
  <c r="E327" i="27"/>
  <c r="AT327" i="27"/>
  <c r="AU327" i="27"/>
  <c r="B329" i="27"/>
  <c r="E329" i="27"/>
  <c r="AT329" i="27"/>
  <c r="AU329" i="27"/>
  <c r="B330" i="27"/>
  <c r="E330" i="27"/>
  <c r="AT330" i="27"/>
  <c r="AU330" i="27"/>
  <c r="B331" i="27"/>
  <c r="E331" i="27"/>
  <c r="AT331" i="27"/>
  <c r="AU331" i="27"/>
  <c r="B332" i="27"/>
  <c r="E332" i="27"/>
  <c r="AT332" i="27"/>
  <c r="AU332" i="27"/>
  <c r="B333" i="27"/>
  <c r="E333" i="27"/>
  <c r="AT333" i="27"/>
  <c r="AU333" i="27"/>
  <c r="B334" i="27"/>
  <c r="E334" i="27"/>
  <c r="AT334" i="27"/>
  <c r="AU334" i="27"/>
  <c r="E335" i="27"/>
  <c r="AT335" i="27"/>
  <c r="AU335" i="27"/>
  <c r="B336" i="27"/>
  <c r="E336" i="27"/>
  <c r="AT336" i="27"/>
  <c r="AU336" i="27"/>
  <c r="B337" i="27"/>
  <c r="E337" i="27"/>
  <c r="AT337" i="27"/>
  <c r="AU337" i="27"/>
  <c r="B338" i="27"/>
  <c r="E338" i="27"/>
  <c r="AT338" i="27"/>
  <c r="AU338" i="27"/>
  <c r="B339" i="27"/>
  <c r="E339" i="27"/>
  <c r="AT339" i="27"/>
  <c r="AU339" i="27"/>
  <c r="B340" i="27"/>
  <c r="E340" i="27"/>
  <c r="AT340" i="27"/>
  <c r="AU340" i="27"/>
  <c r="B341" i="27"/>
  <c r="E341" i="27"/>
  <c r="AT341" i="27"/>
  <c r="AU341" i="27"/>
  <c r="B342" i="27"/>
  <c r="E342" i="27"/>
  <c r="AT342" i="27"/>
  <c r="AU342" i="27"/>
  <c r="B343" i="27"/>
  <c r="E343" i="27"/>
  <c r="AT343" i="27"/>
  <c r="AU343" i="27"/>
  <c r="B344" i="27"/>
  <c r="E344" i="27"/>
  <c r="AT344" i="27"/>
  <c r="AU344" i="27"/>
  <c r="B345" i="27"/>
  <c r="E345" i="27"/>
  <c r="AT345" i="27"/>
  <c r="AU345" i="27"/>
  <c r="B346" i="27"/>
  <c r="E346" i="27"/>
  <c r="AT346" i="27"/>
  <c r="AU346" i="27"/>
  <c r="E347" i="27"/>
  <c r="AT347" i="27"/>
  <c r="AU347" i="27"/>
  <c r="B348" i="27"/>
  <c r="E348" i="27"/>
  <c r="AT348" i="27"/>
  <c r="AU348" i="27"/>
  <c r="B349" i="27"/>
  <c r="E349" i="27"/>
  <c r="AT349" i="27"/>
  <c r="AU349" i="27"/>
  <c r="B350" i="27"/>
  <c r="E350" i="27"/>
  <c r="AT350" i="27"/>
  <c r="AU350" i="27"/>
  <c r="B351" i="27"/>
  <c r="E351" i="27"/>
  <c r="AT351" i="27"/>
  <c r="AU351" i="27"/>
  <c r="B352" i="27"/>
  <c r="E352" i="27"/>
  <c r="AT352" i="27"/>
  <c r="AU352" i="27"/>
  <c r="B353" i="27"/>
  <c r="E353" i="27"/>
  <c r="AT353" i="27"/>
  <c r="AU353" i="27"/>
  <c r="B354" i="27"/>
  <c r="E354" i="27"/>
  <c r="AT354" i="27"/>
  <c r="AU354" i="27"/>
  <c r="B355" i="27"/>
  <c r="E355" i="27"/>
  <c r="AT355" i="27"/>
  <c r="AU355" i="27"/>
  <c r="B356" i="27"/>
  <c r="E356" i="27"/>
  <c r="AT356" i="27"/>
  <c r="AU356" i="27"/>
  <c r="B357" i="27"/>
  <c r="E357" i="27"/>
  <c r="AT357" i="27"/>
  <c r="AU357" i="27"/>
  <c r="B358" i="27"/>
  <c r="E358" i="27"/>
  <c r="AT358" i="27"/>
  <c r="AU358" i="27"/>
  <c r="B359" i="27"/>
  <c r="E359" i="27"/>
  <c r="AT359" i="27"/>
  <c r="AU359" i="27"/>
  <c r="B360" i="27"/>
  <c r="E360" i="27"/>
  <c r="AT360" i="27"/>
  <c r="AU360" i="27"/>
  <c r="B361" i="27"/>
  <c r="E361" i="27"/>
  <c r="AT361" i="27"/>
  <c r="AU361" i="27"/>
  <c r="B362" i="27"/>
  <c r="E362" i="27"/>
  <c r="AT362" i="27"/>
  <c r="AU362" i="27"/>
  <c r="B363" i="27"/>
  <c r="E363" i="27"/>
  <c r="AT363" i="27"/>
  <c r="AU363" i="27"/>
  <c r="B364" i="27"/>
  <c r="E364" i="27"/>
  <c r="AT364" i="27"/>
  <c r="AU364" i="27"/>
  <c r="B365" i="27"/>
  <c r="E365" i="27"/>
  <c r="AT365" i="27"/>
  <c r="AU365" i="27"/>
  <c r="B366" i="27"/>
  <c r="E366" i="27"/>
  <c r="AT366" i="27"/>
  <c r="AU366" i="27"/>
  <c r="B367" i="27"/>
  <c r="E367" i="27"/>
  <c r="AT367" i="27"/>
  <c r="AU367" i="27"/>
  <c r="B368" i="27"/>
  <c r="E368" i="27"/>
  <c r="AT368" i="27"/>
  <c r="AU368" i="27"/>
  <c r="B369" i="27"/>
  <c r="E369" i="27"/>
  <c r="AT369" i="27"/>
  <c r="AU369" i="27"/>
  <c r="B370" i="27"/>
  <c r="E370" i="27"/>
  <c r="AT370" i="27"/>
  <c r="AU370" i="27"/>
  <c r="B371" i="27"/>
  <c r="E371" i="27"/>
  <c r="AT371" i="27"/>
  <c r="AU371" i="27"/>
  <c r="B372" i="27"/>
  <c r="E372" i="27"/>
  <c r="AT372" i="27"/>
  <c r="AU372" i="27"/>
  <c r="B373" i="27"/>
  <c r="E373" i="27"/>
  <c r="AT373" i="27"/>
  <c r="AU373" i="27"/>
  <c r="B374" i="27"/>
  <c r="E374" i="27"/>
  <c r="AT374" i="27"/>
  <c r="AU374" i="27"/>
  <c r="B375" i="27"/>
  <c r="E375" i="27"/>
  <c r="AT375" i="27"/>
  <c r="AU375" i="27"/>
  <c r="B376" i="27"/>
  <c r="E376" i="27"/>
  <c r="AT376" i="27"/>
  <c r="AU376" i="27"/>
  <c r="B377" i="27"/>
  <c r="E377" i="27"/>
  <c r="AT377" i="27"/>
  <c r="AU377" i="27"/>
  <c r="B378" i="27"/>
  <c r="E378" i="27"/>
  <c r="AT378" i="27"/>
  <c r="AU378" i="27"/>
  <c r="B379" i="27"/>
  <c r="E379" i="27"/>
  <c r="AT379" i="27"/>
  <c r="AU379" i="27"/>
  <c r="E380" i="27"/>
  <c r="AT380" i="27"/>
  <c r="AU380" i="27"/>
  <c r="B381" i="27"/>
  <c r="E381" i="27"/>
  <c r="AT381" i="27"/>
  <c r="AU381" i="27"/>
  <c r="B382" i="27"/>
  <c r="E382" i="27"/>
  <c r="AT382" i="27"/>
  <c r="AU382" i="27"/>
  <c r="B383" i="27"/>
  <c r="E383" i="27"/>
  <c r="AT383" i="27"/>
  <c r="AU383" i="27"/>
  <c r="B384" i="27"/>
  <c r="E384" i="27"/>
  <c r="AT384" i="27"/>
  <c r="AU384" i="27"/>
  <c r="B385" i="27"/>
  <c r="E385" i="27"/>
  <c r="AT385" i="27"/>
  <c r="AU385" i="27"/>
  <c r="B386" i="27"/>
  <c r="E386" i="27"/>
  <c r="AT386" i="27"/>
  <c r="AU386" i="27"/>
  <c r="B387" i="27"/>
  <c r="E387" i="27"/>
  <c r="AT387" i="27"/>
  <c r="AU387" i="27"/>
  <c r="B388" i="27"/>
  <c r="E388" i="27"/>
  <c r="AT388" i="27"/>
  <c r="AU388" i="27"/>
  <c r="B389" i="27"/>
  <c r="E389" i="27"/>
  <c r="AT389" i="27"/>
  <c r="AU389" i="27"/>
  <c r="B390" i="27"/>
  <c r="E390" i="27"/>
  <c r="AT390" i="27"/>
  <c r="AU390" i="27"/>
  <c r="B391" i="27"/>
  <c r="E391" i="27"/>
  <c r="AT391" i="27"/>
  <c r="AU391" i="27"/>
  <c r="B392" i="27"/>
  <c r="E392" i="27"/>
  <c r="AT392" i="27"/>
  <c r="AU392" i="27"/>
  <c r="B393" i="27"/>
  <c r="E393" i="27"/>
  <c r="AT393" i="27"/>
  <c r="AU393" i="27"/>
  <c r="B394" i="27"/>
  <c r="E394" i="27"/>
  <c r="AT394" i="27"/>
  <c r="AU394" i="27"/>
  <c r="B395" i="27"/>
  <c r="E395" i="27"/>
  <c r="AT395" i="27"/>
  <c r="AU395" i="27"/>
  <c r="B396" i="27"/>
  <c r="E396" i="27"/>
  <c r="AT396" i="27"/>
  <c r="AU396" i="27"/>
  <c r="B397" i="27"/>
  <c r="E397" i="27"/>
  <c r="AT397" i="27"/>
  <c r="AU397" i="27"/>
  <c r="B398" i="27"/>
  <c r="E398" i="27"/>
  <c r="AT398" i="27"/>
  <c r="AU398" i="27"/>
  <c r="B399" i="27"/>
  <c r="E399" i="27"/>
  <c r="AT399" i="27"/>
  <c r="AU399" i="27"/>
  <c r="B400" i="27"/>
  <c r="E400" i="27"/>
  <c r="AT400" i="27"/>
  <c r="AU400" i="27"/>
  <c r="B401" i="27"/>
  <c r="E401" i="27"/>
  <c r="AT401" i="27"/>
  <c r="AU401" i="27"/>
  <c r="B402" i="27"/>
  <c r="E402" i="27"/>
  <c r="AT402" i="27"/>
  <c r="AU402" i="27"/>
  <c r="B403" i="27"/>
  <c r="E403" i="27"/>
  <c r="AT403" i="27"/>
  <c r="AU403" i="27"/>
  <c r="E404" i="27"/>
  <c r="AT404" i="27"/>
  <c r="AU404" i="27"/>
  <c r="B405" i="27"/>
  <c r="E405" i="27"/>
  <c r="AT405" i="27"/>
  <c r="AU405" i="27"/>
  <c r="B406" i="27"/>
  <c r="E406" i="27"/>
  <c r="AT406" i="27"/>
  <c r="AU406" i="27"/>
  <c r="B407" i="27"/>
  <c r="E407" i="27"/>
  <c r="AT407" i="27"/>
  <c r="AU407" i="27"/>
  <c r="B408" i="27"/>
  <c r="E408" i="27"/>
  <c r="AT408" i="27"/>
  <c r="AU408" i="27"/>
  <c r="B409" i="27"/>
  <c r="E409" i="27"/>
  <c r="AT409" i="27"/>
  <c r="AU409" i="27"/>
  <c r="B410" i="27"/>
  <c r="E410" i="27"/>
  <c r="AT410" i="27"/>
  <c r="AU410" i="27"/>
  <c r="B411" i="27"/>
  <c r="E411" i="27"/>
  <c r="AT411" i="27"/>
  <c r="AU411" i="27"/>
  <c r="B412" i="27"/>
  <c r="E412" i="27"/>
  <c r="AT412" i="27"/>
  <c r="AU412" i="27"/>
  <c r="B413" i="27"/>
  <c r="E413" i="27"/>
  <c r="AT413" i="27"/>
  <c r="AU413" i="27"/>
  <c r="B414" i="27"/>
  <c r="E414" i="27"/>
  <c r="AT414" i="27"/>
  <c r="AU414" i="27"/>
  <c r="B415" i="27"/>
  <c r="E415" i="27"/>
  <c r="AT415" i="27"/>
  <c r="AU415" i="27"/>
  <c r="B416" i="27"/>
  <c r="E416" i="27"/>
  <c r="AT416" i="27"/>
  <c r="AU416" i="27"/>
  <c r="B417" i="27"/>
  <c r="E417" i="27"/>
  <c r="AT417" i="27"/>
  <c r="AU417" i="27"/>
  <c r="B418" i="27"/>
  <c r="E418" i="27"/>
  <c r="AT418" i="27"/>
  <c r="AU418" i="27"/>
  <c r="B419" i="27"/>
  <c r="E419" i="27"/>
  <c r="AT419" i="27"/>
  <c r="AU419" i="27"/>
  <c r="B420" i="27"/>
  <c r="E420" i="27"/>
  <c r="AT420" i="27"/>
  <c r="AU420" i="27"/>
  <c r="B421" i="27"/>
  <c r="E421" i="27"/>
  <c r="AT421" i="27"/>
  <c r="AU421" i="27"/>
  <c r="B422" i="27"/>
  <c r="E422" i="27"/>
  <c r="AT422" i="27"/>
  <c r="AU422" i="27"/>
  <c r="B423" i="27"/>
  <c r="E423" i="27"/>
  <c r="AT423" i="27"/>
  <c r="AU423" i="27"/>
  <c r="B424" i="27"/>
  <c r="E424" i="27"/>
  <c r="AT424" i="27"/>
  <c r="AU424" i="27"/>
  <c r="B425" i="27"/>
  <c r="E425" i="27"/>
  <c r="AT425" i="27"/>
  <c r="AU425" i="27"/>
  <c r="B426" i="27"/>
  <c r="E426" i="27"/>
  <c r="AT426" i="27"/>
  <c r="AU426" i="27"/>
  <c r="B427" i="27"/>
  <c r="E427" i="27"/>
  <c r="AT427" i="27"/>
  <c r="AU427" i="27"/>
  <c r="B428" i="27"/>
  <c r="E428" i="27"/>
  <c r="AT428" i="27"/>
  <c r="AU428" i="27"/>
  <c r="B429" i="27"/>
  <c r="E429" i="27"/>
  <c r="AT429" i="27"/>
  <c r="AU429" i="27"/>
  <c r="B430" i="27"/>
  <c r="E430" i="27"/>
  <c r="AT430" i="27"/>
  <c r="AU430" i="27"/>
  <c r="B431" i="27"/>
  <c r="E431" i="27"/>
  <c r="AT431" i="27"/>
  <c r="AU431" i="27"/>
  <c r="B432" i="27"/>
  <c r="E432" i="27"/>
  <c r="AT432" i="27"/>
  <c r="AU432" i="27"/>
  <c r="B433" i="27"/>
  <c r="E433" i="27"/>
  <c r="AT433" i="27"/>
  <c r="AU433" i="27"/>
  <c r="B434" i="27"/>
  <c r="E434" i="27"/>
  <c r="AT434" i="27"/>
  <c r="AU434" i="27"/>
  <c r="B435" i="27"/>
  <c r="E435" i="27"/>
  <c r="AT435" i="27"/>
  <c r="AU435" i="27"/>
  <c r="B436" i="27"/>
  <c r="E436" i="27"/>
  <c r="AT436" i="27"/>
  <c r="AU436" i="27"/>
  <c r="B437" i="27"/>
  <c r="E437" i="27"/>
  <c r="AT437" i="27"/>
  <c r="AU437" i="27"/>
  <c r="B438" i="27"/>
  <c r="E438" i="27"/>
  <c r="AT438" i="27"/>
  <c r="AU438" i="27"/>
  <c r="B439" i="27"/>
  <c r="E439" i="27"/>
  <c r="AT439" i="27"/>
  <c r="AU439" i="27"/>
  <c r="E440" i="27"/>
  <c r="AT440" i="27"/>
  <c r="AU440" i="27"/>
  <c r="B441" i="27"/>
  <c r="E441" i="27"/>
  <c r="AT441" i="27"/>
  <c r="AU441" i="27"/>
  <c r="B442" i="27"/>
  <c r="E442" i="27"/>
  <c r="AT442" i="27"/>
  <c r="AU442" i="27"/>
  <c r="E443" i="27"/>
  <c r="AT443" i="27"/>
  <c r="AU443" i="27"/>
  <c r="B444" i="27"/>
  <c r="E444" i="27"/>
  <c r="AT444" i="27"/>
  <c r="AU444" i="27"/>
  <c r="B445" i="27"/>
  <c r="E445" i="27"/>
  <c r="AT445" i="27"/>
  <c r="AU445" i="27"/>
  <c r="B446" i="27"/>
  <c r="E446" i="27"/>
  <c r="AT446" i="27"/>
  <c r="AU446" i="27"/>
  <c r="B447" i="27"/>
  <c r="E447" i="27"/>
  <c r="AT447" i="27"/>
  <c r="AU447" i="27"/>
  <c r="B448" i="27"/>
  <c r="E448" i="27"/>
  <c r="AT448" i="27"/>
  <c r="AU448" i="27"/>
  <c r="B449" i="27"/>
  <c r="E449" i="27"/>
  <c r="AT449" i="27"/>
  <c r="AU449" i="27"/>
  <c r="B450" i="27"/>
  <c r="E450" i="27"/>
  <c r="AT450" i="27"/>
  <c r="AU450" i="27"/>
  <c r="B451" i="27"/>
  <c r="E451" i="27"/>
  <c r="AT451" i="27"/>
  <c r="AU451" i="27"/>
  <c r="B452" i="27"/>
  <c r="E452" i="27"/>
  <c r="AT452" i="27"/>
  <c r="AU452" i="27"/>
  <c r="B453" i="27"/>
  <c r="E453" i="27"/>
  <c r="AT453" i="27"/>
  <c r="AU453" i="27"/>
  <c r="B454" i="27"/>
  <c r="E454" i="27"/>
  <c r="AT454" i="27"/>
  <c r="AU454" i="27"/>
  <c r="B455" i="27"/>
  <c r="E455" i="27"/>
  <c r="AT455" i="27"/>
  <c r="AU455" i="27"/>
  <c r="B456" i="27"/>
  <c r="E456" i="27"/>
  <c r="AT456" i="27"/>
  <c r="AU456" i="27"/>
  <c r="B457" i="27"/>
  <c r="E457" i="27"/>
  <c r="AT457" i="27"/>
  <c r="AU457" i="27"/>
  <c r="B458" i="27"/>
  <c r="E458" i="27"/>
  <c r="AT458" i="27"/>
  <c r="AU458" i="27"/>
  <c r="B459" i="27"/>
  <c r="E459" i="27"/>
  <c r="AT459" i="27"/>
  <c r="AU459" i="27"/>
  <c r="B460" i="27"/>
  <c r="E460" i="27"/>
  <c r="AT460" i="27"/>
  <c r="AU460" i="27"/>
  <c r="B461" i="27"/>
  <c r="E461" i="27"/>
  <c r="AT461" i="27"/>
  <c r="AU461" i="27"/>
  <c r="B462" i="27"/>
  <c r="E462" i="27"/>
  <c r="AT462" i="27"/>
  <c r="AU462" i="27"/>
  <c r="B463" i="27"/>
  <c r="E463" i="27"/>
  <c r="AT463" i="27"/>
  <c r="AU463" i="27"/>
  <c r="B464" i="27"/>
  <c r="E464" i="27"/>
  <c r="AT464" i="27"/>
  <c r="AU464" i="27"/>
  <c r="B465" i="27"/>
  <c r="E465" i="27"/>
  <c r="AT465" i="27"/>
  <c r="AU465" i="27"/>
  <c r="B466" i="27"/>
  <c r="E466" i="27"/>
  <c r="AT466" i="27"/>
  <c r="AU466" i="27"/>
  <c r="B467" i="27"/>
  <c r="E467" i="27"/>
  <c r="AT467" i="27"/>
  <c r="AU467" i="27"/>
  <c r="B468" i="27"/>
  <c r="E468" i="27"/>
  <c r="AT468" i="27"/>
  <c r="AU468" i="27"/>
  <c r="B469" i="27"/>
  <c r="E469" i="27"/>
  <c r="AT469" i="27"/>
  <c r="AU469" i="27"/>
  <c r="B470" i="27"/>
  <c r="E470" i="27"/>
  <c r="AT470" i="27"/>
  <c r="AU470" i="27"/>
  <c r="B471" i="27"/>
  <c r="E471" i="27"/>
  <c r="AT471" i="27"/>
  <c r="AU471" i="27"/>
  <c r="B472" i="27"/>
  <c r="E472" i="27"/>
  <c r="AT472" i="27"/>
  <c r="AU472" i="27"/>
  <c r="B473" i="27"/>
  <c r="E473" i="27"/>
  <c r="AT473" i="27"/>
  <c r="AU473" i="27"/>
  <c r="B474" i="27"/>
  <c r="E474" i="27"/>
  <c r="AT474" i="27"/>
  <c r="AU474" i="27"/>
  <c r="B475" i="27"/>
  <c r="E475" i="27"/>
  <c r="AT475" i="27"/>
  <c r="AU475" i="27"/>
  <c r="B476" i="27"/>
  <c r="E476" i="27"/>
  <c r="AT476" i="27"/>
  <c r="AU476" i="27"/>
  <c r="B477" i="27"/>
  <c r="E477" i="27"/>
  <c r="AT477" i="27"/>
  <c r="AU477" i="27"/>
  <c r="B478" i="27"/>
  <c r="E478" i="27"/>
  <c r="AT478" i="27"/>
  <c r="AU478" i="27"/>
  <c r="B479" i="27"/>
  <c r="E479" i="27"/>
  <c r="AT479" i="27"/>
  <c r="AU479" i="27"/>
  <c r="B480" i="27"/>
  <c r="E480" i="27"/>
  <c r="AT480" i="27"/>
  <c r="AU480" i="27"/>
  <c r="B481" i="27"/>
  <c r="E481" i="27"/>
  <c r="AT481" i="27"/>
  <c r="AU481" i="27"/>
  <c r="B482" i="27"/>
  <c r="E482" i="27"/>
  <c r="AT482" i="27"/>
  <c r="AU482" i="27"/>
  <c r="B483" i="27"/>
  <c r="E483" i="27"/>
  <c r="AT483" i="27"/>
  <c r="AU483" i="27"/>
  <c r="B484" i="27"/>
  <c r="E484" i="27"/>
  <c r="AT484" i="27"/>
  <c r="AU484" i="27"/>
  <c r="B485" i="27"/>
  <c r="E485" i="27"/>
  <c r="AT485" i="27"/>
  <c r="AU485" i="27"/>
  <c r="B486" i="27"/>
  <c r="E486" i="27"/>
  <c r="AT486" i="27"/>
  <c r="AU486" i="27"/>
  <c r="B487" i="27"/>
  <c r="E487" i="27"/>
  <c r="AT487" i="27"/>
  <c r="AU487" i="27"/>
  <c r="B488" i="27"/>
  <c r="E488" i="27"/>
  <c r="AT488" i="27"/>
  <c r="AU488" i="27"/>
  <c r="B489" i="27"/>
  <c r="E489" i="27"/>
  <c r="AT489" i="27"/>
  <c r="AU489" i="27"/>
  <c r="B490" i="27"/>
  <c r="E490" i="27"/>
  <c r="AT490" i="27"/>
  <c r="AU490" i="27"/>
  <c r="B491" i="27"/>
  <c r="E491" i="27"/>
  <c r="AT491" i="27"/>
  <c r="AU491" i="27"/>
  <c r="B492" i="27"/>
  <c r="E492" i="27"/>
  <c r="AT492" i="27"/>
  <c r="AU492" i="27"/>
  <c r="B493" i="27"/>
  <c r="E493" i="27"/>
  <c r="AT493" i="27"/>
  <c r="AU493" i="27"/>
  <c r="B494" i="27"/>
  <c r="E494" i="27"/>
  <c r="AT494" i="27"/>
  <c r="AU494" i="27"/>
  <c r="B495" i="27"/>
  <c r="E495" i="27"/>
  <c r="AT495" i="27"/>
  <c r="AU495" i="27"/>
  <c r="B496" i="27"/>
  <c r="E496" i="27"/>
  <c r="AT496" i="27"/>
  <c r="AU496" i="27"/>
  <c r="B497" i="27"/>
  <c r="E497" i="27"/>
  <c r="AT497" i="27"/>
  <c r="AU497" i="27"/>
  <c r="B498" i="27"/>
  <c r="E498" i="27"/>
  <c r="AT498" i="27"/>
  <c r="AU498" i="27"/>
  <c r="B499" i="27"/>
  <c r="E499" i="27"/>
  <c r="AT499" i="27"/>
  <c r="AU499" i="27"/>
  <c r="B500" i="27"/>
  <c r="E500" i="27"/>
  <c r="AT500" i="27"/>
  <c r="AU500" i="27"/>
  <c r="B501" i="27"/>
  <c r="E501" i="27"/>
  <c r="AT501" i="27"/>
  <c r="AU501" i="27"/>
  <c r="B502" i="27"/>
  <c r="E502" i="27"/>
  <c r="AT502" i="27"/>
  <c r="AU502" i="27"/>
  <c r="B503" i="27"/>
  <c r="E503" i="27"/>
  <c r="AT503" i="27"/>
  <c r="AU503" i="27"/>
  <c r="B504" i="27"/>
  <c r="E504" i="27"/>
  <c r="AT504" i="27"/>
  <c r="AU504" i="27"/>
  <c r="B505" i="27"/>
  <c r="E505" i="27"/>
  <c r="AT505" i="27"/>
  <c r="AU505" i="27"/>
  <c r="B506" i="27"/>
  <c r="E506" i="27"/>
  <c r="AT506" i="27"/>
  <c r="AU506" i="27"/>
  <c r="E507" i="27"/>
  <c r="AT507" i="27"/>
  <c r="AU507" i="27"/>
  <c r="B508" i="27"/>
  <c r="E508" i="27"/>
  <c r="AT508" i="27"/>
  <c r="AU508" i="27"/>
  <c r="B509" i="27"/>
  <c r="E509" i="27"/>
  <c r="AT509" i="27"/>
  <c r="AU509" i="27"/>
  <c r="B510" i="27"/>
  <c r="E510" i="27"/>
  <c r="AT510" i="27"/>
  <c r="AU510" i="27"/>
  <c r="B511" i="27"/>
  <c r="E511" i="27"/>
  <c r="AT511" i="27"/>
  <c r="AU511" i="27"/>
  <c r="B512" i="27"/>
  <c r="E512" i="27"/>
  <c r="AT512" i="27"/>
  <c r="AU512" i="27"/>
  <c r="B513" i="27"/>
  <c r="E513" i="27"/>
  <c r="AT513" i="27"/>
  <c r="AU513" i="27"/>
  <c r="B514" i="27"/>
  <c r="E514" i="27"/>
  <c r="AT514" i="27"/>
  <c r="AU514" i="27"/>
  <c r="B515" i="27"/>
  <c r="E515" i="27"/>
  <c r="AT515" i="27"/>
  <c r="AU515" i="27"/>
  <c r="B516" i="27"/>
  <c r="E516" i="27"/>
  <c r="AT516" i="27"/>
  <c r="AU516" i="27"/>
  <c r="E517" i="27"/>
  <c r="AT517" i="27"/>
  <c r="AU517" i="27"/>
  <c r="B518" i="27"/>
  <c r="E518" i="27"/>
  <c r="AT518" i="27"/>
  <c r="AU518" i="27"/>
  <c r="B519" i="27"/>
  <c r="E519" i="27"/>
  <c r="AT519" i="27"/>
  <c r="AU519" i="27"/>
  <c r="B520" i="27"/>
  <c r="E520" i="27"/>
  <c r="AT520" i="27"/>
  <c r="AU520" i="27"/>
  <c r="B521" i="27"/>
  <c r="E521" i="27"/>
  <c r="AT521" i="27"/>
  <c r="AU521" i="27"/>
  <c r="B522" i="27"/>
  <c r="E522" i="27"/>
  <c r="AT522" i="27"/>
  <c r="AU522" i="27"/>
  <c r="B523" i="27"/>
  <c r="E523" i="27"/>
  <c r="AT523" i="27"/>
  <c r="AU523" i="27"/>
  <c r="B524" i="27"/>
  <c r="E524" i="27"/>
  <c r="AT524" i="27"/>
  <c r="AU524" i="27"/>
  <c r="B525" i="27"/>
  <c r="E525" i="27"/>
  <c r="AT525" i="27"/>
  <c r="AU525" i="27"/>
  <c r="B526" i="27"/>
  <c r="E526" i="27"/>
  <c r="AT526" i="27"/>
  <c r="AU526" i="27"/>
  <c r="B527" i="27"/>
  <c r="E527" i="27"/>
  <c r="AT527" i="27"/>
  <c r="AU527" i="27"/>
  <c r="E528" i="27"/>
  <c r="AT528" i="27"/>
  <c r="AU528" i="27"/>
  <c r="B529" i="27"/>
  <c r="E529" i="27"/>
  <c r="AT529" i="27"/>
  <c r="AU529" i="27"/>
  <c r="B530" i="27"/>
  <c r="E530" i="27"/>
  <c r="AT530" i="27"/>
  <c r="AU530" i="27"/>
  <c r="B531" i="27"/>
  <c r="E531" i="27"/>
  <c r="AT531" i="27"/>
  <c r="AU531" i="27"/>
  <c r="B532" i="27"/>
  <c r="E532" i="27"/>
  <c r="AT532" i="27"/>
  <c r="AU532" i="27"/>
  <c r="B533" i="27"/>
  <c r="E533" i="27"/>
  <c r="AT533" i="27"/>
  <c r="AU533" i="27"/>
  <c r="B534" i="27"/>
  <c r="E534" i="27"/>
  <c r="AT534" i="27"/>
  <c r="AU534" i="27"/>
  <c r="B535" i="27"/>
  <c r="E535" i="27"/>
  <c r="AT535" i="27"/>
  <c r="AU535" i="27"/>
  <c r="B536" i="27"/>
  <c r="E536" i="27"/>
  <c r="AT536" i="27"/>
  <c r="AU536" i="27"/>
  <c r="B537" i="27"/>
  <c r="E537" i="27"/>
  <c r="AT537" i="27"/>
  <c r="AU537" i="27"/>
  <c r="B538" i="27"/>
  <c r="E538" i="27"/>
  <c r="AT538" i="27"/>
  <c r="AU538" i="27"/>
  <c r="B539" i="27"/>
  <c r="E539" i="27"/>
  <c r="AT539" i="27"/>
  <c r="AU539" i="27"/>
  <c r="B540" i="27"/>
  <c r="E540" i="27"/>
  <c r="AT540" i="27"/>
  <c r="AU540" i="27"/>
  <c r="B541" i="27"/>
  <c r="E541" i="27"/>
  <c r="AT541" i="27"/>
  <c r="AU541" i="27"/>
  <c r="B542" i="27"/>
  <c r="E542" i="27"/>
  <c r="AT542" i="27"/>
  <c r="AU542" i="27"/>
  <c r="B543" i="27"/>
  <c r="E543" i="27"/>
  <c r="AT543" i="27"/>
  <c r="AU543" i="27"/>
  <c r="B544" i="27"/>
  <c r="E544" i="27"/>
  <c r="AT544" i="27"/>
  <c r="AU544" i="27"/>
  <c r="B545" i="27"/>
  <c r="E545" i="27"/>
  <c r="AT545" i="27"/>
  <c r="AU545" i="27"/>
  <c r="B546" i="27"/>
  <c r="E546" i="27"/>
  <c r="AT546" i="27"/>
  <c r="AU546" i="27"/>
  <c r="B547" i="27"/>
  <c r="E547" i="27"/>
  <c r="AT547" i="27"/>
  <c r="AU547" i="27"/>
  <c r="B548" i="27"/>
  <c r="E548" i="27"/>
  <c r="AT548" i="27"/>
  <c r="AU548" i="27"/>
  <c r="B549" i="27"/>
  <c r="E549" i="27"/>
  <c r="AT549" i="27"/>
  <c r="AU549" i="27"/>
  <c r="B550" i="27"/>
  <c r="E550" i="27"/>
  <c r="AT550" i="27"/>
  <c r="AU550" i="27"/>
  <c r="B551" i="27"/>
  <c r="E551" i="27"/>
  <c r="AT551" i="27"/>
  <c r="AU551" i="27"/>
  <c r="B552" i="27"/>
  <c r="E552" i="27"/>
  <c r="AT552" i="27"/>
  <c r="AU552" i="27"/>
  <c r="B553" i="27"/>
  <c r="E553" i="27"/>
  <c r="AT553" i="27"/>
  <c r="AU553" i="27"/>
  <c r="B554" i="27"/>
  <c r="E554" i="27"/>
  <c r="AT554" i="27"/>
  <c r="AU554" i="27"/>
  <c r="B555" i="27"/>
  <c r="E555" i="27"/>
  <c r="AT555" i="27"/>
  <c r="AU555" i="27"/>
  <c r="E556" i="27"/>
  <c r="AT556" i="27"/>
  <c r="AU556" i="27"/>
  <c r="B557" i="27"/>
  <c r="E557" i="27"/>
  <c r="AT557" i="27"/>
  <c r="AU557" i="27"/>
  <c r="B558" i="27"/>
  <c r="E558" i="27"/>
  <c r="AT558" i="27"/>
  <c r="AU558" i="27"/>
  <c r="B559" i="27"/>
  <c r="E559" i="27"/>
  <c r="AT559" i="27"/>
  <c r="AU559" i="27"/>
  <c r="B560" i="27"/>
  <c r="E560" i="27"/>
  <c r="AT560" i="27"/>
  <c r="AU560" i="27"/>
  <c r="B561" i="27"/>
  <c r="E561" i="27"/>
  <c r="AT561" i="27"/>
  <c r="AU561" i="27"/>
  <c r="B562" i="27"/>
  <c r="E562" i="27"/>
  <c r="AT562" i="27"/>
  <c r="AU562" i="27"/>
  <c r="B563" i="27"/>
  <c r="E563" i="27"/>
  <c r="AT563" i="27"/>
  <c r="AU563" i="27"/>
  <c r="B564" i="27"/>
  <c r="E564" i="27"/>
  <c r="AT564" i="27"/>
  <c r="AU564" i="27"/>
  <c r="B565" i="27"/>
  <c r="E565" i="27"/>
  <c r="AT565" i="27"/>
  <c r="AU565" i="27"/>
  <c r="B566" i="27"/>
  <c r="E566" i="27"/>
  <c r="AT566" i="27"/>
  <c r="AU566" i="27"/>
  <c r="B567" i="27"/>
  <c r="E567" i="27"/>
  <c r="AT567" i="27"/>
  <c r="AU567" i="27"/>
  <c r="B568" i="27"/>
  <c r="E568" i="27"/>
  <c r="AT568" i="27"/>
  <c r="AU568" i="27"/>
  <c r="B569" i="27"/>
  <c r="E569" i="27"/>
  <c r="AT569" i="27"/>
  <c r="AU569" i="27"/>
  <c r="B570" i="27"/>
  <c r="E570" i="27"/>
  <c r="AT570" i="27"/>
  <c r="AU570" i="27"/>
  <c r="B571" i="27"/>
  <c r="E571" i="27"/>
  <c r="AT571" i="27"/>
  <c r="AU571" i="27"/>
  <c r="B572" i="27"/>
  <c r="E572" i="27"/>
  <c r="AT572" i="27"/>
  <c r="AU572" i="27"/>
  <c r="B573" i="27"/>
  <c r="E573" i="27"/>
  <c r="AT573" i="27"/>
  <c r="AU573" i="27"/>
  <c r="B574" i="27"/>
  <c r="E574" i="27"/>
  <c r="AT574" i="27"/>
  <c r="AU574" i="27"/>
  <c r="B575" i="27"/>
  <c r="E575" i="27"/>
  <c r="AT575" i="27"/>
  <c r="AU575" i="27"/>
  <c r="B576" i="27"/>
  <c r="E576" i="27"/>
  <c r="AT576" i="27"/>
  <c r="AU576" i="27"/>
  <c r="B577" i="27"/>
  <c r="E577" i="27"/>
  <c r="AT577" i="27"/>
  <c r="AU577" i="27"/>
  <c r="B578" i="27"/>
  <c r="E578" i="27"/>
  <c r="AT578" i="27"/>
  <c r="AU578" i="27"/>
  <c r="B579" i="27"/>
  <c r="E579" i="27"/>
  <c r="AT579" i="27"/>
  <c r="AU579" i="27"/>
  <c r="B580" i="27"/>
  <c r="E580" i="27"/>
  <c r="AT580" i="27"/>
  <c r="AU580" i="27"/>
  <c r="B581" i="27"/>
  <c r="E581" i="27"/>
  <c r="AT581" i="27"/>
  <c r="AU581" i="27"/>
  <c r="B582" i="27"/>
  <c r="E582" i="27"/>
  <c r="AT582" i="27"/>
  <c r="AU582" i="27"/>
  <c r="B583" i="27"/>
  <c r="E583" i="27"/>
  <c r="AT583" i="27"/>
  <c r="AU583" i="27"/>
  <c r="B584" i="27"/>
  <c r="E584" i="27"/>
  <c r="AT584" i="27"/>
  <c r="AU584" i="27"/>
  <c r="B585" i="27"/>
  <c r="E585" i="27"/>
  <c r="AT585" i="27"/>
  <c r="AU585" i="27"/>
  <c r="B586" i="27"/>
  <c r="E586" i="27"/>
  <c r="AT586" i="27"/>
  <c r="AU586" i="27"/>
  <c r="E587" i="27"/>
  <c r="AT587" i="27"/>
  <c r="AU587" i="27"/>
  <c r="B588" i="27"/>
  <c r="E588" i="27"/>
  <c r="AT588" i="27"/>
  <c r="AU588" i="27"/>
  <c r="B589" i="27"/>
  <c r="E589" i="27"/>
  <c r="AT589" i="27"/>
  <c r="AU589" i="27"/>
  <c r="B590" i="27"/>
  <c r="E590" i="27"/>
  <c r="AT590" i="27"/>
  <c r="AU590" i="27"/>
  <c r="B591" i="27"/>
  <c r="E591" i="27"/>
  <c r="AT591" i="27"/>
  <c r="AU591" i="27"/>
  <c r="B592" i="27"/>
  <c r="E592" i="27"/>
  <c r="AT592" i="27"/>
  <c r="AU592" i="27"/>
  <c r="E593" i="27"/>
  <c r="AT593" i="27"/>
  <c r="AU593" i="27"/>
  <c r="B594" i="27"/>
  <c r="E594" i="27"/>
  <c r="AT594" i="27"/>
  <c r="AU594" i="27"/>
  <c r="B595" i="27"/>
  <c r="E595" i="27"/>
  <c r="AT595" i="27"/>
  <c r="AU595" i="27"/>
  <c r="B596" i="27"/>
  <c r="E596" i="27"/>
  <c r="AT596" i="27"/>
  <c r="AU596" i="27"/>
  <c r="B597" i="27"/>
  <c r="E597" i="27"/>
  <c r="AT597" i="27"/>
  <c r="AU597" i="27"/>
  <c r="E598" i="27"/>
  <c r="AT598" i="27"/>
  <c r="AU598" i="27"/>
  <c r="F599" i="27"/>
  <c r="G599" i="27"/>
  <c r="H599" i="27"/>
  <c r="I599" i="27"/>
  <c r="AU599" i="27" s="1"/>
  <c r="J599" i="27"/>
  <c r="K599" i="27"/>
  <c r="L599" i="27"/>
  <c r="M599" i="27"/>
  <c r="N599" i="27"/>
  <c r="O599" i="27"/>
  <c r="P599" i="27"/>
  <c r="Q599" i="27"/>
  <c r="R599" i="27"/>
  <c r="S599" i="27"/>
  <c r="T599" i="27"/>
  <c r="U599" i="27"/>
  <c r="V599" i="27"/>
  <c r="W599" i="27"/>
  <c r="X599" i="27"/>
  <c r="Y599" i="27"/>
  <c r="Z599" i="27"/>
  <c r="AA599" i="27"/>
  <c r="AB599" i="27"/>
  <c r="AC599" i="27"/>
  <c r="AD599" i="27"/>
  <c r="AE599" i="27"/>
  <c r="AF599" i="27"/>
  <c r="AG599" i="27"/>
  <c r="AH599" i="27"/>
  <c r="AI599" i="27"/>
  <c r="AJ599" i="27"/>
  <c r="AK599" i="27"/>
  <c r="AL599" i="27"/>
  <c r="AM599" i="27"/>
  <c r="AN599" i="27"/>
  <c r="AO599" i="27"/>
  <c r="AP599" i="27"/>
  <c r="AR599" i="27"/>
  <c r="AS599" i="27"/>
  <c r="F602" i="27"/>
  <c r="G602" i="27"/>
  <c r="H602" i="27"/>
  <c r="I602" i="27"/>
  <c r="J602" i="27" s="1"/>
  <c r="K602" i="27" s="1"/>
  <c r="L602" i="27" s="1"/>
  <c r="P602" i="27"/>
  <c r="Q602" i="27"/>
  <c r="R602" i="27"/>
  <c r="S602" i="27"/>
  <c r="T602" i="27"/>
  <c r="U602" i="27" s="1"/>
  <c r="AT603" i="27"/>
  <c r="AU603" i="27"/>
  <c r="AT604" i="27"/>
  <c r="AU604" i="27"/>
  <c r="AT605" i="27"/>
  <c r="AU605" i="27"/>
  <c r="AT606" i="27"/>
  <c r="AU606" i="27"/>
  <c r="AT607" i="27"/>
  <c r="AU607" i="27"/>
  <c r="AT608" i="27"/>
  <c r="AU608" i="27"/>
  <c r="AT609" i="27"/>
  <c r="AU609" i="27"/>
  <c r="AT610" i="27"/>
  <c r="AU610" i="27"/>
  <c r="AT611" i="27"/>
  <c r="AU611" i="27"/>
  <c r="AT612" i="27"/>
  <c r="AU612" i="27"/>
  <c r="AT613" i="27"/>
  <c r="AU613" i="27"/>
  <c r="AT614" i="27"/>
  <c r="AU614" i="27"/>
  <c r="AT615" i="27"/>
  <c r="AU615" i="27"/>
  <c r="AT616" i="27"/>
  <c r="AU616" i="27"/>
  <c r="AT617" i="27"/>
  <c r="AU617" i="27"/>
  <c r="AT618" i="27"/>
  <c r="AU618" i="27"/>
  <c r="AT619" i="27"/>
  <c r="AU619" i="27"/>
  <c r="AT620" i="27"/>
  <c r="AU620" i="27"/>
  <c r="AT621" i="27"/>
  <c r="AU621" i="27"/>
  <c r="AT622" i="27"/>
  <c r="AU622" i="27"/>
  <c r="AT623" i="27"/>
  <c r="AU623" i="27"/>
  <c r="AT624" i="27"/>
  <c r="AU624" i="27"/>
  <c r="AT625" i="27"/>
  <c r="AU625" i="27"/>
  <c r="H4" i="26"/>
  <c r="I4" i="26"/>
  <c r="K4" i="26"/>
  <c r="L4" i="26"/>
  <c r="M4" i="26"/>
  <c r="N4" i="26"/>
  <c r="O4" i="26"/>
  <c r="P4" i="26" s="1"/>
  <c r="Q4" i="26" s="1"/>
  <c r="R4" i="26" s="1"/>
  <c r="S4" i="26" s="1"/>
  <c r="G5" i="26"/>
  <c r="H5" i="26"/>
  <c r="I5" i="26"/>
  <c r="J5" i="26"/>
  <c r="K5" i="26" s="1"/>
  <c r="L5" i="26" s="1"/>
  <c r="M5" i="26" s="1"/>
  <c r="N5" i="26" s="1"/>
  <c r="O5" i="26" s="1"/>
  <c r="P5" i="26" s="1"/>
  <c r="Q5" i="26" s="1"/>
  <c r="R5" i="26" s="1"/>
  <c r="S5" i="26" s="1"/>
  <c r="D7" i="26"/>
  <c r="E7" i="26"/>
  <c r="U7" i="26"/>
  <c r="V7" i="26"/>
  <c r="D8" i="26"/>
  <c r="E8" i="26"/>
  <c r="U8" i="26"/>
  <c r="V8" i="26"/>
  <c r="D9" i="26"/>
  <c r="E9" i="26"/>
  <c r="U9" i="26"/>
  <c r="V9" i="26"/>
  <c r="E10" i="26"/>
  <c r="U10" i="26"/>
  <c r="V10" i="26"/>
  <c r="E11" i="26"/>
  <c r="U11" i="26"/>
  <c r="V11" i="26"/>
  <c r="D12" i="26"/>
  <c r="E12" i="26"/>
  <c r="U12" i="26"/>
  <c r="V12" i="26"/>
  <c r="D13" i="26"/>
  <c r="E13" i="26"/>
  <c r="U13" i="26"/>
  <c r="V13" i="26"/>
  <c r="D14" i="26"/>
  <c r="E14" i="26"/>
  <c r="U14" i="26"/>
  <c r="V14" i="26"/>
  <c r="D15" i="26"/>
  <c r="E15" i="26"/>
  <c r="U15" i="26"/>
  <c r="V15" i="26"/>
  <c r="D16" i="26"/>
  <c r="E16" i="26"/>
  <c r="U16" i="26"/>
  <c r="V16" i="26"/>
  <c r="D17" i="26"/>
  <c r="E17" i="26"/>
  <c r="U17" i="26"/>
  <c r="V17" i="26"/>
  <c r="D18" i="26"/>
  <c r="E18" i="26"/>
  <c r="U18" i="26"/>
  <c r="V18" i="26"/>
  <c r="D19" i="26"/>
  <c r="E19" i="26"/>
  <c r="U19" i="26"/>
  <c r="V19" i="26"/>
  <c r="D20" i="26"/>
  <c r="E20" i="26"/>
  <c r="U20" i="26"/>
  <c r="V20" i="26"/>
  <c r="D21" i="26"/>
  <c r="E21" i="26"/>
  <c r="U21" i="26"/>
  <c r="V21" i="26"/>
  <c r="D22" i="26"/>
  <c r="E22" i="26"/>
  <c r="U22" i="26"/>
  <c r="V22" i="26"/>
  <c r="B23" i="26"/>
  <c r="D23" i="26"/>
  <c r="E23" i="26"/>
  <c r="U23" i="26"/>
  <c r="V23" i="26"/>
  <c r="D24" i="26"/>
  <c r="E24" i="26"/>
  <c r="U24" i="26"/>
  <c r="V24" i="26"/>
  <c r="D25" i="26"/>
  <c r="E25" i="26"/>
  <c r="U25" i="26"/>
  <c r="V25" i="26"/>
  <c r="D26" i="26"/>
  <c r="E26" i="26"/>
  <c r="U26" i="26"/>
  <c r="V26" i="26"/>
  <c r="E27" i="26"/>
  <c r="U27" i="26"/>
  <c r="V27" i="26"/>
  <c r="D28" i="26"/>
  <c r="E28" i="26"/>
  <c r="U28" i="26"/>
  <c r="V28" i="26"/>
  <c r="D29" i="26"/>
  <c r="E29" i="26"/>
  <c r="U29" i="26"/>
  <c r="V29" i="26"/>
  <c r="E30" i="26"/>
  <c r="U30" i="26"/>
  <c r="V30" i="26"/>
  <c r="D31" i="26"/>
  <c r="E31" i="26"/>
  <c r="U31" i="26"/>
  <c r="V31" i="26"/>
  <c r="E32" i="26"/>
  <c r="U32" i="26"/>
  <c r="V32" i="26"/>
  <c r="E33" i="26"/>
  <c r="U33" i="26"/>
  <c r="V33" i="26"/>
  <c r="D34" i="26"/>
  <c r="E34" i="26"/>
  <c r="U34" i="26"/>
  <c r="V34" i="26"/>
  <c r="B35" i="26"/>
  <c r="D35" i="26"/>
  <c r="E35" i="26"/>
  <c r="U35" i="26"/>
  <c r="V35" i="26"/>
  <c r="D36" i="26"/>
  <c r="E36" i="26"/>
  <c r="U36" i="26"/>
  <c r="V36" i="26"/>
  <c r="D37" i="26"/>
  <c r="E37" i="26"/>
  <c r="U37" i="26"/>
  <c r="V37" i="26"/>
  <c r="D38" i="26"/>
  <c r="E38" i="26"/>
  <c r="U38" i="26"/>
  <c r="V38" i="26"/>
  <c r="D39" i="26"/>
  <c r="E39" i="26"/>
  <c r="U39" i="26"/>
  <c r="V39" i="26"/>
  <c r="D40" i="26"/>
  <c r="E40" i="26"/>
  <c r="U40" i="26"/>
  <c r="V40" i="26"/>
  <c r="D41" i="26"/>
  <c r="E41" i="26"/>
  <c r="U41" i="26"/>
  <c r="V41" i="26"/>
  <c r="B42" i="26"/>
  <c r="D42" i="26"/>
  <c r="E42" i="26"/>
  <c r="U42" i="26"/>
  <c r="V42" i="26"/>
  <c r="D43" i="26"/>
  <c r="E43" i="26"/>
  <c r="U43" i="26"/>
  <c r="V43" i="26"/>
  <c r="D44" i="26"/>
  <c r="E44" i="26"/>
  <c r="U44" i="26"/>
  <c r="V44" i="26"/>
  <c r="D45" i="26"/>
  <c r="E45" i="26"/>
  <c r="U45" i="26"/>
  <c r="V45" i="26"/>
  <c r="E46" i="26"/>
  <c r="U46" i="26"/>
  <c r="V46" i="26"/>
  <c r="D47" i="26"/>
  <c r="E47" i="26"/>
  <c r="U47" i="26"/>
  <c r="V47" i="26"/>
  <c r="D48" i="26"/>
  <c r="E48" i="26"/>
  <c r="U48" i="26"/>
  <c r="V48" i="26"/>
  <c r="D49" i="26"/>
  <c r="E49" i="26"/>
  <c r="U49" i="26"/>
  <c r="V49" i="26"/>
  <c r="D50" i="26"/>
  <c r="E50" i="26"/>
  <c r="V50" i="26"/>
  <c r="D51" i="26"/>
  <c r="E51" i="26"/>
  <c r="U51" i="26"/>
  <c r="V51" i="26"/>
  <c r="D52" i="26"/>
  <c r="E52" i="26"/>
  <c r="U52" i="26"/>
  <c r="V52" i="26"/>
  <c r="D53" i="26"/>
  <c r="E53" i="26"/>
  <c r="U53" i="26"/>
  <c r="V53" i="26"/>
  <c r="D54" i="26"/>
  <c r="E54" i="26"/>
  <c r="U54" i="26"/>
  <c r="V54" i="26"/>
  <c r="E55" i="26"/>
  <c r="U55" i="26"/>
  <c r="V55" i="26"/>
  <c r="D56" i="26"/>
  <c r="E56" i="26"/>
  <c r="U56" i="26"/>
  <c r="V56" i="26"/>
  <c r="D57" i="26"/>
  <c r="E57" i="26"/>
  <c r="U57" i="26"/>
  <c r="V57" i="26"/>
  <c r="D58" i="26"/>
  <c r="E58" i="26"/>
  <c r="U58" i="26"/>
  <c r="V58" i="26"/>
  <c r="D59" i="26"/>
  <c r="E59" i="26"/>
  <c r="U59" i="26"/>
  <c r="V59" i="26"/>
  <c r="D60" i="26"/>
  <c r="E60" i="26"/>
  <c r="U60" i="26"/>
  <c r="V60" i="26"/>
  <c r="D61" i="26"/>
  <c r="E61" i="26"/>
  <c r="U61" i="26"/>
  <c r="V61" i="26"/>
  <c r="D62" i="26"/>
  <c r="E62" i="26"/>
  <c r="U62" i="26"/>
  <c r="V62" i="26"/>
  <c r="D63" i="26"/>
  <c r="E63" i="26"/>
  <c r="U63" i="26"/>
  <c r="V63" i="26"/>
  <c r="B64" i="26"/>
  <c r="D64" i="26"/>
  <c r="E64" i="26"/>
  <c r="U64" i="26"/>
  <c r="V64" i="26"/>
  <c r="D65" i="26"/>
  <c r="E65" i="26"/>
  <c r="U65" i="26"/>
  <c r="V65" i="26"/>
  <c r="E66" i="26"/>
  <c r="U66" i="26"/>
  <c r="V66" i="26"/>
  <c r="E67" i="26"/>
  <c r="U67" i="26"/>
  <c r="V67" i="26"/>
  <c r="D68" i="26"/>
  <c r="E68" i="26"/>
  <c r="U68" i="26"/>
  <c r="V68" i="26"/>
  <c r="D69" i="26"/>
  <c r="E69" i="26"/>
  <c r="U69" i="26"/>
  <c r="V69" i="26"/>
  <c r="C70" i="26"/>
  <c r="D70" i="26"/>
  <c r="E70" i="26"/>
  <c r="U70" i="26"/>
  <c r="V70" i="26"/>
  <c r="D71" i="26"/>
  <c r="E71" i="26"/>
  <c r="U71" i="26"/>
  <c r="C71" i="26" s="1"/>
  <c r="V71" i="26"/>
  <c r="D72" i="26"/>
  <c r="E72" i="26"/>
  <c r="U72" i="26"/>
  <c r="V72" i="26"/>
  <c r="D73" i="26"/>
  <c r="E73" i="26"/>
  <c r="U73" i="26"/>
  <c r="V73" i="26"/>
  <c r="D74" i="26"/>
  <c r="E74" i="26"/>
  <c r="U74" i="26"/>
  <c r="V74" i="26"/>
  <c r="D75" i="26"/>
  <c r="E75" i="26"/>
  <c r="U75" i="26"/>
  <c r="V75" i="26"/>
  <c r="D76" i="26"/>
  <c r="E76" i="26"/>
  <c r="U76" i="26"/>
  <c r="V76" i="26"/>
  <c r="B77" i="26"/>
  <c r="D77" i="26"/>
  <c r="E77" i="26"/>
  <c r="U77" i="26"/>
  <c r="V77" i="26"/>
  <c r="B78" i="26"/>
  <c r="D78" i="26"/>
  <c r="E78" i="26"/>
  <c r="U78" i="26"/>
  <c r="V78" i="26"/>
  <c r="D79" i="26"/>
  <c r="E79" i="26"/>
  <c r="U79" i="26"/>
  <c r="V79" i="26"/>
  <c r="D80" i="26"/>
  <c r="E80" i="26"/>
  <c r="U80" i="26"/>
  <c r="V80" i="26"/>
  <c r="E81" i="26"/>
  <c r="U81" i="26"/>
  <c r="V81" i="26"/>
  <c r="D82" i="26"/>
  <c r="E82" i="26"/>
  <c r="U82" i="26"/>
  <c r="V82" i="26"/>
  <c r="D83" i="26"/>
  <c r="E83" i="26"/>
  <c r="U83" i="26"/>
  <c r="V83" i="26"/>
  <c r="B84" i="26"/>
  <c r="D84" i="26"/>
  <c r="E84" i="26"/>
  <c r="U84" i="26"/>
  <c r="V84" i="26"/>
  <c r="E85" i="26"/>
  <c r="U85" i="26"/>
  <c r="V85" i="26"/>
  <c r="D86" i="26"/>
  <c r="E86" i="26"/>
  <c r="U86" i="26"/>
  <c r="V86" i="26"/>
  <c r="D87" i="26"/>
  <c r="E87" i="26"/>
  <c r="U87" i="26"/>
  <c r="V87" i="26"/>
  <c r="E88" i="26"/>
  <c r="U88" i="26"/>
  <c r="V88" i="26"/>
  <c r="B89" i="26"/>
  <c r="D89" i="26"/>
  <c r="E89" i="26"/>
  <c r="U89" i="26"/>
  <c r="V89" i="26"/>
  <c r="B90" i="26"/>
  <c r="D90" i="26"/>
  <c r="E90" i="26"/>
  <c r="U90" i="26"/>
  <c r="V90" i="26"/>
  <c r="B91" i="26"/>
  <c r="D91" i="26"/>
  <c r="E91" i="26"/>
  <c r="U91" i="26"/>
  <c r="V91" i="26"/>
  <c r="B92" i="26"/>
  <c r="D92" i="26"/>
  <c r="E92" i="26"/>
  <c r="U92" i="26"/>
  <c r="V92" i="26"/>
  <c r="E93" i="26"/>
  <c r="U93" i="26"/>
  <c r="V93" i="26"/>
  <c r="B94" i="26"/>
  <c r="D94" i="26"/>
  <c r="E94" i="26"/>
  <c r="U94" i="26"/>
  <c r="V94" i="26"/>
  <c r="D95" i="26"/>
  <c r="E95" i="26"/>
  <c r="U95" i="26"/>
  <c r="V95" i="26"/>
  <c r="D96" i="26"/>
  <c r="E96" i="26"/>
  <c r="U96" i="26"/>
  <c r="V96" i="26"/>
  <c r="B97" i="26"/>
  <c r="D97" i="26"/>
  <c r="E97" i="26"/>
  <c r="U97" i="26"/>
  <c r="V97" i="26"/>
  <c r="D98" i="26"/>
  <c r="E98" i="26"/>
  <c r="U98" i="26"/>
  <c r="V98" i="26"/>
  <c r="D99" i="26"/>
  <c r="E99" i="26"/>
  <c r="U99" i="26"/>
  <c r="V99" i="26"/>
  <c r="D100" i="26"/>
  <c r="E100" i="26"/>
  <c r="U100" i="26"/>
  <c r="V100" i="26"/>
  <c r="D101" i="26"/>
  <c r="E101" i="26"/>
  <c r="U101" i="26"/>
  <c r="V101" i="26"/>
  <c r="D102" i="26"/>
  <c r="E102" i="26"/>
  <c r="U102" i="26"/>
  <c r="V102" i="26"/>
  <c r="D103" i="26"/>
  <c r="E103" i="26"/>
  <c r="U103" i="26"/>
  <c r="V103" i="26"/>
  <c r="D104" i="26"/>
  <c r="E104" i="26"/>
  <c r="U104" i="26"/>
  <c r="V104" i="26"/>
  <c r="D105" i="26"/>
  <c r="E105" i="26"/>
  <c r="U105" i="26"/>
  <c r="V105" i="26"/>
  <c r="D106" i="26"/>
  <c r="E106" i="26"/>
  <c r="U106" i="26"/>
  <c r="V106" i="26"/>
  <c r="D107" i="26"/>
  <c r="E107" i="26"/>
  <c r="U107" i="26"/>
  <c r="V107" i="26"/>
  <c r="E108" i="26"/>
  <c r="U108" i="26"/>
  <c r="V108" i="26"/>
  <c r="B109" i="26"/>
  <c r="D109" i="26"/>
  <c r="E109" i="26"/>
  <c r="U109" i="26"/>
  <c r="V109" i="26"/>
  <c r="B110" i="26"/>
  <c r="D110" i="26"/>
  <c r="E110" i="26"/>
  <c r="U110" i="26"/>
  <c r="V110" i="26"/>
  <c r="D111" i="26"/>
  <c r="E111" i="26"/>
  <c r="U111" i="26"/>
  <c r="V111" i="26"/>
  <c r="D112" i="26"/>
  <c r="E112" i="26"/>
  <c r="U112" i="26"/>
  <c r="V112" i="26"/>
  <c r="D113" i="26"/>
  <c r="E113" i="26"/>
  <c r="U113" i="26"/>
  <c r="V113" i="26"/>
  <c r="D114" i="26"/>
  <c r="E114" i="26"/>
  <c r="U114" i="26"/>
  <c r="V114" i="26"/>
  <c r="B115" i="26"/>
  <c r="D115" i="26"/>
  <c r="E115" i="26"/>
  <c r="U115" i="26"/>
  <c r="V115" i="26"/>
  <c r="B116" i="26"/>
  <c r="D116" i="26"/>
  <c r="E116" i="26"/>
  <c r="U116" i="26"/>
  <c r="V116" i="26"/>
  <c r="D117" i="26"/>
  <c r="E117" i="26"/>
  <c r="U117" i="26"/>
  <c r="V117" i="26"/>
  <c r="D118" i="26"/>
  <c r="E118" i="26"/>
  <c r="U118" i="26"/>
  <c r="V118" i="26"/>
  <c r="B119" i="26"/>
  <c r="D119" i="26"/>
  <c r="E119" i="26"/>
  <c r="U119" i="26"/>
  <c r="V119" i="26"/>
  <c r="D120" i="26"/>
  <c r="E120" i="26"/>
  <c r="U120" i="26"/>
  <c r="V120" i="26"/>
  <c r="B121" i="26"/>
  <c r="E121" i="26"/>
  <c r="U121" i="26"/>
  <c r="V121" i="26"/>
  <c r="D122" i="26"/>
  <c r="E122" i="26"/>
  <c r="U122" i="26"/>
  <c r="V122" i="26"/>
  <c r="D123" i="26"/>
  <c r="E123" i="26"/>
  <c r="U123" i="26"/>
  <c r="V123" i="26"/>
  <c r="D124" i="26"/>
  <c r="E124" i="26"/>
  <c r="U124" i="26"/>
  <c r="V124" i="26"/>
  <c r="D125" i="26"/>
  <c r="E125" i="26"/>
  <c r="U125" i="26"/>
  <c r="V125" i="26"/>
  <c r="D126" i="26"/>
  <c r="E126" i="26"/>
  <c r="U126" i="26"/>
  <c r="V126" i="26"/>
  <c r="D127" i="26"/>
  <c r="E127" i="26"/>
  <c r="U127" i="26"/>
  <c r="V127" i="26"/>
  <c r="D128" i="26"/>
  <c r="E128" i="26"/>
  <c r="U128" i="26"/>
  <c r="V128" i="26"/>
  <c r="D129" i="26"/>
  <c r="E129" i="26"/>
  <c r="U129" i="26"/>
  <c r="V129" i="26"/>
  <c r="D130" i="26"/>
  <c r="E130" i="26"/>
  <c r="U130" i="26"/>
  <c r="V130" i="26"/>
  <c r="B131" i="26"/>
  <c r="D131" i="26"/>
  <c r="E131" i="26"/>
  <c r="U131" i="26"/>
  <c r="V131" i="26"/>
  <c r="D132" i="26"/>
  <c r="E132" i="26"/>
  <c r="U132" i="26"/>
  <c r="V132" i="26"/>
  <c r="D133" i="26"/>
  <c r="E133" i="26"/>
  <c r="U133" i="26"/>
  <c r="V133" i="26"/>
  <c r="B134" i="26"/>
  <c r="D134" i="26"/>
  <c r="E134" i="26"/>
  <c r="U134" i="26"/>
  <c r="V134" i="26"/>
  <c r="D135" i="26"/>
  <c r="E135" i="26"/>
  <c r="U135" i="26"/>
  <c r="V135" i="26"/>
  <c r="D136" i="26"/>
  <c r="E136" i="26"/>
  <c r="U136" i="26"/>
  <c r="V136" i="26"/>
  <c r="D137" i="26"/>
  <c r="E137" i="26"/>
  <c r="U137" i="26"/>
  <c r="V137" i="26"/>
  <c r="B138" i="26"/>
  <c r="D138" i="26"/>
  <c r="E138" i="26"/>
  <c r="U138" i="26"/>
  <c r="V138" i="26"/>
  <c r="D139" i="26"/>
  <c r="E139" i="26"/>
  <c r="U139" i="26"/>
  <c r="V139" i="26"/>
  <c r="B140" i="26"/>
  <c r="D140" i="26"/>
  <c r="E140" i="26"/>
  <c r="U140" i="26"/>
  <c r="V140" i="26"/>
  <c r="D141" i="26"/>
  <c r="E141" i="26"/>
  <c r="U141" i="26"/>
  <c r="V141" i="26"/>
  <c r="D142" i="26"/>
  <c r="E142" i="26"/>
  <c r="U142" i="26"/>
  <c r="V142" i="26"/>
  <c r="D143" i="26"/>
  <c r="E143" i="26"/>
  <c r="U143" i="26"/>
  <c r="V143" i="26"/>
  <c r="E144" i="26"/>
  <c r="U144" i="26"/>
  <c r="V144" i="26"/>
  <c r="B145" i="26"/>
  <c r="D145" i="26"/>
  <c r="E145" i="26"/>
  <c r="U145" i="26"/>
  <c r="V145" i="26"/>
  <c r="D146" i="26"/>
  <c r="E146" i="26"/>
  <c r="U146" i="26"/>
  <c r="V146" i="26"/>
  <c r="B147" i="26"/>
  <c r="D147" i="26"/>
  <c r="E147" i="26"/>
  <c r="U147" i="26"/>
  <c r="V147" i="26"/>
  <c r="D148" i="26"/>
  <c r="E148" i="26"/>
  <c r="U148" i="26"/>
  <c r="V148" i="26"/>
  <c r="B149" i="26"/>
  <c r="D149" i="26"/>
  <c r="E149" i="26"/>
  <c r="U149" i="26"/>
  <c r="V149" i="26"/>
  <c r="D150" i="26"/>
  <c r="E150" i="26"/>
  <c r="U150" i="26"/>
  <c r="V150" i="26"/>
  <c r="D151" i="26"/>
  <c r="E151" i="26"/>
  <c r="U151" i="26"/>
  <c r="V151" i="26"/>
  <c r="D152" i="26"/>
  <c r="E152" i="26"/>
  <c r="U152" i="26"/>
  <c r="V152" i="26"/>
  <c r="D153" i="26"/>
  <c r="E153" i="26"/>
  <c r="U153" i="26"/>
  <c r="V153" i="26"/>
  <c r="D154" i="26"/>
  <c r="E154" i="26"/>
  <c r="U154" i="26"/>
  <c r="V154" i="26"/>
  <c r="E155" i="26"/>
  <c r="U155" i="26"/>
  <c r="V155" i="26"/>
  <c r="D156" i="26"/>
  <c r="E156" i="26"/>
  <c r="U156" i="26"/>
  <c r="V156" i="26"/>
  <c r="B157" i="26"/>
  <c r="D157" i="26"/>
  <c r="E157" i="26"/>
  <c r="U157" i="26"/>
  <c r="V157" i="26"/>
  <c r="D158" i="26"/>
  <c r="E158" i="26"/>
  <c r="U158" i="26"/>
  <c r="V158" i="26"/>
  <c r="D159" i="26"/>
  <c r="E159" i="26"/>
  <c r="U159" i="26"/>
  <c r="V159" i="26"/>
  <c r="E160" i="26"/>
  <c r="U160" i="26"/>
  <c r="V160" i="26"/>
  <c r="D161" i="26"/>
  <c r="E161" i="26"/>
  <c r="U161" i="26"/>
  <c r="C161" i="26" s="1"/>
  <c r="V161" i="26"/>
  <c r="B162" i="26"/>
  <c r="D162" i="26"/>
  <c r="E162" i="26"/>
  <c r="U162" i="26"/>
  <c r="V162" i="26"/>
  <c r="D163" i="26"/>
  <c r="E163" i="26"/>
  <c r="U163" i="26"/>
  <c r="V163" i="26"/>
  <c r="D164" i="26"/>
  <c r="E164" i="26"/>
  <c r="U164" i="26"/>
  <c r="V164" i="26"/>
  <c r="B165" i="26"/>
  <c r="D165" i="26"/>
  <c r="E165" i="26"/>
  <c r="U165" i="26"/>
  <c r="V165" i="26"/>
  <c r="D166" i="26"/>
  <c r="E166" i="26"/>
  <c r="U166" i="26"/>
  <c r="V166" i="26"/>
  <c r="D167" i="26"/>
  <c r="E167" i="26"/>
  <c r="U167" i="26"/>
  <c r="V167" i="26"/>
  <c r="B168" i="26"/>
  <c r="E168" i="26"/>
  <c r="U168" i="26"/>
  <c r="V168" i="26"/>
  <c r="B169" i="26"/>
  <c r="E169" i="26"/>
  <c r="U169" i="26"/>
  <c r="V169" i="26"/>
  <c r="B170" i="26"/>
  <c r="E170" i="26"/>
  <c r="U170" i="26"/>
  <c r="V170" i="26"/>
  <c r="B171" i="26"/>
  <c r="E171" i="26"/>
  <c r="U171" i="26"/>
  <c r="V171" i="26"/>
  <c r="B172" i="26"/>
  <c r="E172" i="26"/>
  <c r="U172" i="26"/>
  <c r="V172" i="26"/>
  <c r="B173" i="26"/>
  <c r="E173" i="26"/>
  <c r="U173" i="26"/>
  <c r="V173" i="26"/>
  <c r="B174" i="26"/>
  <c r="E174" i="26"/>
  <c r="U174" i="26"/>
  <c r="V174" i="26"/>
  <c r="B175" i="26"/>
  <c r="E175" i="26"/>
  <c r="U175" i="26"/>
  <c r="V175" i="26"/>
  <c r="B177" i="26"/>
  <c r="E177" i="26"/>
  <c r="U177" i="26"/>
  <c r="V177" i="26"/>
  <c r="B178" i="26"/>
  <c r="E178" i="26"/>
  <c r="U178" i="26"/>
  <c r="V178" i="26"/>
  <c r="B179" i="26"/>
  <c r="E179" i="26"/>
  <c r="U179" i="26"/>
  <c r="V179" i="26"/>
  <c r="B180" i="26"/>
  <c r="E180" i="26"/>
  <c r="U180" i="26"/>
  <c r="V180" i="26"/>
  <c r="B181" i="26"/>
  <c r="E181" i="26"/>
  <c r="U181" i="26"/>
  <c r="V181" i="26"/>
  <c r="B182" i="26"/>
  <c r="E182" i="26"/>
  <c r="U182" i="26"/>
  <c r="V182" i="26"/>
  <c r="B183" i="26"/>
  <c r="E183" i="26"/>
  <c r="U183" i="26"/>
  <c r="V183" i="26"/>
  <c r="B184" i="26"/>
  <c r="E184" i="26"/>
  <c r="U184" i="26"/>
  <c r="V184" i="26"/>
  <c r="B185" i="26"/>
  <c r="E185" i="26"/>
  <c r="U185" i="26"/>
  <c r="V185" i="26"/>
  <c r="B186" i="26"/>
  <c r="E186" i="26"/>
  <c r="U186" i="26"/>
  <c r="V186" i="26"/>
  <c r="B187" i="26"/>
  <c r="E187" i="26"/>
  <c r="U187" i="26"/>
  <c r="V187" i="26"/>
  <c r="B188" i="26"/>
  <c r="E188" i="26"/>
  <c r="U188" i="26"/>
  <c r="V188" i="26"/>
  <c r="B189" i="26"/>
  <c r="E189" i="26"/>
  <c r="U189" i="26"/>
  <c r="V189" i="26"/>
  <c r="B190" i="26"/>
  <c r="E190" i="26"/>
  <c r="U190" i="26"/>
  <c r="V190" i="26"/>
  <c r="B191" i="26"/>
  <c r="E191" i="26"/>
  <c r="U191" i="26"/>
  <c r="V191" i="26"/>
  <c r="B192" i="26"/>
  <c r="E192" i="26"/>
  <c r="U192" i="26"/>
  <c r="V192" i="26"/>
  <c r="B193" i="26"/>
  <c r="E193" i="26"/>
  <c r="U193" i="26"/>
  <c r="V193" i="26"/>
  <c r="B194" i="26"/>
  <c r="E194" i="26"/>
  <c r="U194" i="26"/>
  <c r="V194" i="26"/>
  <c r="B195" i="26"/>
  <c r="E195" i="26"/>
  <c r="U195" i="26"/>
  <c r="V195" i="26"/>
  <c r="B196" i="26"/>
  <c r="E196" i="26"/>
  <c r="U196" i="26"/>
  <c r="V196" i="26"/>
  <c r="B197" i="26"/>
  <c r="E197" i="26"/>
  <c r="U197" i="26"/>
  <c r="V197" i="26"/>
  <c r="B198" i="26"/>
  <c r="E198" i="26"/>
  <c r="U198" i="26"/>
  <c r="V198" i="26"/>
  <c r="B199" i="26"/>
  <c r="E199" i="26"/>
  <c r="U199" i="26"/>
  <c r="V199" i="26"/>
  <c r="B200" i="26"/>
  <c r="E200" i="26"/>
  <c r="U200" i="26"/>
  <c r="V200" i="26"/>
  <c r="E201" i="26"/>
  <c r="U201" i="26"/>
  <c r="V201" i="26"/>
  <c r="B202" i="26"/>
  <c r="E202" i="26"/>
  <c r="U202" i="26"/>
  <c r="V202" i="26"/>
  <c r="B203" i="26"/>
  <c r="E203" i="26"/>
  <c r="U203" i="26"/>
  <c r="V203" i="26"/>
  <c r="B204" i="26"/>
  <c r="E204" i="26"/>
  <c r="U204" i="26"/>
  <c r="V204" i="26"/>
  <c r="B205" i="26"/>
  <c r="E205" i="26"/>
  <c r="U205" i="26"/>
  <c r="V205" i="26"/>
  <c r="B206" i="26"/>
  <c r="E206" i="26"/>
  <c r="U206" i="26"/>
  <c r="V206" i="26"/>
  <c r="B207" i="26"/>
  <c r="E207" i="26"/>
  <c r="U207" i="26"/>
  <c r="V207" i="26"/>
  <c r="B208" i="26"/>
  <c r="E208" i="26"/>
  <c r="U208" i="26"/>
  <c r="V208" i="26"/>
  <c r="B209" i="26"/>
  <c r="E209" i="26"/>
  <c r="U209" i="26"/>
  <c r="V209" i="26"/>
  <c r="B210" i="26"/>
  <c r="E210" i="26"/>
  <c r="U210" i="26"/>
  <c r="V210" i="26"/>
  <c r="B211" i="26"/>
  <c r="E211" i="26"/>
  <c r="U211" i="26"/>
  <c r="V211" i="26"/>
  <c r="B212" i="26"/>
  <c r="E212" i="26"/>
  <c r="U212" i="26"/>
  <c r="V212" i="26"/>
  <c r="B213" i="26"/>
  <c r="E213" i="26"/>
  <c r="U213" i="26"/>
  <c r="V213" i="26"/>
  <c r="B214" i="26"/>
  <c r="E214" i="26"/>
  <c r="U214" i="26"/>
  <c r="V214" i="26"/>
  <c r="B215" i="26"/>
  <c r="E215" i="26"/>
  <c r="U215" i="26"/>
  <c r="V215" i="26"/>
  <c r="B216" i="26"/>
  <c r="E216" i="26"/>
  <c r="U216" i="26"/>
  <c r="V216" i="26"/>
  <c r="E217" i="26"/>
  <c r="U217" i="26"/>
  <c r="V217" i="26"/>
  <c r="B218" i="26"/>
  <c r="E218" i="26"/>
  <c r="U218" i="26"/>
  <c r="V218" i="26"/>
  <c r="B219" i="26"/>
  <c r="E219" i="26"/>
  <c r="U219" i="26"/>
  <c r="V219" i="26"/>
  <c r="B220" i="26"/>
  <c r="E220" i="26"/>
  <c r="U220" i="26"/>
  <c r="V220" i="26"/>
  <c r="B221" i="26"/>
  <c r="E221" i="26"/>
  <c r="U221" i="26"/>
  <c r="V221" i="26"/>
  <c r="B222" i="26"/>
  <c r="E222" i="26"/>
  <c r="U222" i="26"/>
  <c r="V222" i="26"/>
  <c r="B223" i="26"/>
  <c r="E223" i="26"/>
  <c r="U223" i="26"/>
  <c r="V223" i="26"/>
  <c r="B224" i="26"/>
  <c r="E224" i="26"/>
  <c r="U224" i="26"/>
  <c r="V224" i="26"/>
  <c r="B225" i="26"/>
  <c r="E225" i="26"/>
  <c r="U225" i="26"/>
  <c r="V225" i="26"/>
  <c r="B226" i="26"/>
  <c r="E226" i="26"/>
  <c r="U226" i="26"/>
  <c r="V226" i="26"/>
  <c r="B227" i="26"/>
  <c r="E227" i="26"/>
  <c r="U227" i="26"/>
  <c r="V227" i="26"/>
  <c r="E228" i="26"/>
  <c r="U228" i="26"/>
  <c r="V228" i="26"/>
  <c r="B229" i="26"/>
  <c r="E229" i="26"/>
  <c r="U229" i="26"/>
  <c r="V229" i="26"/>
  <c r="B230" i="26"/>
  <c r="E230" i="26"/>
  <c r="U230" i="26"/>
  <c r="V230" i="26"/>
  <c r="B231" i="26"/>
  <c r="E231" i="26"/>
  <c r="U231" i="26"/>
  <c r="V231" i="26"/>
  <c r="B232" i="26"/>
  <c r="E232" i="26"/>
  <c r="U232" i="26"/>
  <c r="V232" i="26"/>
  <c r="B233" i="26"/>
  <c r="E233" i="26"/>
  <c r="U233" i="26"/>
  <c r="V233" i="26"/>
  <c r="B234" i="26"/>
  <c r="E234" i="26"/>
  <c r="U234" i="26"/>
  <c r="V234" i="26"/>
  <c r="B235" i="26"/>
  <c r="E235" i="26"/>
  <c r="U235" i="26"/>
  <c r="V235" i="26"/>
  <c r="B236" i="26"/>
  <c r="E236" i="26"/>
  <c r="U236" i="26"/>
  <c r="V236" i="26"/>
  <c r="B237" i="26"/>
  <c r="E237" i="26"/>
  <c r="U237" i="26"/>
  <c r="V237" i="26"/>
  <c r="B238" i="26"/>
  <c r="E238" i="26"/>
  <c r="U238" i="26"/>
  <c r="V238" i="26"/>
  <c r="B239" i="26"/>
  <c r="E239" i="26"/>
  <c r="U239" i="26"/>
  <c r="V239" i="26"/>
  <c r="B240" i="26"/>
  <c r="E240" i="26"/>
  <c r="U240" i="26"/>
  <c r="V240" i="26"/>
  <c r="B241" i="26"/>
  <c r="E241" i="26"/>
  <c r="U241" i="26"/>
  <c r="V241" i="26"/>
  <c r="B242" i="26"/>
  <c r="E242" i="26"/>
  <c r="U242" i="26"/>
  <c r="V242" i="26"/>
  <c r="B243" i="26"/>
  <c r="E243" i="26"/>
  <c r="U243" i="26"/>
  <c r="V243" i="26"/>
  <c r="B244" i="26"/>
  <c r="E244" i="26"/>
  <c r="U244" i="26"/>
  <c r="V244" i="26"/>
  <c r="B245" i="26"/>
  <c r="E245" i="26"/>
  <c r="U245" i="26"/>
  <c r="V245" i="26"/>
  <c r="B246" i="26"/>
  <c r="E246" i="26"/>
  <c r="U246" i="26"/>
  <c r="V246" i="26"/>
  <c r="B247" i="26"/>
  <c r="E247" i="26"/>
  <c r="U247" i="26"/>
  <c r="V247" i="26"/>
  <c r="B248" i="26"/>
  <c r="E248" i="26"/>
  <c r="U248" i="26"/>
  <c r="V248" i="26"/>
  <c r="B249" i="26"/>
  <c r="E249" i="26"/>
  <c r="U249" i="26"/>
  <c r="V249" i="26"/>
  <c r="B250" i="26"/>
  <c r="E250" i="26"/>
  <c r="U250" i="26"/>
  <c r="V250" i="26"/>
  <c r="B251" i="26"/>
  <c r="E251" i="26"/>
  <c r="U251" i="26"/>
  <c r="V251" i="26"/>
  <c r="B252" i="26"/>
  <c r="E252" i="26"/>
  <c r="U252" i="26"/>
  <c r="V252" i="26"/>
  <c r="B253" i="26"/>
  <c r="E253" i="26"/>
  <c r="U253" i="26"/>
  <c r="V253" i="26"/>
  <c r="B254" i="26"/>
  <c r="E254" i="26"/>
  <c r="U254" i="26"/>
  <c r="V254" i="26"/>
  <c r="B255" i="26"/>
  <c r="E255" i="26"/>
  <c r="U255" i="26"/>
  <c r="V255" i="26"/>
  <c r="B256" i="26"/>
  <c r="E256" i="26"/>
  <c r="U256" i="26"/>
  <c r="V256" i="26"/>
  <c r="B257" i="26"/>
  <c r="E257" i="26"/>
  <c r="U257" i="26"/>
  <c r="V257" i="26"/>
  <c r="B258" i="26"/>
  <c r="E258" i="26"/>
  <c r="U258" i="26"/>
  <c r="V258" i="26"/>
  <c r="B259" i="26"/>
  <c r="E259" i="26"/>
  <c r="U259" i="26"/>
  <c r="V259" i="26"/>
  <c r="B260" i="26"/>
  <c r="E260" i="26"/>
  <c r="U260" i="26"/>
  <c r="V260" i="26"/>
  <c r="B261" i="26"/>
  <c r="E261" i="26"/>
  <c r="U261" i="26"/>
  <c r="V261" i="26"/>
  <c r="B262" i="26"/>
  <c r="E262" i="26"/>
  <c r="U262" i="26"/>
  <c r="V262" i="26"/>
  <c r="B263" i="26"/>
  <c r="E263" i="26"/>
  <c r="U263" i="26"/>
  <c r="V263" i="26"/>
  <c r="B264" i="26"/>
  <c r="E264" i="26"/>
  <c r="U264" i="26"/>
  <c r="V264" i="26"/>
  <c r="B265" i="26"/>
  <c r="E265" i="26"/>
  <c r="U265" i="26"/>
  <c r="V265" i="26"/>
  <c r="B266" i="26"/>
  <c r="E266" i="26"/>
  <c r="U266" i="26"/>
  <c r="V266" i="26"/>
  <c r="B267" i="26"/>
  <c r="E267" i="26"/>
  <c r="U267" i="26"/>
  <c r="V267" i="26"/>
  <c r="B268" i="26"/>
  <c r="E268" i="26"/>
  <c r="U268" i="26"/>
  <c r="V268" i="26"/>
  <c r="B269" i="26"/>
  <c r="E269" i="26"/>
  <c r="U269" i="26"/>
  <c r="V269" i="26"/>
  <c r="B270" i="26"/>
  <c r="E270" i="26"/>
  <c r="U270" i="26"/>
  <c r="V270" i="26"/>
  <c r="B271" i="26"/>
  <c r="E271" i="26"/>
  <c r="U271" i="26"/>
  <c r="V271" i="26"/>
  <c r="B272" i="26"/>
  <c r="E272" i="26"/>
  <c r="U272" i="26"/>
  <c r="V272" i="26"/>
  <c r="B273" i="26"/>
  <c r="E273" i="26"/>
  <c r="U273" i="26"/>
  <c r="V273" i="26"/>
  <c r="B274" i="26"/>
  <c r="E274" i="26"/>
  <c r="U274" i="26"/>
  <c r="V274" i="26"/>
  <c r="B275" i="26"/>
  <c r="E275" i="26"/>
  <c r="U275" i="26"/>
  <c r="V275" i="26"/>
  <c r="B276" i="26"/>
  <c r="E276" i="26"/>
  <c r="U276" i="26"/>
  <c r="V276" i="26"/>
  <c r="B277" i="26"/>
  <c r="E277" i="26"/>
  <c r="U277" i="26"/>
  <c r="V277" i="26"/>
  <c r="B278" i="26"/>
  <c r="E278" i="26"/>
  <c r="U278" i="26"/>
  <c r="V278" i="26"/>
  <c r="B279" i="26"/>
  <c r="E279" i="26"/>
  <c r="U279" i="26"/>
  <c r="V279" i="26"/>
  <c r="B280" i="26"/>
  <c r="E280" i="26"/>
  <c r="U280" i="26"/>
  <c r="V280" i="26"/>
  <c r="B281" i="26"/>
  <c r="E281" i="26"/>
  <c r="U281" i="26"/>
  <c r="V281" i="26"/>
  <c r="E282" i="26"/>
  <c r="U282" i="26"/>
  <c r="V282" i="26"/>
  <c r="B283" i="26"/>
  <c r="E283" i="26"/>
  <c r="U283" i="26"/>
  <c r="V283" i="26"/>
  <c r="B284" i="26"/>
  <c r="E284" i="26"/>
  <c r="U284" i="26"/>
  <c r="V284" i="26"/>
  <c r="B285" i="26"/>
  <c r="E285" i="26"/>
  <c r="U285" i="26"/>
  <c r="V285" i="26"/>
  <c r="B286" i="26"/>
  <c r="E286" i="26"/>
  <c r="U286" i="26"/>
  <c r="V286" i="26"/>
  <c r="B287" i="26"/>
  <c r="E287" i="26"/>
  <c r="U287" i="26"/>
  <c r="V287" i="26"/>
  <c r="B288" i="26"/>
  <c r="E288" i="26"/>
  <c r="U288" i="26"/>
  <c r="V288" i="26"/>
  <c r="B289" i="26"/>
  <c r="E289" i="26"/>
  <c r="U289" i="26"/>
  <c r="V289" i="26"/>
  <c r="B290" i="26"/>
  <c r="E290" i="26"/>
  <c r="U290" i="26"/>
  <c r="V290" i="26"/>
  <c r="B291" i="26"/>
  <c r="E291" i="26"/>
  <c r="U291" i="26"/>
  <c r="V291" i="26"/>
  <c r="B292" i="26"/>
  <c r="E292" i="26"/>
  <c r="U292" i="26"/>
  <c r="V292" i="26"/>
  <c r="B293" i="26"/>
  <c r="E293" i="26"/>
  <c r="U293" i="26"/>
  <c r="V293" i="26"/>
  <c r="B294" i="26"/>
  <c r="E294" i="26"/>
  <c r="U294" i="26"/>
  <c r="V294" i="26"/>
  <c r="B295" i="26"/>
  <c r="E295" i="26"/>
  <c r="U295" i="26"/>
  <c r="V295" i="26"/>
  <c r="B296" i="26"/>
  <c r="E296" i="26"/>
  <c r="U296" i="26"/>
  <c r="V296" i="26"/>
  <c r="B297" i="26"/>
  <c r="E297" i="26"/>
  <c r="U297" i="26"/>
  <c r="V297" i="26"/>
  <c r="B298" i="26"/>
  <c r="E298" i="26"/>
  <c r="U298" i="26"/>
  <c r="V298" i="26"/>
  <c r="B299" i="26"/>
  <c r="E299" i="26"/>
  <c r="U299" i="26"/>
  <c r="V299" i="26"/>
  <c r="B300" i="26"/>
  <c r="E300" i="26"/>
  <c r="U300" i="26"/>
  <c r="V300" i="26"/>
  <c r="B301" i="26"/>
  <c r="E301" i="26"/>
  <c r="U301" i="26"/>
  <c r="V301" i="26"/>
  <c r="B302" i="26"/>
  <c r="E302" i="26"/>
  <c r="U302" i="26"/>
  <c r="V302" i="26"/>
  <c r="B303" i="26"/>
  <c r="E303" i="26"/>
  <c r="U303" i="26"/>
  <c r="V303" i="26"/>
  <c r="E304" i="26"/>
  <c r="U304" i="26"/>
  <c r="V304" i="26"/>
  <c r="B305" i="26"/>
  <c r="E305" i="26"/>
  <c r="U305" i="26"/>
  <c r="V305" i="26"/>
  <c r="B306" i="26"/>
  <c r="E306" i="26"/>
  <c r="U306" i="26"/>
  <c r="V306" i="26"/>
  <c r="B307" i="26"/>
  <c r="E307" i="26"/>
  <c r="U307" i="26"/>
  <c r="V307" i="26"/>
  <c r="B308" i="26"/>
  <c r="E308" i="26"/>
  <c r="U308" i="26"/>
  <c r="V308" i="26"/>
  <c r="B309" i="26"/>
  <c r="E309" i="26"/>
  <c r="U309" i="26"/>
  <c r="V309" i="26"/>
  <c r="B310" i="26"/>
  <c r="E310" i="26"/>
  <c r="U310" i="26"/>
  <c r="V310" i="26"/>
  <c r="B311" i="26"/>
  <c r="E311" i="26"/>
  <c r="U311" i="26"/>
  <c r="V311" i="26"/>
  <c r="B312" i="26"/>
  <c r="E312" i="26"/>
  <c r="U312" i="26"/>
  <c r="V312" i="26"/>
  <c r="B313" i="26"/>
  <c r="E313" i="26"/>
  <c r="U313" i="26"/>
  <c r="V313" i="26"/>
  <c r="B314" i="26"/>
  <c r="E314" i="26"/>
  <c r="U314" i="26"/>
  <c r="V314" i="26"/>
  <c r="B315" i="26"/>
  <c r="E315" i="26"/>
  <c r="U315" i="26"/>
  <c r="V315" i="26"/>
  <c r="B316" i="26"/>
  <c r="E316" i="26"/>
  <c r="U316" i="26"/>
  <c r="V316" i="26"/>
  <c r="B317" i="26"/>
  <c r="E317" i="26"/>
  <c r="U317" i="26"/>
  <c r="V317" i="26"/>
  <c r="B318" i="26"/>
  <c r="E318" i="26"/>
  <c r="U318" i="26"/>
  <c r="V318" i="26"/>
  <c r="B319" i="26"/>
  <c r="E319" i="26"/>
  <c r="U319" i="26"/>
  <c r="V319" i="26"/>
  <c r="B320" i="26"/>
  <c r="E320" i="26"/>
  <c r="U320" i="26"/>
  <c r="V320" i="26"/>
  <c r="B321" i="26"/>
  <c r="E321" i="26"/>
  <c r="U321" i="26"/>
  <c r="V321" i="26"/>
  <c r="B322" i="26"/>
  <c r="E322" i="26"/>
  <c r="U322" i="26"/>
  <c r="V322" i="26"/>
  <c r="B323" i="26"/>
  <c r="E323" i="26"/>
  <c r="U323" i="26"/>
  <c r="V323" i="26"/>
  <c r="B325" i="26"/>
  <c r="E325" i="26"/>
  <c r="U325" i="26"/>
  <c r="V325" i="26"/>
  <c r="B326" i="26"/>
  <c r="E326" i="26"/>
  <c r="U326" i="26"/>
  <c r="V326" i="26"/>
  <c r="B327" i="26"/>
  <c r="E327" i="26"/>
  <c r="U327" i="26"/>
  <c r="V327" i="26"/>
  <c r="B328" i="26"/>
  <c r="E328" i="26"/>
  <c r="U328" i="26"/>
  <c r="V328" i="26"/>
  <c r="B329" i="26"/>
  <c r="E329" i="26"/>
  <c r="U329" i="26"/>
  <c r="V329" i="26"/>
  <c r="B330" i="26"/>
  <c r="E330" i="26"/>
  <c r="U330" i="26"/>
  <c r="V330" i="26"/>
  <c r="E331" i="26"/>
  <c r="U331" i="26"/>
  <c r="V331" i="26"/>
  <c r="B332" i="26"/>
  <c r="E332" i="26"/>
  <c r="U332" i="26"/>
  <c r="V332" i="26"/>
  <c r="B333" i="26"/>
  <c r="E333" i="26"/>
  <c r="U333" i="26"/>
  <c r="V333" i="26"/>
  <c r="B334" i="26"/>
  <c r="E334" i="26"/>
  <c r="U334" i="26"/>
  <c r="V334" i="26"/>
  <c r="B335" i="26"/>
  <c r="E335" i="26"/>
  <c r="U335" i="26"/>
  <c r="V335" i="26"/>
  <c r="B336" i="26"/>
  <c r="E336" i="26"/>
  <c r="U336" i="26"/>
  <c r="V336" i="26"/>
  <c r="B337" i="26"/>
  <c r="E337" i="26"/>
  <c r="U337" i="26"/>
  <c r="V337" i="26"/>
  <c r="B338" i="26"/>
  <c r="E338" i="26"/>
  <c r="U338" i="26"/>
  <c r="V338" i="26"/>
  <c r="B339" i="26"/>
  <c r="E339" i="26"/>
  <c r="U339" i="26"/>
  <c r="V339" i="26"/>
  <c r="B340" i="26"/>
  <c r="E340" i="26"/>
  <c r="U340" i="26"/>
  <c r="V340" i="26"/>
  <c r="B341" i="26"/>
  <c r="E341" i="26"/>
  <c r="U341" i="26"/>
  <c r="V341" i="26"/>
  <c r="B342" i="26"/>
  <c r="E342" i="26"/>
  <c r="U342" i="26"/>
  <c r="V342" i="26"/>
  <c r="E343" i="26"/>
  <c r="U343" i="26"/>
  <c r="V343" i="26"/>
  <c r="B344" i="26"/>
  <c r="E344" i="26"/>
  <c r="U344" i="26"/>
  <c r="V344" i="26"/>
  <c r="B345" i="26"/>
  <c r="E345" i="26"/>
  <c r="U345" i="26"/>
  <c r="V345" i="26"/>
  <c r="B346" i="26"/>
  <c r="E346" i="26"/>
  <c r="U346" i="26"/>
  <c r="V346" i="26"/>
  <c r="B347" i="26"/>
  <c r="E347" i="26"/>
  <c r="U347" i="26"/>
  <c r="V347" i="26"/>
  <c r="B348" i="26"/>
  <c r="E348" i="26"/>
  <c r="U348" i="26"/>
  <c r="V348" i="26"/>
  <c r="B349" i="26"/>
  <c r="E349" i="26"/>
  <c r="U349" i="26"/>
  <c r="V349" i="26"/>
  <c r="B350" i="26"/>
  <c r="E350" i="26"/>
  <c r="U350" i="26"/>
  <c r="V350" i="26"/>
  <c r="B351" i="26"/>
  <c r="E351" i="26"/>
  <c r="U351" i="26"/>
  <c r="V351" i="26"/>
  <c r="B352" i="26"/>
  <c r="E352" i="26"/>
  <c r="U352" i="26"/>
  <c r="V352" i="26"/>
  <c r="B353" i="26"/>
  <c r="E353" i="26"/>
  <c r="U353" i="26"/>
  <c r="V353" i="26"/>
  <c r="B354" i="26"/>
  <c r="E354" i="26"/>
  <c r="U354" i="26"/>
  <c r="V354" i="26"/>
  <c r="B355" i="26"/>
  <c r="E355" i="26"/>
  <c r="U355" i="26"/>
  <c r="V355" i="26"/>
  <c r="B356" i="26"/>
  <c r="E356" i="26"/>
  <c r="U356" i="26"/>
  <c r="V356" i="26"/>
  <c r="B357" i="26"/>
  <c r="E357" i="26"/>
  <c r="U357" i="26"/>
  <c r="V357" i="26"/>
  <c r="B358" i="26"/>
  <c r="E358" i="26"/>
  <c r="U358" i="26"/>
  <c r="V358" i="26"/>
  <c r="B359" i="26"/>
  <c r="E359" i="26"/>
  <c r="U359" i="26"/>
  <c r="V359" i="26"/>
  <c r="B360" i="26"/>
  <c r="E360" i="26"/>
  <c r="U360" i="26"/>
  <c r="V360" i="26"/>
  <c r="B361" i="26"/>
  <c r="E361" i="26"/>
  <c r="U361" i="26"/>
  <c r="V361" i="26"/>
  <c r="B362" i="26"/>
  <c r="E362" i="26"/>
  <c r="U362" i="26"/>
  <c r="V362" i="26"/>
  <c r="B363" i="26"/>
  <c r="E363" i="26"/>
  <c r="U363" i="26"/>
  <c r="V363" i="26"/>
  <c r="B364" i="26"/>
  <c r="E364" i="26"/>
  <c r="U364" i="26"/>
  <c r="V364" i="26"/>
  <c r="B365" i="26"/>
  <c r="E365" i="26"/>
  <c r="U365" i="26"/>
  <c r="V365" i="26"/>
  <c r="B366" i="26"/>
  <c r="E366" i="26"/>
  <c r="U366" i="26"/>
  <c r="V366" i="26"/>
  <c r="B367" i="26"/>
  <c r="E367" i="26"/>
  <c r="U367" i="26"/>
  <c r="V367" i="26"/>
  <c r="B368" i="26"/>
  <c r="E368" i="26"/>
  <c r="U368" i="26"/>
  <c r="V368" i="26"/>
  <c r="B369" i="26"/>
  <c r="E369" i="26"/>
  <c r="U369" i="26"/>
  <c r="V369" i="26"/>
  <c r="B370" i="26"/>
  <c r="E370" i="26"/>
  <c r="U370" i="26"/>
  <c r="V370" i="26"/>
  <c r="B371" i="26"/>
  <c r="E371" i="26"/>
  <c r="U371" i="26"/>
  <c r="V371" i="26"/>
  <c r="B372" i="26"/>
  <c r="E372" i="26"/>
  <c r="U372" i="26"/>
  <c r="V372" i="26"/>
  <c r="B373" i="26"/>
  <c r="E373" i="26"/>
  <c r="U373" i="26"/>
  <c r="V373" i="26"/>
  <c r="B374" i="26"/>
  <c r="E374" i="26"/>
  <c r="U374" i="26"/>
  <c r="V374" i="26"/>
  <c r="B375" i="26"/>
  <c r="E375" i="26"/>
  <c r="U375" i="26"/>
  <c r="V375" i="26"/>
  <c r="E376" i="26"/>
  <c r="U376" i="26"/>
  <c r="V376" i="26"/>
  <c r="B377" i="26"/>
  <c r="E377" i="26"/>
  <c r="U377" i="26"/>
  <c r="V377" i="26"/>
  <c r="B378" i="26"/>
  <c r="E378" i="26"/>
  <c r="U378" i="26"/>
  <c r="V378" i="26"/>
  <c r="B379" i="26"/>
  <c r="E379" i="26"/>
  <c r="U379" i="26"/>
  <c r="V379" i="26"/>
  <c r="B380" i="26"/>
  <c r="E380" i="26"/>
  <c r="U380" i="26"/>
  <c r="V380" i="26"/>
  <c r="B381" i="26"/>
  <c r="E381" i="26"/>
  <c r="U381" i="26"/>
  <c r="V381" i="26"/>
  <c r="B382" i="26"/>
  <c r="E382" i="26"/>
  <c r="U382" i="26"/>
  <c r="V382" i="26"/>
  <c r="B383" i="26"/>
  <c r="E383" i="26"/>
  <c r="U383" i="26"/>
  <c r="V383" i="26"/>
  <c r="B384" i="26"/>
  <c r="E384" i="26"/>
  <c r="U384" i="26"/>
  <c r="V384" i="26"/>
  <c r="B385" i="26"/>
  <c r="E385" i="26"/>
  <c r="U385" i="26"/>
  <c r="V385" i="26"/>
  <c r="B386" i="26"/>
  <c r="E386" i="26"/>
  <c r="U386" i="26"/>
  <c r="V386" i="26"/>
  <c r="B387" i="26"/>
  <c r="E387" i="26"/>
  <c r="U387" i="26"/>
  <c r="V387" i="26"/>
  <c r="B388" i="26"/>
  <c r="E388" i="26"/>
  <c r="U388" i="26"/>
  <c r="V388" i="26"/>
  <c r="B389" i="26"/>
  <c r="E389" i="26"/>
  <c r="U389" i="26"/>
  <c r="V389" i="26"/>
  <c r="B390" i="26"/>
  <c r="E390" i="26"/>
  <c r="U390" i="26"/>
  <c r="V390" i="26"/>
  <c r="B391" i="26"/>
  <c r="E391" i="26"/>
  <c r="U391" i="26"/>
  <c r="V391" i="26"/>
  <c r="B392" i="26"/>
  <c r="E392" i="26"/>
  <c r="U392" i="26"/>
  <c r="V392" i="26"/>
  <c r="B393" i="26"/>
  <c r="E393" i="26"/>
  <c r="U393" i="26"/>
  <c r="V393" i="26"/>
  <c r="B394" i="26"/>
  <c r="E394" i="26"/>
  <c r="U394" i="26"/>
  <c r="V394" i="26"/>
  <c r="B395" i="26"/>
  <c r="E395" i="26"/>
  <c r="U395" i="26"/>
  <c r="V395" i="26"/>
  <c r="B396" i="26"/>
  <c r="E396" i="26"/>
  <c r="U396" i="26"/>
  <c r="V396" i="26"/>
  <c r="B397" i="26"/>
  <c r="E397" i="26"/>
  <c r="U397" i="26"/>
  <c r="V397" i="26"/>
  <c r="B398" i="26"/>
  <c r="E398" i="26"/>
  <c r="U398" i="26"/>
  <c r="V398" i="26"/>
  <c r="B399" i="26"/>
  <c r="E399" i="26"/>
  <c r="U399" i="26"/>
  <c r="V399" i="26"/>
  <c r="E400" i="26"/>
  <c r="U400" i="26"/>
  <c r="V400" i="26"/>
  <c r="B401" i="26"/>
  <c r="E401" i="26"/>
  <c r="U401" i="26"/>
  <c r="V401" i="26"/>
  <c r="B402" i="26"/>
  <c r="E402" i="26"/>
  <c r="U402" i="26"/>
  <c r="V402" i="26"/>
  <c r="B403" i="26"/>
  <c r="E403" i="26"/>
  <c r="U403" i="26"/>
  <c r="V403" i="26"/>
  <c r="B404" i="26"/>
  <c r="E404" i="26"/>
  <c r="U404" i="26"/>
  <c r="V404" i="26"/>
  <c r="B405" i="26"/>
  <c r="E405" i="26"/>
  <c r="U405" i="26"/>
  <c r="V405" i="26"/>
  <c r="B406" i="26"/>
  <c r="E406" i="26"/>
  <c r="U406" i="26"/>
  <c r="V406" i="26"/>
  <c r="B407" i="26"/>
  <c r="E407" i="26"/>
  <c r="U407" i="26"/>
  <c r="V407" i="26"/>
  <c r="B408" i="26"/>
  <c r="E408" i="26"/>
  <c r="U408" i="26"/>
  <c r="V408" i="26"/>
  <c r="B409" i="26"/>
  <c r="E409" i="26"/>
  <c r="U409" i="26"/>
  <c r="V409" i="26"/>
  <c r="B410" i="26"/>
  <c r="E410" i="26"/>
  <c r="U410" i="26"/>
  <c r="V410" i="26"/>
  <c r="B411" i="26"/>
  <c r="E411" i="26"/>
  <c r="U411" i="26"/>
  <c r="V411" i="26"/>
  <c r="B412" i="26"/>
  <c r="E412" i="26"/>
  <c r="U412" i="26"/>
  <c r="V412" i="26"/>
  <c r="B413" i="26"/>
  <c r="E413" i="26"/>
  <c r="U413" i="26"/>
  <c r="V413" i="26"/>
  <c r="B414" i="26"/>
  <c r="E414" i="26"/>
  <c r="U414" i="26"/>
  <c r="V414" i="26"/>
  <c r="B415" i="26"/>
  <c r="E415" i="26"/>
  <c r="U415" i="26"/>
  <c r="V415" i="26"/>
  <c r="B416" i="26"/>
  <c r="E416" i="26"/>
  <c r="U416" i="26"/>
  <c r="V416" i="26"/>
  <c r="B417" i="26"/>
  <c r="E417" i="26"/>
  <c r="U417" i="26"/>
  <c r="V417" i="26"/>
  <c r="B418" i="26"/>
  <c r="E418" i="26"/>
  <c r="U418" i="26"/>
  <c r="V418" i="26"/>
  <c r="B419" i="26"/>
  <c r="E419" i="26"/>
  <c r="U419" i="26"/>
  <c r="V419" i="26"/>
  <c r="B420" i="26"/>
  <c r="E420" i="26"/>
  <c r="U420" i="26"/>
  <c r="V420" i="26"/>
  <c r="B421" i="26"/>
  <c r="E421" i="26"/>
  <c r="U421" i="26"/>
  <c r="V421" i="26"/>
  <c r="B422" i="26"/>
  <c r="E422" i="26"/>
  <c r="U422" i="26"/>
  <c r="V422" i="26"/>
  <c r="B423" i="26"/>
  <c r="E423" i="26"/>
  <c r="U423" i="26"/>
  <c r="V423" i="26"/>
  <c r="B424" i="26"/>
  <c r="E424" i="26"/>
  <c r="U424" i="26"/>
  <c r="V424" i="26"/>
  <c r="B425" i="26"/>
  <c r="E425" i="26"/>
  <c r="U425" i="26"/>
  <c r="V425" i="26"/>
  <c r="B426" i="26"/>
  <c r="E426" i="26"/>
  <c r="U426" i="26"/>
  <c r="V426" i="26"/>
  <c r="B427" i="26"/>
  <c r="E427" i="26"/>
  <c r="U427" i="26"/>
  <c r="V427" i="26"/>
  <c r="B428" i="26"/>
  <c r="E428" i="26"/>
  <c r="U428" i="26"/>
  <c r="V428" i="26"/>
  <c r="B429" i="26"/>
  <c r="E429" i="26"/>
  <c r="U429" i="26"/>
  <c r="V429" i="26"/>
  <c r="B430" i="26"/>
  <c r="E430" i="26"/>
  <c r="U430" i="26"/>
  <c r="V430" i="26"/>
  <c r="B431" i="26"/>
  <c r="E431" i="26"/>
  <c r="U431" i="26"/>
  <c r="V431" i="26"/>
  <c r="B432" i="26"/>
  <c r="E432" i="26"/>
  <c r="U432" i="26"/>
  <c r="V432" i="26"/>
  <c r="B433" i="26"/>
  <c r="E433" i="26"/>
  <c r="U433" i="26"/>
  <c r="V433" i="26"/>
  <c r="B434" i="26"/>
  <c r="E434" i="26"/>
  <c r="U434" i="26"/>
  <c r="V434" i="26"/>
  <c r="B435" i="26"/>
  <c r="E435" i="26"/>
  <c r="U435" i="26"/>
  <c r="V435" i="26"/>
  <c r="E436" i="26"/>
  <c r="U436" i="26"/>
  <c r="V436" i="26"/>
  <c r="B437" i="26"/>
  <c r="E437" i="26"/>
  <c r="U437" i="26"/>
  <c r="V437" i="26"/>
  <c r="B438" i="26"/>
  <c r="E438" i="26"/>
  <c r="U438" i="26"/>
  <c r="V438" i="26"/>
  <c r="E439" i="26"/>
  <c r="U439" i="26"/>
  <c r="V439" i="26"/>
  <c r="B440" i="26"/>
  <c r="E440" i="26"/>
  <c r="U440" i="26"/>
  <c r="V440" i="26"/>
  <c r="B441" i="26"/>
  <c r="E441" i="26"/>
  <c r="U441" i="26"/>
  <c r="V441" i="26"/>
  <c r="B442" i="26"/>
  <c r="E442" i="26"/>
  <c r="U442" i="26"/>
  <c r="V442" i="26"/>
  <c r="B443" i="26"/>
  <c r="E443" i="26"/>
  <c r="U443" i="26"/>
  <c r="V443" i="26"/>
  <c r="B444" i="26"/>
  <c r="E444" i="26"/>
  <c r="U444" i="26"/>
  <c r="V444" i="26"/>
  <c r="B445" i="26"/>
  <c r="E445" i="26"/>
  <c r="U445" i="26"/>
  <c r="V445" i="26"/>
  <c r="B446" i="26"/>
  <c r="E446" i="26"/>
  <c r="U446" i="26"/>
  <c r="V446" i="26"/>
  <c r="B447" i="26"/>
  <c r="E447" i="26"/>
  <c r="U447" i="26"/>
  <c r="V447" i="26"/>
  <c r="B448" i="26"/>
  <c r="E448" i="26"/>
  <c r="U448" i="26"/>
  <c r="V448" i="26"/>
  <c r="B449" i="26"/>
  <c r="E449" i="26"/>
  <c r="U449" i="26"/>
  <c r="V449" i="26"/>
  <c r="B450" i="26"/>
  <c r="E450" i="26"/>
  <c r="U450" i="26"/>
  <c r="V450" i="26"/>
  <c r="B451" i="26"/>
  <c r="E451" i="26"/>
  <c r="U451" i="26"/>
  <c r="V451" i="26"/>
  <c r="B452" i="26"/>
  <c r="E452" i="26"/>
  <c r="U452" i="26"/>
  <c r="V452" i="26"/>
  <c r="B453" i="26"/>
  <c r="E453" i="26"/>
  <c r="U453" i="26"/>
  <c r="V453" i="26"/>
  <c r="B454" i="26"/>
  <c r="E454" i="26"/>
  <c r="U454" i="26"/>
  <c r="V454" i="26"/>
  <c r="B455" i="26"/>
  <c r="E455" i="26"/>
  <c r="U455" i="26"/>
  <c r="V455" i="26"/>
  <c r="B456" i="26"/>
  <c r="E456" i="26"/>
  <c r="U456" i="26"/>
  <c r="V456" i="26"/>
  <c r="B457" i="26"/>
  <c r="E457" i="26"/>
  <c r="U457" i="26"/>
  <c r="V457" i="26"/>
  <c r="B458" i="26"/>
  <c r="E458" i="26"/>
  <c r="U458" i="26"/>
  <c r="V458" i="26"/>
  <c r="B459" i="26"/>
  <c r="E459" i="26"/>
  <c r="U459" i="26"/>
  <c r="V459" i="26"/>
  <c r="B460" i="26"/>
  <c r="E460" i="26"/>
  <c r="U460" i="26"/>
  <c r="V460" i="26"/>
  <c r="B461" i="26"/>
  <c r="E461" i="26"/>
  <c r="U461" i="26"/>
  <c r="V461" i="26"/>
  <c r="B462" i="26"/>
  <c r="E462" i="26"/>
  <c r="U462" i="26"/>
  <c r="V462" i="26"/>
  <c r="B463" i="26"/>
  <c r="E463" i="26"/>
  <c r="U463" i="26"/>
  <c r="V463" i="26"/>
  <c r="B464" i="26"/>
  <c r="E464" i="26"/>
  <c r="U464" i="26"/>
  <c r="V464" i="26"/>
  <c r="B465" i="26"/>
  <c r="E465" i="26"/>
  <c r="U465" i="26"/>
  <c r="V465" i="26"/>
  <c r="B466" i="26"/>
  <c r="E466" i="26"/>
  <c r="U466" i="26"/>
  <c r="V466" i="26"/>
  <c r="B467" i="26"/>
  <c r="E467" i="26"/>
  <c r="U467" i="26"/>
  <c r="V467" i="26"/>
  <c r="B468" i="26"/>
  <c r="E468" i="26"/>
  <c r="U468" i="26"/>
  <c r="V468" i="26"/>
  <c r="B469" i="26"/>
  <c r="E469" i="26"/>
  <c r="U469" i="26"/>
  <c r="V469" i="26"/>
  <c r="B470" i="26"/>
  <c r="E470" i="26"/>
  <c r="U470" i="26"/>
  <c r="V470" i="26"/>
  <c r="B471" i="26"/>
  <c r="E471" i="26"/>
  <c r="U471" i="26"/>
  <c r="V471" i="26"/>
  <c r="B472" i="26"/>
  <c r="E472" i="26"/>
  <c r="U472" i="26"/>
  <c r="V472" i="26"/>
  <c r="B473" i="26"/>
  <c r="E473" i="26"/>
  <c r="U473" i="26"/>
  <c r="V473" i="26"/>
  <c r="B474" i="26"/>
  <c r="E474" i="26"/>
  <c r="U474" i="26"/>
  <c r="V474" i="26"/>
  <c r="B475" i="26"/>
  <c r="E475" i="26"/>
  <c r="U475" i="26"/>
  <c r="V475" i="26"/>
  <c r="B476" i="26"/>
  <c r="E476" i="26"/>
  <c r="U476" i="26"/>
  <c r="V476" i="26"/>
  <c r="B477" i="26"/>
  <c r="E477" i="26"/>
  <c r="U477" i="26"/>
  <c r="V477" i="26"/>
  <c r="B478" i="26"/>
  <c r="E478" i="26"/>
  <c r="U478" i="26"/>
  <c r="V478" i="26"/>
  <c r="B479" i="26"/>
  <c r="E479" i="26"/>
  <c r="U479" i="26"/>
  <c r="V479" i="26"/>
  <c r="B480" i="26"/>
  <c r="E480" i="26"/>
  <c r="U480" i="26"/>
  <c r="V480" i="26"/>
  <c r="B481" i="26"/>
  <c r="E481" i="26"/>
  <c r="U481" i="26"/>
  <c r="V481" i="26"/>
  <c r="B482" i="26"/>
  <c r="E482" i="26"/>
  <c r="U482" i="26"/>
  <c r="V482" i="26"/>
  <c r="B483" i="26"/>
  <c r="E483" i="26"/>
  <c r="U483" i="26"/>
  <c r="V483" i="26"/>
  <c r="B484" i="26"/>
  <c r="E484" i="26"/>
  <c r="U484" i="26"/>
  <c r="V484" i="26"/>
  <c r="B485" i="26"/>
  <c r="E485" i="26"/>
  <c r="U485" i="26"/>
  <c r="V485" i="26"/>
  <c r="B486" i="26"/>
  <c r="E486" i="26"/>
  <c r="U486" i="26"/>
  <c r="V486" i="26"/>
  <c r="B487" i="26"/>
  <c r="E487" i="26"/>
  <c r="U487" i="26"/>
  <c r="V487" i="26"/>
  <c r="B488" i="26"/>
  <c r="E488" i="26"/>
  <c r="U488" i="26"/>
  <c r="V488" i="26"/>
  <c r="B489" i="26"/>
  <c r="E489" i="26"/>
  <c r="U489" i="26"/>
  <c r="V489" i="26"/>
  <c r="B490" i="26"/>
  <c r="E490" i="26"/>
  <c r="U490" i="26"/>
  <c r="V490" i="26"/>
  <c r="B491" i="26"/>
  <c r="E491" i="26"/>
  <c r="U491" i="26"/>
  <c r="V491" i="26"/>
  <c r="B492" i="26"/>
  <c r="E492" i="26"/>
  <c r="U492" i="26"/>
  <c r="V492" i="26"/>
  <c r="B493" i="26"/>
  <c r="E493" i="26"/>
  <c r="U493" i="26"/>
  <c r="V493" i="26"/>
  <c r="B494" i="26"/>
  <c r="E494" i="26"/>
  <c r="U494" i="26"/>
  <c r="V494" i="26"/>
  <c r="B495" i="26"/>
  <c r="E495" i="26"/>
  <c r="U495" i="26"/>
  <c r="V495" i="26"/>
  <c r="B496" i="26"/>
  <c r="E496" i="26"/>
  <c r="U496" i="26"/>
  <c r="V496" i="26"/>
  <c r="B497" i="26"/>
  <c r="E497" i="26"/>
  <c r="U497" i="26"/>
  <c r="V497" i="26"/>
  <c r="B498" i="26"/>
  <c r="E498" i="26"/>
  <c r="U498" i="26"/>
  <c r="V498" i="26"/>
  <c r="B499" i="26"/>
  <c r="E499" i="26"/>
  <c r="U499" i="26"/>
  <c r="V499" i="26"/>
  <c r="B500" i="26"/>
  <c r="E500" i="26"/>
  <c r="U500" i="26"/>
  <c r="V500" i="26"/>
  <c r="B501" i="26"/>
  <c r="E501" i="26"/>
  <c r="U501" i="26"/>
  <c r="V501" i="26"/>
  <c r="B502" i="26"/>
  <c r="E502" i="26"/>
  <c r="U502" i="26"/>
  <c r="V502" i="26"/>
  <c r="E503" i="26"/>
  <c r="U503" i="26"/>
  <c r="V503" i="26"/>
  <c r="B504" i="26"/>
  <c r="E504" i="26"/>
  <c r="U504" i="26"/>
  <c r="V504" i="26"/>
  <c r="B505" i="26"/>
  <c r="E505" i="26"/>
  <c r="U505" i="26"/>
  <c r="V505" i="26"/>
  <c r="B506" i="26"/>
  <c r="E506" i="26"/>
  <c r="U506" i="26"/>
  <c r="V506" i="26"/>
  <c r="B507" i="26"/>
  <c r="E507" i="26"/>
  <c r="U507" i="26"/>
  <c r="V507" i="26"/>
  <c r="B508" i="26"/>
  <c r="E508" i="26"/>
  <c r="U508" i="26"/>
  <c r="V508" i="26"/>
  <c r="B509" i="26"/>
  <c r="E509" i="26"/>
  <c r="U509" i="26"/>
  <c r="V509" i="26"/>
  <c r="B510" i="26"/>
  <c r="E510" i="26"/>
  <c r="U510" i="26"/>
  <c r="V510" i="26"/>
  <c r="B511" i="26"/>
  <c r="E511" i="26"/>
  <c r="U511" i="26"/>
  <c r="V511" i="26"/>
  <c r="B512" i="26"/>
  <c r="E512" i="26"/>
  <c r="U512" i="26"/>
  <c r="V512" i="26"/>
  <c r="E513" i="26"/>
  <c r="U513" i="26"/>
  <c r="V513" i="26"/>
  <c r="B514" i="26"/>
  <c r="E514" i="26"/>
  <c r="U514" i="26"/>
  <c r="V514" i="26"/>
  <c r="B515" i="26"/>
  <c r="E515" i="26"/>
  <c r="U515" i="26"/>
  <c r="V515" i="26"/>
  <c r="B516" i="26"/>
  <c r="E516" i="26"/>
  <c r="U516" i="26"/>
  <c r="V516" i="26"/>
  <c r="B517" i="26"/>
  <c r="E517" i="26"/>
  <c r="U517" i="26"/>
  <c r="V517" i="26"/>
  <c r="B518" i="26"/>
  <c r="E518" i="26"/>
  <c r="U518" i="26"/>
  <c r="V518" i="26"/>
  <c r="B519" i="26"/>
  <c r="E519" i="26"/>
  <c r="U519" i="26"/>
  <c r="V519" i="26"/>
  <c r="B520" i="26"/>
  <c r="E520" i="26"/>
  <c r="U520" i="26"/>
  <c r="V520" i="26"/>
  <c r="B521" i="26"/>
  <c r="E521" i="26"/>
  <c r="U521" i="26"/>
  <c r="V521" i="26"/>
  <c r="B522" i="26"/>
  <c r="E522" i="26"/>
  <c r="U522" i="26"/>
  <c r="V522" i="26"/>
  <c r="B523" i="26"/>
  <c r="E523" i="26"/>
  <c r="U523" i="26"/>
  <c r="V523" i="26"/>
  <c r="E524" i="26"/>
  <c r="U524" i="26"/>
  <c r="V524" i="26"/>
  <c r="B525" i="26"/>
  <c r="E525" i="26"/>
  <c r="U525" i="26"/>
  <c r="V525" i="26"/>
  <c r="B526" i="26"/>
  <c r="E526" i="26"/>
  <c r="U526" i="26"/>
  <c r="V526" i="26"/>
  <c r="B527" i="26"/>
  <c r="E527" i="26"/>
  <c r="U527" i="26"/>
  <c r="V527" i="26"/>
  <c r="B528" i="26"/>
  <c r="E528" i="26"/>
  <c r="U528" i="26"/>
  <c r="V528" i="26"/>
  <c r="B529" i="26"/>
  <c r="E529" i="26"/>
  <c r="U529" i="26"/>
  <c r="V529" i="26"/>
  <c r="B530" i="26"/>
  <c r="E530" i="26"/>
  <c r="U530" i="26"/>
  <c r="V530" i="26"/>
  <c r="B531" i="26"/>
  <c r="E531" i="26"/>
  <c r="U531" i="26"/>
  <c r="V531" i="26"/>
  <c r="B532" i="26"/>
  <c r="E532" i="26"/>
  <c r="U532" i="26"/>
  <c r="V532" i="26"/>
  <c r="B533" i="26"/>
  <c r="E533" i="26"/>
  <c r="U533" i="26"/>
  <c r="V533" i="26"/>
  <c r="B534" i="26"/>
  <c r="E534" i="26"/>
  <c r="U534" i="26"/>
  <c r="V534" i="26"/>
  <c r="B535" i="26"/>
  <c r="E535" i="26"/>
  <c r="U535" i="26"/>
  <c r="V535" i="26"/>
  <c r="B536" i="26"/>
  <c r="E536" i="26"/>
  <c r="U536" i="26"/>
  <c r="V536" i="26"/>
  <c r="B537" i="26"/>
  <c r="E537" i="26"/>
  <c r="U537" i="26"/>
  <c r="V537" i="26"/>
  <c r="B538" i="26"/>
  <c r="E538" i="26"/>
  <c r="U538" i="26"/>
  <c r="V538" i="26"/>
  <c r="B539" i="26"/>
  <c r="E539" i="26"/>
  <c r="U539" i="26"/>
  <c r="V539" i="26"/>
  <c r="B540" i="26"/>
  <c r="E540" i="26"/>
  <c r="U540" i="26"/>
  <c r="V540" i="26"/>
  <c r="B541" i="26"/>
  <c r="E541" i="26"/>
  <c r="U541" i="26"/>
  <c r="V541" i="26"/>
  <c r="B542" i="26"/>
  <c r="E542" i="26"/>
  <c r="U542" i="26"/>
  <c r="V542" i="26"/>
  <c r="B543" i="26"/>
  <c r="E543" i="26"/>
  <c r="U543" i="26"/>
  <c r="V543" i="26"/>
  <c r="B544" i="26"/>
  <c r="E544" i="26"/>
  <c r="U544" i="26"/>
  <c r="V544" i="26"/>
  <c r="B545" i="26"/>
  <c r="E545" i="26"/>
  <c r="U545" i="26"/>
  <c r="V545" i="26"/>
  <c r="B546" i="26"/>
  <c r="E546" i="26"/>
  <c r="U546" i="26"/>
  <c r="V546" i="26"/>
  <c r="B547" i="26"/>
  <c r="E547" i="26"/>
  <c r="U547" i="26"/>
  <c r="V547" i="26"/>
  <c r="B548" i="26"/>
  <c r="E548" i="26"/>
  <c r="U548" i="26"/>
  <c r="V548" i="26"/>
  <c r="B549" i="26"/>
  <c r="E549" i="26"/>
  <c r="U549" i="26"/>
  <c r="V549" i="26"/>
  <c r="B550" i="26"/>
  <c r="E550" i="26"/>
  <c r="U550" i="26"/>
  <c r="V550" i="26"/>
  <c r="B551" i="26"/>
  <c r="E551" i="26"/>
  <c r="U551" i="26"/>
  <c r="V551" i="26"/>
  <c r="E552" i="26"/>
  <c r="U552" i="26"/>
  <c r="V552" i="26"/>
  <c r="B553" i="26"/>
  <c r="E553" i="26"/>
  <c r="U553" i="26"/>
  <c r="V553" i="26"/>
  <c r="B554" i="26"/>
  <c r="E554" i="26"/>
  <c r="U554" i="26"/>
  <c r="V554" i="26"/>
  <c r="B555" i="26"/>
  <c r="E555" i="26"/>
  <c r="U555" i="26"/>
  <c r="V555" i="26"/>
  <c r="B556" i="26"/>
  <c r="E556" i="26"/>
  <c r="U556" i="26"/>
  <c r="V556" i="26"/>
  <c r="B557" i="26"/>
  <c r="E557" i="26"/>
  <c r="U557" i="26"/>
  <c r="V557" i="26"/>
  <c r="B558" i="26"/>
  <c r="E558" i="26"/>
  <c r="U558" i="26"/>
  <c r="V558" i="26"/>
  <c r="B559" i="26"/>
  <c r="E559" i="26"/>
  <c r="U559" i="26"/>
  <c r="V559" i="26"/>
  <c r="B560" i="26"/>
  <c r="E560" i="26"/>
  <c r="U560" i="26"/>
  <c r="V560" i="26"/>
  <c r="B561" i="26"/>
  <c r="E561" i="26"/>
  <c r="U561" i="26"/>
  <c r="V561" i="26"/>
  <c r="B562" i="26"/>
  <c r="E562" i="26"/>
  <c r="U562" i="26"/>
  <c r="V562" i="26"/>
  <c r="B563" i="26"/>
  <c r="E563" i="26"/>
  <c r="U563" i="26"/>
  <c r="V563" i="26"/>
  <c r="B564" i="26"/>
  <c r="E564" i="26"/>
  <c r="U564" i="26"/>
  <c r="V564" i="26"/>
  <c r="B565" i="26"/>
  <c r="E565" i="26"/>
  <c r="U565" i="26"/>
  <c r="V565" i="26"/>
  <c r="B566" i="26"/>
  <c r="E566" i="26"/>
  <c r="U566" i="26"/>
  <c r="V566" i="26"/>
  <c r="B567" i="26"/>
  <c r="E567" i="26"/>
  <c r="U567" i="26"/>
  <c r="V567" i="26"/>
  <c r="B568" i="26"/>
  <c r="E568" i="26"/>
  <c r="U568" i="26"/>
  <c r="V568" i="26"/>
  <c r="B569" i="26"/>
  <c r="E569" i="26"/>
  <c r="U569" i="26"/>
  <c r="V569" i="26"/>
  <c r="B570" i="26"/>
  <c r="E570" i="26"/>
  <c r="U570" i="26"/>
  <c r="V570" i="26"/>
  <c r="B571" i="26"/>
  <c r="E571" i="26"/>
  <c r="U571" i="26"/>
  <c r="V571" i="26"/>
  <c r="B572" i="26"/>
  <c r="E572" i="26"/>
  <c r="U572" i="26"/>
  <c r="V572" i="26"/>
  <c r="B573" i="26"/>
  <c r="E573" i="26"/>
  <c r="U573" i="26"/>
  <c r="V573" i="26"/>
  <c r="B574" i="26"/>
  <c r="E574" i="26"/>
  <c r="U574" i="26"/>
  <c r="V574" i="26"/>
  <c r="B575" i="26"/>
  <c r="E575" i="26"/>
  <c r="U575" i="26"/>
  <c r="V575" i="26"/>
  <c r="B576" i="26"/>
  <c r="E576" i="26"/>
  <c r="U576" i="26"/>
  <c r="V576" i="26"/>
  <c r="B577" i="26"/>
  <c r="E577" i="26"/>
  <c r="U577" i="26"/>
  <c r="V577" i="26"/>
  <c r="B578" i="26"/>
  <c r="E578" i="26"/>
  <c r="U578" i="26"/>
  <c r="V578" i="26"/>
  <c r="B579" i="26"/>
  <c r="E579" i="26"/>
  <c r="U579" i="26"/>
  <c r="V579" i="26"/>
  <c r="B580" i="26"/>
  <c r="E580" i="26"/>
  <c r="U580" i="26"/>
  <c r="V580" i="26"/>
  <c r="B581" i="26"/>
  <c r="E581" i="26"/>
  <c r="U581" i="26"/>
  <c r="V581" i="26"/>
  <c r="B582" i="26"/>
  <c r="E582" i="26"/>
  <c r="U582" i="26"/>
  <c r="V582" i="26"/>
  <c r="E583" i="26"/>
  <c r="U583" i="26"/>
  <c r="V583" i="26"/>
  <c r="B584" i="26"/>
  <c r="E584" i="26"/>
  <c r="U584" i="26"/>
  <c r="V584" i="26"/>
  <c r="B585" i="26"/>
  <c r="E585" i="26"/>
  <c r="U585" i="26"/>
  <c r="V585" i="26"/>
  <c r="B586" i="26"/>
  <c r="E586" i="26"/>
  <c r="U586" i="26"/>
  <c r="V586" i="26"/>
  <c r="B587" i="26"/>
  <c r="E587" i="26"/>
  <c r="U587" i="26"/>
  <c r="V587" i="26"/>
  <c r="B588" i="26"/>
  <c r="E588" i="26"/>
  <c r="U588" i="26"/>
  <c r="V588" i="26"/>
  <c r="E589" i="26"/>
  <c r="U589" i="26"/>
  <c r="V589" i="26"/>
  <c r="B590" i="26"/>
  <c r="E590" i="26"/>
  <c r="U590" i="26"/>
  <c r="V590" i="26"/>
  <c r="B591" i="26"/>
  <c r="E591" i="26"/>
  <c r="U591" i="26"/>
  <c r="V591" i="26"/>
  <c r="B592" i="26"/>
  <c r="E592" i="26"/>
  <c r="U592" i="26"/>
  <c r="V592" i="26"/>
  <c r="B593" i="26"/>
  <c r="E593" i="26"/>
  <c r="U593" i="26"/>
  <c r="V593" i="26"/>
  <c r="E594" i="26"/>
  <c r="U594" i="26"/>
  <c r="V594" i="26"/>
  <c r="D595" i="26"/>
  <c r="F595" i="26"/>
  <c r="G595" i="26"/>
  <c r="H595" i="26"/>
  <c r="V595" i="26" s="1"/>
  <c r="I595" i="26"/>
  <c r="J595" i="26"/>
  <c r="K595" i="26"/>
  <c r="L595" i="26"/>
  <c r="M595" i="26"/>
  <c r="N595" i="26"/>
  <c r="O595" i="26"/>
  <c r="P595" i="26"/>
  <c r="Q595" i="26"/>
  <c r="R595" i="26"/>
  <c r="S595" i="26"/>
  <c r="T595" i="26"/>
  <c r="V596" i="26"/>
  <c r="F598" i="26"/>
  <c r="G598" i="26"/>
  <c r="H598" i="26"/>
  <c r="I598" i="26" s="1"/>
  <c r="K598" i="26"/>
  <c r="L598" i="26" s="1"/>
  <c r="M598" i="26" s="1"/>
  <c r="N598" i="26" s="1"/>
  <c r="O598" i="26" s="1"/>
  <c r="P598" i="26" s="1"/>
  <c r="Q598" i="26" s="1"/>
  <c r="R598" i="26" s="1"/>
  <c r="S598" i="26" s="1"/>
  <c r="E599" i="26"/>
  <c r="U599" i="26"/>
  <c r="V599" i="26"/>
  <c r="U600" i="26"/>
  <c r="V600" i="26"/>
  <c r="U601" i="26"/>
  <c r="V601" i="26"/>
  <c r="AS1" i="25"/>
  <c r="G5" i="25"/>
  <c r="H5" i="25"/>
  <c r="J5" i="25"/>
  <c r="K5" i="25" s="1"/>
  <c r="AI5" i="25"/>
  <c r="AL5" i="25"/>
  <c r="AN5" i="25"/>
  <c r="B7" i="25"/>
  <c r="E7" i="25"/>
  <c r="AQ7" i="25"/>
  <c r="AR7" i="25"/>
  <c r="B8" i="25"/>
  <c r="E8" i="25"/>
  <c r="AQ8" i="25"/>
  <c r="AR8" i="25"/>
  <c r="B9" i="25"/>
  <c r="E9" i="25"/>
  <c r="AQ9" i="25"/>
  <c r="AR9" i="25"/>
  <c r="B10" i="25"/>
  <c r="E10" i="25"/>
  <c r="AQ10" i="25"/>
  <c r="AR10" i="25"/>
  <c r="B11" i="25"/>
  <c r="E11" i="25"/>
  <c r="AQ11" i="25"/>
  <c r="AR11" i="25"/>
  <c r="B12" i="25"/>
  <c r="E12" i="25"/>
  <c r="AQ12" i="25"/>
  <c r="AR12" i="25"/>
  <c r="B13" i="25"/>
  <c r="E13" i="25"/>
  <c r="AQ13" i="25"/>
  <c r="AR13" i="25"/>
  <c r="B14" i="25"/>
  <c r="E14" i="25"/>
  <c r="AQ14" i="25"/>
  <c r="AR14" i="25"/>
  <c r="B15" i="25"/>
  <c r="E15" i="25"/>
  <c r="AQ15" i="25"/>
  <c r="AR15" i="25"/>
  <c r="B16" i="25"/>
  <c r="E16" i="25"/>
  <c r="AQ16" i="25"/>
  <c r="AR16" i="25"/>
  <c r="B17" i="25"/>
  <c r="E17" i="25"/>
  <c r="AQ17" i="25"/>
  <c r="AR17" i="25"/>
  <c r="B18" i="25"/>
  <c r="E18" i="25"/>
  <c r="AQ18" i="25"/>
  <c r="AR18" i="25"/>
  <c r="B19" i="25"/>
  <c r="E19" i="25"/>
  <c r="AQ19" i="25"/>
  <c r="AR19" i="25"/>
  <c r="B20" i="25"/>
  <c r="E20" i="25"/>
  <c r="AQ20" i="25"/>
  <c r="AR20" i="25"/>
  <c r="B21" i="25"/>
  <c r="E21" i="25"/>
  <c r="AQ21" i="25"/>
  <c r="AR21" i="25"/>
  <c r="B22" i="25"/>
  <c r="E22" i="25"/>
  <c r="AQ22" i="25"/>
  <c r="AR22" i="25"/>
  <c r="B23" i="25"/>
  <c r="E23" i="25"/>
  <c r="AQ23" i="25"/>
  <c r="AR23" i="25"/>
  <c r="B24" i="25"/>
  <c r="E24" i="25"/>
  <c r="AQ24" i="25"/>
  <c r="AR24" i="25"/>
  <c r="B25" i="25"/>
  <c r="E25" i="25"/>
  <c r="AQ25" i="25"/>
  <c r="AR25" i="25"/>
  <c r="B26" i="25"/>
  <c r="E26" i="25"/>
  <c r="AQ26" i="25"/>
  <c r="AR26" i="25"/>
  <c r="B27" i="25"/>
  <c r="E27" i="25"/>
  <c r="AQ27" i="25"/>
  <c r="AR27" i="25"/>
  <c r="B28" i="25"/>
  <c r="E28" i="25"/>
  <c r="AQ28" i="25"/>
  <c r="AR28" i="25"/>
  <c r="B29" i="25"/>
  <c r="E29" i="25"/>
  <c r="AQ29" i="25"/>
  <c r="AR29" i="25"/>
  <c r="AQ30" i="25"/>
  <c r="AR30" i="25"/>
  <c r="B31" i="25"/>
  <c r="E31" i="25"/>
  <c r="AQ31" i="25"/>
  <c r="AR31" i="25"/>
  <c r="B32" i="25"/>
  <c r="E32" i="25"/>
  <c r="AQ32" i="25"/>
  <c r="AR32" i="25"/>
  <c r="B33" i="25"/>
  <c r="E33" i="25"/>
  <c r="AQ33" i="25"/>
  <c r="AR33" i="25"/>
  <c r="B34" i="25"/>
  <c r="E34" i="25"/>
  <c r="AQ34" i="25"/>
  <c r="AR34" i="25"/>
  <c r="B35" i="25"/>
  <c r="E35" i="25"/>
  <c r="AQ35" i="25"/>
  <c r="AR35" i="25"/>
  <c r="B36" i="25"/>
  <c r="E36" i="25"/>
  <c r="AQ36" i="25"/>
  <c r="AR36" i="25"/>
  <c r="B37" i="25"/>
  <c r="E37" i="25"/>
  <c r="AQ37" i="25"/>
  <c r="AR37" i="25"/>
  <c r="B38" i="25"/>
  <c r="E38" i="25"/>
  <c r="AQ38" i="25"/>
  <c r="AR38" i="25"/>
  <c r="B39" i="25"/>
  <c r="E39" i="25"/>
  <c r="AQ39" i="25"/>
  <c r="AR39" i="25"/>
  <c r="AQ40" i="25"/>
  <c r="AR40" i="25"/>
  <c r="B41" i="25"/>
  <c r="E41" i="25"/>
  <c r="AQ41" i="25"/>
  <c r="AR41" i="25"/>
  <c r="B42" i="25"/>
  <c r="E42" i="25"/>
  <c r="AQ42" i="25"/>
  <c r="AR42" i="25"/>
  <c r="B43" i="25"/>
  <c r="E43" i="25"/>
  <c r="AQ43" i="25"/>
  <c r="AR43" i="25"/>
  <c r="B44" i="25"/>
  <c r="E44" i="25"/>
  <c r="AQ44" i="25"/>
  <c r="AR44" i="25"/>
  <c r="B45" i="25"/>
  <c r="E45" i="25"/>
  <c r="AQ45" i="25"/>
  <c r="AR45" i="25"/>
  <c r="B46" i="25"/>
  <c r="E46" i="25"/>
  <c r="AQ46" i="25"/>
  <c r="AR46" i="25"/>
  <c r="B47" i="25"/>
  <c r="E47" i="25"/>
  <c r="AQ47" i="25"/>
  <c r="AR47" i="25"/>
  <c r="B48" i="25"/>
  <c r="E48" i="25"/>
  <c r="AQ48" i="25"/>
  <c r="AR48" i="25"/>
  <c r="B49" i="25"/>
  <c r="E49" i="25"/>
  <c r="AQ49" i="25"/>
  <c r="AR49" i="25"/>
  <c r="B50" i="25"/>
  <c r="E50" i="25"/>
  <c r="AQ50" i="25"/>
  <c r="AR50" i="25"/>
  <c r="B51" i="25"/>
  <c r="E51" i="25"/>
  <c r="AQ51" i="25"/>
  <c r="AR51" i="25"/>
  <c r="B52" i="25"/>
  <c r="E52" i="25"/>
  <c r="AQ52" i="25"/>
  <c r="AR52" i="25"/>
  <c r="B53" i="25"/>
  <c r="E53" i="25"/>
  <c r="AQ53" i="25"/>
  <c r="AR53" i="25"/>
  <c r="B54" i="25"/>
  <c r="E54" i="25"/>
  <c r="AQ54" i="25"/>
  <c r="AR54" i="25"/>
  <c r="B55" i="25"/>
  <c r="E55" i="25"/>
  <c r="AQ55" i="25"/>
  <c r="AR55" i="25"/>
  <c r="B56" i="25"/>
  <c r="E56" i="25"/>
  <c r="AQ56" i="25"/>
  <c r="AR56" i="25"/>
  <c r="B57" i="25"/>
  <c r="E57" i="25"/>
  <c r="AQ57" i="25"/>
  <c r="AR57" i="25"/>
  <c r="B58" i="25"/>
  <c r="E58" i="25"/>
  <c r="AQ58" i="25"/>
  <c r="AR58" i="25"/>
  <c r="B59" i="25"/>
  <c r="E59" i="25"/>
  <c r="AQ59" i="25"/>
  <c r="AR59" i="25"/>
  <c r="B60" i="25"/>
  <c r="E60" i="25"/>
  <c r="AQ60" i="25"/>
  <c r="AR60" i="25"/>
  <c r="B61" i="25"/>
  <c r="E61" i="25"/>
  <c r="AQ61" i="25"/>
  <c r="AR61" i="25"/>
  <c r="B62" i="25"/>
  <c r="E62" i="25"/>
  <c r="AQ62" i="25"/>
  <c r="AR62" i="25"/>
  <c r="B63" i="25"/>
  <c r="E63" i="25"/>
  <c r="AQ63" i="25"/>
  <c r="AR63" i="25"/>
  <c r="B64" i="25"/>
  <c r="E64" i="25"/>
  <c r="AQ64" i="25"/>
  <c r="AR64" i="25"/>
  <c r="B65" i="25"/>
  <c r="E65" i="25"/>
  <c r="AQ65" i="25"/>
  <c r="AR65" i="25"/>
  <c r="B66" i="25"/>
  <c r="E66" i="25"/>
  <c r="AQ66" i="25"/>
  <c r="AR66" i="25"/>
  <c r="B67" i="25"/>
  <c r="E67" i="25"/>
  <c r="AQ67" i="25"/>
  <c r="AR67" i="25"/>
  <c r="B68" i="25"/>
  <c r="E68" i="25"/>
  <c r="AQ68" i="25"/>
  <c r="AR68" i="25"/>
  <c r="B69" i="25"/>
  <c r="E69" i="25"/>
  <c r="AQ69" i="25"/>
  <c r="AR69" i="25"/>
  <c r="B70" i="25"/>
  <c r="E70" i="25"/>
  <c r="AQ70" i="25"/>
  <c r="AR70" i="25"/>
  <c r="B71" i="25"/>
  <c r="E71" i="25"/>
  <c r="AQ71" i="25"/>
  <c r="AR71" i="25"/>
  <c r="B72" i="25"/>
  <c r="E72" i="25"/>
  <c r="AQ72" i="25"/>
  <c r="AR72" i="25"/>
  <c r="B73" i="25"/>
  <c r="E73" i="25"/>
  <c r="AQ73" i="25"/>
  <c r="AR73" i="25"/>
  <c r="B74" i="25"/>
  <c r="E74" i="25"/>
  <c r="AQ74" i="25"/>
  <c r="AR74" i="25"/>
  <c r="B75" i="25"/>
  <c r="E75" i="25"/>
  <c r="AQ75" i="25"/>
  <c r="AR75" i="25"/>
  <c r="B76" i="25"/>
  <c r="E76" i="25"/>
  <c r="AQ76" i="25"/>
  <c r="AR76" i="25"/>
  <c r="B77" i="25"/>
  <c r="E77" i="25"/>
  <c r="AQ77" i="25"/>
  <c r="AR77" i="25"/>
  <c r="B78" i="25"/>
  <c r="E78" i="25"/>
  <c r="AQ78" i="25"/>
  <c r="AR78" i="25"/>
  <c r="B79" i="25"/>
  <c r="E79" i="25"/>
  <c r="AQ79" i="25"/>
  <c r="AR79" i="25"/>
  <c r="B80" i="25"/>
  <c r="E80" i="25"/>
  <c r="AQ80" i="25"/>
  <c r="AR80" i="25"/>
  <c r="B81" i="25"/>
  <c r="E81" i="25"/>
  <c r="AQ81" i="25"/>
  <c r="AR81" i="25"/>
  <c r="B82" i="25"/>
  <c r="E82" i="25"/>
  <c r="AQ82" i="25"/>
  <c r="AR82" i="25"/>
  <c r="B83" i="25"/>
  <c r="E83" i="25"/>
  <c r="AQ83" i="25"/>
  <c r="AR83" i="25"/>
  <c r="B84" i="25"/>
  <c r="E84" i="25"/>
  <c r="AQ84" i="25"/>
  <c r="AR84" i="25"/>
  <c r="B85" i="25"/>
  <c r="E85" i="25"/>
  <c r="AQ85" i="25"/>
  <c r="AR85" i="25"/>
  <c r="B86" i="25"/>
  <c r="E86" i="25"/>
  <c r="AQ86" i="25"/>
  <c r="AR86" i="25"/>
  <c r="B87" i="25"/>
  <c r="E87" i="25"/>
  <c r="AQ87" i="25"/>
  <c r="AR87" i="25"/>
  <c r="B88" i="25"/>
  <c r="E88" i="25"/>
  <c r="AQ88" i="25"/>
  <c r="AR88" i="25"/>
  <c r="B89" i="25"/>
  <c r="E89" i="25"/>
  <c r="AQ89" i="25"/>
  <c r="AR89" i="25"/>
  <c r="B90" i="25"/>
  <c r="E90" i="25"/>
  <c r="AQ90" i="25"/>
  <c r="AR90" i="25"/>
  <c r="B91" i="25"/>
  <c r="E91" i="25"/>
  <c r="AQ91" i="25"/>
  <c r="AR91" i="25"/>
  <c r="B92" i="25"/>
  <c r="E92" i="25"/>
  <c r="AQ92" i="25"/>
  <c r="AR92" i="25"/>
  <c r="B93" i="25"/>
  <c r="E93" i="25"/>
  <c r="AQ93" i="25"/>
  <c r="AR93" i="25"/>
  <c r="B94" i="25"/>
  <c r="E94" i="25"/>
  <c r="AQ94" i="25"/>
  <c r="AR94" i="25"/>
  <c r="B95" i="25"/>
  <c r="E95" i="25"/>
  <c r="AQ95" i="25"/>
  <c r="AR95" i="25"/>
  <c r="B96" i="25"/>
  <c r="E96" i="25"/>
  <c r="AQ96" i="25"/>
  <c r="AR96" i="25"/>
  <c r="B97" i="25"/>
  <c r="E97" i="25"/>
  <c r="AQ97" i="25"/>
  <c r="AR97" i="25"/>
  <c r="B98" i="25"/>
  <c r="E98" i="25"/>
  <c r="AQ98" i="25"/>
  <c r="AR98" i="25"/>
  <c r="B99" i="25"/>
  <c r="E99" i="25"/>
  <c r="AQ99" i="25"/>
  <c r="AR99" i="25"/>
  <c r="B100" i="25"/>
  <c r="E100" i="25"/>
  <c r="AQ100" i="25"/>
  <c r="AR100" i="25"/>
  <c r="B101" i="25"/>
  <c r="E101" i="25"/>
  <c r="AQ101" i="25"/>
  <c r="AR101" i="25"/>
  <c r="B102" i="25"/>
  <c r="E102" i="25"/>
  <c r="AQ102" i="25"/>
  <c r="AR102" i="25"/>
  <c r="B103" i="25"/>
  <c r="E103" i="25"/>
  <c r="AQ103" i="25"/>
  <c r="AR103" i="25"/>
  <c r="B104" i="25"/>
  <c r="E104" i="25"/>
  <c r="AQ104" i="25"/>
  <c r="AR104" i="25"/>
  <c r="B105" i="25"/>
  <c r="E105" i="25"/>
  <c r="AQ105" i="25"/>
  <c r="AR105" i="25"/>
  <c r="B106" i="25"/>
  <c r="E106" i="25"/>
  <c r="AQ106" i="25"/>
  <c r="AR106" i="25"/>
  <c r="B107" i="25"/>
  <c r="E107" i="25"/>
  <c r="AQ107" i="25"/>
  <c r="AR107" i="25"/>
  <c r="B108" i="25"/>
  <c r="E108" i="25"/>
  <c r="AQ108" i="25"/>
  <c r="AR108" i="25"/>
  <c r="B109" i="25"/>
  <c r="E109" i="25"/>
  <c r="AQ109" i="25"/>
  <c r="AR109" i="25"/>
  <c r="B110" i="25"/>
  <c r="E110" i="25"/>
  <c r="AQ110" i="25"/>
  <c r="AR110" i="25"/>
  <c r="B111" i="25"/>
  <c r="E111" i="25"/>
  <c r="AQ111" i="25"/>
  <c r="AR111" i="25"/>
  <c r="B112" i="25"/>
  <c r="E112" i="25"/>
  <c r="AQ112" i="25"/>
  <c r="AR112" i="25"/>
  <c r="B113" i="25"/>
  <c r="E113" i="25"/>
  <c r="AQ113" i="25"/>
  <c r="AR113" i="25"/>
  <c r="B114" i="25"/>
  <c r="E114" i="25"/>
  <c r="AQ114" i="25"/>
  <c r="AR114" i="25"/>
  <c r="B115" i="25"/>
  <c r="E115" i="25"/>
  <c r="AQ115" i="25"/>
  <c r="AR115" i="25"/>
  <c r="B116" i="25"/>
  <c r="E116" i="25"/>
  <c r="AQ116" i="25"/>
  <c r="AR116" i="25"/>
  <c r="B117" i="25"/>
  <c r="E117" i="25"/>
  <c r="AQ117" i="25"/>
  <c r="AR117" i="25"/>
  <c r="B118" i="25"/>
  <c r="E118" i="25"/>
  <c r="AQ118" i="25"/>
  <c r="AR118" i="25"/>
  <c r="B119" i="25"/>
  <c r="E119" i="25"/>
  <c r="AQ119" i="25"/>
  <c r="AR119" i="25"/>
  <c r="B120" i="25"/>
  <c r="E120" i="25"/>
  <c r="AQ120" i="25"/>
  <c r="AR120" i="25"/>
  <c r="B121" i="25"/>
  <c r="E121" i="25"/>
  <c r="AQ121" i="25"/>
  <c r="AR121" i="25"/>
  <c r="E122" i="25"/>
  <c r="AQ122" i="25"/>
  <c r="AR122" i="25"/>
  <c r="B123" i="25"/>
  <c r="E123" i="25"/>
  <c r="AQ123" i="25"/>
  <c r="AR123" i="25"/>
  <c r="B124" i="25"/>
  <c r="E124" i="25"/>
  <c r="AQ124" i="25"/>
  <c r="AR124" i="25"/>
  <c r="B125" i="25"/>
  <c r="E125" i="25"/>
  <c r="AQ125" i="25"/>
  <c r="AR125" i="25"/>
  <c r="B126" i="25"/>
  <c r="E126" i="25"/>
  <c r="AQ126" i="25"/>
  <c r="AR126" i="25"/>
  <c r="B127" i="25"/>
  <c r="E127" i="25"/>
  <c r="AQ127" i="25"/>
  <c r="AR127" i="25"/>
  <c r="B128" i="25"/>
  <c r="E128" i="25"/>
  <c r="AQ128" i="25"/>
  <c r="AR128" i="25"/>
  <c r="B129" i="25"/>
  <c r="E129" i="25"/>
  <c r="AQ129" i="25"/>
  <c r="AR129" i="25"/>
  <c r="B130" i="25"/>
  <c r="E130" i="25"/>
  <c r="AQ130" i="25"/>
  <c r="AR130" i="25"/>
  <c r="B131" i="25"/>
  <c r="E131" i="25"/>
  <c r="AQ131" i="25"/>
  <c r="AR131" i="25"/>
  <c r="B132" i="25"/>
  <c r="E132" i="25"/>
  <c r="AQ132" i="25"/>
  <c r="AR132" i="25"/>
  <c r="B133" i="25"/>
  <c r="E133" i="25"/>
  <c r="AQ133" i="25"/>
  <c r="AR133" i="25"/>
  <c r="B134" i="25"/>
  <c r="E134" i="25"/>
  <c r="AQ134" i="25"/>
  <c r="AR134" i="25"/>
  <c r="B136" i="25"/>
  <c r="E136" i="25"/>
  <c r="AQ136" i="25"/>
  <c r="AR136" i="25"/>
  <c r="B137" i="25"/>
  <c r="E137" i="25"/>
  <c r="AQ137" i="25"/>
  <c r="AR137" i="25"/>
  <c r="B138" i="25"/>
  <c r="E138" i="25"/>
  <c r="AQ138" i="25"/>
  <c r="AR138" i="25"/>
  <c r="B139" i="25"/>
  <c r="E139" i="25"/>
  <c r="AQ139" i="25"/>
  <c r="AR139" i="25"/>
  <c r="B140" i="25"/>
  <c r="E140" i="25"/>
  <c r="AQ140" i="25"/>
  <c r="AR140" i="25"/>
  <c r="B141" i="25"/>
  <c r="E141" i="25"/>
  <c r="AQ141" i="25"/>
  <c r="AR141" i="25"/>
  <c r="B142" i="25"/>
  <c r="E142" i="25"/>
  <c r="AQ142" i="25"/>
  <c r="AR142" i="25"/>
  <c r="B143" i="25"/>
  <c r="E143" i="25"/>
  <c r="AQ143" i="25"/>
  <c r="AR143" i="25"/>
  <c r="B144" i="25"/>
  <c r="E144" i="25"/>
  <c r="AQ144" i="25"/>
  <c r="AR144" i="25"/>
  <c r="B145" i="25"/>
  <c r="E145" i="25"/>
  <c r="AQ145" i="25"/>
  <c r="AR145" i="25"/>
  <c r="B146" i="25"/>
  <c r="E146" i="25"/>
  <c r="AQ146" i="25"/>
  <c r="AR146" i="25"/>
  <c r="B147" i="25"/>
  <c r="E147" i="25"/>
  <c r="AQ147" i="25"/>
  <c r="AR147" i="25"/>
  <c r="B148" i="25"/>
  <c r="E148" i="25"/>
  <c r="AQ148" i="25"/>
  <c r="AR148" i="25"/>
  <c r="B149" i="25"/>
  <c r="E149" i="25"/>
  <c r="AQ149" i="25"/>
  <c r="AR149" i="25"/>
  <c r="B150" i="25"/>
  <c r="E150" i="25"/>
  <c r="AQ150" i="25"/>
  <c r="AR150" i="25"/>
  <c r="B151" i="25"/>
  <c r="E151" i="25"/>
  <c r="AQ151" i="25"/>
  <c r="AR151" i="25"/>
  <c r="B152" i="25"/>
  <c r="E152" i="25"/>
  <c r="AQ152" i="25"/>
  <c r="AR152" i="25"/>
  <c r="B153" i="25"/>
  <c r="E153" i="25"/>
  <c r="AQ153" i="25"/>
  <c r="AR153" i="25"/>
  <c r="B154" i="25"/>
  <c r="E154" i="25"/>
  <c r="AQ154" i="25"/>
  <c r="AR154" i="25"/>
  <c r="B155" i="25"/>
  <c r="E155" i="25"/>
  <c r="AQ155" i="25"/>
  <c r="AR155" i="25"/>
  <c r="B156" i="25"/>
  <c r="E156" i="25"/>
  <c r="AQ156" i="25"/>
  <c r="AR156" i="25"/>
  <c r="B157" i="25"/>
  <c r="E157" i="25"/>
  <c r="AQ157" i="25"/>
  <c r="AR157" i="25"/>
  <c r="B158" i="25"/>
  <c r="E158" i="25"/>
  <c r="AQ158" i="25"/>
  <c r="AR158" i="25"/>
  <c r="B159" i="25"/>
  <c r="E159" i="25"/>
  <c r="AQ159" i="25"/>
  <c r="AR159" i="25"/>
  <c r="B160" i="25"/>
  <c r="E160" i="25"/>
  <c r="AQ160" i="25"/>
  <c r="AR160" i="25"/>
  <c r="B161" i="25"/>
  <c r="E161" i="25"/>
  <c r="AQ161" i="25"/>
  <c r="AR161" i="25"/>
  <c r="B162" i="25"/>
  <c r="E162" i="25"/>
  <c r="AQ162" i="25"/>
  <c r="AR162" i="25"/>
  <c r="B163" i="25"/>
  <c r="E163" i="25"/>
  <c r="AQ163" i="25"/>
  <c r="AR163" i="25"/>
  <c r="B164" i="25"/>
  <c r="E164" i="25"/>
  <c r="AQ164" i="25"/>
  <c r="AR164" i="25"/>
  <c r="B165" i="25"/>
  <c r="E165" i="25"/>
  <c r="AQ165" i="25"/>
  <c r="AR165" i="25"/>
  <c r="B166" i="25"/>
  <c r="E166" i="25"/>
  <c r="AQ166" i="25"/>
  <c r="AR166" i="25"/>
  <c r="E167" i="25"/>
  <c r="AQ167" i="25"/>
  <c r="AR167" i="25"/>
  <c r="B168" i="25"/>
  <c r="E168" i="25"/>
  <c r="AQ168" i="25"/>
  <c r="AR168" i="25"/>
  <c r="B169" i="25"/>
  <c r="E169" i="25"/>
  <c r="AQ169" i="25"/>
  <c r="AR169" i="25"/>
  <c r="B170" i="25"/>
  <c r="E170" i="25"/>
  <c r="AQ170" i="25"/>
  <c r="AR170" i="25"/>
  <c r="B171" i="25"/>
  <c r="E171" i="25"/>
  <c r="AQ171" i="25"/>
  <c r="AR171" i="25"/>
  <c r="B172" i="25"/>
  <c r="E172" i="25"/>
  <c r="AQ172" i="25"/>
  <c r="AR172" i="25"/>
  <c r="B173" i="25"/>
  <c r="E173" i="25"/>
  <c r="AQ173" i="25"/>
  <c r="AR173" i="25"/>
  <c r="B174" i="25"/>
  <c r="E174" i="25"/>
  <c r="AQ174" i="25"/>
  <c r="AR174" i="25"/>
  <c r="B175" i="25"/>
  <c r="E175" i="25"/>
  <c r="AQ175" i="25"/>
  <c r="AR175" i="25"/>
  <c r="B176" i="25"/>
  <c r="E176" i="25"/>
  <c r="AQ176" i="25"/>
  <c r="AR176" i="25"/>
  <c r="B177" i="25"/>
  <c r="E177" i="25"/>
  <c r="AQ177" i="25"/>
  <c r="AR177" i="25"/>
  <c r="B178" i="25"/>
  <c r="E178" i="25"/>
  <c r="AQ178" i="25"/>
  <c r="AR178" i="25"/>
  <c r="B179" i="25"/>
  <c r="E179" i="25"/>
  <c r="AQ179" i="25"/>
  <c r="AR179" i="25"/>
  <c r="B180" i="25"/>
  <c r="E180" i="25"/>
  <c r="AQ180" i="25"/>
  <c r="AR180" i="25"/>
  <c r="B181" i="25"/>
  <c r="E181" i="25"/>
  <c r="AQ181" i="25"/>
  <c r="AR181" i="25"/>
  <c r="B182" i="25"/>
  <c r="E182" i="25"/>
  <c r="AQ182" i="25"/>
  <c r="AR182" i="25"/>
  <c r="E183" i="25"/>
  <c r="AQ183" i="25"/>
  <c r="AR183" i="25"/>
  <c r="B184" i="25"/>
  <c r="E184" i="25"/>
  <c r="AQ184" i="25"/>
  <c r="AR184" i="25"/>
  <c r="B185" i="25"/>
  <c r="E185" i="25"/>
  <c r="AQ185" i="25"/>
  <c r="AR185" i="25"/>
  <c r="B186" i="25"/>
  <c r="E186" i="25"/>
  <c r="AQ186" i="25"/>
  <c r="AR186" i="25"/>
  <c r="B187" i="25"/>
  <c r="E187" i="25"/>
  <c r="AQ187" i="25"/>
  <c r="AR187" i="25"/>
  <c r="B188" i="25"/>
  <c r="E188" i="25"/>
  <c r="AQ188" i="25"/>
  <c r="AR188" i="25"/>
  <c r="B189" i="25"/>
  <c r="E189" i="25"/>
  <c r="AQ189" i="25"/>
  <c r="AR189" i="25"/>
  <c r="B190" i="25"/>
  <c r="E190" i="25"/>
  <c r="AQ190" i="25"/>
  <c r="AR190" i="25"/>
  <c r="B191" i="25"/>
  <c r="E191" i="25"/>
  <c r="AQ191" i="25"/>
  <c r="AR191" i="25"/>
  <c r="B192" i="25"/>
  <c r="E192" i="25"/>
  <c r="AQ192" i="25"/>
  <c r="AR192" i="25"/>
  <c r="B193" i="25"/>
  <c r="E193" i="25"/>
  <c r="AQ193" i="25"/>
  <c r="AR193" i="25"/>
  <c r="B194" i="25"/>
  <c r="E194" i="25"/>
  <c r="AQ194" i="25"/>
  <c r="AR194" i="25"/>
  <c r="E195" i="25"/>
  <c r="AQ195" i="25"/>
  <c r="AR195" i="25"/>
  <c r="B196" i="25"/>
  <c r="E196" i="25"/>
  <c r="AQ196" i="25"/>
  <c r="AR196" i="25"/>
  <c r="B197" i="25"/>
  <c r="E197" i="25"/>
  <c r="AQ197" i="25"/>
  <c r="AR197" i="25"/>
  <c r="B198" i="25"/>
  <c r="E198" i="25"/>
  <c r="AQ198" i="25"/>
  <c r="AR198" i="25"/>
  <c r="B199" i="25"/>
  <c r="E199" i="25"/>
  <c r="AQ199" i="25"/>
  <c r="AR199" i="25"/>
  <c r="B200" i="25"/>
  <c r="E200" i="25"/>
  <c r="AQ200" i="25"/>
  <c r="AR200" i="25"/>
  <c r="B201" i="25"/>
  <c r="E201" i="25"/>
  <c r="AQ201" i="25"/>
  <c r="AR201" i="25"/>
  <c r="B202" i="25"/>
  <c r="E202" i="25"/>
  <c r="AQ202" i="25"/>
  <c r="AR202" i="25"/>
  <c r="B203" i="25"/>
  <c r="E203" i="25"/>
  <c r="AQ203" i="25"/>
  <c r="AR203" i="25"/>
  <c r="B204" i="25"/>
  <c r="E204" i="25"/>
  <c r="AQ204" i="25"/>
  <c r="AR204" i="25"/>
  <c r="B205" i="25"/>
  <c r="E205" i="25"/>
  <c r="AQ205" i="25"/>
  <c r="AR205" i="25"/>
  <c r="B206" i="25"/>
  <c r="E206" i="25"/>
  <c r="AQ206" i="25"/>
  <c r="AR206" i="25"/>
  <c r="B207" i="25"/>
  <c r="E207" i="25"/>
  <c r="AQ207" i="25"/>
  <c r="AR207" i="25"/>
  <c r="B208" i="25"/>
  <c r="E208" i="25"/>
  <c r="AQ208" i="25"/>
  <c r="AR208" i="25"/>
  <c r="B209" i="25"/>
  <c r="E209" i="25"/>
  <c r="AQ209" i="25"/>
  <c r="AR209" i="25"/>
  <c r="B210" i="25"/>
  <c r="E210" i="25"/>
  <c r="AQ210" i="25"/>
  <c r="AR210" i="25"/>
  <c r="B211" i="25"/>
  <c r="E211" i="25"/>
  <c r="AQ211" i="25"/>
  <c r="AR211" i="25"/>
  <c r="B212" i="25"/>
  <c r="E212" i="25"/>
  <c r="AQ212" i="25"/>
  <c r="AR212" i="25"/>
  <c r="B213" i="25"/>
  <c r="E213" i="25"/>
  <c r="AQ213" i="25"/>
  <c r="AR213" i="25"/>
  <c r="B214" i="25"/>
  <c r="E214" i="25"/>
  <c r="AQ214" i="25"/>
  <c r="AR214" i="25"/>
  <c r="B215" i="25"/>
  <c r="E215" i="25"/>
  <c r="AQ215" i="25"/>
  <c r="AR215" i="25"/>
  <c r="B216" i="25"/>
  <c r="E216" i="25"/>
  <c r="AQ216" i="25"/>
  <c r="AR216" i="25"/>
  <c r="B217" i="25"/>
  <c r="E217" i="25"/>
  <c r="AQ217" i="25"/>
  <c r="AR217" i="25"/>
  <c r="B218" i="25"/>
  <c r="E218" i="25"/>
  <c r="AQ218" i="25"/>
  <c r="AR218" i="25"/>
  <c r="B219" i="25"/>
  <c r="E219" i="25"/>
  <c r="AQ219" i="25"/>
  <c r="AR219" i="25"/>
  <c r="B220" i="25"/>
  <c r="E220" i="25"/>
  <c r="AQ220" i="25"/>
  <c r="AR220" i="25"/>
  <c r="B221" i="25"/>
  <c r="E221" i="25"/>
  <c r="AQ221" i="25"/>
  <c r="AR221" i="25"/>
  <c r="B222" i="25"/>
  <c r="E222" i="25"/>
  <c r="AQ222" i="25"/>
  <c r="AR222" i="25"/>
  <c r="B223" i="25"/>
  <c r="E223" i="25"/>
  <c r="AQ223" i="25"/>
  <c r="AR223" i="25"/>
  <c r="B224" i="25"/>
  <c r="E224" i="25"/>
  <c r="AQ224" i="25"/>
  <c r="AR224" i="25"/>
  <c r="B225" i="25"/>
  <c r="E225" i="25"/>
  <c r="AQ225" i="25"/>
  <c r="AR225" i="25"/>
  <c r="B226" i="25"/>
  <c r="E226" i="25"/>
  <c r="AQ226" i="25"/>
  <c r="AR226" i="25"/>
  <c r="B227" i="25"/>
  <c r="E227" i="25"/>
  <c r="AQ227" i="25"/>
  <c r="AR227" i="25"/>
  <c r="B228" i="25"/>
  <c r="E228" i="25"/>
  <c r="AQ228" i="25"/>
  <c r="AR228" i="25"/>
  <c r="B229" i="25"/>
  <c r="E229" i="25"/>
  <c r="AQ229" i="25"/>
  <c r="AR229" i="25"/>
  <c r="B230" i="25"/>
  <c r="E230" i="25"/>
  <c r="AQ230" i="25"/>
  <c r="AR230" i="25"/>
  <c r="B231" i="25"/>
  <c r="E231" i="25"/>
  <c r="AQ231" i="25"/>
  <c r="AR231" i="25"/>
  <c r="B232" i="25"/>
  <c r="E232" i="25"/>
  <c r="AQ232" i="25"/>
  <c r="AR232" i="25"/>
  <c r="B233" i="25"/>
  <c r="E233" i="25"/>
  <c r="AQ233" i="25"/>
  <c r="AR233" i="25"/>
  <c r="B234" i="25"/>
  <c r="E234" i="25"/>
  <c r="AQ234" i="25"/>
  <c r="AR234" i="25"/>
  <c r="B235" i="25"/>
  <c r="E235" i="25"/>
  <c r="AQ235" i="25"/>
  <c r="AR235" i="25"/>
  <c r="B236" i="25"/>
  <c r="E236" i="25"/>
  <c r="AQ236" i="25"/>
  <c r="AR236" i="25"/>
  <c r="B237" i="25"/>
  <c r="E237" i="25"/>
  <c r="AQ237" i="25"/>
  <c r="AR237" i="25"/>
  <c r="B238" i="25"/>
  <c r="E238" i="25"/>
  <c r="AQ238" i="25"/>
  <c r="AR238" i="25"/>
  <c r="B239" i="25"/>
  <c r="E239" i="25"/>
  <c r="AQ239" i="25"/>
  <c r="AR239" i="25"/>
  <c r="B240" i="25"/>
  <c r="E240" i="25"/>
  <c r="AQ240" i="25"/>
  <c r="AR240" i="25"/>
  <c r="B241" i="25"/>
  <c r="E241" i="25"/>
  <c r="AQ241" i="25"/>
  <c r="AR241" i="25"/>
  <c r="B242" i="25"/>
  <c r="E242" i="25"/>
  <c r="AQ242" i="25"/>
  <c r="AR242" i="25"/>
  <c r="B243" i="25"/>
  <c r="E243" i="25"/>
  <c r="AQ243" i="25"/>
  <c r="AR243" i="25"/>
  <c r="B244" i="25"/>
  <c r="E244" i="25"/>
  <c r="AQ244" i="25"/>
  <c r="AR244" i="25"/>
  <c r="B245" i="25"/>
  <c r="E245" i="25"/>
  <c r="AQ245" i="25"/>
  <c r="AR245" i="25"/>
  <c r="B246" i="25"/>
  <c r="E246" i="25"/>
  <c r="AQ246" i="25"/>
  <c r="AR246" i="25"/>
  <c r="B247" i="25"/>
  <c r="E247" i="25"/>
  <c r="AQ247" i="25"/>
  <c r="AR247" i="25"/>
  <c r="B248" i="25"/>
  <c r="E248" i="25"/>
  <c r="AQ248" i="25"/>
  <c r="AR248" i="25"/>
  <c r="B249" i="25"/>
  <c r="E249" i="25"/>
  <c r="AQ249" i="25"/>
  <c r="AR249" i="25"/>
  <c r="B250" i="25"/>
  <c r="E250" i="25"/>
  <c r="AQ250" i="25"/>
  <c r="AR250" i="25"/>
  <c r="B251" i="25"/>
  <c r="E251" i="25"/>
  <c r="AQ251" i="25"/>
  <c r="AR251" i="25"/>
  <c r="B252" i="25"/>
  <c r="E252" i="25"/>
  <c r="AQ252" i="25"/>
  <c r="AR252" i="25"/>
  <c r="B253" i="25"/>
  <c r="E253" i="25"/>
  <c r="AQ253" i="25"/>
  <c r="AR253" i="25"/>
  <c r="E254" i="25"/>
  <c r="AQ254" i="25"/>
  <c r="AR254" i="25"/>
  <c r="B255" i="25"/>
  <c r="E255" i="25"/>
  <c r="AQ255" i="25"/>
  <c r="AR255" i="25"/>
  <c r="B256" i="25"/>
  <c r="E256" i="25"/>
  <c r="AQ256" i="25"/>
  <c r="AR256" i="25"/>
  <c r="B257" i="25"/>
  <c r="E257" i="25"/>
  <c r="AQ257" i="25"/>
  <c r="AR257" i="25"/>
  <c r="B258" i="25"/>
  <c r="E258" i="25"/>
  <c r="AQ258" i="25"/>
  <c r="AR258" i="25"/>
  <c r="B259" i="25"/>
  <c r="E259" i="25"/>
  <c r="AQ259" i="25"/>
  <c r="AR259" i="25"/>
  <c r="B260" i="25"/>
  <c r="E260" i="25"/>
  <c r="AQ260" i="25"/>
  <c r="AR260" i="25"/>
  <c r="B261" i="25"/>
  <c r="E261" i="25"/>
  <c r="AQ261" i="25"/>
  <c r="AR261" i="25"/>
  <c r="B262" i="25"/>
  <c r="E262" i="25"/>
  <c r="AQ262" i="25"/>
  <c r="AR262" i="25"/>
  <c r="B263" i="25"/>
  <c r="E263" i="25"/>
  <c r="AQ263" i="25"/>
  <c r="AR263" i="25"/>
  <c r="B264" i="25"/>
  <c r="E264" i="25"/>
  <c r="AQ264" i="25"/>
  <c r="AR264" i="25"/>
  <c r="B265" i="25"/>
  <c r="E265" i="25"/>
  <c r="AQ265" i="25"/>
  <c r="AR265" i="25"/>
  <c r="B266" i="25"/>
  <c r="E266" i="25"/>
  <c r="AQ266" i="25"/>
  <c r="AR266" i="25"/>
  <c r="B267" i="25"/>
  <c r="E267" i="25"/>
  <c r="AQ267" i="25"/>
  <c r="AR267" i="25"/>
  <c r="B268" i="25"/>
  <c r="E268" i="25"/>
  <c r="AQ268" i="25"/>
  <c r="AR268" i="25"/>
  <c r="B269" i="25"/>
  <c r="E269" i="25"/>
  <c r="AQ269" i="25"/>
  <c r="AR269" i="25"/>
  <c r="B270" i="25"/>
  <c r="E270" i="25"/>
  <c r="AQ270" i="25"/>
  <c r="AR270" i="25"/>
  <c r="B271" i="25"/>
  <c r="E271" i="25"/>
  <c r="AQ271" i="25"/>
  <c r="AR271" i="25"/>
  <c r="B272" i="25"/>
  <c r="E272" i="25"/>
  <c r="AQ272" i="25"/>
  <c r="AR272" i="25"/>
  <c r="B273" i="25"/>
  <c r="E273" i="25"/>
  <c r="AQ273" i="25"/>
  <c r="AR273" i="25"/>
  <c r="B274" i="25"/>
  <c r="E274" i="25"/>
  <c r="AQ274" i="25"/>
  <c r="AR274" i="25"/>
  <c r="B275" i="25"/>
  <c r="E275" i="25"/>
  <c r="AQ275" i="25"/>
  <c r="AR275" i="25"/>
  <c r="E276" i="25"/>
  <c r="AQ276" i="25"/>
  <c r="AR276" i="25"/>
  <c r="B277" i="25"/>
  <c r="E277" i="25"/>
  <c r="AQ277" i="25"/>
  <c r="AR277" i="25"/>
  <c r="B278" i="25"/>
  <c r="E278" i="25"/>
  <c r="AQ278" i="25"/>
  <c r="AR278" i="25"/>
  <c r="B279" i="25"/>
  <c r="E279" i="25"/>
  <c r="AQ279" i="25"/>
  <c r="AR279" i="25"/>
  <c r="B280" i="25"/>
  <c r="E280" i="25"/>
  <c r="AQ280" i="25"/>
  <c r="AR280" i="25"/>
  <c r="B281" i="25"/>
  <c r="E281" i="25"/>
  <c r="AQ281" i="25"/>
  <c r="AR281" i="25"/>
  <c r="B282" i="25"/>
  <c r="E282" i="25"/>
  <c r="AQ282" i="25"/>
  <c r="AR282" i="25"/>
  <c r="B283" i="25"/>
  <c r="E283" i="25"/>
  <c r="AQ283" i="25"/>
  <c r="AR283" i="25"/>
  <c r="B284" i="25"/>
  <c r="E284" i="25"/>
  <c r="AQ284" i="25"/>
  <c r="AR284" i="25"/>
  <c r="B285" i="25"/>
  <c r="E285" i="25"/>
  <c r="AQ285" i="25"/>
  <c r="AR285" i="25"/>
  <c r="B286" i="25"/>
  <c r="E286" i="25"/>
  <c r="AQ286" i="25"/>
  <c r="AR286" i="25"/>
  <c r="B287" i="25"/>
  <c r="E287" i="25"/>
  <c r="AQ287" i="25"/>
  <c r="AR287" i="25"/>
  <c r="B288" i="25"/>
  <c r="E288" i="25"/>
  <c r="AQ288" i="25"/>
  <c r="AR288" i="25"/>
  <c r="B289" i="25"/>
  <c r="E289" i="25"/>
  <c r="AQ289" i="25"/>
  <c r="AR289" i="25"/>
  <c r="B290" i="25"/>
  <c r="E290" i="25"/>
  <c r="AQ290" i="25"/>
  <c r="AR290" i="25"/>
  <c r="B291" i="25"/>
  <c r="E291" i="25"/>
  <c r="AQ291" i="25"/>
  <c r="AR291" i="25"/>
  <c r="B292" i="25"/>
  <c r="E292" i="25"/>
  <c r="AQ292" i="25"/>
  <c r="AR292" i="25"/>
  <c r="B293" i="25"/>
  <c r="E293" i="25"/>
  <c r="AQ293" i="25"/>
  <c r="AR293" i="25"/>
  <c r="B294" i="25"/>
  <c r="E294" i="25"/>
  <c r="AQ294" i="25"/>
  <c r="AR294" i="25"/>
  <c r="B295" i="25"/>
  <c r="E295" i="25"/>
  <c r="AQ295" i="25"/>
  <c r="AR295" i="25"/>
  <c r="B296" i="25"/>
  <c r="E296" i="25"/>
  <c r="AQ296" i="25"/>
  <c r="AR296" i="25"/>
  <c r="B297" i="25"/>
  <c r="E297" i="25"/>
  <c r="AQ297" i="25"/>
  <c r="AR297" i="25"/>
  <c r="B298" i="25"/>
  <c r="E298" i="25"/>
  <c r="AQ298" i="25"/>
  <c r="AR298" i="25"/>
  <c r="B299" i="25"/>
  <c r="E299" i="25"/>
  <c r="AQ299" i="25"/>
  <c r="AR299" i="25"/>
  <c r="B300" i="25"/>
  <c r="E300" i="25"/>
  <c r="AQ300" i="25"/>
  <c r="AR300" i="25"/>
  <c r="B301" i="25"/>
  <c r="E301" i="25"/>
  <c r="AQ301" i="25"/>
  <c r="AR301" i="25"/>
  <c r="B302" i="25"/>
  <c r="E302" i="25"/>
  <c r="AQ302" i="25"/>
  <c r="AR302" i="25"/>
  <c r="B303" i="25"/>
  <c r="E303" i="25"/>
  <c r="AQ303" i="25"/>
  <c r="AR303" i="25"/>
  <c r="B304" i="25"/>
  <c r="E304" i="25"/>
  <c r="AQ304" i="25"/>
  <c r="AR304" i="25"/>
  <c r="B305" i="25"/>
  <c r="E305" i="25"/>
  <c r="AQ305" i="25"/>
  <c r="AR305" i="25"/>
  <c r="E306" i="25"/>
  <c r="AQ306" i="25"/>
  <c r="AR306" i="25"/>
  <c r="B307" i="25"/>
  <c r="E307" i="25"/>
  <c r="AQ307" i="25"/>
  <c r="AR307" i="25"/>
  <c r="B308" i="25"/>
  <c r="E308" i="25"/>
  <c r="AQ308" i="25"/>
  <c r="AR308" i="25"/>
  <c r="B309" i="25"/>
  <c r="E309" i="25"/>
  <c r="AQ309" i="25"/>
  <c r="AR309" i="25"/>
  <c r="B310" i="25"/>
  <c r="E310" i="25"/>
  <c r="AQ310" i="25"/>
  <c r="AR310" i="25"/>
  <c r="B311" i="25"/>
  <c r="E311" i="25"/>
  <c r="AQ311" i="25"/>
  <c r="AR311" i="25"/>
  <c r="B312" i="25"/>
  <c r="E312" i="25"/>
  <c r="AQ312" i="25"/>
  <c r="AR312" i="25"/>
  <c r="B313" i="25"/>
  <c r="E313" i="25"/>
  <c r="AQ313" i="25"/>
  <c r="AR313" i="25"/>
  <c r="B314" i="25"/>
  <c r="E314" i="25"/>
  <c r="AQ314" i="25"/>
  <c r="AR314" i="25"/>
  <c r="B315" i="25"/>
  <c r="E315" i="25"/>
  <c r="AQ315" i="25"/>
  <c r="AR315" i="25"/>
  <c r="B316" i="25"/>
  <c r="E316" i="25"/>
  <c r="AQ316" i="25"/>
  <c r="AR316" i="25"/>
  <c r="B317" i="25"/>
  <c r="E317" i="25"/>
  <c r="AQ317" i="25"/>
  <c r="AR317" i="25"/>
  <c r="B318" i="25"/>
  <c r="E318" i="25"/>
  <c r="AQ318" i="25"/>
  <c r="AR318" i="25"/>
  <c r="B319" i="25"/>
  <c r="E319" i="25"/>
  <c r="AQ319" i="25"/>
  <c r="AR319" i="25"/>
  <c r="B320" i="25"/>
  <c r="E320" i="25"/>
  <c r="AQ320" i="25"/>
  <c r="AR320" i="25"/>
  <c r="E321" i="25"/>
  <c r="AQ321" i="25"/>
  <c r="AR321" i="25"/>
  <c r="B322" i="25"/>
  <c r="E322" i="25"/>
  <c r="AQ322" i="25"/>
  <c r="AR322" i="25"/>
  <c r="B323" i="25"/>
  <c r="E323" i="25"/>
  <c r="AQ323" i="25"/>
  <c r="AR323" i="25"/>
  <c r="B324" i="25"/>
  <c r="E324" i="25"/>
  <c r="AQ324" i="25"/>
  <c r="AR324" i="25"/>
  <c r="B325" i="25"/>
  <c r="E325" i="25"/>
  <c r="AQ325" i="25"/>
  <c r="AR325" i="25"/>
  <c r="B326" i="25"/>
  <c r="E326" i="25"/>
  <c r="AQ326" i="25"/>
  <c r="AR326" i="25"/>
  <c r="B327" i="25"/>
  <c r="E327" i="25"/>
  <c r="AQ327" i="25"/>
  <c r="AR327" i="25"/>
  <c r="B328" i="25"/>
  <c r="E328" i="25"/>
  <c r="AQ328" i="25"/>
  <c r="AR328" i="25"/>
  <c r="B329" i="25"/>
  <c r="E329" i="25"/>
  <c r="AQ329" i="25"/>
  <c r="AR329" i="25"/>
  <c r="B330" i="25"/>
  <c r="E330" i="25"/>
  <c r="AQ330" i="25"/>
  <c r="AR330" i="25"/>
  <c r="B331" i="25"/>
  <c r="E331" i="25"/>
  <c r="AQ331" i="25"/>
  <c r="AR331" i="25"/>
  <c r="B332" i="25"/>
  <c r="E332" i="25"/>
  <c r="AQ332" i="25"/>
  <c r="AR332" i="25"/>
  <c r="B333" i="25"/>
  <c r="E333" i="25"/>
  <c r="AQ333" i="25"/>
  <c r="AR333" i="25"/>
  <c r="C334" i="25"/>
  <c r="B334" i="25" s="1"/>
  <c r="E334" i="25"/>
  <c r="AQ334" i="25"/>
  <c r="AR334" i="25"/>
  <c r="C335" i="25"/>
  <c r="B335" i="25" s="1"/>
  <c r="E335" i="25"/>
  <c r="AQ335" i="25"/>
  <c r="AR335" i="25"/>
  <c r="B336" i="25"/>
  <c r="E336" i="25"/>
  <c r="AQ336" i="25"/>
  <c r="AR336" i="25"/>
  <c r="B337" i="25"/>
  <c r="E337" i="25"/>
  <c r="AQ337" i="25"/>
  <c r="AR337" i="25"/>
  <c r="B338" i="25"/>
  <c r="E338" i="25"/>
  <c r="AQ338" i="25"/>
  <c r="AR338" i="25"/>
  <c r="B339" i="25"/>
  <c r="E339" i="25"/>
  <c r="AQ339" i="25"/>
  <c r="AR339" i="25"/>
  <c r="B340" i="25"/>
  <c r="E340" i="25"/>
  <c r="AQ340" i="25"/>
  <c r="AR340" i="25"/>
  <c r="B341" i="25"/>
  <c r="E341" i="25"/>
  <c r="AQ341" i="25"/>
  <c r="AR341" i="25"/>
  <c r="B342" i="25"/>
  <c r="E342" i="25"/>
  <c r="AQ342" i="25"/>
  <c r="AR342" i="25"/>
  <c r="B343" i="25"/>
  <c r="E343" i="25"/>
  <c r="AQ343" i="25"/>
  <c r="AR343" i="25"/>
  <c r="B344" i="25"/>
  <c r="E344" i="25"/>
  <c r="AQ344" i="25"/>
  <c r="AR344" i="25"/>
  <c r="B345" i="25"/>
  <c r="E345" i="25"/>
  <c r="AQ345" i="25"/>
  <c r="AR345" i="25"/>
  <c r="B346" i="25"/>
  <c r="E346" i="25"/>
  <c r="AQ346" i="25"/>
  <c r="AR346" i="25"/>
  <c r="B347" i="25"/>
  <c r="E347" i="25"/>
  <c r="AQ347" i="25"/>
  <c r="AR347" i="25"/>
  <c r="B348" i="25"/>
  <c r="E348" i="25"/>
  <c r="AQ348" i="25"/>
  <c r="AR348" i="25"/>
  <c r="B349" i="25"/>
  <c r="E349" i="25"/>
  <c r="AQ349" i="25"/>
  <c r="AR349" i="25"/>
  <c r="B350" i="25"/>
  <c r="E350" i="25"/>
  <c r="AQ350" i="25"/>
  <c r="AR350" i="25"/>
  <c r="B351" i="25"/>
  <c r="E351" i="25"/>
  <c r="AQ351" i="25"/>
  <c r="AR351" i="25"/>
  <c r="B352" i="25"/>
  <c r="E352" i="25"/>
  <c r="AQ352" i="25"/>
  <c r="AR352" i="25"/>
  <c r="B353" i="25"/>
  <c r="E353" i="25"/>
  <c r="AQ353" i="25"/>
  <c r="AR353" i="25"/>
  <c r="B354" i="25"/>
  <c r="E354" i="25"/>
  <c r="AQ354" i="25"/>
  <c r="AR354" i="25"/>
  <c r="B355" i="25"/>
  <c r="E355" i="25"/>
  <c r="AQ355" i="25"/>
  <c r="AR355" i="25"/>
  <c r="B356" i="25"/>
  <c r="E356" i="25"/>
  <c r="AQ356" i="25"/>
  <c r="AR356" i="25"/>
  <c r="B357" i="25"/>
  <c r="E357" i="25"/>
  <c r="AQ357" i="25"/>
  <c r="AR357" i="25"/>
  <c r="B358" i="25"/>
  <c r="E358" i="25"/>
  <c r="AQ358" i="25"/>
  <c r="AR358" i="25"/>
  <c r="B359" i="25"/>
  <c r="E359" i="25"/>
  <c r="AQ359" i="25"/>
  <c r="AR359" i="25"/>
  <c r="B360" i="25"/>
  <c r="E360" i="25"/>
  <c r="AQ360" i="25"/>
  <c r="AR360" i="25"/>
  <c r="E361" i="25"/>
  <c r="AQ361" i="25"/>
  <c r="AR361" i="25"/>
  <c r="B362" i="25"/>
  <c r="E362" i="25"/>
  <c r="AQ362" i="25"/>
  <c r="AR362" i="25"/>
  <c r="B363" i="25"/>
  <c r="E363" i="25"/>
  <c r="AQ363" i="25"/>
  <c r="AR363" i="25"/>
  <c r="B364" i="25"/>
  <c r="E364" i="25"/>
  <c r="AQ364" i="25"/>
  <c r="AR364" i="25"/>
  <c r="B365" i="25"/>
  <c r="E365" i="25"/>
  <c r="AQ365" i="25"/>
  <c r="AR365" i="25"/>
  <c r="B366" i="25"/>
  <c r="E366" i="25"/>
  <c r="AQ366" i="25"/>
  <c r="AR366" i="25"/>
  <c r="B367" i="25"/>
  <c r="E367" i="25"/>
  <c r="AQ367" i="25"/>
  <c r="AR367" i="25"/>
  <c r="B368" i="25"/>
  <c r="E368" i="25"/>
  <c r="AQ368" i="25"/>
  <c r="AR368" i="25"/>
  <c r="B369" i="25"/>
  <c r="E369" i="25"/>
  <c r="AQ369" i="25"/>
  <c r="AR369" i="25"/>
  <c r="B370" i="25"/>
  <c r="E370" i="25"/>
  <c r="AQ370" i="25"/>
  <c r="AR370" i="25"/>
  <c r="B371" i="25"/>
  <c r="E371" i="25"/>
  <c r="AQ371" i="25"/>
  <c r="AR371" i="25"/>
  <c r="B372" i="25"/>
  <c r="E372" i="25"/>
  <c r="AQ372" i="25"/>
  <c r="AR372" i="25"/>
  <c r="B373" i="25"/>
  <c r="E373" i="25"/>
  <c r="AQ373" i="25"/>
  <c r="AR373" i="25"/>
  <c r="B374" i="25"/>
  <c r="E374" i="25"/>
  <c r="AQ374" i="25"/>
  <c r="AR374" i="25"/>
  <c r="B375" i="25"/>
  <c r="E375" i="25"/>
  <c r="AQ375" i="25"/>
  <c r="AR375" i="25"/>
  <c r="B376" i="25"/>
  <c r="E376" i="25"/>
  <c r="AQ376" i="25"/>
  <c r="AR376" i="25"/>
  <c r="B377" i="25"/>
  <c r="E377" i="25"/>
  <c r="AQ377" i="25"/>
  <c r="AR377" i="25"/>
  <c r="B378" i="25"/>
  <c r="E378" i="25"/>
  <c r="AQ378" i="25"/>
  <c r="AR378" i="25"/>
  <c r="B379" i="25"/>
  <c r="E379" i="25"/>
  <c r="AQ379" i="25"/>
  <c r="AR379" i="25"/>
  <c r="B380" i="25"/>
  <c r="E380" i="25"/>
  <c r="AQ380" i="25"/>
  <c r="AR380" i="25"/>
  <c r="B381" i="25"/>
  <c r="E381" i="25"/>
  <c r="AQ381" i="25"/>
  <c r="AR381" i="25"/>
  <c r="B382" i="25"/>
  <c r="E382" i="25"/>
  <c r="AQ382" i="25"/>
  <c r="AR382" i="25"/>
  <c r="B383" i="25"/>
  <c r="E383" i="25"/>
  <c r="AQ383" i="25"/>
  <c r="AR383" i="25"/>
  <c r="B384" i="25"/>
  <c r="E384" i="25"/>
  <c r="AQ384" i="25"/>
  <c r="AR384" i="25"/>
  <c r="B385" i="25"/>
  <c r="E385" i="25"/>
  <c r="AQ385" i="25"/>
  <c r="AR385" i="25"/>
  <c r="B386" i="25"/>
  <c r="E386" i="25"/>
  <c r="AQ386" i="25"/>
  <c r="AR386" i="25"/>
  <c r="B387" i="25"/>
  <c r="E387" i="25"/>
  <c r="AQ387" i="25"/>
  <c r="AR387" i="25"/>
  <c r="B388" i="25"/>
  <c r="E388" i="25"/>
  <c r="AQ388" i="25"/>
  <c r="AR388" i="25"/>
  <c r="B389" i="25"/>
  <c r="E389" i="25"/>
  <c r="AQ389" i="25"/>
  <c r="AR389" i="25"/>
  <c r="B390" i="25"/>
  <c r="E390" i="25"/>
  <c r="AQ390" i="25"/>
  <c r="AR390" i="25"/>
  <c r="E391" i="25"/>
  <c r="AQ391" i="25"/>
  <c r="AR391" i="25"/>
  <c r="B392" i="25"/>
  <c r="E392" i="25"/>
  <c r="AQ392" i="25"/>
  <c r="AR392" i="25"/>
  <c r="B393" i="25"/>
  <c r="E393" i="25"/>
  <c r="AQ393" i="25"/>
  <c r="AR393" i="25"/>
  <c r="B394" i="25"/>
  <c r="E394" i="25"/>
  <c r="AQ394" i="25"/>
  <c r="AR394" i="25"/>
  <c r="B395" i="25"/>
  <c r="E395" i="25"/>
  <c r="AQ395" i="25"/>
  <c r="AR395" i="25"/>
  <c r="B396" i="25"/>
  <c r="E396" i="25"/>
  <c r="AQ396" i="25"/>
  <c r="AR396" i="25"/>
  <c r="B397" i="25"/>
  <c r="E397" i="25"/>
  <c r="AQ397" i="25"/>
  <c r="AR397" i="25"/>
  <c r="B398" i="25"/>
  <c r="E398" i="25"/>
  <c r="AQ398" i="25"/>
  <c r="AR398" i="25"/>
  <c r="B399" i="25"/>
  <c r="E399" i="25"/>
  <c r="AQ399" i="25"/>
  <c r="AR399" i="25"/>
  <c r="B400" i="25"/>
  <c r="E400" i="25"/>
  <c r="AQ400" i="25"/>
  <c r="AR400" i="25"/>
  <c r="B401" i="25"/>
  <c r="E401" i="25"/>
  <c r="AQ401" i="25"/>
  <c r="AR401" i="25"/>
  <c r="B402" i="25"/>
  <c r="E402" i="25"/>
  <c r="AQ402" i="25"/>
  <c r="AR402" i="25"/>
  <c r="B403" i="25"/>
  <c r="E403" i="25"/>
  <c r="AQ403" i="25"/>
  <c r="AR403" i="25"/>
  <c r="B404" i="25"/>
  <c r="E404" i="25"/>
  <c r="AQ404" i="25"/>
  <c r="AR404" i="25"/>
  <c r="B405" i="25"/>
  <c r="E405" i="25"/>
  <c r="AQ405" i="25"/>
  <c r="AR405" i="25"/>
  <c r="B406" i="25"/>
  <c r="E406" i="25"/>
  <c r="AQ406" i="25"/>
  <c r="AR406" i="25"/>
  <c r="B407" i="25"/>
  <c r="E407" i="25"/>
  <c r="AQ407" i="25"/>
  <c r="AR407" i="25"/>
  <c r="B408" i="25"/>
  <c r="E408" i="25"/>
  <c r="AQ408" i="25"/>
  <c r="AR408" i="25"/>
  <c r="B409" i="25"/>
  <c r="E409" i="25"/>
  <c r="AQ409" i="25"/>
  <c r="AR409" i="25"/>
  <c r="B410" i="25"/>
  <c r="E410" i="25"/>
  <c r="AQ410" i="25"/>
  <c r="AR410" i="25"/>
  <c r="B411" i="25"/>
  <c r="E411" i="25"/>
  <c r="AQ411" i="25"/>
  <c r="AR411" i="25"/>
  <c r="B412" i="25"/>
  <c r="E412" i="25"/>
  <c r="AQ412" i="25"/>
  <c r="AR412" i="25"/>
  <c r="B413" i="25"/>
  <c r="E413" i="25"/>
  <c r="AQ413" i="25"/>
  <c r="AR413" i="25"/>
  <c r="B414" i="25"/>
  <c r="E414" i="25"/>
  <c r="AQ414" i="25"/>
  <c r="AR414" i="25"/>
  <c r="B415" i="25"/>
  <c r="E415" i="25"/>
  <c r="AQ415" i="25"/>
  <c r="AR415" i="25"/>
  <c r="B416" i="25"/>
  <c r="E416" i="25"/>
  <c r="AQ416" i="25"/>
  <c r="AR416" i="25"/>
  <c r="B417" i="25"/>
  <c r="E417" i="25"/>
  <c r="AQ417" i="25"/>
  <c r="AR417" i="25"/>
  <c r="B418" i="25"/>
  <c r="E418" i="25"/>
  <c r="AQ418" i="25"/>
  <c r="AR418" i="25"/>
  <c r="B419" i="25"/>
  <c r="E419" i="25"/>
  <c r="AQ419" i="25"/>
  <c r="AR419" i="25"/>
  <c r="B420" i="25"/>
  <c r="E420" i="25"/>
  <c r="AQ420" i="25"/>
  <c r="AR420" i="25"/>
  <c r="B421" i="25"/>
  <c r="E421" i="25"/>
  <c r="AQ421" i="25"/>
  <c r="AR421" i="25"/>
  <c r="B422" i="25"/>
  <c r="E422" i="25"/>
  <c r="AQ422" i="25"/>
  <c r="AR422" i="25"/>
  <c r="B423" i="25"/>
  <c r="E423" i="25"/>
  <c r="AQ423" i="25"/>
  <c r="AR423" i="25"/>
  <c r="B424" i="25"/>
  <c r="E424" i="25"/>
  <c r="AQ424" i="25"/>
  <c r="AR424" i="25"/>
  <c r="B425" i="25"/>
  <c r="E425" i="25"/>
  <c r="AQ425" i="25"/>
  <c r="AR425" i="25"/>
  <c r="B426" i="25"/>
  <c r="E426" i="25"/>
  <c r="AQ426" i="25"/>
  <c r="AR426" i="25"/>
  <c r="B427" i="25"/>
  <c r="E427" i="25"/>
  <c r="AQ427" i="25"/>
  <c r="AR427" i="25"/>
  <c r="B428" i="25"/>
  <c r="E428" i="25"/>
  <c r="AQ428" i="25"/>
  <c r="AR428" i="25"/>
  <c r="B429" i="25"/>
  <c r="E429" i="25"/>
  <c r="AQ429" i="25"/>
  <c r="AR429" i="25"/>
  <c r="B430" i="25"/>
  <c r="E430" i="25"/>
  <c r="AQ430" i="25"/>
  <c r="AR430" i="25"/>
  <c r="B431" i="25"/>
  <c r="E431" i="25"/>
  <c r="AQ431" i="25"/>
  <c r="AR431" i="25"/>
  <c r="E432" i="25"/>
  <c r="AQ432" i="25"/>
  <c r="AR432" i="25"/>
  <c r="B433" i="25"/>
  <c r="E433" i="25"/>
  <c r="AQ433" i="25"/>
  <c r="AR433" i="25"/>
  <c r="B434" i="25"/>
  <c r="E434" i="25"/>
  <c r="AQ434" i="25"/>
  <c r="AR434" i="25"/>
  <c r="E435" i="25"/>
  <c r="AQ435" i="25"/>
  <c r="AR435" i="25"/>
  <c r="B436" i="25"/>
  <c r="E436" i="25"/>
  <c r="AQ436" i="25"/>
  <c r="AR436" i="25"/>
  <c r="B437" i="25"/>
  <c r="E437" i="25"/>
  <c r="AQ437" i="25"/>
  <c r="AR437" i="25"/>
  <c r="B438" i="25"/>
  <c r="E438" i="25"/>
  <c r="AQ438" i="25"/>
  <c r="AR438" i="25"/>
  <c r="B439" i="25"/>
  <c r="E439" i="25"/>
  <c r="AQ439" i="25"/>
  <c r="AR439" i="25"/>
  <c r="B440" i="25"/>
  <c r="E440" i="25"/>
  <c r="AQ440" i="25"/>
  <c r="AR440" i="25"/>
  <c r="B441" i="25"/>
  <c r="E441" i="25"/>
  <c r="AQ441" i="25"/>
  <c r="AR441" i="25"/>
  <c r="B442" i="25"/>
  <c r="E442" i="25"/>
  <c r="AQ442" i="25"/>
  <c r="AR442" i="25"/>
  <c r="B443" i="25"/>
  <c r="E443" i="25"/>
  <c r="AQ443" i="25"/>
  <c r="AR443" i="25"/>
  <c r="B444" i="25"/>
  <c r="E444" i="25"/>
  <c r="AQ444" i="25"/>
  <c r="AR444" i="25"/>
  <c r="B445" i="25"/>
  <c r="E445" i="25"/>
  <c r="AQ445" i="25"/>
  <c r="AR445" i="25"/>
  <c r="B446" i="25"/>
  <c r="E446" i="25"/>
  <c r="AQ446" i="25"/>
  <c r="AR446" i="25"/>
  <c r="B447" i="25"/>
  <c r="E447" i="25"/>
  <c r="AQ447" i="25"/>
  <c r="AR447" i="25"/>
  <c r="B448" i="25"/>
  <c r="E448" i="25"/>
  <c r="AQ448" i="25"/>
  <c r="AR448" i="25"/>
  <c r="B449" i="25"/>
  <c r="E449" i="25"/>
  <c r="AQ449" i="25"/>
  <c r="AR449" i="25"/>
  <c r="B450" i="25"/>
  <c r="E450" i="25"/>
  <c r="AQ450" i="25"/>
  <c r="AR450" i="25"/>
  <c r="B451" i="25"/>
  <c r="E451" i="25"/>
  <c r="AQ451" i="25"/>
  <c r="AR451" i="25"/>
  <c r="B452" i="25"/>
  <c r="E452" i="25"/>
  <c r="AQ452" i="25"/>
  <c r="AR452" i="25"/>
  <c r="B453" i="25"/>
  <c r="E453" i="25"/>
  <c r="AQ453" i="25"/>
  <c r="AR453" i="25"/>
  <c r="B454" i="25"/>
  <c r="E454" i="25"/>
  <c r="AQ454" i="25"/>
  <c r="AR454" i="25"/>
  <c r="B455" i="25"/>
  <c r="E455" i="25"/>
  <c r="AQ455" i="25"/>
  <c r="AR455" i="25"/>
  <c r="B456" i="25"/>
  <c r="E456" i="25"/>
  <c r="AQ456" i="25"/>
  <c r="AR456" i="25"/>
  <c r="B457" i="25"/>
  <c r="E457" i="25"/>
  <c r="AQ457" i="25"/>
  <c r="AR457" i="25"/>
  <c r="B458" i="25"/>
  <c r="E458" i="25"/>
  <c r="AQ458" i="25"/>
  <c r="AR458" i="25"/>
  <c r="B459" i="25"/>
  <c r="E459" i="25"/>
  <c r="AQ459" i="25"/>
  <c r="AR459" i="25"/>
  <c r="B460" i="25"/>
  <c r="E460" i="25"/>
  <c r="AQ460" i="25"/>
  <c r="AR460" i="25"/>
  <c r="B461" i="25"/>
  <c r="E461" i="25"/>
  <c r="AQ461" i="25"/>
  <c r="AR461" i="25"/>
  <c r="B462" i="25"/>
  <c r="E462" i="25"/>
  <c r="AQ462" i="25"/>
  <c r="AR462" i="25"/>
  <c r="B463" i="25"/>
  <c r="E463" i="25"/>
  <c r="AQ463" i="25"/>
  <c r="AR463" i="25"/>
  <c r="B464" i="25"/>
  <c r="E464" i="25"/>
  <c r="AQ464" i="25"/>
  <c r="AR464" i="25"/>
  <c r="B465" i="25"/>
  <c r="E465" i="25"/>
  <c r="AQ465" i="25"/>
  <c r="AR465" i="25"/>
  <c r="B466" i="25"/>
  <c r="E466" i="25"/>
  <c r="AQ466" i="25"/>
  <c r="AR466" i="25"/>
  <c r="B467" i="25"/>
  <c r="E467" i="25"/>
  <c r="AQ467" i="25"/>
  <c r="AR467" i="25"/>
  <c r="E468" i="25"/>
  <c r="AQ468" i="25"/>
  <c r="AR468" i="25"/>
  <c r="B469" i="25"/>
  <c r="E469" i="25"/>
  <c r="AQ469" i="25"/>
  <c r="AR469" i="25"/>
  <c r="B470" i="25"/>
  <c r="E470" i="25"/>
  <c r="AQ470" i="25"/>
  <c r="AR470" i="25"/>
  <c r="B471" i="25"/>
  <c r="E471" i="25"/>
  <c r="AQ471" i="25"/>
  <c r="AR471" i="25"/>
  <c r="B472" i="25"/>
  <c r="E472" i="25"/>
  <c r="AQ472" i="25"/>
  <c r="AR472" i="25"/>
  <c r="B473" i="25"/>
  <c r="E473" i="25"/>
  <c r="AQ473" i="25"/>
  <c r="AR473" i="25"/>
  <c r="B474" i="25"/>
  <c r="E474" i="25"/>
  <c r="AQ474" i="25"/>
  <c r="AR474" i="25"/>
  <c r="B475" i="25"/>
  <c r="E475" i="25"/>
  <c r="AQ475" i="25"/>
  <c r="AR475" i="25"/>
  <c r="B476" i="25"/>
  <c r="E476" i="25"/>
  <c r="AQ476" i="25"/>
  <c r="AR476" i="25"/>
  <c r="B477" i="25"/>
  <c r="E477" i="25"/>
  <c r="AQ477" i="25"/>
  <c r="AR477" i="25"/>
  <c r="B478" i="25"/>
  <c r="E478" i="25"/>
  <c r="AQ478" i="25"/>
  <c r="AR478" i="25"/>
  <c r="B479" i="25"/>
  <c r="E479" i="25"/>
  <c r="AQ479" i="25"/>
  <c r="AR479" i="25"/>
  <c r="B480" i="25"/>
  <c r="E480" i="25"/>
  <c r="AQ480" i="25"/>
  <c r="AR480" i="25"/>
  <c r="B481" i="25"/>
  <c r="E481" i="25"/>
  <c r="AQ481" i="25"/>
  <c r="AR481" i="25"/>
  <c r="B482" i="25"/>
  <c r="E482" i="25"/>
  <c r="AQ482" i="25"/>
  <c r="AR482" i="25"/>
  <c r="B483" i="25"/>
  <c r="E483" i="25"/>
  <c r="AQ483" i="25"/>
  <c r="AR483" i="25"/>
  <c r="B484" i="25"/>
  <c r="E484" i="25"/>
  <c r="AQ484" i="25"/>
  <c r="AR484" i="25"/>
  <c r="B485" i="25"/>
  <c r="E485" i="25"/>
  <c r="AQ485" i="25"/>
  <c r="AR485" i="25"/>
  <c r="B486" i="25"/>
  <c r="E486" i="25"/>
  <c r="AQ486" i="25"/>
  <c r="AR486" i="25"/>
  <c r="B487" i="25"/>
  <c r="E487" i="25"/>
  <c r="AQ487" i="25"/>
  <c r="AR487" i="25"/>
  <c r="B488" i="25"/>
  <c r="E488" i="25"/>
  <c r="AQ488" i="25"/>
  <c r="AR488" i="25"/>
  <c r="B489" i="25"/>
  <c r="E489" i="25"/>
  <c r="AQ489" i="25"/>
  <c r="AR489" i="25"/>
  <c r="B490" i="25"/>
  <c r="E490" i="25"/>
  <c r="AQ490" i="25"/>
  <c r="AR490" i="25"/>
  <c r="B491" i="25"/>
  <c r="E491" i="25"/>
  <c r="AQ491" i="25"/>
  <c r="AR491" i="25"/>
  <c r="B492" i="25"/>
  <c r="E492" i="25"/>
  <c r="AQ492" i="25"/>
  <c r="AR492" i="25"/>
  <c r="B493" i="25"/>
  <c r="E493" i="25"/>
  <c r="AQ493" i="25"/>
  <c r="AR493" i="25"/>
  <c r="B494" i="25"/>
  <c r="E494" i="25"/>
  <c r="AQ494" i="25"/>
  <c r="AR494" i="25"/>
  <c r="B495" i="25"/>
  <c r="E495" i="25"/>
  <c r="AQ495" i="25"/>
  <c r="AR495" i="25"/>
  <c r="B496" i="25"/>
  <c r="E496" i="25"/>
  <c r="AQ496" i="25"/>
  <c r="AR496" i="25"/>
  <c r="B497" i="25"/>
  <c r="E497" i="25"/>
  <c r="AQ497" i="25"/>
  <c r="AR497" i="25"/>
  <c r="B498" i="25"/>
  <c r="E498" i="25"/>
  <c r="AQ498" i="25"/>
  <c r="AR498" i="25"/>
  <c r="B499" i="25"/>
  <c r="E499" i="25"/>
  <c r="AQ499" i="25"/>
  <c r="AR499" i="25"/>
  <c r="B500" i="25"/>
  <c r="E500" i="25"/>
  <c r="AQ500" i="25"/>
  <c r="AR500" i="25"/>
  <c r="B501" i="25"/>
  <c r="E501" i="25"/>
  <c r="AQ501" i="25"/>
  <c r="AR501" i="25"/>
  <c r="B502" i="25"/>
  <c r="E502" i="25"/>
  <c r="AQ502" i="25"/>
  <c r="AR502" i="25"/>
  <c r="B503" i="25"/>
  <c r="E503" i="25"/>
  <c r="AQ503" i="25"/>
  <c r="AR503" i="25"/>
  <c r="B504" i="25"/>
  <c r="E504" i="25"/>
  <c r="AQ504" i="25"/>
  <c r="AR504" i="25"/>
  <c r="B505" i="25"/>
  <c r="E505" i="25"/>
  <c r="AQ505" i="25"/>
  <c r="AR505" i="25"/>
  <c r="B506" i="25"/>
  <c r="E506" i="25"/>
  <c r="AQ506" i="25"/>
  <c r="AR506" i="25"/>
  <c r="B507" i="25"/>
  <c r="E507" i="25"/>
  <c r="AQ507" i="25"/>
  <c r="AR507" i="25"/>
  <c r="B508" i="25"/>
  <c r="E508" i="25"/>
  <c r="AQ508" i="25"/>
  <c r="AR508" i="25"/>
  <c r="B509" i="25"/>
  <c r="E509" i="25"/>
  <c r="AQ509" i="25"/>
  <c r="AR509" i="25"/>
  <c r="B510" i="25"/>
  <c r="E510" i="25"/>
  <c r="AQ510" i="25"/>
  <c r="AR510" i="25"/>
  <c r="E511" i="25"/>
  <c r="AQ511" i="25"/>
  <c r="AR511" i="25"/>
  <c r="B512" i="25"/>
  <c r="E512" i="25"/>
  <c r="AQ512" i="25"/>
  <c r="AR512" i="25"/>
  <c r="B513" i="25"/>
  <c r="E513" i="25"/>
  <c r="AQ513" i="25"/>
  <c r="AR513" i="25"/>
  <c r="B514" i="25"/>
  <c r="E514" i="25"/>
  <c r="AQ514" i="25"/>
  <c r="AR514" i="25"/>
  <c r="B515" i="25"/>
  <c r="E515" i="25"/>
  <c r="AQ515" i="25"/>
  <c r="AR515" i="25"/>
  <c r="B516" i="25"/>
  <c r="E516" i="25"/>
  <c r="AQ516" i="25"/>
  <c r="AR516" i="25"/>
  <c r="B517" i="25"/>
  <c r="E517" i="25"/>
  <c r="AQ517" i="25"/>
  <c r="AR517" i="25"/>
  <c r="B518" i="25"/>
  <c r="E518" i="25"/>
  <c r="AQ518" i="25"/>
  <c r="AR518" i="25"/>
  <c r="B519" i="25"/>
  <c r="E519" i="25"/>
  <c r="AQ519" i="25"/>
  <c r="AR519" i="25"/>
  <c r="B520" i="25"/>
  <c r="E520" i="25"/>
  <c r="AQ520" i="25"/>
  <c r="AR520" i="25"/>
  <c r="B521" i="25"/>
  <c r="E521" i="25"/>
  <c r="AQ521" i="25"/>
  <c r="AR521" i="25"/>
  <c r="B522" i="25"/>
  <c r="E522" i="25"/>
  <c r="AQ522" i="25"/>
  <c r="AR522" i="25"/>
  <c r="B523" i="25"/>
  <c r="E523" i="25"/>
  <c r="AQ523" i="25"/>
  <c r="AR523" i="25"/>
  <c r="E524" i="25"/>
  <c r="AQ524" i="25"/>
  <c r="AR524" i="25"/>
  <c r="B525" i="25"/>
  <c r="E525" i="25"/>
  <c r="AQ525" i="25"/>
  <c r="AR525" i="25"/>
  <c r="B526" i="25"/>
  <c r="E526" i="25"/>
  <c r="AQ526" i="25"/>
  <c r="AR526" i="25"/>
  <c r="B527" i="25"/>
  <c r="E527" i="25"/>
  <c r="AQ527" i="25"/>
  <c r="AR527" i="25"/>
  <c r="B528" i="25"/>
  <c r="E528" i="25"/>
  <c r="AQ528" i="25"/>
  <c r="AR528" i="25"/>
  <c r="B529" i="25"/>
  <c r="E529" i="25"/>
  <c r="AQ529" i="25"/>
  <c r="AR529" i="25"/>
  <c r="B530" i="25"/>
  <c r="E530" i="25"/>
  <c r="AQ530" i="25"/>
  <c r="AR530" i="25"/>
  <c r="B531" i="25"/>
  <c r="E531" i="25"/>
  <c r="AQ531" i="25"/>
  <c r="AR531" i="25"/>
  <c r="B532" i="25"/>
  <c r="E532" i="25"/>
  <c r="AQ532" i="25"/>
  <c r="AR532" i="25"/>
  <c r="B533" i="25"/>
  <c r="E533" i="25"/>
  <c r="AQ533" i="25"/>
  <c r="AR533" i="25"/>
  <c r="B534" i="25"/>
  <c r="E534" i="25"/>
  <c r="AQ534" i="25"/>
  <c r="AR534" i="25"/>
  <c r="B535" i="25"/>
  <c r="E535" i="25"/>
  <c r="AQ535" i="25"/>
  <c r="AR535" i="25"/>
  <c r="B536" i="25"/>
  <c r="E536" i="25"/>
  <c r="AQ536" i="25"/>
  <c r="AR536" i="25"/>
  <c r="E537" i="25"/>
  <c r="AQ537" i="25"/>
  <c r="AR537" i="25"/>
  <c r="B538" i="25"/>
  <c r="E538" i="25"/>
  <c r="AQ538" i="25"/>
  <c r="AR538" i="25"/>
  <c r="B539" i="25"/>
  <c r="E539" i="25"/>
  <c r="AQ539" i="25"/>
  <c r="AR539" i="25"/>
  <c r="B540" i="25"/>
  <c r="E540" i="25"/>
  <c r="AQ540" i="25"/>
  <c r="AR540" i="25"/>
  <c r="B541" i="25"/>
  <c r="E541" i="25"/>
  <c r="AQ541" i="25"/>
  <c r="AR541" i="25"/>
  <c r="B542" i="25"/>
  <c r="E542" i="25"/>
  <c r="AQ542" i="25"/>
  <c r="AR542" i="25"/>
  <c r="B543" i="25"/>
  <c r="E543" i="25"/>
  <c r="AQ543" i="25"/>
  <c r="AR543" i="25"/>
  <c r="B544" i="25"/>
  <c r="E544" i="25"/>
  <c r="AQ544" i="25"/>
  <c r="AR544" i="25"/>
  <c r="B545" i="25"/>
  <c r="E545" i="25"/>
  <c r="AQ545" i="25"/>
  <c r="AR545" i="25"/>
  <c r="B546" i="25"/>
  <c r="E546" i="25"/>
  <c r="AQ546" i="25"/>
  <c r="AR546" i="25"/>
  <c r="B547" i="25"/>
  <c r="E547" i="25"/>
  <c r="AQ547" i="25"/>
  <c r="AR547" i="25"/>
  <c r="B548" i="25"/>
  <c r="E548" i="25"/>
  <c r="AQ548" i="25"/>
  <c r="AR548" i="25"/>
  <c r="B549" i="25"/>
  <c r="E549" i="25"/>
  <c r="AQ549" i="25"/>
  <c r="AR549" i="25"/>
  <c r="B550" i="25"/>
  <c r="E550" i="25"/>
  <c r="AQ550" i="25"/>
  <c r="AR550" i="25"/>
  <c r="B551" i="25"/>
  <c r="E551" i="25"/>
  <c r="AQ551" i="25"/>
  <c r="AR551" i="25"/>
  <c r="B552" i="25"/>
  <c r="E552" i="25"/>
  <c r="AQ552" i="25"/>
  <c r="AR552" i="25"/>
  <c r="B553" i="25"/>
  <c r="E553" i="25"/>
  <c r="AQ553" i="25"/>
  <c r="AR553" i="25"/>
  <c r="B554" i="25"/>
  <c r="E554" i="25"/>
  <c r="AQ554" i="25"/>
  <c r="AR554" i="25"/>
  <c r="B555" i="25"/>
  <c r="E555" i="25"/>
  <c r="AQ555" i="25"/>
  <c r="AR555" i="25"/>
  <c r="B556" i="25"/>
  <c r="E556" i="25"/>
  <c r="AQ556" i="25"/>
  <c r="AR556" i="25"/>
  <c r="B557" i="25"/>
  <c r="E557" i="25"/>
  <c r="AQ557" i="25"/>
  <c r="AR557" i="25"/>
  <c r="B558" i="25"/>
  <c r="E558" i="25"/>
  <c r="AQ558" i="25"/>
  <c r="AR558" i="25"/>
  <c r="B559" i="25"/>
  <c r="E559" i="25"/>
  <c r="AQ559" i="25"/>
  <c r="AR559" i="25"/>
  <c r="B560" i="25"/>
  <c r="E560" i="25"/>
  <c r="AQ560" i="25"/>
  <c r="AR560" i="25"/>
  <c r="B561" i="25"/>
  <c r="E561" i="25"/>
  <c r="AQ561" i="25"/>
  <c r="AR561" i="25"/>
  <c r="B562" i="25"/>
  <c r="E562" i="25"/>
  <c r="AQ562" i="25"/>
  <c r="AR562" i="25"/>
  <c r="B563" i="25"/>
  <c r="E563" i="25"/>
  <c r="AQ563" i="25"/>
  <c r="AR563" i="25"/>
  <c r="B564" i="25"/>
  <c r="E564" i="25"/>
  <c r="AQ564" i="25"/>
  <c r="AR564" i="25"/>
  <c r="B565" i="25"/>
  <c r="E565" i="25"/>
  <c r="AQ565" i="25"/>
  <c r="AR565" i="25"/>
  <c r="B566" i="25"/>
  <c r="E566" i="25"/>
  <c r="AQ566" i="25"/>
  <c r="AR566" i="25"/>
  <c r="B567" i="25"/>
  <c r="E567" i="25"/>
  <c r="AQ567" i="25"/>
  <c r="AR567" i="25"/>
  <c r="B568" i="25"/>
  <c r="E568" i="25"/>
  <c r="AQ568" i="25"/>
  <c r="AR568" i="25"/>
  <c r="B569" i="25"/>
  <c r="E569" i="25"/>
  <c r="AQ569" i="25"/>
  <c r="AR569" i="25"/>
  <c r="E570" i="25"/>
  <c r="AQ570" i="25"/>
  <c r="AR570" i="25"/>
  <c r="B571" i="25"/>
  <c r="E571" i="25"/>
  <c r="AQ571" i="25"/>
  <c r="AR571" i="25"/>
  <c r="B572" i="25"/>
  <c r="E572" i="25"/>
  <c r="AQ572" i="25"/>
  <c r="AR572" i="25"/>
  <c r="B573" i="25"/>
  <c r="E573" i="25"/>
  <c r="AQ573" i="25"/>
  <c r="AR573" i="25"/>
  <c r="B574" i="25"/>
  <c r="E574" i="25"/>
  <c r="AQ574" i="25"/>
  <c r="AR574" i="25"/>
  <c r="B575" i="25"/>
  <c r="E575" i="25"/>
  <c r="AQ575" i="25"/>
  <c r="AR575" i="25"/>
  <c r="B576" i="25"/>
  <c r="E576" i="25"/>
  <c r="AQ576" i="25"/>
  <c r="AR576" i="25"/>
  <c r="B577" i="25"/>
  <c r="E577" i="25"/>
  <c r="AQ577" i="25"/>
  <c r="AR577" i="25"/>
  <c r="B578" i="25"/>
  <c r="E578" i="25"/>
  <c r="AQ578" i="25"/>
  <c r="AR578" i="25"/>
  <c r="B579" i="25"/>
  <c r="E579" i="25"/>
  <c r="AQ579" i="25"/>
  <c r="AR579" i="25"/>
  <c r="B580" i="25"/>
  <c r="E580" i="25"/>
  <c r="AQ580" i="25"/>
  <c r="AR580" i="25"/>
  <c r="B581" i="25"/>
  <c r="E581" i="25"/>
  <c r="AQ581" i="25"/>
  <c r="AR581" i="25"/>
  <c r="B582" i="25"/>
  <c r="E582" i="25"/>
  <c r="AQ582" i="25"/>
  <c r="AR582" i="25"/>
  <c r="B583" i="25"/>
  <c r="E583" i="25"/>
  <c r="AQ583" i="25"/>
  <c r="AR583" i="25"/>
  <c r="B584" i="25"/>
  <c r="E584" i="25"/>
  <c r="AQ584" i="25"/>
  <c r="AR584" i="25"/>
  <c r="B585" i="25"/>
  <c r="E585" i="25"/>
  <c r="AQ585" i="25"/>
  <c r="AR585" i="25"/>
  <c r="B586" i="25"/>
  <c r="E586" i="25"/>
  <c r="AQ586" i="25"/>
  <c r="AR586" i="25"/>
  <c r="B587" i="25"/>
  <c r="E587" i="25"/>
  <c r="AQ587" i="25"/>
  <c r="AR587" i="25"/>
  <c r="B588" i="25"/>
  <c r="E588" i="25"/>
  <c r="AQ588" i="25"/>
  <c r="AR588" i="25"/>
  <c r="B589" i="25"/>
  <c r="E589" i="25"/>
  <c r="AQ589" i="25"/>
  <c r="AR589" i="25"/>
  <c r="B590" i="25"/>
  <c r="E590" i="25"/>
  <c r="AQ590" i="25"/>
  <c r="AR590" i="25"/>
  <c r="B591" i="25"/>
  <c r="E591" i="25"/>
  <c r="AQ591" i="25"/>
  <c r="AR591" i="25"/>
  <c r="B592" i="25"/>
  <c r="E592" i="25"/>
  <c r="AQ592" i="25"/>
  <c r="AR592" i="25"/>
  <c r="B593" i="25"/>
  <c r="E593" i="25"/>
  <c r="AQ593" i="25"/>
  <c r="AR593" i="25"/>
  <c r="B594" i="25"/>
  <c r="E594" i="25"/>
  <c r="AQ594" i="25"/>
  <c r="AR594" i="25"/>
  <c r="C595" i="25"/>
  <c r="B595" i="25" s="1"/>
  <c r="E595" i="25"/>
  <c r="AQ595" i="25"/>
  <c r="AR595" i="25"/>
  <c r="B596" i="25"/>
  <c r="E596" i="25"/>
  <c r="AQ596" i="25"/>
  <c r="AR596" i="25"/>
  <c r="B597" i="25"/>
  <c r="E597" i="25"/>
  <c r="AQ597" i="25"/>
  <c r="AR597" i="25"/>
  <c r="B598" i="25"/>
  <c r="E598" i="25"/>
  <c r="AQ598" i="25"/>
  <c r="AR598" i="25"/>
  <c r="B599" i="25"/>
  <c r="E599" i="25"/>
  <c r="AQ599" i="25"/>
  <c r="AR599" i="25"/>
  <c r="B600" i="25"/>
  <c r="E600" i="25"/>
  <c r="AQ600" i="25"/>
  <c r="AR600" i="25"/>
  <c r="B601" i="25"/>
  <c r="E601" i="25"/>
  <c r="AQ601" i="25"/>
  <c r="AR601" i="25"/>
  <c r="B602" i="25"/>
  <c r="E602" i="25"/>
  <c r="AQ602" i="25"/>
  <c r="AR602" i="25"/>
  <c r="B603" i="25"/>
  <c r="E603" i="25"/>
  <c r="AQ603" i="25"/>
  <c r="AR603" i="25"/>
  <c r="B604" i="25"/>
  <c r="E604" i="25"/>
  <c r="AQ604" i="25"/>
  <c r="AR604" i="25"/>
  <c r="B605" i="25"/>
  <c r="E605" i="25"/>
  <c r="AQ605" i="25"/>
  <c r="AR605" i="25"/>
  <c r="B606" i="25"/>
  <c r="E606" i="25"/>
  <c r="AQ606" i="25"/>
  <c r="AR606" i="25"/>
  <c r="B607" i="25"/>
  <c r="E607" i="25"/>
  <c r="AQ607" i="25"/>
  <c r="AR607" i="25"/>
  <c r="B608" i="25"/>
  <c r="E608" i="25"/>
  <c r="AQ608" i="25"/>
  <c r="AR608" i="25"/>
  <c r="E609" i="25"/>
  <c r="AQ609" i="25"/>
  <c r="AR609" i="25"/>
  <c r="B610" i="25"/>
  <c r="E610" i="25"/>
  <c r="AQ610" i="25"/>
  <c r="AR610" i="25"/>
  <c r="B611" i="25"/>
  <c r="E611" i="25"/>
  <c r="AQ611" i="25"/>
  <c r="AR611" i="25"/>
  <c r="B612" i="25"/>
  <c r="E612" i="25"/>
  <c r="AQ612" i="25"/>
  <c r="AR612" i="25"/>
  <c r="B613" i="25"/>
  <c r="E613" i="25"/>
  <c r="AQ613" i="25"/>
  <c r="AR613" i="25"/>
  <c r="B614" i="25"/>
  <c r="E614" i="25"/>
  <c r="AQ614" i="25"/>
  <c r="AR614" i="25"/>
  <c r="B615" i="25"/>
  <c r="E615" i="25"/>
  <c r="AQ615" i="25"/>
  <c r="AR615" i="25"/>
  <c r="E616" i="25"/>
  <c r="AQ616" i="25"/>
  <c r="AR616" i="25"/>
  <c r="B617" i="25"/>
  <c r="E617" i="25"/>
  <c r="AQ617" i="25"/>
  <c r="AR617" i="25"/>
  <c r="B618" i="25"/>
  <c r="E618" i="25"/>
  <c r="AQ618" i="25"/>
  <c r="AR618" i="25"/>
  <c r="B619" i="25"/>
  <c r="E619" i="25"/>
  <c r="AQ619" i="25"/>
  <c r="AR619" i="25"/>
  <c r="B620" i="25"/>
  <c r="E620" i="25"/>
  <c r="AQ620" i="25"/>
  <c r="AR620" i="25"/>
  <c r="E621" i="25"/>
  <c r="AQ621" i="25"/>
  <c r="AR621" i="25"/>
  <c r="F623" i="25"/>
  <c r="AR623" i="25" s="1"/>
  <c r="G623" i="25"/>
  <c r="H623" i="25"/>
  <c r="I623" i="25"/>
  <c r="J623" i="25"/>
  <c r="K623" i="25"/>
  <c r="L623" i="25"/>
  <c r="M623" i="25"/>
  <c r="N623" i="25"/>
  <c r="O623" i="25"/>
  <c r="P623" i="25"/>
  <c r="Q623" i="25"/>
  <c r="R623" i="25"/>
  <c r="S623" i="25"/>
  <c r="T623" i="25"/>
  <c r="U623" i="25"/>
  <c r="V623" i="25"/>
  <c r="W623" i="25"/>
  <c r="X623" i="25"/>
  <c r="Y623" i="25"/>
  <c r="Z623" i="25"/>
  <c r="AA623" i="25"/>
  <c r="AB623" i="25"/>
  <c r="AC623" i="25"/>
  <c r="AD623" i="25"/>
  <c r="AE623" i="25"/>
  <c r="AF623" i="25"/>
  <c r="AG623" i="25"/>
  <c r="AH623" i="25"/>
  <c r="AI623" i="25"/>
  <c r="AJ623" i="25"/>
  <c r="AK623" i="25"/>
  <c r="AL623" i="25"/>
  <c r="AM623" i="25"/>
  <c r="AN623" i="25"/>
  <c r="F626" i="25"/>
  <c r="G626" i="25"/>
  <c r="H626" i="25" s="1"/>
  <c r="I626" i="25" s="1"/>
  <c r="M626" i="25"/>
  <c r="N626" i="25"/>
  <c r="P626" i="25"/>
  <c r="Q626" i="25"/>
  <c r="AQ627" i="25"/>
  <c r="AR627" i="25"/>
  <c r="AQ628" i="25"/>
  <c r="AR628" i="25"/>
  <c r="AQ629" i="25"/>
  <c r="AR629" i="25"/>
  <c r="AQ630" i="25"/>
  <c r="AR630" i="25"/>
  <c r="AQ631" i="25"/>
  <c r="AR631" i="25"/>
  <c r="AQ632" i="25"/>
  <c r="AR632" i="25"/>
  <c r="AQ633" i="25"/>
  <c r="AR633" i="25"/>
  <c r="AQ634" i="25"/>
  <c r="AR634" i="25"/>
  <c r="AQ635" i="25"/>
  <c r="AR635" i="25"/>
  <c r="AQ636" i="25"/>
  <c r="AR636" i="25"/>
  <c r="AQ637" i="25"/>
  <c r="AR637" i="25"/>
  <c r="AQ638" i="25"/>
  <c r="AR638" i="25"/>
  <c r="AQ639" i="25"/>
  <c r="AR639" i="25"/>
  <c r="AQ640" i="25"/>
  <c r="AR640" i="25"/>
  <c r="AQ641" i="25"/>
  <c r="AR641" i="25"/>
  <c r="AQ642" i="25"/>
  <c r="AR642" i="25"/>
  <c r="AQ643" i="25"/>
  <c r="AR643" i="25"/>
  <c r="AQ644" i="25"/>
  <c r="AU655" i="24"/>
  <c r="AT655" i="24"/>
  <c r="E655" i="24"/>
  <c r="AU654" i="24"/>
  <c r="AT654" i="24"/>
  <c r="E654" i="24"/>
  <c r="AU653" i="24"/>
  <c r="AT653" i="24"/>
  <c r="E653" i="24"/>
  <c r="AU652" i="24"/>
  <c r="AT652" i="24"/>
  <c r="E652" i="24"/>
  <c r="AU650" i="24"/>
  <c r="AT650" i="24"/>
  <c r="E650" i="24"/>
  <c r="AU649" i="24"/>
  <c r="AT649" i="24"/>
  <c r="E649" i="24"/>
  <c r="AU648" i="24"/>
  <c r="AT648" i="24"/>
  <c r="E648" i="24"/>
  <c r="E647" i="24"/>
  <c r="E646" i="24"/>
  <c r="AU644" i="24"/>
  <c r="AT644" i="24"/>
  <c r="E644" i="24"/>
  <c r="AU643" i="24"/>
  <c r="AT643" i="24"/>
  <c r="E643" i="24"/>
  <c r="AU640" i="24"/>
  <c r="AT640" i="24"/>
  <c r="E640" i="24"/>
  <c r="AU639" i="24"/>
  <c r="AT639" i="24"/>
  <c r="E639" i="24"/>
  <c r="N638" i="24"/>
  <c r="O638" i="24" s="1"/>
  <c r="P638" i="24" s="1"/>
  <c r="Q638" i="24" s="1"/>
  <c r="M638" i="24"/>
  <c r="H638" i="24"/>
  <c r="I638" i="24" s="1"/>
  <c r="J638" i="24" s="1"/>
  <c r="G638" i="24"/>
  <c r="F638" i="24"/>
  <c r="AR635" i="24"/>
  <c r="AQ635" i="24"/>
  <c r="AP635" i="24"/>
  <c r="AO635" i="24"/>
  <c r="AN635" i="24"/>
  <c r="AM635" i="24"/>
  <c r="AL635" i="24"/>
  <c r="AK635" i="24"/>
  <c r="AJ635" i="24"/>
  <c r="AI635" i="24"/>
  <c r="AH635" i="24"/>
  <c r="AG635" i="24"/>
  <c r="AF635" i="24"/>
  <c r="AE635" i="24"/>
  <c r="AD635" i="24"/>
  <c r="AC635" i="24"/>
  <c r="AB635" i="24"/>
  <c r="AA635" i="24"/>
  <c r="Z635" i="24"/>
  <c r="Y635" i="24"/>
  <c r="X635" i="24"/>
  <c r="W635" i="24"/>
  <c r="V635" i="24"/>
  <c r="U635" i="24"/>
  <c r="T635" i="24"/>
  <c r="S635" i="24"/>
  <c r="R635" i="24"/>
  <c r="Q635" i="24"/>
  <c r="P635" i="24"/>
  <c r="O635" i="24"/>
  <c r="N635" i="24"/>
  <c r="M635" i="24"/>
  <c r="L635" i="24"/>
  <c r="K635" i="24"/>
  <c r="J635" i="24"/>
  <c r="I635" i="24"/>
  <c r="H635" i="24"/>
  <c r="G635" i="24"/>
  <c r="F635" i="24"/>
  <c r="AU635" i="24" s="1"/>
  <c r="E634" i="24"/>
  <c r="AU633" i="24"/>
  <c r="AT633" i="24"/>
  <c r="E633" i="24"/>
  <c r="AU632" i="24"/>
  <c r="AT632" i="24"/>
  <c r="E632" i="24"/>
  <c r="B632" i="24"/>
  <c r="AU631" i="24"/>
  <c r="AT631" i="24"/>
  <c r="E631" i="24"/>
  <c r="B631" i="24"/>
  <c r="AU630" i="24"/>
  <c r="AT630" i="24"/>
  <c r="E630" i="24"/>
  <c r="B630" i="24"/>
  <c r="AU629" i="24"/>
  <c r="AT629" i="24"/>
  <c r="E629" i="24"/>
  <c r="B629" i="24"/>
  <c r="AU628" i="24"/>
  <c r="AT628" i="24"/>
  <c r="E628" i="24"/>
  <c r="AU627" i="24"/>
  <c r="AT627" i="24"/>
  <c r="E627" i="24"/>
  <c r="B627" i="24"/>
  <c r="AU626" i="24"/>
  <c r="AT626" i="24"/>
  <c r="E626" i="24"/>
  <c r="B626" i="24"/>
  <c r="AU625" i="24"/>
  <c r="AT625" i="24"/>
  <c r="E625" i="24"/>
  <c r="B625" i="24"/>
  <c r="AU624" i="24"/>
  <c r="AT624" i="24"/>
  <c r="E624" i="24"/>
  <c r="B624" i="24"/>
  <c r="AU623" i="24"/>
  <c r="AT623" i="24"/>
  <c r="E623" i="24"/>
  <c r="B623" i="24"/>
  <c r="AU622" i="24"/>
  <c r="AT622" i="24"/>
  <c r="E622" i="24"/>
  <c r="B622" i="24"/>
  <c r="AU621" i="24"/>
  <c r="AT621" i="24"/>
  <c r="E621" i="24"/>
  <c r="AU620" i="24"/>
  <c r="AT620" i="24"/>
  <c r="E620" i="24"/>
  <c r="B620" i="24"/>
  <c r="AU619" i="24"/>
  <c r="AT619" i="24"/>
  <c r="E619" i="24"/>
  <c r="B619" i="24"/>
  <c r="AU618" i="24"/>
  <c r="AT618" i="24"/>
  <c r="E618" i="24"/>
  <c r="B618" i="24"/>
  <c r="AU617" i="24"/>
  <c r="AT617" i="24"/>
  <c r="E617" i="24"/>
  <c r="B617" i="24"/>
  <c r="AU616" i="24"/>
  <c r="AT616" i="24"/>
  <c r="E616" i="24"/>
  <c r="B616" i="24"/>
  <c r="AU615" i="24"/>
  <c r="AT615" i="24"/>
  <c r="E615" i="24"/>
  <c r="B615" i="24"/>
  <c r="AU614" i="24"/>
  <c r="AT614" i="24"/>
  <c r="E614" i="24"/>
  <c r="B614" i="24"/>
  <c r="AU613" i="24"/>
  <c r="AT613" i="24"/>
  <c r="E613" i="24"/>
  <c r="B613" i="24"/>
  <c r="AU612" i="24"/>
  <c r="AT612" i="24"/>
  <c r="E612" i="24"/>
  <c r="B612" i="24"/>
  <c r="AU611" i="24"/>
  <c r="AT611" i="24"/>
  <c r="E611" i="24"/>
  <c r="B611" i="24"/>
  <c r="AU610" i="24"/>
  <c r="AT610" i="24"/>
  <c r="E610" i="24"/>
  <c r="B610" i="24"/>
  <c r="AU609" i="24"/>
  <c r="AT609" i="24"/>
  <c r="E609" i="24"/>
  <c r="B609" i="24"/>
  <c r="AU608" i="24"/>
  <c r="AT608" i="24"/>
  <c r="E608" i="24"/>
  <c r="B608" i="24"/>
  <c r="AU607" i="24"/>
  <c r="AT607" i="24"/>
  <c r="E607" i="24"/>
  <c r="B607" i="24"/>
  <c r="AU606" i="24"/>
  <c r="AT606" i="24"/>
  <c r="E606" i="24"/>
  <c r="C606" i="24"/>
  <c r="B606" i="24" s="1"/>
  <c r="AU605" i="24"/>
  <c r="AT605" i="24"/>
  <c r="E605" i="24"/>
  <c r="B605" i="24"/>
  <c r="AU604" i="24"/>
  <c r="AT604" i="24"/>
  <c r="E604" i="24"/>
  <c r="B604" i="24"/>
  <c r="AU603" i="24"/>
  <c r="AT603" i="24"/>
  <c r="E603" i="24"/>
  <c r="B603" i="24"/>
  <c r="AU602" i="24"/>
  <c r="AT602" i="24"/>
  <c r="E602" i="24"/>
  <c r="B602" i="24"/>
  <c r="AU601" i="24"/>
  <c r="AT601" i="24"/>
  <c r="E601" i="24"/>
  <c r="B601" i="24"/>
  <c r="AU600" i="24"/>
  <c r="AT600" i="24"/>
  <c r="E600" i="24"/>
  <c r="B600" i="24"/>
  <c r="AU599" i="24"/>
  <c r="AT599" i="24"/>
  <c r="E599" i="24"/>
  <c r="B599" i="24"/>
  <c r="AU598" i="24"/>
  <c r="AT598" i="24"/>
  <c r="E598" i="24"/>
  <c r="B598" i="24"/>
  <c r="AU597" i="24"/>
  <c r="AT597" i="24"/>
  <c r="E597" i="24"/>
  <c r="B597" i="24"/>
  <c r="AU596" i="24"/>
  <c r="AT596" i="24"/>
  <c r="E596" i="24"/>
  <c r="B596" i="24"/>
  <c r="AU595" i="24"/>
  <c r="AT595" i="24"/>
  <c r="E595" i="24"/>
  <c r="B595" i="24"/>
  <c r="AU594" i="24"/>
  <c r="AT594" i="24"/>
  <c r="E594" i="24"/>
  <c r="B594" i="24"/>
  <c r="AU593" i="24"/>
  <c r="AT593" i="24"/>
  <c r="E593" i="24"/>
  <c r="B593" i="24"/>
  <c r="AU592" i="24"/>
  <c r="AT592" i="24"/>
  <c r="E592" i="24"/>
  <c r="B592" i="24"/>
  <c r="AU591" i="24"/>
  <c r="AT591" i="24"/>
  <c r="E591" i="24"/>
  <c r="B591" i="24"/>
  <c r="AU590" i="24"/>
  <c r="AT590" i="24"/>
  <c r="E590" i="24"/>
  <c r="B590" i="24"/>
  <c r="AU589" i="24"/>
  <c r="AT589" i="24"/>
  <c r="E589" i="24"/>
  <c r="B589" i="24"/>
  <c r="AU588" i="24"/>
  <c r="AT588" i="24"/>
  <c r="E588" i="24"/>
  <c r="B588" i="24"/>
  <c r="AU587" i="24"/>
  <c r="AT587" i="24"/>
  <c r="E587" i="24"/>
  <c r="B587" i="24"/>
  <c r="AU586" i="24"/>
  <c r="AT586" i="24"/>
  <c r="E586" i="24"/>
  <c r="B586" i="24"/>
  <c r="AU585" i="24"/>
  <c r="AT585" i="24"/>
  <c r="E585" i="24"/>
  <c r="B585" i="24"/>
  <c r="AU584" i="24"/>
  <c r="AT584" i="24"/>
  <c r="E584" i="24"/>
  <c r="B584" i="24"/>
  <c r="AU583" i="24"/>
  <c r="AT583" i="24"/>
  <c r="E583" i="24"/>
  <c r="B583" i="24"/>
  <c r="AU582" i="24"/>
  <c r="AT582" i="24"/>
  <c r="E582" i="24"/>
  <c r="B582" i="24"/>
  <c r="AU581" i="24"/>
  <c r="AT581" i="24"/>
  <c r="E581" i="24"/>
  <c r="AU580" i="24"/>
  <c r="AT580" i="24"/>
  <c r="E580" i="24"/>
  <c r="B580" i="24"/>
  <c r="AU579" i="24"/>
  <c r="AT579" i="24"/>
  <c r="E579" i="24"/>
  <c r="B579" i="24"/>
  <c r="AU578" i="24"/>
  <c r="AT578" i="24"/>
  <c r="E578" i="24"/>
  <c r="B578" i="24"/>
  <c r="AU577" i="24"/>
  <c r="AT577" i="24"/>
  <c r="E577" i="24"/>
  <c r="B577" i="24"/>
  <c r="AU576" i="24"/>
  <c r="AT576" i="24"/>
  <c r="E576" i="24"/>
  <c r="B576" i="24"/>
  <c r="AU575" i="24"/>
  <c r="AT575" i="24"/>
  <c r="E575" i="24"/>
  <c r="B575" i="24"/>
  <c r="AU574" i="24"/>
  <c r="AT574" i="24"/>
  <c r="E574" i="24"/>
  <c r="B574" i="24"/>
  <c r="AU573" i="24"/>
  <c r="AT573" i="24"/>
  <c r="E573" i="24"/>
  <c r="B573" i="24"/>
  <c r="AU572" i="24"/>
  <c r="AT572" i="24"/>
  <c r="E572" i="24"/>
  <c r="B572" i="24"/>
  <c r="AU571" i="24"/>
  <c r="AT571" i="24"/>
  <c r="E571" i="24"/>
  <c r="B571" i="24"/>
  <c r="AU570" i="24"/>
  <c r="AT570" i="24"/>
  <c r="E570" i="24"/>
  <c r="B570" i="24"/>
  <c r="AU569" i="24"/>
  <c r="AT569" i="24"/>
  <c r="E569" i="24"/>
  <c r="B569" i="24"/>
  <c r="AU568" i="24"/>
  <c r="AT568" i="24"/>
  <c r="E568" i="24"/>
  <c r="B568" i="24"/>
  <c r="AU567" i="24"/>
  <c r="AT567" i="24"/>
  <c r="E567" i="24"/>
  <c r="B567" i="24"/>
  <c r="AU566" i="24"/>
  <c r="AT566" i="24"/>
  <c r="E566" i="24"/>
  <c r="B566" i="24"/>
  <c r="AU565" i="24"/>
  <c r="AT565" i="24"/>
  <c r="E565" i="24"/>
  <c r="B565" i="24"/>
  <c r="AU564" i="24"/>
  <c r="AT564" i="24"/>
  <c r="E564" i="24"/>
  <c r="B564" i="24"/>
  <c r="AU563" i="24"/>
  <c r="AT563" i="24"/>
  <c r="E563" i="24"/>
  <c r="B563" i="24"/>
  <c r="AU562" i="24"/>
  <c r="AT562" i="24"/>
  <c r="E562" i="24"/>
  <c r="B562" i="24"/>
  <c r="AU561" i="24"/>
  <c r="AT561" i="24"/>
  <c r="E561" i="24"/>
  <c r="B561" i="24"/>
  <c r="AU560" i="24"/>
  <c r="AT560" i="24"/>
  <c r="E560" i="24"/>
  <c r="B560" i="24"/>
  <c r="AU559" i="24"/>
  <c r="AT559" i="24"/>
  <c r="E559" i="24"/>
  <c r="B559" i="24"/>
  <c r="AU558" i="24"/>
  <c r="AT558" i="24"/>
  <c r="E558" i="24"/>
  <c r="B558" i="24"/>
  <c r="AU557" i="24"/>
  <c r="AT557" i="24"/>
  <c r="E557" i="24"/>
  <c r="B557" i="24"/>
  <c r="AU556" i="24"/>
  <c r="AT556" i="24"/>
  <c r="E556" i="24"/>
  <c r="B556" i="24"/>
  <c r="AU555" i="24"/>
  <c r="AT555" i="24"/>
  <c r="E555" i="24"/>
  <c r="B555" i="24"/>
  <c r="AU554" i="24"/>
  <c r="AT554" i="24"/>
  <c r="E554" i="24"/>
  <c r="B554" i="24"/>
  <c r="AU553" i="24"/>
  <c r="AT553" i="24"/>
  <c r="E553" i="24"/>
  <c r="B553" i="24"/>
  <c r="AU552" i="24"/>
  <c r="AT552" i="24"/>
  <c r="E552" i="24"/>
  <c r="B552" i="24"/>
  <c r="AU551" i="24"/>
  <c r="AT551" i="24"/>
  <c r="E551" i="24"/>
  <c r="B551" i="24"/>
  <c r="AU550" i="24"/>
  <c r="AT550" i="24"/>
  <c r="E550" i="24"/>
  <c r="B550" i="24"/>
  <c r="AU549" i="24"/>
  <c r="AT549" i="24"/>
  <c r="E549" i="24"/>
  <c r="B549" i="24"/>
  <c r="AU548" i="24"/>
  <c r="AT548" i="24"/>
  <c r="E548" i="24"/>
  <c r="AU547" i="24"/>
  <c r="AT547" i="24"/>
  <c r="E547" i="24"/>
  <c r="B547" i="24"/>
  <c r="AU546" i="24"/>
  <c r="AT546" i="24"/>
  <c r="E546" i="24"/>
  <c r="B546" i="24"/>
  <c r="AU545" i="24"/>
  <c r="AT545" i="24"/>
  <c r="E545" i="24"/>
  <c r="B545" i="24"/>
  <c r="AU544" i="24"/>
  <c r="AT544" i="24"/>
  <c r="E544" i="24"/>
  <c r="B544" i="24"/>
  <c r="AU543" i="24"/>
  <c r="AT543" i="24"/>
  <c r="E543" i="24"/>
  <c r="B543" i="24"/>
  <c r="AU542" i="24"/>
  <c r="AT542" i="24"/>
  <c r="E542" i="24"/>
  <c r="B542" i="24"/>
  <c r="AU541" i="24"/>
  <c r="AT541" i="24"/>
  <c r="E541" i="24"/>
  <c r="B541" i="24"/>
  <c r="AU540" i="24"/>
  <c r="AT540" i="24"/>
  <c r="E540" i="24"/>
  <c r="B540" i="24"/>
  <c r="AU539" i="24"/>
  <c r="AT539" i="24"/>
  <c r="E539" i="24"/>
  <c r="B539" i="24"/>
  <c r="AU538" i="24"/>
  <c r="AT538" i="24"/>
  <c r="E538" i="24"/>
  <c r="B538" i="24"/>
  <c r="AU537" i="24"/>
  <c r="AT537" i="24"/>
  <c r="E537" i="24"/>
  <c r="B537" i="24"/>
  <c r="AU536" i="24"/>
  <c r="AT536" i="24"/>
  <c r="E536" i="24"/>
  <c r="B536" i="24"/>
  <c r="AU535" i="24"/>
  <c r="AT535" i="24"/>
  <c r="E535" i="24"/>
  <c r="AU534" i="24"/>
  <c r="AT534" i="24"/>
  <c r="E534" i="24"/>
  <c r="B534" i="24"/>
  <c r="AU533" i="24"/>
  <c r="AT533" i="24"/>
  <c r="E533" i="24"/>
  <c r="B533" i="24"/>
  <c r="AU532" i="24"/>
  <c r="AT532" i="24"/>
  <c r="E532" i="24"/>
  <c r="B532" i="24"/>
  <c r="AU531" i="24"/>
  <c r="AT531" i="24"/>
  <c r="E531" i="24"/>
  <c r="B531" i="24"/>
  <c r="AU530" i="24"/>
  <c r="AT530" i="24"/>
  <c r="E530" i="24"/>
  <c r="B530" i="24"/>
  <c r="AU529" i="24"/>
  <c r="AT529" i="24"/>
  <c r="E529" i="24"/>
  <c r="B529" i="24"/>
  <c r="AU528" i="24"/>
  <c r="AT528" i="24"/>
  <c r="E528" i="24"/>
  <c r="B528" i="24"/>
  <c r="AU527" i="24"/>
  <c r="AT527" i="24"/>
  <c r="E527" i="24"/>
  <c r="B527" i="24"/>
  <c r="AU526" i="24"/>
  <c r="AT526" i="24"/>
  <c r="E526" i="24"/>
  <c r="B526" i="24"/>
  <c r="AU525" i="24"/>
  <c r="AT525" i="24"/>
  <c r="E525" i="24"/>
  <c r="B525" i="24"/>
  <c r="AU524" i="24"/>
  <c r="AT524" i="24"/>
  <c r="E524" i="24"/>
  <c r="B524" i="24"/>
  <c r="AU523" i="24"/>
  <c r="AT523" i="24"/>
  <c r="E523" i="24"/>
  <c r="B523" i="24"/>
  <c r="AU522" i="24"/>
  <c r="AT522" i="24"/>
  <c r="E522" i="24"/>
  <c r="AU521" i="24"/>
  <c r="AT521" i="24"/>
  <c r="E521" i="24"/>
  <c r="B521" i="24"/>
  <c r="AU520" i="24"/>
  <c r="AT520" i="24"/>
  <c r="E520" i="24"/>
  <c r="B520" i="24"/>
  <c r="AU519" i="24"/>
  <c r="AT519" i="24"/>
  <c r="E519" i="24"/>
  <c r="B519" i="24"/>
  <c r="AU518" i="24"/>
  <c r="AT518" i="24"/>
  <c r="E518" i="24"/>
  <c r="B518" i="24"/>
  <c r="AU517" i="24"/>
  <c r="AT517" i="24"/>
  <c r="E517" i="24"/>
  <c r="B517" i="24"/>
  <c r="AU516" i="24"/>
  <c r="AT516" i="24"/>
  <c r="E516" i="24"/>
  <c r="B516" i="24"/>
  <c r="AU515" i="24"/>
  <c r="AT515" i="24"/>
  <c r="E515" i="24"/>
  <c r="B515" i="24"/>
  <c r="AU514" i="24"/>
  <c r="AT514" i="24"/>
  <c r="E514" i="24"/>
  <c r="B514" i="24"/>
  <c r="AU513" i="24"/>
  <c r="AT513" i="24"/>
  <c r="E513" i="24"/>
  <c r="B513" i="24"/>
  <c r="AU512" i="24"/>
  <c r="AT512" i="24"/>
  <c r="E512" i="24"/>
  <c r="B512" i="24"/>
  <c r="AU511" i="24"/>
  <c r="AT511" i="24"/>
  <c r="E511" i="24"/>
  <c r="B511" i="24"/>
  <c r="AU510" i="24"/>
  <c r="AT510" i="24"/>
  <c r="E510" i="24"/>
  <c r="B510" i="24"/>
  <c r="AU509" i="24"/>
  <c r="AT509" i="24"/>
  <c r="E509" i="24"/>
  <c r="B509" i="24"/>
  <c r="AU508" i="24"/>
  <c r="AT508" i="24"/>
  <c r="E508" i="24"/>
  <c r="B508" i="24"/>
  <c r="AU507" i="24"/>
  <c r="AT507" i="24"/>
  <c r="E507" i="24"/>
  <c r="B507" i="24"/>
  <c r="AU506" i="24"/>
  <c r="AT506" i="24"/>
  <c r="E506" i="24"/>
  <c r="B506" i="24"/>
  <c r="AU505" i="24"/>
  <c r="AT505" i="24"/>
  <c r="E505" i="24"/>
  <c r="B505" i="24"/>
  <c r="AU504" i="24"/>
  <c r="AT504" i="24"/>
  <c r="E504" i="24"/>
  <c r="B504" i="24"/>
  <c r="AU503" i="24"/>
  <c r="AT503" i="24"/>
  <c r="E503" i="24"/>
  <c r="B503" i="24"/>
  <c r="AU502" i="24"/>
  <c r="AT502" i="24"/>
  <c r="E502" i="24"/>
  <c r="B502" i="24"/>
  <c r="AU501" i="24"/>
  <c r="AT501" i="24"/>
  <c r="E501" i="24"/>
  <c r="B501" i="24"/>
  <c r="AU500" i="24"/>
  <c r="AT500" i="24"/>
  <c r="E500" i="24"/>
  <c r="B500" i="24"/>
  <c r="AU499" i="24"/>
  <c r="AT499" i="24"/>
  <c r="E499" i="24"/>
  <c r="B499" i="24"/>
  <c r="AU498" i="24"/>
  <c r="AT498" i="24"/>
  <c r="E498" i="24"/>
  <c r="B498" i="24"/>
  <c r="AU497" i="24"/>
  <c r="AT497" i="24"/>
  <c r="E497" i="24"/>
  <c r="B497" i="24"/>
  <c r="AU496" i="24"/>
  <c r="AT496" i="24"/>
  <c r="E496" i="24"/>
  <c r="B496" i="24"/>
  <c r="AU495" i="24"/>
  <c r="AT495" i="24"/>
  <c r="E495" i="24"/>
  <c r="B495" i="24"/>
  <c r="AU494" i="24"/>
  <c r="AT494" i="24"/>
  <c r="E494" i="24"/>
  <c r="B494" i="24"/>
  <c r="AU493" i="24"/>
  <c r="AT493" i="24"/>
  <c r="E493" i="24"/>
  <c r="B493" i="24"/>
  <c r="AU492" i="24"/>
  <c r="AT492" i="24"/>
  <c r="E492" i="24"/>
  <c r="B492" i="24"/>
  <c r="AU491" i="24"/>
  <c r="AT491" i="24"/>
  <c r="E491" i="24"/>
  <c r="B491" i="24"/>
  <c r="AU490" i="24"/>
  <c r="AT490" i="24"/>
  <c r="E490" i="24"/>
  <c r="B490" i="24"/>
  <c r="AU489" i="24"/>
  <c r="AT489" i="24"/>
  <c r="E489" i="24"/>
  <c r="B489" i="24"/>
  <c r="AU488" i="24"/>
  <c r="AT488" i="24"/>
  <c r="E488" i="24"/>
  <c r="B488" i="24"/>
  <c r="AU487" i="24"/>
  <c r="AT487" i="24"/>
  <c r="E487" i="24"/>
  <c r="B487" i="24"/>
  <c r="AU486" i="24"/>
  <c r="AT486" i="24"/>
  <c r="E486" i="24"/>
  <c r="B486" i="24"/>
  <c r="AU485" i="24"/>
  <c r="AT485" i="24"/>
  <c r="E485" i="24"/>
  <c r="B485" i="24"/>
  <c r="AU484" i="24"/>
  <c r="AT484" i="24"/>
  <c r="E484" i="24"/>
  <c r="B484" i="24"/>
  <c r="AU483" i="24"/>
  <c r="AT483" i="24"/>
  <c r="E483" i="24"/>
  <c r="B483" i="24"/>
  <c r="AU482" i="24"/>
  <c r="AT482" i="24"/>
  <c r="E482" i="24"/>
  <c r="B482" i="24"/>
  <c r="AU481" i="24"/>
  <c r="AT481" i="24"/>
  <c r="E481" i="24"/>
  <c r="B481" i="24"/>
  <c r="AU480" i="24"/>
  <c r="AT480" i="24"/>
  <c r="E480" i="24"/>
  <c r="B480" i="24"/>
  <c r="AU479" i="24"/>
  <c r="AT479" i="24"/>
  <c r="E479" i="24"/>
  <c r="AU478" i="24"/>
  <c r="AT478" i="24"/>
  <c r="E478" i="24"/>
  <c r="B478" i="24"/>
  <c r="AU477" i="24"/>
  <c r="AT477" i="24"/>
  <c r="E477" i="24"/>
  <c r="B477" i="24"/>
  <c r="AU476" i="24"/>
  <c r="AT476" i="24"/>
  <c r="E476" i="24"/>
  <c r="B476" i="24"/>
  <c r="AU475" i="24"/>
  <c r="AT475" i="24"/>
  <c r="E475" i="24"/>
  <c r="B475" i="24"/>
  <c r="AU474" i="24"/>
  <c r="AT474" i="24"/>
  <c r="E474" i="24"/>
  <c r="B474" i="24"/>
  <c r="AU473" i="24"/>
  <c r="AT473" i="24"/>
  <c r="E473" i="24"/>
  <c r="B473" i="24"/>
  <c r="AU472" i="24"/>
  <c r="AT472" i="24"/>
  <c r="E472" i="24"/>
  <c r="B472" i="24"/>
  <c r="AU471" i="24"/>
  <c r="AT471" i="24"/>
  <c r="E471" i="24"/>
  <c r="B471" i="24"/>
  <c r="AU470" i="24"/>
  <c r="AT470" i="24"/>
  <c r="E470" i="24"/>
  <c r="B470" i="24"/>
  <c r="AU469" i="24"/>
  <c r="AT469" i="24"/>
  <c r="E469" i="24"/>
  <c r="B469" i="24"/>
  <c r="AU468" i="24"/>
  <c r="AT468" i="24"/>
  <c r="E468" i="24"/>
  <c r="B468" i="24"/>
  <c r="AU467" i="24"/>
  <c r="AT467" i="24"/>
  <c r="E467" i="24"/>
  <c r="B467" i="24"/>
  <c r="AU466" i="24"/>
  <c r="AT466" i="24"/>
  <c r="E466" i="24"/>
  <c r="B466" i="24"/>
  <c r="AU465" i="24"/>
  <c r="AT465" i="24"/>
  <c r="E465" i="24"/>
  <c r="B465" i="24"/>
  <c r="AU464" i="24"/>
  <c r="AT464" i="24"/>
  <c r="E464" i="24"/>
  <c r="B464" i="24"/>
  <c r="AU463" i="24"/>
  <c r="AT463" i="24"/>
  <c r="E463" i="24"/>
  <c r="B463" i="24"/>
  <c r="AU462" i="24"/>
  <c r="AT462" i="24"/>
  <c r="E462" i="24"/>
  <c r="B462" i="24"/>
  <c r="AU461" i="24"/>
  <c r="AT461" i="24"/>
  <c r="E461" i="24"/>
  <c r="B461" i="24"/>
  <c r="AU460" i="24"/>
  <c r="AT460" i="24"/>
  <c r="E460" i="24"/>
  <c r="B460" i="24"/>
  <c r="AU459" i="24"/>
  <c r="AT459" i="24"/>
  <c r="E459" i="24"/>
  <c r="B459" i="24"/>
  <c r="AU458" i="24"/>
  <c r="AT458" i="24"/>
  <c r="E458" i="24"/>
  <c r="B458" i="24"/>
  <c r="AU457" i="24"/>
  <c r="AT457" i="24"/>
  <c r="E457" i="24"/>
  <c r="B457" i="24"/>
  <c r="AU456" i="24"/>
  <c r="AT456" i="24"/>
  <c r="E456" i="24"/>
  <c r="B456" i="24"/>
  <c r="AU455" i="24"/>
  <c r="AT455" i="24"/>
  <c r="E455" i="24"/>
  <c r="B455" i="24"/>
  <c r="AU454" i="24"/>
  <c r="AT454" i="24"/>
  <c r="E454" i="24"/>
  <c r="B454" i="24"/>
  <c r="AU453" i="24"/>
  <c r="AT453" i="24"/>
  <c r="E453" i="24"/>
  <c r="B453" i="24"/>
  <c r="AU452" i="24"/>
  <c r="AT452" i="24"/>
  <c r="E452" i="24"/>
  <c r="B452" i="24"/>
  <c r="AU451" i="24"/>
  <c r="AT451" i="24"/>
  <c r="E451" i="24"/>
  <c r="B451" i="24"/>
  <c r="AU450" i="24"/>
  <c r="AT450" i="24"/>
  <c r="E450" i="24"/>
  <c r="B450" i="24"/>
  <c r="AU449" i="24"/>
  <c r="AT449" i="24"/>
  <c r="E449" i="24"/>
  <c r="B449" i="24"/>
  <c r="AU448" i="24"/>
  <c r="AT448" i="24"/>
  <c r="E448" i="24"/>
  <c r="B448" i="24"/>
  <c r="AU447" i="24"/>
  <c r="AT447" i="24"/>
  <c r="E447" i="24"/>
  <c r="B447" i="24"/>
  <c r="AU446" i="24"/>
  <c r="AT446" i="24"/>
  <c r="E446" i="24"/>
  <c r="AU445" i="24"/>
  <c r="AT445" i="24"/>
  <c r="E445" i="24"/>
  <c r="B445" i="24"/>
  <c r="AU444" i="24"/>
  <c r="AT444" i="24"/>
  <c r="E444" i="24"/>
  <c r="B444" i="24"/>
  <c r="AU443" i="24"/>
  <c r="AT443" i="24"/>
  <c r="E443" i="24"/>
  <c r="AU442" i="24"/>
  <c r="AT442" i="24"/>
  <c r="E442" i="24"/>
  <c r="B442" i="24"/>
  <c r="AU441" i="24"/>
  <c r="AT441" i="24"/>
  <c r="E441" i="24"/>
  <c r="B441" i="24"/>
  <c r="AU440" i="24"/>
  <c r="AT440" i="24"/>
  <c r="E440" i="24"/>
  <c r="B440" i="24"/>
  <c r="AU439" i="24"/>
  <c r="AT439" i="24"/>
  <c r="E439" i="24"/>
  <c r="B439" i="24"/>
  <c r="AU438" i="24"/>
  <c r="AT438" i="24"/>
  <c r="E438" i="24"/>
  <c r="B438" i="24"/>
  <c r="AU437" i="24"/>
  <c r="AT437" i="24"/>
  <c r="E437" i="24"/>
  <c r="B437" i="24"/>
  <c r="AU436" i="24"/>
  <c r="AT436" i="24"/>
  <c r="E436" i="24"/>
  <c r="B436" i="24"/>
  <c r="AU435" i="24"/>
  <c r="AT435" i="24"/>
  <c r="E435" i="24"/>
  <c r="B435" i="24"/>
  <c r="AU434" i="24"/>
  <c r="AT434" i="24"/>
  <c r="E434" i="24"/>
  <c r="B434" i="24"/>
  <c r="AU433" i="24"/>
  <c r="AT433" i="24"/>
  <c r="E433" i="24"/>
  <c r="B433" i="24"/>
  <c r="AU432" i="24"/>
  <c r="AT432" i="24"/>
  <c r="E432" i="24"/>
  <c r="B432" i="24"/>
  <c r="AU431" i="24"/>
  <c r="AT431" i="24"/>
  <c r="E431" i="24"/>
  <c r="B431" i="24"/>
  <c r="AU430" i="24"/>
  <c r="AT430" i="24"/>
  <c r="E430" i="24"/>
  <c r="B430" i="24"/>
  <c r="AU429" i="24"/>
  <c r="AT429" i="24"/>
  <c r="E429" i="24"/>
  <c r="B429" i="24"/>
  <c r="AU428" i="24"/>
  <c r="AT428" i="24"/>
  <c r="E428" i="24"/>
  <c r="B428" i="24"/>
  <c r="AU427" i="24"/>
  <c r="AT427" i="24"/>
  <c r="E427" i="24"/>
  <c r="B427" i="24"/>
  <c r="AU426" i="24"/>
  <c r="AT426" i="24"/>
  <c r="E426" i="24"/>
  <c r="B426" i="24"/>
  <c r="AU425" i="24"/>
  <c r="AT425" i="24"/>
  <c r="E425" i="24"/>
  <c r="B425" i="24"/>
  <c r="AU424" i="24"/>
  <c r="AT424" i="24"/>
  <c r="E424" i="24"/>
  <c r="B424" i="24"/>
  <c r="AU423" i="24"/>
  <c r="AT423" i="24"/>
  <c r="E423" i="24"/>
  <c r="B423" i="24"/>
  <c r="AU422" i="24"/>
  <c r="AT422" i="24"/>
  <c r="E422" i="24"/>
  <c r="B422" i="24"/>
  <c r="AU421" i="24"/>
  <c r="AT421" i="24"/>
  <c r="E421" i="24"/>
  <c r="B421" i="24"/>
  <c r="AU420" i="24"/>
  <c r="AT420" i="24"/>
  <c r="E420" i="24"/>
  <c r="B420" i="24"/>
  <c r="AU419" i="24"/>
  <c r="AT419" i="24"/>
  <c r="E419" i="24"/>
  <c r="B419" i="24"/>
  <c r="AU418" i="24"/>
  <c r="AT418" i="24"/>
  <c r="E418" i="24"/>
  <c r="B418" i="24"/>
  <c r="AU417" i="24"/>
  <c r="AT417" i="24"/>
  <c r="E417" i="24"/>
  <c r="B417" i="24"/>
  <c r="AU416" i="24"/>
  <c r="AT416" i="24"/>
  <c r="E416" i="24"/>
  <c r="B416" i="24"/>
  <c r="AU415" i="24"/>
  <c r="AT415" i="24"/>
  <c r="E415" i="24"/>
  <c r="B415" i="24"/>
  <c r="AU414" i="24"/>
  <c r="AT414" i="24"/>
  <c r="E414" i="24"/>
  <c r="B414" i="24"/>
  <c r="AU413" i="24"/>
  <c r="AT413" i="24"/>
  <c r="E413" i="24"/>
  <c r="B413" i="24"/>
  <c r="AU412" i="24"/>
  <c r="AT412" i="24"/>
  <c r="E412" i="24"/>
  <c r="B412" i="24"/>
  <c r="AU411" i="24"/>
  <c r="AT411" i="24"/>
  <c r="E411" i="24"/>
  <c r="B411" i="24"/>
  <c r="AU410" i="24"/>
  <c r="AT410" i="24"/>
  <c r="E410" i="24"/>
  <c r="B410" i="24"/>
  <c r="AU409" i="24"/>
  <c r="AT409" i="24"/>
  <c r="E409" i="24"/>
  <c r="B409" i="24"/>
  <c r="AU408" i="24"/>
  <c r="AT408" i="24"/>
  <c r="E408" i="24"/>
  <c r="B408" i="24"/>
  <c r="AU407" i="24"/>
  <c r="AT407" i="24"/>
  <c r="E407" i="24"/>
  <c r="B407" i="24"/>
  <c r="AU406" i="24"/>
  <c r="AT406" i="24"/>
  <c r="E406" i="24"/>
  <c r="B406" i="24"/>
  <c r="AU405" i="24"/>
  <c r="AT405" i="24"/>
  <c r="E405" i="24"/>
  <c r="B405" i="24"/>
  <c r="AU404" i="24"/>
  <c r="AT404" i="24"/>
  <c r="E404" i="24"/>
  <c r="B404" i="24"/>
  <c r="AU403" i="24"/>
  <c r="AT403" i="24"/>
  <c r="E403" i="24"/>
  <c r="B403" i="24"/>
  <c r="AU402" i="24"/>
  <c r="AT402" i="24"/>
  <c r="E402" i="24"/>
  <c r="B402" i="24"/>
  <c r="AU401" i="24"/>
  <c r="AT401" i="24"/>
  <c r="E401" i="24"/>
  <c r="AU400" i="24"/>
  <c r="AT400" i="24"/>
  <c r="E400" i="24"/>
  <c r="B400" i="24"/>
  <c r="AU399" i="24"/>
  <c r="AT399" i="24"/>
  <c r="E399" i="24"/>
  <c r="B399" i="24"/>
  <c r="AU398" i="24"/>
  <c r="AT398" i="24"/>
  <c r="E398" i="24"/>
  <c r="B398" i="24"/>
  <c r="AU397" i="24"/>
  <c r="AT397" i="24"/>
  <c r="E397" i="24"/>
  <c r="B397" i="24"/>
  <c r="AU396" i="24"/>
  <c r="AT396" i="24"/>
  <c r="E396" i="24"/>
  <c r="B396" i="24"/>
  <c r="AU395" i="24"/>
  <c r="AT395" i="24"/>
  <c r="E395" i="24"/>
  <c r="B395" i="24"/>
  <c r="AU394" i="24"/>
  <c r="AT394" i="24"/>
  <c r="E394" i="24"/>
  <c r="B394" i="24"/>
  <c r="AU393" i="24"/>
  <c r="AT393" i="24"/>
  <c r="E393" i="24"/>
  <c r="B393" i="24"/>
  <c r="AU392" i="24"/>
  <c r="AT392" i="24"/>
  <c r="E392" i="24"/>
  <c r="B392" i="24"/>
  <c r="AU391" i="24"/>
  <c r="AT391" i="24"/>
  <c r="E391" i="24"/>
  <c r="B391" i="24"/>
  <c r="AU390" i="24"/>
  <c r="AT390" i="24"/>
  <c r="E390" i="24"/>
  <c r="B390" i="24"/>
  <c r="AU389" i="24"/>
  <c r="AT389" i="24"/>
  <c r="E389" i="24"/>
  <c r="B389" i="24"/>
  <c r="AU388" i="24"/>
  <c r="AT388" i="24"/>
  <c r="E388" i="24"/>
  <c r="B388" i="24"/>
  <c r="AU387" i="24"/>
  <c r="AT387" i="24"/>
  <c r="E387" i="24"/>
  <c r="B387" i="24"/>
  <c r="AU386" i="24"/>
  <c r="AT386" i="24"/>
  <c r="E386" i="24"/>
  <c r="B386" i="24"/>
  <c r="AU385" i="24"/>
  <c r="AT385" i="24"/>
  <c r="E385" i="24"/>
  <c r="B385" i="24"/>
  <c r="AU384" i="24"/>
  <c r="AT384" i="24"/>
  <c r="E384" i="24"/>
  <c r="B384" i="24"/>
  <c r="AU383" i="24"/>
  <c r="AT383" i="24"/>
  <c r="E383" i="24"/>
  <c r="B383" i="24"/>
  <c r="AU382" i="24"/>
  <c r="AT382" i="24"/>
  <c r="E382" i="24"/>
  <c r="B382" i="24"/>
  <c r="AU381" i="24"/>
  <c r="AT381" i="24"/>
  <c r="E381" i="24"/>
  <c r="B381" i="24"/>
  <c r="AU380" i="24"/>
  <c r="AT380" i="24"/>
  <c r="E380" i="24"/>
  <c r="B380" i="24"/>
  <c r="AU379" i="24"/>
  <c r="AT379" i="24"/>
  <c r="E379" i="24"/>
  <c r="B379" i="24"/>
  <c r="AU378" i="24"/>
  <c r="AT378" i="24"/>
  <c r="E378" i="24"/>
  <c r="B378" i="24"/>
  <c r="AU377" i="24"/>
  <c r="AT377" i="24"/>
  <c r="E377" i="24"/>
  <c r="B377" i="24"/>
  <c r="AU376" i="24"/>
  <c r="AT376" i="24"/>
  <c r="E376" i="24"/>
  <c r="B376" i="24"/>
  <c r="AU375" i="24"/>
  <c r="AT375" i="24"/>
  <c r="E375" i="24"/>
  <c r="B375" i="24"/>
  <c r="AU374" i="24"/>
  <c r="AT374" i="24"/>
  <c r="E374" i="24"/>
  <c r="B374" i="24"/>
  <c r="AU373" i="24"/>
  <c r="AT373" i="24"/>
  <c r="E373" i="24"/>
  <c r="B373" i="24"/>
  <c r="AU372" i="24"/>
  <c r="AT372" i="24"/>
  <c r="E372" i="24"/>
  <c r="B372" i="24"/>
  <c r="AU371" i="24"/>
  <c r="AT371" i="24"/>
  <c r="E371" i="24"/>
  <c r="AU370" i="24"/>
  <c r="AT370" i="24"/>
  <c r="E370" i="24"/>
  <c r="B370" i="24"/>
  <c r="AU369" i="24"/>
  <c r="AT369" i="24"/>
  <c r="E369" i="24"/>
  <c r="B369" i="24"/>
  <c r="AU368" i="24"/>
  <c r="AT368" i="24"/>
  <c r="E368" i="24"/>
  <c r="B368" i="24"/>
  <c r="AU367" i="24"/>
  <c r="AT367" i="24"/>
  <c r="E367" i="24"/>
  <c r="B367" i="24"/>
  <c r="AU366" i="24"/>
  <c r="AT366" i="24"/>
  <c r="E366" i="24"/>
  <c r="B366" i="24"/>
  <c r="AU365" i="24"/>
  <c r="AT365" i="24"/>
  <c r="E365" i="24"/>
  <c r="B365" i="24"/>
  <c r="AU364" i="24"/>
  <c r="AT364" i="24"/>
  <c r="E364" i="24"/>
  <c r="B364" i="24"/>
  <c r="AU363" i="24"/>
  <c r="AT363" i="24"/>
  <c r="E363" i="24"/>
  <c r="B363" i="24"/>
  <c r="AU362" i="24"/>
  <c r="AT362" i="24"/>
  <c r="E362" i="24"/>
  <c r="B362" i="24"/>
  <c r="AU361" i="24"/>
  <c r="AT361" i="24"/>
  <c r="E361" i="24"/>
  <c r="B361" i="24"/>
  <c r="AU360" i="24"/>
  <c r="AT360" i="24"/>
  <c r="E360" i="24"/>
  <c r="B360" i="24"/>
  <c r="AU359" i="24"/>
  <c r="AT359" i="24"/>
  <c r="E359" i="24"/>
  <c r="B359" i="24"/>
  <c r="AU358" i="24"/>
  <c r="AT358" i="24"/>
  <c r="E358" i="24"/>
  <c r="B358" i="24"/>
  <c r="AU357" i="24"/>
  <c r="AT357" i="24"/>
  <c r="E357" i="24"/>
  <c r="B357" i="24"/>
  <c r="AU356" i="24"/>
  <c r="AT356" i="24"/>
  <c r="E356" i="24"/>
  <c r="B356" i="24"/>
  <c r="AU355" i="24"/>
  <c r="AT355" i="24"/>
  <c r="E355" i="24"/>
  <c r="B355" i="24"/>
  <c r="AU354" i="24"/>
  <c r="AT354" i="24"/>
  <c r="E354" i="24"/>
  <c r="B354" i="24"/>
  <c r="AU353" i="24"/>
  <c r="AT353" i="24"/>
  <c r="E353" i="24"/>
  <c r="B353" i="24"/>
  <c r="AU352" i="24"/>
  <c r="AT352" i="24"/>
  <c r="E352" i="24"/>
  <c r="B352" i="24"/>
  <c r="AU351" i="24"/>
  <c r="AT351" i="24"/>
  <c r="E351" i="24"/>
  <c r="B351" i="24"/>
  <c r="AU350" i="24"/>
  <c r="AT350" i="24"/>
  <c r="E350" i="24"/>
  <c r="B350" i="24"/>
  <c r="AU349" i="24"/>
  <c r="AT349" i="24"/>
  <c r="E349" i="24"/>
  <c r="B349" i="24"/>
  <c r="AU348" i="24"/>
  <c r="AT348" i="24"/>
  <c r="E348" i="24"/>
  <c r="B348" i="24"/>
  <c r="AU347" i="24"/>
  <c r="AT347" i="24"/>
  <c r="E347" i="24"/>
  <c r="B347" i="24"/>
  <c r="AU346" i="24"/>
  <c r="AT346" i="24"/>
  <c r="E346" i="24"/>
  <c r="B346" i="24"/>
  <c r="AU345" i="24"/>
  <c r="AT345" i="24"/>
  <c r="E345" i="24"/>
  <c r="B345" i="24"/>
  <c r="AU344" i="24"/>
  <c r="AT344" i="24"/>
  <c r="E344" i="24"/>
  <c r="B344" i="24"/>
  <c r="AU343" i="24"/>
  <c r="AT343" i="24"/>
  <c r="C343" i="24" s="1"/>
  <c r="B343" i="24" s="1"/>
  <c r="E343" i="24"/>
  <c r="AU342" i="24"/>
  <c r="AT342" i="24"/>
  <c r="E342" i="24"/>
  <c r="C342" i="24"/>
  <c r="B342" i="24"/>
  <c r="AU341" i="24"/>
  <c r="AT341" i="24"/>
  <c r="E341" i="24"/>
  <c r="B341" i="24"/>
  <c r="AU340" i="24"/>
  <c r="AT340" i="24"/>
  <c r="E340" i="24"/>
  <c r="B340" i="24"/>
  <c r="AU339" i="24"/>
  <c r="AT339" i="24"/>
  <c r="E339" i="24"/>
  <c r="B339" i="24"/>
  <c r="AU338" i="24"/>
  <c r="AT338" i="24"/>
  <c r="E338" i="24"/>
  <c r="B338" i="24"/>
  <c r="AU337" i="24"/>
  <c r="AT337" i="24"/>
  <c r="E337" i="24"/>
  <c r="B337" i="24"/>
  <c r="AU336" i="24"/>
  <c r="AT336" i="24"/>
  <c r="E336" i="24"/>
  <c r="B336" i="24"/>
  <c r="AU335" i="24"/>
  <c r="AT335" i="24"/>
  <c r="E335" i="24"/>
  <c r="B335" i="24"/>
  <c r="AU334" i="24"/>
  <c r="AT334" i="24"/>
  <c r="E334" i="24"/>
  <c r="B334" i="24"/>
  <c r="AU333" i="24"/>
  <c r="AT333" i="24"/>
  <c r="E333" i="24"/>
  <c r="B333" i="24"/>
  <c r="AU332" i="24"/>
  <c r="AT332" i="24"/>
  <c r="E332" i="24"/>
  <c r="B332" i="24"/>
  <c r="AU331" i="24"/>
  <c r="AT331" i="24"/>
  <c r="E331" i="24"/>
  <c r="B331" i="24"/>
  <c r="AU330" i="24"/>
  <c r="AT330" i="24"/>
  <c r="E330" i="24"/>
  <c r="B330" i="24"/>
  <c r="AU329" i="24"/>
  <c r="AT329" i="24"/>
  <c r="E329" i="24"/>
  <c r="AU328" i="24"/>
  <c r="AT328" i="24"/>
  <c r="E328" i="24"/>
  <c r="B328" i="24"/>
  <c r="AU327" i="24"/>
  <c r="AT327" i="24"/>
  <c r="E327" i="24"/>
  <c r="B327" i="24"/>
  <c r="AU326" i="24"/>
  <c r="AT326" i="24"/>
  <c r="E326" i="24"/>
  <c r="B326" i="24"/>
  <c r="AU325" i="24"/>
  <c r="AT325" i="24"/>
  <c r="E325" i="24"/>
  <c r="B325" i="24"/>
  <c r="AU324" i="24"/>
  <c r="AT324" i="24"/>
  <c r="E324" i="24"/>
  <c r="B324" i="24"/>
  <c r="AU323" i="24"/>
  <c r="AT323" i="24"/>
  <c r="E323" i="24"/>
  <c r="B323" i="24"/>
  <c r="AU322" i="24"/>
  <c r="AT322" i="24"/>
  <c r="E322" i="24"/>
  <c r="B322" i="24"/>
  <c r="AU321" i="24"/>
  <c r="AT321" i="24"/>
  <c r="E321" i="24"/>
  <c r="B321" i="24"/>
  <c r="AU320" i="24"/>
  <c r="AT320" i="24"/>
  <c r="E320" i="24"/>
  <c r="B320" i="24"/>
  <c r="AU319" i="24"/>
  <c r="AT319" i="24"/>
  <c r="E319" i="24"/>
  <c r="B319" i="24"/>
  <c r="AU318" i="24"/>
  <c r="AT318" i="24"/>
  <c r="E318" i="24"/>
  <c r="B318" i="24"/>
  <c r="AU317" i="24"/>
  <c r="AT317" i="24"/>
  <c r="E317" i="24"/>
  <c r="B317" i="24"/>
  <c r="AU316" i="24"/>
  <c r="AT316" i="24"/>
  <c r="E316" i="24"/>
  <c r="B316" i="24"/>
  <c r="AU315" i="24"/>
  <c r="AT315" i="24"/>
  <c r="E315" i="24"/>
  <c r="B315" i="24"/>
  <c r="AU314" i="24"/>
  <c r="AT314" i="24"/>
  <c r="E314" i="24"/>
  <c r="B314" i="24"/>
  <c r="AU313" i="24"/>
  <c r="AT313" i="24"/>
  <c r="E313" i="24"/>
  <c r="AU312" i="24"/>
  <c r="AT312" i="24"/>
  <c r="E312" i="24"/>
  <c r="B312" i="24"/>
  <c r="AU311" i="24"/>
  <c r="AT311" i="24"/>
  <c r="E311" i="24"/>
  <c r="B311" i="24"/>
  <c r="AU310" i="24"/>
  <c r="AT310" i="24"/>
  <c r="E310" i="24"/>
  <c r="B310" i="24"/>
  <c r="AU309" i="24"/>
  <c r="AT309" i="24"/>
  <c r="E309" i="24"/>
  <c r="B309" i="24"/>
  <c r="AU308" i="24"/>
  <c r="AT308" i="24"/>
  <c r="E308" i="24"/>
  <c r="B308" i="24"/>
  <c r="AU307" i="24"/>
  <c r="AT307" i="24"/>
  <c r="E307" i="24"/>
  <c r="B307" i="24"/>
  <c r="AU306" i="24"/>
  <c r="AT306" i="24"/>
  <c r="E306" i="24"/>
  <c r="B306" i="24"/>
  <c r="AU305" i="24"/>
  <c r="AT305" i="24"/>
  <c r="E305" i="24"/>
  <c r="B305" i="24"/>
  <c r="AU304" i="24"/>
  <c r="AT304" i="24"/>
  <c r="E304" i="24"/>
  <c r="B304" i="24"/>
  <c r="AU303" i="24"/>
  <c r="AT303" i="24"/>
  <c r="E303" i="24"/>
  <c r="B303" i="24"/>
  <c r="AU302" i="24"/>
  <c r="AT302" i="24"/>
  <c r="E302" i="24"/>
  <c r="B302" i="24"/>
  <c r="AU301" i="24"/>
  <c r="AT301" i="24"/>
  <c r="E301" i="24"/>
  <c r="B301" i="24"/>
  <c r="AU300" i="24"/>
  <c r="AT300" i="24"/>
  <c r="E300" i="24"/>
  <c r="B300" i="24"/>
  <c r="AU299" i="24"/>
  <c r="AT299" i="24"/>
  <c r="E299" i="24"/>
  <c r="B299" i="24"/>
  <c r="AU298" i="24"/>
  <c r="AT298" i="24"/>
  <c r="E298" i="24"/>
  <c r="B298" i="24"/>
  <c r="AU297" i="24"/>
  <c r="AT297" i="24"/>
  <c r="E297" i="24"/>
  <c r="B297" i="24"/>
  <c r="AU296" i="24"/>
  <c r="AT296" i="24"/>
  <c r="E296" i="24"/>
  <c r="B296" i="24"/>
  <c r="AU295" i="24"/>
  <c r="AT295" i="24"/>
  <c r="E295" i="24"/>
  <c r="B295" i="24"/>
  <c r="AU294" i="24"/>
  <c r="AT294" i="24"/>
  <c r="E294" i="24"/>
  <c r="B294" i="24"/>
  <c r="AU293" i="24"/>
  <c r="AT293" i="24"/>
  <c r="E293" i="24"/>
  <c r="B293" i="24"/>
  <c r="AU292" i="24"/>
  <c r="AT292" i="24"/>
  <c r="E292" i="24"/>
  <c r="B292" i="24"/>
  <c r="AU291" i="24"/>
  <c r="AT291" i="24"/>
  <c r="E291" i="24"/>
  <c r="B291" i="24"/>
  <c r="AU290" i="24"/>
  <c r="AT290" i="24"/>
  <c r="E290" i="24"/>
  <c r="B290" i="24"/>
  <c r="AU289" i="24"/>
  <c r="AT289" i="24"/>
  <c r="E289" i="24"/>
  <c r="B289" i="24"/>
  <c r="AU288" i="24"/>
  <c r="AT288" i="24"/>
  <c r="E288" i="24"/>
  <c r="B288" i="24"/>
  <c r="AU287" i="24"/>
  <c r="AT287" i="24"/>
  <c r="E287" i="24"/>
  <c r="B287" i="24"/>
  <c r="AU286" i="24"/>
  <c r="AT286" i="24"/>
  <c r="E286" i="24"/>
  <c r="B286" i="24"/>
  <c r="AU285" i="24"/>
  <c r="AT285" i="24"/>
  <c r="E285" i="24"/>
  <c r="B285" i="24"/>
  <c r="AU284" i="24"/>
  <c r="AT284" i="24"/>
  <c r="E284" i="24"/>
  <c r="B284" i="24"/>
  <c r="AU283" i="24"/>
  <c r="AT283" i="24"/>
  <c r="E283" i="24"/>
  <c r="B283" i="24"/>
  <c r="AU282" i="24"/>
  <c r="AT282" i="24"/>
  <c r="E282" i="24"/>
  <c r="B282" i="24"/>
  <c r="AU281" i="24"/>
  <c r="AT281" i="24"/>
  <c r="E281" i="24"/>
  <c r="AU280" i="24"/>
  <c r="AT280" i="24"/>
  <c r="E280" i="24"/>
  <c r="B280" i="24"/>
  <c r="AU279" i="24"/>
  <c r="AT279" i="24"/>
  <c r="E279" i="24"/>
  <c r="B279" i="24"/>
  <c r="AU278" i="24"/>
  <c r="AT278" i="24"/>
  <c r="E278" i="24"/>
  <c r="B278" i="24"/>
  <c r="AU277" i="24"/>
  <c r="AT277" i="24"/>
  <c r="E277" i="24"/>
  <c r="B277" i="24"/>
  <c r="AU276" i="24"/>
  <c r="AT276" i="24"/>
  <c r="E276" i="24"/>
  <c r="B276" i="24"/>
  <c r="AU275" i="24"/>
  <c r="AT275" i="24"/>
  <c r="E275" i="24"/>
  <c r="B275" i="24"/>
  <c r="AU274" i="24"/>
  <c r="AT274" i="24"/>
  <c r="E274" i="24"/>
  <c r="B274" i="24"/>
  <c r="AU273" i="24"/>
  <c r="AT273" i="24"/>
  <c r="E273" i="24"/>
  <c r="B273" i="24"/>
  <c r="AU272" i="24"/>
  <c r="AT272" i="24"/>
  <c r="E272" i="24"/>
  <c r="B272" i="24"/>
  <c r="AU271" i="24"/>
  <c r="AT271" i="24"/>
  <c r="E271" i="24"/>
  <c r="B271" i="24"/>
  <c r="AU270" i="24"/>
  <c r="AT270" i="24"/>
  <c r="E270" i="24"/>
  <c r="B270" i="24"/>
  <c r="AU269" i="24"/>
  <c r="AT269" i="24"/>
  <c r="E269" i="24"/>
  <c r="B269" i="24"/>
  <c r="AU268" i="24"/>
  <c r="AT268" i="24"/>
  <c r="E268" i="24"/>
  <c r="B268" i="24"/>
  <c r="AU267" i="24"/>
  <c r="AT267" i="24"/>
  <c r="E267" i="24"/>
  <c r="B267" i="24"/>
  <c r="AU266" i="24"/>
  <c r="AT266" i="24"/>
  <c r="E266" i="24"/>
  <c r="B266" i="24"/>
  <c r="AU265" i="24"/>
  <c r="AT265" i="24"/>
  <c r="E265" i="24"/>
  <c r="B265" i="24"/>
  <c r="AU264" i="24"/>
  <c r="AT264" i="24"/>
  <c r="E264" i="24"/>
  <c r="B264" i="24"/>
  <c r="AU263" i="24"/>
  <c r="AT263" i="24"/>
  <c r="E263" i="24"/>
  <c r="B263" i="24"/>
  <c r="AU262" i="24"/>
  <c r="AT262" i="24"/>
  <c r="E262" i="24"/>
  <c r="B262" i="24"/>
  <c r="AU261" i="24"/>
  <c r="AT261" i="24"/>
  <c r="E261" i="24"/>
  <c r="B261" i="24"/>
  <c r="AU260" i="24"/>
  <c r="AT260" i="24"/>
  <c r="E260" i="24"/>
  <c r="B260" i="24"/>
  <c r="AU259" i="24"/>
  <c r="AT259" i="24"/>
  <c r="E259" i="24"/>
  <c r="B259" i="24"/>
  <c r="AU258" i="24"/>
  <c r="AT258" i="24"/>
  <c r="E258" i="24"/>
  <c r="B258" i="24"/>
  <c r="AU257" i="24"/>
  <c r="AT257" i="24"/>
  <c r="E257" i="24"/>
  <c r="B257" i="24"/>
  <c r="AU256" i="24"/>
  <c r="AT256" i="24"/>
  <c r="E256" i="24"/>
  <c r="AU255" i="24"/>
  <c r="AT255" i="24"/>
  <c r="E255" i="24"/>
  <c r="B255" i="24"/>
  <c r="AU254" i="24"/>
  <c r="AT254" i="24"/>
  <c r="E254" i="24"/>
  <c r="B254" i="24"/>
  <c r="AU253" i="24"/>
  <c r="AT253" i="24"/>
  <c r="E253" i="24"/>
  <c r="B253" i="24"/>
  <c r="AU252" i="24"/>
  <c r="AT252" i="24"/>
  <c r="E252" i="24"/>
  <c r="B252" i="24"/>
  <c r="AU251" i="24"/>
  <c r="AT251" i="24"/>
  <c r="E251" i="24"/>
  <c r="B251" i="24"/>
  <c r="AU250" i="24"/>
  <c r="AT250" i="24"/>
  <c r="E250" i="24"/>
  <c r="B250" i="24"/>
  <c r="AU249" i="24"/>
  <c r="AT249" i="24"/>
  <c r="E249" i="24"/>
  <c r="B249" i="24"/>
  <c r="AU248" i="24"/>
  <c r="AT248" i="24"/>
  <c r="E248" i="24"/>
  <c r="B248" i="24"/>
  <c r="AU247" i="24"/>
  <c r="AT247" i="24"/>
  <c r="E247" i="24"/>
  <c r="B247" i="24"/>
  <c r="AU246" i="24"/>
  <c r="AT246" i="24"/>
  <c r="E246" i="24"/>
  <c r="B246" i="24"/>
  <c r="AU245" i="24"/>
  <c r="AT245" i="24"/>
  <c r="E245" i="24"/>
  <c r="B245" i="24"/>
  <c r="AU244" i="24"/>
  <c r="AT244" i="24"/>
  <c r="E244" i="24"/>
  <c r="B244" i="24"/>
  <c r="AU243" i="24"/>
  <c r="AT243" i="24"/>
  <c r="E243" i="24"/>
  <c r="B243" i="24"/>
  <c r="AU242" i="24"/>
  <c r="AT242" i="24"/>
  <c r="E242" i="24"/>
  <c r="B242" i="24"/>
  <c r="AU241" i="24"/>
  <c r="AT241" i="24"/>
  <c r="E241" i="24"/>
  <c r="B241" i="24"/>
  <c r="AU240" i="24"/>
  <c r="AT240" i="24"/>
  <c r="E240" i="24"/>
  <c r="B240" i="24"/>
  <c r="AU239" i="24"/>
  <c r="AT239" i="24"/>
  <c r="E239" i="24"/>
  <c r="B239" i="24"/>
  <c r="AU238" i="24"/>
  <c r="AT238" i="24"/>
  <c r="E238" i="24"/>
  <c r="B238" i="24"/>
  <c r="AU237" i="24"/>
  <c r="AT237" i="24"/>
  <c r="E237" i="24"/>
  <c r="B237" i="24"/>
  <c r="AU236" i="24"/>
  <c r="AT236" i="24"/>
  <c r="E236" i="24"/>
  <c r="B236" i="24"/>
  <c r="AU235" i="24"/>
  <c r="AT235" i="24"/>
  <c r="E235" i="24"/>
  <c r="B235" i="24"/>
  <c r="AU234" i="24"/>
  <c r="AT234" i="24"/>
  <c r="E234" i="24"/>
  <c r="B234" i="24"/>
  <c r="AU233" i="24"/>
  <c r="AT233" i="24"/>
  <c r="E233" i="24"/>
  <c r="B233" i="24"/>
  <c r="AU232" i="24"/>
  <c r="AT232" i="24"/>
  <c r="E232" i="24"/>
  <c r="B232" i="24"/>
  <c r="AU231" i="24"/>
  <c r="AT231" i="24"/>
  <c r="E231" i="24"/>
  <c r="B231" i="24"/>
  <c r="AU230" i="24"/>
  <c r="AT230" i="24"/>
  <c r="E230" i="24"/>
  <c r="B230" i="24"/>
  <c r="AU229" i="24"/>
  <c r="AT229" i="24"/>
  <c r="E229" i="24"/>
  <c r="B229" i="24"/>
  <c r="AU228" i="24"/>
  <c r="AT228" i="24"/>
  <c r="E228" i="24"/>
  <c r="B228" i="24"/>
  <c r="AU227" i="24"/>
  <c r="AT227" i="24"/>
  <c r="E227" i="24"/>
  <c r="B227" i="24"/>
  <c r="AU226" i="24"/>
  <c r="AT226" i="24"/>
  <c r="E226" i="24"/>
  <c r="B226" i="24"/>
  <c r="AU225" i="24"/>
  <c r="AT225" i="24"/>
  <c r="E225" i="24"/>
  <c r="B225" i="24"/>
  <c r="AU224" i="24"/>
  <c r="AT224" i="24"/>
  <c r="E224" i="24"/>
  <c r="B224" i="24"/>
  <c r="AU223" i="24"/>
  <c r="AT223" i="24"/>
  <c r="E223" i="24"/>
  <c r="B223" i="24"/>
  <c r="AU222" i="24"/>
  <c r="AT222" i="24"/>
  <c r="E222" i="24"/>
  <c r="B222" i="24"/>
  <c r="AU221" i="24"/>
  <c r="AT221" i="24"/>
  <c r="E221" i="24"/>
  <c r="B221" i="24"/>
  <c r="AU220" i="24"/>
  <c r="AT220" i="24"/>
  <c r="E220" i="24"/>
  <c r="B220" i="24"/>
  <c r="AU219" i="24"/>
  <c r="AT219" i="24"/>
  <c r="E219" i="24"/>
  <c r="B219" i="24"/>
  <c r="AU218" i="24"/>
  <c r="AT218" i="24"/>
  <c r="E218" i="24"/>
  <c r="B218" i="24"/>
  <c r="AU217" i="24"/>
  <c r="AT217" i="24"/>
  <c r="E217" i="24"/>
  <c r="B217" i="24"/>
  <c r="AU216" i="24"/>
  <c r="AT216" i="24"/>
  <c r="E216" i="24"/>
  <c r="B216" i="24"/>
  <c r="AU215" i="24"/>
  <c r="AT215" i="24"/>
  <c r="E215" i="24"/>
  <c r="B215" i="24"/>
  <c r="AU214" i="24"/>
  <c r="AT214" i="24"/>
  <c r="E214" i="24"/>
  <c r="B214" i="24"/>
  <c r="AU213" i="24"/>
  <c r="AT213" i="24"/>
  <c r="E213" i="24"/>
  <c r="B213" i="24"/>
  <c r="AU212" i="24"/>
  <c r="AT212" i="24"/>
  <c r="E212" i="24"/>
  <c r="B212" i="24"/>
  <c r="AU211" i="24"/>
  <c r="AT211" i="24"/>
  <c r="E211" i="24"/>
  <c r="B211" i="24"/>
  <c r="AU210" i="24"/>
  <c r="AT210" i="24"/>
  <c r="E210" i="24"/>
  <c r="B210" i="24"/>
  <c r="AU209" i="24"/>
  <c r="AT209" i="24"/>
  <c r="E209" i="24"/>
  <c r="B209" i="24"/>
  <c r="AU208" i="24"/>
  <c r="AT208" i="24"/>
  <c r="E208" i="24"/>
  <c r="B208" i="24"/>
  <c r="AU207" i="24"/>
  <c r="AT207" i="24"/>
  <c r="E207" i="24"/>
  <c r="B207" i="24"/>
  <c r="AU206" i="24"/>
  <c r="AT206" i="24"/>
  <c r="E206" i="24"/>
  <c r="B206" i="24"/>
  <c r="AU205" i="24"/>
  <c r="AT205" i="24"/>
  <c r="E205" i="24"/>
  <c r="B205" i="24"/>
  <c r="AU204" i="24"/>
  <c r="AT204" i="24"/>
  <c r="E204" i="24"/>
  <c r="B204" i="24"/>
  <c r="AU203" i="24"/>
  <c r="AT203" i="24"/>
  <c r="E203" i="24"/>
  <c r="B203" i="24"/>
  <c r="AU202" i="24"/>
  <c r="AT202" i="24"/>
  <c r="E202" i="24"/>
  <c r="B202" i="24"/>
  <c r="AU201" i="24"/>
  <c r="AT201" i="24"/>
  <c r="E201" i="24"/>
  <c r="B201" i="24"/>
  <c r="AU200" i="24"/>
  <c r="AT200" i="24"/>
  <c r="E200" i="24"/>
  <c r="B200" i="24"/>
  <c r="AU199" i="24"/>
  <c r="AT199" i="24"/>
  <c r="E199" i="24"/>
  <c r="B199" i="24"/>
  <c r="AU198" i="24"/>
  <c r="AT198" i="24"/>
  <c r="E198" i="24"/>
  <c r="B198" i="24"/>
  <c r="AU197" i="24"/>
  <c r="AT197" i="24"/>
  <c r="E197" i="24"/>
  <c r="AU196" i="24"/>
  <c r="AT196" i="24"/>
  <c r="E196" i="24"/>
  <c r="B196" i="24"/>
  <c r="AU195" i="24"/>
  <c r="AT195" i="24"/>
  <c r="E195" i="24"/>
  <c r="B195" i="24"/>
  <c r="AU194" i="24"/>
  <c r="AT194" i="24"/>
  <c r="E194" i="24"/>
  <c r="B194" i="24"/>
  <c r="AU193" i="24"/>
  <c r="AT193" i="24"/>
  <c r="E193" i="24"/>
  <c r="B193" i="24"/>
  <c r="AU192" i="24"/>
  <c r="AT192" i="24"/>
  <c r="E192" i="24"/>
  <c r="B192" i="24"/>
  <c r="AU191" i="24"/>
  <c r="AT191" i="24"/>
  <c r="E191" i="24"/>
  <c r="B191" i="24"/>
  <c r="AU190" i="24"/>
  <c r="AT190" i="24"/>
  <c r="E190" i="24"/>
  <c r="B190" i="24"/>
  <c r="AU189" i="24"/>
  <c r="AT189" i="24"/>
  <c r="E189" i="24"/>
  <c r="B189" i="24"/>
  <c r="AU188" i="24"/>
  <c r="AT188" i="24"/>
  <c r="E188" i="24"/>
  <c r="B188" i="24"/>
  <c r="AU187" i="24"/>
  <c r="AT187" i="24"/>
  <c r="E187" i="24"/>
  <c r="B187" i="24"/>
  <c r="AU186" i="24"/>
  <c r="AT186" i="24"/>
  <c r="E186" i="24"/>
  <c r="AU185" i="24"/>
  <c r="AT185" i="24"/>
  <c r="E185" i="24"/>
  <c r="B185" i="24"/>
  <c r="AU184" i="24"/>
  <c r="AT184" i="24"/>
  <c r="E184" i="24"/>
  <c r="B184" i="24"/>
  <c r="AU183" i="24"/>
  <c r="AT183" i="24"/>
  <c r="E183" i="24"/>
  <c r="B183" i="24"/>
  <c r="AU182" i="24"/>
  <c r="AT182" i="24"/>
  <c r="E182" i="24"/>
  <c r="B182" i="24"/>
  <c r="AU181" i="24"/>
  <c r="AT181" i="24"/>
  <c r="E181" i="24"/>
  <c r="B181" i="24"/>
  <c r="AU180" i="24"/>
  <c r="AT180" i="24"/>
  <c r="E180" i="24"/>
  <c r="B180" i="24"/>
  <c r="AU179" i="24"/>
  <c r="AT179" i="24"/>
  <c r="E179" i="24"/>
  <c r="B179" i="24"/>
  <c r="AU178" i="24"/>
  <c r="AT178" i="24"/>
  <c r="E178" i="24"/>
  <c r="B178" i="24"/>
  <c r="AU177" i="24"/>
  <c r="AT177" i="24"/>
  <c r="E177" i="24"/>
  <c r="B177" i="24"/>
  <c r="AU176" i="24"/>
  <c r="AT176" i="24"/>
  <c r="E176" i="24"/>
  <c r="B176" i="24"/>
  <c r="AU175" i="24"/>
  <c r="AT175" i="24"/>
  <c r="E175" i="24"/>
  <c r="B175" i="24"/>
  <c r="AU174" i="24"/>
  <c r="AT174" i="24"/>
  <c r="E174" i="24"/>
  <c r="B174" i="24"/>
  <c r="AU173" i="24"/>
  <c r="AT173" i="24"/>
  <c r="E173" i="24"/>
  <c r="B173" i="24"/>
  <c r="AU172" i="24"/>
  <c r="AT172" i="24"/>
  <c r="E172" i="24"/>
  <c r="B172" i="24"/>
  <c r="AU171" i="24"/>
  <c r="AT171" i="24"/>
  <c r="E171" i="24"/>
  <c r="B171" i="24"/>
  <c r="AU170" i="24"/>
  <c r="AT170" i="24"/>
  <c r="E170" i="24"/>
  <c r="AU169" i="24"/>
  <c r="AT169" i="24"/>
  <c r="E169" i="24"/>
  <c r="B169" i="24"/>
  <c r="AU168" i="24"/>
  <c r="AT168" i="24"/>
  <c r="E168" i="24"/>
  <c r="B168" i="24"/>
  <c r="AU167" i="24"/>
  <c r="AT167" i="24"/>
  <c r="E167" i="24"/>
  <c r="B167" i="24"/>
  <c r="AU166" i="24"/>
  <c r="AT166" i="24"/>
  <c r="E166" i="24"/>
  <c r="B166" i="24"/>
  <c r="AU165" i="24"/>
  <c r="AT165" i="24"/>
  <c r="E165" i="24"/>
  <c r="B165" i="24"/>
  <c r="AU164" i="24"/>
  <c r="AT164" i="24"/>
  <c r="E164" i="24"/>
  <c r="B164" i="24"/>
  <c r="AU163" i="24"/>
  <c r="AT163" i="24"/>
  <c r="E163" i="24"/>
  <c r="B163" i="24"/>
  <c r="AU162" i="24"/>
  <c r="AT162" i="24"/>
  <c r="E162" i="24"/>
  <c r="B162" i="24"/>
  <c r="AU161" i="24"/>
  <c r="AT161" i="24"/>
  <c r="E161" i="24"/>
  <c r="B161" i="24"/>
  <c r="AU160" i="24"/>
  <c r="AT160" i="24"/>
  <c r="E160" i="24"/>
  <c r="B160" i="24"/>
  <c r="AU159" i="24"/>
  <c r="AT159" i="24"/>
  <c r="E159" i="24"/>
  <c r="B159" i="24"/>
  <c r="AU158" i="24"/>
  <c r="AT158" i="24"/>
  <c r="E158" i="24"/>
  <c r="B158" i="24"/>
  <c r="AU157" i="24"/>
  <c r="AT157" i="24"/>
  <c r="E157" i="24"/>
  <c r="B157" i="24"/>
  <c r="AU156" i="24"/>
  <c r="AT156" i="24"/>
  <c r="E156" i="24"/>
  <c r="B156" i="24"/>
  <c r="AU155" i="24"/>
  <c r="AT155" i="24"/>
  <c r="E155" i="24"/>
  <c r="B155" i="24"/>
  <c r="AU154" i="24"/>
  <c r="AT154" i="24"/>
  <c r="E154" i="24"/>
  <c r="B154" i="24"/>
  <c r="AU153" i="24"/>
  <c r="AT153" i="24"/>
  <c r="E153" i="24"/>
  <c r="B153" i="24"/>
  <c r="AU152" i="24"/>
  <c r="AT152" i="24"/>
  <c r="E152" i="24"/>
  <c r="B152" i="24"/>
  <c r="AU151" i="24"/>
  <c r="AT151" i="24"/>
  <c r="E151" i="24"/>
  <c r="B151" i="24"/>
  <c r="AU150" i="24"/>
  <c r="AT150" i="24"/>
  <c r="E150" i="24"/>
  <c r="B150" i="24"/>
  <c r="E149" i="24"/>
  <c r="B149" i="24"/>
  <c r="AU148" i="24"/>
  <c r="AT148" i="24"/>
  <c r="E148" i="24"/>
  <c r="B148" i="24"/>
  <c r="AU147" i="24"/>
  <c r="AT147" i="24"/>
  <c r="E147" i="24"/>
  <c r="B147" i="24"/>
  <c r="AU146" i="24"/>
  <c r="AT146" i="24"/>
  <c r="E146" i="24"/>
  <c r="B146" i="24"/>
  <c r="AU145" i="24"/>
  <c r="AT145" i="24"/>
  <c r="E145" i="24"/>
  <c r="B145" i="24"/>
  <c r="AU144" i="24"/>
  <c r="AT144" i="24"/>
  <c r="E144" i="24"/>
  <c r="B144" i="24"/>
  <c r="AU143" i="24"/>
  <c r="AT143" i="24"/>
  <c r="E143" i="24"/>
  <c r="B143" i="24"/>
  <c r="AU142" i="24"/>
  <c r="AT142" i="24"/>
  <c r="E142" i="24"/>
  <c r="B142" i="24"/>
  <c r="AU141" i="24"/>
  <c r="AT141" i="24"/>
  <c r="E141" i="24"/>
  <c r="B141" i="24"/>
  <c r="AU140" i="24"/>
  <c r="AT140" i="24"/>
  <c r="E140" i="24"/>
  <c r="B140" i="24"/>
  <c r="AU139" i="24"/>
  <c r="AT139" i="24"/>
  <c r="E139" i="24"/>
  <c r="B139" i="24"/>
  <c r="AU138" i="24"/>
  <c r="AT138" i="24"/>
  <c r="E138" i="24"/>
  <c r="AU137" i="24"/>
  <c r="AT137" i="24"/>
  <c r="E137" i="24"/>
  <c r="B137" i="24"/>
  <c r="AU136" i="24"/>
  <c r="AT136" i="24"/>
  <c r="E136" i="24"/>
  <c r="B136" i="24"/>
  <c r="AU135" i="24"/>
  <c r="AT135" i="24"/>
  <c r="E135" i="24"/>
  <c r="B135" i="24"/>
  <c r="AU134" i="24"/>
  <c r="AT134" i="24"/>
  <c r="E134" i="24"/>
  <c r="B134" i="24"/>
  <c r="AU133" i="24"/>
  <c r="AT133" i="24"/>
  <c r="E133" i="24"/>
  <c r="B133" i="24"/>
  <c r="AU132" i="24"/>
  <c r="AT132" i="24"/>
  <c r="E132" i="24"/>
  <c r="B132" i="24"/>
  <c r="AU131" i="24"/>
  <c r="AT131" i="24"/>
  <c r="E131" i="24"/>
  <c r="B131" i="24"/>
  <c r="AU130" i="24"/>
  <c r="AT130" i="24"/>
  <c r="E130" i="24"/>
  <c r="B130" i="24"/>
  <c r="AU129" i="24"/>
  <c r="AT129" i="24"/>
  <c r="E129" i="24"/>
  <c r="B129" i="24"/>
  <c r="AU128" i="24"/>
  <c r="AT128" i="24"/>
  <c r="E128" i="24"/>
  <c r="B128" i="24"/>
  <c r="AU127" i="24"/>
  <c r="AT127" i="24"/>
  <c r="E127" i="24"/>
  <c r="B127" i="24"/>
  <c r="AU126" i="24"/>
  <c r="AT126" i="24"/>
  <c r="E126" i="24"/>
  <c r="B126" i="24"/>
  <c r="B125" i="24"/>
  <c r="AU124" i="24"/>
  <c r="AT124" i="24"/>
  <c r="E124" i="24"/>
  <c r="B124" i="24"/>
  <c r="AU123" i="24"/>
  <c r="AT123" i="24"/>
  <c r="E123" i="24"/>
  <c r="B123" i="24"/>
  <c r="AU122" i="24"/>
  <c r="AT122" i="24"/>
  <c r="E122" i="24"/>
  <c r="B122" i="24"/>
  <c r="AU121" i="24"/>
  <c r="AT121" i="24"/>
  <c r="E121" i="24"/>
  <c r="AU120" i="24"/>
  <c r="AT120" i="24"/>
  <c r="E120" i="24"/>
  <c r="AU119" i="24"/>
  <c r="AT119" i="24"/>
  <c r="E119" i="24"/>
  <c r="B119" i="24"/>
  <c r="AU118" i="24"/>
  <c r="AT118" i="24"/>
  <c r="E118" i="24"/>
  <c r="B118" i="24"/>
  <c r="AU117" i="24"/>
  <c r="AT117" i="24"/>
  <c r="E117" i="24"/>
  <c r="B117" i="24"/>
  <c r="AU116" i="24"/>
  <c r="AT116" i="24"/>
  <c r="E116" i="24"/>
  <c r="B116" i="24"/>
  <c r="AU115" i="24"/>
  <c r="AT115" i="24"/>
  <c r="E115" i="24"/>
  <c r="AU114" i="24"/>
  <c r="AT114" i="24"/>
  <c r="E114" i="24"/>
  <c r="B113" i="24"/>
  <c r="AU112" i="24"/>
  <c r="AT112" i="24"/>
  <c r="E112" i="24"/>
  <c r="B112" i="24"/>
  <c r="AU111" i="24"/>
  <c r="AT111" i="24"/>
  <c r="E111" i="24"/>
  <c r="B111" i="24"/>
  <c r="AU110" i="24"/>
  <c r="AT110" i="24"/>
  <c r="E110" i="24"/>
  <c r="AU109" i="24"/>
  <c r="AT109" i="24"/>
  <c r="E109" i="24"/>
  <c r="B109" i="24"/>
  <c r="AU108" i="24"/>
  <c r="AT108" i="24"/>
  <c r="E108" i="24"/>
  <c r="B108" i="24"/>
  <c r="AU107" i="24"/>
  <c r="AT107" i="24"/>
  <c r="E107" i="24"/>
  <c r="B107" i="24"/>
  <c r="AU106" i="24"/>
  <c r="AT106" i="24"/>
  <c r="E106" i="24"/>
  <c r="B106" i="24"/>
  <c r="AU105" i="24"/>
  <c r="AT105" i="24"/>
  <c r="E105" i="24"/>
  <c r="B105" i="24"/>
  <c r="AU104" i="24"/>
  <c r="AT104" i="24"/>
  <c r="E104" i="24"/>
  <c r="B104" i="24"/>
  <c r="AU103" i="24"/>
  <c r="AT103" i="24"/>
  <c r="E103" i="24"/>
  <c r="B103" i="24"/>
  <c r="AU102" i="24"/>
  <c r="AT102" i="24"/>
  <c r="E102" i="24"/>
  <c r="B102" i="24"/>
  <c r="AU101" i="24"/>
  <c r="AT101" i="24"/>
  <c r="E101" i="24"/>
  <c r="B101" i="24"/>
  <c r="AU100" i="24"/>
  <c r="AT100" i="24"/>
  <c r="E100" i="24"/>
  <c r="B100" i="24"/>
  <c r="AU99" i="24"/>
  <c r="AT99" i="24"/>
  <c r="E99" i="24"/>
  <c r="B99" i="24"/>
  <c r="AU98" i="24"/>
  <c r="AT98" i="24"/>
  <c r="E98" i="24"/>
  <c r="B98" i="24"/>
  <c r="AT97" i="24"/>
  <c r="E97" i="24"/>
  <c r="B97" i="24"/>
  <c r="AU96" i="24"/>
  <c r="AT96" i="24"/>
  <c r="E96" i="24"/>
  <c r="B96" i="24"/>
  <c r="AU95" i="24"/>
  <c r="AT95" i="24"/>
  <c r="E95" i="24"/>
  <c r="B95" i="24"/>
  <c r="AU94" i="24"/>
  <c r="AT94" i="24"/>
  <c r="E94" i="24"/>
  <c r="B94" i="24"/>
  <c r="AU93" i="24"/>
  <c r="AT93" i="24"/>
  <c r="E93" i="24"/>
  <c r="B93" i="24"/>
  <c r="AU92" i="24"/>
  <c r="AT92" i="24"/>
  <c r="E92" i="24"/>
  <c r="B91" i="24"/>
  <c r="AU90" i="24"/>
  <c r="AT90" i="24"/>
  <c r="E90" i="24"/>
  <c r="B90" i="24"/>
  <c r="B89" i="24"/>
  <c r="AU88" i="24"/>
  <c r="AT88" i="24"/>
  <c r="E88" i="24"/>
  <c r="B88" i="24"/>
  <c r="B87" i="24"/>
  <c r="AU86" i="24"/>
  <c r="AT86" i="24"/>
  <c r="E86" i="24"/>
  <c r="B86" i="24"/>
  <c r="AU85" i="24"/>
  <c r="AT85" i="24"/>
  <c r="E85" i="24"/>
  <c r="B85" i="24"/>
  <c r="AU84" i="24"/>
  <c r="AT84" i="24"/>
  <c r="E84" i="24"/>
  <c r="B84" i="24"/>
  <c r="AU83" i="24"/>
  <c r="AT83" i="24"/>
  <c r="E83" i="24"/>
  <c r="B83" i="24"/>
  <c r="AU82" i="24"/>
  <c r="AT82" i="24"/>
  <c r="E82" i="24"/>
  <c r="B82" i="24"/>
  <c r="AU81" i="24"/>
  <c r="AT81" i="24"/>
  <c r="E81" i="24"/>
  <c r="B81" i="24"/>
  <c r="E80" i="24"/>
  <c r="AU79" i="24"/>
  <c r="AT79" i="24"/>
  <c r="E79" i="24"/>
  <c r="B79" i="24"/>
  <c r="AU78" i="24"/>
  <c r="AT78" i="24"/>
  <c r="E78" i="24"/>
  <c r="B78" i="24"/>
  <c r="AU77" i="24"/>
  <c r="AT77" i="24"/>
  <c r="E77" i="24"/>
  <c r="B77" i="24"/>
  <c r="AU76" i="24"/>
  <c r="AT76" i="24"/>
  <c r="E76" i="24"/>
  <c r="B76" i="24"/>
  <c r="AU75" i="24"/>
  <c r="AT75" i="24"/>
  <c r="E75" i="24"/>
  <c r="B75" i="24"/>
  <c r="B74" i="24"/>
  <c r="AU73" i="24"/>
  <c r="AT73" i="24"/>
  <c r="E73" i="24"/>
  <c r="B73" i="24"/>
  <c r="AU72" i="24"/>
  <c r="AT72" i="24"/>
  <c r="E72" i="24"/>
  <c r="B72" i="24"/>
  <c r="AU71" i="24"/>
  <c r="AT71" i="24"/>
  <c r="E71" i="24"/>
  <c r="B71" i="24"/>
  <c r="AU70" i="24"/>
  <c r="AT70" i="24"/>
  <c r="E70" i="24"/>
  <c r="B70" i="24"/>
  <c r="AU69" i="24"/>
  <c r="AT69" i="24"/>
  <c r="E69" i="24"/>
  <c r="B69" i="24"/>
  <c r="AU68" i="24"/>
  <c r="AT68" i="24"/>
  <c r="E68" i="24"/>
  <c r="B68" i="24"/>
  <c r="AU67" i="24"/>
  <c r="AT67" i="24"/>
  <c r="E67" i="24"/>
  <c r="B67" i="24"/>
  <c r="B66" i="24"/>
  <c r="AU65" i="24"/>
  <c r="AT65" i="24"/>
  <c r="E65" i="24"/>
  <c r="B65" i="24"/>
  <c r="AU64" i="24"/>
  <c r="AT64" i="24"/>
  <c r="E64" i="24"/>
  <c r="B64" i="24"/>
  <c r="B63" i="24"/>
  <c r="AU62" i="24"/>
  <c r="AT62" i="24"/>
  <c r="E62" i="24"/>
  <c r="B62" i="24"/>
  <c r="AU61" i="24"/>
  <c r="AT61" i="24"/>
  <c r="E61" i="24"/>
  <c r="B61" i="24"/>
  <c r="AU60" i="24"/>
  <c r="AT60" i="24"/>
  <c r="E60" i="24"/>
  <c r="B60" i="24"/>
  <c r="AU59" i="24"/>
  <c r="AT59" i="24"/>
  <c r="E59" i="24"/>
  <c r="B59" i="24"/>
  <c r="AU58" i="24"/>
  <c r="AT58" i="24"/>
  <c r="E58" i="24"/>
  <c r="B58" i="24"/>
  <c r="AU57" i="24"/>
  <c r="AT57" i="24"/>
  <c r="E57" i="24"/>
  <c r="B57" i="24"/>
  <c r="AU56" i="24"/>
  <c r="AT56" i="24"/>
  <c r="E56" i="24"/>
  <c r="B56" i="24"/>
  <c r="AU55" i="24"/>
  <c r="AT55" i="24"/>
  <c r="E55" i="24"/>
  <c r="B55" i="24"/>
  <c r="AU54" i="24"/>
  <c r="AT54" i="24"/>
  <c r="E54" i="24"/>
  <c r="B54" i="24"/>
  <c r="AU53" i="24"/>
  <c r="AT53" i="24"/>
  <c r="E53" i="24"/>
  <c r="B53" i="24"/>
  <c r="B52" i="24"/>
  <c r="AU51" i="24"/>
  <c r="AT51" i="24"/>
  <c r="E51" i="24"/>
  <c r="B51" i="24"/>
  <c r="AU50" i="24"/>
  <c r="AT50" i="24"/>
  <c r="E50" i="24"/>
  <c r="B50" i="24"/>
  <c r="AU49" i="24"/>
  <c r="AT49" i="24"/>
  <c r="E49" i="24"/>
  <c r="B49" i="24"/>
  <c r="AU48" i="24"/>
  <c r="AT48" i="24"/>
  <c r="E48" i="24"/>
  <c r="B48" i="24"/>
  <c r="AU47" i="24"/>
  <c r="AT47" i="24"/>
  <c r="E47" i="24"/>
  <c r="B47" i="24"/>
  <c r="AU46" i="24"/>
  <c r="AT46" i="24"/>
  <c r="E46" i="24"/>
  <c r="B46" i="24"/>
  <c r="AU45" i="24"/>
  <c r="AT45" i="24"/>
  <c r="E45" i="24"/>
  <c r="B45" i="24"/>
  <c r="AU44" i="24"/>
  <c r="AT44" i="24"/>
  <c r="E44" i="24"/>
  <c r="B44" i="24"/>
  <c r="AU43" i="24"/>
  <c r="AT43" i="24"/>
  <c r="E43" i="24"/>
  <c r="B43" i="24"/>
  <c r="AU42" i="24"/>
  <c r="AT42" i="24"/>
  <c r="E42" i="24"/>
  <c r="B42" i="24"/>
  <c r="AU41" i="24"/>
  <c r="AT41" i="24"/>
  <c r="E41" i="24"/>
  <c r="B41" i="24"/>
  <c r="AU40" i="24"/>
  <c r="AT40" i="24"/>
  <c r="E40" i="24"/>
  <c r="B40" i="24"/>
  <c r="AU39" i="24"/>
  <c r="AT39" i="24"/>
  <c r="E39" i="24"/>
  <c r="B39" i="24"/>
  <c r="AU38" i="24"/>
  <c r="AT38" i="24"/>
  <c r="E38" i="24"/>
  <c r="B38" i="24"/>
  <c r="AU37" i="24"/>
  <c r="AT37" i="24"/>
  <c r="E37" i="24"/>
  <c r="B37" i="24"/>
  <c r="AU36" i="24"/>
  <c r="AT36" i="24"/>
  <c r="E36" i="24"/>
  <c r="B36" i="24"/>
  <c r="AU35" i="24"/>
  <c r="AT35" i="24"/>
  <c r="E35" i="24"/>
  <c r="B35" i="24"/>
  <c r="AU34" i="24"/>
  <c r="AT34" i="24"/>
  <c r="E34" i="24"/>
  <c r="B34" i="24"/>
  <c r="AU33" i="24"/>
  <c r="AT33" i="24"/>
  <c r="E33" i="24"/>
  <c r="B33" i="24"/>
  <c r="AU32" i="24"/>
  <c r="AT32" i="24"/>
  <c r="E32" i="24"/>
  <c r="B32" i="24"/>
  <c r="AU31" i="24"/>
  <c r="AT31" i="24"/>
  <c r="E31" i="24"/>
  <c r="B31" i="24"/>
  <c r="B30" i="24"/>
  <c r="AU29" i="24"/>
  <c r="AT29" i="24"/>
  <c r="E29" i="24"/>
  <c r="B29" i="24"/>
  <c r="AU28" i="24"/>
  <c r="AT28" i="24"/>
  <c r="E28" i="24"/>
  <c r="B28" i="24"/>
  <c r="E27" i="24"/>
  <c r="B27" i="24"/>
  <c r="AU26" i="24"/>
  <c r="AT26" i="24"/>
  <c r="E26" i="24"/>
  <c r="B26" i="24"/>
  <c r="AU25" i="24"/>
  <c r="AT25" i="24"/>
  <c r="E25" i="24"/>
  <c r="B25" i="24"/>
  <c r="AU24" i="24"/>
  <c r="AT24" i="24"/>
  <c r="E24" i="24"/>
  <c r="B24" i="24"/>
  <c r="AU23" i="24"/>
  <c r="AT23" i="24"/>
  <c r="E23" i="24"/>
  <c r="B23" i="24"/>
  <c r="AU22" i="24"/>
  <c r="AT22" i="24"/>
  <c r="E22" i="24"/>
  <c r="B22" i="24"/>
  <c r="AU21" i="24"/>
  <c r="AT21" i="24"/>
  <c r="E21" i="24"/>
  <c r="B21" i="24"/>
  <c r="AU20" i="24"/>
  <c r="AT20" i="24"/>
  <c r="E20" i="24"/>
  <c r="B20" i="24"/>
  <c r="AU19" i="24"/>
  <c r="AT19" i="24"/>
  <c r="E19" i="24"/>
  <c r="B19" i="24"/>
  <c r="AU18" i="24"/>
  <c r="AT18" i="24"/>
  <c r="E18" i="24"/>
  <c r="B18" i="24"/>
  <c r="AU17" i="24"/>
  <c r="AT17" i="24"/>
  <c r="E17" i="24"/>
  <c r="B17" i="24"/>
  <c r="AU16" i="24"/>
  <c r="AT16" i="24"/>
  <c r="E16" i="24"/>
  <c r="B16" i="24"/>
  <c r="AU15" i="24"/>
  <c r="AT15" i="24"/>
  <c r="E15" i="24"/>
  <c r="B15" i="24"/>
  <c r="AU14" i="24"/>
  <c r="AT14" i="24"/>
  <c r="E14" i="24"/>
  <c r="B14" i="24"/>
  <c r="AU13" i="24"/>
  <c r="AT13" i="24"/>
  <c r="E13" i="24"/>
  <c r="B13" i="24"/>
  <c r="AU12" i="24"/>
  <c r="AT12" i="24"/>
  <c r="E12" i="24"/>
  <c r="B12" i="24"/>
  <c r="AU11" i="24"/>
  <c r="AT11" i="24"/>
  <c r="E11" i="24"/>
  <c r="B11" i="24"/>
  <c r="AU10" i="24"/>
  <c r="AT10" i="24"/>
  <c r="E10" i="24"/>
  <c r="B10" i="24"/>
  <c r="AU9" i="24"/>
  <c r="AT9" i="24"/>
  <c r="E9" i="24"/>
  <c r="B9" i="24"/>
  <c r="AU8" i="24"/>
  <c r="AT8" i="24"/>
  <c r="E8" i="24"/>
  <c r="B8" i="24"/>
  <c r="AU7" i="24"/>
  <c r="AT7" i="24"/>
  <c r="E7" i="24"/>
  <c r="B7" i="24"/>
  <c r="AO5" i="24"/>
  <c r="AN5" i="24"/>
  <c r="AL5" i="24"/>
  <c r="AI5" i="24"/>
  <c r="J5" i="24"/>
  <c r="K5" i="24" s="1"/>
  <c r="G5" i="24"/>
  <c r="H5" i="24" s="1"/>
  <c r="AV1" i="24"/>
  <c r="AR665" i="23"/>
  <c r="AQ665" i="23"/>
  <c r="E665" i="23"/>
  <c r="AR664" i="23"/>
  <c r="AQ664" i="23"/>
  <c r="AR663" i="23"/>
  <c r="AQ663" i="23"/>
  <c r="AR662" i="23"/>
  <c r="AQ662" i="23"/>
  <c r="AR661" i="23"/>
  <c r="AQ661" i="23"/>
  <c r="AR660" i="23"/>
  <c r="AQ660" i="23"/>
  <c r="AR659" i="23"/>
  <c r="AQ659" i="23"/>
  <c r="E659" i="23"/>
  <c r="AR658" i="23"/>
  <c r="AQ658" i="23"/>
  <c r="AR657" i="23"/>
  <c r="AQ657" i="23"/>
  <c r="AR656" i="23"/>
  <c r="AQ656" i="23"/>
  <c r="AR655" i="23"/>
  <c r="AQ655" i="23"/>
  <c r="E655" i="23"/>
  <c r="AR654" i="23"/>
  <c r="AQ654" i="23"/>
  <c r="AR653" i="23"/>
  <c r="AQ653" i="23"/>
  <c r="E653" i="23"/>
  <c r="AR652" i="23"/>
  <c r="AQ652" i="23"/>
  <c r="E652" i="23"/>
  <c r="L651" i="23"/>
  <c r="M651" i="23" s="1"/>
  <c r="N651" i="23" s="1"/>
  <c r="O651" i="23" s="1"/>
  <c r="P651" i="23" s="1"/>
  <c r="Q651" i="23" s="1"/>
  <c r="R651" i="23" s="1"/>
  <c r="S651" i="23" s="1"/>
  <c r="T651" i="23" s="1"/>
  <c r="F651" i="23"/>
  <c r="G651" i="23" s="1"/>
  <c r="H651" i="23" s="1"/>
  <c r="I651" i="23" s="1"/>
  <c r="AO648" i="23"/>
  <c r="AN648" i="23"/>
  <c r="AM648" i="23"/>
  <c r="AL648" i="23"/>
  <c r="AK648" i="23"/>
  <c r="AJ648" i="23"/>
  <c r="AI648" i="23"/>
  <c r="AH648" i="23"/>
  <c r="AG648" i="23"/>
  <c r="AF648" i="23"/>
  <c r="AE648" i="23"/>
  <c r="AD648" i="23"/>
  <c r="AC648" i="23"/>
  <c r="AB648" i="23"/>
  <c r="AA648" i="23"/>
  <c r="Z648" i="23"/>
  <c r="Y648" i="23"/>
  <c r="X648" i="23"/>
  <c r="W648" i="23"/>
  <c r="V648" i="23"/>
  <c r="U648" i="23"/>
  <c r="T648" i="23"/>
  <c r="S648" i="23"/>
  <c r="R648" i="23"/>
  <c r="Q648" i="23"/>
  <c r="P648" i="23"/>
  <c r="O648" i="23"/>
  <c r="N648" i="23"/>
  <c r="M648" i="23"/>
  <c r="L648" i="23"/>
  <c r="K648" i="23"/>
  <c r="AR648" i="23" s="1"/>
  <c r="J648" i="23"/>
  <c r="I648" i="23"/>
  <c r="H648" i="23"/>
  <c r="G648" i="23"/>
  <c r="F648" i="23"/>
  <c r="E647" i="23"/>
  <c r="AR646" i="23"/>
  <c r="AQ646" i="23"/>
  <c r="E646" i="23"/>
  <c r="AR645" i="23"/>
  <c r="AQ645" i="23"/>
  <c r="E645" i="23"/>
  <c r="B645" i="23"/>
  <c r="AR644" i="23"/>
  <c r="AQ644" i="23"/>
  <c r="E644" i="23"/>
  <c r="B644" i="23"/>
  <c r="AR643" i="23"/>
  <c r="AQ643" i="23"/>
  <c r="E643" i="23"/>
  <c r="B643" i="23"/>
  <c r="AR642" i="23"/>
  <c r="AQ642" i="23"/>
  <c r="E642" i="23"/>
  <c r="B642" i="23"/>
  <c r="AR641" i="23"/>
  <c r="AQ641" i="23"/>
  <c r="E641" i="23"/>
  <c r="AR640" i="23"/>
  <c r="AQ640" i="23"/>
  <c r="E640" i="23"/>
  <c r="B640" i="23"/>
  <c r="AR639" i="23"/>
  <c r="AQ639" i="23"/>
  <c r="E639" i="23"/>
  <c r="B639" i="23"/>
  <c r="AR638" i="23"/>
  <c r="AQ638" i="23"/>
  <c r="E638" i="23"/>
  <c r="B638" i="23"/>
  <c r="AR637" i="23"/>
  <c r="AQ637" i="23"/>
  <c r="E637" i="23"/>
  <c r="B637" i="23"/>
  <c r="AR636" i="23"/>
  <c r="AQ636" i="23"/>
  <c r="E636" i="23"/>
  <c r="B636" i="23"/>
  <c r="AR635" i="23"/>
  <c r="AQ635" i="23"/>
  <c r="E635" i="23"/>
  <c r="B635" i="23"/>
  <c r="AR634" i="23"/>
  <c r="AQ634" i="23"/>
  <c r="E634" i="23"/>
  <c r="AR633" i="23"/>
  <c r="AQ633" i="23"/>
  <c r="E633" i="23"/>
  <c r="B633" i="23"/>
  <c r="AR632" i="23"/>
  <c r="AQ632" i="23"/>
  <c r="E632" i="23"/>
  <c r="B632" i="23"/>
  <c r="AR631" i="23"/>
  <c r="AQ631" i="23"/>
  <c r="E631" i="23"/>
  <c r="B631" i="23"/>
  <c r="AR630" i="23"/>
  <c r="AQ630" i="23"/>
  <c r="E630" i="23"/>
  <c r="B630" i="23"/>
  <c r="AR629" i="23"/>
  <c r="AQ629" i="23"/>
  <c r="E629" i="23"/>
  <c r="B629" i="23"/>
  <c r="AR628" i="23"/>
  <c r="AQ628" i="23"/>
  <c r="E628" i="23"/>
  <c r="B628" i="23"/>
  <c r="AR627" i="23"/>
  <c r="AQ627" i="23"/>
  <c r="E627" i="23"/>
  <c r="B627" i="23"/>
  <c r="AR626" i="23"/>
  <c r="AQ626" i="23"/>
  <c r="E626" i="23"/>
  <c r="B626" i="23"/>
  <c r="AR625" i="23"/>
  <c r="AQ625" i="23"/>
  <c r="E625" i="23"/>
  <c r="B625" i="23"/>
  <c r="AR624" i="23"/>
  <c r="AQ624" i="23"/>
  <c r="E624" i="23"/>
  <c r="B624" i="23"/>
  <c r="AR623" i="23"/>
  <c r="AQ623" i="23"/>
  <c r="E623" i="23"/>
  <c r="B623" i="23"/>
  <c r="AR622" i="23"/>
  <c r="AQ622" i="23"/>
  <c r="E622" i="23"/>
  <c r="B622" i="23"/>
  <c r="AR621" i="23"/>
  <c r="AQ621" i="23"/>
  <c r="E621" i="23"/>
  <c r="B621" i="23"/>
  <c r="AR620" i="23"/>
  <c r="AQ620" i="23"/>
  <c r="E620" i="23"/>
  <c r="B620" i="23"/>
  <c r="AR619" i="23"/>
  <c r="AQ619" i="23"/>
  <c r="C619" i="23" s="1"/>
  <c r="B619" i="23" s="1"/>
  <c r="E619" i="23"/>
  <c r="AR618" i="23"/>
  <c r="AQ618" i="23"/>
  <c r="E618" i="23"/>
  <c r="B618" i="23"/>
  <c r="AR617" i="23"/>
  <c r="AQ617" i="23"/>
  <c r="E617" i="23"/>
  <c r="B617" i="23"/>
  <c r="AR616" i="23"/>
  <c r="AQ616" i="23"/>
  <c r="E616" i="23"/>
  <c r="B616" i="23"/>
  <c r="AR615" i="23"/>
  <c r="AQ615" i="23"/>
  <c r="E615" i="23"/>
  <c r="B615" i="23"/>
  <c r="AR614" i="23"/>
  <c r="AQ614" i="23"/>
  <c r="E614" i="23"/>
  <c r="B614" i="23"/>
  <c r="AR613" i="23"/>
  <c r="AQ613" i="23"/>
  <c r="E613" i="23"/>
  <c r="B613" i="23"/>
  <c r="AR612" i="23"/>
  <c r="AQ612" i="23"/>
  <c r="E612" i="23"/>
  <c r="B612" i="23"/>
  <c r="AR611" i="23"/>
  <c r="AQ611" i="23"/>
  <c r="E611" i="23"/>
  <c r="B611" i="23"/>
  <c r="AR610" i="23"/>
  <c r="AQ610" i="23"/>
  <c r="E610" i="23"/>
  <c r="B610" i="23"/>
  <c r="AR609" i="23"/>
  <c r="AQ609" i="23"/>
  <c r="E609" i="23"/>
  <c r="B609" i="23"/>
  <c r="AR608" i="23"/>
  <c r="AQ608" i="23"/>
  <c r="E608" i="23"/>
  <c r="B608" i="23"/>
  <c r="AR607" i="23"/>
  <c r="AQ607" i="23"/>
  <c r="E607" i="23"/>
  <c r="B607" i="23"/>
  <c r="AR606" i="23"/>
  <c r="AQ606" i="23"/>
  <c r="E606" i="23"/>
  <c r="B606" i="23"/>
  <c r="AR605" i="23"/>
  <c r="AQ605" i="23"/>
  <c r="E605" i="23"/>
  <c r="B605" i="23"/>
  <c r="AR604" i="23"/>
  <c r="AQ604" i="23"/>
  <c r="E604" i="23"/>
  <c r="B604" i="23"/>
  <c r="AR603" i="23"/>
  <c r="AQ603" i="23"/>
  <c r="E603" i="23"/>
  <c r="B603" i="23"/>
  <c r="AR602" i="23"/>
  <c r="AQ602" i="23"/>
  <c r="E602" i="23"/>
  <c r="B602" i="23"/>
  <c r="AR601" i="23"/>
  <c r="AQ601" i="23"/>
  <c r="E601" i="23"/>
  <c r="B601" i="23"/>
  <c r="AR600" i="23"/>
  <c r="AQ600" i="23"/>
  <c r="E600" i="23"/>
  <c r="B600" i="23"/>
  <c r="AR599" i="23"/>
  <c r="AQ599" i="23"/>
  <c r="E599" i="23"/>
  <c r="B599" i="23"/>
  <c r="AR598" i="23"/>
  <c r="AQ598" i="23"/>
  <c r="E598" i="23"/>
  <c r="B598" i="23"/>
  <c r="AR597" i="23"/>
  <c r="AQ597" i="23"/>
  <c r="E597" i="23"/>
  <c r="B597" i="23"/>
  <c r="AR596" i="23"/>
  <c r="AQ596" i="23"/>
  <c r="E596" i="23"/>
  <c r="B596" i="23"/>
  <c r="AR595" i="23"/>
  <c r="AQ595" i="23"/>
  <c r="E595" i="23"/>
  <c r="B595" i="23"/>
  <c r="AR594" i="23"/>
  <c r="AQ594" i="23"/>
  <c r="E594" i="23"/>
  <c r="AR593" i="23"/>
  <c r="AQ593" i="23"/>
  <c r="E593" i="23"/>
  <c r="B593" i="23"/>
  <c r="AR592" i="23"/>
  <c r="AQ592" i="23"/>
  <c r="E592" i="23"/>
  <c r="B592" i="23"/>
  <c r="AR591" i="23"/>
  <c r="AQ591" i="23"/>
  <c r="E591" i="23"/>
  <c r="B591" i="23"/>
  <c r="AR590" i="23"/>
  <c r="AQ590" i="23"/>
  <c r="E590" i="23"/>
  <c r="B590" i="23"/>
  <c r="AR589" i="23"/>
  <c r="AQ589" i="23"/>
  <c r="E589" i="23"/>
  <c r="B589" i="23"/>
  <c r="AR588" i="23"/>
  <c r="AQ588" i="23"/>
  <c r="E588" i="23"/>
  <c r="B588" i="23"/>
  <c r="AR587" i="23"/>
  <c r="AQ587" i="23"/>
  <c r="E587" i="23"/>
  <c r="B587" i="23"/>
  <c r="AR586" i="23"/>
  <c r="AQ586" i="23"/>
  <c r="E586" i="23"/>
  <c r="B586" i="23"/>
  <c r="AR585" i="23"/>
  <c r="AQ585" i="23"/>
  <c r="E585" i="23"/>
  <c r="B585" i="23"/>
  <c r="AR584" i="23"/>
  <c r="AQ584" i="23"/>
  <c r="E584" i="23"/>
  <c r="B584" i="23"/>
  <c r="AR583" i="23"/>
  <c r="AQ583" i="23"/>
  <c r="E583" i="23"/>
  <c r="B583" i="23"/>
  <c r="AR582" i="23"/>
  <c r="AQ582" i="23"/>
  <c r="E582" i="23"/>
  <c r="B582" i="23"/>
  <c r="AR581" i="23"/>
  <c r="AQ581" i="23"/>
  <c r="E581" i="23"/>
  <c r="B581" i="23"/>
  <c r="AR580" i="23"/>
  <c r="AQ580" i="23"/>
  <c r="E580" i="23"/>
  <c r="B580" i="23"/>
  <c r="AR579" i="23"/>
  <c r="AQ579" i="23"/>
  <c r="E579" i="23"/>
  <c r="B579" i="23"/>
  <c r="AR578" i="23"/>
  <c r="AQ578" i="23"/>
  <c r="E578" i="23"/>
  <c r="B578" i="23"/>
  <c r="AR577" i="23"/>
  <c r="AQ577" i="23"/>
  <c r="E577" i="23"/>
  <c r="B577" i="23"/>
  <c r="AR576" i="23"/>
  <c r="AQ576" i="23"/>
  <c r="E576" i="23"/>
  <c r="B576" i="23"/>
  <c r="AR575" i="23"/>
  <c r="AQ575" i="23"/>
  <c r="E575" i="23"/>
  <c r="B575" i="23"/>
  <c r="AR574" i="23"/>
  <c r="AQ574" i="23"/>
  <c r="E574" i="23"/>
  <c r="B574" i="23"/>
  <c r="AR573" i="23"/>
  <c r="AQ573" i="23"/>
  <c r="E573" i="23"/>
  <c r="B573" i="23"/>
  <c r="AR572" i="23"/>
  <c r="AQ572" i="23"/>
  <c r="E572" i="23"/>
  <c r="B572" i="23"/>
  <c r="AR571" i="23"/>
  <c r="AQ571" i="23"/>
  <c r="E571" i="23"/>
  <c r="B571" i="23"/>
  <c r="AR570" i="23"/>
  <c r="AQ570" i="23"/>
  <c r="E570" i="23"/>
  <c r="B570" i="23"/>
  <c r="AR569" i="23"/>
  <c r="AQ569" i="23"/>
  <c r="E569" i="23"/>
  <c r="B569" i="23"/>
  <c r="AR568" i="23"/>
  <c r="AQ568" i="23"/>
  <c r="E568" i="23"/>
  <c r="B568" i="23"/>
  <c r="AR567" i="23"/>
  <c r="AQ567" i="23"/>
  <c r="E567" i="23"/>
  <c r="B567" i="23"/>
  <c r="AR566" i="23"/>
  <c r="AQ566" i="23"/>
  <c r="E566" i="23"/>
  <c r="B566" i="23"/>
  <c r="AR565" i="23"/>
  <c r="AQ565" i="23"/>
  <c r="E565" i="23"/>
  <c r="B565" i="23"/>
  <c r="AR564" i="23"/>
  <c r="AQ564" i="23"/>
  <c r="E564" i="23"/>
  <c r="B564" i="23"/>
  <c r="AR563" i="23"/>
  <c r="AQ563" i="23"/>
  <c r="E563" i="23"/>
  <c r="B563" i="23"/>
  <c r="AR562" i="23"/>
  <c r="AQ562" i="23"/>
  <c r="E562" i="23"/>
  <c r="B562" i="23"/>
  <c r="AR561" i="23"/>
  <c r="AQ561" i="23"/>
  <c r="E561" i="23"/>
  <c r="AR560" i="23"/>
  <c r="AQ560" i="23"/>
  <c r="E560" i="23"/>
  <c r="B560" i="23"/>
  <c r="AR559" i="23"/>
  <c r="AQ559" i="23"/>
  <c r="E559" i="23"/>
  <c r="B559" i="23"/>
  <c r="AR558" i="23"/>
  <c r="AQ558" i="23"/>
  <c r="E558" i="23"/>
  <c r="B558" i="23"/>
  <c r="AR557" i="23"/>
  <c r="AQ557" i="23"/>
  <c r="E557" i="23"/>
  <c r="B557" i="23"/>
  <c r="AR556" i="23"/>
  <c r="AQ556" i="23"/>
  <c r="E556" i="23"/>
  <c r="B556" i="23"/>
  <c r="AR555" i="23"/>
  <c r="AQ555" i="23"/>
  <c r="E555" i="23"/>
  <c r="B555" i="23"/>
  <c r="AR554" i="23"/>
  <c r="AQ554" i="23"/>
  <c r="E554" i="23"/>
  <c r="B554" i="23"/>
  <c r="AR553" i="23"/>
  <c r="AQ553" i="23"/>
  <c r="E553" i="23"/>
  <c r="B553" i="23"/>
  <c r="AR552" i="23"/>
  <c r="AQ552" i="23"/>
  <c r="E552" i="23"/>
  <c r="B552" i="23"/>
  <c r="AR551" i="23"/>
  <c r="AQ551" i="23"/>
  <c r="E551" i="23"/>
  <c r="B551" i="23"/>
  <c r="AR550" i="23"/>
  <c r="AQ550" i="23"/>
  <c r="E550" i="23"/>
  <c r="B550" i="23"/>
  <c r="AR549" i="23"/>
  <c r="AQ549" i="23"/>
  <c r="E549" i="23"/>
  <c r="B549" i="23"/>
  <c r="AR548" i="23"/>
  <c r="AQ548" i="23"/>
  <c r="E548" i="23"/>
  <c r="AR547" i="23"/>
  <c r="AQ547" i="23"/>
  <c r="E547" i="23"/>
  <c r="B547" i="23"/>
  <c r="AR546" i="23"/>
  <c r="AQ546" i="23"/>
  <c r="E546" i="23"/>
  <c r="B546" i="23"/>
  <c r="AR545" i="23"/>
  <c r="AQ545" i="23"/>
  <c r="E545" i="23"/>
  <c r="B545" i="23"/>
  <c r="AR544" i="23"/>
  <c r="AQ544" i="23"/>
  <c r="E544" i="23"/>
  <c r="B544" i="23"/>
  <c r="AR543" i="23"/>
  <c r="AQ543" i="23"/>
  <c r="E543" i="23"/>
  <c r="B543" i="23"/>
  <c r="AR542" i="23"/>
  <c r="AQ542" i="23"/>
  <c r="E542" i="23"/>
  <c r="B542" i="23"/>
  <c r="AR541" i="23"/>
  <c r="AQ541" i="23"/>
  <c r="E541" i="23"/>
  <c r="B541" i="23"/>
  <c r="AR540" i="23"/>
  <c r="AQ540" i="23"/>
  <c r="E540" i="23"/>
  <c r="B540" i="23"/>
  <c r="AR539" i="23"/>
  <c r="AQ539" i="23"/>
  <c r="E539" i="23"/>
  <c r="B539" i="23"/>
  <c r="AR538" i="23"/>
  <c r="AQ538" i="23"/>
  <c r="E538" i="23"/>
  <c r="B538" i="23"/>
  <c r="AR537" i="23"/>
  <c r="AQ537" i="23"/>
  <c r="E537" i="23"/>
  <c r="B537" i="23"/>
  <c r="AR536" i="23"/>
  <c r="AQ536" i="23"/>
  <c r="E536" i="23"/>
  <c r="B536" i="23"/>
  <c r="AR535" i="23"/>
  <c r="AQ535" i="23"/>
  <c r="E535" i="23"/>
  <c r="AR534" i="23"/>
  <c r="AQ534" i="23"/>
  <c r="E534" i="23"/>
  <c r="B534" i="23"/>
  <c r="AR533" i="23"/>
  <c r="AQ533" i="23"/>
  <c r="E533" i="23"/>
  <c r="B533" i="23"/>
  <c r="AR532" i="23"/>
  <c r="AQ532" i="23"/>
  <c r="E532" i="23"/>
  <c r="B532" i="23"/>
  <c r="AR531" i="23"/>
  <c r="AQ531" i="23"/>
  <c r="E531" i="23"/>
  <c r="B531" i="23"/>
  <c r="AR530" i="23"/>
  <c r="AQ530" i="23"/>
  <c r="E530" i="23"/>
  <c r="B530" i="23"/>
  <c r="AR529" i="23"/>
  <c r="AQ529" i="23"/>
  <c r="E529" i="23"/>
  <c r="B529" i="23"/>
  <c r="AR528" i="23"/>
  <c r="AQ528" i="23"/>
  <c r="E528" i="23"/>
  <c r="B528" i="23"/>
  <c r="AR527" i="23"/>
  <c r="AQ527" i="23"/>
  <c r="E527" i="23"/>
  <c r="B527" i="23"/>
  <c r="AR526" i="23"/>
  <c r="AQ526" i="23"/>
  <c r="E526" i="23"/>
  <c r="B526" i="23"/>
  <c r="AR525" i="23"/>
  <c r="AQ525" i="23"/>
  <c r="E525" i="23"/>
  <c r="B525" i="23"/>
  <c r="AR524" i="23"/>
  <c r="AQ524" i="23"/>
  <c r="E524" i="23"/>
  <c r="B524" i="23"/>
  <c r="AR523" i="23"/>
  <c r="AQ523" i="23"/>
  <c r="E523" i="23"/>
  <c r="B523" i="23"/>
  <c r="AR522" i="23"/>
  <c r="AQ522" i="23"/>
  <c r="E522" i="23"/>
  <c r="B522" i="23"/>
  <c r="AR521" i="23"/>
  <c r="AQ521" i="23"/>
  <c r="E521" i="23"/>
  <c r="B521" i="23"/>
  <c r="AR520" i="23"/>
  <c r="AQ520" i="23"/>
  <c r="E520" i="23"/>
  <c r="B520" i="23"/>
  <c r="AR519" i="23"/>
  <c r="AQ519" i="23"/>
  <c r="E519" i="23"/>
  <c r="B519" i="23"/>
  <c r="AR518" i="23"/>
  <c r="AQ518" i="23"/>
  <c r="E518" i="23"/>
  <c r="B518" i="23"/>
  <c r="AR517" i="23"/>
  <c r="AQ517" i="23"/>
  <c r="E517" i="23"/>
  <c r="B517" i="23"/>
  <c r="AR516" i="23"/>
  <c r="AQ516" i="23"/>
  <c r="E516" i="23"/>
  <c r="B516" i="23"/>
  <c r="AR515" i="23"/>
  <c r="AQ515" i="23"/>
  <c r="E515" i="23"/>
  <c r="B515" i="23"/>
  <c r="AR514" i="23"/>
  <c r="AQ514" i="23"/>
  <c r="E514" i="23"/>
  <c r="B514" i="23"/>
  <c r="AR513" i="23"/>
  <c r="AQ513" i="23"/>
  <c r="E513" i="23"/>
  <c r="B513" i="23"/>
  <c r="AR512" i="23"/>
  <c r="AQ512" i="23"/>
  <c r="E512" i="23"/>
  <c r="B512" i="23"/>
  <c r="AR511" i="23"/>
  <c r="AQ511" i="23"/>
  <c r="E511" i="23"/>
  <c r="B511" i="23"/>
  <c r="AR510" i="23"/>
  <c r="AQ510" i="23"/>
  <c r="E510" i="23"/>
  <c r="B510" i="23"/>
  <c r="AR509" i="23"/>
  <c r="AQ509" i="23"/>
  <c r="E509" i="23"/>
  <c r="B509" i="23"/>
  <c r="AR508" i="23"/>
  <c r="AQ508" i="23"/>
  <c r="E508" i="23"/>
  <c r="B508" i="23"/>
  <c r="AR507" i="23"/>
  <c r="AQ507" i="23"/>
  <c r="E507" i="23"/>
  <c r="B507" i="23"/>
  <c r="AR506" i="23"/>
  <c r="AQ506" i="23"/>
  <c r="E506" i="23"/>
  <c r="B506" i="23"/>
  <c r="AR505" i="23"/>
  <c r="AQ505" i="23"/>
  <c r="E505" i="23"/>
  <c r="B505" i="23"/>
  <c r="AR504" i="23"/>
  <c r="AQ504" i="23"/>
  <c r="E504" i="23"/>
  <c r="B504" i="23"/>
  <c r="AR503" i="23"/>
  <c r="AQ503" i="23"/>
  <c r="E503" i="23"/>
  <c r="B503" i="23"/>
  <c r="AR502" i="23"/>
  <c r="AQ502" i="23"/>
  <c r="E502" i="23"/>
  <c r="B502" i="23"/>
  <c r="AR501" i="23"/>
  <c r="AQ501" i="23"/>
  <c r="E501" i="23"/>
  <c r="B501" i="23"/>
  <c r="AR500" i="23"/>
  <c r="AQ500" i="23"/>
  <c r="E500" i="23"/>
  <c r="B500" i="23"/>
  <c r="AR499" i="23"/>
  <c r="AQ499" i="23"/>
  <c r="E499" i="23"/>
  <c r="B499" i="23"/>
  <c r="AR498" i="23"/>
  <c r="AQ498" i="23"/>
  <c r="E498" i="23"/>
  <c r="B498" i="23"/>
  <c r="AR497" i="23"/>
  <c r="AQ497" i="23"/>
  <c r="E497" i="23"/>
  <c r="B497" i="23"/>
  <c r="AR496" i="23"/>
  <c r="AQ496" i="23"/>
  <c r="E496" i="23"/>
  <c r="B496" i="23"/>
  <c r="AR495" i="23"/>
  <c r="AQ495" i="23"/>
  <c r="E495" i="23"/>
  <c r="B495" i="23"/>
  <c r="AR494" i="23"/>
  <c r="AQ494" i="23"/>
  <c r="E494" i="23"/>
  <c r="B494" i="23"/>
  <c r="AR493" i="23"/>
  <c r="AQ493" i="23"/>
  <c r="E493" i="23"/>
  <c r="B493" i="23"/>
  <c r="AR492" i="23"/>
  <c r="AQ492" i="23"/>
  <c r="E492" i="23"/>
  <c r="AR491" i="23"/>
  <c r="AQ491" i="23"/>
  <c r="E491" i="23"/>
  <c r="B491" i="23"/>
  <c r="AR490" i="23"/>
  <c r="AQ490" i="23"/>
  <c r="E490" i="23"/>
  <c r="B490" i="23"/>
  <c r="AR489" i="23"/>
  <c r="AQ489" i="23"/>
  <c r="E489" i="23"/>
  <c r="B489" i="23"/>
  <c r="AR488" i="23"/>
  <c r="AQ488" i="23"/>
  <c r="E488" i="23"/>
  <c r="B488" i="23"/>
  <c r="AR487" i="23"/>
  <c r="AQ487" i="23"/>
  <c r="E487" i="23"/>
  <c r="B487" i="23"/>
  <c r="AR486" i="23"/>
  <c r="AQ486" i="23"/>
  <c r="E486" i="23"/>
  <c r="B486" i="23"/>
  <c r="AR485" i="23"/>
  <c r="AQ485" i="23"/>
  <c r="E485" i="23"/>
  <c r="B485" i="23"/>
  <c r="AR484" i="23"/>
  <c r="AQ484" i="23"/>
  <c r="E484" i="23"/>
  <c r="B484" i="23"/>
  <c r="AR483" i="23"/>
  <c r="AQ483" i="23"/>
  <c r="E483" i="23"/>
  <c r="B483" i="23"/>
  <c r="AR482" i="23"/>
  <c r="AQ482" i="23"/>
  <c r="E482" i="23"/>
  <c r="B482" i="23"/>
  <c r="AR481" i="23"/>
  <c r="AQ481" i="23"/>
  <c r="E481" i="23"/>
  <c r="B481" i="23"/>
  <c r="AR480" i="23"/>
  <c r="AQ480" i="23"/>
  <c r="E480" i="23"/>
  <c r="B480" i="23"/>
  <c r="AR479" i="23"/>
  <c r="AQ479" i="23"/>
  <c r="E479" i="23"/>
  <c r="B479" i="23"/>
  <c r="AR478" i="23"/>
  <c r="AQ478" i="23"/>
  <c r="E478" i="23"/>
  <c r="B478" i="23"/>
  <c r="AR477" i="23"/>
  <c r="AQ477" i="23"/>
  <c r="E477" i="23"/>
  <c r="B477" i="23"/>
  <c r="AR476" i="23"/>
  <c r="AQ476" i="23"/>
  <c r="E476" i="23"/>
  <c r="B476" i="23"/>
  <c r="AR475" i="23"/>
  <c r="AQ475" i="23"/>
  <c r="E475" i="23"/>
  <c r="B475" i="23"/>
  <c r="AR474" i="23"/>
  <c r="AQ474" i="23"/>
  <c r="E474" i="23"/>
  <c r="B474" i="23"/>
  <c r="AR473" i="23"/>
  <c r="AQ473" i="23"/>
  <c r="E473" i="23"/>
  <c r="B473" i="23"/>
  <c r="AR472" i="23"/>
  <c r="AQ472" i="23"/>
  <c r="E472" i="23"/>
  <c r="B472" i="23"/>
  <c r="AR471" i="23"/>
  <c r="AQ471" i="23"/>
  <c r="E471" i="23"/>
  <c r="B471" i="23"/>
  <c r="AR470" i="23"/>
  <c r="AQ470" i="23"/>
  <c r="E470" i="23"/>
  <c r="B470" i="23"/>
  <c r="AR469" i="23"/>
  <c r="AQ469" i="23"/>
  <c r="E469" i="23"/>
  <c r="B469" i="23"/>
  <c r="AR468" i="23"/>
  <c r="AQ468" i="23"/>
  <c r="E468" i="23"/>
  <c r="B468" i="23"/>
  <c r="AR467" i="23"/>
  <c r="AQ467" i="23"/>
  <c r="E467" i="23"/>
  <c r="B467" i="23"/>
  <c r="AR466" i="23"/>
  <c r="AQ466" i="23"/>
  <c r="E466" i="23"/>
  <c r="B466" i="23"/>
  <c r="AR465" i="23"/>
  <c r="AQ465" i="23"/>
  <c r="E465" i="23"/>
  <c r="B465" i="23"/>
  <c r="AR464" i="23"/>
  <c r="AQ464" i="23"/>
  <c r="E464" i="23"/>
  <c r="B464" i="23"/>
  <c r="AR463" i="23"/>
  <c r="AQ463" i="23"/>
  <c r="E463" i="23"/>
  <c r="B463" i="23"/>
  <c r="AR462" i="23"/>
  <c r="AQ462" i="23"/>
  <c r="E462" i="23"/>
  <c r="B462" i="23"/>
  <c r="AR461" i="23"/>
  <c r="AQ461" i="23"/>
  <c r="E461" i="23"/>
  <c r="B461" i="23"/>
  <c r="AR460" i="23"/>
  <c r="AQ460" i="23"/>
  <c r="E460" i="23"/>
  <c r="AR459" i="23"/>
  <c r="AQ459" i="23"/>
  <c r="E459" i="23"/>
  <c r="B459" i="23"/>
  <c r="AR458" i="23"/>
  <c r="AQ458" i="23"/>
  <c r="E458" i="23"/>
  <c r="B458" i="23"/>
  <c r="AR457" i="23"/>
  <c r="AQ457" i="23"/>
  <c r="E457" i="23"/>
  <c r="AR456" i="23"/>
  <c r="AQ456" i="23"/>
  <c r="E456" i="23"/>
  <c r="B456" i="23"/>
  <c r="AR455" i="23"/>
  <c r="AQ455" i="23"/>
  <c r="E455" i="23"/>
  <c r="B455" i="23"/>
  <c r="AR454" i="23"/>
  <c r="AQ454" i="23"/>
  <c r="E454" i="23"/>
  <c r="B454" i="23"/>
  <c r="AR453" i="23"/>
  <c r="AQ453" i="23"/>
  <c r="E453" i="23"/>
  <c r="B453" i="23"/>
  <c r="AR452" i="23"/>
  <c r="AQ452" i="23"/>
  <c r="E452" i="23"/>
  <c r="B452" i="23"/>
  <c r="AR451" i="23"/>
  <c r="AQ451" i="23"/>
  <c r="E451" i="23"/>
  <c r="B451" i="23"/>
  <c r="AR450" i="23"/>
  <c r="AQ450" i="23"/>
  <c r="E450" i="23"/>
  <c r="B450" i="23"/>
  <c r="AR449" i="23"/>
  <c r="AQ449" i="23"/>
  <c r="E449" i="23"/>
  <c r="B449" i="23"/>
  <c r="AR448" i="23"/>
  <c r="AQ448" i="23"/>
  <c r="E448" i="23"/>
  <c r="B448" i="23"/>
  <c r="AR447" i="23"/>
  <c r="AQ447" i="23"/>
  <c r="E447" i="23"/>
  <c r="B447" i="23"/>
  <c r="AR446" i="23"/>
  <c r="AQ446" i="23"/>
  <c r="E446" i="23"/>
  <c r="B446" i="23"/>
  <c r="AR445" i="23"/>
  <c r="AQ445" i="23"/>
  <c r="E445" i="23"/>
  <c r="B445" i="23"/>
  <c r="AR444" i="23"/>
  <c r="AQ444" i="23"/>
  <c r="E444" i="23"/>
  <c r="B444" i="23"/>
  <c r="AR443" i="23"/>
  <c r="AQ443" i="23"/>
  <c r="E443" i="23"/>
  <c r="B443" i="23"/>
  <c r="AR442" i="23"/>
  <c r="AQ442" i="23"/>
  <c r="E442" i="23"/>
  <c r="B442" i="23"/>
  <c r="AR441" i="23"/>
  <c r="AQ441" i="23"/>
  <c r="E441" i="23"/>
  <c r="B441" i="23"/>
  <c r="AR440" i="23"/>
  <c r="AQ440" i="23"/>
  <c r="E440" i="23"/>
  <c r="B440" i="23"/>
  <c r="AR439" i="23"/>
  <c r="AQ439" i="23"/>
  <c r="E439" i="23"/>
  <c r="B439" i="23"/>
  <c r="AR438" i="23"/>
  <c r="AQ438" i="23"/>
  <c r="E438" i="23"/>
  <c r="B438" i="23"/>
  <c r="AR437" i="23"/>
  <c r="AQ437" i="23"/>
  <c r="E437" i="23"/>
  <c r="B437" i="23"/>
  <c r="AR436" i="23"/>
  <c r="AQ436" i="23"/>
  <c r="E436" i="23"/>
  <c r="B436" i="23"/>
  <c r="AR435" i="23"/>
  <c r="AQ435" i="23"/>
  <c r="E435" i="23"/>
  <c r="B435" i="23"/>
  <c r="AR434" i="23"/>
  <c r="AQ434" i="23"/>
  <c r="E434" i="23"/>
  <c r="B434" i="23"/>
  <c r="AR433" i="23"/>
  <c r="AQ433" i="23"/>
  <c r="E433" i="23"/>
  <c r="B433" i="23"/>
  <c r="AR432" i="23"/>
  <c r="AQ432" i="23"/>
  <c r="E432" i="23"/>
  <c r="B432" i="23"/>
  <c r="AR431" i="23"/>
  <c r="AQ431" i="23"/>
  <c r="E431" i="23"/>
  <c r="B431" i="23"/>
  <c r="AR430" i="23"/>
  <c r="AQ430" i="23"/>
  <c r="E430" i="23"/>
  <c r="B430" i="23"/>
  <c r="AR429" i="23"/>
  <c r="AQ429" i="23"/>
  <c r="E429" i="23"/>
  <c r="B429" i="23"/>
  <c r="AR428" i="23"/>
  <c r="AQ428" i="23"/>
  <c r="E428" i="23"/>
  <c r="B428" i="23"/>
  <c r="AR427" i="23"/>
  <c r="AQ427" i="23"/>
  <c r="E427" i="23"/>
  <c r="B427" i="23"/>
  <c r="AR426" i="23"/>
  <c r="AQ426" i="23"/>
  <c r="E426" i="23"/>
  <c r="B426" i="23"/>
  <c r="AR425" i="23"/>
  <c r="AQ425" i="23"/>
  <c r="E425" i="23"/>
  <c r="B425" i="23"/>
  <c r="AR424" i="23"/>
  <c r="AQ424" i="23"/>
  <c r="E424" i="23"/>
  <c r="B424" i="23"/>
  <c r="AR423" i="23"/>
  <c r="AQ423" i="23"/>
  <c r="E423" i="23"/>
  <c r="B423" i="23"/>
  <c r="AR422" i="23"/>
  <c r="AQ422" i="23"/>
  <c r="E422" i="23"/>
  <c r="B422" i="23"/>
  <c r="AR421" i="23"/>
  <c r="AQ421" i="23"/>
  <c r="E421" i="23"/>
  <c r="B421" i="23"/>
  <c r="AR420" i="23"/>
  <c r="AQ420" i="23"/>
  <c r="E420" i="23"/>
  <c r="B420" i="23"/>
  <c r="AR419" i="23"/>
  <c r="AQ419" i="23"/>
  <c r="E419" i="23"/>
  <c r="B419" i="23"/>
  <c r="AR418" i="23"/>
  <c r="AQ418" i="23"/>
  <c r="E418" i="23"/>
  <c r="B418" i="23"/>
  <c r="AR417" i="23"/>
  <c r="AQ417" i="23"/>
  <c r="E417" i="23"/>
  <c r="B417" i="23"/>
  <c r="AR416" i="23"/>
  <c r="AQ416" i="23"/>
  <c r="E416" i="23"/>
  <c r="B416" i="23"/>
  <c r="AR415" i="23"/>
  <c r="AQ415" i="23"/>
  <c r="E415" i="23"/>
  <c r="AR414" i="23"/>
  <c r="AQ414" i="23"/>
  <c r="E414" i="23"/>
  <c r="B414" i="23"/>
  <c r="AR413" i="23"/>
  <c r="AQ413" i="23"/>
  <c r="E413" i="23"/>
  <c r="B413" i="23"/>
  <c r="AR412" i="23"/>
  <c r="AQ412" i="23"/>
  <c r="E412" i="23"/>
  <c r="B412" i="23"/>
  <c r="AR411" i="23"/>
  <c r="AQ411" i="23"/>
  <c r="E411" i="23"/>
  <c r="B411" i="23"/>
  <c r="AR410" i="23"/>
  <c r="AQ410" i="23"/>
  <c r="E410" i="23"/>
  <c r="B410" i="23"/>
  <c r="AR409" i="23"/>
  <c r="AQ409" i="23"/>
  <c r="E409" i="23"/>
  <c r="B409" i="23"/>
  <c r="AR408" i="23"/>
  <c r="AQ408" i="23"/>
  <c r="E408" i="23"/>
  <c r="B408" i="23"/>
  <c r="AR407" i="23"/>
  <c r="AQ407" i="23"/>
  <c r="E407" i="23"/>
  <c r="B407" i="23"/>
  <c r="AR406" i="23"/>
  <c r="AQ406" i="23"/>
  <c r="E406" i="23"/>
  <c r="B406" i="23"/>
  <c r="AR405" i="23"/>
  <c r="AQ405" i="23"/>
  <c r="E405" i="23"/>
  <c r="B405" i="23"/>
  <c r="AR404" i="23"/>
  <c r="AQ404" i="23"/>
  <c r="E404" i="23"/>
  <c r="B404" i="23"/>
  <c r="AR403" i="23"/>
  <c r="AQ403" i="23"/>
  <c r="E403" i="23"/>
  <c r="B403" i="23"/>
  <c r="AR402" i="23"/>
  <c r="AQ402" i="23"/>
  <c r="E402" i="23"/>
  <c r="B402" i="23"/>
  <c r="AR401" i="23"/>
  <c r="AQ401" i="23"/>
  <c r="E401" i="23"/>
  <c r="B401" i="23"/>
  <c r="AR400" i="23"/>
  <c r="AQ400" i="23"/>
  <c r="E400" i="23"/>
  <c r="B400" i="23"/>
  <c r="AR399" i="23"/>
  <c r="AQ399" i="23"/>
  <c r="E399" i="23"/>
  <c r="B399" i="23"/>
  <c r="AR398" i="23"/>
  <c r="AQ398" i="23"/>
  <c r="E398" i="23"/>
  <c r="B398" i="23"/>
  <c r="AR397" i="23"/>
  <c r="AQ397" i="23"/>
  <c r="E397" i="23"/>
  <c r="B397" i="23"/>
  <c r="AR396" i="23"/>
  <c r="AQ396" i="23"/>
  <c r="E396" i="23"/>
  <c r="B396" i="23"/>
  <c r="AR395" i="23"/>
  <c r="AQ395" i="23"/>
  <c r="E395" i="23"/>
  <c r="B395" i="23"/>
  <c r="AR394" i="23"/>
  <c r="AQ394" i="23"/>
  <c r="E394" i="23"/>
  <c r="B394" i="23"/>
  <c r="AR393" i="23"/>
  <c r="AQ393" i="23"/>
  <c r="E393" i="23"/>
  <c r="B393" i="23"/>
  <c r="AR392" i="23"/>
  <c r="AQ392" i="23"/>
  <c r="E392" i="23"/>
  <c r="B392" i="23"/>
  <c r="AR391" i="23"/>
  <c r="AQ391" i="23"/>
  <c r="E391" i="23"/>
  <c r="B391" i="23"/>
  <c r="AR390" i="23"/>
  <c r="AQ390" i="23"/>
  <c r="E390" i="23"/>
  <c r="B390" i="23"/>
  <c r="AR389" i="23"/>
  <c r="AQ389" i="23"/>
  <c r="E389" i="23"/>
  <c r="B389" i="23"/>
  <c r="AR388" i="23"/>
  <c r="AQ388" i="23"/>
  <c r="E388" i="23"/>
  <c r="B388" i="23"/>
  <c r="AR387" i="23"/>
  <c r="AQ387" i="23"/>
  <c r="E387" i="23"/>
  <c r="B387" i="23"/>
  <c r="AR386" i="23"/>
  <c r="AQ386" i="23"/>
  <c r="E386" i="23"/>
  <c r="B386" i="23"/>
  <c r="AR385" i="23"/>
  <c r="AQ385" i="23"/>
  <c r="E385" i="23"/>
  <c r="AR384" i="23"/>
  <c r="AQ384" i="23"/>
  <c r="E384" i="23"/>
  <c r="B384" i="23"/>
  <c r="AR383" i="23"/>
  <c r="AQ383" i="23"/>
  <c r="E383" i="23"/>
  <c r="B383" i="23"/>
  <c r="AR382" i="23"/>
  <c r="AQ382" i="23"/>
  <c r="E382" i="23"/>
  <c r="B382" i="23"/>
  <c r="AR381" i="23"/>
  <c r="AQ381" i="23"/>
  <c r="E381" i="23"/>
  <c r="B381" i="23"/>
  <c r="AR380" i="23"/>
  <c r="AQ380" i="23"/>
  <c r="E380" i="23"/>
  <c r="B380" i="23"/>
  <c r="AR379" i="23"/>
  <c r="AQ379" i="23"/>
  <c r="E379" i="23"/>
  <c r="B379" i="23"/>
  <c r="AR378" i="23"/>
  <c r="AQ378" i="23"/>
  <c r="E378" i="23"/>
  <c r="B378" i="23"/>
  <c r="AR377" i="23"/>
  <c r="AQ377" i="23"/>
  <c r="E377" i="23"/>
  <c r="B377" i="23"/>
  <c r="AR376" i="23"/>
  <c r="AQ376" i="23"/>
  <c r="E376" i="23"/>
  <c r="B376" i="23"/>
  <c r="AR375" i="23"/>
  <c r="AQ375" i="23"/>
  <c r="E375" i="23"/>
  <c r="B375" i="23"/>
  <c r="AR374" i="23"/>
  <c r="AQ374" i="23"/>
  <c r="E374" i="23"/>
  <c r="B374" i="23"/>
  <c r="AR373" i="23"/>
  <c r="AQ373" i="23"/>
  <c r="E373" i="23"/>
  <c r="B373" i="23"/>
  <c r="AR372" i="23"/>
  <c r="AQ372" i="23"/>
  <c r="E372" i="23"/>
  <c r="B372" i="23"/>
  <c r="AR371" i="23"/>
  <c r="AQ371" i="23"/>
  <c r="E371" i="23"/>
  <c r="B371" i="23"/>
  <c r="AR370" i="23"/>
  <c r="AQ370" i="23"/>
  <c r="E370" i="23"/>
  <c r="B370" i="23"/>
  <c r="AR369" i="23"/>
  <c r="AQ369" i="23"/>
  <c r="E369" i="23"/>
  <c r="B369" i="23"/>
  <c r="AR368" i="23"/>
  <c r="AQ368" i="23"/>
  <c r="E368" i="23"/>
  <c r="B368" i="23"/>
  <c r="AR367" i="23"/>
  <c r="AQ367" i="23"/>
  <c r="E367" i="23"/>
  <c r="B367" i="23"/>
  <c r="AR366" i="23"/>
  <c r="AQ366" i="23"/>
  <c r="E366" i="23"/>
  <c r="B366" i="23"/>
  <c r="AR365" i="23"/>
  <c r="AQ365" i="23"/>
  <c r="E365" i="23"/>
  <c r="B365" i="23"/>
  <c r="AR364" i="23"/>
  <c r="AQ364" i="23"/>
  <c r="E364" i="23"/>
  <c r="B364" i="23"/>
  <c r="AR363" i="23"/>
  <c r="AQ363" i="23"/>
  <c r="E363" i="23"/>
  <c r="B363" i="23"/>
  <c r="AR362" i="23"/>
  <c r="AQ362" i="23"/>
  <c r="E362" i="23"/>
  <c r="B362" i="23"/>
  <c r="AR361" i="23"/>
  <c r="AQ361" i="23"/>
  <c r="E361" i="23"/>
  <c r="B361" i="23"/>
  <c r="AR360" i="23"/>
  <c r="AQ360" i="23"/>
  <c r="E360" i="23"/>
  <c r="B360" i="23"/>
  <c r="AR359" i="23"/>
  <c r="AQ359" i="23"/>
  <c r="E359" i="23"/>
  <c r="B359" i="23"/>
  <c r="AR358" i="23"/>
  <c r="AQ358" i="23"/>
  <c r="E358" i="23"/>
  <c r="B358" i="23"/>
  <c r="AR357" i="23"/>
  <c r="AQ357" i="23"/>
  <c r="C357" i="23" s="1"/>
  <c r="B357" i="23" s="1"/>
  <c r="E357" i="23"/>
  <c r="AR356" i="23"/>
  <c r="AQ356" i="23"/>
  <c r="E356" i="23"/>
  <c r="C356" i="23"/>
  <c r="B356" i="23" s="1"/>
  <c r="AR355" i="23"/>
  <c r="AQ355" i="23"/>
  <c r="E355" i="23"/>
  <c r="B355" i="23"/>
  <c r="AR354" i="23"/>
  <c r="AQ354" i="23"/>
  <c r="E354" i="23"/>
  <c r="B354" i="23"/>
  <c r="AR353" i="23"/>
  <c r="AQ353" i="23"/>
  <c r="E353" i="23"/>
  <c r="B353" i="23"/>
  <c r="AR352" i="23"/>
  <c r="AQ352" i="23"/>
  <c r="E352" i="23"/>
  <c r="B352" i="23"/>
  <c r="AR351" i="23"/>
  <c r="AQ351" i="23"/>
  <c r="E351" i="23"/>
  <c r="B351" i="23"/>
  <c r="AR350" i="23"/>
  <c r="AQ350" i="23"/>
  <c r="E350" i="23"/>
  <c r="B350" i="23"/>
  <c r="AR349" i="23"/>
  <c r="AQ349" i="23"/>
  <c r="E349" i="23"/>
  <c r="B349" i="23"/>
  <c r="AR348" i="23"/>
  <c r="AQ348" i="23"/>
  <c r="E348" i="23"/>
  <c r="B348" i="23"/>
  <c r="AR347" i="23"/>
  <c r="AQ347" i="23"/>
  <c r="E347" i="23"/>
  <c r="B347" i="23"/>
  <c r="AR346" i="23"/>
  <c r="AQ346" i="23"/>
  <c r="E346" i="23"/>
  <c r="B346" i="23"/>
  <c r="AR345" i="23"/>
  <c r="AQ345" i="23"/>
  <c r="E345" i="23"/>
  <c r="B345" i="23"/>
  <c r="AR344" i="23"/>
  <c r="AQ344" i="23"/>
  <c r="E344" i="23"/>
  <c r="B344" i="23"/>
  <c r="AR343" i="23"/>
  <c r="AQ343" i="23"/>
  <c r="E343" i="23"/>
  <c r="AR342" i="23"/>
  <c r="AQ342" i="23"/>
  <c r="E342" i="23"/>
  <c r="B342" i="23"/>
  <c r="AR341" i="23"/>
  <c r="AQ341" i="23"/>
  <c r="E341" i="23"/>
  <c r="B341" i="23"/>
  <c r="AR340" i="23"/>
  <c r="AQ340" i="23"/>
  <c r="E340" i="23"/>
  <c r="B340" i="23"/>
  <c r="AR339" i="23"/>
  <c r="AQ339" i="23"/>
  <c r="E339" i="23"/>
  <c r="B339" i="23"/>
  <c r="AR338" i="23"/>
  <c r="AQ338" i="23"/>
  <c r="E338" i="23"/>
  <c r="B338" i="23"/>
  <c r="AR337" i="23"/>
  <c r="AQ337" i="23"/>
  <c r="E337" i="23"/>
  <c r="B337" i="23"/>
  <c r="AR336" i="23"/>
  <c r="AQ336" i="23"/>
  <c r="E336" i="23"/>
  <c r="B336" i="23"/>
  <c r="AR335" i="23"/>
  <c r="AQ335" i="23"/>
  <c r="E335" i="23"/>
  <c r="B335" i="23"/>
  <c r="AR334" i="23"/>
  <c r="AQ334" i="23"/>
  <c r="E334" i="23"/>
  <c r="B334" i="23"/>
  <c r="AR333" i="23"/>
  <c r="AQ333" i="23"/>
  <c r="E333" i="23"/>
  <c r="B333" i="23"/>
  <c r="AR332" i="23"/>
  <c r="AQ332" i="23"/>
  <c r="E332" i="23"/>
  <c r="B332" i="23"/>
  <c r="AR331" i="23"/>
  <c r="AQ331" i="23"/>
  <c r="E331" i="23"/>
  <c r="B331" i="23"/>
  <c r="AR330" i="23"/>
  <c r="AQ330" i="23"/>
  <c r="E330" i="23"/>
  <c r="B330" i="23"/>
  <c r="AR329" i="23"/>
  <c r="AQ329" i="23"/>
  <c r="E329" i="23"/>
  <c r="B329" i="23"/>
  <c r="AR328" i="23"/>
  <c r="AQ328" i="23"/>
  <c r="E328" i="23"/>
  <c r="B328" i="23"/>
  <c r="AR327" i="23"/>
  <c r="AQ327" i="23"/>
  <c r="E327" i="23"/>
  <c r="AR326" i="23"/>
  <c r="AQ326" i="23"/>
  <c r="E326" i="23"/>
  <c r="B326" i="23"/>
  <c r="AR325" i="23"/>
  <c r="AQ325" i="23"/>
  <c r="E325" i="23"/>
  <c r="B325" i="23"/>
  <c r="AR324" i="23"/>
  <c r="AQ324" i="23"/>
  <c r="E324" i="23"/>
  <c r="B324" i="23"/>
  <c r="AR323" i="23"/>
  <c r="AQ323" i="23"/>
  <c r="E323" i="23"/>
  <c r="B323" i="23"/>
  <c r="AR322" i="23"/>
  <c r="AQ322" i="23"/>
  <c r="E322" i="23"/>
  <c r="B322" i="23"/>
  <c r="AR321" i="23"/>
  <c r="AQ321" i="23"/>
  <c r="E321" i="23"/>
  <c r="B321" i="23"/>
  <c r="AR320" i="23"/>
  <c r="AQ320" i="23"/>
  <c r="E320" i="23"/>
  <c r="B320" i="23"/>
  <c r="AR319" i="23"/>
  <c r="AQ319" i="23"/>
  <c r="E319" i="23"/>
  <c r="B319" i="23"/>
  <c r="AR318" i="23"/>
  <c r="AQ318" i="23"/>
  <c r="E318" i="23"/>
  <c r="B318" i="23"/>
  <c r="AR317" i="23"/>
  <c r="AQ317" i="23"/>
  <c r="E317" i="23"/>
  <c r="B317" i="23"/>
  <c r="AR316" i="23"/>
  <c r="AQ316" i="23"/>
  <c r="E316" i="23"/>
  <c r="B316" i="23"/>
  <c r="AR315" i="23"/>
  <c r="AQ315" i="23"/>
  <c r="E315" i="23"/>
  <c r="B315" i="23"/>
  <c r="AR314" i="23"/>
  <c r="AQ314" i="23"/>
  <c r="E314" i="23"/>
  <c r="B314" i="23"/>
  <c r="AR313" i="23"/>
  <c r="AQ313" i="23"/>
  <c r="E313" i="23"/>
  <c r="B313" i="23"/>
  <c r="AR312" i="23"/>
  <c r="AQ312" i="23"/>
  <c r="E312" i="23"/>
  <c r="B312" i="23"/>
  <c r="AR311" i="23"/>
  <c r="AQ311" i="23"/>
  <c r="E311" i="23"/>
  <c r="B311" i="23"/>
  <c r="AR310" i="23"/>
  <c r="AQ310" i="23"/>
  <c r="E310" i="23"/>
  <c r="B310" i="23"/>
  <c r="AR309" i="23"/>
  <c r="AQ309" i="23"/>
  <c r="E309" i="23"/>
  <c r="B309" i="23"/>
  <c r="AR308" i="23"/>
  <c r="AQ308" i="23"/>
  <c r="E308" i="23"/>
  <c r="B308" i="23"/>
  <c r="AR307" i="23"/>
  <c r="AQ307" i="23"/>
  <c r="E307" i="23"/>
  <c r="B307" i="23"/>
  <c r="AR306" i="23"/>
  <c r="AQ306" i="23"/>
  <c r="E306" i="23"/>
  <c r="B306" i="23"/>
  <c r="AR305" i="23"/>
  <c r="AQ305" i="23"/>
  <c r="E305" i="23"/>
  <c r="B305" i="23"/>
  <c r="AR304" i="23"/>
  <c r="AQ304" i="23"/>
  <c r="E304" i="23"/>
  <c r="B304" i="23"/>
  <c r="AR303" i="23"/>
  <c r="AQ303" i="23"/>
  <c r="E303" i="23"/>
  <c r="B303" i="23"/>
  <c r="AR302" i="23"/>
  <c r="AQ302" i="23"/>
  <c r="E302" i="23"/>
  <c r="B302" i="23"/>
  <c r="AR301" i="23"/>
  <c r="AQ301" i="23"/>
  <c r="E301" i="23"/>
  <c r="B301" i="23"/>
  <c r="AR300" i="23"/>
  <c r="AQ300" i="23"/>
  <c r="E300" i="23"/>
  <c r="B300" i="23"/>
  <c r="AR299" i="23"/>
  <c r="AQ299" i="23"/>
  <c r="E299" i="23"/>
  <c r="B299" i="23"/>
  <c r="AR298" i="23"/>
  <c r="AQ298" i="23"/>
  <c r="E298" i="23"/>
  <c r="B298" i="23"/>
  <c r="AR297" i="23"/>
  <c r="AQ297" i="23"/>
  <c r="E297" i="23"/>
  <c r="B297" i="23"/>
  <c r="AR296" i="23"/>
  <c r="AQ296" i="23"/>
  <c r="E296" i="23"/>
  <c r="B296" i="23"/>
  <c r="AR295" i="23"/>
  <c r="AQ295" i="23"/>
  <c r="E295" i="23"/>
  <c r="AR294" i="23"/>
  <c r="AQ294" i="23"/>
  <c r="E294" i="23"/>
  <c r="B294" i="23"/>
  <c r="AR293" i="23"/>
  <c r="AQ293" i="23"/>
  <c r="E293" i="23"/>
  <c r="B293" i="23"/>
  <c r="AR292" i="23"/>
  <c r="AQ292" i="23"/>
  <c r="E292" i="23"/>
  <c r="B292" i="23"/>
  <c r="AR291" i="23"/>
  <c r="AQ291" i="23"/>
  <c r="E291" i="23"/>
  <c r="B291" i="23"/>
  <c r="AR290" i="23"/>
  <c r="AQ290" i="23"/>
  <c r="E290" i="23"/>
  <c r="B290" i="23"/>
  <c r="AR289" i="23"/>
  <c r="AQ289" i="23"/>
  <c r="E289" i="23"/>
  <c r="B289" i="23"/>
  <c r="AR288" i="23"/>
  <c r="AQ288" i="23"/>
  <c r="E288" i="23"/>
  <c r="B288" i="23"/>
  <c r="AR287" i="23"/>
  <c r="AQ287" i="23"/>
  <c r="E287" i="23"/>
  <c r="B287" i="23"/>
  <c r="AR286" i="23"/>
  <c r="AQ286" i="23"/>
  <c r="E286" i="23"/>
  <c r="B286" i="23"/>
  <c r="AR285" i="23"/>
  <c r="AQ285" i="23"/>
  <c r="E285" i="23"/>
  <c r="B285" i="23"/>
  <c r="AR284" i="23"/>
  <c r="AQ284" i="23"/>
  <c r="E284" i="23"/>
  <c r="B284" i="23"/>
  <c r="AR283" i="23"/>
  <c r="AQ283" i="23"/>
  <c r="E283" i="23"/>
  <c r="B283" i="23"/>
  <c r="AR282" i="23"/>
  <c r="AQ282" i="23"/>
  <c r="E282" i="23"/>
  <c r="B282" i="23"/>
  <c r="AR281" i="23"/>
  <c r="AQ281" i="23"/>
  <c r="E281" i="23"/>
  <c r="B281" i="23"/>
  <c r="AR280" i="23"/>
  <c r="AQ280" i="23"/>
  <c r="E280" i="23"/>
  <c r="B280" i="23"/>
  <c r="AR279" i="23"/>
  <c r="AQ279" i="23"/>
  <c r="E279" i="23"/>
  <c r="B279" i="23"/>
  <c r="AR278" i="23"/>
  <c r="AQ278" i="23"/>
  <c r="E278" i="23"/>
  <c r="B278" i="23"/>
  <c r="AR277" i="23"/>
  <c r="AQ277" i="23"/>
  <c r="E277" i="23"/>
  <c r="B277" i="23"/>
  <c r="AR276" i="23"/>
  <c r="AQ276" i="23"/>
  <c r="E276" i="23"/>
  <c r="B276" i="23"/>
  <c r="AR275" i="23"/>
  <c r="AQ275" i="23"/>
  <c r="E275" i="23"/>
  <c r="B275" i="23"/>
  <c r="AR274" i="23"/>
  <c r="AQ274" i="23"/>
  <c r="E274" i="23"/>
  <c r="B274" i="23"/>
  <c r="AR273" i="23"/>
  <c r="AQ273" i="23"/>
  <c r="E273" i="23"/>
  <c r="B273" i="23"/>
  <c r="AR272" i="23"/>
  <c r="AQ272" i="23"/>
  <c r="E272" i="23"/>
  <c r="B272" i="23"/>
  <c r="AR271" i="23"/>
  <c r="AQ271" i="23"/>
  <c r="E271" i="23"/>
  <c r="B271" i="23"/>
  <c r="AR270" i="23"/>
  <c r="AQ270" i="23"/>
  <c r="E270" i="23"/>
  <c r="AR269" i="23"/>
  <c r="AQ269" i="23"/>
  <c r="E269" i="23"/>
  <c r="B269" i="23"/>
  <c r="AR268" i="23"/>
  <c r="AQ268" i="23"/>
  <c r="E268" i="23"/>
  <c r="B268" i="23"/>
  <c r="AR267" i="23"/>
  <c r="AQ267" i="23"/>
  <c r="E267" i="23"/>
  <c r="B267" i="23"/>
  <c r="AR266" i="23"/>
  <c r="AQ266" i="23"/>
  <c r="E266" i="23"/>
  <c r="B266" i="23"/>
  <c r="AR265" i="23"/>
  <c r="AQ265" i="23"/>
  <c r="E265" i="23"/>
  <c r="B265" i="23"/>
  <c r="AR264" i="23"/>
  <c r="AQ264" i="23"/>
  <c r="E264" i="23"/>
  <c r="B264" i="23"/>
  <c r="AR263" i="23"/>
  <c r="AQ263" i="23"/>
  <c r="E263" i="23"/>
  <c r="B263" i="23"/>
  <c r="AR262" i="23"/>
  <c r="AQ262" i="23"/>
  <c r="E262" i="23"/>
  <c r="B262" i="23"/>
  <c r="AR261" i="23"/>
  <c r="AQ261" i="23"/>
  <c r="E261" i="23"/>
  <c r="B261" i="23"/>
  <c r="AR260" i="23"/>
  <c r="AQ260" i="23"/>
  <c r="E260" i="23"/>
  <c r="B260" i="23"/>
  <c r="AR259" i="23"/>
  <c r="AQ259" i="23"/>
  <c r="E259" i="23"/>
  <c r="B259" i="23"/>
  <c r="AR258" i="23"/>
  <c r="AQ258" i="23"/>
  <c r="E258" i="23"/>
  <c r="B258" i="23"/>
  <c r="AR257" i="23"/>
  <c r="AQ257" i="23"/>
  <c r="E257" i="23"/>
  <c r="B257" i="23"/>
  <c r="AR256" i="23"/>
  <c r="AQ256" i="23"/>
  <c r="E256" i="23"/>
  <c r="B256" i="23"/>
  <c r="AR255" i="23"/>
  <c r="AQ255" i="23"/>
  <c r="E255" i="23"/>
  <c r="B255" i="23"/>
  <c r="AR254" i="23"/>
  <c r="AQ254" i="23"/>
  <c r="E254" i="23"/>
  <c r="B254" i="23"/>
  <c r="AR253" i="23"/>
  <c r="AQ253" i="23"/>
  <c r="E253" i="23"/>
  <c r="B253" i="23"/>
  <c r="AR252" i="23"/>
  <c r="AQ252" i="23"/>
  <c r="E252" i="23"/>
  <c r="B252" i="23"/>
  <c r="AR251" i="23"/>
  <c r="AQ251" i="23"/>
  <c r="E251" i="23"/>
  <c r="B251" i="23"/>
  <c r="AR250" i="23"/>
  <c r="AQ250" i="23"/>
  <c r="E250" i="23"/>
  <c r="B250" i="23"/>
  <c r="AR249" i="23"/>
  <c r="AQ249" i="23"/>
  <c r="E249" i="23"/>
  <c r="B249" i="23"/>
  <c r="AR248" i="23"/>
  <c r="AQ248" i="23"/>
  <c r="E248" i="23"/>
  <c r="B248" i="23"/>
  <c r="AR247" i="23"/>
  <c r="AQ247" i="23"/>
  <c r="E247" i="23"/>
  <c r="B247" i="23"/>
  <c r="AR246" i="23"/>
  <c r="AQ246" i="23"/>
  <c r="E246" i="23"/>
  <c r="B246" i="23"/>
  <c r="AR245" i="23"/>
  <c r="AQ245" i="23"/>
  <c r="E245" i="23"/>
  <c r="B245" i="23"/>
  <c r="AR244" i="23"/>
  <c r="AQ244" i="23"/>
  <c r="E244" i="23"/>
  <c r="B244" i="23"/>
  <c r="AR243" i="23"/>
  <c r="AQ243" i="23"/>
  <c r="E243" i="23"/>
  <c r="B243" i="23"/>
  <c r="AR242" i="23"/>
  <c r="AQ242" i="23"/>
  <c r="E242" i="23"/>
  <c r="B242" i="23"/>
  <c r="AR241" i="23"/>
  <c r="AQ241" i="23"/>
  <c r="E241" i="23"/>
  <c r="B241" i="23"/>
  <c r="AR240" i="23"/>
  <c r="AQ240" i="23"/>
  <c r="E240" i="23"/>
  <c r="B240" i="23"/>
  <c r="AR239" i="23"/>
  <c r="AQ239" i="23"/>
  <c r="E239" i="23"/>
  <c r="B239" i="23"/>
  <c r="AR238" i="23"/>
  <c r="AQ238" i="23"/>
  <c r="E238" i="23"/>
  <c r="B238" i="23"/>
  <c r="AR237" i="23"/>
  <c r="AQ237" i="23"/>
  <c r="E237" i="23"/>
  <c r="B237" i="23"/>
  <c r="AR236" i="23"/>
  <c r="AQ236" i="23"/>
  <c r="E236" i="23"/>
  <c r="B236" i="23"/>
  <c r="AR235" i="23"/>
  <c r="AQ235" i="23"/>
  <c r="E235" i="23"/>
  <c r="B235" i="23"/>
  <c r="AR234" i="23"/>
  <c r="AQ234" i="23"/>
  <c r="E234" i="23"/>
  <c r="B234" i="23"/>
  <c r="AR233" i="23"/>
  <c r="AQ233" i="23"/>
  <c r="E233" i="23"/>
  <c r="B233" i="23"/>
  <c r="AR232" i="23"/>
  <c r="AQ232" i="23"/>
  <c r="E232" i="23"/>
  <c r="B232" i="23"/>
  <c r="AR231" i="23"/>
  <c r="AQ231" i="23"/>
  <c r="E231" i="23"/>
  <c r="B231" i="23"/>
  <c r="AR230" i="23"/>
  <c r="AQ230" i="23"/>
  <c r="E230" i="23"/>
  <c r="B230" i="23"/>
  <c r="AR229" i="23"/>
  <c r="AQ229" i="23"/>
  <c r="E229" i="23"/>
  <c r="B229" i="23"/>
  <c r="AR228" i="23"/>
  <c r="AQ228" i="23"/>
  <c r="E228" i="23"/>
  <c r="B228" i="23"/>
  <c r="AR227" i="23"/>
  <c r="AQ227" i="23"/>
  <c r="E227" i="23"/>
  <c r="B227" i="23"/>
  <c r="AR226" i="23"/>
  <c r="AQ226" i="23"/>
  <c r="E226" i="23"/>
  <c r="B226" i="23"/>
  <c r="AR225" i="23"/>
  <c r="AQ225" i="23"/>
  <c r="E225" i="23"/>
  <c r="B225" i="23"/>
  <c r="AR224" i="23"/>
  <c r="AQ224" i="23"/>
  <c r="E224" i="23"/>
  <c r="B224" i="23"/>
  <c r="AR223" i="23"/>
  <c r="AQ223" i="23"/>
  <c r="E223" i="23"/>
  <c r="B223" i="23"/>
  <c r="AR222" i="23"/>
  <c r="AQ222" i="23"/>
  <c r="E222" i="23"/>
  <c r="B222" i="23"/>
  <c r="AR221" i="23"/>
  <c r="AQ221" i="23"/>
  <c r="E221" i="23"/>
  <c r="B221" i="23"/>
  <c r="AR220" i="23"/>
  <c r="AQ220" i="23"/>
  <c r="E220" i="23"/>
  <c r="B220" i="23"/>
  <c r="AR219" i="23"/>
  <c r="AQ219" i="23"/>
  <c r="E219" i="23"/>
  <c r="B219" i="23"/>
  <c r="AR218" i="23"/>
  <c r="AQ218" i="23"/>
  <c r="E218" i="23"/>
  <c r="B218" i="23"/>
  <c r="AR217" i="23"/>
  <c r="AQ217" i="23"/>
  <c r="E217" i="23"/>
  <c r="B217" i="23"/>
  <c r="AR216" i="23"/>
  <c r="AQ216" i="23"/>
  <c r="E216" i="23"/>
  <c r="B216" i="23"/>
  <c r="AR215" i="23"/>
  <c r="AQ215" i="23"/>
  <c r="E215" i="23"/>
  <c r="B215" i="23"/>
  <c r="AR214" i="23"/>
  <c r="AQ214" i="23"/>
  <c r="E214" i="23"/>
  <c r="B214" i="23"/>
  <c r="AR213" i="23"/>
  <c r="AQ213" i="23"/>
  <c r="E213" i="23"/>
  <c r="B213" i="23"/>
  <c r="AR212" i="23"/>
  <c r="AQ212" i="23"/>
  <c r="E212" i="23"/>
  <c r="B212" i="23"/>
  <c r="AR211" i="23"/>
  <c r="AQ211" i="23"/>
  <c r="E211" i="23"/>
  <c r="AR210" i="23"/>
  <c r="AQ210" i="23"/>
  <c r="E210" i="23"/>
  <c r="B210" i="23"/>
  <c r="AR209" i="23"/>
  <c r="AQ209" i="23"/>
  <c r="E209" i="23"/>
  <c r="B209" i="23"/>
  <c r="AR208" i="23"/>
  <c r="AQ208" i="23"/>
  <c r="E208" i="23"/>
  <c r="B208" i="23"/>
  <c r="AR207" i="23"/>
  <c r="AQ207" i="23"/>
  <c r="E207" i="23"/>
  <c r="B207" i="23"/>
  <c r="AR206" i="23"/>
  <c r="AQ206" i="23"/>
  <c r="E206" i="23"/>
  <c r="B206" i="23"/>
  <c r="AR205" i="23"/>
  <c r="AQ205" i="23"/>
  <c r="E205" i="23"/>
  <c r="B205" i="23"/>
  <c r="AR204" i="23"/>
  <c r="AQ204" i="23"/>
  <c r="E204" i="23"/>
  <c r="B204" i="23"/>
  <c r="AR203" i="23"/>
  <c r="AQ203" i="23"/>
  <c r="E203" i="23"/>
  <c r="B203" i="23"/>
  <c r="AR202" i="23"/>
  <c r="AQ202" i="23"/>
  <c r="E202" i="23"/>
  <c r="B202" i="23"/>
  <c r="AR201" i="23"/>
  <c r="AQ201" i="23"/>
  <c r="E201" i="23"/>
  <c r="B201" i="23"/>
  <c r="AR200" i="23"/>
  <c r="AQ200" i="23"/>
  <c r="E200" i="23"/>
  <c r="AR199" i="23"/>
  <c r="AQ199" i="23"/>
  <c r="E199" i="23"/>
  <c r="B199" i="23"/>
  <c r="AR198" i="23"/>
  <c r="AQ198" i="23"/>
  <c r="E198" i="23"/>
  <c r="B198" i="23"/>
  <c r="AR197" i="23"/>
  <c r="AQ197" i="23"/>
  <c r="E197" i="23"/>
  <c r="B197" i="23"/>
  <c r="AR196" i="23"/>
  <c r="AQ196" i="23"/>
  <c r="E196" i="23"/>
  <c r="B196" i="23"/>
  <c r="AR195" i="23"/>
  <c r="AQ195" i="23"/>
  <c r="E195" i="23"/>
  <c r="B195" i="23"/>
  <c r="AR194" i="23"/>
  <c r="AQ194" i="23"/>
  <c r="E194" i="23"/>
  <c r="B194" i="23"/>
  <c r="AR193" i="23"/>
  <c r="AQ193" i="23"/>
  <c r="E193" i="23"/>
  <c r="B193" i="23"/>
  <c r="AR192" i="23"/>
  <c r="AQ192" i="23"/>
  <c r="E192" i="23"/>
  <c r="B192" i="23"/>
  <c r="AR191" i="23"/>
  <c r="AQ191" i="23"/>
  <c r="E191" i="23"/>
  <c r="B191" i="23"/>
  <c r="AR190" i="23"/>
  <c r="AQ190" i="23"/>
  <c r="E190" i="23"/>
  <c r="B190" i="23"/>
  <c r="AR189" i="23"/>
  <c r="AQ189" i="23"/>
  <c r="E189" i="23"/>
  <c r="B189" i="23"/>
  <c r="AR188" i="23"/>
  <c r="AQ188" i="23"/>
  <c r="E188" i="23"/>
  <c r="B188" i="23"/>
  <c r="AR187" i="23"/>
  <c r="AQ187" i="23"/>
  <c r="E187" i="23"/>
  <c r="B187" i="23"/>
  <c r="AR186" i="23"/>
  <c r="AQ186" i="23"/>
  <c r="E186" i="23"/>
  <c r="B186" i="23"/>
  <c r="AR185" i="23"/>
  <c r="AQ185" i="23"/>
  <c r="E185" i="23"/>
  <c r="B185" i="23"/>
  <c r="AR184" i="23"/>
  <c r="AQ184" i="23"/>
  <c r="E184" i="23"/>
  <c r="AR183" i="23"/>
  <c r="AQ183" i="23"/>
  <c r="E183" i="23"/>
  <c r="B183" i="23"/>
  <c r="AR182" i="23"/>
  <c r="AQ182" i="23"/>
  <c r="E182" i="23"/>
  <c r="B182" i="23"/>
  <c r="AR181" i="23"/>
  <c r="AQ181" i="23"/>
  <c r="E181" i="23"/>
  <c r="B181" i="23"/>
  <c r="AR180" i="23"/>
  <c r="AQ180" i="23"/>
  <c r="E180" i="23"/>
  <c r="B180" i="23"/>
  <c r="AR179" i="23"/>
  <c r="AQ179" i="23"/>
  <c r="E179" i="23"/>
  <c r="B179" i="23"/>
  <c r="AR178" i="23"/>
  <c r="AQ178" i="23"/>
  <c r="E178" i="23"/>
  <c r="B178" i="23"/>
  <c r="AR177" i="23"/>
  <c r="AQ177" i="23"/>
  <c r="E177" i="23"/>
  <c r="B177" i="23"/>
  <c r="AR176" i="23"/>
  <c r="AQ176" i="23"/>
  <c r="E176" i="23"/>
  <c r="B176" i="23"/>
  <c r="AR175" i="23"/>
  <c r="AQ175" i="23"/>
  <c r="E175" i="23"/>
  <c r="B175" i="23"/>
  <c r="AR174" i="23"/>
  <c r="AQ174" i="23"/>
  <c r="E174" i="23"/>
  <c r="B174" i="23"/>
  <c r="AR173" i="23"/>
  <c r="AQ173" i="23"/>
  <c r="E173" i="23"/>
  <c r="B173" i="23"/>
  <c r="AR172" i="23"/>
  <c r="AQ172" i="23"/>
  <c r="E172" i="23"/>
  <c r="B172" i="23"/>
  <c r="AR171" i="23"/>
  <c r="AQ171" i="23"/>
  <c r="E171" i="23"/>
  <c r="B171" i="23"/>
  <c r="AR170" i="23"/>
  <c r="AQ170" i="23"/>
  <c r="E170" i="23"/>
  <c r="B170" i="23"/>
  <c r="AR169" i="23"/>
  <c r="AQ169" i="23"/>
  <c r="E169" i="23"/>
  <c r="B169" i="23"/>
  <c r="AR168" i="23"/>
  <c r="AQ168" i="23"/>
  <c r="E168" i="23"/>
  <c r="B168" i="23"/>
  <c r="AR167" i="23"/>
  <c r="AQ167" i="23"/>
  <c r="E167" i="23"/>
  <c r="B167" i="23"/>
  <c r="AR166" i="23"/>
  <c r="AQ166" i="23"/>
  <c r="E166" i="23"/>
  <c r="B166" i="23"/>
  <c r="AR165" i="23"/>
  <c r="AQ165" i="23"/>
  <c r="E165" i="23"/>
  <c r="B165" i="23"/>
  <c r="AR164" i="23"/>
  <c r="AQ164" i="23"/>
  <c r="E164" i="23"/>
  <c r="B164" i="23"/>
  <c r="E163" i="23"/>
  <c r="B163" i="23"/>
  <c r="AR162" i="23"/>
  <c r="AQ162" i="23"/>
  <c r="E162" i="23"/>
  <c r="B162" i="23"/>
  <c r="AR161" i="23"/>
  <c r="AQ161" i="23"/>
  <c r="E161" i="23"/>
  <c r="B161" i="23"/>
  <c r="AR160" i="23"/>
  <c r="AQ160" i="23"/>
  <c r="E160" i="23"/>
  <c r="B160" i="23"/>
  <c r="AR159" i="23"/>
  <c r="AQ159" i="23"/>
  <c r="E159" i="23"/>
  <c r="B159" i="23"/>
  <c r="AR158" i="23"/>
  <c r="AQ158" i="23"/>
  <c r="E158" i="23"/>
  <c r="B158" i="23"/>
  <c r="AR157" i="23"/>
  <c r="AQ157" i="23"/>
  <c r="E157" i="23"/>
  <c r="B157" i="23"/>
  <c r="AR156" i="23"/>
  <c r="AQ156" i="23"/>
  <c r="E156" i="23"/>
  <c r="B156" i="23"/>
  <c r="AR155" i="23"/>
  <c r="AQ155" i="23"/>
  <c r="E155" i="23"/>
  <c r="B155" i="23"/>
  <c r="AR154" i="23"/>
  <c r="AQ154" i="23"/>
  <c r="E154" i="23"/>
  <c r="B154" i="23"/>
  <c r="AR153" i="23"/>
  <c r="AQ153" i="23"/>
  <c r="E153" i="23"/>
  <c r="B153" i="23"/>
  <c r="AR152" i="23"/>
  <c r="AQ152" i="23"/>
  <c r="E152" i="23"/>
  <c r="AR151" i="23"/>
  <c r="AQ151" i="23"/>
  <c r="E151" i="23"/>
  <c r="B151" i="23"/>
  <c r="AR150" i="23"/>
  <c r="AQ150" i="23"/>
  <c r="E150" i="23"/>
  <c r="B150" i="23"/>
  <c r="AR149" i="23"/>
  <c r="AQ149" i="23"/>
  <c r="E149" i="23"/>
  <c r="B149" i="23"/>
  <c r="AR148" i="23"/>
  <c r="AQ148" i="23"/>
  <c r="E148" i="23"/>
  <c r="B148" i="23"/>
  <c r="AR147" i="23"/>
  <c r="AQ147" i="23"/>
  <c r="E147" i="23"/>
  <c r="B147" i="23"/>
  <c r="AR146" i="23"/>
  <c r="AQ146" i="23"/>
  <c r="E146" i="23"/>
  <c r="B146" i="23"/>
  <c r="AR145" i="23"/>
  <c r="AQ145" i="23"/>
  <c r="E145" i="23"/>
  <c r="B145" i="23"/>
  <c r="AR144" i="23"/>
  <c r="AQ144" i="23"/>
  <c r="E144" i="23"/>
  <c r="B144" i="23"/>
  <c r="AR143" i="23"/>
  <c r="AQ143" i="23"/>
  <c r="E143" i="23"/>
  <c r="B143" i="23"/>
  <c r="AR142" i="23"/>
  <c r="AQ142" i="23"/>
  <c r="E142" i="23"/>
  <c r="B142" i="23"/>
  <c r="AR141" i="23"/>
  <c r="AQ141" i="23"/>
  <c r="E141" i="23"/>
  <c r="B141" i="23"/>
  <c r="AR140" i="23"/>
  <c r="AQ140" i="23"/>
  <c r="E140" i="23"/>
  <c r="B140" i="23"/>
  <c r="AR139" i="23"/>
  <c r="AQ139" i="23"/>
  <c r="B139" i="23"/>
  <c r="AR138" i="23"/>
  <c r="AQ138" i="23"/>
  <c r="E138" i="23"/>
  <c r="B138" i="23"/>
  <c r="AR137" i="23"/>
  <c r="AQ137" i="23"/>
  <c r="E137" i="23"/>
  <c r="B137" i="23"/>
  <c r="AR136" i="23"/>
  <c r="AQ136" i="23"/>
  <c r="E136" i="23"/>
  <c r="B136" i="23"/>
  <c r="AR135" i="23"/>
  <c r="AQ135" i="23"/>
  <c r="E135" i="23"/>
  <c r="AR134" i="23"/>
  <c r="AQ134" i="23"/>
  <c r="E134" i="23"/>
  <c r="AR133" i="23"/>
  <c r="AQ133" i="23"/>
  <c r="E133" i="23"/>
  <c r="B133" i="23"/>
  <c r="AR132" i="23"/>
  <c r="AQ132" i="23"/>
  <c r="E132" i="23"/>
  <c r="B132" i="23"/>
  <c r="AR131" i="23"/>
  <c r="AQ131" i="23"/>
  <c r="E131" i="23"/>
  <c r="B131" i="23"/>
  <c r="AR130" i="23"/>
  <c r="AQ130" i="23"/>
  <c r="E130" i="23"/>
  <c r="B130" i="23"/>
  <c r="AR129" i="23"/>
  <c r="AQ129" i="23"/>
  <c r="E129" i="23"/>
  <c r="AR128" i="23"/>
  <c r="AQ128" i="23"/>
  <c r="E128" i="23"/>
  <c r="AR127" i="23"/>
  <c r="AQ127" i="23"/>
  <c r="E127" i="23"/>
  <c r="AR126" i="23"/>
  <c r="B126" i="23"/>
  <c r="AR125" i="23"/>
  <c r="AQ125" i="23"/>
  <c r="E125" i="23"/>
  <c r="AR124" i="23"/>
  <c r="AQ124" i="23"/>
  <c r="E124" i="23"/>
  <c r="AR123" i="23"/>
  <c r="AQ123" i="23"/>
  <c r="E123" i="23"/>
  <c r="B123" i="23"/>
  <c r="AR122" i="23"/>
  <c r="AQ122" i="23"/>
  <c r="E122" i="23"/>
  <c r="AR121" i="23"/>
  <c r="AQ121" i="23"/>
  <c r="E121" i="23"/>
  <c r="B121" i="23"/>
  <c r="AR120" i="23"/>
  <c r="AQ120" i="23"/>
  <c r="E120" i="23"/>
  <c r="B120" i="23"/>
  <c r="AR119" i="23"/>
  <c r="AQ119" i="23"/>
  <c r="E119" i="23"/>
  <c r="B119" i="23"/>
  <c r="AR118" i="23"/>
  <c r="AQ118" i="23"/>
  <c r="E118" i="23"/>
  <c r="B118" i="23"/>
  <c r="AR117" i="23"/>
  <c r="AQ117" i="23"/>
  <c r="E117" i="23"/>
  <c r="B117" i="23"/>
  <c r="AR116" i="23"/>
  <c r="AQ116" i="23"/>
  <c r="E116" i="23"/>
  <c r="B116" i="23"/>
  <c r="AR115" i="23"/>
  <c r="AQ115" i="23"/>
  <c r="E115" i="23"/>
  <c r="B115" i="23"/>
  <c r="AR114" i="23"/>
  <c r="AQ114" i="23"/>
  <c r="E114" i="23"/>
  <c r="B114" i="23"/>
  <c r="AR113" i="23"/>
  <c r="AQ113" i="23"/>
  <c r="E113" i="23"/>
  <c r="B113" i="23"/>
  <c r="AR112" i="23"/>
  <c r="AQ112" i="23"/>
  <c r="E112" i="23"/>
  <c r="B112" i="23"/>
  <c r="AR111" i="23"/>
  <c r="AQ111" i="23"/>
  <c r="E111" i="23"/>
  <c r="B111" i="23"/>
  <c r="AR110" i="23"/>
  <c r="AQ110" i="23"/>
  <c r="E110" i="23"/>
  <c r="B110" i="23"/>
  <c r="AR109" i="23"/>
  <c r="AQ109" i="23"/>
  <c r="E109" i="23"/>
  <c r="AR108" i="23"/>
  <c r="AQ108" i="23"/>
  <c r="E108" i="23"/>
  <c r="B108" i="23"/>
  <c r="AR107" i="23"/>
  <c r="AQ107" i="23"/>
  <c r="E107" i="23"/>
  <c r="AR106" i="23"/>
  <c r="AQ106" i="23"/>
  <c r="E106" i="23"/>
  <c r="B106" i="23"/>
  <c r="AR105" i="23"/>
  <c r="AQ105" i="23"/>
  <c r="E105" i="23"/>
  <c r="B105" i="23"/>
  <c r="AR104" i="23"/>
  <c r="AQ104" i="23"/>
  <c r="E104" i="23"/>
  <c r="B104" i="23"/>
  <c r="AR103" i="23"/>
  <c r="AQ103" i="23"/>
  <c r="E103" i="23"/>
  <c r="AR102" i="23"/>
  <c r="B102" i="23"/>
  <c r="AR101" i="23"/>
  <c r="AQ101" i="23"/>
  <c r="E101" i="23"/>
  <c r="B101" i="23"/>
  <c r="AR100" i="23"/>
  <c r="B100" i="23"/>
  <c r="AR99" i="23"/>
  <c r="AQ99" i="23"/>
  <c r="E99" i="23"/>
  <c r="B99" i="23"/>
  <c r="AR98" i="23"/>
  <c r="B98" i="23"/>
  <c r="AR97" i="23"/>
  <c r="AQ97" i="23"/>
  <c r="E97" i="23"/>
  <c r="B97" i="23"/>
  <c r="AR96" i="23"/>
  <c r="AQ96" i="23"/>
  <c r="E96" i="23"/>
  <c r="AR95" i="23"/>
  <c r="AQ95" i="23"/>
  <c r="E95" i="23"/>
  <c r="B95" i="23"/>
  <c r="AR94" i="23"/>
  <c r="AQ94" i="23"/>
  <c r="E94" i="23"/>
  <c r="B94" i="23"/>
  <c r="AR93" i="23"/>
  <c r="AQ93" i="23"/>
  <c r="E93" i="23"/>
  <c r="B93" i="23"/>
  <c r="AR92" i="23"/>
  <c r="AQ92" i="23"/>
  <c r="E92" i="23"/>
  <c r="B92" i="23"/>
  <c r="AR91" i="23"/>
  <c r="AQ91" i="23"/>
  <c r="E91" i="23"/>
  <c r="B91" i="23"/>
  <c r="AR90" i="23"/>
  <c r="AQ90" i="23"/>
  <c r="E90" i="23"/>
  <c r="B90" i="23"/>
  <c r="AR89" i="23"/>
  <c r="E89" i="23"/>
  <c r="AR88" i="23"/>
  <c r="AQ88" i="23"/>
  <c r="E88" i="23"/>
  <c r="B88" i="23"/>
  <c r="AR87" i="23"/>
  <c r="AQ87" i="23"/>
  <c r="E87" i="23"/>
  <c r="B87" i="23"/>
  <c r="AR86" i="23"/>
  <c r="AQ86" i="23"/>
  <c r="E86" i="23"/>
  <c r="B86" i="23"/>
  <c r="AR85" i="23"/>
  <c r="AQ85" i="23"/>
  <c r="E85" i="23"/>
  <c r="B85" i="23"/>
  <c r="AR84" i="23"/>
  <c r="AQ84" i="23"/>
  <c r="E84" i="23"/>
  <c r="B84" i="23"/>
  <c r="AR83" i="23"/>
  <c r="AQ83" i="23"/>
  <c r="B83" i="23"/>
  <c r="AR82" i="23"/>
  <c r="AQ82" i="23"/>
  <c r="E82" i="23"/>
  <c r="B82" i="23"/>
  <c r="AR81" i="23"/>
  <c r="AQ81" i="23"/>
  <c r="E81" i="23"/>
  <c r="B81" i="23"/>
  <c r="AR80" i="23"/>
  <c r="AQ80" i="23"/>
  <c r="E80" i="23"/>
  <c r="B80" i="23"/>
  <c r="AR79" i="23"/>
  <c r="AQ79" i="23"/>
  <c r="E79" i="23"/>
  <c r="AR78" i="23"/>
  <c r="AQ78" i="23"/>
  <c r="E78" i="23"/>
  <c r="B78" i="23"/>
  <c r="AR77" i="23"/>
  <c r="AQ77" i="23"/>
  <c r="E77" i="23"/>
  <c r="B77" i="23"/>
  <c r="AR76" i="23"/>
  <c r="AQ76" i="23"/>
  <c r="E76" i="23"/>
  <c r="B76" i="23"/>
  <c r="AR75" i="23"/>
  <c r="B75" i="23"/>
  <c r="AR74" i="23"/>
  <c r="AQ74" i="23"/>
  <c r="E74" i="23"/>
  <c r="B74" i="23"/>
  <c r="AR73" i="23"/>
  <c r="AQ73" i="23"/>
  <c r="E73" i="23"/>
  <c r="B73" i="23"/>
  <c r="AR72" i="23"/>
  <c r="B72" i="23"/>
  <c r="AR71" i="23"/>
  <c r="AQ71" i="23"/>
  <c r="E71" i="23"/>
  <c r="B71" i="23"/>
  <c r="AR70" i="23"/>
  <c r="AQ70" i="23"/>
  <c r="E70" i="23"/>
  <c r="B70" i="23"/>
  <c r="AR69" i="23"/>
  <c r="AQ69" i="23"/>
  <c r="E69" i="23"/>
  <c r="B69" i="23"/>
  <c r="AR68" i="23"/>
  <c r="AQ68" i="23"/>
  <c r="E68" i="23"/>
  <c r="B68" i="23"/>
  <c r="AR67" i="23"/>
  <c r="AQ67" i="23"/>
  <c r="E67" i="23"/>
  <c r="B67" i="23"/>
  <c r="AR66" i="23"/>
  <c r="AQ66" i="23"/>
  <c r="E66" i="23"/>
  <c r="B66" i="23"/>
  <c r="AR65" i="23"/>
  <c r="AR64" i="23"/>
  <c r="AQ64" i="23"/>
  <c r="E64" i="23"/>
  <c r="B64" i="23"/>
  <c r="AR63" i="23"/>
  <c r="AQ63" i="23"/>
  <c r="E63" i="23"/>
  <c r="B63" i="23"/>
  <c r="AR62" i="23"/>
  <c r="AQ62" i="23"/>
  <c r="E62" i="23"/>
  <c r="B62" i="23"/>
  <c r="AR61" i="23"/>
  <c r="AQ61" i="23"/>
  <c r="E61" i="23"/>
  <c r="AR60" i="23"/>
  <c r="AQ60" i="23"/>
  <c r="E60" i="23"/>
  <c r="B60" i="23"/>
  <c r="AR59" i="23"/>
  <c r="B59" i="23"/>
  <c r="AR58" i="23"/>
  <c r="AR57" i="23"/>
  <c r="AQ57" i="23"/>
  <c r="E57" i="23"/>
  <c r="B57" i="23"/>
  <c r="AR56" i="23"/>
  <c r="AQ56" i="23"/>
  <c r="E56" i="23"/>
  <c r="B56" i="23"/>
  <c r="AR55" i="23"/>
  <c r="AQ55" i="23"/>
  <c r="E55" i="23"/>
  <c r="B55" i="23"/>
  <c r="AR54" i="23"/>
  <c r="AQ54" i="23"/>
  <c r="E54" i="23"/>
  <c r="B54" i="23"/>
  <c r="AR53" i="23"/>
  <c r="AQ53" i="23"/>
  <c r="E53" i="23"/>
  <c r="B53" i="23"/>
  <c r="AR52" i="23"/>
  <c r="AQ52" i="23"/>
  <c r="E52" i="23"/>
  <c r="B52" i="23"/>
  <c r="AR51" i="23"/>
  <c r="AQ51" i="23"/>
  <c r="E51" i="23"/>
  <c r="B51" i="23"/>
  <c r="AR50" i="23"/>
  <c r="AQ50" i="23"/>
  <c r="E50" i="23"/>
  <c r="AR49" i="23"/>
  <c r="AQ49" i="23"/>
  <c r="E49" i="23"/>
  <c r="AR48" i="23"/>
  <c r="AQ48" i="23"/>
  <c r="E48" i="23"/>
  <c r="B48" i="23"/>
  <c r="AR47" i="23"/>
  <c r="AQ47" i="23"/>
  <c r="E47" i="23"/>
  <c r="AR46" i="23"/>
  <c r="AQ46" i="23"/>
  <c r="E46" i="23"/>
  <c r="B46" i="23"/>
  <c r="AR45" i="23"/>
  <c r="AQ45" i="23"/>
  <c r="E45" i="23"/>
  <c r="B45" i="23"/>
  <c r="AR44" i="23"/>
  <c r="AQ44" i="23"/>
  <c r="E44" i="23"/>
  <c r="B44" i="23"/>
  <c r="AR43" i="23"/>
  <c r="AQ43" i="23"/>
  <c r="E43" i="23"/>
  <c r="B43" i="23"/>
  <c r="AR42" i="23"/>
  <c r="AQ42" i="23"/>
  <c r="E42" i="23"/>
  <c r="B42" i="23"/>
  <c r="AR41" i="23"/>
  <c r="AQ41" i="23"/>
  <c r="E41" i="23"/>
  <c r="B41" i="23"/>
  <c r="AR40" i="23"/>
  <c r="E40" i="23"/>
  <c r="AR39" i="23"/>
  <c r="AQ39" i="23"/>
  <c r="E39" i="23"/>
  <c r="B39" i="23"/>
  <c r="AR38" i="23"/>
  <c r="AQ38" i="23"/>
  <c r="E38" i="23"/>
  <c r="B38" i="23"/>
  <c r="AR37" i="23"/>
  <c r="AQ37" i="23"/>
  <c r="E37" i="23"/>
  <c r="B37" i="23"/>
  <c r="AR36" i="23"/>
  <c r="AQ36" i="23"/>
  <c r="E36" i="23"/>
  <c r="B36" i="23"/>
  <c r="AR35" i="23"/>
  <c r="AQ35" i="23"/>
  <c r="E35" i="23"/>
  <c r="B35" i="23"/>
  <c r="AR34" i="23"/>
  <c r="B34" i="23"/>
  <c r="AR33" i="23"/>
  <c r="AQ33" i="23"/>
  <c r="E33" i="23"/>
  <c r="B33" i="23"/>
  <c r="AR32" i="23"/>
  <c r="AQ32" i="23"/>
  <c r="E32" i="23"/>
  <c r="B32" i="23"/>
  <c r="AR31" i="23"/>
  <c r="AQ31" i="23"/>
  <c r="E31" i="23"/>
  <c r="AR30" i="23"/>
  <c r="E30" i="23"/>
  <c r="AR29" i="23"/>
  <c r="E29" i="23"/>
  <c r="B29" i="23"/>
  <c r="AR28" i="23"/>
  <c r="AQ28" i="23"/>
  <c r="E28" i="23"/>
  <c r="AR27" i="23"/>
  <c r="B27" i="23"/>
  <c r="AR26" i="23"/>
  <c r="AQ26" i="23"/>
  <c r="E26" i="23"/>
  <c r="B26" i="23"/>
  <c r="AR25" i="23"/>
  <c r="AQ25" i="23"/>
  <c r="E25" i="23"/>
  <c r="B25" i="23"/>
  <c r="AR24" i="23"/>
  <c r="AQ24" i="23"/>
  <c r="E24" i="23"/>
  <c r="B24" i="23"/>
  <c r="AR23" i="23"/>
  <c r="AQ23" i="23"/>
  <c r="E23" i="23"/>
  <c r="B23" i="23"/>
  <c r="AR22" i="23"/>
  <c r="AQ22" i="23"/>
  <c r="E22" i="23"/>
  <c r="B22" i="23"/>
  <c r="AR21" i="23"/>
  <c r="AQ21" i="23"/>
  <c r="E21" i="23"/>
  <c r="B21" i="23"/>
  <c r="AR20" i="23"/>
  <c r="AQ20" i="23"/>
  <c r="E20" i="23"/>
  <c r="B20" i="23"/>
  <c r="AR19" i="23"/>
  <c r="AQ19" i="23"/>
  <c r="E19" i="23"/>
  <c r="B19" i="23"/>
  <c r="AR18" i="23"/>
  <c r="AQ18" i="23"/>
  <c r="E18" i="23"/>
  <c r="B18" i="23"/>
  <c r="AR17" i="23"/>
  <c r="AQ17" i="23"/>
  <c r="E17" i="23"/>
  <c r="B17" i="23"/>
  <c r="AR16" i="23"/>
  <c r="AQ16" i="23"/>
  <c r="E16" i="23"/>
  <c r="B16" i="23"/>
  <c r="AR15" i="23"/>
  <c r="AQ15" i="23"/>
  <c r="E15" i="23"/>
  <c r="B15" i="23"/>
  <c r="AR14" i="23"/>
  <c r="AQ14" i="23"/>
  <c r="E14" i="23"/>
  <c r="B14" i="23"/>
  <c r="AR13" i="23"/>
  <c r="AQ13" i="23"/>
  <c r="E13" i="23"/>
  <c r="B13" i="23"/>
  <c r="AR12" i="23"/>
  <c r="AQ12" i="23"/>
  <c r="E12" i="23"/>
  <c r="B12" i="23"/>
  <c r="AR11" i="23"/>
  <c r="AQ11" i="23"/>
  <c r="E11" i="23"/>
  <c r="B11" i="23"/>
  <c r="AR10" i="23"/>
  <c r="AQ10" i="23"/>
  <c r="E10" i="23"/>
  <c r="B10" i="23"/>
  <c r="AR9" i="23"/>
  <c r="AQ9" i="23"/>
  <c r="E9" i="23"/>
  <c r="B9" i="23"/>
  <c r="AR8" i="23"/>
  <c r="AQ8" i="23"/>
  <c r="E8" i="23"/>
  <c r="B8" i="23"/>
  <c r="AR7" i="23"/>
  <c r="AQ7" i="23"/>
  <c r="E7" i="23"/>
  <c r="B7" i="23"/>
  <c r="I5" i="23"/>
  <c r="J5" i="23" s="1"/>
  <c r="K5" i="23" s="1"/>
  <c r="L5" i="23" s="1"/>
  <c r="M5" i="23" s="1"/>
  <c r="N5" i="23" s="1"/>
  <c r="O5" i="23" s="1"/>
  <c r="P5" i="23" s="1"/>
  <c r="Q5" i="23" s="1"/>
  <c r="H5" i="23"/>
  <c r="G5" i="23"/>
  <c r="AW564" i="16" l="1"/>
  <c r="AW562" i="16"/>
  <c r="AV595" i="22"/>
  <c r="AU595" i="22"/>
  <c r="AV594" i="22"/>
  <c r="AU594" i="22"/>
  <c r="AV593" i="22"/>
  <c r="AU593" i="22"/>
  <c r="AV592" i="22"/>
  <c r="AU592" i="22"/>
  <c r="AV591" i="22"/>
  <c r="AU591" i="22"/>
  <c r="AV590" i="22"/>
  <c r="AU590" i="22"/>
  <c r="AV589" i="22"/>
  <c r="AU589" i="22"/>
  <c r="AV588" i="22"/>
  <c r="AU588" i="22"/>
  <c r="AV587" i="22"/>
  <c r="AU587" i="22"/>
  <c r="AV586" i="22"/>
  <c r="AU586" i="22"/>
  <c r="AV585" i="22"/>
  <c r="AU585" i="22"/>
  <c r="F585" i="22"/>
  <c r="AV584" i="22"/>
  <c r="AU584" i="22"/>
  <c r="AV583" i="22"/>
  <c r="AU583" i="22"/>
  <c r="AV582" i="22"/>
  <c r="AU582" i="22"/>
  <c r="AV581" i="22"/>
  <c r="AU581" i="22"/>
  <c r="I580" i="22"/>
  <c r="J580" i="22" s="1"/>
  <c r="K580" i="22" s="1"/>
  <c r="L580" i="22" s="1"/>
  <c r="M580" i="22" s="1"/>
  <c r="N580" i="22" s="1"/>
  <c r="O580" i="22" s="1"/>
  <c r="P580" i="22" s="1"/>
  <c r="Q580" i="22" s="1"/>
  <c r="R580" i="22" s="1"/>
  <c r="S580" i="22" s="1"/>
  <c r="T580" i="22" s="1"/>
  <c r="U580" i="22" s="1"/>
  <c r="V580" i="22" s="1"/>
  <c r="W580" i="22" s="1"/>
  <c r="X580" i="22" s="1"/>
  <c r="Y580" i="22" s="1"/>
  <c r="Z580" i="22" s="1"/>
  <c r="AA580" i="22" s="1"/>
  <c r="AB580" i="22" s="1"/>
  <c r="AC580" i="22" s="1"/>
  <c r="AD580" i="22" s="1"/>
  <c r="AE580" i="22" s="1"/>
  <c r="AF580" i="22" s="1"/>
  <c r="AG580" i="22" s="1"/>
  <c r="AH580" i="22" s="1"/>
  <c r="AI580" i="22" s="1"/>
  <c r="AJ580" i="22" s="1"/>
  <c r="AK580" i="22" s="1"/>
  <c r="AL580" i="22" s="1"/>
  <c r="AM580" i="22" s="1"/>
  <c r="AN580" i="22" s="1"/>
  <c r="AO580" i="22" s="1"/>
  <c r="AP580" i="22" s="1"/>
  <c r="AQ580" i="22" s="1"/>
  <c r="AR580" i="22" s="1"/>
  <c r="AS580" i="22" s="1"/>
  <c r="H580" i="22"/>
  <c r="G580" i="22"/>
  <c r="AT577" i="22"/>
  <c r="AS577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G577" i="22"/>
  <c r="AF577" i="22"/>
  <c r="AE577" i="22"/>
  <c r="AD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AV577" i="22" s="1"/>
  <c r="E577" i="22"/>
  <c r="AV576" i="22"/>
  <c r="AU576" i="22"/>
  <c r="F576" i="22"/>
  <c r="AV575" i="22"/>
  <c r="AU575" i="22"/>
  <c r="F575" i="22"/>
  <c r="C575" i="22"/>
  <c r="AV574" i="22"/>
  <c r="AU574" i="22"/>
  <c r="F574" i="22"/>
  <c r="C574" i="22"/>
  <c r="AV573" i="22"/>
  <c r="AU573" i="22"/>
  <c r="F573" i="22"/>
  <c r="C573" i="22"/>
  <c r="AV572" i="22"/>
  <c r="AU572" i="22"/>
  <c r="F572" i="22"/>
  <c r="C572" i="22"/>
  <c r="AV571" i="22"/>
  <c r="AU571" i="22"/>
  <c r="F571" i="22"/>
  <c r="C571" i="22"/>
  <c r="AV570" i="22"/>
  <c r="AU570" i="22"/>
  <c r="F570" i="22"/>
  <c r="C570" i="22"/>
  <c r="AV569" i="22"/>
  <c r="AU569" i="22"/>
  <c r="F569" i="22"/>
  <c r="C569" i="22"/>
  <c r="AV568" i="22"/>
  <c r="AU568" i="22"/>
  <c r="F568" i="22"/>
  <c r="C568" i="22"/>
  <c r="AV567" i="22"/>
  <c r="AU567" i="22"/>
  <c r="F567" i="22"/>
  <c r="AV566" i="22"/>
  <c r="AU566" i="22"/>
  <c r="F566" i="22"/>
  <c r="C566" i="22"/>
  <c r="AV565" i="22"/>
  <c r="AU565" i="22"/>
  <c r="F565" i="22"/>
  <c r="C565" i="22"/>
  <c r="AV564" i="22"/>
  <c r="AU564" i="22"/>
  <c r="F564" i="22"/>
  <c r="C564" i="22"/>
  <c r="AV563" i="22"/>
  <c r="AU563" i="22"/>
  <c r="F563" i="22"/>
  <c r="C563" i="22"/>
  <c r="AV562" i="22"/>
  <c r="AU562" i="22"/>
  <c r="F562" i="22"/>
  <c r="C562" i="22"/>
  <c r="AV561" i="22"/>
  <c r="AU561" i="22"/>
  <c r="F561" i="22"/>
  <c r="C561" i="22"/>
  <c r="AV560" i="22"/>
  <c r="AU560" i="22"/>
  <c r="F560" i="22"/>
  <c r="C560" i="22"/>
  <c r="AV559" i="22"/>
  <c r="AU559" i="22"/>
  <c r="F559" i="22"/>
  <c r="C559" i="22"/>
  <c r="AV558" i="22"/>
  <c r="AU558" i="22"/>
  <c r="F558" i="22"/>
  <c r="C558" i="22"/>
  <c r="AV557" i="22"/>
  <c r="AU557" i="22"/>
  <c r="F557" i="22"/>
  <c r="C557" i="22"/>
  <c r="AV556" i="22"/>
  <c r="AU556" i="22"/>
  <c r="F556" i="22"/>
  <c r="C556" i="22"/>
  <c r="AV555" i="22"/>
  <c r="AU555" i="22"/>
  <c r="F555" i="22"/>
  <c r="C555" i="22"/>
  <c r="AV554" i="22"/>
  <c r="AU554" i="22"/>
  <c r="F554" i="22"/>
  <c r="C554" i="22"/>
  <c r="AV553" i="22"/>
  <c r="AU553" i="22"/>
  <c r="F553" i="22"/>
  <c r="C553" i="22"/>
  <c r="AV552" i="22"/>
  <c r="AU552" i="22"/>
  <c r="F552" i="22"/>
  <c r="C552" i="22"/>
  <c r="AV551" i="22"/>
  <c r="AU551" i="22"/>
  <c r="F551" i="22"/>
  <c r="C551" i="22"/>
  <c r="AV550" i="22"/>
  <c r="AU550" i="22"/>
  <c r="F550" i="22"/>
  <c r="C550" i="22"/>
  <c r="AV549" i="22"/>
  <c r="AU549" i="22"/>
  <c r="F549" i="22"/>
  <c r="C549" i="22"/>
  <c r="AV548" i="22"/>
  <c r="AU548" i="22"/>
  <c r="F548" i="22"/>
  <c r="C548" i="22"/>
  <c r="AV547" i="22"/>
  <c r="AU547" i="22"/>
  <c r="F547" i="22"/>
  <c r="C547" i="22"/>
  <c r="AV546" i="22"/>
  <c r="AU546" i="22"/>
  <c r="F546" i="22"/>
  <c r="C546" i="22"/>
  <c r="AV545" i="22"/>
  <c r="AU545" i="22"/>
  <c r="F545" i="22"/>
  <c r="C545" i="22"/>
  <c r="AV544" i="22"/>
  <c r="AU544" i="22"/>
  <c r="F544" i="22"/>
  <c r="C544" i="22"/>
  <c r="AV543" i="22"/>
  <c r="AU543" i="22"/>
  <c r="F543" i="22"/>
  <c r="C543" i="22"/>
  <c r="AV542" i="22"/>
  <c r="AU542" i="22"/>
  <c r="F542" i="22"/>
  <c r="C542" i="22"/>
  <c r="AV541" i="22"/>
  <c r="AU541" i="22"/>
  <c r="F541" i="22"/>
  <c r="C541" i="22"/>
  <c r="AV540" i="22"/>
  <c r="AU540" i="22"/>
  <c r="F540" i="22"/>
  <c r="C540" i="22"/>
  <c r="AV539" i="22"/>
  <c r="AU539" i="22"/>
  <c r="F539" i="22"/>
  <c r="C539" i="22"/>
  <c r="AV538" i="22"/>
  <c r="AU538" i="22"/>
  <c r="F538" i="22"/>
  <c r="C538" i="22"/>
  <c r="AV537" i="22"/>
  <c r="AU537" i="22"/>
  <c r="F537" i="22"/>
  <c r="C537" i="22"/>
  <c r="AV536" i="22"/>
  <c r="AU536" i="22"/>
  <c r="F536" i="22"/>
  <c r="AV535" i="22"/>
  <c r="AU535" i="22"/>
  <c r="F535" i="22"/>
  <c r="C535" i="22"/>
  <c r="AV534" i="22"/>
  <c r="AU534" i="22"/>
  <c r="F534" i="22"/>
  <c r="C534" i="22"/>
  <c r="AV533" i="22"/>
  <c r="AU533" i="22"/>
  <c r="F533" i="22"/>
  <c r="C533" i="22"/>
  <c r="AV532" i="22"/>
  <c r="AU532" i="22"/>
  <c r="F532" i="22"/>
  <c r="C532" i="22"/>
  <c r="AV531" i="22"/>
  <c r="AU531" i="22"/>
  <c r="F531" i="22"/>
  <c r="C531" i="22"/>
  <c r="AV530" i="22"/>
  <c r="AU530" i="22"/>
  <c r="F530" i="22"/>
  <c r="C530" i="22"/>
  <c r="AV529" i="22"/>
  <c r="AU529" i="22"/>
  <c r="F529" i="22"/>
  <c r="C529" i="22"/>
  <c r="AV528" i="22"/>
  <c r="AU528" i="22"/>
  <c r="F528" i="22"/>
  <c r="C528" i="22"/>
  <c r="AV527" i="22"/>
  <c r="AU527" i="22"/>
  <c r="F527" i="22"/>
  <c r="C527" i="22"/>
  <c r="AV526" i="22"/>
  <c r="AU526" i="22"/>
  <c r="F526" i="22"/>
  <c r="C526" i="22"/>
  <c r="AV525" i="22"/>
  <c r="AU525" i="22"/>
  <c r="F525" i="22"/>
  <c r="C525" i="22"/>
  <c r="AV524" i="22"/>
  <c r="AU524" i="22"/>
  <c r="F524" i="22"/>
  <c r="C524" i="22"/>
  <c r="AV523" i="22"/>
  <c r="AU523" i="22"/>
  <c r="F523" i="22"/>
  <c r="C523" i="22"/>
  <c r="AV522" i="22"/>
  <c r="AU522" i="22"/>
  <c r="F522" i="22"/>
  <c r="C522" i="22"/>
  <c r="AV521" i="22"/>
  <c r="AU521" i="22"/>
  <c r="F521" i="22"/>
  <c r="C521" i="22"/>
  <c r="AV520" i="22"/>
  <c r="AU520" i="22"/>
  <c r="F520" i="22"/>
  <c r="C520" i="22"/>
  <c r="AV519" i="22"/>
  <c r="AU519" i="22"/>
  <c r="F519" i="22"/>
  <c r="C519" i="22"/>
  <c r="AV518" i="22"/>
  <c r="AU518" i="22"/>
  <c r="F518" i="22"/>
  <c r="C518" i="22"/>
  <c r="AV517" i="22"/>
  <c r="AU517" i="22"/>
  <c r="F517" i="22"/>
  <c r="C517" i="22"/>
  <c r="AV516" i="22"/>
  <c r="AU516" i="22"/>
  <c r="F516" i="22"/>
  <c r="C516" i="22"/>
  <c r="AV515" i="22"/>
  <c r="AU515" i="22"/>
  <c r="F515" i="22"/>
  <c r="C515" i="22"/>
  <c r="AV514" i="22"/>
  <c r="AU514" i="22"/>
  <c r="F514" i="22"/>
  <c r="C514" i="22"/>
  <c r="AV513" i="22"/>
  <c r="AU513" i="22"/>
  <c r="F513" i="22"/>
  <c r="C513" i="22"/>
  <c r="AV512" i="22"/>
  <c r="AU512" i="22"/>
  <c r="F512" i="22"/>
  <c r="C512" i="22"/>
  <c r="AV511" i="22"/>
  <c r="AU511" i="22"/>
  <c r="F511" i="22"/>
  <c r="C511" i="22"/>
  <c r="AV510" i="22"/>
  <c r="AU510" i="22"/>
  <c r="F510" i="22"/>
  <c r="C510" i="22"/>
  <c r="AV509" i="22"/>
  <c r="AU509" i="22"/>
  <c r="F509" i="22"/>
  <c r="C509" i="22"/>
  <c r="AV508" i="22"/>
  <c r="AU508" i="22"/>
  <c r="F508" i="22"/>
  <c r="AV507" i="22"/>
  <c r="AU507" i="22"/>
  <c r="F507" i="22"/>
  <c r="C507" i="22"/>
  <c r="AV506" i="22"/>
  <c r="AU506" i="22"/>
  <c r="F506" i="22"/>
  <c r="C506" i="22"/>
  <c r="AV505" i="22"/>
  <c r="AU505" i="22"/>
  <c r="F505" i="22"/>
  <c r="C505" i="22"/>
  <c r="AV504" i="22"/>
  <c r="AU504" i="22"/>
  <c r="F504" i="22"/>
  <c r="C504" i="22"/>
  <c r="AV503" i="22"/>
  <c r="AU503" i="22"/>
  <c r="F503" i="22"/>
  <c r="C503" i="22"/>
  <c r="AV502" i="22"/>
  <c r="AU502" i="22"/>
  <c r="F502" i="22"/>
  <c r="C502" i="22"/>
  <c r="AV501" i="22"/>
  <c r="AU501" i="22"/>
  <c r="F501" i="22"/>
  <c r="C501" i="22"/>
  <c r="AV500" i="22"/>
  <c r="AU500" i="22"/>
  <c r="F500" i="22"/>
  <c r="C500" i="22"/>
  <c r="AV499" i="22"/>
  <c r="AU499" i="22"/>
  <c r="F499" i="22"/>
  <c r="C499" i="22"/>
  <c r="AV498" i="22"/>
  <c r="AU498" i="22"/>
  <c r="F498" i="22"/>
  <c r="C498" i="22"/>
  <c r="AV497" i="22"/>
  <c r="AU497" i="22"/>
  <c r="F497" i="22"/>
  <c r="AV496" i="22"/>
  <c r="AU496" i="22"/>
  <c r="F496" i="22"/>
  <c r="C496" i="22"/>
  <c r="AV495" i="22"/>
  <c r="AU495" i="22"/>
  <c r="F495" i="22"/>
  <c r="C495" i="22"/>
  <c r="AV494" i="22"/>
  <c r="AU494" i="22"/>
  <c r="F494" i="22"/>
  <c r="C494" i="22"/>
  <c r="AV493" i="22"/>
  <c r="AU493" i="22"/>
  <c r="F493" i="22"/>
  <c r="C493" i="22"/>
  <c r="AV492" i="22"/>
  <c r="AU492" i="22"/>
  <c r="F492" i="22"/>
  <c r="C492" i="22"/>
  <c r="AV491" i="22"/>
  <c r="AU491" i="22"/>
  <c r="F491" i="22"/>
  <c r="C491" i="22"/>
  <c r="AV490" i="22"/>
  <c r="AU490" i="22"/>
  <c r="F490" i="22"/>
  <c r="C490" i="22"/>
  <c r="AV489" i="22"/>
  <c r="AU489" i="22"/>
  <c r="F489" i="22"/>
  <c r="C489" i="22"/>
  <c r="AV488" i="22"/>
  <c r="AU488" i="22"/>
  <c r="F488" i="22"/>
  <c r="C488" i="22"/>
  <c r="AV487" i="22"/>
  <c r="AU487" i="22"/>
  <c r="F487" i="22"/>
  <c r="AV486" i="22"/>
  <c r="AU486" i="22"/>
  <c r="F486" i="22"/>
  <c r="C486" i="22"/>
  <c r="AV485" i="22"/>
  <c r="AU485" i="22"/>
  <c r="F485" i="22"/>
  <c r="C485" i="22"/>
  <c r="AV484" i="22"/>
  <c r="AU484" i="22"/>
  <c r="F484" i="22"/>
  <c r="C484" i="22"/>
  <c r="AV483" i="22"/>
  <c r="AU483" i="22"/>
  <c r="F483" i="22"/>
  <c r="C483" i="22"/>
  <c r="AV482" i="22"/>
  <c r="AU482" i="22"/>
  <c r="F482" i="22"/>
  <c r="C482" i="22"/>
  <c r="AV481" i="22"/>
  <c r="AU481" i="22"/>
  <c r="F481" i="22"/>
  <c r="C481" i="22"/>
  <c r="AV480" i="22"/>
  <c r="AU480" i="22"/>
  <c r="F480" i="22"/>
  <c r="C480" i="22"/>
  <c r="AV479" i="22"/>
  <c r="AU479" i="22"/>
  <c r="F479" i="22"/>
  <c r="C479" i="22"/>
  <c r="AV478" i="22"/>
  <c r="AU478" i="22"/>
  <c r="F478" i="22"/>
  <c r="C478" i="22"/>
  <c r="AV477" i="22"/>
  <c r="AU477" i="22"/>
  <c r="F477" i="22"/>
  <c r="C477" i="22"/>
  <c r="AV476" i="22"/>
  <c r="AU476" i="22"/>
  <c r="F476" i="22"/>
  <c r="C476" i="22"/>
  <c r="AV475" i="22"/>
  <c r="AU475" i="22"/>
  <c r="F475" i="22"/>
  <c r="C475" i="22"/>
  <c r="AV474" i="22"/>
  <c r="AU474" i="22"/>
  <c r="F474" i="22"/>
  <c r="C474" i="22"/>
  <c r="AV473" i="22"/>
  <c r="AU473" i="22"/>
  <c r="F473" i="22"/>
  <c r="C473" i="22"/>
  <c r="AV472" i="22"/>
  <c r="AU472" i="22"/>
  <c r="F472" i="22"/>
  <c r="C472" i="22"/>
  <c r="AV471" i="22"/>
  <c r="AU471" i="22"/>
  <c r="F471" i="22"/>
  <c r="C471" i="22"/>
  <c r="AV470" i="22"/>
  <c r="AU470" i="22"/>
  <c r="F470" i="22"/>
  <c r="C470" i="22"/>
  <c r="AV469" i="22"/>
  <c r="AU469" i="22"/>
  <c r="F469" i="22"/>
  <c r="C469" i="22"/>
  <c r="AV468" i="22"/>
  <c r="AU468" i="22"/>
  <c r="F468" i="22"/>
  <c r="C468" i="22"/>
  <c r="AV467" i="22"/>
  <c r="AU467" i="22"/>
  <c r="F467" i="22"/>
  <c r="C467" i="22"/>
  <c r="AV466" i="22"/>
  <c r="AU466" i="22"/>
  <c r="F466" i="22"/>
  <c r="C466" i="22"/>
  <c r="AV465" i="22"/>
  <c r="AU465" i="22"/>
  <c r="F465" i="22"/>
  <c r="C465" i="22"/>
  <c r="AV464" i="22"/>
  <c r="AU464" i="22"/>
  <c r="F464" i="22"/>
  <c r="C464" i="22"/>
  <c r="AV463" i="22"/>
  <c r="AU463" i="22"/>
  <c r="F463" i="22"/>
  <c r="C463" i="22"/>
  <c r="AV462" i="22"/>
  <c r="AU462" i="22"/>
  <c r="F462" i="22"/>
  <c r="C462" i="22"/>
  <c r="AV461" i="22"/>
  <c r="AU461" i="22"/>
  <c r="F461" i="22"/>
  <c r="C461" i="22"/>
  <c r="AV460" i="22"/>
  <c r="AU460" i="22"/>
  <c r="F460" i="22"/>
  <c r="C460" i="22"/>
  <c r="AV459" i="22"/>
  <c r="AU459" i="22"/>
  <c r="F459" i="22"/>
  <c r="C459" i="22"/>
  <c r="AV458" i="22"/>
  <c r="AU458" i="22"/>
  <c r="F458" i="22"/>
  <c r="C458" i="22"/>
  <c r="AV457" i="22"/>
  <c r="AU457" i="22"/>
  <c r="F457" i="22"/>
  <c r="C457" i="22"/>
  <c r="AV456" i="22"/>
  <c r="AU456" i="22"/>
  <c r="F456" i="22"/>
  <c r="C456" i="22"/>
  <c r="AV455" i="22"/>
  <c r="AU455" i="22"/>
  <c r="F455" i="22"/>
  <c r="C455" i="22"/>
  <c r="AV454" i="22"/>
  <c r="AU454" i="22"/>
  <c r="F454" i="22"/>
  <c r="C454" i="22"/>
  <c r="AV453" i="22"/>
  <c r="AU453" i="22"/>
  <c r="F453" i="22"/>
  <c r="C453" i="22"/>
  <c r="AV452" i="22"/>
  <c r="AU452" i="22"/>
  <c r="F452" i="22"/>
  <c r="C452" i="22"/>
  <c r="AV451" i="22"/>
  <c r="AU451" i="22"/>
  <c r="F451" i="22"/>
  <c r="C451" i="22"/>
  <c r="AV450" i="22"/>
  <c r="AU450" i="22"/>
  <c r="F450" i="22"/>
  <c r="C450" i="22"/>
  <c r="AV449" i="22"/>
  <c r="AU449" i="22"/>
  <c r="F449" i="22"/>
  <c r="C449" i="22"/>
  <c r="AV448" i="22"/>
  <c r="AU448" i="22"/>
  <c r="F448" i="22"/>
  <c r="C448" i="22"/>
  <c r="AV447" i="22"/>
  <c r="AU447" i="22"/>
  <c r="F447" i="22"/>
  <c r="C447" i="22"/>
  <c r="AV446" i="22"/>
  <c r="AU446" i="22"/>
  <c r="F446" i="22"/>
  <c r="C446" i="22"/>
  <c r="AV445" i="22"/>
  <c r="AU445" i="22"/>
  <c r="F445" i="22"/>
  <c r="C445" i="22"/>
  <c r="AV444" i="22"/>
  <c r="AU444" i="22"/>
  <c r="F444" i="22"/>
  <c r="C444" i="22"/>
  <c r="AV443" i="22"/>
  <c r="AU443" i="22"/>
  <c r="F443" i="22"/>
  <c r="C443" i="22"/>
  <c r="AV442" i="22"/>
  <c r="AU442" i="22"/>
  <c r="F442" i="22"/>
  <c r="C442" i="22"/>
  <c r="AV441" i="22"/>
  <c r="AU441" i="22"/>
  <c r="F441" i="22"/>
  <c r="C441" i="22"/>
  <c r="AV440" i="22"/>
  <c r="AU440" i="22"/>
  <c r="F440" i="22"/>
  <c r="C440" i="22"/>
  <c r="AV439" i="22"/>
  <c r="AU439" i="22"/>
  <c r="F439" i="22"/>
  <c r="C439" i="22"/>
  <c r="AV438" i="22"/>
  <c r="AU438" i="22"/>
  <c r="F438" i="22"/>
  <c r="C438" i="22"/>
  <c r="AV437" i="22"/>
  <c r="AU437" i="22"/>
  <c r="F437" i="22"/>
  <c r="C437" i="22"/>
  <c r="AV436" i="22"/>
  <c r="AU436" i="22"/>
  <c r="F436" i="22"/>
  <c r="C436" i="22"/>
  <c r="AV435" i="22"/>
  <c r="AU435" i="22"/>
  <c r="F435" i="22"/>
  <c r="C435" i="22"/>
  <c r="AV434" i="22"/>
  <c r="AU434" i="22"/>
  <c r="F434" i="22"/>
  <c r="C434" i="22"/>
  <c r="AV433" i="22"/>
  <c r="AU433" i="22"/>
  <c r="F433" i="22"/>
  <c r="C433" i="22"/>
  <c r="AV432" i="22"/>
  <c r="AU432" i="22"/>
  <c r="F432" i="22"/>
  <c r="C432" i="22"/>
  <c r="AV431" i="22"/>
  <c r="AU431" i="22"/>
  <c r="F431" i="22"/>
  <c r="C431" i="22"/>
  <c r="AV430" i="22"/>
  <c r="AU430" i="22"/>
  <c r="F430" i="22"/>
  <c r="C430" i="22"/>
  <c r="AV429" i="22"/>
  <c r="AU429" i="22"/>
  <c r="F429" i="22"/>
  <c r="C429" i="22"/>
  <c r="AV428" i="22"/>
  <c r="AU428" i="22"/>
  <c r="F428" i="22"/>
  <c r="C428" i="22"/>
  <c r="AV427" i="22"/>
  <c r="AU427" i="22"/>
  <c r="F427" i="22"/>
  <c r="C427" i="22"/>
  <c r="AV426" i="22"/>
  <c r="AU426" i="22"/>
  <c r="F426" i="22"/>
  <c r="C426" i="22"/>
  <c r="AV425" i="22"/>
  <c r="AU425" i="22"/>
  <c r="F425" i="22"/>
  <c r="C425" i="22"/>
  <c r="AV424" i="22"/>
  <c r="AU424" i="22"/>
  <c r="F424" i="22"/>
  <c r="C424" i="22"/>
  <c r="AV423" i="22"/>
  <c r="AU423" i="22"/>
  <c r="F423" i="22"/>
  <c r="C423" i="22"/>
  <c r="AV422" i="22"/>
  <c r="AU422" i="22"/>
  <c r="F422" i="22"/>
  <c r="AV421" i="22"/>
  <c r="AU421" i="22"/>
  <c r="F421" i="22"/>
  <c r="C421" i="22"/>
  <c r="AV420" i="22"/>
  <c r="AU420" i="22"/>
  <c r="F420" i="22"/>
  <c r="C420" i="22"/>
  <c r="AV419" i="22"/>
  <c r="AU419" i="22"/>
  <c r="F419" i="22"/>
  <c r="AV418" i="22"/>
  <c r="AU418" i="22"/>
  <c r="F418" i="22"/>
  <c r="C418" i="22"/>
  <c r="AV417" i="22"/>
  <c r="AU417" i="22"/>
  <c r="F417" i="22"/>
  <c r="C417" i="22"/>
  <c r="AV416" i="22"/>
  <c r="AU416" i="22"/>
  <c r="F416" i="22"/>
  <c r="C416" i="22"/>
  <c r="AV415" i="22"/>
  <c r="AU415" i="22"/>
  <c r="F415" i="22"/>
  <c r="C415" i="22"/>
  <c r="AV414" i="22"/>
  <c r="AU414" i="22"/>
  <c r="F414" i="22"/>
  <c r="C414" i="22"/>
  <c r="AV413" i="22"/>
  <c r="AU413" i="22"/>
  <c r="F413" i="22"/>
  <c r="C413" i="22"/>
  <c r="AV412" i="22"/>
  <c r="AU412" i="22"/>
  <c r="F412" i="22"/>
  <c r="C412" i="22"/>
  <c r="AV411" i="22"/>
  <c r="AU411" i="22"/>
  <c r="F411" i="22"/>
  <c r="C411" i="22"/>
  <c r="AV410" i="22"/>
  <c r="AU410" i="22"/>
  <c r="F410" i="22"/>
  <c r="C410" i="22"/>
  <c r="AV409" i="22"/>
  <c r="AU409" i="22"/>
  <c r="F409" i="22"/>
  <c r="C409" i="22"/>
  <c r="AV408" i="22"/>
  <c r="AU408" i="22"/>
  <c r="F408" i="22"/>
  <c r="C408" i="22"/>
  <c r="AV407" i="22"/>
  <c r="AU407" i="22"/>
  <c r="F407" i="22"/>
  <c r="C407" i="22"/>
  <c r="AV406" i="22"/>
  <c r="AU406" i="22"/>
  <c r="F406" i="22"/>
  <c r="C406" i="22"/>
  <c r="AV405" i="22"/>
  <c r="AU405" i="22"/>
  <c r="F405" i="22"/>
  <c r="C405" i="22"/>
  <c r="AV404" i="22"/>
  <c r="AU404" i="22"/>
  <c r="F404" i="22"/>
  <c r="C404" i="22"/>
  <c r="AV403" i="22"/>
  <c r="AU403" i="22"/>
  <c r="F403" i="22"/>
  <c r="C403" i="22"/>
  <c r="AV402" i="22"/>
  <c r="AU402" i="22"/>
  <c r="F402" i="22"/>
  <c r="C402" i="22"/>
  <c r="AV401" i="22"/>
  <c r="AU401" i="22"/>
  <c r="F401" i="22"/>
  <c r="C401" i="22"/>
  <c r="AV400" i="22"/>
  <c r="AU400" i="22"/>
  <c r="F400" i="22"/>
  <c r="C400" i="22"/>
  <c r="AV399" i="22"/>
  <c r="AU399" i="22"/>
  <c r="F399" i="22"/>
  <c r="C399" i="22"/>
  <c r="AV398" i="22"/>
  <c r="AU398" i="22"/>
  <c r="F398" i="22"/>
  <c r="C398" i="22"/>
  <c r="AV397" i="22"/>
  <c r="AU397" i="22"/>
  <c r="F397" i="22"/>
  <c r="C397" i="22"/>
  <c r="AV396" i="22"/>
  <c r="AU396" i="22"/>
  <c r="F396" i="22"/>
  <c r="C396" i="22"/>
  <c r="AV395" i="22"/>
  <c r="AU395" i="22"/>
  <c r="F395" i="22"/>
  <c r="C395" i="22"/>
  <c r="AV394" i="22"/>
  <c r="AU394" i="22"/>
  <c r="F394" i="22"/>
  <c r="C394" i="22"/>
  <c r="AV393" i="22"/>
  <c r="AU393" i="22"/>
  <c r="F393" i="22"/>
  <c r="C393" i="22"/>
  <c r="AV392" i="22"/>
  <c r="AU392" i="22"/>
  <c r="F392" i="22"/>
  <c r="C392" i="22"/>
  <c r="AV391" i="22"/>
  <c r="AU391" i="22"/>
  <c r="F391" i="22"/>
  <c r="C391" i="22"/>
  <c r="AV390" i="22"/>
  <c r="AU390" i="22"/>
  <c r="F390" i="22"/>
  <c r="C390" i="22"/>
  <c r="AV389" i="22"/>
  <c r="AU389" i="22"/>
  <c r="F389" i="22"/>
  <c r="C389" i="22"/>
  <c r="AV388" i="22"/>
  <c r="AU388" i="22"/>
  <c r="F388" i="22"/>
  <c r="C388" i="22"/>
  <c r="AV387" i="22"/>
  <c r="AU387" i="22"/>
  <c r="F387" i="22"/>
  <c r="C387" i="22"/>
  <c r="AV386" i="22"/>
  <c r="AU386" i="22"/>
  <c r="F386" i="22"/>
  <c r="C386" i="22"/>
  <c r="AV385" i="22"/>
  <c r="AU385" i="22"/>
  <c r="F385" i="22"/>
  <c r="C385" i="22"/>
  <c r="AV384" i="22"/>
  <c r="AU384" i="22"/>
  <c r="F384" i="22"/>
  <c r="C384" i="22"/>
  <c r="AV383" i="22"/>
  <c r="AU383" i="22"/>
  <c r="F383" i="22"/>
  <c r="AV382" i="22"/>
  <c r="AU382" i="22"/>
  <c r="F382" i="22"/>
  <c r="C382" i="22"/>
  <c r="AV381" i="22"/>
  <c r="AU381" i="22"/>
  <c r="F381" i="22"/>
  <c r="C381" i="22"/>
  <c r="AV380" i="22"/>
  <c r="AU380" i="22"/>
  <c r="F380" i="22"/>
  <c r="C380" i="22"/>
  <c r="AV379" i="22"/>
  <c r="AU379" i="22"/>
  <c r="F379" i="22"/>
  <c r="C379" i="22"/>
  <c r="AV378" i="22"/>
  <c r="AU378" i="22"/>
  <c r="F378" i="22"/>
  <c r="C378" i="22"/>
  <c r="AV377" i="22"/>
  <c r="AU377" i="22"/>
  <c r="F377" i="22"/>
  <c r="C377" i="22"/>
  <c r="AV376" i="22"/>
  <c r="AU376" i="22"/>
  <c r="F376" i="22"/>
  <c r="C376" i="22"/>
  <c r="AV375" i="22"/>
  <c r="AU375" i="22"/>
  <c r="F375" i="22"/>
  <c r="C375" i="22"/>
  <c r="AV374" i="22"/>
  <c r="AU374" i="22"/>
  <c r="F374" i="22"/>
  <c r="C374" i="22"/>
  <c r="AV373" i="22"/>
  <c r="AU373" i="22"/>
  <c r="F373" i="22"/>
  <c r="C373" i="22"/>
  <c r="AV372" i="22"/>
  <c r="AU372" i="22"/>
  <c r="F372" i="22"/>
  <c r="C372" i="22"/>
  <c r="AV371" i="22"/>
  <c r="AU371" i="22"/>
  <c r="F371" i="22"/>
  <c r="C371" i="22"/>
  <c r="AV370" i="22"/>
  <c r="AU370" i="22"/>
  <c r="F370" i="22"/>
  <c r="C370" i="22"/>
  <c r="AV369" i="22"/>
  <c r="AU369" i="22"/>
  <c r="F369" i="22"/>
  <c r="C369" i="22"/>
  <c r="AV368" i="22"/>
  <c r="AU368" i="22"/>
  <c r="F368" i="22"/>
  <c r="C368" i="22"/>
  <c r="AV367" i="22"/>
  <c r="AU367" i="22"/>
  <c r="F367" i="22"/>
  <c r="C367" i="22"/>
  <c r="AV366" i="22"/>
  <c r="AU366" i="22"/>
  <c r="F366" i="22"/>
  <c r="C366" i="22"/>
  <c r="AV365" i="22"/>
  <c r="AU365" i="22"/>
  <c r="F365" i="22"/>
  <c r="C365" i="22"/>
  <c r="AV364" i="22"/>
  <c r="AU364" i="22"/>
  <c r="F364" i="22"/>
  <c r="C364" i="22"/>
  <c r="AV363" i="22"/>
  <c r="AU363" i="22"/>
  <c r="F363" i="22"/>
  <c r="C363" i="22"/>
  <c r="AV362" i="22"/>
  <c r="AU362" i="22"/>
  <c r="F362" i="22"/>
  <c r="C362" i="22"/>
  <c r="AV361" i="22"/>
  <c r="AU361" i="22"/>
  <c r="F361" i="22"/>
  <c r="C361" i="22"/>
  <c r="AV360" i="22"/>
  <c r="AU360" i="22"/>
  <c r="F360" i="22"/>
  <c r="C360" i="22"/>
  <c r="AV359" i="22"/>
  <c r="AU359" i="22"/>
  <c r="F359" i="22"/>
  <c r="AV358" i="22"/>
  <c r="AU358" i="22"/>
  <c r="F358" i="22"/>
  <c r="C358" i="22"/>
  <c r="AV357" i="22"/>
  <c r="AU357" i="22"/>
  <c r="F357" i="22"/>
  <c r="C357" i="22"/>
  <c r="AV356" i="22"/>
  <c r="AU356" i="22"/>
  <c r="F356" i="22"/>
  <c r="C356" i="22"/>
  <c r="AV355" i="22"/>
  <c r="AU355" i="22"/>
  <c r="F355" i="22"/>
  <c r="C355" i="22"/>
  <c r="AV354" i="22"/>
  <c r="AU354" i="22"/>
  <c r="F354" i="22"/>
  <c r="C354" i="22"/>
  <c r="AV353" i="22"/>
  <c r="AU353" i="22"/>
  <c r="F353" i="22"/>
  <c r="C353" i="22"/>
  <c r="AV352" i="22"/>
  <c r="AU352" i="22"/>
  <c r="F352" i="22"/>
  <c r="C352" i="22"/>
  <c r="AV351" i="22"/>
  <c r="AU351" i="22"/>
  <c r="F351" i="22"/>
  <c r="C351" i="22"/>
  <c r="AV350" i="22"/>
  <c r="AU350" i="22"/>
  <c r="F350" i="22"/>
  <c r="C350" i="22"/>
  <c r="AV349" i="22"/>
  <c r="AU349" i="22"/>
  <c r="F349" i="22"/>
  <c r="C349" i="22"/>
  <c r="AV348" i="22"/>
  <c r="AU348" i="22"/>
  <c r="F348" i="22"/>
  <c r="C348" i="22"/>
  <c r="AV347" i="22"/>
  <c r="AU347" i="22"/>
  <c r="F347" i="22"/>
  <c r="C347" i="22"/>
  <c r="AV346" i="22"/>
  <c r="AU346" i="22"/>
  <c r="F346" i="22"/>
  <c r="C346" i="22"/>
  <c r="AV345" i="22"/>
  <c r="AU345" i="22"/>
  <c r="F345" i="22"/>
  <c r="C345" i="22"/>
  <c r="AV344" i="22"/>
  <c r="AU344" i="22"/>
  <c r="F344" i="22"/>
  <c r="C344" i="22"/>
  <c r="AV343" i="22"/>
  <c r="AU343" i="22"/>
  <c r="F343" i="22"/>
  <c r="C343" i="22"/>
  <c r="AV342" i="22"/>
  <c r="AU342" i="22"/>
  <c r="F342" i="22"/>
  <c r="C342" i="22"/>
  <c r="AV341" i="22"/>
  <c r="AU341" i="22"/>
  <c r="F341" i="22"/>
  <c r="C341" i="22"/>
  <c r="AV340" i="22"/>
  <c r="AU340" i="22"/>
  <c r="F340" i="22"/>
  <c r="C340" i="22"/>
  <c r="AV339" i="22"/>
  <c r="AU339" i="22"/>
  <c r="F339" i="22"/>
  <c r="C339" i="22"/>
  <c r="AV338" i="22"/>
  <c r="AU338" i="22"/>
  <c r="F338" i="22"/>
  <c r="C338" i="22"/>
  <c r="AV337" i="22"/>
  <c r="AU337" i="22"/>
  <c r="F337" i="22"/>
  <c r="C337" i="22"/>
  <c r="AV336" i="22"/>
  <c r="AU336" i="22"/>
  <c r="F336" i="22"/>
  <c r="C336" i="22"/>
  <c r="AV335" i="22"/>
  <c r="AU335" i="22"/>
  <c r="F335" i="22"/>
  <c r="C335" i="22"/>
  <c r="AV334" i="22"/>
  <c r="AU334" i="22"/>
  <c r="F334" i="22"/>
  <c r="C334" i="22"/>
  <c r="AV333" i="22"/>
  <c r="AU333" i="22"/>
  <c r="F333" i="22"/>
  <c r="C333" i="22"/>
  <c r="AV332" i="22"/>
  <c r="AU332" i="22"/>
  <c r="F332" i="22"/>
  <c r="C332" i="22"/>
  <c r="AV331" i="22"/>
  <c r="AU331" i="22"/>
  <c r="F331" i="22"/>
  <c r="C331" i="22"/>
  <c r="AV330" i="22"/>
  <c r="AU330" i="22"/>
  <c r="F330" i="22"/>
  <c r="C330" i="22"/>
  <c r="AV329" i="22"/>
  <c r="AU329" i="22"/>
  <c r="F329" i="22"/>
  <c r="C329" i="22"/>
  <c r="AV328" i="22"/>
  <c r="AU328" i="22"/>
  <c r="F328" i="22"/>
  <c r="C328" i="22"/>
  <c r="AV327" i="22"/>
  <c r="AU327" i="22"/>
  <c r="F327" i="22"/>
  <c r="C327" i="22"/>
  <c r="AV326" i="22"/>
  <c r="AU326" i="22"/>
  <c r="F326" i="22"/>
  <c r="AV325" i="22"/>
  <c r="AU325" i="22"/>
  <c r="F325" i="22"/>
  <c r="C325" i="22"/>
  <c r="AV324" i="22"/>
  <c r="AU324" i="22"/>
  <c r="F324" i="22"/>
  <c r="C324" i="22"/>
  <c r="AV323" i="22"/>
  <c r="AU323" i="22"/>
  <c r="F323" i="22"/>
  <c r="C323" i="22"/>
  <c r="AV322" i="22"/>
  <c r="AU322" i="22"/>
  <c r="F322" i="22"/>
  <c r="C322" i="22"/>
  <c r="AV321" i="22"/>
  <c r="AU321" i="22"/>
  <c r="F321" i="22"/>
  <c r="C321" i="22"/>
  <c r="AV320" i="22"/>
  <c r="AU320" i="22"/>
  <c r="F320" i="22"/>
  <c r="C320" i="22"/>
  <c r="AV319" i="22"/>
  <c r="AU319" i="22"/>
  <c r="F319" i="22"/>
  <c r="C319" i="22"/>
  <c r="AV318" i="22"/>
  <c r="AU318" i="22"/>
  <c r="F318" i="22"/>
  <c r="C318" i="22"/>
  <c r="AV317" i="22"/>
  <c r="AU317" i="22"/>
  <c r="F317" i="22"/>
  <c r="C317" i="22"/>
  <c r="AV316" i="22"/>
  <c r="AU316" i="22"/>
  <c r="F316" i="22"/>
  <c r="C316" i="22"/>
  <c r="AV315" i="22"/>
  <c r="AU315" i="22"/>
  <c r="F315" i="22"/>
  <c r="C315" i="22"/>
  <c r="AV314" i="22"/>
  <c r="AU314" i="22"/>
  <c r="F314" i="22"/>
  <c r="AV313" i="22"/>
  <c r="AU313" i="22"/>
  <c r="F313" i="22"/>
  <c r="C313" i="22"/>
  <c r="AV312" i="22"/>
  <c r="AU312" i="22"/>
  <c r="F312" i="22"/>
  <c r="C312" i="22"/>
  <c r="AV311" i="22"/>
  <c r="AU311" i="22"/>
  <c r="F311" i="22"/>
  <c r="C311" i="22"/>
  <c r="AV310" i="22"/>
  <c r="AU310" i="22"/>
  <c r="F310" i="22"/>
  <c r="C310" i="22"/>
  <c r="AV309" i="22"/>
  <c r="AU309" i="22"/>
  <c r="F309" i="22"/>
  <c r="C309" i="22"/>
  <c r="AV308" i="22"/>
  <c r="AU308" i="22"/>
  <c r="F308" i="22"/>
  <c r="C308" i="22"/>
  <c r="AV306" i="22"/>
  <c r="AU306" i="22"/>
  <c r="F306" i="22"/>
  <c r="C306" i="22"/>
  <c r="AV305" i="22"/>
  <c r="AU305" i="22"/>
  <c r="F305" i="22"/>
  <c r="C305" i="22"/>
  <c r="AV304" i="22"/>
  <c r="AU304" i="22"/>
  <c r="F304" i="22"/>
  <c r="C304" i="22"/>
  <c r="AV303" i="22"/>
  <c r="AU303" i="22"/>
  <c r="F303" i="22"/>
  <c r="C303" i="22"/>
  <c r="AV302" i="22"/>
  <c r="AU302" i="22"/>
  <c r="F302" i="22"/>
  <c r="C302" i="22"/>
  <c r="AV301" i="22"/>
  <c r="AU301" i="22"/>
  <c r="F301" i="22"/>
  <c r="C301" i="22"/>
  <c r="AV300" i="22"/>
  <c r="AU300" i="22"/>
  <c r="F300" i="22"/>
  <c r="C300" i="22"/>
  <c r="AV299" i="22"/>
  <c r="AU299" i="22"/>
  <c r="F299" i="22"/>
  <c r="C299" i="22"/>
  <c r="AV298" i="22"/>
  <c r="AU298" i="22"/>
  <c r="F298" i="22"/>
  <c r="C298" i="22"/>
  <c r="AV297" i="22"/>
  <c r="AU297" i="22"/>
  <c r="F297" i="22"/>
  <c r="C297" i="22"/>
  <c r="AV296" i="22"/>
  <c r="AU296" i="22"/>
  <c r="F296" i="22"/>
  <c r="C296" i="22"/>
  <c r="AV295" i="22"/>
  <c r="AU295" i="22"/>
  <c r="F295" i="22"/>
  <c r="C295" i="22"/>
  <c r="AV294" i="22"/>
  <c r="AU294" i="22"/>
  <c r="F294" i="22"/>
  <c r="C294" i="22"/>
  <c r="AV293" i="22"/>
  <c r="AU293" i="22"/>
  <c r="F293" i="22"/>
  <c r="C293" i="22"/>
  <c r="AV292" i="22"/>
  <c r="AU292" i="22"/>
  <c r="F292" i="22"/>
  <c r="C292" i="22"/>
  <c r="AV291" i="22"/>
  <c r="AU291" i="22"/>
  <c r="F291" i="22"/>
  <c r="C291" i="22"/>
  <c r="AV290" i="22"/>
  <c r="AU290" i="22"/>
  <c r="F290" i="22"/>
  <c r="C290" i="22"/>
  <c r="AV289" i="22"/>
  <c r="AU289" i="22"/>
  <c r="F289" i="22"/>
  <c r="C289" i="22"/>
  <c r="AV288" i="22"/>
  <c r="AU288" i="22"/>
  <c r="F288" i="22"/>
  <c r="C288" i="22"/>
  <c r="AV287" i="22"/>
  <c r="AU287" i="22"/>
  <c r="F287" i="22"/>
  <c r="AV286" i="22"/>
  <c r="AU286" i="22"/>
  <c r="F286" i="22"/>
  <c r="C286" i="22"/>
  <c r="AV285" i="22"/>
  <c r="AU285" i="22"/>
  <c r="F285" i="22"/>
  <c r="C285" i="22"/>
  <c r="AV284" i="22"/>
  <c r="AU284" i="22"/>
  <c r="F284" i="22"/>
  <c r="C284" i="22"/>
  <c r="AV283" i="22"/>
  <c r="AU283" i="22"/>
  <c r="F283" i="22"/>
  <c r="C283" i="22"/>
  <c r="AV282" i="22"/>
  <c r="AU282" i="22"/>
  <c r="F282" i="22"/>
  <c r="C282" i="22"/>
  <c r="AV281" i="22"/>
  <c r="AU281" i="22"/>
  <c r="F281" i="22"/>
  <c r="C281" i="22"/>
  <c r="AV280" i="22"/>
  <c r="AU280" i="22"/>
  <c r="F280" i="22"/>
  <c r="C280" i="22"/>
  <c r="AV279" i="22"/>
  <c r="AU279" i="22"/>
  <c r="F279" i="22"/>
  <c r="C279" i="22"/>
  <c r="AV278" i="22"/>
  <c r="AU278" i="22"/>
  <c r="F278" i="22"/>
  <c r="C278" i="22"/>
  <c r="AV277" i="22"/>
  <c r="AU277" i="22"/>
  <c r="F277" i="22"/>
  <c r="C277" i="22"/>
  <c r="AV276" i="22"/>
  <c r="AU276" i="22"/>
  <c r="F276" i="22"/>
  <c r="C276" i="22"/>
  <c r="AV275" i="22"/>
  <c r="AU275" i="22"/>
  <c r="F275" i="22"/>
  <c r="C275" i="22"/>
  <c r="AV274" i="22"/>
  <c r="AU274" i="22"/>
  <c r="F274" i="22"/>
  <c r="C274" i="22"/>
  <c r="AV273" i="22"/>
  <c r="AU273" i="22"/>
  <c r="F273" i="22"/>
  <c r="C273" i="22"/>
  <c r="AV272" i="22"/>
  <c r="AU272" i="22"/>
  <c r="F272" i="22"/>
  <c r="C272" i="22"/>
  <c r="AV271" i="22"/>
  <c r="AU271" i="22"/>
  <c r="F271" i="22"/>
  <c r="C271" i="22"/>
  <c r="AV270" i="22"/>
  <c r="AU270" i="22"/>
  <c r="F270" i="22"/>
  <c r="C270" i="22"/>
  <c r="AV269" i="22"/>
  <c r="AU269" i="22"/>
  <c r="F269" i="22"/>
  <c r="C269" i="22"/>
  <c r="AV268" i="22"/>
  <c r="AU268" i="22"/>
  <c r="F268" i="22"/>
  <c r="C268" i="22"/>
  <c r="AV267" i="22"/>
  <c r="AU267" i="22"/>
  <c r="F267" i="22"/>
  <c r="C267" i="22"/>
  <c r="AV266" i="22"/>
  <c r="AU266" i="22"/>
  <c r="F266" i="22"/>
  <c r="C266" i="22"/>
  <c r="AV265" i="22"/>
  <c r="AU265" i="22"/>
  <c r="F265" i="22"/>
  <c r="AV264" i="22"/>
  <c r="AU264" i="22"/>
  <c r="F264" i="22"/>
  <c r="C264" i="22"/>
  <c r="AV263" i="22"/>
  <c r="AU263" i="22"/>
  <c r="F263" i="22"/>
  <c r="C263" i="22"/>
  <c r="AV262" i="22"/>
  <c r="AU262" i="22"/>
  <c r="F262" i="22"/>
  <c r="C262" i="22"/>
  <c r="AV261" i="22"/>
  <c r="AU261" i="22"/>
  <c r="F261" i="22"/>
  <c r="C261" i="22"/>
  <c r="AV260" i="22"/>
  <c r="AU260" i="22"/>
  <c r="F260" i="22"/>
  <c r="C260" i="22"/>
  <c r="AV259" i="22"/>
  <c r="AU259" i="22"/>
  <c r="F259" i="22"/>
  <c r="C259" i="22"/>
  <c r="AV258" i="22"/>
  <c r="AU258" i="22"/>
  <c r="F258" i="22"/>
  <c r="C258" i="22"/>
  <c r="AV257" i="22"/>
  <c r="AU257" i="22"/>
  <c r="F257" i="22"/>
  <c r="C257" i="22"/>
  <c r="AV256" i="22"/>
  <c r="AU256" i="22"/>
  <c r="F256" i="22"/>
  <c r="C256" i="22"/>
  <c r="AV255" i="22"/>
  <c r="AU255" i="22"/>
  <c r="F255" i="22"/>
  <c r="C255" i="22"/>
  <c r="AV254" i="22"/>
  <c r="AU254" i="22"/>
  <c r="F254" i="22"/>
  <c r="C254" i="22"/>
  <c r="AV253" i="22"/>
  <c r="AU253" i="22"/>
  <c r="F253" i="22"/>
  <c r="C253" i="22"/>
  <c r="AV252" i="22"/>
  <c r="AU252" i="22"/>
  <c r="F252" i="22"/>
  <c r="C252" i="22"/>
  <c r="AV251" i="22"/>
  <c r="AU251" i="22"/>
  <c r="F251" i="22"/>
  <c r="C251" i="22"/>
  <c r="AV250" i="22"/>
  <c r="AU250" i="22"/>
  <c r="F250" i="22"/>
  <c r="C250" i="22"/>
  <c r="AV249" i="22"/>
  <c r="AU249" i="22"/>
  <c r="F249" i="22"/>
  <c r="C249" i="22"/>
  <c r="AV248" i="22"/>
  <c r="AU248" i="22"/>
  <c r="F248" i="22"/>
  <c r="C248" i="22"/>
  <c r="AV247" i="22"/>
  <c r="AU247" i="22"/>
  <c r="F247" i="22"/>
  <c r="C247" i="22"/>
  <c r="AV246" i="22"/>
  <c r="AU246" i="22"/>
  <c r="F246" i="22"/>
  <c r="C246" i="22"/>
  <c r="AV245" i="22"/>
  <c r="AU245" i="22"/>
  <c r="F245" i="22"/>
  <c r="C245" i="22"/>
  <c r="AV244" i="22"/>
  <c r="AU244" i="22"/>
  <c r="F244" i="22"/>
  <c r="C244" i="22"/>
  <c r="AV243" i="22"/>
  <c r="AU243" i="22"/>
  <c r="F243" i="22"/>
  <c r="C243" i="22"/>
  <c r="AV242" i="22"/>
  <c r="AU242" i="22"/>
  <c r="F242" i="22"/>
  <c r="C242" i="22"/>
  <c r="AV241" i="22"/>
  <c r="AU241" i="22"/>
  <c r="F241" i="22"/>
  <c r="C241" i="22"/>
  <c r="AV240" i="22"/>
  <c r="AU240" i="22"/>
  <c r="F240" i="22"/>
  <c r="C240" i="22"/>
  <c r="AV239" i="22"/>
  <c r="AU239" i="22"/>
  <c r="F239" i="22"/>
  <c r="C239" i="22"/>
  <c r="AV238" i="22"/>
  <c r="AU238" i="22"/>
  <c r="F238" i="22"/>
  <c r="C238" i="22"/>
  <c r="AV237" i="22"/>
  <c r="AU237" i="22"/>
  <c r="F237" i="22"/>
  <c r="C237" i="22"/>
  <c r="AV236" i="22"/>
  <c r="AU236" i="22"/>
  <c r="F236" i="22"/>
  <c r="C236" i="22"/>
  <c r="AV235" i="22"/>
  <c r="AU235" i="22"/>
  <c r="F235" i="22"/>
  <c r="C235" i="22"/>
  <c r="AV234" i="22"/>
  <c r="AU234" i="22"/>
  <c r="F234" i="22"/>
  <c r="C234" i="22"/>
  <c r="AV233" i="22"/>
  <c r="AU233" i="22"/>
  <c r="F233" i="22"/>
  <c r="C233" i="22"/>
  <c r="AV232" i="22"/>
  <c r="AU232" i="22"/>
  <c r="F232" i="22"/>
  <c r="C232" i="22"/>
  <c r="AV231" i="22"/>
  <c r="AU231" i="22"/>
  <c r="F231" i="22"/>
  <c r="C231" i="22"/>
  <c r="AV230" i="22"/>
  <c r="AU230" i="22"/>
  <c r="F230" i="22"/>
  <c r="C230" i="22"/>
  <c r="AV229" i="22"/>
  <c r="AU229" i="22"/>
  <c r="F229" i="22"/>
  <c r="C229" i="22"/>
  <c r="AV228" i="22"/>
  <c r="AU228" i="22"/>
  <c r="F228" i="22"/>
  <c r="C228" i="22"/>
  <c r="AV227" i="22"/>
  <c r="AU227" i="22"/>
  <c r="F227" i="22"/>
  <c r="C227" i="22"/>
  <c r="AV226" i="22"/>
  <c r="AU226" i="22"/>
  <c r="F226" i="22"/>
  <c r="C226" i="22"/>
  <c r="AV225" i="22"/>
  <c r="AU225" i="22"/>
  <c r="F225" i="22"/>
  <c r="C225" i="22"/>
  <c r="AV224" i="22"/>
  <c r="AU224" i="22"/>
  <c r="F224" i="22"/>
  <c r="C224" i="22"/>
  <c r="AV223" i="22"/>
  <c r="AU223" i="22"/>
  <c r="F223" i="22"/>
  <c r="C223" i="22"/>
  <c r="AV222" i="22"/>
  <c r="AU222" i="22"/>
  <c r="F222" i="22"/>
  <c r="C222" i="22"/>
  <c r="AV221" i="22"/>
  <c r="AU221" i="22"/>
  <c r="F221" i="22"/>
  <c r="C221" i="22"/>
  <c r="AV220" i="22"/>
  <c r="AU220" i="22"/>
  <c r="F220" i="22"/>
  <c r="C220" i="22"/>
  <c r="AV219" i="22"/>
  <c r="AU219" i="22"/>
  <c r="F219" i="22"/>
  <c r="C219" i="22"/>
  <c r="AV218" i="22"/>
  <c r="AU218" i="22"/>
  <c r="F218" i="22"/>
  <c r="C218" i="22"/>
  <c r="AV217" i="22"/>
  <c r="AU217" i="22"/>
  <c r="F217" i="22"/>
  <c r="C217" i="22"/>
  <c r="AV216" i="22"/>
  <c r="AU216" i="22"/>
  <c r="F216" i="22"/>
  <c r="C216" i="22"/>
  <c r="AV215" i="22"/>
  <c r="AU215" i="22"/>
  <c r="F215" i="22"/>
  <c r="C215" i="22"/>
  <c r="AV214" i="22"/>
  <c r="AU214" i="22"/>
  <c r="F214" i="22"/>
  <c r="C214" i="22"/>
  <c r="AV213" i="22"/>
  <c r="AU213" i="22"/>
  <c r="F213" i="22"/>
  <c r="C213" i="22"/>
  <c r="AV212" i="22"/>
  <c r="AU212" i="22"/>
  <c r="F212" i="22"/>
  <c r="C212" i="22"/>
  <c r="AV211" i="22"/>
  <c r="AU211" i="22"/>
  <c r="F211" i="22"/>
  <c r="AV210" i="22"/>
  <c r="AU210" i="22"/>
  <c r="F210" i="22"/>
  <c r="C210" i="22"/>
  <c r="AV209" i="22"/>
  <c r="AU209" i="22"/>
  <c r="F209" i="22"/>
  <c r="C209" i="22"/>
  <c r="AV208" i="22"/>
  <c r="AU208" i="22"/>
  <c r="F208" i="22"/>
  <c r="C208" i="22"/>
  <c r="AV207" i="22"/>
  <c r="AU207" i="22"/>
  <c r="F207" i="22"/>
  <c r="C207" i="22"/>
  <c r="AV206" i="22"/>
  <c r="AU206" i="22"/>
  <c r="F206" i="22"/>
  <c r="C206" i="22"/>
  <c r="AV205" i="22"/>
  <c r="AU205" i="22"/>
  <c r="F205" i="22"/>
  <c r="C205" i="22"/>
  <c r="AV204" i="22"/>
  <c r="AU204" i="22"/>
  <c r="F204" i="22"/>
  <c r="C204" i="22"/>
  <c r="AV203" i="22"/>
  <c r="AU203" i="22"/>
  <c r="F203" i="22"/>
  <c r="C203" i="22"/>
  <c r="AV202" i="22"/>
  <c r="AU202" i="22"/>
  <c r="F202" i="22"/>
  <c r="C202" i="22"/>
  <c r="AV201" i="22"/>
  <c r="AU201" i="22"/>
  <c r="F201" i="22"/>
  <c r="C201" i="22"/>
  <c r="AV200" i="22"/>
  <c r="AU200" i="22"/>
  <c r="F200" i="22"/>
  <c r="AV199" i="22"/>
  <c r="AU199" i="22"/>
  <c r="F199" i="22"/>
  <c r="C199" i="22"/>
  <c r="AV198" i="22"/>
  <c r="AU198" i="22"/>
  <c r="F198" i="22"/>
  <c r="C198" i="22"/>
  <c r="AV197" i="22"/>
  <c r="AU197" i="22"/>
  <c r="F197" i="22"/>
  <c r="C197" i="22"/>
  <c r="AV196" i="22"/>
  <c r="AU196" i="22"/>
  <c r="F196" i="22"/>
  <c r="C196" i="22"/>
  <c r="AV195" i="22"/>
  <c r="AU195" i="22"/>
  <c r="F195" i="22"/>
  <c r="C195" i="22"/>
  <c r="AV194" i="22"/>
  <c r="AU194" i="22"/>
  <c r="F194" i="22"/>
  <c r="C194" i="22"/>
  <c r="AV193" i="22"/>
  <c r="AU193" i="22"/>
  <c r="F193" i="22"/>
  <c r="C193" i="22"/>
  <c r="AV192" i="22"/>
  <c r="AU192" i="22"/>
  <c r="F192" i="22"/>
  <c r="C192" i="22"/>
  <c r="AV191" i="22"/>
  <c r="AU191" i="22"/>
  <c r="F191" i="22"/>
  <c r="C191" i="22"/>
  <c r="AV190" i="22"/>
  <c r="AU190" i="22"/>
  <c r="F190" i="22"/>
  <c r="C190" i="22"/>
  <c r="AV189" i="22"/>
  <c r="AU189" i="22"/>
  <c r="F189" i="22"/>
  <c r="C189" i="22"/>
  <c r="AV188" i="22"/>
  <c r="AU188" i="22"/>
  <c r="F188" i="22"/>
  <c r="C188" i="22"/>
  <c r="AV187" i="22"/>
  <c r="AU187" i="22"/>
  <c r="F187" i="22"/>
  <c r="C187" i="22"/>
  <c r="AV186" i="22"/>
  <c r="AU186" i="22"/>
  <c r="F186" i="22"/>
  <c r="C186" i="22"/>
  <c r="AV185" i="22"/>
  <c r="AU185" i="22"/>
  <c r="F185" i="22"/>
  <c r="C185" i="22"/>
  <c r="AV184" i="22"/>
  <c r="AU184" i="22"/>
  <c r="F184" i="22"/>
  <c r="AV183" i="22"/>
  <c r="AU183" i="22"/>
  <c r="F183" i="22"/>
  <c r="C183" i="22"/>
  <c r="AV182" i="22"/>
  <c r="AU182" i="22"/>
  <c r="F182" i="22"/>
  <c r="C182" i="22"/>
  <c r="AV181" i="22"/>
  <c r="AU181" i="22"/>
  <c r="F181" i="22"/>
  <c r="C181" i="22"/>
  <c r="AV180" i="22"/>
  <c r="AU180" i="22"/>
  <c r="F180" i="22"/>
  <c r="C180" i="22"/>
  <c r="AV179" i="22"/>
  <c r="AU179" i="22"/>
  <c r="F179" i="22"/>
  <c r="C179" i="22"/>
  <c r="AV178" i="22"/>
  <c r="AU178" i="22"/>
  <c r="F178" i="22"/>
  <c r="C178" i="22"/>
  <c r="AV177" i="22"/>
  <c r="AU177" i="22"/>
  <c r="F177" i="22"/>
  <c r="C177" i="22"/>
  <c r="AV176" i="22"/>
  <c r="AU176" i="22"/>
  <c r="F176" i="22"/>
  <c r="C176" i="22"/>
  <c r="AV175" i="22"/>
  <c r="AU175" i="22"/>
  <c r="F175" i="22"/>
  <c r="C175" i="22"/>
  <c r="AV174" i="22"/>
  <c r="AU174" i="22"/>
  <c r="F174" i="22"/>
  <c r="C174" i="22"/>
  <c r="AV173" i="22"/>
  <c r="AU173" i="22"/>
  <c r="F173" i="22"/>
  <c r="C173" i="22"/>
  <c r="AV172" i="22"/>
  <c r="AU172" i="22"/>
  <c r="F172" i="22"/>
  <c r="C172" i="22"/>
  <c r="AV171" i="22"/>
  <c r="AU171" i="22"/>
  <c r="F171" i="22"/>
  <c r="C171" i="22"/>
  <c r="AV170" i="22"/>
  <c r="AU170" i="22"/>
  <c r="F170" i="22"/>
  <c r="C170" i="22"/>
  <c r="AV169" i="22"/>
  <c r="AU169" i="22"/>
  <c r="F169" i="22"/>
  <c r="C169" i="22"/>
  <c r="AV168" i="22"/>
  <c r="AU168" i="22"/>
  <c r="F168" i="22"/>
  <c r="C168" i="22"/>
  <c r="AV167" i="22"/>
  <c r="AU167" i="22"/>
  <c r="F167" i="22"/>
  <c r="C167" i="22"/>
  <c r="AV166" i="22"/>
  <c r="AU166" i="22"/>
  <c r="F166" i="22"/>
  <c r="C166" i="22"/>
  <c r="AV165" i="22"/>
  <c r="AU165" i="22"/>
  <c r="F165" i="22"/>
  <c r="C165" i="22"/>
  <c r="AV164" i="22"/>
  <c r="AU164" i="22"/>
  <c r="F164" i="22"/>
  <c r="C164" i="22"/>
  <c r="AV163" i="22"/>
  <c r="AU163" i="22"/>
  <c r="F163" i="22"/>
  <c r="C163" i="22"/>
  <c r="AV162" i="22"/>
  <c r="AU162" i="22"/>
  <c r="F162" i="22"/>
  <c r="C162" i="22"/>
  <c r="AV161" i="22"/>
  <c r="AU161" i="22"/>
  <c r="F161" i="22"/>
  <c r="C161" i="22"/>
  <c r="AV160" i="22"/>
  <c r="AU160" i="22"/>
  <c r="F160" i="22"/>
  <c r="C160" i="22"/>
  <c r="AV158" i="22"/>
  <c r="AU158" i="22"/>
  <c r="F158" i="22"/>
  <c r="C158" i="22"/>
  <c r="AV157" i="22"/>
  <c r="AU157" i="22"/>
  <c r="F157" i="22"/>
  <c r="C157" i="22"/>
  <c r="AV156" i="22"/>
  <c r="AU156" i="22"/>
  <c r="F156" i="22"/>
  <c r="C156" i="22"/>
  <c r="AV155" i="22"/>
  <c r="AU155" i="22"/>
  <c r="F155" i="22"/>
  <c r="C155" i="22"/>
  <c r="AV154" i="22"/>
  <c r="AU154" i="22"/>
  <c r="F154" i="22"/>
  <c r="C154" i="22"/>
  <c r="AV153" i="22"/>
  <c r="AU153" i="22"/>
  <c r="F153" i="22"/>
  <c r="C153" i="22"/>
  <c r="AV152" i="22"/>
  <c r="AU152" i="22"/>
  <c r="F152" i="22"/>
  <c r="C152" i="22"/>
  <c r="AV151" i="22"/>
  <c r="AU151" i="22"/>
  <c r="F151" i="22"/>
  <c r="C151" i="22"/>
  <c r="AV150" i="22"/>
  <c r="AU150" i="22"/>
  <c r="F150" i="22"/>
  <c r="C150" i="22"/>
  <c r="AV149" i="22"/>
  <c r="AU149" i="22"/>
  <c r="F149" i="22"/>
  <c r="AV148" i="22"/>
  <c r="AU148" i="22"/>
  <c r="F148" i="22"/>
  <c r="AV147" i="22"/>
  <c r="AU147" i="22"/>
  <c r="F147" i="22"/>
  <c r="AV146" i="22"/>
  <c r="AU146" i="22"/>
  <c r="F146" i="22"/>
  <c r="C146" i="22"/>
  <c r="AV145" i="22"/>
  <c r="AU145" i="22"/>
  <c r="F145" i="22"/>
  <c r="AV144" i="22"/>
  <c r="AU144" i="22"/>
  <c r="F144" i="22"/>
  <c r="C144" i="22"/>
  <c r="AV143" i="22"/>
  <c r="AU143" i="22"/>
  <c r="F143" i="22"/>
  <c r="C143" i="22"/>
  <c r="AV142" i="22"/>
  <c r="AU142" i="22"/>
  <c r="F142" i="22"/>
  <c r="D142" i="22"/>
  <c r="AV141" i="22"/>
  <c r="AU141" i="22"/>
  <c r="F141" i="22"/>
  <c r="AV140" i="22"/>
  <c r="AU140" i="22"/>
  <c r="F140" i="22"/>
  <c r="AV139" i="22"/>
  <c r="AU139" i="22"/>
  <c r="F139" i="22"/>
  <c r="C139" i="22"/>
  <c r="AV138" i="22"/>
  <c r="AU138" i="22"/>
  <c r="F138" i="22"/>
  <c r="AV137" i="22"/>
  <c r="AU137" i="22"/>
  <c r="F137" i="22"/>
  <c r="AV136" i="22"/>
  <c r="AU136" i="22"/>
  <c r="F136" i="22"/>
  <c r="AV135" i="22"/>
  <c r="AU135" i="22"/>
  <c r="F135" i="22"/>
  <c r="AV134" i="22"/>
  <c r="AU134" i="22"/>
  <c r="F134" i="22"/>
  <c r="AV133" i="22"/>
  <c r="AU133" i="22"/>
  <c r="F133" i="22"/>
  <c r="AV132" i="22"/>
  <c r="AU132" i="22"/>
  <c r="F132" i="22"/>
  <c r="C132" i="22"/>
  <c r="AV131" i="22"/>
  <c r="AU131" i="22"/>
  <c r="F131" i="22"/>
  <c r="AV130" i="22"/>
  <c r="AU130" i="22"/>
  <c r="F130" i="22"/>
  <c r="C130" i="22"/>
  <c r="AV129" i="22"/>
  <c r="AU129" i="22"/>
  <c r="F129" i="22"/>
  <c r="AV128" i="22"/>
  <c r="AU128" i="22"/>
  <c r="F128" i="22"/>
  <c r="C128" i="22"/>
  <c r="AV127" i="22"/>
  <c r="AU127" i="22"/>
  <c r="F127" i="22"/>
  <c r="AV126" i="22"/>
  <c r="AU126" i="22"/>
  <c r="F126" i="22"/>
  <c r="AV125" i="22"/>
  <c r="AU125" i="22"/>
  <c r="F125" i="22"/>
  <c r="AV124" i="22"/>
  <c r="AU124" i="22"/>
  <c r="F124" i="22"/>
  <c r="C124" i="22"/>
  <c r="AV123" i="22"/>
  <c r="AU123" i="22"/>
  <c r="F123" i="22"/>
  <c r="AV122" i="22"/>
  <c r="AU122" i="22"/>
  <c r="F122" i="22"/>
  <c r="C122" i="22"/>
  <c r="AV121" i="22"/>
  <c r="AU121" i="22"/>
  <c r="F121" i="22"/>
  <c r="C121" i="22"/>
  <c r="AV120" i="22"/>
  <c r="AU120" i="22"/>
  <c r="F120" i="22"/>
  <c r="AV119" i="22"/>
  <c r="AU119" i="22"/>
  <c r="F119" i="22"/>
  <c r="AV118" i="22"/>
  <c r="AU118" i="22"/>
  <c r="F118" i="22"/>
  <c r="C118" i="22"/>
  <c r="AV117" i="22"/>
  <c r="AU117" i="22"/>
  <c r="F117" i="22"/>
  <c r="AV116" i="22"/>
  <c r="AU116" i="22"/>
  <c r="F116" i="22"/>
  <c r="AV115" i="22"/>
  <c r="AU115" i="22"/>
  <c r="F115" i="22"/>
  <c r="C115" i="22"/>
  <c r="AV114" i="22"/>
  <c r="AU114" i="22"/>
  <c r="F114" i="22"/>
  <c r="AV113" i="22"/>
  <c r="AU113" i="22"/>
  <c r="F113" i="22"/>
  <c r="AV112" i="22"/>
  <c r="AU112" i="22"/>
  <c r="AV111" i="22"/>
  <c r="AU111" i="22"/>
  <c r="F111" i="22"/>
  <c r="AV110" i="22"/>
  <c r="AU110" i="22"/>
  <c r="F110" i="22"/>
  <c r="AV109" i="22"/>
  <c r="AU109" i="22"/>
  <c r="F109" i="22"/>
  <c r="C109" i="22"/>
  <c r="AV108" i="22"/>
  <c r="AU108" i="22"/>
  <c r="AV107" i="22"/>
  <c r="AU107" i="22"/>
  <c r="F107" i="22"/>
  <c r="AV106" i="22"/>
  <c r="AU106" i="22"/>
  <c r="F106" i="22"/>
  <c r="AV105" i="22"/>
  <c r="AU105" i="22"/>
  <c r="F105" i="22"/>
  <c r="AV104" i="22"/>
  <c r="AU104" i="22"/>
  <c r="F104" i="22"/>
  <c r="C104" i="22"/>
  <c r="AV103" i="22"/>
  <c r="AU103" i="22"/>
  <c r="F103" i="22"/>
  <c r="AV102" i="22"/>
  <c r="AU102" i="22"/>
  <c r="F102" i="22"/>
  <c r="AV101" i="22"/>
  <c r="AU101" i="22"/>
  <c r="F101" i="22"/>
  <c r="C101" i="22"/>
  <c r="AV100" i="22"/>
  <c r="AU100" i="22"/>
  <c r="F100" i="22"/>
  <c r="C100" i="22"/>
  <c r="AV99" i="22"/>
  <c r="AU99" i="22"/>
  <c r="F99" i="22"/>
  <c r="AV98" i="22"/>
  <c r="AU98" i="22"/>
  <c r="F98" i="22"/>
  <c r="AV97" i="22"/>
  <c r="AU97" i="22"/>
  <c r="F97" i="22"/>
  <c r="AV96" i="22"/>
  <c r="AU96" i="22"/>
  <c r="F96" i="22"/>
  <c r="C96" i="22"/>
  <c r="AV95" i="22"/>
  <c r="AU95" i="22"/>
  <c r="F95" i="22"/>
  <c r="C95" i="22"/>
  <c r="AV94" i="22"/>
  <c r="AU94" i="22"/>
  <c r="F94" i="22"/>
  <c r="C94" i="22"/>
  <c r="AV93" i="22"/>
  <c r="AU93" i="22"/>
  <c r="F93" i="22"/>
  <c r="C93" i="22"/>
  <c r="AV92" i="22"/>
  <c r="AU92" i="22"/>
  <c r="F92" i="22"/>
  <c r="AV91" i="22"/>
  <c r="AU91" i="22"/>
  <c r="F91" i="22"/>
  <c r="AV90" i="22"/>
  <c r="AU90" i="22"/>
  <c r="F90" i="22"/>
  <c r="AV89" i="22"/>
  <c r="AU89" i="22"/>
  <c r="F89" i="22"/>
  <c r="AV88" i="22"/>
  <c r="AU88" i="22"/>
  <c r="F88" i="22"/>
  <c r="AV87" i="22"/>
  <c r="AU87" i="22"/>
  <c r="F87" i="22"/>
  <c r="AV86" i="22"/>
  <c r="AU86" i="22"/>
  <c r="F86" i="22"/>
  <c r="AV85" i="22"/>
  <c r="AU85" i="22"/>
  <c r="F85" i="22"/>
  <c r="AV84" i="22"/>
  <c r="AU84" i="22"/>
  <c r="F84" i="22"/>
  <c r="AV83" i="22"/>
  <c r="AU83" i="22"/>
  <c r="F83" i="22"/>
  <c r="C83" i="22"/>
  <c r="AV82" i="22"/>
  <c r="AU82" i="22"/>
  <c r="F82" i="22"/>
  <c r="AV81" i="22"/>
  <c r="AU81" i="22"/>
  <c r="F81" i="22"/>
  <c r="AV80" i="22"/>
  <c r="AU80" i="22"/>
  <c r="F80" i="22"/>
  <c r="C80" i="22"/>
  <c r="AV79" i="22"/>
  <c r="AU79" i="22"/>
  <c r="F79" i="22"/>
  <c r="C79" i="22"/>
  <c r="AV78" i="22"/>
  <c r="AU78" i="22"/>
  <c r="F78" i="22"/>
  <c r="C78" i="22"/>
  <c r="AV77" i="22"/>
  <c r="AU77" i="22"/>
  <c r="F77" i="22"/>
  <c r="C77" i="22"/>
  <c r="AV76" i="22"/>
  <c r="AU76" i="22"/>
  <c r="F76" i="22"/>
  <c r="C76" i="22"/>
  <c r="AV75" i="22"/>
  <c r="AU75" i="22"/>
  <c r="AV74" i="22"/>
  <c r="AU74" i="22"/>
  <c r="F74" i="22"/>
  <c r="AV73" i="22"/>
  <c r="AU73" i="22"/>
  <c r="F73" i="22"/>
  <c r="C73" i="22"/>
  <c r="AV72" i="22"/>
  <c r="AU72" i="22"/>
  <c r="F72" i="22"/>
  <c r="AV71" i="22"/>
  <c r="AU71" i="22"/>
  <c r="F71" i="22"/>
  <c r="AV70" i="22"/>
  <c r="AU70" i="22"/>
  <c r="F70" i="22"/>
  <c r="AV69" i="22"/>
  <c r="AU69" i="22"/>
  <c r="F69" i="22"/>
  <c r="AV68" i="22"/>
  <c r="AU68" i="22"/>
  <c r="F68" i="22"/>
  <c r="C68" i="22"/>
  <c r="AV67" i="22"/>
  <c r="AU67" i="22"/>
  <c r="F67" i="22"/>
  <c r="C67" i="22"/>
  <c r="AV66" i="22"/>
  <c r="AU66" i="22"/>
  <c r="AV65" i="22"/>
  <c r="AU65" i="22"/>
  <c r="F65" i="22"/>
  <c r="AV64" i="22"/>
  <c r="AU64" i="22"/>
  <c r="F64" i="22"/>
  <c r="AV63" i="22"/>
  <c r="AU63" i="22"/>
  <c r="AV62" i="22"/>
  <c r="AU62" i="22"/>
  <c r="F62" i="22"/>
  <c r="C62" i="22"/>
  <c r="AV61" i="22"/>
  <c r="AU61" i="22"/>
  <c r="D61" i="22" s="1"/>
  <c r="F61" i="22"/>
  <c r="AV60" i="22"/>
  <c r="AU60" i="22"/>
  <c r="D60" i="22" s="1"/>
  <c r="F60" i="22"/>
  <c r="AV59" i="22"/>
  <c r="AU59" i="22"/>
  <c r="F59" i="22"/>
  <c r="AV58" i="22"/>
  <c r="AU58" i="22"/>
  <c r="F58" i="22"/>
  <c r="AV57" i="22"/>
  <c r="AU57" i="22"/>
  <c r="F57" i="22"/>
  <c r="AV56" i="22"/>
  <c r="AU56" i="22"/>
  <c r="F56" i="22"/>
  <c r="C56" i="22"/>
  <c r="AV55" i="22"/>
  <c r="AU55" i="22"/>
  <c r="F55" i="22"/>
  <c r="AV54" i="22"/>
  <c r="AU54" i="22"/>
  <c r="F54" i="22"/>
  <c r="AV53" i="22"/>
  <c r="AU53" i="22"/>
  <c r="F53" i="22"/>
  <c r="AV52" i="22"/>
  <c r="AU52" i="22"/>
  <c r="F52" i="22"/>
  <c r="AV51" i="22"/>
  <c r="AU51" i="22"/>
  <c r="F51" i="22"/>
  <c r="C51" i="22"/>
  <c r="AV50" i="22"/>
  <c r="AU50" i="22"/>
  <c r="F50" i="22"/>
  <c r="AV49" i="22"/>
  <c r="AU49" i="22"/>
  <c r="F49" i="22"/>
  <c r="AV48" i="22"/>
  <c r="AU48" i="22"/>
  <c r="F48" i="22"/>
  <c r="AV47" i="22"/>
  <c r="AU47" i="22"/>
  <c r="F47" i="22"/>
  <c r="AV46" i="22"/>
  <c r="AU46" i="22"/>
  <c r="F46" i="22"/>
  <c r="AV45" i="22"/>
  <c r="AU45" i="22"/>
  <c r="F45" i="22"/>
  <c r="AV44" i="22"/>
  <c r="AU44" i="22"/>
  <c r="F44" i="22"/>
  <c r="AV43" i="22"/>
  <c r="F43" i="22"/>
  <c r="AV42" i="22"/>
  <c r="AU42" i="22"/>
  <c r="F42" i="22"/>
  <c r="AV41" i="22"/>
  <c r="AU41" i="22"/>
  <c r="F41" i="22"/>
  <c r="AV40" i="22"/>
  <c r="AU40" i="22"/>
  <c r="F40" i="22"/>
  <c r="AV39" i="22"/>
  <c r="AU39" i="22"/>
  <c r="F39" i="22"/>
  <c r="AV38" i="22"/>
  <c r="AU38" i="22"/>
  <c r="F38" i="22"/>
  <c r="AV37" i="22"/>
  <c r="AU37" i="22"/>
  <c r="F37" i="22"/>
  <c r="AV36" i="22"/>
  <c r="AU36" i="22"/>
  <c r="F36" i="22"/>
  <c r="C36" i="22"/>
  <c r="AV35" i="22"/>
  <c r="AU35" i="22"/>
  <c r="F35" i="22"/>
  <c r="AV34" i="22"/>
  <c r="AU34" i="22"/>
  <c r="F34" i="22"/>
  <c r="AV33" i="22"/>
  <c r="AU33" i="22"/>
  <c r="F33" i="22"/>
  <c r="AV32" i="22"/>
  <c r="AU32" i="22"/>
  <c r="F32" i="22"/>
  <c r="AV31" i="22"/>
  <c r="AU31" i="22"/>
  <c r="F31" i="22"/>
  <c r="AV30" i="22"/>
  <c r="AU30" i="22"/>
  <c r="F30" i="22"/>
  <c r="AV29" i="22"/>
  <c r="AU29" i="22"/>
  <c r="F29" i="22"/>
  <c r="C29" i="22"/>
  <c r="AV28" i="22"/>
  <c r="AU28" i="22"/>
  <c r="F28" i="22"/>
  <c r="AV27" i="22"/>
  <c r="AU27" i="22"/>
  <c r="F27" i="22"/>
  <c r="AV26" i="22"/>
  <c r="AU26" i="22"/>
  <c r="F26" i="22"/>
  <c r="AV25" i="22"/>
  <c r="AU25" i="22"/>
  <c r="F25" i="22"/>
  <c r="AV24" i="22"/>
  <c r="AU24" i="22"/>
  <c r="F24" i="22"/>
  <c r="AV23" i="22"/>
  <c r="AU23" i="22"/>
  <c r="F23" i="22"/>
  <c r="C23" i="22"/>
  <c r="AV22" i="22"/>
  <c r="AU22" i="22"/>
  <c r="F22" i="22"/>
  <c r="AV21" i="22"/>
  <c r="AU21" i="22"/>
  <c r="F21" i="22"/>
  <c r="C21" i="22"/>
  <c r="AV20" i="22"/>
  <c r="AU20" i="22"/>
  <c r="F20" i="22"/>
  <c r="AV19" i="22"/>
  <c r="AU19" i="22"/>
  <c r="F19" i="22"/>
  <c r="AV18" i="22"/>
  <c r="AU18" i="22"/>
  <c r="F18" i="22"/>
  <c r="AV17" i="22"/>
  <c r="AU17" i="22"/>
  <c r="F17" i="22"/>
  <c r="AV16" i="22"/>
  <c r="AU16" i="22"/>
  <c r="F16" i="22"/>
  <c r="AV15" i="22"/>
  <c r="AU15" i="22"/>
  <c r="F15" i="22"/>
  <c r="AV14" i="22"/>
  <c r="AU14" i="22"/>
  <c r="F14" i="22"/>
  <c r="AV13" i="22"/>
  <c r="AU13" i="22"/>
  <c r="F13" i="22"/>
  <c r="AV12" i="22"/>
  <c r="AU12" i="22"/>
  <c r="F12" i="22"/>
  <c r="AV11" i="22"/>
  <c r="AU11" i="22"/>
  <c r="F11" i="22"/>
  <c r="AV10" i="22"/>
  <c r="AU10" i="22"/>
  <c r="F10" i="22"/>
  <c r="AV9" i="22"/>
  <c r="AU9" i="22"/>
  <c r="F9" i="22"/>
  <c r="AV8" i="22"/>
  <c r="AU8" i="22"/>
  <c r="F8" i="22"/>
  <c r="AV7" i="22"/>
  <c r="AV578" i="22" s="1"/>
  <c r="AU7" i="22"/>
  <c r="F7" i="22"/>
  <c r="H5" i="22"/>
  <c r="I5" i="22" s="1"/>
  <c r="J5" i="22" s="1"/>
  <c r="K5" i="22" s="1"/>
  <c r="L5" i="22" s="1"/>
  <c r="M5" i="22" s="1"/>
  <c r="N5" i="22" s="1"/>
  <c r="O5" i="22" s="1"/>
  <c r="P5" i="22" s="1"/>
  <c r="Q5" i="22" s="1"/>
  <c r="R5" i="22" s="1"/>
  <c r="S5" i="22" s="1"/>
  <c r="T5" i="22" s="1"/>
  <c r="U5" i="22" s="1"/>
  <c r="V5" i="22" s="1"/>
  <c r="W5" i="22" s="1"/>
  <c r="X5" i="22" s="1"/>
  <c r="Y5" i="22" s="1"/>
  <c r="Z5" i="22" s="1"/>
  <c r="AA5" i="22" s="1"/>
  <c r="AB5" i="22" s="1"/>
  <c r="AC5" i="22" s="1"/>
  <c r="AD5" i="22" s="1"/>
  <c r="AE5" i="22" s="1"/>
  <c r="AF5" i="22" s="1"/>
  <c r="AG5" i="22" s="1"/>
  <c r="AH5" i="22" s="1"/>
  <c r="AI5" i="22" s="1"/>
  <c r="AJ5" i="22" s="1"/>
  <c r="AK5" i="22" s="1"/>
  <c r="AL5" i="22" s="1"/>
  <c r="AM5" i="22" s="1"/>
  <c r="AN5" i="22" s="1"/>
  <c r="AO5" i="22" s="1"/>
  <c r="AP5" i="22" s="1"/>
  <c r="AQ5" i="22" s="1"/>
  <c r="AR5" i="22" s="1"/>
  <c r="AS5" i="22" s="1"/>
  <c r="J4" i="22"/>
  <c r="K4" i="22" s="1"/>
  <c r="L4" i="22" s="1"/>
  <c r="M4" i="22" s="1"/>
  <c r="N4" i="22" s="1"/>
  <c r="O4" i="22" s="1"/>
  <c r="P4" i="22" s="1"/>
  <c r="Q4" i="22" s="1"/>
  <c r="R4" i="22" s="1"/>
  <c r="S4" i="22" s="1"/>
  <c r="T4" i="22" s="1"/>
  <c r="U4" i="22" s="1"/>
  <c r="V4" i="22" s="1"/>
  <c r="W4" i="22" s="1"/>
  <c r="X4" i="22" s="1"/>
  <c r="Y4" i="22" s="1"/>
  <c r="Z4" i="22" s="1"/>
  <c r="AA4" i="22" s="1"/>
  <c r="AB4" i="22" s="1"/>
  <c r="AC4" i="22" s="1"/>
  <c r="AD4" i="22" s="1"/>
  <c r="AE4" i="22" s="1"/>
  <c r="AF4" i="22" s="1"/>
  <c r="AG4" i="22" s="1"/>
  <c r="AH4" i="22" s="1"/>
  <c r="AI4" i="22" s="1"/>
  <c r="AJ4" i="22" s="1"/>
  <c r="AK4" i="22" s="1"/>
  <c r="AL4" i="22" s="1"/>
  <c r="AM4" i="22" s="1"/>
  <c r="AN4" i="22" s="1"/>
  <c r="AO4" i="22" s="1"/>
  <c r="AP4" i="22" s="1"/>
  <c r="AQ4" i="22" s="1"/>
  <c r="AR4" i="22" s="1"/>
  <c r="AS4" i="22" s="1"/>
  <c r="I4" i="22"/>
  <c r="H4" i="22"/>
  <c r="AW592" i="21" l="1"/>
  <c r="AV592" i="21"/>
  <c r="F592" i="21"/>
  <c r="AW591" i="21"/>
  <c r="AV591" i="21"/>
  <c r="F591" i="21"/>
  <c r="AW590" i="21"/>
  <c r="AV590" i="21"/>
  <c r="F590" i="21"/>
  <c r="AW589" i="21"/>
  <c r="AV589" i="21"/>
  <c r="F589" i="21"/>
  <c r="AW588" i="21"/>
  <c r="AV588" i="21"/>
  <c r="AW587" i="21"/>
  <c r="AV587" i="21"/>
  <c r="F587" i="21"/>
  <c r="AW586" i="21"/>
  <c r="AV586" i="21"/>
  <c r="F586" i="21"/>
  <c r="AW585" i="21"/>
  <c r="AV585" i="21"/>
  <c r="F585" i="21"/>
  <c r="AW584" i="21"/>
  <c r="AV584" i="21"/>
  <c r="F584" i="21"/>
  <c r="AW583" i="21"/>
  <c r="AV583" i="21"/>
  <c r="F583" i="21"/>
  <c r="AW582" i="21"/>
  <c r="AV582" i="21"/>
  <c r="F582" i="21"/>
  <c r="AW581" i="21"/>
  <c r="AV581" i="21"/>
  <c r="F581" i="21"/>
  <c r="AW580" i="21"/>
  <c r="AV580" i="21"/>
  <c r="AW579" i="21"/>
  <c r="AV579" i="21"/>
  <c r="AW578" i="21"/>
  <c r="AV578" i="21"/>
  <c r="AW577" i="21"/>
  <c r="AV577" i="21"/>
  <c r="AW576" i="21"/>
  <c r="AV576" i="21"/>
  <c r="AW575" i="21"/>
  <c r="AV575" i="21"/>
  <c r="AW574" i="21"/>
  <c r="AV574" i="21"/>
  <c r="AW573" i="21"/>
  <c r="AV573" i="21"/>
  <c r="AW572" i="21"/>
  <c r="AV572" i="21"/>
  <c r="AW571" i="21"/>
  <c r="AV571" i="21"/>
  <c r="F571" i="21"/>
  <c r="H570" i="21"/>
  <c r="I570" i="21" s="1"/>
  <c r="J570" i="21" s="1"/>
  <c r="K570" i="21" s="1"/>
  <c r="L570" i="21" s="1"/>
  <c r="M570" i="21" s="1"/>
  <c r="N570" i="21" s="1"/>
  <c r="O570" i="21" s="1"/>
  <c r="P570" i="21" s="1"/>
  <c r="Q570" i="21" s="1"/>
  <c r="R570" i="21" s="1"/>
  <c r="S570" i="21" s="1"/>
  <c r="T570" i="21" s="1"/>
  <c r="U570" i="21" s="1"/>
  <c r="V570" i="21" s="1"/>
  <c r="W570" i="21" s="1"/>
  <c r="X570" i="21" s="1"/>
  <c r="Y570" i="21" s="1"/>
  <c r="Z570" i="21" s="1"/>
  <c r="AA570" i="21" s="1"/>
  <c r="AB570" i="21" s="1"/>
  <c r="AC570" i="21" s="1"/>
  <c r="AD570" i="21" s="1"/>
  <c r="AE570" i="21" s="1"/>
  <c r="AF570" i="21" s="1"/>
  <c r="AG570" i="21" s="1"/>
  <c r="AH570" i="21" s="1"/>
  <c r="AI570" i="21" s="1"/>
  <c r="AJ570" i="21" s="1"/>
  <c r="AK570" i="21" s="1"/>
  <c r="AL570" i="21" s="1"/>
  <c r="AM570" i="21" s="1"/>
  <c r="AN570" i="21" s="1"/>
  <c r="AO570" i="21" s="1"/>
  <c r="AP570" i="21" s="1"/>
  <c r="AQ570" i="21" s="1"/>
  <c r="AR570" i="21" s="1"/>
  <c r="AS570" i="21" s="1"/>
  <c r="AT570" i="21" s="1"/>
  <c r="AU567" i="21"/>
  <c r="AT567" i="21"/>
  <c r="AS567" i="21"/>
  <c r="AR567" i="21"/>
  <c r="AQ567" i="21"/>
  <c r="AP567" i="21"/>
  <c r="AO567" i="21"/>
  <c r="AN567" i="21"/>
  <c r="AM567" i="21"/>
  <c r="AL567" i="21"/>
  <c r="AK567" i="21"/>
  <c r="AJ567" i="21"/>
  <c r="AI567" i="21"/>
  <c r="AH567" i="21"/>
  <c r="AG567" i="21"/>
  <c r="AF567" i="21"/>
  <c r="AE567" i="21"/>
  <c r="AD567" i="21"/>
  <c r="AC567" i="21"/>
  <c r="AB567" i="21"/>
  <c r="AA567" i="21"/>
  <c r="Z567" i="21"/>
  <c r="Y567" i="21"/>
  <c r="X567" i="21"/>
  <c r="W567" i="21"/>
  <c r="V567" i="21"/>
  <c r="U567" i="21"/>
  <c r="T567" i="21"/>
  <c r="S567" i="21"/>
  <c r="R567" i="21"/>
  <c r="Q567" i="21"/>
  <c r="P567" i="21"/>
  <c r="O567" i="21"/>
  <c r="N567" i="21"/>
  <c r="M567" i="21"/>
  <c r="L567" i="21"/>
  <c r="K567" i="21"/>
  <c r="J567" i="21"/>
  <c r="I567" i="21"/>
  <c r="H567" i="21"/>
  <c r="G567" i="21"/>
  <c r="E567" i="21"/>
  <c r="AW566" i="21"/>
  <c r="AV566" i="21"/>
  <c r="F566" i="21"/>
  <c r="AW565" i="21"/>
  <c r="AV565" i="21"/>
  <c r="F565" i="21"/>
  <c r="C565" i="21"/>
  <c r="AW564" i="21"/>
  <c r="AV564" i="21"/>
  <c r="F564" i="21"/>
  <c r="C564" i="21"/>
  <c r="AW563" i="21"/>
  <c r="AV563" i="21"/>
  <c r="F563" i="21"/>
  <c r="C563" i="21"/>
  <c r="AW562" i="21"/>
  <c r="AV562" i="21"/>
  <c r="F562" i="21"/>
  <c r="C562" i="21"/>
  <c r="AW561" i="21"/>
  <c r="AV561" i="21"/>
  <c r="F561" i="21"/>
  <c r="C561" i="21"/>
  <c r="AW560" i="21"/>
  <c r="AV560" i="21"/>
  <c r="F560" i="21"/>
  <c r="C560" i="21"/>
  <c r="AW559" i="21"/>
  <c r="AV559" i="21"/>
  <c r="F559" i="21"/>
  <c r="C559" i="21"/>
  <c r="AW558" i="21"/>
  <c r="AV558" i="21"/>
  <c r="F558" i="21"/>
  <c r="C558" i="21"/>
  <c r="AW557" i="21"/>
  <c r="AV557" i="21"/>
  <c r="F557" i="21"/>
  <c r="AW556" i="21"/>
  <c r="AV556" i="21"/>
  <c r="F556" i="21"/>
  <c r="C556" i="21"/>
  <c r="AW555" i="21"/>
  <c r="AV555" i="21"/>
  <c r="F555" i="21"/>
  <c r="C555" i="21"/>
  <c r="AW554" i="21"/>
  <c r="AV554" i="21"/>
  <c r="F554" i="21"/>
  <c r="C554" i="21"/>
  <c r="AW553" i="21"/>
  <c r="AV553" i="21"/>
  <c r="F553" i="21"/>
  <c r="C553" i="21"/>
  <c r="AW552" i="21"/>
  <c r="AV552" i="21"/>
  <c r="F552" i="21"/>
  <c r="C552" i="21"/>
  <c r="AW551" i="21"/>
  <c r="AV551" i="21"/>
  <c r="F551" i="21"/>
  <c r="C551" i="21"/>
  <c r="AW550" i="21"/>
  <c r="AV550" i="21"/>
  <c r="F550" i="21"/>
  <c r="C550" i="21"/>
  <c r="AW549" i="21"/>
  <c r="AV549" i="21"/>
  <c r="F549" i="21"/>
  <c r="C549" i="21"/>
  <c r="AW548" i="21"/>
  <c r="AV548" i="21"/>
  <c r="F548" i="21"/>
  <c r="C548" i="21"/>
  <c r="AW547" i="21"/>
  <c r="AV547" i="21"/>
  <c r="F547" i="21"/>
  <c r="C547" i="21"/>
  <c r="AW546" i="21"/>
  <c r="AV546" i="21"/>
  <c r="F546" i="21"/>
  <c r="C546" i="21"/>
  <c r="AW545" i="21"/>
  <c r="AV545" i="21"/>
  <c r="F545" i="21"/>
  <c r="C545" i="21"/>
  <c r="AW544" i="21"/>
  <c r="AV544" i="21"/>
  <c r="F544" i="21"/>
  <c r="C544" i="21"/>
  <c r="AW543" i="21"/>
  <c r="AV543" i="21"/>
  <c r="F543" i="21"/>
  <c r="C543" i="21"/>
  <c r="AW542" i="21"/>
  <c r="AV542" i="21"/>
  <c r="F542" i="21"/>
  <c r="C542" i="21"/>
  <c r="AW541" i="21"/>
  <c r="AV541" i="21"/>
  <c r="F541" i="21"/>
  <c r="C541" i="21"/>
  <c r="AW540" i="21"/>
  <c r="AV540" i="21"/>
  <c r="F540" i="21"/>
  <c r="C540" i="21"/>
  <c r="AW539" i="21"/>
  <c r="AV539" i="21"/>
  <c r="F539" i="21"/>
  <c r="C539" i="21"/>
  <c r="AW538" i="21"/>
  <c r="AV538" i="21"/>
  <c r="F538" i="21"/>
  <c r="C538" i="21"/>
  <c r="AW537" i="21"/>
  <c r="AV537" i="21"/>
  <c r="F537" i="21"/>
  <c r="C537" i="21"/>
  <c r="AW536" i="21"/>
  <c r="AV536" i="21"/>
  <c r="F536" i="21"/>
  <c r="C536" i="21"/>
  <c r="AW535" i="21"/>
  <c r="AV535" i="21"/>
  <c r="F535" i="21"/>
  <c r="C535" i="21"/>
  <c r="AW534" i="21"/>
  <c r="AV534" i="21"/>
  <c r="F534" i="21"/>
  <c r="C534" i="21"/>
  <c r="AW533" i="21"/>
  <c r="AV533" i="21"/>
  <c r="F533" i="21"/>
  <c r="C533" i="21"/>
  <c r="AW532" i="21"/>
  <c r="AV532" i="21"/>
  <c r="F532" i="21"/>
  <c r="C532" i="21"/>
  <c r="AW531" i="21"/>
  <c r="AV531" i="21"/>
  <c r="F531" i="21"/>
  <c r="C531" i="21"/>
  <c r="AW530" i="21"/>
  <c r="AV530" i="21"/>
  <c r="F530" i="21"/>
  <c r="C530" i="21"/>
  <c r="AW529" i="21"/>
  <c r="AV529" i="21"/>
  <c r="F529" i="21"/>
  <c r="C529" i="21"/>
  <c r="AW528" i="21"/>
  <c r="AV528" i="21"/>
  <c r="F528" i="21"/>
  <c r="C528" i="21"/>
  <c r="AW527" i="21"/>
  <c r="AV527" i="21"/>
  <c r="F527" i="21"/>
  <c r="C527" i="21"/>
  <c r="AW526" i="21"/>
  <c r="AV526" i="21"/>
  <c r="F526" i="21"/>
  <c r="AW525" i="21"/>
  <c r="AV525" i="21"/>
  <c r="F525" i="21"/>
  <c r="C525" i="21"/>
  <c r="AW524" i="21"/>
  <c r="AV524" i="21"/>
  <c r="F524" i="21"/>
  <c r="C524" i="21"/>
  <c r="AW523" i="21"/>
  <c r="AV523" i="21"/>
  <c r="F523" i="21"/>
  <c r="C523" i="21"/>
  <c r="AW522" i="21"/>
  <c r="AV522" i="21"/>
  <c r="F522" i="21"/>
  <c r="C522" i="21"/>
  <c r="AW521" i="21"/>
  <c r="AV521" i="21"/>
  <c r="F521" i="21"/>
  <c r="C521" i="21"/>
  <c r="AW520" i="21"/>
  <c r="AV520" i="21"/>
  <c r="F520" i="21"/>
  <c r="C520" i="21"/>
  <c r="AW519" i="21"/>
  <c r="AV519" i="21"/>
  <c r="F519" i="21"/>
  <c r="C519" i="21"/>
  <c r="AW518" i="21"/>
  <c r="AV518" i="21"/>
  <c r="F518" i="21"/>
  <c r="C518" i="21"/>
  <c r="AW517" i="21"/>
  <c r="AV517" i="21"/>
  <c r="F517" i="21"/>
  <c r="C517" i="21"/>
  <c r="AW516" i="21"/>
  <c r="AV516" i="21"/>
  <c r="F516" i="21"/>
  <c r="C516" i="21"/>
  <c r="AW515" i="21"/>
  <c r="AV515" i="21"/>
  <c r="F515" i="21"/>
  <c r="C515" i="21"/>
  <c r="AW514" i="21"/>
  <c r="AV514" i="21"/>
  <c r="F514" i="21"/>
  <c r="C514" i="21"/>
  <c r="AW513" i="21"/>
  <c r="AV513" i="21"/>
  <c r="F513" i="21"/>
  <c r="C513" i="21"/>
  <c r="AW512" i="21"/>
  <c r="AV512" i="21"/>
  <c r="F512" i="21"/>
  <c r="C512" i="21"/>
  <c r="AW511" i="21"/>
  <c r="AV511" i="21"/>
  <c r="F511" i="21"/>
  <c r="C511" i="21"/>
  <c r="AW510" i="21"/>
  <c r="AV510" i="21"/>
  <c r="F510" i="21"/>
  <c r="C510" i="21"/>
  <c r="AW509" i="21"/>
  <c r="AV509" i="21"/>
  <c r="F509" i="21"/>
  <c r="C509" i="21"/>
  <c r="AW508" i="21"/>
  <c r="AV508" i="21"/>
  <c r="F508" i="21"/>
  <c r="C508" i="21"/>
  <c r="AW507" i="21"/>
  <c r="AV507" i="21"/>
  <c r="F507" i="21"/>
  <c r="C507" i="21"/>
  <c r="AW506" i="21"/>
  <c r="AV506" i="21"/>
  <c r="F506" i="21"/>
  <c r="C506" i="21"/>
  <c r="AW505" i="21"/>
  <c r="AV505" i="21"/>
  <c r="F505" i="21"/>
  <c r="C505" i="21"/>
  <c r="AW504" i="21"/>
  <c r="AV504" i="21"/>
  <c r="F504" i="21"/>
  <c r="C504" i="21"/>
  <c r="AW503" i="21"/>
  <c r="AV503" i="21"/>
  <c r="F503" i="21"/>
  <c r="C503" i="21"/>
  <c r="AW502" i="21"/>
  <c r="AV502" i="21"/>
  <c r="F502" i="21"/>
  <c r="C502" i="21"/>
  <c r="AW501" i="21"/>
  <c r="AV501" i="21"/>
  <c r="F501" i="21"/>
  <c r="C501" i="21"/>
  <c r="AW500" i="21"/>
  <c r="AV500" i="21"/>
  <c r="F500" i="21"/>
  <c r="C500" i="21"/>
  <c r="AW499" i="21"/>
  <c r="AV499" i="21"/>
  <c r="F499" i="21"/>
  <c r="C499" i="21"/>
  <c r="AW498" i="21"/>
  <c r="AV498" i="21"/>
  <c r="F498" i="21"/>
  <c r="AW497" i="21"/>
  <c r="AV497" i="21"/>
  <c r="F497" i="21"/>
  <c r="C497" i="21"/>
  <c r="AW496" i="21"/>
  <c r="AV496" i="21"/>
  <c r="F496" i="21"/>
  <c r="C496" i="21"/>
  <c r="AW495" i="21"/>
  <c r="AV495" i="21"/>
  <c r="F495" i="21"/>
  <c r="C495" i="21"/>
  <c r="AW494" i="21"/>
  <c r="AV494" i="21"/>
  <c r="F494" i="21"/>
  <c r="C494" i="21"/>
  <c r="AW493" i="21"/>
  <c r="AV493" i="21"/>
  <c r="F493" i="21"/>
  <c r="C493" i="21"/>
  <c r="AW492" i="21"/>
  <c r="AV492" i="21"/>
  <c r="F492" i="21"/>
  <c r="C492" i="21"/>
  <c r="AW491" i="21"/>
  <c r="AV491" i="21"/>
  <c r="F491" i="21"/>
  <c r="C491" i="21"/>
  <c r="AW490" i="21"/>
  <c r="AV490" i="21"/>
  <c r="F490" i="21"/>
  <c r="C490" i="21"/>
  <c r="AW489" i="21"/>
  <c r="AV489" i="21"/>
  <c r="F489" i="21"/>
  <c r="C489" i="21"/>
  <c r="AW488" i="21"/>
  <c r="AV488" i="21"/>
  <c r="F488" i="21"/>
  <c r="C488" i="21"/>
  <c r="AW487" i="21"/>
  <c r="AV487" i="21"/>
  <c r="F487" i="21"/>
  <c r="C487" i="21"/>
  <c r="AW486" i="21"/>
  <c r="AV486" i="21"/>
  <c r="F486" i="21"/>
  <c r="AW485" i="21"/>
  <c r="AV485" i="21"/>
  <c r="F485" i="21"/>
  <c r="C485" i="21"/>
  <c r="AW484" i="21"/>
  <c r="AV484" i="21"/>
  <c r="F484" i="21"/>
  <c r="C484" i="21"/>
  <c r="AW483" i="21"/>
  <c r="AV483" i="21"/>
  <c r="F483" i="21"/>
  <c r="C483" i="21"/>
  <c r="AW482" i="21"/>
  <c r="AV482" i="21"/>
  <c r="F482" i="21"/>
  <c r="C482" i="21"/>
  <c r="AW481" i="21"/>
  <c r="AV481" i="21"/>
  <c r="F481" i="21"/>
  <c r="C481" i="21"/>
  <c r="AW480" i="21"/>
  <c r="AV480" i="21"/>
  <c r="F480" i="21"/>
  <c r="C480" i="21"/>
  <c r="AW479" i="21"/>
  <c r="AV479" i="21"/>
  <c r="F479" i="21"/>
  <c r="C479" i="21"/>
  <c r="AW478" i="21"/>
  <c r="AV478" i="21"/>
  <c r="F478" i="21"/>
  <c r="C478" i="21"/>
  <c r="AW477" i="21"/>
  <c r="AV477" i="21"/>
  <c r="F477" i="21"/>
  <c r="C477" i="21"/>
  <c r="AW476" i="21"/>
  <c r="AV476" i="21"/>
  <c r="F476" i="21"/>
  <c r="AW475" i="21"/>
  <c r="AV475" i="21"/>
  <c r="F475" i="21"/>
  <c r="C475" i="21"/>
  <c r="AW474" i="21"/>
  <c r="AV474" i="21"/>
  <c r="F474" i="21"/>
  <c r="C474" i="21"/>
  <c r="AW473" i="21"/>
  <c r="AV473" i="21"/>
  <c r="F473" i="21"/>
  <c r="C473" i="21"/>
  <c r="AW472" i="21"/>
  <c r="AV472" i="21"/>
  <c r="F472" i="21"/>
  <c r="C472" i="21"/>
  <c r="AW471" i="21"/>
  <c r="AV471" i="21"/>
  <c r="F471" i="21"/>
  <c r="C471" i="21"/>
  <c r="AW470" i="21"/>
  <c r="AV470" i="21"/>
  <c r="F470" i="21"/>
  <c r="C470" i="21"/>
  <c r="AW469" i="21"/>
  <c r="AV469" i="21"/>
  <c r="F469" i="21"/>
  <c r="C469" i="21"/>
  <c r="AW468" i="21"/>
  <c r="AV468" i="21"/>
  <c r="F468" i="21"/>
  <c r="C468" i="21"/>
  <c r="AW467" i="21"/>
  <c r="AV467" i="21"/>
  <c r="F467" i="21"/>
  <c r="C467" i="21"/>
  <c r="AW466" i="21"/>
  <c r="AV466" i="21"/>
  <c r="F466" i="21"/>
  <c r="C466" i="21"/>
  <c r="AW465" i="21"/>
  <c r="AV465" i="21"/>
  <c r="F465" i="21"/>
  <c r="C465" i="21"/>
  <c r="AW464" i="21"/>
  <c r="AV464" i="21"/>
  <c r="F464" i="21"/>
  <c r="C464" i="21"/>
  <c r="AW463" i="21"/>
  <c r="AV463" i="21"/>
  <c r="F463" i="21"/>
  <c r="C463" i="21"/>
  <c r="AW462" i="21"/>
  <c r="AV462" i="21"/>
  <c r="F462" i="21"/>
  <c r="C462" i="21"/>
  <c r="AW461" i="21"/>
  <c r="AV461" i="21"/>
  <c r="F461" i="21"/>
  <c r="C461" i="21"/>
  <c r="AW460" i="21"/>
  <c r="AV460" i="21"/>
  <c r="F460" i="21"/>
  <c r="C460" i="21"/>
  <c r="AW459" i="21"/>
  <c r="AV459" i="21"/>
  <c r="F459" i="21"/>
  <c r="C459" i="21"/>
  <c r="AW458" i="21"/>
  <c r="AV458" i="21"/>
  <c r="F458" i="21"/>
  <c r="C458" i="21"/>
  <c r="AW457" i="21"/>
  <c r="AV457" i="21"/>
  <c r="F457" i="21"/>
  <c r="C457" i="21"/>
  <c r="AW456" i="21"/>
  <c r="AV456" i="21"/>
  <c r="F456" i="21"/>
  <c r="C456" i="21"/>
  <c r="AW455" i="21"/>
  <c r="AV455" i="21"/>
  <c r="F455" i="21"/>
  <c r="C455" i="21"/>
  <c r="AW454" i="21"/>
  <c r="AV454" i="21"/>
  <c r="F454" i="21"/>
  <c r="C454" i="21"/>
  <c r="AW453" i="21"/>
  <c r="AV453" i="21"/>
  <c r="F453" i="21"/>
  <c r="C453" i="21"/>
  <c r="AW452" i="21"/>
  <c r="AV452" i="21"/>
  <c r="F452" i="21"/>
  <c r="C452" i="21"/>
  <c r="AW451" i="21"/>
  <c r="AV451" i="21"/>
  <c r="F451" i="21"/>
  <c r="C451" i="21"/>
  <c r="AW450" i="21"/>
  <c r="AV450" i="21"/>
  <c r="F450" i="21"/>
  <c r="C450" i="21"/>
  <c r="AW449" i="21"/>
  <c r="AV449" i="21"/>
  <c r="F449" i="21"/>
  <c r="C449" i="21"/>
  <c r="AW448" i="21"/>
  <c r="AV448" i="21"/>
  <c r="F448" i="21"/>
  <c r="C448" i="21"/>
  <c r="AW447" i="21"/>
  <c r="AV447" i="21"/>
  <c r="F447" i="21"/>
  <c r="C447" i="21"/>
  <c r="AW446" i="21"/>
  <c r="AV446" i="21"/>
  <c r="F446" i="21"/>
  <c r="C446" i="21"/>
  <c r="AW445" i="21"/>
  <c r="AV445" i="21"/>
  <c r="F445" i="21"/>
  <c r="C445" i="21"/>
  <c r="AW444" i="21"/>
  <c r="AV444" i="21"/>
  <c r="F444" i="21"/>
  <c r="C444" i="21"/>
  <c r="AW443" i="21"/>
  <c r="AV443" i="21"/>
  <c r="F443" i="21"/>
  <c r="C443" i="21"/>
  <c r="AW442" i="21"/>
  <c r="AV442" i="21"/>
  <c r="F442" i="21"/>
  <c r="C442" i="21"/>
  <c r="AW441" i="21"/>
  <c r="AV441" i="21"/>
  <c r="F441" i="21"/>
  <c r="C441" i="21"/>
  <c r="AW440" i="21"/>
  <c r="AV440" i="21"/>
  <c r="F440" i="21"/>
  <c r="C440" i="21"/>
  <c r="AW439" i="21"/>
  <c r="AV439" i="21"/>
  <c r="F439" i="21"/>
  <c r="C439" i="21"/>
  <c r="AW438" i="21"/>
  <c r="AV438" i="21"/>
  <c r="F438" i="21"/>
  <c r="C438" i="21"/>
  <c r="AW437" i="21"/>
  <c r="AV437" i="21"/>
  <c r="F437" i="21"/>
  <c r="C437" i="21"/>
  <c r="AW436" i="21"/>
  <c r="AV436" i="21"/>
  <c r="F436" i="21"/>
  <c r="C436" i="21"/>
  <c r="AW435" i="21"/>
  <c r="AV435" i="21"/>
  <c r="F435" i="21"/>
  <c r="C435" i="21"/>
  <c r="AW434" i="21"/>
  <c r="AV434" i="21"/>
  <c r="F434" i="21"/>
  <c r="C434" i="21"/>
  <c r="AW433" i="21"/>
  <c r="AV433" i="21"/>
  <c r="F433" i="21"/>
  <c r="C433" i="21"/>
  <c r="AW432" i="21"/>
  <c r="AV432" i="21"/>
  <c r="F432" i="21"/>
  <c r="C432" i="21"/>
  <c r="AW431" i="21"/>
  <c r="AV431" i="21"/>
  <c r="F431" i="21"/>
  <c r="C431" i="21"/>
  <c r="AW430" i="21"/>
  <c r="AV430" i="21"/>
  <c r="F430" i="21"/>
  <c r="C430" i="21"/>
  <c r="AW429" i="21"/>
  <c r="AV429" i="21"/>
  <c r="F429" i="21"/>
  <c r="C429" i="21"/>
  <c r="AW428" i="21"/>
  <c r="AV428" i="21"/>
  <c r="F428" i="21"/>
  <c r="C428" i="21"/>
  <c r="AW427" i="21"/>
  <c r="AV427" i="21"/>
  <c r="F427" i="21"/>
  <c r="C427" i="21"/>
  <c r="AW426" i="21"/>
  <c r="AV426" i="21"/>
  <c r="F426" i="21"/>
  <c r="C426" i="21"/>
  <c r="AW425" i="21"/>
  <c r="AV425" i="21"/>
  <c r="F425" i="21"/>
  <c r="C425" i="21"/>
  <c r="AW424" i="21"/>
  <c r="AV424" i="21"/>
  <c r="F424" i="21"/>
  <c r="C424" i="21"/>
  <c r="AW423" i="21"/>
  <c r="AV423" i="21"/>
  <c r="F423" i="21"/>
  <c r="C423" i="21"/>
  <c r="AW422" i="21"/>
  <c r="AV422" i="21"/>
  <c r="F422" i="21"/>
  <c r="C422" i="21"/>
  <c r="AW421" i="21"/>
  <c r="AV421" i="21"/>
  <c r="F421" i="21"/>
  <c r="C421" i="21"/>
  <c r="AW420" i="21"/>
  <c r="AV420" i="21"/>
  <c r="F420" i="21"/>
  <c r="C420" i="21"/>
  <c r="AW419" i="21"/>
  <c r="AV419" i="21"/>
  <c r="F419" i="21"/>
  <c r="C419" i="21"/>
  <c r="AW418" i="21"/>
  <c r="AV418" i="21"/>
  <c r="F418" i="21"/>
  <c r="C418" i="21"/>
  <c r="AW417" i="21"/>
  <c r="AV417" i="21"/>
  <c r="F417" i="21"/>
  <c r="C417" i="21"/>
  <c r="AW416" i="21"/>
  <c r="AV416" i="21"/>
  <c r="F416" i="21"/>
  <c r="C416" i="21"/>
  <c r="AW415" i="21"/>
  <c r="AV415" i="21"/>
  <c r="F415" i="21"/>
  <c r="C415" i="21"/>
  <c r="AW414" i="21"/>
  <c r="AV414" i="21"/>
  <c r="F414" i="21"/>
  <c r="C414" i="21"/>
  <c r="AW413" i="21"/>
  <c r="AV413" i="21"/>
  <c r="F413" i="21"/>
  <c r="C413" i="21"/>
  <c r="AW412" i="21"/>
  <c r="AV412" i="21"/>
  <c r="F412" i="21"/>
  <c r="C412" i="21"/>
  <c r="AW411" i="21"/>
  <c r="AV411" i="21"/>
  <c r="F411" i="21"/>
  <c r="AW410" i="21"/>
  <c r="AV410" i="21"/>
  <c r="F410" i="21"/>
  <c r="C410" i="21"/>
  <c r="AW409" i="21"/>
  <c r="AV409" i="21"/>
  <c r="F409" i="21"/>
  <c r="C409" i="21"/>
  <c r="AW408" i="21"/>
  <c r="AV408" i="21"/>
  <c r="F408" i="21"/>
  <c r="AW407" i="21"/>
  <c r="AV407" i="21"/>
  <c r="F407" i="21"/>
  <c r="C407" i="21"/>
  <c r="AW406" i="21"/>
  <c r="AV406" i="21"/>
  <c r="F406" i="21"/>
  <c r="C406" i="21"/>
  <c r="AW405" i="21"/>
  <c r="AV405" i="21"/>
  <c r="F405" i="21"/>
  <c r="C405" i="21"/>
  <c r="AW404" i="21"/>
  <c r="AV404" i="21"/>
  <c r="F404" i="21"/>
  <c r="C404" i="21"/>
  <c r="AW403" i="21"/>
  <c r="AV403" i="21"/>
  <c r="F403" i="21"/>
  <c r="C403" i="21"/>
  <c r="AW402" i="21"/>
  <c r="AV402" i="21"/>
  <c r="F402" i="21"/>
  <c r="C402" i="21"/>
  <c r="AW401" i="21"/>
  <c r="AV401" i="21"/>
  <c r="F401" i="21"/>
  <c r="C401" i="21"/>
  <c r="AW400" i="21"/>
  <c r="AV400" i="21"/>
  <c r="F400" i="21"/>
  <c r="C400" i="21"/>
  <c r="AW399" i="21"/>
  <c r="AV399" i="21"/>
  <c r="F399" i="21"/>
  <c r="C399" i="21"/>
  <c r="AW398" i="21"/>
  <c r="AV398" i="21"/>
  <c r="F398" i="21"/>
  <c r="C398" i="21"/>
  <c r="AW397" i="21"/>
  <c r="AV397" i="21"/>
  <c r="F397" i="21"/>
  <c r="C397" i="21"/>
  <c r="AW396" i="21"/>
  <c r="AV396" i="21"/>
  <c r="F396" i="21"/>
  <c r="C396" i="21"/>
  <c r="AW395" i="21"/>
  <c r="AV395" i="21"/>
  <c r="F395" i="21"/>
  <c r="C395" i="21"/>
  <c r="AW394" i="21"/>
  <c r="AV394" i="21"/>
  <c r="F394" i="21"/>
  <c r="C394" i="21"/>
  <c r="AW393" i="21"/>
  <c r="AV393" i="21"/>
  <c r="F393" i="21"/>
  <c r="C393" i="21"/>
  <c r="AW392" i="21"/>
  <c r="AV392" i="21"/>
  <c r="F392" i="21"/>
  <c r="C392" i="21"/>
  <c r="AW391" i="21"/>
  <c r="AV391" i="21"/>
  <c r="F391" i="21"/>
  <c r="C391" i="21"/>
  <c r="AW390" i="21"/>
  <c r="AV390" i="21"/>
  <c r="F390" i="21"/>
  <c r="C390" i="21"/>
  <c r="AW389" i="21"/>
  <c r="AV389" i="21"/>
  <c r="F389" i="21"/>
  <c r="C389" i="21"/>
  <c r="AW388" i="21"/>
  <c r="AV388" i="21"/>
  <c r="F388" i="21"/>
  <c r="C388" i="21"/>
  <c r="AW387" i="21"/>
  <c r="AV387" i="21"/>
  <c r="F387" i="21"/>
  <c r="C387" i="21"/>
  <c r="AW386" i="21"/>
  <c r="AV386" i="21"/>
  <c r="F386" i="21"/>
  <c r="C386" i="21"/>
  <c r="AW385" i="21"/>
  <c r="AV385" i="21"/>
  <c r="F385" i="21"/>
  <c r="C385" i="21"/>
  <c r="AW384" i="21"/>
  <c r="AV384" i="21"/>
  <c r="F384" i="21"/>
  <c r="C384" i="21"/>
  <c r="AW383" i="21"/>
  <c r="AV383" i="21"/>
  <c r="F383" i="21"/>
  <c r="C383" i="21"/>
  <c r="AW382" i="21"/>
  <c r="AV382" i="21"/>
  <c r="F382" i="21"/>
  <c r="C382" i="21"/>
  <c r="AW381" i="21"/>
  <c r="AV381" i="21"/>
  <c r="F381" i="21"/>
  <c r="C381" i="21"/>
  <c r="AW380" i="21"/>
  <c r="AV380" i="21"/>
  <c r="F380" i="21"/>
  <c r="C380" i="21"/>
  <c r="AW379" i="21"/>
  <c r="AV379" i="21"/>
  <c r="F379" i="21"/>
  <c r="C379" i="21"/>
  <c r="AW378" i="21"/>
  <c r="AV378" i="21"/>
  <c r="F378" i="21"/>
  <c r="C378" i="21"/>
  <c r="AW377" i="21"/>
  <c r="AV377" i="21"/>
  <c r="F377" i="21"/>
  <c r="C377" i="21"/>
  <c r="AW376" i="21"/>
  <c r="AV376" i="21"/>
  <c r="F376" i="21"/>
  <c r="C376" i="21"/>
  <c r="AW375" i="21"/>
  <c r="AV375" i="21"/>
  <c r="F375" i="21"/>
  <c r="C375" i="21"/>
  <c r="AW374" i="21"/>
  <c r="AV374" i="21"/>
  <c r="F374" i="21"/>
  <c r="C374" i="21"/>
  <c r="AW373" i="21"/>
  <c r="AV373" i="21"/>
  <c r="F373" i="21"/>
  <c r="C373" i="21"/>
  <c r="AW372" i="21"/>
  <c r="AV372" i="21"/>
  <c r="F372" i="21"/>
  <c r="AW371" i="21"/>
  <c r="AV371" i="21"/>
  <c r="F371" i="21"/>
  <c r="C371" i="21"/>
  <c r="AW370" i="21"/>
  <c r="AV370" i="21"/>
  <c r="F370" i="21"/>
  <c r="C370" i="21"/>
  <c r="AW369" i="21"/>
  <c r="AV369" i="21"/>
  <c r="F369" i="21"/>
  <c r="C369" i="21"/>
  <c r="AW368" i="21"/>
  <c r="AV368" i="21"/>
  <c r="F368" i="21"/>
  <c r="C368" i="21"/>
  <c r="AW367" i="21"/>
  <c r="AV367" i="21"/>
  <c r="F367" i="21"/>
  <c r="C367" i="21"/>
  <c r="AW366" i="21"/>
  <c r="AV366" i="21"/>
  <c r="F366" i="21"/>
  <c r="C366" i="21"/>
  <c r="AW365" i="21"/>
  <c r="AV365" i="21"/>
  <c r="F365" i="21"/>
  <c r="C365" i="21"/>
  <c r="AW364" i="21"/>
  <c r="AV364" i="21"/>
  <c r="F364" i="21"/>
  <c r="C364" i="21"/>
  <c r="AW363" i="21"/>
  <c r="AV363" i="21"/>
  <c r="F363" i="21"/>
  <c r="C363" i="21"/>
  <c r="AW362" i="21"/>
  <c r="AV362" i="21"/>
  <c r="F362" i="21"/>
  <c r="C362" i="21"/>
  <c r="AW361" i="21"/>
  <c r="AV361" i="21"/>
  <c r="F361" i="21"/>
  <c r="C361" i="21"/>
  <c r="AW360" i="21"/>
  <c r="AV360" i="21"/>
  <c r="F360" i="21"/>
  <c r="C360" i="21"/>
  <c r="AW359" i="21"/>
  <c r="AV359" i="21"/>
  <c r="F359" i="21"/>
  <c r="C359" i="21"/>
  <c r="AW358" i="21"/>
  <c r="AV358" i="21"/>
  <c r="F358" i="21"/>
  <c r="C358" i="21"/>
  <c r="AW357" i="21"/>
  <c r="AV357" i="21"/>
  <c r="F357" i="21"/>
  <c r="C357" i="21"/>
  <c r="AW356" i="21"/>
  <c r="AV356" i="21"/>
  <c r="F356" i="21"/>
  <c r="C356" i="21"/>
  <c r="AW355" i="21"/>
  <c r="AV355" i="21"/>
  <c r="F355" i="21"/>
  <c r="C355" i="21"/>
  <c r="AW354" i="21"/>
  <c r="AV354" i="21"/>
  <c r="F354" i="21"/>
  <c r="C354" i="21"/>
  <c r="AW353" i="21"/>
  <c r="AV353" i="21"/>
  <c r="F353" i="21"/>
  <c r="C353" i="21"/>
  <c r="AW352" i="21"/>
  <c r="AV352" i="21"/>
  <c r="F352" i="21"/>
  <c r="C352" i="21"/>
  <c r="AW351" i="21"/>
  <c r="AV351" i="21"/>
  <c r="F351" i="21"/>
  <c r="C351" i="21"/>
  <c r="AW350" i="21"/>
  <c r="AV350" i="21"/>
  <c r="F350" i="21"/>
  <c r="C350" i="21"/>
  <c r="AW349" i="21"/>
  <c r="AV349" i="21"/>
  <c r="F349" i="21"/>
  <c r="C349" i="21"/>
  <c r="AW348" i="21"/>
  <c r="AV348" i="21"/>
  <c r="F348" i="21"/>
  <c r="AW347" i="21"/>
  <c r="AV347" i="21"/>
  <c r="F347" i="21"/>
  <c r="C347" i="21"/>
  <c r="AW346" i="21"/>
  <c r="AV346" i="21"/>
  <c r="F346" i="21"/>
  <c r="C346" i="21"/>
  <c r="AW345" i="21"/>
  <c r="AV345" i="21"/>
  <c r="F345" i="21"/>
  <c r="C345" i="21"/>
  <c r="AW344" i="21"/>
  <c r="AV344" i="21"/>
  <c r="F344" i="21"/>
  <c r="C344" i="21"/>
  <c r="AW343" i="21"/>
  <c r="AV343" i="21"/>
  <c r="F343" i="21"/>
  <c r="C343" i="21"/>
  <c r="AW342" i="21"/>
  <c r="AV342" i="21"/>
  <c r="F342" i="21"/>
  <c r="C342" i="21"/>
  <c r="AW341" i="21"/>
  <c r="AV341" i="21"/>
  <c r="F341" i="21"/>
  <c r="C341" i="21"/>
  <c r="AW340" i="21"/>
  <c r="AV340" i="21"/>
  <c r="F340" i="21"/>
  <c r="C340" i="21"/>
  <c r="AW339" i="21"/>
  <c r="AV339" i="21"/>
  <c r="F339" i="21"/>
  <c r="C339" i="21"/>
  <c r="AW338" i="21"/>
  <c r="AV338" i="21"/>
  <c r="F338" i="21"/>
  <c r="C338" i="21"/>
  <c r="AW337" i="21"/>
  <c r="AV337" i="21"/>
  <c r="F337" i="21"/>
  <c r="C337" i="21"/>
  <c r="AW336" i="21"/>
  <c r="AV336" i="21"/>
  <c r="F336" i="21"/>
  <c r="C336" i="21"/>
  <c r="AW335" i="21"/>
  <c r="AV335" i="21"/>
  <c r="F335" i="21"/>
  <c r="C335" i="21"/>
  <c r="AW334" i="21"/>
  <c r="AV334" i="21"/>
  <c r="F334" i="21"/>
  <c r="C334" i="21"/>
  <c r="AW333" i="21"/>
  <c r="AV333" i="21"/>
  <c r="F333" i="21"/>
  <c r="C333" i="21"/>
  <c r="AW332" i="21"/>
  <c r="AV332" i="21"/>
  <c r="F332" i="21"/>
  <c r="C332" i="21"/>
  <c r="AW331" i="21"/>
  <c r="AV331" i="21"/>
  <c r="F331" i="21"/>
  <c r="C331" i="21"/>
  <c r="AW330" i="21"/>
  <c r="AV330" i="21"/>
  <c r="F330" i="21"/>
  <c r="C330" i="21"/>
  <c r="AW329" i="21"/>
  <c r="AV329" i="21"/>
  <c r="F329" i="21"/>
  <c r="C329" i="21"/>
  <c r="AW328" i="21"/>
  <c r="AV328" i="21"/>
  <c r="F328" i="21"/>
  <c r="C328" i="21"/>
  <c r="AW327" i="21"/>
  <c r="AV327" i="21"/>
  <c r="F327" i="21"/>
  <c r="C327" i="21"/>
  <c r="AW326" i="21"/>
  <c r="AV326" i="21"/>
  <c r="F326" i="21"/>
  <c r="C326" i="21"/>
  <c r="AW325" i="21"/>
  <c r="AV325" i="21"/>
  <c r="F325" i="21"/>
  <c r="C325" i="21"/>
  <c r="AW324" i="21"/>
  <c r="AV324" i="21"/>
  <c r="F324" i="21"/>
  <c r="C324" i="21"/>
  <c r="AW323" i="21"/>
  <c r="AV323" i="21"/>
  <c r="F323" i="21"/>
  <c r="C323" i="21"/>
  <c r="AW322" i="21"/>
  <c r="AV322" i="21"/>
  <c r="F322" i="21"/>
  <c r="C322" i="21"/>
  <c r="AW321" i="21"/>
  <c r="AV321" i="21"/>
  <c r="F321" i="21"/>
  <c r="C321" i="21"/>
  <c r="AW320" i="21"/>
  <c r="AV320" i="21"/>
  <c r="F320" i="21"/>
  <c r="C320" i="21"/>
  <c r="AW319" i="21"/>
  <c r="AV319" i="21"/>
  <c r="F319" i="21"/>
  <c r="C319" i="21"/>
  <c r="AW318" i="21"/>
  <c r="AV318" i="21"/>
  <c r="F318" i="21"/>
  <c r="C318" i="21"/>
  <c r="AW317" i="21"/>
  <c r="AV317" i="21"/>
  <c r="F317" i="21"/>
  <c r="C317" i="21"/>
  <c r="AW316" i="21"/>
  <c r="AV316" i="21"/>
  <c r="F316" i="21"/>
  <c r="C316" i="21"/>
  <c r="AW315" i="21"/>
  <c r="AV315" i="21"/>
  <c r="F315" i="21"/>
  <c r="AW314" i="21"/>
  <c r="AV314" i="21"/>
  <c r="F314" i="21"/>
  <c r="C314" i="21"/>
  <c r="AW313" i="21"/>
  <c r="AV313" i="21"/>
  <c r="F313" i="21"/>
  <c r="C313" i="21"/>
  <c r="AW312" i="21"/>
  <c r="AV312" i="21"/>
  <c r="F312" i="21"/>
  <c r="C312" i="21"/>
  <c r="AW311" i="21"/>
  <c r="AV311" i="21"/>
  <c r="F311" i="21"/>
  <c r="C311" i="21"/>
  <c r="AW310" i="21"/>
  <c r="AV310" i="21"/>
  <c r="F310" i="21"/>
  <c r="C310" i="21"/>
  <c r="AW309" i="21"/>
  <c r="AV309" i="21"/>
  <c r="F309" i="21"/>
  <c r="C309" i="21"/>
  <c r="AW308" i="21"/>
  <c r="AV308" i="21"/>
  <c r="F308" i="21"/>
  <c r="C308" i="21"/>
  <c r="AW307" i="21"/>
  <c r="AV307" i="21"/>
  <c r="F307" i="21"/>
  <c r="C307" i="21"/>
  <c r="AW306" i="21"/>
  <c r="AV306" i="21"/>
  <c r="F306" i="21"/>
  <c r="C306" i="21"/>
  <c r="AW305" i="21"/>
  <c r="AV305" i="21"/>
  <c r="F305" i="21"/>
  <c r="C305" i="21"/>
  <c r="AW304" i="21"/>
  <c r="AV304" i="21"/>
  <c r="F304" i="21"/>
  <c r="C304" i="21"/>
  <c r="AW303" i="21"/>
  <c r="AV303" i="21"/>
  <c r="F303" i="21"/>
  <c r="AW302" i="21"/>
  <c r="AV302" i="21"/>
  <c r="F302" i="21"/>
  <c r="C302" i="21"/>
  <c r="AW301" i="21"/>
  <c r="AV301" i="21"/>
  <c r="F301" i="21"/>
  <c r="C301" i="21"/>
  <c r="AW300" i="21"/>
  <c r="AV300" i="21"/>
  <c r="F300" i="21"/>
  <c r="C300" i="21"/>
  <c r="AW299" i="21"/>
  <c r="AV299" i="21"/>
  <c r="F299" i="21"/>
  <c r="C299" i="21"/>
  <c r="AW298" i="21"/>
  <c r="AV298" i="21"/>
  <c r="F298" i="21"/>
  <c r="C298" i="21"/>
  <c r="AW297" i="21"/>
  <c r="AV297" i="21"/>
  <c r="F297" i="21"/>
  <c r="C297" i="21"/>
  <c r="AW296" i="21"/>
  <c r="AV296" i="21"/>
  <c r="F296" i="21"/>
  <c r="C296" i="21"/>
  <c r="AW295" i="21"/>
  <c r="AV295" i="21"/>
  <c r="F295" i="21"/>
  <c r="C295" i="21"/>
  <c r="AW294" i="21"/>
  <c r="AV294" i="21"/>
  <c r="F294" i="21"/>
  <c r="C294" i="21"/>
  <c r="AW293" i="21"/>
  <c r="AV293" i="21"/>
  <c r="F293" i="21"/>
  <c r="C293" i="21"/>
  <c r="AW292" i="21"/>
  <c r="AV292" i="21"/>
  <c r="F292" i="21"/>
  <c r="C292" i="21"/>
  <c r="AW291" i="21"/>
  <c r="AV291" i="21"/>
  <c r="F291" i="21"/>
  <c r="C291" i="21"/>
  <c r="AW290" i="21"/>
  <c r="AV290" i="21"/>
  <c r="F290" i="21"/>
  <c r="C290" i="21"/>
  <c r="AW289" i="21"/>
  <c r="AV289" i="21"/>
  <c r="F289" i="21"/>
  <c r="C289" i="21"/>
  <c r="AW288" i="21"/>
  <c r="AV288" i="21"/>
  <c r="F288" i="21"/>
  <c r="C288" i="21"/>
  <c r="AW287" i="21"/>
  <c r="AV287" i="21"/>
  <c r="F287" i="21"/>
  <c r="C287" i="21"/>
  <c r="AW286" i="21"/>
  <c r="AV286" i="21"/>
  <c r="F286" i="21"/>
  <c r="C286" i="21"/>
  <c r="AW285" i="21"/>
  <c r="AV285" i="21"/>
  <c r="F285" i="21"/>
  <c r="C285" i="21"/>
  <c r="AW284" i="21"/>
  <c r="AV284" i="21"/>
  <c r="F284" i="21"/>
  <c r="C284" i="21"/>
  <c r="AW283" i="21"/>
  <c r="AV283" i="21"/>
  <c r="F283" i="21"/>
  <c r="C283" i="21"/>
  <c r="AW282" i="21"/>
  <c r="AV282" i="21"/>
  <c r="F282" i="21"/>
  <c r="C282" i="21"/>
  <c r="AW281" i="21"/>
  <c r="AV281" i="21"/>
  <c r="F281" i="21"/>
  <c r="C281" i="21"/>
  <c r="AW280" i="21"/>
  <c r="AV280" i="21"/>
  <c r="F280" i="21"/>
  <c r="C280" i="21"/>
  <c r="AW279" i="21"/>
  <c r="AV279" i="21"/>
  <c r="F279" i="21"/>
  <c r="C279" i="21"/>
  <c r="AW278" i="21"/>
  <c r="AV278" i="21"/>
  <c r="F278" i="21"/>
  <c r="C278" i="21"/>
  <c r="AW277" i="21"/>
  <c r="AV277" i="21"/>
  <c r="F277" i="21"/>
  <c r="C277" i="21"/>
  <c r="AW276" i="21"/>
  <c r="AV276" i="21"/>
  <c r="F276" i="21"/>
  <c r="AW275" i="21"/>
  <c r="AV275" i="21"/>
  <c r="F275" i="21"/>
  <c r="C275" i="21"/>
  <c r="AW274" i="21"/>
  <c r="AV274" i="21"/>
  <c r="F274" i="21"/>
  <c r="C274" i="21"/>
  <c r="AW273" i="21"/>
  <c r="AV273" i="21"/>
  <c r="F273" i="21"/>
  <c r="C273" i="21"/>
  <c r="AW272" i="21"/>
  <c r="AV272" i="21"/>
  <c r="F272" i="21"/>
  <c r="C272" i="21"/>
  <c r="AW271" i="21"/>
  <c r="AV271" i="21"/>
  <c r="F271" i="21"/>
  <c r="C271" i="21"/>
  <c r="AW270" i="21"/>
  <c r="AV270" i="21"/>
  <c r="F270" i="21"/>
  <c r="C270" i="21"/>
  <c r="AW269" i="21"/>
  <c r="AV269" i="21"/>
  <c r="F269" i="21"/>
  <c r="C269" i="21"/>
  <c r="AW268" i="21"/>
  <c r="AV268" i="21"/>
  <c r="F268" i="21"/>
  <c r="C268" i="21"/>
  <c r="AW267" i="21"/>
  <c r="AV267" i="21"/>
  <c r="F267" i="21"/>
  <c r="C267" i="21"/>
  <c r="AW266" i="21"/>
  <c r="AV266" i="21"/>
  <c r="F266" i="21"/>
  <c r="C266" i="21"/>
  <c r="AW265" i="21"/>
  <c r="AV265" i="21"/>
  <c r="F265" i="21"/>
  <c r="C265" i="21"/>
  <c r="AW264" i="21"/>
  <c r="AV264" i="21"/>
  <c r="F264" i="21"/>
  <c r="C264" i="21"/>
  <c r="AW263" i="21"/>
  <c r="AV263" i="21"/>
  <c r="F263" i="21"/>
  <c r="C263" i="21"/>
  <c r="AW262" i="21"/>
  <c r="AV262" i="21"/>
  <c r="F262" i="21"/>
  <c r="C262" i="21"/>
  <c r="AW261" i="21"/>
  <c r="AV261" i="21"/>
  <c r="F261" i="21"/>
  <c r="C261" i="21"/>
  <c r="AW260" i="21"/>
  <c r="AV260" i="21"/>
  <c r="F260" i="21"/>
  <c r="C260" i="21"/>
  <c r="AW259" i="21"/>
  <c r="AV259" i="21"/>
  <c r="F259" i="21"/>
  <c r="C259" i="21"/>
  <c r="AW258" i="21"/>
  <c r="AV258" i="21"/>
  <c r="F258" i="21"/>
  <c r="C258" i="21"/>
  <c r="AW257" i="21"/>
  <c r="AV257" i="21"/>
  <c r="F257" i="21"/>
  <c r="C257" i="21"/>
  <c r="AW256" i="21"/>
  <c r="AV256" i="21"/>
  <c r="F256" i="21"/>
  <c r="C256" i="21"/>
  <c r="AW255" i="21"/>
  <c r="AV255" i="21"/>
  <c r="F255" i="21"/>
  <c r="C255" i="21"/>
  <c r="AW254" i="21"/>
  <c r="AV254" i="21"/>
  <c r="F254" i="21"/>
  <c r="AW253" i="21"/>
  <c r="AV253" i="21"/>
  <c r="F253" i="21"/>
  <c r="C253" i="21"/>
  <c r="AW252" i="21"/>
  <c r="AV252" i="21"/>
  <c r="F252" i="21"/>
  <c r="C252" i="21"/>
  <c r="AW251" i="21"/>
  <c r="AV251" i="21"/>
  <c r="F251" i="21"/>
  <c r="C251" i="21"/>
  <c r="AW250" i="21"/>
  <c r="AV250" i="21"/>
  <c r="F250" i="21"/>
  <c r="C250" i="21"/>
  <c r="AW249" i="21"/>
  <c r="AV249" i="21"/>
  <c r="F249" i="21"/>
  <c r="C249" i="21"/>
  <c r="AW248" i="21"/>
  <c r="AV248" i="21"/>
  <c r="F248" i="21"/>
  <c r="C248" i="21"/>
  <c r="AW247" i="21"/>
  <c r="AV247" i="21"/>
  <c r="F247" i="21"/>
  <c r="C247" i="21"/>
  <c r="AW246" i="21"/>
  <c r="AV246" i="21"/>
  <c r="F246" i="21"/>
  <c r="C246" i="21"/>
  <c r="AW245" i="21"/>
  <c r="AV245" i="21"/>
  <c r="F245" i="21"/>
  <c r="C245" i="21"/>
  <c r="AW244" i="21"/>
  <c r="AV244" i="21"/>
  <c r="F244" i="21"/>
  <c r="C244" i="21"/>
  <c r="AW243" i="21"/>
  <c r="AV243" i="21"/>
  <c r="F243" i="21"/>
  <c r="C243" i="21"/>
  <c r="AW242" i="21"/>
  <c r="AV242" i="21"/>
  <c r="F242" i="21"/>
  <c r="C242" i="21"/>
  <c r="AW241" i="21"/>
  <c r="AV241" i="21"/>
  <c r="F241" i="21"/>
  <c r="C241" i="21"/>
  <c r="AW240" i="21"/>
  <c r="AV240" i="21"/>
  <c r="F240" i="21"/>
  <c r="C240" i="21"/>
  <c r="AW239" i="21"/>
  <c r="AV239" i="21"/>
  <c r="F239" i="21"/>
  <c r="C239" i="21"/>
  <c r="AW238" i="21"/>
  <c r="AV238" i="21"/>
  <c r="F238" i="21"/>
  <c r="C238" i="21"/>
  <c r="AW237" i="21"/>
  <c r="AV237" i="21"/>
  <c r="F237" i="21"/>
  <c r="C237" i="21"/>
  <c r="AW236" i="21"/>
  <c r="AV236" i="21"/>
  <c r="F236" i="21"/>
  <c r="C236" i="21"/>
  <c r="AW235" i="21"/>
  <c r="AV235" i="21"/>
  <c r="F235" i="21"/>
  <c r="C235" i="21"/>
  <c r="AW234" i="21"/>
  <c r="AV234" i="21"/>
  <c r="F234" i="21"/>
  <c r="C234" i="21"/>
  <c r="AW233" i="21"/>
  <c r="AV233" i="21"/>
  <c r="F233" i="21"/>
  <c r="C233" i="21"/>
  <c r="AW232" i="21"/>
  <c r="AV232" i="21"/>
  <c r="F232" i="21"/>
  <c r="C232" i="21"/>
  <c r="AW231" i="21"/>
  <c r="AV231" i="21"/>
  <c r="F231" i="21"/>
  <c r="C231" i="21"/>
  <c r="AW230" i="21"/>
  <c r="AV230" i="21"/>
  <c r="F230" i="21"/>
  <c r="C230" i="21"/>
  <c r="AW229" i="21"/>
  <c r="AV229" i="21"/>
  <c r="F229" i="21"/>
  <c r="C229" i="21"/>
  <c r="AW228" i="21"/>
  <c r="AV228" i="21"/>
  <c r="F228" i="21"/>
  <c r="C228" i="21"/>
  <c r="AW227" i="21"/>
  <c r="AV227" i="21"/>
  <c r="F227" i="21"/>
  <c r="C227" i="21"/>
  <c r="AW226" i="21"/>
  <c r="AV226" i="21"/>
  <c r="F226" i="21"/>
  <c r="C226" i="21"/>
  <c r="AW225" i="21"/>
  <c r="AV225" i="21"/>
  <c r="F225" i="21"/>
  <c r="C225" i="21"/>
  <c r="AW224" i="21"/>
  <c r="AV224" i="21"/>
  <c r="F224" i="21"/>
  <c r="C224" i="21"/>
  <c r="AW223" i="21"/>
  <c r="AV223" i="21"/>
  <c r="F223" i="21"/>
  <c r="C223" i="21"/>
  <c r="AW222" i="21"/>
  <c r="AV222" i="21"/>
  <c r="F222" i="21"/>
  <c r="C222" i="21"/>
  <c r="AW221" i="21"/>
  <c r="AV221" i="21"/>
  <c r="F221" i="21"/>
  <c r="C221" i="21"/>
  <c r="AW220" i="21"/>
  <c r="AV220" i="21"/>
  <c r="F220" i="21"/>
  <c r="C220" i="21"/>
  <c r="AW219" i="21"/>
  <c r="AV219" i="21"/>
  <c r="F219" i="21"/>
  <c r="C219" i="21"/>
  <c r="AW218" i="21"/>
  <c r="AV218" i="21"/>
  <c r="F218" i="21"/>
  <c r="C218" i="21"/>
  <c r="AW217" i="21"/>
  <c r="AV217" i="21"/>
  <c r="F217" i="21"/>
  <c r="C217" i="21"/>
  <c r="AW216" i="21"/>
  <c r="AV216" i="21"/>
  <c r="F216" i="21"/>
  <c r="C216" i="21"/>
  <c r="AW215" i="21"/>
  <c r="AV215" i="21"/>
  <c r="F215" i="21"/>
  <c r="C215" i="21"/>
  <c r="AW214" i="21"/>
  <c r="AV214" i="21"/>
  <c r="F214" i="21"/>
  <c r="C214" i="21"/>
  <c r="AW213" i="21"/>
  <c r="AV213" i="21"/>
  <c r="F213" i="21"/>
  <c r="C213" i="21"/>
  <c r="AW212" i="21"/>
  <c r="AV212" i="21"/>
  <c r="F212" i="21"/>
  <c r="C212" i="21"/>
  <c r="AW211" i="21"/>
  <c r="AV211" i="21"/>
  <c r="F211" i="21"/>
  <c r="C211" i="21"/>
  <c r="AW210" i="21"/>
  <c r="AV210" i="21"/>
  <c r="F210" i="21"/>
  <c r="C210" i="21"/>
  <c r="AW209" i="21"/>
  <c r="AV209" i="21"/>
  <c r="F209" i="21"/>
  <c r="C209" i="21"/>
  <c r="AW208" i="21"/>
  <c r="AV208" i="21"/>
  <c r="F208" i="21"/>
  <c r="C208" i="21"/>
  <c r="AW207" i="21"/>
  <c r="AV207" i="21"/>
  <c r="F207" i="21"/>
  <c r="C207" i="21"/>
  <c r="AW206" i="21"/>
  <c r="AV206" i="21"/>
  <c r="F206" i="21"/>
  <c r="C206" i="21"/>
  <c r="AW205" i="21"/>
  <c r="AV205" i="21"/>
  <c r="F205" i="21"/>
  <c r="C205" i="21"/>
  <c r="AW204" i="21"/>
  <c r="AV204" i="21"/>
  <c r="F204" i="21"/>
  <c r="C204" i="21"/>
  <c r="AW203" i="21"/>
  <c r="AV203" i="21"/>
  <c r="F203" i="21"/>
  <c r="C203" i="21"/>
  <c r="AW202" i="21"/>
  <c r="AV202" i="21"/>
  <c r="F202" i="21"/>
  <c r="C202" i="21"/>
  <c r="AW201" i="21"/>
  <c r="AV201" i="21"/>
  <c r="F201" i="21"/>
  <c r="C201" i="21"/>
  <c r="AW200" i="21"/>
  <c r="AV200" i="21"/>
  <c r="F200" i="21"/>
  <c r="AW199" i="21"/>
  <c r="AV199" i="21"/>
  <c r="F199" i="21"/>
  <c r="C199" i="21"/>
  <c r="AW198" i="21"/>
  <c r="AV198" i="21"/>
  <c r="F198" i="21"/>
  <c r="C198" i="21"/>
  <c r="AW197" i="21"/>
  <c r="AV197" i="21"/>
  <c r="F197" i="21"/>
  <c r="C197" i="21"/>
  <c r="AW196" i="21"/>
  <c r="AV196" i="21"/>
  <c r="F196" i="21"/>
  <c r="C196" i="21"/>
  <c r="AW195" i="21"/>
  <c r="AV195" i="21"/>
  <c r="F195" i="21"/>
  <c r="C195" i="21"/>
  <c r="AW194" i="21"/>
  <c r="AV194" i="21"/>
  <c r="F194" i="21"/>
  <c r="C194" i="21"/>
  <c r="AW193" i="21"/>
  <c r="AV193" i="21"/>
  <c r="F193" i="21"/>
  <c r="C193" i="21"/>
  <c r="AW192" i="21"/>
  <c r="AV192" i="21"/>
  <c r="F192" i="21"/>
  <c r="C192" i="21"/>
  <c r="AW191" i="21"/>
  <c r="AV191" i="21"/>
  <c r="F191" i="21"/>
  <c r="C191" i="21"/>
  <c r="AW190" i="21"/>
  <c r="AV190" i="21"/>
  <c r="F190" i="21"/>
  <c r="C190" i="21"/>
  <c r="AW189" i="21"/>
  <c r="AV189" i="21"/>
  <c r="F189" i="21"/>
  <c r="AW188" i="21"/>
  <c r="AV188" i="21"/>
  <c r="F188" i="21"/>
  <c r="C188" i="21"/>
  <c r="AW187" i="21"/>
  <c r="AV187" i="21"/>
  <c r="F187" i="21"/>
  <c r="C187" i="21"/>
  <c r="AW186" i="21"/>
  <c r="AV186" i="21"/>
  <c r="F186" i="21"/>
  <c r="C186" i="21"/>
  <c r="AW185" i="21"/>
  <c r="AV185" i="21"/>
  <c r="F185" i="21"/>
  <c r="C185" i="21"/>
  <c r="AW184" i="21"/>
  <c r="AV184" i="21"/>
  <c r="F184" i="21"/>
  <c r="C184" i="21"/>
  <c r="AW183" i="21"/>
  <c r="AV183" i="21"/>
  <c r="F183" i="21"/>
  <c r="C183" i="21"/>
  <c r="AW182" i="21"/>
  <c r="AV182" i="21"/>
  <c r="F182" i="21"/>
  <c r="C182" i="21"/>
  <c r="AW181" i="21"/>
  <c r="AV181" i="21"/>
  <c r="F181" i="21"/>
  <c r="C181" i="21"/>
  <c r="AW180" i="21"/>
  <c r="AV180" i="21"/>
  <c r="F180" i="21"/>
  <c r="C180" i="21"/>
  <c r="AW179" i="21"/>
  <c r="AV179" i="21"/>
  <c r="F179" i="21"/>
  <c r="C179" i="21"/>
  <c r="AW178" i="21"/>
  <c r="AV178" i="21"/>
  <c r="F178" i="21"/>
  <c r="C178" i="21"/>
  <c r="AW177" i="21"/>
  <c r="AV177" i="21"/>
  <c r="F177" i="21"/>
  <c r="C177" i="21"/>
  <c r="AW176" i="21"/>
  <c r="AV176" i="21"/>
  <c r="F176" i="21"/>
  <c r="C176" i="21"/>
  <c r="AW175" i="21"/>
  <c r="AV175" i="21"/>
  <c r="F175" i="21"/>
  <c r="C175" i="21"/>
  <c r="AW174" i="21"/>
  <c r="AV174" i="21"/>
  <c r="F174" i="21"/>
  <c r="C174" i="21"/>
  <c r="AW173" i="21"/>
  <c r="AV173" i="21"/>
  <c r="F173" i="21"/>
  <c r="AW172" i="21"/>
  <c r="AV172" i="21"/>
  <c r="F172" i="21"/>
  <c r="C172" i="21"/>
  <c r="AW171" i="21"/>
  <c r="AV171" i="21"/>
  <c r="F171" i="21"/>
  <c r="C171" i="21"/>
  <c r="AW170" i="21"/>
  <c r="AV170" i="21"/>
  <c r="F170" i="21"/>
  <c r="C170" i="21"/>
  <c r="AW169" i="21"/>
  <c r="AV169" i="21"/>
  <c r="F169" i="21"/>
  <c r="C169" i="21"/>
  <c r="AW168" i="21"/>
  <c r="AV168" i="21"/>
  <c r="F168" i="21"/>
  <c r="C168" i="21"/>
  <c r="AW167" i="21"/>
  <c r="AV167" i="21"/>
  <c r="F167" i="21"/>
  <c r="C167" i="21"/>
  <c r="AW166" i="21"/>
  <c r="AV166" i="21"/>
  <c r="F166" i="21"/>
  <c r="C166" i="21"/>
  <c r="AW165" i="21"/>
  <c r="AV165" i="21"/>
  <c r="F165" i="21"/>
  <c r="C165" i="21"/>
  <c r="AW164" i="21"/>
  <c r="AV164" i="21"/>
  <c r="F164" i="21"/>
  <c r="C164" i="21"/>
  <c r="AW163" i="21"/>
  <c r="AV163" i="21"/>
  <c r="F163" i="21"/>
  <c r="C163" i="21"/>
  <c r="AW162" i="21"/>
  <c r="AV162" i="21"/>
  <c r="F162" i="21"/>
  <c r="C162" i="21"/>
  <c r="AW161" i="21"/>
  <c r="AV161" i="21"/>
  <c r="F161" i="21"/>
  <c r="C161" i="21"/>
  <c r="AW160" i="21"/>
  <c r="AV160" i="21"/>
  <c r="F160" i="21"/>
  <c r="C160" i="21"/>
  <c r="AW159" i="21"/>
  <c r="AV159" i="21"/>
  <c r="F159" i="21"/>
  <c r="C159" i="21"/>
  <c r="AW158" i="21"/>
  <c r="AV158" i="21"/>
  <c r="F158" i="21"/>
  <c r="C158" i="21"/>
  <c r="AW157" i="21"/>
  <c r="AV157" i="21"/>
  <c r="F157" i="21"/>
  <c r="C157" i="21"/>
  <c r="AW156" i="21"/>
  <c r="AV156" i="21"/>
  <c r="F156" i="21"/>
  <c r="C156" i="21"/>
  <c r="AW155" i="21"/>
  <c r="AV155" i="21"/>
  <c r="F155" i="21"/>
  <c r="C155" i="21"/>
  <c r="AW154" i="21"/>
  <c r="AV154" i="21"/>
  <c r="F154" i="21"/>
  <c r="C154" i="21"/>
  <c r="AW153" i="21"/>
  <c r="AV153" i="21"/>
  <c r="F153" i="21"/>
  <c r="C153" i="21"/>
  <c r="AW152" i="21"/>
  <c r="AV152" i="21"/>
  <c r="F152" i="21"/>
  <c r="C152" i="21"/>
  <c r="AW151" i="21"/>
  <c r="AV151" i="21"/>
  <c r="F151" i="21"/>
  <c r="C151" i="21"/>
  <c r="AW150" i="21"/>
  <c r="AV150" i="21"/>
  <c r="F150" i="21"/>
  <c r="C150" i="21"/>
  <c r="AW149" i="21"/>
  <c r="AV149" i="21"/>
  <c r="F149" i="21"/>
  <c r="C149" i="21"/>
  <c r="AW147" i="21"/>
  <c r="AV147" i="21"/>
  <c r="F147" i="21"/>
  <c r="C147" i="21"/>
  <c r="AW146" i="21"/>
  <c r="AV146" i="21"/>
  <c r="F146" i="21"/>
  <c r="C146" i="21"/>
  <c r="AW145" i="21"/>
  <c r="AV145" i="21"/>
  <c r="F145" i="21"/>
  <c r="C145" i="21"/>
  <c r="AW144" i="21"/>
  <c r="AV144" i="21"/>
  <c r="F144" i="21"/>
  <c r="C144" i="21"/>
  <c r="AW143" i="21"/>
  <c r="AV143" i="21"/>
  <c r="F143" i="21"/>
  <c r="C143" i="21"/>
  <c r="AW142" i="21"/>
  <c r="AV142" i="21"/>
  <c r="F142" i="21"/>
  <c r="C142" i="21"/>
  <c r="AW141" i="21"/>
  <c r="AV141" i="21"/>
  <c r="F141" i="21"/>
  <c r="C141" i="21"/>
  <c r="AW140" i="21"/>
  <c r="AV140" i="21"/>
  <c r="F140" i="21"/>
  <c r="C140" i="21"/>
  <c r="AW139" i="21"/>
  <c r="AV139" i="21"/>
  <c r="F139" i="21"/>
  <c r="C139" i="21"/>
  <c r="AW138" i="21"/>
  <c r="AV138" i="21"/>
  <c r="F138" i="21"/>
  <c r="AW137" i="21"/>
  <c r="AV137" i="21"/>
  <c r="F137" i="21"/>
  <c r="AW136" i="21"/>
  <c r="AV136" i="21"/>
  <c r="F136" i="21"/>
  <c r="AW135" i="21"/>
  <c r="AV135" i="21"/>
  <c r="F135" i="21"/>
  <c r="C135" i="21"/>
  <c r="AW134" i="21"/>
  <c r="AV134" i="21"/>
  <c r="F134" i="21"/>
  <c r="AW133" i="21"/>
  <c r="AV133" i="21"/>
  <c r="F133" i="21"/>
  <c r="C133" i="21"/>
  <c r="AW132" i="21"/>
  <c r="AV132" i="21"/>
  <c r="F132" i="21"/>
  <c r="C132" i="21"/>
  <c r="AW131" i="21"/>
  <c r="AV131" i="21"/>
  <c r="D131" i="21" s="1"/>
  <c r="F131" i="21"/>
  <c r="AW130" i="21"/>
  <c r="AV130" i="21"/>
  <c r="F130" i="21"/>
  <c r="AW129" i="21"/>
  <c r="AV129" i="21"/>
  <c r="F129" i="21"/>
  <c r="AW128" i="21"/>
  <c r="AV128" i="21"/>
  <c r="F128" i="21"/>
  <c r="C128" i="21"/>
  <c r="AW127" i="21"/>
  <c r="AV127" i="21"/>
  <c r="F127" i="21"/>
  <c r="AW126" i="21"/>
  <c r="AV126" i="21"/>
  <c r="F126" i="21"/>
  <c r="AW125" i="21"/>
  <c r="AV125" i="21"/>
  <c r="F125" i="21"/>
  <c r="AW124" i="21"/>
  <c r="AV124" i="21"/>
  <c r="F124" i="21"/>
  <c r="AW123" i="21"/>
  <c r="AV123" i="21"/>
  <c r="F123" i="21"/>
  <c r="AW122" i="21"/>
  <c r="AV122" i="21"/>
  <c r="F122" i="21"/>
  <c r="C122" i="21"/>
  <c r="AW121" i="21"/>
  <c r="AV121" i="21"/>
  <c r="F121" i="21"/>
  <c r="AW120" i="21"/>
  <c r="AV120" i="21"/>
  <c r="F120" i="21"/>
  <c r="C120" i="21"/>
  <c r="AW119" i="21"/>
  <c r="AV119" i="21"/>
  <c r="F119" i="21"/>
  <c r="AW118" i="21"/>
  <c r="AV118" i="21"/>
  <c r="F118" i="21"/>
  <c r="C118" i="21"/>
  <c r="AW117" i="21"/>
  <c r="AV117" i="21"/>
  <c r="F117" i="21"/>
  <c r="AW116" i="21"/>
  <c r="AV116" i="21"/>
  <c r="F116" i="21"/>
  <c r="AW115" i="21"/>
  <c r="AV115" i="21"/>
  <c r="F115" i="21"/>
  <c r="AW114" i="21"/>
  <c r="AV114" i="21"/>
  <c r="F114" i="21"/>
  <c r="C114" i="21"/>
  <c r="AW113" i="21"/>
  <c r="AV113" i="21"/>
  <c r="F113" i="21"/>
  <c r="C113" i="21"/>
  <c r="AW112" i="21"/>
  <c r="AV112" i="21"/>
  <c r="F112" i="21"/>
  <c r="C112" i="21"/>
  <c r="AW111" i="21"/>
  <c r="AV111" i="21"/>
  <c r="F111" i="21"/>
  <c r="AW110" i="21"/>
  <c r="AV110" i="21"/>
  <c r="F110" i="21"/>
  <c r="AW109" i="21"/>
  <c r="AV109" i="21"/>
  <c r="F109" i="21"/>
  <c r="C109" i="21"/>
  <c r="AW108" i="21"/>
  <c r="AV108" i="21"/>
  <c r="F108" i="21"/>
  <c r="AW107" i="21"/>
  <c r="AV107" i="21"/>
  <c r="F107" i="21"/>
  <c r="C107" i="21"/>
  <c r="AW106" i="21"/>
  <c r="AV106" i="21"/>
  <c r="F106" i="21"/>
  <c r="C106" i="21"/>
  <c r="AW105" i="21"/>
  <c r="AV105" i="21"/>
  <c r="F105" i="21"/>
  <c r="AW104" i="21"/>
  <c r="AV104" i="21"/>
  <c r="F104" i="21"/>
  <c r="AW103" i="21"/>
  <c r="AV103" i="21"/>
  <c r="F103" i="21"/>
  <c r="AW102" i="21"/>
  <c r="AV102" i="21"/>
  <c r="F102" i="21"/>
  <c r="AW101" i="21"/>
  <c r="AV101" i="21"/>
  <c r="F101" i="21"/>
  <c r="C101" i="21"/>
  <c r="AW100" i="21"/>
  <c r="AV100" i="21"/>
  <c r="AW99" i="21"/>
  <c r="AV99" i="21"/>
  <c r="F99" i="21"/>
  <c r="C99" i="21"/>
  <c r="AW98" i="21"/>
  <c r="AV98" i="21"/>
  <c r="F98" i="21"/>
  <c r="C98" i="21"/>
  <c r="AW97" i="21"/>
  <c r="AV97" i="21"/>
  <c r="F97" i="21"/>
  <c r="AW96" i="21"/>
  <c r="AV96" i="21"/>
  <c r="F96" i="21"/>
  <c r="AW95" i="21"/>
  <c r="AV95" i="21"/>
  <c r="F95" i="21"/>
  <c r="C95" i="21"/>
  <c r="AW94" i="21"/>
  <c r="AV94" i="21"/>
  <c r="F94" i="21"/>
  <c r="C94" i="21"/>
  <c r="AW93" i="21"/>
  <c r="AV93" i="21"/>
  <c r="F93" i="21"/>
  <c r="C93" i="21"/>
  <c r="AW92" i="21"/>
  <c r="AV92" i="21"/>
  <c r="F92" i="21"/>
  <c r="C92" i="21"/>
  <c r="AW91" i="21"/>
  <c r="AV91" i="21"/>
  <c r="F91" i="21"/>
  <c r="AW90" i="21"/>
  <c r="AV90" i="21"/>
  <c r="F90" i="21"/>
  <c r="C90" i="21"/>
  <c r="AW89" i="21"/>
  <c r="AV89" i="21"/>
  <c r="F89" i="21"/>
  <c r="C89" i="21"/>
  <c r="AW88" i="21"/>
  <c r="AV88" i="21"/>
  <c r="F88" i="21"/>
  <c r="C88" i="21"/>
  <c r="AW87" i="21"/>
  <c r="AV87" i="21"/>
  <c r="F87" i="21"/>
  <c r="C87" i="21"/>
  <c r="AW86" i="21"/>
  <c r="AV86" i="21"/>
  <c r="F86" i="21"/>
  <c r="AW85" i="21"/>
  <c r="AV85" i="21"/>
  <c r="F85" i="21"/>
  <c r="AW84" i="21"/>
  <c r="AV84" i="21"/>
  <c r="F84" i="21"/>
  <c r="AW83" i="21"/>
  <c r="AV83" i="21"/>
  <c r="F83" i="21"/>
  <c r="AW82" i="21"/>
  <c r="AV82" i="21"/>
  <c r="F82" i="21"/>
  <c r="AW81" i="21"/>
  <c r="AV81" i="21"/>
  <c r="F81" i="21"/>
  <c r="AW80" i="21"/>
  <c r="AV80" i="21"/>
  <c r="F80" i="21"/>
  <c r="AW79" i="21"/>
  <c r="AV79" i="21"/>
  <c r="F79" i="21"/>
  <c r="AW78" i="21"/>
  <c r="AV78" i="21"/>
  <c r="F78" i="21"/>
  <c r="C78" i="21"/>
  <c r="AW77" i="21"/>
  <c r="AV77" i="21"/>
  <c r="F77" i="21"/>
  <c r="AW76" i="21"/>
  <c r="AV76" i="21"/>
  <c r="F76" i="21"/>
  <c r="C76" i="21"/>
  <c r="AW75" i="21"/>
  <c r="AV75" i="21"/>
  <c r="F75" i="21"/>
  <c r="C75" i="21"/>
  <c r="AW74" i="21"/>
  <c r="AV74" i="21"/>
  <c r="F74" i="21"/>
  <c r="C74" i="21"/>
  <c r="AW73" i="21"/>
  <c r="AV73" i="21"/>
  <c r="F73" i="21"/>
  <c r="C73" i="21"/>
  <c r="AW72" i="21"/>
  <c r="AV72" i="21"/>
  <c r="F72" i="21"/>
  <c r="C72" i="21"/>
  <c r="AW71" i="21"/>
  <c r="AV71" i="21"/>
  <c r="F71" i="21"/>
  <c r="C71" i="21"/>
  <c r="AW70" i="21"/>
  <c r="AV70" i="21"/>
  <c r="F70" i="21"/>
  <c r="AW69" i="21"/>
  <c r="AV69" i="21"/>
  <c r="F69" i="21"/>
  <c r="C69" i="21"/>
  <c r="AW68" i="21"/>
  <c r="AV68" i="21"/>
  <c r="F68" i="21"/>
  <c r="AW67" i="21"/>
  <c r="AV67" i="21"/>
  <c r="F67" i="21"/>
  <c r="AW66" i="21"/>
  <c r="AV66" i="21"/>
  <c r="F66" i="21"/>
  <c r="AW65" i="21"/>
  <c r="AV65" i="21"/>
  <c r="F65" i="21"/>
  <c r="AW64" i="21"/>
  <c r="AV64" i="21"/>
  <c r="F64" i="21"/>
  <c r="C64" i="21"/>
  <c r="AW63" i="21"/>
  <c r="AV63" i="21"/>
  <c r="F63" i="21"/>
  <c r="C63" i="21"/>
  <c r="AW62" i="21"/>
  <c r="AV62" i="21"/>
  <c r="AW61" i="21"/>
  <c r="AV61" i="21"/>
  <c r="F61" i="21"/>
  <c r="AW60" i="21"/>
  <c r="AV60" i="21"/>
  <c r="F60" i="21"/>
  <c r="AW59" i="21"/>
  <c r="AV59" i="21"/>
  <c r="AW58" i="21"/>
  <c r="AV58" i="21"/>
  <c r="F58" i="21"/>
  <c r="C58" i="21"/>
  <c r="AW57" i="21"/>
  <c r="AV57" i="21"/>
  <c r="D57" i="21" s="1"/>
  <c r="F57" i="21"/>
  <c r="AW56" i="21"/>
  <c r="AV56" i="21"/>
  <c r="D56" i="21" s="1"/>
  <c r="F56" i="21"/>
  <c r="AW55" i="21"/>
  <c r="AV55" i="21"/>
  <c r="F55" i="21"/>
  <c r="AW54" i="21"/>
  <c r="AV54" i="21"/>
  <c r="F54" i="21"/>
  <c r="AW53" i="21"/>
  <c r="AV53" i="21"/>
  <c r="F53" i="21"/>
  <c r="AW52" i="21"/>
  <c r="AV52" i="21"/>
  <c r="F52" i="21"/>
  <c r="C52" i="21"/>
  <c r="AW51" i="21"/>
  <c r="AV51" i="21"/>
  <c r="F51" i="21"/>
  <c r="AW50" i="21"/>
  <c r="AV50" i="21"/>
  <c r="F50" i="21"/>
  <c r="AW49" i="21"/>
  <c r="AV49" i="21"/>
  <c r="F49" i="21"/>
  <c r="AW48" i="21"/>
  <c r="AV48" i="21"/>
  <c r="F48" i="21"/>
  <c r="AW47" i="21"/>
  <c r="AV47" i="21"/>
  <c r="F47" i="21"/>
  <c r="AW46" i="21"/>
  <c r="AV46" i="21"/>
  <c r="F46" i="21"/>
  <c r="AW45" i="21"/>
  <c r="AV45" i="21"/>
  <c r="F45" i="21"/>
  <c r="AW44" i="21"/>
  <c r="AV44" i="21"/>
  <c r="F44" i="21"/>
  <c r="AW43" i="21"/>
  <c r="AV43" i="21"/>
  <c r="F43" i="21"/>
  <c r="AW42" i="21"/>
  <c r="AV42" i="21"/>
  <c r="F42" i="21"/>
  <c r="AW41" i="21"/>
  <c r="AV41" i="21"/>
  <c r="F41" i="21"/>
  <c r="AW40" i="21"/>
  <c r="F40" i="21"/>
  <c r="AW39" i="21"/>
  <c r="AV39" i="21"/>
  <c r="F39" i="21"/>
  <c r="AW38" i="21"/>
  <c r="AV38" i="21"/>
  <c r="F38" i="21"/>
  <c r="AW37" i="21"/>
  <c r="AV37" i="21"/>
  <c r="F37" i="21"/>
  <c r="AW36" i="21"/>
  <c r="AV36" i="21"/>
  <c r="F36" i="21"/>
  <c r="AW35" i="21"/>
  <c r="AV35" i="21"/>
  <c r="F35" i="21"/>
  <c r="AW34" i="21"/>
  <c r="AV34" i="21"/>
  <c r="F34" i="21"/>
  <c r="AW33" i="21"/>
  <c r="AV33" i="21"/>
  <c r="F33" i="21"/>
  <c r="C33" i="21"/>
  <c r="AW32" i="21"/>
  <c r="AV32" i="21"/>
  <c r="F32" i="21"/>
  <c r="AW31" i="21"/>
  <c r="AV31" i="21"/>
  <c r="F31" i="21"/>
  <c r="AW30" i="21"/>
  <c r="AV30" i="21"/>
  <c r="F30" i="21"/>
  <c r="AW29" i="21"/>
  <c r="AV29" i="21"/>
  <c r="F29" i="21"/>
  <c r="AW28" i="21"/>
  <c r="AV28" i="21"/>
  <c r="F28" i="21"/>
  <c r="C28" i="21"/>
  <c r="AW27" i="21"/>
  <c r="AV27" i="21"/>
  <c r="F27" i="21"/>
  <c r="AW26" i="21"/>
  <c r="AV26" i="21"/>
  <c r="F26" i="21"/>
  <c r="AW25" i="21"/>
  <c r="AV25" i="21"/>
  <c r="F25" i="21"/>
  <c r="AW24" i="21"/>
  <c r="AV24" i="21"/>
  <c r="F24" i="21"/>
  <c r="AW23" i="21"/>
  <c r="AV23" i="21"/>
  <c r="F23" i="21"/>
  <c r="C23" i="21"/>
  <c r="AW22" i="21"/>
  <c r="AV22" i="21"/>
  <c r="F22" i="21"/>
  <c r="AW21" i="21"/>
  <c r="AV21" i="21"/>
  <c r="F21" i="21"/>
  <c r="C21" i="21"/>
  <c r="AW20" i="21"/>
  <c r="AV20" i="21"/>
  <c r="F20" i="21"/>
  <c r="AW19" i="21"/>
  <c r="AV19" i="21"/>
  <c r="F19" i="21"/>
  <c r="AW18" i="21"/>
  <c r="AV18" i="21"/>
  <c r="F18" i="21"/>
  <c r="AW17" i="21"/>
  <c r="AV17" i="21"/>
  <c r="F17" i="21"/>
  <c r="AW16" i="21"/>
  <c r="AV16" i="21"/>
  <c r="F16" i="21"/>
  <c r="AW15" i="21"/>
  <c r="AV15" i="21"/>
  <c r="F15" i="21"/>
  <c r="AW14" i="21"/>
  <c r="AV14" i="21"/>
  <c r="F14" i="21"/>
  <c r="AW13" i="21"/>
  <c r="AV13" i="21"/>
  <c r="F13" i="21"/>
  <c r="AW12" i="21"/>
  <c r="AV12" i="21"/>
  <c r="F12" i="21"/>
  <c r="AW11" i="21"/>
  <c r="AV11" i="21"/>
  <c r="F11" i="21"/>
  <c r="AW10" i="21"/>
  <c r="AV10" i="21"/>
  <c r="F10" i="21"/>
  <c r="AW9" i="21"/>
  <c r="AV9" i="21"/>
  <c r="F9" i="21"/>
  <c r="AW8" i="21"/>
  <c r="AV8" i="21"/>
  <c r="F8" i="21"/>
  <c r="AW7" i="21"/>
  <c r="AV7" i="21"/>
  <c r="F7" i="21"/>
  <c r="P5" i="21"/>
  <c r="Q5" i="21" s="1"/>
  <c r="R5" i="21" s="1"/>
  <c r="S5" i="21" s="1"/>
  <c r="T5" i="21" s="1"/>
  <c r="U5" i="21" s="1"/>
  <c r="V5" i="21" s="1"/>
  <c r="W5" i="21" s="1"/>
  <c r="X5" i="21" s="1"/>
  <c r="Y5" i="21" s="1"/>
  <c r="Z5" i="21" s="1"/>
  <c r="AA5" i="21" s="1"/>
  <c r="AB5" i="21" s="1"/>
  <c r="AC5" i="21" s="1"/>
  <c r="AD5" i="21" s="1"/>
  <c r="AE5" i="21" s="1"/>
  <c r="AF5" i="21" s="1"/>
  <c r="AG5" i="21" s="1"/>
  <c r="AH5" i="21" s="1"/>
  <c r="AI5" i="21" s="1"/>
  <c r="AJ5" i="21" s="1"/>
  <c r="AK5" i="21" s="1"/>
  <c r="AL5" i="21" s="1"/>
  <c r="AM5" i="21" s="1"/>
  <c r="AN5" i="21" s="1"/>
  <c r="AO5" i="21" s="1"/>
  <c r="AP5" i="21" s="1"/>
  <c r="AQ5" i="21" s="1"/>
  <c r="AR5" i="21" s="1"/>
  <c r="AS5" i="21" s="1"/>
  <c r="AT5" i="21" s="1"/>
  <c r="H5" i="21"/>
  <c r="I5" i="21" s="1"/>
  <c r="J5" i="21" s="1"/>
  <c r="K5" i="21" s="1"/>
  <c r="L5" i="21" s="1"/>
  <c r="M5" i="21" s="1"/>
  <c r="N5" i="21" s="1"/>
  <c r="I4" i="21"/>
  <c r="J4" i="21" s="1"/>
  <c r="K4" i="21" s="1"/>
  <c r="L4" i="21" s="1"/>
  <c r="M4" i="21" s="1"/>
  <c r="N4" i="21" s="1"/>
  <c r="O4" i="21" s="1"/>
  <c r="P4" i="21" s="1"/>
  <c r="Q4" i="21" s="1"/>
  <c r="R4" i="21" s="1"/>
  <c r="S4" i="21" s="1"/>
  <c r="T4" i="21" s="1"/>
  <c r="U4" i="21" s="1"/>
  <c r="V4" i="21" s="1"/>
  <c r="W4" i="21" s="1"/>
  <c r="X4" i="21" s="1"/>
  <c r="Y4" i="21" s="1"/>
  <c r="Z4" i="21" s="1"/>
  <c r="AA4" i="21" s="1"/>
  <c r="AB4" i="21" s="1"/>
  <c r="AC4" i="21" s="1"/>
  <c r="AD4" i="21" s="1"/>
  <c r="AE4" i="21" s="1"/>
  <c r="AF4" i="21" s="1"/>
  <c r="AG4" i="21" s="1"/>
  <c r="AH4" i="21" s="1"/>
  <c r="AI4" i="21" s="1"/>
  <c r="AJ4" i="21" s="1"/>
  <c r="AK4" i="21" s="1"/>
  <c r="AL4" i="21" s="1"/>
  <c r="AM4" i="21" s="1"/>
  <c r="AN4" i="21" s="1"/>
  <c r="AO4" i="21" s="1"/>
  <c r="AP4" i="21" s="1"/>
  <c r="AQ4" i="21" s="1"/>
  <c r="AR4" i="21" s="1"/>
  <c r="AS4" i="21" s="1"/>
  <c r="AT4" i="21" s="1"/>
  <c r="H4" i="21"/>
  <c r="AW567" i="21" l="1"/>
  <c r="AW568" i="21"/>
  <c r="AW585" i="20"/>
  <c r="AV585" i="20"/>
  <c r="F585" i="20"/>
  <c r="AW584" i="20"/>
  <c r="AV584" i="20"/>
  <c r="F584" i="20"/>
  <c r="AW583" i="20"/>
  <c r="AV583" i="20"/>
  <c r="F583" i="20"/>
  <c r="AW582" i="20"/>
  <c r="AV582" i="20"/>
  <c r="F582" i="20"/>
  <c r="AW581" i="20"/>
  <c r="AV581" i="20"/>
  <c r="F581" i="20"/>
  <c r="AW580" i="20"/>
  <c r="AV580" i="20"/>
  <c r="F580" i="20"/>
  <c r="AW579" i="20"/>
  <c r="AV579" i="20"/>
  <c r="F579" i="20"/>
  <c r="AW578" i="20"/>
  <c r="AV578" i="20"/>
  <c r="F578" i="20"/>
  <c r="AW577" i="20"/>
  <c r="AV577" i="20"/>
  <c r="F577" i="20"/>
  <c r="AW576" i="20"/>
  <c r="AV576" i="20"/>
  <c r="F576" i="20"/>
  <c r="AW575" i="20"/>
  <c r="AV575" i="20"/>
  <c r="F575" i="20"/>
  <c r="AW574" i="20"/>
  <c r="AV574" i="20"/>
  <c r="F574" i="20"/>
  <c r="AW573" i="20"/>
  <c r="AV573" i="20"/>
  <c r="F573" i="20"/>
  <c r="AW572" i="20"/>
  <c r="AV572" i="20"/>
  <c r="F572" i="20"/>
  <c r="AW571" i="20"/>
  <c r="AV571" i="20"/>
  <c r="F571" i="20"/>
  <c r="AW570" i="20"/>
  <c r="AV570" i="20"/>
  <c r="F570" i="20"/>
  <c r="AW569" i="20"/>
  <c r="AV569" i="20"/>
  <c r="F569" i="20"/>
  <c r="AW568" i="20"/>
  <c r="AV568" i="20"/>
  <c r="F568" i="20"/>
  <c r="AW567" i="20"/>
  <c r="AV567" i="20"/>
  <c r="F567" i="20"/>
  <c r="AW566" i="20"/>
  <c r="AV566" i="20"/>
  <c r="F566" i="20"/>
  <c r="AW565" i="20"/>
  <c r="AV565" i="20"/>
  <c r="F565" i="20"/>
  <c r="AW564" i="20"/>
  <c r="AV564" i="20"/>
  <c r="F564" i="20"/>
  <c r="H563" i="20"/>
  <c r="I563" i="20" s="1"/>
  <c r="J563" i="20" s="1"/>
  <c r="K563" i="20" s="1"/>
  <c r="L563" i="20" s="1"/>
  <c r="M563" i="20" s="1"/>
  <c r="N563" i="20" s="1"/>
  <c r="O563" i="20" s="1"/>
  <c r="P563" i="20" s="1"/>
  <c r="Q563" i="20" s="1"/>
  <c r="R563" i="20" s="1"/>
  <c r="S563" i="20" s="1"/>
  <c r="T563" i="20" s="1"/>
  <c r="U563" i="20" s="1"/>
  <c r="V563" i="20" s="1"/>
  <c r="W563" i="20" s="1"/>
  <c r="X563" i="20" s="1"/>
  <c r="Y563" i="20" s="1"/>
  <c r="Z563" i="20" s="1"/>
  <c r="AA563" i="20" s="1"/>
  <c r="AB563" i="20" s="1"/>
  <c r="AC563" i="20" s="1"/>
  <c r="AD563" i="20" s="1"/>
  <c r="AE563" i="20" s="1"/>
  <c r="AF563" i="20" s="1"/>
  <c r="AG563" i="20" s="1"/>
  <c r="AH563" i="20" s="1"/>
  <c r="AI563" i="20" s="1"/>
  <c r="AJ563" i="20" s="1"/>
  <c r="AK563" i="20" s="1"/>
  <c r="AL563" i="20" s="1"/>
  <c r="AM563" i="20" s="1"/>
  <c r="AN563" i="20" s="1"/>
  <c r="AO563" i="20" s="1"/>
  <c r="AP563" i="20" s="1"/>
  <c r="AQ563" i="20" s="1"/>
  <c r="AR563" i="20" s="1"/>
  <c r="AS563" i="20" s="1"/>
  <c r="AT563" i="20" s="1"/>
  <c r="AT560" i="20"/>
  <c r="AS560" i="20"/>
  <c r="AR560" i="20"/>
  <c r="AQ560" i="20"/>
  <c r="AP560" i="20"/>
  <c r="AO560" i="20"/>
  <c r="AN560" i="20"/>
  <c r="AM560" i="20"/>
  <c r="AL560" i="20"/>
  <c r="AK560" i="20"/>
  <c r="AJ560" i="20"/>
  <c r="AI560" i="20"/>
  <c r="AH560" i="20"/>
  <c r="AG560" i="20"/>
  <c r="AF560" i="20"/>
  <c r="AE560" i="20"/>
  <c r="AD560" i="20"/>
  <c r="AC560" i="20"/>
  <c r="AB560" i="20"/>
  <c r="AA560" i="20"/>
  <c r="Z560" i="20"/>
  <c r="Y560" i="20"/>
  <c r="X560" i="20"/>
  <c r="W560" i="20"/>
  <c r="V560" i="20"/>
  <c r="U560" i="20"/>
  <c r="T560" i="20"/>
  <c r="S560" i="20"/>
  <c r="R560" i="20"/>
  <c r="Q560" i="20"/>
  <c r="P560" i="20"/>
  <c r="O560" i="20"/>
  <c r="N560" i="20"/>
  <c r="M560" i="20"/>
  <c r="L560" i="20"/>
  <c r="K560" i="20"/>
  <c r="J560" i="20"/>
  <c r="I560" i="20"/>
  <c r="H560" i="20"/>
  <c r="G560" i="20"/>
  <c r="E560" i="20"/>
  <c r="AW559" i="20"/>
  <c r="AV559" i="20"/>
  <c r="F559" i="20"/>
  <c r="AW558" i="20"/>
  <c r="AV558" i="20"/>
  <c r="F558" i="20"/>
  <c r="C558" i="20"/>
  <c r="AW557" i="20"/>
  <c r="AV557" i="20"/>
  <c r="F557" i="20"/>
  <c r="C557" i="20"/>
  <c r="AW556" i="20"/>
  <c r="AV556" i="20"/>
  <c r="F556" i="20"/>
  <c r="C556" i="20"/>
  <c r="AW555" i="20"/>
  <c r="AV555" i="20"/>
  <c r="F555" i="20"/>
  <c r="C555" i="20"/>
  <c r="AW554" i="20"/>
  <c r="AV554" i="20"/>
  <c r="F554" i="20"/>
  <c r="C554" i="20"/>
  <c r="AW553" i="20"/>
  <c r="AV553" i="20"/>
  <c r="F553" i="20"/>
  <c r="C553" i="20"/>
  <c r="AW552" i="20"/>
  <c r="AV552" i="20"/>
  <c r="F552" i="20"/>
  <c r="C552" i="20"/>
  <c r="AW551" i="20"/>
  <c r="AV551" i="20"/>
  <c r="F551" i="20"/>
  <c r="C551" i="20"/>
  <c r="AW550" i="20"/>
  <c r="AV550" i="20"/>
  <c r="F550" i="20"/>
  <c r="AW549" i="20"/>
  <c r="AV549" i="20"/>
  <c r="F549" i="20"/>
  <c r="C549" i="20"/>
  <c r="AW548" i="20"/>
  <c r="AV548" i="20"/>
  <c r="F548" i="20"/>
  <c r="C548" i="20"/>
  <c r="AW547" i="20"/>
  <c r="AV547" i="20"/>
  <c r="F547" i="20"/>
  <c r="C547" i="20"/>
  <c r="AW546" i="20"/>
  <c r="AV546" i="20"/>
  <c r="F546" i="20"/>
  <c r="C546" i="20"/>
  <c r="AW545" i="20"/>
  <c r="AV545" i="20"/>
  <c r="F545" i="20"/>
  <c r="C545" i="20"/>
  <c r="AW544" i="20"/>
  <c r="AV544" i="20"/>
  <c r="F544" i="20"/>
  <c r="C544" i="20"/>
  <c r="AW543" i="20"/>
  <c r="AV543" i="20"/>
  <c r="F543" i="20"/>
  <c r="C543" i="20"/>
  <c r="AW542" i="20"/>
  <c r="AV542" i="20"/>
  <c r="F542" i="20"/>
  <c r="C542" i="20"/>
  <c r="AW541" i="20"/>
  <c r="AV541" i="20"/>
  <c r="F541" i="20"/>
  <c r="C541" i="20"/>
  <c r="AW540" i="20"/>
  <c r="AV540" i="20"/>
  <c r="F540" i="20"/>
  <c r="C540" i="20"/>
  <c r="AW539" i="20"/>
  <c r="AV539" i="20"/>
  <c r="F539" i="20"/>
  <c r="C539" i="20"/>
  <c r="AW538" i="20"/>
  <c r="AV538" i="20"/>
  <c r="F538" i="20"/>
  <c r="C538" i="20"/>
  <c r="AW537" i="20"/>
  <c r="AV537" i="20"/>
  <c r="F537" i="20"/>
  <c r="C537" i="20"/>
  <c r="AW536" i="20"/>
  <c r="AV536" i="20"/>
  <c r="F536" i="20"/>
  <c r="C536" i="20"/>
  <c r="AW535" i="20"/>
  <c r="AV535" i="20"/>
  <c r="F535" i="20"/>
  <c r="C535" i="20"/>
  <c r="AW534" i="20"/>
  <c r="AV534" i="20"/>
  <c r="F534" i="20"/>
  <c r="C534" i="20"/>
  <c r="AW533" i="20"/>
  <c r="AV533" i="20"/>
  <c r="F533" i="20"/>
  <c r="C533" i="20"/>
  <c r="AW532" i="20"/>
  <c r="AV532" i="20"/>
  <c r="F532" i="20"/>
  <c r="C532" i="20"/>
  <c r="AW531" i="20"/>
  <c r="AV531" i="20"/>
  <c r="F531" i="20"/>
  <c r="C531" i="20"/>
  <c r="AW530" i="20"/>
  <c r="AV530" i="20"/>
  <c r="F530" i="20"/>
  <c r="C530" i="20"/>
  <c r="AW529" i="20"/>
  <c r="AV529" i="20"/>
  <c r="F529" i="20"/>
  <c r="C529" i="20"/>
  <c r="AW528" i="20"/>
  <c r="AV528" i="20"/>
  <c r="F528" i="20"/>
  <c r="C528" i="20"/>
  <c r="AW527" i="20"/>
  <c r="AV527" i="20"/>
  <c r="F527" i="20"/>
  <c r="C527" i="20"/>
  <c r="AW526" i="20"/>
  <c r="AV526" i="20"/>
  <c r="F526" i="20"/>
  <c r="C526" i="20"/>
  <c r="AW525" i="20"/>
  <c r="AV525" i="20"/>
  <c r="F525" i="20"/>
  <c r="C525" i="20"/>
  <c r="AW524" i="20"/>
  <c r="AV524" i="20"/>
  <c r="F524" i="20"/>
  <c r="C524" i="20"/>
  <c r="AW523" i="20"/>
  <c r="AV523" i="20"/>
  <c r="F523" i="20"/>
  <c r="C523" i="20"/>
  <c r="AW522" i="20"/>
  <c r="AV522" i="20"/>
  <c r="F522" i="20"/>
  <c r="C522" i="20"/>
  <c r="AW521" i="20"/>
  <c r="AV521" i="20"/>
  <c r="F521" i="20"/>
  <c r="C521" i="20"/>
  <c r="AW520" i="20"/>
  <c r="AV520" i="20"/>
  <c r="F520" i="20"/>
  <c r="C520" i="20"/>
  <c r="AW519" i="20"/>
  <c r="AV519" i="20"/>
  <c r="F519" i="20"/>
  <c r="AW518" i="20"/>
  <c r="AV518" i="20"/>
  <c r="F518" i="20"/>
  <c r="C518" i="20"/>
  <c r="AW517" i="20"/>
  <c r="AV517" i="20"/>
  <c r="F517" i="20"/>
  <c r="C517" i="20"/>
  <c r="AW516" i="20"/>
  <c r="AV516" i="20"/>
  <c r="F516" i="20"/>
  <c r="C516" i="20"/>
  <c r="AW515" i="20"/>
  <c r="AV515" i="20"/>
  <c r="F515" i="20"/>
  <c r="C515" i="20"/>
  <c r="AW514" i="20"/>
  <c r="AV514" i="20"/>
  <c r="F514" i="20"/>
  <c r="C514" i="20"/>
  <c r="AW513" i="20"/>
  <c r="AV513" i="20"/>
  <c r="F513" i="20"/>
  <c r="C513" i="20"/>
  <c r="AW512" i="20"/>
  <c r="AV512" i="20"/>
  <c r="F512" i="20"/>
  <c r="C512" i="20"/>
  <c r="AW511" i="20"/>
  <c r="AV511" i="20"/>
  <c r="F511" i="20"/>
  <c r="C511" i="20"/>
  <c r="AW510" i="20"/>
  <c r="AV510" i="20"/>
  <c r="F510" i="20"/>
  <c r="C510" i="20"/>
  <c r="AW509" i="20"/>
  <c r="AV509" i="20"/>
  <c r="F509" i="20"/>
  <c r="C509" i="20"/>
  <c r="AW508" i="20"/>
  <c r="AV508" i="20"/>
  <c r="F508" i="20"/>
  <c r="C508" i="20"/>
  <c r="AW507" i="20"/>
  <c r="AV507" i="20"/>
  <c r="F507" i="20"/>
  <c r="C507" i="20"/>
  <c r="AW506" i="20"/>
  <c r="AV506" i="20"/>
  <c r="F506" i="20"/>
  <c r="C506" i="20"/>
  <c r="AW505" i="20"/>
  <c r="AV505" i="20"/>
  <c r="F505" i="20"/>
  <c r="C505" i="20"/>
  <c r="AW504" i="20"/>
  <c r="AV504" i="20"/>
  <c r="F504" i="20"/>
  <c r="C504" i="20"/>
  <c r="AW503" i="20"/>
  <c r="AV503" i="20"/>
  <c r="F503" i="20"/>
  <c r="C503" i="20"/>
  <c r="AW502" i="20"/>
  <c r="AV502" i="20"/>
  <c r="F502" i="20"/>
  <c r="C502" i="20"/>
  <c r="AW501" i="20"/>
  <c r="AV501" i="20"/>
  <c r="F501" i="20"/>
  <c r="C501" i="20"/>
  <c r="AW500" i="20"/>
  <c r="AV500" i="20"/>
  <c r="F500" i="20"/>
  <c r="C500" i="20"/>
  <c r="AW499" i="20"/>
  <c r="AV499" i="20"/>
  <c r="F499" i="20"/>
  <c r="C499" i="20"/>
  <c r="AW498" i="20"/>
  <c r="AV498" i="20"/>
  <c r="F498" i="20"/>
  <c r="C498" i="20"/>
  <c r="AW497" i="20"/>
  <c r="AV497" i="20"/>
  <c r="F497" i="20"/>
  <c r="C497" i="20"/>
  <c r="AW496" i="20"/>
  <c r="AV496" i="20"/>
  <c r="F496" i="20"/>
  <c r="C496" i="20"/>
  <c r="AW495" i="20"/>
  <c r="AV495" i="20"/>
  <c r="F495" i="20"/>
  <c r="C495" i="20"/>
  <c r="AW494" i="20"/>
  <c r="AV494" i="20"/>
  <c r="F494" i="20"/>
  <c r="C494" i="20"/>
  <c r="AW493" i="20"/>
  <c r="AV493" i="20"/>
  <c r="F493" i="20"/>
  <c r="C493" i="20"/>
  <c r="AW492" i="20"/>
  <c r="AV492" i="20"/>
  <c r="F492" i="20"/>
  <c r="C492" i="20"/>
  <c r="AW491" i="20"/>
  <c r="AV491" i="20"/>
  <c r="F491" i="20"/>
  <c r="AW490" i="20"/>
  <c r="AV490" i="20"/>
  <c r="F490" i="20"/>
  <c r="C490" i="20"/>
  <c r="AW489" i="20"/>
  <c r="AV489" i="20"/>
  <c r="F489" i="20"/>
  <c r="C489" i="20"/>
  <c r="AW488" i="20"/>
  <c r="AV488" i="20"/>
  <c r="F488" i="20"/>
  <c r="C488" i="20"/>
  <c r="AW487" i="20"/>
  <c r="AV487" i="20"/>
  <c r="F487" i="20"/>
  <c r="C487" i="20"/>
  <c r="AW486" i="20"/>
  <c r="AV486" i="20"/>
  <c r="F486" i="20"/>
  <c r="C486" i="20"/>
  <c r="AW485" i="20"/>
  <c r="AV485" i="20"/>
  <c r="F485" i="20"/>
  <c r="C485" i="20"/>
  <c r="AW484" i="20"/>
  <c r="AV484" i="20"/>
  <c r="F484" i="20"/>
  <c r="C484" i="20"/>
  <c r="AW483" i="20"/>
  <c r="AV483" i="20"/>
  <c r="F483" i="20"/>
  <c r="C483" i="20"/>
  <c r="AW482" i="20"/>
  <c r="AV482" i="20"/>
  <c r="F482" i="20"/>
  <c r="C482" i="20"/>
  <c r="AW481" i="20"/>
  <c r="AV481" i="20"/>
  <c r="F481" i="20"/>
  <c r="C481" i="20"/>
  <c r="AW480" i="20"/>
  <c r="AV480" i="20"/>
  <c r="F480" i="20"/>
  <c r="C480" i="20"/>
  <c r="AW479" i="20"/>
  <c r="AV479" i="20"/>
  <c r="F479" i="20"/>
  <c r="AW478" i="20"/>
  <c r="AV478" i="20"/>
  <c r="F478" i="20"/>
  <c r="C478" i="20"/>
  <c r="AW477" i="20"/>
  <c r="AV477" i="20"/>
  <c r="F477" i="20"/>
  <c r="C477" i="20"/>
  <c r="AW476" i="20"/>
  <c r="AV476" i="20"/>
  <c r="F476" i="20"/>
  <c r="C476" i="20"/>
  <c r="AW475" i="20"/>
  <c r="AV475" i="20"/>
  <c r="F475" i="20"/>
  <c r="C475" i="20"/>
  <c r="AW474" i="20"/>
  <c r="AV474" i="20"/>
  <c r="F474" i="20"/>
  <c r="C474" i="20"/>
  <c r="AW473" i="20"/>
  <c r="AV473" i="20"/>
  <c r="F473" i="20"/>
  <c r="C473" i="20"/>
  <c r="AW472" i="20"/>
  <c r="AV472" i="20"/>
  <c r="F472" i="20"/>
  <c r="C472" i="20"/>
  <c r="AW471" i="20"/>
  <c r="AV471" i="20"/>
  <c r="F471" i="20"/>
  <c r="C471" i="20"/>
  <c r="AW470" i="20"/>
  <c r="AV470" i="20"/>
  <c r="F470" i="20"/>
  <c r="C470" i="20"/>
  <c r="AW469" i="20"/>
  <c r="AV469" i="20"/>
  <c r="F469" i="20"/>
  <c r="AW468" i="20"/>
  <c r="AV468" i="20"/>
  <c r="F468" i="20"/>
  <c r="C468" i="20"/>
  <c r="AW467" i="20"/>
  <c r="AV467" i="20"/>
  <c r="F467" i="20"/>
  <c r="C467" i="20"/>
  <c r="AW466" i="20"/>
  <c r="AV466" i="20"/>
  <c r="F466" i="20"/>
  <c r="C466" i="20"/>
  <c r="AW465" i="20"/>
  <c r="AV465" i="20"/>
  <c r="F465" i="20"/>
  <c r="C465" i="20"/>
  <c r="AW464" i="20"/>
  <c r="AV464" i="20"/>
  <c r="F464" i="20"/>
  <c r="C464" i="20"/>
  <c r="AW463" i="20"/>
  <c r="AV463" i="20"/>
  <c r="F463" i="20"/>
  <c r="C463" i="20"/>
  <c r="AW462" i="20"/>
  <c r="AV462" i="20"/>
  <c r="F462" i="20"/>
  <c r="C462" i="20"/>
  <c r="AW461" i="20"/>
  <c r="AV461" i="20"/>
  <c r="F461" i="20"/>
  <c r="C461" i="20"/>
  <c r="AW460" i="20"/>
  <c r="AV460" i="20"/>
  <c r="F460" i="20"/>
  <c r="C460" i="20"/>
  <c r="AW459" i="20"/>
  <c r="AV459" i="20"/>
  <c r="F459" i="20"/>
  <c r="C459" i="20"/>
  <c r="AW458" i="20"/>
  <c r="AV458" i="20"/>
  <c r="F458" i="20"/>
  <c r="C458" i="20"/>
  <c r="AW457" i="20"/>
  <c r="AV457" i="20"/>
  <c r="F457" i="20"/>
  <c r="C457" i="20"/>
  <c r="AW456" i="20"/>
  <c r="AV456" i="20"/>
  <c r="F456" i="20"/>
  <c r="C456" i="20"/>
  <c r="AW455" i="20"/>
  <c r="AV455" i="20"/>
  <c r="F455" i="20"/>
  <c r="C455" i="20"/>
  <c r="AW454" i="20"/>
  <c r="AV454" i="20"/>
  <c r="F454" i="20"/>
  <c r="C454" i="20"/>
  <c r="AW453" i="20"/>
  <c r="AV453" i="20"/>
  <c r="F453" i="20"/>
  <c r="C453" i="20"/>
  <c r="AW452" i="20"/>
  <c r="AV452" i="20"/>
  <c r="F452" i="20"/>
  <c r="C452" i="20"/>
  <c r="AW451" i="20"/>
  <c r="AV451" i="20"/>
  <c r="F451" i="20"/>
  <c r="C451" i="20"/>
  <c r="AW450" i="20"/>
  <c r="AV450" i="20"/>
  <c r="F450" i="20"/>
  <c r="C450" i="20"/>
  <c r="AW449" i="20"/>
  <c r="AV449" i="20"/>
  <c r="F449" i="20"/>
  <c r="C449" i="20"/>
  <c r="AW448" i="20"/>
  <c r="AV448" i="20"/>
  <c r="F448" i="20"/>
  <c r="C448" i="20"/>
  <c r="AW447" i="20"/>
  <c r="AV447" i="20"/>
  <c r="F447" i="20"/>
  <c r="C447" i="20"/>
  <c r="AW446" i="20"/>
  <c r="AV446" i="20"/>
  <c r="F446" i="20"/>
  <c r="C446" i="20"/>
  <c r="AW445" i="20"/>
  <c r="AV445" i="20"/>
  <c r="F445" i="20"/>
  <c r="C445" i="20"/>
  <c r="AW444" i="20"/>
  <c r="AV444" i="20"/>
  <c r="F444" i="20"/>
  <c r="C444" i="20"/>
  <c r="AW443" i="20"/>
  <c r="AV443" i="20"/>
  <c r="F443" i="20"/>
  <c r="C443" i="20"/>
  <c r="AW442" i="20"/>
  <c r="AV442" i="20"/>
  <c r="F442" i="20"/>
  <c r="C442" i="20"/>
  <c r="AW441" i="20"/>
  <c r="AV441" i="20"/>
  <c r="F441" i="20"/>
  <c r="C441" i="20"/>
  <c r="AW440" i="20"/>
  <c r="AV440" i="20"/>
  <c r="F440" i="20"/>
  <c r="C440" i="20"/>
  <c r="AW439" i="20"/>
  <c r="AV439" i="20"/>
  <c r="F439" i="20"/>
  <c r="C439" i="20"/>
  <c r="AW438" i="20"/>
  <c r="AV438" i="20"/>
  <c r="F438" i="20"/>
  <c r="C438" i="20"/>
  <c r="AW437" i="20"/>
  <c r="AV437" i="20"/>
  <c r="F437" i="20"/>
  <c r="C437" i="20"/>
  <c r="AW436" i="20"/>
  <c r="AV436" i="20"/>
  <c r="F436" i="20"/>
  <c r="C436" i="20"/>
  <c r="AW435" i="20"/>
  <c r="AV435" i="20"/>
  <c r="F435" i="20"/>
  <c r="C435" i="20"/>
  <c r="AW434" i="20"/>
  <c r="AV434" i="20"/>
  <c r="F434" i="20"/>
  <c r="C434" i="20"/>
  <c r="AW433" i="20"/>
  <c r="AV433" i="20"/>
  <c r="F433" i="20"/>
  <c r="C433" i="20"/>
  <c r="AW432" i="20"/>
  <c r="AV432" i="20"/>
  <c r="F432" i="20"/>
  <c r="C432" i="20"/>
  <c r="AW431" i="20"/>
  <c r="AV431" i="20"/>
  <c r="F431" i="20"/>
  <c r="C431" i="20"/>
  <c r="AW430" i="20"/>
  <c r="AV430" i="20"/>
  <c r="F430" i="20"/>
  <c r="C430" i="20"/>
  <c r="AW429" i="20"/>
  <c r="AV429" i="20"/>
  <c r="F429" i="20"/>
  <c r="C429" i="20"/>
  <c r="AW428" i="20"/>
  <c r="AV428" i="20"/>
  <c r="F428" i="20"/>
  <c r="C428" i="20"/>
  <c r="AW427" i="20"/>
  <c r="AV427" i="20"/>
  <c r="F427" i="20"/>
  <c r="C427" i="20"/>
  <c r="AW426" i="20"/>
  <c r="AV426" i="20"/>
  <c r="F426" i="20"/>
  <c r="C426" i="20"/>
  <c r="AW425" i="20"/>
  <c r="AV425" i="20"/>
  <c r="F425" i="20"/>
  <c r="C425" i="20"/>
  <c r="AW424" i="20"/>
  <c r="AV424" i="20"/>
  <c r="F424" i="20"/>
  <c r="C424" i="20"/>
  <c r="AW423" i="20"/>
  <c r="AV423" i="20"/>
  <c r="F423" i="20"/>
  <c r="C423" i="20"/>
  <c r="AW422" i="20"/>
  <c r="AV422" i="20"/>
  <c r="F422" i="20"/>
  <c r="C422" i="20"/>
  <c r="AW421" i="20"/>
  <c r="AV421" i="20"/>
  <c r="F421" i="20"/>
  <c r="C421" i="20"/>
  <c r="AW420" i="20"/>
  <c r="AV420" i="20"/>
  <c r="F420" i="20"/>
  <c r="C420" i="20"/>
  <c r="AW419" i="20"/>
  <c r="AV419" i="20"/>
  <c r="F419" i="20"/>
  <c r="C419" i="20"/>
  <c r="AW418" i="20"/>
  <c r="AV418" i="20"/>
  <c r="F418" i="20"/>
  <c r="C418" i="20"/>
  <c r="AW417" i="20"/>
  <c r="AV417" i="20"/>
  <c r="F417" i="20"/>
  <c r="C417" i="20"/>
  <c r="AW416" i="20"/>
  <c r="AV416" i="20"/>
  <c r="F416" i="20"/>
  <c r="C416" i="20"/>
  <c r="AW415" i="20"/>
  <c r="AV415" i="20"/>
  <c r="F415" i="20"/>
  <c r="C415" i="20"/>
  <c r="AW414" i="20"/>
  <c r="AV414" i="20"/>
  <c r="F414" i="20"/>
  <c r="C414" i="20"/>
  <c r="AW413" i="20"/>
  <c r="AV413" i="20"/>
  <c r="F413" i="20"/>
  <c r="C413" i="20"/>
  <c r="AW412" i="20"/>
  <c r="AV412" i="20"/>
  <c r="F412" i="20"/>
  <c r="C412" i="20"/>
  <c r="AW411" i="20"/>
  <c r="AV411" i="20"/>
  <c r="F411" i="20"/>
  <c r="C411" i="20"/>
  <c r="AW410" i="20"/>
  <c r="AV410" i="20"/>
  <c r="F410" i="20"/>
  <c r="C410" i="20"/>
  <c r="AW409" i="20"/>
  <c r="AV409" i="20"/>
  <c r="F409" i="20"/>
  <c r="C409" i="20"/>
  <c r="AW408" i="20"/>
  <c r="AV408" i="20"/>
  <c r="F408" i="20"/>
  <c r="C408" i="20"/>
  <c r="AW407" i="20"/>
  <c r="AV407" i="20"/>
  <c r="F407" i="20"/>
  <c r="C407" i="20"/>
  <c r="AW406" i="20"/>
  <c r="AV406" i="20"/>
  <c r="F406" i="20"/>
  <c r="C406" i="20"/>
  <c r="AW405" i="20"/>
  <c r="AV405" i="20"/>
  <c r="F405" i="20"/>
  <c r="C405" i="20"/>
  <c r="AW404" i="20"/>
  <c r="AV404" i="20"/>
  <c r="F404" i="20"/>
  <c r="AW403" i="20"/>
  <c r="AV403" i="20"/>
  <c r="F403" i="20"/>
  <c r="C403" i="20"/>
  <c r="AW402" i="20"/>
  <c r="AV402" i="20"/>
  <c r="F402" i="20"/>
  <c r="C402" i="20"/>
  <c r="AW401" i="20"/>
  <c r="AV401" i="20"/>
  <c r="F401" i="20"/>
  <c r="AW400" i="20"/>
  <c r="AV400" i="20"/>
  <c r="F400" i="20"/>
  <c r="C400" i="20"/>
  <c r="AW399" i="20"/>
  <c r="AV399" i="20"/>
  <c r="F399" i="20"/>
  <c r="C399" i="20"/>
  <c r="AW398" i="20"/>
  <c r="AV398" i="20"/>
  <c r="F398" i="20"/>
  <c r="C398" i="20"/>
  <c r="AW397" i="20"/>
  <c r="AV397" i="20"/>
  <c r="F397" i="20"/>
  <c r="C397" i="20"/>
  <c r="AW396" i="20"/>
  <c r="AV396" i="20"/>
  <c r="F396" i="20"/>
  <c r="C396" i="20"/>
  <c r="AW395" i="20"/>
  <c r="AV395" i="20"/>
  <c r="F395" i="20"/>
  <c r="C395" i="20"/>
  <c r="AW394" i="20"/>
  <c r="AV394" i="20"/>
  <c r="F394" i="20"/>
  <c r="C394" i="20"/>
  <c r="AW393" i="20"/>
  <c r="AV393" i="20"/>
  <c r="F393" i="20"/>
  <c r="C393" i="20"/>
  <c r="AW392" i="20"/>
  <c r="AV392" i="20"/>
  <c r="F392" i="20"/>
  <c r="C392" i="20"/>
  <c r="AW391" i="20"/>
  <c r="AV391" i="20"/>
  <c r="F391" i="20"/>
  <c r="C391" i="20"/>
  <c r="AW390" i="20"/>
  <c r="AV390" i="20"/>
  <c r="F390" i="20"/>
  <c r="C390" i="20"/>
  <c r="AW389" i="20"/>
  <c r="AV389" i="20"/>
  <c r="F389" i="20"/>
  <c r="C389" i="20"/>
  <c r="AW388" i="20"/>
  <c r="AV388" i="20"/>
  <c r="F388" i="20"/>
  <c r="C388" i="20"/>
  <c r="AW387" i="20"/>
  <c r="AV387" i="20"/>
  <c r="F387" i="20"/>
  <c r="C387" i="20"/>
  <c r="AW386" i="20"/>
  <c r="AV386" i="20"/>
  <c r="F386" i="20"/>
  <c r="C386" i="20"/>
  <c r="AW385" i="20"/>
  <c r="AV385" i="20"/>
  <c r="F385" i="20"/>
  <c r="C385" i="20"/>
  <c r="AW384" i="20"/>
  <c r="AV384" i="20"/>
  <c r="F384" i="20"/>
  <c r="C384" i="20"/>
  <c r="AW383" i="20"/>
  <c r="AV383" i="20"/>
  <c r="F383" i="20"/>
  <c r="C383" i="20"/>
  <c r="AW382" i="20"/>
  <c r="AV382" i="20"/>
  <c r="F382" i="20"/>
  <c r="C382" i="20"/>
  <c r="AW381" i="20"/>
  <c r="AV381" i="20"/>
  <c r="F381" i="20"/>
  <c r="C381" i="20"/>
  <c r="AW380" i="20"/>
  <c r="AV380" i="20"/>
  <c r="F380" i="20"/>
  <c r="C380" i="20"/>
  <c r="AW379" i="20"/>
  <c r="AV379" i="20"/>
  <c r="F379" i="20"/>
  <c r="C379" i="20"/>
  <c r="AW378" i="20"/>
  <c r="AV378" i="20"/>
  <c r="F378" i="20"/>
  <c r="C378" i="20"/>
  <c r="AW377" i="20"/>
  <c r="AV377" i="20"/>
  <c r="F377" i="20"/>
  <c r="C377" i="20"/>
  <c r="AW376" i="20"/>
  <c r="AV376" i="20"/>
  <c r="F376" i="20"/>
  <c r="C376" i="20"/>
  <c r="AW375" i="20"/>
  <c r="AV375" i="20"/>
  <c r="F375" i="20"/>
  <c r="C375" i="20"/>
  <c r="AW374" i="20"/>
  <c r="AV374" i="20"/>
  <c r="F374" i="20"/>
  <c r="C374" i="20"/>
  <c r="AW373" i="20"/>
  <c r="AV373" i="20"/>
  <c r="F373" i="20"/>
  <c r="C373" i="20"/>
  <c r="AW372" i="20"/>
  <c r="AV372" i="20"/>
  <c r="F372" i="20"/>
  <c r="C372" i="20"/>
  <c r="AW371" i="20"/>
  <c r="AV371" i="20"/>
  <c r="F371" i="20"/>
  <c r="C371" i="20"/>
  <c r="AW370" i="20"/>
  <c r="AV370" i="20"/>
  <c r="F370" i="20"/>
  <c r="C370" i="20"/>
  <c r="AW369" i="20"/>
  <c r="AV369" i="20"/>
  <c r="F369" i="20"/>
  <c r="C369" i="20"/>
  <c r="AW368" i="20"/>
  <c r="AV368" i="20"/>
  <c r="F368" i="20"/>
  <c r="C368" i="20"/>
  <c r="AW367" i="20"/>
  <c r="AV367" i="20"/>
  <c r="F367" i="20"/>
  <c r="C367" i="20"/>
  <c r="AW366" i="20"/>
  <c r="AV366" i="20"/>
  <c r="F366" i="20"/>
  <c r="C366" i="20"/>
  <c r="AW365" i="20"/>
  <c r="AV365" i="20"/>
  <c r="F365" i="20"/>
  <c r="AW364" i="20"/>
  <c r="AV364" i="20"/>
  <c r="F364" i="20"/>
  <c r="C364" i="20"/>
  <c r="AW363" i="20"/>
  <c r="AV363" i="20"/>
  <c r="F363" i="20"/>
  <c r="C363" i="20"/>
  <c r="AW362" i="20"/>
  <c r="AV362" i="20"/>
  <c r="F362" i="20"/>
  <c r="C362" i="20"/>
  <c r="AW361" i="20"/>
  <c r="AV361" i="20"/>
  <c r="F361" i="20"/>
  <c r="C361" i="20"/>
  <c r="AW360" i="20"/>
  <c r="AV360" i="20"/>
  <c r="F360" i="20"/>
  <c r="C360" i="20"/>
  <c r="AW359" i="20"/>
  <c r="AV359" i="20"/>
  <c r="F359" i="20"/>
  <c r="C359" i="20"/>
  <c r="AW358" i="20"/>
  <c r="AV358" i="20"/>
  <c r="F358" i="20"/>
  <c r="C358" i="20"/>
  <c r="AW357" i="20"/>
  <c r="AV357" i="20"/>
  <c r="F357" i="20"/>
  <c r="C357" i="20"/>
  <c r="AW356" i="20"/>
  <c r="AV356" i="20"/>
  <c r="F356" i="20"/>
  <c r="C356" i="20"/>
  <c r="AW355" i="20"/>
  <c r="AV355" i="20"/>
  <c r="F355" i="20"/>
  <c r="C355" i="20"/>
  <c r="AW354" i="20"/>
  <c r="AV354" i="20"/>
  <c r="F354" i="20"/>
  <c r="C354" i="20"/>
  <c r="AW353" i="20"/>
  <c r="AV353" i="20"/>
  <c r="F353" i="20"/>
  <c r="C353" i="20"/>
  <c r="AW352" i="20"/>
  <c r="AV352" i="20"/>
  <c r="F352" i="20"/>
  <c r="C352" i="20"/>
  <c r="AW351" i="20"/>
  <c r="AV351" i="20"/>
  <c r="F351" i="20"/>
  <c r="C351" i="20"/>
  <c r="AW350" i="20"/>
  <c r="AV350" i="20"/>
  <c r="F350" i="20"/>
  <c r="C350" i="20"/>
  <c r="AW349" i="20"/>
  <c r="AV349" i="20"/>
  <c r="F349" i="20"/>
  <c r="C349" i="20"/>
  <c r="AW348" i="20"/>
  <c r="AV348" i="20"/>
  <c r="F348" i="20"/>
  <c r="C348" i="20"/>
  <c r="AW347" i="20"/>
  <c r="AV347" i="20"/>
  <c r="F347" i="20"/>
  <c r="C347" i="20"/>
  <c r="AW346" i="20"/>
  <c r="AV346" i="20"/>
  <c r="F346" i="20"/>
  <c r="C346" i="20"/>
  <c r="AW345" i="20"/>
  <c r="AV345" i="20"/>
  <c r="F345" i="20"/>
  <c r="C345" i="20"/>
  <c r="AW344" i="20"/>
  <c r="AV344" i="20"/>
  <c r="F344" i="20"/>
  <c r="C344" i="20"/>
  <c r="AW343" i="20"/>
  <c r="AV343" i="20"/>
  <c r="F343" i="20"/>
  <c r="C343" i="20"/>
  <c r="AW342" i="20"/>
  <c r="AV342" i="20"/>
  <c r="F342" i="20"/>
  <c r="C342" i="20"/>
  <c r="AW341" i="20"/>
  <c r="AV341" i="20"/>
  <c r="F341" i="20"/>
  <c r="AW340" i="20"/>
  <c r="AV340" i="20"/>
  <c r="F340" i="20"/>
  <c r="C340" i="20"/>
  <c r="AW339" i="20"/>
  <c r="AV339" i="20"/>
  <c r="F339" i="20"/>
  <c r="C339" i="20"/>
  <c r="AW338" i="20"/>
  <c r="AV338" i="20"/>
  <c r="F338" i="20"/>
  <c r="C338" i="20"/>
  <c r="AW337" i="20"/>
  <c r="AV337" i="20"/>
  <c r="F337" i="20"/>
  <c r="C337" i="20"/>
  <c r="AW336" i="20"/>
  <c r="AV336" i="20"/>
  <c r="F336" i="20"/>
  <c r="C336" i="20"/>
  <c r="AW335" i="20"/>
  <c r="AV335" i="20"/>
  <c r="F335" i="20"/>
  <c r="C335" i="20"/>
  <c r="AW334" i="20"/>
  <c r="AV334" i="20"/>
  <c r="F334" i="20"/>
  <c r="C334" i="20"/>
  <c r="AW333" i="20"/>
  <c r="AV333" i="20"/>
  <c r="F333" i="20"/>
  <c r="C333" i="20"/>
  <c r="AW332" i="20"/>
  <c r="AV332" i="20"/>
  <c r="F332" i="20"/>
  <c r="C332" i="20"/>
  <c r="AW331" i="20"/>
  <c r="AV331" i="20"/>
  <c r="F331" i="20"/>
  <c r="C331" i="20"/>
  <c r="AW330" i="20"/>
  <c r="AV330" i="20"/>
  <c r="F330" i="20"/>
  <c r="C330" i="20"/>
  <c r="AW329" i="20"/>
  <c r="AV329" i="20"/>
  <c r="F329" i="20"/>
  <c r="C329" i="20"/>
  <c r="AW328" i="20"/>
  <c r="AV328" i="20"/>
  <c r="F328" i="20"/>
  <c r="C328" i="20"/>
  <c r="AW327" i="20"/>
  <c r="AV327" i="20"/>
  <c r="F327" i="20"/>
  <c r="C327" i="20"/>
  <c r="AW326" i="20"/>
  <c r="AV326" i="20"/>
  <c r="F326" i="20"/>
  <c r="C326" i="20"/>
  <c r="AW325" i="20"/>
  <c r="AV325" i="20"/>
  <c r="F325" i="20"/>
  <c r="C325" i="20"/>
  <c r="AW324" i="20"/>
  <c r="AV324" i="20"/>
  <c r="F324" i="20"/>
  <c r="C324" i="20"/>
  <c r="AW323" i="20"/>
  <c r="AV323" i="20"/>
  <c r="F323" i="20"/>
  <c r="C323" i="20"/>
  <c r="AW322" i="20"/>
  <c r="AV322" i="20"/>
  <c r="F322" i="20"/>
  <c r="C322" i="20"/>
  <c r="AW321" i="20"/>
  <c r="AV321" i="20"/>
  <c r="F321" i="20"/>
  <c r="C321" i="20"/>
  <c r="AW320" i="20"/>
  <c r="AV320" i="20"/>
  <c r="F320" i="20"/>
  <c r="C320" i="20"/>
  <c r="AW319" i="20"/>
  <c r="AV319" i="20"/>
  <c r="F319" i="20"/>
  <c r="C319" i="20"/>
  <c r="AW318" i="20"/>
  <c r="AV318" i="20"/>
  <c r="F318" i="20"/>
  <c r="C318" i="20"/>
  <c r="AW317" i="20"/>
  <c r="AV317" i="20"/>
  <c r="F317" i="20"/>
  <c r="C317" i="20"/>
  <c r="AW316" i="20"/>
  <c r="AV316" i="20"/>
  <c r="F316" i="20"/>
  <c r="C316" i="20"/>
  <c r="AW315" i="20"/>
  <c r="AV315" i="20"/>
  <c r="F315" i="20"/>
  <c r="C315" i="20"/>
  <c r="AW314" i="20"/>
  <c r="AV314" i="20"/>
  <c r="F314" i="20"/>
  <c r="C314" i="20"/>
  <c r="AW313" i="20"/>
  <c r="AV313" i="20"/>
  <c r="F313" i="20"/>
  <c r="C313" i="20"/>
  <c r="AW312" i="20"/>
  <c r="AV312" i="20"/>
  <c r="F312" i="20"/>
  <c r="C312" i="20"/>
  <c r="AW311" i="20"/>
  <c r="AV311" i="20"/>
  <c r="F311" i="20"/>
  <c r="C311" i="20"/>
  <c r="AW310" i="20"/>
  <c r="AV310" i="20"/>
  <c r="F310" i="20"/>
  <c r="C310" i="20"/>
  <c r="AW309" i="20"/>
  <c r="AV309" i="20"/>
  <c r="F309" i="20"/>
  <c r="C309" i="20"/>
  <c r="AW308" i="20"/>
  <c r="AV308" i="20"/>
  <c r="F308" i="20"/>
  <c r="AW307" i="20"/>
  <c r="AV307" i="20"/>
  <c r="F307" i="20"/>
  <c r="C307" i="20"/>
  <c r="AW306" i="20"/>
  <c r="AV306" i="20"/>
  <c r="F306" i="20"/>
  <c r="C306" i="20"/>
  <c r="AW305" i="20"/>
  <c r="AV305" i="20"/>
  <c r="F305" i="20"/>
  <c r="C305" i="20"/>
  <c r="AW304" i="20"/>
  <c r="AV304" i="20"/>
  <c r="F304" i="20"/>
  <c r="C304" i="20"/>
  <c r="AW303" i="20"/>
  <c r="AV303" i="20"/>
  <c r="F303" i="20"/>
  <c r="C303" i="20"/>
  <c r="AW302" i="20"/>
  <c r="AV302" i="20"/>
  <c r="F302" i="20"/>
  <c r="C302" i="20"/>
  <c r="AW301" i="20"/>
  <c r="AV301" i="20"/>
  <c r="F301" i="20"/>
  <c r="C301" i="20"/>
  <c r="AW300" i="20"/>
  <c r="AV300" i="20"/>
  <c r="F300" i="20"/>
  <c r="C300" i="20"/>
  <c r="AW299" i="20"/>
  <c r="AV299" i="20"/>
  <c r="F299" i="20"/>
  <c r="C299" i="20"/>
  <c r="AW298" i="20"/>
  <c r="AV298" i="20"/>
  <c r="F298" i="20"/>
  <c r="C298" i="20"/>
  <c r="AW297" i="20"/>
  <c r="AV297" i="20"/>
  <c r="F297" i="20"/>
  <c r="C297" i="20"/>
  <c r="AW296" i="20"/>
  <c r="AV296" i="20"/>
  <c r="F296" i="20"/>
  <c r="AW295" i="20"/>
  <c r="AV295" i="20"/>
  <c r="F295" i="20"/>
  <c r="C295" i="20"/>
  <c r="AW294" i="20"/>
  <c r="AV294" i="20"/>
  <c r="F294" i="20"/>
  <c r="C294" i="20"/>
  <c r="AW293" i="20"/>
  <c r="AV293" i="20"/>
  <c r="F293" i="20"/>
  <c r="C293" i="20"/>
  <c r="AW292" i="20"/>
  <c r="AV292" i="20"/>
  <c r="F292" i="20"/>
  <c r="C292" i="20"/>
  <c r="AW291" i="20"/>
  <c r="AV291" i="20"/>
  <c r="F291" i="20"/>
  <c r="C291" i="20"/>
  <c r="AW290" i="20"/>
  <c r="AV290" i="20"/>
  <c r="F290" i="20"/>
  <c r="C290" i="20"/>
  <c r="AW289" i="20"/>
  <c r="AV289" i="20"/>
  <c r="F289" i="20"/>
  <c r="C289" i="20"/>
  <c r="AW288" i="20"/>
  <c r="AV288" i="20"/>
  <c r="F288" i="20"/>
  <c r="C288" i="20"/>
  <c r="AW287" i="20"/>
  <c r="AV287" i="20"/>
  <c r="F287" i="20"/>
  <c r="C287" i="20"/>
  <c r="AW286" i="20"/>
  <c r="AV286" i="20"/>
  <c r="F286" i="20"/>
  <c r="C286" i="20"/>
  <c r="AW285" i="20"/>
  <c r="AV285" i="20"/>
  <c r="F285" i="20"/>
  <c r="C285" i="20"/>
  <c r="AW284" i="20"/>
  <c r="AV284" i="20"/>
  <c r="F284" i="20"/>
  <c r="C284" i="20"/>
  <c r="AW283" i="20"/>
  <c r="AV283" i="20"/>
  <c r="F283" i="20"/>
  <c r="C283" i="20"/>
  <c r="AW282" i="20"/>
  <c r="AV282" i="20"/>
  <c r="F282" i="20"/>
  <c r="C282" i="20"/>
  <c r="AW281" i="20"/>
  <c r="AV281" i="20"/>
  <c r="F281" i="20"/>
  <c r="C281" i="20"/>
  <c r="AW280" i="20"/>
  <c r="AV280" i="20"/>
  <c r="F280" i="20"/>
  <c r="C280" i="20"/>
  <c r="AW279" i="20"/>
  <c r="AV279" i="20"/>
  <c r="F279" i="20"/>
  <c r="C279" i="20"/>
  <c r="AW278" i="20"/>
  <c r="AV278" i="20"/>
  <c r="F278" i="20"/>
  <c r="C278" i="20"/>
  <c r="AW277" i="20"/>
  <c r="AV277" i="20"/>
  <c r="F277" i="20"/>
  <c r="C277" i="20"/>
  <c r="AW276" i="20"/>
  <c r="AV276" i="20"/>
  <c r="F276" i="20"/>
  <c r="C276" i="20"/>
  <c r="AW275" i="20"/>
  <c r="AV275" i="20"/>
  <c r="F275" i="20"/>
  <c r="C275" i="20"/>
  <c r="AW274" i="20"/>
  <c r="AV274" i="20"/>
  <c r="F274" i="20"/>
  <c r="C274" i="20"/>
  <c r="AW273" i="20"/>
  <c r="AV273" i="20"/>
  <c r="F273" i="20"/>
  <c r="C273" i="20"/>
  <c r="AW272" i="20"/>
  <c r="AV272" i="20"/>
  <c r="F272" i="20"/>
  <c r="C272" i="20"/>
  <c r="AW271" i="20"/>
  <c r="AV271" i="20"/>
  <c r="F271" i="20"/>
  <c r="C271" i="20"/>
  <c r="AW270" i="20"/>
  <c r="AV270" i="20"/>
  <c r="F270" i="20"/>
  <c r="C270" i="20"/>
  <c r="AW269" i="20"/>
  <c r="AV269" i="20"/>
  <c r="F269" i="20"/>
  <c r="AW268" i="20"/>
  <c r="AV268" i="20"/>
  <c r="F268" i="20"/>
  <c r="C268" i="20"/>
  <c r="AW267" i="20"/>
  <c r="AV267" i="20"/>
  <c r="F267" i="20"/>
  <c r="C267" i="20"/>
  <c r="AW266" i="20"/>
  <c r="AV266" i="20"/>
  <c r="F266" i="20"/>
  <c r="C266" i="20"/>
  <c r="AW265" i="20"/>
  <c r="AV265" i="20"/>
  <c r="F265" i="20"/>
  <c r="C265" i="20"/>
  <c r="AW264" i="20"/>
  <c r="AV264" i="20"/>
  <c r="F264" i="20"/>
  <c r="C264" i="20"/>
  <c r="AW263" i="20"/>
  <c r="AV263" i="20"/>
  <c r="F263" i="20"/>
  <c r="C263" i="20"/>
  <c r="AW262" i="20"/>
  <c r="AV262" i="20"/>
  <c r="F262" i="20"/>
  <c r="C262" i="20"/>
  <c r="AW261" i="20"/>
  <c r="AV261" i="20"/>
  <c r="F261" i="20"/>
  <c r="C261" i="20"/>
  <c r="AW260" i="20"/>
  <c r="AV260" i="20"/>
  <c r="F260" i="20"/>
  <c r="C260" i="20"/>
  <c r="AW259" i="20"/>
  <c r="AV259" i="20"/>
  <c r="F259" i="20"/>
  <c r="C259" i="20"/>
  <c r="AW258" i="20"/>
  <c r="AV258" i="20"/>
  <c r="F258" i="20"/>
  <c r="C258" i="20"/>
  <c r="AW257" i="20"/>
  <c r="AV257" i="20"/>
  <c r="F257" i="20"/>
  <c r="C257" i="20"/>
  <c r="AW256" i="20"/>
  <c r="AV256" i="20"/>
  <c r="F256" i="20"/>
  <c r="C256" i="20"/>
  <c r="AW255" i="20"/>
  <c r="AV255" i="20"/>
  <c r="F255" i="20"/>
  <c r="C255" i="20"/>
  <c r="AW254" i="20"/>
  <c r="AV254" i="20"/>
  <c r="F254" i="20"/>
  <c r="C254" i="20"/>
  <c r="AW253" i="20"/>
  <c r="AV253" i="20"/>
  <c r="F253" i="20"/>
  <c r="C253" i="20"/>
  <c r="AW252" i="20"/>
  <c r="AV252" i="20"/>
  <c r="F252" i="20"/>
  <c r="C252" i="20"/>
  <c r="AW251" i="20"/>
  <c r="AV251" i="20"/>
  <c r="F251" i="20"/>
  <c r="C251" i="20"/>
  <c r="AW250" i="20"/>
  <c r="AV250" i="20"/>
  <c r="F250" i="20"/>
  <c r="C250" i="20"/>
  <c r="AW249" i="20"/>
  <c r="AV249" i="20"/>
  <c r="F249" i="20"/>
  <c r="C249" i="20"/>
  <c r="AW248" i="20"/>
  <c r="AV248" i="20"/>
  <c r="F248" i="20"/>
  <c r="C248" i="20"/>
  <c r="AW247" i="20"/>
  <c r="AV247" i="20"/>
  <c r="F247" i="20"/>
  <c r="AW246" i="20"/>
  <c r="AV246" i="20"/>
  <c r="F246" i="20"/>
  <c r="C246" i="20"/>
  <c r="AW245" i="20"/>
  <c r="AV245" i="20"/>
  <c r="F245" i="20"/>
  <c r="C245" i="20"/>
  <c r="AW244" i="20"/>
  <c r="AV244" i="20"/>
  <c r="F244" i="20"/>
  <c r="C244" i="20"/>
  <c r="AW243" i="20"/>
  <c r="AV243" i="20"/>
  <c r="F243" i="20"/>
  <c r="C243" i="20"/>
  <c r="AW242" i="20"/>
  <c r="AV242" i="20"/>
  <c r="F242" i="20"/>
  <c r="C242" i="20"/>
  <c r="AW241" i="20"/>
  <c r="AV241" i="20"/>
  <c r="F241" i="20"/>
  <c r="C241" i="20"/>
  <c r="AW240" i="20"/>
  <c r="AV240" i="20"/>
  <c r="F240" i="20"/>
  <c r="C240" i="20"/>
  <c r="AW239" i="20"/>
  <c r="AV239" i="20"/>
  <c r="F239" i="20"/>
  <c r="C239" i="20"/>
  <c r="AW238" i="20"/>
  <c r="AV238" i="20"/>
  <c r="F238" i="20"/>
  <c r="C238" i="20"/>
  <c r="AW237" i="20"/>
  <c r="AV237" i="20"/>
  <c r="F237" i="20"/>
  <c r="C237" i="20"/>
  <c r="AW236" i="20"/>
  <c r="AV236" i="20"/>
  <c r="F236" i="20"/>
  <c r="C236" i="20"/>
  <c r="AW235" i="20"/>
  <c r="AV235" i="20"/>
  <c r="F235" i="20"/>
  <c r="C235" i="20"/>
  <c r="AW234" i="20"/>
  <c r="AV234" i="20"/>
  <c r="F234" i="20"/>
  <c r="C234" i="20"/>
  <c r="AW233" i="20"/>
  <c r="AV233" i="20"/>
  <c r="F233" i="20"/>
  <c r="C233" i="20"/>
  <c r="AW232" i="20"/>
  <c r="AV232" i="20"/>
  <c r="F232" i="20"/>
  <c r="C232" i="20"/>
  <c r="AW231" i="20"/>
  <c r="AV231" i="20"/>
  <c r="F231" i="20"/>
  <c r="C231" i="20"/>
  <c r="AW230" i="20"/>
  <c r="AV230" i="20"/>
  <c r="F230" i="20"/>
  <c r="C230" i="20"/>
  <c r="AW229" i="20"/>
  <c r="AV229" i="20"/>
  <c r="F229" i="20"/>
  <c r="C229" i="20"/>
  <c r="AW228" i="20"/>
  <c r="AV228" i="20"/>
  <c r="F228" i="20"/>
  <c r="C228" i="20"/>
  <c r="AW227" i="20"/>
  <c r="AV227" i="20"/>
  <c r="F227" i="20"/>
  <c r="C227" i="20"/>
  <c r="AW226" i="20"/>
  <c r="AV226" i="20"/>
  <c r="F226" i="20"/>
  <c r="C226" i="20"/>
  <c r="AW225" i="20"/>
  <c r="AV225" i="20"/>
  <c r="F225" i="20"/>
  <c r="C225" i="20"/>
  <c r="AW224" i="20"/>
  <c r="AV224" i="20"/>
  <c r="F224" i="20"/>
  <c r="C224" i="20"/>
  <c r="AW223" i="20"/>
  <c r="AV223" i="20"/>
  <c r="F223" i="20"/>
  <c r="C223" i="20"/>
  <c r="AW222" i="20"/>
  <c r="AV222" i="20"/>
  <c r="F222" i="20"/>
  <c r="C222" i="20"/>
  <c r="AW221" i="20"/>
  <c r="AV221" i="20"/>
  <c r="F221" i="20"/>
  <c r="C221" i="20"/>
  <c r="AW220" i="20"/>
  <c r="AV220" i="20"/>
  <c r="F220" i="20"/>
  <c r="C220" i="20"/>
  <c r="AW219" i="20"/>
  <c r="AV219" i="20"/>
  <c r="F219" i="20"/>
  <c r="C219" i="20"/>
  <c r="AW218" i="20"/>
  <c r="AV218" i="20"/>
  <c r="F218" i="20"/>
  <c r="C218" i="20"/>
  <c r="AW217" i="20"/>
  <c r="AV217" i="20"/>
  <c r="F217" i="20"/>
  <c r="C217" i="20"/>
  <c r="AW216" i="20"/>
  <c r="AV216" i="20"/>
  <c r="F216" i="20"/>
  <c r="C216" i="20"/>
  <c r="AW215" i="20"/>
  <c r="AV215" i="20"/>
  <c r="F215" i="20"/>
  <c r="C215" i="20"/>
  <c r="AW214" i="20"/>
  <c r="AV214" i="20"/>
  <c r="F214" i="20"/>
  <c r="C214" i="20"/>
  <c r="AW213" i="20"/>
  <c r="AV213" i="20"/>
  <c r="F213" i="20"/>
  <c r="C213" i="20"/>
  <c r="AW212" i="20"/>
  <c r="AV212" i="20"/>
  <c r="F212" i="20"/>
  <c r="C212" i="20"/>
  <c r="AW211" i="20"/>
  <c r="AV211" i="20"/>
  <c r="F211" i="20"/>
  <c r="C211" i="20"/>
  <c r="AW210" i="20"/>
  <c r="AV210" i="20"/>
  <c r="F210" i="20"/>
  <c r="C210" i="20"/>
  <c r="AW209" i="20"/>
  <c r="AV209" i="20"/>
  <c r="F209" i="20"/>
  <c r="C209" i="20"/>
  <c r="AW208" i="20"/>
  <c r="AV208" i="20"/>
  <c r="F208" i="20"/>
  <c r="C208" i="20"/>
  <c r="AW207" i="20"/>
  <c r="AV207" i="20"/>
  <c r="F207" i="20"/>
  <c r="C207" i="20"/>
  <c r="AW206" i="20"/>
  <c r="AV206" i="20"/>
  <c r="F206" i="20"/>
  <c r="C206" i="20"/>
  <c r="AW205" i="20"/>
  <c r="AV205" i="20"/>
  <c r="F205" i="20"/>
  <c r="C205" i="20"/>
  <c r="AW204" i="20"/>
  <c r="AV204" i="20"/>
  <c r="F204" i="20"/>
  <c r="C204" i="20"/>
  <c r="AW203" i="20"/>
  <c r="AV203" i="20"/>
  <c r="F203" i="20"/>
  <c r="C203" i="20"/>
  <c r="AW202" i="20"/>
  <c r="AV202" i="20"/>
  <c r="F202" i="20"/>
  <c r="C202" i="20"/>
  <c r="AW201" i="20"/>
  <c r="AV201" i="20"/>
  <c r="F201" i="20"/>
  <c r="C201" i="20"/>
  <c r="AW200" i="20"/>
  <c r="AV200" i="20"/>
  <c r="F200" i="20"/>
  <c r="C200" i="20"/>
  <c r="AW199" i="20"/>
  <c r="AV199" i="20"/>
  <c r="F199" i="20"/>
  <c r="C199" i="20"/>
  <c r="AW198" i="20"/>
  <c r="AV198" i="20"/>
  <c r="F198" i="20"/>
  <c r="C198" i="20"/>
  <c r="AW197" i="20"/>
  <c r="AV197" i="20"/>
  <c r="F197" i="20"/>
  <c r="C197" i="20"/>
  <c r="AW196" i="20"/>
  <c r="AV196" i="20"/>
  <c r="F196" i="20"/>
  <c r="C196" i="20"/>
  <c r="AW195" i="20"/>
  <c r="AV195" i="20"/>
  <c r="F195" i="20"/>
  <c r="C195" i="20"/>
  <c r="AW194" i="20"/>
  <c r="AV194" i="20"/>
  <c r="F194" i="20"/>
  <c r="C194" i="20"/>
  <c r="AW193" i="20"/>
  <c r="AV193" i="20"/>
  <c r="F193" i="20"/>
  <c r="AW192" i="20"/>
  <c r="AV192" i="20"/>
  <c r="F192" i="20"/>
  <c r="C192" i="20"/>
  <c r="AW191" i="20"/>
  <c r="AV191" i="20"/>
  <c r="F191" i="20"/>
  <c r="C191" i="20"/>
  <c r="AW190" i="20"/>
  <c r="AV190" i="20"/>
  <c r="F190" i="20"/>
  <c r="C190" i="20"/>
  <c r="AW189" i="20"/>
  <c r="AV189" i="20"/>
  <c r="F189" i="20"/>
  <c r="C189" i="20"/>
  <c r="AW188" i="20"/>
  <c r="AV188" i="20"/>
  <c r="F188" i="20"/>
  <c r="C188" i="20"/>
  <c r="AW187" i="20"/>
  <c r="AV187" i="20"/>
  <c r="F187" i="20"/>
  <c r="C187" i="20"/>
  <c r="AW186" i="20"/>
  <c r="AV186" i="20"/>
  <c r="F186" i="20"/>
  <c r="C186" i="20"/>
  <c r="AW185" i="20"/>
  <c r="AV185" i="20"/>
  <c r="F185" i="20"/>
  <c r="C185" i="20"/>
  <c r="AW184" i="20"/>
  <c r="AV184" i="20"/>
  <c r="F184" i="20"/>
  <c r="C184" i="20"/>
  <c r="AW183" i="20"/>
  <c r="AV183" i="20"/>
  <c r="F183" i="20"/>
  <c r="C183" i="20"/>
  <c r="AW182" i="20"/>
  <c r="AV182" i="20"/>
  <c r="F182" i="20"/>
  <c r="AW181" i="20"/>
  <c r="AV181" i="20"/>
  <c r="F181" i="20"/>
  <c r="C181" i="20"/>
  <c r="AW180" i="20"/>
  <c r="AV180" i="20"/>
  <c r="F180" i="20"/>
  <c r="C180" i="20"/>
  <c r="AW179" i="20"/>
  <c r="AV179" i="20"/>
  <c r="F179" i="20"/>
  <c r="C179" i="20"/>
  <c r="AW178" i="20"/>
  <c r="AV178" i="20"/>
  <c r="F178" i="20"/>
  <c r="C178" i="20"/>
  <c r="AW177" i="20"/>
  <c r="AV177" i="20"/>
  <c r="F177" i="20"/>
  <c r="C177" i="20"/>
  <c r="AW176" i="20"/>
  <c r="AV176" i="20"/>
  <c r="F176" i="20"/>
  <c r="C176" i="20"/>
  <c r="AW175" i="20"/>
  <c r="AV175" i="20"/>
  <c r="F175" i="20"/>
  <c r="C175" i="20"/>
  <c r="AW174" i="20"/>
  <c r="AV174" i="20"/>
  <c r="F174" i="20"/>
  <c r="C174" i="20"/>
  <c r="AW173" i="20"/>
  <c r="AV173" i="20"/>
  <c r="F173" i="20"/>
  <c r="C173" i="20"/>
  <c r="AW172" i="20"/>
  <c r="AV172" i="20"/>
  <c r="F172" i="20"/>
  <c r="C172" i="20"/>
  <c r="AW171" i="20"/>
  <c r="AV171" i="20"/>
  <c r="F171" i="20"/>
  <c r="C171" i="20"/>
  <c r="AW170" i="20"/>
  <c r="AV170" i="20"/>
  <c r="F170" i="20"/>
  <c r="C170" i="20"/>
  <c r="AW169" i="20"/>
  <c r="AV169" i="20"/>
  <c r="F169" i="20"/>
  <c r="C169" i="20"/>
  <c r="AW168" i="20"/>
  <c r="AV168" i="20"/>
  <c r="F168" i="20"/>
  <c r="C168" i="20"/>
  <c r="AW167" i="20"/>
  <c r="AV167" i="20"/>
  <c r="F167" i="20"/>
  <c r="C167" i="20"/>
  <c r="AW166" i="20"/>
  <c r="AV166" i="20"/>
  <c r="F166" i="20"/>
  <c r="AW165" i="20"/>
  <c r="AV165" i="20"/>
  <c r="F165" i="20"/>
  <c r="C165" i="20"/>
  <c r="AW164" i="20"/>
  <c r="AV164" i="20"/>
  <c r="F164" i="20"/>
  <c r="C164" i="20"/>
  <c r="AW163" i="20"/>
  <c r="AV163" i="20"/>
  <c r="F163" i="20"/>
  <c r="C163" i="20"/>
  <c r="AW162" i="20"/>
  <c r="AV162" i="20"/>
  <c r="F162" i="20"/>
  <c r="C162" i="20"/>
  <c r="AW161" i="20"/>
  <c r="AV161" i="20"/>
  <c r="F161" i="20"/>
  <c r="C161" i="20"/>
  <c r="AW160" i="20"/>
  <c r="AV160" i="20"/>
  <c r="F160" i="20"/>
  <c r="C160" i="20"/>
  <c r="AW159" i="20"/>
  <c r="AV159" i="20"/>
  <c r="F159" i="20"/>
  <c r="C159" i="20"/>
  <c r="AW158" i="20"/>
  <c r="AV158" i="20"/>
  <c r="F158" i="20"/>
  <c r="C158" i="20"/>
  <c r="AW157" i="20"/>
  <c r="AV157" i="20"/>
  <c r="F157" i="20"/>
  <c r="C157" i="20"/>
  <c r="AW156" i="20"/>
  <c r="AV156" i="20"/>
  <c r="F156" i="20"/>
  <c r="C156" i="20"/>
  <c r="AW155" i="20"/>
  <c r="AV155" i="20"/>
  <c r="F155" i="20"/>
  <c r="C155" i="20"/>
  <c r="AW154" i="20"/>
  <c r="AV154" i="20"/>
  <c r="F154" i="20"/>
  <c r="C154" i="20"/>
  <c r="AW153" i="20"/>
  <c r="AV153" i="20"/>
  <c r="F153" i="20"/>
  <c r="C153" i="20"/>
  <c r="AW152" i="20"/>
  <c r="AV152" i="20"/>
  <c r="F152" i="20"/>
  <c r="C152" i="20"/>
  <c r="AW151" i="20"/>
  <c r="AV151" i="20"/>
  <c r="F151" i="20"/>
  <c r="C151" i="20"/>
  <c r="AW150" i="20"/>
  <c r="AV150" i="20"/>
  <c r="F150" i="20"/>
  <c r="C150" i="20"/>
  <c r="AW149" i="20"/>
  <c r="AV149" i="20"/>
  <c r="F149" i="20"/>
  <c r="C149" i="20"/>
  <c r="AW148" i="20"/>
  <c r="AV148" i="20"/>
  <c r="F148" i="20"/>
  <c r="C148" i="20"/>
  <c r="AW147" i="20"/>
  <c r="AV147" i="20"/>
  <c r="F147" i="20"/>
  <c r="C147" i="20"/>
  <c r="AW146" i="20"/>
  <c r="AV146" i="20"/>
  <c r="F146" i="20"/>
  <c r="C146" i="20"/>
  <c r="AW145" i="20"/>
  <c r="AV145" i="20"/>
  <c r="F145" i="20"/>
  <c r="C145" i="20"/>
  <c r="AW144" i="20"/>
  <c r="AV144" i="20"/>
  <c r="F144" i="20"/>
  <c r="C144" i="20"/>
  <c r="AW143" i="20"/>
  <c r="AV143" i="20"/>
  <c r="F143" i="20"/>
  <c r="C143" i="20"/>
  <c r="AW142" i="20"/>
  <c r="AV142" i="20"/>
  <c r="F142" i="20"/>
  <c r="C142" i="20"/>
  <c r="AW140" i="20"/>
  <c r="AV140" i="20"/>
  <c r="F140" i="20"/>
  <c r="C140" i="20"/>
  <c r="AW139" i="20"/>
  <c r="AV139" i="20"/>
  <c r="F139" i="20"/>
  <c r="C139" i="20"/>
  <c r="AW138" i="20"/>
  <c r="AV138" i="20"/>
  <c r="F138" i="20"/>
  <c r="C138" i="20"/>
  <c r="AW137" i="20"/>
  <c r="AV137" i="20"/>
  <c r="F137" i="20"/>
  <c r="C137" i="20"/>
  <c r="AW136" i="20"/>
  <c r="AV136" i="20"/>
  <c r="F136" i="20"/>
  <c r="C136" i="20"/>
  <c r="AW135" i="20"/>
  <c r="AV135" i="20"/>
  <c r="F135" i="20"/>
  <c r="C135" i="20"/>
  <c r="AW134" i="20"/>
  <c r="AV134" i="20"/>
  <c r="F134" i="20"/>
  <c r="C134" i="20"/>
  <c r="AW133" i="20"/>
  <c r="AV133" i="20"/>
  <c r="F133" i="20"/>
  <c r="C133" i="20"/>
  <c r="AW132" i="20"/>
  <c r="AV132" i="20"/>
  <c r="F132" i="20"/>
  <c r="C132" i="20"/>
  <c r="AW131" i="20"/>
  <c r="AV131" i="20"/>
  <c r="F131" i="20"/>
  <c r="AW130" i="20"/>
  <c r="AV130" i="20"/>
  <c r="F130" i="20"/>
  <c r="AW129" i="20"/>
  <c r="AV129" i="20"/>
  <c r="F129" i="20"/>
  <c r="AW128" i="20"/>
  <c r="AV128" i="20"/>
  <c r="F128" i="20"/>
  <c r="C128" i="20"/>
  <c r="AW127" i="20"/>
  <c r="AV127" i="20"/>
  <c r="F127" i="20"/>
  <c r="AW126" i="20"/>
  <c r="AV126" i="20"/>
  <c r="F126" i="20"/>
  <c r="C126" i="20"/>
  <c r="AW125" i="20"/>
  <c r="AV125" i="20"/>
  <c r="F125" i="20"/>
  <c r="C125" i="20"/>
  <c r="AW124" i="20"/>
  <c r="AV124" i="20"/>
  <c r="D124" i="20" s="1"/>
  <c r="F124" i="20"/>
  <c r="AW123" i="20"/>
  <c r="AV123" i="20"/>
  <c r="F123" i="20"/>
  <c r="AW122" i="20"/>
  <c r="AV122" i="20"/>
  <c r="F122" i="20"/>
  <c r="AW121" i="20"/>
  <c r="AV121" i="20"/>
  <c r="F121" i="20"/>
  <c r="C121" i="20"/>
  <c r="AW120" i="20"/>
  <c r="AV120" i="20"/>
  <c r="F120" i="20"/>
  <c r="AW119" i="20"/>
  <c r="AV119" i="20"/>
  <c r="F119" i="20"/>
  <c r="AW118" i="20"/>
  <c r="AV118" i="20"/>
  <c r="F118" i="20"/>
  <c r="AW117" i="20"/>
  <c r="AV117" i="20"/>
  <c r="F117" i="20"/>
  <c r="AW116" i="20"/>
  <c r="AV116" i="20"/>
  <c r="F116" i="20"/>
  <c r="AW115" i="20"/>
  <c r="AV115" i="20"/>
  <c r="F115" i="20"/>
  <c r="AW114" i="20"/>
  <c r="AV114" i="20"/>
  <c r="F114" i="20"/>
  <c r="C114" i="20"/>
  <c r="AW113" i="20"/>
  <c r="AV113" i="20"/>
  <c r="F113" i="20"/>
  <c r="AW112" i="20"/>
  <c r="AV112" i="20"/>
  <c r="F112" i="20"/>
  <c r="C112" i="20"/>
  <c r="AW111" i="20"/>
  <c r="AV111" i="20"/>
  <c r="F111" i="20"/>
  <c r="AW110" i="20"/>
  <c r="AV110" i="20"/>
  <c r="F110" i="20"/>
  <c r="AW109" i="20"/>
  <c r="AV109" i="20"/>
  <c r="F109" i="20"/>
  <c r="AW108" i="20"/>
  <c r="AV108" i="20"/>
  <c r="F108" i="20"/>
  <c r="C108" i="20"/>
  <c r="AW107" i="20"/>
  <c r="AV107" i="20"/>
  <c r="F107" i="20"/>
  <c r="C107" i="20"/>
  <c r="AW106" i="20"/>
  <c r="AV106" i="20"/>
  <c r="F106" i="20"/>
  <c r="C106" i="20"/>
  <c r="AW105" i="20"/>
  <c r="AV105" i="20"/>
  <c r="F105" i="20"/>
  <c r="AW104" i="20"/>
  <c r="AV104" i="20"/>
  <c r="F104" i="20"/>
  <c r="AW103" i="20"/>
  <c r="AV103" i="20"/>
  <c r="F103" i="20"/>
  <c r="C103" i="20"/>
  <c r="AW102" i="20"/>
  <c r="AV102" i="20"/>
  <c r="F102" i="20"/>
  <c r="AW101" i="20"/>
  <c r="AV101" i="20"/>
  <c r="F101" i="20"/>
  <c r="C101" i="20"/>
  <c r="AW100" i="20"/>
  <c r="AV100" i="20"/>
  <c r="F100" i="20"/>
  <c r="C100" i="20"/>
  <c r="AW99" i="20"/>
  <c r="AV99" i="20"/>
  <c r="F99" i="20"/>
  <c r="AW98" i="20"/>
  <c r="AV98" i="20"/>
  <c r="F98" i="20"/>
  <c r="AW97" i="20"/>
  <c r="AV97" i="20"/>
  <c r="F97" i="20"/>
  <c r="AW96" i="20"/>
  <c r="AV96" i="20"/>
  <c r="F96" i="20"/>
  <c r="AW95" i="20"/>
  <c r="AV95" i="20"/>
  <c r="F95" i="20"/>
  <c r="C95" i="20"/>
  <c r="AW94" i="20"/>
  <c r="AV94" i="20"/>
  <c r="F94" i="20"/>
  <c r="C94" i="20"/>
  <c r="AW93" i="20"/>
  <c r="AV93" i="20"/>
  <c r="F93" i="20"/>
  <c r="C93" i="20"/>
  <c r="AW92" i="20"/>
  <c r="AV92" i="20"/>
  <c r="F92" i="20"/>
  <c r="AW91" i="20"/>
  <c r="AV91" i="20"/>
  <c r="F91" i="20"/>
  <c r="AW90" i="20"/>
  <c r="AV90" i="20"/>
  <c r="F90" i="20"/>
  <c r="C90" i="20"/>
  <c r="AW89" i="20"/>
  <c r="AV89" i="20"/>
  <c r="F89" i="20"/>
  <c r="C89" i="20"/>
  <c r="AW88" i="20"/>
  <c r="AV88" i="20"/>
  <c r="F88" i="20"/>
  <c r="C88" i="20"/>
  <c r="AW87" i="20"/>
  <c r="AV87" i="20"/>
  <c r="F87" i="20"/>
  <c r="C87" i="20"/>
  <c r="AW86" i="20"/>
  <c r="AV86" i="20"/>
  <c r="F86" i="20"/>
  <c r="AW85" i="20"/>
  <c r="AV85" i="20"/>
  <c r="F85" i="20"/>
  <c r="C85" i="20"/>
  <c r="AW84" i="20"/>
  <c r="AV84" i="20"/>
  <c r="F84" i="20"/>
  <c r="C84" i="20"/>
  <c r="AW83" i="20"/>
  <c r="AV83" i="20"/>
  <c r="F83" i="20"/>
  <c r="C83" i="20"/>
  <c r="AW82" i="20"/>
  <c r="AV82" i="20"/>
  <c r="F82" i="20"/>
  <c r="C82" i="20"/>
  <c r="AW81" i="20"/>
  <c r="AV81" i="20"/>
  <c r="F81" i="20"/>
  <c r="AW80" i="20"/>
  <c r="AV80" i="20"/>
  <c r="F80" i="20"/>
  <c r="AW79" i="20"/>
  <c r="AV79" i="20"/>
  <c r="F79" i="20"/>
  <c r="AW78" i="20"/>
  <c r="AV78" i="20"/>
  <c r="F78" i="20"/>
  <c r="AW77" i="20"/>
  <c r="AV77" i="20"/>
  <c r="F77" i="20"/>
  <c r="AW76" i="20"/>
  <c r="AV76" i="20"/>
  <c r="F76" i="20"/>
  <c r="AW75" i="20"/>
  <c r="AV75" i="20"/>
  <c r="F75" i="20"/>
  <c r="AW74" i="20"/>
  <c r="AV74" i="20"/>
  <c r="F74" i="20"/>
  <c r="AW73" i="20"/>
  <c r="AV73" i="20"/>
  <c r="F73" i="20"/>
  <c r="C73" i="20"/>
  <c r="AW72" i="20"/>
  <c r="AV72" i="20"/>
  <c r="F72" i="20"/>
  <c r="AW71" i="20"/>
  <c r="AV71" i="20"/>
  <c r="F71" i="20"/>
  <c r="C71" i="20"/>
  <c r="AW70" i="20"/>
  <c r="AV70" i="20"/>
  <c r="F70" i="20"/>
  <c r="C70" i="20"/>
  <c r="AW69" i="20"/>
  <c r="AV69" i="20"/>
  <c r="F69" i="20"/>
  <c r="C69" i="20"/>
  <c r="AW68" i="20"/>
  <c r="AV68" i="20"/>
  <c r="F68" i="20"/>
  <c r="C68" i="20"/>
  <c r="AW67" i="20"/>
  <c r="AV67" i="20"/>
  <c r="F67" i="20"/>
  <c r="C67" i="20"/>
  <c r="AW66" i="20"/>
  <c r="AV66" i="20"/>
  <c r="F66" i="20"/>
  <c r="C66" i="20"/>
  <c r="AW65" i="20"/>
  <c r="AV65" i="20"/>
  <c r="F65" i="20"/>
  <c r="AW64" i="20"/>
  <c r="AV64" i="20"/>
  <c r="F64" i="20"/>
  <c r="C64" i="20"/>
  <c r="AW63" i="20"/>
  <c r="AV63" i="20"/>
  <c r="F63" i="20"/>
  <c r="AW62" i="20"/>
  <c r="AV62" i="20"/>
  <c r="F62" i="20"/>
  <c r="AW61" i="20"/>
  <c r="AV61" i="20"/>
  <c r="F61" i="20"/>
  <c r="C61" i="20"/>
  <c r="AW60" i="20"/>
  <c r="AV60" i="20"/>
  <c r="F60" i="20"/>
  <c r="C60" i="20"/>
  <c r="AW59" i="20"/>
  <c r="AV59" i="20"/>
  <c r="AW58" i="20"/>
  <c r="AV58" i="20"/>
  <c r="F58" i="20"/>
  <c r="AW57" i="20"/>
  <c r="AV57" i="20"/>
  <c r="F57" i="20"/>
  <c r="AW56" i="20"/>
  <c r="AV56" i="20"/>
  <c r="F56" i="20"/>
  <c r="C56" i="20"/>
  <c r="AW55" i="20"/>
  <c r="AV55" i="20"/>
  <c r="D55" i="20" s="1"/>
  <c r="F55" i="20"/>
  <c r="AW54" i="20"/>
  <c r="AV54" i="20"/>
  <c r="D54" i="20" s="1"/>
  <c r="F54" i="20"/>
  <c r="AW53" i="20"/>
  <c r="AV53" i="20"/>
  <c r="F53" i="20"/>
  <c r="AW52" i="20"/>
  <c r="AV52" i="20"/>
  <c r="F52" i="20"/>
  <c r="AW51" i="20"/>
  <c r="AV51" i="20"/>
  <c r="F51" i="20"/>
  <c r="AW50" i="20"/>
  <c r="AV50" i="20"/>
  <c r="F50" i="20"/>
  <c r="C50" i="20"/>
  <c r="AW49" i="20"/>
  <c r="AV49" i="20"/>
  <c r="F49" i="20"/>
  <c r="AW48" i="20"/>
  <c r="AV48" i="20"/>
  <c r="F48" i="20"/>
  <c r="AW47" i="20"/>
  <c r="AV47" i="20"/>
  <c r="F47" i="20"/>
  <c r="AW46" i="20"/>
  <c r="AV46" i="20"/>
  <c r="F46" i="20"/>
  <c r="AW45" i="20"/>
  <c r="AV45" i="20"/>
  <c r="F45" i="20"/>
  <c r="AW44" i="20"/>
  <c r="AV44" i="20"/>
  <c r="F44" i="20"/>
  <c r="AW43" i="20"/>
  <c r="AV43" i="20"/>
  <c r="F43" i="20"/>
  <c r="AW42" i="20"/>
  <c r="AV42" i="20"/>
  <c r="F42" i="20"/>
  <c r="AW41" i="20"/>
  <c r="AV41" i="20"/>
  <c r="F41" i="20"/>
  <c r="AW40" i="20"/>
  <c r="AV40" i="20"/>
  <c r="F40" i="20"/>
  <c r="AW39" i="20"/>
  <c r="AV39" i="20"/>
  <c r="F39" i="20"/>
  <c r="AW38" i="20"/>
  <c r="F38" i="20"/>
  <c r="AW37" i="20"/>
  <c r="AV37" i="20"/>
  <c r="F37" i="20"/>
  <c r="AW36" i="20"/>
  <c r="AV36" i="20"/>
  <c r="F36" i="20"/>
  <c r="AW35" i="20"/>
  <c r="AV35" i="20"/>
  <c r="F35" i="20"/>
  <c r="AW34" i="20"/>
  <c r="AV34" i="20"/>
  <c r="F34" i="20"/>
  <c r="AW33" i="20"/>
  <c r="AV33" i="20"/>
  <c r="F33" i="20"/>
  <c r="AW32" i="20"/>
  <c r="AV32" i="20"/>
  <c r="F32" i="20"/>
  <c r="AW31" i="20"/>
  <c r="AV31" i="20"/>
  <c r="F31" i="20"/>
  <c r="C31" i="20"/>
  <c r="AW30" i="20"/>
  <c r="AV30" i="20"/>
  <c r="F30" i="20"/>
  <c r="AW29" i="20"/>
  <c r="AV29" i="20"/>
  <c r="F29" i="20"/>
  <c r="AW28" i="20"/>
  <c r="AV28" i="20"/>
  <c r="F28" i="20"/>
  <c r="C28" i="20"/>
  <c r="AW27" i="20"/>
  <c r="AV27" i="20"/>
  <c r="F27" i="20"/>
  <c r="C27" i="20"/>
  <c r="AW26" i="20"/>
  <c r="AV26" i="20"/>
  <c r="F26" i="20"/>
  <c r="C26" i="20"/>
  <c r="AW25" i="20"/>
  <c r="AV25" i="20"/>
  <c r="F25" i="20"/>
  <c r="AW24" i="20"/>
  <c r="AV24" i="20"/>
  <c r="F24" i="20"/>
  <c r="AW23" i="20"/>
  <c r="AV23" i="20"/>
  <c r="F23" i="20"/>
  <c r="AW22" i="20"/>
  <c r="AV22" i="20"/>
  <c r="F22" i="20"/>
  <c r="AW21" i="20"/>
  <c r="AV21" i="20"/>
  <c r="F21" i="20"/>
  <c r="C21" i="20"/>
  <c r="AW20" i="20"/>
  <c r="AV20" i="20"/>
  <c r="F20" i="20"/>
  <c r="AW19" i="20"/>
  <c r="AV19" i="20"/>
  <c r="F19" i="20"/>
  <c r="C19" i="20"/>
  <c r="AW18" i="20"/>
  <c r="AV18" i="20"/>
  <c r="F18" i="20"/>
  <c r="AW17" i="20"/>
  <c r="AV17" i="20"/>
  <c r="F17" i="20"/>
  <c r="AW16" i="20"/>
  <c r="AV16" i="20"/>
  <c r="F16" i="20"/>
  <c r="AW15" i="20"/>
  <c r="AV15" i="20"/>
  <c r="F15" i="20"/>
  <c r="AW14" i="20"/>
  <c r="AV14" i="20"/>
  <c r="F14" i="20"/>
  <c r="AW13" i="20"/>
  <c r="AV13" i="20"/>
  <c r="F13" i="20"/>
  <c r="AW12" i="20"/>
  <c r="AV12" i="20"/>
  <c r="F12" i="20"/>
  <c r="AW11" i="20"/>
  <c r="AV11" i="20"/>
  <c r="F11" i="20"/>
  <c r="AW10" i="20"/>
  <c r="AV10" i="20"/>
  <c r="F10" i="20"/>
  <c r="AW9" i="20"/>
  <c r="AV9" i="20"/>
  <c r="F9" i="20"/>
  <c r="AW8" i="20"/>
  <c r="AV8" i="20"/>
  <c r="F8" i="20"/>
  <c r="AW7" i="20"/>
  <c r="AV7" i="20"/>
  <c r="F7" i="20"/>
  <c r="K5" i="20"/>
  <c r="L5" i="20" s="1"/>
  <c r="M5" i="20" s="1"/>
  <c r="N5" i="20" s="1"/>
  <c r="O5" i="20" s="1"/>
  <c r="P5" i="20" s="1"/>
  <c r="Q5" i="20" s="1"/>
  <c r="R5" i="20" s="1"/>
  <c r="S5" i="20" s="1"/>
  <c r="T5" i="20" s="1"/>
  <c r="U5" i="20" s="1"/>
  <c r="V5" i="20" s="1"/>
  <c r="W5" i="20" s="1"/>
  <c r="X5" i="20" s="1"/>
  <c r="Y5" i="20" s="1"/>
  <c r="Z5" i="20" s="1"/>
  <c r="AA5" i="20" s="1"/>
  <c r="AB5" i="20" s="1"/>
  <c r="AC5" i="20" s="1"/>
  <c r="AD5" i="20" s="1"/>
  <c r="AE5" i="20" s="1"/>
  <c r="AF5" i="20" s="1"/>
  <c r="AG5" i="20" s="1"/>
  <c r="AH5" i="20" s="1"/>
  <c r="AI5" i="20" s="1"/>
  <c r="AJ5" i="20" s="1"/>
  <c r="AK5" i="20" s="1"/>
  <c r="AL5" i="20" s="1"/>
  <c r="AM5" i="20" s="1"/>
  <c r="AN5" i="20" s="1"/>
  <c r="AO5" i="20" s="1"/>
  <c r="AP5" i="20" s="1"/>
  <c r="AQ5" i="20" s="1"/>
  <c r="AR5" i="20" s="1"/>
  <c r="AS5" i="20" s="1"/>
  <c r="AT5" i="20" s="1"/>
  <c r="H5" i="20"/>
  <c r="I5" i="20" s="1"/>
  <c r="J5" i="20" s="1"/>
  <c r="H4" i="20"/>
  <c r="I4" i="20" s="1"/>
  <c r="J4" i="20" s="1"/>
  <c r="K4" i="20" s="1"/>
  <c r="L4" i="20" s="1"/>
  <c r="M4" i="20" s="1"/>
  <c r="N4" i="20" s="1"/>
  <c r="O4" i="20" s="1"/>
  <c r="P4" i="20" s="1"/>
  <c r="Q4" i="20" s="1"/>
  <c r="R4" i="20" s="1"/>
  <c r="S4" i="20" s="1"/>
  <c r="T4" i="20" s="1"/>
  <c r="U4" i="20" s="1"/>
  <c r="V4" i="20" s="1"/>
  <c r="W4" i="20" s="1"/>
  <c r="X4" i="20" s="1"/>
  <c r="Y4" i="20" s="1"/>
  <c r="Z4" i="20" s="1"/>
  <c r="AA4" i="20" s="1"/>
  <c r="AB4" i="20" s="1"/>
  <c r="AC4" i="20" s="1"/>
  <c r="AD4" i="20" s="1"/>
  <c r="AE4" i="20" s="1"/>
  <c r="AF4" i="20" s="1"/>
  <c r="AG4" i="20" s="1"/>
  <c r="AH4" i="20" s="1"/>
  <c r="AI4" i="20" s="1"/>
  <c r="AJ4" i="20" s="1"/>
  <c r="AK4" i="20" s="1"/>
  <c r="AL4" i="20" s="1"/>
  <c r="AM4" i="20" s="1"/>
  <c r="AN4" i="20" s="1"/>
  <c r="AO4" i="20" s="1"/>
  <c r="AP4" i="20" s="1"/>
  <c r="AQ4" i="20" s="1"/>
  <c r="AR4" i="20" s="1"/>
  <c r="AS4" i="20" s="1"/>
  <c r="AT4" i="20" s="1"/>
  <c r="AW592" i="19"/>
  <c r="AV592" i="19"/>
  <c r="F592" i="19"/>
  <c r="AW591" i="19"/>
  <c r="AV591" i="19"/>
  <c r="F591" i="19"/>
  <c r="AW590" i="19"/>
  <c r="AV590" i="19"/>
  <c r="F590" i="19"/>
  <c r="AW589" i="19"/>
  <c r="AV589" i="19"/>
  <c r="F589" i="19"/>
  <c r="AW588" i="19"/>
  <c r="AV588" i="19"/>
  <c r="F588" i="19"/>
  <c r="AW587" i="19"/>
  <c r="AV587" i="19"/>
  <c r="F587" i="19"/>
  <c r="AW586" i="19"/>
  <c r="AV586" i="19"/>
  <c r="F586" i="19"/>
  <c r="AW585" i="19"/>
  <c r="AV585" i="19"/>
  <c r="F585" i="19"/>
  <c r="AW584" i="19"/>
  <c r="AV584" i="19"/>
  <c r="F584" i="19"/>
  <c r="AW583" i="19"/>
  <c r="AV583" i="19"/>
  <c r="F583" i="19"/>
  <c r="AW582" i="19"/>
  <c r="AV582" i="19"/>
  <c r="F582" i="19"/>
  <c r="AW581" i="19"/>
  <c r="AV581" i="19"/>
  <c r="F581" i="19"/>
  <c r="AW580" i="19"/>
  <c r="AV580" i="19"/>
  <c r="F580" i="19"/>
  <c r="AW579" i="19"/>
  <c r="AV579" i="19"/>
  <c r="F579" i="19"/>
  <c r="AW578" i="19"/>
  <c r="AV578" i="19"/>
  <c r="F578" i="19"/>
  <c r="AW577" i="19"/>
  <c r="AV577" i="19"/>
  <c r="F577" i="19"/>
  <c r="AW576" i="19"/>
  <c r="AV576" i="19"/>
  <c r="AW575" i="19"/>
  <c r="AV575" i="19"/>
  <c r="F575" i="19"/>
  <c r="AW574" i="19"/>
  <c r="AV574" i="19"/>
  <c r="F574" i="19"/>
  <c r="AW573" i="19"/>
  <c r="AV573" i="19"/>
  <c r="F573" i="19"/>
  <c r="AW572" i="19"/>
  <c r="AV572" i="19"/>
  <c r="F572" i="19"/>
  <c r="AW571" i="19"/>
  <c r="AV571" i="19"/>
  <c r="F571" i="19"/>
  <c r="AW570" i="19"/>
  <c r="AV570" i="19"/>
  <c r="F570" i="19"/>
  <c r="AW569" i="19"/>
  <c r="AV569" i="19"/>
  <c r="AW568" i="19"/>
  <c r="AV568" i="19"/>
  <c r="F568" i="19"/>
  <c r="AW567" i="19"/>
  <c r="AV567" i="19"/>
  <c r="F567" i="19"/>
  <c r="AW566" i="19"/>
  <c r="AV566" i="19"/>
  <c r="AW565" i="19"/>
  <c r="AV565" i="19"/>
  <c r="AW564" i="19"/>
  <c r="AV564" i="19"/>
  <c r="F564" i="19"/>
  <c r="AW563" i="19"/>
  <c r="AV563" i="19"/>
  <c r="F563" i="19"/>
  <c r="AW562" i="19"/>
  <c r="AV562" i="19"/>
  <c r="F562" i="19"/>
  <c r="AW561" i="19"/>
  <c r="AV561" i="19"/>
  <c r="AW560" i="19"/>
  <c r="AV560" i="19"/>
  <c r="F560" i="19"/>
  <c r="AW559" i="19"/>
  <c r="AV559" i="19"/>
  <c r="F559" i="19"/>
  <c r="AW558" i="19"/>
  <c r="AV558" i="19"/>
  <c r="F558" i="19"/>
  <c r="AW557" i="19"/>
  <c r="AV557" i="19"/>
  <c r="F557" i="19"/>
  <c r="AW556" i="19"/>
  <c r="AV556" i="19"/>
  <c r="F556" i="19"/>
  <c r="AW555" i="19"/>
  <c r="AV555" i="19"/>
  <c r="F555" i="19"/>
  <c r="AW554" i="19"/>
  <c r="AV554" i="19"/>
  <c r="F554" i="19"/>
  <c r="AW553" i="19"/>
  <c r="AV553" i="19"/>
  <c r="F553" i="19"/>
  <c r="AW552" i="19"/>
  <c r="AV552" i="19"/>
  <c r="F552" i="19"/>
  <c r="AW551" i="19"/>
  <c r="AV551" i="19"/>
  <c r="F551" i="19"/>
  <c r="H550" i="19"/>
  <c r="I550" i="19" s="1"/>
  <c r="J550" i="19" s="1"/>
  <c r="K550" i="19" s="1"/>
  <c r="L550" i="19" s="1"/>
  <c r="M550" i="19" s="1"/>
  <c r="N550" i="19" s="1"/>
  <c r="O550" i="19" s="1"/>
  <c r="P550" i="19" s="1"/>
  <c r="Q550" i="19" s="1"/>
  <c r="R550" i="19" s="1"/>
  <c r="S550" i="19" s="1"/>
  <c r="T550" i="19" s="1"/>
  <c r="U550" i="19" s="1"/>
  <c r="V550" i="19" s="1"/>
  <c r="W550" i="19" s="1"/>
  <c r="X550" i="19" s="1"/>
  <c r="Y550" i="19" s="1"/>
  <c r="Z550" i="19" s="1"/>
  <c r="AA550" i="19" s="1"/>
  <c r="AB550" i="19" s="1"/>
  <c r="AC550" i="19" s="1"/>
  <c r="AD550" i="19" s="1"/>
  <c r="AE550" i="19" s="1"/>
  <c r="AF550" i="19" s="1"/>
  <c r="AG550" i="19" s="1"/>
  <c r="AH550" i="19" s="1"/>
  <c r="AI550" i="19" s="1"/>
  <c r="AJ550" i="19" s="1"/>
  <c r="AK550" i="19" s="1"/>
  <c r="AL550" i="19" s="1"/>
  <c r="AM550" i="19" s="1"/>
  <c r="AN550" i="19" s="1"/>
  <c r="AO550" i="19" s="1"/>
  <c r="AP550" i="19" s="1"/>
  <c r="AQ550" i="19" s="1"/>
  <c r="AR550" i="19" s="1"/>
  <c r="AS550" i="19" s="1"/>
  <c r="AT550" i="19" s="1"/>
  <c r="AT547" i="19"/>
  <c r="AS547" i="19"/>
  <c r="AR547" i="19"/>
  <c r="AQ547" i="19"/>
  <c r="AP547" i="19"/>
  <c r="AO547" i="19"/>
  <c r="AN547" i="19"/>
  <c r="AM547" i="19"/>
  <c r="AL547" i="19"/>
  <c r="AK547" i="19"/>
  <c r="AJ547" i="19"/>
  <c r="AI547" i="19"/>
  <c r="AH547" i="19"/>
  <c r="AG547" i="19"/>
  <c r="AF547" i="19"/>
  <c r="AE547" i="19"/>
  <c r="AD547" i="19"/>
  <c r="AC547" i="19"/>
  <c r="AB547" i="19"/>
  <c r="AA547" i="19"/>
  <c r="Z547" i="19"/>
  <c r="Y547" i="19"/>
  <c r="X547" i="19"/>
  <c r="V547" i="19"/>
  <c r="U547" i="19"/>
  <c r="T547" i="19"/>
  <c r="S547" i="19"/>
  <c r="R547" i="19"/>
  <c r="Q547" i="19"/>
  <c r="P547" i="19"/>
  <c r="O547" i="19"/>
  <c r="N547" i="19"/>
  <c r="M547" i="19"/>
  <c r="L547" i="19"/>
  <c r="K547" i="19"/>
  <c r="J547" i="19"/>
  <c r="I547" i="19"/>
  <c r="H547" i="19"/>
  <c r="G547" i="19"/>
  <c r="E547" i="19"/>
  <c r="AW546" i="19"/>
  <c r="AV546" i="19"/>
  <c r="F546" i="19"/>
  <c r="AW545" i="19"/>
  <c r="AV545" i="19"/>
  <c r="F545" i="19"/>
  <c r="C545" i="19"/>
  <c r="AW544" i="19"/>
  <c r="AV544" i="19"/>
  <c r="F544" i="19"/>
  <c r="C544" i="19"/>
  <c r="AW543" i="19"/>
  <c r="AV543" i="19"/>
  <c r="F543" i="19"/>
  <c r="C543" i="19"/>
  <c r="AW542" i="19"/>
  <c r="AV542" i="19"/>
  <c r="F542" i="19"/>
  <c r="C542" i="19"/>
  <c r="AW541" i="19"/>
  <c r="AV541" i="19"/>
  <c r="F541" i="19"/>
  <c r="C541" i="19"/>
  <c r="AW540" i="19"/>
  <c r="AV540" i="19"/>
  <c r="F540" i="19"/>
  <c r="C540" i="19"/>
  <c r="AW539" i="19"/>
  <c r="AV539" i="19"/>
  <c r="F539" i="19"/>
  <c r="C539" i="19"/>
  <c r="AW538" i="19"/>
  <c r="AV538" i="19"/>
  <c r="F538" i="19"/>
  <c r="C538" i="19"/>
  <c r="AW537" i="19"/>
  <c r="AV537" i="19"/>
  <c r="F537" i="19"/>
  <c r="AW536" i="19"/>
  <c r="AV536" i="19"/>
  <c r="F536" i="19"/>
  <c r="C536" i="19"/>
  <c r="AW535" i="19"/>
  <c r="AV535" i="19"/>
  <c r="F535" i="19"/>
  <c r="C535" i="19"/>
  <c r="AW534" i="19"/>
  <c r="AV534" i="19"/>
  <c r="F534" i="19"/>
  <c r="C534" i="19"/>
  <c r="AW533" i="19"/>
  <c r="AV533" i="19"/>
  <c r="F533" i="19"/>
  <c r="C533" i="19"/>
  <c r="AW532" i="19"/>
  <c r="AV532" i="19"/>
  <c r="F532" i="19"/>
  <c r="AW531" i="19"/>
  <c r="AV531" i="19"/>
  <c r="F531" i="19"/>
  <c r="C531" i="19"/>
  <c r="AW530" i="19"/>
  <c r="AV530" i="19"/>
  <c r="F530" i="19"/>
  <c r="C530" i="19"/>
  <c r="AW529" i="19"/>
  <c r="AV529" i="19"/>
  <c r="F529" i="19"/>
  <c r="C529" i="19"/>
  <c r="AW528" i="19"/>
  <c r="AV528" i="19"/>
  <c r="F528" i="19"/>
  <c r="C528" i="19"/>
  <c r="AW527" i="19"/>
  <c r="AV527" i="19"/>
  <c r="F527" i="19"/>
  <c r="C527" i="19"/>
  <c r="AW526" i="19"/>
  <c r="AV526" i="19"/>
  <c r="F526" i="19"/>
  <c r="C526" i="19"/>
  <c r="AW525" i="19"/>
  <c r="AV525" i="19"/>
  <c r="F525" i="19"/>
  <c r="C525" i="19"/>
  <c r="AW524" i="19"/>
  <c r="AV524" i="19"/>
  <c r="F524" i="19"/>
  <c r="C524" i="19"/>
  <c r="AW523" i="19"/>
  <c r="AV523" i="19"/>
  <c r="F523" i="19"/>
  <c r="C523" i="19"/>
  <c r="AW522" i="19"/>
  <c r="AV522" i="19"/>
  <c r="F522" i="19"/>
  <c r="C522" i="19"/>
  <c r="AW521" i="19"/>
  <c r="AV521" i="19"/>
  <c r="F521" i="19"/>
  <c r="C521" i="19"/>
  <c r="AW520" i="19"/>
  <c r="AV520" i="19"/>
  <c r="F520" i="19"/>
  <c r="C520" i="19"/>
  <c r="AW519" i="19"/>
  <c r="AV519" i="19"/>
  <c r="F519" i="19"/>
  <c r="C519" i="19"/>
  <c r="AW518" i="19"/>
  <c r="AV518" i="19"/>
  <c r="F518" i="19"/>
  <c r="C518" i="19"/>
  <c r="AW517" i="19"/>
  <c r="AV517" i="19"/>
  <c r="F517" i="19"/>
  <c r="C517" i="19"/>
  <c r="AW516" i="19"/>
  <c r="AV516" i="19"/>
  <c r="F516" i="19"/>
  <c r="C516" i="19"/>
  <c r="AW515" i="19"/>
  <c r="AV515" i="19"/>
  <c r="F515" i="19"/>
  <c r="C515" i="19"/>
  <c r="AW514" i="19"/>
  <c r="AV514" i="19"/>
  <c r="F514" i="19"/>
  <c r="C514" i="19"/>
  <c r="AW513" i="19"/>
  <c r="AV513" i="19"/>
  <c r="F513" i="19"/>
  <c r="C513" i="19"/>
  <c r="AW512" i="19"/>
  <c r="AV512" i="19"/>
  <c r="F512" i="19"/>
  <c r="C512" i="19"/>
  <c r="AW511" i="19"/>
  <c r="AV511" i="19"/>
  <c r="F511" i="19"/>
  <c r="C511" i="19"/>
  <c r="AW510" i="19"/>
  <c r="AV510" i="19"/>
  <c r="F510" i="19"/>
  <c r="C510" i="19"/>
  <c r="AW509" i="19"/>
  <c r="AV509" i="19"/>
  <c r="F509" i="19"/>
  <c r="C509" i="19"/>
  <c r="AW508" i="19"/>
  <c r="AV508" i="19"/>
  <c r="F508" i="19"/>
  <c r="C508" i="19"/>
  <c r="AW507" i="19"/>
  <c r="AV507" i="19"/>
  <c r="F507" i="19"/>
  <c r="C507" i="19"/>
  <c r="AW506" i="19"/>
  <c r="AV506" i="19"/>
  <c r="F506" i="19"/>
  <c r="C506" i="19"/>
  <c r="AW505" i="19"/>
  <c r="AV505" i="19"/>
  <c r="F505" i="19"/>
  <c r="AW504" i="19"/>
  <c r="AV504" i="19"/>
  <c r="F504" i="19"/>
  <c r="C504" i="19"/>
  <c r="AW503" i="19"/>
  <c r="AV503" i="19"/>
  <c r="F503" i="19"/>
  <c r="C503" i="19"/>
  <c r="AW502" i="19"/>
  <c r="AV502" i="19"/>
  <c r="F502" i="19"/>
  <c r="C502" i="19"/>
  <c r="AW501" i="19"/>
  <c r="AV501" i="19"/>
  <c r="F501" i="19"/>
  <c r="C501" i="19"/>
  <c r="AW500" i="19"/>
  <c r="AV500" i="19"/>
  <c r="F500" i="19"/>
  <c r="C500" i="19"/>
  <c r="AW499" i="19"/>
  <c r="AV499" i="19"/>
  <c r="F499" i="19"/>
  <c r="C499" i="19"/>
  <c r="AW498" i="19"/>
  <c r="AV498" i="19"/>
  <c r="F498" i="19"/>
  <c r="C498" i="19"/>
  <c r="AW497" i="19"/>
  <c r="AV497" i="19"/>
  <c r="F497" i="19"/>
  <c r="C497" i="19"/>
  <c r="AW496" i="19"/>
  <c r="AV496" i="19"/>
  <c r="F496" i="19"/>
  <c r="C496" i="19"/>
  <c r="AW495" i="19"/>
  <c r="AV495" i="19"/>
  <c r="F495" i="19"/>
  <c r="C495" i="19"/>
  <c r="AW494" i="19"/>
  <c r="AV494" i="19"/>
  <c r="F494" i="19"/>
  <c r="C494" i="19"/>
  <c r="AW493" i="19"/>
  <c r="AV493" i="19"/>
  <c r="F493" i="19"/>
  <c r="C493" i="19"/>
  <c r="AW492" i="19"/>
  <c r="AV492" i="19"/>
  <c r="F492" i="19"/>
  <c r="C492" i="19"/>
  <c r="AW491" i="19"/>
  <c r="AV491" i="19"/>
  <c r="F491" i="19"/>
  <c r="C491" i="19"/>
  <c r="AW490" i="19"/>
  <c r="AV490" i="19"/>
  <c r="F490" i="19"/>
  <c r="C490" i="19"/>
  <c r="AW489" i="19"/>
  <c r="AV489" i="19"/>
  <c r="F489" i="19"/>
  <c r="C489" i="19"/>
  <c r="AW488" i="19"/>
  <c r="AV488" i="19"/>
  <c r="F488" i="19"/>
  <c r="C488" i="19"/>
  <c r="AW487" i="19"/>
  <c r="AV487" i="19"/>
  <c r="F487" i="19"/>
  <c r="C487" i="19"/>
  <c r="AW486" i="19"/>
  <c r="AV486" i="19"/>
  <c r="F486" i="19"/>
  <c r="C486" i="19"/>
  <c r="AW485" i="19"/>
  <c r="AV485" i="19"/>
  <c r="F485" i="19"/>
  <c r="C485" i="19"/>
  <c r="AW484" i="19"/>
  <c r="AV484" i="19"/>
  <c r="F484" i="19"/>
  <c r="C484" i="19"/>
  <c r="AW483" i="19"/>
  <c r="AV483" i="19"/>
  <c r="F483" i="19"/>
  <c r="C483" i="19"/>
  <c r="AW482" i="19"/>
  <c r="AV482" i="19"/>
  <c r="F482" i="19"/>
  <c r="C482" i="19"/>
  <c r="AW481" i="19"/>
  <c r="AV481" i="19"/>
  <c r="F481" i="19"/>
  <c r="C481" i="19"/>
  <c r="AW480" i="19"/>
  <c r="AV480" i="19"/>
  <c r="F480" i="19"/>
  <c r="C480" i="19"/>
  <c r="AW479" i="19"/>
  <c r="AV479" i="19"/>
  <c r="F479" i="19"/>
  <c r="C479" i="19"/>
  <c r="AW478" i="19"/>
  <c r="AV478" i="19"/>
  <c r="F478" i="19"/>
  <c r="C478" i="19"/>
  <c r="AW477" i="19"/>
  <c r="AV477" i="19"/>
  <c r="F477" i="19"/>
  <c r="AW476" i="19"/>
  <c r="AV476" i="19"/>
  <c r="F476" i="19"/>
  <c r="C476" i="19"/>
  <c r="AW475" i="19"/>
  <c r="AV475" i="19"/>
  <c r="F475" i="19"/>
  <c r="C475" i="19"/>
  <c r="AW474" i="19"/>
  <c r="AV474" i="19"/>
  <c r="F474" i="19"/>
  <c r="C474" i="19"/>
  <c r="AW473" i="19"/>
  <c r="AV473" i="19"/>
  <c r="F473" i="19"/>
  <c r="C473" i="19"/>
  <c r="AW472" i="19"/>
  <c r="AV472" i="19"/>
  <c r="F472" i="19"/>
  <c r="C472" i="19"/>
  <c r="AW471" i="19"/>
  <c r="AV471" i="19"/>
  <c r="F471" i="19"/>
  <c r="C471" i="19"/>
  <c r="AW470" i="19"/>
  <c r="AV470" i="19"/>
  <c r="F470" i="19"/>
  <c r="C470" i="19"/>
  <c r="AW469" i="19"/>
  <c r="AV469" i="19"/>
  <c r="F469" i="19"/>
  <c r="C469" i="19"/>
  <c r="AW468" i="19"/>
  <c r="AV468" i="19"/>
  <c r="F468" i="19"/>
  <c r="C468" i="19"/>
  <c r="AW467" i="19"/>
  <c r="AV467" i="19"/>
  <c r="F467" i="19"/>
  <c r="C467" i="19"/>
  <c r="AW466" i="19"/>
  <c r="AV466" i="19"/>
  <c r="F466" i="19"/>
  <c r="C466" i="19"/>
  <c r="AW465" i="19"/>
  <c r="AV465" i="19"/>
  <c r="F465" i="19"/>
  <c r="AW464" i="19"/>
  <c r="AV464" i="19"/>
  <c r="F464" i="19"/>
  <c r="C464" i="19"/>
  <c r="AW463" i="19"/>
  <c r="AV463" i="19"/>
  <c r="F463" i="19"/>
  <c r="C463" i="19"/>
  <c r="AW462" i="19"/>
  <c r="AV462" i="19"/>
  <c r="F462" i="19"/>
  <c r="C462" i="19"/>
  <c r="AW461" i="19"/>
  <c r="AV461" i="19"/>
  <c r="F461" i="19"/>
  <c r="C461" i="19"/>
  <c r="AW460" i="19"/>
  <c r="AV460" i="19"/>
  <c r="F460" i="19"/>
  <c r="C460" i="19"/>
  <c r="AW459" i="19"/>
  <c r="AV459" i="19"/>
  <c r="F459" i="19"/>
  <c r="C459" i="19"/>
  <c r="AW458" i="19"/>
  <c r="AV458" i="19"/>
  <c r="F458" i="19"/>
  <c r="C458" i="19"/>
  <c r="AW457" i="19"/>
  <c r="AV457" i="19"/>
  <c r="F457" i="19"/>
  <c r="C457" i="19"/>
  <c r="AW456" i="19"/>
  <c r="AV456" i="19"/>
  <c r="F456" i="19"/>
  <c r="C456" i="19"/>
  <c r="AW455" i="19"/>
  <c r="AV455" i="19"/>
  <c r="F455" i="19"/>
  <c r="AW454" i="19"/>
  <c r="AV454" i="19"/>
  <c r="F454" i="19"/>
  <c r="C454" i="19"/>
  <c r="AW453" i="19"/>
  <c r="AV453" i="19"/>
  <c r="F453" i="19"/>
  <c r="C453" i="19"/>
  <c r="AW452" i="19"/>
  <c r="AV452" i="19"/>
  <c r="F452" i="19"/>
  <c r="C452" i="19"/>
  <c r="AW451" i="19"/>
  <c r="AV451" i="19"/>
  <c r="F451" i="19"/>
  <c r="C451" i="19"/>
  <c r="AW450" i="19"/>
  <c r="AV450" i="19"/>
  <c r="F450" i="19"/>
  <c r="C450" i="19"/>
  <c r="AW449" i="19"/>
  <c r="AV449" i="19"/>
  <c r="F449" i="19"/>
  <c r="C449" i="19"/>
  <c r="AW448" i="19"/>
  <c r="AV448" i="19"/>
  <c r="F448" i="19"/>
  <c r="C448" i="19"/>
  <c r="AW447" i="19"/>
  <c r="AV447" i="19"/>
  <c r="F447" i="19"/>
  <c r="C447" i="19"/>
  <c r="AW446" i="19"/>
  <c r="AV446" i="19"/>
  <c r="F446" i="19"/>
  <c r="C446" i="19"/>
  <c r="AW445" i="19"/>
  <c r="AV445" i="19"/>
  <c r="F445" i="19"/>
  <c r="C445" i="19"/>
  <c r="AW444" i="19"/>
  <c r="AV444" i="19"/>
  <c r="F444" i="19"/>
  <c r="C444" i="19"/>
  <c r="AW443" i="19"/>
  <c r="AV443" i="19"/>
  <c r="F443" i="19"/>
  <c r="C443" i="19"/>
  <c r="AW442" i="19"/>
  <c r="AV442" i="19"/>
  <c r="F442" i="19"/>
  <c r="C442" i="19"/>
  <c r="AW441" i="19"/>
  <c r="AV441" i="19"/>
  <c r="F441" i="19"/>
  <c r="C441" i="19"/>
  <c r="AW440" i="19"/>
  <c r="AV440" i="19"/>
  <c r="F440" i="19"/>
  <c r="C440" i="19"/>
  <c r="AW439" i="19"/>
  <c r="AV439" i="19"/>
  <c r="F439" i="19"/>
  <c r="C439" i="19"/>
  <c r="AW438" i="19"/>
  <c r="AV438" i="19"/>
  <c r="F438" i="19"/>
  <c r="C438" i="19"/>
  <c r="AW437" i="19"/>
  <c r="AV437" i="19"/>
  <c r="F437" i="19"/>
  <c r="C437" i="19"/>
  <c r="AW436" i="19"/>
  <c r="AV436" i="19"/>
  <c r="F436" i="19"/>
  <c r="C436" i="19"/>
  <c r="AW435" i="19"/>
  <c r="AV435" i="19"/>
  <c r="F435" i="19"/>
  <c r="C435" i="19"/>
  <c r="AW434" i="19"/>
  <c r="AV434" i="19"/>
  <c r="F434" i="19"/>
  <c r="C434" i="19"/>
  <c r="AW433" i="19"/>
  <c r="AV433" i="19"/>
  <c r="F433" i="19"/>
  <c r="C433" i="19"/>
  <c r="AW432" i="19"/>
  <c r="AV432" i="19"/>
  <c r="F432" i="19"/>
  <c r="C432" i="19"/>
  <c r="AW431" i="19"/>
  <c r="AV431" i="19"/>
  <c r="F431" i="19"/>
  <c r="C431" i="19"/>
  <c r="AW430" i="19"/>
  <c r="AV430" i="19"/>
  <c r="F430" i="19"/>
  <c r="C430" i="19"/>
  <c r="AW429" i="19"/>
  <c r="AV429" i="19"/>
  <c r="F429" i="19"/>
  <c r="C429" i="19"/>
  <c r="AW428" i="19"/>
  <c r="AV428" i="19"/>
  <c r="F428" i="19"/>
  <c r="C428" i="19"/>
  <c r="AW427" i="19"/>
  <c r="AV427" i="19"/>
  <c r="F427" i="19"/>
  <c r="C427" i="19"/>
  <c r="AW426" i="19"/>
  <c r="AV426" i="19"/>
  <c r="F426" i="19"/>
  <c r="C426" i="19"/>
  <c r="AW425" i="19"/>
  <c r="AV425" i="19"/>
  <c r="F425" i="19"/>
  <c r="C425" i="19"/>
  <c r="AW424" i="19"/>
  <c r="AV424" i="19"/>
  <c r="F424" i="19"/>
  <c r="C424" i="19"/>
  <c r="AW423" i="19"/>
  <c r="AV423" i="19"/>
  <c r="F423" i="19"/>
  <c r="C423" i="19"/>
  <c r="AW422" i="19"/>
  <c r="AV422" i="19"/>
  <c r="F422" i="19"/>
  <c r="C422" i="19"/>
  <c r="AW421" i="19"/>
  <c r="AV421" i="19"/>
  <c r="F421" i="19"/>
  <c r="C421" i="19"/>
  <c r="AW420" i="19"/>
  <c r="AV420" i="19"/>
  <c r="F420" i="19"/>
  <c r="C420" i="19"/>
  <c r="AW419" i="19"/>
  <c r="AV419" i="19"/>
  <c r="F419" i="19"/>
  <c r="C419" i="19"/>
  <c r="AW418" i="19"/>
  <c r="AV418" i="19"/>
  <c r="F418" i="19"/>
  <c r="C418" i="19"/>
  <c r="AW417" i="19"/>
  <c r="AV417" i="19"/>
  <c r="F417" i="19"/>
  <c r="C417" i="19"/>
  <c r="AW416" i="19"/>
  <c r="AV416" i="19"/>
  <c r="F416" i="19"/>
  <c r="C416" i="19"/>
  <c r="AW415" i="19"/>
  <c r="AV415" i="19"/>
  <c r="F415" i="19"/>
  <c r="C415" i="19"/>
  <c r="AW414" i="19"/>
  <c r="AV414" i="19"/>
  <c r="F414" i="19"/>
  <c r="C414" i="19"/>
  <c r="AW413" i="19"/>
  <c r="AV413" i="19"/>
  <c r="F413" i="19"/>
  <c r="C413" i="19"/>
  <c r="AW412" i="19"/>
  <c r="AV412" i="19"/>
  <c r="F412" i="19"/>
  <c r="C412" i="19"/>
  <c r="AW411" i="19"/>
  <c r="AV411" i="19"/>
  <c r="F411" i="19"/>
  <c r="C411" i="19"/>
  <c r="AW410" i="19"/>
  <c r="AV410" i="19"/>
  <c r="F410" i="19"/>
  <c r="C410" i="19"/>
  <c r="AW409" i="19"/>
  <c r="AV409" i="19"/>
  <c r="F409" i="19"/>
  <c r="C409" i="19"/>
  <c r="AW408" i="19"/>
  <c r="AV408" i="19"/>
  <c r="F408" i="19"/>
  <c r="C408" i="19"/>
  <c r="AW407" i="19"/>
  <c r="AV407" i="19"/>
  <c r="F407" i="19"/>
  <c r="C407" i="19"/>
  <c r="AW406" i="19"/>
  <c r="AV406" i="19"/>
  <c r="F406" i="19"/>
  <c r="C406" i="19"/>
  <c r="AW405" i="19"/>
  <c r="AV405" i="19"/>
  <c r="F405" i="19"/>
  <c r="C405" i="19"/>
  <c r="AW404" i="19"/>
  <c r="AV404" i="19"/>
  <c r="F404" i="19"/>
  <c r="C404" i="19"/>
  <c r="AW403" i="19"/>
  <c r="AV403" i="19"/>
  <c r="F403" i="19"/>
  <c r="C403" i="19"/>
  <c r="AW402" i="19"/>
  <c r="AV402" i="19"/>
  <c r="F402" i="19"/>
  <c r="C402" i="19"/>
  <c r="AW401" i="19"/>
  <c r="AV401" i="19"/>
  <c r="F401" i="19"/>
  <c r="C401" i="19"/>
  <c r="AW400" i="19"/>
  <c r="AV400" i="19"/>
  <c r="F400" i="19"/>
  <c r="C400" i="19"/>
  <c r="AW399" i="19"/>
  <c r="AV399" i="19"/>
  <c r="F399" i="19"/>
  <c r="C399" i="19"/>
  <c r="AW398" i="19"/>
  <c r="AV398" i="19"/>
  <c r="F398" i="19"/>
  <c r="C398" i="19"/>
  <c r="AW397" i="19"/>
  <c r="AV397" i="19"/>
  <c r="F397" i="19"/>
  <c r="C397" i="19"/>
  <c r="AW396" i="19"/>
  <c r="AV396" i="19"/>
  <c r="F396" i="19"/>
  <c r="C396" i="19"/>
  <c r="AW395" i="19"/>
  <c r="AV395" i="19"/>
  <c r="F395" i="19"/>
  <c r="C395" i="19"/>
  <c r="AW394" i="19"/>
  <c r="AV394" i="19"/>
  <c r="F394" i="19"/>
  <c r="C394" i="19"/>
  <c r="AW393" i="19"/>
  <c r="AV393" i="19"/>
  <c r="F393" i="19"/>
  <c r="C393" i="19"/>
  <c r="AW392" i="19"/>
  <c r="AV392" i="19"/>
  <c r="F392" i="19"/>
  <c r="C392" i="19"/>
  <c r="AW391" i="19"/>
  <c r="AV391" i="19"/>
  <c r="F391" i="19"/>
  <c r="C391" i="19"/>
  <c r="AW390" i="19"/>
  <c r="AV390" i="19"/>
  <c r="F390" i="19"/>
  <c r="AW389" i="19"/>
  <c r="AV389" i="19"/>
  <c r="F389" i="19"/>
  <c r="C389" i="19"/>
  <c r="AW388" i="19"/>
  <c r="AV388" i="19"/>
  <c r="F388" i="19"/>
  <c r="C388" i="19"/>
  <c r="AW387" i="19"/>
  <c r="AV387" i="19"/>
  <c r="F387" i="19"/>
  <c r="AW386" i="19"/>
  <c r="AV386" i="19"/>
  <c r="F386" i="19"/>
  <c r="C386" i="19"/>
  <c r="AW385" i="19"/>
  <c r="AV385" i="19"/>
  <c r="F385" i="19"/>
  <c r="C385" i="19"/>
  <c r="AW384" i="19"/>
  <c r="AV384" i="19"/>
  <c r="F384" i="19"/>
  <c r="C384" i="19"/>
  <c r="AW383" i="19"/>
  <c r="AV383" i="19"/>
  <c r="F383" i="19"/>
  <c r="C383" i="19"/>
  <c r="AW382" i="19"/>
  <c r="AV382" i="19"/>
  <c r="F382" i="19"/>
  <c r="C382" i="19"/>
  <c r="AW381" i="19"/>
  <c r="AV381" i="19"/>
  <c r="F381" i="19"/>
  <c r="C381" i="19"/>
  <c r="AW380" i="19"/>
  <c r="AV380" i="19"/>
  <c r="F380" i="19"/>
  <c r="C380" i="19"/>
  <c r="AW379" i="19"/>
  <c r="AV379" i="19"/>
  <c r="F379" i="19"/>
  <c r="C379" i="19"/>
  <c r="AW378" i="19"/>
  <c r="AV378" i="19"/>
  <c r="F378" i="19"/>
  <c r="C378" i="19"/>
  <c r="AW377" i="19"/>
  <c r="AV377" i="19"/>
  <c r="F377" i="19"/>
  <c r="C377" i="19"/>
  <c r="AW376" i="19"/>
  <c r="AV376" i="19"/>
  <c r="F376" i="19"/>
  <c r="C376" i="19"/>
  <c r="AW375" i="19"/>
  <c r="AV375" i="19"/>
  <c r="F375" i="19"/>
  <c r="C375" i="19"/>
  <c r="AW374" i="19"/>
  <c r="AV374" i="19"/>
  <c r="F374" i="19"/>
  <c r="C374" i="19"/>
  <c r="AW373" i="19"/>
  <c r="AV373" i="19"/>
  <c r="F373" i="19"/>
  <c r="C373" i="19"/>
  <c r="AW372" i="19"/>
  <c r="AV372" i="19"/>
  <c r="F372" i="19"/>
  <c r="C372" i="19"/>
  <c r="AW371" i="19"/>
  <c r="AV371" i="19"/>
  <c r="F371" i="19"/>
  <c r="C371" i="19"/>
  <c r="AW370" i="19"/>
  <c r="AV370" i="19"/>
  <c r="F370" i="19"/>
  <c r="C370" i="19"/>
  <c r="AW369" i="19"/>
  <c r="AV369" i="19"/>
  <c r="F369" i="19"/>
  <c r="C369" i="19"/>
  <c r="AW368" i="19"/>
  <c r="AV368" i="19"/>
  <c r="F368" i="19"/>
  <c r="C368" i="19"/>
  <c r="AW367" i="19"/>
  <c r="AV367" i="19"/>
  <c r="F367" i="19"/>
  <c r="C367" i="19"/>
  <c r="AW366" i="19"/>
  <c r="AV366" i="19"/>
  <c r="F366" i="19"/>
  <c r="C366" i="19"/>
  <c r="AW365" i="19"/>
  <c r="AV365" i="19"/>
  <c r="F365" i="19"/>
  <c r="C365" i="19"/>
  <c r="AW364" i="19"/>
  <c r="AV364" i="19"/>
  <c r="F364" i="19"/>
  <c r="C364" i="19"/>
  <c r="AW363" i="19"/>
  <c r="AV363" i="19"/>
  <c r="F363" i="19"/>
  <c r="C363" i="19"/>
  <c r="AW362" i="19"/>
  <c r="AV362" i="19"/>
  <c r="F362" i="19"/>
  <c r="C362" i="19"/>
  <c r="AW361" i="19"/>
  <c r="AV361" i="19"/>
  <c r="F361" i="19"/>
  <c r="C361" i="19"/>
  <c r="AW360" i="19"/>
  <c r="AV360" i="19"/>
  <c r="F360" i="19"/>
  <c r="C360" i="19"/>
  <c r="AW359" i="19"/>
  <c r="AV359" i="19"/>
  <c r="F359" i="19"/>
  <c r="C359" i="19"/>
  <c r="AW358" i="19"/>
  <c r="AV358" i="19"/>
  <c r="F358" i="19"/>
  <c r="C358" i="19"/>
  <c r="AW357" i="19"/>
  <c r="AV357" i="19"/>
  <c r="F357" i="19"/>
  <c r="C357" i="19"/>
  <c r="AW356" i="19"/>
  <c r="AV356" i="19"/>
  <c r="F356" i="19"/>
  <c r="C356" i="19"/>
  <c r="AW355" i="19"/>
  <c r="AV355" i="19"/>
  <c r="F355" i="19"/>
  <c r="C355" i="19"/>
  <c r="AW354" i="19"/>
  <c r="AV354" i="19"/>
  <c r="F354" i="19"/>
  <c r="C354" i="19"/>
  <c r="AW353" i="19"/>
  <c r="AV353" i="19"/>
  <c r="F353" i="19"/>
  <c r="C353" i="19"/>
  <c r="AW352" i="19"/>
  <c r="AV352" i="19"/>
  <c r="F352" i="19"/>
  <c r="C352" i="19"/>
  <c r="AW351" i="19"/>
  <c r="AV351" i="19"/>
  <c r="F351" i="19"/>
  <c r="AW350" i="19"/>
  <c r="AV350" i="19"/>
  <c r="F350" i="19"/>
  <c r="C350" i="19"/>
  <c r="AW349" i="19"/>
  <c r="AV349" i="19"/>
  <c r="F349" i="19"/>
  <c r="C349" i="19"/>
  <c r="AW348" i="19"/>
  <c r="AV348" i="19"/>
  <c r="F348" i="19"/>
  <c r="C348" i="19"/>
  <c r="AW347" i="19"/>
  <c r="AV347" i="19"/>
  <c r="F347" i="19"/>
  <c r="C347" i="19"/>
  <c r="AW346" i="19"/>
  <c r="AV346" i="19"/>
  <c r="F346" i="19"/>
  <c r="C346" i="19"/>
  <c r="AW345" i="19"/>
  <c r="AV345" i="19"/>
  <c r="F345" i="19"/>
  <c r="C345" i="19"/>
  <c r="AW344" i="19"/>
  <c r="AV344" i="19"/>
  <c r="F344" i="19"/>
  <c r="C344" i="19"/>
  <c r="AW343" i="19"/>
  <c r="AV343" i="19"/>
  <c r="F343" i="19"/>
  <c r="C343" i="19"/>
  <c r="AW342" i="19"/>
  <c r="AV342" i="19"/>
  <c r="F342" i="19"/>
  <c r="C342" i="19"/>
  <c r="AW341" i="19"/>
  <c r="AV341" i="19"/>
  <c r="F341" i="19"/>
  <c r="C341" i="19"/>
  <c r="AW340" i="19"/>
  <c r="AV340" i="19"/>
  <c r="F340" i="19"/>
  <c r="C340" i="19"/>
  <c r="AW339" i="19"/>
  <c r="AV339" i="19"/>
  <c r="F339" i="19"/>
  <c r="C339" i="19"/>
  <c r="AW338" i="19"/>
  <c r="AV338" i="19"/>
  <c r="F338" i="19"/>
  <c r="C338" i="19"/>
  <c r="AW337" i="19"/>
  <c r="AV337" i="19"/>
  <c r="F337" i="19"/>
  <c r="C337" i="19"/>
  <c r="AW336" i="19"/>
  <c r="AV336" i="19"/>
  <c r="F336" i="19"/>
  <c r="C336" i="19"/>
  <c r="AW335" i="19"/>
  <c r="AV335" i="19"/>
  <c r="F335" i="19"/>
  <c r="C335" i="19"/>
  <c r="AW334" i="19"/>
  <c r="AV334" i="19"/>
  <c r="F334" i="19"/>
  <c r="C334" i="19"/>
  <c r="AW333" i="19"/>
  <c r="AV333" i="19"/>
  <c r="F333" i="19"/>
  <c r="C333" i="19"/>
  <c r="AW332" i="19"/>
  <c r="AV332" i="19"/>
  <c r="F332" i="19"/>
  <c r="C332" i="19"/>
  <c r="AW331" i="19"/>
  <c r="AV331" i="19"/>
  <c r="F331" i="19"/>
  <c r="C331" i="19"/>
  <c r="AW330" i="19"/>
  <c r="AV330" i="19"/>
  <c r="F330" i="19"/>
  <c r="C330" i="19"/>
  <c r="AW329" i="19"/>
  <c r="AV329" i="19"/>
  <c r="F329" i="19"/>
  <c r="C329" i="19"/>
  <c r="AW328" i="19"/>
  <c r="AV328" i="19"/>
  <c r="F328" i="19"/>
  <c r="C328" i="19"/>
  <c r="AW327" i="19"/>
  <c r="AV327" i="19"/>
  <c r="F327" i="19"/>
  <c r="AW326" i="19"/>
  <c r="AV326" i="19"/>
  <c r="F326" i="19"/>
  <c r="C326" i="19"/>
  <c r="AW325" i="19"/>
  <c r="AV325" i="19"/>
  <c r="F325" i="19"/>
  <c r="C325" i="19"/>
  <c r="AW324" i="19"/>
  <c r="AV324" i="19"/>
  <c r="F324" i="19"/>
  <c r="C324" i="19"/>
  <c r="AW323" i="19"/>
  <c r="AV323" i="19"/>
  <c r="F323" i="19"/>
  <c r="C323" i="19"/>
  <c r="AW322" i="19"/>
  <c r="AV322" i="19"/>
  <c r="F322" i="19"/>
  <c r="C322" i="19"/>
  <c r="AW321" i="19"/>
  <c r="AV321" i="19"/>
  <c r="F321" i="19"/>
  <c r="C321" i="19"/>
  <c r="AW320" i="19"/>
  <c r="AV320" i="19"/>
  <c r="F320" i="19"/>
  <c r="C320" i="19"/>
  <c r="AW319" i="19"/>
  <c r="AV319" i="19"/>
  <c r="F319" i="19"/>
  <c r="C319" i="19"/>
  <c r="AW318" i="19"/>
  <c r="AV318" i="19"/>
  <c r="F318" i="19"/>
  <c r="C318" i="19"/>
  <c r="AW317" i="19"/>
  <c r="AV317" i="19"/>
  <c r="F317" i="19"/>
  <c r="C317" i="19"/>
  <c r="AW316" i="19"/>
  <c r="AV316" i="19"/>
  <c r="F316" i="19"/>
  <c r="C316" i="19"/>
  <c r="AW315" i="19"/>
  <c r="AV315" i="19"/>
  <c r="F315" i="19"/>
  <c r="C315" i="19"/>
  <c r="AW314" i="19"/>
  <c r="AV314" i="19"/>
  <c r="F314" i="19"/>
  <c r="C314" i="19"/>
  <c r="AW313" i="19"/>
  <c r="AV313" i="19"/>
  <c r="F313" i="19"/>
  <c r="C313" i="19"/>
  <c r="AW312" i="19"/>
  <c r="AV312" i="19"/>
  <c r="F312" i="19"/>
  <c r="C312" i="19"/>
  <c r="AW311" i="19"/>
  <c r="AV311" i="19"/>
  <c r="F311" i="19"/>
  <c r="C311" i="19"/>
  <c r="AW310" i="19"/>
  <c r="AV310" i="19"/>
  <c r="F310" i="19"/>
  <c r="C310" i="19"/>
  <c r="AW309" i="19"/>
  <c r="AV309" i="19"/>
  <c r="F309" i="19"/>
  <c r="C309" i="19"/>
  <c r="AW308" i="19"/>
  <c r="AV308" i="19"/>
  <c r="F308" i="19"/>
  <c r="C308" i="19"/>
  <c r="AW307" i="19"/>
  <c r="AV307" i="19"/>
  <c r="F307" i="19"/>
  <c r="C307" i="19"/>
  <c r="AW306" i="19"/>
  <c r="AV306" i="19"/>
  <c r="F306" i="19"/>
  <c r="C306" i="19"/>
  <c r="AW305" i="19"/>
  <c r="AV305" i="19"/>
  <c r="F305" i="19"/>
  <c r="C305" i="19"/>
  <c r="AW304" i="19"/>
  <c r="AV304" i="19"/>
  <c r="F304" i="19"/>
  <c r="C304" i="19"/>
  <c r="AW303" i="19"/>
  <c r="AV303" i="19"/>
  <c r="F303" i="19"/>
  <c r="C303" i="19"/>
  <c r="AW302" i="19"/>
  <c r="AV302" i="19"/>
  <c r="F302" i="19"/>
  <c r="C302" i="19"/>
  <c r="AW301" i="19"/>
  <c r="AV301" i="19"/>
  <c r="F301" i="19"/>
  <c r="C301" i="19"/>
  <c r="AW300" i="19"/>
  <c r="AV300" i="19"/>
  <c r="F300" i="19"/>
  <c r="C300" i="19"/>
  <c r="AW299" i="19"/>
  <c r="AV299" i="19"/>
  <c r="F299" i="19"/>
  <c r="C299" i="19"/>
  <c r="AW298" i="19"/>
  <c r="AV298" i="19"/>
  <c r="F298" i="19"/>
  <c r="C298" i="19"/>
  <c r="AW297" i="19"/>
  <c r="AV297" i="19"/>
  <c r="F297" i="19"/>
  <c r="C297" i="19"/>
  <c r="AW296" i="19"/>
  <c r="AV296" i="19"/>
  <c r="F296" i="19"/>
  <c r="C296" i="19"/>
  <c r="AW295" i="19"/>
  <c r="AV295" i="19"/>
  <c r="F295" i="19"/>
  <c r="C295" i="19"/>
  <c r="AW294" i="19"/>
  <c r="AV294" i="19"/>
  <c r="F294" i="19"/>
  <c r="AW293" i="19"/>
  <c r="AV293" i="19"/>
  <c r="F293" i="19"/>
  <c r="C293" i="19"/>
  <c r="AW292" i="19"/>
  <c r="AV292" i="19"/>
  <c r="F292" i="19"/>
  <c r="C292" i="19"/>
  <c r="AW291" i="19"/>
  <c r="AV291" i="19"/>
  <c r="F291" i="19"/>
  <c r="C291" i="19"/>
  <c r="AW290" i="19"/>
  <c r="AV290" i="19"/>
  <c r="F290" i="19"/>
  <c r="C290" i="19"/>
  <c r="AW289" i="19"/>
  <c r="AV289" i="19"/>
  <c r="F289" i="19"/>
  <c r="C289" i="19"/>
  <c r="AW288" i="19"/>
  <c r="AV288" i="19"/>
  <c r="F288" i="19"/>
  <c r="C288" i="19"/>
  <c r="AW287" i="19"/>
  <c r="AV287" i="19"/>
  <c r="F287" i="19"/>
  <c r="C287" i="19"/>
  <c r="AW286" i="19"/>
  <c r="AV286" i="19"/>
  <c r="F286" i="19"/>
  <c r="C286" i="19"/>
  <c r="AW285" i="19"/>
  <c r="AV285" i="19"/>
  <c r="F285" i="19"/>
  <c r="C285" i="19"/>
  <c r="AW284" i="19"/>
  <c r="AV284" i="19"/>
  <c r="F284" i="19"/>
  <c r="C284" i="19"/>
  <c r="AW283" i="19"/>
  <c r="AV283" i="19"/>
  <c r="F283" i="19"/>
  <c r="C283" i="19"/>
  <c r="AW282" i="19"/>
  <c r="AV282" i="19"/>
  <c r="F282" i="19"/>
  <c r="AW281" i="19"/>
  <c r="AV281" i="19"/>
  <c r="F281" i="19"/>
  <c r="C281" i="19"/>
  <c r="AW280" i="19"/>
  <c r="AV280" i="19"/>
  <c r="F280" i="19"/>
  <c r="C280" i="19"/>
  <c r="AW279" i="19"/>
  <c r="AV279" i="19"/>
  <c r="F279" i="19"/>
  <c r="C279" i="19"/>
  <c r="AW278" i="19"/>
  <c r="AV278" i="19"/>
  <c r="F278" i="19"/>
  <c r="C278" i="19"/>
  <c r="AW277" i="19"/>
  <c r="AV277" i="19"/>
  <c r="F277" i="19"/>
  <c r="C277" i="19"/>
  <c r="AW276" i="19"/>
  <c r="AV276" i="19"/>
  <c r="F276" i="19"/>
  <c r="C276" i="19"/>
  <c r="AW275" i="19"/>
  <c r="AV275" i="19"/>
  <c r="F275" i="19"/>
  <c r="C275" i="19"/>
  <c r="AW274" i="19"/>
  <c r="AV274" i="19"/>
  <c r="F274" i="19"/>
  <c r="C274" i="19"/>
  <c r="AW273" i="19"/>
  <c r="AV273" i="19"/>
  <c r="F273" i="19"/>
  <c r="C273" i="19"/>
  <c r="AW272" i="19"/>
  <c r="AV272" i="19"/>
  <c r="F272" i="19"/>
  <c r="C272" i="19"/>
  <c r="AW271" i="19"/>
  <c r="AV271" i="19"/>
  <c r="F271" i="19"/>
  <c r="C271" i="19"/>
  <c r="AW270" i="19"/>
  <c r="AV270" i="19"/>
  <c r="F270" i="19"/>
  <c r="C270" i="19"/>
  <c r="AW269" i="19"/>
  <c r="AV269" i="19"/>
  <c r="F269" i="19"/>
  <c r="C269" i="19"/>
  <c r="AW268" i="19"/>
  <c r="AV268" i="19"/>
  <c r="F268" i="19"/>
  <c r="C268" i="19"/>
  <c r="AW267" i="19"/>
  <c r="AV267" i="19"/>
  <c r="F267" i="19"/>
  <c r="C267" i="19"/>
  <c r="AW266" i="19"/>
  <c r="AV266" i="19"/>
  <c r="F266" i="19"/>
  <c r="C266" i="19"/>
  <c r="AW265" i="19"/>
  <c r="AV265" i="19"/>
  <c r="F265" i="19"/>
  <c r="C265" i="19"/>
  <c r="AW264" i="19"/>
  <c r="AV264" i="19"/>
  <c r="F264" i="19"/>
  <c r="C264" i="19"/>
  <c r="AW263" i="19"/>
  <c r="AV263" i="19"/>
  <c r="F263" i="19"/>
  <c r="C263" i="19"/>
  <c r="AW262" i="19"/>
  <c r="AV262" i="19"/>
  <c r="F262" i="19"/>
  <c r="C262" i="19"/>
  <c r="AW261" i="19"/>
  <c r="AV261" i="19"/>
  <c r="F261" i="19"/>
  <c r="C261" i="19"/>
  <c r="AW260" i="19"/>
  <c r="AV260" i="19"/>
  <c r="F260" i="19"/>
  <c r="C260" i="19"/>
  <c r="AW259" i="19"/>
  <c r="AV259" i="19"/>
  <c r="F259" i="19"/>
  <c r="C259" i="19"/>
  <c r="AW258" i="19"/>
  <c r="AV258" i="19"/>
  <c r="F258" i="19"/>
  <c r="C258" i="19"/>
  <c r="AW257" i="19"/>
  <c r="AV257" i="19"/>
  <c r="F257" i="19"/>
  <c r="C257" i="19"/>
  <c r="AW256" i="19"/>
  <c r="AV256" i="19"/>
  <c r="F256" i="19"/>
  <c r="C256" i="19"/>
  <c r="AW255" i="19"/>
  <c r="AV255" i="19"/>
  <c r="F255" i="19"/>
  <c r="AW254" i="19"/>
  <c r="AV254" i="19"/>
  <c r="F254" i="19"/>
  <c r="C254" i="19"/>
  <c r="AW253" i="19"/>
  <c r="AV253" i="19"/>
  <c r="F253" i="19"/>
  <c r="C253" i="19"/>
  <c r="AW252" i="19"/>
  <c r="AV252" i="19"/>
  <c r="F252" i="19"/>
  <c r="C252" i="19"/>
  <c r="AW251" i="19"/>
  <c r="AV251" i="19"/>
  <c r="F251" i="19"/>
  <c r="C251" i="19"/>
  <c r="AW250" i="19"/>
  <c r="AV250" i="19"/>
  <c r="F250" i="19"/>
  <c r="C250" i="19"/>
  <c r="AW249" i="19"/>
  <c r="AV249" i="19"/>
  <c r="F249" i="19"/>
  <c r="C249" i="19"/>
  <c r="AW248" i="19"/>
  <c r="AV248" i="19"/>
  <c r="F248" i="19"/>
  <c r="C248" i="19"/>
  <c r="AW247" i="19"/>
  <c r="AV247" i="19"/>
  <c r="F247" i="19"/>
  <c r="C247" i="19"/>
  <c r="AW246" i="19"/>
  <c r="AV246" i="19"/>
  <c r="F246" i="19"/>
  <c r="C246" i="19"/>
  <c r="AW245" i="19"/>
  <c r="AV245" i="19"/>
  <c r="F245" i="19"/>
  <c r="C245" i="19"/>
  <c r="AW244" i="19"/>
  <c r="AV244" i="19"/>
  <c r="F244" i="19"/>
  <c r="C244" i="19"/>
  <c r="AW243" i="19"/>
  <c r="AV243" i="19"/>
  <c r="F243" i="19"/>
  <c r="C243" i="19"/>
  <c r="AW242" i="19"/>
  <c r="AV242" i="19"/>
  <c r="F242" i="19"/>
  <c r="C242" i="19"/>
  <c r="AW241" i="19"/>
  <c r="AV241" i="19"/>
  <c r="F241" i="19"/>
  <c r="C241" i="19"/>
  <c r="AW240" i="19"/>
  <c r="AV240" i="19"/>
  <c r="F240" i="19"/>
  <c r="C240" i="19"/>
  <c r="AW239" i="19"/>
  <c r="AV239" i="19"/>
  <c r="F239" i="19"/>
  <c r="C239" i="19"/>
  <c r="AW238" i="19"/>
  <c r="AV238" i="19"/>
  <c r="F238" i="19"/>
  <c r="C238" i="19"/>
  <c r="AW237" i="19"/>
  <c r="AV237" i="19"/>
  <c r="F237" i="19"/>
  <c r="C237" i="19"/>
  <c r="AW236" i="19"/>
  <c r="AV236" i="19"/>
  <c r="F236" i="19"/>
  <c r="C236" i="19"/>
  <c r="AW235" i="19"/>
  <c r="AV235" i="19"/>
  <c r="F235" i="19"/>
  <c r="C235" i="19"/>
  <c r="AW234" i="19"/>
  <c r="AV234" i="19"/>
  <c r="F234" i="19"/>
  <c r="C234" i="19"/>
  <c r="AW233" i="19"/>
  <c r="AV233" i="19"/>
  <c r="F233" i="19"/>
  <c r="AW232" i="19"/>
  <c r="AV232" i="19"/>
  <c r="F232" i="19"/>
  <c r="C232" i="19"/>
  <c r="AW231" i="19"/>
  <c r="AV231" i="19"/>
  <c r="F231" i="19"/>
  <c r="C231" i="19"/>
  <c r="AW230" i="19"/>
  <c r="AV230" i="19"/>
  <c r="F230" i="19"/>
  <c r="C230" i="19"/>
  <c r="AW229" i="19"/>
  <c r="AV229" i="19"/>
  <c r="F229" i="19"/>
  <c r="C229" i="19"/>
  <c r="AW228" i="19"/>
  <c r="AV228" i="19"/>
  <c r="F228" i="19"/>
  <c r="C228" i="19"/>
  <c r="AW227" i="19"/>
  <c r="AV227" i="19"/>
  <c r="F227" i="19"/>
  <c r="C227" i="19"/>
  <c r="AW226" i="19"/>
  <c r="AV226" i="19"/>
  <c r="F226" i="19"/>
  <c r="C226" i="19"/>
  <c r="AW225" i="19"/>
  <c r="AV225" i="19"/>
  <c r="F225" i="19"/>
  <c r="C225" i="19"/>
  <c r="AW224" i="19"/>
  <c r="AV224" i="19"/>
  <c r="F224" i="19"/>
  <c r="C224" i="19"/>
  <c r="AW223" i="19"/>
  <c r="AV223" i="19"/>
  <c r="F223" i="19"/>
  <c r="C223" i="19"/>
  <c r="AW222" i="19"/>
  <c r="AV222" i="19"/>
  <c r="F222" i="19"/>
  <c r="C222" i="19"/>
  <c r="AW221" i="19"/>
  <c r="AV221" i="19"/>
  <c r="F221" i="19"/>
  <c r="C221" i="19"/>
  <c r="AW220" i="19"/>
  <c r="AV220" i="19"/>
  <c r="F220" i="19"/>
  <c r="C220" i="19"/>
  <c r="AW219" i="19"/>
  <c r="AV219" i="19"/>
  <c r="F219" i="19"/>
  <c r="C219" i="19"/>
  <c r="AW218" i="19"/>
  <c r="AV218" i="19"/>
  <c r="F218" i="19"/>
  <c r="C218" i="19"/>
  <c r="AW217" i="19"/>
  <c r="AV217" i="19"/>
  <c r="F217" i="19"/>
  <c r="C217" i="19"/>
  <c r="AW216" i="19"/>
  <c r="AV216" i="19"/>
  <c r="F216" i="19"/>
  <c r="C216" i="19"/>
  <c r="AW215" i="19"/>
  <c r="AV215" i="19"/>
  <c r="F215" i="19"/>
  <c r="C215" i="19"/>
  <c r="AW214" i="19"/>
  <c r="AV214" i="19"/>
  <c r="F214" i="19"/>
  <c r="C214" i="19"/>
  <c r="AW213" i="19"/>
  <c r="AV213" i="19"/>
  <c r="F213" i="19"/>
  <c r="C213" i="19"/>
  <c r="AW212" i="19"/>
  <c r="AV212" i="19"/>
  <c r="F212" i="19"/>
  <c r="C212" i="19"/>
  <c r="AW211" i="19"/>
  <c r="AV211" i="19"/>
  <c r="F211" i="19"/>
  <c r="C211" i="19"/>
  <c r="AW210" i="19"/>
  <c r="AV210" i="19"/>
  <c r="F210" i="19"/>
  <c r="C210" i="19"/>
  <c r="AW209" i="19"/>
  <c r="AV209" i="19"/>
  <c r="F209" i="19"/>
  <c r="C209" i="19"/>
  <c r="AW208" i="19"/>
  <c r="AV208" i="19"/>
  <c r="F208" i="19"/>
  <c r="C208" i="19"/>
  <c r="AW207" i="19"/>
  <c r="AV207" i="19"/>
  <c r="F207" i="19"/>
  <c r="C207" i="19"/>
  <c r="AW206" i="19"/>
  <c r="AV206" i="19"/>
  <c r="F206" i="19"/>
  <c r="C206" i="19"/>
  <c r="AW205" i="19"/>
  <c r="AV205" i="19"/>
  <c r="F205" i="19"/>
  <c r="C205" i="19"/>
  <c r="AW204" i="19"/>
  <c r="AV204" i="19"/>
  <c r="F204" i="19"/>
  <c r="C204" i="19"/>
  <c r="AW203" i="19"/>
  <c r="AV203" i="19"/>
  <c r="F203" i="19"/>
  <c r="C203" i="19"/>
  <c r="AW202" i="19"/>
  <c r="AV202" i="19"/>
  <c r="F202" i="19"/>
  <c r="C202" i="19"/>
  <c r="AW201" i="19"/>
  <c r="AV201" i="19"/>
  <c r="F201" i="19"/>
  <c r="C201" i="19"/>
  <c r="AW200" i="19"/>
  <c r="AV200" i="19"/>
  <c r="F200" i="19"/>
  <c r="C200" i="19"/>
  <c r="AW199" i="19"/>
  <c r="AV199" i="19"/>
  <c r="F199" i="19"/>
  <c r="C199" i="19"/>
  <c r="AW198" i="19"/>
  <c r="AV198" i="19"/>
  <c r="F198" i="19"/>
  <c r="C198" i="19"/>
  <c r="AW197" i="19"/>
  <c r="AV197" i="19"/>
  <c r="F197" i="19"/>
  <c r="C197" i="19"/>
  <c r="AW196" i="19"/>
  <c r="AV196" i="19"/>
  <c r="F196" i="19"/>
  <c r="C196" i="19"/>
  <c r="AW195" i="19"/>
  <c r="AV195" i="19"/>
  <c r="F195" i="19"/>
  <c r="C195" i="19"/>
  <c r="AW194" i="19"/>
  <c r="AV194" i="19"/>
  <c r="F194" i="19"/>
  <c r="C194" i="19"/>
  <c r="AW193" i="19"/>
  <c r="AV193" i="19"/>
  <c r="F193" i="19"/>
  <c r="C193" i="19"/>
  <c r="AW192" i="19"/>
  <c r="AV192" i="19"/>
  <c r="F192" i="19"/>
  <c r="C192" i="19"/>
  <c r="AW191" i="19"/>
  <c r="AV191" i="19"/>
  <c r="F191" i="19"/>
  <c r="C191" i="19"/>
  <c r="AW190" i="19"/>
  <c r="AV190" i="19"/>
  <c r="F190" i="19"/>
  <c r="C190" i="19"/>
  <c r="AW189" i="19"/>
  <c r="AV189" i="19"/>
  <c r="F189" i="19"/>
  <c r="C189" i="19"/>
  <c r="AW188" i="19"/>
  <c r="AV188" i="19"/>
  <c r="F188" i="19"/>
  <c r="C188" i="19"/>
  <c r="AW187" i="19"/>
  <c r="AV187" i="19"/>
  <c r="F187" i="19"/>
  <c r="C187" i="19"/>
  <c r="AW186" i="19"/>
  <c r="AV186" i="19"/>
  <c r="F186" i="19"/>
  <c r="C186" i="19"/>
  <c r="AW185" i="19"/>
  <c r="AV185" i="19"/>
  <c r="F185" i="19"/>
  <c r="C185" i="19"/>
  <c r="AW184" i="19"/>
  <c r="AV184" i="19"/>
  <c r="F184" i="19"/>
  <c r="C184" i="19"/>
  <c r="AW183" i="19"/>
  <c r="AV183" i="19"/>
  <c r="F183" i="19"/>
  <c r="C183" i="19"/>
  <c r="AW182" i="19"/>
  <c r="AV182" i="19"/>
  <c r="F182" i="19"/>
  <c r="C182" i="19"/>
  <c r="AW181" i="19"/>
  <c r="AV181" i="19"/>
  <c r="F181" i="19"/>
  <c r="C181" i="19"/>
  <c r="AW180" i="19"/>
  <c r="AV180" i="19"/>
  <c r="F180" i="19"/>
  <c r="C180" i="19"/>
  <c r="AW179" i="19"/>
  <c r="AV179" i="19"/>
  <c r="F179" i="19"/>
  <c r="C179" i="19"/>
  <c r="AW178" i="19"/>
  <c r="AV178" i="19"/>
  <c r="F178" i="19"/>
  <c r="AW177" i="19"/>
  <c r="AV177" i="19"/>
  <c r="F177" i="19"/>
  <c r="C177" i="19"/>
  <c r="AW176" i="19"/>
  <c r="AV176" i="19"/>
  <c r="F176" i="19"/>
  <c r="C176" i="19"/>
  <c r="AW175" i="19"/>
  <c r="AV175" i="19"/>
  <c r="F175" i="19"/>
  <c r="C175" i="19"/>
  <c r="AW174" i="19"/>
  <c r="AV174" i="19"/>
  <c r="F174" i="19"/>
  <c r="C174" i="19"/>
  <c r="AW173" i="19"/>
  <c r="AV173" i="19"/>
  <c r="F173" i="19"/>
  <c r="C173" i="19"/>
  <c r="AW172" i="19"/>
  <c r="AV172" i="19"/>
  <c r="F172" i="19"/>
  <c r="C172" i="19"/>
  <c r="AW171" i="19"/>
  <c r="AV171" i="19"/>
  <c r="F171" i="19"/>
  <c r="C171" i="19"/>
  <c r="AW170" i="19"/>
  <c r="AV170" i="19"/>
  <c r="F170" i="19"/>
  <c r="C170" i="19"/>
  <c r="AW169" i="19"/>
  <c r="AV169" i="19"/>
  <c r="F169" i="19"/>
  <c r="C169" i="19"/>
  <c r="AW168" i="19"/>
  <c r="AV168" i="19"/>
  <c r="F168" i="19"/>
  <c r="C168" i="19"/>
  <c r="AW167" i="19"/>
  <c r="AV167" i="19"/>
  <c r="F167" i="19"/>
  <c r="AW166" i="19"/>
  <c r="AV166" i="19"/>
  <c r="F166" i="19"/>
  <c r="C166" i="19"/>
  <c r="AW165" i="19"/>
  <c r="AV165" i="19"/>
  <c r="F165" i="19"/>
  <c r="C165" i="19"/>
  <c r="AW164" i="19"/>
  <c r="AV164" i="19"/>
  <c r="F164" i="19"/>
  <c r="C164" i="19"/>
  <c r="AW163" i="19"/>
  <c r="AV163" i="19"/>
  <c r="F163" i="19"/>
  <c r="C163" i="19"/>
  <c r="AW162" i="19"/>
  <c r="AV162" i="19"/>
  <c r="F162" i="19"/>
  <c r="C162" i="19"/>
  <c r="AW161" i="19"/>
  <c r="AV161" i="19"/>
  <c r="F161" i="19"/>
  <c r="C161" i="19"/>
  <c r="AW160" i="19"/>
  <c r="AV160" i="19"/>
  <c r="F160" i="19"/>
  <c r="C160" i="19"/>
  <c r="AW159" i="19"/>
  <c r="AV159" i="19"/>
  <c r="F159" i="19"/>
  <c r="C159" i="19"/>
  <c r="AW158" i="19"/>
  <c r="AV158" i="19"/>
  <c r="F158" i="19"/>
  <c r="C158" i="19"/>
  <c r="AW157" i="19"/>
  <c r="AV157" i="19"/>
  <c r="F157" i="19"/>
  <c r="C157" i="19"/>
  <c r="AW156" i="19"/>
  <c r="AV156" i="19"/>
  <c r="F156" i="19"/>
  <c r="C156" i="19"/>
  <c r="AW155" i="19"/>
  <c r="AV155" i="19"/>
  <c r="F155" i="19"/>
  <c r="C155" i="19"/>
  <c r="AW154" i="19"/>
  <c r="AV154" i="19"/>
  <c r="F154" i="19"/>
  <c r="C154" i="19"/>
  <c r="AW153" i="19"/>
  <c r="AV153" i="19"/>
  <c r="F153" i="19"/>
  <c r="C153" i="19"/>
  <c r="AW152" i="19"/>
  <c r="AV152" i="19"/>
  <c r="F152" i="19"/>
  <c r="C152" i="19"/>
  <c r="AW151" i="19"/>
  <c r="AV151" i="19"/>
  <c r="F151" i="19"/>
  <c r="C151" i="19"/>
  <c r="AW150" i="19"/>
  <c r="AV150" i="19"/>
  <c r="F150" i="19"/>
  <c r="C150" i="19"/>
  <c r="AW149" i="19"/>
  <c r="AV149" i="19"/>
  <c r="F149" i="19"/>
  <c r="C149" i="19"/>
  <c r="AW148" i="19"/>
  <c r="AV148" i="19"/>
  <c r="F148" i="19"/>
  <c r="C148" i="19"/>
  <c r="AW147" i="19"/>
  <c r="AV147" i="19"/>
  <c r="F147" i="19"/>
  <c r="C147" i="19"/>
  <c r="AW146" i="19"/>
  <c r="AV146" i="19"/>
  <c r="F146" i="19"/>
  <c r="C146" i="19"/>
  <c r="AW145" i="19"/>
  <c r="AV145" i="19"/>
  <c r="F145" i="19"/>
  <c r="C145" i="19"/>
  <c r="AW144" i="19"/>
  <c r="AV144" i="19"/>
  <c r="F144" i="19"/>
  <c r="C144" i="19"/>
  <c r="AW143" i="19"/>
  <c r="AV143" i="19"/>
  <c r="F143" i="19"/>
  <c r="C143" i="19"/>
  <c r="AW142" i="19"/>
  <c r="AV142" i="19"/>
  <c r="F142" i="19"/>
  <c r="C142" i="19"/>
  <c r="AW141" i="19"/>
  <c r="AV141" i="19"/>
  <c r="F141" i="19"/>
  <c r="C141" i="19"/>
  <c r="AW140" i="19"/>
  <c r="AV140" i="19"/>
  <c r="F140" i="19"/>
  <c r="C140" i="19"/>
  <c r="AW139" i="19"/>
  <c r="AV139" i="19"/>
  <c r="F139" i="19"/>
  <c r="C139" i="19"/>
  <c r="AW138" i="19"/>
  <c r="AV138" i="19"/>
  <c r="F138" i="19"/>
  <c r="C138" i="19"/>
  <c r="AW137" i="19"/>
  <c r="AV137" i="19"/>
  <c r="F137" i="19"/>
  <c r="C137" i="19"/>
  <c r="AW136" i="19"/>
  <c r="AV136" i="19"/>
  <c r="F136" i="19"/>
  <c r="C136" i="19"/>
  <c r="AW135" i="19"/>
  <c r="AV135" i="19"/>
  <c r="F135" i="19"/>
  <c r="C135" i="19"/>
  <c r="AW134" i="19"/>
  <c r="AV134" i="19"/>
  <c r="F134" i="19"/>
  <c r="C134" i="19"/>
  <c r="AW133" i="19"/>
  <c r="AV133" i="19"/>
  <c r="F133" i="19"/>
  <c r="C133" i="19"/>
  <c r="AW132" i="19"/>
  <c r="AV132" i="19"/>
  <c r="F132" i="19"/>
  <c r="C132" i="19"/>
  <c r="AW131" i="19"/>
  <c r="AV131" i="19"/>
  <c r="F131" i="19"/>
  <c r="C131" i="19"/>
  <c r="AW130" i="19"/>
  <c r="AV130" i="19"/>
  <c r="F130" i="19"/>
  <c r="C130" i="19"/>
  <c r="AW129" i="19"/>
  <c r="AV129" i="19"/>
  <c r="F129" i="19"/>
  <c r="C129" i="19"/>
  <c r="AW128" i="19"/>
  <c r="AV128" i="19"/>
  <c r="F128" i="19"/>
  <c r="C128" i="19"/>
  <c r="AW127" i="19"/>
  <c r="AV127" i="19"/>
  <c r="F127" i="19"/>
  <c r="C127" i="19"/>
  <c r="AW125" i="19"/>
  <c r="AV125" i="19"/>
  <c r="F125" i="19"/>
  <c r="C125" i="19"/>
  <c r="AW124" i="19"/>
  <c r="AV124" i="19"/>
  <c r="F124" i="19"/>
  <c r="C124" i="19"/>
  <c r="AW123" i="19"/>
  <c r="AV123" i="19"/>
  <c r="F123" i="19"/>
  <c r="C123" i="19"/>
  <c r="AW122" i="19"/>
  <c r="AV122" i="19"/>
  <c r="F122" i="19"/>
  <c r="C122" i="19"/>
  <c r="AW121" i="19"/>
  <c r="AV121" i="19"/>
  <c r="F121" i="19"/>
  <c r="C121" i="19"/>
  <c r="AW120" i="19"/>
  <c r="AV120" i="19"/>
  <c r="F120" i="19"/>
  <c r="C120" i="19"/>
  <c r="AW119" i="19"/>
  <c r="AV119" i="19"/>
  <c r="F119" i="19"/>
  <c r="C119" i="19"/>
  <c r="AW118" i="19"/>
  <c r="AV118" i="19"/>
  <c r="F118" i="19"/>
  <c r="C118" i="19"/>
  <c r="AW117" i="19"/>
  <c r="AV117" i="19"/>
  <c r="F117" i="19"/>
  <c r="C117" i="19"/>
  <c r="AW116" i="19"/>
  <c r="AV116" i="19"/>
  <c r="F116" i="19"/>
  <c r="AW115" i="19"/>
  <c r="AV115" i="19"/>
  <c r="F115" i="19"/>
  <c r="AW114" i="19"/>
  <c r="AV114" i="19"/>
  <c r="F114" i="19"/>
  <c r="C114" i="19"/>
  <c r="AW113" i="19"/>
  <c r="AV113" i="19"/>
  <c r="F113" i="19"/>
  <c r="C113" i="19"/>
  <c r="AW112" i="19"/>
  <c r="AV112" i="19"/>
  <c r="F112" i="19"/>
  <c r="C112" i="19"/>
  <c r="AW111" i="19"/>
  <c r="AV111" i="19"/>
  <c r="D111" i="19" s="1"/>
  <c r="F111" i="19"/>
  <c r="AW110" i="19"/>
  <c r="AV110" i="19"/>
  <c r="D110" i="19" s="1"/>
  <c r="F110" i="19"/>
  <c r="AW109" i="19"/>
  <c r="AV109" i="19"/>
  <c r="F109" i="19"/>
  <c r="C109" i="19"/>
  <c r="AW108" i="19"/>
  <c r="AV108" i="19"/>
  <c r="F108" i="19"/>
  <c r="C108" i="19"/>
  <c r="AW107" i="19"/>
  <c r="AV107" i="19"/>
  <c r="F107" i="19"/>
  <c r="AW106" i="19"/>
  <c r="AV106" i="19"/>
  <c r="F106" i="19"/>
  <c r="AW105" i="19"/>
  <c r="AV105" i="19"/>
  <c r="F105" i="19"/>
  <c r="AW104" i="19"/>
  <c r="AV104" i="19"/>
  <c r="F104" i="19"/>
  <c r="AW103" i="19"/>
  <c r="AV103" i="19"/>
  <c r="F103" i="19"/>
  <c r="AW102" i="19"/>
  <c r="AV102" i="19"/>
  <c r="F102" i="19"/>
  <c r="C102" i="19"/>
  <c r="AW101" i="19"/>
  <c r="AV101" i="19"/>
  <c r="D101" i="19" s="1"/>
  <c r="F101" i="19"/>
  <c r="AW100" i="19"/>
  <c r="AV100" i="19"/>
  <c r="F100" i="19"/>
  <c r="C100" i="19"/>
  <c r="AW99" i="19"/>
  <c r="AV99" i="19"/>
  <c r="F99" i="19"/>
  <c r="AW98" i="19"/>
  <c r="AV98" i="19"/>
  <c r="F98" i="19"/>
  <c r="AW97" i="19"/>
  <c r="AV97" i="19"/>
  <c r="F97" i="19"/>
  <c r="AW96" i="19"/>
  <c r="AV96" i="19"/>
  <c r="F96" i="19"/>
  <c r="C96" i="19"/>
  <c r="AW95" i="19"/>
  <c r="AV95" i="19"/>
  <c r="F95" i="19"/>
  <c r="C95" i="19"/>
  <c r="AW94" i="19"/>
  <c r="AV94" i="19"/>
  <c r="F94" i="19"/>
  <c r="C94" i="19"/>
  <c r="AW93" i="19"/>
  <c r="AV93" i="19"/>
  <c r="F93" i="19"/>
  <c r="AW92" i="19"/>
  <c r="AV92" i="19"/>
  <c r="F92" i="19"/>
  <c r="AW91" i="19"/>
  <c r="AV91" i="19"/>
  <c r="F91" i="19"/>
  <c r="C91" i="19"/>
  <c r="AW90" i="19"/>
  <c r="AV90" i="19"/>
  <c r="F90" i="19"/>
  <c r="AW89" i="19"/>
  <c r="AV89" i="19"/>
  <c r="F89" i="19"/>
  <c r="C89" i="19"/>
  <c r="AW88" i="19"/>
  <c r="AV88" i="19"/>
  <c r="F88" i="19"/>
  <c r="C88" i="19"/>
  <c r="AW87" i="19"/>
  <c r="AV87" i="19"/>
  <c r="F87" i="19"/>
  <c r="AW86" i="19"/>
  <c r="AV86" i="19"/>
  <c r="F86" i="19"/>
  <c r="AW85" i="19"/>
  <c r="AV85" i="19"/>
  <c r="F85" i="19"/>
  <c r="AW84" i="19"/>
  <c r="AV84" i="19"/>
  <c r="F84" i="19"/>
  <c r="C84" i="19"/>
  <c r="AW83" i="19"/>
  <c r="AV83" i="19"/>
  <c r="F83" i="19"/>
  <c r="C83" i="19"/>
  <c r="AW82" i="19"/>
  <c r="AV82" i="19"/>
  <c r="F82" i="19"/>
  <c r="C82" i="19"/>
  <c r="AW81" i="19"/>
  <c r="AV81" i="19"/>
  <c r="AW80" i="19"/>
  <c r="AV80" i="19"/>
  <c r="F80" i="19"/>
  <c r="AW79" i="19"/>
  <c r="AV79" i="19"/>
  <c r="F79" i="19"/>
  <c r="C79" i="19"/>
  <c r="AW78" i="19"/>
  <c r="AV78" i="19"/>
  <c r="F78" i="19"/>
  <c r="C78" i="19"/>
  <c r="AW77" i="19"/>
  <c r="AV77" i="19"/>
  <c r="F77" i="19"/>
  <c r="C77" i="19"/>
  <c r="AW76" i="19"/>
  <c r="AV76" i="19"/>
  <c r="F76" i="19"/>
  <c r="C76" i="19"/>
  <c r="AW75" i="19"/>
  <c r="AV75" i="19"/>
  <c r="F75" i="19"/>
  <c r="AW74" i="19"/>
  <c r="AV74" i="19"/>
  <c r="F74" i="19"/>
  <c r="C74" i="19"/>
  <c r="AW73" i="19"/>
  <c r="AV73" i="19"/>
  <c r="F73" i="19"/>
  <c r="C73" i="19"/>
  <c r="AW72" i="19"/>
  <c r="AV72" i="19"/>
  <c r="F72" i="19"/>
  <c r="C72" i="19"/>
  <c r="AW71" i="19"/>
  <c r="AV71" i="19"/>
  <c r="F71" i="19"/>
  <c r="C71" i="19"/>
  <c r="AW70" i="19"/>
  <c r="AV70" i="19"/>
  <c r="F70" i="19"/>
  <c r="AW69" i="19"/>
  <c r="AV69" i="19"/>
  <c r="F69" i="19"/>
  <c r="AW68" i="19"/>
  <c r="AV68" i="19"/>
  <c r="F68" i="19"/>
  <c r="AW67" i="19"/>
  <c r="AV67" i="19"/>
  <c r="F67" i="19"/>
  <c r="AW66" i="19"/>
  <c r="AV66" i="19"/>
  <c r="D66" i="19" s="1"/>
  <c r="F66" i="19"/>
  <c r="AW65" i="19"/>
  <c r="AV65" i="19"/>
  <c r="F65" i="19"/>
  <c r="AW64" i="19"/>
  <c r="AV64" i="19"/>
  <c r="F64" i="19"/>
  <c r="C64" i="19"/>
  <c r="AW63" i="19"/>
  <c r="AV63" i="19"/>
  <c r="F63" i="19"/>
  <c r="C63" i="19"/>
  <c r="AW62" i="19"/>
  <c r="AV62" i="19"/>
  <c r="F62" i="19"/>
  <c r="C62" i="19"/>
  <c r="AW61" i="19"/>
  <c r="AV61" i="19"/>
  <c r="F61" i="19"/>
  <c r="C61" i="19"/>
  <c r="AW60" i="19"/>
  <c r="AV60" i="19"/>
  <c r="F60" i="19"/>
  <c r="C60" i="19"/>
  <c r="AW59" i="19"/>
  <c r="AV59" i="19"/>
  <c r="F59" i="19"/>
  <c r="C59" i="19"/>
  <c r="AW58" i="19"/>
  <c r="AV58" i="19"/>
  <c r="F58" i="19"/>
  <c r="C58" i="19"/>
  <c r="AW57" i="19"/>
  <c r="AV57" i="19"/>
  <c r="F57" i="19"/>
  <c r="C57" i="19"/>
  <c r="AW56" i="19"/>
  <c r="AV56" i="19"/>
  <c r="F56" i="19"/>
  <c r="AW55" i="19"/>
  <c r="AV55" i="19"/>
  <c r="F55" i="19"/>
  <c r="AW54" i="19"/>
  <c r="AV54" i="19"/>
  <c r="F54" i="19"/>
  <c r="C54" i="19"/>
  <c r="AW53" i="19"/>
  <c r="AV53" i="19"/>
  <c r="F53" i="19"/>
  <c r="C53" i="19"/>
  <c r="AW52" i="19"/>
  <c r="AV52" i="19"/>
  <c r="F52" i="19"/>
  <c r="AW51" i="19"/>
  <c r="AV51" i="19"/>
  <c r="F51" i="19"/>
  <c r="AW50" i="19"/>
  <c r="AV50" i="19"/>
  <c r="F50" i="19"/>
  <c r="C50" i="19"/>
  <c r="AW49" i="19"/>
  <c r="AV49" i="19"/>
  <c r="D49" i="19" s="1"/>
  <c r="F49" i="19"/>
  <c r="AW48" i="19"/>
  <c r="AV48" i="19"/>
  <c r="D48" i="19" s="1"/>
  <c r="F48" i="19"/>
  <c r="AW47" i="19"/>
  <c r="AV47" i="19"/>
  <c r="F47" i="19"/>
  <c r="AW46" i="19"/>
  <c r="AV46" i="19"/>
  <c r="F46" i="19"/>
  <c r="AW45" i="19"/>
  <c r="AV45" i="19"/>
  <c r="F45" i="19"/>
  <c r="AW44" i="19"/>
  <c r="AV44" i="19"/>
  <c r="F44" i="19"/>
  <c r="C44" i="19"/>
  <c r="AW43" i="19"/>
  <c r="AV43" i="19"/>
  <c r="AW42" i="19"/>
  <c r="AV42" i="19"/>
  <c r="F42" i="19"/>
  <c r="AW41" i="19"/>
  <c r="AV41" i="19"/>
  <c r="F41" i="19"/>
  <c r="AW40" i="19"/>
  <c r="AV40" i="19"/>
  <c r="F40" i="19"/>
  <c r="AW39" i="19"/>
  <c r="AV39" i="19"/>
  <c r="F39" i="19"/>
  <c r="AW38" i="19"/>
  <c r="AV38" i="19"/>
  <c r="D38" i="19" s="1"/>
  <c r="F38" i="19"/>
  <c r="AW37" i="19"/>
  <c r="AV37" i="19"/>
  <c r="F37" i="19"/>
  <c r="AW36" i="19"/>
  <c r="AV36" i="19"/>
  <c r="F36" i="19"/>
  <c r="D36" i="19" s="1"/>
  <c r="AW35" i="19"/>
  <c r="AV35" i="19"/>
  <c r="F35" i="19"/>
  <c r="D35" i="19" s="1"/>
  <c r="AW34" i="19"/>
  <c r="AV34" i="19"/>
  <c r="D34" i="19" s="1"/>
  <c r="F34" i="19"/>
  <c r="AW33" i="19"/>
  <c r="AV33" i="19"/>
  <c r="F33" i="19"/>
  <c r="AW32" i="19"/>
  <c r="AV32" i="19"/>
  <c r="F32" i="19"/>
  <c r="AW31" i="19"/>
  <c r="AV31" i="19"/>
  <c r="F31" i="19"/>
  <c r="AW30" i="19"/>
  <c r="AV30" i="19"/>
  <c r="F30" i="19"/>
  <c r="D30" i="19"/>
  <c r="AW29" i="19"/>
  <c r="AV29" i="19"/>
  <c r="F29" i="19"/>
  <c r="C29" i="19"/>
  <c r="AW28" i="19"/>
  <c r="AV28" i="19"/>
  <c r="F28" i="19"/>
  <c r="AW27" i="19"/>
  <c r="AV27" i="19"/>
  <c r="F27" i="19"/>
  <c r="D27" i="19" s="1"/>
  <c r="AW26" i="19"/>
  <c r="AV26" i="19"/>
  <c r="F26" i="19"/>
  <c r="C26" i="19"/>
  <c r="AW25" i="19"/>
  <c r="AV25" i="19"/>
  <c r="F25" i="19"/>
  <c r="C25" i="19"/>
  <c r="AW24" i="19"/>
  <c r="AV24" i="19"/>
  <c r="F24" i="19"/>
  <c r="AW23" i="19"/>
  <c r="AV23" i="19"/>
  <c r="F23" i="19"/>
  <c r="AW22" i="19"/>
  <c r="AV22" i="19"/>
  <c r="F22" i="19"/>
  <c r="AW21" i="19"/>
  <c r="AV21" i="19"/>
  <c r="F21" i="19"/>
  <c r="AW20" i="19"/>
  <c r="AV20" i="19"/>
  <c r="F20" i="19"/>
  <c r="C20" i="19"/>
  <c r="AW19" i="19"/>
  <c r="AV19" i="19"/>
  <c r="F19" i="19"/>
  <c r="AW18" i="19"/>
  <c r="AV18" i="19"/>
  <c r="F18" i="19"/>
  <c r="C18" i="19"/>
  <c r="AW17" i="19"/>
  <c r="AV17" i="19"/>
  <c r="F17" i="19"/>
  <c r="C17" i="19"/>
  <c r="AW16" i="19"/>
  <c r="AV16" i="19"/>
  <c r="F16" i="19"/>
  <c r="C16" i="19"/>
  <c r="AW15" i="19"/>
  <c r="AV15" i="19"/>
  <c r="F15" i="19"/>
  <c r="C15" i="19"/>
  <c r="AW14" i="19"/>
  <c r="AV14" i="19"/>
  <c r="F14" i="19"/>
  <c r="C14" i="19"/>
  <c r="AW13" i="19"/>
  <c r="AV13" i="19"/>
  <c r="AW12" i="19"/>
  <c r="AV12" i="19"/>
  <c r="F12" i="19"/>
  <c r="AW11" i="19"/>
  <c r="AV11" i="19"/>
  <c r="F11" i="19"/>
  <c r="C11" i="19"/>
  <c r="AW10" i="19"/>
  <c r="AV10" i="19"/>
  <c r="F10" i="19"/>
  <c r="C10" i="19"/>
  <c r="AW9" i="19"/>
  <c r="AV9" i="19"/>
  <c r="F9" i="19"/>
  <c r="AW8" i="19"/>
  <c r="AV8" i="19"/>
  <c r="F8" i="19"/>
  <c r="AW7" i="19"/>
  <c r="AV7" i="19"/>
  <c r="F7" i="19"/>
  <c r="M5" i="19"/>
  <c r="N5" i="19" s="1"/>
  <c r="O5" i="19" s="1"/>
  <c r="P5" i="19" s="1"/>
  <c r="Q5" i="19" s="1"/>
  <c r="R5" i="19" s="1"/>
  <c r="S5" i="19" s="1"/>
  <c r="T5" i="19" s="1"/>
  <c r="U5" i="19" s="1"/>
  <c r="V5" i="19" s="1"/>
  <c r="W5" i="19" s="1"/>
  <c r="X5" i="19" s="1"/>
  <c r="Y5" i="19" s="1"/>
  <c r="Z5" i="19" s="1"/>
  <c r="AA5" i="19" s="1"/>
  <c r="AB5" i="19" s="1"/>
  <c r="AC5" i="19" s="1"/>
  <c r="AE5" i="19" s="1"/>
  <c r="AF5" i="19" s="1"/>
  <c r="AG5" i="19" s="1"/>
  <c r="AH5" i="19" s="1"/>
  <c r="AI5" i="19" s="1"/>
  <c r="AJ5" i="19" s="1"/>
  <c r="AK5" i="19" s="1"/>
  <c r="AL5" i="19" s="1"/>
  <c r="AM5" i="19" s="1"/>
  <c r="AN5" i="19" s="1"/>
  <c r="AO5" i="19" s="1"/>
  <c r="AP5" i="19" s="1"/>
  <c r="AQ5" i="19" s="1"/>
  <c r="AR5" i="19" s="1"/>
  <c r="AS5" i="19" s="1"/>
  <c r="AT5" i="19" s="1"/>
  <c r="H4" i="19"/>
  <c r="I4" i="19" s="1"/>
  <c r="J4" i="19" s="1"/>
  <c r="K4" i="19" s="1"/>
  <c r="L4" i="19" s="1"/>
  <c r="M4" i="19" s="1"/>
  <c r="N4" i="19" s="1"/>
  <c r="O4" i="19" s="1"/>
  <c r="P4" i="19" s="1"/>
  <c r="Q4" i="19" s="1"/>
  <c r="R4" i="19" s="1"/>
  <c r="S4" i="19" s="1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AH4" i="19" s="1"/>
  <c r="AI4" i="19" s="1"/>
  <c r="AJ4" i="19" s="1"/>
  <c r="AK4" i="19" s="1"/>
  <c r="AL4" i="19" s="1"/>
  <c r="AM4" i="19" s="1"/>
  <c r="AN4" i="19" s="1"/>
  <c r="AO4" i="19" s="1"/>
  <c r="AP4" i="19" s="1"/>
  <c r="AQ4" i="19" s="1"/>
  <c r="AR4" i="19" s="1"/>
  <c r="AS4" i="19" s="1"/>
  <c r="AT4" i="19" s="1"/>
  <c r="AW560" i="20" l="1"/>
  <c r="AW547" i="19"/>
  <c r="AW548" i="19"/>
  <c r="AW561" i="20"/>
  <c r="AT514" i="18"/>
  <c r="AU513" i="18"/>
  <c r="AT513" i="18"/>
  <c r="AU512" i="18"/>
  <c r="AT512" i="18"/>
  <c r="AU511" i="18"/>
  <c r="AT511" i="18"/>
  <c r="AU510" i="18"/>
  <c r="AT510" i="18"/>
  <c r="AU509" i="18"/>
  <c r="AT509" i="18"/>
  <c r="AU508" i="18"/>
  <c r="AT508" i="18"/>
  <c r="AU507" i="18"/>
  <c r="AT507" i="18"/>
  <c r="AU506" i="18"/>
  <c r="AT506" i="18"/>
  <c r="AU505" i="18"/>
  <c r="AT505" i="18"/>
  <c r="AU504" i="18"/>
  <c r="AT504" i="18"/>
  <c r="AU503" i="18"/>
  <c r="AT503" i="18"/>
  <c r="AU502" i="18"/>
  <c r="AT502" i="18"/>
  <c r="AU501" i="18"/>
  <c r="AT501" i="18"/>
  <c r="AU500" i="18"/>
  <c r="AT500" i="18"/>
  <c r="AU499" i="18"/>
  <c r="AT499" i="18"/>
  <c r="AU498" i="18"/>
  <c r="AT498" i="18"/>
  <c r="AU497" i="18"/>
  <c r="AT497" i="18"/>
  <c r="AU496" i="18"/>
  <c r="AT496" i="18"/>
  <c r="AU495" i="18"/>
  <c r="AT495" i="18"/>
  <c r="AU494" i="18"/>
  <c r="AT494" i="18"/>
  <c r="AU493" i="18"/>
  <c r="AT493" i="18"/>
  <c r="AU492" i="18"/>
  <c r="AT492" i="18"/>
  <c r="AU491" i="18"/>
  <c r="AT491" i="18"/>
  <c r="AU490" i="18"/>
  <c r="AT490" i="18"/>
  <c r="AU489" i="18"/>
  <c r="AT489" i="18"/>
  <c r="AU488" i="18"/>
  <c r="AT488" i="18"/>
  <c r="AU487" i="18"/>
  <c r="AT487" i="18"/>
  <c r="AU486" i="18"/>
  <c r="AT486" i="18"/>
  <c r="AU485" i="18"/>
  <c r="AT485" i="18"/>
  <c r="AU484" i="18"/>
  <c r="AT484" i="18"/>
  <c r="AU483" i="18"/>
  <c r="AT483" i="18"/>
  <c r="AU482" i="18"/>
  <c r="AT482" i="18"/>
  <c r="AU481" i="18"/>
  <c r="AT481" i="18"/>
  <c r="AU480" i="18"/>
  <c r="AT480" i="18"/>
  <c r="AU479" i="18"/>
  <c r="AT479" i="18"/>
  <c r="AR475" i="18"/>
  <c r="AQ475" i="18"/>
  <c r="AP475" i="18"/>
  <c r="AO475" i="18"/>
  <c r="AN475" i="18"/>
  <c r="AM475" i="18"/>
  <c r="AL475" i="18"/>
  <c r="AK475" i="18"/>
  <c r="AJ475" i="18"/>
  <c r="AI475" i="18"/>
  <c r="AH475" i="18"/>
  <c r="AG475" i="18"/>
  <c r="AF475" i="18"/>
  <c r="AE475" i="18"/>
  <c r="AD475" i="18"/>
  <c r="AC475" i="18"/>
  <c r="AB475" i="18"/>
  <c r="AA475" i="18"/>
  <c r="Z475" i="18"/>
  <c r="Y475" i="18"/>
  <c r="X475" i="18"/>
  <c r="W475" i="18"/>
  <c r="V475" i="18"/>
  <c r="U475" i="18"/>
  <c r="T475" i="18"/>
  <c r="S475" i="18"/>
  <c r="R475" i="18"/>
  <c r="Q475" i="18"/>
  <c r="P475" i="18"/>
  <c r="O475" i="18"/>
  <c r="N475" i="18"/>
  <c r="M475" i="18"/>
  <c r="L475" i="18"/>
  <c r="K475" i="18"/>
  <c r="J475" i="18"/>
  <c r="I475" i="18"/>
  <c r="H475" i="18"/>
  <c r="G475" i="18"/>
  <c r="F475" i="18"/>
  <c r="AU474" i="18"/>
  <c r="AT474" i="18"/>
  <c r="E474" i="18"/>
  <c r="B474" i="18"/>
  <c r="AU473" i="18"/>
  <c r="AT473" i="18"/>
  <c r="E473" i="18"/>
  <c r="B473" i="18"/>
  <c r="AU472" i="18"/>
  <c r="AT472" i="18"/>
  <c r="E472" i="18"/>
  <c r="B472" i="18"/>
  <c r="AU471" i="18"/>
  <c r="AT471" i="18"/>
  <c r="E471" i="18"/>
  <c r="B471" i="18"/>
  <c r="AU470" i="18"/>
  <c r="AT470" i="18"/>
  <c r="E470" i="18"/>
  <c r="B470" i="18"/>
  <c r="AU469" i="18"/>
  <c r="AT469" i="18"/>
  <c r="E469" i="18"/>
  <c r="B469" i="18"/>
  <c r="AU468" i="18"/>
  <c r="AT468" i="18"/>
  <c r="E468" i="18"/>
  <c r="B468" i="18"/>
  <c r="AU467" i="18"/>
  <c r="AT467" i="18"/>
  <c r="E467" i="18"/>
  <c r="B467" i="18"/>
  <c r="AU466" i="18"/>
  <c r="AT466" i="18"/>
  <c r="E466" i="18"/>
  <c r="B466" i="18"/>
  <c r="AU465" i="18"/>
  <c r="AT465" i="18"/>
  <c r="E465" i="18"/>
  <c r="B465" i="18"/>
  <c r="AU464" i="18"/>
  <c r="AT464" i="18"/>
  <c r="E464" i="18"/>
  <c r="B464" i="18"/>
  <c r="AU463" i="18"/>
  <c r="AT463" i="18"/>
  <c r="E463" i="18"/>
  <c r="B463" i="18"/>
  <c r="AU462" i="18"/>
  <c r="AT462" i="18"/>
  <c r="E462" i="18"/>
  <c r="B462" i="18"/>
  <c r="AU461" i="18"/>
  <c r="AT461" i="18"/>
  <c r="E461" i="18"/>
  <c r="B461" i="18"/>
  <c r="AU460" i="18"/>
  <c r="AT460" i="18"/>
  <c r="E460" i="18"/>
  <c r="B460" i="18"/>
  <c r="AU459" i="18"/>
  <c r="AT459" i="18"/>
  <c r="E459" i="18"/>
  <c r="B459" i="18"/>
  <c r="AU458" i="18"/>
  <c r="AT458" i="18"/>
  <c r="AU457" i="18"/>
  <c r="AT457" i="18"/>
  <c r="E457" i="18"/>
  <c r="B457" i="18"/>
  <c r="AU456" i="18"/>
  <c r="AT456" i="18"/>
  <c r="E456" i="18"/>
  <c r="B456" i="18"/>
  <c r="AU455" i="18"/>
  <c r="AT455" i="18"/>
  <c r="E455" i="18"/>
  <c r="B455" i="18"/>
  <c r="AU454" i="18"/>
  <c r="AT454" i="18"/>
  <c r="E454" i="18"/>
  <c r="B454" i="18"/>
  <c r="AU453" i="18"/>
  <c r="AT453" i="18"/>
  <c r="E453" i="18"/>
  <c r="B453" i="18"/>
  <c r="AU452" i="18"/>
  <c r="AT452" i="18"/>
  <c r="E452" i="18"/>
  <c r="AU451" i="18"/>
  <c r="AT451" i="18"/>
  <c r="E451" i="18"/>
  <c r="B451" i="18"/>
  <c r="AU450" i="18"/>
  <c r="AT450" i="18"/>
  <c r="E450" i="18"/>
  <c r="B450" i="18"/>
  <c r="AU449" i="18"/>
  <c r="AT449" i="18"/>
  <c r="E449" i="18"/>
  <c r="B449" i="18"/>
  <c r="AU448" i="18"/>
  <c r="AT448" i="18"/>
  <c r="E448" i="18"/>
  <c r="B448" i="18"/>
  <c r="AU447" i="18"/>
  <c r="AT447" i="18"/>
  <c r="E447" i="18"/>
  <c r="B447" i="18"/>
  <c r="AU446" i="18"/>
  <c r="AT446" i="18"/>
  <c r="E446" i="18"/>
  <c r="B446" i="18"/>
  <c r="AU445" i="18"/>
  <c r="AT445" i="18"/>
  <c r="E445" i="18"/>
  <c r="B445" i="18"/>
  <c r="AU444" i="18"/>
  <c r="AT444" i="18"/>
  <c r="E444" i="18"/>
  <c r="B444" i="18"/>
  <c r="AU443" i="18"/>
  <c r="AT443" i="18"/>
  <c r="E443" i="18"/>
  <c r="B443" i="18"/>
  <c r="AU442" i="18"/>
  <c r="AT442" i="18"/>
  <c r="E442" i="18"/>
  <c r="B442" i="18"/>
  <c r="AU441" i="18"/>
  <c r="AT441" i="18"/>
  <c r="E441" i="18"/>
  <c r="B441" i="18"/>
  <c r="AU440" i="18"/>
  <c r="AT440" i="18"/>
  <c r="E440" i="18"/>
  <c r="B440" i="18"/>
  <c r="AU439" i="18"/>
  <c r="AT439" i="18"/>
  <c r="E439" i="18"/>
  <c r="B439" i="18"/>
  <c r="AU438" i="18"/>
  <c r="AT438" i="18"/>
  <c r="E438" i="18"/>
  <c r="B438" i="18"/>
  <c r="AU437" i="18"/>
  <c r="AT437" i="18"/>
  <c r="E437" i="18"/>
  <c r="B437" i="18"/>
  <c r="AU436" i="18"/>
  <c r="AT436" i="18"/>
  <c r="E436" i="18"/>
  <c r="B436" i="18"/>
  <c r="AU435" i="18"/>
  <c r="AT435" i="18"/>
  <c r="E435" i="18"/>
  <c r="B435" i="18"/>
  <c r="AU434" i="18"/>
  <c r="AT434" i="18"/>
  <c r="E434" i="18"/>
  <c r="B434" i="18"/>
  <c r="AU433" i="18"/>
  <c r="AT433" i="18"/>
  <c r="E433" i="18"/>
  <c r="B433" i="18"/>
  <c r="AU432" i="18"/>
  <c r="AT432" i="18"/>
  <c r="E432" i="18"/>
  <c r="B432" i="18"/>
  <c r="AU431" i="18"/>
  <c r="AT431" i="18"/>
  <c r="E431" i="18"/>
  <c r="B431" i="18"/>
  <c r="AU430" i="18"/>
  <c r="AT430" i="18"/>
  <c r="E430" i="18"/>
  <c r="B430" i="18"/>
  <c r="AU429" i="18"/>
  <c r="AT429" i="18"/>
  <c r="E429" i="18"/>
  <c r="B429" i="18"/>
  <c r="AU428" i="18"/>
  <c r="AT428" i="18"/>
  <c r="E428" i="18"/>
  <c r="B428" i="18"/>
  <c r="AU427" i="18"/>
  <c r="AT427" i="18"/>
  <c r="E427" i="18"/>
  <c r="B427" i="18"/>
  <c r="AU426" i="18"/>
  <c r="AT426" i="18"/>
  <c r="E426" i="18"/>
  <c r="B426" i="18"/>
  <c r="AU425" i="18"/>
  <c r="AT425" i="18"/>
  <c r="E425" i="18"/>
  <c r="B425" i="18"/>
  <c r="AU424" i="18"/>
  <c r="AT424" i="18"/>
  <c r="E424" i="18"/>
  <c r="B424" i="18"/>
  <c r="AU423" i="18"/>
  <c r="AT423" i="18"/>
  <c r="E423" i="18"/>
  <c r="B423" i="18"/>
  <c r="AU422" i="18"/>
  <c r="AT422" i="18"/>
  <c r="E422" i="18"/>
  <c r="B422" i="18"/>
  <c r="AU421" i="18"/>
  <c r="AT421" i="18"/>
  <c r="E421" i="18"/>
  <c r="B421" i="18"/>
  <c r="AU420" i="18"/>
  <c r="AT420" i="18"/>
  <c r="AU419" i="18"/>
  <c r="AT419" i="18"/>
  <c r="E419" i="18"/>
  <c r="B419" i="18"/>
  <c r="AU418" i="18"/>
  <c r="AT418" i="18"/>
  <c r="E418" i="18"/>
  <c r="B418" i="18"/>
  <c r="AU417" i="18"/>
  <c r="AT417" i="18"/>
  <c r="E417" i="18"/>
  <c r="B417" i="18"/>
  <c r="AU416" i="18"/>
  <c r="AT416" i="18"/>
  <c r="E416" i="18"/>
  <c r="C416" i="18" s="1"/>
  <c r="B416" i="18" s="1"/>
  <c r="AU415" i="18"/>
  <c r="AT415" i="18"/>
  <c r="E415" i="18"/>
  <c r="B415" i="18"/>
  <c r="AU414" i="18"/>
  <c r="AT414" i="18"/>
  <c r="E414" i="18"/>
  <c r="B414" i="18"/>
  <c r="AU413" i="18"/>
  <c r="AT413" i="18"/>
  <c r="E413" i="18"/>
  <c r="B413" i="18"/>
  <c r="AU412" i="18"/>
  <c r="AT412" i="18"/>
  <c r="E412" i="18"/>
  <c r="B412" i="18"/>
  <c r="AU411" i="18"/>
  <c r="AT411" i="18"/>
  <c r="E411" i="18"/>
  <c r="B411" i="18"/>
  <c r="AU410" i="18"/>
  <c r="AT410" i="18"/>
  <c r="E410" i="18"/>
  <c r="B410" i="18"/>
  <c r="AU409" i="18"/>
  <c r="AT409" i="18"/>
  <c r="E409" i="18"/>
  <c r="B409" i="18"/>
  <c r="AU408" i="18"/>
  <c r="AT408" i="18"/>
  <c r="E408" i="18"/>
  <c r="B408" i="18"/>
  <c r="AU407" i="18"/>
  <c r="AT407" i="18"/>
  <c r="E407" i="18"/>
  <c r="B407" i="18"/>
  <c r="AU406" i="18"/>
  <c r="AT406" i="18"/>
  <c r="E406" i="18"/>
  <c r="B406" i="18"/>
  <c r="AU405" i="18"/>
  <c r="AT405" i="18"/>
  <c r="E405" i="18"/>
  <c r="B405" i="18"/>
  <c r="AU404" i="18"/>
  <c r="AT404" i="18"/>
  <c r="E404" i="18"/>
  <c r="B404" i="18"/>
  <c r="AU403" i="18"/>
  <c r="AT403" i="18"/>
  <c r="E403" i="18"/>
  <c r="B403" i="18"/>
  <c r="AU402" i="18"/>
  <c r="AT402" i="18"/>
  <c r="E402" i="18"/>
  <c r="B402" i="18"/>
  <c r="AU401" i="18"/>
  <c r="AT401" i="18"/>
  <c r="E401" i="18"/>
  <c r="B401" i="18"/>
  <c r="AU400" i="18"/>
  <c r="AT400" i="18"/>
  <c r="E400" i="18"/>
  <c r="B400" i="18"/>
  <c r="AU399" i="18"/>
  <c r="AT399" i="18"/>
  <c r="E399" i="18"/>
  <c r="B399" i="18"/>
  <c r="AU398" i="18"/>
  <c r="AT398" i="18"/>
  <c r="E398" i="18"/>
  <c r="B398" i="18"/>
  <c r="AU397" i="18"/>
  <c r="AT397" i="18"/>
  <c r="E397" i="18"/>
  <c r="B397" i="18"/>
  <c r="AU396" i="18"/>
  <c r="AT396" i="18"/>
  <c r="E396" i="18"/>
  <c r="B396" i="18"/>
  <c r="AU395" i="18"/>
  <c r="AT395" i="18"/>
  <c r="E395" i="18"/>
  <c r="B395" i="18"/>
  <c r="AU394" i="18"/>
  <c r="AT394" i="18"/>
  <c r="E394" i="18"/>
  <c r="B394" i="18"/>
  <c r="AU393" i="18"/>
  <c r="AT393" i="18"/>
  <c r="E393" i="18"/>
  <c r="B393" i="18"/>
  <c r="AU392" i="18"/>
  <c r="AT392" i="18"/>
  <c r="E392" i="18"/>
  <c r="B392" i="18"/>
  <c r="AU391" i="18"/>
  <c r="AT391" i="18"/>
  <c r="E391" i="18"/>
  <c r="B391" i="18"/>
  <c r="AU390" i="18"/>
  <c r="AT390" i="18"/>
  <c r="E390" i="18"/>
  <c r="B390" i="18"/>
  <c r="AU389" i="18"/>
  <c r="AT389" i="18"/>
  <c r="E389" i="18"/>
  <c r="B389" i="18"/>
  <c r="AU388" i="18"/>
  <c r="AT388" i="18"/>
  <c r="E388" i="18"/>
  <c r="B388" i="18"/>
  <c r="AU387" i="18"/>
  <c r="AT387" i="18"/>
  <c r="E387" i="18"/>
  <c r="B387" i="18"/>
  <c r="AU386" i="18"/>
  <c r="AT386" i="18"/>
  <c r="E386" i="18"/>
  <c r="B386" i="18"/>
  <c r="AU385" i="18"/>
  <c r="AT385" i="18"/>
  <c r="E385" i="18"/>
  <c r="B385" i="18"/>
  <c r="AU384" i="18"/>
  <c r="AT384" i="18"/>
  <c r="E384" i="18"/>
  <c r="B384" i="18"/>
  <c r="AU383" i="18"/>
  <c r="AT383" i="18"/>
  <c r="E383" i="18"/>
  <c r="B383" i="18"/>
  <c r="AU382" i="18"/>
  <c r="AT382" i="18"/>
  <c r="E382" i="18"/>
  <c r="B382" i="18"/>
  <c r="AU381" i="18"/>
  <c r="AT381" i="18"/>
  <c r="E381" i="18"/>
  <c r="B381" i="18"/>
  <c r="AU380" i="18"/>
  <c r="AT380" i="18"/>
  <c r="E380" i="18"/>
  <c r="B380" i="18"/>
  <c r="AU379" i="18"/>
  <c r="AT379" i="18"/>
  <c r="E379" i="18"/>
  <c r="B379" i="18"/>
  <c r="AU378" i="18"/>
  <c r="AT378" i="18"/>
  <c r="E378" i="18"/>
  <c r="B378" i="18"/>
  <c r="AU377" i="18"/>
  <c r="AT377" i="18"/>
  <c r="E377" i="18"/>
  <c r="B377" i="18"/>
  <c r="AU376" i="18"/>
  <c r="AT376" i="18"/>
  <c r="E376" i="18"/>
  <c r="B376" i="18"/>
  <c r="AU375" i="18"/>
  <c r="AT375" i="18"/>
  <c r="E375" i="18"/>
  <c r="B375" i="18"/>
  <c r="AU374" i="18"/>
  <c r="AT374" i="18"/>
  <c r="E374" i="18"/>
  <c r="B374" i="18"/>
  <c r="AU373" i="18"/>
  <c r="AT373" i="18"/>
  <c r="E373" i="18"/>
  <c r="B373" i="18"/>
  <c r="AU372" i="18"/>
  <c r="AT372" i="18"/>
  <c r="E372" i="18"/>
  <c r="B372" i="18"/>
  <c r="AU371" i="18"/>
  <c r="AT371" i="18"/>
  <c r="E371" i="18"/>
  <c r="B371" i="18"/>
  <c r="AU370" i="18"/>
  <c r="AT370" i="18"/>
  <c r="E370" i="18"/>
  <c r="B370" i="18"/>
  <c r="AU369" i="18"/>
  <c r="AT369" i="18"/>
  <c r="E369" i="18"/>
  <c r="B369" i="18"/>
  <c r="AU368" i="18"/>
  <c r="AT368" i="18"/>
  <c r="E368" i="18"/>
  <c r="B368" i="18"/>
  <c r="AU367" i="18"/>
  <c r="AT367" i="18"/>
  <c r="E367" i="18"/>
  <c r="B367" i="18"/>
  <c r="AU366" i="18"/>
  <c r="AT366" i="18"/>
  <c r="E366" i="18"/>
  <c r="B366" i="18"/>
  <c r="AU365" i="18"/>
  <c r="AT365" i="18"/>
  <c r="E365" i="18"/>
  <c r="B365" i="18"/>
  <c r="AU364" i="18"/>
  <c r="AT364" i="18"/>
  <c r="E364" i="18"/>
  <c r="B364" i="18"/>
  <c r="AU363" i="18"/>
  <c r="AT363" i="18"/>
  <c r="E363" i="18"/>
  <c r="B363" i="18"/>
  <c r="AU362" i="18"/>
  <c r="AT362" i="18"/>
  <c r="E362" i="18"/>
  <c r="B362" i="18"/>
  <c r="AU361" i="18"/>
  <c r="AT361" i="18"/>
  <c r="E361" i="18"/>
  <c r="B361" i="18"/>
  <c r="AU360" i="18"/>
  <c r="AT360" i="18"/>
  <c r="E360" i="18"/>
  <c r="B360" i="18"/>
  <c r="AU359" i="18"/>
  <c r="AT359" i="18"/>
  <c r="E359" i="18"/>
  <c r="B359" i="18"/>
  <c r="AU358" i="18"/>
  <c r="AT358" i="18"/>
  <c r="E358" i="18"/>
  <c r="B358" i="18"/>
  <c r="AU357" i="18"/>
  <c r="AT357" i="18"/>
  <c r="E357" i="18"/>
  <c r="B357" i="18"/>
  <c r="AU356" i="18"/>
  <c r="AT356" i="18"/>
  <c r="E356" i="18"/>
  <c r="B356" i="18"/>
  <c r="AU355" i="18"/>
  <c r="AT355" i="18"/>
  <c r="E355" i="18"/>
  <c r="B355" i="18"/>
  <c r="AU354" i="18"/>
  <c r="AT354" i="18"/>
  <c r="E354" i="18"/>
  <c r="B354" i="18"/>
  <c r="AU353" i="18"/>
  <c r="AT353" i="18"/>
  <c r="E353" i="18"/>
  <c r="B353" i="18"/>
  <c r="AU352" i="18"/>
  <c r="AT352" i="18"/>
  <c r="E352" i="18"/>
  <c r="B352" i="18"/>
  <c r="AU351" i="18"/>
  <c r="AT351" i="18"/>
  <c r="E351" i="18"/>
  <c r="B351" i="18"/>
  <c r="AU350" i="18"/>
  <c r="AT350" i="18"/>
  <c r="E350" i="18"/>
  <c r="B350" i="18"/>
  <c r="AU349" i="18"/>
  <c r="AT349" i="18"/>
  <c r="E349" i="18"/>
  <c r="B349" i="18"/>
  <c r="AU348" i="18"/>
  <c r="AT348" i="18"/>
  <c r="E348" i="18"/>
  <c r="B348" i="18"/>
  <c r="AU347" i="18"/>
  <c r="AT347" i="18"/>
  <c r="E347" i="18"/>
  <c r="B347" i="18"/>
  <c r="AU346" i="18"/>
  <c r="AT346" i="18"/>
  <c r="E346" i="18"/>
  <c r="B346" i="18"/>
  <c r="AU345" i="18"/>
  <c r="AT345" i="18"/>
  <c r="E345" i="18"/>
  <c r="B345" i="18"/>
  <c r="AU344" i="18"/>
  <c r="AT344" i="18"/>
  <c r="E344" i="18"/>
  <c r="B344" i="18"/>
  <c r="AU343" i="18"/>
  <c r="AT343" i="18"/>
  <c r="E343" i="18"/>
  <c r="B343" i="18"/>
  <c r="AU342" i="18"/>
  <c r="AT342" i="18"/>
  <c r="E342" i="18"/>
  <c r="B342" i="18"/>
  <c r="AU341" i="18"/>
  <c r="AT341" i="18"/>
  <c r="E341" i="18"/>
  <c r="B341" i="18"/>
  <c r="AU340" i="18"/>
  <c r="AT340" i="18"/>
  <c r="E340" i="18"/>
  <c r="B340" i="18"/>
  <c r="AU339" i="18"/>
  <c r="AT339" i="18"/>
  <c r="E339" i="18"/>
  <c r="C339" i="18"/>
  <c r="B339" i="18" s="1"/>
  <c r="AU338" i="18"/>
  <c r="AT338" i="18"/>
  <c r="E338" i="18"/>
  <c r="B338" i="18"/>
  <c r="AU337" i="18"/>
  <c r="AT337" i="18"/>
  <c r="E337" i="18"/>
  <c r="B337" i="18"/>
  <c r="AU336" i="18"/>
  <c r="AT336" i="18"/>
  <c r="E336" i="18"/>
  <c r="B336" i="18"/>
  <c r="AU335" i="18"/>
  <c r="AT335" i="18"/>
  <c r="E335" i="18"/>
  <c r="B335" i="18"/>
  <c r="AU334" i="18"/>
  <c r="AT334" i="18"/>
  <c r="E334" i="18"/>
  <c r="B334" i="18"/>
  <c r="AU333" i="18"/>
  <c r="AT333" i="18"/>
  <c r="E333" i="18"/>
  <c r="B333" i="18"/>
  <c r="AU332" i="18"/>
  <c r="AT332" i="18"/>
  <c r="E332" i="18"/>
  <c r="B332" i="18"/>
  <c r="AU331" i="18"/>
  <c r="AT331" i="18"/>
  <c r="E331" i="18"/>
  <c r="B331" i="18"/>
  <c r="AU330" i="18"/>
  <c r="AT330" i="18"/>
  <c r="E330" i="18"/>
  <c r="B330" i="18"/>
  <c r="AU329" i="18"/>
  <c r="AT329" i="18"/>
  <c r="E329" i="18"/>
  <c r="B329" i="18"/>
  <c r="AU328" i="18"/>
  <c r="AT328" i="18"/>
  <c r="E328" i="18"/>
  <c r="B328" i="18"/>
  <c r="AU327" i="18"/>
  <c r="AT327" i="18"/>
  <c r="E327" i="18"/>
  <c r="B327" i="18"/>
  <c r="AU326" i="18"/>
  <c r="AT326" i="18"/>
  <c r="E326" i="18"/>
  <c r="B326" i="18"/>
  <c r="AU325" i="18"/>
  <c r="AT325" i="18"/>
  <c r="E325" i="18"/>
  <c r="B325" i="18"/>
  <c r="AU324" i="18"/>
  <c r="AT324" i="18"/>
  <c r="E324" i="18"/>
  <c r="B324" i="18"/>
  <c r="AU323" i="18"/>
  <c r="AT323" i="18"/>
  <c r="E323" i="18"/>
  <c r="B323" i="18"/>
  <c r="AU322" i="18"/>
  <c r="AT322" i="18"/>
  <c r="E322" i="18"/>
  <c r="B322" i="18"/>
  <c r="AU321" i="18"/>
  <c r="AT321" i="18"/>
  <c r="E321" i="18"/>
  <c r="B321" i="18"/>
  <c r="AU320" i="18"/>
  <c r="AT320" i="18"/>
  <c r="E320" i="18"/>
  <c r="B320" i="18"/>
  <c r="AU319" i="18"/>
  <c r="AT319" i="18"/>
  <c r="E319" i="18"/>
  <c r="B319" i="18"/>
  <c r="AU318" i="18"/>
  <c r="AT318" i="18"/>
  <c r="E318" i="18"/>
  <c r="B318" i="18"/>
  <c r="AU317" i="18"/>
  <c r="AT317" i="18"/>
  <c r="E317" i="18"/>
  <c r="B317" i="18"/>
  <c r="AU316" i="18"/>
  <c r="AT316" i="18"/>
  <c r="E316" i="18"/>
  <c r="B316" i="18"/>
  <c r="AU315" i="18"/>
  <c r="AT315" i="18"/>
  <c r="E315" i="18"/>
  <c r="B315" i="18"/>
  <c r="AU314" i="18"/>
  <c r="AT314" i="18"/>
  <c r="E314" i="18"/>
  <c r="B314" i="18"/>
  <c r="AU313" i="18"/>
  <c r="AT313" i="18"/>
  <c r="E313" i="18"/>
  <c r="B313" i="18"/>
  <c r="AU312" i="18"/>
  <c r="AT312" i="18"/>
  <c r="E312" i="18"/>
  <c r="B312" i="18"/>
  <c r="AU311" i="18"/>
  <c r="AT311" i="18"/>
  <c r="E311" i="18"/>
  <c r="B311" i="18"/>
  <c r="AU310" i="18"/>
  <c r="AT310" i="18"/>
  <c r="E310" i="18"/>
  <c r="B310" i="18"/>
  <c r="AU309" i="18"/>
  <c r="AT309" i="18"/>
  <c r="E309" i="18"/>
  <c r="B309" i="18"/>
  <c r="AU308" i="18"/>
  <c r="AT308" i="18"/>
  <c r="E308" i="18"/>
  <c r="B308" i="18"/>
  <c r="AU307" i="18"/>
  <c r="AT307" i="18"/>
  <c r="E307" i="18"/>
  <c r="B307" i="18"/>
  <c r="AU306" i="18"/>
  <c r="AT306" i="18"/>
  <c r="E306" i="18"/>
  <c r="B306" i="18"/>
  <c r="AU305" i="18"/>
  <c r="AT305" i="18"/>
  <c r="E305" i="18"/>
  <c r="B305" i="18"/>
  <c r="AU304" i="18"/>
  <c r="AT304" i="18"/>
  <c r="E304" i="18"/>
  <c r="B304" i="18"/>
  <c r="AU303" i="18"/>
  <c r="AT303" i="18"/>
  <c r="E303" i="18"/>
  <c r="B303" i="18"/>
  <c r="AU302" i="18"/>
  <c r="AT302" i="18"/>
  <c r="E302" i="18"/>
  <c r="B302" i="18"/>
  <c r="AU301" i="18"/>
  <c r="AT301" i="18"/>
  <c r="E301" i="18"/>
  <c r="B301" i="18"/>
  <c r="AU300" i="18"/>
  <c r="AT300" i="18"/>
  <c r="E300" i="18"/>
  <c r="B300" i="18"/>
  <c r="AU299" i="18"/>
  <c r="AT299" i="18"/>
  <c r="E299" i="18"/>
  <c r="B299" i="18"/>
  <c r="AU298" i="18"/>
  <c r="AT298" i="18"/>
  <c r="E298" i="18"/>
  <c r="B298" i="18"/>
  <c r="AU297" i="18"/>
  <c r="AT297" i="18"/>
  <c r="E297" i="18"/>
  <c r="B297" i="18"/>
  <c r="AU296" i="18"/>
  <c r="AT296" i="18"/>
  <c r="E296" i="18"/>
  <c r="B296" i="18"/>
  <c r="AU295" i="18"/>
  <c r="AT295" i="18"/>
  <c r="E295" i="18"/>
  <c r="B295" i="18"/>
  <c r="AU294" i="18"/>
  <c r="AT294" i="18"/>
  <c r="E294" i="18"/>
  <c r="B294" i="18"/>
  <c r="AU293" i="18"/>
  <c r="AT293" i="18"/>
  <c r="E293" i="18"/>
  <c r="B293" i="18"/>
  <c r="AU292" i="18"/>
  <c r="AT292" i="18"/>
  <c r="E292" i="18"/>
  <c r="B292" i="18"/>
  <c r="AU291" i="18"/>
  <c r="AT291" i="18"/>
  <c r="E291" i="18"/>
  <c r="B291" i="18"/>
  <c r="AU290" i="18"/>
  <c r="AT290" i="18"/>
  <c r="E290" i="18"/>
  <c r="B290" i="18"/>
  <c r="AU289" i="18"/>
  <c r="AT289" i="18"/>
  <c r="AU288" i="18"/>
  <c r="AT288" i="18"/>
  <c r="E288" i="18"/>
  <c r="B288" i="18"/>
  <c r="AU287" i="18"/>
  <c r="AT287" i="18"/>
  <c r="E287" i="18"/>
  <c r="B287" i="18"/>
  <c r="AU286" i="18"/>
  <c r="AT286" i="18"/>
  <c r="E286" i="18"/>
  <c r="B286" i="18"/>
  <c r="AU285" i="18"/>
  <c r="AT285" i="18"/>
  <c r="E285" i="18"/>
  <c r="B285" i="18"/>
  <c r="AU284" i="18"/>
  <c r="AT284" i="18"/>
  <c r="E284" i="18"/>
  <c r="B284" i="18"/>
  <c r="AU283" i="18"/>
  <c r="AT283" i="18"/>
  <c r="E283" i="18"/>
  <c r="B283" i="18"/>
  <c r="AU282" i="18"/>
  <c r="AT282" i="18"/>
  <c r="E282" i="18"/>
  <c r="B282" i="18"/>
  <c r="AU281" i="18"/>
  <c r="AT281" i="18"/>
  <c r="E281" i="18"/>
  <c r="B281" i="18"/>
  <c r="AU280" i="18"/>
  <c r="AT280" i="18"/>
  <c r="E280" i="18"/>
  <c r="B280" i="18"/>
  <c r="AU279" i="18"/>
  <c r="AT279" i="18"/>
  <c r="E279" i="18"/>
  <c r="B279" i="18"/>
  <c r="AU278" i="18"/>
  <c r="AT278" i="18"/>
  <c r="E278" i="18"/>
  <c r="B278" i="18"/>
  <c r="AU277" i="18"/>
  <c r="AT277" i="18"/>
  <c r="E277" i="18"/>
  <c r="B277" i="18"/>
  <c r="AU276" i="18"/>
  <c r="AT276" i="18"/>
  <c r="E276" i="18"/>
  <c r="B276" i="18"/>
  <c r="AU275" i="18"/>
  <c r="AT275" i="18"/>
  <c r="E275" i="18"/>
  <c r="B275" i="18"/>
  <c r="AU274" i="18"/>
  <c r="AT274" i="18"/>
  <c r="E274" i="18"/>
  <c r="B274" i="18"/>
  <c r="AU273" i="18"/>
  <c r="AT273" i="18"/>
  <c r="E273" i="18"/>
  <c r="B273" i="18"/>
  <c r="AU272" i="18"/>
  <c r="AT272" i="18"/>
  <c r="E272" i="18"/>
  <c r="B272" i="18"/>
  <c r="AU271" i="18"/>
  <c r="AT271" i="18"/>
  <c r="E271" i="18"/>
  <c r="B271" i="18"/>
  <c r="AU270" i="18"/>
  <c r="AT270" i="18"/>
  <c r="E270" i="18"/>
  <c r="C270" i="18"/>
  <c r="B270" i="18" s="1"/>
  <c r="AU269" i="18"/>
  <c r="AT269" i="18"/>
  <c r="E269" i="18"/>
  <c r="B269" i="18"/>
  <c r="AU268" i="18"/>
  <c r="AT268" i="18"/>
  <c r="E268" i="18"/>
  <c r="B268" i="18"/>
  <c r="AU267" i="18"/>
  <c r="AT267" i="18"/>
  <c r="E267" i="18"/>
  <c r="B267" i="18"/>
  <c r="AU266" i="18"/>
  <c r="AT266" i="18"/>
  <c r="E266" i="18"/>
  <c r="B266" i="18"/>
  <c r="AU265" i="18"/>
  <c r="AT265" i="18"/>
  <c r="E265" i="18"/>
  <c r="B265" i="18"/>
  <c r="AU264" i="18"/>
  <c r="AT264" i="18"/>
  <c r="E264" i="18"/>
  <c r="B264" i="18"/>
  <c r="AU263" i="18"/>
  <c r="AT263" i="18"/>
  <c r="E263" i="18"/>
  <c r="B263" i="18"/>
  <c r="AU262" i="18"/>
  <c r="AT262" i="18"/>
  <c r="E262" i="18"/>
  <c r="B262" i="18"/>
  <c r="AU261" i="18"/>
  <c r="AT261" i="18"/>
  <c r="E261" i="18"/>
  <c r="B261" i="18"/>
  <c r="AU260" i="18"/>
  <c r="AT260" i="18"/>
  <c r="E260" i="18"/>
  <c r="B260" i="18"/>
  <c r="AU259" i="18"/>
  <c r="AT259" i="18"/>
  <c r="E259" i="18"/>
  <c r="B259" i="18"/>
  <c r="AU258" i="18"/>
  <c r="AT258" i="18"/>
  <c r="E258" i="18"/>
  <c r="B258" i="18"/>
  <c r="AU257" i="18"/>
  <c r="AT257" i="18"/>
  <c r="E257" i="18"/>
  <c r="B257" i="18"/>
  <c r="AU256" i="18"/>
  <c r="AT256" i="18"/>
  <c r="E256" i="18"/>
  <c r="B256" i="18"/>
  <c r="AU255" i="18"/>
  <c r="AT255" i="18"/>
  <c r="E255" i="18"/>
  <c r="B255" i="18"/>
  <c r="AU254" i="18"/>
  <c r="AT254" i="18"/>
  <c r="AU253" i="18"/>
  <c r="AT253" i="18"/>
  <c r="E253" i="18"/>
  <c r="B253" i="18"/>
  <c r="AU252" i="18"/>
  <c r="AT252" i="18"/>
  <c r="E252" i="18"/>
  <c r="B252" i="18"/>
  <c r="AU251" i="18"/>
  <c r="AT251" i="18"/>
  <c r="E251" i="18"/>
  <c r="B251" i="18"/>
  <c r="AU250" i="18"/>
  <c r="AT250" i="18"/>
  <c r="E250" i="18"/>
  <c r="B250" i="18"/>
  <c r="AU249" i="18"/>
  <c r="AT249" i="18"/>
  <c r="E249" i="18"/>
  <c r="B249" i="18"/>
  <c r="AU248" i="18"/>
  <c r="AT248" i="18"/>
  <c r="E248" i="18"/>
  <c r="B248" i="18"/>
  <c r="AU247" i="18"/>
  <c r="AT247" i="18"/>
  <c r="E247" i="18"/>
  <c r="B247" i="18"/>
  <c r="AU246" i="18"/>
  <c r="AT246" i="18"/>
  <c r="E246" i="18"/>
  <c r="B246" i="18"/>
  <c r="AU245" i="18"/>
  <c r="AT245" i="18"/>
  <c r="E245" i="18"/>
  <c r="B245" i="18"/>
  <c r="AU244" i="18"/>
  <c r="AT244" i="18"/>
  <c r="E244" i="18"/>
  <c r="B244" i="18"/>
  <c r="AU243" i="18"/>
  <c r="AT243" i="18"/>
  <c r="E243" i="18"/>
  <c r="B243" i="18"/>
  <c r="AU242" i="18"/>
  <c r="AT242" i="18"/>
  <c r="E242" i="18"/>
  <c r="B242" i="18"/>
  <c r="AU241" i="18"/>
  <c r="AT241" i="18"/>
  <c r="E241" i="18"/>
  <c r="B241" i="18"/>
  <c r="AU240" i="18"/>
  <c r="AT240" i="18"/>
  <c r="E240" i="18"/>
  <c r="B240" i="18"/>
  <c r="AU239" i="18"/>
  <c r="AT239" i="18"/>
  <c r="E239" i="18"/>
  <c r="B239" i="18"/>
  <c r="AU238" i="18"/>
  <c r="AT238" i="18"/>
  <c r="E238" i="18"/>
  <c r="B238" i="18"/>
  <c r="AU237" i="18"/>
  <c r="AT237" i="18"/>
  <c r="E237" i="18"/>
  <c r="B237" i="18"/>
  <c r="AU236" i="18"/>
  <c r="AT236" i="18"/>
  <c r="AU235" i="18"/>
  <c r="AT235" i="18"/>
  <c r="E235" i="18"/>
  <c r="B235" i="18"/>
  <c r="AU234" i="18"/>
  <c r="AT234" i="18"/>
  <c r="E234" i="18"/>
  <c r="B234" i="18"/>
  <c r="AU233" i="18"/>
  <c r="AT233" i="18"/>
  <c r="E233" i="18"/>
  <c r="B233" i="18"/>
  <c r="AU232" i="18"/>
  <c r="AT232" i="18"/>
  <c r="E232" i="18"/>
  <c r="B232" i="18"/>
  <c r="AU231" i="18"/>
  <c r="AT231" i="18"/>
  <c r="E231" i="18"/>
  <c r="B231" i="18"/>
  <c r="AU230" i="18"/>
  <c r="AT230" i="18"/>
  <c r="E230" i="18"/>
  <c r="B230" i="18"/>
  <c r="AU229" i="18"/>
  <c r="AT229" i="18"/>
  <c r="E229" i="18"/>
  <c r="B229" i="18"/>
  <c r="AU228" i="18"/>
  <c r="AT228" i="18"/>
  <c r="E228" i="18"/>
  <c r="B228" i="18"/>
  <c r="AU227" i="18"/>
  <c r="AT227" i="18"/>
  <c r="E227" i="18"/>
  <c r="B227" i="18"/>
  <c r="AU226" i="18"/>
  <c r="AT226" i="18"/>
  <c r="E226" i="18"/>
  <c r="B226" i="18"/>
  <c r="AU225" i="18"/>
  <c r="AT225" i="18"/>
  <c r="E225" i="18"/>
  <c r="B225" i="18"/>
  <c r="AU224" i="18"/>
  <c r="AT224" i="18"/>
  <c r="E224" i="18"/>
  <c r="B224" i="18"/>
  <c r="AU223" i="18"/>
  <c r="AT223" i="18"/>
  <c r="E223" i="18"/>
  <c r="B223" i="18"/>
  <c r="AU222" i="18"/>
  <c r="AT222" i="18"/>
  <c r="E222" i="18"/>
  <c r="B222" i="18"/>
  <c r="AU221" i="18"/>
  <c r="AT221" i="18"/>
  <c r="E221" i="18"/>
  <c r="B221" i="18"/>
  <c r="AU220" i="18"/>
  <c r="AT220" i="18"/>
  <c r="E220" i="18"/>
  <c r="B220" i="18"/>
  <c r="AU219" i="18"/>
  <c r="AT219" i="18"/>
  <c r="E219" i="18"/>
  <c r="B219" i="18"/>
  <c r="AU218" i="18"/>
  <c r="AT218" i="18"/>
  <c r="E218" i="18"/>
  <c r="B218" i="18"/>
  <c r="AU217" i="18"/>
  <c r="AT217" i="18"/>
  <c r="E217" i="18"/>
  <c r="B217" i="18"/>
  <c r="AU216" i="18"/>
  <c r="AT216" i="18"/>
  <c r="E216" i="18"/>
  <c r="B216" i="18"/>
  <c r="AU215" i="18"/>
  <c r="AT215" i="18"/>
  <c r="E215" i="18"/>
  <c r="B215" i="18"/>
  <c r="AU214" i="18"/>
  <c r="AT214" i="18"/>
  <c r="E214" i="18"/>
  <c r="B214" i="18"/>
  <c r="AU213" i="18"/>
  <c r="AT213" i="18"/>
  <c r="E213" i="18"/>
  <c r="B213" i="18"/>
  <c r="AU212" i="18"/>
  <c r="AT212" i="18"/>
  <c r="E212" i="18"/>
  <c r="B212" i="18"/>
  <c r="AU211" i="18"/>
  <c r="AT211" i="18"/>
  <c r="E211" i="18"/>
  <c r="B211" i="18"/>
  <c r="AU210" i="18"/>
  <c r="AT210" i="18"/>
  <c r="E210" i="18"/>
  <c r="B210" i="18"/>
  <c r="AU209" i="18"/>
  <c r="AT209" i="18"/>
  <c r="E209" i="18"/>
  <c r="B209" i="18"/>
  <c r="AU208" i="18"/>
  <c r="AT208" i="18"/>
  <c r="E208" i="18"/>
  <c r="B208" i="18"/>
  <c r="AU207" i="18"/>
  <c r="AT207" i="18"/>
  <c r="E207" i="18"/>
  <c r="B207" i="18"/>
  <c r="AU206" i="18"/>
  <c r="AT206" i="18"/>
  <c r="E206" i="18"/>
  <c r="B206" i="18"/>
  <c r="AU205" i="18"/>
  <c r="AT205" i="18"/>
  <c r="E205" i="18"/>
  <c r="B205" i="18"/>
  <c r="AU204" i="18"/>
  <c r="AT204" i="18"/>
  <c r="E204" i="18"/>
  <c r="B204" i="18"/>
  <c r="AU203" i="18"/>
  <c r="AT203" i="18"/>
  <c r="E203" i="18"/>
  <c r="B203" i="18"/>
  <c r="AU202" i="18"/>
  <c r="AT202" i="18"/>
  <c r="E202" i="18"/>
  <c r="B202" i="18"/>
  <c r="AU201" i="18"/>
  <c r="AT201" i="18"/>
  <c r="E201" i="18"/>
  <c r="B201" i="18"/>
  <c r="AU200" i="18"/>
  <c r="AT200" i="18"/>
  <c r="E200" i="18"/>
  <c r="B200" i="18"/>
  <c r="AU199" i="18"/>
  <c r="AT199" i="18"/>
  <c r="E199" i="18"/>
  <c r="B199" i="18"/>
  <c r="AU198" i="18"/>
  <c r="AT198" i="18"/>
  <c r="E198" i="18"/>
  <c r="B198" i="18"/>
  <c r="AU197" i="18"/>
  <c r="AT197" i="18"/>
  <c r="E197" i="18"/>
  <c r="B197" i="18"/>
  <c r="AU196" i="18"/>
  <c r="AT196" i="18"/>
  <c r="E196" i="18"/>
  <c r="B196" i="18"/>
  <c r="AU195" i="18"/>
  <c r="AT195" i="18"/>
  <c r="E195" i="18"/>
  <c r="B195" i="18"/>
  <c r="AU194" i="18"/>
  <c r="AT194" i="18"/>
  <c r="E194" i="18"/>
  <c r="B194" i="18"/>
  <c r="AU193" i="18"/>
  <c r="AT193" i="18"/>
  <c r="E193" i="18"/>
  <c r="B193" i="18"/>
  <c r="AU192" i="18"/>
  <c r="AT192" i="18"/>
  <c r="E192" i="18"/>
  <c r="B192" i="18"/>
  <c r="AU191" i="18"/>
  <c r="AT191" i="18"/>
  <c r="E191" i="18"/>
  <c r="B191" i="18"/>
  <c r="AU190" i="18"/>
  <c r="AT190" i="18"/>
  <c r="E190" i="18"/>
  <c r="B190" i="18"/>
  <c r="AU189" i="18"/>
  <c r="AT189" i="18"/>
  <c r="E189" i="18"/>
  <c r="B189" i="18"/>
  <c r="AU188" i="18"/>
  <c r="AT188" i="18"/>
  <c r="E188" i="18"/>
  <c r="B188" i="18"/>
  <c r="AU187" i="18"/>
  <c r="AT187" i="18"/>
  <c r="E187" i="18"/>
  <c r="B187" i="18"/>
  <c r="AU186" i="18"/>
  <c r="AT186" i="18"/>
  <c r="E186" i="18"/>
  <c r="B186" i="18"/>
  <c r="AU185" i="18"/>
  <c r="AT185" i="18"/>
  <c r="E185" i="18"/>
  <c r="B185" i="18"/>
  <c r="AU184" i="18"/>
  <c r="AT184" i="18"/>
  <c r="E184" i="18"/>
  <c r="B184" i="18"/>
  <c r="AU183" i="18"/>
  <c r="AT183" i="18"/>
  <c r="E183" i="18"/>
  <c r="B183" i="18"/>
  <c r="AU182" i="18"/>
  <c r="AT182" i="18"/>
  <c r="E182" i="18"/>
  <c r="B182" i="18"/>
  <c r="AU181" i="18"/>
  <c r="AT181" i="18"/>
  <c r="E181" i="18"/>
  <c r="B181" i="18"/>
  <c r="AU180" i="18"/>
  <c r="AT180" i="18"/>
  <c r="E180" i="18"/>
  <c r="B180" i="18"/>
  <c r="AU179" i="18"/>
  <c r="AT179" i="18"/>
  <c r="E179" i="18"/>
  <c r="B179" i="18"/>
  <c r="AU178" i="18"/>
  <c r="AT178" i="18"/>
  <c r="E178" i="18"/>
  <c r="B178" i="18"/>
  <c r="AU177" i="18"/>
  <c r="AT177" i="18"/>
  <c r="E177" i="18"/>
  <c r="B177" i="18"/>
  <c r="AU176" i="18"/>
  <c r="AT176" i="18"/>
  <c r="E176" i="18"/>
  <c r="B176" i="18"/>
  <c r="AU175" i="18"/>
  <c r="AT175" i="18"/>
  <c r="E175" i="18"/>
  <c r="B175" i="18"/>
  <c r="AU174" i="18"/>
  <c r="AT174" i="18"/>
  <c r="E174" i="18"/>
  <c r="B174" i="18"/>
  <c r="AU173" i="18"/>
  <c r="AT173" i="18"/>
  <c r="E173" i="18"/>
  <c r="B173" i="18"/>
  <c r="AU172" i="18"/>
  <c r="AT172" i="18"/>
  <c r="E172" i="18"/>
  <c r="B172" i="18"/>
  <c r="AU171" i="18"/>
  <c r="AT171" i="18"/>
  <c r="E171" i="18"/>
  <c r="B171" i="18"/>
  <c r="AU170" i="18"/>
  <c r="AT170" i="18"/>
  <c r="E170" i="18"/>
  <c r="B170" i="18"/>
  <c r="AU169" i="18"/>
  <c r="AT169" i="18"/>
  <c r="E169" i="18"/>
  <c r="B169" i="18"/>
  <c r="AU168" i="18"/>
  <c r="AT168" i="18"/>
  <c r="E168" i="18"/>
  <c r="B168" i="18"/>
  <c r="AU167" i="18"/>
  <c r="AT167" i="18"/>
  <c r="E167" i="18"/>
  <c r="B167" i="18"/>
  <c r="AU166" i="18"/>
  <c r="AT166" i="18"/>
  <c r="E166" i="18"/>
  <c r="B166" i="18"/>
  <c r="AU165" i="18"/>
  <c r="AT165" i="18"/>
  <c r="E165" i="18"/>
  <c r="B165" i="18"/>
  <c r="AU164" i="18"/>
  <c r="AT164" i="18"/>
  <c r="E164" i="18"/>
  <c r="B164" i="18"/>
  <c r="AU163" i="18"/>
  <c r="AT163" i="18"/>
  <c r="E163" i="18"/>
  <c r="B163" i="18"/>
  <c r="AU162" i="18"/>
  <c r="AT162" i="18"/>
  <c r="E162" i="18"/>
  <c r="B162" i="18"/>
  <c r="AU161" i="18"/>
  <c r="AT161" i="18"/>
  <c r="E161" i="18"/>
  <c r="B161" i="18"/>
  <c r="AU160" i="18"/>
  <c r="AT160" i="18"/>
  <c r="E160" i="18"/>
  <c r="B160" i="18"/>
  <c r="AU159" i="18"/>
  <c r="AT159" i="18"/>
  <c r="E159" i="18"/>
  <c r="B159" i="18"/>
  <c r="AU158" i="18"/>
  <c r="AT158" i="18"/>
  <c r="E158" i="18"/>
  <c r="B158" i="18"/>
  <c r="AU157" i="18"/>
  <c r="AT157" i="18"/>
  <c r="E157" i="18"/>
  <c r="B157" i="18"/>
  <c r="AU156" i="18"/>
  <c r="AT156" i="18"/>
  <c r="E156" i="18"/>
  <c r="B156" i="18"/>
  <c r="AU155" i="18"/>
  <c r="AT155" i="18"/>
  <c r="E155" i="18"/>
  <c r="B155" i="18"/>
  <c r="AU154" i="18"/>
  <c r="AT154" i="18"/>
  <c r="E154" i="18"/>
  <c r="B154" i="18"/>
  <c r="AU153" i="18"/>
  <c r="AT153" i="18"/>
  <c r="E153" i="18"/>
  <c r="B153" i="18"/>
  <c r="AU152" i="18"/>
  <c r="AT152" i="18"/>
  <c r="E152" i="18"/>
  <c r="B152" i="18"/>
  <c r="AU151" i="18"/>
  <c r="AT151" i="18"/>
  <c r="E151" i="18"/>
  <c r="B151" i="18"/>
  <c r="AU150" i="18"/>
  <c r="AT150" i="18"/>
  <c r="E150" i="18"/>
  <c r="B150" i="18"/>
  <c r="AU149" i="18"/>
  <c r="AT149" i="18"/>
  <c r="E149" i="18"/>
  <c r="B149" i="18"/>
  <c r="AU148" i="18"/>
  <c r="AT148" i="18"/>
  <c r="E148" i="18"/>
  <c r="B148" i="18"/>
  <c r="AU147" i="18"/>
  <c r="AT147" i="18"/>
  <c r="E147" i="18"/>
  <c r="B147" i="18"/>
  <c r="AU146" i="18"/>
  <c r="AT146" i="18"/>
  <c r="E146" i="18"/>
  <c r="B146" i="18"/>
  <c r="AU145" i="18"/>
  <c r="AT145" i="18"/>
  <c r="E145" i="18"/>
  <c r="B145" i="18"/>
  <c r="AU144" i="18"/>
  <c r="AT144" i="18"/>
  <c r="E144" i="18"/>
  <c r="B144" i="18"/>
  <c r="AU143" i="18"/>
  <c r="AT143" i="18"/>
  <c r="E143" i="18"/>
  <c r="B143" i="18"/>
  <c r="AU142" i="18"/>
  <c r="AT142" i="18"/>
  <c r="E142" i="18"/>
  <c r="B142" i="18"/>
  <c r="AU141" i="18"/>
  <c r="AT141" i="18"/>
  <c r="E141" i="18"/>
  <c r="B141" i="18"/>
  <c r="AU140" i="18"/>
  <c r="AT140" i="18"/>
  <c r="E140" i="18"/>
  <c r="B140" i="18"/>
  <c r="AU139" i="18"/>
  <c r="AT139" i="18"/>
  <c r="E139" i="18"/>
  <c r="B139" i="18"/>
  <c r="AU138" i="18"/>
  <c r="AT138" i="18"/>
  <c r="E138" i="18"/>
  <c r="B138" i="18"/>
  <c r="AU137" i="18"/>
  <c r="AT137" i="18"/>
  <c r="E137" i="18"/>
  <c r="B137" i="18"/>
  <c r="AU136" i="18"/>
  <c r="AT136" i="18"/>
  <c r="E136" i="18"/>
  <c r="B136" i="18"/>
  <c r="AU135" i="18"/>
  <c r="AT135" i="18"/>
  <c r="E135" i="18"/>
  <c r="B135" i="18"/>
  <c r="AU134" i="18"/>
  <c r="AT134" i="18"/>
  <c r="E134" i="18"/>
  <c r="B134" i="18"/>
  <c r="AU133" i="18"/>
  <c r="AT133" i="18"/>
  <c r="E133" i="18"/>
  <c r="B133" i="18"/>
  <c r="AU132" i="18"/>
  <c r="AT132" i="18"/>
  <c r="E132" i="18"/>
  <c r="B132" i="18"/>
  <c r="AU131" i="18"/>
  <c r="AT131" i="18"/>
  <c r="E131" i="18"/>
  <c r="B131" i="18"/>
  <c r="AU130" i="18"/>
  <c r="AT130" i="18"/>
  <c r="E130" i="18"/>
  <c r="B130" i="18"/>
  <c r="AU129" i="18"/>
  <c r="AT129" i="18"/>
  <c r="E129" i="18"/>
  <c r="B129" i="18"/>
  <c r="AU128" i="18"/>
  <c r="AT128" i="18"/>
  <c r="E128" i="18"/>
  <c r="B128" i="18"/>
  <c r="AU127" i="18"/>
  <c r="AT127" i="18"/>
  <c r="E127" i="18"/>
  <c r="B127" i="18"/>
  <c r="AU126" i="18"/>
  <c r="AT126" i="18"/>
  <c r="E126" i="18"/>
  <c r="B126" i="18"/>
  <c r="AU125" i="18"/>
  <c r="AT125" i="18"/>
  <c r="E125" i="18"/>
  <c r="B125" i="18"/>
  <c r="AU124" i="18"/>
  <c r="AT124" i="18"/>
  <c r="E124" i="18"/>
  <c r="B124" i="18"/>
  <c r="AU123" i="18"/>
  <c r="AT123" i="18"/>
  <c r="E123" i="18"/>
  <c r="B123" i="18"/>
  <c r="AU122" i="18"/>
  <c r="AT122" i="18"/>
  <c r="E122" i="18"/>
  <c r="B122" i="18"/>
  <c r="AU121" i="18"/>
  <c r="AT121" i="18"/>
  <c r="E121" i="18"/>
  <c r="B121" i="18"/>
  <c r="AU120" i="18"/>
  <c r="AT120" i="18"/>
  <c r="E120" i="18"/>
  <c r="B120" i="18"/>
  <c r="AU119" i="18"/>
  <c r="AT119" i="18"/>
  <c r="E119" i="18"/>
  <c r="B119" i="18"/>
  <c r="AU118" i="18"/>
  <c r="AT118" i="18"/>
  <c r="E118" i="18"/>
  <c r="B118" i="18"/>
  <c r="AU117" i="18"/>
  <c r="AT117" i="18"/>
  <c r="E117" i="18"/>
  <c r="B117" i="18"/>
  <c r="AU116" i="18"/>
  <c r="AT116" i="18"/>
  <c r="E116" i="18"/>
  <c r="B116" i="18"/>
  <c r="AU115" i="18"/>
  <c r="AT115" i="18"/>
  <c r="E115" i="18"/>
  <c r="B115" i="18"/>
  <c r="AU114" i="18"/>
  <c r="AT114" i="18"/>
  <c r="E114" i="18"/>
  <c r="B114" i="18"/>
  <c r="AU113" i="18"/>
  <c r="AT113" i="18"/>
  <c r="E113" i="18"/>
  <c r="B113" i="18"/>
  <c r="AU112" i="18"/>
  <c r="AT112" i="18"/>
  <c r="E112" i="18"/>
  <c r="B112" i="18"/>
  <c r="AU111" i="18"/>
  <c r="AT111" i="18"/>
  <c r="E111" i="18"/>
  <c r="B111" i="18"/>
  <c r="AU110" i="18"/>
  <c r="AT110" i="18"/>
  <c r="E110" i="18"/>
  <c r="B110" i="18"/>
  <c r="AU109" i="18"/>
  <c r="AT109" i="18"/>
  <c r="E109" i="18"/>
  <c r="B109" i="18"/>
  <c r="AU108" i="18"/>
  <c r="AT108" i="18"/>
  <c r="E108" i="18"/>
  <c r="B108" i="18"/>
  <c r="AU107" i="18"/>
  <c r="AT107" i="18"/>
  <c r="E107" i="18"/>
  <c r="B107" i="18"/>
  <c r="AU106" i="18"/>
  <c r="AT106" i="18"/>
  <c r="E106" i="18"/>
  <c r="B106" i="18"/>
  <c r="AU105" i="18"/>
  <c r="AT105" i="18"/>
  <c r="E105" i="18"/>
  <c r="B105" i="18"/>
  <c r="AU104" i="18"/>
  <c r="AT104" i="18"/>
  <c r="E104" i="18"/>
  <c r="B104" i="18"/>
  <c r="AU103" i="18"/>
  <c r="AT103" i="18"/>
  <c r="E103" i="18"/>
  <c r="B103" i="18"/>
  <c r="AU102" i="18"/>
  <c r="AT102" i="18"/>
  <c r="E102" i="18"/>
  <c r="B102" i="18"/>
  <c r="AU101" i="18"/>
  <c r="AT101" i="18"/>
  <c r="E101" i="18"/>
  <c r="B101" i="18"/>
  <c r="AU100" i="18"/>
  <c r="AT100" i="18"/>
  <c r="E100" i="18"/>
  <c r="B100" i="18"/>
  <c r="AU99" i="18"/>
  <c r="AT99" i="18"/>
  <c r="E99" i="18"/>
  <c r="B99" i="18"/>
  <c r="AU98" i="18"/>
  <c r="AT98" i="18"/>
  <c r="E98" i="18"/>
  <c r="B98" i="18"/>
  <c r="AU97" i="18"/>
  <c r="AT97" i="18"/>
  <c r="E97" i="18"/>
  <c r="B97" i="18"/>
  <c r="AU96" i="18"/>
  <c r="AT96" i="18"/>
  <c r="E96" i="18"/>
  <c r="B96" i="18"/>
  <c r="AU95" i="18"/>
  <c r="AT95" i="18"/>
  <c r="E95" i="18"/>
  <c r="B95" i="18"/>
  <c r="AU94" i="18"/>
  <c r="AT94" i="18"/>
  <c r="E94" i="18"/>
  <c r="B94" i="18"/>
  <c r="AU93" i="18"/>
  <c r="AT93" i="18"/>
  <c r="E93" i="18"/>
  <c r="B93" i="18"/>
  <c r="AU92" i="18"/>
  <c r="AT92" i="18"/>
  <c r="E92" i="18"/>
  <c r="B92" i="18"/>
  <c r="AU91" i="18"/>
  <c r="AT91" i="18"/>
  <c r="E91" i="18"/>
  <c r="B91" i="18"/>
  <c r="AU90" i="18"/>
  <c r="AT90" i="18"/>
  <c r="E90" i="18"/>
  <c r="B90" i="18"/>
  <c r="AU89" i="18"/>
  <c r="AT89" i="18"/>
  <c r="E89" i="18"/>
  <c r="B89" i="18"/>
  <c r="AU88" i="18"/>
  <c r="AT88" i="18"/>
  <c r="E88" i="18"/>
  <c r="B88" i="18"/>
  <c r="AU87" i="18"/>
  <c r="AT87" i="18"/>
  <c r="E87" i="18"/>
  <c r="B87" i="18"/>
  <c r="AU86" i="18"/>
  <c r="AT86" i="18"/>
  <c r="E86" i="18"/>
  <c r="B86" i="18"/>
  <c r="AU85" i="18"/>
  <c r="AT85" i="18"/>
  <c r="E85" i="18"/>
  <c r="B85" i="18"/>
  <c r="AU84" i="18"/>
  <c r="AT84" i="18"/>
  <c r="E84" i="18"/>
  <c r="B84" i="18"/>
  <c r="AU83" i="18"/>
  <c r="AT83" i="18"/>
  <c r="E83" i="18"/>
  <c r="B83" i="18"/>
  <c r="AU82" i="18"/>
  <c r="AT82" i="18"/>
  <c r="E82" i="18"/>
  <c r="B82" i="18"/>
  <c r="AU81" i="18"/>
  <c r="AT81" i="18"/>
  <c r="E81" i="18"/>
  <c r="B81" i="18"/>
  <c r="AU80" i="18"/>
  <c r="AT80" i="18"/>
  <c r="E80" i="18"/>
  <c r="B80" i="18"/>
  <c r="AU79" i="18"/>
  <c r="AT79" i="18"/>
  <c r="E79" i="18"/>
  <c r="B79" i="18"/>
  <c r="AU78" i="18"/>
  <c r="AT78" i="18"/>
  <c r="E78" i="18"/>
  <c r="B78" i="18"/>
  <c r="AU77" i="18"/>
  <c r="AT77" i="18"/>
  <c r="E77" i="18"/>
  <c r="B77" i="18"/>
  <c r="AU76" i="18"/>
  <c r="AT76" i="18"/>
  <c r="E76" i="18"/>
  <c r="B76" i="18"/>
  <c r="AU75" i="18"/>
  <c r="AT75" i="18"/>
  <c r="E75" i="18"/>
  <c r="B75" i="18"/>
  <c r="AU74" i="18"/>
  <c r="AT74" i="18"/>
  <c r="E74" i="18"/>
  <c r="B74" i="18"/>
  <c r="AU73" i="18"/>
  <c r="AT73" i="18"/>
  <c r="E73" i="18"/>
  <c r="B73" i="18"/>
  <c r="AU72" i="18"/>
  <c r="AT72" i="18"/>
  <c r="E72" i="18"/>
  <c r="B72" i="18"/>
  <c r="AU71" i="18"/>
  <c r="AT71" i="18"/>
  <c r="E71" i="18"/>
  <c r="B71" i="18"/>
  <c r="AU70" i="18"/>
  <c r="AT70" i="18"/>
  <c r="E70" i="18"/>
  <c r="B70" i="18"/>
  <c r="AU69" i="18"/>
  <c r="AT69" i="18"/>
  <c r="E69" i="18"/>
  <c r="B69" i="18"/>
  <c r="AU68" i="18"/>
  <c r="AT68" i="18"/>
  <c r="E68" i="18"/>
  <c r="B68" i="18"/>
  <c r="AU67" i="18"/>
  <c r="AT67" i="18"/>
  <c r="E67" i="18"/>
  <c r="B67" i="18"/>
  <c r="AU66" i="18"/>
  <c r="AT66" i="18"/>
  <c r="E66" i="18"/>
  <c r="B66" i="18"/>
  <c r="AU65" i="18"/>
  <c r="AT65" i="18"/>
  <c r="E65" i="18"/>
  <c r="B65" i="18"/>
  <c r="AU64" i="18"/>
  <c r="AT64" i="18"/>
  <c r="E64" i="18"/>
  <c r="B64" i="18"/>
  <c r="AU63" i="18"/>
  <c r="AT63" i="18"/>
  <c r="E63" i="18"/>
  <c r="C63" i="18"/>
  <c r="AU62" i="18"/>
  <c r="AT62" i="18"/>
  <c r="E62" i="18"/>
  <c r="B62" i="18"/>
  <c r="AU61" i="18"/>
  <c r="AT61" i="18"/>
  <c r="E61" i="18"/>
  <c r="B61" i="18"/>
  <c r="AU60" i="18"/>
  <c r="AT60" i="18"/>
  <c r="E60" i="18"/>
  <c r="B60" i="18"/>
  <c r="AU59" i="18"/>
  <c r="AT59" i="18"/>
  <c r="E59" i="18"/>
  <c r="B59" i="18"/>
  <c r="AU58" i="18"/>
  <c r="AT58" i="18"/>
  <c r="E58" i="18"/>
  <c r="B58" i="18"/>
  <c r="AU57" i="18"/>
  <c r="AT57" i="18"/>
  <c r="E57" i="18"/>
  <c r="B57" i="18"/>
  <c r="AU56" i="18"/>
  <c r="AT56" i="18"/>
  <c r="E56" i="18"/>
  <c r="B56" i="18"/>
  <c r="AU55" i="18"/>
  <c r="AT55" i="18"/>
  <c r="E55" i="18"/>
  <c r="B55" i="18"/>
  <c r="AU54" i="18"/>
  <c r="AT54" i="18"/>
  <c r="E54" i="18"/>
  <c r="B54" i="18"/>
  <c r="AU53" i="18"/>
  <c r="AT53" i="18"/>
  <c r="E53" i="18"/>
  <c r="B53" i="18"/>
  <c r="AU52" i="18"/>
  <c r="AT52" i="18"/>
  <c r="E52" i="18"/>
  <c r="B52" i="18"/>
  <c r="AU51" i="18"/>
  <c r="AT51" i="18"/>
  <c r="E51" i="18"/>
  <c r="B51" i="18"/>
  <c r="AU50" i="18"/>
  <c r="AT50" i="18"/>
  <c r="AU49" i="18"/>
  <c r="AT49" i="18"/>
  <c r="E49" i="18"/>
  <c r="B49" i="18"/>
  <c r="AU48" i="18"/>
  <c r="AT48" i="18"/>
  <c r="E48" i="18"/>
  <c r="B48" i="18"/>
  <c r="AU47" i="18"/>
  <c r="AT47" i="18"/>
  <c r="E47" i="18"/>
  <c r="B47" i="18"/>
  <c r="AU46" i="18"/>
  <c r="AT46" i="18"/>
  <c r="E46" i="18"/>
  <c r="B46" i="18"/>
  <c r="AU45" i="18"/>
  <c r="AT45" i="18"/>
  <c r="E45" i="18"/>
  <c r="B45" i="18"/>
  <c r="AU44" i="18"/>
  <c r="AT44" i="18"/>
  <c r="E44" i="18"/>
  <c r="B44" i="18"/>
  <c r="AU43" i="18"/>
  <c r="AT43" i="18"/>
  <c r="E43" i="18"/>
  <c r="B43" i="18"/>
  <c r="AU42" i="18"/>
  <c r="AT42" i="18"/>
  <c r="E42" i="18"/>
  <c r="B42" i="18"/>
  <c r="AU41" i="18"/>
  <c r="AT41" i="18"/>
  <c r="E41" i="18"/>
  <c r="B41" i="18"/>
  <c r="AU40" i="18"/>
  <c r="AT40" i="18"/>
  <c r="E40" i="18"/>
  <c r="B40" i="18"/>
  <c r="AU39" i="18"/>
  <c r="AT39" i="18"/>
  <c r="E39" i="18"/>
  <c r="B39" i="18"/>
  <c r="AU38" i="18"/>
  <c r="AT38" i="18"/>
  <c r="E38" i="18"/>
  <c r="B38" i="18"/>
  <c r="AU37" i="18"/>
  <c r="AT37" i="18"/>
  <c r="E37" i="18"/>
  <c r="B37" i="18"/>
  <c r="AU36" i="18"/>
  <c r="AT36" i="18"/>
  <c r="E36" i="18"/>
  <c r="B36" i="18"/>
  <c r="AU35" i="18"/>
  <c r="AT35" i="18"/>
  <c r="E35" i="18"/>
  <c r="B35" i="18"/>
  <c r="AU34" i="18"/>
  <c r="AT34" i="18"/>
  <c r="E34" i="18"/>
  <c r="B34" i="18"/>
  <c r="AU33" i="18"/>
  <c r="AT33" i="18"/>
  <c r="E33" i="18"/>
  <c r="B33" i="18"/>
  <c r="AU32" i="18"/>
  <c r="AT32" i="18"/>
  <c r="E32" i="18"/>
  <c r="B32" i="18"/>
  <c r="AU31" i="18"/>
  <c r="AT31" i="18"/>
  <c r="E31" i="18"/>
  <c r="B31" i="18"/>
  <c r="AU30" i="18"/>
  <c r="AT30" i="18"/>
  <c r="E30" i="18"/>
  <c r="B30" i="18"/>
  <c r="AU29" i="18"/>
  <c r="AT29" i="18"/>
  <c r="E29" i="18"/>
  <c r="B29" i="18"/>
  <c r="AU28" i="18"/>
  <c r="AT28" i="18"/>
  <c r="E28" i="18"/>
  <c r="B28" i="18"/>
  <c r="AU27" i="18"/>
  <c r="AT27" i="18"/>
  <c r="E27" i="18"/>
  <c r="B27" i="18"/>
  <c r="AU26" i="18"/>
  <c r="AT26" i="18"/>
  <c r="E26" i="18"/>
  <c r="B26" i="18"/>
  <c r="AU25" i="18"/>
  <c r="AT25" i="18"/>
  <c r="E25" i="18"/>
  <c r="B25" i="18"/>
  <c r="AU24" i="18"/>
  <c r="AT24" i="18"/>
  <c r="E24" i="18"/>
  <c r="B24" i="18"/>
  <c r="AU23" i="18"/>
  <c r="AT23" i="18"/>
  <c r="E23" i="18"/>
  <c r="B23" i="18"/>
  <c r="AU22" i="18"/>
  <c r="AT22" i="18"/>
  <c r="E22" i="18"/>
  <c r="B22" i="18"/>
  <c r="AU21" i="18"/>
  <c r="AT21" i="18"/>
  <c r="E21" i="18"/>
  <c r="B21" i="18"/>
  <c r="AU20" i="18"/>
  <c r="AT20" i="18"/>
  <c r="E20" i="18"/>
  <c r="B20" i="18"/>
  <c r="AU19" i="18"/>
  <c r="AT19" i="18"/>
  <c r="E19" i="18"/>
  <c r="B19" i="18"/>
  <c r="AU18" i="18"/>
  <c r="AT18" i="18"/>
  <c r="E18" i="18"/>
  <c r="B18" i="18"/>
  <c r="AU17" i="18"/>
  <c r="AT17" i="18"/>
  <c r="E17" i="18"/>
  <c r="B17" i="18"/>
  <c r="AU16" i="18"/>
  <c r="AT16" i="18"/>
  <c r="E16" i="18"/>
  <c r="B16" i="18"/>
  <c r="AU15" i="18"/>
  <c r="AT15" i="18"/>
  <c r="E15" i="18"/>
  <c r="B15" i="18"/>
  <c r="AU14" i="18"/>
  <c r="AT14" i="18"/>
  <c r="E14" i="18"/>
  <c r="B14" i="18"/>
  <c r="AU13" i="18"/>
  <c r="AT13" i="18"/>
  <c r="E13" i="18"/>
  <c r="B13" i="18"/>
  <c r="AU12" i="18"/>
  <c r="AT12" i="18"/>
  <c r="E12" i="18"/>
  <c r="B12" i="18"/>
  <c r="AU11" i="18"/>
  <c r="AT11" i="18"/>
  <c r="E11" i="18"/>
  <c r="B11" i="18"/>
  <c r="AU10" i="18"/>
  <c r="AT10" i="18"/>
  <c r="E10" i="18"/>
  <c r="B10" i="18"/>
  <c r="AU9" i="18"/>
  <c r="AT9" i="18"/>
  <c r="E9" i="18"/>
  <c r="B9" i="18"/>
  <c r="AU8" i="18"/>
  <c r="AT8" i="18"/>
  <c r="E8" i="18"/>
  <c r="B8" i="18"/>
  <c r="AU7" i="18"/>
  <c r="AT7" i="18"/>
  <c r="E7" i="18"/>
  <c r="B7" i="18"/>
  <c r="AV556" i="17" l="1"/>
  <c r="AU556" i="17"/>
  <c r="AV554" i="17"/>
  <c r="AU554" i="17"/>
  <c r="AV553" i="17"/>
  <c r="AU553" i="17"/>
  <c r="AV552" i="17"/>
  <c r="AU552" i="17"/>
  <c r="AV551" i="17"/>
  <c r="AU551" i="17"/>
  <c r="AV550" i="17"/>
  <c r="AU550" i="17"/>
  <c r="AV549" i="17"/>
  <c r="AU549" i="17"/>
  <c r="AV548" i="17"/>
  <c r="AU548" i="17"/>
  <c r="AV547" i="17"/>
  <c r="AU547" i="17"/>
  <c r="AV546" i="17"/>
  <c r="AU546" i="17"/>
  <c r="AV545" i="17"/>
  <c r="AU545" i="17"/>
  <c r="AV544" i="17"/>
  <c r="AU544" i="17"/>
  <c r="AV543" i="17"/>
  <c r="AU543" i="17"/>
  <c r="AV542" i="17"/>
  <c r="AU542" i="17"/>
  <c r="AV541" i="17"/>
  <c r="AU541" i="17"/>
  <c r="AV540" i="17"/>
  <c r="AU540" i="17"/>
  <c r="AV539" i="17"/>
  <c r="AU539" i="17"/>
  <c r="AV538" i="17"/>
  <c r="AU538" i="17"/>
  <c r="AV537" i="17"/>
  <c r="AU537" i="17"/>
  <c r="AV536" i="17"/>
  <c r="AU536" i="17"/>
  <c r="AV535" i="17"/>
  <c r="AU535" i="17"/>
  <c r="AV534" i="17"/>
  <c r="AU534" i="17"/>
  <c r="AV533" i="17"/>
  <c r="AU533" i="17"/>
  <c r="AV532" i="17"/>
  <c r="AU532" i="17"/>
  <c r="AV531" i="17"/>
  <c r="AU531" i="17"/>
  <c r="AV530" i="17"/>
  <c r="AU530" i="17"/>
  <c r="AV529" i="17"/>
  <c r="AU529" i="17"/>
  <c r="AV528" i="17"/>
  <c r="AU528" i="17"/>
  <c r="AU527" i="17"/>
  <c r="AU526" i="17"/>
  <c r="AV525" i="17"/>
  <c r="AU525" i="17"/>
  <c r="AV524" i="17"/>
  <c r="AU524" i="17"/>
  <c r="AS520" i="17"/>
  <c r="AR520" i="17"/>
  <c r="AQ520" i="17"/>
  <c r="AP520" i="17"/>
  <c r="AO520" i="17"/>
  <c r="AN520" i="17"/>
  <c r="AM520" i="17"/>
  <c r="AL520" i="17"/>
  <c r="AK520" i="17"/>
  <c r="AJ520" i="17"/>
  <c r="AI520" i="17"/>
  <c r="AH520" i="17"/>
  <c r="AG520" i="17"/>
  <c r="AF520" i="17"/>
  <c r="AE520" i="17"/>
  <c r="AD520" i="17"/>
  <c r="AC520" i="17"/>
  <c r="AB520" i="17"/>
  <c r="AA520" i="17"/>
  <c r="Z520" i="17"/>
  <c r="Y520" i="17"/>
  <c r="X520" i="17"/>
  <c r="W520" i="17"/>
  <c r="V520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AV519" i="17"/>
  <c r="AU519" i="17"/>
  <c r="F519" i="17"/>
  <c r="C519" i="17"/>
  <c r="AV518" i="17"/>
  <c r="AU518" i="17"/>
  <c r="F518" i="17"/>
  <c r="C518" i="17"/>
  <c r="AV517" i="17"/>
  <c r="AU517" i="17"/>
  <c r="F517" i="17"/>
  <c r="C517" i="17"/>
  <c r="AV516" i="17"/>
  <c r="AU516" i="17"/>
  <c r="F516" i="17"/>
  <c r="C516" i="17"/>
  <c r="AV515" i="17"/>
  <c r="AU515" i="17"/>
  <c r="F515" i="17"/>
  <c r="C515" i="17"/>
  <c r="AV514" i="17"/>
  <c r="AU514" i="17"/>
  <c r="F514" i="17"/>
  <c r="C514" i="17"/>
  <c r="AV513" i="17"/>
  <c r="AU513" i="17"/>
  <c r="F513" i="17"/>
  <c r="C513" i="17"/>
  <c r="AV512" i="17"/>
  <c r="AU512" i="17"/>
  <c r="F512" i="17"/>
  <c r="C512" i="17"/>
  <c r="AV511" i="17"/>
  <c r="AU511" i="17"/>
  <c r="F511" i="17"/>
  <c r="C511" i="17"/>
  <c r="AV510" i="17"/>
  <c r="AU510" i="17"/>
  <c r="F510" i="17"/>
  <c r="C510" i="17"/>
  <c r="AV509" i="17"/>
  <c r="AU509" i="17"/>
  <c r="F509" i="17"/>
  <c r="C509" i="17"/>
  <c r="AV508" i="17"/>
  <c r="AU508" i="17"/>
  <c r="F508" i="17"/>
  <c r="C508" i="17"/>
  <c r="AV507" i="17"/>
  <c r="AU507" i="17"/>
  <c r="F507" i="17"/>
  <c r="C507" i="17"/>
  <c r="AV506" i="17"/>
  <c r="AU506" i="17"/>
  <c r="F506" i="17"/>
  <c r="C506" i="17"/>
  <c r="AV505" i="17"/>
  <c r="AU505" i="17"/>
  <c r="F505" i="17"/>
  <c r="C505" i="17"/>
  <c r="AV504" i="17"/>
  <c r="AU504" i="17"/>
  <c r="F504" i="17"/>
  <c r="C504" i="17"/>
  <c r="AV503" i="17"/>
  <c r="AU503" i="17"/>
  <c r="F503" i="17"/>
  <c r="C503" i="17"/>
  <c r="AV502" i="17"/>
  <c r="AU502" i="17"/>
  <c r="F502" i="17"/>
  <c r="C502" i="17"/>
  <c r="AV501" i="17"/>
  <c r="AU501" i="17"/>
  <c r="F501" i="17"/>
  <c r="C501" i="17"/>
  <c r="AV500" i="17"/>
  <c r="AU500" i="17"/>
  <c r="F500" i="17"/>
  <c r="C500" i="17"/>
  <c r="AV499" i="17"/>
  <c r="AU499" i="17"/>
  <c r="F499" i="17"/>
  <c r="C499" i="17"/>
  <c r="AV498" i="17"/>
  <c r="AU498" i="17"/>
  <c r="F498" i="17"/>
  <c r="C498" i="17"/>
  <c r="AV497" i="17"/>
  <c r="AU497" i="17"/>
  <c r="F497" i="17"/>
  <c r="C497" i="17"/>
  <c r="AV496" i="17"/>
  <c r="AU496" i="17"/>
  <c r="F496" i="17"/>
  <c r="C496" i="17"/>
  <c r="AV495" i="17"/>
  <c r="AU495" i="17"/>
  <c r="F495" i="17"/>
  <c r="C495" i="17"/>
  <c r="AV494" i="17"/>
  <c r="AU494" i="17"/>
  <c r="F494" i="17"/>
  <c r="C494" i="17"/>
  <c r="AV493" i="17"/>
  <c r="AU493" i="17"/>
  <c r="F493" i="17"/>
  <c r="C493" i="17"/>
  <c r="AV492" i="17"/>
  <c r="AU492" i="17"/>
  <c r="F492" i="17"/>
  <c r="C492" i="17"/>
  <c r="AV491" i="17"/>
  <c r="AU491" i="17"/>
  <c r="F491" i="17"/>
  <c r="C491" i="17"/>
  <c r="AV490" i="17"/>
  <c r="AU490" i="17"/>
  <c r="F490" i="17"/>
  <c r="C490" i="17"/>
  <c r="AV489" i="17"/>
  <c r="AU489" i="17"/>
  <c r="F489" i="17"/>
  <c r="C489" i="17"/>
  <c r="AV488" i="17"/>
  <c r="AU488" i="17"/>
  <c r="F488" i="17"/>
  <c r="C488" i="17"/>
  <c r="AV487" i="17"/>
  <c r="AU487" i="17"/>
  <c r="F487" i="17"/>
  <c r="C487" i="17"/>
  <c r="AV486" i="17"/>
  <c r="AU486" i="17"/>
  <c r="F486" i="17"/>
  <c r="C486" i="17"/>
  <c r="AV485" i="17"/>
  <c r="AU485" i="17"/>
  <c r="F485" i="17"/>
  <c r="C485" i="17"/>
  <c r="AV484" i="17"/>
  <c r="AU484" i="17"/>
  <c r="F484" i="17"/>
  <c r="C484" i="17"/>
  <c r="AV483" i="17"/>
  <c r="AU483" i="17"/>
  <c r="F483" i="17"/>
  <c r="C483" i="17"/>
  <c r="AV482" i="17"/>
  <c r="AU482" i="17"/>
  <c r="F482" i="17"/>
  <c r="C482" i="17"/>
  <c r="AV481" i="17"/>
  <c r="AU481" i="17"/>
  <c r="F481" i="17"/>
  <c r="C481" i="17"/>
  <c r="AV480" i="17"/>
  <c r="AU480" i="17"/>
  <c r="F480" i="17"/>
  <c r="C480" i="17"/>
  <c r="AV479" i="17"/>
  <c r="AU479" i="17"/>
  <c r="F479" i="17"/>
  <c r="C479" i="17"/>
  <c r="AV478" i="17"/>
  <c r="AU478" i="17"/>
  <c r="F478" i="17"/>
  <c r="C478" i="17"/>
  <c r="AV477" i="17"/>
  <c r="AU477" i="17"/>
  <c r="F477" i="17"/>
  <c r="C477" i="17"/>
  <c r="AV476" i="17"/>
  <c r="AU476" i="17"/>
  <c r="F476" i="17"/>
  <c r="C476" i="17"/>
  <c r="AV475" i="17"/>
  <c r="AU475" i="17"/>
  <c r="F475" i="17"/>
  <c r="C475" i="17"/>
  <c r="AV474" i="17"/>
  <c r="AU474" i="17"/>
  <c r="F474" i="17"/>
  <c r="C474" i="17"/>
  <c r="AV473" i="17"/>
  <c r="AU473" i="17"/>
  <c r="F473" i="17"/>
  <c r="C473" i="17"/>
  <c r="AV472" i="17"/>
  <c r="AU472" i="17"/>
  <c r="F472" i="17"/>
  <c r="C472" i="17"/>
  <c r="AV471" i="17"/>
  <c r="AU471" i="17"/>
  <c r="F471" i="17"/>
  <c r="C471" i="17"/>
  <c r="AV470" i="17"/>
  <c r="AU470" i="17"/>
  <c r="F470" i="17"/>
  <c r="C470" i="17"/>
  <c r="AV469" i="17"/>
  <c r="AU469" i="17"/>
  <c r="F469" i="17"/>
  <c r="C469" i="17"/>
  <c r="AV468" i="17"/>
  <c r="AU468" i="17"/>
  <c r="F468" i="17"/>
  <c r="C468" i="17"/>
  <c r="AV467" i="17"/>
  <c r="AU467" i="17"/>
  <c r="F467" i="17"/>
  <c r="C467" i="17"/>
  <c r="AV466" i="17"/>
  <c r="AU466" i="17"/>
  <c r="F466" i="17"/>
  <c r="C466" i="17"/>
  <c r="AV465" i="17"/>
  <c r="AU465" i="17"/>
  <c r="F465" i="17"/>
  <c r="C465" i="17"/>
  <c r="AV464" i="17"/>
  <c r="AU464" i="17"/>
  <c r="F464" i="17"/>
  <c r="C464" i="17"/>
  <c r="AV463" i="17"/>
  <c r="AU463" i="17"/>
  <c r="F463" i="17"/>
  <c r="C463" i="17"/>
  <c r="AV462" i="17"/>
  <c r="AU462" i="17"/>
  <c r="F462" i="17"/>
  <c r="C462" i="17"/>
  <c r="AV461" i="17"/>
  <c r="AU461" i="17"/>
  <c r="F461" i="17"/>
  <c r="C461" i="17"/>
  <c r="AV460" i="17"/>
  <c r="AU460" i="17"/>
  <c r="F460" i="17"/>
  <c r="C460" i="17"/>
  <c r="AV459" i="17"/>
  <c r="AU459" i="17"/>
  <c r="F459" i="17"/>
  <c r="C459" i="17"/>
  <c r="AV458" i="17"/>
  <c r="AU458" i="17"/>
  <c r="F458" i="17"/>
  <c r="C458" i="17"/>
  <c r="AV457" i="17"/>
  <c r="AU457" i="17"/>
  <c r="F457" i="17"/>
  <c r="C457" i="17"/>
  <c r="AV456" i="17"/>
  <c r="AU456" i="17"/>
  <c r="F456" i="17"/>
  <c r="C456" i="17"/>
  <c r="AV455" i="17"/>
  <c r="AU455" i="17"/>
  <c r="F455" i="17"/>
  <c r="C455" i="17"/>
  <c r="AV454" i="17"/>
  <c r="AU454" i="17"/>
  <c r="F454" i="17"/>
  <c r="C454" i="17"/>
  <c r="AV453" i="17"/>
  <c r="AU453" i="17"/>
  <c r="F453" i="17"/>
  <c r="C453" i="17"/>
  <c r="AV452" i="17"/>
  <c r="AU452" i="17"/>
  <c r="F452" i="17"/>
  <c r="C452" i="17"/>
  <c r="AV451" i="17"/>
  <c r="AU451" i="17"/>
  <c r="F451" i="17"/>
  <c r="C451" i="17"/>
  <c r="AV450" i="17"/>
  <c r="AU450" i="17"/>
  <c r="F450" i="17"/>
  <c r="C450" i="17"/>
  <c r="AV449" i="17"/>
  <c r="AU449" i="17"/>
  <c r="F449" i="17"/>
  <c r="C449" i="17"/>
  <c r="AV448" i="17"/>
  <c r="AU448" i="17"/>
  <c r="F448" i="17"/>
  <c r="C448" i="17"/>
  <c r="AV447" i="17"/>
  <c r="AU447" i="17"/>
  <c r="F447" i="17"/>
  <c r="C447" i="17"/>
  <c r="AV446" i="17"/>
  <c r="AU446" i="17"/>
  <c r="F446" i="17"/>
  <c r="C446" i="17"/>
  <c r="AV445" i="17"/>
  <c r="AU445" i="17"/>
  <c r="F445" i="17"/>
  <c r="C445" i="17"/>
  <c r="AV444" i="17"/>
  <c r="AU444" i="17"/>
  <c r="F444" i="17"/>
  <c r="C444" i="17"/>
  <c r="AV443" i="17"/>
  <c r="AU443" i="17"/>
  <c r="F443" i="17"/>
  <c r="C443" i="17"/>
  <c r="AV442" i="17"/>
  <c r="AU442" i="17"/>
  <c r="F442" i="17"/>
  <c r="C442" i="17"/>
  <c r="AV441" i="17"/>
  <c r="AU441" i="17"/>
  <c r="F441" i="17"/>
  <c r="C441" i="17"/>
  <c r="AV440" i="17"/>
  <c r="AU440" i="17"/>
  <c r="F440" i="17"/>
  <c r="C440" i="17"/>
  <c r="AV439" i="17"/>
  <c r="AU439" i="17"/>
  <c r="F439" i="17"/>
  <c r="C439" i="17"/>
  <c r="AV438" i="17"/>
  <c r="AU438" i="17"/>
  <c r="F438" i="17"/>
  <c r="C438" i="17"/>
  <c r="AV437" i="17"/>
  <c r="AU437" i="17"/>
  <c r="F437" i="17"/>
  <c r="C437" i="17"/>
  <c r="AV436" i="17"/>
  <c r="AU436" i="17"/>
  <c r="F436" i="17"/>
  <c r="C436" i="17"/>
  <c r="AV435" i="17"/>
  <c r="AU435" i="17"/>
  <c r="F435" i="17"/>
  <c r="C435" i="17"/>
  <c r="AV434" i="17"/>
  <c r="AU434" i="17"/>
  <c r="F434" i="17"/>
  <c r="C434" i="17"/>
  <c r="AV433" i="17"/>
  <c r="AU433" i="17"/>
  <c r="F433" i="17"/>
  <c r="C433" i="17"/>
  <c r="AV432" i="17"/>
  <c r="AU432" i="17"/>
  <c r="F432" i="17"/>
  <c r="C432" i="17"/>
  <c r="AV431" i="17"/>
  <c r="AU431" i="17"/>
  <c r="F431" i="17"/>
  <c r="C431" i="17"/>
  <c r="AV430" i="17"/>
  <c r="AU430" i="17"/>
  <c r="F430" i="17"/>
  <c r="C430" i="17"/>
  <c r="AV429" i="17"/>
  <c r="AU429" i="17"/>
  <c r="F429" i="17"/>
  <c r="C429" i="17"/>
  <c r="AV428" i="17"/>
  <c r="AU428" i="17"/>
  <c r="F428" i="17"/>
  <c r="C428" i="17"/>
  <c r="AV427" i="17"/>
  <c r="AU427" i="17"/>
  <c r="F427" i="17"/>
  <c r="C427" i="17"/>
  <c r="AV426" i="17"/>
  <c r="AU426" i="17"/>
  <c r="F426" i="17"/>
  <c r="C426" i="17"/>
  <c r="AV425" i="17"/>
  <c r="AU425" i="17"/>
  <c r="F425" i="17"/>
  <c r="C425" i="17"/>
  <c r="AV424" i="17"/>
  <c r="AU424" i="17"/>
  <c r="F424" i="17"/>
  <c r="C424" i="17"/>
  <c r="AV423" i="17"/>
  <c r="AU423" i="17"/>
  <c r="F423" i="17"/>
  <c r="C423" i="17"/>
  <c r="AV422" i="17"/>
  <c r="AU422" i="17"/>
  <c r="F422" i="17"/>
  <c r="C422" i="17"/>
  <c r="AV421" i="17"/>
  <c r="AU421" i="17"/>
  <c r="F421" i="17"/>
  <c r="C421" i="17"/>
  <c r="AV420" i="17"/>
  <c r="AU420" i="17"/>
  <c r="F420" i="17"/>
  <c r="C420" i="17"/>
  <c r="AV419" i="17"/>
  <c r="AU419" i="17"/>
  <c r="F419" i="17"/>
  <c r="C419" i="17"/>
  <c r="AV418" i="17"/>
  <c r="AU418" i="17"/>
  <c r="F418" i="17"/>
  <c r="C418" i="17"/>
  <c r="AV417" i="17"/>
  <c r="AU417" i="17"/>
  <c r="F417" i="17"/>
  <c r="C417" i="17"/>
  <c r="AV416" i="17"/>
  <c r="AU416" i="17"/>
  <c r="F416" i="17"/>
  <c r="C416" i="17"/>
  <c r="AV415" i="17"/>
  <c r="AU415" i="17"/>
  <c r="F415" i="17"/>
  <c r="C415" i="17"/>
  <c r="AV414" i="17"/>
  <c r="AU414" i="17"/>
  <c r="F414" i="17"/>
  <c r="C414" i="17"/>
  <c r="AV413" i="17"/>
  <c r="AU413" i="17"/>
  <c r="F413" i="17"/>
  <c r="C413" i="17"/>
  <c r="AV412" i="17"/>
  <c r="AU412" i="17"/>
  <c r="F412" i="17"/>
  <c r="C412" i="17"/>
  <c r="AV411" i="17"/>
  <c r="AU411" i="17"/>
  <c r="F411" i="17"/>
  <c r="C411" i="17"/>
  <c r="AV410" i="17"/>
  <c r="AU410" i="17"/>
  <c r="F410" i="17"/>
  <c r="C410" i="17"/>
  <c r="AV409" i="17"/>
  <c r="AU409" i="17"/>
  <c r="F409" i="17"/>
  <c r="C409" i="17"/>
  <c r="AV408" i="17"/>
  <c r="AU408" i="17"/>
  <c r="F408" i="17"/>
  <c r="C408" i="17"/>
  <c r="AV407" i="17"/>
  <c r="AU407" i="17"/>
  <c r="F407" i="17"/>
  <c r="C407" i="17"/>
  <c r="AV406" i="17"/>
  <c r="AU406" i="17"/>
  <c r="F406" i="17"/>
  <c r="C406" i="17"/>
  <c r="AV405" i="17"/>
  <c r="AU405" i="17"/>
  <c r="F405" i="17"/>
  <c r="C405" i="17"/>
  <c r="AV404" i="17"/>
  <c r="AU404" i="17"/>
  <c r="F404" i="17"/>
  <c r="C404" i="17"/>
  <c r="AV403" i="17"/>
  <c r="AU403" i="17"/>
  <c r="F403" i="17"/>
  <c r="C403" i="17"/>
  <c r="AV402" i="17"/>
  <c r="AU402" i="17"/>
  <c r="F402" i="17"/>
  <c r="C402" i="17"/>
  <c r="AV401" i="17"/>
  <c r="AU401" i="17"/>
  <c r="F401" i="17"/>
  <c r="C401" i="17"/>
  <c r="AV400" i="17"/>
  <c r="AU400" i="17"/>
  <c r="F400" i="17"/>
  <c r="C400" i="17"/>
  <c r="AV399" i="17"/>
  <c r="AU399" i="17"/>
  <c r="F399" i="17"/>
  <c r="C399" i="17"/>
  <c r="AV398" i="17"/>
  <c r="AU398" i="17"/>
  <c r="F398" i="17"/>
  <c r="C398" i="17"/>
  <c r="AV397" i="17"/>
  <c r="AU397" i="17"/>
  <c r="F397" i="17"/>
  <c r="C397" i="17"/>
  <c r="AV396" i="17"/>
  <c r="AU396" i="17"/>
  <c r="F396" i="17"/>
  <c r="C396" i="17"/>
  <c r="AV395" i="17"/>
  <c r="AU395" i="17"/>
  <c r="F395" i="17"/>
  <c r="C395" i="17"/>
  <c r="AV394" i="17"/>
  <c r="AU394" i="17"/>
  <c r="F394" i="17"/>
  <c r="C394" i="17"/>
  <c r="AV393" i="17"/>
  <c r="AU393" i="17"/>
  <c r="F393" i="17"/>
  <c r="C393" i="17"/>
  <c r="AV392" i="17"/>
  <c r="AU392" i="17"/>
  <c r="F392" i="17"/>
  <c r="C392" i="17"/>
  <c r="AV391" i="17"/>
  <c r="AU391" i="17"/>
  <c r="F391" i="17"/>
  <c r="C391" i="17"/>
  <c r="AV390" i="17"/>
  <c r="AU390" i="17"/>
  <c r="F390" i="17"/>
  <c r="C390" i="17"/>
  <c r="AV389" i="17"/>
  <c r="AU389" i="17"/>
  <c r="F389" i="17"/>
  <c r="C389" i="17"/>
  <c r="AV388" i="17"/>
  <c r="AU388" i="17"/>
  <c r="F388" i="17"/>
  <c r="C388" i="17"/>
  <c r="AV387" i="17"/>
  <c r="AU387" i="17"/>
  <c r="F387" i="17"/>
  <c r="C387" i="17"/>
  <c r="AV386" i="17"/>
  <c r="AU386" i="17"/>
  <c r="F386" i="17"/>
  <c r="C386" i="17"/>
  <c r="AV385" i="17"/>
  <c r="AU385" i="17"/>
  <c r="F385" i="17"/>
  <c r="C385" i="17"/>
  <c r="AV384" i="17"/>
  <c r="AU384" i="17"/>
  <c r="F384" i="17"/>
  <c r="C384" i="17"/>
  <c r="AV383" i="17"/>
  <c r="AU383" i="17"/>
  <c r="F383" i="17"/>
  <c r="C383" i="17"/>
  <c r="AV382" i="17"/>
  <c r="AU382" i="17"/>
  <c r="F382" i="17"/>
  <c r="C382" i="17"/>
  <c r="AV381" i="17"/>
  <c r="AU381" i="17"/>
  <c r="F381" i="17"/>
  <c r="C381" i="17"/>
  <c r="AV380" i="17"/>
  <c r="AU380" i="17"/>
  <c r="F380" i="17"/>
  <c r="C380" i="17"/>
  <c r="AV379" i="17"/>
  <c r="AU379" i="17"/>
  <c r="F379" i="17"/>
  <c r="C379" i="17"/>
  <c r="AV378" i="17"/>
  <c r="AU378" i="17"/>
  <c r="F378" i="17"/>
  <c r="C378" i="17"/>
  <c r="AV377" i="17"/>
  <c r="AU377" i="17"/>
  <c r="F377" i="17"/>
  <c r="C377" i="17"/>
  <c r="AV376" i="17"/>
  <c r="AU376" i="17"/>
  <c r="F376" i="17"/>
  <c r="C376" i="17"/>
  <c r="AV375" i="17"/>
  <c r="AU375" i="17"/>
  <c r="F375" i="17"/>
  <c r="C375" i="17"/>
  <c r="AV374" i="17"/>
  <c r="AU374" i="17"/>
  <c r="F374" i="17"/>
  <c r="C374" i="17"/>
  <c r="AV373" i="17"/>
  <c r="AU373" i="17"/>
  <c r="F373" i="17"/>
  <c r="C373" i="17"/>
  <c r="AV372" i="17"/>
  <c r="AU372" i="17"/>
  <c r="F372" i="17"/>
  <c r="C372" i="17"/>
  <c r="AV371" i="17"/>
  <c r="AU371" i="17"/>
  <c r="F371" i="17"/>
  <c r="C371" i="17"/>
  <c r="AV370" i="17"/>
  <c r="AU370" i="17"/>
  <c r="F370" i="17"/>
  <c r="C370" i="17"/>
  <c r="AV369" i="17"/>
  <c r="AU369" i="17"/>
  <c r="F369" i="17"/>
  <c r="C369" i="17"/>
  <c r="AV368" i="17"/>
  <c r="AU368" i="17"/>
  <c r="F368" i="17"/>
  <c r="C368" i="17"/>
  <c r="AV367" i="17"/>
  <c r="AU367" i="17"/>
  <c r="F367" i="17"/>
  <c r="C367" i="17"/>
  <c r="AV366" i="17"/>
  <c r="AU366" i="17"/>
  <c r="F366" i="17"/>
  <c r="C366" i="17"/>
  <c r="AV365" i="17"/>
  <c r="AU365" i="17"/>
  <c r="F365" i="17"/>
  <c r="C365" i="17"/>
  <c r="AV364" i="17"/>
  <c r="AU364" i="17"/>
  <c r="F364" i="17"/>
  <c r="C364" i="17"/>
  <c r="AV363" i="17"/>
  <c r="AU363" i="17"/>
  <c r="F363" i="17"/>
  <c r="C363" i="17"/>
  <c r="AV362" i="17"/>
  <c r="AU362" i="17"/>
  <c r="F362" i="17"/>
  <c r="C362" i="17"/>
  <c r="AV361" i="17"/>
  <c r="AU361" i="17"/>
  <c r="F361" i="17"/>
  <c r="C361" i="17"/>
  <c r="AV360" i="17"/>
  <c r="AU360" i="17"/>
  <c r="F360" i="17"/>
  <c r="C360" i="17"/>
  <c r="AV359" i="17"/>
  <c r="AU359" i="17"/>
  <c r="F359" i="17"/>
  <c r="C359" i="17"/>
  <c r="AV358" i="17"/>
  <c r="AU358" i="17"/>
  <c r="F358" i="17"/>
  <c r="C358" i="17"/>
  <c r="AV357" i="17"/>
  <c r="AU357" i="17"/>
  <c r="F357" i="17"/>
  <c r="C357" i="17"/>
  <c r="AV356" i="17"/>
  <c r="AU356" i="17"/>
  <c r="F356" i="17"/>
  <c r="C356" i="17"/>
  <c r="AV355" i="17"/>
  <c r="AU355" i="17"/>
  <c r="F355" i="17"/>
  <c r="C355" i="17"/>
  <c r="AV354" i="17"/>
  <c r="AU354" i="17"/>
  <c r="F354" i="17"/>
  <c r="C354" i="17"/>
  <c r="AV353" i="17"/>
  <c r="AU353" i="17"/>
  <c r="F353" i="17"/>
  <c r="C353" i="17"/>
  <c r="AV352" i="17"/>
  <c r="AU352" i="17"/>
  <c r="F352" i="17"/>
  <c r="C352" i="17"/>
  <c r="AV351" i="17"/>
  <c r="AU351" i="17"/>
  <c r="F351" i="17"/>
  <c r="C351" i="17"/>
  <c r="AV350" i="17"/>
  <c r="AU350" i="17"/>
  <c r="F350" i="17"/>
  <c r="C350" i="17"/>
  <c r="AV349" i="17"/>
  <c r="AU349" i="17"/>
  <c r="F349" i="17"/>
  <c r="C349" i="17"/>
  <c r="AV348" i="17"/>
  <c r="AU348" i="17"/>
  <c r="F348" i="17"/>
  <c r="C348" i="17"/>
  <c r="AV347" i="17"/>
  <c r="AU347" i="17"/>
  <c r="F347" i="17"/>
  <c r="C347" i="17"/>
  <c r="AV346" i="17"/>
  <c r="AU346" i="17"/>
  <c r="F346" i="17"/>
  <c r="C346" i="17"/>
  <c r="AV345" i="17"/>
  <c r="AU345" i="17"/>
  <c r="F345" i="17"/>
  <c r="C345" i="17"/>
  <c r="AV344" i="17"/>
  <c r="AU344" i="17"/>
  <c r="F344" i="17"/>
  <c r="C344" i="17"/>
  <c r="AV343" i="17"/>
  <c r="AU343" i="17"/>
  <c r="F343" i="17"/>
  <c r="C343" i="17"/>
  <c r="AV342" i="17"/>
  <c r="AU342" i="17"/>
  <c r="F342" i="17"/>
  <c r="C342" i="17"/>
  <c r="AV341" i="17"/>
  <c r="AU341" i="17"/>
  <c r="F341" i="17"/>
  <c r="C341" i="17"/>
  <c r="AV340" i="17"/>
  <c r="AU340" i="17"/>
  <c r="F340" i="17"/>
  <c r="C340" i="17"/>
  <c r="AV339" i="17"/>
  <c r="AU339" i="17"/>
  <c r="F339" i="17"/>
  <c r="C339" i="17"/>
  <c r="AV338" i="17"/>
  <c r="AU338" i="17"/>
  <c r="F338" i="17"/>
  <c r="C338" i="17"/>
  <c r="AV337" i="17"/>
  <c r="AU337" i="17"/>
  <c r="F337" i="17"/>
  <c r="C337" i="17"/>
  <c r="AV336" i="17"/>
  <c r="AU336" i="17"/>
  <c r="F336" i="17"/>
  <c r="C336" i="17"/>
  <c r="AV335" i="17"/>
  <c r="AU335" i="17"/>
  <c r="F335" i="17"/>
  <c r="C335" i="17"/>
  <c r="AV334" i="17"/>
  <c r="AU334" i="17"/>
  <c r="F334" i="17"/>
  <c r="C334" i="17"/>
  <c r="AV333" i="17"/>
  <c r="AU333" i="17"/>
  <c r="F333" i="17"/>
  <c r="C333" i="17"/>
  <c r="AV332" i="17"/>
  <c r="AU332" i="17"/>
  <c r="F332" i="17"/>
  <c r="C332" i="17"/>
  <c r="AV331" i="17"/>
  <c r="AU331" i="17"/>
  <c r="F331" i="17"/>
  <c r="C331" i="17"/>
  <c r="AV330" i="17"/>
  <c r="AU330" i="17"/>
  <c r="F330" i="17"/>
  <c r="C330" i="17"/>
  <c r="AV329" i="17"/>
  <c r="AU329" i="17"/>
  <c r="F329" i="17"/>
  <c r="C329" i="17"/>
  <c r="AV328" i="17"/>
  <c r="AU328" i="17"/>
  <c r="F328" i="17"/>
  <c r="C328" i="17"/>
  <c r="AV327" i="17"/>
  <c r="AU327" i="17"/>
  <c r="F327" i="17"/>
  <c r="C327" i="17"/>
  <c r="AV326" i="17"/>
  <c r="AU326" i="17"/>
  <c r="F326" i="17"/>
  <c r="C326" i="17"/>
  <c r="AV325" i="17"/>
  <c r="AU325" i="17"/>
  <c r="F325" i="17"/>
  <c r="C325" i="17"/>
  <c r="AV324" i="17"/>
  <c r="AU324" i="17"/>
  <c r="F324" i="17"/>
  <c r="C324" i="17"/>
  <c r="AV323" i="17"/>
  <c r="AU323" i="17"/>
  <c r="F323" i="17"/>
  <c r="C323" i="17"/>
  <c r="AV322" i="17"/>
  <c r="AU322" i="17"/>
  <c r="F322" i="17"/>
  <c r="C322" i="17"/>
  <c r="AV321" i="17"/>
  <c r="AU321" i="17"/>
  <c r="F321" i="17"/>
  <c r="C321" i="17"/>
  <c r="AV320" i="17"/>
  <c r="AU320" i="17"/>
  <c r="F320" i="17"/>
  <c r="C320" i="17"/>
  <c r="AV319" i="17"/>
  <c r="AU319" i="17"/>
  <c r="F319" i="17"/>
  <c r="C319" i="17"/>
  <c r="AV318" i="17"/>
  <c r="AU318" i="17"/>
  <c r="F318" i="17"/>
  <c r="C318" i="17"/>
  <c r="AV317" i="17"/>
  <c r="AU317" i="17"/>
  <c r="F317" i="17"/>
  <c r="C317" i="17"/>
  <c r="AV316" i="17"/>
  <c r="AU316" i="17"/>
  <c r="F316" i="17"/>
  <c r="C316" i="17"/>
  <c r="AV315" i="17"/>
  <c r="AU315" i="17"/>
  <c r="F315" i="17"/>
  <c r="C315" i="17"/>
  <c r="AV314" i="17"/>
  <c r="AU314" i="17"/>
  <c r="F314" i="17"/>
  <c r="C314" i="17"/>
  <c r="AV313" i="17"/>
  <c r="AU313" i="17"/>
  <c r="F313" i="17"/>
  <c r="C313" i="17"/>
  <c r="AV312" i="17"/>
  <c r="AU312" i="17"/>
  <c r="F312" i="17"/>
  <c r="C312" i="17"/>
  <c r="AV311" i="17"/>
  <c r="AU311" i="17"/>
  <c r="F311" i="17"/>
  <c r="C311" i="17"/>
  <c r="AV310" i="17"/>
  <c r="AU310" i="17"/>
  <c r="F310" i="17"/>
  <c r="C310" i="17"/>
  <c r="AV309" i="17"/>
  <c r="AU309" i="17"/>
  <c r="F309" i="17"/>
  <c r="C309" i="17"/>
  <c r="AV308" i="17"/>
  <c r="AU308" i="17"/>
  <c r="F308" i="17"/>
  <c r="C308" i="17"/>
  <c r="AV307" i="17"/>
  <c r="AU307" i="17"/>
  <c r="F307" i="17"/>
  <c r="C307" i="17"/>
  <c r="AV306" i="17"/>
  <c r="AU306" i="17"/>
  <c r="F306" i="17"/>
  <c r="C306" i="17"/>
  <c r="AV305" i="17"/>
  <c r="AU305" i="17"/>
  <c r="F305" i="17"/>
  <c r="C305" i="17"/>
  <c r="AV304" i="17"/>
  <c r="AU304" i="17"/>
  <c r="F304" i="17"/>
  <c r="C304" i="17"/>
  <c r="AV303" i="17"/>
  <c r="AU303" i="17"/>
  <c r="F303" i="17"/>
  <c r="C303" i="17"/>
  <c r="AV302" i="17"/>
  <c r="AU302" i="17"/>
  <c r="F302" i="17"/>
  <c r="C302" i="17"/>
  <c r="AV301" i="17"/>
  <c r="AU301" i="17"/>
  <c r="F301" i="17"/>
  <c r="C301" i="17"/>
  <c r="AV300" i="17"/>
  <c r="AU300" i="17"/>
  <c r="F300" i="17"/>
  <c r="C300" i="17"/>
  <c r="AV299" i="17"/>
  <c r="AU299" i="17"/>
  <c r="F299" i="17"/>
  <c r="C299" i="17"/>
  <c r="AV298" i="17"/>
  <c r="AU298" i="17"/>
  <c r="F298" i="17"/>
  <c r="C298" i="17"/>
  <c r="AV297" i="17"/>
  <c r="AU297" i="17"/>
  <c r="F297" i="17"/>
  <c r="C297" i="17"/>
  <c r="AV296" i="17"/>
  <c r="AU296" i="17"/>
  <c r="F296" i="17"/>
  <c r="C296" i="17"/>
  <c r="AV295" i="17"/>
  <c r="AU295" i="17"/>
  <c r="F295" i="17"/>
  <c r="C295" i="17"/>
  <c r="AV294" i="17"/>
  <c r="AU294" i="17"/>
  <c r="F294" i="17"/>
  <c r="C294" i="17"/>
  <c r="AV293" i="17"/>
  <c r="AU293" i="17"/>
  <c r="F293" i="17"/>
  <c r="C293" i="17"/>
  <c r="AV292" i="17"/>
  <c r="AU292" i="17"/>
  <c r="F292" i="17"/>
  <c r="C292" i="17"/>
  <c r="AV291" i="17"/>
  <c r="AU291" i="17"/>
  <c r="F291" i="17"/>
  <c r="C291" i="17"/>
  <c r="AV290" i="17"/>
  <c r="AU290" i="17"/>
  <c r="F290" i="17"/>
  <c r="C290" i="17"/>
  <c r="AV289" i="17"/>
  <c r="AU289" i="17"/>
  <c r="F289" i="17"/>
  <c r="C289" i="17"/>
  <c r="AV288" i="17"/>
  <c r="AU288" i="17"/>
  <c r="F288" i="17"/>
  <c r="C288" i="17"/>
  <c r="AV287" i="17"/>
  <c r="AU287" i="17"/>
  <c r="F287" i="17"/>
  <c r="C287" i="17"/>
  <c r="AV286" i="17"/>
  <c r="AU286" i="17"/>
  <c r="F286" i="17"/>
  <c r="C286" i="17"/>
  <c r="AV285" i="17"/>
  <c r="AU285" i="17"/>
  <c r="F285" i="17"/>
  <c r="C285" i="17"/>
  <c r="AV284" i="17"/>
  <c r="AU284" i="17"/>
  <c r="F284" i="17"/>
  <c r="C284" i="17"/>
  <c r="AV283" i="17"/>
  <c r="AU283" i="17"/>
  <c r="F283" i="17"/>
  <c r="C283" i="17"/>
  <c r="AV282" i="17"/>
  <c r="AU282" i="17"/>
  <c r="F282" i="17"/>
  <c r="C282" i="17"/>
  <c r="AV281" i="17"/>
  <c r="AU281" i="17"/>
  <c r="F281" i="17"/>
  <c r="C281" i="17"/>
  <c r="AV280" i="17"/>
  <c r="AU280" i="17"/>
  <c r="F280" i="17"/>
  <c r="C280" i="17"/>
  <c r="AV279" i="17"/>
  <c r="AU279" i="17"/>
  <c r="F279" i="17"/>
  <c r="C279" i="17"/>
  <c r="AV278" i="17"/>
  <c r="AU278" i="17"/>
  <c r="F278" i="17"/>
  <c r="C278" i="17"/>
  <c r="AV277" i="17"/>
  <c r="AU277" i="17"/>
  <c r="F277" i="17"/>
  <c r="C277" i="17"/>
  <c r="AV276" i="17"/>
  <c r="AU276" i="17"/>
  <c r="F276" i="17"/>
  <c r="C276" i="17"/>
  <c r="AV275" i="17"/>
  <c r="AU275" i="17"/>
  <c r="F275" i="17"/>
  <c r="C275" i="17"/>
  <c r="AV274" i="17"/>
  <c r="AU274" i="17"/>
  <c r="F274" i="17"/>
  <c r="C274" i="17"/>
  <c r="AV273" i="17"/>
  <c r="AU273" i="17"/>
  <c r="F273" i="17"/>
  <c r="C273" i="17"/>
  <c r="AV272" i="17"/>
  <c r="AU272" i="17"/>
  <c r="F272" i="17"/>
  <c r="C272" i="17"/>
  <c r="AV271" i="17"/>
  <c r="AU271" i="17"/>
  <c r="F271" i="17"/>
  <c r="C271" i="17"/>
  <c r="AV270" i="17"/>
  <c r="AU270" i="17"/>
  <c r="F270" i="17"/>
  <c r="C270" i="17"/>
  <c r="AV269" i="17"/>
  <c r="AU269" i="17"/>
  <c r="F269" i="17"/>
  <c r="C269" i="17"/>
  <c r="AV268" i="17"/>
  <c r="AU268" i="17"/>
  <c r="F268" i="17"/>
  <c r="C268" i="17"/>
  <c r="AV267" i="17"/>
  <c r="AU267" i="17"/>
  <c r="F267" i="17"/>
  <c r="C267" i="17"/>
  <c r="AV266" i="17"/>
  <c r="AU266" i="17"/>
  <c r="F266" i="17"/>
  <c r="C266" i="17"/>
  <c r="AV265" i="17"/>
  <c r="AU265" i="17"/>
  <c r="F265" i="17"/>
  <c r="C265" i="17"/>
  <c r="AV264" i="17"/>
  <c r="AU264" i="17"/>
  <c r="F264" i="17"/>
  <c r="C264" i="17"/>
  <c r="AV263" i="17"/>
  <c r="AU263" i="17"/>
  <c r="F263" i="17"/>
  <c r="C263" i="17"/>
  <c r="AV262" i="17"/>
  <c r="AU262" i="17"/>
  <c r="F262" i="17"/>
  <c r="C262" i="17"/>
  <c r="AV261" i="17"/>
  <c r="AU261" i="17"/>
  <c r="F261" i="17"/>
  <c r="C261" i="17"/>
  <c r="AV260" i="17"/>
  <c r="AU260" i="17"/>
  <c r="F260" i="17"/>
  <c r="C260" i="17"/>
  <c r="AV259" i="17"/>
  <c r="AU259" i="17"/>
  <c r="F259" i="17"/>
  <c r="C259" i="17"/>
  <c r="AV258" i="17"/>
  <c r="AU258" i="17"/>
  <c r="F258" i="17"/>
  <c r="C258" i="17"/>
  <c r="AV257" i="17"/>
  <c r="AU257" i="17"/>
  <c r="F257" i="17"/>
  <c r="C257" i="17"/>
  <c r="AV256" i="17"/>
  <c r="AU256" i="17"/>
  <c r="F256" i="17"/>
  <c r="C256" i="17"/>
  <c r="AV255" i="17"/>
  <c r="AU255" i="17"/>
  <c r="F255" i="17"/>
  <c r="C255" i="17"/>
  <c r="AV254" i="17"/>
  <c r="AU254" i="17"/>
  <c r="F254" i="17"/>
  <c r="C254" i="17"/>
  <c r="AV253" i="17"/>
  <c r="AU253" i="17"/>
  <c r="F253" i="17"/>
  <c r="C253" i="17"/>
  <c r="AV252" i="17"/>
  <c r="AU252" i="17"/>
  <c r="F252" i="17"/>
  <c r="C252" i="17"/>
  <c r="AV251" i="17"/>
  <c r="AU251" i="17"/>
  <c r="F251" i="17"/>
  <c r="C251" i="17"/>
  <c r="AV250" i="17"/>
  <c r="AU250" i="17"/>
  <c r="F250" i="17"/>
  <c r="C250" i="17"/>
  <c r="AV249" i="17"/>
  <c r="AU249" i="17"/>
  <c r="F249" i="17"/>
  <c r="C249" i="17"/>
  <c r="AV248" i="17"/>
  <c r="AU248" i="17"/>
  <c r="F248" i="17"/>
  <c r="C248" i="17"/>
  <c r="AV247" i="17"/>
  <c r="AU247" i="17"/>
  <c r="F247" i="17"/>
  <c r="C247" i="17"/>
  <c r="AV246" i="17"/>
  <c r="AU246" i="17"/>
  <c r="F246" i="17"/>
  <c r="C246" i="17"/>
  <c r="AV245" i="17"/>
  <c r="AU245" i="17"/>
  <c r="F245" i="17"/>
  <c r="C245" i="17"/>
  <c r="AV244" i="17"/>
  <c r="AU244" i="17"/>
  <c r="F244" i="17"/>
  <c r="C244" i="17"/>
  <c r="AV243" i="17"/>
  <c r="AU243" i="17"/>
  <c r="F243" i="17"/>
  <c r="C243" i="17"/>
  <c r="AV242" i="17"/>
  <c r="AU242" i="17"/>
  <c r="F242" i="17"/>
  <c r="C242" i="17"/>
  <c r="AV241" i="17"/>
  <c r="AU241" i="17"/>
  <c r="F241" i="17"/>
  <c r="C241" i="17"/>
  <c r="AV240" i="17"/>
  <c r="AU240" i="17"/>
  <c r="F240" i="17"/>
  <c r="C240" i="17"/>
  <c r="AV239" i="17"/>
  <c r="AU239" i="17"/>
  <c r="F239" i="17"/>
  <c r="C239" i="17"/>
  <c r="AV238" i="17"/>
  <c r="AU238" i="17"/>
  <c r="F238" i="17"/>
  <c r="C238" i="17"/>
  <c r="AV237" i="17"/>
  <c r="AU237" i="17"/>
  <c r="F237" i="17"/>
  <c r="C237" i="17"/>
  <c r="AV236" i="17"/>
  <c r="AU236" i="17"/>
  <c r="F236" i="17"/>
  <c r="C236" i="17"/>
  <c r="AV235" i="17"/>
  <c r="AU235" i="17"/>
  <c r="F235" i="17"/>
  <c r="C235" i="17"/>
  <c r="AV234" i="17"/>
  <c r="AU234" i="17"/>
  <c r="F234" i="17"/>
  <c r="C234" i="17"/>
  <c r="AV233" i="17"/>
  <c r="AU233" i="17"/>
  <c r="F233" i="17"/>
  <c r="C233" i="17"/>
  <c r="AV232" i="17"/>
  <c r="AU232" i="17"/>
  <c r="F232" i="17"/>
  <c r="C232" i="17"/>
  <c r="AV231" i="17"/>
  <c r="AU231" i="17"/>
  <c r="F231" i="17"/>
  <c r="C231" i="17"/>
  <c r="AV230" i="17"/>
  <c r="AU230" i="17"/>
  <c r="F230" i="17"/>
  <c r="C230" i="17"/>
  <c r="AV229" i="17"/>
  <c r="AU229" i="17"/>
  <c r="F229" i="17"/>
  <c r="C229" i="17"/>
  <c r="AV228" i="17"/>
  <c r="AU228" i="17"/>
  <c r="F228" i="17"/>
  <c r="C228" i="17"/>
  <c r="AV227" i="17"/>
  <c r="AU227" i="17"/>
  <c r="F227" i="17"/>
  <c r="C227" i="17"/>
  <c r="AV226" i="17"/>
  <c r="AU226" i="17"/>
  <c r="F226" i="17"/>
  <c r="C226" i="17"/>
  <c r="AV225" i="17"/>
  <c r="AU225" i="17"/>
  <c r="F225" i="17"/>
  <c r="C225" i="17"/>
  <c r="AV224" i="17"/>
  <c r="AU224" i="17"/>
  <c r="F224" i="17"/>
  <c r="C224" i="17"/>
  <c r="AV223" i="17"/>
  <c r="AU223" i="17"/>
  <c r="F223" i="17"/>
  <c r="C223" i="17"/>
  <c r="AV222" i="17"/>
  <c r="AU222" i="17"/>
  <c r="F222" i="17"/>
  <c r="C222" i="17"/>
  <c r="AV221" i="17"/>
  <c r="AU221" i="17"/>
  <c r="F221" i="17"/>
  <c r="C221" i="17"/>
  <c r="AV220" i="17"/>
  <c r="AU220" i="17"/>
  <c r="F220" i="17"/>
  <c r="C220" i="17"/>
  <c r="AV219" i="17"/>
  <c r="AU219" i="17"/>
  <c r="F219" i="17"/>
  <c r="C219" i="17"/>
  <c r="AV218" i="17"/>
  <c r="AU218" i="17"/>
  <c r="F218" i="17"/>
  <c r="C218" i="17"/>
  <c r="AV217" i="17"/>
  <c r="AU217" i="17"/>
  <c r="F217" i="17"/>
  <c r="C217" i="17"/>
  <c r="AV216" i="17"/>
  <c r="AU216" i="17"/>
  <c r="F216" i="17"/>
  <c r="C216" i="17"/>
  <c r="AV215" i="17"/>
  <c r="AU215" i="17"/>
  <c r="F215" i="17"/>
  <c r="C215" i="17"/>
  <c r="AV214" i="17"/>
  <c r="AU214" i="17"/>
  <c r="F214" i="17"/>
  <c r="C214" i="17"/>
  <c r="AV213" i="17"/>
  <c r="AU213" i="17"/>
  <c r="F213" i="17"/>
  <c r="C213" i="17"/>
  <c r="AV212" i="17"/>
  <c r="AU212" i="17"/>
  <c r="F212" i="17"/>
  <c r="C212" i="17"/>
  <c r="AV211" i="17"/>
  <c r="AU211" i="17"/>
  <c r="F211" i="17"/>
  <c r="C211" i="17"/>
  <c r="AV210" i="17"/>
  <c r="AU210" i="17"/>
  <c r="F210" i="17"/>
  <c r="C210" i="17"/>
  <c r="AV209" i="17"/>
  <c r="AU209" i="17"/>
  <c r="F209" i="17"/>
  <c r="C209" i="17"/>
  <c r="AV208" i="17"/>
  <c r="AU208" i="17"/>
  <c r="F208" i="17"/>
  <c r="C208" i="17"/>
  <c r="AV207" i="17"/>
  <c r="AU207" i="17"/>
  <c r="F207" i="17"/>
  <c r="C207" i="17"/>
  <c r="AV206" i="17"/>
  <c r="AU206" i="17"/>
  <c r="F206" i="17"/>
  <c r="C206" i="17"/>
  <c r="AV205" i="17"/>
  <c r="AU205" i="17"/>
  <c r="F205" i="17"/>
  <c r="C205" i="17"/>
  <c r="AV204" i="17"/>
  <c r="AU204" i="17"/>
  <c r="F204" i="17"/>
  <c r="C204" i="17"/>
  <c r="AV203" i="17"/>
  <c r="AU203" i="17"/>
  <c r="F203" i="17"/>
  <c r="C203" i="17"/>
  <c r="AV202" i="17"/>
  <c r="AU202" i="17"/>
  <c r="F202" i="17"/>
  <c r="C202" i="17"/>
  <c r="AV201" i="17"/>
  <c r="AU201" i="17"/>
  <c r="F201" i="17"/>
  <c r="C201" i="17"/>
  <c r="AV200" i="17"/>
  <c r="AU200" i="17"/>
  <c r="F200" i="17"/>
  <c r="C200" i="17"/>
  <c r="AV199" i="17"/>
  <c r="AU199" i="17"/>
  <c r="F199" i="17"/>
  <c r="C199" i="17"/>
  <c r="AV198" i="17"/>
  <c r="AU198" i="17"/>
  <c r="F198" i="17"/>
  <c r="C198" i="17"/>
  <c r="AV197" i="17"/>
  <c r="AU197" i="17"/>
  <c r="F197" i="17"/>
  <c r="C197" i="17"/>
  <c r="AV196" i="17"/>
  <c r="AU196" i="17"/>
  <c r="F196" i="17"/>
  <c r="C196" i="17"/>
  <c r="AV195" i="17"/>
  <c r="AU195" i="17"/>
  <c r="F195" i="17"/>
  <c r="C195" i="17"/>
  <c r="AV194" i="17"/>
  <c r="AU194" i="17"/>
  <c r="F194" i="17"/>
  <c r="C194" i="17"/>
  <c r="AV193" i="17"/>
  <c r="AU193" i="17"/>
  <c r="F193" i="17"/>
  <c r="C193" i="17"/>
  <c r="AV192" i="17"/>
  <c r="AU192" i="17"/>
  <c r="F192" i="17"/>
  <c r="C192" i="17"/>
  <c r="AV191" i="17"/>
  <c r="AU191" i="17"/>
  <c r="F191" i="17"/>
  <c r="C191" i="17"/>
  <c r="AV190" i="17"/>
  <c r="AU190" i="17"/>
  <c r="F190" i="17"/>
  <c r="C190" i="17"/>
  <c r="AV189" i="17"/>
  <c r="AU189" i="17"/>
  <c r="F189" i="17"/>
  <c r="C189" i="17"/>
  <c r="AV188" i="17"/>
  <c r="AU188" i="17"/>
  <c r="F188" i="17"/>
  <c r="C188" i="17"/>
  <c r="AV187" i="17"/>
  <c r="AU187" i="17"/>
  <c r="F187" i="17"/>
  <c r="C187" i="17"/>
  <c r="AV186" i="17"/>
  <c r="AU186" i="17"/>
  <c r="F186" i="17"/>
  <c r="C186" i="17"/>
  <c r="AV185" i="17"/>
  <c r="AU185" i="17"/>
  <c r="F185" i="17"/>
  <c r="C185" i="17"/>
  <c r="AV184" i="17"/>
  <c r="AU184" i="17"/>
  <c r="F184" i="17"/>
  <c r="C184" i="17"/>
  <c r="AV183" i="17"/>
  <c r="AU183" i="17"/>
  <c r="F183" i="17"/>
  <c r="C183" i="17"/>
  <c r="AV182" i="17"/>
  <c r="AU182" i="17"/>
  <c r="F182" i="17"/>
  <c r="C182" i="17"/>
  <c r="AV181" i="17"/>
  <c r="AU181" i="17"/>
  <c r="F181" i="17"/>
  <c r="C181" i="17"/>
  <c r="AV180" i="17"/>
  <c r="AU180" i="17"/>
  <c r="F180" i="17"/>
  <c r="C180" i="17"/>
  <c r="AV179" i="17"/>
  <c r="AU179" i="17"/>
  <c r="F179" i="17"/>
  <c r="C179" i="17"/>
  <c r="AV178" i="17"/>
  <c r="AU178" i="17"/>
  <c r="F178" i="17"/>
  <c r="C178" i="17"/>
  <c r="AV177" i="17"/>
  <c r="AU177" i="17"/>
  <c r="F177" i="17"/>
  <c r="C177" i="17"/>
  <c r="AV176" i="17"/>
  <c r="AU176" i="17"/>
  <c r="F176" i="17"/>
  <c r="C176" i="17"/>
  <c r="AV175" i="17"/>
  <c r="AU175" i="17"/>
  <c r="F175" i="17"/>
  <c r="C175" i="17"/>
  <c r="AV174" i="17"/>
  <c r="AU174" i="17"/>
  <c r="F174" i="17"/>
  <c r="C174" i="17"/>
  <c r="AV173" i="17"/>
  <c r="AU173" i="17"/>
  <c r="F173" i="17"/>
  <c r="C173" i="17"/>
  <c r="AV172" i="17"/>
  <c r="AU172" i="17"/>
  <c r="F172" i="17"/>
  <c r="C172" i="17"/>
  <c r="AV171" i="17"/>
  <c r="AU171" i="17"/>
  <c r="F171" i="17"/>
  <c r="C171" i="17"/>
  <c r="AV170" i="17"/>
  <c r="AU170" i="17"/>
  <c r="F170" i="17"/>
  <c r="C170" i="17"/>
  <c r="AV169" i="17"/>
  <c r="AU169" i="17"/>
  <c r="F169" i="17"/>
  <c r="C169" i="17"/>
  <c r="AV168" i="17"/>
  <c r="AU168" i="17"/>
  <c r="F168" i="17"/>
  <c r="C168" i="17"/>
  <c r="AV167" i="17"/>
  <c r="AU167" i="17"/>
  <c r="F167" i="17"/>
  <c r="C167" i="17"/>
  <c r="AV166" i="17"/>
  <c r="AU166" i="17"/>
  <c r="F166" i="17"/>
  <c r="C166" i="17"/>
  <c r="AV165" i="17"/>
  <c r="AU165" i="17"/>
  <c r="F165" i="17"/>
  <c r="C165" i="17"/>
  <c r="AV164" i="17"/>
  <c r="AU164" i="17"/>
  <c r="F164" i="17"/>
  <c r="C164" i="17"/>
  <c r="AV163" i="17"/>
  <c r="AU163" i="17"/>
  <c r="F163" i="17"/>
  <c r="C163" i="17"/>
  <c r="AV162" i="17"/>
  <c r="AU162" i="17"/>
  <c r="F162" i="17"/>
  <c r="C162" i="17"/>
  <c r="AV161" i="17"/>
  <c r="AU161" i="17"/>
  <c r="F161" i="17"/>
  <c r="C161" i="17"/>
  <c r="AV160" i="17"/>
  <c r="AU160" i="17"/>
  <c r="F160" i="17"/>
  <c r="C160" i="17"/>
  <c r="AV159" i="17"/>
  <c r="AU159" i="17"/>
  <c r="F159" i="17"/>
  <c r="C159" i="17"/>
  <c r="AV158" i="17"/>
  <c r="AU158" i="17"/>
  <c r="F158" i="17"/>
  <c r="C158" i="17"/>
  <c r="AV157" i="17"/>
  <c r="AU157" i="17"/>
  <c r="F157" i="17"/>
  <c r="C157" i="17"/>
  <c r="AV156" i="17"/>
  <c r="AU156" i="17"/>
  <c r="F156" i="17"/>
  <c r="C156" i="17"/>
  <c r="AV155" i="17"/>
  <c r="AU155" i="17"/>
  <c r="F155" i="17"/>
  <c r="C155" i="17"/>
  <c r="AV154" i="17"/>
  <c r="AU154" i="17"/>
  <c r="F154" i="17"/>
  <c r="C154" i="17"/>
  <c r="AV153" i="17"/>
  <c r="AU153" i="17"/>
  <c r="F153" i="17"/>
  <c r="C153" i="17"/>
  <c r="AV152" i="17"/>
  <c r="AU152" i="17"/>
  <c r="F152" i="17"/>
  <c r="C152" i="17"/>
  <c r="AV151" i="17"/>
  <c r="AU151" i="17"/>
  <c r="F151" i="17"/>
  <c r="C151" i="17"/>
  <c r="AV150" i="17"/>
  <c r="AU150" i="17"/>
  <c r="F150" i="17"/>
  <c r="AV149" i="17"/>
  <c r="AU149" i="17"/>
  <c r="F149" i="17"/>
  <c r="AV148" i="17"/>
  <c r="AU148" i="17"/>
  <c r="F148" i="17"/>
  <c r="C148" i="17"/>
  <c r="AV147" i="17"/>
  <c r="AU147" i="17"/>
  <c r="F147" i="17"/>
  <c r="AV146" i="17"/>
  <c r="AU146" i="17"/>
  <c r="F146" i="17"/>
  <c r="C146" i="17"/>
  <c r="AV145" i="17"/>
  <c r="AU145" i="17"/>
  <c r="F145" i="17"/>
  <c r="C145" i="17"/>
  <c r="AV144" i="17"/>
  <c r="AU144" i="17"/>
  <c r="F144" i="17"/>
  <c r="C144" i="17"/>
  <c r="AV143" i="17"/>
  <c r="AU143" i="17"/>
  <c r="F143" i="17"/>
  <c r="C143" i="17"/>
  <c r="AV142" i="17"/>
  <c r="AU142" i="17"/>
  <c r="F142" i="17"/>
  <c r="C142" i="17"/>
  <c r="AV141" i="17"/>
  <c r="AU141" i="17"/>
  <c r="F141" i="17"/>
  <c r="C141" i="17"/>
  <c r="AV140" i="17"/>
  <c r="AU140" i="17"/>
  <c r="F140" i="17"/>
  <c r="AV139" i="17"/>
  <c r="AU139" i="17"/>
  <c r="F139" i="17"/>
  <c r="C139" i="17"/>
  <c r="AV138" i="17"/>
  <c r="AU138" i="17"/>
  <c r="F138" i="17"/>
  <c r="AV137" i="17"/>
  <c r="AU137" i="17"/>
  <c r="F137" i="17"/>
  <c r="C137" i="17"/>
  <c r="AV136" i="17"/>
  <c r="AU136" i="17"/>
  <c r="F136" i="17"/>
  <c r="D136" i="17"/>
  <c r="AV135" i="17"/>
  <c r="AU135" i="17"/>
  <c r="F135" i="17"/>
  <c r="C135" i="17"/>
  <c r="AV134" i="17"/>
  <c r="AU134" i="17"/>
  <c r="F134" i="17"/>
  <c r="C134" i="17"/>
  <c r="AV133" i="17"/>
  <c r="AU133" i="17"/>
  <c r="F133" i="17"/>
  <c r="AV132" i="17"/>
  <c r="AU132" i="17"/>
  <c r="F132" i="17"/>
  <c r="C132" i="17"/>
  <c r="AV131" i="17"/>
  <c r="AU131" i="17"/>
  <c r="D131" i="17" s="1"/>
  <c r="C131" i="17" s="1"/>
  <c r="F131" i="17"/>
  <c r="AV130" i="17"/>
  <c r="AU130" i="17"/>
  <c r="F130" i="17"/>
  <c r="C130" i="17"/>
  <c r="AV129" i="17"/>
  <c r="AU129" i="17"/>
  <c r="F129" i="17"/>
  <c r="C129" i="17"/>
  <c r="AV128" i="17"/>
  <c r="AU128" i="17"/>
  <c r="F128" i="17"/>
  <c r="C128" i="17"/>
  <c r="AV127" i="17"/>
  <c r="AU127" i="17"/>
  <c r="D127" i="17" s="1"/>
  <c r="F127" i="17"/>
  <c r="AV126" i="17"/>
  <c r="AU126" i="17"/>
  <c r="F126" i="17"/>
  <c r="C126" i="17"/>
  <c r="AV125" i="17"/>
  <c r="AU125" i="17"/>
  <c r="F125" i="17"/>
  <c r="C125" i="17"/>
  <c r="AV124" i="17"/>
  <c r="AU124" i="17"/>
  <c r="F124" i="17"/>
  <c r="C124" i="17"/>
  <c r="AV123" i="17"/>
  <c r="AU123" i="17"/>
  <c r="F123" i="17"/>
  <c r="C123" i="17"/>
  <c r="AV122" i="17"/>
  <c r="AU122" i="17"/>
  <c r="F122" i="17"/>
  <c r="C122" i="17"/>
  <c r="AV121" i="17"/>
  <c r="AU121" i="17"/>
  <c r="F121" i="17"/>
  <c r="C121" i="17"/>
  <c r="AV120" i="17"/>
  <c r="AU120" i="17"/>
  <c r="F120" i="17"/>
  <c r="AU119" i="17"/>
  <c r="D119" i="17" s="1"/>
  <c r="F119" i="17"/>
  <c r="AV118" i="17"/>
  <c r="AU118" i="17"/>
  <c r="F118" i="17"/>
  <c r="C118" i="17"/>
  <c r="AV117" i="17"/>
  <c r="AU117" i="17"/>
  <c r="F117" i="17"/>
  <c r="AV116" i="17"/>
  <c r="AU116" i="17"/>
  <c r="F116" i="17"/>
  <c r="C116" i="17"/>
  <c r="AV115" i="17"/>
  <c r="AU115" i="17"/>
  <c r="D115" i="17" s="1"/>
  <c r="C115" i="17" s="1"/>
  <c r="F115" i="17"/>
  <c r="AV114" i="17"/>
  <c r="AU114" i="17"/>
  <c r="F114" i="17"/>
  <c r="C114" i="17"/>
  <c r="AV113" i="17"/>
  <c r="AU113" i="17"/>
  <c r="F113" i="17"/>
  <c r="AV112" i="17"/>
  <c r="AU112" i="17"/>
  <c r="F112" i="17"/>
  <c r="AV111" i="17"/>
  <c r="AU111" i="17"/>
  <c r="F111" i="17"/>
  <c r="C111" i="17"/>
  <c r="AV110" i="17"/>
  <c r="AU110" i="17"/>
  <c r="F110" i="17"/>
  <c r="AV109" i="17"/>
  <c r="AU109" i="17"/>
  <c r="F109" i="17"/>
  <c r="C109" i="17"/>
  <c r="AV108" i="17"/>
  <c r="AU108" i="17"/>
  <c r="F108" i="17"/>
  <c r="C108" i="17"/>
  <c r="AV107" i="17"/>
  <c r="AU107" i="17"/>
  <c r="D107" i="17" s="1"/>
  <c r="C107" i="17" s="1"/>
  <c r="F107" i="17"/>
  <c r="AV106" i="17"/>
  <c r="AU106" i="17"/>
  <c r="F106" i="17"/>
  <c r="AV105" i="17"/>
  <c r="AU105" i="17"/>
  <c r="F105" i="17"/>
  <c r="C105" i="17"/>
  <c r="AV104" i="17"/>
  <c r="AU104" i="17"/>
  <c r="F104" i="17"/>
  <c r="C104" i="17"/>
  <c r="AV103" i="17"/>
  <c r="AU103" i="17"/>
  <c r="F103" i="17"/>
  <c r="C103" i="17"/>
  <c r="AV102" i="17"/>
  <c r="AU102" i="17"/>
  <c r="F102" i="17"/>
  <c r="C102" i="17"/>
  <c r="AV101" i="17"/>
  <c r="AU101" i="17"/>
  <c r="F101" i="17"/>
  <c r="C101" i="17"/>
  <c r="AV100" i="17"/>
  <c r="AU100" i="17"/>
  <c r="F100" i="17"/>
  <c r="C100" i="17"/>
  <c r="AV99" i="17"/>
  <c r="AU99" i="17"/>
  <c r="F99" i="17"/>
  <c r="C99" i="17"/>
  <c r="AV98" i="17"/>
  <c r="AU98" i="17"/>
  <c r="F98" i="17"/>
  <c r="C98" i="17"/>
  <c r="AV97" i="17"/>
  <c r="AU97" i="17"/>
  <c r="F97" i="17"/>
  <c r="C97" i="17"/>
  <c r="AV96" i="17"/>
  <c r="AU96" i="17"/>
  <c r="F96" i="17"/>
  <c r="C96" i="17"/>
  <c r="AV95" i="17"/>
  <c r="AU95" i="17"/>
  <c r="F95" i="17"/>
  <c r="C95" i="17"/>
  <c r="AV94" i="17"/>
  <c r="AU94" i="17"/>
  <c r="F94" i="17"/>
  <c r="C94" i="17"/>
  <c r="AV93" i="17"/>
  <c r="AU93" i="17"/>
  <c r="F93" i="17"/>
  <c r="C93" i="17"/>
  <c r="AV92" i="17"/>
  <c r="AU92" i="17"/>
  <c r="F92" i="17"/>
  <c r="C92" i="17"/>
  <c r="AV91" i="17"/>
  <c r="AU91" i="17"/>
  <c r="F91" i="17"/>
  <c r="C91" i="17"/>
  <c r="AV90" i="17"/>
  <c r="AU90" i="17"/>
  <c r="F90" i="17"/>
  <c r="C90" i="17"/>
  <c r="AV89" i="17"/>
  <c r="AU89" i="17"/>
  <c r="F89" i="17"/>
  <c r="C89" i="17"/>
  <c r="AV88" i="17"/>
  <c r="AU88" i="17"/>
  <c r="F88" i="17"/>
  <c r="AV87" i="17"/>
  <c r="AU87" i="17"/>
  <c r="F87" i="17"/>
  <c r="AV86" i="17"/>
  <c r="AU86" i="17"/>
  <c r="F86" i="17"/>
  <c r="AV85" i="17"/>
  <c r="AU85" i="17"/>
  <c r="F85" i="17"/>
  <c r="C85" i="17"/>
  <c r="AV84" i="17"/>
  <c r="AU84" i="17"/>
  <c r="D84" i="17" s="1"/>
  <c r="C84" i="17" s="1"/>
  <c r="F84" i="17"/>
  <c r="AV83" i="17"/>
  <c r="AU83" i="17"/>
  <c r="F83" i="17"/>
  <c r="C83" i="17"/>
  <c r="AV82" i="17"/>
  <c r="AU82" i="17"/>
  <c r="F82" i="17"/>
  <c r="C82" i="17"/>
  <c r="AV81" i="17"/>
  <c r="AU81" i="17"/>
  <c r="F81" i="17"/>
  <c r="C81" i="17"/>
  <c r="AV80" i="17"/>
  <c r="AU80" i="17"/>
  <c r="F80" i="17"/>
  <c r="C80" i="17"/>
  <c r="AV79" i="17"/>
  <c r="AU79" i="17"/>
  <c r="F79" i="17"/>
  <c r="C79" i="17"/>
  <c r="AV78" i="17"/>
  <c r="AU78" i="17"/>
  <c r="F78" i="17"/>
  <c r="C78" i="17"/>
  <c r="AV77" i="17"/>
  <c r="AU77" i="17"/>
  <c r="F77" i="17"/>
  <c r="C77" i="17"/>
  <c r="AV76" i="17"/>
  <c r="AU76" i="17"/>
  <c r="F76" i="17"/>
  <c r="C76" i="17"/>
  <c r="AV75" i="17"/>
  <c r="AU75" i="17"/>
  <c r="F75" i="17"/>
  <c r="C75" i="17"/>
  <c r="AV74" i="17"/>
  <c r="AU74" i="17"/>
  <c r="D74" i="17" s="1"/>
  <c r="C74" i="17" s="1"/>
  <c r="F74" i="17"/>
  <c r="AV73" i="17"/>
  <c r="AU73" i="17"/>
  <c r="F73" i="17"/>
  <c r="AV72" i="17"/>
  <c r="AU72" i="17"/>
  <c r="F72" i="17"/>
  <c r="C72" i="17"/>
  <c r="AV71" i="17"/>
  <c r="AU71" i="17"/>
  <c r="D71" i="17" s="1"/>
  <c r="C71" i="17" s="1"/>
  <c r="F71" i="17"/>
  <c r="AV70" i="17"/>
  <c r="AU70" i="17"/>
  <c r="D70" i="17" s="1"/>
  <c r="C70" i="17" s="1"/>
  <c r="F70" i="17"/>
  <c r="AV69" i="17"/>
  <c r="AU69" i="17"/>
  <c r="F69" i="17"/>
  <c r="C69" i="17"/>
  <c r="AV68" i="17"/>
  <c r="AU68" i="17"/>
  <c r="F68" i="17"/>
  <c r="C68" i="17"/>
  <c r="AV67" i="17"/>
  <c r="AU67" i="17"/>
  <c r="F67" i="17"/>
  <c r="C67" i="17"/>
  <c r="AV66" i="17"/>
  <c r="AU66" i="17"/>
  <c r="F66" i="17"/>
  <c r="C66" i="17"/>
  <c r="AV65" i="17"/>
  <c r="AU65" i="17"/>
  <c r="F65" i="17"/>
  <c r="AV64" i="17"/>
  <c r="AU64" i="17"/>
  <c r="F64" i="17"/>
  <c r="C64" i="17"/>
  <c r="AV63" i="17"/>
  <c r="AU63" i="17"/>
  <c r="F63" i="17"/>
  <c r="C63" i="17"/>
  <c r="AV62" i="17"/>
  <c r="AU62" i="17"/>
  <c r="F62" i="17"/>
  <c r="C62" i="17"/>
  <c r="AV61" i="17"/>
  <c r="AU61" i="17"/>
  <c r="F61" i="17"/>
  <c r="C61" i="17"/>
  <c r="AV60" i="17"/>
  <c r="AU60" i="17"/>
  <c r="F60" i="17"/>
  <c r="C60" i="17"/>
  <c r="AV59" i="17"/>
  <c r="AU59" i="17"/>
  <c r="F59" i="17"/>
  <c r="AV58" i="17"/>
  <c r="AU58" i="17"/>
  <c r="F58" i="17"/>
  <c r="C58" i="17"/>
  <c r="F57" i="17"/>
  <c r="AU57" i="17" s="1"/>
  <c r="B57" i="17"/>
  <c r="AV56" i="17"/>
  <c r="AU56" i="17"/>
  <c r="F56" i="17"/>
  <c r="AV55" i="17"/>
  <c r="AU55" i="17"/>
  <c r="F55" i="17"/>
  <c r="AV54" i="17"/>
  <c r="AU54" i="17"/>
  <c r="F54" i="17"/>
  <c r="C54" i="17"/>
  <c r="AV53" i="17"/>
  <c r="AU53" i="17"/>
  <c r="F53" i="17"/>
  <c r="C53" i="17"/>
  <c r="AV52" i="17"/>
  <c r="AU52" i="17"/>
  <c r="F52" i="17"/>
  <c r="AV51" i="17"/>
  <c r="AU51" i="17"/>
  <c r="F51" i="17"/>
  <c r="C51" i="17"/>
  <c r="AV50" i="17"/>
  <c r="AU50" i="17"/>
  <c r="F50" i="17"/>
  <c r="C50" i="17"/>
  <c r="AV49" i="17"/>
  <c r="AU49" i="17"/>
  <c r="F49" i="17"/>
  <c r="AV48" i="17"/>
  <c r="AU48" i="17"/>
  <c r="F48" i="17"/>
  <c r="C48" i="17"/>
  <c r="AV47" i="17"/>
  <c r="AU47" i="17"/>
  <c r="F47" i="17"/>
  <c r="AV46" i="17"/>
  <c r="AU46" i="17"/>
  <c r="F46" i="17"/>
  <c r="AV45" i="17"/>
  <c r="AU45" i="17"/>
  <c r="F45" i="17"/>
  <c r="C45" i="17"/>
  <c r="AV44" i="17"/>
  <c r="AU44" i="17"/>
  <c r="F44" i="17"/>
  <c r="C44" i="17"/>
  <c r="AV43" i="17"/>
  <c r="AU43" i="17"/>
  <c r="D43" i="17" s="1"/>
  <c r="C43" i="17" s="1"/>
  <c r="F43" i="17"/>
  <c r="AV42" i="17"/>
  <c r="AU42" i="17"/>
  <c r="D42" i="17" s="1"/>
  <c r="F42" i="17"/>
  <c r="AV41" i="17"/>
  <c r="AU41" i="17"/>
  <c r="F41" i="17"/>
  <c r="C41" i="17"/>
  <c r="AV40" i="17"/>
  <c r="AU40" i="17"/>
  <c r="F40" i="17"/>
  <c r="C40" i="17"/>
  <c r="AU39" i="17"/>
  <c r="D39" i="17" s="1"/>
  <c r="C39" i="17" s="1"/>
  <c r="F39" i="17"/>
  <c r="AV39" i="17" s="1"/>
  <c r="AV38" i="17"/>
  <c r="AU38" i="17"/>
  <c r="F38" i="17"/>
  <c r="C38" i="17"/>
  <c r="AV37" i="17"/>
  <c r="AU37" i="17"/>
  <c r="F37" i="17"/>
  <c r="C37" i="17"/>
  <c r="AV36" i="17"/>
  <c r="AU36" i="17"/>
  <c r="F36" i="17"/>
  <c r="C36" i="17"/>
  <c r="AV35" i="17"/>
  <c r="AU35" i="17"/>
  <c r="F35" i="17"/>
  <c r="C35" i="17"/>
  <c r="AV34" i="17"/>
  <c r="AU34" i="17"/>
  <c r="F34" i="17"/>
  <c r="C34" i="17"/>
  <c r="AV33" i="17"/>
  <c r="AU33" i="17"/>
  <c r="F33" i="17"/>
  <c r="C33" i="17"/>
  <c r="AV32" i="17"/>
  <c r="AU32" i="17"/>
  <c r="F32" i="17"/>
  <c r="AV31" i="17"/>
  <c r="AU31" i="17"/>
  <c r="F31" i="17"/>
  <c r="AV30" i="17"/>
  <c r="AU30" i="17"/>
  <c r="F30" i="17"/>
  <c r="AV29" i="17"/>
  <c r="AU29" i="17"/>
  <c r="F29" i="17"/>
  <c r="C29" i="17"/>
  <c r="AV28" i="17"/>
  <c r="AU28" i="17"/>
  <c r="F28" i="17"/>
  <c r="C28" i="17"/>
  <c r="AV27" i="17"/>
  <c r="AU27" i="17"/>
  <c r="F27" i="17"/>
  <c r="C27" i="17"/>
  <c r="AV26" i="17"/>
  <c r="AU26" i="17"/>
  <c r="F26" i="17"/>
  <c r="C26" i="17"/>
  <c r="AV25" i="17"/>
  <c r="AU25" i="17"/>
  <c r="F25" i="17"/>
  <c r="AV24" i="17"/>
  <c r="AU24" i="17"/>
  <c r="F24" i="17"/>
  <c r="C24" i="17"/>
  <c r="AV23" i="17"/>
  <c r="AU23" i="17"/>
  <c r="F23" i="17"/>
  <c r="C23" i="17"/>
  <c r="AV22" i="17"/>
  <c r="AU22" i="17"/>
  <c r="F22" i="17"/>
  <c r="C22" i="17"/>
  <c r="AV21" i="17"/>
  <c r="AU21" i="17"/>
  <c r="F21" i="17"/>
  <c r="C21" i="17"/>
  <c r="AV20" i="17"/>
  <c r="AU20" i="17"/>
  <c r="D20" i="17" s="1"/>
  <c r="C20" i="17" s="1"/>
  <c r="F20" i="17"/>
  <c r="AV19" i="17"/>
  <c r="AU19" i="17"/>
  <c r="F19" i="17"/>
  <c r="C19" i="17"/>
  <c r="AV18" i="17"/>
  <c r="AU18" i="17"/>
  <c r="D18" i="17" s="1"/>
  <c r="C18" i="17" s="1"/>
  <c r="F18" i="17"/>
  <c r="AV17" i="17"/>
  <c r="AU17" i="17"/>
  <c r="F17" i="17"/>
  <c r="AV16" i="17"/>
  <c r="AU16" i="17"/>
  <c r="F16" i="17"/>
  <c r="C16" i="17"/>
  <c r="AV15" i="17"/>
  <c r="AU15" i="17"/>
  <c r="F15" i="17"/>
  <c r="C15" i="17"/>
  <c r="AV14" i="17"/>
  <c r="AU14" i="17"/>
  <c r="D14" i="17" s="1"/>
  <c r="F14" i="17"/>
  <c r="AV13" i="17"/>
  <c r="AU13" i="17"/>
  <c r="F13" i="17"/>
  <c r="C13" i="17"/>
  <c r="AV12" i="17"/>
  <c r="AU12" i="17"/>
  <c r="D12" i="17" s="1"/>
  <c r="F12" i="17"/>
  <c r="AV11" i="17"/>
  <c r="AU11" i="17"/>
  <c r="F11" i="17"/>
  <c r="AV10" i="17"/>
  <c r="AU10" i="17"/>
  <c r="F10" i="17"/>
  <c r="C10" i="17"/>
  <c r="AV9" i="17"/>
  <c r="AU9" i="17"/>
  <c r="F9" i="17"/>
  <c r="C9" i="17"/>
  <c r="AV8" i="17"/>
  <c r="AU8" i="17"/>
  <c r="F8" i="17"/>
  <c r="C8" i="17"/>
  <c r="AV7" i="17"/>
  <c r="AU7" i="17"/>
  <c r="F7" i="17"/>
  <c r="C7" i="17"/>
  <c r="AH5" i="17"/>
  <c r="AI5" i="17" s="1"/>
  <c r="AJ5" i="17" s="1"/>
  <c r="AK5" i="17" s="1"/>
  <c r="AL5" i="17" s="1"/>
  <c r="AM5" i="17" s="1"/>
  <c r="AN5" i="17" s="1"/>
  <c r="AO5" i="17" s="1"/>
  <c r="AP5" i="17" s="1"/>
  <c r="AQ5" i="17" s="1"/>
  <c r="AR5" i="17" s="1"/>
  <c r="AS5" i="17" s="1"/>
  <c r="AE5" i="17"/>
  <c r="AC5" i="17"/>
  <c r="Q5" i="17"/>
  <c r="R5" i="17" s="1"/>
  <c r="S5" i="17" s="1"/>
  <c r="T5" i="17" s="1"/>
  <c r="U5" i="17" s="1"/>
  <c r="V5" i="17" s="1"/>
  <c r="W5" i="17" s="1"/>
  <c r="X5" i="17" s="1"/>
  <c r="Y5" i="17" s="1"/>
  <c r="Z5" i="17" s="1"/>
  <c r="AA5" i="17" s="1"/>
  <c r="AW560" i="16"/>
  <c r="AV560" i="16"/>
  <c r="AW559" i="16"/>
  <c r="AV559" i="16"/>
  <c r="F559" i="16"/>
  <c r="AW558" i="16"/>
  <c r="AV558" i="16"/>
  <c r="F558" i="16"/>
  <c r="AW557" i="16"/>
  <c r="AV557" i="16"/>
  <c r="F557" i="16"/>
  <c r="AW556" i="16"/>
  <c r="AV556" i="16"/>
  <c r="F556" i="16"/>
  <c r="AW555" i="16"/>
  <c r="AV555" i="16"/>
  <c r="F555" i="16"/>
  <c r="AW554" i="16"/>
  <c r="AV554" i="16"/>
  <c r="F554" i="16"/>
  <c r="AW553" i="16"/>
  <c r="AV553" i="16"/>
  <c r="F553" i="16"/>
  <c r="AW552" i="16"/>
  <c r="AV552" i="16"/>
  <c r="F552" i="16"/>
  <c r="AW551" i="16"/>
  <c r="AV551" i="16"/>
  <c r="F551" i="16"/>
  <c r="AW550" i="16"/>
  <c r="AV550" i="16"/>
  <c r="F550" i="16"/>
  <c r="AW549" i="16"/>
  <c r="AV549" i="16"/>
  <c r="F549" i="16"/>
  <c r="AW548" i="16"/>
  <c r="AV548" i="16"/>
  <c r="F548" i="16"/>
  <c r="AW547" i="16"/>
  <c r="AV547" i="16"/>
  <c r="F547" i="16"/>
  <c r="AW546" i="16"/>
  <c r="AV546" i="16"/>
  <c r="F546" i="16"/>
  <c r="AW545" i="16"/>
  <c r="AV545" i="16"/>
  <c r="F545" i="16"/>
  <c r="AW544" i="16"/>
  <c r="AV544" i="16"/>
  <c r="F544" i="16"/>
  <c r="AW543" i="16"/>
  <c r="AV543" i="16"/>
  <c r="F543" i="16"/>
  <c r="AW542" i="16"/>
  <c r="AV542" i="16"/>
  <c r="F542" i="16"/>
  <c r="AW541" i="16"/>
  <c r="AV541" i="16"/>
  <c r="F541" i="16"/>
  <c r="AW540" i="16"/>
  <c r="AV540" i="16"/>
  <c r="F540" i="16"/>
  <c r="AW539" i="16"/>
  <c r="AV539" i="16"/>
  <c r="F539" i="16"/>
  <c r="AW538" i="16"/>
  <c r="AV538" i="16"/>
  <c r="F538" i="16"/>
  <c r="H537" i="16"/>
  <c r="I537" i="16" s="1"/>
  <c r="J537" i="16" s="1"/>
  <c r="K537" i="16" s="1"/>
  <c r="L537" i="16" s="1"/>
  <c r="M537" i="16" s="1"/>
  <c r="N537" i="16" s="1"/>
  <c r="O537" i="16" s="1"/>
  <c r="P537" i="16" s="1"/>
  <c r="Q537" i="16" s="1"/>
  <c r="R537" i="16" s="1"/>
  <c r="S537" i="16" s="1"/>
  <c r="T537" i="16" s="1"/>
  <c r="U537" i="16" s="1"/>
  <c r="V537" i="16" s="1"/>
  <c r="W537" i="16" s="1"/>
  <c r="X537" i="16" s="1"/>
  <c r="Y537" i="16" s="1"/>
  <c r="Z537" i="16" s="1"/>
  <c r="AA537" i="16" s="1"/>
  <c r="AB537" i="16" s="1"/>
  <c r="AC537" i="16" s="1"/>
  <c r="AD537" i="16" s="1"/>
  <c r="AE537" i="16" s="1"/>
  <c r="AF537" i="16" s="1"/>
  <c r="AG537" i="16" s="1"/>
  <c r="AH537" i="16" s="1"/>
  <c r="AI537" i="16" s="1"/>
  <c r="AJ537" i="16" s="1"/>
  <c r="AK537" i="16" s="1"/>
  <c r="AL537" i="16" s="1"/>
  <c r="AM537" i="16" s="1"/>
  <c r="AN537" i="16" s="1"/>
  <c r="AO537" i="16" s="1"/>
  <c r="AP537" i="16" s="1"/>
  <c r="AQ537" i="16" s="1"/>
  <c r="AR537" i="16" s="1"/>
  <c r="AS537" i="16" s="1"/>
  <c r="AT537" i="16" s="1"/>
  <c r="AT534" i="16"/>
  <c r="AS534" i="16"/>
  <c r="AR534" i="16"/>
  <c r="AQ534" i="16"/>
  <c r="AP534" i="16"/>
  <c r="AO534" i="16"/>
  <c r="AN534" i="16"/>
  <c r="AM534" i="16"/>
  <c r="AL534" i="16"/>
  <c r="AK534" i="16"/>
  <c r="AJ534" i="16"/>
  <c r="AI534" i="16"/>
  <c r="AH534" i="16"/>
  <c r="AG534" i="16"/>
  <c r="AF534" i="16"/>
  <c r="AE534" i="16"/>
  <c r="AD534" i="16"/>
  <c r="AC534" i="16"/>
  <c r="AB534" i="16"/>
  <c r="AA534" i="16"/>
  <c r="Z534" i="16"/>
  <c r="Y534" i="16"/>
  <c r="X534" i="16"/>
  <c r="W534" i="16"/>
  <c r="V534" i="16"/>
  <c r="U534" i="16"/>
  <c r="T534" i="16"/>
  <c r="S534" i="16"/>
  <c r="R534" i="16"/>
  <c r="Q534" i="16"/>
  <c r="P534" i="16"/>
  <c r="O534" i="16"/>
  <c r="N534" i="16"/>
  <c r="M534" i="16"/>
  <c r="L534" i="16"/>
  <c r="K534" i="16"/>
  <c r="J534" i="16"/>
  <c r="I534" i="16"/>
  <c r="H534" i="16"/>
  <c r="G534" i="16"/>
  <c r="AW533" i="16"/>
  <c r="AV533" i="16"/>
  <c r="F533" i="16"/>
  <c r="AW532" i="16"/>
  <c r="AV532" i="16"/>
  <c r="F532" i="16"/>
  <c r="C532" i="16"/>
  <c r="AW531" i="16"/>
  <c r="AV531" i="16"/>
  <c r="F531" i="16"/>
  <c r="C531" i="16"/>
  <c r="AW530" i="16"/>
  <c r="AV530" i="16"/>
  <c r="F530" i="16"/>
  <c r="C530" i="16"/>
  <c r="AW529" i="16"/>
  <c r="AV529" i="16"/>
  <c r="F529" i="16"/>
  <c r="C529" i="16"/>
  <c r="AW528" i="16"/>
  <c r="AV528" i="16"/>
  <c r="F528" i="16"/>
  <c r="C528" i="16"/>
  <c r="AW527" i="16"/>
  <c r="AV527" i="16"/>
  <c r="F527" i="16"/>
  <c r="C527" i="16"/>
  <c r="AW526" i="16"/>
  <c r="AV526" i="16"/>
  <c r="F526" i="16"/>
  <c r="C526" i="16"/>
  <c r="AW525" i="16"/>
  <c r="AV525" i="16"/>
  <c r="F525" i="16"/>
  <c r="C525" i="16"/>
  <c r="AW524" i="16"/>
  <c r="AV524" i="16"/>
  <c r="F524" i="16"/>
  <c r="AW523" i="16"/>
  <c r="AV523" i="16"/>
  <c r="F523" i="16"/>
  <c r="C523" i="16"/>
  <c r="AW522" i="16"/>
  <c r="AV522" i="16"/>
  <c r="F522" i="16"/>
  <c r="C522" i="16"/>
  <c r="AW521" i="16"/>
  <c r="AV521" i="16"/>
  <c r="F521" i="16"/>
  <c r="C521" i="16"/>
  <c r="AW520" i="16"/>
  <c r="AV520" i="16"/>
  <c r="F520" i="16"/>
  <c r="C520" i="16"/>
  <c r="AW519" i="16"/>
  <c r="AV519" i="16"/>
  <c r="F519" i="16"/>
  <c r="AW518" i="16"/>
  <c r="AV518" i="16"/>
  <c r="F518" i="16"/>
  <c r="C518" i="16"/>
  <c r="AW517" i="16"/>
  <c r="AV517" i="16"/>
  <c r="F517" i="16"/>
  <c r="C517" i="16"/>
  <c r="AW516" i="16"/>
  <c r="AV516" i="16"/>
  <c r="F516" i="16"/>
  <c r="C516" i="16"/>
  <c r="AW515" i="16"/>
  <c r="AV515" i="16"/>
  <c r="F515" i="16"/>
  <c r="C515" i="16"/>
  <c r="AW514" i="16"/>
  <c r="AV514" i="16"/>
  <c r="F514" i="16"/>
  <c r="C514" i="16"/>
  <c r="AW513" i="16"/>
  <c r="AV513" i="16"/>
  <c r="F513" i="16"/>
  <c r="C513" i="16"/>
  <c r="AW512" i="16"/>
  <c r="AV512" i="16"/>
  <c r="F512" i="16"/>
  <c r="C512" i="16"/>
  <c r="AW511" i="16"/>
  <c r="AV511" i="16"/>
  <c r="F511" i="16"/>
  <c r="C511" i="16"/>
  <c r="AW510" i="16"/>
  <c r="AV510" i="16"/>
  <c r="F510" i="16"/>
  <c r="C510" i="16"/>
  <c r="AW509" i="16"/>
  <c r="AV509" i="16"/>
  <c r="F509" i="16"/>
  <c r="C509" i="16"/>
  <c r="AW508" i="16"/>
  <c r="AV508" i="16"/>
  <c r="F508" i="16"/>
  <c r="C508" i="16"/>
  <c r="AW507" i="16"/>
  <c r="AV507" i="16"/>
  <c r="F507" i="16"/>
  <c r="C507" i="16"/>
  <c r="AW506" i="16"/>
  <c r="AV506" i="16"/>
  <c r="F506" i="16"/>
  <c r="C506" i="16"/>
  <c r="AW505" i="16"/>
  <c r="AV505" i="16"/>
  <c r="F505" i="16"/>
  <c r="C505" i="16"/>
  <c r="AW504" i="16"/>
  <c r="AV504" i="16"/>
  <c r="F504" i="16"/>
  <c r="C504" i="16"/>
  <c r="AW503" i="16"/>
  <c r="AV503" i="16"/>
  <c r="F503" i="16"/>
  <c r="C503" i="16"/>
  <c r="AW502" i="16"/>
  <c r="AV502" i="16"/>
  <c r="F502" i="16"/>
  <c r="C502" i="16"/>
  <c r="AW501" i="16"/>
  <c r="AV501" i="16"/>
  <c r="F501" i="16"/>
  <c r="C501" i="16"/>
  <c r="AW500" i="16"/>
  <c r="AV500" i="16"/>
  <c r="F500" i="16"/>
  <c r="C500" i="16"/>
  <c r="AW499" i="16"/>
  <c r="AV499" i="16"/>
  <c r="F499" i="16"/>
  <c r="C499" i="16"/>
  <c r="AW498" i="16"/>
  <c r="AV498" i="16"/>
  <c r="F498" i="16"/>
  <c r="C498" i="16"/>
  <c r="AW497" i="16"/>
  <c r="AV497" i="16"/>
  <c r="F497" i="16"/>
  <c r="C497" i="16"/>
  <c r="AW496" i="16"/>
  <c r="AV496" i="16"/>
  <c r="F496" i="16"/>
  <c r="C496" i="16"/>
  <c r="AW495" i="16"/>
  <c r="AV495" i="16"/>
  <c r="F495" i="16"/>
  <c r="C495" i="16"/>
  <c r="AW494" i="16"/>
  <c r="AV494" i="16"/>
  <c r="F494" i="16"/>
  <c r="C494" i="16"/>
  <c r="AW493" i="16"/>
  <c r="AV493" i="16"/>
  <c r="F493" i="16"/>
  <c r="C493" i="16"/>
  <c r="AW492" i="16"/>
  <c r="AV492" i="16"/>
  <c r="F492" i="16"/>
  <c r="C492" i="16"/>
  <c r="AW491" i="16"/>
  <c r="AV491" i="16"/>
  <c r="F491" i="16"/>
  <c r="AW490" i="16"/>
  <c r="AV490" i="16"/>
  <c r="F490" i="16"/>
  <c r="C490" i="16"/>
  <c r="AW489" i="16"/>
  <c r="AV489" i="16"/>
  <c r="F489" i="16"/>
  <c r="C489" i="16"/>
  <c r="AW488" i="16"/>
  <c r="AV488" i="16"/>
  <c r="F488" i="16"/>
  <c r="C488" i="16"/>
  <c r="AW487" i="16"/>
  <c r="AV487" i="16"/>
  <c r="F487" i="16"/>
  <c r="C487" i="16"/>
  <c r="AW486" i="16"/>
  <c r="AV486" i="16"/>
  <c r="F486" i="16"/>
  <c r="C486" i="16"/>
  <c r="AW485" i="16"/>
  <c r="AV485" i="16"/>
  <c r="F485" i="16"/>
  <c r="C485" i="16"/>
  <c r="AW484" i="16"/>
  <c r="AV484" i="16"/>
  <c r="F484" i="16"/>
  <c r="C484" i="16"/>
  <c r="AW483" i="16"/>
  <c r="AV483" i="16"/>
  <c r="F483" i="16"/>
  <c r="C483" i="16"/>
  <c r="AW482" i="16"/>
  <c r="AV482" i="16"/>
  <c r="F482" i="16"/>
  <c r="C482" i="16"/>
  <c r="AW481" i="16"/>
  <c r="AV481" i="16"/>
  <c r="F481" i="16"/>
  <c r="C481" i="16"/>
  <c r="AW480" i="16"/>
  <c r="AV480" i="16"/>
  <c r="F480" i="16"/>
  <c r="C480" i="16"/>
  <c r="AW479" i="16"/>
  <c r="AV479" i="16"/>
  <c r="F479" i="16"/>
  <c r="C479" i="16"/>
  <c r="AW478" i="16"/>
  <c r="AV478" i="16"/>
  <c r="F478" i="16"/>
  <c r="C478" i="16"/>
  <c r="AW477" i="16"/>
  <c r="AV477" i="16"/>
  <c r="F477" i="16"/>
  <c r="C477" i="16"/>
  <c r="AW476" i="16"/>
  <c r="AV476" i="16"/>
  <c r="F476" i="16"/>
  <c r="C476" i="16"/>
  <c r="AW475" i="16"/>
  <c r="AV475" i="16"/>
  <c r="F475" i="16"/>
  <c r="C475" i="16"/>
  <c r="AW474" i="16"/>
  <c r="AV474" i="16"/>
  <c r="F474" i="16"/>
  <c r="C474" i="16"/>
  <c r="AW473" i="16"/>
  <c r="AV473" i="16"/>
  <c r="F473" i="16"/>
  <c r="C473" i="16"/>
  <c r="AW472" i="16"/>
  <c r="AV472" i="16"/>
  <c r="F472" i="16"/>
  <c r="C472" i="16"/>
  <c r="AW471" i="16"/>
  <c r="AV471" i="16"/>
  <c r="F471" i="16"/>
  <c r="C471" i="16"/>
  <c r="AW470" i="16"/>
  <c r="AV470" i="16"/>
  <c r="F470" i="16"/>
  <c r="C470" i="16"/>
  <c r="AW469" i="16"/>
  <c r="AV469" i="16"/>
  <c r="F469" i="16"/>
  <c r="C469" i="16"/>
  <c r="AW468" i="16"/>
  <c r="AV468" i="16"/>
  <c r="F468" i="16"/>
  <c r="C468" i="16"/>
  <c r="AW467" i="16"/>
  <c r="AV467" i="16"/>
  <c r="F467" i="16"/>
  <c r="C467" i="16"/>
  <c r="AW466" i="16"/>
  <c r="AV466" i="16"/>
  <c r="F466" i="16"/>
  <c r="C466" i="16"/>
  <c r="AW465" i="16"/>
  <c r="AV465" i="16"/>
  <c r="F465" i="16"/>
  <c r="C465" i="16"/>
  <c r="AW464" i="16"/>
  <c r="AV464" i="16"/>
  <c r="F464" i="16"/>
  <c r="C464" i="16"/>
  <c r="AW463" i="16"/>
  <c r="AV463" i="16"/>
  <c r="F463" i="16"/>
  <c r="AW462" i="16"/>
  <c r="AV462" i="16"/>
  <c r="F462" i="16"/>
  <c r="C462" i="16"/>
  <c r="AW461" i="16"/>
  <c r="AV461" i="16"/>
  <c r="F461" i="16"/>
  <c r="C461" i="16"/>
  <c r="AW460" i="16"/>
  <c r="AV460" i="16"/>
  <c r="F460" i="16"/>
  <c r="C460" i="16"/>
  <c r="AW459" i="16"/>
  <c r="AV459" i="16"/>
  <c r="F459" i="16"/>
  <c r="C459" i="16"/>
  <c r="AW458" i="16"/>
  <c r="AV458" i="16"/>
  <c r="F458" i="16"/>
  <c r="C458" i="16"/>
  <c r="AW457" i="16"/>
  <c r="AV457" i="16"/>
  <c r="F457" i="16"/>
  <c r="C457" i="16"/>
  <c r="AW456" i="16"/>
  <c r="AV456" i="16"/>
  <c r="F456" i="16"/>
  <c r="C456" i="16"/>
  <c r="AW455" i="16"/>
  <c r="AV455" i="16"/>
  <c r="F455" i="16"/>
  <c r="C455" i="16"/>
  <c r="AW454" i="16"/>
  <c r="AV454" i="16"/>
  <c r="F454" i="16"/>
  <c r="C454" i="16"/>
  <c r="AW453" i="16"/>
  <c r="AV453" i="16"/>
  <c r="F453" i="16"/>
  <c r="C453" i="16"/>
  <c r="AW452" i="16"/>
  <c r="AV452" i="16"/>
  <c r="F452" i="16"/>
  <c r="C452" i="16"/>
  <c r="AW451" i="16"/>
  <c r="AV451" i="16"/>
  <c r="F451" i="16"/>
  <c r="AW450" i="16"/>
  <c r="AV450" i="16"/>
  <c r="F450" i="16"/>
  <c r="AW449" i="16"/>
  <c r="AV449" i="16"/>
  <c r="F449" i="16"/>
  <c r="C449" i="16"/>
  <c r="AW448" i="16"/>
  <c r="AV448" i="16"/>
  <c r="F448" i="16"/>
  <c r="C448" i="16"/>
  <c r="AW447" i="16"/>
  <c r="AV447" i="16"/>
  <c r="F447" i="16"/>
  <c r="C447" i="16"/>
  <c r="AW446" i="16"/>
  <c r="AV446" i="16"/>
  <c r="F446" i="16"/>
  <c r="C446" i="16"/>
  <c r="AW445" i="16"/>
  <c r="AV445" i="16"/>
  <c r="F445" i="16"/>
  <c r="C445" i="16"/>
  <c r="AW444" i="16"/>
  <c r="AV444" i="16"/>
  <c r="F444" i="16"/>
  <c r="C444" i="16"/>
  <c r="AW443" i="16"/>
  <c r="AV443" i="16"/>
  <c r="F443" i="16"/>
  <c r="C443" i="16"/>
  <c r="AW442" i="16"/>
  <c r="AV442" i="16"/>
  <c r="F442" i="16"/>
  <c r="C442" i="16"/>
  <c r="AW441" i="16"/>
  <c r="AV441" i="16"/>
  <c r="F441" i="16"/>
  <c r="C441" i="16"/>
  <c r="AW440" i="16"/>
  <c r="AV440" i="16"/>
  <c r="F440" i="16"/>
  <c r="AW439" i="16"/>
  <c r="AV439" i="16"/>
  <c r="F439" i="16"/>
  <c r="C439" i="16"/>
  <c r="AW438" i="16"/>
  <c r="AV438" i="16"/>
  <c r="F438" i="16"/>
  <c r="C438" i="16"/>
  <c r="AW437" i="16"/>
  <c r="AV437" i="16"/>
  <c r="F437" i="16"/>
  <c r="C437" i="16"/>
  <c r="AW436" i="16"/>
  <c r="AV436" i="16"/>
  <c r="F436" i="16"/>
  <c r="C436" i="16"/>
  <c r="AW435" i="16"/>
  <c r="AV435" i="16"/>
  <c r="F435" i="16"/>
  <c r="C435" i="16"/>
  <c r="AW434" i="16"/>
  <c r="AV434" i="16"/>
  <c r="F434" i="16"/>
  <c r="C434" i="16"/>
  <c r="AW433" i="16"/>
  <c r="AV433" i="16"/>
  <c r="F433" i="16"/>
  <c r="C433" i="16"/>
  <c r="AW432" i="16"/>
  <c r="AV432" i="16"/>
  <c r="F432" i="16"/>
  <c r="C432" i="16"/>
  <c r="AW431" i="16"/>
  <c r="AV431" i="16"/>
  <c r="F431" i="16"/>
  <c r="C431" i="16"/>
  <c r="AW430" i="16"/>
  <c r="AV430" i="16"/>
  <c r="F430" i="16"/>
  <c r="C430" i="16"/>
  <c r="AW429" i="16"/>
  <c r="AV429" i="16"/>
  <c r="F429" i="16"/>
  <c r="C429" i="16"/>
  <c r="AW428" i="16"/>
  <c r="AV428" i="16"/>
  <c r="F428" i="16"/>
  <c r="C428" i="16"/>
  <c r="AW427" i="16"/>
  <c r="AV427" i="16"/>
  <c r="F427" i="16"/>
  <c r="C427" i="16"/>
  <c r="AW426" i="16"/>
  <c r="AV426" i="16"/>
  <c r="F426" i="16"/>
  <c r="C426" i="16"/>
  <c r="AW425" i="16"/>
  <c r="AV425" i="16"/>
  <c r="F425" i="16"/>
  <c r="C425" i="16"/>
  <c r="AW424" i="16"/>
  <c r="AV424" i="16"/>
  <c r="F424" i="16"/>
  <c r="C424" i="16"/>
  <c r="AW423" i="16"/>
  <c r="AV423" i="16"/>
  <c r="F423" i="16"/>
  <c r="C423" i="16"/>
  <c r="AW422" i="16"/>
  <c r="AV422" i="16"/>
  <c r="F422" i="16"/>
  <c r="C422" i="16"/>
  <c r="AW421" i="16"/>
  <c r="AV421" i="16"/>
  <c r="F421" i="16"/>
  <c r="C421" i="16"/>
  <c r="AW420" i="16"/>
  <c r="AV420" i="16"/>
  <c r="F420" i="16"/>
  <c r="C420" i="16"/>
  <c r="AW419" i="16"/>
  <c r="AV419" i="16"/>
  <c r="F419" i="16"/>
  <c r="C419" i="16"/>
  <c r="AW418" i="16"/>
  <c r="AV418" i="16"/>
  <c r="F418" i="16"/>
  <c r="C418" i="16"/>
  <c r="AW417" i="16"/>
  <c r="AV417" i="16"/>
  <c r="F417" i="16"/>
  <c r="C417" i="16"/>
  <c r="AW416" i="16"/>
  <c r="AV416" i="16"/>
  <c r="F416" i="16"/>
  <c r="C416" i="16"/>
  <c r="AW415" i="16"/>
  <c r="AV415" i="16"/>
  <c r="F415" i="16"/>
  <c r="C415" i="16"/>
  <c r="AW414" i="16"/>
  <c r="AV414" i="16"/>
  <c r="F414" i="16"/>
  <c r="C414" i="16"/>
  <c r="AW413" i="16"/>
  <c r="AV413" i="16"/>
  <c r="F413" i="16"/>
  <c r="C413" i="16"/>
  <c r="AW412" i="16"/>
  <c r="AV412" i="16"/>
  <c r="F412" i="16"/>
  <c r="C412" i="16"/>
  <c r="AW411" i="16"/>
  <c r="AV411" i="16"/>
  <c r="F411" i="16"/>
  <c r="C411" i="16"/>
  <c r="AW410" i="16"/>
  <c r="AV410" i="16"/>
  <c r="F410" i="16"/>
  <c r="C410" i="16"/>
  <c r="AW409" i="16"/>
  <c r="AV409" i="16"/>
  <c r="F409" i="16"/>
  <c r="C409" i="16"/>
  <c r="AW408" i="16"/>
  <c r="AV408" i="16"/>
  <c r="F408" i="16"/>
  <c r="C408" i="16"/>
  <c r="AW407" i="16"/>
  <c r="AV407" i="16"/>
  <c r="F407" i="16"/>
  <c r="C407" i="16"/>
  <c r="AW406" i="16"/>
  <c r="AV406" i="16"/>
  <c r="F406" i="16"/>
  <c r="C406" i="16"/>
  <c r="AW405" i="16"/>
  <c r="AV405" i="16"/>
  <c r="F405" i="16"/>
  <c r="C405" i="16"/>
  <c r="AW404" i="16"/>
  <c r="AV404" i="16"/>
  <c r="F404" i="16"/>
  <c r="C404" i="16"/>
  <c r="AW403" i="16"/>
  <c r="AV403" i="16"/>
  <c r="F403" i="16"/>
  <c r="C403" i="16"/>
  <c r="AW402" i="16"/>
  <c r="AV402" i="16"/>
  <c r="F402" i="16"/>
  <c r="C402" i="16"/>
  <c r="AW401" i="16"/>
  <c r="AV401" i="16"/>
  <c r="F401" i="16"/>
  <c r="C401" i="16"/>
  <c r="AW400" i="16"/>
  <c r="AV400" i="16"/>
  <c r="F400" i="16"/>
  <c r="C400" i="16"/>
  <c r="AW399" i="16"/>
  <c r="AV399" i="16"/>
  <c r="F399" i="16"/>
  <c r="C399" i="16"/>
  <c r="AW398" i="16"/>
  <c r="AV398" i="16"/>
  <c r="F398" i="16"/>
  <c r="C398" i="16"/>
  <c r="AW397" i="16"/>
  <c r="AV397" i="16"/>
  <c r="F397" i="16"/>
  <c r="C397" i="16"/>
  <c r="AW396" i="16"/>
  <c r="AV396" i="16"/>
  <c r="F396" i="16"/>
  <c r="C396" i="16"/>
  <c r="AW395" i="16"/>
  <c r="AV395" i="16"/>
  <c r="F395" i="16"/>
  <c r="C395" i="16"/>
  <c r="AW394" i="16"/>
  <c r="AV394" i="16"/>
  <c r="F394" i="16"/>
  <c r="C394" i="16"/>
  <c r="AW393" i="16"/>
  <c r="AV393" i="16"/>
  <c r="F393" i="16"/>
  <c r="C393" i="16"/>
  <c r="AW392" i="16"/>
  <c r="AV392" i="16"/>
  <c r="F392" i="16"/>
  <c r="C392" i="16"/>
  <c r="AW391" i="16"/>
  <c r="AV391" i="16"/>
  <c r="F391" i="16"/>
  <c r="C391" i="16"/>
  <c r="AW390" i="16"/>
  <c r="AV390" i="16"/>
  <c r="F390" i="16"/>
  <c r="C390" i="16"/>
  <c r="AW389" i="16"/>
  <c r="AV389" i="16"/>
  <c r="F389" i="16"/>
  <c r="C389" i="16"/>
  <c r="AW388" i="16"/>
  <c r="AV388" i="16"/>
  <c r="F388" i="16"/>
  <c r="C388" i="16"/>
  <c r="AW387" i="16"/>
  <c r="AV387" i="16"/>
  <c r="F387" i="16"/>
  <c r="C387" i="16"/>
  <c r="AW386" i="16"/>
  <c r="AV386" i="16"/>
  <c r="F386" i="16"/>
  <c r="C386" i="16"/>
  <c r="AW385" i="16"/>
  <c r="AV385" i="16"/>
  <c r="F385" i="16"/>
  <c r="C385" i="16"/>
  <c r="AW384" i="16"/>
  <c r="AV384" i="16"/>
  <c r="F384" i="16"/>
  <c r="C384" i="16"/>
  <c r="AW383" i="16"/>
  <c r="AV383" i="16"/>
  <c r="F383" i="16"/>
  <c r="C383" i="16"/>
  <c r="AW382" i="16"/>
  <c r="AV382" i="16"/>
  <c r="F382" i="16"/>
  <c r="C382" i="16"/>
  <c r="AW381" i="16"/>
  <c r="AV381" i="16"/>
  <c r="F381" i="16"/>
  <c r="C381" i="16"/>
  <c r="AW380" i="16"/>
  <c r="AV380" i="16"/>
  <c r="F380" i="16"/>
  <c r="C380" i="16"/>
  <c r="AW379" i="16"/>
  <c r="AV379" i="16"/>
  <c r="F379" i="16"/>
  <c r="C379" i="16"/>
  <c r="AW378" i="16"/>
  <c r="AV378" i="16"/>
  <c r="F378" i="16"/>
  <c r="C378" i="16"/>
  <c r="AW377" i="16"/>
  <c r="AV377" i="16"/>
  <c r="F377" i="16"/>
  <c r="C377" i="16"/>
  <c r="AW376" i="16"/>
  <c r="AV376" i="16"/>
  <c r="F376" i="16"/>
  <c r="C376" i="16"/>
  <c r="AW375" i="16"/>
  <c r="AV375" i="16"/>
  <c r="F375" i="16"/>
  <c r="AW374" i="16"/>
  <c r="AV374" i="16"/>
  <c r="F374" i="16"/>
  <c r="C374" i="16"/>
  <c r="AW373" i="16"/>
  <c r="AV373" i="16"/>
  <c r="F373" i="16"/>
  <c r="C373" i="16"/>
  <c r="AW372" i="16"/>
  <c r="AV372" i="16"/>
  <c r="F372" i="16"/>
  <c r="AW371" i="16"/>
  <c r="AV371" i="16"/>
  <c r="F371" i="16"/>
  <c r="C371" i="16"/>
  <c r="AW370" i="16"/>
  <c r="AV370" i="16"/>
  <c r="F370" i="16"/>
  <c r="C370" i="16"/>
  <c r="AW369" i="16"/>
  <c r="AV369" i="16"/>
  <c r="F369" i="16"/>
  <c r="C369" i="16"/>
  <c r="AW368" i="16"/>
  <c r="AV368" i="16"/>
  <c r="F368" i="16"/>
  <c r="C368" i="16"/>
  <c r="AW367" i="16"/>
  <c r="AV367" i="16"/>
  <c r="F367" i="16"/>
  <c r="C367" i="16"/>
  <c r="AW366" i="16"/>
  <c r="AV366" i="16"/>
  <c r="F366" i="16"/>
  <c r="C366" i="16"/>
  <c r="AW365" i="16"/>
  <c r="AV365" i="16"/>
  <c r="F365" i="16"/>
  <c r="C365" i="16"/>
  <c r="AW364" i="16"/>
  <c r="AV364" i="16"/>
  <c r="F364" i="16"/>
  <c r="C364" i="16"/>
  <c r="AW363" i="16"/>
  <c r="AV363" i="16"/>
  <c r="F363" i="16"/>
  <c r="C363" i="16"/>
  <c r="AW362" i="16"/>
  <c r="AV362" i="16"/>
  <c r="F362" i="16"/>
  <c r="C362" i="16"/>
  <c r="AW361" i="16"/>
  <c r="AV361" i="16"/>
  <c r="F361" i="16"/>
  <c r="C361" i="16"/>
  <c r="AW360" i="16"/>
  <c r="AV360" i="16"/>
  <c r="F360" i="16"/>
  <c r="C360" i="16"/>
  <c r="AW359" i="16"/>
  <c r="AV359" i="16"/>
  <c r="F359" i="16"/>
  <c r="C359" i="16"/>
  <c r="AW358" i="16"/>
  <c r="AV358" i="16"/>
  <c r="F358" i="16"/>
  <c r="C358" i="16"/>
  <c r="AW357" i="16"/>
  <c r="AV357" i="16"/>
  <c r="F357" i="16"/>
  <c r="C357" i="16"/>
  <c r="AW356" i="16"/>
  <c r="AV356" i="16"/>
  <c r="F356" i="16"/>
  <c r="C356" i="16"/>
  <c r="AW355" i="16"/>
  <c r="AV355" i="16"/>
  <c r="F355" i="16"/>
  <c r="C355" i="16"/>
  <c r="AW354" i="16"/>
  <c r="AV354" i="16"/>
  <c r="F354" i="16"/>
  <c r="C354" i="16"/>
  <c r="AW353" i="16"/>
  <c r="AV353" i="16"/>
  <c r="F353" i="16"/>
  <c r="C353" i="16"/>
  <c r="AW352" i="16"/>
  <c r="AV352" i="16"/>
  <c r="F352" i="16"/>
  <c r="C352" i="16"/>
  <c r="AW351" i="16"/>
  <c r="AV351" i="16"/>
  <c r="F351" i="16"/>
  <c r="C351" i="16"/>
  <c r="AW350" i="16"/>
  <c r="AV350" i="16"/>
  <c r="F350" i="16"/>
  <c r="C350" i="16"/>
  <c r="AW349" i="16"/>
  <c r="AV349" i="16"/>
  <c r="F349" i="16"/>
  <c r="C349" i="16"/>
  <c r="AW348" i="16"/>
  <c r="AV348" i="16"/>
  <c r="F348" i="16"/>
  <c r="C348" i="16"/>
  <c r="AW347" i="16"/>
  <c r="AV347" i="16"/>
  <c r="F347" i="16"/>
  <c r="C347" i="16"/>
  <c r="AW346" i="16"/>
  <c r="AV346" i="16"/>
  <c r="F346" i="16"/>
  <c r="C346" i="16"/>
  <c r="AW345" i="16"/>
  <c r="AV345" i="16"/>
  <c r="F345" i="16"/>
  <c r="C345" i="16"/>
  <c r="AW344" i="16"/>
  <c r="AV344" i="16"/>
  <c r="F344" i="16"/>
  <c r="C344" i="16"/>
  <c r="AW343" i="16"/>
  <c r="AV343" i="16"/>
  <c r="F343" i="16"/>
  <c r="C343" i="16"/>
  <c r="AW342" i="16"/>
  <c r="AV342" i="16"/>
  <c r="F342" i="16"/>
  <c r="C342" i="16"/>
  <c r="AW341" i="16"/>
  <c r="AV341" i="16"/>
  <c r="F341" i="16"/>
  <c r="C341" i="16"/>
  <c r="AW340" i="16"/>
  <c r="AV340" i="16"/>
  <c r="F340" i="16"/>
  <c r="C340" i="16"/>
  <c r="AW339" i="16"/>
  <c r="AV339" i="16"/>
  <c r="F339" i="16"/>
  <c r="C339" i="16"/>
  <c r="AW338" i="16"/>
  <c r="AV338" i="16"/>
  <c r="F338" i="16"/>
  <c r="C338" i="16"/>
  <c r="AW337" i="16"/>
  <c r="AV337" i="16"/>
  <c r="F337" i="16"/>
  <c r="C337" i="16"/>
  <c r="AW336" i="16"/>
  <c r="AV336" i="16"/>
  <c r="F336" i="16"/>
  <c r="AW335" i="16"/>
  <c r="AV335" i="16"/>
  <c r="F335" i="16"/>
  <c r="C335" i="16"/>
  <c r="AW334" i="16"/>
  <c r="AV334" i="16"/>
  <c r="F334" i="16"/>
  <c r="C334" i="16"/>
  <c r="AW333" i="16"/>
  <c r="AV333" i="16"/>
  <c r="F333" i="16"/>
  <c r="C333" i="16"/>
  <c r="AW332" i="16"/>
  <c r="AV332" i="16"/>
  <c r="F332" i="16"/>
  <c r="C332" i="16"/>
  <c r="AW331" i="16"/>
  <c r="AV331" i="16"/>
  <c r="F331" i="16"/>
  <c r="C331" i="16"/>
  <c r="AW330" i="16"/>
  <c r="AV330" i="16"/>
  <c r="F330" i="16"/>
  <c r="C330" i="16"/>
  <c r="AW329" i="16"/>
  <c r="AV329" i="16"/>
  <c r="F329" i="16"/>
  <c r="C329" i="16"/>
  <c r="AW328" i="16"/>
  <c r="AV328" i="16"/>
  <c r="F328" i="16"/>
  <c r="C328" i="16"/>
  <c r="AW327" i="16"/>
  <c r="AV327" i="16"/>
  <c r="F327" i="16"/>
  <c r="C327" i="16"/>
  <c r="AW326" i="16"/>
  <c r="AV326" i="16"/>
  <c r="F326" i="16"/>
  <c r="C326" i="16"/>
  <c r="AW325" i="16"/>
  <c r="AV325" i="16"/>
  <c r="F325" i="16"/>
  <c r="C325" i="16"/>
  <c r="AW324" i="16"/>
  <c r="AV324" i="16"/>
  <c r="F324" i="16"/>
  <c r="C324" i="16"/>
  <c r="AW323" i="16"/>
  <c r="AV323" i="16"/>
  <c r="F323" i="16"/>
  <c r="C323" i="16"/>
  <c r="AW322" i="16"/>
  <c r="AV322" i="16"/>
  <c r="F322" i="16"/>
  <c r="C322" i="16"/>
  <c r="AW321" i="16"/>
  <c r="AV321" i="16"/>
  <c r="F321" i="16"/>
  <c r="C321" i="16"/>
  <c r="AW320" i="16"/>
  <c r="AV320" i="16"/>
  <c r="F320" i="16"/>
  <c r="C320" i="16"/>
  <c r="AW319" i="16"/>
  <c r="AV319" i="16"/>
  <c r="F319" i="16"/>
  <c r="C319" i="16"/>
  <c r="AW318" i="16"/>
  <c r="AV318" i="16"/>
  <c r="F318" i="16"/>
  <c r="C318" i="16"/>
  <c r="AW317" i="16"/>
  <c r="AV317" i="16"/>
  <c r="F317" i="16"/>
  <c r="C317" i="16"/>
  <c r="AW316" i="16"/>
  <c r="AV316" i="16"/>
  <c r="F316" i="16"/>
  <c r="C316" i="16"/>
  <c r="AW315" i="16"/>
  <c r="AV315" i="16"/>
  <c r="F315" i="16"/>
  <c r="C315" i="16"/>
  <c r="AW314" i="16"/>
  <c r="AV314" i="16"/>
  <c r="F314" i="16"/>
  <c r="C314" i="16"/>
  <c r="AW313" i="16"/>
  <c r="AV313" i="16"/>
  <c r="F313" i="16"/>
  <c r="C313" i="16"/>
  <c r="AW312" i="16"/>
  <c r="AV312" i="16"/>
  <c r="F312" i="16"/>
  <c r="AW311" i="16"/>
  <c r="AV311" i="16"/>
  <c r="F311" i="16"/>
  <c r="C311" i="16"/>
  <c r="AW310" i="16"/>
  <c r="AV310" i="16"/>
  <c r="F310" i="16"/>
  <c r="C310" i="16"/>
  <c r="AW309" i="16"/>
  <c r="AV309" i="16"/>
  <c r="F309" i="16"/>
  <c r="C309" i="16"/>
  <c r="AW308" i="16"/>
  <c r="AV308" i="16"/>
  <c r="F308" i="16"/>
  <c r="C308" i="16"/>
  <c r="AW307" i="16"/>
  <c r="AV307" i="16"/>
  <c r="F307" i="16"/>
  <c r="C307" i="16"/>
  <c r="AW306" i="16"/>
  <c r="AV306" i="16"/>
  <c r="F306" i="16"/>
  <c r="C306" i="16"/>
  <c r="AW305" i="16"/>
  <c r="AV305" i="16"/>
  <c r="F305" i="16"/>
  <c r="C305" i="16"/>
  <c r="AW304" i="16"/>
  <c r="AV304" i="16"/>
  <c r="F304" i="16"/>
  <c r="C304" i="16"/>
  <c r="AW303" i="16"/>
  <c r="AV303" i="16"/>
  <c r="F303" i="16"/>
  <c r="C303" i="16"/>
  <c r="AW302" i="16"/>
  <c r="AV302" i="16"/>
  <c r="F302" i="16"/>
  <c r="C302" i="16"/>
  <c r="AW301" i="16"/>
  <c r="AV301" i="16"/>
  <c r="F301" i="16"/>
  <c r="C301" i="16"/>
  <c r="AW300" i="16"/>
  <c r="AV300" i="16"/>
  <c r="F300" i="16"/>
  <c r="C300" i="16"/>
  <c r="AW299" i="16"/>
  <c r="AV299" i="16"/>
  <c r="F299" i="16"/>
  <c r="C299" i="16"/>
  <c r="AW298" i="16"/>
  <c r="AV298" i="16"/>
  <c r="F298" i="16"/>
  <c r="C298" i="16"/>
  <c r="AW297" i="16"/>
  <c r="AV297" i="16"/>
  <c r="F297" i="16"/>
  <c r="C297" i="16"/>
  <c r="AW296" i="16"/>
  <c r="AV296" i="16"/>
  <c r="F296" i="16"/>
  <c r="C296" i="16"/>
  <c r="AW295" i="16"/>
  <c r="AV295" i="16"/>
  <c r="F295" i="16"/>
  <c r="C295" i="16"/>
  <c r="AW294" i="16"/>
  <c r="AV294" i="16"/>
  <c r="F294" i="16"/>
  <c r="C294" i="16"/>
  <c r="AW293" i="16"/>
  <c r="AV293" i="16"/>
  <c r="F293" i="16"/>
  <c r="C293" i="16"/>
  <c r="AW292" i="16"/>
  <c r="AV292" i="16"/>
  <c r="F292" i="16"/>
  <c r="C292" i="16"/>
  <c r="AW291" i="16"/>
  <c r="AV291" i="16"/>
  <c r="F291" i="16"/>
  <c r="C291" i="16"/>
  <c r="AW290" i="16"/>
  <c r="AV290" i="16"/>
  <c r="F290" i="16"/>
  <c r="C290" i="16"/>
  <c r="AW289" i="16"/>
  <c r="AV289" i="16"/>
  <c r="F289" i="16"/>
  <c r="C289" i="16"/>
  <c r="AW288" i="16"/>
  <c r="AV288" i="16"/>
  <c r="F288" i="16"/>
  <c r="C288" i="16"/>
  <c r="AW287" i="16"/>
  <c r="AV287" i="16"/>
  <c r="F287" i="16"/>
  <c r="C287" i="16"/>
  <c r="AW286" i="16"/>
  <c r="AV286" i="16"/>
  <c r="F286" i="16"/>
  <c r="C286" i="16"/>
  <c r="AW285" i="16"/>
  <c r="AV285" i="16"/>
  <c r="F285" i="16"/>
  <c r="C285" i="16"/>
  <c r="AW284" i="16"/>
  <c r="AV284" i="16"/>
  <c r="F284" i="16"/>
  <c r="C284" i="16"/>
  <c r="AW283" i="16"/>
  <c r="AV283" i="16"/>
  <c r="F283" i="16"/>
  <c r="C283" i="16"/>
  <c r="AW282" i="16"/>
  <c r="AV282" i="16"/>
  <c r="F282" i="16"/>
  <c r="C282" i="16"/>
  <c r="AW281" i="16"/>
  <c r="AV281" i="16"/>
  <c r="F281" i="16"/>
  <c r="C281" i="16"/>
  <c r="AW280" i="16"/>
  <c r="AV280" i="16"/>
  <c r="F280" i="16"/>
  <c r="C280" i="16"/>
  <c r="AW279" i="16"/>
  <c r="AV279" i="16"/>
  <c r="F279" i="16"/>
  <c r="AW278" i="16"/>
  <c r="AV278" i="16"/>
  <c r="F278" i="16"/>
  <c r="C278" i="16"/>
  <c r="AW277" i="16"/>
  <c r="AV277" i="16"/>
  <c r="F277" i="16"/>
  <c r="C277" i="16"/>
  <c r="AW276" i="16"/>
  <c r="AV276" i="16"/>
  <c r="F276" i="16"/>
  <c r="C276" i="16"/>
  <c r="AW275" i="16"/>
  <c r="AV275" i="16"/>
  <c r="F275" i="16"/>
  <c r="C275" i="16"/>
  <c r="AW274" i="16"/>
  <c r="AV274" i="16"/>
  <c r="F274" i="16"/>
  <c r="C274" i="16"/>
  <c r="AW273" i="16"/>
  <c r="AV273" i="16"/>
  <c r="F273" i="16"/>
  <c r="C273" i="16"/>
  <c r="AW272" i="16"/>
  <c r="AV272" i="16"/>
  <c r="F272" i="16"/>
  <c r="C272" i="16"/>
  <c r="AW271" i="16"/>
  <c r="AV271" i="16"/>
  <c r="F271" i="16"/>
  <c r="C271" i="16"/>
  <c r="AW270" i="16"/>
  <c r="AV270" i="16"/>
  <c r="F270" i="16"/>
  <c r="C270" i="16"/>
  <c r="AW269" i="16"/>
  <c r="AV269" i="16"/>
  <c r="F269" i="16"/>
  <c r="C269" i="16"/>
  <c r="AW268" i="16"/>
  <c r="AV268" i="16"/>
  <c r="F268" i="16"/>
  <c r="C268" i="16"/>
  <c r="AW267" i="16"/>
  <c r="AV267" i="16"/>
  <c r="F267" i="16"/>
  <c r="AW266" i="16"/>
  <c r="AV266" i="16"/>
  <c r="F266" i="16"/>
  <c r="C266" i="16"/>
  <c r="AW265" i="16"/>
  <c r="AV265" i="16"/>
  <c r="F265" i="16"/>
  <c r="C265" i="16"/>
  <c r="AW264" i="16"/>
  <c r="AV264" i="16"/>
  <c r="F264" i="16"/>
  <c r="C264" i="16"/>
  <c r="AW263" i="16"/>
  <c r="AV263" i="16"/>
  <c r="F263" i="16"/>
  <c r="C263" i="16"/>
  <c r="AW262" i="16"/>
  <c r="AV262" i="16"/>
  <c r="F262" i="16"/>
  <c r="C262" i="16"/>
  <c r="AW261" i="16"/>
  <c r="AV261" i="16"/>
  <c r="F261" i="16"/>
  <c r="C261" i="16"/>
  <c r="AW260" i="16"/>
  <c r="AV260" i="16"/>
  <c r="F260" i="16"/>
  <c r="C260" i="16"/>
  <c r="AW259" i="16"/>
  <c r="AV259" i="16"/>
  <c r="F259" i="16"/>
  <c r="C259" i="16"/>
  <c r="AW258" i="16"/>
  <c r="AV258" i="16"/>
  <c r="F258" i="16"/>
  <c r="C258" i="16"/>
  <c r="AW257" i="16"/>
  <c r="AV257" i="16"/>
  <c r="F257" i="16"/>
  <c r="C257" i="16"/>
  <c r="AW256" i="16"/>
  <c r="AV256" i="16"/>
  <c r="F256" i="16"/>
  <c r="C256" i="16"/>
  <c r="AW255" i="16"/>
  <c r="AV255" i="16"/>
  <c r="F255" i="16"/>
  <c r="C255" i="16"/>
  <c r="AW254" i="16"/>
  <c r="AV254" i="16"/>
  <c r="F254" i="16"/>
  <c r="C254" i="16"/>
  <c r="AW253" i="16"/>
  <c r="AV253" i="16"/>
  <c r="F253" i="16"/>
  <c r="C253" i="16"/>
  <c r="AW252" i="16"/>
  <c r="AV252" i="16"/>
  <c r="F252" i="16"/>
  <c r="C252" i="16"/>
  <c r="AW251" i="16"/>
  <c r="AV251" i="16"/>
  <c r="F251" i="16"/>
  <c r="C251" i="16"/>
  <c r="AW250" i="16"/>
  <c r="AV250" i="16"/>
  <c r="F250" i="16"/>
  <c r="C250" i="16"/>
  <c r="AW249" i="16"/>
  <c r="AV249" i="16"/>
  <c r="F249" i="16"/>
  <c r="C249" i="16"/>
  <c r="AW248" i="16"/>
  <c r="AV248" i="16"/>
  <c r="F248" i="16"/>
  <c r="C248" i="16"/>
  <c r="AW247" i="16"/>
  <c r="AV247" i="16"/>
  <c r="F247" i="16"/>
  <c r="C247" i="16"/>
  <c r="AW246" i="16"/>
  <c r="AV246" i="16"/>
  <c r="F246" i="16"/>
  <c r="C246" i="16"/>
  <c r="AW245" i="16"/>
  <c r="AV245" i="16"/>
  <c r="F245" i="16"/>
  <c r="C245" i="16"/>
  <c r="AW244" i="16"/>
  <c r="AV244" i="16"/>
  <c r="F244" i="16"/>
  <c r="C244" i="16"/>
  <c r="AW243" i="16"/>
  <c r="AV243" i="16"/>
  <c r="F243" i="16"/>
  <c r="C243" i="16"/>
  <c r="AW242" i="16"/>
  <c r="AV242" i="16"/>
  <c r="F242" i="16"/>
  <c r="C242" i="16"/>
  <c r="AW241" i="16"/>
  <c r="AV241" i="16"/>
  <c r="F241" i="16"/>
  <c r="C241" i="16"/>
  <c r="AW240" i="16"/>
  <c r="AV240" i="16"/>
  <c r="F240" i="16"/>
  <c r="AW239" i="16"/>
  <c r="AV239" i="16"/>
  <c r="F239" i="16"/>
  <c r="C239" i="16"/>
  <c r="AW238" i="16"/>
  <c r="AV238" i="16"/>
  <c r="F238" i="16"/>
  <c r="C238" i="16"/>
  <c r="AW237" i="16"/>
  <c r="AV237" i="16"/>
  <c r="F237" i="16"/>
  <c r="C237" i="16"/>
  <c r="AW236" i="16"/>
  <c r="AV236" i="16"/>
  <c r="F236" i="16"/>
  <c r="C236" i="16"/>
  <c r="AW235" i="16"/>
  <c r="AV235" i="16"/>
  <c r="F235" i="16"/>
  <c r="C235" i="16"/>
  <c r="AW234" i="16"/>
  <c r="AV234" i="16"/>
  <c r="F234" i="16"/>
  <c r="C234" i="16"/>
  <c r="AW233" i="16"/>
  <c r="AV233" i="16"/>
  <c r="F233" i="16"/>
  <c r="C233" i="16"/>
  <c r="AW232" i="16"/>
  <c r="AV232" i="16"/>
  <c r="F232" i="16"/>
  <c r="C232" i="16"/>
  <c r="AW231" i="16"/>
  <c r="AV231" i="16"/>
  <c r="F231" i="16"/>
  <c r="C231" i="16"/>
  <c r="AW230" i="16"/>
  <c r="AV230" i="16"/>
  <c r="F230" i="16"/>
  <c r="C230" i="16"/>
  <c r="AW229" i="16"/>
  <c r="AV229" i="16"/>
  <c r="F229" i="16"/>
  <c r="C229" i="16"/>
  <c r="AW228" i="16"/>
  <c r="AV228" i="16"/>
  <c r="F228" i="16"/>
  <c r="C228" i="16"/>
  <c r="AW227" i="16"/>
  <c r="AV227" i="16"/>
  <c r="F227" i="16"/>
  <c r="C227" i="16"/>
  <c r="AW226" i="16"/>
  <c r="AV226" i="16"/>
  <c r="F226" i="16"/>
  <c r="C226" i="16"/>
  <c r="AW225" i="16"/>
  <c r="AV225" i="16"/>
  <c r="F225" i="16"/>
  <c r="C225" i="16"/>
  <c r="AW224" i="16"/>
  <c r="AV224" i="16"/>
  <c r="F224" i="16"/>
  <c r="C224" i="16"/>
  <c r="AW223" i="16"/>
  <c r="AV223" i="16"/>
  <c r="F223" i="16"/>
  <c r="C223" i="16"/>
  <c r="AW222" i="16"/>
  <c r="AV222" i="16"/>
  <c r="F222" i="16"/>
  <c r="C222" i="16"/>
  <c r="AW221" i="16"/>
  <c r="AV221" i="16"/>
  <c r="F221" i="16"/>
  <c r="C221" i="16"/>
  <c r="AW220" i="16"/>
  <c r="AV220" i="16"/>
  <c r="F220" i="16"/>
  <c r="C220" i="16"/>
  <c r="AW219" i="16"/>
  <c r="AV219" i="16"/>
  <c r="F219" i="16"/>
  <c r="C219" i="16"/>
  <c r="AW218" i="16"/>
  <c r="AV218" i="16"/>
  <c r="F218" i="16"/>
  <c r="AW217" i="16"/>
  <c r="AV217" i="16"/>
  <c r="F217" i="16"/>
  <c r="C217" i="16"/>
  <c r="AW216" i="16"/>
  <c r="AV216" i="16"/>
  <c r="F216" i="16"/>
  <c r="C216" i="16"/>
  <c r="AW215" i="16"/>
  <c r="AV215" i="16"/>
  <c r="F215" i="16"/>
  <c r="C215" i="16"/>
  <c r="AW214" i="16"/>
  <c r="AV214" i="16"/>
  <c r="F214" i="16"/>
  <c r="C214" i="16"/>
  <c r="AW213" i="16"/>
  <c r="AV213" i="16"/>
  <c r="F213" i="16"/>
  <c r="C213" i="16"/>
  <c r="AW212" i="16"/>
  <c r="AV212" i="16"/>
  <c r="F212" i="16"/>
  <c r="C212" i="16"/>
  <c r="AW211" i="16"/>
  <c r="AV211" i="16"/>
  <c r="F211" i="16"/>
  <c r="C211" i="16"/>
  <c r="AW210" i="16"/>
  <c r="AV210" i="16"/>
  <c r="F210" i="16"/>
  <c r="C210" i="16"/>
  <c r="AW209" i="16"/>
  <c r="AV209" i="16"/>
  <c r="F209" i="16"/>
  <c r="C209" i="16"/>
  <c r="AW208" i="16"/>
  <c r="AV208" i="16"/>
  <c r="F208" i="16"/>
  <c r="C208" i="16"/>
  <c r="AW207" i="16"/>
  <c r="AV207" i="16"/>
  <c r="F207" i="16"/>
  <c r="C207" i="16"/>
  <c r="AW206" i="16"/>
  <c r="AV206" i="16"/>
  <c r="F206" i="16"/>
  <c r="C206" i="16"/>
  <c r="AW205" i="16"/>
  <c r="AV205" i="16"/>
  <c r="F205" i="16"/>
  <c r="C205" i="16"/>
  <c r="AW204" i="16"/>
  <c r="AV204" i="16"/>
  <c r="F204" i="16"/>
  <c r="C204" i="16"/>
  <c r="AW203" i="16"/>
  <c r="AV203" i="16"/>
  <c r="F203" i="16"/>
  <c r="C203" i="16"/>
  <c r="AW202" i="16"/>
  <c r="AV202" i="16"/>
  <c r="F202" i="16"/>
  <c r="C202" i="16"/>
  <c r="AW201" i="16"/>
  <c r="AV201" i="16"/>
  <c r="F201" i="16"/>
  <c r="C201" i="16"/>
  <c r="AW200" i="16"/>
  <c r="AV200" i="16"/>
  <c r="F200" i="16"/>
  <c r="C200" i="16"/>
  <c r="AW199" i="16"/>
  <c r="AV199" i="16"/>
  <c r="F199" i="16"/>
  <c r="C199" i="16"/>
  <c r="AW198" i="16"/>
  <c r="AV198" i="16"/>
  <c r="F198" i="16"/>
  <c r="C198" i="16"/>
  <c r="AW197" i="16"/>
  <c r="AV197" i="16"/>
  <c r="F197" i="16"/>
  <c r="C197" i="16"/>
  <c r="AW196" i="16"/>
  <c r="AV196" i="16"/>
  <c r="F196" i="16"/>
  <c r="C196" i="16"/>
  <c r="AW195" i="16"/>
  <c r="AV195" i="16"/>
  <c r="F195" i="16"/>
  <c r="C195" i="16"/>
  <c r="AW194" i="16"/>
  <c r="AV194" i="16"/>
  <c r="F194" i="16"/>
  <c r="C194" i="16"/>
  <c r="AW193" i="16"/>
  <c r="AV193" i="16"/>
  <c r="F193" i="16"/>
  <c r="C193" i="16"/>
  <c r="AW192" i="16"/>
  <c r="AV192" i="16"/>
  <c r="F192" i="16"/>
  <c r="C192" i="16"/>
  <c r="AW191" i="16"/>
  <c r="AV191" i="16"/>
  <c r="F191" i="16"/>
  <c r="C191" i="16"/>
  <c r="AW190" i="16"/>
  <c r="AV190" i="16"/>
  <c r="F190" i="16"/>
  <c r="C190" i="16"/>
  <c r="AW189" i="16"/>
  <c r="AV189" i="16"/>
  <c r="F189" i="16"/>
  <c r="C189" i="16"/>
  <c r="AW188" i="16"/>
  <c r="AV188" i="16"/>
  <c r="F188" i="16"/>
  <c r="C188" i="16"/>
  <c r="AW187" i="16"/>
  <c r="AV187" i="16"/>
  <c r="F187" i="16"/>
  <c r="C187" i="16"/>
  <c r="AW186" i="16"/>
  <c r="AV186" i="16"/>
  <c r="F186" i="16"/>
  <c r="C186" i="16"/>
  <c r="AW185" i="16"/>
  <c r="AV185" i="16"/>
  <c r="F185" i="16"/>
  <c r="C185" i="16"/>
  <c r="AW184" i="16"/>
  <c r="AV184" i="16"/>
  <c r="F184" i="16"/>
  <c r="C184" i="16"/>
  <c r="AW183" i="16"/>
  <c r="AV183" i="16"/>
  <c r="F183" i="16"/>
  <c r="C183" i="16"/>
  <c r="AW182" i="16"/>
  <c r="AV182" i="16"/>
  <c r="F182" i="16"/>
  <c r="C182" i="16"/>
  <c r="AW181" i="16"/>
  <c r="AV181" i="16"/>
  <c r="F181" i="16"/>
  <c r="C181" i="16"/>
  <c r="AW180" i="16"/>
  <c r="AV180" i="16"/>
  <c r="F180" i="16"/>
  <c r="C180" i="16"/>
  <c r="AW179" i="16"/>
  <c r="AV179" i="16"/>
  <c r="F179" i="16"/>
  <c r="C179" i="16"/>
  <c r="AW178" i="16"/>
  <c r="AV178" i="16"/>
  <c r="F178" i="16"/>
  <c r="C178" i="16"/>
  <c r="AW177" i="16"/>
  <c r="AV177" i="16"/>
  <c r="F177" i="16"/>
  <c r="C177" i="16"/>
  <c r="AW176" i="16"/>
  <c r="AV176" i="16"/>
  <c r="F176" i="16"/>
  <c r="C176" i="16"/>
  <c r="AW175" i="16"/>
  <c r="AV175" i="16"/>
  <c r="F175" i="16"/>
  <c r="C175" i="16"/>
  <c r="AW174" i="16"/>
  <c r="AV174" i="16"/>
  <c r="F174" i="16"/>
  <c r="C174" i="16"/>
  <c r="AW173" i="16"/>
  <c r="AV173" i="16"/>
  <c r="F173" i="16"/>
  <c r="C173" i="16"/>
  <c r="AW172" i="16"/>
  <c r="AV172" i="16"/>
  <c r="F172" i="16"/>
  <c r="C172" i="16"/>
  <c r="AW171" i="16"/>
  <c r="AV171" i="16"/>
  <c r="F171" i="16"/>
  <c r="C171" i="16"/>
  <c r="AW170" i="16"/>
  <c r="AV170" i="16"/>
  <c r="F170" i="16"/>
  <c r="C170" i="16"/>
  <c r="AW169" i="16"/>
  <c r="AV169" i="16"/>
  <c r="F169" i="16"/>
  <c r="C169" i="16"/>
  <c r="AW168" i="16"/>
  <c r="AV168" i="16"/>
  <c r="F168" i="16"/>
  <c r="C168" i="16"/>
  <c r="AW167" i="16"/>
  <c r="AV167" i="16"/>
  <c r="F167" i="16"/>
  <c r="C167" i="16"/>
  <c r="AW166" i="16"/>
  <c r="AV166" i="16"/>
  <c r="F166" i="16"/>
  <c r="C166" i="16"/>
  <c r="AW165" i="16"/>
  <c r="AV165" i="16"/>
  <c r="F165" i="16"/>
  <c r="C165" i="16"/>
  <c r="AW164" i="16"/>
  <c r="AV164" i="16"/>
  <c r="F164" i="16"/>
  <c r="C164" i="16"/>
  <c r="AW163" i="16"/>
  <c r="AV163" i="16"/>
  <c r="F163" i="16"/>
  <c r="AW162" i="16"/>
  <c r="AV162" i="16"/>
  <c r="F162" i="16"/>
  <c r="C162" i="16"/>
  <c r="AW161" i="16"/>
  <c r="AV161" i="16"/>
  <c r="F161" i="16"/>
  <c r="C161" i="16"/>
  <c r="AW160" i="16"/>
  <c r="AV160" i="16"/>
  <c r="F160" i="16"/>
  <c r="C160" i="16"/>
  <c r="AW159" i="16"/>
  <c r="AV159" i="16"/>
  <c r="F159" i="16"/>
  <c r="C159" i="16"/>
  <c r="AW158" i="16"/>
  <c r="AV158" i="16"/>
  <c r="F158" i="16"/>
  <c r="C158" i="16"/>
  <c r="AW157" i="16"/>
  <c r="AV157" i="16"/>
  <c r="F157" i="16"/>
  <c r="C157" i="16"/>
  <c r="AW156" i="16"/>
  <c r="AV156" i="16"/>
  <c r="F156" i="16"/>
  <c r="C156" i="16"/>
  <c r="AW155" i="16"/>
  <c r="AV155" i="16"/>
  <c r="F155" i="16"/>
  <c r="C155" i="16"/>
  <c r="AW154" i="16"/>
  <c r="AV154" i="16"/>
  <c r="F154" i="16"/>
  <c r="C154" i="16"/>
  <c r="AW153" i="16"/>
  <c r="AV153" i="16"/>
  <c r="F153" i="16"/>
  <c r="C153" i="16"/>
  <c r="AW152" i="16"/>
  <c r="AV152" i="16"/>
  <c r="F152" i="16"/>
  <c r="AW151" i="16"/>
  <c r="AV151" i="16"/>
  <c r="F151" i="16"/>
  <c r="C151" i="16"/>
  <c r="AW150" i="16"/>
  <c r="AV150" i="16"/>
  <c r="F150" i="16"/>
  <c r="C150" i="16"/>
  <c r="AW149" i="16"/>
  <c r="AV149" i="16"/>
  <c r="F149" i="16"/>
  <c r="C149" i="16"/>
  <c r="AW148" i="16"/>
  <c r="AV148" i="16"/>
  <c r="F148" i="16"/>
  <c r="C148" i="16"/>
  <c r="AW147" i="16"/>
  <c r="AV147" i="16"/>
  <c r="F147" i="16"/>
  <c r="C147" i="16"/>
  <c r="AW146" i="16"/>
  <c r="AV146" i="16"/>
  <c r="F146" i="16"/>
  <c r="C146" i="16"/>
  <c r="AW145" i="16"/>
  <c r="AV145" i="16"/>
  <c r="F145" i="16"/>
  <c r="C145" i="16"/>
  <c r="AW144" i="16"/>
  <c r="AV144" i="16"/>
  <c r="F144" i="16"/>
  <c r="C144" i="16"/>
  <c r="AW143" i="16"/>
  <c r="AV143" i="16"/>
  <c r="F143" i="16"/>
  <c r="C143" i="16"/>
  <c r="AW142" i="16"/>
  <c r="AV142" i="16"/>
  <c r="F142" i="16"/>
  <c r="C142" i="16"/>
  <c r="AW141" i="16"/>
  <c r="AV141" i="16"/>
  <c r="F141" i="16"/>
  <c r="C141" i="16"/>
  <c r="AW140" i="16"/>
  <c r="AV140" i="16"/>
  <c r="F140" i="16"/>
  <c r="C140" i="16"/>
  <c r="AW139" i="16"/>
  <c r="AV139" i="16"/>
  <c r="F139" i="16"/>
  <c r="C139" i="16"/>
  <c r="AW138" i="16"/>
  <c r="AV138" i="16"/>
  <c r="F138" i="16"/>
  <c r="C138" i="16"/>
  <c r="AW137" i="16"/>
  <c r="AV137" i="16"/>
  <c r="F137" i="16"/>
  <c r="C137" i="16"/>
  <c r="AW136" i="16"/>
  <c r="AV136" i="16"/>
  <c r="F136" i="16"/>
  <c r="C136" i="16"/>
  <c r="AW135" i="16"/>
  <c r="AV135" i="16"/>
  <c r="F135" i="16"/>
  <c r="C135" i="16"/>
  <c r="AW134" i="16"/>
  <c r="AV134" i="16"/>
  <c r="F134" i="16"/>
  <c r="C134" i="16"/>
  <c r="AW133" i="16"/>
  <c r="AV133" i="16"/>
  <c r="F133" i="16"/>
  <c r="C133" i="16"/>
  <c r="AW132" i="16"/>
  <c r="AV132" i="16"/>
  <c r="F132" i="16"/>
  <c r="C132" i="16"/>
  <c r="AW131" i="16"/>
  <c r="AV131" i="16"/>
  <c r="F131" i="16"/>
  <c r="C131" i="16"/>
  <c r="AW130" i="16"/>
  <c r="AV130" i="16"/>
  <c r="F130" i="16"/>
  <c r="C130" i="16"/>
  <c r="AW129" i="16"/>
  <c r="AV129" i="16"/>
  <c r="F129" i="16"/>
  <c r="C129" i="16"/>
  <c r="AW128" i="16"/>
  <c r="AV128" i="16"/>
  <c r="F128" i="16"/>
  <c r="C128" i="16"/>
  <c r="AW127" i="16"/>
  <c r="AV127" i="16"/>
  <c r="F127" i="16"/>
  <c r="C127" i="16"/>
  <c r="AW126" i="16"/>
  <c r="AV126" i="16"/>
  <c r="F126" i="16"/>
  <c r="C126" i="16"/>
  <c r="AW125" i="16"/>
  <c r="AV125" i="16"/>
  <c r="F125" i="16"/>
  <c r="C125" i="16"/>
  <c r="AW124" i="16"/>
  <c r="AV124" i="16"/>
  <c r="F124" i="16"/>
  <c r="C124" i="16"/>
  <c r="AW123" i="16"/>
  <c r="AV123" i="16"/>
  <c r="F123" i="16"/>
  <c r="C123" i="16"/>
  <c r="AW122" i="16"/>
  <c r="AV122" i="16"/>
  <c r="F122" i="16"/>
  <c r="C122" i="16"/>
  <c r="AW121" i="16"/>
  <c r="AV121" i="16"/>
  <c r="F121" i="16"/>
  <c r="C121" i="16"/>
  <c r="AW120" i="16"/>
  <c r="AV120" i="16"/>
  <c r="F120" i="16"/>
  <c r="C120" i="16"/>
  <c r="AW119" i="16"/>
  <c r="AV119" i="16"/>
  <c r="F119" i="16"/>
  <c r="C119" i="16"/>
  <c r="AW118" i="16"/>
  <c r="AV118" i="16"/>
  <c r="F118" i="16"/>
  <c r="C118" i="16"/>
  <c r="AW117" i="16"/>
  <c r="AV117" i="16"/>
  <c r="F117" i="16"/>
  <c r="C117" i="16"/>
  <c r="AW116" i="16"/>
  <c r="AV116" i="16"/>
  <c r="F116" i="16"/>
  <c r="C116" i="16"/>
  <c r="AW115" i="16"/>
  <c r="AV115" i="16"/>
  <c r="F115" i="16"/>
  <c r="C115" i="16"/>
  <c r="AW114" i="16"/>
  <c r="AV114" i="16"/>
  <c r="F114" i="16"/>
  <c r="C114" i="16"/>
  <c r="AW113" i="16"/>
  <c r="AV113" i="16"/>
  <c r="F113" i="16"/>
  <c r="C113" i="16"/>
  <c r="AW112" i="16"/>
  <c r="AV112" i="16"/>
  <c r="F112" i="16"/>
  <c r="C112" i="16"/>
  <c r="AW110" i="16"/>
  <c r="AV110" i="16"/>
  <c r="F110" i="16"/>
  <c r="C110" i="16"/>
  <c r="AW109" i="16"/>
  <c r="AV109" i="16"/>
  <c r="F109" i="16"/>
  <c r="C109" i="16"/>
  <c r="AW108" i="16"/>
  <c r="AV108" i="16"/>
  <c r="F108" i="16"/>
  <c r="C108" i="16"/>
  <c r="AW107" i="16"/>
  <c r="AV107" i="16"/>
  <c r="F107" i="16"/>
  <c r="C107" i="16"/>
  <c r="AW106" i="16"/>
  <c r="AV106" i="16"/>
  <c r="F106" i="16"/>
  <c r="C106" i="16"/>
  <c r="AW105" i="16"/>
  <c r="AV105" i="16"/>
  <c r="F105" i="16"/>
  <c r="C105" i="16"/>
  <c r="AW104" i="16"/>
  <c r="AV104" i="16"/>
  <c r="F104" i="16"/>
  <c r="C104" i="16"/>
  <c r="AW103" i="16"/>
  <c r="AV103" i="16"/>
  <c r="F103" i="16"/>
  <c r="C103" i="16"/>
  <c r="AW102" i="16"/>
  <c r="AV102" i="16"/>
  <c r="F102" i="16"/>
  <c r="C102" i="16"/>
  <c r="AW101" i="16"/>
  <c r="AV101" i="16"/>
  <c r="F101" i="16"/>
  <c r="C101" i="16"/>
  <c r="AW100" i="16"/>
  <c r="AV100" i="16"/>
  <c r="F100" i="16"/>
  <c r="AW99" i="16"/>
  <c r="AV99" i="16"/>
  <c r="F99" i="16"/>
  <c r="C99" i="16"/>
  <c r="AW98" i="16"/>
  <c r="AV98" i="16"/>
  <c r="F98" i="16"/>
  <c r="C98" i="16"/>
  <c r="AW97" i="16"/>
  <c r="AV97" i="16"/>
  <c r="D97" i="16" s="1"/>
  <c r="C97" i="16" s="1"/>
  <c r="F97" i="16"/>
  <c r="AW96" i="16"/>
  <c r="AV96" i="16"/>
  <c r="D96" i="16" s="1"/>
  <c r="F96" i="16"/>
  <c r="AW95" i="16"/>
  <c r="AV95" i="16"/>
  <c r="F95" i="16"/>
  <c r="C95" i="16"/>
  <c r="AW94" i="16"/>
  <c r="AV94" i="16"/>
  <c r="F94" i="16"/>
  <c r="C94" i="16"/>
  <c r="AW93" i="16"/>
  <c r="AV93" i="16"/>
  <c r="F93" i="16"/>
  <c r="AW92" i="16"/>
  <c r="AV92" i="16"/>
  <c r="F92" i="16"/>
  <c r="AW91" i="16"/>
  <c r="AV91" i="16"/>
  <c r="F91" i="16"/>
  <c r="AW90" i="16"/>
  <c r="AV90" i="16"/>
  <c r="F90" i="16"/>
  <c r="AW89" i="16"/>
  <c r="AV89" i="16"/>
  <c r="F89" i="16"/>
  <c r="AW88" i="16"/>
  <c r="AV88" i="16"/>
  <c r="F88" i="16"/>
  <c r="C88" i="16"/>
  <c r="AW87" i="16"/>
  <c r="AV87" i="16"/>
  <c r="D87" i="16" s="1"/>
  <c r="F87" i="16"/>
  <c r="AW86" i="16"/>
  <c r="AV86" i="16"/>
  <c r="F86" i="16"/>
  <c r="C86" i="16"/>
  <c r="AW85" i="16"/>
  <c r="AV85" i="16"/>
  <c r="F85" i="16"/>
  <c r="AW84" i="16"/>
  <c r="AV84" i="16"/>
  <c r="F84" i="16"/>
  <c r="C84" i="16"/>
  <c r="AW83" i="16"/>
  <c r="AV83" i="16"/>
  <c r="F83" i="16"/>
  <c r="C83" i="16"/>
  <c r="AW82" i="16"/>
  <c r="AV82" i="16"/>
  <c r="F82" i="16"/>
  <c r="C82" i="16"/>
  <c r="AW81" i="16"/>
  <c r="AV81" i="16"/>
  <c r="F81" i="16"/>
  <c r="AW80" i="16"/>
  <c r="AV80" i="16"/>
  <c r="F80" i="16"/>
  <c r="C80" i="16"/>
  <c r="AW79" i="16"/>
  <c r="AV79" i="16"/>
  <c r="F79" i="16"/>
  <c r="AW78" i="16"/>
  <c r="AV78" i="16"/>
  <c r="F78" i="16"/>
  <c r="C78" i="16"/>
  <c r="AW77" i="16"/>
  <c r="AV77" i="16"/>
  <c r="F77" i="16"/>
  <c r="C77" i="16"/>
  <c r="AW76" i="16"/>
  <c r="AV76" i="16"/>
  <c r="F76" i="16"/>
  <c r="C76" i="16"/>
  <c r="AW75" i="16"/>
  <c r="AV75" i="16"/>
  <c r="F75" i="16"/>
  <c r="C75" i="16"/>
  <c r="AW74" i="16"/>
  <c r="AV74" i="16"/>
  <c r="F74" i="16"/>
  <c r="C74" i="16"/>
  <c r="AW73" i="16"/>
  <c r="AV73" i="16"/>
  <c r="F73" i="16"/>
  <c r="C73" i="16"/>
  <c r="AW72" i="16"/>
  <c r="AV72" i="16"/>
  <c r="F72" i="16"/>
  <c r="AW71" i="16"/>
  <c r="AV71" i="16"/>
  <c r="F71" i="16"/>
  <c r="C71" i="16"/>
  <c r="AW70" i="16"/>
  <c r="AV70" i="16"/>
  <c r="F70" i="16"/>
  <c r="C70" i="16"/>
  <c r="AW69" i="16"/>
  <c r="AV69" i="16"/>
  <c r="F69" i="16"/>
  <c r="C69" i="16"/>
  <c r="AW68" i="16"/>
  <c r="AV68" i="16"/>
  <c r="F68" i="16"/>
  <c r="C68" i="16"/>
  <c r="AW67" i="16"/>
  <c r="AV67" i="16"/>
  <c r="F67" i="16"/>
  <c r="C67" i="16"/>
  <c r="AW66" i="16"/>
  <c r="AV66" i="16"/>
  <c r="F66" i="16"/>
  <c r="C66" i="16"/>
  <c r="AW65" i="16"/>
  <c r="AV65" i="16"/>
  <c r="F65" i="16"/>
  <c r="C65" i="16"/>
  <c r="AW64" i="16"/>
  <c r="AV64" i="16"/>
  <c r="F64" i="16"/>
  <c r="C64" i="16"/>
  <c r="AW63" i="16"/>
  <c r="AV63" i="16"/>
  <c r="F63" i="16"/>
  <c r="C63" i="16"/>
  <c r="AW62" i="16"/>
  <c r="AV62" i="16"/>
  <c r="F62" i="16"/>
  <c r="C62" i="16"/>
  <c r="AW61" i="16"/>
  <c r="AV61" i="16"/>
  <c r="F61" i="16"/>
  <c r="C61" i="16"/>
  <c r="AW60" i="16"/>
  <c r="AV60" i="16"/>
  <c r="F60" i="16"/>
  <c r="C60" i="16"/>
  <c r="AW59" i="16"/>
  <c r="AV59" i="16"/>
  <c r="D59" i="16" s="1"/>
  <c r="F59" i="16"/>
  <c r="AW58" i="16"/>
  <c r="AV58" i="16"/>
  <c r="F58" i="16"/>
  <c r="AW57" i="16"/>
  <c r="AV57" i="16"/>
  <c r="F57" i="16"/>
  <c r="C57" i="16"/>
  <c r="AW56" i="16"/>
  <c r="AV56" i="16"/>
  <c r="F56" i="16"/>
  <c r="C56" i="16"/>
  <c r="AW55" i="16"/>
  <c r="AV55" i="16"/>
  <c r="F55" i="16"/>
  <c r="C55" i="16"/>
  <c r="AW54" i="16"/>
  <c r="AV54" i="16"/>
  <c r="F54" i="16"/>
  <c r="C54" i="16"/>
  <c r="AW53" i="16"/>
  <c r="AV53" i="16"/>
  <c r="F53" i="16"/>
  <c r="C53" i="16"/>
  <c r="AW52" i="16"/>
  <c r="AV52" i="16"/>
  <c r="F52" i="16"/>
  <c r="C52" i="16"/>
  <c r="AW51" i="16"/>
  <c r="AV51" i="16"/>
  <c r="F51" i="16"/>
  <c r="C51" i="16"/>
  <c r="AW50" i="16"/>
  <c r="AV50" i="16"/>
  <c r="F50" i="16"/>
  <c r="C50" i="16"/>
  <c r="AW49" i="16"/>
  <c r="AV49" i="16"/>
  <c r="F49" i="16"/>
  <c r="C49" i="16"/>
  <c r="AW48" i="16"/>
  <c r="AV48" i="16"/>
  <c r="F48" i="16"/>
  <c r="C48" i="16"/>
  <c r="AW47" i="16"/>
  <c r="AV47" i="16"/>
  <c r="F47" i="16"/>
  <c r="C47" i="16"/>
  <c r="AW46" i="16"/>
  <c r="AV46" i="16"/>
  <c r="F46" i="16"/>
  <c r="C46" i="16"/>
  <c r="AW45" i="16"/>
  <c r="AV45" i="16"/>
  <c r="F45" i="16"/>
  <c r="AW44" i="16"/>
  <c r="AV44" i="16"/>
  <c r="F44" i="16"/>
  <c r="C44" i="16"/>
  <c r="AW43" i="16"/>
  <c r="AV43" i="16"/>
  <c r="F43" i="16"/>
  <c r="C43" i="16"/>
  <c r="AW42" i="16"/>
  <c r="AV42" i="16"/>
  <c r="D42" i="16" s="1"/>
  <c r="F42" i="16"/>
  <c r="AW41" i="16"/>
  <c r="AV41" i="16"/>
  <c r="D41" i="16" s="1"/>
  <c r="C41" i="16" s="1"/>
  <c r="F41" i="16"/>
  <c r="AW40" i="16"/>
  <c r="F40" i="16"/>
  <c r="AV40" i="16" s="1"/>
  <c r="AW39" i="16"/>
  <c r="AV39" i="16"/>
  <c r="F39" i="16"/>
  <c r="AW38" i="16"/>
  <c r="AV38" i="16"/>
  <c r="F38" i="16"/>
  <c r="AW37" i="16"/>
  <c r="AV37" i="16"/>
  <c r="F37" i="16"/>
  <c r="AW36" i="16"/>
  <c r="AV36" i="16"/>
  <c r="F36" i="16"/>
  <c r="C36" i="16"/>
  <c r="AW35" i="16"/>
  <c r="AV35" i="16"/>
  <c r="F35" i="16"/>
  <c r="AW34" i="16"/>
  <c r="AV34" i="16"/>
  <c r="D34" i="16" s="1"/>
  <c r="F34" i="16"/>
  <c r="AW33" i="16"/>
  <c r="AV33" i="16"/>
  <c r="F33" i="16"/>
  <c r="D33" i="16" s="1"/>
  <c r="AW32" i="16"/>
  <c r="AV32" i="16"/>
  <c r="F32" i="16"/>
  <c r="D32" i="16" s="1"/>
  <c r="AW31" i="16"/>
  <c r="AV31" i="16"/>
  <c r="D31" i="16" s="1"/>
  <c r="F31" i="16"/>
  <c r="AW30" i="16"/>
  <c r="AV30" i="16"/>
  <c r="F30" i="16"/>
  <c r="AW29" i="16"/>
  <c r="AV29" i="16"/>
  <c r="F29" i="16"/>
  <c r="AW28" i="16"/>
  <c r="AV28" i="16"/>
  <c r="F28" i="16"/>
  <c r="D28" i="16" s="1"/>
  <c r="AW27" i="16"/>
  <c r="AV27" i="16"/>
  <c r="F27" i="16"/>
  <c r="C27" i="16"/>
  <c r="AW26" i="16"/>
  <c r="AV26" i="16"/>
  <c r="F26" i="16"/>
  <c r="AW25" i="16"/>
  <c r="AV25" i="16"/>
  <c r="F25" i="16"/>
  <c r="D25" i="16"/>
  <c r="C25" i="16" s="1"/>
  <c r="AW24" i="16"/>
  <c r="AV24" i="16"/>
  <c r="F24" i="16"/>
  <c r="C24" i="16"/>
  <c r="AW23" i="16"/>
  <c r="AV23" i="16"/>
  <c r="F23" i="16"/>
  <c r="C23" i="16"/>
  <c r="AW22" i="16"/>
  <c r="AV22" i="16"/>
  <c r="F22" i="16"/>
  <c r="C22" i="16"/>
  <c r="AW21" i="16"/>
  <c r="AV21" i="16"/>
  <c r="F21" i="16"/>
  <c r="AW20" i="16"/>
  <c r="AV20" i="16"/>
  <c r="F20" i="16"/>
  <c r="AW19" i="16"/>
  <c r="AV19" i="16"/>
  <c r="F19" i="16"/>
  <c r="C19" i="16"/>
  <c r="AW18" i="16"/>
  <c r="AV18" i="16"/>
  <c r="E566" i="16" s="1"/>
  <c r="F18" i="16"/>
  <c r="C18" i="16"/>
  <c r="AW17" i="16"/>
  <c r="AV17" i="16"/>
  <c r="F17" i="16"/>
  <c r="AW16" i="16"/>
  <c r="AV16" i="16"/>
  <c r="F16" i="16"/>
  <c r="C16" i="16"/>
  <c r="AW15" i="16"/>
  <c r="AV15" i="16"/>
  <c r="F15" i="16"/>
  <c r="C15" i="16"/>
  <c r="AW14" i="16"/>
  <c r="AV14" i="16"/>
  <c r="F14" i="16"/>
  <c r="C14" i="16"/>
  <c r="AW13" i="16"/>
  <c r="AV13" i="16"/>
  <c r="F13" i="16"/>
  <c r="C13" i="16"/>
  <c r="AW12" i="16"/>
  <c r="AV12" i="16"/>
  <c r="F12" i="16"/>
  <c r="C12" i="16"/>
  <c r="AW11" i="16"/>
  <c r="AV11" i="16"/>
  <c r="F11" i="16"/>
  <c r="AW10" i="16"/>
  <c r="AV10" i="16"/>
  <c r="F10" i="16"/>
  <c r="C10" i="16"/>
  <c r="AW9" i="16"/>
  <c r="AV9" i="16"/>
  <c r="F9" i="16"/>
  <c r="AW8" i="16"/>
  <c r="AV8" i="16"/>
  <c r="F8" i="16"/>
  <c r="AW7" i="16"/>
  <c r="AV7" i="16"/>
  <c r="F7" i="16"/>
  <c r="O5" i="16"/>
  <c r="P5" i="16" s="1"/>
  <c r="Q5" i="16" s="1"/>
  <c r="R5" i="16" s="1"/>
  <c r="S5" i="16" s="1"/>
  <c r="T5" i="16" s="1"/>
  <c r="U5" i="16" s="1"/>
  <c r="V5" i="16" s="1"/>
  <c r="W5" i="16" s="1"/>
  <c r="X5" i="16" s="1"/>
  <c r="Y5" i="16" s="1"/>
  <c r="Z5" i="16" s="1"/>
  <c r="AA5" i="16" s="1"/>
  <c r="AB5" i="16" s="1"/>
  <c r="AC5" i="16" s="1"/>
  <c r="AD5" i="16" s="1"/>
  <c r="AE5" i="16" s="1"/>
  <c r="AF5" i="16" s="1"/>
  <c r="AG5" i="16" s="1"/>
  <c r="AH5" i="16" s="1"/>
  <c r="AI5" i="16" s="1"/>
  <c r="AJ5" i="16" s="1"/>
  <c r="AK5" i="16" s="1"/>
  <c r="AL5" i="16" s="1"/>
  <c r="AM5" i="16" s="1"/>
  <c r="AN5" i="16" s="1"/>
  <c r="AO5" i="16" s="1"/>
  <c r="AP5" i="16" s="1"/>
  <c r="AQ5" i="16" s="1"/>
  <c r="AR5" i="16" s="1"/>
  <c r="AS5" i="16" s="1"/>
  <c r="AT5" i="16" s="1"/>
  <c r="N5" i="16"/>
  <c r="H4" i="16"/>
  <c r="I4" i="16" s="1"/>
  <c r="J4" i="16" s="1"/>
  <c r="K4" i="16" s="1"/>
  <c r="L4" i="16" s="1"/>
  <c r="M4" i="16" s="1"/>
  <c r="N4" i="16" s="1"/>
  <c r="O4" i="16" s="1"/>
  <c r="P4" i="16" s="1"/>
  <c r="Q4" i="16" s="1"/>
  <c r="R4" i="16" s="1"/>
  <c r="S4" i="16" s="1"/>
  <c r="T4" i="16" s="1"/>
  <c r="U4" i="16" s="1"/>
  <c r="V4" i="16" s="1"/>
  <c r="W4" i="16" s="1"/>
  <c r="X4" i="16" s="1"/>
  <c r="Y4" i="16" s="1"/>
  <c r="Z4" i="16" s="1"/>
  <c r="AA4" i="16" s="1"/>
  <c r="AB4" i="16" s="1"/>
  <c r="AC4" i="16" s="1"/>
  <c r="AD4" i="16" s="1"/>
  <c r="AE4" i="16" s="1"/>
  <c r="AF4" i="16" s="1"/>
  <c r="AG4" i="16" s="1"/>
  <c r="AH4" i="16" s="1"/>
  <c r="AI4" i="16" s="1"/>
  <c r="AJ4" i="16" s="1"/>
  <c r="AK4" i="16" s="1"/>
  <c r="AL4" i="16" s="1"/>
  <c r="AM4" i="16" s="1"/>
  <c r="AN4" i="16" s="1"/>
  <c r="AO4" i="16" s="1"/>
  <c r="AP4" i="16" s="1"/>
  <c r="AQ4" i="16" s="1"/>
  <c r="AR4" i="16" s="1"/>
  <c r="AS4" i="16" s="1"/>
  <c r="AT4" i="16" s="1"/>
  <c r="E564" i="17" l="1"/>
  <c r="E561" i="17"/>
  <c r="AW534" i="16"/>
  <c r="AV520" i="17"/>
  <c r="AV557" i="17"/>
  <c r="AV559" i="17" s="1"/>
  <c r="D11" i="17"/>
  <c r="AV57" i="17"/>
  <c r="E563" i="17"/>
  <c r="AV475" i="15" l="1"/>
  <c r="AU475" i="15"/>
  <c r="AV474" i="15"/>
  <c r="AU474" i="15"/>
  <c r="AV473" i="15"/>
  <c r="AU473" i="15"/>
  <c r="AV472" i="15"/>
  <c r="AU472" i="15"/>
  <c r="AV471" i="15"/>
  <c r="AU471" i="15"/>
  <c r="AV470" i="15"/>
  <c r="AU470" i="15"/>
  <c r="AV469" i="15"/>
  <c r="AU469" i="15"/>
  <c r="AV468" i="15"/>
  <c r="AU468" i="15"/>
  <c r="AV467" i="15"/>
  <c r="AU467" i="15"/>
  <c r="AV466" i="15"/>
  <c r="AU466" i="15"/>
  <c r="AV465" i="15"/>
  <c r="AU465" i="15"/>
  <c r="AV464" i="15"/>
  <c r="AU464" i="15"/>
  <c r="AV463" i="15"/>
  <c r="AU463" i="15"/>
  <c r="AV462" i="15"/>
  <c r="AU462" i="15"/>
  <c r="AV461" i="15"/>
  <c r="AU461" i="15"/>
  <c r="AV460" i="15"/>
  <c r="AU460" i="15"/>
  <c r="AV459" i="15"/>
  <c r="AU459" i="15"/>
  <c r="AV458" i="15"/>
  <c r="AU458" i="15"/>
  <c r="AV457" i="15"/>
  <c r="AU457" i="15"/>
  <c r="AV456" i="15"/>
  <c r="AU456" i="15"/>
  <c r="AV455" i="15"/>
  <c r="AU455" i="15"/>
  <c r="AV454" i="15"/>
  <c r="AU454" i="15"/>
  <c r="AV453" i="15"/>
  <c r="AU453" i="15"/>
  <c r="AV452" i="15"/>
  <c r="AU452" i="15"/>
  <c r="AV451" i="15"/>
  <c r="AU451" i="15"/>
  <c r="AV450" i="15"/>
  <c r="AU450" i="15"/>
  <c r="AV449" i="15"/>
  <c r="AU449" i="15"/>
  <c r="AV448" i="15"/>
  <c r="AU448" i="15"/>
  <c r="AV447" i="15"/>
  <c r="AU447" i="15"/>
  <c r="AV446" i="15"/>
  <c r="AU446" i="15"/>
  <c r="AV445" i="15"/>
  <c r="AU445" i="15"/>
  <c r="AV444" i="15"/>
  <c r="AU444" i="15"/>
  <c r="AV443" i="15"/>
  <c r="AU443" i="15"/>
  <c r="AV442" i="15"/>
  <c r="AU442" i="15"/>
  <c r="AV441" i="15"/>
  <c r="AU441" i="15"/>
  <c r="AV440" i="15"/>
  <c r="AU440" i="15"/>
  <c r="AV439" i="15"/>
  <c r="AU439" i="15"/>
  <c r="AV438" i="15"/>
  <c r="AU438" i="15"/>
  <c r="AV437" i="15"/>
  <c r="AU437" i="15"/>
  <c r="AV436" i="15"/>
  <c r="AU436" i="15"/>
  <c r="AV435" i="15"/>
  <c r="AU435" i="15"/>
  <c r="AV434" i="15"/>
  <c r="AU434" i="15"/>
  <c r="AV433" i="15"/>
  <c r="AU433" i="15"/>
  <c r="AV432" i="15"/>
  <c r="AU432" i="15"/>
  <c r="AV431" i="15"/>
  <c r="AU431" i="15"/>
  <c r="AV430" i="15"/>
  <c r="AU430" i="15"/>
  <c r="AV429" i="15"/>
  <c r="AU429" i="15"/>
  <c r="B429" i="15"/>
  <c r="AV428" i="15"/>
  <c r="AU428" i="15"/>
  <c r="AS424" i="15"/>
  <c r="AR424" i="15"/>
  <c r="AQ424" i="15"/>
  <c r="AP424" i="15"/>
  <c r="AO424" i="15"/>
  <c r="AN424" i="15"/>
  <c r="AM424" i="15"/>
  <c r="AL424" i="15"/>
  <c r="AK424" i="15"/>
  <c r="AJ424" i="15"/>
  <c r="AI424" i="15"/>
  <c r="AH424" i="15"/>
  <c r="AG424" i="15"/>
  <c r="AF424" i="15"/>
  <c r="AE424" i="15"/>
  <c r="AD424" i="15"/>
  <c r="AC424" i="15"/>
  <c r="AB424" i="15"/>
  <c r="AA424" i="15"/>
  <c r="Z424" i="15"/>
  <c r="Y424" i="15"/>
  <c r="X424" i="15"/>
  <c r="W424" i="15"/>
  <c r="V424" i="15"/>
  <c r="U424" i="15"/>
  <c r="T424" i="15"/>
  <c r="S424" i="15"/>
  <c r="R424" i="15"/>
  <c r="Q424" i="15"/>
  <c r="P424" i="15"/>
  <c r="O424" i="15"/>
  <c r="N424" i="15"/>
  <c r="M424" i="15"/>
  <c r="L424" i="15"/>
  <c r="K424" i="15"/>
  <c r="J424" i="15"/>
  <c r="I424" i="15"/>
  <c r="H424" i="15"/>
  <c r="G424" i="15"/>
  <c r="F424" i="15"/>
  <c r="AV423" i="15"/>
  <c r="AU423" i="15"/>
  <c r="C423" i="15"/>
  <c r="B423" i="15"/>
  <c r="AV422" i="15"/>
  <c r="AU422" i="15"/>
  <c r="C422" i="15"/>
  <c r="B422" i="15"/>
  <c r="AV421" i="15"/>
  <c r="AU421" i="15"/>
  <c r="C421" i="15"/>
  <c r="B421" i="15"/>
  <c r="AV420" i="15"/>
  <c r="AU420" i="15"/>
  <c r="C420" i="15"/>
  <c r="B420" i="15"/>
  <c r="AV419" i="15"/>
  <c r="AU419" i="15"/>
  <c r="C419" i="15"/>
  <c r="B419" i="15"/>
  <c r="AV418" i="15"/>
  <c r="AU418" i="15"/>
  <c r="C418" i="15"/>
  <c r="B418" i="15"/>
  <c r="AV417" i="15"/>
  <c r="AU417" i="15"/>
  <c r="C417" i="15"/>
  <c r="B417" i="15"/>
  <c r="AV416" i="15"/>
  <c r="AU416" i="15"/>
  <c r="C416" i="15"/>
  <c r="B416" i="15"/>
  <c r="AV415" i="15"/>
  <c r="AU415" i="15"/>
  <c r="C415" i="15"/>
  <c r="AV414" i="15"/>
  <c r="C414" i="15" s="1"/>
  <c r="AU414" i="15"/>
  <c r="B414" i="15"/>
  <c r="AV413" i="15"/>
  <c r="C413" i="15" s="1"/>
  <c r="AU413" i="15"/>
  <c r="B413" i="15"/>
  <c r="AV412" i="15"/>
  <c r="C412" i="15" s="1"/>
  <c r="AU412" i="15"/>
  <c r="B412" i="15"/>
  <c r="AV411" i="15"/>
  <c r="C411" i="15" s="1"/>
  <c r="AU411" i="15"/>
  <c r="B411" i="15"/>
  <c r="AV410" i="15"/>
  <c r="C410" i="15" s="1"/>
  <c r="AU410" i="15"/>
  <c r="B410" i="15"/>
  <c r="AV409" i="15"/>
  <c r="C409" i="15" s="1"/>
  <c r="AU409" i="15"/>
  <c r="B409" i="15"/>
  <c r="AV408" i="15"/>
  <c r="C408" i="15" s="1"/>
  <c r="AU408" i="15"/>
  <c r="B408" i="15"/>
  <c r="AV407" i="15"/>
  <c r="C407" i="15" s="1"/>
  <c r="AU407" i="15"/>
  <c r="B407" i="15"/>
  <c r="AV406" i="15"/>
  <c r="C406" i="15" s="1"/>
  <c r="AU406" i="15"/>
  <c r="B406" i="15"/>
  <c r="AV405" i="15"/>
  <c r="C405" i="15" s="1"/>
  <c r="AU405" i="15"/>
  <c r="B405" i="15"/>
  <c r="AV404" i="15"/>
  <c r="C404" i="15" s="1"/>
  <c r="AU404" i="15"/>
  <c r="B404" i="15"/>
  <c r="AV403" i="15"/>
  <c r="C403" i="15" s="1"/>
  <c r="AU403" i="15"/>
  <c r="B403" i="15"/>
  <c r="AV402" i="15"/>
  <c r="C402" i="15" s="1"/>
  <c r="AU402" i="15"/>
  <c r="B402" i="15"/>
  <c r="AV401" i="15"/>
  <c r="C401" i="15" s="1"/>
  <c r="AU401" i="15"/>
  <c r="B401" i="15"/>
  <c r="AV400" i="15"/>
  <c r="C400" i="15" s="1"/>
  <c r="AU400" i="15"/>
  <c r="B400" i="15"/>
  <c r="AV399" i="15"/>
  <c r="C399" i="15" s="1"/>
  <c r="AU399" i="15"/>
  <c r="B399" i="15"/>
  <c r="AV398" i="15"/>
  <c r="AU398" i="15"/>
  <c r="AV397" i="15"/>
  <c r="AU397" i="15"/>
  <c r="C397" i="15"/>
  <c r="B397" i="15"/>
  <c r="AV396" i="15"/>
  <c r="AU396" i="15"/>
  <c r="C396" i="15"/>
  <c r="AV395" i="15"/>
  <c r="AU395" i="15"/>
  <c r="C395" i="15"/>
  <c r="B395" i="15"/>
  <c r="AV394" i="15"/>
  <c r="AU394" i="15"/>
  <c r="C394" i="15"/>
  <c r="B394" i="15"/>
  <c r="AV393" i="15"/>
  <c r="AU393" i="15"/>
  <c r="C393" i="15"/>
  <c r="B393" i="15"/>
  <c r="AV392" i="15"/>
  <c r="AU392" i="15"/>
  <c r="C392" i="15"/>
  <c r="B392" i="15"/>
  <c r="AV391" i="15"/>
  <c r="AU391" i="15"/>
  <c r="C391" i="15"/>
  <c r="B391" i="15"/>
  <c r="AV390" i="15"/>
  <c r="AU390" i="15"/>
  <c r="C390" i="15"/>
  <c r="B390" i="15"/>
  <c r="AV389" i="15"/>
  <c r="AU389" i="15"/>
  <c r="C389" i="15"/>
  <c r="B389" i="15"/>
  <c r="AV388" i="15"/>
  <c r="AU388" i="15"/>
  <c r="C388" i="15"/>
  <c r="B388" i="15"/>
  <c r="AV387" i="15"/>
  <c r="AU387" i="15"/>
  <c r="C387" i="15"/>
  <c r="B387" i="15"/>
  <c r="AV386" i="15"/>
  <c r="AU386" i="15"/>
  <c r="C386" i="15"/>
  <c r="B386" i="15"/>
  <c r="AV385" i="15"/>
  <c r="AU385" i="15"/>
  <c r="C385" i="15"/>
  <c r="B385" i="15"/>
  <c r="AV384" i="15"/>
  <c r="AU384" i="15"/>
  <c r="C384" i="15"/>
  <c r="B384" i="15"/>
  <c r="AV383" i="15"/>
  <c r="AU383" i="15"/>
  <c r="C383" i="15"/>
  <c r="AV382" i="15"/>
  <c r="AU382" i="15"/>
  <c r="AV381" i="15"/>
  <c r="C381" i="15" s="1"/>
  <c r="AU381" i="15"/>
  <c r="AV380" i="15"/>
  <c r="AU380" i="15"/>
  <c r="C380" i="15"/>
  <c r="B380" i="15"/>
  <c r="AV379" i="15"/>
  <c r="AU379" i="15"/>
  <c r="C379" i="15"/>
  <c r="B379" i="15"/>
  <c r="AV378" i="15"/>
  <c r="AU378" i="15"/>
  <c r="C378" i="15"/>
  <c r="B378" i="15"/>
  <c r="AV377" i="15"/>
  <c r="AU377" i="15"/>
  <c r="C377" i="15"/>
  <c r="B377" i="15"/>
  <c r="AV376" i="15"/>
  <c r="AU376" i="15"/>
  <c r="C376" i="15"/>
  <c r="B376" i="15"/>
  <c r="AV375" i="15"/>
  <c r="AU375" i="15"/>
  <c r="C375" i="15"/>
  <c r="B375" i="15"/>
  <c r="AV374" i="15"/>
  <c r="AU374" i="15"/>
  <c r="C374" i="15"/>
  <c r="B374" i="15"/>
  <c r="AV373" i="15"/>
  <c r="AU373" i="15"/>
  <c r="E373" i="15"/>
  <c r="B373" i="15" s="1"/>
  <c r="AV372" i="15"/>
  <c r="C372" i="15" s="1"/>
  <c r="AU372" i="15"/>
  <c r="E372" i="15"/>
  <c r="AV371" i="15"/>
  <c r="C371" i="15" s="1"/>
  <c r="AU371" i="15"/>
  <c r="B371" i="15"/>
  <c r="AV370" i="15"/>
  <c r="C370" i="15" s="1"/>
  <c r="AU370" i="15"/>
  <c r="B370" i="15"/>
  <c r="AV369" i="15"/>
  <c r="C369" i="15" s="1"/>
  <c r="AU369" i="15"/>
  <c r="B369" i="15"/>
  <c r="AV368" i="15"/>
  <c r="C368" i="15" s="1"/>
  <c r="AU368" i="15"/>
  <c r="B368" i="15"/>
  <c r="AV367" i="15"/>
  <c r="C367" i="15" s="1"/>
  <c r="AU367" i="15"/>
  <c r="B367" i="15"/>
  <c r="AV366" i="15"/>
  <c r="C366" i="15" s="1"/>
  <c r="AU366" i="15"/>
  <c r="B366" i="15"/>
  <c r="AV365" i="15"/>
  <c r="C365" i="15" s="1"/>
  <c r="AU365" i="15"/>
  <c r="B365" i="15"/>
  <c r="AV364" i="15"/>
  <c r="C364" i="15" s="1"/>
  <c r="AU364" i="15"/>
  <c r="B364" i="15"/>
  <c r="AV363" i="15"/>
  <c r="C363" i="15" s="1"/>
  <c r="AU363" i="15"/>
  <c r="B363" i="15"/>
  <c r="AV362" i="15"/>
  <c r="C362" i="15" s="1"/>
  <c r="AU362" i="15"/>
  <c r="B362" i="15"/>
  <c r="AV361" i="15"/>
  <c r="C361" i="15" s="1"/>
  <c r="AU361" i="15"/>
  <c r="B361" i="15"/>
  <c r="AV360" i="15"/>
  <c r="C360" i="15" s="1"/>
  <c r="AU360" i="15"/>
  <c r="B360" i="15"/>
  <c r="AV359" i="15"/>
  <c r="C359" i="15" s="1"/>
  <c r="AU359" i="15"/>
  <c r="B359" i="15"/>
  <c r="AV358" i="15"/>
  <c r="C358" i="15" s="1"/>
  <c r="B358" i="15"/>
  <c r="AV357" i="15"/>
  <c r="C357" i="15" s="1"/>
  <c r="AU357" i="15"/>
  <c r="B357" i="15"/>
  <c r="AV356" i="15"/>
  <c r="C356" i="15" s="1"/>
  <c r="AU356" i="15"/>
  <c r="B356" i="15"/>
  <c r="AV355" i="15"/>
  <c r="C355" i="15" s="1"/>
  <c r="AU355" i="15"/>
  <c r="AV354" i="15"/>
  <c r="C354" i="15" s="1"/>
  <c r="AU354" i="15"/>
  <c r="B354" i="15"/>
  <c r="AV353" i="15"/>
  <c r="C353" i="15" s="1"/>
  <c r="AU353" i="15"/>
  <c r="B353" i="15"/>
  <c r="AV352" i="15"/>
  <c r="C352" i="15" s="1"/>
  <c r="AU352" i="15"/>
  <c r="B352" i="15"/>
  <c r="AV351" i="15"/>
  <c r="C351" i="15" s="1"/>
  <c r="AU351" i="15"/>
  <c r="B351" i="15"/>
  <c r="AV350" i="15"/>
  <c r="C350" i="15" s="1"/>
  <c r="AU350" i="15"/>
  <c r="B350" i="15"/>
  <c r="AV349" i="15"/>
  <c r="C349" i="15" s="1"/>
  <c r="AU349" i="15"/>
  <c r="B349" i="15"/>
  <c r="AV348" i="15"/>
  <c r="C348" i="15" s="1"/>
  <c r="AU348" i="15"/>
  <c r="B348" i="15"/>
  <c r="AV347" i="15"/>
  <c r="C347" i="15" s="1"/>
  <c r="AU347" i="15"/>
  <c r="B347" i="15"/>
  <c r="AV346" i="15"/>
  <c r="C346" i="15" s="1"/>
  <c r="AU346" i="15"/>
  <c r="B346" i="15"/>
  <c r="AV345" i="15"/>
  <c r="C345" i="15" s="1"/>
  <c r="AU345" i="15"/>
  <c r="B345" i="15"/>
  <c r="AV344" i="15"/>
  <c r="C344" i="15" s="1"/>
  <c r="AU344" i="15"/>
  <c r="B344" i="15"/>
  <c r="AV343" i="15"/>
  <c r="C343" i="15" s="1"/>
  <c r="AU343" i="15"/>
  <c r="B343" i="15"/>
  <c r="AV342" i="15"/>
  <c r="C342" i="15" s="1"/>
  <c r="AU342" i="15"/>
  <c r="B342" i="15"/>
  <c r="AV341" i="15"/>
  <c r="C341" i="15" s="1"/>
  <c r="AU341" i="15"/>
  <c r="B341" i="15"/>
  <c r="AV340" i="15"/>
  <c r="C340" i="15" s="1"/>
  <c r="AU340" i="15"/>
  <c r="B340" i="15"/>
  <c r="AV339" i="15"/>
  <c r="AU339" i="15"/>
  <c r="AV338" i="15"/>
  <c r="C338" i="15" s="1"/>
  <c r="AU338" i="15"/>
  <c r="B338" i="15"/>
  <c r="AV337" i="15"/>
  <c r="C337" i="15" s="1"/>
  <c r="AU337" i="15"/>
  <c r="B337" i="15"/>
  <c r="AV336" i="15"/>
  <c r="C336" i="15" s="1"/>
  <c r="AU336" i="15"/>
  <c r="B336" i="15"/>
  <c r="AV335" i="15"/>
  <c r="C335" i="15" s="1"/>
  <c r="AU335" i="15"/>
  <c r="B335" i="15"/>
  <c r="AV334" i="15"/>
  <c r="C334" i="15" s="1"/>
  <c r="AU334" i="15"/>
  <c r="B334" i="15"/>
  <c r="AV333" i="15"/>
  <c r="C333" i="15" s="1"/>
  <c r="AU333" i="15"/>
  <c r="B333" i="15"/>
  <c r="AV332" i="15"/>
  <c r="C332" i="15" s="1"/>
  <c r="AU332" i="15"/>
  <c r="B332" i="15"/>
  <c r="AV331" i="15"/>
  <c r="C331" i="15" s="1"/>
  <c r="AU331" i="15"/>
  <c r="B331" i="15"/>
  <c r="AV330" i="15"/>
  <c r="C330" i="15" s="1"/>
  <c r="AU330" i="15"/>
  <c r="B330" i="15"/>
  <c r="AV329" i="15"/>
  <c r="C329" i="15" s="1"/>
  <c r="AU329" i="15"/>
  <c r="B329" i="15"/>
  <c r="AV328" i="15"/>
  <c r="C328" i="15" s="1"/>
  <c r="AU328" i="15"/>
  <c r="B328" i="15"/>
  <c r="AV327" i="15"/>
  <c r="C327" i="15" s="1"/>
  <c r="B327" i="15"/>
  <c r="AV326" i="15"/>
  <c r="C326" i="15" s="1"/>
  <c r="AU326" i="15"/>
  <c r="B326" i="15"/>
  <c r="AV325" i="15"/>
  <c r="C325" i="15" s="1"/>
  <c r="AU325" i="15"/>
  <c r="B325" i="15"/>
  <c r="AV324" i="15"/>
  <c r="C324" i="15" s="1"/>
  <c r="AU324" i="15"/>
  <c r="B324" i="15"/>
  <c r="AV323" i="15"/>
  <c r="C323" i="15" s="1"/>
  <c r="AU323" i="15"/>
  <c r="B323" i="15"/>
  <c r="AV322" i="15"/>
  <c r="C322" i="15" s="1"/>
  <c r="AU322" i="15"/>
  <c r="B322" i="15"/>
  <c r="AV321" i="15"/>
  <c r="C321" i="15" s="1"/>
  <c r="AU321" i="15"/>
  <c r="B321" i="15"/>
  <c r="AV320" i="15"/>
  <c r="C320" i="15" s="1"/>
  <c r="AU320" i="15"/>
  <c r="B320" i="15"/>
  <c r="AV319" i="15"/>
  <c r="C319" i="15" s="1"/>
  <c r="AU319" i="15"/>
  <c r="B319" i="15"/>
  <c r="AV318" i="15"/>
  <c r="C318" i="15" s="1"/>
  <c r="AU318" i="15"/>
  <c r="B318" i="15"/>
  <c r="AV317" i="15"/>
  <c r="C317" i="15" s="1"/>
  <c r="AU317" i="15"/>
  <c r="B317" i="15"/>
  <c r="AV316" i="15"/>
  <c r="C316" i="15" s="1"/>
  <c r="AU316" i="15"/>
  <c r="B316" i="15"/>
  <c r="AV315" i="15"/>
  <c r="C315" i="15" s="1"/>
  <c r="AU315" i="15"/>
  <c r="B315" i="15"/>
  <c r="AV314" i="15"/>
  <c r="AU314" i="15"/>
  <c r="AV313" i="15"/>
  <c r="C313" i="15"/>
  <c r="AU313" i="15"/>
  <c r="B313" i="15"/>
  <c r="AV312" i="15"/>
  <c r="C312" i="15"/>
  <c r="AU312" i="15"/>
  <c r="B312" i="15"/>
  <c r="AV311" i="15"/>
  <c r="C311" i="15"/>
  <c r="AU311" i="15"/>
  <c r="B311" i="15"/>
  <c r="AV310" i="15"/>
  <c r="C310" i="15"/>
  <c r="AU310" i="15"/>
  <c r="B310" i="15"/>
  <c r="AV309" i="15"/>
  <c r="C309" i="15"/>
  <c r="AU309" i="15"/>
  <c r="B309" i="15"/>
  <c r="AV308" i="15"/>
  <c r="C308" i="15"/>
  <c r="AU308" i="15"/>
  <c r="B308" i="15"/>
  <c r="AV307" i="15"/>
  <c r="C307" i="15"/>
  <c r="AU307" i="15"/>
  <c r="B307" i="15"/>
  <c r="AV306" i="15"/>
  <c r="C306" i="15"/>
  <c r="AU306" i="15"/>
  <c r="B306" i="15"/>
  <c r="AV305" i="15"/>
  <c r="C305" i="15"/>
  <c r="AU305" i="15"/>
  <c r="B305" i="15"/>
  <c r="AV304" i="15"/>
  <c r="C304" i="15"/>
  <c r="AU304" i="15"/>
  <c r="B304" i="15"/>
  <c r="AV303" i="15"/>
  <c r="C303" i="15"/>
  <c r="AU303" i="15"/>
  <c r="B303" i="15"/>
  <c r="AV302" i="15"/>
  <c r="C302" i="15"/>
  <c r="AU302" i="15"/>
  <c r="B302" i="15"/>
  <c r="AV301" i="15"/>
  <c r="C301" i="15"/>
  <c r="AU301" i="15"/>
  <c r="B301" i="15"/>
  <c r="AV300" i="15"/>
  <c r="C300" i="15"/>
  <c r="AU300" i="15"/>
  <c r="B300" i="15"/>
  <c r="AV299" i="15"/>
  <c r="C299" i="15"/>
  <c r="AU299" i="15"/>
  <c r="B299" i="15"/>
  <c r="AV298" i="15"/>
  <c r="C298" i="15"/>
  <c r="AU298" i="15"/>
  <c r="B298" i="15"/>
  <c r="AV297" i="15"/>
  <c r="C297" i="15"/>
  <c r="AU297" i="15"/>
  <c r="B297" i="15"/>
  <c r="AV296" i="15"/>
  <c r="C296" i="15"/>
  <c r="AU296" i="15"/>
  <c r="B296" i="15"/>
  <c r="AV295" i="15"/>
  <c r="C295" i="15"/>
  <c r="AU295" i="15"/>
  <c r="B295" i="15"/>
  <c r="AV294" i="15"/>
  <c r="C294" i="15"/>
  <c r="AU294" i="15"/>
  <c r="B294" i="15"/>
  <c r="AV293" i="15"/>
  <c r="C293" i="15"/>
  <c r="AU293" i="15"/>
  <c r="B293" i="15"/>
  <c r="AV292" i="15"/>
  <c r="C292" i="15"/>
  <c r="AU292" i="15"/>
  <c r="B292" i="15"/>
  <c r="AV291" i="15"/>
  <c r="C291" i="15"/>
  <c r="AU291" i="15"/>
  <c r="B291" i="15"/>
  <c r="AV290" i="15"/>
  <c r="C290" i="15"/>
  <c r="AU290" i="15"/>
  <c r="B290" i="15"/>
  <c r="AV289" i="15"/>
  <c r="C289" i="15"/>
  <c r="AU289" i="15"/>
  <c r="B289" i="15"/>
  <c r="AV288" i="15"/>
  <c r="C288" i="15"/>
  <c r="AU288" i="15"/>
  <c r="B288" i="15"/>
  <c r="AV287" i="15"/>
  <c r="C287" i="15"/>
  <c r="AU287" i="15"/>
  <c r="B287" i="15"/>
  <c r="AV286" i="15"/>
  <c r="C286" i="15"/>
  <c r="AU286" i="15"/>
  <c r="B286" i="15"/>
  <c r="AV285" i="15"/>
  <c r="C285" i="15"/>
  <c r="AU285" i="15"/>
  <c r="B285" i="15"/>
  <c r="AV284" i="15"/>
  <c r="C284" i="15"/>
  <c r="AU284" i="15"/>
  <c r="B284" i="15"/>
  <c r="AV283" i="15"/>
  <c r="C283" i="15"/>
  <c r="AU283" i="15"/>
  <c r="B283" i="15"/>
  <c r="AV282" i="15"/>
  <c r="C282" i="15"/>
  <c r="AU282" i="15"/>
  <c r="B282" i="15"/>
  <c r="AV281" i="15"/>
  <c r="C281" i="15"/>
  <c r="AU281" i="15"/>
  <c r="B281" i="15"/>
  <c r="AV280" i="15"/>
  <c r="C280" i="15"/>
  <c r="AU280" i="15"/>
  <c r="B280" i="15"/>
  <c r="AV279" i="15"/>
  <c r="C279" i="15"/>
  <c r="AU279" i="15"/>
  <c r="B279" i="15"/>
  <c r="AV278" i="15"/>
  <c r="C278" i="15" s="1"/>
  <c r="AU278" i="15"/>
  <c r="B278" i="15"/>
  <c r="AV277" i="15"/>
  <c r="C277" i="15"/>
  <c r="AU277" i="15"/>
  <c r="B277" i="15"/>
  <c r="AV276" i="15"/>
  <c r="C276" i="15"/>
  <c r="AU276" i="15"/>
  <c r="B276" i="15"/>
  <c r="AV275" i="15"/>
  <c r="C275" i="15" s="1"/>
  <c r="AU275" i="15"/>
  <c r="B275" i="15"/>
  <c r="AV274" i="15"/>
  <c r="C274" i="15" s="1"/>
  <c r="AU274" i="15"/>
  <c r="B274" i="15"/>
  <c r="AV273" i="15"/>
  <c r="C273" i="15" s="1"/>
  <c r="AU273" i="15"/>
  <c r="AV272" i="15"/>
  <c r="C272" i="15" s="1"/>
  <c r="AU272" i="15"/>
  <c r="B272" i="15"/>
  <c r="AV271" i="15"/>
  <c r="C271" i="15" s="1"/>
  <c r="AU271" i="15"/>
  <c r="B271" i="15"/>
  <c r="AV270" i="15"/>
  <c r="C270" i="15" s="1"/>
  <c r="AU270" i="15"/>
  <c r="B270" i="15"/>
  <c r="AV269" i="15"/>
  <c r="C269" i="15" s="1"/>
  <c r="AU269" i="15"/>
  <c r="AV268" i="15"/>
  <c r="C268" i="15" s="1"/>
  <c r="AU268" i="15"/>
  <c r="B268" i="15"/>
  <c r="AV267" i="15"/>
  <c r="C267" i="15" s="1"/>
  <c r="AU267" i="15"/>
  <c r="B267" i="15"/>
  <c r="AV266" i="15"/>
  <c r="C266" i="15" s="1"/>
  <c r="AU266" i="15"/>
  <c r="B266" i="15"/>
  <c r="AV265" i="15"/>
  <c r="C265" i="15" s="1"/>
  <c r="AU265" i="15"/>
  <c r="B265" i="15"/>
  <c r="AV264" i="15"/>
  <c r="C264" i="15" s="1"/>
  <c r="AU264" i="15"/>
  <c r="B264" i="15"/>
  <c r="AV263" i="15"/>
  <c r="C263" i="15" s="1"/>
  <c r="AU263" i="15"/>
  <c r="B263" i="15"/>
  <c r="AV262" i="15"/>
  <c r="C262" i="15" s="1"/>
  <c r="AU262" i="15"/>
  <c r="B262" i="15"/>
  <c r="AV261" i="15"/>
  <c r="C261" i="15" s="1"/>
  <c r="AU261" i="15"/>
  <c r="B261" i="15"/>
  <c r="AV260" i="15"/>
  <c r="C260" i="15" s="1"/>
  <c r="AU260" i="15"/>
  <c r="B260" i="15"/>
  <c r="AV259" i="15"/>
  <c r="C259" i="15" s="1"/>
  <c r="AU259" i="15"/>
  <c r="B259" i="15"/>
  <c r="AV258" i="15"/>
  <c r="C258" i="15" s="1"/>
  <c r="AU258" i="15"/>
  <c r="B258" i="15"/>
  <c r="AV257" i="15"/>
  <c r="C257" i="15" s="1"/>
  <c r="AU257" i="15"/>
  <c r="B257" i="15"/>
  <c r="AV256" i="15"/>
  <c r="C256" i="15" s="1"/>
  <c r="AU256" i="15"/>
  <c r="B256" i="15"/>
  <c r="AV255" i="15"/>
  <c r="C255" i="15" s="1"/>
  <c r="AU255" i="15"/>
  <c r="B255" i="15"/>
  <c r="AV254" i="15"/>
  <c r="C254" i="15" s="1"/>
  <c r="AU254" i="15"/>
  <c r="B254" i="15"/>
  <c r="AV253" i="15"/>
  <c r="C253" i="15" s="1"/>
  <c r="AU253" i="15"/>
  <c r="B253" i="15"/>
  <c r="AV252" i="15"/>
  <c r="C252" i="15" s="1"/>
  <c r="AU252" i="15"/>
  <c r="B252" i="15"/>
  <c r="AV251" i="15"/>
  <c r="C251" i="15" s="1"/>
  <c r="AU251" i="15"/>
  <c r="B251" i="15"/>
  <c r="AV250" i="15"/>
  <c r="C250" i="15" s="1"/>
  <c r="AU250" i="15"/>
  <c r="AV249" i="15"/>
  <c r="C249" i="15" s="1"/>
  <c r="AU249" i="15"/>
  <c r="B249" i="15"/>
  <c r="AV248" i="15"/>
  <c r="C248" i="15" s="1"/>
  <c r="AU248" i="15"/>
  <c r="B248" i="15"/>
  <c r="AV247" i="15"/>
  <c r="C247" i="15" s="1"/>
  <c r="AU247" i="15"/>
  <c r="B247" i="15"/>
  <c r="AV246" i="15"/>
  <c r="C246" i="15" s="1"/>
  <c r="AU246" i="15"/>
  <c r="B246" i="15"/>
  <c r="AV245" i="15"/>
  <c r="C245" i="15" s="1"/>
  <c r="AU245" i="15"/>
  <c r="B245" i="15"/>
  <c r="AV244" i="15"/>
  <c r="C244" i="15" s="1"/>
  <c r="AU244" i="15"/>
  <c r="B244" i="15"/>
  <c r="AV243" i="15"/>
  <c r="C243" i="15" s="1"/>
  <c r="AU243" i="15"/>
  <c r="B243" i="15"/>
  <c r="AV242" i="15"/>
  <c r="C242" i="15" s="1"/>
  <c r="AU242" i="15"/>
  <c r="B242" i="15"/>
  <c r="AV241" i="15"/>
  <c r="C241" i="15" s="1"/>
  <c r="AU241" i="15"/>
  <c r="B241" i="15"/>
  <c r="AV240" i="15"/>
  <c r="C240" i="15" s="1"/>
  <c r="AU240" i="15"/>
  <c r="B240" i="15"/>
  <c r="AV239" i="15"/>
  <c r="C239" i="15" s="1"/>
  <c r="AU239" i="15"/>
  <c r="B239" i="15"/>
  <c r="AV238" i="15"/>
  <c r="C238" i="15" s="1"/>
  <c r="AU238" i="15"/>
  <c r="B238" i="15"/>
  <c r="AV237" i="15"/>
  <c r="C237" i="15" s="1"/>
  <c r="AU237" i="15"/>
  <c r="B237" i="15"/>
  <c r="AV236" i="15"/>
  <c r="C236" i="15" s="1"/>
  <c r="AU236" i="15"/>
  <c r="B236" i="15"/>
  <c r="AV235" i="15"/>
  <c r="C235" i="15" s="1"/>
  <c r="AU235" i="15"/>
  <c r="B235" i="15"/>
  <c r="AV234" i="15"/>
  <c r="C234" i="15" s="1"/>
  <c r="AU234" i="15"/>
  <c r="B234" i="15"/>
  <c r="AV233" i="15"/>
  <c r="C233" i="15" s="1"/>
  <c r="AU233" i="15"/>
  <c r="B233" i="15"/>
  <c r="AV232" i="15"/>
  <c r="C232" i="15" s="1"/>
  <c r="AU232" i="15"/>
  <c r="B232" i="15"/>
  <c r="AV231" i="15"/>
  <c r="C231" i="15" s="1"/>
  <c r="AU231" i="15"/>
  <c r="B231" i="15"/>
  <c r="AV230" i="15"/>
  <c r="C230" i="15" s="1"/>
  <c r="AU230" i="15"/>
  <c r="B230" i="15"/>
  <c r="AV229" i="15"/>
  <c r="C229" i="15" s="1"/>
  <c r="AU229" i="15"/>
  <c r="AV228" i="15"/>
  <c r="C228" i="15" s="1"/>
  <c r="AU228" i="15"/>
  <c r="B228" i="15"/>
  <c r="AV227" i="15"/>
  <c r="C227" i="15" s="1"/>
  <c r="AU227" i="15"/>
  <c r="B227" i="15"/>
  <c r="AV226" i="15"/>
  <c r="C226" i="15" s="1"/>
  <c r="AU226" i="15"/>
  <c r="B226" i="15"/>
  <c r="AV225" i="15"/>
  <c r="C225" i="15" s="1"/>
  <c r="AU225" i="15"/>
  <c r="B225" i="15"/>
  <c r="AV224" i="15"/>
  <c r="C224" i="15" s="1"/>
  <c r="AU224" i="15"/>
  <c r="B224" i="15"/>
  <c r="AV223" i="15"/>
  <c r="C223" i="15" s="1"/>
  <c r="AU223" i="15"/>
  <c r="B223" i="15"/>
  <c r="AV222" i="15"/>
  <c r="C222" i="15" s="1"/>
  <c r="AU222" i="15"/>
  <c r="B222" i="15"/>
  <c r="AV221" i="15"/>
  <c r="C221" i="15" s="1"/>
  <c r="AU221" i="15"/>
  <c r="B221" i="15"/>
  <c r="AV220" i="15"/>
  <c r="C220" i="15" s="1"/>
  <c r="AU220" i="15"/>
  <c r="B220" i="15"/>
  <c r="AV219" i="15"/>
  <c r="C219" i="15" s="1"/>
  <c r="AU219" i="15"/>
  <c r="B219" i="15"/>
  <c r="AV218" i="15"/>
  <c r="C218" i="15" s="1"/>
  <c r="AU218" i="15"/>
  <c r="B218" i="15"/>
  <c r="AV217" i="15"/>
  <c r="C217" i="15" s="1"/>
  <c r="AU217" i="15"/>
  <c r="B217" i="15"/>
  <c r="AV216" i="15"/>
  <c r="C216" i="15" s="1"/>
  <c r="AU216" i="15"/>
  <c r="B216" i="15"/>
  <c r="AV215" i="15"/>
  <c r="C215" i="15" s="1"/>
  <c r="AU215" i="15"/>
  <c r="B215" i="15"/>
  <c r="AV214" i="15"/>
  <c r="C214" i="15" s="1"/>
  <c r="AU214" i="15"/>
  <c r="B214" i="15"/>
  <c r="AV213" i="15"/>
  <c r="C213" i="15" s="1"/>
  <c r="AU213" i="15"/>
  <c r="B213" i="15"/>
  <c r="AV212" i="15"/>
  <c r="C212" i="15" s="1"/>
  <c r="AU212" i="15"/>
  <c r="B212" i="15"/>
  <c r="AV211" i="15"/>
  <c r="C211" i="15" s="1"/>
  <c r="AU211" i="15"/>
  <c r="B211" i="15"/>
  <c r="AV210" i="15"/>
  <c r="C210" i="15" s="1"/>
  <c r="AU210" i="15"/>
  <c r="B210" i="15"/>
  <c r="AV209" i="15"/>
  <c r="C209" i="15" s="1"/>
  <c r="AU209" i="15"/>
  <c r="B209" i="15"/>
  <c r="AV208" i="15"/>
  <c r="C208" i="15" s="1"/>
  <c r="AU208" i="15"/>
  <c r="B208" i="15"/>
  <c r="AV207" i="15"/>
  <c r="C207" i="15" s="1"/>
  <c r="AU207" i="15"/>
  <c r="B207" i="15"/>
  <c r="AV206" i="15"/>
  <c r="C206" i="15" s="1"/>
  <c r="AU206" i="15"/>
  <c r="B206" i="15"/>
  <c r="AV205" i="15"/>
  <c r="C205" i="15" s="1"/>
  <c r="AU205" i="15"/>
  <c r="B205" i="15"/>
  <c r="AV204" i="15"/>
  <c r="C204" i="15" s="1"/>
  <c r="AU204" i="15"/>
  <c r="B204" i="15"/>
  <c r="AV203" i="15"/>
  <c r="C203" i="15" s="1"/>
  <c r="AU203" i="15"/>
  <c r="B203" i="15"/>
  <c r="AV202" i="15"/>
  <c r="C202" i="15" s="1"/>
  <c r="AU202" i="15"/>
  <c r="B202" i="15"/>
  <c r="AV201" i="15"/>
  <c r="C201" i="15" s="1"/>
  <c r="AU201" i="15"/>
  <c r="B201" i="15"/>
  <c r="AV200" i="15"/>
  <c r="C200" i="15" s="1"/>
  <c r="AU200" i="15"/>
  <c r="B200" i="15"/>
  <c r="AV199" i="15"/>
  <c r="C199" i="15" s="1"/>
  <c r="AU199" i="15"/>
  <c r="B199" i="15"/>
  <c r="AV198" i="15"/>
  <c r="C198" i="15" s="1"/>
  <c r="AU198" i="15"/>
  <c r="B198" i="15"/>
  <c r="AV197" i="15"/>
  <c r="C197" i="15" s="1"/>
  <c r="AU197" i="15"/>
  <c r="B197" i="15"/>
  <c r="AV196" i="15"/>
  <c r="C196" i="15" s="1"/>
  <c r="AU196" i="15"/>
  <c r="AV195" i="15"/>
  <c r="C195" i="15" s="1"/>
  <c r="AU195" i="15"/>
  <c r="B195" i="15"/>
  <c r="AV194" i="15"/>
  <c r="C194" i="15" s="1"/>
  <c r="AU194" i="15"/>
  <c r="B194" i="15"/>
  <c r="AV193" i="15"/>
  <c r="C193" i="15" s="1"/>
  <c r="AU193" i="15"/>
  <c r="B193" i="15"/>
  <c r="AV192" i="15"/>
  <c r="C192" i="15" s="1"/>
  <c r="AU192" i="15"/>
  <c r="B192" i="15"/>
  <c r="AV191" i="15"/>
  <c r="C191" i="15" s="1"/>
  <c r="AU191" i="15"/>
  <c r="B191" i="15"/>
  <c r="AV190" i="15"/>
  <c r="C190" i="15" s="1"/>
  <c r="AU190" i="15"/>
  <c r="B190" i="15"/>
  <c r="AV189" i="15"/>
  <c r="C189" i="15" s="1"/>
  <c r="AU189" i="15"/>
  <c r="B189" i="15"/>
  <c r="AV188" i="15"/>
  <c r="C188" i="15" s="1"/>
  <c r="AU188" i="15"/>
  <c r="B188" i="15"/>
  <c r="AV187" i="15"/>
  <c r="C187" i="15" s="1"/>
  <c r="AU187" i="15"/>
  <c r="B187" i="15"/>
  <c r="AV186" i="15"/>
  <c r="C186" i="15" s="1"/>
  <c r="AU186" i="15"/>
  <c r="B186" i="15"/>
  <c r="AV185" i="15"/>
  <c r="C185" i="15" s="1"/>
  <c r="AU185" i="15"/>
  <c r="B185" i="15"/>
  <c r="AV184" i="15"/>
  <c r="C184" i="15" s="1"/>
  <c r="AU184" i="15"/>
  <c r="B184" i="15"/>
  <c r="AV183" i="15"/>
  <c r="C183" i="15" s="1"/>
  <c r="AU183" i="15"/>
  <c r="B183" i="15"/>
  <c r="AV182" i="15"/>
  <c r="C182" i="15" s="1"/>
  <c r="AU182" i="15"/>
  <c r="B182" i="15"/>
  <c r="AV181" i="15"/>
  <c r="C181" i="15" s="1"/>
  <c r="AU181" i="15"/>
  <c r="B181" i="15"/>
  <c r="AV180" i="15"/>
  <c r="C180" i="15" s="1"/>
  <c r="AU180" i="15"/>
  <c r="B180" i="15"/>
  <c r="AV179" i="15"/>
  <c r="C179" i="15" s="1"/>
  <c r="AU179" i="15"/>
  <c r="B179" i="15"/>
  <c r="AV178" i="15"/>
  <c r="C178" i="15" s="1"/>
  <c r="AU178" i="15"/>
  <c r="B178" i="15"/>
  <c r="AV177" i="15"/>
  <c r="C177" i="15" s="1"/>
  <c r="AU177" i="15"/>
  <c r="B177" i="15"/>
  <c r="AV176" i="15"/>
  <c r="C176" i="15" s="1"/>
  <c r="AU176" i="15"/>
  <c r="B176" i="15"/>
  <c r="AV175" i="15"/>
  <c r="C175" i="15" s="1"/>
  <c r="AU175" i="15"/>
  <c r="B175" i="15"/>
  <c r="AV174" i="15"/>
  <c r="C174" i="15" s="1"/>
  <c r="AU174" i="15"/>
  <c r="B174" i="15"/>
  <c r="AV173" i="15"/>
  <c r="C173" i="15" s="1"/>
  <c r="AU173" i="15"/>
  <c r="B173" i="15"/>
  <c r="AV172" i="15"/>
  <c r="C172" i="15" s="1"/>
  <c r="AU172" i="15"/>
  <c r="B172" i="15"/>
  <c r="AV171" i="15"/>
  <c r="C171" i="15" s="1"/>
  <c r="AU171" i="15"/>
  <c r="B171" i="15"/>
  <c r="AV170" i="15"/>
  <c r="C170" i="15" s="1"/>
  <c r="AU170" i="15"/>
  <c r="B170" i="15"/>
  <c r="AV169" i="15"/>
  <c r="C169" i="15" s="1"/>
  <c r="AU169" i="15"/>
  <c r="B169" i="15"/>
  <c r="AV168" i="15"/>
  <c r="C168" i="15" s="1"/>
  <c r="AU168" i="15"/>
  <c r="B168" i="15"/>
  <c r="AV167" i="15"/>
  <c r="C167" i="15" s="1"/>
  <c r="AU167" i="15"/>
  <c r="B167" i="15"/>
  <c r="AV166" i="15"/>
  <c r="C166" i="15" s="1"/>
  <c r="AU166" i="15"/>
  <c r="B166" i="15"/>
  <c r="AV165" i="15"/>
  <c r="C165" i="15" s="1"/>
  <c r="AU165" i="15"/>
  <c r="B165" i="15"/>
  <c r="AV164" i="15"/>
  <c r="C164" i="15" s="1"/>
  <c r="AU164" i="15"/>
  <c r="B164" i="15"/>
  <c r="AV163" i="15"/>
  <c r="C163" i="15" s="1"/>
  <c r="AU163" i="15"/>
  <c r="B163" i="15"/>
  <c r="AV162" i="15"/>
  <c r="C162" i="15" s="1"/>
  <c r="AU162" i="15"/>
  <c r="B162" i="15"/>
  <c r="AV161" i="15"/>
  <c r="C161" i="15" s="1"/>
  <c r="AU161" i="15"/>
  <c r="B161" i="15"/>
  <c r="AV160" i="15"/>
  <c r="C160" i="15" s="1"/>
  <c r="AU160" i="15"/>
  <c r="AV159" i="15"/>
  <c r="C159" i="15" s="1"/>
  <c r="AU159" i="15"/>
  <c r="B159" i="15"/>
  <c r="AV158" i="15"/>
  <c r="C158" i="15" s="1"/>
  <c r="AU158" i="15"/>
  <c r="B158" i="15"/>
  <c r="AV157" i="15"/>
  <c r="C157" i="15" s="1"/>
  <c r="AU157" i="15"/>
  <c r="B157" i="15"/>
  <c r="AV156" i="15"/>
  <c r="C156" i="15" s="1"/>
  <c r="AU156" i="15"/>
  <c r="AV155" i="15"/>
  <c r="C155" i="15" s="1"/>
  <c r="AU155" i="15"/>
  <c r="B155" i="15"/>
  <c r="AV154" i="15"/>
  <c r="C154" i="15" s="1"/>
  <c r="AU154" i="15"/>
  <c r="B154" i="15"/>
  <c r="AV153" i="15"/>
  <c r="C153" i="15" s="1"/>
  <c r="AU153" i="15"/>
  <c r="B153" i="15"/>
  <c r="AV152" i="15"/>
  <c r="C152" i="15" s="1"/>
  <c r="AU152" i="15"/>
  <c r="B152" i="15"/>
  <c r="AV151" i="15"/>
  <c r="C151" i="15" s="1"/>
  <c r="AU151" i="15"/>
  <c r="B151" i="15"/>
  <c r="AV150" i="15"/>
  <c r="C150" i="15" s="1"/>
  <c r="AU150" i="15"/>
  <c r="B150" i="15"/>
  <c r="AV149" i="15"/>
  <c r="C149" i="15" s="1"/>
  <c r="AU149" i="15"/>
  <c r="B149" i="15"/>
  <c r="AV148" i="15"/>
  <c r="C148" i="15" s="1"/>
  <c r="AU148" i="15"/>
  <c r="B148" i="15"/>
  <c r="AV147" i="15"/>
  <c r="C147" i="15" s="1"/>
  <c r="AU147" i="15"/>
  <c r="B147" i="15"/>
  <c r="AV146" i="15"/>
  <c r="C146" i="15" s="1"/>
  <c r="AU146" i="15"/>
  <c r="B146" i="15"/>
  <c r="AV145" i="15"/>
  <c r="C145" i="15" s="1"/>
  <c r="AU145" i="15"/>
  <c r="AV144" i="15"/>
  <c r="C144" i="15" s="1"/>
  <c r="AU144" i="15"/>
  <c r="B144" i="15"/>
  <c r="AV143" i="15"/>
  <c r="C143" i="15" s="1"/>
  <c r="AU143" i="15"/>
  <c r="B143" i="15"/>
  <c r="AV142" i="15"/>
  <c r="C142" i="15" s="1"/>
  <c r="AU142" i="15"/>
  <c r="B142" i="15"/>
  <c r="AV141" i="15"/>
  <c r="C141" i="15" s="1"/>
  <c r="AU141" i="15"/>
  <c r="B141" i="15"/>
  <c r="AV140" i="15"/>
  <c r="C140" i="15" s="1"/>
  <c r="AU140" i="15"/>
  <c r="B140" i="15"/>
  <c r="AV139" i="15"/>
  <c r="C139" i="15" s="1"/>
  <c r="AU139" i="15"/>
  <c r="B139" i="15"/>
  <c r="AV138" i="15"/>
  <c r="C138" i="15" s="1"/>
  <c r="AU138" i="15"/>
  <c r="B138" i="15"/>
  <c r="AV137" i="15"/>
  <c r="C137" i="15" s="1"/>
  <c r="AU137" i="15"/>
  <c r="B137" i="15"/>
  <c r="AV136" i="15"/>
  <c r="C136" i="15" s="1"/>
  <c r="AU136" i="15"/>
  <c r="B136" i="15"/>
  <c r="AV135" i="15"/>
  <c r="C135" i="15" s="1"/>
  <c r="AU135" i="15"/>
  <c r="B135" i="15"/>
  <c r="AV134" i="15"/>
  <c r="C134" i="15" s="1"/>
  <c r="AU134" i="15"/>
  <c r="B134" i="15"/>
  <c r="AV133" i="15"/>
  <c r="C133" i="15" s="1"/>
  <c r="AU133" i="15"/>
  <c r="B133" i="15"/>
  <c r="AV132" i="15"/>
  <c r="C132" i="15" s="1"/>
  <c r="AU132" i="15"/>
  <c r="B132" i="15"/>
  <c r="AV131" i="15"/>
  <c r="C131" i="15" s="1"/>
  <c r="AU131" i="15"/>
  <c r="B131" i="15"/>
  <c r="AV130" i="15"/>
  <c r="C130" i="15" s="1"/>
  <c r="AU130" i="15"/>
  <c r="B130" i="15"/>
  <c r="AV129" i="15"/>
  <c r="C129" i="15" s="1"/>
  <c r="AU129" i="15"/>
  <c r="B129" i="15"/>
  <c r="AV128" i="15"/>
  <c r="C128" i="15" s="1"/>
  <c r="AU128" i="15"/>
  <c r="B128" i="15"/>
  <c r="AV127" i="15"/>
  <c r="C127" i="15" s="1"/>
  <c r="AU127" i="15"/>
  <c r="B127" i="15"/>
  <c r="AV126" i="15"/>
  <c r="C126" i="15" s="1"/>
  <c r="AU126" i="15"/>
  <c r="B126" i="15"/>
  <c r="AV125" i="15"/>
  <c r="C125" i="15" s="1"/>
  <c r="AU125" i="15"/>
  <c r="B125" i="15"/>
  <c r="AV124" i="15"/>
  <c r="C124" i="15" s="1"/>
  <c r="AU124" i="15"/>
  <c r="B124" i="15"/>
  <c r="AV123" i="15"/>
  <c r="C123" i="15" s="1"/>
  <c r="AU123" i="15"/>
  <c r="B123" i="15"/>
  <c r="AV122" i="15"/>
  <c r="C122" i="15" s="1"/>
  <c r="AU122" i="15"/>
  <c r="B122" i="15"/>
  <c r="AV121" i="15"/>
  <c r="C121" i="15" s="1"/>
  <c r="AU121" i="15"/>
  <c r="B121" i="15"/>
  <c r="AV120" i="15"/>
  <c r="C120" i="15" s="1"/>
  <c r="AU120" i="15"/>
  <c r="B120" i="15"/>
  <c r="AV119" i="15"/>
  <c r="C119" i="15" s="1"/>
  <c r="AU119" i="15"/>
  <c r="B119" i="15"/>
  <c r="AV118" i="15"/>
  <c r="C118" i="15" s="1"/>
  <c r="AU118" i="15"/>
  <c r="B118" i="15"/>
  <c r="AV117" i="15"/>
  <c r="C117" i="15" s="1"/>
  <c r="AU117" i="15"/>
  <c r="B117" i="15"/>
  <c r="AV116" i="15"/>
  <c r="C116" i="15" s="1"/>
  <c r="AU116" i="15"/>
  <c r="B116" i="15"/>
  <c r="AV115" i="15"/>
  <c r="C115" i="15" s="1"/>
  <c r="AU115" i="15"/>
  <c r="B115" i="15"/>
  <c r="AV114" i="15"/>
  <c r="C114" i="15" s="1"/>
  <c r="AU114" i="15"/>
  <c r="B114" i="15"/>
  <c r="AV113" i="15"/>
  <c r="C113" i="15" s="1"/>
  <c r="AU113" i="15"/>
  <c r="B113" i="15"/>
  <c r="AV112" i="15"/>
  <c r="C112" i="15" s="1"/>
  <c r="AU112" i="15"/>
  <c r="B112" i="15"/>
  <c r="AV111" i="15"/>
  <c r="C111" i="15" s="1"/>
  <c r="AU111" i="15"/>
  <c r="B111" i="15"/>
  <c r="AV110" i="15"/>
  <c r="C110" i="15" s="1"/>
  <c r="AU110" i="15"/>
  <c r="B110" i="15"/>
  <c r="AV109" i="15"/>
  <c r="C109" i="15" s="1"/>
  <c r="AU109" i="15"/>
  <c r="B109" i="15"/>
  <c r="AV108" i="15"/>
  <c r="C108" i="15" s="1"/>
  <c r="AU108" i="15"/>
  <c r="B108" i="15"/>
  <c r="AV107" i="15"/>
  <c r="C107" i="15" s="1"/>
  <c r="AU107" i="15"/>
  <c r="B107" i="15"/>
  <c r="AV106" i="15"/>
  <c r="C106" i="15" s="1"/>
  <c r="AU106" i="15"/>
  <c r="B106" i="15"/>
  <c r="AV105" i="15"/>
  <c r="C105" i="15" s="1"/>
  <c r="AU105" i="15"/>
  <c r="B105" i="15"/>
  <c r="AV104" i="15"/>
  <c r="C104" i="15" s="1"/>
  <c r="AU104" i="15"/>
  <c r="B104" i="15"/>
  <c r="AV103" i="15"/>
  <c r="C103" i="15" s="1"/>
  <c r="AU103" i="15"/>
  <c r="B103" i="15"/>
  <c r="AV102" i="15"/>
  <c r="C102" i="15" s="1"/>
  <c r="AU102" i="15"/>
  <c r="B102" i="15"/>
  <c r="AV101" i="15"/>
  <c r="C101" i="15" s="1"/>
  <c r="AU101" i="15"/>
  <c r="B101" i="15"/>
  <c r="AV100" i="15"/>
  <c r="C100" i="15" s="1"/>
  <c r="AU100" i="15"/>
  <c r="B100" i="15"/>
  <c r="AV99" i="15"/>
  <c r="C99" i="15" s="1"/>
  <c r="AU99" i="15"/>
  <c r="B99" i="15"/>
  <c r="AV98" i="15"/>
  <c r="C98" i="15" s="1"/>
  <c r="AU98" i="15"/>
  <c r="B98" i="15"/>
  <c r="AV97" i="15"/>
  <c r="C97" i="15" s="1"/>
  <c r="AU97" i="15"/>
  <c r="B97" i="15"/>
  <c r="AV96" i="15"/>
  <c r="C96" i="15" s="1"/>
  <c r="AU96" i="15"/>
  <c r="B96" i="15"/>
  <c r="AV95" i="15"/>
  <c r="C95" i="15" s="1"/>
  <c r="AU95" i="15"/>
  <c r="B95" i="15"/>
  <c r="AV94" i="15"/>
  <c r="C94" i="15" s="1"/>
  <c r="AU94" i="15"/>
  <c r="B94" i="15"/>
  <c r="AV93" i="15"/>
  <c r="C93" i="15" s="1"/>
  <c r="AU93" i="15"/>
  <c r="B93" i="15"/>
  <c r="AV92" i="15"/>
  <c r="C92" i="15" s="1"/>
  <c r="AU92" i="15"/>
  <c r="B92" i="15"/>
  <c r="AV91" i="15"/>
  <c r="C91" i="15" s="1"/>
  <c r="AU91" i="15"/>
  <c r="B91" i="15"/>
  <c r="AV90" i="15"/>
  <c r="C90" i="15" s="1"/>
  <c r="AU90" i="15"/>
  <c r="B90" i="15"/>
  <c r="AV89" i="15"/>
  <c r="C89" i="15" s="1"/>
  <c r="AU89" i="15"/>
  <c r="B89" i="15"/>
  <c r="AV88" i="15"/>
  <c r="C88" i="15" s="1"/>
  <c r="AU88" i="15"/>
  <c r="B88" i="15"/>
  <c r="AV87" i="15"/>
  <c r="C87" i="15" s="1"/>
  <c r="AU87" i="15"/>
  <c r="B87" i="15"/>
  <c r="AV86" i="15"/>
  <c r="C86" i="15" s="1"/>
  <c r="AU86" i="15"/>
  <c r="B86" i="15"/>
  <c r="AV85" i="15"/>
  <c r="C85" i="15" s="1"/>
  <c r="AU85" i="15"/>
  <c r="B85" i="15"/>
  <c r="AV84" i="15"/>
  <c r="C84" i="15" s="1"/>
  <c r="AU84" i="15"/>
  <c r="B84" i="15"/>
  <c r="AV83" i="15"/>
  <c r="C83" i="15" s="1"/>
  <c r="AU83" i="15"/>
  <c r="B83" i="15"/>
  <c r="AV82" i="15"/>
  <c r="AU82" i="15"/>
  <c r="AV81" i="15"/>
  <c r="C81" i="15" s="1"/>
  <c r="AU81" i="15"/>
  <c r="B81" i="15"/>
  <c r="AV80" i="15"/>
  <c r="C80" i="15" s="1"/>
  <c r="AU80" i="15"/>
  <c r="B80" i="15"/>
  <c r="AV79" i="15"/>
  <c r="C79" i="15" s="1"/>
  <c r="AU79" i="15"/>
  <c r="B79" i="15"/>
  <c r="AV78" i="15"/>
  <c r="C78" i="15" s="1"/>
  <c r="AU78" i="15"/>
  <c r="B78" i="15"/>
  <c r="AV77" i="15"/>
  <c r="C77" i="15" s="1"/>
  <c r="AU77" i="15"/>
  <c r="B77" i="15"/>
  <c r="AV76" i="15"/>
  <c r="C76" i="15" s="1"/>
  <c r="AU76" i="15"/>
  <c r="B76" i="15"/>
  <c r="AV75" i="15"/>
  <c r="C75" i="15" s="1"/>
  <c r="AU75" i="15"/>
  <c r="B75" i="15"/>
  <c r="AV74" i="15"/>
  <c r="C74" i="15" s="1"/>
  <c r="E74" i="15" s="1"/>
  <c r="B74" i="15" s="1"/>
  <c r="AU74" i="15"/>
  <c r="AV73" i="15"/>
  <c r="C73" i="15" s="1"/>
  <c r="AU73" i="15"/>
  <c r="B73" i="15"/>
  <c r="AV72" i="15"/>
  <c r="C72" i="15" s="1"/>
  <c r="AU72" i="15"/>
  <c r="B72" i="15"/>
  <c r="AV71" i="15"/>
  <c r="C71" i="15" s="1"/>
  <c r="AU71" i="15"/>
  <c r="B71" i="15"/>
  <c r="AV70" i="15"/>
  <c r="C70" i="15" s="1"/>
  <c r="AU70" i="15"/>
  <c r="B70" i="15"/>
  <c r="AV69" i="15"/>
  <c r="C69" i="15" s="1"/>
  <c r="AU69" i="15"/>
  <c r="B69" i="15"/>
  <c r="AV68" i="15"/>
  <c r="C68" i="15" s="1"/>
  <c r="AU68" i="15"/>
  <c r="B68" i="15"/>
  <c r="AV67" i="15"/>
  <c r="C67" i="15" s="1"/>
  <c r="AU67" i="15"/>
  <c r="B67" i="15"/>
  <c r="AV66" i="15"/>
  <c r="C66" i="15" s="1"/>
  <c r="AU66" i="15"/>
  <c r="B66" i="15"/>
  <c r="AV65" i="15"/>
  <c r="C65" i="15" s="1"/>
  <c r="AU65" i="15"/>
  <c r="B65" i="15"/>
  <c r="AV64" i="15"/>
  <c r="C64" i="15" s="1"/>
  <c r="AU64" i="15"/>
  <c r="B64" i="15"/>
  <c r="AV63" i="15"/>
  <c r="C63" i="15" s="1"/>
  <c r="AU63" i="15"/>
  <c r="B63" i="15"/>
  <c r="AV62" i="15"/>
  <c r="C62" i="15" s="1"/>
  <c r="AU62" i="15"/>
  <c r="B62" i="15"/>
  <c r="AV61" i="15"/>
  <c r="AU61" i="15"/>
  <c r="C61" i="15" s="1"/>
  <c r="AV60" i="15"/>
  <c r="C60" i="15" s="1"/>
  <c r="AU60" i="15"/>
  <c r="B60" i="15"/>
  <c r="AV59" i="15"/>
  <c r="C59" i="15" s="1"/>
  <c r="AU59" i="15"/>
  <c r="B59" i="15"/>
  <c r="AV58" i="15"/>
  <c r="C58" i="15" s="1"/>
  <c r="AU58" i="15"/>
  <c r="B58" i="15"/>
  <c r="AV57" i="15"/>
  <c r="C57" i="15" s="1"/>
  <c r="AU57" i="15"/>
  <c r="B57" i="15"/>
  <c r="AV56" i="15"/>
  <c r="C56" i="15" s="1"/>
  <c r="AU56" i="15"/>
  <c r="B56" i="15"/>
  <c r="AV55" i="15"/>
  <c r="C55" i="15" s="1"/>
  <c r="AU55" i="15"/>
  <c r="B55" i="15"/>
  <c r="AV54" i="15"/>
  <c r="C54" i="15" s="1"/>
  <c r="AU54" i="15"/>
  <c r="B54" i="15"/>
  <c r="AV53" i="15"/>
  <c r="C53" i="15" s="1"/>
  <c r="AU53" i="15"/>
  <c r="B53" i="15"/>
  <c r="AV52" i="15"/>
  <c r="C52" i="15" s="1"/>
  <c r="AU52" i="15"/>
  <c r="B52" i="15"/>
  <c r="AV51" i="15"/>
  <c r="C51" i="15" s="1"/>
  <c r="AU51" i="15"/>
  <c r="B51" i="15"/>
  <c r="AV50" i="15"/>
  <c r="C50" i="15" s="1"/>
  <c r="AU50" i="15"/>
  <c r="B50" i="15"/>
  <c r="AV49" i="15"/>
  <c r="C49" i="15" s="1"/>
  <c r="AU49" i="15"/>
  <c r="B49" i="15"/>
  <c r="AV48" i="15"/>
  <c r="C48" i="15" s="1"/>
  <c r="AU48" i="15"/>
  <c r="B48" i="15"/>
  <c r="AV47" i="15"/>
  <c r="C47" i="15" s="1"/>
  <c r="AU47" i="15"/>
  <c r="B47" i="15"/>
  <c r="AV46" i="15"/>
  <c r="C46" i="15" s="1"/>
  <c r="AU46" i="15"/>
  <c r="B46" i="15"/>
  <c r="AV45" i="15"/>
  <c r="C45" i="15" s="1"/>
  <c r="AU45" i="15"/>
  <c r="B45" i="15"/>
  <c r="AV44" i="15"/>
  <c r="C44" i="15" s="1"/>
  <c r="AU44" i="15"/>
  <c r="B44" i="15"/>
  <c r="AV43" i="15"/>
  <c r="C43" i="15" s="1"/>
  <c r="AU43" i="15"/>
  <c r="B43" i="15"/>
  <c r="AV42" i="15"/>
  <c r="C42" i="15" s="1"/>
  <c r="AU42" i="15"/>
  <c r="B42" i="15"/>
  <c r="AV41" i="15"/>
  <c r="C41" i="15" s="1"/>
  <c r="AU41" i="15"/>
  <c r="B41" i="15"/>
  <c r="AV40" i="15"/>
  <c r="C40" i="15" s="1"/>
  <c r="AU40" i="15"/>
  <c r="B40" i="15"/>
  <c r="AV39" i="15"/>
  <c r="C39" i="15" s="1"/>
  <c r="AU39" i="15"/>
  <c r="B39" i="15"/>
  <c r="AV38" i="15"/>
  <c r="C38" i="15" s="1"/>
  <c r="AU38" i="15"/>
  <c r="B38" i="15"/>
  <c r="AV37" i="15"/>
  <c r="C37" i="15" s="1"/>
  <c r="AU37" i="15"/>
  <c r="B37" i="15"/>
  <c r="AV36" i="15"/>
  <c r="C36" i="15" s="1"/>
  <c r="AU36" i="15"/>
  <c r="B36" i="15"/>
  <c r="AV35" i="15"/>
  <c r="C35" i="15" s="1"/>
  <c r="AU35" i="15"/>
  <c r="B35" i="15"/>
  <c r="AV34" i="15"/>
  <c r="C34" i="15" s="1"/>
  <c r="AU34" i="15"/>
  <c r="B34" i="15"/>
  <c r="AV33" i="15"/>
  <c r="C33" i="15" s="1"/>
  <c r="AU33" i="15"/>
  <c r="B33" i="15"/>
  <c r="AV32" i="15"/>
  <c r="C32" i="15" s="1"/>
  <c r="AU32" i="15"/>
  <c r="B32" i="15"/>
  <c r="AV31" i="15"/>
  <c r="C31" i="15" s="1"/>
  <c r="AU31" i="15"/>
  <c r="B31" i="15"/>
  <c r="AV30" i="15"/>
  <c r="C30" i="15" s="1"/>
  <c r="AU30" i="15"/>
  <c r="B30" i="15"/>
  <c r="AV29" i="15"/>
  <c r="C29" i="15" s="1"/>
  <c r="AU29" i="15"/>
  <c r="B29" i="15"/>
  <c r="AV28" i="15"/>
  <c r="C28" i="15" s="1"/>
  <c r="AU28" i="15"/>
  <c r="B28" i="15"/>
  <c r="AV27" i="15"/>
  <c r="C27" i="15" s="1"/>
  <c r="AU27" i="15"/>
  <c r="B27" i="15"/>
  <c r="AV26" i="15"/>
  <c r="C26" i="15" s="1"/>
  <c r="AU26" i="15"/>
  <c r="B26" i="15"/>
  <c r="AV25" i="15"/>
  <c r="C25" i="15" s="1"/>
  <c r="AU25" i="15"/>
  <c r="B25" i="15"/>
  <c r="AV24" i="15"/>
  <c r="C24" i="15" s="1"/>
  <c r="AU24" i="15"/>
  <c r="B24" i="15"/>
  <c r="AV23" i="15"/>
  <c r="C23" i="15" s="1"/>
  <c r="AU23" i="15"/>
  <c r="B23" i="15"/>
  <c r="AV22" i="15"/>
  <c r="C22" i="15" s="1"/>
  <c r="AU22" i="15"/>
  <c r="B22" i="15"/>
  <c r="AV21" i="15"/>
  <c r="C21" i="15" s="1"/>
  <c r="AU21" i="15"/>
  <c r="B21" i="15"/>
  <c r="AV20" i="15"/>
  <c r="C20" i="15" s="1"/>
  <c r="AU20" i="15"/>
  <c r="B20" i="15"/>
  <c r="AV19" i="15"/>
  <c r="C19" i="15" s="1"/>
  <c r="AU19" i="15"/>
  <c r="B19" i="15"/>
  <c r="AV18" i="15"/>
  <c r="C18" i="15" s="1"/>
  <c r="AU18" i="15"/>
  <c r="B18" i="15"/>
  <c r="AV17" i="15"/>
  <c r="C17" i="15" s="1"/>
  <c r="AU17" i="15"/>
  <c r="B17" i="15"/>
  <c r="AV16" i="15"/>
  <c r="C16" i="15" s="1"/>
  <c r="AU16" i="15"/>
  <c r="B16" i="15"/>
  <c r="AV15" i="15"/>
  <c r="C15" i="15" s="1"/>
  <c r="AU15" i="15"/>
  <c r="B15" i="15"/>
  <c r="AV14" i="15"/>
  <c r="C14" i="15" s="1"/>
  <c r="AU14" i="15"/>
  <c r="B14" i="15"/>
  <c r="AV13" i="15"/>
  <c r="C13" i="15" s="1"/>
  <c r="AU13" i="15"/>
  <c r="AV12" i="15"/>
  <c r="C12" i="15" s="1"/>
  <c r="AU12" i="15"/>
  <c r="B12" i="15"/>
  <c r="AV11" i="15"/>
  <c r="C11" i="15" s="1"/>
  <c r="AU11" i="15"/>
  <c r="B11" i="15"/>
  <c r="AV10" i="15"/>
  <c r="C10" i="15" s="1"/>
  <c r="AU10" i="15"/>
  <c r="B10" i="15"/>
  <c r="AV9" i="15"/>
  <c r="C9" i="15" s="1"/>
  <c r="AU9" i="15"/>
  <c r="B9" i="15"/>
  <c r="AV8" i="15"/>
  <c r="C8" i="15" s="1"/>
  <c r="AU8" i="15"/>
  <c r="B8" i="15"/>
  <c r="AV7" i="15"/>
  <c r="C7" i="15" s="1"/>
  <c r="AU7" i="15"/>
  <c r="B7" i="15"/>
  <c r="AU418" i="14"/>
  <c r="C418" i="14" s="1"/>
  <c r="AT418" i="14"/>
  <c r="B418" i="14"/>
  <c r="AU417" i="14"/>
  <c r="C417" i="14" s="1"/>
  <c r="AT417" i="14"/>
  <c r="B417" i="14"/>
  <c r="AU416" i="14"/>
  <c r="C416" i="14" s="1"/>
  <c r="AT416" i="14"/>
  <c r="B416" i="14"/>
  <c r="AU415" i="14"/>
  <c r="C415" i="14" s="1"/>
  <c r="AT415" i="14"/>
  <c r="B415" i="14"/>
  <c r="AU414" i="14"/>
  <c r="AT414" i="14"/>
  <c r="E414" i="14"/>
  <c r="AU413" i="14"/>
  <c r="C413" i="14" s="1"/>
  <c r="AT413" i="14"/>
  <c r="B413" i="14"/>
  <c r="AU412" i="14"/>
  <c r="C412" i="14" s="1"/>
  <c r="AT412" i="14"/>
  <c r="B412" i="14"/>
  <c r="AU411" i="14"/>
  <c r="C411" i="14" s="1"/>
  <c r="AT411" i="14"/>
  <c r="B411" i="14"/>
  <c r="AU410" i="14"/>
  <c r="C410" i="14" s="1"/>
  <c r="AT410" i="14"/>
  <c r="B410" i="14"/>
  <c r="AU409" i="14"/>
  <c r="C409" i="14" s="1"/>
  <c r="AT409" i="14"/>
  <c r="B409" i="14"/>
  <c r="AU408" i="14"/>
  <c r="C408" i="14" s="1"/>
  <c r="AT408" i="14"/>
  <c r="B408" i="14"/>
  <c r="AU407" i="14"/>
  <c r="C407" i="14" s="1"/>
  <c r="AT407" i="14"/>
  <c r="B407" i="14"/>
  <c r="AU406" i="14"/>
  <c r="C406" i="14" s="1"/>
  <c r="AT406" i="14"/>
  <c r="B406" i="14"/>
  <c r="AU405" i="14"/>
  <c r="C405" i="14" s="1"/>
  <c r="AT405" i="14"/>
  <c r="B405" i="14"/>
  <c r="AU404" i="14"/>
  <c r="C404" i="14" s="1"/>
  <c r="AT404" i="14"/>
  <c r="B404" i="14"/>
  <c r="AU403" i="14"/>
  <c r="C403" i="14" s="1"/>
  <c r="AT403" i="14"/>
  <c r="B403" i="14"/>
  <c r="AU402" i="14"/>
  <c r="C402" i="14" s="1"/>
  <c r="AT402" i="14"/>
  <c r="B402" i="14"/>
  <c r="AU401" i="14"/>
  <c r="C401" i="14" s="1"/>
  <c r="AT401" i="14"/>
  <c r="B401" i="14"/>
  <c r="AU400" i="14"/>
  <c r="C400" i="14" s="1"/>
  <c r="AT400" i="14"/>
  <c r="B400" i="14"/>
  <c r="AU399" i="14"/>
  <c r="AT399" i="14"/>
  <c r="E399" i="14"/>
  <c r="B399" i="14" s="1"/>
  <c r="AU398" i="14"/>
  <c r="C398" i="14" s="1"/>
  <c r="AT398" i="14"/>
  <c r="E398" i="14"/>
  <c r="B398" i="14" s="1"/>
  <c r="AU397" i="14"/>
  <c r="AT397" i="14"/>
  <c r="E397" i="14"/>
  <c r="B397" i="14" s="1"/>
  <c r="AU396" i="14"/>
  <c r="AT396" i="14"/>
  <c r="E396" i="14"/>
  <c r="AU395" i="14"/>
  <c r="C395" i="14" s="1"/>
  <c r="AT395" i="14"/>
  <c r="E395" i="14"/>
  <c r="B395" i="14"/>
  <c r="AU394" i="14"/>
  <c r="C394" i="14" s="1"/>
  <c r="AT394" i="14"/>
  <c r="E394" i="14"/>
  <c r="B394" i="14"/>
  <c r="AU393" i="14"/>
  <c r="AT393" i="14"/>
  <c r="E393" i="14"/>
  <c r="B393" i="14"/>
  <c r="AU392" i="14"/>
  <c r="AT392" i="14"/>
  <c r="E392" i="14"/>
  <c r="AU391" i="14"/>
  <c r="AT391" i="14"/>
  <c r="E391" i="14"/>
  <c r="B391" i="14" s="1"/>
  <c r="AU390" i="14"/>
  <c r="AT390" i="14"/>
  <c r="E390" i="14"/>
  <c r="C390" i="14" s="1"/>
  <c r="AU389" i="14"/>
  <c r="C389" i="14" s="1"/>
  <c r="AT389" i="14"/>
  <c r="E389" i="14"/>
  <c r="B389" i="14" s="1"/>
  <c r="AU388" i="14"/>
  <c r="AT388" i="14"/>
  <c r="E388" i="14"/>
  <c r="AU387" i="14"/>
  <c r="C387" i="14" s="1"/>
  <c r="AT387" i="14"/>
  <c r="B387" i="14"/>
  <c r="AU386" i="14"/>
  <c r="AT386" i="14"/>
  <c r="E386" i="14"/>
  <c r="AU385" i="14"/>
  <c r="C385" i="14" s="1"/>
  <c r="AT385" i="14"/>
  <c r="E385" i="14"/>
  <c r="B385" i="14" s="1"/>
  <c r="AU384" i="14"/>
  <c r="AT384" i="14"/>
  <c r="E384" i="14"/>
  <c r="B384" i="14" s="1"/>
  <c r="AU383" i="14"/>
  <c r="C383" i="14" s="1"/>
  <c r="AT383" i="14"/>
  <c r="E383" i="14"/>
  <c r="B383" i="14" s="1"/>
  <c r="AU382" i="14"/>
  <c r="AT382" i="14"/>
  <c r="AU381" i="14"/>
  <c r="C381" i="14" s="1"/>
  <c r="AT381" i="14"/>
  <c r="E381" i="14"/>
  <c r="B381" i="14" s="1"/>
  <c r="AU380" i="14"/>
  <c r="AT380" i="14"/>
  <c r="E380" i="14"/>
  <c r="B380" i="14" s="1"/>
  <c r="C380" i="14"/>
  <c r="AU379" i="14"/>
  <c r="AT379" i="14"/>
  <c r="E379" i="14"/>
  <c r="B379" i="14" s="1"/>
  <c r="C379" i="14"/>
  <c r="AU378" i="14"/>
  <c r="AT378" i="14"/>
  <c r="E378" i="14"/>
  <c r="B378" i="14" s="1"/>
  <c r="AU377" i="14"/>
  <c r="C377" i="14" s="1"/>
  <c r="AT377" i="14"/>
  <c r="B377" i="14"/>
  <c r="AU376" i="14"/>
  <c r="AT376" i="14"/>
  <c r="E376" i="14"/>
  <c r="B376" i="14" s="1"/>
  <c r="AU375" i="14"/>
  <c r="AT375" i="14"/>
  <c r="E375" i="14"/>
  <c r="B375" i="14" s="1"/>
  <c r="C375" i="14"/>
  <c r="AU374" i="14"/>
  <c r="AT374" i="14"/>
  <c r="C374" i="14"/>
  <c r="B374" i="14"/>
  <c r="AU373" i="14"/>
  <c r="AT373" i="14"/>
  <c r="C373" i="14"/>
  <c r="B373" i="14"/>
  <c r="AU372" i="14"/>
  <c r="AT372" i="14"/>
  <c r="E372" i="14"/>
  <c r="AU371" i="14"/>
  <c r="C371" i="14" s="1"/>
  <c r="AT371" i="14"/>
  <c r="E371" i="14"/>
  <c r="B371" i="14" s="1"/>
  <c r="AU370" i="14"/>
  <c r="AT370" i="14"/>
  <c r="AU369" i="14"/>
  <c r="AT369" i="14"/>
  <c r="E369" i="14"/>
  <c r="B369" i="14" s="1"/>
  <c r="C369" i="14"/>
  <c r="AU368" i="14"/>
  <c r="AT368" i="14"/>
  <c r="AU367" i="14"/>
  <c r="C367" i="14" s="1"/>
  <c r="AT367" i="14"/>
  <c r="B367" i="14"/>
  <c r="AU366" i="14"/>
  <c r="C366" i="14" s="1"/>
  <c r="AT366" i="14"/>
  <c r="E366" i="14"/>
  <c r="B366" i="14" s="1"/>
  <c r="AU365" i="14"/>
  <c r="AT365" i="14"/>
  <c r="AU364" i="14"/>
  <c r="C364" i="14" s="1"/>
  <c r="AT364" i="14"/>
  <c r="E364" i="14"/>
  <c r="B364" i="14" s="1"/>
  <c r="AU363" i="14"/>
  <c r="AT363" i="14"/>
  <c r="AU362" i="14"/>
  <c r="C362" i="14" s="1"/>
  <c r="AT362" i="14"/>
  <c r="E362" i="14"/>
  <c r="B362" i="14" s="1"/>
  <c r="AU361" i="14"/>
  <c r="C361" i="14" s="1"/>
  <c r="AT361" i="14"/>
  <c r="E361" i="14"/>
  <c r="B361" i="14" s="1"/>
  <c r="AU360" i="14"/>
  <c r="C360" i="14" s="1"/>
  <c r="AT360" i="14"/>
  <c r="E360" i="14"/>
  <c r="B360" i="14" s="1"/>
  <c r="AU359" i="14"/>
  <c r="AT359" i="14"/>
  <c r="AU358" i="14"/>
  <c r="AT358" i="14"/>
  <c r="E358" i="14"/>
  <c r="AU357" i="14"/>
  <c r="AT357" i="14"/>
  <c r="E357" i="14"/>
  <c r="AU356" i="14"/>
  <c r="AT356" i="14"/>
  <c r="E356" i="14"/>
  <c r="B356" i="14" s="1"/>
  <c r="AU355" i="14"/>
  <c r="AT355" i="14"/>
  <c r="AU354" i="14"/>
  <c r="AT354" i="14"/>
  <c r="C354" i="14"/>
  <c r="AU353" i="14"/>
  <c r="C353" i="14" s="1"/>
  <c r="AT353" i="14"/>
  <c r="E353" i="14"/>
  <c r="AU352" i="14"/>
  <c r="AT352" i="14"/>
  <c r="E352" i="14"/>
  <c r="B352" i="14" s="1"/>
  <c r="C352" i="14"/>
  <c r="AU351" i="14"/>
  <c r="AT351" i="14"/>
  <c r="AU350" i="14"/>
  <c r="C350" i="14" s="1"/>
  <c r="AT350" i="14"/>
  <c r="E350" i="14"/>
  <c r="B350" i="14" s="1"/>
  <c r="AU349" i="14"/>
  <c r="AT349" i="14"/>
  <c r="E349" i="14"/>
  <c r="AU348" i="14"/>
  <c r="AT348" i="14"/>
  <c r="AU347" i="14"/>
  <c r="C347" i="14" s="1"/>
  <c r="AT347" i="14"/>
  <c r="E347" i="14"/>
  <c r="AU346" i="14"/>
  <c r="AT346" i="14"/>
  <c r="E346" i="14"/>
  <c r="B346" i="14"/>
  <c r="C346" i="14"/>
  <c r="AU345" i="14"/>
  <c r="C345" i="14" s="1"/>
  <c r="AT345" i="14"/>
  <c r="B345" i="14"/>
  <c r="AU344" i="14"/>
  <c r="C344" i="14" s="1"/>
  <c r="AT344" i="14"/>
  <c r="B344" i="14"/>
  <c r="AU343" i="14"/>
  <c r="AT343" i="14"/>
  <c r="AU342" i="14"/>
  <c r="AT342" i="14"/>
  <c r="E342" i="14"/>
  <c r="B342" i="14" s="1"/>
  <c r="AU341" i="14"/>
  <c r="AT341" i="14"/>
  <c r="E341" i="14"/>
  <c r="B341" i="14" s="1"/>
  <c r="AU340" i="14"/>
  <c r="AT340" i="14"/>
  <c r="E340" i="14"/>
  <c r="B340" i="14" s="1"/>
  <c r="C340" i="14"/>
  <c r="AU339" i="14"/>
  <c r="AT339" i="14"/>
  <c r="E339" i="14"/>
  <c r="AU338" i="14"/>
  <c r="AT338" i="14"/>
  <c r="E338" i="14"/>
  <c r="B338" i="14" s="1"/>
  <c r="AU337" i="14"/>
  <c r="AT337" i="14"/>
  <c r="E337" i="14"/>
  <c r="B337" i="14" s="1"/>
  <c r="AU336" i="14"/>
  <c r="AT336" i="14"/>
  <c r="E336" i="14"/>
  <c r="B336" i="14" s="1"/>
  <c r="AU335" i="14"/>
  <c r="AT335" i="14"/>
  <c r="E335" i="14"/>
  <c r="AU334" i="14"/>
  <c r="C334" i="14" s="1"/>
  <c r="E334" i="14" s="1"/>
  <c r="B334" i="14" s="1"/>
  <c r="AT334" i="14"/>
  <c r="AU333" i="14"/>
  <c r="C333" i="14" s="1"/>
  <c r="AT333" i="14"/>
  <c r="E333" i="14"/>
  <c r="B333" i="14" s="1"/>
  <c r="AU332" i="14"/>
  <c r="AT332" i="14"/>
  <c r="E332" i="14"/>
  <c r="B332" i="14" s="1"/>
  <c r="C332" i="14"/>
  <c r="N330" i="14"/>
  <c r="AR329" i="14"/>
  <c r="AQ329" i="14"/>
  <c r="AP329" i="14"/>
  <c r="AO329" i="14"/>
  <c r="AN329" i="14"/>
  <c r="AM329" i="14"/>
  <c r="AL329" i="14"/>
  <c r="AK329" i="14"/>
  <c r="AJ329" i="14"/>
  <c r="AI329" i="14"/>
  <c r="AH329" i="14"/>
  <c r="AG329" i="14"/>
  <c r="AF329" i="14"/>
  <c r="AE329" i="14"/>
  <c r="AD329" i="14"/>
  <c r="AC329" i="14"/>
  <c r="AB329" i="14"/>
  <c r="AA329" i="14"/>
  <c r="Z329" i="14"/>
  <c r="Y329" i="14"/>
  <c r="X329" i="14"/>
  <c r="W329" i="14"/>
  <c r="V329" i="14"/>
  <c r="U329" i="14"/>
  <c r="T329" i="14"/>
  <c r="S329" i="14"/>
  <c r="R329" i="14"/>
  <c r="Q329" i="14"/>
  <c r="P329" i="14"/>
  <c r="O329" i="14"/>
  <c r="N329" i="14"/>
  <c r="M329" i="14"/>
  <c r="L329" i="14"/>
  <c r="K329" i="14"/>
  <c r="J329" i="14"/>
  <c r="I329" i="14"/>
  <c r="H329" i="14"/>
  <c r="G329" i="14"/>
  <c r="F329" i="14"/>
  <c r="AU328" i="14"/>
  <c r="AT328" i="14"/>
  <c r="C328" i="14"/>
  <c r="B328" i="14"/>
  <c r="AU327" i="14"/>
  <c r="AT327" i="14"/>
  <c r="C327" i="14"/>
  <c r="B327" i="14"/>
  <c r="AU326" i="14"/>
  <c r="AT326" i="14"/>
  <c r="C326" i="14"/>
  <c r="B326" i="14"/>
  <c r="AU325" i="14"/>
  <c r="AT325" i="14"/>
  <c r="C325" i="14"/>
  <c r="B325" i="14"/>
  <c r="AU324" i="14"/>
  <c r="AT324" i="14"/>
  <c r="C324" i="14"/>
  <c r="B324" i="14"/>
  <c r="AU323" i="14"/>
  <c r="AT323" i="14"/>
  <c r="E323" i="14"/>
  <c r="B323" i="14" s="1"/>
  <c r="C323" i="14"/>
  <c r="AU322" i="14"/>
  <c r="C322" i="14" s="1"/>
  <c r="AT322" i="14"/>
  <c r="B322" i="14"/>
  <c r="AU321" i="14"/>
  <c r="C321" i="14" s="1"/>
  <c r="AT321" i="14"/>
  <c r="B321" i="14"/>
  <c r="AU320" i="14"/>
  <c r="C320" i="14" s="1"/>
  <c r="AT320" i="14"/>
  <c r="B320" i="14"/>
  <c r="AU319" i="14"/>
  <c r="C319" i="14" s="1"/>
  <c r="AT319" i="14"/>
  <c r="B319" i="14"/>
  <c r="AU318" i="14"/>
  <c r="C318" i="14" s="1"/>
  <c r="AT318" i="14"/>
  <c r="B318" i="14"/>
  <c r="AU317" i="14"/>
  <c r="C317" i="14" s="1"/>
  <c r="AT317" i="14"/>
  <c r="E317" i="14"/>
  <c r="B317" i="14" s="1"/>
  <c r="AU316" i="14"/>
  <c r="C316" i="14" s="1"/>
  <c r="AT316" i="14"/>
  <c r="E316" i="14"/>
  <c r="AU315" i="14"/>
  <c r="AT315" i="14"/>
  <c r="AU314" i="14"/>
  <c r="C314" i="14" s="1"/>
  <c r="AT314" i="14"/>
  <c r="B314" i="14"/>
  <c r="AU313" i="14"/>
  <c r="C313" i="14" s="1"/>
  <c r="AT313" i="14"/>
  <c r="B313" i="14"/>
  <c r="AU312" i="14"/>
  <c r="C312" i="14" s="1"/>
  <c r="AT312" i="14"/>
  <c r="B312" i="14"/>
  <c r="AU311" i="14"/>
  <c r="C311" i="14" s="1"/>
  <c r="AT311" i="14"/>
  <c r="AU310" i="14"/>
  <c r="C310" i="14" s="1"/>
  <c r="AT310" i="14"/>
  <c r="B310" i="14"/>
  <c r="AU309" i="14"/>
  <c r="C309" i="14" s="1"/>
  <c r="AT309" i="14"/>
  <c r="E309" i="14"/>
  <c r="AU308" i="14"/>
  <c r="C308" i="14" s="1"/>
  <c r="AT308" i="14"/>
  <c r="B308" i="14"/>
  <c r="AU307" i="14"/>
  <c r="C307" i="14" s="1"/>
  <c r="AT307" i="14"/>
  <c r="B307" i="14"/>
  <c r="AU306" i="14"/>
  <c r="AU305" i="14"/>
  <c r="C305" i="14" s="1"/>
  <c r="AT305" i="14"/>
  <c r="B305" i="14"/>
  <c r="AU304" i="14"/>
  <c r="C304" i="14" s="1"/>
  <c r="AT304" i="14"/>
  <c r="AU303" i="14"/>
  <c r="C303" i="14" s="1"/>
  <c r="AT303" i="14"/>
  <c r="B303" i="14"/>
  <c r="AU302" i="14"/>
  <c r="C302" i="14" s="1"/>
  <c r="AT302" i="14"/>
  <c r="B302" i="14"/>
  <c r="AU301" i="14"/>
  <c r="C301" i="14" s="1"/>
  <c r="AT301" i="14"/>
  <c r="B301" i="14"/>
  <c r="AU300" i="14"/>
  <c r="C300" i="14" s="1"/>
  <c r="AT300" i="14"/>
  <c r="B300" i="14"/>
  <c r="AU299" i="14"/>
  <c r="C299" i="14" s="1"/>
  <c r="AT299" i="14"/>
  <c r="B299" i="14"/>
  <c r="AU298" i="14"/>
  <c r="C298" i="14" s="1"/>
  <c r="AT298" i="14"/>
  <c r="B298" i="14"/>
  <c r="AU297" i="14"/>
  <c r="C297" i="14" s="1"/>
  <c r="AT297" i="14"/>
  <c r="B297" i="14"/>
  <c r="AU296" i="14"/>
  <c r="C296" i="14" s="1"/>
  <c r="AT296" i="14"/>
  <c r="B296" i="14"/>
  <c r="AU295" i="14"/>
  <c r="C295" i="14" s="1"/>
  <c r="AT295" i="14"/>
  <c r="B295" i="14"/>
  <c r="AU294" i="14"/>
  <c r="C294" i="14" s="1"/>
  <c r="AT294" i="14"/>
  <c r="B294" i="14"/>
  <c r="AU293" i="14"/>
  <c r="C293" i="14" s="1"/>
  <c r="AT293" i="14"/>
  <c r="B293" i="14"/>
  <c r="AU292" i="14"/>
  <c r="C292" i="14" s="1"/>
  <c r="AT292" i="14"/>
  <c r="B292" i="14"/>
  <c r="AU291" i="14"/>
  <c r="C291" i="14" s="1"/>
  <c r="AT291" i="14"/>
  <c r="B291" i="14"/>
  <c r="AU290" i="14"/>
  <c r="C290" i="14" s="1"/>
  <c r="AT290" i="14"/>
  <c r="B290" i="14"/>
  <c r="AU289" i="14"/>
  <c r="C289" i="14" s="1"/>
  <c r="AT289" i="14"/>
  <c r="B289" i="14"/>
  <c r="AU288" i="14"/>
  <c r="C288" i="14" s="1"/>
  <c r="AT288" i="14"/>
  <c r="B288" i="14"/>
  <c r="AU287" i="14"/>
  <c r="C287" i="14" s="1"/>
  <c r="AT287" i="14"/>
  <c r="B287" i="14"/>
  <c r="AU286" i="14"/>
  <c r="C286" i="14" s="1"/>
  <c r="AT286" i="14"/>
  <c r="B286" i="14"/>
  <c r="AU285" i="14"/>
  <c r="C285" i="14" s="1"/>
  <c r="B285" i="14"/>
  <c r="AU284" i="14"/>
  <c r="C284" i="14" s="1"/>
  <c r="AT284" i="14"/>
  <c r="B284" i="14"/>
  <c r="AU283" i="14"/>
  <c r="C283" i="14" s="1"/>
  <c r="AT283" i="14"/>
  <c r="B283" i="14"/>
  <c r="AU282" i="14"/>
  <c r="C282" i="14" s="1"/>
  <c r="AT282" i="14"/>
  <c r="B282" i="14"/>
  <c r="AU281" i="14"/>
  <c r="C281" i="14" s="1"/>
  <c r="AT281" i="14"/>
  <c r="B281" i="14"/>
  <c r="AU280" i="14"/>
  <c r="C280" i="14" s="1"/>
  <c r="AT280" i="14"/>
  <c r="E280" i="14"/>
  <c r="B280" i="14"/>
  <c r="AU279" i="14"/>
  <c r="C279" i="14" s="1"/>
  <c r="AT279" i="14"/>
  <c r="B279" i="14"/>
  <c r="AU278" i="14"/>
  <c r="C278" i="14" s="1"/>
  <c r="AT278" i="14"/>
  <c r="B278" i="14"/>
  <c r="AU277" i="14"/>
  <c r="C277" i="14" s="1"/>
  <c r="AT277" i="14"/>
  <c r="B277" i="14"/>
  <c r="AU276" i="14"/>
  <c r="C276" i="14" s="1"/>
  <c r="AT276" i="14"/>
  <c r="B276" i="14"/>
  <c r="AU275" i="14"/>
  <c r="C275" i="14" s="1"/>
  <c r="AT275" i="14"/>
  <c r="B275" i="14"/>
  <c r="AU274" i="14"/>
  <c r="C274" i="14" s="1"/>
  <c r="AT274" i="14"/>
  <c r="E274" i="14"/>
  <c r="AU273" i="14"/>
  <c r="C273" i="14" s="1"/>
  <c r="AT273" i="14"/>
  <c r="AU272" i="14"/>
  <c r="C272" i="14" s="1"/>
  <c r="AT272" i="14"/>
  <c r="B272" i="14"/>
  <c r="AU271" i="14"/>
  <c r="C271" i="14" s="1"/>
  <c r="AT271" i="14"/>
  <c r="B271" i="14"/>
  <c r="AU270" i="14"/>
  <c r="C270" i="14" s="1"/>
  <c r="AT270" i="14"/>
  <c r="B270" i="14"/>
  <c r="AU269" i="14"/>
  <c r="C269" i="14" s="1"/>
  <c r="AT269" i="14"/>
  <c r="B269" i="14"/>
  <c r="AU268" i="14"/>
  <c r="C268" i="14" s="1"/>
  <c r="AT268" i="14"/>
  <c r="B268" i="14"/>
  <c r="AU267" i="14"/>
  <c r="C267" i="14" s="1"/>
  <c r="AT267" i="14"/>
  <c r="B267" i="14"/>
  <c r="AU266" i="14"/>
  <c r="C266" i="14" s="1"/>
  <c r="AT266" i="14"/>
  <c r="B266" i="14"/>
  <c r="AU265" i="14"/>
  <c r="C265" i="14" s="1"/>
  <c r="AT265" i="14"/>
  <c r="B265" i="14"/>
  <c r="AU264" i="14"/>
  <c r="C264" i="14" s="1"/>
  <c r="AT264" i="14"/>
  <c r="B264" i="14"/>
  <c r="AU263" i="14"/>
  <c r="C263" i="14" s="1"/>
  <c r="AT263" i="14"/>
  <c r="B263" i="14"/>
  <c r="AU262" i="14"/>
  <c r="C262" i="14" s="1"/>
  <c r="AT262" i="14"/>
  <c r="B262" i="14"/>
  <c r="AU261" i="14"/>
  <c r="C261" i="14" s="1"/>
  <c r="AT261" i="14"/>
  <c r="B261" i="14"/>
  <c r="AU260" i="14"/>
  <c r="C260" i="14" s="1"/>
  <c r="AT260" i="14"/>
  <c r="B260" i="14"/>
  <c r="AU259" i="14"/>
  <c r="C259" i="14" s="1"/>
  <c r="AT259" i="14"/>
  <c r="B259" i="14"/>
  <c r="AU258" i="14"/>
  <c r="C258" i="14" s="1"/>
  <c r="AT258" i="14"/>
  <c r="B258" i="14"/>
  <c r="AU257" i="14"/>
  <c r="C257" i="14" s="1"/>
  <c r="AT257" i="14"/>
  <c r="B257" i="14"/>
  <c r="AU256" i="14"/>
  <c r="C256" i="14" s="1"/>
  <c r="AT256" i="14"/>
  <c r="B256" i="14"/>
  <c r="AU255" i="14"/>
  <c r="C255" i="14" s="1"/>
  <c r="AT255" i="14"/>
  <c r="B255" i="14"/>
  <c r="AU254" i="14"/>
  <c r="C254" i="14" s="1"/>
  <c r="AT254" i="14"/>
  <c r="B254" i="14"/>
  <c r="AU253" i="14"/>
  <c r="C253" i="14" s="1"/>
  <c r="AT253" i="14"/>
  <c r="B253" i="14"/>
  <c r="AU252" i="14"/>
  <c r="C252" i="14" s="1"/>
  <c r="AT252" i="14"/>
  <c r="B252" i="14"/>
  <c r="AU251" i="14"/>
  <c r="C251" i="14" s="1"/>
  <c r="AT251" i="14"/>
  <c r="B251" i="14"/>
  <c r="AU250" i="14"/>
  <c r="C250" i="14" s="1"/>
  <c r="AT250" i="14"/>
  <c r="B250" i="14"/>
  <c r="AU249" i="14"/>
  <c r="C249" i="14" s="1"/>
  <c r="AT249" i="14"/>
  <c r="B249" i="14"/>
  <c r="AU248" i="14"/>
  <c r="C248" i="14" s="1"/>
  <c r="AT248" i="14"/>
  <c r="B248" i="14"/>
  <c r="AU247" i="14"/>
  <c r="C247" i="14" s="1"/>
  <c r="AT247" i="14"/>
  <c r="B247" i="14"/>
  <c r="AU246" i="14"/>
  <c r="C246" i="14" s="1"/>
  <c r="AT246" i="14"/>
  <c r="B246" i="14"/>
  <c r="AU245" i="14"/>
  <c r="C245" i="14" s="1"/>
  <c r="AT245" i="14"/>
  <c r="B245" i="14"/>
  <c r="AU244" i="14"/>
  <c r="C244" i="14" s="1"/>
  <c r="AT244" i="14"/>
  <c r="B244" i="14"/>
  <c r="AU243" i="14"/>
  <c r="C243" i="14" s="1"/>
  <c r="AT243" i="14"/>
  <c r="B243" i="14"/>
  <c r="AU242" i="14"/>
  <c r="C242" i="14" s="1"/>
  <c r="AT242" i="14"/>
  <c r="B242" i="14"/>
  <c r="AU241" i="14"/>
  <c r="C241" i="14" s="1"/>
  <c r="AT241" i="14"/>
  <c r="B241" i="14"/>
  <c r="AU240" i="14"/>
  <c r="C240" i="14" s="1"/>
  <c r="AT240" i="14"/>
  <c r="B240" i="14"/>
  <c r="AU239" i="14"/>
  <c r="C239" i="14" s="1"/>
  <c r="AT239" i="14"/>
  <c r="B239" i="14"/>
  <c r="AU238" i="14"/>
  <c r="C238" i="14" s="1"/>
  <c r="AT238" i="14"/>
  <c r="B238" i="14"/>
  <c r="AU237" i="14"/>
  <c r="C237" i="14" s="1"/>
  <c r="AT237" i="14"/>
  <c r="B237" i="14"/>
  <c r="AU236" i="14"/>
  <c r="C236" i="14" s="1"/>
  <c r="AT236" i="14"/>
  <c r="B236" i="14"/>
  <c r="AU235" i="14"/>
  <c r="C235" i="14" s="1"/>
  <c r="AT235" i="14"/>
  <c r="B235" i="14"/>
  <c r="AU234" i="14"/>
  <c r="C234" i="14" s="1"/>
  <c r="AT234" i="14"/>
  <c r="B234" i="14"/>
  <c r="AU233" i="14"/>
  <c r="C233" i="14" s="1"/>
  <c r="AT233" i="14"/>
  <c r="B233" i="14"/>
  <c r="AU232" i="14"/>
  <c r="C232" i="14" s="1"/>
  <c r="AT232" i="14"/>
  <c r="E232" i="14"/>
  <c r="B232" i="14" s="1"/>
  <c r="AU231" i="14"/>
  <c r="C231" i="14" s="1"/>
  <c r="AT231" i="14"/>
  <c r="E231" i="14"/>
  <c r="B231" i="14" s="1"/>
  <c r="AU230" i="14"/>
  <c r="C230" i="14" s="1"/>
  <c r="AT230" i="14"/>
  <c r="B230" i="14"/>
  <c r="AU229" i="14"/>
  <c r="C229" i="14" s="1"/>
  <c r="AT229" i="14"/>
  <c r="B229" i="14"/>
  <c r="AU228" i="14"/>
  <c r="C228" i="14" s="1"/>
  <c r="AT228" i="14"/>
  <c r="B228" i="14"/>
  <c r="AU227" i="14"/>
  <c r="C227" i="14" s="1"/>
  <c r="AT227" i="14"/>
  <c r="B227" i="14"/>
  <c r="AU226" i="14"/>
  <c r="C226" i="14" s="1"/>
  <c r="AT226" i="14"/>
  <c r="B226" i="14"/>
  <c r="AU225" i="14"/>
  <c r="C225" i="14" s="1"/>
  <c r="AT225" i="14"/>
  <c r="B225" i="14"/>
  <c r="AU224" i="14"/>
  <c r="C224" i="14" s="1"/>
  <c r="AT224" i="14"/>
  <c r="B224" i="14"/>
  <c r="AU223" i="14"/>
  <c r="C223" i="14" s="1"/>
  <c r="AT223" i="14"/>
  <c r="B223" i="14"/>
  <c r="AU222" i="14"/>
  <c r="C222" i="14" s="1"/>
  <c r="AT222" i="14"/>
  <c r="B222" i="14"/>
  <c r="AU221" i="14"/>
  <c r="C221" i="14" s="1"/>
  <c r="AT221" i="14"/>
  <c r="E221" i="14"/>
  <c r="B221" i="14" s="1"/>
  <c r="AU220" i="14"/>
  <c r="C220" i="14" s="1"/>
  <c r="AT220" i="14"/>
  <c r="B220" i="14"/>
  <c r="AU219" i="14"/>
  <c r="C219" i="14" s="1"/>
  <c r="AT219" i="14"/>
  <c r="B219" i="14"/>
  <c r="AU218" i="14"/>
  <c r="C218" i="14" s="1"/>
  <c r="AT218" i="14"/>
  <c r="B218" i="14"/>
  <c r="AU217" i="14"/>
  <c r="C217" i="14" s="1"/>
  <c r="AT217" i="14"/>
  <c r="B217" i="14"/>
  <c r="AU216" i="14"/>
  <c r="C216" i="14" s="1"/>
  <c r="AT216" i="14"/>
  <c r="B216" i="14"/>
  <c r="AU215" i="14"/>
  <c r="C215" i="14" s="1"/>
  <c r="AT215" i="14"/>
  <c r="B215" i="14"/>
  <c r="AU214" i="14"/>
  <c r="C214" i="14" s="1"/>
  <c r="AT214" i="14"/>
  <c r="B214" i="14"/>
  <c r="AU213" i="14"/>
  <c r="C213" i="14" s="1"/>
  <c r="AT213" i="14"/>
  <c r="B213" i="14"/>
  <c r="AU212" i="14"/>
  <c r="C212" i="14" s="1"/>
  <c r="AT212" i="14"/>
  <c r="B212" i="14"/>
  <c r="AU211" i="14"/>
  <c r="C211" i="14" s="1"/>
  <c r="B211" i="14" s="1"/>
  <c r="AT211" i="14"/>
  <c r="AU210" i="14"/>
  <c r="C210" i="14" s="1"/>
  <c r="AT210" i="14"/>
  <c r="B210" i="14"/>
  <c r="AU209" i="14"/>
  <c r="C209" i="14" s="1"/>
  <c r="AT209" i="14"/>
  <c r="B209" i="14"/>
  <c r="AU208" i="14"/>
  <c r="C208" i="14" s="1"/>
  <c r="AT208" i="14"/>
  <c r="B208" i="14"/>
  <c r="AU207" i="14"/>
  <c r="C207" i="14" s="1"/>
  <c r="AT207" i="14"/>
  <c r="B207" i="14"/>
  <c r="AU206" i="14"/>
  <c r="C206" i="14" s="1"/>
  <c r="AT206" i="14"/>
  <c r="B206" i="14"/>
  <c r="AU205" i="14"/>
  <c r="C205" i="14" s="1"/>
  <c r="AT205" i="14"/>
  <c r="B205" i="14"/>
  <c r="AU204" i="14"/>
  <c r="C204" i="14" s="1"/>
  <c r="AT204" i="14"/>
  <c r="B204" i="14"/>
  <c r="AU203" i="14"/>
  <c r="C203" i="14" s="1"/>
  <c r="AT203" i="14"/>
  <c r="B203" i="14"/>
  <c r="AU202" i="14"/>
  <c r="C202" i="14" s="1"/>
  <c r="AT202" i="14"/>
  <c r="B202" i="14"/>
  <c r="AU201" i="14"/>
  <c r="C201" i="14" s="1"/>
  <c r="AT201" i="14"/>
  <c r="E201" i="14"/>
  <c r="B201" i="14" s="1"/>
  <c r="AU200" i="14"/>
  <c r="C200" i="14" s="1"/>
  <c r="AT200" i="14"/>
  <c r="B200" i="14"/>
  <c r="AU199" i="14"/>
  <c r="C199" i="14" s="1"/>
  <c r="AT199" i="14"/>
  <c r="B199" i="14"/>
  <c r="AU198" i="14"/>
  <c r="C198" i="14" s="1"/>
  <c r="AT198" i="14"/>
  <c r="AU197" i="14"/>
  <c r="C197" i="14" s="1"/>
  <c r="AT197" i="14"/>
  <c r="AU196" i="14"/>
  <c r="C196" i="14" s="1"/>
  <c r="AT196" i="14"/>
  <c r="B196" i="14"/>
  <c r="AU195" i="14"/>
  <c r="C195" i="14" s="1"/>
  <c r="AT195" i="14"/>
  <c r="B195" i="14"/>
  <c r="AU194" i="14"/>
  <c r="C194" i="14" s="1"/>
  <c r="AT194" i="14"/>
  <c r="B194" i="14"/>
  <c r="AU193" i="14"/>
  <c r="C193" i="14" s="1"/>
  <c r="AT193" i="14"/>
  <c r="B193" i="14"/>
  <c r="AU192" i="14"/>
  <c r="C192" i="14" s="1"/>
  <c r="AT192" i="14"/>
  <c r="B192" i="14"/>
  <c r="AU191" i="14"/>
  <c r="C191" i="14" s="1"/>
  <c r="AT191" i="14"/>
  <c r="B191" i="14"/>
  <c r="AU190" i="14"/>
  <c r="C190" i="14" s="1"/>
  <c r="AT190" i="14"/>
  <c r="B190" i="14"/>
  <c r="AU189" i="14"/>
  <c r="C189" i="14" s="1"/>
  <c r="AT189" i="14"/>
  <c r="B189" i="14"/>
  <c r="AU188" i="14"/>
  <c r="C188" i="14" s="1"/>
  <c r="AT188" i="14"/>
  <c r="B188" i="14"/>
  <c r="AU187" i="14"/>
  <c r="C187" i="14" s="1"/>
  <c r="AT187" i="14"/>
  <c r="B187" i="14"/>
  <c r="AU186" i="14"/>
  <c r="C186" i="14" s="1"/>
  <c r="AT186" i="14"/>
  <c r="B186" i="14"/>
  <c r="AU185" i="14"/>
  <c r="C185" i="14" s="1"/>
  <c r="AT185" i="14"/>
  <c r="B185" i="14"/>
  <c r="AU184" i="14"/>
  <c r="C184" i="14" s="1"/>
  <c r="AT184" i="14"/>
  <c r="B184" i="14"/>
  <c r="AU183" i="14"/>
  <c r="C183" i="14" s="1"/>
  <c r="AT183" i="14"/>
  <c r="B183" i="14"/>
  <c r="AU182" i="14"/>
  <c r="C182" i="14" s="1"/>
  <c r="AT182" i="14"/>
  <c r="B182" i="14"/>
  <c r="AU181" i="14"/>
  <c r="C181" i="14" s="1"/>
  <c r="AT181" i="14"/>
  <c r="B181" i="14"/>
  <c r="AU180" i="14"/>
  <c r="C180" i="14" s="1"/>
  <c r="AT180" i="14"/>
  <c r="B180" i="14"/>
  <c r="AU179" i="14"/>
  <c r="C179" i="14" s="1"/>
  <c r="AT179" i="14"/>
  <c r="B179" i="14"/>
  <c r="AU178" i="14"/>
  <c r="C178" i="14" s="1"/>
  <c r="B178" i="14" s="1"/>
  <c r="AT178" i="14"/>
  <c r="AU177" i="14"/>
  <c r="C177" i="14" s="1"/>
  <c r="AT177" i="14"/>
  <c r="B177" i="14"/>
  <c r="AU176" i="14"/>
  <c r="C176" i="14" s="1"/>
  <c r="AT176" i="14"/>
  <c r="B176" i="14"/>
  <c r="AU175" i="14"/>
  <c r="C175" i="14" s="1"/>
  <c r="AT175" i="14"/>
  <c r="B175" i="14"/>
  <c r="AU174" i="14"/>
  <c r="C174" i="14" s="1"/>
  <c r="AT174" i="14"/>
  <c r="B174" i="14"/>
  <c r="AU173" i="14"/>
  <c r="C173" i="14" s="1"/>
  <c r="AT173" i="14"/>
  <c r="B173" i="14"/>
  <c r="AU172" i="14"/>
  <c r="C172" i="14" s="1"/>
  <c r="AT172" i="14"/>
  <c r="B172" i="14"/>
  <c r="AU171" i="14"/>
  <c r="C171" i="14" s="1"/>
  <c r="AT171" i="14"/>
  <c r="B171" i="14"/>
  <c r="AU170" i="14"/>
  <c r="C170" i="14" s="1"/>
  <c r="AT170" i="14"/>
  <c r="B170" i="14"/>
  <c r="AU169" i="14"/>
  <c r="C169" i="14" s="1"/>
  <c r="AT169" i="14"/>
  <c r="B169" i="14"/>
  <c r="AU168" i="14"/>
  <c r="C168" i="14" s="1"/>
  <c r="AT168" i="14"/>
  <c r="B168" i="14"/>
  <c r="AU167" i="14"/>
  <c r="C167" i="14" s="1"/>
  <c r="B167" i="14" s="1"/>
  <c r="AT167" i="14"/>
  <c r="AU166" i="14"/>
  <c r="AT166" i="14"/>
  <c r="B166" i="14"/>
  <c r="AU165" i="14"/>
  <c r="C165" i="14" s="1"/>
  <c r="AT165" i="14"/>
  <c r="B165" i="14"/>
  <c r="AU164" i="14"/>
  <c r="C164" i="14" s="1"/>
  <c r="AT164" i="14"/>
  <c r="B164" i="14"/>
  <c r="AU163" i="14"/>
  <c r="C163" i="14" s="1"/>
  <c r="AT163" i="14"/>
  <c r="B163" i="14"/>
  <c r="AU162" i="14"/>
  <c r="C162" i="14" s="1"/>
  <c r="AT162" i="14"/>
  <c r="B162" i="14"/>
  <c r="AU161" i="14"/>
  <c r="C161" i="14" s="1"/>
  <c r="AT161" i="14"/>
  <c r="B161" i="14"/>
  <c r="AU160" i="14"/>
  <c r="C160" i="14" s="1"/>
  <c r="AT160" i="14"/>
  <c r="B160" i="14"/>
  <c r="AU159" i="14"/>
  <c r="C159" i="14" s="1"/>
  <c r="AT159" i="14"/>
  <c r="B159" i="14"/>
  <c r="AU158" i="14"/>
  <c r="C158" i="14" s="1"/>
  <c r="B158" i="14" s="1"/>
  <c r="AT158" i="14"/>
  <c r="AU157" i="14"/>
  <c r="C157" i="14" s="1"/>
  <c r="AT157" i="14"/>
  <c r="B157" i="14"/>
  <c r="AU156" i="14"/>
  <c r="C156" i="14" s="1"/>
  <c r="AT156" i="14"/>
  <c r="B156" i="14"/>
  <c r="AU155" i="14"/>
  <c r="C155" i="14" s="1"/>
  <c r="AT155" i="14"/>
  <c r="B155" i="14"/>
  <c r="AU154" i="14"/>
  <c r="C154" i="14" s="1"/>
  <c r="AT154" i="14"/>
  <c r="B154" i="14"/>
  <c r="AU153" i="14"/>
  <c r="C153" i="14" s="1"/>
  <c r="AT153" i="14"/>
  <c r="B153" i="14"/>
  <c r="AU152" i="14"/>
  <c r="C152" i="14" s="1"/>
  <c r="AT152" i="14"/>
  <c r="E152" i="14"/>
  <c r="B152" i="14" s="1"/>
  <c r="AU151" i="14"/>
  <c r="C151" i="14" s="1"/>
  <c r="AT151" i="14"/>
  <c r="B151" i="14"/>
  <c r="AU150" i="14"/>
  <c r="C150" i="14" s="1"/>
  <c r="AT150" i="14"/>
  <c r="B150" i="14"/>
  <c r="AU149" i="14"/>
  <c r="C149" i="14" s="1"/>
  <c r="AT149" i="14"/>
  <c r="B149" i="14"/>
  <c r="AU148" i="14"/>
  <c r="C148" i="14" s="1"/>
  <c r="AT148" i="14"/>
  <c r="B148" i="14"/>
  <c r="AU147" i="14"/>
  <c r="C147" i="14" s="1"/>
  <c r="AT147" i="14"/>
  <c r="B147" i="14"/>
  <c r="AU146" i="14"/>
  <c r="C146" i="14" s="1"/>
  <c r="AT146" i="14"/>
  <c r="B146" i="14"/>
  <c r="AU145" i="14"/>
  <c r="C145" i="14" s="1"/>
  <c r="AT145" i="14"/>
  <c r="E145" i="14"/>
  <c r="B145" i="14" s="1"/>
  <c r="AU144" i="14"/>
  <c r="C144" i="14" s="1"/>
  <c r="AT144" i="14"/>
  <c r="B144" i="14"/>
  <c r="AU143" i="14"/>
  <c r="C143" i="14" s="1"/>
  <c r="AT143" i="14"/>
  <c r="B143" i="14"/>
  <c r="AU142" i="14"/>
  <c r="C142" i="14" s="1"/>
  <c r="AT142" i="14"/>
  <c r="B142" i="14"/>
  <c r="AU141" i="14"/>
  <c r="C141" i="14" s="1"/>
  <c r="AT141" i="14"/>
  <c r="B141" i="14"/>
  <c r="AU140" i="14"/>
  <c r="C140" i="14" s="1"/>
  <c r="AT140" i="14"/>
  <c r="B140" i="14"/>
  <c r="AU139" i="14"/>
  <c r="C139" i="14" s="1"/>
  <c r="AT139" i="14"/>
  <c r="B139" i="14"/>
  <c r="AU138" i="14"/>
  <c r="C138" i="14" s="1"/>
  <c r="AT138" i="14"/>
  <c r="B138" i="14"/>
  <c r="AU137" i="14"/>
  <c r="C137" i="14" s="1"/>
  <c r="AT137" i="14"/>
  <c r="E137" i="14"/>
  <c r="B137" i="14" s="1"/>
  <c r="AU136" i="14"/>
  <c r="C136" i="14" s="1"/>
  <c r="AT136" i="14"/>
  <c r="B136" i="14"/>
  <c r="AU135" i="14"/>
  <c r="C135" i="14" s="1"/>
  <c r="AT135" i="14"/>
  <c r="B135" i="14"/>
  <c r="AU134" i="14"/>
  <c r="C134" i="14" s="1"/>
  <c r="AT134" i="14"/>
  <c r="B134" i="14"/>
  <c r="AU133" i="14"/>
  <c r="C133" i="14" s="1"/>
  <c r="AT133" i="14"/>
  <c r="B133" i="14"/>
  <c r="AU132" i="14"/>
  <c r="C132" i="14" s="1"/>
  <c r="B132" i="14" s="1"/>
  <c r="AT132" i="14"/>
  <c r="AU131" i="14"/>
  <c r="C131" i="14" s="1"/>
  <c r="AT131" i="14"/>
  <c r="B131" i="14"/>
  <c r="AU130" i="14"/>
  <c r="C130" i="14" s="1"/>
  <c r="AT130" i="14"/>
  <c r="B130" i="14"/>
  <c r="AU129" i="14"/>
  <c r="C129" i="14" s="1"/>
  <c r="AT129" i="14"/>
  <c r="B129" i="14"/>
  <c r="AU128" i="14"/>
  <c r="AT128" i="14"/>
  <c r="AU127" i="14"/>
  <c r="C127" i="14" s="1"/>
  <c r="AT127" i="14"/>
  <c r="B127" i="14"/>
  <c r="AU126" i="14"/>
  <c r="C126" i="14" s="1"/>
  <c r="AT126" i="14"/>
  <c r="B126" i="14"/>
  <c r="AU125" i="14"/>
  <c r="C125" i="14" s="1"/>
  <c r="AT125" i="14"/>
  <c r="B125" i="14"/>
  <c r="AU124" i="14"/>
  <c r="C124" i="14" s="1"/>
  <c r="AT124" i="14"/>
  <c r="B124" i="14"/>
  <c r="AU123" i="14"/>
  <c r="AT123" i="14"/>
  <c r="E123" i="14"/>
  <c r="B123" i="14" s="1"/>
  <c r="C123" i="14"/>
  <c r="AU122" i="14"/>
  <c r="C122" i="14" s="1"/>
  <c r="AT122" i="14"/>
  <c r="B122" i="14"/>
  <c r="AU121" i="14"/>
  <c r="C121" i="14" s="1"/>
  <c r="AT121" i="14"/>
  <c r="B121" i="14"/>
  <c r="AU120" i="14"/>
  <c r="C120" i="14" s="1"/>
  <c r="AT120" i="14"/>
  <c r="B120" i="14"/>
  <c r="AU119" i="14"/>
  <c r="C119" i="14" s="1"/>
  <c r="AT119" i="14"/>
  <c r="B119" i="14"/>
  <c r="AU118" i="14"/>
  <c r="C118" i="14" s="1"/>
  <c r="AT118" i="14"/>
  <c r="B118" i="14"/>
  <c r="AU117" i="14"/>
  <c r="C117" i="14" s="1"/>
  <c r="AT117" i="14"/>
  <c r="B117" i="14"/>
  <c r="AU116" i="14"/>
  <c r="C116" i="14" s="1"/>
  <c r="AT116" i="14"/>
  <c r="B116" i="14"/>
  <c r="AU115" i="14"/>
  <c r="C115" i="14" s="1"/>
  <c r="AT115" i="14"/>
  <c r="B115" i="14"/>
  <c r="AU114" i="14"/>
  <c r="C114" i="14" s="1"/>
  <c r="AT114" i="14"/>
  <c r="B114" i="14"/>
  <c r="AU113" i="14"/>
  <c r="C113" i="14" s="1"/>
  <c r="AT113" i="14"/>
  <c r="B113" i="14"/>
  <c r="AU112" i="14"/>
  <c r="C112" i="14" s="1"/>
  <c r="AT112" i="14"/>
  <c r="B112" i="14"/>
  <c r="AU111" i="14"/>
  <c r="C111" i="14" s="1"/>
  <c r="AT111" i="14"/>
  <c r="B111" i="14"/>
  <c r="AU110" i="14"/>
  <c r="C110" i="14" s="1"/>
  <c r="AT110" i="14"/>
  <c r="B110" i="14"/>
  <c r="AU109" i="14"/>
  <c r="C109" i="14" s="1"/>
  <c r="AT109" i="14"/>
  <c r="B109" i="14"/>
  <c r="AU108" i="14"/>
  <c r="C108" i="14" s="1"/>
  <c r="AT108" i="14"/>
  <c r="B108" i="14"/>
  <c r="AU107" i="14"/>
  <c r="C107" i="14" s="1"/>
  <c r="AT107" i="14"/>
  <c r="B107" i="14"/>
  <c r="AU106" i="14"/>
  <c r="C106" i="14" s="1"/>
  <c r="B106" i="14" s="1"/>
  <c r="AT106" i="14"/>
  <c r="AU105" i="14"/>
  <c r="C105" i="14" s="1"/>
  <c r="AT105" i="14"/>
  <c r="B105" i="14"/>
  <c r="AU104" i="14"/>
  <c r="C104" i="14" s="1"/>
  <c r="AT104" i="14"/>
  <c r="B104" i="14"/>
  <c r="AU103" i="14"/>
  <c r="C103" i="14" s="1"/>
  <c r="AT103" i="14"/>
  <c r="B103" i="14"/>
  <c r="AU102" i="14"/>
  <c r="C102" i="14" s="1"/>
  <c r="AT102" i="14"/>
  <c r="B102" i="14"/>
  <c r="AU101" i="14"/>
  <c r="C101" i="14" s="1"/>
  <c r="AT101" i="14"/>
  <c r="B101" i="14"/>
  <c r="AU100" i="14"/>
  <c r="C100" i="14" s="1"/>
  <c r="AT100" i="14"/>
  <c r="B100" i="14"/>
  <c r="AU99" i="14"/>
  <c r="C99" i="14" s="1"/>
  <c r="AT99" i="14"/>
  <c r="B99" i="14"/>
  <c r="AU98" i="14"/>
  <c r="C98" i="14" s="1"/>
  <c r="AT98" i="14"/>
  <c r="B98" i="14"/>
  <c r="AU97" i="14"/>
  <c r="C97" i="14" s="1"/>
  <c r="AT97" i="14"/>
  <c r="B97" i="14"/>
  <c r="AU96" i="14"/>
  <c r="C96" i="14" s="1"/>
  <c r="AT96" i="14"/>
  <c r="B96" i="14"/>
  <c r="AU95" i="14"/>
  <c r="C95" i="14" s="1"/>
  <c r="AT95" i="14"/>
  <c r="B95" i="14"/>
  <c r="AU94" i="14"/>
  <c r="C94" i="14" s="1"/>
  <c r="AT94" i="14"/>
  <c r="B94" i="14"/>
  <c r="AU93" i="14"/>
  <c r="C93" i="14" s="1"/>
  <c r="AT93" i="14"/>
  <c r="B93" i="14"/>
  <c r="AU92" i="14"/>
  <c r="C92" i="14" s="1"/>
  <c r="AT92" i="14"/>
  <c r="B92" i="14"/>
  <c r="AU91" i="14"/>
  <c r="C91" i="14" s="1"/>
  <c r="AT91" i="14"/>
  <c r="B91" i="14"/>
  <c r="AU90" i="14"/>
  <c r="C90" i="14" s="1"/>
  <c r="AT90" i="14"/>
  <c r="B90" i="14"/>
  <c r="AU89" i="14"/>
  <c r="C89" i="14" s="1"/>
  <c r="AT89" i="14"/>
  <c r="B89" i="14"/>
  <c r="AU88" i="14"/>
  <c r="C88" i="14" s="1"/>
  <c r="AT88" i="14"/>
  <c r="B88" i="14"/>
  <c r="AU87" i="14"/>
  <c r="C87" i="14" s="1"/>
  <c r="AT87" i="14"/>
  <c r="B87" i="14"/>
  <c r="AU86" i="14"/>
  <c r="C86" i="14" s="1"/>
  <c r="AT86" i="14"/>
  <c r="E86" i="14"/>
  <c r="AU85" i="14"/>
  <c r="AT85" i="14"/>
  <c r="AU84" i="14"/>
  <c r="C84" i="14" s="1"/>
  <c r="AT84" i="14"/>
  <c r="B84" i="14"/>
  <c r="AU83" i="14"/>
  <c r="C83" i="14" s="1"/>
  <c r="AT83" i="14"/>
  <c r="B83" i="14"/>
  <c r="AU82" i="14"/>
  <c r="C82" i="14" s="1"/>
  <c r="AT82" i="14"/>
  <c r="B82" i="14"/>
  <c r="AU81" i="14"/>
  <c r="C81" i="14" s="1"/>
  <c r="AT81" i="14"/>
  <c r="B81" i="14"/>
  <c r="AU80" i="14"/>
  <c r="C80" i="14" s="1"/>
  <c r="AT80" i="14"/>
  <c r="B80" i="14"/>
  <c r="AU79" i="14"/>
  <c r="C79" i="14" s="1"/>
  <c r="AT79" i="14"/>
  <c r="B79" i="14"/>
  <c r="AU78" i="14"/>
  <c r="C78" i="14" s="1"/>
  <c r="AT78" i="14"/>
  <c r="B78" i="14"/>
  <c r="AU77" i="14"/>
  <c r="C77" i="14" s="1"/>
  <c r="AT77" i="14"/>
  <c r="B77" i="14"/>
  <c r="AU76" i="14"/>
  <c r="C76" i="14" s="1"/>
  <c r="AT76" i="14"/>
  <c r="B76" i="14"/>
  <c r="AU75" i="14"/>
  <c r="C75" i="14" s="1"/>
  <c r="AT75" i="14"/>
  <c r="B75" i="14"/>
  <c r="AU74" i="14"/>
  <c r="C74" i="14" s="1"/>
  <c r="AT74" i="14"/>
  <c r="B74" i="14"/>
  <c r="AU73" i="14"/>
  <c r="C73" i="14" s="1"/>
  <c r="AT73" i="14"/>
  <c r="B73" i="14"/>
  <c r="AU72" i="14"/>
  <c r="C72" i="14" s="1"/>
  <c r="AT72" i="14"/>
  <c r="B72" i="14"/>
  <c r="AU71" i="14"/>
  <c r="C71" i="14" s="1"/>
  <c r="AT71" i="14"/>
  <c r="B71" i="14"/>
  <c r="AU70" i="14"/>
  <c r="C70" i="14" s="1"/>
  <c r="AT70" i="14"/>
  <c r="B70" i="14"/>
  <c r="AU69" i="14"/>
  <c r="C69" i="14" s="1"/>
  <c r="AT69" i="14"/>
  <c r="B69" i="14"/>
  <c r="AU68" i="14"/>
  <c r="C68" i="14" s="1"/>
  <c r="AT68" i="14"/>
  <c r="B68" i="14"/>
  <c r="AU67" i="14"/>
  <c r="C67" i="14" s="1"/>
  <c r="AT67" i="14"/>
  <c r="B67" i="14"/>
  <c r="AU66" i="14"/>
  <c r="C66" i="14" s="1"/>
  <c r="AT66" i="14"/>
  <c r="B66" i="14"/>
  <c r="AU65" i="14"/>
  <c r="C65" i="14" s="1"/>
  <c r="AT65" i="14"/>
  <c r="B65" i="14"/>
  <c r="AU64" i="14"/>
  <c r="C64" i="14" s="1"/>
  <c r="AT64" i="14"/>
  <c r="B64" i="14"/>
  <c r="AU63" i="14"/>
  <c r="C63" i="14" s="1"/>
  <c r="AT63" i="14"/>
  <c r="B63" i="14"/>
  <c r="AU62" i="14"/>
  <c r="C62" i="14" s="1"/>
  <c r="AT62" i="14"/>
  <c r="B62" i="14"/>
  <c r="AU61" i="14"/>
  <c r="C61" i="14" s="1"/>
  <c r="AT61" i="14"/>
  <c r="B61" i="14"/>
  <c r="AU60" i="14"/>
  <c r="C60" i="14" s="1"/>
  <c r="AT60" i="14"/>
  <c r="B60" i="14"/>
  <c r="AU59" i="14"/>
  <c r="C59" i="14" s="1"/>
  <c r="B59" i="14" s="1"/>
  <c r="AT59" i="14"/>
  <c r="AU58" i="14"/>
  <c r="C58" i="14" s="1"/>
  <c r="AT58" i="14"/>
  <c r="B58" i="14"/>
  <c r="AU57" i="14"/>
  <c r="C57" i="14" s="1"/>
  <c r="AT57" i="14"/>
  <c r="B57" i="14"/>
  <c r="AU56" i="14"/>
  <c r="C56" i="14" s="1"/>
  <c r="AT56" i="14"/>
  <c r="B56" i="14"/>
  <c r="AU55" i="14"/>
  <c r="C55" i="14" s="1"/>
  <c r="AT55" i="14"/>
  <c r="B55" i="14"/>
  <c r="AU54" i="14"/>
  <c r="C54" i="14" s="1"/>
  <c r="AT54" i="14"/>
  <c r="B54" i="14"/>
  <c r="AU53" i="14"/>
  <c r="C53" i="14" s="1"/>
  <c r="AT53" i="14"/>
  <c r="B53" i="14"/>
  <c r="AU52" i="14"/>
  <c r="C52" i="14" s="1"/>
  <c r="AT52" i="14"/>
  <c r="B52" i="14"/>
  <c r="AU51" i="14"/>
  <c r="C51" i="14" s="1"/>
  <c r="AT51" i="14"/>
  <c r="B51" i="14"/>
  <c r="AU50" i="14"/>
  <c r="C50" i="14" s="1"/>
  <c r="AT50" i="14"/>
  <c r="B50" i="14"/>
  <c r="AU49" i="14"/>
  <c r="C49" i="14" s="1"/>
  <c r="B49" i="14" s="1"/>
  <c r="AT49" i="14"/>
  <c r="AU48" i="14"/>
  <c r="C48" i="14" s="1"/>
  <c r="AT48" i="14"/>
  <c r="B48" i="14"/>
  <c r="AU47" i="14"/>
  <c r="C47" i="14" s="1"/>
  <c r="AT47" i="14"/>
  <c r="B47" i="14"/>
  <c r="AU46" i="14"/>
  <c r="C46" i="14" s="1"/>
  <c r="AT46" i="14"/>
  <c r="E46" i="14"/>
  <c r="B46" i="14" s="1"/>
  <c r="AU45" i="14"/>
  <c r="AT45" i="14"/>
  <c r="E45" i="14"/>
  <c r="B45" i="14" s="1"/>
  <c r="C45" i="14"/>
  <c r="AU44" i="14"/>
  <c r="C44" i="14" s="1"/>
  <c r="AT44" i="14"/>
  <c r="B44" i="14"/>
  <c r="AU43" i="14"/>
  <c r="C43" i="14" s="1"/>
  <c r="AT43" i="14"/>
  <c r="B43" i="14"/>
  <c r="AU42" i="14"/>
  <c r="C42" i="14" s="1"/>
  <c r="AT42" i="14"/>
  <c r="B42" i="14"/>
  <c r="AU41" i="14"/>
  <c r="C41" i="14" s="1"/>
  <c r="AT41" i="14"/>
  <c r="B41" i="14"/>
  <c r="AU40" i="14"/>
  <c r="C40" i="14" s="1"/>
  <c r="AT40" i="14"/>
  <c r="B40" i="14"/>
  <c r="AU39" i="14"/>
  <c r="C39" i="14" s="1"/>
  <c r="AT39" i="14"/>
  <c r="B39" i="14"/>
  <c r="AU38" i="14"/>
  <c r="C38" i="14" s="1"/>
  <c r="AT38" i="14"/>
  <c r="B38" i="14"/>
  <c r="AU37" i="14"/>
  <c r="C37" i="14" s="1"/>
  <c r="AT37" i="14"/>
  <c r="B37" i="14"/>
  <c r="AU36" i="14"/>
  <c r="C36" i="14" s="1"/>
  <c r="AT36" i="14"/>
  <c r="B36" i="14"/>
  <c r="AU35" i="14"/>
  <c r="C35" i="14" s="1"/>
  <c r="AT35" i="14"/>
  <c r="B35" i="14"/>
  <c r="AU34" i="14"/>
  <c r="C34" i="14" s="1"/>
  <c r="AT34" i="14"/>
  <c r="B34" i="14"/>
  <c r="AU33" i="14"/>
  <c r="C33" i="14" s="1"/>
  <c r="AT33" i="14"/>
  <c r="B33" i="14"/>
  <c r="AU32" i="14"/>
  <c r="C32" i="14" s="1"/>
  <c r="AT32" i="14"/>
  <c r="B32" i="14"/>
  <c r="AU31" i="14"/>
  <c r="C31" i="14" s="1"/>
  <c r="AT31" i="14"/>
  <c r="B31" i="14"/>
  <c r="AU30" i="14"/>
  <c r="C30" i="14" s="1"/>
  <c r="AT30" i="14"/>
  <c r="B30" i="14"/>
  <c r="AU29" i="14"/>
  <c r="C29" i="14" s="1"/>
  <c r="AT29" i="14"/>
  <c r="B29" i="14"/>
  <c r="AU28" i="14"/>
  <c r="C28" i="14" s="1"/>
  <c r="AT28" i="14"/>
  <c r="B28" i="14"/>
  <c r="AU27" i="14"/>
  <c r="C27" i="14" s="1"/>
  <c r="AT27" i="14"/>
  <c r="B27" i="14"/>
  <c r="AU26" i="14"/>
  <c r="C26" i="14" s="1"/>
  <c r="AT26" i="14"/>
  <c r="B26" i="14"/>
  <c r="AU25" i="14"/>
  <c r="C25" i="14" s="1"/>
  <c r="AT25" i="14"/>
  <c r="B25" i="14"/>
  <c r="AU24" i="14"/>
  <c r="C24" i="14" s="1"/>
  <c r="AT24" i="14"/>
  <c r="E24" i="14"/>
  <c r="AU23" i="14"/>
  <c r="C23" i="14" s="1"/>
  <c r="AT23" i="14"/>
  <c r="B23" i="14"/>
  <c r="AU22" i="14"/>
  <c r="C22" i="14" s="1"/>
  <c r="AT22" i="14"/>
  <c r="B22" i="14"/>
  <c r="AU21" i="14"/>
  <c r="C21" i="14" s="1"/>
  <c r="AT21" i="14"/>
  <c r="E21" i="14"/>
  <c r="B21" i="14" s="1"/>
  <c r="AU20" i="14"/>
  <c r="C20" i="14" s="1"/>
  <c r="AT20" i="14"/>
  <c r="B20" i="14"/>
  <c r="AU19" i="14"/>
  <c r="C19" i="14" s="1"/>
  <c r="AT19" i="14"/>
  <c r="B19" i="14"/>
  <c r="AU18" i="14"/>
  <c r="C18" i="14" s="1"/>
  <c r="AT18" i="14"/>
  <c r="B18" i="14"/>
  <c r="AU17" i="14"/>
  <c r="C17" i="14" s="1"/>
  <c r="AT17" i="14"/>
  <c r="B17" i="14"/>
  <c r="AU16" i="14"/>
  <c r="C16" i="14" s="1"/>
  <c r="AT16" i="14"/>
  <c r="AU15" i="14"/>
  <c r="AT15" i="14"/>
  <c r="C15" i="14"/>
  <c r="B15" i="14"/>
  <c r="AU14" i="14"/>
  <c r="AT14" i="14"/>
  <c r="C14" i="14"/>
  <c r="B14" i="14"/>
  <c r="AU13" i="14"/>
  <c r="AT13" i="14"/>
  <c r="C13" i="14"/>
  <c r="B13" i="14"/>
  <c r="AU12" i="14"/>
  <c r="C12" i="14"/>
  <c r="AT12" i="14"/>
  <c r="E12" i="14"/>
  <c r="B12" i="14" s="1"/>
  <c r="AU11" i="14"/>
  <c r="C11" i="14" s="1"/>
  <c r="AT11" i="14"/>
  <c r="B11" i="14"/>
  <c r="AU10" i="14"/>
  <c r="C10" i="14" s="1"/>
  <c r="AT10" i="14"/>
  <c r="B10" i="14"/>
  <c r="AU9" i="14"/>
  <c r="C9" i="14" s="1"/>
  <c r="AT9" i="14"/>
  <c r="B9" i="14"/>
  <c r="AU8" i="14"/>
  <c r="C8" i="14" s="1"/>
  <c r="AT8" i="14"/>
  <c r="B8" i="14"/>
  <c r="AU7" i="14"/>
  <c r="C7" i="14" s="1"/>
  <c r="AT7" i="14"/>
  <c r="B7" i="14"/>
  <c r="AW7" i="13"/>
  <c r="AX7" i="13"/>
  <c r="C7" i="13"/>
  <c r="B7" i="13" s="1"/>
  <c r="AW8" i="13"/>
  <c r="AX8" i="13"/>
  <c r="C8" i="13" s="1"/>
  <c r="B8" i="13" s="1"/>
  <c r="AW9" i="13"/>
  <c r="AX9" i="13"/>
  <c r="C9" i="13" s="1"/>
  <c r="B9" i="13" s="1"/>
  <c r="AW10" i="13"/>
  <c r="AX10" i="13"/>
  <c r="C10" i="13" s="1"/>
  <c r="B10" i="13" s="1"/>
  <c r="AW11" i="13"/>
  <c r="AX11" i="13"/>
  <c r="C11" i="13" s="1"/>
  <c r="B11" i="13" s="1"/>
  <c r="AW12" i="13"/>
  <c r="AX12" i="13"/>
  <c r="C12" i="13" s="1"/>
  <c r="B12" i="13" s="1"/>
  <c r="AW13" i="13"/>
  <c r="AX13" i="13"/>
  <c r="C13" i="13" s="1"/>
  <c r="B13" i="13" s="1"/>
  <c r="AW14" i="13"/>
  <c r="AX14" i="13"/>
  <c r="C14" i="13" s="1"/>
  <c r="B14" i="13" s="1"/>
  <c r="AW15" i="13"/>
  <c r="AX15" i="13"/>
  <c r="C15" i="13" s="1"/>
  <c r="B15" i="13" s="1"/>
  <c r="AW16" i="13"/>
  <c r="AX16" i="13"/>
  <c r="C16" i="13" s="1"/>
  <c r="B16" i="13" s="1"/>
  <c r="AW17" i="13"/>
  <c r="AX17" i="13"/>
  <c r="C17" i="13" s="1"/>
  <c r="B17" i="13" s="1"/>
  <c r="AW18" i="13"/>
  <c r="AX18" i="13"/>
  <c r="C18" i="13" s="1"/>
  <c r="B18" i="13" s="1"/>
  <c r="AW19" i="13"/>
  <c r="AX19" i="13"/>
  <c r="C19" i="13" s="1"/>
  <c r="B19" i="13" s="1"/>
  <c r="AW20" i="13"/>
  <c r="AX20" i="13"/>
  <c r="C20" i="13" s="1"/>
  <c r="B20" i="13" s="1"/>
  <c r="AW21" i="13"/>
  <c r="AX21" i="13"/>
  <c r="C21" i="13" s="1"/>
  <c r="B21" i="13" s="1"/>
  <c r="AW22" i="13"/>
  <c r="AX22" i="13"/>
  <c r="C22" i="13" s="1"/>
  <c r="B22" i="13" s="1"/>
  <c r="AW23" i="13"/>
  <c r="AX23" i="13"/>
  <c r="C23" i="13" s="1"/>
  <c r="B23" i="13" s="1"/>
  <c r="AW24" i="13"/>
  <c r="AX24" i="13"/>
  <c r="C24" i="13" s="1"/>
  <c r="B24" i="13" s="1"/>
  <c r="AW25" i="13"/>
  <c r="AX25" i="13"/>
  <c r="C25" i="13" s="1"/>
  <c r="B25" i="13" s="1"/>
  <c r="AW26" i="13"/>
  <c r="AX26" i="13"/>
  <c r="C26" i="13" s="1"/>
  <c r="B26" i="13" s="1"/>
  <c r="AW27" i="13"/>
  <c r="AX27" i="13"/>
  <c r="C27" i="13" s="1"/>
  <c r="B27" i="13" s="1"/>
  <c r="AW28" i="13"/>
  <c r="AX28" i="13"/>
  <c r="C28" i="13" s="1"/>
  <c r="B28" i="13" s="1"/>
  <c r="AW29" i="13"/>
  <c r="AX29" i="13"/>
  <c r="C29" i="13" s="1"/>
  <c r="B29" i="13" s="1"/>
  <c r="AW30" i="13"/>
  <c r="AX30" i="13"/>
  <c r="C30" i="13" s="1"/>
  <c r="B30" i="13" s="1"/>
  <c r="AW31" i="13"/>
  <c r="AX31" i="13"/>
  <c r="C31" i="13" s="1"/>
  <c r="B31" i="13" s="1"/>
  <c r="AW32" i="13"/>
  <c r="AX32" i="13"/>
  <c r="C32" i="13" s="1"/>
  <c r="B32" i="13" s="1"/>
  <c r="AW33" i="13"/>
  <c r="AX33" i="13"/>
  <c r="C33" i="13" s="1"/>
  <c r="B33" i="13" s="1"/>
  <c r="AW34" i="13"/>
  <c r="AX34" i="13"/>
  <c r="C34" i="13" s="1"/>
  <c r="B34" i="13" s="1"/>
  <c r="AW35" i="13"/>
  <c r="AX35" i="13"/>
  <c r="C35" i="13" s="1"/>
  <c r="B35" i="13" s="1"/>
  <c r="AW36" i="13"/>
  <c r="AX36" i="13"/>
  <c r="C36" i="13" s="1"/>
  <c r="B36" i="13" s="1"/>
  <c r="AW37" i="13"/>
  <c r="AX37" i="13"/>
  <c r="C37" i="13" s="1"/>
  <c r="B37" i="13" s="1"/>
  <c r="AW38" i="13"/>
  <c r="AX38" i="13"/>
  <c r="C38" i="13" s="1"/>
  <c r="B38" i="13" s="1"/>
  <c r="AW39" i="13"/>
  <c r="AX39" i="13"/>
  <c r="E39" i="13" s="1"/>
  <c r="B39" i="13" s="1"/>
  <c r="AW40" i="13"/>
  <c r="AX40" i="13"/>
  <c r="C40" i="13" s="1"/>
  <c r="B40" i="13" s="1"/>
  <c r="AW41" i="13"/>
  <c r="AX41" i="13"/>
  <c r="C41" i="13" s="1"/>
  <c r="B41" i="13" s="1"/>
  <c r="AW42" i="13"/>
  <c r="AX42" i="13"/>
  <c r="C42" i="13" s="1"/>
  <c r="B42" i="13" s="1"/>
  <c r="AW43" i="13"/>
  <c r="AX43" i="13"/>
  <c r="C43" i="13" s="1"/>
  <c r="B43" i="13" s="1"/>
  <c r="AW44" i="13"/>
  <c r="AX44" i="13"/>
  <c r="C44" i="13" s="1"/>
  <c r="B44" i="13" s="1"/>
  <c r="AW45" i="13"/>
  <c r="AX45" i="13"/>
  <c r="C45" i="13" s="1"/>
  <c r="B45" i="13" s="1"/>
  <c r="AW46" i="13"/>
  <c r="AX46" i="13"/>
  <c r="C46" i="13" s="1"/>
  <c r="B46" i="13" s="1"/>
  <c r="AW47" i="13"/>
  <c r="AX47" i="13"/>
  <c r="C47" i="13" s="1"/>
  <c r="B47" i="13" s="1"/>
  <c r="AW48" i="13"/>
  <c r="AX48" i="13"/>
  <c r="C48" i="13" s="1"/>
  <c r="B48" i="13" s="1"/>
  <c r="AW49" i="13"/>
  <c r="AX49" i="13"/>
  <c r="C49" i="13" s="1"/>
  <c r="B49" i="13" s="1"/>
  <c r="AW50" i="13"/>
  <c r="AX50" i="13"/>
  <c r="C50" i="13" s="1"/>
  <c r="B50" i="13" s="1"/>
  <c r="AW51" i="13"/>
  <c r="AX51" i="13"/>
  <c r="C51" i="13" s="1"/>
  <c r="B51" i="13" s="1"/>
  <c r="AW52" i="13"/>
  <c r="AX52" i="13"/>
  <c r="C52" i="13" s="1"/>
  <c r="B52" i="13" s="1"/>
  <c r="AW53" i="13"/>
  <c r="AX53" i="13"/>
  <c r="C53" i="13" s="1"/>
  <c r="B53" i="13" s="1"/>
  <c r="AW54" i="13"/>
  <c r="AX54" i="13"/>
  <c r="C54" i="13" s="1"/>
  <c r="B54" i="13" s="1"/>
  <c r="AW55" i="13"/>
  <c r="AX55" i="13"/>
  <c r="C55" i="13" s="1"/>
  <c r="B55" i="13" s="1"/>
  <c r="AW56" i="13"/>
  <c r="AX56" i="13"/>
  <c r="C56" i="13" s="1"/>
  <c r="B56" i="13" s="1"/>
  <c r="AW57" i="13"/>
  <c r="AX57" i="13"/>
  <c r="C57" i="13" s="1"/>
  <c r="B57" i="13" s="1"/>
  <c r="AW58" i="13"/>
  <c r="AX58" i="13"/>
  <c r="C58" i="13" s="1"/>
  <c r="B58" i="13" s="1"/>
  <c r="AW59" i="13"/>
  <c r="AX59" i="13"/>
  <c r="C59" i="13" s="1"/>
  <c r="B59" i="13" s="1"/>
  <c r="AW60" i="13"/>
  <c r="AX60" i="13"/>
  <c r="C60" i="13" s="1"/>
  <c r="B60" i="13" s="1"/>
  <c r="AW61" i="13"/>
  <c r="AX61" i="13"/>
  <c r="C61" i="13" s="1"/>
  <c r="B61" i="13" s="1"/>
  <c r="AW62" i="13"/>
  <c r="AX62" i="13"/>
  <c r="C62" i="13" s="1"/>
  <c r="B62" i="13" s="1"/>
  <c r="AW63" i="13"/>
  <c r="AX63" i="13"/>
  <c r="C63" i="13" s="1"/>
  <c r="B63" i="13" s="1"/>
  <c r="AW64" i="13"/>
  <c r="AX64" i="13"/>
  <c r="C64" i="13" s="1"/>
  <c r="B64" i="13" s="1"/>
  <c r="AW65" i="13"/>
  <c r="AX65" i="13"/>
  <c r="C65" i="13" s="1"/>
  <c r="B65" i="13" s="1"/>
  <c r="AW66" i="13"/>
  <c r="AX66" i="13"/>
  <c r="C66" i="13" s="1"/>
  <c r="B66" i="13" s="1"/>
  <c r="AW67" i="13"/>
  <c r="AX67" i="13"/>
  <c r="C67" i="13" s="1"/>
  <c r="B67" i="13" s="1"/>
  <c r="AW68" i="13"/>
  <c r="AX68" i="13"/>
  <c r="C68" i="13" s="1"/>
  <c r="B68" i="13" s="1"/>
  <c r="AW69" i="13"/>
  <c r="AX69" i="13"/>
  <c r="C69" i="13" s="1"/>
  <c r="B69" i="13" s="1"/>
  <c r="AW70" i="13"/>
  <c r="AX70" i="13"/>
  <c r="C70" i="13" s="1"/>
  <c r="B70" i="13" s="1"/>
  <c r="AW71" i="13"/>
  <c r="AX71" i="13"/>
  <c r="C71" i="13" s="1"/>
  <c r="B71" i="13" s="1"/>
  <c r="AW72" i="13"/>
  <c r="AX72" i="13"/>
  <c r="C72" i="13" s="1"/>
  <c r="B72" i="13" s="1"/>
  <c r="AW73" i="13"/>
  <c r="AX73" i="13"/>
  <c r="C73" i="13" s="1"/>
  <c r="B73" i="13" s="1"/>
  <c r="AW74" i="13"/>
  <c r="AX74" i="13"/>
  <c r="E74" i="13" s="1"/>
  <c r="B74" i="13" s="1"/>
  <c r="AW75" i="13"/>
  <c r="AX75" i="13"/>
  <c r="C75" i="13" s="1"/>
  <c r="AW76" i="13"/>
  <c r="AX76" i="13"/>
  <c r="C76" i="13" s="1"/>
  <c r="B76" i="13" s="1"/>
  <c r="AW77" i="13"/>
  <c r="AX77" i="13"/>
  <c r="C77" i="13" s="1"/>
  <c r="B77" i="13" s="1"/>
  <c r="AW78" i="13"/>
  <c r="AX78" i="13"/>
  <c r="AW79" i="13"/>
  <c r="AX79" i="13"/>
  <c r="C79" i="13" s="1"/>
  <c r="B79" i="13" s="1"/>
  <c r="AW80" i="13"/>
  <c r="AX80" i="13"/>
  <c r="C80" i="13" s="1"/>
  <c r="B80" i="13" s="1"/>
  <c r="AW81" i="13"/>
  <c r="AX81" i="13"/>
  <c r="C81" i="13" s="1"/>
  <c r="B81" i="13" s="1"/>
  <c r="AW82" i="13"/>
  <c r="AX82" i="13"/>
  <c r="C82" i="13" s="1"/>
  <c r="B82" i="13" s="1"/>
  <c r="AW83" i="13"/>
  <c r="AX83" i="13"/>
  <c r="C83" i="13" s="1"/>
  <c r="B83" i="13" s="1"/>
  <c r="AW84" i="13"/>
  <c r="AX84" i="13"/>
  <c r="C84" i="13" s="1"/>
  <c r="B84" i="13" s="1"/>
  <c r="AW85" i="13"/>
  <c r="AX85" i="13"/>
  <c r="C85" i="13" s="1"/>
  <c r="B85" i="13" s="1"/>
  <c r="AW86" i="13"/>
  <c r="AX86" i="13"/>
  <c r="C86" i="13" s="1"/>
  <c r="B86" i="13" s="1"/>
  <c r="AW87" i="13"/>
  <c r="AX87" i="13"/>
  <c r="C87" i="13" s="1"/>
  <c r="B87" i="13" s="1"/>
  <c r="AW88" i="13"/>
  <c r="AX88" i="13"/>
  <c r="C88" i="13" s="1"/>
  <c r="B88" i="13" s="1"/>
  <c r="AW89" i="13"/>
  <c r="AX89" i="13"/>
  <c r="C89" i="13" s="1"/>
  <c r="B89" i="13" s="1"/>
  <c r="AW90" i="13"/>
  <c r="AX90" i="13"/>
  <c r="C90" i="13" s="1"/>
  <c r="B90" i="13" s="1"/>
  <c r="AW91" i="13"/>
  <c r="AX91" i="13"/>
  <c r="C91" i="13" s="1"/>
  <c r="B91" i="13" s="1"/>
  <c r="AW92" i="13"/>
  <c r="AX92" i="13"/>
  <c r="C92" i="13" s="1"/>
  <c r="B92" i="13" s="1"/>
  <c r="AW93" i="13"/>
  <c r="AX93" i="13"/>
  <c r="C93" i="13" s="1"/>
  <c r="B93" i="13" s="1"/>
  <c r="AW94" i="13"/>
  <c r="AX94" i="13"/>
  <c r="AW95" i="13"/>
  <c r="AX95" i="13"/>
  <c r="C95" i="13" s="1"/>
  <c r="B95" i="13" s="1"/>
  <c r="AW96" i="13"/>
  <c r="AX96" i="13"/>
  <c r="C96" i="13" s="1"/>
  <c r="B96" i="13" s="1"/>
  <c r="AW97" i="13"/>
  <c r="AX97" i="13"/>
  <c r="C97" i="13" s="1"/>
  <c r="B97" i="13" s="1"/>
  <c r="AW98" i="13"/>
  <c r="AX98" i="13"/>
  <c r="C98" i="13" s="1"/>
  <c r="B98" i="13" s="1"/>
  <c r="AW99" i="13"/>
  <c r="AX99" i="13"/>
  <c r="C99" i="13"/>
  <c r="B99" i="13" s="1"/>
  <c r="AW100" i="13"/>
  <c r="AX100" i="13"/>
  <c r="C100" i="13" s="1"/>
  <c r="B100" i="13" s="1"/>
  <c r="AW101" i="13"/>
  <c r="AX101" i="13"/>
  <c r="C101" i="13" s="1"/>
  <c r="B101" i="13" s="1"/>
  <c r="AW102" i="13"/>
  <c r="AX102" i="13"/>
  <c r="C102" i="13" s="1"/>
  <c r="B102" i="13" s="1"/>
  <c r="AW103" i="13"/>
  <c r="AX103" i="13"/>
  <c r="C103" i="13" s="1"/>
  <c r="B103" i="13" s="1"/>
  <c r="AW104" i="13"/>
  <c r="AX104" i="13"/>
  <c r="C104" i="13" s="1"/>
  <c r="B104" i="13" s="1"/>
  <c r="AW105" i="13"/>
  <c r="AX105" i="13"/>
  <c r="E105" i="13" s="1"/>
  <c r="B105" i="13" s="1"/>
  <c r="AW106" i="13"/>
  <c r="AX106" i="13"/>
  <c r="C106" i="13" s="1"/>
  <c r="B106" i="13" s="1"/>
  <c r="AW107" i="13"/>
  <c r="AX107" i="13"/>
  <c r="C107" i="13" s="1"/>
  <c r="B107" i="13" s="1"/>
  <c r="AW108" i="13"/>
  <c r="AX108" i="13"/>
  <c r="C108" i="13" s="1"/>
  <c r="B108" i="13" s="1"/>
  <c r="AW109" i="13"/>
  <c r="AX109" i="13"/>
  <c r="C109" i="13" s="1"/>
  <c r="B109" i="13" s="1"/>
  <c r="AW110" i="13"/>
  <c r="AX110" i="13"/>
  <c r="C110" i="13" s="1"/>
  <c r="B110" i="13" s="1"/>
  <c r="AW111" i="13"/>
  <c r="AX111" i="13"/>
  <c r="C111" i="13" s="1"/>
  <c r="B111" i="13" s="1"/>
  <c r="AW112" i="13"/>
  <c r="AX112" i="13"/>
  <c r="C112" i="13" s="1"/>
  <c r="B112" i="13" s="1"/>
  <c r="AW113" i="13"/>
  <c r="AX113" i="13"/>
  <c r="C113" i="13" s="1"/>
  <c r="B113" i="13" s="1"/>
  <c r="AW114" i="13"/>
  <c r="AX114" i="13"/>
  <c r="C114" i="13" s="1"/>
  <c r="B114" i="13" s="1"/>
  <c r="AW115" i="13"/>
  <c r="AX115" i="13"/>
  <c r="C115" i="13" s="1"/>
  <c r="B115" i="13" s="1"/>
  <c r="AW116" i="13"/>
  <c r="AX116" i="13"/>
  <c r="C116" i="13" s="1"/>
  <c r="B116" i="13" s="1"/>
  <c r="AW117" i="13"/>
  <c r="AX117" i="13"/>
  <c r="C117" i="13" s="1"/>
  <c r="AW118" i="13"/>
  <c r="AX118" i="13"/>
  <c r="C118" i="13" s="1"/>
  <c r="B118" i="13" s="1"/>
  <c r="AW119" i="13"/>
  <c r="AX119" i="13"/>
  <c r="E119" i="13" s="1"/>
  <c r="B119" i="13" s="1"/>
  <c r="AW120" i="13"/>
  <c r="AX120" i="13"/>
  <c r="E120" i="13" s="1"/>
  <c r="B120" i="13" s="1"/>
  <c r="AW121" i="13"/>
  <c r="AX121" i="13"/>
  <c r="C121" i="13" s="1"/>
  <c r="B121" i="13" s="1"/>
  <c r="AW122" i="13"/>
  <c r="AX122" i="13"/>
  <c r="C122" i="13" s="1"/>
  <c r="B122" i="13" s="1"/>
  <c r="AW123" i="13"/>
  <c r="AX123" i="13"/>
  <c r="C123" i="13" s="1"/>
  <c r="B123" i="13" s="1"/>
  <c r="AW124" i="13"/>
  <c r="AX124" i="13"/>
  <c r="C124" i="13" s="1"/>
  <c r="B124" i="13" s="1"/>
  <c r="AW125" i="13"/>
  <c r="AX125" i="13"/>
  <c r="E125" i="13" s="1"/>
  <c r="B125" i="13" s="1"/>
  <c r="AW126" i="13"/>
  <c r="AX126" i="13"/>
  <c r="C126" i="13" s="1"/>
  <c r="AW127" i="13"/>
  <c r="AX127" i="13"/>
  <c r="C127" i="13" s="1"/>
  <c r="B127" i="13" s="1"/>
  <c r="AW128" i="13"/>
  <c r="AX128" i="13"/>
  <c r="C128" i="13" s="1"/>
  <c r="B128" i="13" s="1"/>
  <c r="AW129" i="13"/>
  <c r="AX129" i="13"/>
  <c r="E129" i="13" s="1"/>
  <c r="B129" i="13" s="1"/>
  <c r="AW130" i="13"/>
  <c r="AX130" i="13"/>
  <c r="C130" i="13" s="1"/>
  <c r="B130" i="13" s="1"/>
  <c r="AW131" i="13"/>
  <c r="AX131" i="13"/>
  <c r="C131" i="13" s="1"/>
  <c r="B131" i="13" s="1"/>
  <c r="AW132" i="13"/>
  <c r="AX132" i="13"/>
  <c r="C132" i="13" s="1"/>
  <c r="B132" i="13" s="1"/>
  <c r="AW133" i="13"/>
  <c r="AX133" i="13"/>
  <c r="C133" i="13" s="1"/>
  <c r="B133" i="13" s="1"/>
  <c r="AW134" i="13"/>
  <c r="AX134" i="13"/>
  <c r="C134" i="13"/>
  <c r="B134" i="13" s="1"/>
  <c r="AW135" i="13"/>
  <c r="AX135" i="13"/>
  <c r="C135" i="13" s="1"/>
  <c r="B135" i="13" s="1"/>
  <c r="AW136" i="13"/>
  <c r="AX136" i="13"/>
  <c r="C136" i="13" s="1"/>
  <c r="B136" i="13" s="1"/>
  <c r="AW137" i="13"/>
  <c r="AX137" i="13"/>
  <c r="C137" i="13" s="1"/>
  <c r="B137" i="13" s="1"/>
  <c r="AW138" i="13"/>
  <c r="AX138" i="13"/>
  <c r="C138" i="13" s="1"/>
  <c r="B138" i="13" s="1"/>
  <c r="AW139" i="13"/>
  <c r="AX139" i="13"/>
  <c r="C139" i="13" s="1"/>
  <c r="B139" i="13" s="1"/>
  <c r="AW140" i="13"/>
  <c r="AX140" i="13"/>
  <c r="C140" i="13" s="1"/>
  <c r="B140" i="13" s="1"/>
  <c r="AW141" i="13"/>
  <c r="AX141" i="13"/>
  <c r="C141" i="13" s="1"/>
  <c r="B141" i="13" s="1"/>
  <c r="AW142" i="13"/>
  <c r="AX142" i="13"/>
  <c r="C142" i="13"/>
  <c r="B142" i="13" s="1"/>
  <c r="AW143" i="13"/>
  <c r="AX143" i="13"/>
  <c r="C143" i="13" s="1"/>
  <c r="B143" i="13" s="1"/>
  <c r="AW144" i="13"/>
  <c r="AX144" i="13"/>
  <c r="C144" i="13" s="1"/>
  <c r="B144" i="13" s="1"/>
  <c r="AW145" i="13"/>
  <c r="AX145" i="13"/>
  <c r="C145" i="13" s="1"/>
  <c r="B145" i="13" s="1"/>
  <c r="AW146" i="13"/>
  <c r="AX146" i="13"/>
  <c r="C146" i="13" s="1"/>
  <c r="B146" i="13" s="1"/>
  <c r="AW147" i="13"/>
  <c r="AX147" i="13"/>
  <c r="C147" i="13" s="1"/>
  <c r="B147" i="13" s="1"/>
  <c r="AW148" i="13"/>
  <c r="AX148" i="13"/>
  <c r="C148" i="13" s="1"/>
  <c r="AW149" i="13"/>
  <c r="AX149" i="13"/>
  <c r="C149" i="13" s="1"/>
  <c r="B149" i="13" s="1"/>
  <c r="AW150" i="13"/>
  <c r="AX150" i="13"/>
  <c r="C150" i="13" s="1"/>
  <c r="B150" i="13" s="1"/>
  <c r="AW151" i="13"/>
  <c r="AX151" i="13"/>
  <c r="C151" i="13" s="1"/>
  <c r="B151" i="13" s="1"/>
  <c r="AW152" i="13"/>
  <c r="AX152" i="13"/>
  <c r="C152" i="13" s="1"/>
  <c r="B152" i="13" s="1"/>
  <c r="AW153" i="13"/>
  <c r="AX153" i="13"/>
  <c r="C153" i="13" s="1"/>
  <c r="B153" i="13" s="1"/>
  <c r="AW154" i="13"/>
  <c r="AX154" i="13"/>
  <c r="C154" i="13" s="1"/>
  <c r="B154" i="13" s="1"/>
  <c r="AW155" i="13"/>
  <c r="AX155" i="13"/>
  <c r="E155" i="13" s="1"/>
  <c r="B155" i="13" s="1"/>
  <c r="AW156" i="13"/>
  <c r="AX156" i="13"/>
  <c r="C156" i="13" s="1"/>
  <c r="B156" i="13" s="1"/>
  <c r="AW157" i="13"/>
  <c r="AX157" i="13"/>
  <c r="C157" i="13" s="1"/>
  <c r="B157" i="13" s="1"/>
  <c r="AW158" i="13"/>
  <c r="AX158" i="13"/>
  <c r="C158" i="13" s="1"/>
  <c r="B158" i="13" s="1"/>
  <c r="AW159" i="13"/>
  <c r="AX159" i="13"/>
  <c r="C159" i="13" s="1"/>
  <c r="B159" i="13" s="1"/>
  <c r="AW160" i="13"/>
  <c r="AX160" i="13"/>
  <c r="C160" i="13" s="1"/>
  <c r="B160" i="13" s="1"/>
  <c r="AW161" i="13"/>
  <c r="AX161" i="13"/>
  <c r="C161" i="13" s="1"/>
  <c r="B161" i="13" s="1"/>
  <c r="AW162" i="13"/>
  <c r="AX162" i="13"/>
  <c r="C162" i="13" s="1"/>
  <c r="B162" i="13" s="1"/>
  <c r="AW163" i="13"/>
  <c r="AX163" i="13"/>
  <c r="C163" i="13" s="1"/>
  <c r="B163" i="13" s="1"/>
  <c r="AW164" i="13"/>
  <c r="AX164" i="13"/>
  <c r="C164" i="13" s="1"/>
  <c r="B164" i="13" s="1"/>
  <c r="AW165" i="13"/>
  <c r="AX165" i="13"/>
  <c r="C165" i="13" s="1"/>
  <c r="B165" i="13" s="1"/>
  <c r="AW166" i="13"/>
  <c r="AX166" i="13"/>
  <c r="C166" i="13" s="1"/>
  <c r="B166" i="13" s="1"/>
  <c r="AW167" i="13"/>
  <c r="AX167" i="13"/>
  <c r="C167" i="13" s="1"/>
  <c r="B167" i="13" s="1"/>
  <c r="AW168" i="13"/>
  <c r="AX168" i="13"/>
  <c r="E168" i="13" s="1"/>
  <c r="B168" i="13" s="1"/>
  <c r="AW169" i="13"/>
  <c r="AX169" i="13"/>
  <c r="C169" i="13" s="1"/>
  <c r="B169" i="13" s="1"/>
  <c r="AW170" i="13"/>
  <c r="AX170" i="13"/>
  <c r="C170" i="13" s="1"/>
  <c r="B170" i="13" s="1"/>
  <c r="AW171" i="13"/>
  <c r="AX171" i="13"/>
  <c r="C171" i="13" s="1"/>
  <c r="B171" i="13" s="1"/>
  <c r="AW172" i="13"/>
  <c r="AX172" i="13"/>
  <c r="C172" i="13" s="1"/>
  <c r="B172" i="13" s="1"/>
  <c r="AW173" i="13"/>
  <c r="AX173" i="13"/>
  <c r="C173" i="13" s="1"/>
  <c r="B173" i="13" s="1"/>
  <c r="AW174" i="13"/>
  <c r="AX174" i="13"/>
  <c r="E174" i="13" s="1"/>
  <c r="B174" i="13" s="1"/>
  <c r="AW175" i="13"/>
  <c r="AX175" i="13"/>
  <c r="C175" i="13" s="1"/>
  <c r="B175" i="13" s="1"/>
  <c r="AW176" i="13"/>
  <c r="AX176" i="13"/>
  <c r="C176" i="13" s="1"/>
  <c r="B176" i="13" s="1"/>
  <c r="AW177" i="13"/>
  <c r="AX177" i="13"/>
  <c r="C177" i="13" s="1"/>
  <c r="B177" i="13" s="1"/>
  <c r="AW178" i="13"/>
  <c r="AX178" i="13"/>
  <c r="C178" i="13" s="1"/>
  <c r="B178" i="13" s="1"/>
  <c r="AW179" i="13"/>
  <c r="AX179" i="13"/>
  <c r="C179" i="13" s="1"/>
  <c r="B179" i="13" s="1"/>
  <c r="AW180" i="13"/>
  <c r="AX180" i="13"/>
  <c r="C180" i="13"/>
  <c r="B180" i="13" s="1"/>
  <c r="AW181" i="13"/>
  <c r="AX181" i="13"/>
  <c r="C181" i="13" s="1"/>
  <c r="B181" i="13" s="1"/>
  <c r="AW182" i="13"/>
  <c r="AX182" i="13"/>
  <c r="C182" i="13" s="1"/>
  <c r="AW183" i="13"/>
  <c r="AX183" i="13"/>
  <c r="C183" i="13" s="1"/>
  <c r="B183" i="13" s="1"/>
  <c r="AW184" i="13"/>
  <c r="AX184" i="13"/>
  <c r="C184" i="13" s="1"/>
  <c r="B184" i="13" s="1"/>
  <c r="AW185" i="13"/>
  <c r="AX185" i="13"/>
  <c r="C185" i="13" s="1"/>
  <c r="B185" i="13" s="1"/>
  <c r="AW186" i="13"/>
  <c r="AX186" i="13"/>
  <c r="C186" i="13" s="1"/>
  <c r="B186" i="13" s="1"/>
  <c r="AW187" i="13"/>
  <c r="AX187" i="13"/>
  <c r="C187" i="13" s="1"/>
  <c r="B187" i="13" s="1"/>
  <c r="AW188" i="13"/>
  <c r="AX188" i="13"/>
  <c r="C188" i="13" s="1"/>
  <c r="B188" i="13" s="1"/>
  <c r="AW189" i="13"/>
  <c r="AX189" i="13"/>
  <c r="C189" i="13" s="1"/>
  <c r="B189" i="13" s="1"/>
  <c r="AW190" i="13"/>
  <c r="AX190" i="13"/>
  <c r="C190" i="13" s="1"/>
  <c r="B190" i="13" s="1"/>
  <c r="AW191" i="13"/>
  <c r="AX191" i="13"/>
  <c r="C191" i="13" s="1"/>
  <c r="B191" i="13" s="1"/>
  <c r="AW192" i="13"/>
  <c r="AX192" i="13"/>
  <c r="C192" i="13" s="1"/>
  <c r="B192" i="13" s="1"/>
  <c r="AW193" i="13"/>
  <c r="AX193" i="13"/>
  <c r="E193" i="13" s="1"/>
  <c r="B193" i="13" s="1"/>
  <c r="AW194" i="13"/>
  <c r="AX194" i="13"/>
  <c r="C194" i="13" s="1"/>
  <c r="B194" i="13" s="1"/>
  <c r="AW195" i="13"/>
  <c r="AX195" i="13"/>
  <c r="C195" i="13" s="1"/>
  <c r="B195" i="13" s="1"/>
  <c r="AW196" i="13"/>
  <c r="AX196" i="13"/>
  <c r="C196" i="13" s="1"/>
  <c r="B196" i="13" s="1"/>
  <c r="AW197" i="13"/>
  <c r="AX197" i="13"/>
  <c r="C197" i="13" s="1"/>
  <c r="B197" i="13" s="1"/>
  <c r="AW198" i="13"/>
  <c r="AX198" i="13"/>
  <c r="C198" i="13" s="1"/>
  <c r="B198" i="13" s="1"/>
  <c r="AW199" i="13"/>
  <c r="AX199" i="13"/>
  <c r="C199" i="13" s="1"/>
  <c r="B199" i="13" s="1"/>
  <c r="AW200" i="13"/>
  <c r="AX200" i="13"/>
  <c r="C200" i="13" s="1"/>
  <c r="B200" i="13" s="1"/>
  <c r="AW201" i="13"/>
  <c r="AX201" i="13"/>
  <c r="C201" i="13"/>
  <c r="B201" i="13" s="1"/>
  <c r="AW202" i="13"/>
  <c r="AX202" i="13"/>
  <c r="C202" i="13" s="1"/>
  <c r="B202" i="13" s="1"/>
  <c r="AW203" i="13"/>
  <c r="AX203" i="13"/>
  <c r="C203" i="13" s="1"/>
  <c r="B203" i="13" s="1"/>
  <c r="AW204" i="13"/>
  <c r="AX204" i="13"/>
  <c r="C204" i="13" s="1"/>
  <c r="AW205" i="13"/>
  <c r="AX205" i="13"/>
  <c r="C205" i="13" s="1"/>
  <c r="B205" i="13" s="1"/>
  <c r="AW206" i="13"/>
  <c r="AX206" i="13"/>
  <c r="E206" i="13" s="1"/>
  <c r="B206" i="13" s="1"/>
  <c r="AW207" i="13"/>
  <c r="AX207" i="13"/>
  <c r="C207" i="13"/>
  <c r="B207" i="13" s="1"/>
  <c r="AW208" i="13"/>
  <c r="AX208" i="13"/>
  <c r="C208" i="13" s="1"/>
  <c r="B208" i="13" s="1"/>
  <c r="AW209" i="13"/>
  <c r="AX209" i="13"/>
  <c r="C209" i="13" s="1"/>
  <c r="B209" i="13" s="1"/>
  <c r="AW210" i="13"/>
  <c r="AX210" i="13"/>
  <c r="C210" i="13" s="1"/>
  <c r="B210" i="13" s="1"/>
  <c r="AW211" i="13"/>
  <c r="AX211" i="13"/>
  <c r="C211" i="13"/>
  <c r="B211" i="13" s="1"/>
  <c r="AW212" i="13"/>
  <c r="AX212" i="13"/>
  <c r="C212" i="13" s="1"/>
  <c r="B212" i="13" s="1"/>
  <c r="AW213" i="13"/>
  <c r="AX213" i="13"/>
  <c r="C213" i="13" s="1"/>
  <c r="B213" i="13" s="1"/>
  <c r="AW214" i="13"/>
  <c r="AX214" i="13"/>
  <c r="C214" i="13" s="1"/>
  <c r="B214" i="13" s="1"/>
  <c r="AW215" i="13"/>
  <c r="AX215" i="13"/>
  <c r="C215" i="13" s="1"/>
  <c r="B215" i="13" s="1"/>
  <c r="AW216" i="13"/>
  <c r="AX216" i="13"/>
  <c r="C216" i="13" s="1"/>
  <c r="B216" i="13" s="1"/>
  <c r="AW217" i="13"/>
  <c r="AX217" i="13"/>
  <c r="C217" i="13" s="1"/>
  <c r="B217" i="13" s="1"/>
  <c r="AW218" i="13"/>
  <c r="AX218" i="13"/>
  <c r="C218" i="13" s="1"/>
  <c r="B218" i="13" s="1"/>
  <c r="AW219" i="13"/>
  <c r="AX219" i="13"/>
  <c r="C219" i="13"/>
  <c r="B219" i="13" s="1"/>
  <c r="AW220" i="13"/>
  <c r="AX220" i="13"/>
  <c r="C220" i="13" s="1"/>
  <c r="B220" i="13" s="1"/>
  <c r="AW221" i="13"/>
  <c r="AX221" i="13"/>
  <c r="C221" i="13" s="1"/>
  <c r="B221" i="13" s="1"/>
  <c r="AW222" i="13"/>
  <c r="AX222" i="13"/>
  <c r="C222" i="13" s="1"/>
  <c r="B222" i="13" s="1"/>
  <c r="AW223" i="13"/>
  <c r="AX223" i="13"/>
  <c r="C223" i="13"/>
  <c r="B223" i="13" s="1"/>
  <c r="AW224" i="13"/>
  <c r="AX224" i="13"/>
  <c r="C224" i="13" s="1"/>
  <c r="B224" i="13" s="1"/>
  <c r="AW225" i="13"/>
  <c r="AX225" i="13"/>
  <c r="C225" i="13" s="1"/>
  <c r="B225" i="13" s="1"/>
  <c r="AW226" i="13"/>
  <c r="AX226" i="13"/>
  <c r="C226" i="13" s="1"/>
  <c r="B226" i="13" s="1"/>
  <c r="AW227" i="13"/>
  <c r="AX227" i="13"/>
  <c r="C227" i="13" s="1"/>
  <c r="B227" i="13" s="1"/>
  <c r="AW228" i="13"/>
  <c r="AX228" i="13"/>
  <c r="C228" i="13" s="1"/>
  <c r="B228" i="13" s="1"/>
  <c r="AW229" i="13"/>
  <c r="AX229" i="13"/>
  <c r="C229" i="13" s="1"/>
  <c r="B229" i="13" s="1"/>
  <c r="AW230" i="13"/>
  <c r="AX230" i="13"/>
  <c r="C230" i="13" s="1"/>
  <c r="B230" i="13" s="1"/>
  <c r="AW231" i="13"/>
  <c r="AX231" i="13"/>
  <c r="C231" i="13" s="1"/>
  <c r="B231" i="13" s="1"/>
  <c r="AW232" i="13"/>
  <c r="AX232" i="13"/>
  <c r="C232" i="13" s="1"/>
  <c r="AW233" i="13"/>
  <c r="AX233" i="13"/>
  <c r="AW234" i="13"/>
  <c r="AX234" i="13"/>
  <c r="C234" i="13" s="1"/>
  <c r="B234" i="13" s="1"/>
  <c r="AW235" i="13"/>
  <c r="AX235" i="13"/>
  <c r="C235" i="13" s="1"/>
  <c r="B235" i="13" s="1"/>
  <c r="AW236" i="13"/>
  <c r="AX236" i="13"/>
  <c r="C236" i="13" s="1"/>
  <c r="B236" i="13" s="1"/>
  <c r="AW237" i="13"/>
  <c r="AX237" i="13"/>
  <c r="C237" i="13"/>
  <c r="B237" i="13" s="1"/>
  <c r="AW238" i="13"/>
  <c r="AX238" i="13"/>
  <c r="C238" i="13" s="1"/>
  <c r="B238" i="13" s="1"/>
  <c r="AW239" i="13"/>
  <c r="AX239" i="13"/>
  <c r="C239" i="13" s="1"/>
  <c r="B239" i="13" s="1"/>
  <c r="AW240" i="13"/>
  <c r="AX240" i="13"/>
  <c r="C240" i="13" s="1"/>
  <c r="B240" i="13" s="1"/>
  <c r="AW241" i="13"/>
  <c r="AX241" i="13"/>
  <c r="C241" i="13"/>
  <c r="B241" i="13" s="1"/>
  <c r="AW242" i="13"/>
  <c r="AX242" i="13"/>
  <c r="C242" i="13" s="1"/>
  <c r="B242" i="13" s="1"/>
  <c r="AW243" i="13"/>
  <c r="AX243" i="13"/>
  <c r="C243" i="13" s="1"/>
  <c r="B243" i="13" s="1"/>
  <c r="AW244" i="13"/>
  <c r="AX244" i="13"/>
  <c r="C244" i="13" s="1"/>
  <c r="B244" i="13" s="1"/>
  <c r="AW245" i="13"/>
  <c r="AX245" i="13"/>
  <c r="C245" i="13" s="1"/>
  <c r="B245" i="13" s="1"/>
  <c r="AW246" i="13"/>
  <c r="AX246" i="13"/>
  <c r="C246" i="13" s="1"/>
  <c r="B246" i="13" s="1"/>
  <c r="AW247" i="13"/>
  <c r="AX247" i="13"/>
  <c r="C247" i="13" s="1"/>
  <c r="B247" i="13" s="1"/>
  <c r="AW248" i="13"/>
  <c r="AX248" i="13"/>
  <c r="C248" i="13" s="1"/>
  <c r="B248" i="13" s="1"/>
  <c r="AW249" i="13"/>
  <c r="AX249" i="13"/>
  <c r="C249" i="13" s="1"/>
  <c r="B249" i="13" s="1"/>
  <c r="AW250" i="13"/>
  <c r="AX250" i="13"/>
  <c r="C250" i="13" s="1"/>
  <c r="B250" i="13" s="1"/>
  <c r="AW251" i="13"/>
  <c r="AX251" i="13"/>
  <c r="C251" i="13" s="1"/>
  <c r="B251" i="13" s="1"/>
  <c r="AW252" i="13"/>
  <c r="AX252" i="13"/>
  <c r="C252" i="13" s="1"/>
  <c r="B252" i="13" s="1"/>
  <c r="AW253" i="13"/>
  <c r="AX253" i="13"/>
  <c r="C253" i="13"/>
  <c r="B253" i="13" s="1"/>
  <c r="AW254" i="13"/>
  <c r="AX254" i="13"/>
  <c r="C254" i="13" s="1"/>
  <c r="B254" i="13" s="1"/>
  <c r="AW255" i="13"/>
  <c r="AX255" i="13"/>
  <c r="C255" i="13" s="1"/>
  <c r="B255" i="13" s="1"/>
  <c r="AW256" i="13"/>
  <c r="AX256" i="13"/>
  <c r="C256" i="13" s="1"/>
  <c r="B256" i="13" s="1"/>
  <c r="AW257" i="13"/>
  <c r="AX257" i="13"/>
  <c r="C257" i="13"/>
  <c r="B257" i="13" s="1"/>
  <c r="AW258" i="13"/>
  <c r="AX258" i="13"/>
  <c r="C258" i="13" s="1"/>
  <c r="B258" i="13" s="1"/>
  <c r="AW259" i="13"/>
  <c r="AX259" i="13"/>
  <c r="C259" i="13" s="1"/>
  <c r="B259" i="13" s="1"/>
  <c r="AW260" i="13"/>
  <c r="AX260" i="13"/>
  <c r="C260" i="13" s="1"/>
  <c r="B260" i="13" s="1"/>
  <c r="AW261" i="13"/>
  <c r="AX261" i="13"/>
  <c r="C261" i="13" s="1"/>
  <c r="B261" i="13" s="1"/>
  <c r="AW262" i="13"/>
  <c r="AX262" i="13"/>
  <c r="C262" i="13" s="1"/>
  <c r="B262" i="13" s="1"/>
  <c r="AW263" i="13"/>
  <c r="AX263" i="13"/>
  <c r="C263" i="13" s="1"/>
  <c r="B263" i="13" s="1"/>
  <c r="AW264" i="13"/>
  <c r="AX264" i="13"/>
  <c r="C264" i="13" s="1"/>
  <c r="B264" i="13" s="1"/>
  <c r="AW265" i="13"/>
  <c r="AX265" i="13"/>
  <c r="C265" i="13" s="1"/>
  <c r="B265" i="13" s="1"/>
  <c r="AW266" i="13"/>
  <c r="AX266" i="13"/>
  <c r="AW267" i="13"/>
  <c r="AX267" i="13"/>
  <c r="AW268" i="13"/>
  <c r="AX268" i="13"/>
  <c r="C268" i="13" s="1"/>
  <c r="B268" i="13" s="1"/>
  <c r="AW269" i="13"/>
  <c r="AX269" i="13"/>
  <c r="C269" i="13" s="1"/>
  <c r="B269" i="13" s="1"/>
  <c r="AW270" i="13"/>
  <c r="AX270" i="13"/>
  <c r="C270" i="13" s="1"/>
  <c r="B270" i="13" s="1"/>
  <c r="AW271" i="13"/>
  <c r="AX271" i="13"/>
  <c r="C271" i="13" s="1"/>
  <c r="B271" i="13" s="1"/>
  <c r="AW272" i="13"/>
  <c r="AX272" i="13"/>
  <c r="C272" i="13" s="1"/>
  <c r="B272" i="13" s="1"/>
  <c r="AW273" i="13"/>
  <c r="AX273" i="13"/>
  <c r="C273" i="13" s="1"/>
  <c r="B273" i="13" s="1"/>
  <c r="AW274" i="13"/>
  <c r="AX274" i="13"/>
  <c r="C274" i="13" s="1"/>
  <c r="B274" i="13" s="1"/>
  <c r="AW275" i="13"/>
  <c r="AX275" i="13"/>
  <c r="C275" i="13" s="1"/>
  <c r="B275" i="13" s="1"/>
  <c r="AW276" i="13"/>
  <c r="AX276" i="13"/>
  <c r="C276" i="13" s="1"/>
  <c r="B276" i="13" s="1"/>
  <c r="AW277" i="13"/>
  <c r="AX277" i="13"/>
  <c r="C277" i="13" s="1"/>
  <c r="B277" i="13" s="1"/>
  <c r="AW278" i="13"/>
  <c r="AX278" i="13"/>
  <c r="C278" i="13" s="1"/>
  <c r="B278" i="13" s="1"/>
  <c r="AW279" i="13"/>
  <c r="AX279" i="13"/>
  <c r="C279" i="13" s="1"/>
  <c r="B279" i="13" s="1"/>
  <c r="AW280" i="13"/>
  <c r="AX280" i="13"/>
  <c r="C280" i="13" s="1"/>
  <c r="B280" i="13" s="1"/>
  <c r="AW281" i="13"/>
  <c r="AX281" i="13"/>
  <c r="C281" i="13" s="1"/>
  <c r="B281" i="13" s="1"/>
  <c r="AW282" i="13"/>
  <c r="AX282" i="13"/>
  <c r="C282" i="13" s="1"/>
  <c r="B282" i="13" s="1"/>
  <c r="AW283" i="13"/>
  <c r="AX283" i="13"/>
  <c r="C283" i="13" s="1"/>
  <c r="B283" i="13" s="1"/>
  <c r="AW284" i="13"/>
  <c r="AX284" i="13"/>
  <c r="E284" i="13" s="1"/>
  <c r="B284" i="13" s="1"/>
  <c r="AW285" i="13"/>
  <c r="AX285" i="13"/>
  <c r="C285" i="13" s="1"/>
  <c r="AW286" i="13"/>
  <c r="AX286" i="13"/>
  <c r="C286" i="13" s="1"/>
  <c r="B286" i="13" s="1"/>
  <c r="AW287" i="13"/>
  <c r="AX287" i="13"/>
  <c r="C287" i="13"/>
  <c r="B287" i="13" s="1"/>
  <c r="AW288" i="13"/>
  <c r="AX288" i="13"/>
  <c r="C288" i="13" s="1"/>
  <c r="B288" i="13" s="1"/>
  <c r="AW289" i="13"/>
  <c r="AX289" i="13"/>
  <c r="C289" i="13" s="1"/>
  <c r="B289" i="13" s="1"/>
  <c r="AW290" i="13"/>
  <c r="AX290" i="13"/>
  <c r="C290" i="13" s="1"/>
  <c r="B290" i="13" s="1"/>
  <c r="AW291" i="13"/>
  <c r="AX291" i="13"/>
  <c r="C291" i="13"/>
  <c r="AW292" i="13"/>
  <c r="AX292" i="13"/>
  <c r="C292" i="13" s="1"/>
  <c r="B292" i="13" s="1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Z293" i="13"/>
  <c r="AA293" i="13"/>
  <c r="AB293" i="13"/>
  <c r="AC293" i="13"/>
  <c r="AD293" i="13"/>
  <c r="AE293" i="13"/>
  <c r="AF293" i="13"/>
  <c r="AG293" i="13"/>
  <c r="AH293" i="13"/>
  <c r="AI293" i="13"/>
  <c r="AJ293" i="13"/>
  <c r="AK293" i="13"/>
  <c r="AL293" i="13"/>
  <c r="AM293" i="13"/>
  <c r="AN293" i="13"/>
  <c r="AO293" i="13"/>
  <c r="AP293" i="13"/>
  <c r="AQ293" i="13"/>
  <c r="AR293" i="13"/>
  <c r="AS293" i="13"/>
  <c r="AT293" i="13"/>
  <c r="AU293" i="13"/>
  <c r="AW296" i="13"/>
  <c r="AX296" i="13"/>
  <c r="AW297" i="13"/>
  <c r="AX297" i="13"/>
  <c r="AW298" i="13"/>
  <c r="AX298" i="13"/>
  <c r="E298" i="13" s="1"/>
  <c r="B298" i="13" s="1"/>
  <c r="AW299" i="13"/>
  <c r="AX299" i="13"/>
  <c r="E299" i="13" s="1"/>
  <c r="B299" i="13" s="1"/>
  <c r="AW300" i="13"/>
  <c r="AX300" i="13"/>
  <c r="E300" i="13" s="1"/>
  <c r="B300" i="13" s="1"/>
  <c r="AW301" i="13"/>
  <c r="AX301" i="13"/>
  <c r="E301" i="13" s="1"/>
  <c r="B301" i="13" s="1"/>
  <c r="AW302" i="13"/>
  <c r="AX302" i="13"/>
  <c r="E302" i="13" s="1"/>
  <c r="AW303" i="13"/>
  <c r="AX303" i="13"/>
  <c r="E303" i="13" s="1"/>
  <c r="AW304" i="13"/>
  <c r="AX304" i="13"/>
  <c r="E304" i="13" s="1"/>
  <c r="AW305" i="13"/>
  <c r="AX305" i="13"/>
  <c r="AW306" i="13"/>
  <c r="AX306" i="13"/>
  <c r="E306" i="13" s="1"/>
  <c r="AW307" i="13"/>
  <c r="AX307" i="13"/>
  <c r="C307" i="13" s="1"/>
  <c r="AW308" i="13"/>
  <c r="AX308" i="13"/>
  <c r="E308" i="13"/>
  <c r="C308" i="13" s="1"/>
  <c r="AW309" i="13"/>
  <c r="AX309" i="13"/>
  <c r="AW310" i="13"/>
  <c r="AX310" i="13"/>
  <c r="AW311" i="13"/>
  <c r="AX311" i="13"/>
  <c r="C311" i="13" s="1"/>
  <c r="AW312" i="13"/>
  <c r="AX312" i="13"/>
  <c r="E312" i="13" s="1"/>
  <c r="B312" i="13" s="1"/>
  <c r="AW313" i="13"/>
  <c r="AX313" i="13"/>
  <c r="AW314" i="13"/>
  <c r="AX314" i="13"/>
  <c r="AW315" i="13"/>
  <c r="AX315" i="13"/>
  <c r="C315" i="13" s="1"/>
  <c r="AW316" i="13"/>
  <c r="AX316" i="13"/>
  <c r="E316" i="13" s="1"/>
  <c r="C316" i="13" s="1"/>
  <c r="AW317" i="13"/>
  <c r="AX317" i="13"/>
  <c r="E317" i="13" s="1"/>
  <c r="B317" i="13" s="1"/>
  <c r="AW318" i="13"/>
  <c r="AX318" i="13"/>
  <c r="E318" i="13" s="1"/>
  <c r="AW319" i="13"/>
  <c r="AX319" i="13"/>
  <c r="AW320" i="13"/>
  <c r="AX320" i="13"/>
  <c r="E320" i="13" s="1"/>
  <c r="AW321" i="13"/>
  <c r="AX321" i="13"/>
  <c r="C321" i="13" s="1"/>
  <c r="AW322" i="13"/>
  <c r="AX322" i="13"/>
  <c r="E322" i="13"/>
  <c r="AW323" i="13"/>
  <c r="AX323" i="13"/>
  <c r="C323" i="13" s="1"/>
  <c r="AW324" i="13"/>
  <c r="AX324" i="13"/>
  <c r="E324" i="13" s="1"/>
  <c r="AW325" i="13"/>
  <c r="AX325" i="13"/>
  <c r="E325" i="13" s="1"/>
  <c r="B325" i="13" s="1"/>
  <c r="AW326" i="13"/>
  <c r="AX326" i="13"/>
  <c r="E326" i="13" s="1"/>
  <c r="AW327" i="13"/>
  <c r="AX327" i="13"/>
  <c r="E327" i="13" s="1"/>
  <c r="AW328" i="13"/>
  <c r="AX328" i="13"/>
  <c r="E328" i="13" s="1"/>
  <c r="AW329" i="13"/>
  <c r="AX329" i="13"/>
  <c r="E329" i="13" s="1"/>
  <c r="B329" i="13" s="1"/>
  <c r="AW330" i="13"/>
  <c r="AX330" i="13"/>
  <c r="E330" i="13" s="1"/>
  <c r="AW331" i="13"/>
  <c r="AX331" i="13"/>
  <c r="C331" i="13" s="1"/>
  <c r="AW332" i="13"/>
  <c r="AX332" i="13"/>
  <c r="E332" i="13" s="1"/>
  <c r="B332" i="13" s="1"/>
  <c r="AW333" i="13"/>
  <c r="AX333" i="13"/>
  <c r="C333" i="13" s="1"/>
  <c r="AW334" i="13"/>
  <c r="AX334" i="13"/>
  <c r="AW335" i="13"/>
  <c r="AX335" i="13"/>
  <c r="C335" i="13" s="1"/>
  <c r="AW336" i="13"/>
  <c r="AX336" i="13"/>
  <c r="E336" i="13" s="1"/>
  <c r="B336" i="13" s="1"/>
  <c r="AW337" i="13"/>
  <c r="AX337" i="13"/>
  <c r="AW338" i="13"/>
  <c r="AX338" i="13"/>
  <c r="E338" i="13" s="1"/>
  <c r="AW339" i="13"/>
  <c r="AX339" i="13"/>
  <c r="AW340" i="13"/>
  <c r="AX340" i="13"/>
  <c r="E340" i="13" s="1"/>
  <c r="AW341" i="13"/>
  <c r="AX341" i="13"/>
  <c r="C341" i="13" s="1"/>
  <c r="AW342" i="13"/>
  <c r="AX342" i="13"/>
  <c r="E342" i="13" s="1"/>
  <c r="AW343" i="13"/>
  <c r="AX343" i="13"/>
  <c r="AW344" i="13"/>
  <c r="AX344" i="13"/>
  <c r="E344" i="13" s="1"/>
  <c r="AW345" i="13"/>
  <c r="AX345" i="13"/>
  <c r="AW346" i="13"/>
  <c r="AX346" i="13"/>
  <c r="E346" i="13" s="1"/>
  <c r="AW347" i="13"/>
  <c r="AX347" i="13"/>
  <c r="AW348" i="13"/>
  <c r="AX348" i="13"/>
  <c r="E348" i="13" s="1"/>
  <c r="B348" i="13" s="1"/>
  <c r="AW349" i="13"/>
  <c r="AX349" i="13"/>
  <c r="E349" i="13" s="1"/>
  <c r="B349" i="13" s="1"/>
  <c r="AW350" i="13"/>
  <c r="AX350" i="13"/>
  <c r="E350" i="13" s="1"/>
  <c r="B350" i="13" s="1"/>
  <c r="AW351" i="13"/>
  <c r="AX351" i="13"/>
  <c r="E351" i="13" s="1"/>
  <c r="B351" i="13" s="1"/>
  <c r="AW352" i="13"/>
  <c r="AX352" i="13"/>
  <c r="E352" i="13" s="1"/>
  <c r="B352" i="13" s="1"/>
  <c r="AW353" i="13"/>
  <c r="AX353" i="13"/>
  <c r="E353" i="13" s="1"/>
  <c r="B353" i="13" s="1"/>
  <c r="AW354" i="13"/>
  <c r="AX354" i="13"/>
  <c r="E354" i="13" s="1"/>
  <c r="B354" i="13" s="1"/>
  <c r="AW355" i="13"/>
  <c r="AX355" i="13"/>
  <c r="E355" i="13" s="1"/>
  <c r="B355" i="13" s="1"/>
  <c r="AW356" i="13"/>
  <c r="AX356" i="13"/>
  <c r="E356" i="13" s="1"/>
  <c r="B356" i="13" s="1"/>
  <c r="AW357" i="13"/>
  <c r="AX357" i="13"/>
  <c r="E357" i="13" s="1"/>
  <c r="B357" i="13" s="1"/>
  <c r="AW358" i="13"/>
  <c r="AX358" i="13"/>
  <c r="E358" i="13"/>
  <c r="B358" i="13" s="1"/>
  <c r="AW359" i="13"/>
  <c r="AX359" i="13"/>
  <c r="E359" i="13" s="1"/>
  <c r="B359" i="13" s="1"/>
  <c r="AW360" i="13"/>
  <c r="AX360" i="13"/>
  <c r="E360" i="13" s="1"/>
  <c r="B360" i="13" s="1"/>
  <c r="AW361" i="13"/>
  <c r="AX361" i="13"/>
  <c r="E361" i="13" s="1"/>
  <c r="B361" i="13" s="1"/>
  <c r="AW362" i="13"/>
  <c r="AX362" i="13"/>
  <c r="E362" i="13" s="1"/>
  <c r="B362" i="13" s="1"/>
  <c r="AW363" i="13"/>
  <c r="AX363" i="13"/>
  <c r="E363" i="13" s="1"/>
  <c r="B363" i="13" s="1"/>
  <c r="AW364" i="13"/>
  <c r="AX364" i="13"/>
  <c r="E364" i="13" s="1"/>
  <c r="B364" i="13" s="1"/>
  <c r="AW365" i="13"/>
  <c r="AX365" i="13"/>
  <c r="E365" i="13" s="1"/>
  <c r="B365" i="13" s="1"/>
  <c r="AV291" i="12"/>
  <c r="AU291" i="12"/>
  <c r="C291" i="12"/>
  <c r="B291" i="12" s="1"/>
  <c r="AV290" i="12"/>
  <c r="AU290" i="12"/>
  <c r="C290" i="12"/>
  <c r="B290" i="12" s="1"/>
  <c r="AV289" i="12"/>
  <c r="AU289" i="12"/>
  <c r="C289" i="12"/>
  <c r="B289" i="12" s="1"/>
  <c r="AV288" i="12"/>
  <c r="AU288" i="12"/>
  <c r="C288" i="12"/>
  <c r="B288" i="12" s="1"/>
  <c r="AV287" i="12"/>
  <c r="AU287" i="12"/>
  <c r="C287" i="12"/>
  <c r="B287" i="12" s="1"/>
  <c r="AV286" i="12"/>
  <c r="AU286" i="12"/>
  <c r="C286" i="12"/>
  <c r="B286" i="12" s="1"/>
  <c r="AV285" i="12"/>
  <c r="AU285" i="12"/>
  <c r="C285" i="12"/>
  <c r="B285" i="12" s="1"/>
  <c r="AV284" i="12"/>
  <c r="AU284" i="12"/>
  <c r="C284" i="12"/>
  <c r="B284" i="12" s="1"/>
  <c r="AV283" i="12"/>
  <c r="AU283" i="12"/>
  <c r="C283" i="12"/>
  <c r="B283" i="12" s="1"/>
  <c r="AV282" i="12"/>
  <c r="AU282" i="12"/>
  <c r="C282" i="12"/>
  <c r="B282" i="12" s="1"/>
  <c r="AV281" i="12"/>
  <c r="AU281" i="12"/>
  <c r="C281" i="12"/>
  <c r="B281" i="12" s="1"/>
  <c r="AV280" i="12"/>
  <c r="AU280" i="12"/>
  <c r="C280" i="12"/>
  <c r="B280" i="12" s="1"/>
  <c r="AV279" i="12"/>
  <c r="AU279" i="12"/>
  <c r="C279" i="12"/>
  <c r="B279" i="12" s="1"/>
  <c r="AV278" i="12"/>
  <c r="AU278" i="12"/>
  <c r="C278" i="12"/>
  <c r="B278" i="12" s="1"/>
  <c r="AV277" i="12"/>
  <c r="AU277" i="12"/>
  <c r="C277" i="12"/>
  <c r="B277" i="12" s="1"/>
  <c r="AV276" i="12"/>
  <c r="AU276" i="12"/>
  <c r="C276" i="12"/>
  <c r="B276" i="12" s="1"/>
  <c r="AV275" i="12"/>
  <c r="AU275" i="12"/>
  <c r="C275" i="12"/>
  <c r="B275" i="12" s="1"/>
  <c r="AV274" i="12"/>
  <c r="AU274" i="12"/>
  <c r="C274" i="12"/>
  <c r="B274" i="12" s="1"/>
  <c r="AV273" i="12"/>
  <c r="AU273" i="12"/>
  <c r="C273" i="12"/>
  <c r="B273" i="12" s="1"/>
  <c r="AV272" i="12"/>
  <c r="AU272" i="12"/>
  <c r="C272" i="12"/>
  <c r="B272" i="12" s="1"/>
  <c r="AV271" i="12"/>
  <c r="AU271" i="12"/>
  <c r="C271" i="12"/>
  <c r="B271" i="12" s="1"/>
  <c r="AV270" i="12"/>
  <c r="AU270" i="12"/>
  <c r="C270" i="12"/>
  <c r="B270" i="12" s="1"/>
  <c r="AV269" i="12"/>
  <c r="AU269" i="12"/>
  <c r="C269" i="12"/>
  <c r="B269" i="12" s="1"/>
  <c r="AV268" i="12"/>
  <c r="AU268" i="12"/>
  <c r="C268" i="12"/>
  <c r="B268" i="12" s="1"/>
  <c r="AV267" i="12"/>
  <c r="AU267" i="12"/>
  <c r="C267" i="12"/>
  <c r="B267" i="12" s="1"/>
  <c r="AV266" i="12"/>
  <c r="AU266" i="12"/>
  <c r="C266" i="12"/>
  <c r="B266" i="12" s="1"/>
  <c r="AV265" i="12"/>
  <c r="AU265" i="12"/>
  <c r="C265" i="12"/>
  <c r="B265" i="12" s="1"/>
  <c r="AV264" i="12"/>
  <c r="AU264" i="12"/>
  <c r="C264" i="12"/>
  <c r="B264" i="12" s="1"/>
  <c r="AV263" i="12"/>
  <c r="AU263" i="12"/>
  <c r="C263" i="12"/>
  <c r="B263" i="12" s="1"/>
  <c r="AV262" i="12"/>
  <c r="AU262" i="12"/>
  <c r="C262" i="12"/>
  <c r="B262" i="12" s="1"/>
  <c r="AS259" i="12"/>
  <c r="AR259" i="12"/>
  <c r="AQ259" i="12"/>
  <c r="AP259" i="12"/>
  <c r="AO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AV258" i="12"/>
  <c r="C258" i="12" s="1"/>
  <c r="B258" i="12" s="1"/>
  <c r="AU258" i="12"/>
  <c r="AV257" i="12"/>
  <c r="C257" i="12" s="1"/>
  <c r="B257" i="12" s="1"/>
  <c r="AU257" i="12"/>
  <c r="AV256" i="12"/>
  <c r="AU256" i="12"/>
  <c r="C256" i="12"/>
  <c r="B256" i="12" s="1"/>
  <c r="AV255" i="12"/>
  <c r="C255" i="12" s="1"/>
  <c r="B255" i="12" s="1"/>
  <c r="AU255" i="12"/>
  <c r="AV254" i="12"/>
  <c r="C254" i="12" s="1"/>
  <c r="B254" i="12" s="1"/>
  <c r="AU254" i="12"/>
  <c r="AV253" i="12"/>
  <c r="C253" i="12" s="1"/>
  <c r="B253" i="12" s="1"/>
  <c r="AU253" i="12"/>
  <c r="AV252" i="12"/>
  <c r="C252" i="12" s="1"/>
  <c r="B252" i="12" s="1"/>
  <c r="AU252" i="12"/>
  <c r="AV251" i="12"/>
  <c r="C251" i="12" s="1"/>
  <c r="B251" i="12" s="1"/>
  <c r="AU251" i="12"/>
  <c r="AV250" i="12"/>
  <c r="C250" i="12" s="1"/>
  <c r="B250" i="12" s="1"/>
  <c r="AU250" i="12"/>
  <c r="AV249" i="12"/>
  <c r="C249" i="12" s="1"/>
  <c r="B249" i="12" s="1"/>
  <c r="AU249" i="12"/>
  <c r="AV248" i="12"/>
  <c r="AU248" i="12"/>
  <c r="C248" i="12"/>
  <c r="B248" i="12" s="1"/>
  <c r="AV247" i="12"/>
  <c r="C247" i="12" s="1"/>
  <c r="B247" i="12" s="1"/>
  <c r="AU247" i="12"/>
  <c r="AV246" i="12"/>
  <c r="AU246" i="12"/>
  <c r="C246" i="12"/>
  <c r="B246" i="12" s="1"/>
  <c r="AV245" i="12"/>
  <c r="AU245" i="12"/>
  <c r="C245" i="12"/>
  <c r="B245" i="12" s="1"/>
  <c r="AV244" i="12"/>
  <c r="C244" i="12" s="1"/>
  <c r="B244" i="12" s="1"/>
  <c r="AU244" i="12"/>
  <c r="AV243" i="12"/>
  <c r="AU243" i="12"/>
  <c r="C243" i="12"/>
  <c r="B243" i="12" s="1"/>
  <c r="AV242" i="12"/>
  <c r="AU242" i="12"/>
  <c r="C242" i="12"/>
  <c r="B242" i="12" s="1"/>
  <c r="AV241" i="12"/>
  <c r="C241" i="12" s="1"/>
  <c r="B241" i="12" s="1"/>
  <c r="AU241" i="12"/>
  <c r="AV240" i="12"/>
  <c r="C240" i="12" s="1"/>
  <c r="B240" i="12" s="1"/>
  <c r="AU240" i="12"/>
  <c r="AV239" i="12"/>
  <c r="C239" i="12" s="1"/>
  <c r="B239" i="12" s="1"/>
  <c r="AU239" i="12"/>
  <c r="AV238" i="12"/>
  <c r="C238" i="12" s="1"/>
  <c r="B238" i="12" s="1"/>
  <c r="AU238" i="12"/>
  <c r="AV237" i="12"/>
  <c r="C237" i="12" s="1"/>
  <c r="B237" i="12" s="1"/>
  <c r="AU237" i="12"/>
  <c r="AV236" i="12"/>
  <c r="C236" i="12" s="1"/>
  <c r="B236" i="12" s="1"/>
  <c r="AU236" i="12"/>
  <c r="AV235" i="12"/>
  <c r="C235" i="12" s="1"/>
  <c r="B235" i="12" s="1"/>
  <c r="AU235" i="12"/>
  <c r="AV234" i="12"/>
  <c r="C234" i="12" s="1"/>
  <c r="B234" i="12" s="1"/>
  <c r="AU234" i="12"/>
  <c r="AV233" i="12"/>
  <c r="C233" i="12" s="1"/>
  <c r="B233" i="12" s="1"/>
  <c r="AU233" i="12"/>
  <c r="AV232" i="12"/>
  <c r="C232" i="12" s="1"/>
  <c r="B232" i="12" s="1"/>
  <c r="AU232" i="12"/>
  <c r="AV231" i="12"/>
  <c r="C231" i="12" s="1"/>
  <c r="B231" i="12" s="1"/>
  <c r="AU231" i="12"/>
  <c r="AV230" i="12"/>
  <c r="C230" i="12" s="1"/>
  <c r="B230" i="12" s="1"/>
  <c r="AU230" i="12"/>
  <c r="AV229" i="12"/>
  <c r="C229" i="12" s="1"/>
  <c r="B229" i="12" s="1"/>
  <c r="AU229" i="12"/>
  <c r="AV228" i="12"/>
  <c r="C228" i="12" s="1"/>
  <c r="B228" i="12" s="1"/>
  <c r="AU228" i="12"/>
  <c r="AV227" i="12"/>
  <c r="AU227" i="12"/>
  <c r="C227" i="12"/>
  <c r="B227" i="12" s="1"/>
  <c r="AV226" i="12"/>
  <c r="C226" i="12" s="1"/>
  <c r="B226" i="12" s="1"/>
  <c r="AU226" i="12"/>
  <c r="AV225" i="12"/>
  <c r="C225" i="12" s="1"/>
  <c r="B225" i="12" s="1"/>
  <c r="AU225" i="12"/>
  <c r="AV224" i="12"/>
  <c r="C224" i="12" s="1"/>
  <c r="B224" i="12" s="1"/>
  <c r="AU224" i="12"/>
  <c r="AV223" i="12"/>
  <c r="C223" i="12" s="1"/>
  <c r="B223" i="12" s="1"/>
  <c r="AU223" i="12"/>
  <c r="AV222" i="12"/>
  <c r="C222" i="12" s="1"/>
  <c r="B222" i="12" s="1"/>
  <c r="AU222" i="12"/>
  <c r="AV221" i="12"/>
  <c r="C221" i="12" s="1"/>
  <c r="B221" i="12" s="1"/>
  <c r="AU221" i="12"/>
  <c r="AV220" i="12"/>
  <c r="C220" i="12" s="1"/>
  <c r="B220" i="12" s="1"/>
  <c r="AU220" i="12"/>
  <c r="AV219" i="12"/>
  <c r="C219" i="12" s="1"/>
  <c r="B219" i="12" s="1"/>
  <c r="AU219" i="12"/>
  <c r="AV218" i="12"/>
  <c r="C218" i="12" s="1"/>
  <c r="B218" i="12" s="1"/>
  <c r="AU218" i="12"/>
  <c r="AV217" i="12"/>
  <c r="C217" i="12" s="1"/>
  <c r="B217" i="12" s="1"/>
  <c r="AU217" i="12"/>
  <c r="AV216" i="12"/>
  <c r="AU216" i="12"/>
  <c r="C216" i="12"/>
  <c r="B216" i="12" s="1"/>
  <c r="AV215" i="12"/>
  <c r="C215" i="12" s="1"/>
  <c r="B215" i="12" s="1"/>
  <c r="AU215" i="12"/>
  <c r="AV214" i="12"/>
  <c r="C214" i="12" s="1"/>
  <c r="B214" i="12" s="1"/>
  <c r="AU214" i="12"/>
  <c r="AV213" i="12"/>
  <c r="C213" i="12" s="1"/>
  <c r="B213" i="12" s="1"/>
  <c r="AU213" i="12"/>
  <c r="AV212" i="12"/>
  <c r="C212" i="12" s="1"/>
  <c r="B212" i="12" s="1"/>
  <c r="AU212" i="12"/>
  <c r="AV211" i="12"/>
  <c r="C211" i="12" s="1"/>
  <c r="B211" i="12" s="1"/>
  <c r="AU211" i="12"/>
  <c r="AV210" i="12"/>
  <c r="C210" i="12" s="1"/>
  <c r="B210" i="12" s="1"/>
  <c r="AU210" i="12"/>
  <c r="AV209" i="12"/>
  <c r="C209" i="12" s="1"/>
  <c r="B209" i="12" s="1"/>
  <c r="AU209" i="12"/>
  <c r="AV208" i="12"/>
  <c r="C208" i="12" s="1"/>
  <c r="B208" i="12" s="1"/>
  <c r="AU208" i="12"/>
  <c r="AV207" i="12"/>
  <c r="C207" i="12" s="1"/>
  <c r="B207" i="12" s="1"/>
  <c r="AU207" i="12"/>
  <c r="AV206" i="12"/>
  <c r="AU206" i="12"/>
  <c r="C206" i="12"/>
  <c r="B206" i="12" s="1"/>
  <c r="AV205" i="12"/>
  <c r="C205" i="12" s="1"/>
  <c r="B205" i="12" s="1"/>
  <c r="AU205" i="12"/>
  <c r="AV204" i="12"/>
  <c r="C204" i="12" s="1"/>
  <c r="B204" i="12" s="1"/>
  <c r="AU204" i="12"/>
  <c r="AV203" i="12"/>
  <c r="C203" i="12" s="1"/>
  <c r="B203" i="12" s="1"/>
  <c r="AU203" i="12"/>
  <c r="AV202" i="12"/>
  <c r="C202" i="12" s="1"/>
  <c r="B202" i="12" s="1"/>
  <c r="AU202" i="12"/>
  <c r="AV201" i="12"/>
  <c r="C201" i="12" s="1"/>
  <c r="B201" i="12" s="1"/>
  <c r="AU201" i="12"/>
  <c r="AV200" i="12"/>
  <c r="AU200" i="12"/>
  <c r="C200" i="12"/>
  <c r="B200" i="12" s="1"/>
  <c r="AV199" i="12"/>
  <c r="C199" i="12" s="1"/>
  <c r="B199" i="12" s="1"/>
  <c r="AU199" i="12"/>
  <c r="AV198" i="12"/>
  <c r="C198" i="12" s="1"/>
  <c r="B198" i="12" s="1"/>
  <c r="AU198" i="12"/>
  <c r="AV197" i="12"/>
  <c r="C197" i="12" s="1"/>
  <c r="B197" i="12" s="1"/>
  <c r="AU197" i="12"/>
  <c r="AV196" i="12"/>
  <c r="C196" i="12" s="1"/>
  <c r="B196" i="12" s="1"/>
  <c r="AU196" i="12"/>
  <c r="AV195" i="12"/>
  <c r="C195" i="12" s="1"/>
  <c r="B195" i="12" s="1"/>
  <c r="AU195" i="12"/>
  <c r="AV194" i="12"/>
  <c r="C194" i="12" s="1"/>
  <c r="B194" i="12" s="1"/>
  <c r="AU194" i="12"/>
  <c r="AV193" i="12"/>
  <c r="C193" i="12" s="1"/>
  <c r="B193" i="12" s="1"/>
  <c r="AU193" i="12"/>
  <c r="AV192" i="12"/>
  <c r="C192" i="12" s="1"/>
  <c r="B192" i="12" s="1"/>
  <c r="AU192" i="12"/>
  <c r="AV191" i="12"/>
  <c r="AU191" i="12"/>
  <c r="C191" i="12"/>
  <c r="B191" i="12" s="1"/>
  <c r="AV190" i="12"/>
  <c r="C190" i="12" s="1"/>
  <c r="B190" i="12" s="1"/>
  <c r="AU190" i="12"/>
  <c r="AV189" i="12"/>
  <c r="C189" i="12" s="1"/>
  <c r="B189" i="12" s="1"/>
  <c r="AU189" i="12"/>
  <c r="AV188" i="12"/>
  <c r="C188" i="12" s="1"/>
  <c r="B188" i="12" s="1"/>
  <c r="AU188" i="12"/>
  <c r="AV187" i="12"/>
  <c r="C187" i="12" s="1"/>
  <c r="B187" i="12" s="1"/>
  <c r="AU187" i="12"/>
  <c r="AV186" i="12"/>
  <c r="C186" i="12" s="1"/>
  <c r="B186" i="12" s="1"/>
  <c r="AU186" i="12"/>
  <c r="AV185" i="12"/>
  <c r="C185" i="12" s="1"/>
  <c r="B185" i="12" s="1"/>
  <c r="AU185" i="12"/>
  <c r="AV184" i="12"/>
  <c r="C184" i="12" s="1"/>
  <c r="B184" i="12" s="1"/>
  <c r="AU184" i="12"/>
  <c r="AV183" i="12"/>
  <c r="AU183" i="12"/>
  <c r="C183" i="12"/>
  <c r="B183" i="12" s="1"/>
  <c r="AV182" i="12"/>
  <c r="C182" i="12" s="1"/>
  <c r="B182" i="12" s="1"/>
  <c r="AU182" i="12"/>
  <c r="AV181" i="12"/>
  <c r="C181" i="12" s="1"/>
  <c r="B181" i="12" s="1"/>
  <c r="AU181" i="12"/>
  <c r="AV180" i="12"/>
  <c r="C180" i="12" s="1"/>
  <c r="B180" i="12" s="1"/>
  <c r="AU180" i="12"/>
  <c r="AV179" i="12"/>
  <c r="C179" i="12" s="1"/>
  <c r="B179" i="12" s="1"/>
  <c r="AU179" i="12"/>
  <c r="AV178" i="12"/>
  <c r="C178" i="12" s="1"/>
  <c r="B178" i="12" s="1"/>
  <c r="AU178" i="12"/>
  <c r="AV177" i="12"/>
  <c r="C177" i="12" s="1"/>
  <c r="B177" i="12" s="1"/>
  <c r="AU177" i="12"/>
  <c r="AV176" i="12"/>
  <c r="C176" i="12" s="1"/>
  <c r="B176" i="12" s="1"/>
  <c r="AU176" i="12"/>
  <c r="AV175" i="12"/>
  <c r="AU175" i="12"/>
  <c r="C175" i="12"/>
  <c r="B175" i="12" s="1"/>
  <c r="AV174" i="12"/>
  <c r="C174" i="12" s="1"/>
  <c r="B174" i="12" s="1"/>
  <c r="AU174" i="12"/>
  <c r="AV173" i="12"/>
  <c r="AU173" i="12"/>
  <c r="C173" i="12"/>
  <c r="B173" i="12" s="1"/>
  <c r="AV172" i="12"/>
  <c r="AU172" i="12"/>
  <c r="C172" i="12"/>
  <c r="B172" i="12" s="1"/>
  <c r="AV171" i="12"/>
  <c r="C171" i="12" s="1"/>
  <c r="B171" i="12" s="1"/>
  <c r="AU171" i="12"/>
  <c r="AV170" i="12"/>
  <c r="C170" i="12" s="1"/>
  <c r="B170" i="12" s="1"/>
  <c r="AU170" i="12"/>
  <c r="AV169" i="12"/>
  <c r="C169" i="12" s="1"/>
  <c r="B169" i="12" s="1"/>
  <c r="AU169" i="12"/>
  <c r="AV168" i="12"/>
  <c r="C168" i="12" s="1"/>
  <c r="AU168" i="12"/>
  <c r="B168" i="12"/>
  <c r="AV167" i="12"/>
  <c r="C167" i="12" s="1"/>
  <c r="B167" i="12" s="1"/>
  <c r="AU167" i="12"/>
  <c r="AV166" i="12"/>
  <c r="C166" i="12" s="1"/>
  <c r="B166" i="12" s="1"/>
  <c r="AU166" i="12"/>
  <c r="AV165" i="12"/>
  <c r="C165" i="12" s="1"/>
  <c r="B165" i="12" s="1"/>
  <c r="AU165" i="12"/>
  <c r="AV164" i="12"/>
  <c r="AU164" i="12"/>
  <c r="C164" i="12"/>
  <c r="B164" i="12" s="1"/>
  <c r="AV163" i="12"/>
  <c r="C163" i="12" s="1"/>
  <c r="B163" i="12" s="1"/>
  <c r="AU163" i="12"/>
  <c r="AV162" i="12"/>
  <c r="AU162" i="12"/>
  <c r="C162" i="12"/>
  <c r="B162" i="12" s="1"/>
  <c r="AV161" i="12"/>
  <c r="C161" i="12" s="1"/>
  <c r="B161" i="12" s="1"/>
  <c r="AU161" i="12"/>
  <c r="AV160" i="12"/>
  <c r="C160" i="12" s="1"/>
  <c r="B160" i="12" s="1"/>
  <c r="AU160" i="12"/>
  <c r="AV159" i="12"/>
  <c r="AU159" i="12"/>
  <c r="C159" i="12"/>
  <c r="B159" i="12" s="1"/>
  <c r="AV158" i="12"/>
  <c r="C158" i="12" s="1"/>
  <c r="B158" i="12" s="1"/>
  <c r="AU158" i="12"/>
  <c r="AV157" i="12"/>
  <c r="C157" i="12" s="1"/>
  <c r="B157" i="12" s="1"/>
  <c r="AU157" i="12"/>
  <c r="AV156" i="12"/>
  <c r="AU156" i="12"/>
  <c r="C156" i="12"/>
  <c r="B156" i="12" s="1"/>
  <c r="AV155" i="12"/>
  <c r="C155" i="12" s="1"/>
  <c r="B155" i="12" s="1"/>
  <c r="AU155" i="12"/>
  <c r="AV154" i="12"/>
  <c r="C154" i="12" s="1"/>
  <c r="B154" i="12" s="1"/>
  <c r="AU154" i="12"/>
  <c r="AV153" i="12"/>
  <c r="C153" i="12" s="1"/>
  <c r="B153" i="12" s="1"/>
  <c r="AU153" i="12"/>
  <c r="AV152" i="12"/>
  <c r="C152" i="12" s="1"/>
  <c r="B152" i="12" s="1"/>
  <c r="AU152" i="12"/>
  <c r="AV151" i="12"/>
  <c r="C151" i="12" s="1"/>
  <c r="B151" i="12" s="1"/>
  <c r="AU151" i="12"/>
  <c r="AV150" i="12"/>
  <c r="C150" i="12" s="1"/>
  <c r="B150" i="12" s="1"/>
  <c r="AU150" i="12"/>
  <c r="AV149" i="12"/>
  <c r="C149" i="12" s="1"/>
  <c r="B149" i="12" s="1"/>
  <c r="AU149" i="12"/>
  <c r="AV148" i="12"/>
  <c r="C148" i="12" s="1"/>
  <c r="B148" i="12" s="1"/>
  <c r="AU148" i="12"/>
  <c r="AV147" i="12"/>
  <c r="AU147" i="12"/>
  <c r="C147" i="12"/>
  <c r="B147" i="12" s="1"/>
  <c r="AV146" i="12"/>
  <c r="C146" i="12" s="1"/>
  <c r="B146" i="12" s="1"/>
  <c r="AU146" i="12"/>
  <c r="AV145" i="12"/>
  <c r="AU145" i="12"/>
  <c r="C145" i="12"/>
  <c r="B145" i="12" s="1"/>
  <c r="AV144" i="12"/>
  <c r="AU144" i="12"/>
  <c r="C144" i="12"/>
  <c r="B144" i="12" s="1"/>
  <c r="AV143" i="12"/>
  <c r="AU143" i="12"/>
  <c r="C143" i="12"/>
  <c r="B143" i="12" s="1"/>
  <c r="AV142" i="12"/>
  <c r="AU142" i="12"/>
  <c r="C142" i="12"/>
  <c r="B142" i="12" s="1"/>
  <c r="AV141" i="12"/>
  <c r="C141" i="12" s="1"/>
  <c r="B141" i="12" s="1"/>
  <c r="AU141" i="12"/>
  <c r="AV140" i="12"/>
  <c r="C140" i="12" s="1"/>
  <c r="B140" i="12" s="1"/>
  <c r="AU140" i="12"/>
  <c r="AV139" i="12"/>
  <c r="C139" i="12" s="1"/>
  <c r="B139" i="12" s="1"/>
  <c r="AU139" i="12"/>
  <c r="AV138" i="12"/>
  <c r="C138" i="12" s="1"/>
  <c r="B138" i="12" s="1"/>
  <c r="AU138" i="12"/>
  <c r="AV137" i="12"/>
  <c r="C137" i="12" s="1"/>
  <c r="B137" i="12" s="1"/>
  <c r="AU137" i="12"/>
  <c r="AV136" i="12"/>
  <c r="C136" i="12" s="1"/>
  <c r="B136" i="12" s="1"/>
  <c r="AU136" i="12"/>
  <c r="AV135" i="12"/>
  <c r="C135" i="12" s="1"/>
  <c r="B135" i="12" s="1"/>
  <c r="AU135" i="12"/>
  <c r="AV134" i="12"/>
  <c r="C134" i="12" s="1"/>
  <c r="B134" i="12" s="1"/>
  <c r="AU134" i="12"/>
  <c r="AV133" i="12"/>
  <c r="C133" i="12" s="1"/>
  <c r="B133" i="12" s="1"/>
  <c r="AU133" i="12"/>
  <c r="AV132" i="12"/>
  <c r="C132" i="12" s="1"/>
  <c r="B132" i="12" s="1"/>
  <c r="AU132" i="12"/>
  <c r="AV131" i="12"/>
  <c r="C131" i="12" s="1"/>
  <c r="B131" i="12" s="1"/>
  <c r="AU131" i="12"/>
  <c r="AV130" i="12"/>
  <c r="C130" i="12" s="1"/>
  <c r="B130" i="12" s="1"/>
  <c r="AU130" i="12"/>
  <c r="AV129" i="12"/>
  <c r="C129" i="12" s="1"/>
  <c r="B129" i="12" s="1"/>
  <c r="AU129" i="12"/>
  <c r="AV128" i="12"/>
  <c r="C128" i="12" s="1"/>
  <c r="B128" i="12" s="1"/>
  <c r="AU128" i="12"/>
  <c r="AV127" i="12"/>
  <c r="C127" i="12" s="1"/>
  <c r="B127" i="12" s="1"/>
  <c r="AU127" i="12"/>
  <c r="AV126" i="12"/>
  <c r="C126" i="12" s="1"/>
  <c r="B126" i="12" s="1"/>
  <c r="AU126" i="12"/>
  <c r="AV125" i="12"/>
  <c r="C125" i="12" s="1"/>
  <c r="B125" i="12" s="1"/>
  <c r="AU125" i="12"/>
  <c r="AV124" i="12"/>
  <c r="C124" i="12" s="1"/>
  <c r="AU124" i="12"/>
  <c r="B124" i="12"/>
  <c r="AV123" i="12"/>
  <c r="C123" i="12" s="1"/>
  <c r="B123" i="12" s="1"/>
  <c r="AU123" i="12"/>
  <c r="AV122" i="12"/>
  <c r="C122" i="12" s="1"/>
  <c r="B122" i="12" s="1"/>
  <c r="AU122" i="12"/>
  <c r="AV121" i="12"/>
  <c r="AU121" i="12"/>
  <c r="C121" i="12" s="1"/>
  <c r="B121" i="12" s="1"/>
  <c r="AV120" i="12"/>
  <c r="C120" i="12" s="1"/>
  <c r="B120" i="12" s="1"/>
  <c r="AU120" i="12"/>
  <c r="AV119" i="12"/>
  <c r="C119" i="12" s="1"/>
  <c r="B119" i="12" s="1"/>
  <c r="AU119" i="12"/>
  <c r="AV118" i="12"/>
  <c r="C118" i="12" s="1"/>
  <c r="B118" i="12" s="1"/>
  <c r="AU118" i="12"/>
  <c r="AV117" i="12"/>
  <c r="C117" i="12" s="1"/>
  <c r="B117" i="12" s="1"/>
  <c r="AU117" i="12"/>
  <c r="AV116" i="12"/>
  <c r="C116" i="12" s="1"/>
  <c r="B116" i="12" s="1"/>
  <c r="AU116" i="12"/>
  <c r="AV115" i="12"/>
  <c r="C115" i="12" s="1"/>
  <c r="B115" i="12" s="1"/>
  <c r="AU115" i="12"/>
  <c r="AV114" i="12"/>
  <c r="C114" i="12" s="1"/>
  <c r="B114" i="12" s="1"/>
  <c r="AU114" i="12"/>
  <c r="AV113" i="12"/>
  <c r="C113" i="12" s="1"/>
  <c r="B113" i="12" s="1"/>
  <c r="AU113" i="12"/>
  <c r="AV112" i="12"/>
  <c r="AU112" i="12"/>
  <c r="C112" i="12"/>
  <c r="B112" i="12"/>
  <c r="AV111" i="12"/>
  <c r="C111" i="12" s="1"/>
  <c r="B111" i="12" s="1"/>
  <c r="AU111" i="12"/>
  <c r="AV110" i="12"/>
  <c r="C110" i="12" s="1"/>
  <c r="B110" i="12" s="1"/>
  <c r="AU110" i="12"/>
  <c r="AV109" i="12"/>
  <c r="C109" i="12" s="1"/>
  <c r="B109" i="12" s="1"/>
  <c r="AU109" i="12"/>
  <c r="AV108" i="12"/>
  <c r="C108" i="12" s="1"/>
  <c r="B108" i="12" s="1"/>
  <c r="AU108" i="12"/>
  <c r="AV107" i="12"/>
  <c r="C107" i="12" s="1"/>
  <c r="B107" i="12" s="1"/>
  <c r="AU107" i="12"/>
  <c r="AV106" i="12"/>
  <c r="C106" i="12" s="1"/>
  <c r="AU106" i="12"/>
  <c r="B106" i="12"/>
  <c r="AV105" i="12"/>
  <c r="C105" i="12" s="1"/>
  <c r="B105" i="12" s="1"/>
  <c r="AU105" i="12"/>
  <c r="AV104" i="12"/>
  <c r="C104" i="12" s="1"/>
  <c r="B104" i="12" s="1"/>
  <c r="AU104" i="12"/>
  <c r="AV103" i="12"/>
  <c r="AU103" i="12"/>
  <c r="C103" i="12"/>
  <c r="B103" i="12" s="1"/>
  <c r="AV102" i="12"/>
  <c r="C102" i="12" s="1"/>
  <c r="B102" i="12" s="1"/>
  <c r="AU102" i="12"/>
  <c r="AV101" i="12"/>
  <c r="C101" i="12" s="1"/>
  <c r="B101" i="12" s="1"/>
  <c r="AU101" i="12"/>
  <c r="AV100" i="12"/>
  <c r="C100" i="12" s="1"/>
  <c r="AU100" i="12"/>
  <c r="B100" i="12"/>
  <c r="AV99" i="12"/>
  <c r="C99" i="12" s="1"/>
  <c r="B99" i="12" s="1"/>
  <c r="AU99" i="12"/>
  <c r="AV98" i="12"/>
  <c r="C98" i="12" s="1"/>
  <c r="B98" i="12" s="1"/>
  <c r="AU98" i="12"/>
  <c r="AV97" i="12"/>
  <c r="C97" i="12" s="1"/>
  <c r="B97" i="12" s="1"/>
  <c r="AU97" i="12"/>
  <c r="AV96" i="12"/>
  <c r="C96" i="12" s="1"/>
  <c r="B96" i="12" s="1"/>
  <c r="AU96" i="12"/>
  <c r="AV95" i="12"/>
  <c r="C95" i="12" s="1"/>
  <c r="B95" i="12" s="1"/>
  <c r="AU95" i="12"/>
  <c r="AV94" i="12"/>
  <c r="C94" i="12" s="1"/>
  <c r="B94" i="12" s="1"/>
  <c r="AU94" i="12"/>
  <c r="AV93" i="12"/>
  <c r="C93" i="12" s="1"/>
  <c r="B93" i="12" s="1"/>
  <c r="AU93" i="12"/>
  <c r="AV92" i="12"/>
  <c r="C92" i="12" s="1"/>
  <c r="B92" i="12" s="1"/>
  <c r="AU92" i="12"/>
  <c r="AV91" i="12"/>
  <c r="C91" i="12" s="1"/>
  <c r="B91" i="12" s="1"/>
  <c r="AU91" i="12"/>
  <c r="AV90" i="12"/>
  <c r="C90" i="12" s="1"/>
  <c r="B90" i="12" s="1"/>
  <c r="AU90" i="12"/>
  <c r="AV89" i="12"/>
  <c r="C89" i="12" s="1"/>
  <c r="B89" i="12" s="1"/>
  <c r="AU89" i="12"/>
  <c r="AV88" i="12"/>
  <c r="C88" i="12" s="1"/>
  <c r="B88" i="12" s="1"/>
  <c r="AU88" i="12"/>
  <c r="AV87" i="12"/>
  <c r="AU87" i="12"/>
  <c r="C87" i="12" s="1"/>
  <c r="B87" i="12" s="1"/>
  <c r="AV86" i="12"/>
  <c r="C86" i="12" s="1"/>
  <c r="B86" i="12" s="1"/>
  <c r="AU86" i="12"/>
  <c r="AV85" i="12"/>
  <c r="C85" i="12" s="1"/>
  <c r="B85" i="12" s="1"/>
  <c r="AU85" i="12"/>
  <c r="AV84" i="12"/>
  <c r="C84" i="12" s="1"/>
  <c r="B84" i="12" s="1"/>
  <c r="AU84" i="12"/>
  <c r="AV83" i="12"/>
  <c r="C83" i="12" s="1"/>
  <c r="B83" i="12" s="1"/>
  <c r="AU83" i="12"/>
  <c r="AV82" i="12"/>
  <c r="C82" i="12" s="1"/>
  <c r="B82" i="12" s="1"/>
  <c r="AU82" i="12"/>
  <c r="AV81" i="12"/>
  <c r="C81" i="12" s="1"/>
  <c r="B81" i="12" s="1"/>
  <c r="AU81" i="12"/>
  <c r="AV80" i="12"/>
  <c r="C80" i="12" s="1"/>
  <c r="B80" i="12" s="1"/>
  <c r="AU80" i="12"/>
  <c r="AV79" i="12"/>
  <c r="C79" i="12" s="1"/>
  <c r="B79" i="12" s="1"/>
  <c r="AU79" i="12"/>
  <c r="AV78" i="12"/>
  <c r="C78" i="12" s="1"/>
  <c r="B78" i="12" s="1"/>
  <c r="AU78" i="12"/>
  <c r="AV77" i="12"/>
  <c r="AU77" i="12"/>
  <c r="C77" i="12"/>
  <c r="B77" i="12" s="1"/>
  <c r="AV76" i="12"/>
  <c r="C76" i="12" s="1"/>
  <c r="B76" i="12" s="1"/>
  <c r="AU76" i="12"/>
  <c r="D76" i="12"/>
  <c r="AV75" i="12"/>
  <c r="AU75" i="12"/>
  <c r="C75" i="12"/>
  <c r="B75" i="12"/>
  <c r="AV74" i="12"/>
  <c r="C74" i="12" s="1"/>
  <c r="B74" i="12" s="1"/>
  <c r="AU74" i="12"/>
  <c r="AV73" i="12"/>
  <c r="C73" i="12" s="1"/>
  <c r="B73" i="12" s="1"/>
  <c r="AU73" i="12"/>
  <c r="AV72" i="12"/>
  <c r="C72" i="12" s="1"/>
  <c r="B72" i="12" s="1"/>
  <c r="AU72" i="12"/>
  <c r="AV71" i="12"/>
  <c r="C71" i="12" s="1"/>
  <c r="B71" i="12" s="1"/>
  <c r="AU71" i="12"/>
  <c r="AV70" i="12"/>
  <c r="C70" i="12" s="1"/>
  <c r="B70" i="12" s="1"/>
  <c r="AU70" i="12"/>
  <c r="AV69" i="12"/>
  <c r="C69" i="12" s="1"/>
  <c r="B69" i="12" s="1"/>
  <c r="AU69" i="12"/>
  <c r="AV68" i="12"/>
  <c r="C68" i="12" s="1"/>
  <c r="B68" i="12" s="1"/>
  <c r="AU68" i="12"/>
  <c r="AV67" i="12"/>
  <c r="C67" i="12" s="1"/>
  <c r="B67" i="12" s="1"/>
  <c r="AU67" i="12"/>
  <c r="AV66" i="12"/>
  <c r="C66" i="12" s="1"/>
  <c r="B66" i="12" s="1"/>
  <c r="AU66" i="12"/>
  <c r="AV65" i="12"/>
  <c r="AU65" i="12"/>
  <c r="C65" i="12"/>
  <c r="B65" i="12" s="1"/>
  <c r="AV64" i="12"/>
  <c r="C64" i="12" s="1"/>
  <c r="B64" i="12" s="1"/>
  <c r="AU64" i="12"/>
  <c r="AV63" i="12"/>
  <c r="C63" i="12" s="1"/>
  <c r="B63" i="12" s="1"/>
  <c r="AU63" i="12"/>
  <c r="AV62" i="12"/>
  <c r="C62" i="12" s="1"/>
  <c r="B62" i="12" s="1"/>
  <c r="AU62" i="12"/>
  <c r="AV61" i="12"/>
  <c r="AU61" i="12"/>
  <c r="C61" i="12"/>
  <c r="B61" i="12" s="1"/>
  <c r="AV60" i="12"/>
  <c r="C60" i="12" s="1"/>
  <c r="B60" i="12"/>
  <c r="AU60" i="12"/>
  <c r="D60" i="12"/>
  <c r="AV59" i="12"/>
  <c r="C59" i="12" s="1"/>
  <c r="B59" i="12" s="1"/>
  <c r="AU59" i="12"/>
  <c r="AV58" i="12"/>
  <c r="C58" i="12" s="1"/>
  <c r="B58" i="12" s="1"/>
  <c r="AU58" i="12"/>
  <c r="AV57" i="12"/>
  <c r="C57" i="12" s="1"/>
  <c r="B57" i="12" s="1"/>
  <c r="AU57" i="12"/>
  <c r="AV56" i="12"/>
  <c r="C56" i="12" s="1"/>
  <c r="B56" i="12" s="1"/>
  <c r="AU56" i="12"/>
  <c r="AV55" i="12"/>
  <c r="C55" i="12" s="1"/>
  <c r="B55" i="12" s="1"/>
  <c r="AU55" i="12"/>
  <c r="AV54" i="12"/>
  <c r="C54" i="12" s="1"/>
  <c r="B54" i="12" s="1"/>
  <c r="AU54" i="12"/>
  <c r="AV53" i="12"/>
  <c r="C53" i="12" s="1"/>
  <c r="B53" i="12" s="1"/>
  <c r="AU53" i="12"/>
  <c r="AV52" i="12"/>
  <c r="C52" i="12" s="1"/>
  <c r="B52" i="12" s="1"/>
  <c r="AU52" i="12"/>
  <c r="AV51" i="12"/>
  <c r="AU51" i="12"/>
  <c r="C51" i="12"/>
  <c r="B51" i="12" s="1"/>
  <c r="AV50" i="12"/>
  <c r="C50" i="12" s="1"/>
  <c r="B50" i="12" s="1"/>
  <c r="AU50" i="12"/>
  <c r="AV49" i="12"/>
  <c r="C49" i="12" s="1"/>
  <c r="B49" i="12" s="1"/>
  <c r="AU49" i="12"/>
  <c r="AV48" i="12"/>
  <c r="C48" i="12" s="1"/>
  <c r="B48" i="12" s="1"/>
  <c r="AU48" i="12"/>
  <c r="AV47" i="12"/>
  <c r="C47" i="12" s="1"/>
  <c r="B47" i="12" s="1"/>
  <c r="AU47" i="12"/>
  <c r="AV46" i="12"/>
  <c r="C46" i="12" s="1"/>
  <c r="B46" i="12" s="1"/>
  <c r="AU46" i="12"/>
  <c r="AV45" i="12"/>
  <c r="AU45" i="12"/>
  <c r="C45" i="12"/>
  <c r="B45" i="12" s="1"/>
  <c r="AV44" i="12"/>
  <c r="C44" i="12" s="1"/>
  <c r="B44" i="12" s="1"/>
  <c r="AU44" i="12"/>
  <c r="AV43" i="12"/>
  <c r="C43" i="12" s="1"/>
  <c r="B43" i="12" s="1"/>
  <c r="AU43" i="12"/>
  <c r="AV42" i="12"/>
  <c r="C42" i="12" s="1"/>
  <c r="B42" i="12" s="1"/>
  <c r="AU42" i="12"/>
  <c r="AV41" i="12"/>
  <c r="C41" i="12" s="1"/>
  <c r="B41" i="12" s="1"/>
  <c r="AU41" i="12"/>
  <c r="AV40" i="12"/>
  <c r="C40" i="12" s="1"/>
  <c r="B40" i="12" s="1"/>
  <c r="AU40" i="12"/>
  <c r="AV39" i="12"/>
  <c r="AU39" i="12"/>
  <c r="C39" i="12"/>
  <c r="B39" i="12" s="1"/>
  <c r="AV38" i="12"/>
  <c r="C38" i="12" s="1"/>
  <c r="B38" i="12" s="1"/>
  <c r="AU38" i="12"/>
  <c r="AV37" i="12"/>
  <c r="C37" i="12" s="1"/>
  <c r="B37" i="12" s="1"/>
  <c r="AU37" i="12"/>
  <c r="AV36" i="12"/>
  <c r="C36" i="12" s="1"/>
  <c r="B36" i="12" s="1"/>
  <c r="AU36" i="12"/>
  <c r="AV35" i="12"/>
  <c r="C35" i="12" s="1"/>
  <c r="B35" i="12" s="1"/>
  <c r="AU35" i="12"/>
  <c r="AV34" i="12"/>
  <c r="C34" i="12" s="1"/>
  <c r="B34" i="12" s="1"/>
  <c r="AU34" i="12"/>
  <c r="AV33" i="12"/>
  <c r="C33" i="12" s="1"/>
  <c r="B33" i="12" s="1"/>
  <c r="AU33" i="12"/>
  <c r="AV32" i="12"/>
  <c r="C32" i="12" s="1"/>
  <c r="B32" i="12" s="1"/>
  <c r="AU32" i="12"/>
  <c r="AV31" i="12"/>
  <c r="C31" i="12" s="1"/>
  <c r="B31" i="12" s="1"/>
  <c r="AU31" i="12"/>
  <c r="AV30" i="12"/>
  <c r="AU30" i="12"/>
  <c r="C30" i="12"/>
  <c r="B30" i="12" s="1"/>
  <c r="AV29" i="12"/>
  <c r="C29" i="12" s="1"/>
  <c r="B29" i="12" s="1"/>
  <c r="AU29" i="12"/>
  <c r="AV28" i="12"/>
  <c r="C28" i="12" s="1"/>
  <c r="B28" i="12" s="1"/>
  <c r="AU28" i="12"/>
  <c r="AV27" i="12"/>
  <c r="C27" i="12" s="1"/>
  <c r="B27" i="12" s="1"/>
  <c r="AU27" i="12"/>
  <c r="AV26" i="12"/>
  <c r="C26" i="12" s="1"/>
  <c r="B26" i="12" s="1"/>
  <c r="AU26" i="12"/>
  <c r="AV25" i="12"/>
  <c r="C25" i="12" s="1"/>
  <c r="B25" i="12" s="1"/>
  <c r="AU25" i="12"/>
  <c r="AV24" i="12"/>
  <c r="C24" i="12" s="1"/>
  <c r="B24" i="12" s="1"/>
  <c r="AU24" i="12"/>
  <c r="AV23" i="12"/>
  <c r="AU23" i="12"/>
  <c r="C23" i="12"/>
  <c r="B23" i="12" s="1"/>
  <c r="AV22" i="12"/>
  <c r="C22" i="12" s="1"/>
  <c r="B22" i="12" s="1"/>
  <c r="AU22" i="12"/>
  <c r="AV21" i="12"/>
  <c r="AU21" i="12"/>
  <c r="C21" i="12"/>
  <c r="B21" i="12" s="1"/>
  <c r="AV20" i="12"/>
  <c r="C20" i="12" s="1"/>
  <c r="B20" i="12" s="1"/>
  <c r="AU20" i="12"/>
  <c r="AV19" i="12"/>
  <c r="C19" i="12" s="1"/>
  <c r="B19" i="12" s="1"/>
  <c r="AU19" i="12"/>
  <c r="AV18" i="12"/>
  <c r="C18" i="12" s="1"/>
  <c r="B18" i="12" s="1"/>
  <c r="AU18" i="12"/>
  <c r="AV17" i="12"/>
  <c r="C17" i="12" s="1"/>
  <c r="B17" i="12" s="1"/>
  <c r="AU17" i="12"/>
  <c r="AV16" i="12"/>
  <c r="C16" i="12" s="1"/>
  <c r="B16" i="12" s="1"/>
  <c r="AU16" i="12"/>
  <c r="AV15" i="12"/>
  <c r="C15" i="12" s="1"/>
  <c r="B15" i="12" s="1"/>
  <c r="AU15" i="12"/>
  <c r="AV14" i="12"/>
  <c r="AU14" i="12"/>
  <c r="C14" i="12"/>
  <c r="B14" i="12" s="1"/>
  <c r="AV13" i="12"/>
  <c r="AU13" i="12"/>
  <c r="C13" i="12"/>
  <c r="B13" i="12" s="1"/>
  <c r="AV12" i="12"/>
  <c r="AU12" i="12"/>
  <c r="C12" i="12"/>
  <c r="B12" i="12" s="1"/>
  <c r="AV11" i="12"/>
  <c r="C11" i="12" s="1"/>
  <c r="B11" i="12" s="1"/>
  <c r="AU11" i="12"/>
  <c r="AV10" i="12"/>
  <c r="AU10" i="12"/>
  <c r="C10" i="12"/>
  <c r="B10" i="12" s="1"/>
  <c r="AV9" i="12"/>
  <c r="C9" i="12" s="1"/>
  <c r="B9" i="12" s="1"/>
  <c r="AU9" i="12"/>
  <c r="AV8" i="12"/>
  <c r="C8" i="12" s="1"/>
  <c r="B8" i="12" s="1"/>
  <c r="AU8" i="12"/>
  <c r="AV7" i="12"/>
  <c r="C7" i="12" s="1"/>
  <c r="B7" i="12" s="1"/>
  <c r="AU7" i="12"/>
  <c r="AP222" i="11"/>
  <c r="AO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AA222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AR221" i="11"/>
  <c r="AQ221" i="11"/>
  <c r="C221" i="11" s="1"/>
  <c r="AR220" i="11"/>
  <c r="AQ220" i="11"/>
  <c r="C220" i="11" s="1"/>
  <c r="AR219" i="11"/>
  <c r="AQ219" i="11"/>
  <c r="C219" i="11" s="1"/>
  <c r="AR218" i="11"/>
  <c r="AQ218" i="11"/>
  <c r="C218" i="11" s="1"/>
  <c r="AR217" i="11"/>
  <c r="AQ217" i="11"/>
  <c r="C217" i="11" s="1"/>
  <c r="AR216" i="11"/>
  <c r="AQ216" i="11"/>
  <c r="C216" i="11" s="1"/>
  <c r="AR215" i="11"/>
  <c r="AQ215" i="11"/>
  <c r="C215" i="11" s="1"/>
  <c r="AR214" i="11"/>
  <c r="AQ214" i="11"/>
  <c r="C214" i="11" s="1"/>
  <c r="AR213" i="11"/>
  <c r="AQ213" i="11"/>
  <c r="C213" i="11" s="1"/>
  <c r="AR212" i="11"/>
  <c r="AQ212" i="11"/>
  <c r="C212" i="11" s="1"/>
  <c r="AR211" i="11"/>
  <c r="AQ211" i="11"/>
  <c r="C211" i="11" s="1"/>
  <c r="AR210" i="11"/>
  <c r="AQ210" i="11"/>
  <c r="C210" i="11" s="1"/>
  <c r="AR209" i="11"/>
  <c r="AQ209" i="11"/>
  <c r="C209" i="11" s="1"/>
  <c r="AR208" i="11"/>
  <c r="AQ208" i="11"/>
  <c r="C208" i="11" s="1"/>
  <c r="AR207" i="11"/>
  <c r="AQ207" i="11"/>
  <c r="C207" i="11" s="1"/>
  <c r="AR206" i="11"/>
  <c r="AQ206" i="11"/>
  <c r="C206" i="11" s="1"/>
  <c r="AR205" i="11"/>
  <c r="AQ205" i="11"/>
  <c r="C205" i="11" s="1"/>
  <c r="AR204" i="11"/>
  <c r="AQ204" i="11"/>
  <c r="C204" i="11" s="1"/>
  <c r="AR203" i="11"/>
  <c r="AQ203" i="11"/>
  <c r="C203" i="11" s="1"/>
  <c r="AR202" i="11"/>
  <c r="AQ202" i="11"/>
  <c r="C202" i="11" s="1"/>
  <c r="AR201" i="11"/>
  <c r="AQ201" i="11"/>
  <c r="C201" i="11" s="1"/>
  <c r="AR200" i="11"/>
  <c r="AQ200" i="11"/>
  <c r="C200" i="11" s="1"/>
  <c r="AR199" i="11"/>
  <c r="AQ199" i="11"/>
  <c r="C199" i="11" s="1"/>
  <c r="AR197" i="11"/>
  <c r="AQ197" i="11"/>
  <c r="C197" i="11" s="1"/>
  <c r="AR196" i="11"/>
  <c r="AQ196" i="11"/>
  <c r="C196" i="11" s="1"/>
  <c r="AR195" i="11"/>
  <c r="AQ195" i="11"/>
  <c r="C195" i="11" s="1"/>
  <c r="AR194" i="11"/>
  <c r="AQ194" i="11"/>
  <c r="C194" i="11" s="1"/>
  <c r="AR193" i="11"/>
  <c r="AQ193" i="11"/>
  <c r="C193" i="11" s="1"/>
  <c r="AR192" i="11"/>
  <c r="AQ192" i="11"/>
  <c r="C192" i="11" s="1"/>
  <c r="AR191" i="11"/>
  <c r="AQ191" i="11"/>
  <c r="C191" i="11" s="1"/>
  <c r="AR190" i="11"/>
  <c r="AQ190" i="11"/>
  <c r="C190" i="11" s="1"/>
  <c r="AR189" i="11"/>
  <c r="AQ189" i="11"/>
  <c r="C189" i="11" s="1"/>
  <c r="AR188" i="11"/>
  <c r="AQ188" i="11"/>
  <c r="C188" i="11" s="1"/>
  <c r="AR187" i="11"/>
  <c r="AQ187" i="11"/>
  <c r="C187" i="11"/>
  <c r="AR186" i="11"/>
  <c r="AQ186" i="11"/>
  <c r="C186" i="11" s="1"/>
  <c r="AR185" i="11"/>
  <c r="AQ185" i="11"/>
  <c r="C185" i="11" s="1"/>
  <c r="AR184" i="11"/>
  <c r="AQ184" i="11"/>
  <c r="C184" i="11" s="1"/>
  <c r="AR183" i="11"/>
  <c r="AQ183" i="11"/>
  <c r="C183" i="11" s="1"/>
  <c r="AR182" i="11"/>
  <c r="AQ182" i="11"/>
  <c r="C182" i="11" s="1"/>
  <c r="AR181" i="11"/>
  <c r="AQ181" i="11"/>
  <c r="C181" i="11" s="1"/>
  <c r="AR180" i="11"/>
  <c r="AQ180" i="11"/>
  <c r="C180" i="11" s="1"/>
  <c r="AR179" i="11"/>
  <c r="AQ179" i="11"/>
  <c r="C179" i="11" s="1"/>
  <c r="AR178" i="11"/>
  <c r="AQ178" i="11"/>
  <c r="C178" i="11" s="1"/>
  <c r="AR177" i="11"/>
  <c r="AQ177" i="11"/>
  <c r="C177" i="11" s="1"/>
  <c r="AR176" i="11"/>
  <c r="AQ176" i="11"/>
  <c r="C176" i="11" s="1"/>
  <c r="AR175" i="11"/>
  <c r="AQ175" i="11"/>
  <c r="C175" i="11" s="1"/>
  <c r="AR174" i="11"/>
  <c r="AQ174" i="11"/>
  <c r="C174" i="11" s="1"/>
  <c r="AR173" i="11"/>
  <c r="AQ173" i="11"/>
  <c r="C173" i="11" s="1"/>
  <c r="AR172" i="11"/>
  <c r="AQ172" i="11"/>
  <c r="C172" i="11" s="1"/>
  <c r="AR171" i="11"/>
  <c r="AQ171" i="11"/>
  <c r="C171" i="11" s="1"/>
  <c r="AR170" i="11"/>
  <c r="AQ170" i="11"/>
  <c r="C170" i="11" s="1"/>
  <c r="AR169" i="11"/>
  <c r="AQ169" i="11"/>
  <c r="C169" i="11"/>
  <c r="AR168" i="11"/>
  <c r="AQ168" i="11"/>
  <c r="C168" i="11" s="1"/>
  <c r="AR167" i="11"/>
  <c r="AQ167" i="11"/>
  <c r="C167" i="11" s="1"/>
  <c r="AR166" i="11"/>
  <c r="AQ166" i="11"/>
  <c r="C166" i="11" s="1"/>
  <c r="AR165" i="11"/>
  <c r="AQ165" i="11"/>
  <c r="C165" i="11" s="1"/>
  <c r="AR164" i="11"/>
  <c r="AQ164" i="11"/>
  <c r="C164" i="11" s="1"/>
  <c r="AR163" i="11"/>
  <c r="AQ163" i="11"/>
  <c r="C163" i="11" s="1"/>
  <c r="AR162" i="11"/>
  <c r="AQ162" i="11"/>
  <c r="C162" i="11" s="1"/>
  <c r="AR161" i="11"/>
  <c r="AQ161" i="11"/>
  <c r="C161" i="11" s="1"/>
  <c r="AR160" i="11"/>
  <c r="AQ160" i="11"/>
  <c r="C160" i="11" s="1"/>
  <c r="AR159" i="11"/>
  <c r="AQ159" i="11"/>
  <c r="C159" i="11"/>
  <c r="AR158" i="11"/>
  <c r="AQ158" i="11"/>
  <c r="C158" i="11" s="1"/>
  <c r="AR157" i="11"/>
  <c r="AQ157" i="11"/>
  <c r="C157" i="11" s="1"/>
  <c r="AR156" i="11"/>
  <c r="AQ156" i="11"/>
  <c r="C156" i="11" s="1"/>
  <c r="AR154" i="11"/>
  <c r="AQ154" i="11"/>
  <c r="C154" i="11" s="1"/>
  <c r="AR153" i="11"/>
  <c r="AQ153" i="11"/>
  <c r="C153" i="11" s="1"/>
  <c r="AR152" i="11"/>
  <c r="AQ152" i="11"/>
  <c r="C152" i="11" s="1"/>
  <c r="AR151" i="11"/>
  <c r="AQ151" i="11"/>
  <c r="C151" i="11" s="1"/>
  <c r="AR149" i="11"/>
  <c r="AQ149" i="11"/>
  <c r="C149" i="11"/>
  <c r="AR148" i="11"/>
  <c r="AQ148" i="11"/>
  <c r="C148" i="11" s="1"/>
  <c r="AR147" i="11"/>
  <c r="AQ147" i="11"/>
  <c r="C147" i="11" s="1"/>
  <c r="AR146" i="11"/>
  <c r="AQ146" i="11"/>
  <c r="C146" i="11" s="1"/>
  <c r="AR145" i="11"/>
  <c r="AQ145" i="11"/>
  <c r="C145" i="11" s="1"/>
  <c r="AR144" i="11"/>
  <c r="AQ144" i="11"/>
  <c r="C144" i="11" s="1"/>
  <c r="AR143" i="11"/>
  <c r="AQ143" i="11"/>
  <c r="C143" i="11" s="1"/>
  <c r="AR142" i="11"/>
  <c r="AQ142" i="11"/>
  <c r="C142" i="11"/>
  <c r="AR141" i="11"/>
  <c r="AQ141" i="11"/>
  <c r="C141" i="11" s="1"/>
  <c r="AR140" i="11"/>
  <c r="AQ140" i="11"/>
  <c r="C140" i="11" s="1"/>
  <c r="AR139" i="11"/>
  <c r="AQ139" i="11"/>
  <c r="C139" i="11" s="1"/>
  <c r="AR138" i="11"/>
  <c r="AQ138" i="11"/>
  <c r="C138" i="11" s="1"/>
  <c r="AR137" i="11"/>
  <c r="AQ137" i="11"/>
  <c r="C137" i="11" s="1"/>
  <c r="AR136" i="11"/>
  <c r="AQ136" i="11"/>
  <c r="C136" i="11" s="1"/>
  <c r="AR135" i="11"/>
  <c r="AQ135" i="11"/>
  <c r="C135" i="11" s="1"/>
  <c r="AR134" i="11"/>
  <c r="AQ134" i="11"/>
  <c r="C134" i="11" s="1"/>
  <c r="AR133" i="11"/>
  <c r="AQ133" i="11"/>
  <c r="C133" i="11" s="1"/>
  <c r="AR132" i="11"/>
  <c r="AQ132" i="11"/>
  <c r="C132" i="11" s="1"/>
  <c r="AR131" i="11"/>
  <c r="AQ131" i="11"/>
  <c r="C131" i="11" s="1"/>
  <c r="AR130" i="11"/>
  <c r="AQ130" i="11"/>
  <c r="C130" i="11"/>
  <c r="AR129" i="11"/>
  <c r="AQ129" i="11"/>
  <c r="C129" i="11" s="1"/>
  <c r="AR128" i="11"/>
  <c r="AQ128" i="11"/>
  <c r="C128" i="11" s="1"/>
  <c r="AR127" i="11"/>
  <c r="AQ127" i="11"/>
  <c r="C127" i="11" s="1"/>
  <c r="AR126" i="11"/>
  <c r="AQ126" i="11"/>
  <c r="C126" i="11" s="1"/>
  <c r="AR125" i="11"/>
  <c r="AQ125" i="11"/>
  <c r="C125" i="11" s="1"/>
  <c r="AR124" i="11"/>
  <c r="AQ124" i="11"/>
  <c r="C124" i="11" s="1"/>
  <c r="AR123" i="11"/>
  <c r="AQ123" i="11"/>
  <c r="C123" i="11" s="1"/>
  <c r="AR122" i="11"/>
  <c r="AQ122" i="11"/>
  <c r="C122" i="11" s="1"/>
  <c r="AR121" i="11"/>
  <c r="AQ121" i="11"/>
  <c r="C121" i="11" s="1"/>
  <c r="AR120" i="11"/>
  <c r="AQ120" i="11"/>
  <c r="C120" i="11" s="1"/>
  <c r="AR119" i="11"/>
  <c r="AQ119" i="11"/>
  <c r="C119" i="11" s="1"/>
  <c r="AR118" i="11"/>
  <c r="AQ118" i="11"/>
  <c r="C118" i="11"/>
  <c r="AR117" i="11"/>
  <c r="AQ117" i="11"/>
  <c r="C117" i="11" s="1"/>
  <c r="AR116" i="11"/>
  <c r="AQ116" i="11"/>
  <c r="C116" i="11" s="1"/>
  <c r="AR115" i="11"/>
  <c r="AQ115" i="11"/>
  <c r="C115" i="11" s="1"/>
  <c r="AR114" i="11"/>
  <c r="AQ114" i="11"/>
  <c r="C114" i="11" s="1"/>
  <c r="AR113" i="11"/>
  <c r="AQ113" i="11"/>
  <c r="C113" i="11" s="1"/>
  <c r="AR112" i="11"/>
  <c r="AQ112" i="11"/>
  <c r="C112" i="11" s="1"/>
  <c r="AR111" i="11"/>
  <c r="AQ111" i="11"/>
  <c r="C111" i="11" s="1"/>
  <c r="AR110" i="11"/>
  <c r="AQ110" i="11"/>
  <c r="C110" i="11" s="1"/>
  <c r="AR109" i="11"/>
  <c r="AQ109" i="11"/>
  <c r="C109" i="11"/>
  <c r="AR108" i="11"/>
  <c r="AQ108" i="11"/>
  <c r="C108" i="11" s="1"/>
  <c r="AR107" i="11"/>
  <c r="AQ107" i="11"/>
  <c r="C107" i="11" s="1"/>
  <c r="AR106" i="11"/>
  <c r="AQ106" i="11"/>
  <c r="C106" i="11" s="1"/>
  <c r="AR105" i="11"/>
  <c r="AQ105" i="11"/>
  <c r="C105" i="11" s="1"/>
  <c r="AR104" i="11"/>
  <c r="AQ104" i="11"/>
  <c r="C104" i="11" s="1"/>
  <c r="AR103" i="11"/>
  <c r="AQ103" i="11"/>
  <c r="C103" i="11"/>
  <c r="AR102" i="11"/>
  <c r="AQ102" i="11"/>
  <c r="C102" i="11" s="1"/>
  <c r="AR101" i="11"/>
  <c r="AQ101" i="11"/>
  <c r="C101" i="11" s="1"/>
  <c r="AR100" i="11"/>
  <c r="AQ100" i="11"/>
  <c r="C100" i="11" s="1"/>
  <c r="AR99" i="11"/>
  <c r="AQ99" i="11"/>
  <c r="C99" i="11" s="1"/>
  <c r="AR98" i="11"/>
  <c r="AQ98" i="11"/>
  <c r="C98" i="11" s="1"/>
  <c r="AR97" i="11"/>
  <c r="AQ97" i="11"/>
  <c r="C97" i="11" s="1"/>
  <c r="AR96" i="11"/>
  <c r="AQ96" i="11"/>
  <c r="C96" i="11" s="1"/>
  <c r="AR95" i="11"/>
  <c r="AQ95" i="11"/>
  <c r="C95" i="11"/>
  <c r="AR94" i="11"/>
  <c r="AQ94" i="11"/>
  <c r="C94" i="11" s="1"/>
  <c r="AR93" i="11"/>
  <c r="AQ93" i="11"/>
  <c r="C93" i="11" s="1"/>
  <c r="AR92" i="11"/>
  <c r="AQ92" i="11"/>
  <c r="C92" i="11" s="1"/>
  <c r="AR91" i="11"/>
  <c r="AQ91" i="11"/>
  <c r="C91" i="11" s="1"/>
  <c r="AR90" i="11"/>
  <c r="AQ90" i="11"/>
  <c r="C90" i="11"/>
  <c r="AR89" i="11"/>
  <c r="AQ89" i="11"/>
  <c r="C89" i="11" s="1"/>
  <c r="AR88" i="11"/>
  <c r="AQ88" i="11"/>
  <c r="C88" i="11" s="1"/>
  <c r="AR87" i="11"/>
  <c r="AQ87" i="11"/>
  <c r="C87" i="11" s="1"/>
  <c r="AR86" i="11"/>
  <c r="AQ86" i="11"/>
  <c r="C86" i="11" s="1"/>
  <c r="AR85" i="11"/>
  <c r="AQ85" i="11"/>
  <c r="C85" i="11" s="1"/>
  <c r="AR84" i="11"/>
  <c r="AQ84" i="11"/>
  <c r="C84" i="11" s="1"/>
  <c r="AR83" i="11"/>
  <c r="AQ83" i="11"/>
  <c r="C83" i="11" s="1"/>
  <c r="AR82" i="11"/>
  <c r="AQ82" i="11"/>
  <c r="C82" i="11" s="1"/>
  <c r="AR81" i="11"/>
  <c r="AQ81" i="11"/>
  <c r="C81" i="11"/>
  <c r="AR80" i="11"/>
  <c r="AQ80" i="11"/>
  <c r="C80" i="11" s="1"/>
  <c r="AR79" i="11"/>
  <c r="AQ79" i="11"/>
  <c r="C79" i="11" s="1"/>
  <c r="AR78" i="11"/>
  <c r="AQ78" i="11"/>
  <c r="C78" i="11" s="1"/>
  <c r="AR77" i="11"/>
  <c r="AQ77" i="11"/>
  <c r="C77" i="11" s="1"/>
  <c r="AR76" i="11"/>
  <c r="AQ76" i="11"/>
  <c r="C76" i="11" s="1"/>
  <c r="AR75" i="11"/>
  <c r="AQ75" i="11"/>
  <c r="C75" i="11" s="1"/>
  <c r="AR74" i="11"/>
  <c r="AQ74" i="11"/>
  <c r="C74" i="11" s="1"/>
  <c r="AR73" i="11"/>
  <c r="AQ73" i="11"/>
  <c r="C73" i="11"/>
  <c r="AR72" i="11"/>
  <c r="AQ72" i="11"/>
  <c r="C72" i="11" s="1"/>
  <c r="AR71" i="11"/>
  <c r="AQ71" i="11"/>
  <c r="C71" i="11" s="1"/>
  <c r="AR70" i="11"/>
  <c r="AQ70" i="11"/>
  <c r="C70" i="11" s="1"/>
  <c r="AR69" i="11"/>
  <c r="AQ69" i="11"/>
  <c r="C69" i="11" s="1"/>
  <c r="AR68" i="11"/>
  <c r="AQ68" i="11"/>
  <c r="C68" i="11" s="1"/>
  <c r="AR67" i="11"/>
  <c r="AQ67" i="11"/>
  <c r="C67" i="11" s="1"/>
  <c r="AR66" i="11"/>
  <c r="AQ66" i="11"/>
  <c r="C66" i="11" s="1"/>
  <c r="AR64" i="11"/>
  <c r="AQ64" i="11"/>
  <c r="C64" i="11" s="1"/>
  <c r="AR63" i="11"/>
  <c r="AQ63" i="11"/>
  <c r="C63" i="11" s="1"/>
  <c r="AR62" i="11"/>
  <c r="AQ62" i="11"/>
  <c r="C62" i="11" s="1"/>
  <c r="AR61" i="11"/>
  <c r="AQ61" i="11"/>
  <c r="C61" i="11" s="1"/>
  <c r="AR60" i="11"/>
  <c r="AQ60" i="11"/>
  <c r="C60" i="11"/>
  <c r="AR59" i="11"/>
  <c r="AQ59" i="11"/>
  <c r="C59" i="11" s="1"/>
  <c r="AR58" i="11"/>
  <c r="AQ58" i="11"/>
  <c r="C58" i="11" s="1"/>
  <c r="AR57" i="11"/>
  <c r="AQ57" i="11"/>
  <c r="C57" i="11" s="1"/>
  <c r="AR56" i="11"/>
  <c r="AQ56" i="11"/>
  <c r="C56" i="11" s="1"/>
  <c r="AR55" i="11"/>
  <c r="AQ55" i="11"/>
  <c r="C55" i="11" s="1"/>
  <c r="AR54" i="11"/>
  <c r="AQ54" i="11"/>
  <c r="C54" i="11" s="1"/>
  <c r="AR53" i="11"/>
  <c r="AQ53" i="11"/>
  <c r="C53" i="11"/>
  <c r="AR52" i="11"/>
  <c r="AQ52" i="11"/>
  <c r="C52" i="11" s="1"/>
  <c r="AR51" i="11"/>
  <c r="AQ51" i="11"/>
  <c r="C51" i="11" s="1"/>
  <c r="AR50" i="11"/>
  <c r="AQ50" i="11"/>
  <c r="C50" i="11" s="1"/>
  <c r="AR48" i="11"/>
  <c r="AQ48" i="11"/>
  <c r="C48" i="11" s="1"/>
  <c r="AR47" i="11"/>
  <c r="AQ47" i="11"/>
  <c r="C47" i="11" s="1"/>
  <c r="AR46" i="11"/>
  <c r="AQ46" i="11"/>
  <c r="C46" i="11" s="1"/>
  <c r="AR45" i="11"/>
  <c r="AQ45" i="11"/>
  <c r="C45" i="11" s="1"/>
  <c r="AR44" i="11"/>
  <c r="AQ44" i="11"/>
  <c r="C44" i="11" s="1"/>
  <c r="AR43" i="11"/>
  <c r="AQ43" i="11"/>
  <c r="C43" i="11" s="1"/>
  <c r="AR42" i="11"/>
  <c r="AQ42" i="11"/>
  <c r="C42" i="11" s="1"/>
  <c r="AR41" i="11"/>
  <c r="AQ41" i="11"/>
  <c r="C41" i="11"/>
  <c r="AR40" i="11"/>
  <c r="AQ40" i="11"/>
  <c r="C40" i="11" s="1"/>
  <c r="AR39" i="11"/>
  <c r="AQ39" i="11"/>
  <c r="C39" i="11" s="1"/>
  <c r="AR38" i="11"/>
  <c r="AQ38" i="11"/>
  <c r="C38" i="11" s="1"/>
  <c r="AR37" i="11"/>
  <c r="AQ37" i="11"/>
  <c r="C37" i="11" s="1"/>
  <c r="AR36" i="11"/>
  <c r="AQ36" i="11"/>
  <c r="C36" i="11"/>
  <c r="AR35" i="11"/>
  <c r="AQ35" i="11"/>
  <c r="C35" i="11" s="1"/>
  <c r="AR34" i="11"/>
  <c r="AQ34" i="11"/>
  <c r="C34" i="11" s="1"/>
  <c r="AR33" i="11"/>
  <c r="AQ33" i="11"/>
  <c r="C33" i="11" s="1"/>
  <c r="AR32" i="11"/>
  <c r="AQ32" i="11"/>
  <c r="C32" i="11" s="1"/>
  <c r="AR31" i="11"/>
  <c r="AQ31" i="11"/>
  <c r="C31" i="11" s="1"/>
  <c r="AR30" i="11"/>
  <c r="AQ30" i="11"/>
  <c r="C30" i="11" s="1"/>
  <c r="AR29" i="11"/>
  <c r="AQ29" i="11"/>
  <c r="C29" i="11" s="1"/>
  <c r="AR28" i="11"/>
  <c r="AQ28" i="11"/>
  <c r="C28" i="11"/>
  <c r="AR27" i="11"/>
  <c r="AQ27" i="11"/>
  <c r="C27" i="11" s="1"/>
  <c r="AR26" i="11"/>
  <c r="AQ26" i="11"/>
  <c r="C26" i="11" s="1"/>
  <c r="AR25" i="11"/>
  <c r="AQ25" i="11"/>
  <c r="C25" i="11" s="1"/>
  <c r="AR24" i="11"/>
  <c r="AQ24" i="11"/>
  <c r="C24" i="11" s="1"/>
  <c r="AR23" i="11"/>
  <c r="AQ23" i="11"/>
  <c r="C23" i="11" s="1"/>
  <c r="AR22" i="11"/>
  <c r="AQ22" i="11"/>
  <c r="C22" i="11" s="1"/>
  <c r="AR21" i="11"/>
  <c r="AQ21" i="11"/>
  <c r="C21" i="11"/>
  <c r="AR20" i="11"/>
  <c r="AQ20" i="11"/>
  <c r="C20" i="11" s="1"/>
  <c r="AR19" i="11"/>
  <c r="AQ19" i="11"/>
  <c r="C19" i="11" s="1"/>
  <c r="AR18" i="11"/>
  <c r="AQ18" i="11"/>
  <c r="C18" i="11" s="1"/>
  <c r="AR17" i="11"/>
  <c r="AQ17" i="11"/>
  <c r="C17" i="11" s="1"/>
  <c r="AR16" i="11"/>
  <c r="AQ16" i="11"/>
  <c r="C16" i="11" s="1"/>
  <c r="AR15" i="11"/>
  <c r="AQ15" i="11"/>
  <c r="C15" i="11" s="1"/>
  <c r="AR14" i="11"/>
  <c r="AQ14" i="11"/>
  <c r="C14" i="11" s="1"/>
  <c r="AR13" i="11"/>
  <c r="AQ13" i="11"/>
  <c r="C13" i="11" s="1"/>
  <c r="AR12" i="11"/>
  <c r="AQ12" i="11"/>
  <c r="C12" i="11"/>
  <c r="AR11" i="11"/>
  <c r="AQ11" i="11"/>
  <c r="C11" i="11" s="1"/>
  <c r="AR10" i="11"/>
  <c r="AQ10" i="11"/>
  <c r="C10" i="11" s="1"/>
  <c r="AR9" i="11"/>
  <c r="AQ9" i="11"/>
  <c r="C9" i="11" s="1"/>
  <c r="AR8" i="11"/>
  <c r="AQ8" i="11"/>
  <c r="C8" i="11" s="1"/>
  <c r="AR7" i="11"/>
  <c r="AQ7" i="11"/>
  <c r="C7" i="11" s="1"/>
  <c r="AQ248" i="10"/>
  <c r="AQ247" i="10"/>
  <c r="AQ246" i="10"/>
  <c r="AP246" i="10"/>
  <c r="AQ245" i="10"/>
  <c r="AP245" i="10"/>
  <c r="AQ244" i="10"/>
  <c r="AP244" i="10"/>
  <c r="AQ243" i="10"/>
  <c r="AP243" i="10"/>
  <c r="AQ242" i="10"/>
  <c r="AP242" i="10"/>
  <c r="AQ241" i="10"/>
  <c r="AP241" i="10"/>
  <c r="AQ240" i="10"/>
  <c r="AP240" i="10"/>
  <c r="C240" i="10" s="1"/>
  <c r="AQ239" i="10"/>
  <c r="AP239" i="10"/>
  <c r="AQ238" i="10"/>
  <c r="AP238" i="10"/>
  <c r="AQ237" i="10"/>
  <c r="AP237" i="10"/>
  <c r="AQ236" i="10"/>
  <c r="AP236" i="10"/>
  <c r="AQ235" i="10"/>
  <c r="AP235" i="10"/>
  <c r="AQ234" i="10"/>
  <c r="AP234" i="10"/>
  <c r="AQ233" i="10"/>
  <c r="AP233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AQ193" i="10"/>
  <c r="AP193" i="10"/>
  <c r="C193" i="10" s="1"/>
  <c r="AQ192" i="10"/>
  <c r="AP192" i="10"/>
  <c r="C192" i="10" s="1"/>
  <c r="AQ191" i="10"/>
  <c r="AP191" i="10"/>
  <c r="C191" i="10" s="1"/>
  <c r="AQ190" i="10"/>
  <c r="AP190" i="10"/>
  <c r="C190" i="10" s="1"/>
  <c r="AQ189" i="10"/>
  <c r="AP189" i="10"/>
  <c r="C189" i="10" s="1"/>
  <c r="AQ188" i="10"/>
  <c r="AP188" i="10"/>
  <c r="C188" i="10" s="1"/>
  <c r="AQ187" i="10"/>
  <c r="AP187" i="10"/>
  <c r="C187" i="10" s="1"/>
  <c r="AQ186" i="10"/>
  <c r="AP186" i="10"/>
  <c r="C186" i="10" s="1"/>
  <c r="AQ185" i="10"/>
  <c r="AP185" i="10"/>
  <c r="C185" i="10" s="1"/>
  <c r="AQ184" i="10"/>
  <c r="AP184" i="10"/>
  <c r="C184" i="10" s="1"/>
  <c r="AQ183" i="10"/>
  <c r="AP183" i="10"/>
  <c r="C183" i="10" s="1"/>
  <c r="AQ182" i="10"/>
  <c r="AP182" i="10"/>
  <c r="C182" i="10" s="1"/>
  <c r="AQ181" i="10"/>
  <c r="AP181" i="10"/>
  <c r="C181" i="10"/>
  <c r="AQ180" i="10"/>
  <c r="AP180" i="10"/>
  <c r="C180" i="10" s="1"/>
  <c r="AQ179" i="10"/>
  <c r="AP179" i="10"/>
  <c r="C179" i="10" s="1"/>
  <c r="AQ178" i="10"/>
  <c r="AP178" i="10"/>
  <c r="C178" i="10" s="1"/>
  <c r="AQ177" i="10"/>
  <c r="AP177" i="10"/>
  <c r="C177" i="10" s="1"/>
  <c r="AQ176" i="10"/>
  <c r="AP176" i="10"/>
  <c r="C176" i="10" s="1"/>
  <c r="AQ175" i="10"/>
  <c r="AP175" i="10"/>
  <c r="C175" i="10"/>
  <c r="AQ174" i="10"/>
  <c r="AP174" i="10"/>
  <c r="C174" i="10" s="1"/>
  <c r="AQ173" i="10"/>
  <c r="AP173" i="10"/>
  <c r="C173" i="10" s="1"/>
  <c r="AQ172" i="10"/>
  <c r="AP172" i="10"/>
  <c r="C172" i="10" s="1"/>
  <c r="AQ171" i="10"/>
  <c r="AP171" i="10"/>
  <c r="C171" i="10" s="1"/>
  <c r="AQ170" i="10"/>
  <c r="AP170" i="10"/>
  <c r="C170" i="10" s="1"/>
  <c r="AQ169" i="10"/>
  <c r="AP169" i="10"/>
  <c r="C169" i="10" s="1"/>
  <c r="AQ168" i="10"/>
  <c r="AP168" i="10"/>
  <c r="C168" i="10" s="1"/>
  <c r="AQ167" i="10"/>
  <c r="AP167" i="10"/>
  <c r="C167" i="10" s="1"/>
  <c r="AQ166" i="10"/>
  <c r="AP166" i="10"/>
  <c r="C166" i="10" s="1"/>
  <c r="AQ165" i="10"/>
  <c r="AP165" i="10"/>
  <c r="C165" i="10" s="1"/>
  <c r="AQ164" i="10"/>
  <c r="AP164" i="10"/>
  <c r="C164" i="10" s="1"/>
  <c r="AQ163" i="10"/>
  <c r="AP163" i="10"/>
  <c r="C163" i="10"/>
  <c r="AQ162" i="10"/>
  <c r="AP162" i="10"/>
  <c r="C162" i="10" s="1"/>
  <c r="AQ161" i="10"/>
  <c r="AP161" i="10"/>
  <c r="C161" i="10" s="1"/>
  <c r="AQ160" i="10"/>
  <c r="AP160" i="10"/>
  <c r="C160" i="10" s="1"/>
  <c r="AQ159" i="10"/>
  <c r="AP159" i="10"/>
  <c r="C159" i="10" s="1"/>
  <c r="AQ158" i="10"/>
  <c r="AP158" i="10"/>
  <c r="C158" i="10" s="1"/>
  <c r="AQ157" i="10"/>
  <c r="AP157" i="10"/>
  <c r="C157" i="10" s="1"/>
  <c r="AQ156" i="10"/>
  <c r="AP156" i="10"/>
  <c r="C156" i="10" s="1"/>
  <c r="AQ155" i="10"/>
  <c r="AP155" i="10"/>
  <c r="C155" i="10" s="1"/>
  <c r="AQ154" i="10"/>
  <c r="AP154" i="10"/>
  <c r="C154" i="10" s="1"/>
  <c r="AQ153" i="10"/>
  <c r="AP153" i="10"/>
  <c r="C153" i="10" s="1"/>
  <c r="AQ152" i="10"/>
  <c r="AP152" i="10"/>
  <c r="C152" i="10" s="1"/>
  <c r="AQ151" i="10"/>
  <c r="AP151" i="10"/>
  <c r="C151" i="10" s="1"/>
  <c r="AQ150" i="10"/>
  <c r="AP150" i="10"/>
  <c r="C150" i="10" s="1"/>
  <c r="AQ149" i="10"/>
  <c r="AP149" i="10"/>
  <c r="C149" i="10" s="1"/>
  <c r="AQ148" i="10"/>
  <c r="AP148" i="10"/>
  <c r="C148" i="10" s="1"/>
  <c r="AQ147" i="10"/>
  <c r="AP147" i="10"/>
  <c r="C147" i="10" s="1"/>
  <c r="AQ146" i="10"/>
  <c r="AP146" i="10"/>
  <c r="C146" i="10" s="1"/>
  <c r="AQ145" i="10"/>
  <c r="AP145" i="10"/>
  <c r="C145" i="10" s="1"/>
  <c r="AQ144" i="10"/>
  <c r="AP144" i="10"/>
  <c r="C144" i="10" s="1"/>
  <c r="AQ143" i="10"/>
  <c r="AP143" i="10"/>
  <c r="C143" i="10" s="1"/>
  <c r="AQ142" i="10"/>
  <c r="AP142" i="10"/>
  <c r="C142" i="10" s="1"/>
  <c r="AQ141" i="10"/>
  <c r="AP141" i="10"/>
  <c r="C141" i="10" s="1"/>
  <c r="AQ140" i="10"/>
  <c r="AP140" i="10"/>
  <c r="C140" i="10" s="1"/>
  <c r="AQ139" i="10"/>
  <c r="AP139" i="10"/>
  <c r="C139" i="10" s="1"/>
  <c r="AQ138" i="10"/>
  <c r="AP138" i="10"/>
  <c r="C138" i="10" s="1"/>
  <c r="AQ137" i="10"/>
  <c r="AP137" i="10"/>
  <c r="C137" i="10"/>
  <c r="AQ136" i="10"/>
  <c r="AP136" i="10"/>
  <c r="C136" i="10" s="1"/>
  <c r="AQ135" i="10"/>
  <c r="AP135" i="10"/>
  <c r="C135" i="10" s="1"/>
  <c r="AQ134" i="10"/>
  <c r="AP134" i="10"/>
  <c r="C134" i="10" s="1"/>
  <c r="AQ133" i="10"/>
  <c r="AP133" i="10"/>
  <c r="C133" i="10" s="1"/>
  <c r="AQ132" i="10"/>
  <c r="AP132" i="10"/>
  <c r="C132" i="10" s="1"/>
  <c r="AQ131" i="10"/>
  <c r="AP131" i="10"/>
  <c r="C131" i="10" s="1"/>
  <c r="AQ130" i="10"/>
  <c r="AP130" i="10"/>
  <c r="C130" i="10" s="1"/>
  <c r="AQ129" i="10"/>
  <c r="AP129" i="10"/>
  <c r="C129" i="10" s="1"/>
  <c r="AQ128" i="10"/>
  <c r="AP128" i="10"/>
  <c r="C128" i="10" s="1"/>
  <c r="AQ127" i="10"/>
  <c r="AP127" i="10"/>
  <c r="C127" i="10" s="1"/>
  <c r="AQ126" i="10"/>
  <c r="AP126" i="10"/>
  <c r="C126" i="10" s="1"/>
  <c r="AQ125" i="10"/>
  <c r="AP125" i="10"/>
  <c r="C125" i="10"/>
  <c r="AQ124" i="10"/>
  <c r="AP124" i="10"/>
  <c r="C124" i="10" s="1"/>
  <c r="AQ123" i="10"/>
  <c r="AP123" i="10"/>
  <c r="C123" i="10" s="1"/>
  <c r="AQ122" i="10"/>
  <c r="AP122" i="10"/>
  <c r="C122" i="10" s="1"/>
  <c r="AQ121" i="10"/>
  <c r="AP121" i="10"/>
  <c r="C121" i="10" s="1"/>
  <c r="AQ120" i="10"/>
  <c r="AP120" i="10"/>
  <c r="C120" i="10" s="1"/>
  <c r="AQ119" i="10"/>
  <c r="AP119" i="10"/>
  <c r="C119" i="10" s="1"/>
  <c r="AQ118" i="10"/>
  <c r="AP118" i="10"/>
  <c r="C118" i="10" s="1"/>
  <c r="AQ117" i="10"/>
  <c r="AP117" i="10"/>
  <c r="C117" i="10" s="1"/>
  <c r="AQ116" i="10"/>
  <c r="AP116" i="10"/>
  <c r="C116" i="10" s="1"/>
  <c r="AQ115" i="10"/>
  <c r="AP115" i="10"/>
  <c r="C115" i="10" s="1"/>
  <c r="AQ114" i="10"/>
  <c r="AP114" i="10"/>
  <c r="C114" i="10" s="1"/>
  <c r="AQ113" i="10"/>
  <c r="AP113" i="10"/>
  <c r="C113" i="10" s="1"/>
  <c r="AQ112" i="10"/>
  <c r="AP112" i="10"/>
  <c r="C112" i="10" s="1"/>
  <c r="AQ111" i="10"/>
  <c r="AP111" i="10"/>
  <c r="C111" i="10"/>
  <c r="AQ110" i="10"/>
  <c r="AP110" i="10"/>
  <c r="C110" i="10" s="1"/>
  <c r="AQ109" i="10"/>
  <c r="AP109" i="10"/>
  <c r="C109" i="10" s="1"/>
  <c r="AQ108" i="10"/>
  <c r="AP108" i="10"/>
  <c r="C108" i="10" s="1"/>
  <c r="AQ107" i="10"/>
  <c r="AP107" i="10"/>
  <c r="C107" i="10" s="1"/>
  <c r="AQ106" i="10"/>
  <c r="AP106" i="10"/>
  <c r="C106" i="10" s="1"/>
  <c r="AQ105" i="10"/>
  <c r="AP105" i="10"/>
  <c r="C105" i="10" s="1"/>
  <c r="AQ104" i="10"/>
  <c r="AP104" i="10"/>
  <c r="C104" i="10" s="1"/>
  <c r="AQ103" i="10"/>
  <c r="AP103" i="10"/>
  <c r="C103" i="10" s="1"/>
  <c r="AQ102" i="10"/>
  <c r="AP102" i="10"/>
  <c r="C102" i="10" s="1"/>
  <c r="AQ101" i="10"/>
  <c r="AP101" i="10"/>
  <c r="C101" i="10" s="1"/>
  <c r="AQ100" i="10"/>
  <c r="AP100" i="10"/>
  <c r="C100" i="10" s="1"/>
  <c r="AQ99" i="10"/>
  <c r="AP99" i="10"/>
  <c r="C99" i="10" s="1"/>
  <c r="AQ98" i="10"/>
  <c r="AP98" i="10"/>
  <c r="C98" i="10" s="1"/>
  <c r="AQ97" i="10"/>
  <c r="AP97" i="10"/>
  <c r="C97" i="10" s="1"/>
  <c r="AQ96" i="10"/>
  <c r="AP96" i="10"/>
  <c r="C96" i="10" s="1"/>
  <c r="AQ95" i="10"/>
  <c r="AP95" i="10"/>
  <c r="C95" i="10" s="1"/>
  <c r="AQ94" i="10"/>
  <c r="AP94" i="10"/>
  <c r="C94" i="10" s="1"/>
  <c r="AQ93" i="10"/>
  <c r="AP93" i="10"/>
  <c r="C93" i="10"/>
  <c r="AQ92" i="10"/>
  <c r="AP92" i="10"/>
  <c r="C92" i="10" s="1"/>
  <c r="AQ91" i="10"/>
  <c r="AP91" i="10"/>
  <c r="C91" i="10" s="1"/>
  <c r="AQ90" i="10"/>
  <c r="AP90" i="10"/>
  <c r="C90" i="10" s="1"/>
  <c r="AQ89" i="10"/>
  <c r="AP89" i="10"/>
  <c r="C89" i="10" s="1"/>
  <c r="AQ88" i="10"/>
  <c r="AP88" i="10"/>
  <c r="C88" i="10" s="1"/>
  <c r="AQ87" i="10"/>
  <c r="AP87" i="10"/>
  <c r="C87" i="10" s="1"/>
  <c r="AQ86" i="10"/>
  <c r="AP86" i="10"/>
  <c r="C86" i="10" s="1"/>
  <c r="AQ85" i="10"/>
  <c r="AP85" i="10"/>
  <c r="C85" i="10" s="1"/>
  <c r="AQ84" i="10"/>
  <c r="AP84" i="10"/>
  <c r="C84" i="10" s="1"/>
  <c r="AQ83" i="10"/>
  <c r="AP83" i="10"/>
  <c r="C83" i="10" s="1"/>
  <c r="AQ82" i="10"/>
  <c r="AP82" i="10"/>
  <c r="C82" i="10" s="1"/>
  <c r="AQ81" i="10"/>
  <c r="AP81" i="10"/>
  <c r="C81" i="10" s="1"/>
  <c r="AQ80" i="10"/>
  <c r="AP80" i="10"/>
  <c r="C80" i="10" s="1"/>
  <c r="AQ79" i="10"/>
  <c r="AP79" i="10"/>
  <c r="C79" i="10" s="1"/>
  <c r="AQ78" i="10"/>
  <c r="AP78" i="10"/>
  <c r="C78" i="10" s="1"/>
  <c r="AQ77" i="10"/>
  <c r="AP77" i="10"/>
  <c r="C77" i="10" s="1"/>
  <c r="AQ76" i="10"/>
  <c r="AP76" i="10"/>
  <c r="C76" i="10" s="1"/>
  <c r="AQ75" i="10"/>
  <c r="AP75" i="10"/>
  <c r="C75" i="10" s="1"/>
  <c r="AQ74" i="10"/>
  <c r="AP74" i="10"/>
  <c r="C74" i="10" s="1"/>
  <c r="AQ73" i="10"/>
  <c r="AP73" i="10"/>
  <c r="C73" i="10" s="1"/>
  <c r="AQ72" i="10"/>
  <c r="AP72" i="10"/>
  <c r="C72" i="10" s="1"/>
  <c r="AQ71" i="10"/>
  <c r="AP71" i="10"/>
  <c r="C71" i="10"/>
  <c r="AQ70" i="10"/>
  <c r="AP70" i="10"/>
  <c r="C70" i="10" s="1"/>
  <c r="AQ69" i="10"/>
  <c r="AP69" i="10"/>
  <c r="C69" i="10" s="1"/>
  <c r="AQ68" i="10"/>
  <c r="AP68" i="10"/>
  <c r="C68" i="10" s="1"/>
  <c r="AQ67" i="10"/>
  <c r="AP67" i="10"/>
  <c r="C67" i="10" s="1"/>
  <c r="AQ66" i="10"/>
  <c r="AP66" i="10"/>
  <c r="C66" i="10" s="1"/>
  <c r="AQ65" i="10"/>
  <c r="AP65" i="10"/>
  <c r="C65" i="10" s="1"/>
  <c r="AQ64" i="10"/>
  <c r="AP64" i="10"/>
  <c r="C64" i="10" s="1"/>
  <c r="AQ63" i="10"/>
  <c r="AP63" i="10"/>
  <c r="C63" i="10" s="1"/>
  <c r="AQ62" i="10"/>
  <c r="AP62" i="10"/>
  <c r="C62" i="10" s="1"/>
  <c r="AQ61" i="10"/>
  <c r="AP61" i="10"/>
  <c r="C61" i="10" s="1"/>
  <c r="AQ60" i="10"/>
  <c r="AP60" i="10"/>
  <c r="C60" i="10" s="1"/>
  <c r="AQ59" i="10"/>
  <c r="AP59" i="10"/>
  <c r="C59" i="10" s="1"/>
  <c r="AQ58" i="10"/>
  <c r="AP58" i="10"/>
  <c r="C58" i="10"/>
  <c r="AQ57" i="10"/>
  <c r="AP57" i="10"/>
  <c r="C57" i="10" s="1"/>
  <c r="AQ56" i="10"/>
  <c r="AP56" i="10"/>
  <c r="C56" i="10" s="1"/>
  <c r="AQ55" i="10"/>
  <c r="AR77" i="10"/>
  <c r="AP55" i="10"/>
  <c r="C55" i="10" s="1"/>
  <c r="AQ54" i="10"/>
  <c r="AP54" i="10"/>
  <c r="C54" i="10" s="1"/>
  <c r="AQ53" i="10"/>
  <c r="AP53" i="10"/>
  <c r="C53" i="10" s="1"/>
  <c r="AQ52" i="10"/>
  <c r="AP52" i="10"/>
  <c r="C52" i="10" s="1"/>
  <c r="AQ51" i="10"/>
  <c r="AP51" i="10"/>
  <c r="C51" i="10" s="1"/>
  <c r="AQ50" i="10"/>
  <c r="AP50" i="10"/>
  <c r="C50" i="10" s="1"/>
  <c r="AQ49" i="10"/>
  <c r="AP49" i="10"/>
  <c r="C49" i="10" s="1"/>
  <c r="AQ48" i="10"/>
  <c r="AP48" i="10"/>
  <c r="C48" i="10" s="1"/>
  <c r="AQ47" i="10"/>
  <c r="AP47" i="10"/>
  <c r="C47" i="10" s="1"/>
  <c r="AQ46" i="10"/>
  <c r="AP46" i="10"/>
  <c r="C46" i="10" s="1"/>
  <c r="AQ45" i="10"/>
  <c r="AP45" i="10"/>
  <c r="C45" i="10" s="1"/>
  <c r="AQ44" i="10"/>
  <c r="AP44" i="10"/>
  <c r="C44" i="10" s="1"/>
  <c r="AQ43" i="10"/>
  <c r="AP43" i="10"/>
  <c r="C43" i="10"/>
  <c r="AQ42" i="10"/>
  <c r="AP42" i="10"/>
  <c r="C42" i="10" s="1"/>
  <c r="AQ41" i="10"/>
  <c r="AP41" i="10"/>
  <c r="C41" i="10" s="1"/>
  <c r="AQ40" i="10"/>
  <c r="AP40" i="10"/>
  <c r="C40" i="10" s="1"/>
  <c r="AQ39" i="10"/>
  <c r="AP39" i="10"/>
  <c r="C39" i="10" s="1"/>
  <c r="AQ38" i="10"/>
  <c r="AP38" i="10"/>
  <c r="C38" i="10" s="1"/>
  <c r="AQ37" i="10"/>
  <c r="AP37" i="10"/>
  <c r="C37" i="10" s="1"/>
  <c r="AQ36" i="10"/>
  <c r="AP36" i="10"/>
  <c r="C36" i="10" s="1"/>
  <c r="AQ35" i="10"/>
  <c r="AP35" i="10"/>
  <c r="C35" i="10" s="1"/>
  <c r="AQ34" i="10"/>
  <c r="AP34" i="10"/>
  <c r="C34" i="10" s="1"/>
  <c r="AQ33" i="10"/>
  <c r="AP33" i="10"/>
  <c r="C33" i="10" s="1"/>
  <c r="AQ32" i="10"/>
  <c r="AP32" i="10"/>
  <c r="C32" i="10" s="1"/>
  <c r="AQ31" i="10"/>
  <c r="AP31" i="10"/>
  <c r="C31" i="10" s="1"/>
  <c r="AQ30" i="10"/>
  <c r="AP30" i="10"/>
  <c r="C30" i="10" s="1"/>
  <c r="AQ29" i="10"/>
  <c r="AP29" i="10"/>
  <c r="C29" i="10" s="1"/>
  <c r="AQ28" i="10"/>
  <c r="AP28" i="10"/>
  <c r="C28" i="10"/>
  <c r="AQ27" i="10"/>
  <c r="AP27" i="10"/>
  <c r="C27" i="10" s="1"/>
  <c r="AQ26" i="10"/>
  <c r="AP26" i="10"/>
  <c r="C26" i="10" s="1"/>
  <c r="AQ25" i="10"/>
  <c r="AP25" i="10"/>
  <c r="C25" i="10" s="1"/>
  <c r="AQ24" i="10"/>
  <c r="AP24" i="10"/>
  <c r="C24" i="10" s="1"/>
  <c r="AQ23" i="10"/>
  <c r="AP23" i="10"/>
  <c r="C23" i="10" s="1"/>
  <c r="AQ22" i="10"/>
  <c r="AP22" i="10"/>
  <c r="C22" i="10" s="1"/>
  <c r="AQ21" i="10"/>
  <c r="AP21" i="10"/>
  <c r="C21" i="10" s="1"/>
  <c r="AQ20" i="10"/>
  <c r="AP20" i="10"/>
  <c r="C20" i="10" s="1"/>
  <c r="AQ19" i="10"/>
  <c r="AP19" i="10"/>
  <c r="C19" i="10" s="1"/>
  <c r="AQ18" i="10"/>
  <c r="AP18" i="10"/>
  <c r="C18" i="10" s="1"/>
  <c r="AQ17" i="10"/>
  <c r="AP17" i="10"/>
  <c r="C17" i="10" s="1"/>
  <c r="AQ16" i="10"/>
  <c r="AP16" i="10"/>
  <c r="C16" i="10" s="1"/>
  <c r="AQ15" i="10"/>
  <c r="AP15" i="10"/>
  <c r="AQ14" i="10"/>
  <c r="AP14" i="10"/>
  <c r="C14" i="10" s="1"/>
  <c r="AQ13" i="10"/>
  <c r="AP13" i="10"/>
  <c r="C13" i="10" s="1"/>
  <c r="AQ12" i="10"/>
  <c r="AP12" i="10"/>
  <c r="AQ11" i="10"/>
  <c r="AP11" i="10"/>
  <c r="C11" i="10"/>
  <c r="AQ10" i="10"/>
  <c r="AP10" i="10"/>
  <c r="AQ9" i="10"/>
  <c r="AP9" i="10"/>
  <c r="C9" i="10" s="1"/>
  <c r="AQ8" i="10"/>
  <c r="AP8" i="10"/>
  <c r="C8" i="10" s="1"/>
  <c r="AQ7" i="10"/>
  <c r="AP7" i="10"/>
  <c r="C7" i="10" s="1"/>
  <c r="AN225" i="9"/>
  <c r="AN224" i="9"/>
  <c r="AN223" i="9"/>
  <c r="AM223" i="9"/>
  <c r="AN222" i="9"/>
  <c r="AM222" i="9"/>
  <c r="AN221" i="9"/>
  <c r="AM221" i="9"/>
  <c r="AN220" i="9"/>
  <c r="AM220" i="9"/>
  <c r="AN219" i="9"/>
  <c r="AM219" i="9"/>
  <c r="AN218" i="9"/>
  <c r="AM218" i="9"/>
  <c r="AN217" i="9"/>
  <c r="AM217" i="9"/>
  <c r="C217" i="9" s="1"/>
  <c r="AN216" i="9"/>
  <c r="AM216" i="9"/>
  <c r="AN215" i="9"/>
  <c r="AM215" i="9"/>
  <c r="AN214" i="9"/>
  <c r="AM214" i="9"/>
  <c r="AN213" i="9"/>
  <c r="AM213" i="9"/>
  <c r="AN212" i="9"/>
  <c r="AM212" i="9"/>
  <c r="AN211" i="9"/>
  <c r="AM211" i="9"/>
  <c r="AN210" i="9"/>
  <c r="AM210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AN187" i="9"/>
  <c r="AM187" i="9"/>
  <c r="C187" i="9" s="1"/>
  <c r="AN186" i="9"/>
  <c r="AM186" i="9"/>
  <c r="C186" i="9" s="1"/>
  <c r="AN185" i="9"/>
  <c r="AM185" i="9"/>
  <c r="C185" i="9" s="1"/>
  <c r="AN184" i="9"/>
  <c r="AM184" i="9"/>
  <c r="C184" i="9" s="1"/>
  <c r="AN183" i="9"/>
  <c r="AM183" i="9"/>
  <c r="C183" i="9" s="1"/>
  <c r="AN182" i="9"/>
  <c r="AM182" i="9"/>
  <c r="C182" i="9" s="1"/>
  <c r="AN181" i="9"/>
  <c r="AM181" i="9"/>
  <c r="C181" i="9" s="1"/>
  <c r="AN180" i="9"/>
  <c r="AM180" i="9"/>
  <c r="C180" i="9" s="1"/>
  <c r="AN179" i="9"/>
  <c r="AM179" i="9"/>
  <c r="C179" i="9" s="1"/>
  <c r="AN178" i="9"/>
  <c r="AM178" i="9"/>
  <c r="C178" i="9" s="1"/>
  <c r="AN177" i="9"/>
  <c r="AM177" i="9"/>
  <c r="C177" i="9" s="1"/>
  <c r="AN176" i="9"/>
  <c r="AM176" i="9"/>
  <c r="C176" i="9" s="1"/>
  <c r="AN175" i="9"/>
  <c r="AM175" i="9"/>
  <c r="C175" i="9" s="1"/>
  <c r="AN174" i="9"/>
  <c r="AM174" i="9"/>
  <c r="C174" i="9" s="1"/>
  <c r="AN173" i="9"/>
  <c r="AM173" i="9"/>
  <c r="C173" i="9" s="1"/>
  <c r="AN172" i="9"/>
  <c r="AM172" i="9"/>
  <c r="C172" i="9" s="1"/>
  <c r="AN171" i="9"/>
  <c r="AM171" i="9"/>
  <c r="C171" i="9" s="1"/>
  <c r="AN170" i="9"/>
  <c r="AM170" i="9"/>
  <c r="C170" i="9" s="1"/>
  <c r="AN169" i="9"/>
  <c r="AM169" i="9"/>
  <c r="C169" i="9" s="1"/>
  <c r="AN168" i="9"/>
  <c r="AM168" i="9"/>
  <c r="C168" i="9" s="1"/>
  <c r="AN167" i="9"/>
  <c r="AM167" i="9"/>
  <c r="C167" i="9" s="1"/>
  <c r="AN166" i="9"/>
  <c r="AM166" i="9"/>
  <c r="C166" i="9" s="1"/>
  <c r="AN165" i="9"/>
  <c r="AM165" i="9"/>
  <c r="C165" i="9" s="1"/>
  <c r="AN164" i="9"/>
  <c r="AM164" i="9"/>
  <c r="C164" i="9" s="1"/>
  <c r="AN163" i="9"/>
  <c r="AM163" i="9"/>
  <c r="AN162" i="9"/>
  <c r="AM162" i="9"/>
  <c r="C162" i="9" s="1"/>
  <c r="AN161" i="9"/>
  <c r="AM161" i="9"/>
  <c r="C161" i="9" s="1"/>
  <c r="AN160" i="9"/>
  <c r="AM160" i="9"/>
  <c r="C160" i="9" s="1"/>
  <c r="AN159" i="9"/>
  <c r="AM159" i="9"/>
  <c r="C159" i="9" s="1"/>
  <c r="AN158" i="9"/>
  <c r="AM158" i="9"/>
  <c r="C158" i="9" s="1"/>
  <c r="AN157" i="9"/>
  <c r="AM157" i="9"/>
  <c r="C157" i="9" s="1"/>
  <c r="AN156" i="9"/>
  <c r="AM156" i="9"/>
  <c r="C156" i="9" s="1"/>
  <c r="AN155" i="9"/>
  <c r="AM155" i="9"/>
  <c r="C155" i="9"/>
  <c r="AN154" i="9"/>
  <c r="AM154" i="9"/>
  <c r="C154" i="9" s="1"/>
  <c r="AN153" i="9"/>
  <c r="AM153" i="9"/>
  <c r="C153" i="9" s="1"/>
  <c r="AN152" i="9"/>
  <c r="AM152" i="9"/>
  <c r="C152" i="9" s="1"/>
  <c r="AN151" i="9"/>
  <c r="AM151" i="9"/>
  <c r="C151" i="9" s="1"/>
  <c r="AN150" i="9"/>
  <c r="AM150" i="9"/>
  <c r="C150" i="9" s="1"/>
  <c r="AN149" i="9"/>
  <c r="AM149" i="9"/>
  <c r="C149" i="9" s="1"/>
  <c r="AN148" i="9"/>
  <c r="AM148" i="9"/>
  <c r="C148" i="9" s="1"/>
  <c r="AN147" i="9"/>
  <c r="AM147" i="9"/>
  <c r="C147" i="9" s="1"/>
  <c r="AN146" i="9"/>
  <c r="AM146" i="9"/>
  <c r="C146" i="9" s="1"/>
  <c r="AN145" i="9"/>
  <c r="AM145" i="9"/>
  <c r="C145" i="9" s="1"/>
  <c r="AN144" i="9"/>
  <c r="AM144" i="9"/>
  <c r="C144" i="9" s="1"/>
  <c r="AN143" i="9"/>
  <c r="AM143" i="9"/>
  <c r="C143" i="9" s="1"/>
  <c r="AN142" i="9"/>
  <c r="AM142" i="9"/>
  <c r="C142" i="9" s="1"/>
  <c r="AN141" i="9"/>
  <c r="AM141" i="9"/>
  <c r="C141" i="9" s="1"/>
  <c r="AN140" i="9"/>
  <c r="AM140" i="9"/>
  <c r="C140" i="9" s="1"/>
  <c r="AN139" i="9"/>
  <c r="AM139" i="9"/>
  <c r="C139" i="9"/>
  <c r="AN138" i="9"/>
  <c r="AM138" i="9"/>
  <c r="C138" i="9" s="1"/>
  <c r="AN137" i="9"/>
  <c r="AM137" i="9"/>
  <c r="C137" i="9" s="1"/>
  <c r="AN136" i="9"/>
  <c r="AM136" i="9"/>
  <c r="C136" i="9" s="1"/>
  <c r="AN135" i="9"/>
  <c r="AM135" i="9"/>
  <c r="C135" i="9" s="1"/>
  <c r="AN134" i="9"/>
  <c r="AM134" i="9"/>
  <c r="C134" i="9"/>
  <c r="AN133" i="9"/>
  <c r="AM133" i="9"/>
  <c r="C133" i="9" s="1"/>
  <c r="AN132" i="9"/>
  <c r="AM132" i="9"/>
  <c r="C132" i="9" s="1"/>
  <c r="AN131" i="9"/>
  <c r="AM131" i="9"/>
  <c r="C131" i="9" s="1"/>
  <c r="AN130" i="9"/>
  <c r="AM130" i="9"/>
  <c r="C130" i="9" s="1"/>
  <c r="AN129" i="9"/>
  <c r="AM129" i="9"/>
  <c r="C129" i="9" s="1"/>
  <c r="AN128" i="9"/>
  <c r="AM128" i="9"/>
  <c r="C128" i="9" s="1"/>
  <c r="AN127" i="9"/>
  <c r="AM127" i="9"/>
  <c r="C127" i="9" s="1"/>
  <c r="AN126" i="9"/>
  <c r="AM126" i="9"/>
  <c r="C126" i="9" s="1"/>
  <c r="AN125" i="9"/>
  <c r="AM125" i="9"/>
  <c r="C125" i="9" s="1"/>
  <c r="AN124" i="9"/>
  <c r="AM124" i="9"/>
  <c r="C124" i="9" s="1"/>
  <c r="AN123" i="9"/>
  <c r="AM123" i="9"/>
  <c r="C123" i="9" s="1"/>
  <c r="AN122" i="9"/>
  <c r="AM122" i="9"/>
  <c r="C122" i="9"/>
  <c r="AN121" i="9"/>
  <c r="AM121" i="9"/>
  <c r="C121" i="9" s="1"/>
  <c r="AN120" i="9"/>
  <c r="AM120" i="9"/>
  <c r="C120" i="9" s="1"/>
  <c r="AN119" i="9"/>
  <c r="AM119" i="9"/>
  <c r="C119" i="9" s="1"/>
  <c r="AN118" i="9"/>
  <c r="AM118" i="9"/>
  <c r="C118" i="9" s="1"/>
  <c r="AN117" i="9"/>
  <c r="AM117" i="9"/>
  <c r="C117" i="9" s="1"/>
  <c r="AN116" i="9"/>
  <c r="AM116" i="9"/>
  <c r="C116" i="9" s="1"/>
  <c r="AN115" i="9"/>
  <c r="AM115" i="9"/>
  <c r="C115" i="9"/>
  <c r="AN114" i="9"/>
  <c r="AM114" i="9"/>
  <c r="C114" i="9" s="1"/>
  <c r="AN113" i="9"/>
  <c r="AM113" i="9"/>
  <c r="C113" i="9" s="1"/>
  <c r="AN112" i="9"/>
  <c r="AM112" i="9"/>
  <c r="C112" i="9" s="1"/>
  <c r="AN111" i="9"/>
  <c r="AM111" i="9"/>
  <c r="C111" i="9" s="1"/>
  <c r="AN110" i="9"/>
  <c r="AM110" i="9"/>
  <c r="C110" i="9" s="1"/>
  <c r="AN109" i="9"/>
  <c r="AM109" i="9"/>
  <c r="C109" i="9" s="1"/>
  <c r="AN108" i="9"/>
  <c r="AM108" i="9"/>
  <c r="C108" i="9" s="1"/>
  <c r="AN107" i="9"/>
  <c r="AM107" i="9"/>
  <c r="C107" i="9"/>
  <c r="AN106" i="9"/>
  <c r="AM106" i="9"/>
  <c r="C106" i="9" s="1"/>
  <c r="AN105" i="9"/>
  <c r="AM105" i="9"/>
  <c r="C105" i="9" s="1"/>
  <c r="AN104" i="9"/>
  <c r="AM104" i="9"/>
  <c r="C104" i="9" s="1"/>
  <c r="AN103" i="9"/>
  <c r="AM103" i="9"/>
  <c r="C103" i="9" s="1"/>
  <c r="AN102" i="9"/>
  <c r="AM102" i="9"/>
  <c r="C102" i="9"/>
  <c r="AN101" i="9"/>
  <c r="AM101" i="9"/>
  <c r="C101" i="9" s="1"/>
  <c r="AN100" i="9"/>
  <c r="AM100" i="9"/>
  <c r="C100" i="9" s="1"/>
  <c r="AN99" i="9"/>
  <c r="AM99" i="9"/>
  <c r="C99" i="9" s="1"/>
  <c r="AN98" i="9"/>
  <c r="AM98" i="9"/>
  <c r="C98" i="9" s="1"/>
  <c r="AN97" i="9"/>
  <c r="AM97" i="9"/>
  <c r="C97" i="9" s="1"/>
  <c r="AN96" i="9"/>
  <c r="AM96" i="9"/>
  <c r="C96" i="9" s="1"/>
  <c r="AN95" i="9"/>
  <c r="AM95" i="9"/>
  <c r="C95" i="9" s="1"/>
  <c r="AN94" i="9"/>
  <c r="AM94" i="9"/>
  <c r="C94" i="9" s="1"/>
  <c r="AN93" i="9"/>
  <c r="AM93" i="9"/>
  <c r="C93" i="9"/>
  <c r="AN92" i="9"/>
  <c r="AM92" i="9"/>
  <c r="C92" i="9" s="1"/>
  <c r="AN91" i="9"/>
  <c r="AM91" i="9"/>
  <c r="C91" i="9" s="1"/>
  <c r="AN90" i="9"/>
  <c r="AM90" i="9"/>
  <c r="C90" i="9" s="1"/>
  <c r="AN89" i="9"/>
  <c r="AM89" i="9"/>
  <c r="C89" i="9" s="1"/>
  <c r="AN88" i="9"/>
  <c r="AM88" i="9"/>
  <c r="C88" i="9" s="1"/>
  <c r="AN87" i="9"/>
  <c r="AM87" i="9"/>
  <c r="C87" i="9"/>
  <c r="AN86" i="9"/>
  <c r="AM86" i="9"/>
  <c r="C86" i="9" s="1"/>
  <c r="AN85" i="9"/>
  <c r="AM85" i="9"/>
  <c r="C85" i="9" s="1"/>
  <c r="AN84" i="9"/>
  <c r="AM84" i="9"/>
  <c r="C84" i="9" s="1"/>
  <c r="AN83" i="9"/>
  <c r="AM83" i="9"/>
  <c r="C83" i="9" s="1"/>
  <c r="AN82" i="9"/>
  <c r="AM82" i="9"/>
  <c r="C82" i="9" s="1"/>
  <c r="AN81" i="9"/>
  <c r="AM81" i="9"/>
  <c r="C81" i="9" s="1"/>
  <c r="AN80" i="9"/>
  <c r="AM80" i="9"/>
  <c r="C80" i="9" s="1"/>
  <c r="AN79" i="9"/>
  <c r="AM79" i="9"/>
  <c r="C79" i="9" s="1"/>
  <c r="AN78" i="9"/>
  <c r="AM78" i="9"/>
  <c r="C78" i="9" s="1"/>
  <c r="AN77" i="9"/>
  <c r="AM77" i="9"/>
  <c r="C77" i="9"/>
  <c r="AN76" i="9"/>
  <c r="AM76" i="9"/>
  <c r="C76" i="9" s="1"/>
  <c r="AN75" i="9"/>
  <c r="AM75" i="9"/>
  <c r="C75" i="9" s="1"/>
  <c r="AN74" i="9"/>
  <c r="AM74" i="9"/>
  <c r="C74" i="9" s="1"/>
  <c r="AN73" i="9"/>
  <c r="AM73" i="9"/>
  <c r="C73" i="9" s="1"/>
  <c r="AN72" i="9"/>
  <c r="AM72" i="9"/>
  <c r="C72" i="9" s="1"/>
  <c r="AN71" i="9"/>
  <c r="AM71" i="9"/>
  <c r="C71" i="9"/>
  <c r="AN70" i="9"/>
  <c r="AM70" i="9"/>
  <c r="C70" i="9" s="1"/>
  <c r="AN69" i="9"/>
  <c r="AM69" i="9"/>
  <c r="C69" i="9" s="1"/>
  <c r="AN68" i="9"/>
  <c r="AM68" i="9"/>
  <c r="C68" i="9" s="1"/>
  <c r="AN67" i="9"/>
  <c r="AM67" i="9"/>
  <c r="C67" i="9" s="1"/>
  <c r="AN66" i="9"/>
  <c r="AM66" i="9"/>
  <c r="C66" i="9" s="1"/>
  <c r="AN65" i="9"/>
  <c r="AM65" i="9"/>
  <c r="C65" i="9" s="1"/>
  <c r="AN64" i="9"/>
  <c r="AM64" i="9"/>
  <c r="C64" i="9" s="1"/>
  <c r="AN63" i="9"/>
  <c r="AM63" i="9"/>
  <c r="AN62" i="9"/>
  <c r="AM62" i="9"/>
  <c r="C62" i="9"/>
  <c r="AN61" i="9"/>
  <c r="AM61" i="9"/>
  <c r="C61" i="9" s="1"/>
  <c r="AN60" i="9"/>
  <c r="AM60" i="9"/>
  <c r="C60" i="9" s="1"/>
  <c r="AN59" i="9"/>
  <c r="AM59" i="9"/>
  <c r="C59" i="9" s="1"/>
  <c r="AN58" i="9"/>
  <c r="AM58" i="9"/>
  <c r="C58" i="9" s="1"/>
  <c r="AN57" i="9"/>
  <c r="AM57" i="9"/>
  <c r="C57" i="9" s="1"/>
  <c r="AN56" i="9"/>
  <c r="AM56" i="9"/>
  <c r="C56" i="9"/>
  <c r="AN55" i="9"/>
  <c r="AM55" i="9"/>
  <c r="C55" i="9" s="1"/>
  <c r="AN54" i="9"/>
  <c r="AM54" i="9"/>
  <c r="C54" i="9" s="1"/>
  <c r="AN53" i="9"/>
  <c r="AM53" i="9"/>
  <c r="C53" i="9" s="1"/>
  <c r="AN52" i="9"/>
  <c r="AM52" i="9"/>
  <c r="C52" i="9" s="1"/>
  <c r="AN51" i="9"/>
  <c r="AM51" i="9"/>
  <c r="C51" i="9" s="1"/>
  <c r="AN50" i="9"/>
  <c r="AM50" i="9"/>
  <c r="C50" i="9" s="1"/>
  <c r="AN49" i="9"/>
  <c r="AM49" i="9"/>
  <c r="C49" i="9" s="1"/>
  <c r="AN48" i="9"/>
  <c r="AM48" i="9"/>
  <c r="C48" i="9" s="1"/>
  <c r="AN47" i="9"/>
  <c r="AM47" i="9"/>
  <c r="C47" i="9"/>
  <c r="AN46" i="9"/>
  <c r="AM46" i="9"/>
  <c r="C46" i="9" s="1"/>
  <c r="AN45" i="9"/>
  <c r="AM45" i="9"/>
  <c r="C45" i="9" s="1"/>
  <c r="AN44" i="9"/>
  <c r="AM44" i="9"/>
  <c r="C44" i="9" s="1"/>
  <c r="AN43" i="9"/>
  <c r="AM43" i="9"/>
  <c r="C43" i="9" s="1"/>
  <c r="AN42" i="9"/>
  <c r="AM42" i="9"/>
  <c r="C42" i="9"/>
  <c r="AN41" i="9"/>
  <c r="AM41" i="9"/>
  <c r="C41" i="9" s="1"/>
  <c r="AN40" i="9"/>
  <c r="AM40" i="9"/>
  <c r="C40" i="9" s="1"/>
  <c r="AN39" i="9"/>
  <c r="AM39" i="9"/>
  <c r="C39" i="9" s="1"/>
  <c r="AN38" i="9"/>
  <c r="AM38" i="9"/>
  <c r="C38" i="9" s="1"/>
  <c r="AN37" i="9"/>
  <c r="AM37" i="9"/>
  <c r="C37" i="9" s="1"/>
  <c r="AN36" i="9"/>
  <c r="AM36" i="9"/>
  <c r="C36" i="9" s="1"/>
  <c r="AN35" i="9"/>
  <c r="AM35" i="9"/>
  <c r="C35" i="9" s="1"/>
  <c r="AN34" i="9"/>
  <c r="AM34" i="9"/>
  <c r="C34" i="9" s="1"/>
  <c r="AN33" i="9"/>
  <c r="AM33" i="9"/>
  <c r="C33" i="9" s="1"/>
  <c r="AN32" i="9"/>
  <c r="AM32" i="9"/>
  <c r="C32" i="9" s="1"/>
  <c r="AN31" i="9"/>
  <c r="AM31" i="9"/>
  <c r="C31" i="9"/>
  <c r="AN30" i="9"/>
  <c r="AM30" i="9"/>
  <c r="C30" i="9" s="1"/>
  <c r="AN29" i="9"/>
  <c r="AM29" i="9"/>
  <c r="C29" i="9" s="1"/>
  <c r="AN28" i="9"/>
  <c r="AM28" i="9"/>
  <c r="C28" i="9" s="1"/>
  <c r="AN27" i="9"/>
  <c r="AM27" i="9"/>
  <c r="C27" i="9" s="1"/>
  <c r="AN26" i="9"/>
  <c r="AM26" i="9"/>
  <c r="C26" i="9"/>
  <c r="AN25" i="9"/>
  <c r="AM25" i="9"/>
  <c r="C25" i="9" s="1"/>
  <c r="AN24" i="9"/>
  <c r="AM24" i="9"/>
  <c r="C24" i="9" s="1"/>
  <c r="AN23" i="9"/>
  <c r="AM23" i="9"/>
  <c r="C23" i="9" s="1"/>
  <c r="AN22" i="9"/>
  <c r="AM22" i="9"/>
  <c r="C22" i="9" s="1"/>
  <c r="AN21" i="9"/>
  <c r="AM21" i="9"/>
  <c r="C21" i="9" s="1"/>
  <c r="AN19" i="9"/>
  <c r="AM19" i="9"/>
  <c r="C19" i="9" s="1"/>
  <c r="AN18" i="9"/>
  <c r="AM18" i="9"/>
  <c r="C18" i="9" s="1"/>
  <c r="AN17" i="9"/>
  <c r="AM17" i="9"/>
  <c r="C17" i="9"/>
  <c r="AN16" i="9"/>
  <c r="AM16" i="9"/>
  <c r="C16" i="9" s="1"/>
  <c r="AN15" i="9"/>
  <c r="AM15" i="9"/>
  <c r="AN14" i="9"/>
  <c r="AM14" i="9"/>
  <c r="C14" i="9" s="1"/>
  <c r="AN13" i="9"/>
  <c r="AM13" i="9"/>
  <c r="C13" i="9" s="1"/>
  <c r="AN12" i="9"/>
  <c r="AM12" i="9"/>
  <c r="AN11" i="9"/>
  <c r="AM11" i="9"/>
  <c r="C11" i="9" s="1"/>
  <c r="AN10" i="9"/>
  <c r="AM10" i="9"/>
  <c r="AN9" i="9"/>
  <c r="AM9" i="9"/>
  <c r="C9" i="9" s="1"/>
  <c r="AN8" i="9"/>
  <c r="AM8" i="9"/>
  <c r="C8" i="9"/>
  <c r="AN7" i="9"/>
  <c r="AM7" i="9"/>
  <c r="C7" i="9" s="1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AQ173" i="8"/>
  <c r="AP173" i="8"/>
  <c r="AQ172" i="8"/>
  <c r="AP172" i="8"/>
  <c r="C172" i="8" s="1"/>
  <c r="AQ171" i="8"/>
  <c r="AP171" i="8"/>
  <c r="C171" i="8" s="1"/>
  <c r="AQ170" i="8"/>
  <c r="AP170" i="8"/>
  <c r="C170" i="8" s="1"/>
  <c r="AQ169" i="8"/>
  <c r="AP169" i="8"/>
  <c r="C169" i="8" s="1"/>
  <c r="AP168" i="8"/>
  <c r="C168" i="8" s="1"/>
  <c r="AQ167" i="8"/>
  <c r="AP167" i="8"/>
  <c r="C167" i="8" s="1"/>
  <c r="AQ166" i="8"/>
  <c r="AP166" i="8"/>
  <c r="C166" i="8" s="1"/>
  <c r="AQ165" i="8"/>
  <c r="AP165" i="8"/>
  <c r="C165" i="8" s="1"/>
  <c r="AQ164" i="8"/>
  <c r="AP164" i="8"/>
  <c r="C164" i="8" s="1"/>
  <c r="AQ163" i="8"/>
  <c r="AP163" i="8"/>
  <c r="C163" i="8" s="1"/>
  <c r="AQ162" i="8"/>
  <c r="AP162" i="8"/>
  <c r="C162" i="8" s="1"/>
  <c r="AQ161" i="8"/>
  <c r="AP161" i="8"/>
  <c r="C161" i="8" s="1"/>
  <c r="AQ160" i="8"/>
  <c r="AP160" i="8"/>
  <c r="C160" i="8" s="1"/>
  <c r="AQ159" i="8"/>
  <c r="AP159" i="8"/>
  <c r="C159" i="8" s="1"/>
  <c r="AQ158" i="8"/>
  <c r="AP158" i="8"/>
  <c r="C158" i="8" s="1"/>
  <c r="AQ157" i="8"/>
  <c r="AP157" i="8"/>
  <c r="C157" i="8" s="1"/>
  <c r="AQ156" i="8"/>
  <c r="AP156" i="8"/>
  <c r="C156" i="8" s="1"/>
  <c r="AQ155" i="8"/>
  <c r="AP155" i="8"/>
  <c r="C155" i="8" s="1"/>
  <c r="AQ154" i="8"/>
  <c r="AP154" i="8"/>
  <c r="C154" i="8" s="1"/>
  <c r="AQ153" i="8"/>
  <c r="AP153" i="8"/>
  <c r="C153" i="8" s="1"/>
  <c r="AQ152" i="8"/>
  <c r="AP152" i="8"/>
  <c r="C152" i="8" s="1"/>
  <c r="AQ151" i="8"/>
  <c r="AP151" i="8"/>
  <c r="AQ150" i="8"/>
  <c r="AP150" i="8"/>
  <c r="C150" i="8" s="1"/>
  <c r="AQ149" i="8"/>
  <c r="AP149" i="8"/>
  <c r="C149" i="8" s="1"/>
  <c r="AQ148" i="8"/>
  <c r="AP148" i="8"/>
  <c r="C148" i="8" s="1"/>
  <c r="AQ147" i="8"/>
  <c r="AP147" i="8"/>
  <c r="C147" i="8" s="1"/>
  <c r="AQ146" i="8"/>
  <c r="AP146" i="8"/>
  <c r="C146" i="8" s="1"/>
  <c r="AQ145" i="8"/>
  <c r="AP145" i="8"/>
  <c r="C145" i="8" s="1"/>
  <c r="AQ144" i="8"/>
  <c r="AP144" i="8"/>
  <c r="C144" i="8" s="1"/>
  <c r="AQ143" i="8"/>
  <c r="AP143" i="8"/>
  <c r="C143" i="8"/>
  <c r="AQ142" i="8"/>
  <c r="AP142" i="8"/>
  <c r="C142" i="8" s="1"/>
  <c r="AQ141" i="8"/>
  <c r="AP141" i="8"/>
  <c r="C141" i="8" s="1"/>
  <c r="AQ140" i="8"/>
  <c r="AP140" i="8"/>
  <c r="C140" i="8" s="1"/>
  <c r="AQ139" i="8"/>
  <c r="AP139" i="8"/>
  <c r="C139" i="8" s="1"/>
  <c r="AQ138" i="8"/>
  <c r="AP138" i="8"/>
  <c r="C138" i="8"/>
  <c r="AQ137" i="8"/>
  <c r="AP137" i="8"/>
  <c r="C137" i="8" s="1"/>
  <c r="AQ136" i="8"/>
  <c r="AP136" i="8"/>
  <c r="C136" i="8" s="1"/>
  <c r="AQ135" i="8"/>
  <c r="AP135" i="8"/>
  <c r="C135" i="8" s="1"/>
  <c r="AQ134" i="8"/>
  <c r="AP134" i="8"/>
  <c r="C134" i="8" s="1"/>
  <c r="AQ133" i="8"/>
  <c r="AP133" i="8"/>
  <c r="C133" i="8" s="1"/>
  <c r="AQ132" i="8"/>
  <c r="AP132" i="8"/>
  <c r="C132" i="8" s="1"/>
  <c r="AQ131" i="8"/>
  <c r="AP131" i="8"/>
  <c r="C131" i="8" s="1"/>
  <c r="AQ130" i="8"/>
  <c r="AP130" i="8"/>
  <c r="C130" i="8" s="1"/>
  <c r="AQ129" i="8"/>
  <c r="AP129" i="8"/>
  <c r="C129" i="8" s="1"/>
  <c r="AQ128" i="8"/>
  <c r="AP128" i="8"/>
  <c r="C128" i="8" s="1"/>
  <c r="AQ127" i="8"/>
  <c r="AP127" i="8"/>
  <c r="C127" i="8"/>
  <c r="AQ126" i="8"/>
  <c r="AP126" i="8"/>
  <c r="C126" i="8" s="1"/>
  <c r="AQ125" i="8"/>
  <c r="AP125" i="8"/>
  <c r="C125" i="8" s="1"/>
  <c r="AQ124" i="8"/>
  <c r="AP124" i="8"/>
  <c r="C124" i="8" s="1"/>
  <c r="AQ123" i="8"/>
  <c r="AP123" i="8"/>
  <c r="C123" i="8" s="1"/>
  <c r="AQ122" i="8"/>
  <c r="AP122" i="8"/>
  <c r="C122" i="8"/>
  <c r="AQ121" i="8"/>
  <c r="AP121" i="8"/>
  <c r="C121" i="8" s="1"/>
  <c r="AQ120" i="8"/>
  <c r="AP120" i="8"/>
  <c r="C120" i="8" s="1"/>
  <c r="AQ119" i="8"/>
  <c r="AP119" i="8"/>
  <c r="C119" i="8" s="1"/>
  <c r="AQ118" i="8"/>
  <c r="AP118" i="8"/>
  <c r="C118" i="8" s="1"/>
  <c r="AQ117" i="8"/>
  <c r="AP117" i="8"/>
  <c r="C117" i="8" s="1"/>
  <c r="AQ116" i="8"/>
  <c r="AP116" i="8"/>
  <c r="C116" i="8" s="1"/>
  <c r="AQ115" i="8"/>
  <c r="AP115" i="8"/>
  <c r="C115" i="8" s="1"/>
  <c r="AQ114" i="8"/>
  <c r="AP114" i="8"/>
  <c r="C114" i="8" s="1"/>
  <c r="AQ113" i="8"/>
  <c r="AP113" i="8"/>
  <c r="C113" i="8" s="1"/>
  <c r="AQ112" i="8"/>
  <c r="AP112" i="8"/>
  <c r="C112" i="8" s="1"/>
  <c r="AQ111" i="8"/>
  <c r="AP111" i="8"/>
  <c r="C111" i="8" s="1"/>
  <c r="AQ110" i="8"/>
  <c r="AP110" i="8"/>
  <c r="C110" i="8"/>
  <c r="AQ109" i="8"/>
  <c r="AP109" i="8"/>
  <c r="C109" i="8" s="1"/>
  <c r="AQ108" i="8"/>
  <c r="AP108" i="8"/>
  <c r="C108" i="8" s="1"/>
  <c r="AQ107" i="8"/>
  <c r="AP107" i="8"/>
  <c r="C107" i="8" s="1"/>
  <c r="AQ106" i="8"/>
  <c r="AP106" i="8"/>
  <c r="C106" i="8" s="1"/>
  <c r="AQ105" i="8"/>
  <c r="AP105" i="8"/>
  <c r="C105" i="8" s="1"/>
  <c r="AQ104" i="8"/>
  <c r="AP104" i="8"/>
  <c r="C104" i="8" s="1"/>
  <c r="AQ103" i="8"/>
  <c r="AP103" i="8"/>
  <c r="C103" i="8" s="1"/>
  <c r="AQ102" i="8"/>
  <c r="AP102" i="8"/>
  <c r="C102" i="8" s="1"/>
  <c r="AQ101" i="8"/>
  <c r="AP101" i="8"/>
  <c r="C101" i="8" s="1"/>
  <c r="AQ100" i="8"/>
  <c r="AP100" i="8"/>
  <c r="C100" i="8" s="1"/>
  <c r="AQ99" i="8"/>
  <c r="AP99" i="8"/>
  <c r="C99" i="8" s="1"/>
  <c r="AQ98" i="8"/>
  <c r="AP98" i="8"/>
  <c r="C98" i="8" s="1"/>
  <c r="AQ97" i="8"/>
  <c r="AP97" i="8"/>
  <c r="C97" i="8" s="1"/>
  <c r="AQ96" i="8"/>
  <c r="AP96" i="8"/>
  <c r="C96" i="8" s="1"/>
  <c r="AQ95" i="8"/>
  <c r="AP95" i="8"/>
  <c r="C95" i="8" s="1"/>
  <c r="AQ94" i="8"/>
  <c r="AP94" i="8"/>
  <c r="C94" i="8" s="1"/>
  <c r="AQ93" i="8"/>
  <c r="AP93" i="8"/>
  <c r="C93" i="8" s="1"/>
  <c r="AQ92" i="8"/>
  <c r="AP92" i="8"/>
  <c r="C92" i="8" s="1"/>
  <c r="AQ91" i="8"/>
  <c r="AP91" i="8"/>
  <c r="C91" i="8" s="1"/>
  <c r="AQ90" i="8"/>
  <c r="AP90" i="8"/>
  <c r="C90" i="8" s="1"/>
  <c r="AQ89" i="8"/>
  <c r="AP89" i="8"/>
  <c r="C89" i="8" s="1"/>
  <c r="AQ88" i="8"/>
  <c r="AP88" i="8"/>
  <c r="C88" i="8" s="1"/>
  <c r="AQ87" i="8"/>
  <c r="AP87" i="8"/>
  <c r="C87" i="8" s="1"/>
  <c r="AQ86" i="8"/>
  <c r="AP86" i="8"/>
  <c r="C86" i="8" s="1"/>
  <c r="AQ85" i="8"/>
  <c r="AP85" i="8"/>
  <c r="C85" i="8" s="1"/>
  <c r="AQ84" i="8"/>
  <c r="AP84" i="8"/>
  <c r="C84" i="8" s="1"/>
  <c r="AQ83" i="8"/>
  <c r="AP83" i="8"/>
  <c r="C83" i="8" s="1"/>
  <c r="AQ82" i="8"/>
  <c r="AP82" i="8"/>
  <c r="C82" i="8"/>
  <c r="AQ81" i="8"/>
  <c r="AP81" i="8"/>
  <c r="C81" i="8" s="1"/>
  <c r="AQ80" i="8"/>
  <c r="AP80" i="8"/>
  <c r="C80" i="8" s="1"/>
  <c r="AQ79" i="8"/>
  <c r="AP79" i="8"/>
  <c r="C79" i="8"/>
  <c r="AQ78" i="8"/>
  <c r="AP78" i="8"/>
  <c r="C78" i="8" s="1"/>
  <c r="AQ77" i="8"/>
  <c r="AP77" i="8"/>
  <c r="C77" i="8" s="1"/>
  <c r="AQ76" i="8"/>
  <c r="AP76" i="8"/>
  <c r="C76" i="8" s="1"/>
  <c r="AQ75" i="8"/>
  <c r="AP75" i="8"/>
  <c r="C75" i="8" s="1"/>
  <c r="AQ74" i="8"/>
  <c r="AP74" i="8"/>
  <c r="C74" i="8" s="1"/>
  <c r="AQ73" i="8"/>
  <c r="AP73" i="8"/>
  <c r="AQ72" i="8"/>
  <c r="AP72" i="8"/>
  <c r="C72" i="8" s="1"/>
  <c r="AQ71" i="8"/>
  <c r="AP71" i="8"/>
  <c r="C71" i="8" s="1"/>
  <c r="AQ70" i="8"/>
  <c r="AP70" i="8"/>
  <c r="C70" i="8" s="1"/>
  <c r="AQ69" i="8"/>
  <c r="AP69" i="8"/>
  <c r="C69" i="8" s="1"/>
  <c r="AQ68" i="8"/>
  <c r="AP68" i="8"/>
  <c r="C68" i="8" s="1"/>
  <c r="AQ67" i="8"/>
  <c r="AP67" i="8"/>
  <c r="C67" i="8" s="1"/>
  <c r="AQ66" i="8"/>
  <c r="AP66" i="8"/>
  <c r="C66" i="8" s="1"/>
  <c r="AQ65" i="8"/>
  <c r="AP65" i="8"/>
  <c r="C65" i="8" s="1"/>
  <c r="AQ64" i="8"/>
  <c r="AP64" i="8"/>
  <c r="C64" i="8" s="1"/>
  <c r="AQ63" i="8"/>
  <c r="AP63" i="8"/>
  <c r="C63" i="8" s="1"/>
  <c r="AQ62" i="8"/>
  <c r="AP62" i="8"/>
  <c r="C62" i="8"/>
  <c r="AQ61" i="8"/>
  <c r="AP61" i="8"/>
  <c r="C61" i="8" s="1"/>
  <c r="AQ60" i="8"/>
  <c r="AP60" i="8"/>
  <c r="C60" i="8" s="1"/>
  <c r="AQ59" i="8"/>
  <c r="AP59" i="8"/>
  <c r="C59" i="8"/>
  <c r="AQ58" i="8"/>
  <c r="AP58" i="8"/>
  <c r="C58" i="8" s="1"/>
  <c r="AQ57" i="8"/>
  <c r="AP57" i="8"/>
  <c r="C57" i="8" s="1"/>
  <c r="AQ56" i="8"/>
  <c r="AP56" i="8"/>
  <c r="C56" i="8" s="1"/>
  <c r="AQ55" i="8"/>
  <c r="AP55" i="8"/>
  <c r="C55" i="8" s="1"/>
  <c r="AQ54" i="8"/>
  <c r="AP54" i="8"/>
  <c r="C54" i="8" s="1"/>
  <c r="AQ53" i="8"/>
  <c r="AP53" i="8"/>
  <c r="C53" i="8" s="1"/>
  <c r="AQ52" i="8"/>
  <c r="AP52" i="8"/>
  <c r="C52" i="8" s="1"/>
  <c r="AQ51" i="8"/>
  <c r="AP51" i="8"/>
  <c r="C51" i="8" s="1"/>
  <c r="AQ50" i="8"/>
  <c r="AP50" i="8"/>
  <c r="C50" i="8" s="1"/>
  <c r="AQ49" i="8"/>
  <c r="AP49" i="8"/>
  <c r="C49" i="8" s="1"/>
  <c r="AQ48" i="8"/>
  <c r="AP48" i="8"/>
  <c r="C48" i="8" s="1"/>
  <c r="AQ47" i="8"/>
  <c r="AP47" i="8"/>
  <c r="C47" i="8" s="1"/>
  <c r="AQ46" i="8"/>
  <c r="AP46" i="8"/>
  <c r="C46" i="8"/>
  <c r="AQ45" i="8"/>
  <c r="AP45" i="8"/>
  <c r="C45" i="8" s="1"/>
  <c r="AQ44" i="8"/>
  <c r="AP44" i="8"/>
  <c r="C44" i="8" s="1"/>
  <c r="AQ43" i="8"/>
  <c r="AP43" i="8"/>
  <c r="C43" i="8" s="1"/>
  <c r="AQ42" i="8"/>
  <c r="AP42" i="8"/>
  <c r="C42" i="8" s="1"/>
  <c r="AQ41" i="8"/>
  <c r="AP41" i="8"/>
  <c r="C41" i="8" s="1"/>
  <c r="AQ40" i="8"/>
  <c r="AP40" i="8"/>
  <c r="C40" i="8" s="1"/>
  <c r="AQ39" i="8"/>
  <c r="AP39" i="8"/>
  <c r="C39" i="8" s="1"/>
  <c r="AQ38" i="8"/>
  <c r="AP38" i="8"/>
  <c r="C38" i="8" s="1"/>
  <c r="AQ37" i="8"/>
  <c r="AP37" i="8"/>
  <c r="C37" i="8" s="1"/>
  <c r="AQ36" i="8"/>
  <c r="AP36" i="8"/>
  <c r="C36" i="8" s="1"/>
  <c r="AQ35" i="8"/>
  <c r="AP35" i="8"/>
  <c r="AQ34" i="8"/>
  <c r="AP34" i="8"/>
  <c r="C34" i="8" s="1"/>
  <c r="AQ33" i="8"/>
  <c r="AP33" i="8"/>
  <c r="C33" i="8" s="1"/>
  <c r="AQ32" i="8"/>
  <c r="AP32" i="8"/>
  <c r="AQ31" i="8"/>
  <c r="AP31" i="8"/>
  <c r="C31" i="8" s="1"/>
  <c r="AQ30" i="8"/>
  <c r="AP30" i="8"/>
  <c r="AQ29" i="8"/>
  <c r="AP29" i="8"/>
  <c r="C29" i="8"/>
  <c r="AQ28" i="8"/>
  <c r="AP28" i="8"/>
  <c r="C28" i="8" s="1"/>
  <c r="AQ27" i="8"/>
  <c r="AP27" i="8"/>
  <c r="C27" i="8" s="1"/>
  <c r="AQ26" i="8"/>
  <c r="AP26" i="8"/>
  <c r="C26" i="8"/>
  <c r="AQ25" i="8"/>
  <c r="AP25" i="8"/>
  <c r="C25" i="8" s="1"/>
  <c r="AQ22" i="8"/>
  <c r="AP22" i="8"/>
  <c r="AQ21" i="8"/>
  <c r="AP21" i="8"/>
  <c r="AQ20" i="8"/>
  <c r="AP20" i="8"/>
  <c r="AQ19" i="8"/>
  <c r="AP19" i="8"/>
  <c r="AQ18" i="8"/>
  <c r="AP18" i="8"/>
  <c r="AQ17" i="8"/>
  <c r="AP17" i="8"/>
  <c r="AQ16" i="8"/>
  <c r="AP16" i="8"/>
  <c r="AQ15" i="8"/>
  <c r="AP15" i="8"/>
  <c r="C15" i="8" s="1"/>
  <c r="AQ14" i="8"/>
  <c r="AP14" i="8"/>
  <c r="AQ13" i="8"/>
  <c r="AP13" i="8"/>
  <c r="AQ12" i="8"/>
  <c r="AP12" i="8"/>
  <c r="AQ11" i="8"/>
  <c r="AP11" i="8"/>
  <c r="AQ10" i="8"/>
  <c r="AP10" i="8"/>
  <c r="AQ9" i="8"/>
  <c r="AP9" i="8"/>
  <c r="AQ8" i="8"/>
  <c r="AP8" i="8"/>
  <c r="AR16" i="7"/>
  <c r="AR15" i="7"/>
  <c r="AR14" i="7"/>
  <c r="AP130" i="7"/>
  <c r="AR127" i="7"/>
  <c r="AQ127" i="7"/>
  <c r="AR126" i="7"/>
  <c r="AQ126" i="7"/>
  <c r="AR125" i="7"/>
  <c r="AQ125" i="7"/>
  <c r="AR124" i="7"/>
  <c r="AQ124" i="7"/>
  <c r="AR123" i="7"/>
  <c r="AQ123" i="7"/>
  <c r="AR122" i="7"/>
  <c r="AQ122" i="7"/>
  <c r="AR121" i="7"/>
  <c r="AQ121" i="7"/>
  <c r="AR120" i="7"/>
  <c r="AQ120" i="7"/>
  <c r="AR119" i="7"/>
  <c r="AQ119" i="7"/>
  <c r="AR118" i="7"/>
  <c r="AQ118" i="7"/>
  <c r="AR117" i="7"/>
  <c r="AQ117" i="7"/>
  <c r="AR116" i="7"/>
  <c r="AQ116" i="7"/>
  <c r="AR115" i="7"/>
  <c r="AQ115" i="7"/>
  <c r="AR114" i="7"/>
  <c r="AQ114" i="7"/>
  <c r="AR113" i="7"/>
  <c r="AQ113" i="7"/>
  <c r="AR112" i="7"/>
  <c r="AQ112" i="7"/>
  <c r="AR111" i="7"/>
  <c r="AQ111" i="7"/>
  <c r="AR110" i="7"/>
  <c r="AQ110" i="7"/>
  <c r="AR109" i="7"/>
  <c r="AQ109" i="7"/>
  <c r="AR108" i="7"/>
  <c r="AQ108" i="7"/>
  <c r="AR107" i="7"/>
  <c r="AQ107" i="7"/>
  <c r="AR106" i="7"/>
  <c r="AQ106" i="7"/>
  <c r="AR105" i="7"/>
  <c r="AQ105" i="7"/>
  <c r="AR104" i="7"/>
  <c r="AQ104" i="7"/>
  <c r="AR103" i="7"/>
  <c r="AQ103" i="7"/>
  <c r="AR102" i="7"/>
  <c r="AQ102" i="7"/>
  <c r="AR101" i="7"/>
  <c r="AQ101" i="7"/>
  <c r="AR100" i="7"/>
  <c r="AQ100" i="7"/>
  <c r="AR99" i="7"/>
  <c r="AQ99" i="7"/>
  <c r="AR98" i="7"/>
  <c r="AQ98" i="7"/>
  <c r="AR97" i="7"/>
  <c r="AQ97" i="7"/>
  <c r="AR96" i="7"/>
  <c r="AQ96" i="7"/>
  <c r="AR95" i="7"/>
  <c r="AQ95" i="7"/>
  <c r="AR94" i="7"/>
  <c r="AQ94" i="7"/>
  <c r="AR93" i="7"/>
  <c r="AQ93" i="7"/>
  <c r="AR92" i="7"/>
  <c r="AQ92" i="7"/>
  <c r="AR91" i="7"/>
  <c r="AQ91" i="7"/>
  <c r="AR90" i="7"/>
  <c r="AQ90" i="7"/>
  <c r="AR89" i="7"/>
  <c r="AQ89" i="7"/>
  <c r="AR88" i="7"/>
  <c r="AQ88" i="7"/>
  <c r="AR87" i="7"/>
  <c r="AQ87" i="7"/>
  <c r="AR86" i="7"/>
  <c r="AQ86" i="7"/>
  <c r="AR85" i="7"/>
  <c r="AQ85" i="7"/>
  <c r="AR84" i="7"/>
  <c r="AQ84" i="7"/>
  <c r="AR83" i="7"/>
  <c r="AQ83" i="7"/>
  <c r="AR82" i="7"/>
  <c r="AQ82" i="7"/>
  <c r="AR81" i="7"/>
  <c r="AQ81" i="7"/>
  <c r="AR80" i="7"/>
  <c r="AQ80" i="7"/>
  <c r="AR79" i="7"/>
  <c r="AQ79" i="7"/>
  <c r="AR78" i="7"/>
  <c r="AQ78" i="7"/>
  <c r="AR77" i="7"/>
  <c r="AQ77" i="7"/>
  <c r="AR76" i="7"/>
  <c r="AQ76" i="7"/>
  <c r="AR75" i="7"/>
  <c r="AQ75" i="7"/>
  <c r="AR74" i="7"/>
  <c r="AQ74" i="7"/>
  <c r="AR73" i="7"/>
  <c r="AQ73" i="7"/>
  <c r="AR72" i="7"/>
  <c r="AQ72" i="7"/>
  <c r="AR71" i="7"/>
  <c r="AQ71" i="7"/>
  <c r="AR70" i="7"/>
  <c r="AQ70" i="7"/>
  <c r="AR69" i="7"/>
  <c r="AQ69" i="7"/>
  <c r="AR68" i="7"/>
  <c r="AQ68" i="7"/>
  <c r="AR67" i="7"/>
  <c r="AQ67" i="7"/>
  <c r="AR66" i="7"/>
  <c r="AQ66" i="7"/>
  <c r="AR65" i="7"/>
  <c r="AQ65" i="7"/>
  <c r="AR64" i="7"/>
  <c r="AQ64" i="7"/>
  <c r="AR63" i="7"/>
  <c r="AQ63" i="7"/>
  <c r="AR62" i="7"/>
  <c r="AQ62" i="7"/>
  <c r="AR61" i="7"/>
  <c r="AQ61" i="7"/>
  <c r="AR60" i="7"/>
  <c r="AQ60" i="7"/>
  <c r="AR59" i="7"/>
  <c r="AQ59" i="7"/>
  <c r="AR58" i="7"/>
  <c r="AQ58" i="7"/>
  <c r="AR57" i="7"/>
  <c r="AQ57" i="7"/>
  <c r="AR56" i="7"/>
  <c r="AQ56" i="7"/>
  <c r="AR55" i="7"/>
  <c r="AQ55" i="7"/>
  <c r="AR54" i="7"/>
  <c r="AQ54" i="7"/>
  <c r="AR53" i="7"/>
  <c r="AQ53" i="7"/>
  <c r="AR52" i="7"/>
  <c r="AQ52" i="7"/>
  <c r="AR51" i="7"/>
  <c r="AQ51" i="7"/>
  <c r="AR50" i="7"/>
  <c r="AQ50" i="7"/>
  <c r="AR49" i="7"/>
  <c r="AQ49" i="7"/>
  <c r="AR48" i="7"/>
  <c r="AQ48" i="7"/>
  <c r="AR47" i="7"/>
  <c r="AQ47" i="7"/>
  <c r="AR46" i="7"/>
  <c r="AQ46" i="7"/>
  <c r="AR45" i="7"/>
  <c r="AQ45" i="7"/>
  <c r="AR44" i="7"/>
  <c r="AQ44" i="7"/>
  <c r="AR43" i="7"/>
  <c r="AQ43" i="7"/>
  <c r="AR42" i="7"/>
  <c r="AQ42" i="7"/>
  <c r="AR41" i="7"/>
  <c r="AQ41" i="7"/>
  <c r="AR40" i="7"/>
  <c r="AQ40" i="7"/>
  <c r="AR39" i="7"/>
  <c r="AQ39" i="7"/>
  <c r="AR38" i="7"/>
  <c r="AQ38" i="7"/>
  <c r="AR37" i="7"/>
  <c r="AQ37" i="7"/>
  <c r="AR36" i="7"/>
  <c r="AQ36" i="7"/>
  <c r="AR35" i="7"/>
  <c r="AQ35" i="7"/>
  <c r="AR34" i="7"/>
  <c r="AQ34" i="7"/>
  <c r="AR33" i="7"/>
  <c r="AQ33" i="7"/>
  <c r="AR32" i="7"/>
  <c r="AQ32" i="7"/>
  <c r="AR31" i="7"/>
  <c r="AQ31" i="7"/>
  <c r="AR30" i="7"/>
  <c r="AQ30" i="7"/>
  <c r="AR29" i="7"/>
  <c r="AQ29" i="7"/>
  <c r="AR28" i="7"/>
  <c r="AQ28" i="7"/>
  <c r="AR27" i="7"/>
  <c r="AQ27" i="7"/>
  <c r="AR26" i="7"/>
  <c r="AQ26" i="7"/>
  <c r="AR25" i="7"/>
  <c r="AQ25" i="7"/>
  <c r="AR24" i="7"/>
  <c r="AQ24" i="7"/>
  <c r="AR23" i="7"/>
  <c r="AQ23" i="7"/>
  <c r="AR22" i="7"/>
  <c r="AQ22" i="7"/>
  <c r="AR21" i="7"/>
  <c r="AQ21" i="7"/>
  <c r="AR20" i="7"/>
  <c r="AQ20" i="7"/>
  <c r="AR19" i="7"/>
  <c r="AQ19" i="7"/>
  <c r="AR18" i="7"/>
  <c r="AQ18" i="7"/>
  <c r="AR17" i="7"/>
  <c r="AQ17" i="7"/>
  <c r="AR13" i="7"/>
  <c r="AQ13" i="7"/>
  <c r="AR8" i="7"/>
  <c r="AQ8" i="7"/>
  <c r="AO130" i="7"/>
  <c r="AN130" i="7"/>
  <c r="AM130" i="7"/>
  <c r="AL130" i="7"/>
  <c r="AK130" i="7"/>
  <c r="AJ130" i="7"/>
  <c r="AI130" i="7"/>
  <c r="AH130" i="7"/>
  <c r="AG130" i="7"/>
  <c r="D19" i="7"/>
  <c r="AF130" i="7"/>
  <c r="AE130" i="7"/>
  <c r="U22" i="1"/>
  <c r="C22" i="1" s="1"/>
  <c r="U16" i="1"/>
  <c r="C16" i="1" s="1"/>
  <c r="U11" i="1"/>
  <c r="U9" i="1"/>
  <c r="C9" i="1" s="1"/>
  <c r="C21" i="1"/>
  <c r="C20" i="1"/>
  <c r="U18" i="1"/>
  <c r="C18" i="1" s="1"/>
  <c r="C17" i="1"/>
  <c r="U15" i="1"/>
  <c r="C15" i="1" s="1"/>
  <c r="C14" i="1"/>
  <c r="C13" i="1"/>
  <c r="C11" i="1"/>
  <c r="C8" i="1"/>
  <c r="U7" i="1"/>
  <c r="U19" i="1"/>
  <c r="C19" i="1" s="1"/>
  <c r="U12" i="1"/>
  <c r="C12" i="1" s="1"/>
  <c r="U10" i="1"/>
  <c r="C10" i="1" s="1"/>
  <c r="U13" i="2"/>
  <c r="C13" i="2" s="1"/>
  <c r="U16" i="2"/>
  <c r="U23" i="2"/>
  <c r="C23" i="2" s="1"/>
  <c r="U27" i="2"/>
  <c r="C27" i="2" s="1"/>
  <c r="U29" i="2"/>
  <c r="U25" i="2"/>
  <c r="C25" i="2" s="1"/>
  <c r="U14" i="2"/>
  <c r="C14" i="2" s="1"/>
  <c r="U26" i="2"/>
  <c r="C26" i="2" s="1"/>
  <c r="U19" i="2"/>
  <c r="C19" i="2" s="1"/>
  <c r="U15" i="2"/>
  <c r="U17" i="2"/>
  <c r="C17" i="2" s="1"/>
  <c r="U11" i="2"/>
  <c r="C11" i="2" s="1"/>
  <c r="U10" i="2"/>
  <c r="C10" i="2" s="1"/>
  <c r="U18" i="2"/>
  <c r="C18" i="2" s="1"/>
  <c r="C32" i="2"/>
  <c r="C29" i="2"/>
  <c r="U31" i="2"/>
  <c r="C31" i="2" s="1"/>
  <c r="U28" i="2"/>
  <c r="C28" i="2" s="1"/>
  <c r="U24" i="2"/>
  <c r="C24" i="2" s="1"/>
  <c r="C30" i="2"/>
  <c r="C15" i="2"/>
  <c r="U22" i="2"/>
  <c r="C22" i="2" s="1"/>
  <c r="C21" i="2"/>
  <c r="C20" i="2"/>
  <c r="C16" i="2"/>
  <c r="U12" i="2"/>
  <c r="C12" i="2" s="1"/>
  <c r="U9" i="2"/>
  <c r="C9" i="2" s="1"/>
  <c r="U7" i="2"/>
  <c r="C8" i="2"/>
  <c r="D54" i="3"/>
  <c r="AA41" i="3"/>
  <c r="AA36" i="3"/>
  <c r="AA35" i="3"/>
  <c r="AA47" i="3"/>
  <c r="AA39" i="3"/>
  <c r="AA43" i="3"/>
  <c r="AA23" i="3"/>
  <c r="AA24" i="3"/>
  <c r="AA28" i="3"/>
  <c r="AA34" i="3"/>
  <c r="AA46" i="3"/>
  <c r="AA18" i="3"/>
  <c r="AA14" i="3"/>
  <c r="AA7" i="3"/>
  <c r="AA17" i="3"/>
  <c r="AA25" i="3"/>
  <c r="AA29" i="3"/>
  <c r="AA30" i="3"/>
  <c r="AA44" i="3"/>
  <c r="AA48" i="3"/>
  <c r="AA33" i="3"/>
  <c r="AA38" i="3"/>
  <c r="AA42" i="3"/>
  <c r="AA45" i="3"/>
  <c r="AA16" i="3"/>
  <c r="AA8" i="3"/>
  <c r="D52" i="3"/>
  <c r="D51" i="3"/>
  <c r="AA40" i="3"/>
  <c r="AA26" i="3"/>
  <c r="AA10" i="3"/>
  <c r="AA9" i="3"/>
  <c r="AA32" i="3"/>
  <c r="AA12" i="3"/>
  <c r="AA31" i="3"/>
  <c r="AA27" i="3"/>
  <c r="D55" i="3"/>
  <c r="AA19" i="3"/>
  <c r="AA21" i="3"/>
  <c r="AA13" i="3"/>
  <c r="AA37" i="3"/>
  <c r="AA15" i="3"/>
  <c r="AA22" i="3"/>
  <c r="AA11" i="3"/>
  <c r="AA63" i="5"/>
  <c r="C63" i="5" s="1"/>
  <c r="AA62" i="5"/>
  <c r="AA7" i="5"/>
  <c r="AA61" i="5"/>
  <c r="AA60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D12" i="4"/>
  <c r="D13" i="4" s="1"/>
  <c r="C13" i="4" s="1"/>
  <c r="AL54" i="4"/>
  <c r="AL62" i="4"/>
  <c r="AL53" i="4"/>
  <c r="AL50" i="4"/>
  <c r="AL63" i="4"/>
  <c r="AL52" i="4"/>
  <c r="AL51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M81" i="4"/>
  <c r="AL81" i="4"/>
  <c r="AM80" i="4"/>
  <c r="AL80" i="4"/>
  <c r="AM79" i="4"/>
  <c r="AL79" i="4"/>
  <c r="AM78" i="4"/>
  <c r="AL78" i="4"/>
  <c r="AM77" i="4"/>
  <c r="AL77" i="4"/>
  <c r="AM76" i="4"/>
  <c r="AL76" i="4"/>
  <c r="AM71" i="4"/>
  <c r="AL71" i="4"/>
  <c r="AM74" i="4"/>
  <c r="AL74" i="4"/>
  <c r="AM75" i="4"/>
  <c r="AL75" i="4"/>
  <c r="AM73" i="4"/>
  <c r="AL73" i="4"/>
  <c r="AM72" i="4"/>
  <c r="AL72" i="4"/>
  <c r="AM70" i="4"/>
  <c r="AL70" i="4"/>
  <c r="AM69" i="4"/>
  <c r="AL69" i="4"/>
  <c r="AM68" i="4"/>
  <c r="AL68" i="4"/>
  <c r="AM67" i="4"/>
  <c r="AL67" i="4"/>
  <c r="AM66" i="4"/>
  <c r="AL66" i="4"/>
  <c r="AM65" i="4"/>
  <c r="AL65" i="4"/>
  <c r="AM64" i="4"/>
  <c r="AL64" i="4"/>
  <c r="AM61" i="4"/>
  <c r="AL61" i="4"/>
  <c r="AM60" i="4"/>
  <c r="AL60" i="4"/>
  <c r="AM59" i="4"/>
  <c r="AL59" i="4"/>
  <c r="AM58" i="4"/>
  <c r="AL58" i="4"/>
  <c r="AM57" i="4"/>
  <c r="AL57" i="4"/>
  <c r="AM56" i="4"/>
  <c r="AL56" i="4"/>
  <c r="AM55" i="4"/>
  <c r="AL55" i="4"/>
  <c r="AM54" i="4"/>
  <c r="AM62" i="4"/>
  <c r="AM53" i="4"/>
  <c r="AM50" i="4"/>
  <c r="AM63" i="4"/>
  <c r="AM52" i="4"/>
  <c r="AM51" i="4"/>
  <c r="AM49" i="4"/>
  <c r="AM48" i="4"/>
  <c r="AM47" i="4"/>
  <c r="AM46" i="4"/>
  <c r="AM45" i="4"/>
  <c r="AM44" i="4"/>
  <c r="AM43" i="4"/>
  <c r="AM42" i="4"/>
  <c r="AM41" i="4"/>
  <c r="AM40" i="4"/>
  <c r="AM39" i="4"/>
  <c r="AM38" i="4"/>
  <c r="AM37" i="4"/>
  <c r="AM36" i="4"/>
  <c r="AM35" i="4"/>
  <c r="AM34" i="4"/>
  <c r="AM33" i="4"/>
  <c r="AL33" i="4"/>
  <c r="AM32" i="4"/>
  <c r="AL32" i="4"/>
  <c r="AM31" i="4"/>
  <c r="AL31" i="4"/>
  <c r="AM30" i="4"/>
  <c r="AL30" i="4"/>
  <c r="AM29" i="4"/>
  <c r="AL29" i="4"/>
  <c r="AM28" i="4"/>
  <c r="AL28" i="4"/>
  <c r="AM27" i="4"/>
  <c r="AL27" i="4"/>
  <c r="AM23" i="4"/>
  <c r="AL23" i="4"/>
  <c r="AM25" i="4"/>
  <c r="AL25" i="4"/>
  <c r="AM26" i="4"/>
  <c r="AL26" i="4"/>
  <c r="AM24" i="4"/>
  <c r="AL24" i="4"/>
  <c r="AM22" i="4"/>
  <c r="AL22" i="4"/>
  <c r="AM21" i="4"/>
  <c r="AL21" i="4"/>
  <c r="AM20" i="4"/>
  <c r="AL20" i="4"/>
  <c r="AM19" i="4"/>
  <c r="AL19" i="4"/>
  <c r="AM18" i="4"/>
  <c r="AL18" i="4"/>
  <c r="AM17" i="4"/>
  <c r="AL17" i="4"/>
  <c r="AM16" i="4"/>
  <c r="AL16" i="4"/>
  <c r="AM15" i="4"/>
  <c r="AL15" i="4"/>
  <c r="AM14" i="4"/>
  <c r="AL14" i="4"/>
  <c r="AM13" i="4"/>
  <c r="AL13" i="4"/>
  <c r="AM12" i="4"/>
  <c r="AL12" i="4"/>
  <c r="AM11" i="4"/>
  <c r="AL11" i="4"/>
  <c r="AM10" i="4"/>
  <c r="AL10" i="4"/>
  <c r="AK82" i="4"/>
  <c r="AJ82" i="4"/>
  <c r="AI82" i="4"/>
  <c r="AH82" i="4"/>
  <c r="AG82" i="4"/>
  <c r="D11" i="4"/>
  <c r="C11" i="4" s="1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AF82" i="4"/>
  <c r="AE82" i="4"/>
  <c r="AD82" i="4"/>
  <c r="D8" i="4"/>
  <c r="AL7" i="4"/>
  <c r="C7" i="4" s="1"/>
  <c r="AM9" i="4"/>
  <c r="AM8" i="4"/>
  <c r="AM7" i="4"/>
  <c r="AL9" i="4"/>
  <c r="AL8" i="4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7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12" i="6"/>
  <c r="AP110" i="6"/>
  <c r="AO110" i="6"/>
  <c r="AR8" i="6"/>
  <c r="D13" i="6"/>
  <c r="AN110" i="6"/>
  <c r="AM110" i="6"/>
  <c r="AL110" i="6"/>
  <c r="AK110" i="6"/>
  <c r="AQ21" i="6"/>
  <c r="AQ20" i="6"/>
  <c r="AQ19" i="6"/>
  <c r="AQ18" i="6"/>
  <c r="AQ17" i="6"/>
  <c r="AJ110" i="6"/>
  <c r="AI110" i="6"/>
  <c r="D58" i="6"/>
  <c r="D61" i="6" s="1"/>
  <c r="C61" i="6" s="1"/>
  <c r="D64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D12" i="6"/>
  <c r="D55" i="6"/>
  <c r="AQ8" i="6"/>
  <c r="AQ13" i="6"/>
  <c r="AQ14" i="6"/>
  <c r="AQ15" i="6"/>
  <c r="AQ16" i="6"/>
  <c r="V110" i="6"/>
  <c r="AD130" i="7"/>
  <c r="D18" i="7"/>
  <c r="D23" i="7" s="1"/>
  <c r="C23" i="7" s="1"/>
  <c r="AC130" i="7"/>
  <c r="AR12" i="7"/>
  <c r="AQ12" i="7"/>
  <c r="AB130" i="7"/>
  <c r="AA130" i="7"/>
  <c r="Z130" i="7"/>
  <c r="Y130" i="7"/>
  <c r="X130" i="7"/>
  <c r="W130" i="7"/>
  <c r="V130" i="7"/>
  <c r="U130" i="7"/>
  <c r="D59" i="7"/>
  <c r="C59" i="7" s="1"/>
  <c r="T130" i="7"/>
  <c r="S130" i="7"/>
  <c r="R130" i="7"/>
  <c r="Q130" i="7"/>
  <c r="P130" i="7"/>
  <c r="O130" i="7"/>
  <c r="D25" i="7"/>
  <c r="C25" i="7" s="1"/>
  <c r="N130" i="7"/>
  <c r="D45" i="7"/>
  <c r="C45" i="7" s="1"/>
  <c r="M130" i="7"/>
  <c r="L130" i="7"/>
  <c r="AR129" i="7"/>
  <c r="AR128" i="7"/>
  <c r="AQ129" i="7"/>
  <c r="AQ128" i="7"/>
  <c r="K130" i="7"/>
  <c r="J130" i="7"/>
  <c r="D41" i="7"/>
  <c r="AR7" i="7"/>
  <c r="I130" i="7"/>
  <c r="G130" i="7"/>
  <c r="F130" i="7"/>
  <c r="AQ7" i="7"/>
  <c r="E7" i="7" s="1"/>
  <c r="D35" i="7"/>
  <c r="E45" i="7"/>
  <c r="D63" i="7"/>
  <c r="E63" i="7" s="1"/>
  <c r="D66" i="7"/>
  <c r="D73" i="7"/>
  <c r="E73" i="7" s="1"/>
  <c r="D102" i="7"/>
  <c r="D103" i="7" s="1"/>
  <c r="E103" i="7" s="1"/>
  <c r="C19" i="7"/>
  <c r="B346" i="13"/>
  <c r="C346" i="13"/>
  <c r="B344" i="13"/>
  <c r="C344" i="13"/>
  <c r="B342" i="13"/>
  <c r="C342" i="13"/>
  <c r="B340" i="13"/>
  <c r="C340" i="13"/>
  <c r="B338" i="13"/>
  <c r="B330" i="13"/>
  <c r="C330" i="13"/>
  <c r="B328" i="13"/>
  <c r="C328" i="13"/>
  <c r="B326" i="13"/>
  <c r="C326" i="13"/>
  <c r="B324" i="13"/>
  <c r="C324" i="13"/>
  <c r="B322" i="13"/>
  <c r="C322" i="13"/>
  <c r="B320" i="13"/>
  <c r="C320" i="13"/>
  <c r="B318" i="13"/>
  <c r="C318" i="13"/>
  <c r="B316" i="13"/>
  <c r="B308" i="13"/>
  <c r="E347" i="13"/>
  <c r="E343" i="13"/>
  <c r="E341" i="13"/>
  <c r="B341" i="13" s="1"/>
  <c r="E339" i="13"/>
  <c r="B339" i="13" s="1"/>
  <c r="E337" i="13"/>
  <c r="C337" i="13" s="1"/>
  <c r="E335" i="13"/>
  <c r="B335" i="13" s="1"/>
  <c r="E333" i="13"/>
  <c r="B333" i="13" s="1"/>
  <c r="E331" i="13"/>
  <c r="B331" i="13" s="1"/>
  <c r="E323" i="13"/>
  <c r="B323" i="13" s="1"/>
  <c r="E321" i="13"/>
  <c r="B321" i="13" s="1"/>
  <c r="E319" i="13"/>
  <c r="B319" i="13" s="1"/>
  <c r="E313" i="13"/>
  <c r="B313" i="13" s="1"/>
  <c r="E311" i="13"/>
  <c r="B311" i="13" s="1"/>
  <c r="E309" i="13"/>
  <c r="E307" i="13"/>
  <c r="B307" i="13" s="1"/>
  <c r="E305" i="13"/>
  <c r="C305" i="13" s="1"/>
  <c r="E285" i="13"/>
  <c r="B285" i="13" s="1"/>
  <c r="E266" i="13"/>
  <c r="B266" i="13" s="1"/>
  <c r="E223" i="13"/>
  <c r="E182" i="13"/>
  <c r="B182" i="13" s="1"/>
  <c r="E126" i="13"/>
  <c r="B126" i="13" s="1"/>
  <c r="E75" i="13"/>
  <c r="B75" i="13" s="1"/>
  <c r="C329" i="13"/>
  <c r="C339" i="13"/>
  <c r="D52" i="7"/>
  <c r="D14" i="6"/>
  <c r="C11" i="3"/>
  <c r="C13" i="3"/>
  <c r="C41" i="3"/>
  <c r="C43" i="3"/>
  <c r="C15" i="3"/>
  <c r="C16" i="3"/>
  <c r="C14" i="3"/>
  <c r="C12" i="3"/>
  <c r="C10" i="3"/>
  <c r="C36" i="3"/>
  <c r="C332" i="13"/>
  <c r="E291" i="13"/>
  <c r="B291" i="13" s="1"/>
  <c r="E232" i="13"/>
  <c r="B232" i="13" s="1"/>
  <c r="C129" i="13"/>
  <c r="C125" i="13"/>
  <c r="C105" i="13"/>
  <c r="D15" i="6"/>
  <c r="D20" i="6" s="1"/>
  <c r="C20" i="6" s="1"/>
  <c r="B335" i="14"/>
  <c r="C335" i="14"/>
  <c r="C336" i="14"/>
  <c r="B372" i="14"/>
  <c r="C372" i="14"/>
  <c r="B339" i="14"/>
  <c r="C339" i="14"/>
  <c r="B349" i="14"/>
  <c r="C349" i="14"/>
  <c r="B414" i="14"/>
  <c r="C414" i="14"/>
  <c r="B386" i="14"/>
  <c r="C386" i="14"/>
  <c r="B392" i="14"/>
  <c r="C392" i="14"/>
  <c r="B396" i="14"/>
  <c r="C396" i="14"/>
  <c r="B305" i="13" l="1"/>
  <c r="C266" i="13"/>
  <c r="E55" i="6"/>
  <c r="E12" i="6"/>
  <c r="D24" i="7"/>
  <c r="C12" i="4"/>
  <c r="E204" i="13"/>
  <c r="B204" i="13" s="1"/>
  <c r="E315" i="13"/>
  <c r="B315" i="13" s="1"/>
  <c r="C7" i="7"/>
  <c r="C73" i="7"/>
  <c r="C12" i="6"/>
  <c r="C313" i="13"/>
  <c r="C336" i="13"/>
  <c r="C18" i="7"/>
  <c r="E59" i="7"/>
  <c r="C317" i="13"/>
  <c r="B337" i="13"/>
  <c r="C338" i="13"/>
  <c r="C63" i="7"/>
  <c r="AR102" i="10"/>
  <c r="AR222" i="11"/>
  <c r="C384" i="14"/>
  <c r="C399" i="14"/>
  <c r="C338" i="14"/>
  <c r="C341" i="14"/>
  <c r="C356" i="14"/>
  <c r="C376" i="14"/>
  <c r="C397" i="14"/>
  <c r="E61" i="15"/>
  <c r="B61" i="15" s="1"/>
  <c r="B327" i="13"/>
  <c r="C327" i="13"/>
  <c r="E8" i="6"/>
  <c r="C8" i="6"/>
  <c r="E314" i="13"/>
  <c r="B314" i="13" s="1"/>
  <c r="C314" i="13"/>
  <c r="C267" i="13"/>
  <c r="E267" i="13"/>
  <c r="B267" i="13" s="1"/>
  <c r="C233" i="13"/>
  <c r="E233" i="13"/>
  <c r="B233" i="13" s="1"/>
  <c r="C325" i="13"/>
  <c r="C312" i="13"/>
  <c r="D47" i="7"/>
  <c r="C47" i="7" s="1"/>
  <c r="C35" i="7"/>
  <c r="E13" i="6"/>
  <c r="C13" i="6"/>
  <c r="E334" i="13"/>
  <c r="B334" i="13" s="1"/>
  <c r="C334" i="13"/>
  <c r="B306" i="13"/>
  <c r="C306" i="13"/>
  <c r="C94" i="13"/>
  <c r="E94" i="13"/>
  <c r="B94" i="13" s="1"/>
  <c r="C74" i="13"/>
  <c r="C55" i="6"/>
  <c r="E148" i="13"/>
  <c r="B148" i="13" s="1"/>
  <c r="C8" i="4"/>
  <c r="D20" i="7"/>
  <c r="E20" i="7" s="1"/>
  <c r="E19" i="7"/>
  <c r="D28" i="7"/>
  <c r="C28" i="7" s="1"/>
  <c r="E102" i="7"/>
  <c r="C102" i="7"/>
  <c r="E310" i="13"/>
  <c r="B310" i="13" s="1"/>
  <c r="B388" i="14"/>
  <c r="C388" i="14"/>
  <c r="AX293" i="13"/>
  <c r="D63" i="6"/>
  <c r="E117" i="13"/>
  <c r="B117" i="13" s="1"/>
  <c r="E345" i="13"/>
  <c r="B345" i="13" s="1"/>
  <c r="B309" i="13"/>
  <c r="C309" i="13"/>
  <c r="E41" i="7"/>
  <c r="D42" i="7"/>
  <c r="C42" i="7" s="1"/>
  <c r="AO112" i="6"/>
  <c r="D7" i="5"/>
  <c r="D8" i="5" s="1"/>
  <c r="D9" i="5" s="1"/>
  <c r="AR110" i="6"/>
  <c r="C58" i="6"/>
  <c r="AQ194" i="10"/>
  <c r="C24" i="7"/>
  <c r="C358" i="14"/>
  <c r="C357" i="14"/>
  <c r="C378" i="14"/>
  <c r="C391" i="14"/>
  <c r="C393" i="14"/>
  <c r="E20" i="6"/>
  <c r="C15" i="6"/>
  <c r="E15" i="6"/>
  <c r="D16" i="6"/>
  <c r="E14" i="6"/>
  <c r="D70" i="7"/>
  <c r="E66" i="7"/>
  <c r="D14" i="4"/>
  <c r="D9" i="4"/>
  <c r="C9" i="4" s="1"/>
  <c r="C8" i="5"/>
  <c r="C24" i="3"/>
  <c r="C30" i="3"/>
  <c r="C38" i="3"/>
  <c r="C35" i="3"/>
  <c r="C32" i="3"/>
  <c r="C47" i="3"/>
  <c r="C23" i="3"/>
  <c r="C21" i="3"/>
  <c r="C44" i="3"/>
  <c r="C37" i="3"/>
  <c r="C29" i="3"/>
  <c r="C19" i="3"/>
  <c r="C31" i="3"/>
  <c r="C46" i="3"/>
  <c r="C9" i="3"/>
  <c r="C8" i="3"/>
  <c r="C27" i="3"/>
  <c r="C45" i="3"/>
  <c r="C18" i="3"/>
  <c r="C34" i="3"/>
  <c r="C33" i="3"/>
  <c r="C42" i="3"/>
  <c r="C25" i="3"/>
  <c r="C40" i="3"/>
  <c r="C22" i="3"/>
  <c r="B347" i="13"/>
  <c r="C347" i="13"/>
  <c r="C103" i="7"/>
  <c r="D104" i="7"/>
  <c r="E64" i="6"/>
  <c r="C64" i="6"/>
  <c r="C26" i="3"/>
  <c r="C39" i="3"/>
  <c r="E52" i="7"/>
  <c r="C52" i="7"/>
  <c r="C319" i="13"/>
  <c r="B343" i="13"/>
  <c r="C343" i="13"/>
  <c r="C41" i="7"/>
  <c r="D64" i="7"/>
  <c r="E58" i="6"/>
  <c r="C48" i="3"/>
  <c r="D21" i="6"/>
  <c r="C14" i="6"/>
  <c r="C66" i="7"/>
  <c r="AQ130" i="7"/>
  <c r="C17" i="3"/>
  <c r="D21" i="7"/>
  <c r="E61" i="6"/>
  <c r="C206" i="13"/>
  <c r="C193" i="13"/>
  <c r="C174" i="13"/>
  <c r="C78" i="13"/>
  <c r="B78" i="13" s="1"/>
  <c r="E78" i="13"/>
  <c r="C337" i="14"/>
  <c r="C373" i="15"/>
  <c r="C345" i="13" l="1"/>
  <c r="C20" i="7"/>
  <c r="D22" i="7"/>
  <c r="D43" i="7"/>
  <c r="C7" i="5"/>
  <c r="E42" i="7"/>
  <c r="C63" i="6"/>
  <c r="E63" i="6"/>
  <c r="C310" i="13"/>
  <c r="C43" i="7"/>
  <c r="E43" i="7"/>
  <c r="D44" i="7"/>
  <c r="C104" i="7"/>
  <c r="D106" i="7"/>
  <c r="E104" i="7"/>
  <c r="D15" i="4"/>
  <c r="C14" i="4"/>
  <c r="E16" i="6"/>
  <c r="D17" i="6"/>
  <c r="C16" i="6"/>
  <c r="D22" i="6"/>
  <c r="C22" i="6" s="1"/>
  <c r="E21" i="7"/>
  <c r="C21" i="7"/>
  <c r="D36" i="7"/>
  <c r="C64" i="7"/>
  <c r="E64" i="7"/>
  <c r="C9" i="5"/>
  <c r="D11" i="5"/>
  <c r="C21" i="6"/>
  <c r="D26" i="6"/>
  <c r="D29" i="6"/>
  <c r="E21" i="6"/>
  <c r="E70" i="7"/>
  <c r="D72" i="7"/>
  <c r="C70" i="7"/>
  <c r="D38" i="7"/>
  <c r="C38" i="7" s="1"/>
  <c r="D26" i="7"/>
  <c r="E22" i="7"/>
  <c r="C22" i="7"/>
  <c r="C11" i="5" l="1"/>
  <c r="D10" i="5"/>
  <c r="E29" i="6"/>
  <c r="C29" i="6"/>
  <c r="E36" i="7"/>
  <c r="C36" i="7"/>
  <c r="D40" i="7"/>
  <c r="D77" i="7"/>
  <c r="C77" i="7" s="1"/>
  <c r="C72" i="7"/>
  <c r="E72" i="7"/>
  <c r="C26" i="6"/>
  <c r="D36" i="6"/>
  <c r="C36" i="6" s="1"/>
  <c r="D25" i="6"/>
  <c r="C15" i="4"/>
  <c r="D16" i="4"/>
  <c r="E44" i="7"/>
  <c r="C44" i="7"/>
  <c r="D27" i="7"/>
  <c r="D30" i="7"/>
  <c r="D31" i="7"/>
  <c r="C31" i="7" s="1"/>
  <c r="D29" i="7"/>
  <c r="C26" i="7"/>
  <c r="D39" i="7"/>
  <c r="C39" i="7" s="1"/>
  <c r="D23" i="6"/>
  <c r="C23" i="6" s="1"/>
  <c r="D19" i="6"/>
  <c r="C17" i="6"/>
  <c r="D28" i="6"/>
  <c r="E17" i="6"/>
  <c r="E106" i="7"/>
  <c r="C106" i="7"/>
  <c r="E28" i="6" l="1"/>
  <c r="C28" i="6"/>
  <c r="D30" i="6"/>
  <c r="D33" i="7"/>
  <c r="C30" i="7"/>
  <c r="C16" i="4"/>
  <c r="D17" i="4"/>
  <c r="E27" i="7"/>
  <c r="D32" i="7"/>
  <c r="C32" i="7" s="1"/>
  <c r="C27" i="7"/>
  <c r="C40" i="7"/>
  <c r="D46" i="7"/>
  <c r="D37" i="7"/>
  <c r="C37" i="7" s="1"/>
  <c r="D24" i="6"/>
  <c r="C24" i="6" s="1"/>
  <c r="E19" i="6"/>
  <c r="C19" i="6"/>
  <c r="D18" i="6"/>
  <c r="D54" i="7"/>
  <c r="C54" i="7" s="1"/>
  <c r="C29" i="7"/>
  <c r="E25" i="6"/>
  <c r="C25" i="6"/>
  <c r="D37" i="6"/>
  <c r="C37" i="6" s="1"/>
  <c r="D12" i="5"/>
  <c r="C10" i="5"/>
  <c r="C46" i="7" l="1"/>
  <c r="D51" i="7"/>
  <c r="D53" i="7"/>
  <c r="E46" i="7"/>
  <c r="D34" i="7"/>
  <c r="C33" i="7"/>
  <c r="C12" i="5"/>
  <c r="D13" i="5"/>
  <c r="D19" i="4"/>
  <c r="D18" i="4"/>
  <c r="C18" i="4" s="1"/>
  <c r="C17" i="4"/>
  <c r="C30" i="6"/>
  <c r="E30" i="6"/>
  <c r="D31" i="6"/>
  <c r="C18" i="6"/>
  <c r="E18" i="6"/>
  <c r="D14" i="5" l="1"/>
  <c r="C13" i="5"/>
  <c r="C53" i="7"/>
  <c r="D48" i="7"/>
  <c r="E53" i="7"/>
  <c r="C31" i="6"/>
  <c r="D32" i="6"/>
  <c r="E31" i="6"/>
  <c r="D57" i="7"/>
  <c r="C51" i="7"/>
  <c r="E51" i="7"/>
  <c r="D20" i="4"/>
  <c r="C19" i="4"/>
  <c r="D50" i="7"/>
  <c r="C50" i="7" s="1"/>
  <c r="C34" i="7"/>
  <c r="D107" i="7" l="1"/>
  <c r="C57" i="7"/>
  <c r="D21" i="4"/>
  <c r="C20" i="4"/>
  <c r="C32" i="6"/>
  <c r="E32" i="6"/>
  <c r="D27" i="6"/>
  <c r="C48" i="7"/>
  <c r="D49" i="7"/>
  <c r="C14" i="5"/>
  <c r="D15" i="5"/>
  <c r="D16" i="5" l="1"/>
  <c r="C15" i="5"/>
  <c r="D34" i="6"/>
  <c r="C27" i="6"/>
  <c r="D55" i="7"/>
  <c r="C49" i="7"/>
  <c r="C21" i="4"/>
  <c r="D22" i="4"/>
  <c r="C107" i="7"/>
  <c r="E107" i="7"/>
  <c r="E34" i="6" l="1"/>
  <c r="D42" i="6"/>
  <c r="D38" i="6"/>
  <c r="C34" i="6"/>
  <c r="D56" i="7"/>
  <c r="C55" i="7"/>
  <c r="C22" i="4"/>
  <c r="D24" i="4"/>
  <c r="C16" i="5"/>
  <c r="D18" i="5"/>
  <c r="C24" i="4" l="1"/>
  <c r="D26" i="4"/>
  <c r="C38" i="6"/>
  <c r="E38" i="6"/>
  <c r="D43" i="6"/>
  <c r="D40" i="6"/>
  <c r="C40" i="6" s="1"/>
  <c r="D17" i="5"/>
  <c r="C18" i="5"/>
  <c r="E42" i="6"/>
  <c r="C42" i="6"/>
  <c r="D41" i="6"/>
  <c r="C41" i="6" s="1"/>
  <c r="D58" i="7"/>
  <c r="D68" i="7"/>
  <c r="C56" i="7"/>
  <c r="D71" i="7"/>
  <c r="C68" i="7" l="1"/>
  <c r="D79" i="7"/>
  <c r="E68" i="7"/>
  <c r="D62" i="7"/>
  <c r="C58" i="7"/>
  <c r="C71" i="7"/>
  <c r="E71" i="7"/>
  <c r="D60" i="7"/>
  <c r="D19" i="5"/>
  <c r="C17" i="5"/>
  <c r="C26" i="4"/>
  <c r="D25" i="4"/>
  <c r="E43" i="6"/>
  <c r="D44" i="6"/>
  <c r="C43" i="6"/>
  <c r="D22" i="5" l="1"/>
  <c r="C19" i="5"/>
  <c r="D23" i="4"/>
  <c r="C25" i="4"/>
  <c r="D69" i="7"/>
  <c r="C60" i="7"/>
  <c r="E60" i="7"/>
  <c r="D61" i="7"/>
  <c r="C62" i="7"/>
  <c r="E62" i="7"/>
  <c r="E44" i="6"/>
  <c r="C44" i="6"/>
  <c r="D33" i="6"/>
  <c r="D74" i="7"/>
  <c r="C74" i="7" s="1"/>
  <c r="D87" i="7"/>
  <c r="D98" i="7"/>
  <c r="C98" i="7" s="1"/>
  <c r="D75" i="7"/>
  <c r="C79" i="7"/>
  <c r="C75" i="7" l="1"/>
  <c r="D91" i="7"/>
  <c r="D95" i="7"/>
  <c r="D92" i="7"/>
  <c r="C92" i="7" s="1"/>
  <c r="D101" i="7"/>
  <c r="E33" i="6"/>
  <c r="D39" i="6"/>
  <c r="C33" i="6"/>
  <c r="C69" i="7"/>
  <c r="E69" i="7"/>
  <c r="D20" i="5"/>
  <c r="C22" i="5"/>
  <c r="E61" i="7"/>
  <c r="D78" i="7"/>
  <c r="C78" i="7" s="1"/>
  <c r="D65" i="7"/>
  <c r="D81" i="7"/>
  <c r="C81" i="7" s="1"/>
  <c r="C61" i="7"/>
  <c r="D27" i="4"/>
  <c r="C23" i="4"/>
  <c r="D80" i="7"/>
  <c r="C87" i="7"/>
  <c r="C80" i="7" l="1"/>
  <c r="D82" i="7"/>
  <c r="C82" i="7" s="1"/>
  <c r="C101" i="7"/>
  <c r="D112" i="7"/>
  <c r="D108" i="7"/>
  <c r="C108" i="7" s="1"/>
  <c r="E65" i="7"/>
  <c r="C65" i="7"/>
  <c r="D21" i="5"/>
  <c r="D23" i="5"/>
  <c r="C23" i="5" s="1"/>
  <c r="D24" i="5"/>
  <c r="C24" i="5" s="1"/>
  <c r="C20" i="5"/>
  <c r="C39" i="6"/>
  <c r="E39" i="6"/>
  <c r="D52" i="6"/>
  <c r="D94" i="7"/>
  <c r="C95" i="7"/>
  <c r="D76" i="7"/>
  <c r="D28" i="4"/>
  <c r="C27" i="4"/>
  <c r="C91" i="7"/>
  <c r="D90" i="7"/>
  <c r="D96" i="7" l="1"/>
  <c r="C90" i="7"/>
  <c r="D85" i="7"/>
  <c r="D84" i="7"/>
  <c r="C76" i="7"/>
  <c r="C21" i="5"/>
  <c r="D25" i="5"/>
  <c r="D115" i="7"/>
  <c r="C112" i="7"/>
  <c r="D89" i="7"/>
  <c r="C94" i="7"/>
  <c r="C28" i="4"/>
  <c r="D29" i="4"/>
  <c r="E52" i="6"/>
  <c r="D35" i="6"/>
  <c r="C52" i="6"/>
  <c r="D45" i="6" l="1"/>
  <c r="C35" i="6"/>
  <c r="D26" i="5"/>
  <c r="C25" i="5"/>
  <c r="D88" i="7"/>
  <c r="C85" i="7"/>
  <c r="D30" i="4"/>
  <c r="C29" i="4"/>
  <c r="C96" i="7"/>
  <c r="D86" i="7"/>
  <c r="C86" i="7" s="1"/>
  <c r="E115" i="7"/>
  <c r="D109" i="7"/>
  <c r="C109" i="7" s="1"/>
  <c r="C115" i="7"/>
  <c r="C84" i="7"/>
  <c r="D67" i="7"/>
  <c r="C67" i="7" s="1"/>
  <c r="C89" i="7"/>
  <c r="D93" i="7"/>
  <c r="D31" i="4" l="1"/>
  <c r="C30" i="4"/>
  <c r="C26" i="5"/>
  <c r="D27" i="5"/>
  <c r="D110" i="7"/>
  <c r="C93" i="7"/>
  <c r="C88" i="7"/>
  <c r="D83" i="7"/>
  <c r="C83" i="7" s="1"/>
  <c r="E45" i="6"/>
  <c r="D46" i="6"/>
  <c r="C45" i="6"/>
  <c r="D47" i="6"/>
  <c r="D105" i="7" l="1"/>
  <c r="D111" i="7"/>
  <c r="C111" i="7" s="1"/>
  <c r="C110" i="7"/>
  <c r="D32" i="4"/>
  <c r="D33" i="4" s="1"/>
  <c r="C31" i="4"/>
  <c r="D48" i="6"/>
  <c r="C47" i="6"/>
  <c r="C27" i="5"/>
  <c r="D28" i="5"/>
  <c r="D49" i="6"/>
  <c r="C46" i="6"/>
  <c r="E46" i="6"/>
  <c r="D42" i="5" l="1"/>
  <c r="C28" i="5"/>
  <c r="D113" i="7"/>
  <c r="C105" i="7"/>
  <c r="E105" i="7"/>
  <c r="D34" i="4"/>
  <c r="C34" i="4" s="1"/>
  <c r="D35" i="4"/>
  <c r="C33" i="4"/>
  <c r="E49" i="6"/>
  <c r="D56" i="6"/>
  <c r="C49" i="6"/>
  <c r="C48" i="6"/>
  <c r="D53" i="6"/>
  <c r="C42" i="5" l="1"/>
  <c r="D29" i="5"/>
  <c r="E53" i="6"/>
  <c r="C53" i="6"/>
  <c r="D36" i="4"/>
  <c r="C35" i="4"/>
  <c r="D97" i="7"/>
  <c r="E113" i="7"/>
  <c r="C113" i="7"/>
  <c r="D114" i="7"/>
  <c r="C56" i="6"/>
  <c r="D54" i="6"/>
  <c r="E56" i="6"/>
  <c r="D59" i="6" l="1"/>
  <c r="D62" i="6"/>
  <c r="C54" i="6"/>
  <c r="C97" i="7"/>
  <c r="D119" i="7"/>
  <c r="C119" i="7" s="1"/>
  <c r="D117" i="7"/>
  <c r="D100" i="7"/>
  <c r="C100" i="7" s="1"/>
  <c r="C114" i="7"/>
  <c r="D99" i="7"/>
  <c r="C99" i="7" s="1"/>
  <c r="D121" i="7"/>
  <c r="C121" i="7" s="1"/>
  <c r="E114" i="7"/>
  <c r="D31" i="5"/>
  <c r="C29" i="5"/>
  <c r="C36" i="4"/>
  <c r="D37" i="4"/>
  <c r="D38" i="4" l="1"/>
  <c r="C37" i="4"/>
  <c r="D30" i="5"/>
  <c r="C31" i="5"/>
  <c r="C117" i="7"/>
  <c r="D125" i="7"/>
  <c r="E62" i="6"/>
  <c r="C62" i="6"/>
  <c r="D50" i="6"/>
  <c r="E59" i="6"/>
  <c r="D69" i="6"/>
  <c r="C59" i="6"/>
  <c r="D60" i="6" l="1"/>
  <c r="C50" i="6"/>
  <c r="E50" i="6"/>
  <c r="D51" i="6"/>
  <c r="D76" i="6"/>
  <c r="D71" i="6"/>
  <c r="C71" i="6" s="1"/>
  <c r="C69" i="6"/>
  <c r="D70" i="6"/>
  <c r="C70" i="6" s="1"/>
  <c r="D66" i="6"/>
  <c r="D32" i="5"/>
  <c r="C30" i="5"/>
  <c r="D123" i="7"/>
  <c r="D126" i="7"/>
  <c r="C126" i="7" s="1"/>
  <c r="C125" i="7"/>
  <c r="D120" i="7"/>
  <c r="C38" i="4"/>
  <c r="D39" i="4"/>
  <c r="D40" i="4" l="1"/>
  <c r="C39" i="4"/>
  <c r="D127" i="7"/>
  <c r="C123" i="7"/>
  <c r="D57" i="6"/>
  <c r="C51" i="6"/>
  <c r="D65" i="6"/>
  <c r="C65" i="6" s="1"/>
  <c r="E51" i="6"/>
  <c r="C120" i="7"/>
  <c r="E120" i="7"/>
  <c r="C32" i="5"/>
  <c r="D33" i="5"/>
  <c r="C66" i="6"/>
  <c r="D72" i="6"/>
  <c r="D78" i="6"/>
  <c r="D94" i="6"/>
  <c r="C94" i="6" s="1"/>
  <c r="E76" i="6"/>
  <c r="C76" i="6"/>
  <c r="D75" i="6"/>
  <c r="C75" i="6" s="1"/>
  <c r="E60" i="6"/>
  <c r="C60" i="6"/>
  <c r="D34" i="5" l="1"/>
  <c r="C33" i="5"/>
  <c r="C78" i="6"/>
  <c r="E78" i="6"/>
  <c r="D77" i="6"/>
  <c r="D79" i="6"/>
  <c r="D67" i="6"/>
  <c r="C127" i="7"/>
  <c r="D128" i="7"/>
  <c r="C72" i="6"/>
  <c r="D73" i="6"/>
  <c r="C57" i="6"/>
  <c r="E57" i="6"/>
  <c r="C40" i="4"/>
  <c r="D41" i="4"/>
  <c r="D129" i="7" l="1"/>
  <c r="C128" i="7"/>
  <c r="E128" i="7"/>
  <c r="D85" i="6"/>
  <c r="C85" i="6" s="1"/>
  <c r="C77" i="6"/>
  <c r="D82" i="6"/>
  <c r="E77" i="6"/>
  <c r="C41" i="4"/>
  <c r="D42" i="4"/>
  <c r="D74" i="6"/>
  <c r="C74" i="6" s="1"/>
  <c r="C73" i="6"/>
  <c r="C67" i="6"/>
  <c r="D68" i="6"/>
  <c r="C68" i="6" s="1"/>
  <c r="E79" i="6"/>
  <c r="D80" i="6"/>
  <c r="C79" i="6"/>
  <c r="D35" i="5"/>
  <c r="C34" i="5"/>
  <c r="D81" i="6" l="1"/>
  <c r="E80" i="6"/>
  <c r="C80" i="6"/>
  <c r="C35" i="5"/>
  <c r="D38" i="5"/>
  <c r="D36" i="5"/>
  <c r="C36" i="5" s="1"/>
  <c r="D43" i="4"/>
  <c r="C42" i="4"/>
  <c r="D122" i="7"/>
  <c r="D116" i="7"/>
  <c r="C116" i="7" s="1"/>
  <c r="C129" i="7"/>
  <c r="D87" i="6"/>
  <c r="E82" i="6"/>
  <c r="C82" i="6"/>
  <c r="D118" i="7" l="1"/>
  <c r="C118" i="7" s="1"/>
  <c r="C122" i="7"/>
  <c r="D124" i="7"/>
  <c r="C124" i="7" s="1"/>
  <c r="E81" i="6"/>
  <c r="D83" i="6"/>
  <c r="C81" i="6"/>
  <c r="D88" i="6"/>
  <c r="C87" i="6"/>
  <c r="E87" i="6"/>
  <c r="C43" i="4"/>
  <c r="D44" i="4"/>
  <c r="D37" i="5"/>
  <c r="C38" i="5"/>
  <c r="D86" i="6" l="1"/>
  <c r="C86" i="6" s="1"/>
  <c r="E83" i="6"/>
  <c r="D84" i="6"/>
  <c r="C83" i="6"/>
  <c r="D39" i="5"/>
  <c r="C37" i="5"/>
  <c r="D45" i="4"/>
  <c r="C44" i="4"/>
  <c r="E88" i="6"/>
  <c r="C88" i="6"/>
  <c r="D89" i="6"/>
  <c r="C39" i="5" l="1"/>
  <c r="D40" i="5"/>
  <c r="E89" i="6"/>
  <c r="C89" i="6"/>
  <c r="D92" i="6"/>
  <c r="D90" i="6"/>
  <c r="C90" i="6" s="1"/>
  <c r="C45" i="4"/>
  <c r="D46" i="4"/>
  <c r="E84" i="6"/>
  <c r="C84" i="6"/>
  <c r="C46" i="4" l="1"/>
  <c r="D47" i="4"/>
  <c r="D41" i="5"/>
  <c r="C40" i="5"/>
  <c r="C92" i="6"/>
  <c r="E92" i="6"/>
  <c r="D95" i="6"/>
  <c r="D102" i="6" l="1"/>
  <c r="C102" i="6" s="1"/>
  <c r="D100" i="6"/>
  <c r="C100" i="6" s="1"/>
  <c r="C95" i="6"/>
  <c r="D98" i="6"/>
  <c r="D43" i="5"/>
  <c r="C41" i="5"/>
  <c r="C47" i="4"/>
  <c r="D48" i="4"/>
  <c r="D49" i="4" l="1"/>
  <c r="C48" i="4"/>
  <c r="E98" i="6"/>
  <c r="D93" i="6"/>
  <c r="C98" i="6"/>
  <c r="D44" i="5"/>
  <c r="C43" i="5"/>
  <c r="C93" i="6" l="1"/>
  <c r="E93" i="6"/>
  <c r="D91" i="6"/>
  <c r="D45" i="5"/>
  <c r="C44" i="5"/>
  <c r="C49" i="4"/>
  <c r="D52" i="4"/>
  <c r="D46" i="5" l="1"/>
  <c r="C45" i="5"/>
  <c r="D54" i="4"/>
  <c r="C54" i="4" s="1"/>
  <c r="C52" i="4"/>
  <c r="D50" i="4"/>
  <c r="C91" i="6"/>
  <c r="D96" i="6"/>
  <c r="E91" i="6"/>
  <c r="C96" i="6" l="1"/>
  <c r="D101" i="6"/>
  <c r="C101" i="6" s="1"/>
  <c r="E96" i="6"/>
  <c r="D97" i="6"/>
  <c r="C50" i="4"/>
  <c r="D51" i="4"/>
  <c r="C46" i="5"/>
  <c r="D47" i="5"/>
  <c r="C47" i="5" l="1"/>
  <c r="D50" i="5"/>
  <c r="D99" i="6"/>
  <c r="E97" i="6"/>
  <c r="C97" i="6"/>
  <c r="D104" i="6"/>
  <c r="C104" i="6" s="1"/>
  <c r="C51" i="4"/>
  <c r="D62" i="4"/>
  <c r="C62" i="4" l="1"/>
  <c r="D63" i="4"/>
  <c r="C99" i="6"/>
  <c r="D107" i="6"/>
  <c r="D51" i="5"/>
  <c r="C50" i="5"/>
  <c r="D49" i="5" l="1"/>
  <c r="C51" i="5"/>
  <c r="C107" i="6"/>
  <c r="D105" i="6"/>
  <c r="E107" i="6"/>
  <c r="D103" i="6"/>
  <c r="C63" i="4"/>
  <c r="D56" i="4"/>
  <c r="C56" i="4" l="1"/>
  <c r="D53" i="4"/>
  <c r="C105" i="6"/>
  <c r="E105" i="6"/>
  <c r="D106" i="6"/>
  <c r="C103" i="6"/>
  <c r="C49" i="5"/>
  <c r="D52" i="5"/>
  <c r="C106" i="6" l="1"/>
  <c r="E106" i="6"/>
  <c r="D108" i="6"/>
  <c r="C52" i="5"/>
  <c r="D56" i="5"/>
  <c r="C53" i="4"/>
  <c r="D57" i="4"/>
  <c r="D55" i="4" l="1"/>
  <c r="C57" i="4"/>
  <c r="D53" i="5"/>
  <c r="C56" i="5"/>
  <c r="E108" i="6"/>
  <c r="E110" i="6" s="1"/>
  <c r="C108" i="6"/>
  <c r="D109" i="6"/>
  <c r="C109" i="6" l="1"/>
  <c r="C110" i="6" s="1"/>
  <c r="D110" i="6"/>
  <c r="C53" i="5"/>
  <c r="D54" i="5"/>
  <c r="C55" i="4"/>
  <c r="D58" i="4"/>
  <c r="C54" i="5" l="1"/>
  <c r="D48" i="5"/>
  <c r="C58" i="4"/>
  <c r="D59" i="4"/>
  <c r="D60" i="4" l="1"/>
  <c r="C59" i="4"/>
  <c r="D55" i="5"/>
  <c r="C48" i="5"/>
  <c r="C55" i="5" l="1"/>
  <c r="D57" i="5"/>
  <c r="C60" i="4"/>
  <c r="D64" i="4"/>
  <c r="D65" i="4" l="1"/>
  <c r="C64" i="4"/>
  <c r="D58" i="5"/>
  <c r="C57" i="5"/>
  <c r="D59" i="5" l="1"/>
  <c r="C58" i="5"/>
  <c r="C65" i="4"/>
  <c r="D61" i="4"/>
  <c r="D66" i="4" l="1"/>
  <c r="C61" i="4"/>
  <c r="D60" i="5"/>
  <c r="C59" i="5"/>
  <c r="D61" i="5" l="1"/>
  <c r="C60" i="5"/>
  <c r="D67" i="4"/>
  <c r="C66" i="4"/>
  <c r="C67" i="4" l="1"/>
  <c r="D68" i="4"/>
  <c r="C61" i="5"/>
  <c r="D62" i="5"/>
  <c r="C62" i="5" s="1"/>
  <c r="C68" i="4" l="1"/>
  <c r="D69" i="4"/>
  <c r="C69" i="4" l="1"/>
  <c r="D70" i="4"/>
  <c r="C70" i="4" l="1"/>
  <c r="D72" i="4"/>
  <c r="C72" i="4" l="1"/>
  <c r="D73" i="4"/>
  <c r="C73" i="4" l="1"/>
  <c r="D75" i="4"/>
  <c r="C75" i="4" l="1"/>
  <c r="D74" i="4"/>
  <c r="C74" i="4" l="1"/>
  <c r="D71" i="4"/>
  <c r="C71" i="4" l="1"/>
  <c r="D76" i="4"/>
  <c r="C76" i="4" l="1"/>
  <c r="D77" i="4"/>
  <c r="C77" i="4" l="1"/>
  <c r="D78" i="4"/>
  <c r="C78" i="4" l="1"/>
  <c r="D79" i="4"/>
  <c r="C79" i="4" l="1"/>
  <c r="D80" i="4"/>
  <c r="D81" i="4" l="1"/>
  <c r="C81" i="4" s="1"/>
  <c r="C80" i="4"/>
  <c r="C8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Voigtsc</author>
  </authors>
  <commentList>
    <comment ref="B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Voigtsc:</t>
        </r>
        <r>
          <rPr>
            <sz val="9"/>
            <color indexed="81"/>
            <rFont val="Tahoma"/>
            <family val="2"/>
          </rPr>
          <t xml:space="preserve">
Left this in for the people who pitch bi annually ;-) </t>
        </r>
      </text>
    </comment>
    <comment ref="C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Voigtsc:</t>
        </r>
        <r>
          <rPr>
            <sz val="9"/>
            <color indexed="81"/>
            <rFont val="Tahoma"/>
            <family val="2"/>
          </rPr>
          <t xml:space="preserve">
Calculated on 2014 times...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Voigtsc</author>
  </authors>
  <commentList>
    <comment ref="B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Voigtsc:</t>
        </r>
        <r>
          <rPr>
            <sz val="9"/>
            <color indexed="81"/>
            <rFont val="Tahoma"/>
            <family val="2"/>
          </rPr>
          <t xml:space="preserve">
Left this in for the people who pitch bi annually ;-) </t>
        </r>
      </text>
    </comment>
    <comment ref="C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Voigtsc:</t>
        </r>
        <r>
          <rPr>
            <sz val="9"/>
            <color indexed="81"/>
            <rFont val="Tahoma"/>
            <family val="2"/>
          </rPr>
          <t xml:space="preserve">
Calculated on 2014 times...</t>
        </r>
      </text>
    </comment>
  </commentList>
</comments>
</file>

<file path=xl/sharedStrings.xml><?xml version="1.0" encoding="utf-8"?>
<sst xmlns="http://schemas.openxmlformats.org/spreadsheetml/2006/main" count="20088" uniqueCount="1835">
  <si>
    <t>Chris Logan</t>
  </si>
  <si>
    <t>Duncan Coombes</t>
  </si>
  <si>
    <t>Boris Hales</t>
  </si>
  <si>
    <t>Frank Soll (cycle)</t>
  </si>
  <si>
    <t>Frank Soll (run)</t>
  </si>
  <si>
    <t>Graham Dugdale</t>
  </si>
  <si>
    <t>21/7/98</t>
  </si>
  <si>
    <t>28/7/98</t>
  </si>
  <si>
    <t>No zero</t>
  </si>
  <si>
    <t>Cold, wnd</t>
  </si>
  <si>
    <t>Average</t>
  </si>
  <si>
    <t>Cool</t>
  </si>
  <si>
    <t>Strong SE</t>
  </si>
  <si>
    <t>4/8/98</t>
  </si>
  <si>
    <t>Cool, no</t>
  </si>
  <si>
    <t>wind</t>
  </si>
  <si>
    <t>Gareth Webster</t>
  </si>
  <si>
    <t>Jacques Tredoux</t>
  </si>
  <si>
    <t>083 448 1879</t>
  </si>
  <si>
    <t>Fritz Muller</t>
  </si>
  <si>
    <t>Note:</t>
  </si>
  <si>
    <t>PRINCESS'S BLOCKHOUSE TIME TRIAL</t>
  </si>
  <si>
    <t>11/8/98</t>
  </si>
  <si>
    <t>18/8/98</t>
  </si>
  <si>
    <t>Peter Barden</t>
  </si>
  <si>
    <t>Mod SE</t>
  </si>
  <si>
    <t>25/8/98</t>
  </si>
  <si>
    <t>Fresh SE</t>
  </si>
  <si>
    <t>Duncan English</t>
  </si>
  <si>
    <t>Angus McPherson</t>
  </si>
  <si>
    <t>Gert de Wet</t>
  </si>
  <si>
    <t>1/9/98</t>
  </si>
  <si>
    <t>Light SE</t>
  </si>
  <si>
    <t>Wesley</t>
  </si>
  <si>
    <t>8/9/98</t>
  </si>
  <si>
    <t>15/9/98</t>
  </si>
  <si>
    <t>Warm</t>
  </si>
  <si>
    <t>29/9/98</t>
  </si>
  <si>
    <t>Cool/cold</t>
  </si>
  <si>
    <t>Mandy Simpson</t>
  </si>
  <si>
    <r>
      <t>1. The times are in decimal (</t>
    </r>
    <r>
      <rPr>
        <u/>
        <sz val="10"/>
        <rFont val="Arial"/>
        <family val="2"/>
      </rPr>
      <t>not</t>
    </r>
    <r>
      <rPr>
        <sz val="10"/>
        <rFont val="Arial"/>
      </rPr>
      <t xml:space="preserve"> in hrs mins secs)</t>
    </r>
  </si>
  <si>
    <t>6/10/98</t>
  </si>
  <si>
    <t>Cool, wet</t>
  </si>
  <si>
    <t>Ken Findlay</t>
  </si>
  <si>
    <t>##</t>
  </si>
  <si>
    <t>13/10/98</t>
  </si>
  <si>
    <t>#</t>
  </si>
  <si>
    <t>20/10/98</t>
  </si>
  <si>
    <t>Damp</t>
  </si>
  <si>
    <t>10/11/98</t>
  </si>
  <si>
    <t>3/11/98</t>
  </si>
  <si>
    <t>3 #</t>
  </si>
  <si>
    <t>2 #</t>
  </si>
  <si>
    <t>appear</t>
  </si>
  <si>
    <t>1998 Ave</t>
  </si>
  <si>
    <t>1998 fast</t>
  </si>
  <si>
    <t>11/5/99</t>
  </si>
  <si>
    <t>Gavin Wood</t>
  </si>
  <si>
    <t>Puncture</t>
  </si>
  <si>
    <t>Index</t>
  </si>
  <si>
    <t>18/5/99</t>
  </si>
  <si>
    <t>Oscar Ferreira</t>
  </si>
  <si>
    <t xml:space="preserve"> -</t>
  </si>
  <si>
    <t>John Andrew</t>
  </si>
  <si>
    <t>Peter Jones</t>
  </si>
  <si>
    <t>1/6/99</t>
  </si>
  <si>
    <t>25/6/99</t>
  </si>
  <si>
    <t>8/6/99</t>
  </si>
  <si>
    <t>Gerard Genis</t>
  </si>
  <si>
    <t>?</t>
  </si>
  <si>
    <t>Frank Soll</t>
  </si>
  <si>
    <t>22/6/99</t>
  </si>
  <si>
    <t>29/6/99</t>
  </si>
  <si>
    <t>20/6/99</t>
  </si>
  <si>
    <t>Els</t>
  </si>
  <si>
    <t>Cold, light</t>
  </si>
  <si>
    <t>SE</t>
  </si>
  <si>
    <t>James Clayton</t>
  </si>
  <si>
    <t>Kath Warner</t>
  </si>
  <si>
    <t>Manfred Ascheber</t>
  </si>
  <si>
    <t>Colin</t>
  </si>
  <si>
    <t>Loose surf</t>
  </si>
  <si>
    <t>17/08/99</t>
  </si>
  <si>
    <t>Times to beat:</t>
  </si>
  <si>
    <t>Times in table above are in "Decimal", not in seconds eg 22.50 = 22 mins 30 seconds</t>
  </si>
  <si>
    <t>19 min 23 secs</t>
  </si>
  <si>
    <t>19 min 19secs</t>
  </si>
  <si>
    <t>Shan Wilson</t>
  </si>
  <si>
    <t>Waiting for your sub 19 min!!</t>
  </si>
  <si>
    <t>14/9/99</t>
  </si>
  <si>
    <t>Flood</t>
  </si>
  <si>
    <t>ravaged</t>
  </si>
  <si>
    <t>21/9/99</t>
  </si>
  <si>
    <t>rough</t>
  </si>
  <si>
    <t>29 min</t>
  </si>
  <si>
    <t>50sec</t>
  </si>
  <si>
    <t>Boris</t>
  </si>
  <si>
    <t>26 min</t>
  </si>
  <si>
    <t>10sec</t>
  </si>
  <si>
    <t>Gareth</t>
  </si>
  <si>
    <t>24 min</t>
  </si>
  <si>
    <t>40sec</t>
  </si>
  <si>
    <t>Lauwrens</t>
  </si>
  <si>
    <t>23 min</t>
  </si>
  <si>
    <t>32sec</t>
  </si>
  <si>
    <t>28/9/99</t>
  </si>
  <si>
    <t>Strong</t>
  </si>
  <si>
    <t>Lauwrens Cornelissen</t>
  </si>
  <si>
    <t>2/10/99</t>
  </si>
  <si>
    <t>Surface</t>
  </si>
  <si>
    <t>v loose</t>
  </si>
  <si>
    <t>12/10/99</t>
  </si>
  <si>
    <t>bad + SE</t>
  </si>
  <si>
    <t>06/06/00</t>
  </si>
  <si>
    <t>Perfect</t>
  </si>
  <si>
    <t>weather</t>
  </si>
  <si>
    <t>Start</t>
  </si>
  <si>
    <t>13/06/00</t>
  </si>
  <si>
    <t>Cool, NW</t>
  </si>
  <si>
    <t>Richard Allen</t>
  </si>
  <si>
    <t>Nevil King</t>
  </si>
  <si>
    <t>20/06/00</t>
  </si>
  <si>
    <t>Barry Boswell</t>
  </si>
  <si>
    <t>27/06/00</t>
  </si>
  <si>
    <t>Gavin Wood (R)</t>
  </si>
  <si>
    <t>Karen Pohl (R)</t>
  </si>
  <si>
    <t>Cath Chambers (R)</t>
  </si>
  <si>
    <t>Frank Soll (R)</t>
  </si>
  <si>
    <t>Doug Retief (R)</t>
  </si>
  <si>
    <t>Mike de Villiers (R)</t>
  </si>
  <si>
    <t>Duncan Coombes (R)</t>
  </si>
  <si>
    <t>(accurate)</t>
  </si>
  <si>
    <t>(rounded)</t>
  </si>
  <si>
    <t>11/07/00</t>
  </si>
  <si>
    <t>Cool, clear</t>
  </si>
  <si>
    <t>25/07/00</t>
  </si>
  <si>
    <t>Sue Mathews</t>
  </si>
  <si>
    <t>01/08/00</t>
  </si>
  <si>
    <t>Cold, wet</t>
  </si>
  <si>
    <t>misty</t>
  </si>
  <si>
    <t>08/08/00</t>
  </si>
  <si>
    <t>Doug Retief</t>
  </si>
  <si>
    <t>15/08/00</t>
  </si>
  <si>
    <t>Strong NW</t>
  </si>
  <si>
    <t>Candy Hall (R)</t>
  </si>
  <si>
    <t>Lauwrens Cornellison</t>
  </si>
  <si>
    <t>22/08/00</t>
  </si>
  <si>
    <t>Niki Bradshaw</t>
  </si>
  <si>
    <t>Cathy Chambers</t>
  </si>
  <si>
    <t>Paul Burman</t>
  </si>
  <si>
    <t>Graham Rowe (R)</t>
  </si>
  <si>
    <t>05/09/00</t>
  </si>
  <si>
    <t>NW</t>
  </si>
  <si>
    <t>Tony James</t>
  </si>
  <si>
    <t>Ralph Teulings (R)</t>
  </si>
  <si>
    <t>Kevin Greyling</t>
  </si>
  <si>
    <t>Shane Clayton</t>
  </si>
  <si>
    <t>Stephan Lotter</t>
  </si>
  <si>
    <t>RECORDS:</t>
  </si>
  <si>
    <t>19/09/00</t>
  </si>
  <si>
    <t>winds</t>
  </si>
  <si>
    <t>Cycle (L):</t>
  </si>
  <si>
    <t>Cycle (M)</t>
  </si>
  <si>
    <t>Run (L)</t>
  </si>
  <si>
    <t>Run (M)</t>
  </si>
  <si>
    <t>26/09/00</t>
  </si>
  <si>
    <t>Ann Davidson (R)</t>
  </si>
  <si>
    <t>Tony James (R)</t>
  </si>
  <si>
    <t>Manny Bisogno (R)</t>
  </si>
  <si>
    <t>03/10/00</t>
  </si>
  <si>
    <t>Paul Brouwer (R)</t>
  </si>
  <si>
    <t>10/10/00</t>
  </si>
  <si>
    <t>Paul Burman (R)</t>
  </si>
  <si>
    <t>17/10/00</t>
  </si>
  <si>
    <t>Favourable</t>
  </si>
  <si>
    <t>24/10/00</t>
  </si>
  <si>
    <t>Mark Samassa</t>
  </si>
  <si>
    <t>Greg Beadle</t>
  </si>
  <si>
    <t>07/11/00</t>
  </si>
  <si>
    <t>Craig Vorster</t>
  </si>
  <si>
    <t>Ross Mc Gregor</t>
  </si>
  <si>
    <t>31/10/00</t>
  </si>
  <si>
    <t>Howling SE</t>
  </si>
  <si>
    <t>Social ride</t>
  </si>
  <si>
    <t>14/11/00</t>
  </si>
  <si>
    <t>Good</t>
  </si>
  <si>
    <t>Julian Louw</t>
  </si>
  <si>
    <t>Kath</t>
  </si>
  <si>
    <t>Candy</t>
  </si>
  <si>
    <t>Frank</t>
  </si>
  <si>
    <t>Duncan E</t>
  </si>
  <si>
    <t>4/12/00</t>
  </si>
  <si>
    <t>Windy</t>
  </si>
  <si>
    <t>Greg Perks</t>
  </si>
  <si>
    <t>Prangs</t>
  </si>
  <si>
    <t>Wind t</t>
  </si>
  <si>
    <t>Attend M</t>
  </si>
  <si>
    <t>Attend R</t>
  </si>
  <si>
    <t>Lady cycle</t>
  </si>
  <si>
    <t>8 secs RR</t>
  </si>
  <si>
    <t>4 secs RR</t>
  </si>
  <si>
    <t>Attnd M/R</t>
  </si>
  <si>
    <t>lady rec</t>
  </si>
  <si>
    <t>Lady attnd</t>
  </si>
  <si>
    <t>19/12/00</t>
  </si>
  <si>
    <t>Jenny Bentel</t>
  </si>
  <si>
    <t>Carminda Bisogno (R)</t>
  </si>
  <si>
    <t>PRINCESS'S BLOCKHOUSE TIME TRIAL - 2000</t>
  </si>
  <si>
    <t>Carminda Bisogno(R)</t>
  </si>
  <si>
    <t>Meyer de Waal</t>
  </si>
  <si>
    <t>Jody</t>
  </si>
  <si>
    <t>Willem Malherbe</t>
  </si>
  <si>
    <t xml:space="preserve">Ralph Teulings </t>
  </si>
  <si>
    <t>Paula de Villiers</t>
  </si>
  <si>
    <t>Peter Kirk</t>
  </si>
  <si>
    <t>AVERAGE</t>
  </si>
  <si>
    <t>Cycle (L)</t>
  </si>
  <si>
    <t>Sean van Wyk</t>
  </si>
  <si>
    <t>Lance Stephenson</t>
  </si>
  <si>
    <t>Walther Blersch</t>
  </si>
  <si>
    <t>Douglas Lederle</t>
  </si>
  <si>
    <t>Shane van Vuuren</t>
  </si>
  <si>
    <t>Greg Perks (R)</t>
  </si>
  <si>
    <t>Barry Meiring</t>
  </si>
  <si>
    <t>Murray Derksen</t>
  </si>
  <si>
    <t>Ideal</t>
  </si>
  <si>
    <t>conditions</t>
  </si>
  <si>
    <t>Graham Kirk</t>
  </si>
  <si>
    <t>PRINCESS'S BLOCKHOUSE TIME TRIAL - 2002</t>
  </si>
  <si>
    <t>evening</t>
  </si>
  <si>
    <t>Sarita de Vaal ®</t>
  </si>
  <si>
    <t>Willem Malherbe ®</t>
  </si>
  <si>
    <t>PRINCESS'S BLOCKHOUSE TIME TRIAL - 2001</t>
  </si>
  <si>
    <t xml:space="preserve">Weather </t>
  </si>
  <si>
    <t xml:space="preserve">SE'r </t>
  </si>
  <si>
    <t>Weather</t>
  </si>
  <si>
    <t>Westerly</t>
  </si>
  <si>
    <t>Strong W</t>
  </si>
  <si>
    <t>Cold</t>
  </si>
  <si>
    <t>Overcast</t>
  </si>
  <si>
    <t xml:space="preserve">Cool </t>
  </si>
  <si>
    <t>cool</t>
  </si>
  <si>
    <t xml:space="preserve">strong </t>
  </si>
  <si>
    <t>Cloudy</t>
  </si>
  <si>
    <t>Light</t>
  </si>
  <si>
    <t>perfect!</t>
  </si>
  <si>
    <t>NW'r</t>
  </si>
  <si>
    <t>perfect</t>
  </si>
  <si>
    <t>NW wind</t>
  </si>
  <si>
    <t>Fine</t>
  </si>
  <si>
    <t>fine</t>
  </si>
  <si>
    <t>SE'r</t>
  </si>
  <si>
    <t>Cold, rain!</t>
  </si>
  <si>
    <t>Mod SW</t>
  </si>
  <si>
    <t>SW</t>
  </si>
  <si>
    <t>Jacques Velleman</t>
  </si>
  <si>
    <t>DNF</t>
  </si>
  <si>
    <t>? Pete ?</t>
  </si>
  <si>
    <t>Thomas Raemy</t>
  </si>
  <si>
    <t>Jody Baumgarten</t>
  </si>
  <si>
    <t>Jody Baumgarten ®</t>
  </si>
  <si>
    <t>Paul Brouwer ®</t>
  </si>
  <si>
    <t>Michael Byron</t>
  </si>
  <si>
    <t>Wet</t>
  </si>
  <si>
    <t>Clear,cold</t>
  </si>
  <si>
    <t>No wind</t>
  </si>
  <si>
    <t>Alistair Lea</t>
  </si>
  <si>
    <t>Peter Kirk ®</t>
  </si>
  <si>
    <t>Ian Anderson</t>
  </si>
  <si>
    <t>eve</t>
  </si>
  <si>
    <t>Graham Gerber</t>
  </si>
  <si>
    <t>damp</t>
  </si>
  <si>
    <t>Barry Pauw</t>
  </si>
  <si>
    <t>Anton Reinecke</t>
  </si>
  <si>
    <t>Cold,rain,</t>
  </si>
  <si>
    <t>cloud</t>
  </si>
  <si>
    <t>o/cast</t>
  </si>
  <si>
    <t>Michael Byron ®</t>
  </si>
  <si>
    <t>Robby jv Vuuren ®</t>
  </si>
  <si>
    <t>v cold Ser</t>
  </si>
  <si>
    <t>(round)</t>
  </si>
  <si>
    <t>Dunc Coombes (R)</t>
  </si>
  <si>
    <t>AVE</t>
  </si>
  <si>
    <t>Cold!</t>
  </si>
  <si>
    <t>George Skaris</t>
  </si>
  <si>
    <t>17_Sep-02</t>
  </si>
  <si>
    <t>PERFECT</t>
  </si>
  <si>
    <t>Brent (Jhb visitor)</t>
  </si>
  <si>
    <t>Fast</t>
  </si>
  <si>
    <t xml:space="preserve"> 08-Oct-02</t>
  </si>
  <si>
    <t>hot</t>
  </si>
  <si>
    <t>Ian Anderson ®</t>
  </si>
  <si>
    <t>Ann Soll ®</t>
  </si>
  <si>
    <t>Paul Burman ®</t>
  </si>
  <si>
    <t>Manny Bisogno ®</t>
  </si>
  <si>
    <t>Mike de Villiers ®</t>
  </si>
  <si>
    <t>Lawrence Blomkamp</t>
  </si>
  <si>
    <t>Light NW</t>
  </si>
  <si>
    <t>Lawrence Blomk ®</t>
  </si>
  <si>
    <t>Frank "2" Sander</t>
  </si>
  <si>
    <t>Margarethe "MG" Volkmann</t>
  </si>
  <si>
    <t>DNS</t>
  </si>
  <si>
    <t>COLD</t>
  </si>
  <si>
    <t>Paul 22:51</t>
  </si>
  <si>
    <t>Alistair 22:02</t>
  </si>
  <si>
    <t>Graham Kirk 21:21</t>
  </si>
  <si>
    <t>Pete Kirk 21:13</t>
  </si>
  <si>
    <t>Paul</t>
  </si>
  <si>
    <t>Mod E'r</t>
  </si>
  <si>
    <t>Florus Duvenage</t>
  </si>
  <si>
    <t>Light E'r</t>
  </si>
  <si>
    <t>Justine Krige</t>
  </si>
  <si>
    <t>Graham Kirk ®</t>
  </si>
  <si>
    <t>Frank Soll ®</t>
  </si>
  <si>
    <t>Doug Retief ®</t>
  </si>
  <si>
    <t>PRINCESS'S BLOCKHOUSE TIME TRIAL - 2003</t>
  </si>
  <si>
    <t>Kevin Greyling ®</t>
  </si>
  <si>
    <t>Mickey Hoyle</t>
  </si>
  <si>
    <t>Cloudy, W</t>
  </si>
  <si>
    <t>Rob Love</t>
  </si>
  <si>
    <t>Adrian Wiehahn</t>
  </si>
  <si>
    <t>Cool,windy</t>
  </si>
  <si>
    <t>Brendan Bell</t>
  </si>
  <si>
    <t>Yoka Venter</t>
  </si>
  <si>
    <t>Adrian Wiehahn ®</t>
  </si>
  <si>
    <t>Adriaan Swanepoel</t>
  </si>
  <si>
    <t>Cold SE'r</t>
  </si>
  <si>
    <t>NW-perfect</t>
  </si>
  <si>
    <t>Caroline Voigts</t>
  </si>
  <si>
    <t>Margarethe "MG" Volkmann 19 Nov 2002</t>
  </si>
  <si>
    <t>Cool,perfect</t>
  </si>
  <si>
    <t>Frank Soll 27 May 2003</t>
  </si>
  <si>
    <t>Perfect+</t>
  </si>
  <si>
    <t>Cold St SE'r</t>
  </si>
  <si>
    <t>Gary Flynn ®</t>
  </si>
  <si>
    <t>Ralph Teulings ®</t>
  </si>
  <si>
    <t>Cath Chambers ®</t>
  </si>
  <si>
    <t>Greg Perks ®</t>
  </si>
  <si>
    <t>Chris Shaw ®</t>
  </si>
  <si>
    <t>Adam Davies ®</t>
  </si>
  <si>
    <t>Cool, good</t>
  </si>
  <si>
    <t>S Wind,cool</t>
  </si>
  <si>
    <t>Karin Pohl</t>
  </si>
  <si>
    <t>John Wood</t>
  </si>
  <si>
    <t>DNPA</t>
  </si>
  <si>
    <t>V good</t>
  </si>
  <si>
    <t>Mike Armbruster</t>
  </si>
  <si>
    <t>Perfect++</t>
  </si>
  <si>
    <t>Rene Prinsloo</t>
  </si>
  <si>
    <t>Ice,snow,rain</t>
  </si>
  <si>
    <t>Mod NW, cool</t>
  </si>
  <si>
    <t>Anton</t>
  </si>
  <si>
    <t>Natasha ®</t>
  </si>
  <si>
    <t>Stephen van Zyl</t>
  </si>
  <si>
    <t>Yoka Venter 9 Sep 2003</t>
  </si>
  <si>
    <t>Strong ?er</t>
  </si>
  <si>
    <t>Perfect!</t>
  </si>
  <si>
    <t>Light NW'r</t>
  </si>
  <si>
    <t>Stewart Krog</t>
  </si>
  <si>
    <t>Gail SE'r</t>
  </si>
  <si>
    <t>Chris Harper</t>
  </si>
  <si>
    <t>James Tooley</t>
  </si>
  <si>
    <t>Murray Carlyle</t>
  </si>
  <si>
    <t>Ian Solomon</t>
  </si>
  <si>
    <t>Peter Kirk 14 October 2003</t>
  </si>
  <si>
    <t>Nic Smuts</t>
  </si>
  <si>
    <t>Light W-erly</t>
  </si>
  <si>
    <t>Wege</t>
  </si>
  <si>
    <t>Mild S?</t>
  </si>
  <si>
    <t>Rouan van der Leek</t>
  </si>
  <si>
    <t>Gail SE</t>
  </si>
  <si>
    <t>Kenneth Hoiem</t>
  </si>
  <si>
    <t>Mark (overseas guest)</t>
  </si>
  <si>
    <t>Total timed rides 2003</t>
  </si>
  <si>
    <t>PRINCESS'S BLOCKHOUSE TIME TRIAL - 2004</t>
  </si>
  <si>
    <t>Light SE'r</t>
  </si>
  <si>
    <t>Light SW'r</t>
  </si>
  <si>
    <t>Caroline Voigts ®</t>
  </si>
  <si>
    <t>Melanie Meier</t>
  </si>
  <si>
    <t>Phillip Kantor</t>
  </si>
  <si>
    <t>Julie Anderson</t>
  </si>
  <si>
    <t>Jaco Booyens</t>
  </si>
  <si>
    <t>Perfect eve</t>
  </si>
  <si>
    <t>Paul Jacobs</t>
  </si>
  <si>
    <t>Roger Horracks</t>
  </si>
  <si>
    <t>Sia</t>
  </si>
  <si>
    <t>Darryn</t>
  </si>
  <si>
    <t>Digby Ryder</t>
  </si>
  <si>
    <t>Stephen van Zyl ®</t>
  </si>
  <si>
    <t>Chris Wood</t>
  </si>
  <si>
    <t>Shocker!</t>
  </si>
  <si>
    <t>Peter de Bruin</t>
  </si>
  <si>
    <t>Cool, lite SW</t>
  </si>
  <si>
    <t>Modrte SW</t>
  </si>
  <si>
    <t>Keith Quixley</t>
  </si>
  <si>
    <t>Stanley Davis</t>
  </si>
  <si>
    <t>Mod NW'r</t>
  </si>
  <si>
    <t>Ryan Collins</t>
  </si>
  <si>
    <t>Pieter Graaff</t>
  </si>
  <si>
    <t>Perfect,cool</t>
  </si>
  <si>
    <t>Pierre Conradie</t>
  </si>
  <si>
    <t>Bobby Schuiling</t>
  </si>
  <si>
    <t>Gayle Mc Arthur</t>
  </si>
  <si>
    <t>Philipa</t>
  </si>
  <si>
    <t>Ashley Shaw</t>
  </si>
  <si>
    <t>Cold fair SE</t>
  </si>
  <si>
    <t>Anthony Allen</t>
  </si>
  <si>
    <t>Richard Ayres</t>
  </si>
  <si>
    <t>Greg Goodwin</t>
  </si>
  <si>
    <t>Strong,cold S</t>
  </si>
  <si>
    <t>Cool,perfect,mud</t>
  </si>
  <si>
    <t>Cold/strongSE</t>
  </si>
  <si>
    <t>Ben</t>
  </si>
  <si>
    <t>Johan</t>
  </si>
  <si>
    <t>Cloudy,stll</t>
  </si>
  <si>
    <t>Ken Parris</t>
  </si>
  <si>
    <t>Elise Sewell</t>
  </si>
  <si>
    <t>7th-Sep-04</t>
  </si>
  <si>
    <t>Cool S'rly</t>
  </si>
  <si>
    <t>Grant Dewar ®</t>
  </si>
  <si>
    <t>removed</t>
  </si>
  <si>
    <t xml:space="preserve">for </t>
  </si>
  <si>
    <t>average sake</t>
  </si>
  <si>
    <t>2001,2002,2003 out for better average</t>
  </si>
  <si>
    <t>Fair SE'r</t>
  </si>
  <si>
    <t>"Great"</t>
  </si>
  <si>
    <t>Total 6</t>
  </si>
  <si>
    <t>Weather gusty SW</t>
  </si>
  <si>
    <t>"Gusty SW"</t>
  </si>
  <si>
    <t>Strong SE'r</t>
  </si>
  <si>
    <t>Niels ?</t>
  </si>
  <si>
    <t>Howling Ser</t>
  </si>
  <si>
    <t>Keith Enzlin ®</t>
  </si>
  <si>
    <t>Deon ?</t>
  </si>
  <si>
    <t>Megan Lloyd</t>
  </si>
  <si>
    <t>Sean Snyman</t>
  </si>
  <si>
    <t>PRINCESS'S BLOCKHOUSE TIME TRIAL - 2005</t>
  </si>
  <si>
    <t>Season</t>
  </si>
  <si>
    <t>Time</t>
  </si>
  <si>
    <t>Count</t>
  </si>
  <si>
    <t>"Spot"</t>
  </si>
  <si>
    <t>Cool S breeze</t>
  </si>
  <si>
    <t>Perfect!!</t>
  </si>
  <si>
    <t>Strong S'ly</t>
  </si>
  <si>
    <t>Hail &amp; sun!</t>
  </si>
  <si>
    <t>Wind at top</t>
  </si>
  <si>
    <t>"great eve"</t>
  </si>
  <si>
    <t>cold,wet NW</t>
  </si>
  <si>
    <t>Nasty SE'r</t>
  </si>
  <si>
    <t>Damp NW'r</t>
  </si>
  <si>
    <t>Icy, wet NW!</t>
  </si>
  <si>
    <t>Beeuut</t>
  </si>
  <si>
    <t>Beaut2</t>
  </si>
  <si>
    <t>Beaut3</t>
  </si>
  <si>
    <t>Gr8, drizzle</t>
  </si>
  <si>
    <t>Cold, NW'r</t>
  </si>
  <si>
    <t>Cold,good</t>
  </si>
  <si>
    <t>Cold,Perfect</t>
  </si>
  <si>
    <t>Cool, NW'r</t>
  </si>
  <si>
    <t>Cold wind</t>
  </si>
  <si>
    <t>HOT!</t>
  </si>
  <si>
    <t>Fair S'r</t>
  </si>
  <si>
    <t>Cool,lght NW</t>
  </si>
  <si>
    <t>Cold, good</t>
  </si>
  <si>
    <t>ModrateNW</t>
  </si>
  <si>
    <t>Pleasant</t>
  </si>
  <si>
    <t>Gale NW'r!</t>
  </si>
  <si>
    <t>Strng SW</t>
  </si>
  <si>
    <t>StrongS'ly!</t>
  </si>
  <si>
    <t>Shane ?</t>
  </si>
  <si>
    <t>Paul Jacques ®</t>
  </si>
  <si>
    <t>Werner ?</t>
  </si>
  <si>
    <t>Kei Chmielewski</t>
  </si>
  <si>
    <t>Mike Cunningham</t>
  </si>
  <si>
    <t>Jeremy Hewson</t>
  </si>
  <si>
    <t>Lewin ?</t>
  </si>
  <si>
    <t>Richard from the US</t>
  </si>
  <si>
    <t>Roy ?</t>
  </si>
  <si>
    <t>Gillian Bettendorf</t>
  </si>
  <si>
    <t>Marco ?</t>
  </si>
  <si>
    <t>Ruan?</t>
  </si>
  <si>
    <t>David Momsen</t>
  </si>
  <si>
    <t>John ?</t>
  </si>
  <si>
    <t>Charl</t>
  </si>
  <si>
    <t>Jaco</t>
  </si>
  <si>
    <t>Niels Colesky</t>
  </si>
  <si>
    <t>Denise White</t>
  </si>
  <si>
    <t>Di de Villiers</t>
  </si>
  <si>
    <t>Russel Drury</t>
  </si>
  <si>
    <t>Scott Irvine</t>
  </si>
  <si>
    <t>Richard Stubbs</t>
  </si>
  <si>
    <t>Arnold Bettendorf ®</t>
  </si>
  <si>
    <t>Paul Lagesse</t>
  </si>
  <si>
    <t>Arnold Bettendorf</t>
  </si>
  <si>
    <t>Dick Morkel</t>
  </si>
  <si>
    <t>Mike Lambert</t>
  </si>
  <si>
    <t>Hein de Jamaer</t>
  </si>
  <si>
    <t>Megan Lloyd ®</t>
  </si>
  <si>
    <t xml:space="preserve"> 00:22:35</t>
  </si>
  <si>
    <t>Richard Eichhorn</t>
  </si>
  <si>
    <t>Andre Hawarden</t>
  </si>
  <si>
    <t>Paul van Woudenberg</t>
  </si>
  <si>
    <t>Searle Wust</t>
  </si>
  <si>
    <t>Craig Ogilvy</t>
  </si>
  <si>
    <t>Manelisi Dziba ®</t>
  </si>
  <si>
    <t>Paul Jacques</t>
  </si>
  <si>
    <t>Konrad Ferreira</t>
  </si>
  <si>
    <t>Alex Percival</t>
  </si>
  <si>
    <t>Martin Wesemann</t>
  </si>
  <si>
    <t>Gavin Roussauw</t>
  </si>
  <si>
    <t>Jamie Smith</t>
  </si>
  <si>
    <t>Gavin Roussauw - 18th October 2005</t>
  </si>
  <si>
    <t>NEW RECORD!!!</t>
  </si>
  <si>
    <t>Peter Kirk 1 November 2005 (previously 14 October 2003!)</t>
  </si>
  <si>
    <t xml:space="preserve"> </t>
  </si>
  <si>
    <t>PRINCESS'S BLOCKHOUSE TIME TRIAL - 2006</t>
  </si>
  <si>
    <t>V tough SE</t>
  </si>
  <si>
    <t>Gail SE!</t>
  </si>
  <si>
    <t>W'r, perfect</t>
  </si>
  <si>
    <t>CT's best</t>
  </si>
  <si>
    <t>NW'r!</t>
  </si>
  <si>
    <t>Lovely</t>
  </si>
  <si>
    <t>Winter!</t>
  </si>
  <si>
    <t>Windy, cold</t>
  </si>
  <si>
    <t>Light Nrly</t>
  </si>
  <si>
    <t>Light N'r</t>
  </si>
  <si>
    <t>Cold,wet</t>
  </si>
  <si>
    <t>Cold, strong</t>
  </si>
  <si>
    <t>Fair</t>
  </si>
  <si>
    <t>SE;r</t>
  </si>
  <si>
    <t>W'rly</t>
  </si>
  <si>
    <t>Luvly</t>
  </si>
  <si>
    <t>S'ly winds</t>
  </si>
  <si>
    <t>NE'r</t>
  </si>
  <si>
    <t>Fresh, cold</t>
  </si>
  <si>
    <t>Dry</t>
  </si>
  <si>
    <t>Started</t>
  </si>
  <si>
    <t>Samantha Court</t>
  </si>
  <si>
    <t>Kevin Scaife</t>
  </si>
  <si>
    <t>Jeannie Bomford</t>
  </si>
  <si>
    <t>Liesl</t>
  </si>
  <si>
    <t>Gillian Stommel ®</t>
  </si>
  <si>
    <t>Julia Goedecke ®</t>
  </si>
  <si>
    <t>Malcolm Collins ®</t>
  </si>
  <si>
    <t>Katya Soggort</t>
  </si>
  <si>
    <t>Paul Karusseit</t>
  </si>
  <si>
    <t>Paul Edmunds</t>
  </si>
  <si>
    <t>Calvin Christie</t>
  </si>
  <si>
    <t>Wagner Traut</t>
  </si>
  <si>
    <t>Hein le Roux</t>
  </si>
  <si>
    <t>Paul Goddard ®</t>
  </si>
  <si>
    <t>Brigitte Stoppel</t>
  </si>
  <si>
    <t>Michael Arbuthnot</t>
  </si>
  <si>
    <t>Scott Halliford ®</t>
  </si>
  <si>
    <t>Aileen Anderson</t>
  </si>
  <si>
    <t>Julian Louw ®</t>
  </si>
  <si>
    <t>Edward van Aken</t>
  </si>
  <si>
    <t>Pierre Evard</t>
  </si>
  <si>
    <t>Ryan Scott</t>
  </si>
  <si>
    <t xml:space="preserve">Peter Wright </t>
  </si>
  <si>
    <t>Greg Goodall ®</t>
  </si>
  <si>
    <t>Alex le Roux</t>
  </si>
  <si>
    <t>Craig Woods</t>
  </si>
  <si>
    <t>Roald</t>
  </si>
  <si>
    <t>Shan Wilson 3rd October 2006</t>
  </si>
  <si>
    <t>Brigitte Stoppel 20th une 2006</t>
  </si>
  <si>
    <t>Sean Snyman (ride)</t>
  </si>
  <si>
    <t>Megan (ride)</t>
  </si>
  <si>
    <t>Roald Brosius</t>
  </si>
  <si>
    <t>James Burton</t>
  </si>
  <si>
    <t>Steve Benham</t>
  </si>
  <si>
    <t>Dot®</t>
  </si>
  <si>
    <t>Pierre ®</t>
  </si>
  <si>
    <t>Andile ®</t>
  </si>
  <si>
    <t>Craig Vorster ®</t>
  </si>
  <si>
    <t>Peter</t>
  </si>
  <si>
    <t>Keith</t>
  </si>
  <si>
    <t>Andre Van Kets</t>
  </si>
  <si>
    <t>27th June</t>
  </si>
  <si>
    <t>Braam Naude</t>
  </si>
  <si>
    <t>11th April 06</t>
  </si>
  <si>
    <t>PRINCESS'S BLOCKHOUSE TIME TRIAL - 2007</t>
  </si>
  <si>
    <t>Strong NW'r</t>
  </si>
  <si>
    <t>Gusty</t>
  </si>
  <si>
    <t>S'rly, cool,damp</t>
  </si>
  <si>
    <t>Cold, damp</t>
  </si>
  <si>
    <t>N'rly, damp</t>
  </si>
  <si>
    <t>Nrly,damp</t>
  </si>
  <si>
    <t>Wet &amp;cold!</t>
  </si>
  <si>
    <t>Perfect, cool</t>
  </si>
  <si>
    <t>Cool, drizzle</t>
  </si>
  <si>
    <t>Wet, gail NW</t>
  </si>
  <si>
    <t>Strng NW</t>
  </si>
  <si>
    <t>Strong S</t>
  </si>
  <si>
    <t>N'rly</t>
  </si>
  <si>
    <t>Stiff S'rly</t>
  </si>
  <si>
    <t>Simon de Haast</t>
  </si>
  <si>
    <t>Ashleigh Bird</t>
  </si>
  <si>
    <t>Albert van Zyl</t>
  </si>
  <si>
    <t>Gareth Davies</t>
  </si>
  <si>
    <t>Patrick Graham</t>
  </si>
  <si>
    <t>Melissa B</t>
  </si>
  <si>
    <t>Andrew Einhorn</t>
  </si>
  <si>
    <t>Lynn Puzey</t>
  </si>
  <si>
    <t>Robert ?</t>
  </si>
  <si>
    <t>Mitzi Knipe</t>
  </si>
  <si>
    <t>Tascha Petersmann</t>
  </si>
  <si>
    <t>Malcolm Collins</t>
  </si>
  <si>
    <t>Liesl ®</t>
  </si>
  <si>
    <t>Rob Love ®</t>
  </si>
  <si>
    <t>Zubs</t>
  </si>
  <si>
    <t>Lea Longwitz</t>
  </si>
  <si>
    <t>Nick Hishin</t>
  </si>
  <si>
    <t>Ray Farrenkothen</t>
  </si>
  <si>
    <t>Johan Longwitz</t>
  </si>
  <si>
    <t>Tascha Petersmann ®</t>
  </si>
  <si>
    <t>Jonathan Wayne</t>
  </si>
  <si>
    <t>Tony Miek</t>
  </si>
  <si>
    <t>Paul Lipshitz</t>
  </si>
  <si>
    <t>Ace Swart</t>
  </si>
  <si>
    <t>Sean Snyman ®</t>
  </si>
  <si>
    <t>Paul Bruwer</t>
  </si>
  <si>
    <t>Kevin Vermaak ®</t>
  </si>
  <si>
    <t>Anton Bruwer (2)</t>
  </si>
  <si>
    <t>Anne Harrison</t>
  </si>
  <si>
    <t>Barry Boswell ®</t>
  </si>
  <si>
    <t>Martin Puzey</t>
  </si>
  <si>
    <t>Ryan Scott®</t>
  </si>
  <si>
    <t>Anton van Vuuren</t>
  </si>
  <si>
    <t>Rob Simm</t>
  </si>
  <si>
    <t>Billy Stelling</t>
  </si>
  <si>
    <t>Marc Puzey</t>
  </si>
  <si>
    <t>Patrick Cox - 2007</t>
  </si>
  <si>
    <t>Graham Peachy (Ringer!)</t>
  </si>
  <si>
    <t>Louis Knipe</t>
  </si>
  <si>
    <t>Louis Knipe Jnr</t>
  </si>
  <si>
    <t>Janet</t>
  </si>
  <si>
    <t>Alistair Davies</t>
  </si>
  <si>
    <t>13th Nov</t>
  </si>
  <si>
    <t>Stuart Davies</t>
  </si>
  <si>
    <t>Jason Beisl</t>
  </si>
  <si>
    <t>6th Nov</t>
  </si>
  <si>
    <t>Ivan Devenish</t>
  </si>
  <si>
    <t>Chris Taylor</t>
  </si>
  <si>
    <t>Rebecca Newson</t>
  </si>
  <si>
    <t>Jaco Booysens</t>
  </si>
  <si>
    <t>Stuart</t>
  </si>
  <si>
    <t>Altar</t>
  </si>
  <si>
    <t>John ®</t>
  </si>
  <si>
    <t>Shane Harrison</t>
  </si>
  <si>
    <t>Ruan van der Leer</t>
  </si>
  <si>
    <t>Ashley</t>
  </si>
  <si>
    <t>Patrick Cox ®</t>
  </si>
  <si>
    <t>Maresa ®</t>
  </si>
  <si>
    <t>Liz</t>
  </si>
  <si>
    <t>Tasha 23:17min</t>
  </si>
  <si>
    <t>Craig (2)</t>
  </si>
  <si>
    <t>BLOCKHOUSE TIME TRIAL - 2008</t>
  </si>
  <si>
    <t xml:space="preserve">Perfect </t>
  </si>
  <si>
    <t>Great</t>
  </si>
  <si>
    <t>Beautiful</t>
  </si>
  <si>
    <t>wet and miz!</t>
  </si>
  <si>
    <t>Strong NW, wet</t>
  </si>
  <si>
    <t>COLD&amp;wet</t>
  </si>
  <si>
    <t>GALE STORM</t>
  </si>
  <si>
    <t>S'rly</t>
  </si>
  <si>
    <t>Blustery</t>
  </si>
  <si>
    <t>Cooold</t>
  </si>
  <si>
    <t>Cold &amp;v wet</t>
  </si>
  <si>
    <t>V cold&amp;wet</t>
  </si>
  <si>
    <t>Cold,damp</t>
  </si>
  <si>
    <t>V wet,cold</t>
  </si>
  <si>
    <t>Damp,cool NW</t>
  </si>
  <si>
    <t>SE'r strong</t>
  </si>
  <si>
    <t>Gale black SE</t>
  </si>
  <si>
    <t>Gale SE</t>
  </si>
  <si>
    <t>Light S'rly</t>
  </si>
  <si>
    <t>Abraham Shikuku</t>
  </si>
  <si>
    <t>Ann Harrison</t>
  </si>
  <si>
    <t>Anton Bruwer</t>
  </si>
  <si>
    <t xml:space="preserve">Arthur Jones ® </t>
  </si>
  <si>
    <t xml:space="preserve">Charles Standing ® </t>
  </si>
  <si>
    <t>Cormack Tooze</t>
  </si>
  <si>
    <t>Craig Wapnick</t>
  </si>
  <si>
    <t>D Berman ®</t>
  </si>
  <si>
    <t>David George</t>
  </si>
  <si>
    <t>Deon van Zyl</t>
  </si>
  <si>
    <t>Deon van Zyl ®</t>
  </si>
  <si>
    <t>Duncan Moug</t>
  </si>
  <si>
    <t>Floh Thiele ®</t>
  </si>
  <si>
    <t>Gayle Momsen</t>
  </si>
  <si>
    <t>Gerard Dirks</t>
  </si>
  <si>
    <t xml:space="preserve">Greg Goodall  </t>
  </si>
  <si>
    <t xml:space="preserve">Greg Goodwin </t>
  </si>
  <si>
    <t xml:space="preserve">Guy Lanfear  </t>
  </si>
  <si>
    <t>Guy Lanfear ®</t>
  </si>
  <si>
    <t>Jakes Jakobsen</t>
  </si>
  <si>
    <t xml:space="preserve">Jakes Jakobsen ® </t>
  </si>
  <si>
    <t>Jonathan Wayne ®</t>
  </si>
  <si>
    <t>?????</t>
  </si>
  <si>
    <t>Karl Leinberger</t>
  </si>
  <si>
    <t>Katya Soggort ®</t>
  </si>
  <si>
    <t>Liz Verheyden ®</t>
  </si>
  <si>
    <t xml:space="preserve">Mark Johnston ® </t>
  </si>
  <si>
    <t>Murry ?</t>
  </si>
  <si>
    <t>Nico</t>
  </si>
  <si>
    <t>Nils Beck</t>
  </si>
  <si>
    <t>Rob Broster</t>
  </si>
  <si>
    <t>Rodger Browne</t>
  </si>
  <si>
    <t>Sandra ®</t>
  </si>
  <si>
    <t>Stuart Anderson</t>
  </si>
  <si>
    <t>Stuart McConnachie</t>
  </si>
  <si>
    <t>David George 7th October 2008</t>
  </si>
  <si>
    <t>NEW</t>
  </si>
  <si>
    <t>Riana</t>
  </si>
  <si>
    <t>1st April</t>
  </si>
  <si>
    <t>Nick Muzik ®</t>
  </si>
  <si>
    <t>15th April</t>
  </si>
  <si>
    <t>Nick Muzik</t>
  </si>
  <si>
    <t>Ruan</t>
  </si>
  <si>
    <t>Evert Kleynhans</t>
  </si>
  <si>
    <t>Alex Jnr</t>
  </si>
  <si>
    <t>12aug.08</t>
  </si>
  <si>
    <t>Robert De Florenca</t>
  </si>
  <si>
    <t>30Sep.08</t>
  </si>
  <si>
    <t>00;23:53</t>
  </si>
  <si>
    <t>Frikkie Hartog</t>
  </si>
  <si>
    <t>James</t>
  </si>
  <si>
    <t>7Oct.08</t>
  </si>
  <si>
    <t>Douglas</t>
  </si>
  <si>
    <t>21Oct.08</t>
  </si>
  <si>
    <t>Ryan Walsh</t>
  </si>
  <si>
    <t>Nic Dawes</t>
  </si>
  <si>
    <t>Matt Simm</t>
  </si>
  <si>
    <t>BLOCKHOUSE TIME TRIAL - 2009</t>
  </si>
  <si>
    <t>Base for</t>
  </si>
  <si>
    <t xml:space="preserve">PB </t>
  </si>
  <si>
    <t>Weather Conditions</t>
  </si>
  <si>
    <t>moderate SE</t>
  </si>
  <si>
    <t>perfect &amp; hot</t>
  </si>
  <si>
    <t>strong SE</t>
  </si>
  <si>
    <t>Good - light SE</t>
  </si>
  <si>
    <t>Stiff SE</t>
  </si>
  <si>
    <t>Moderate NW</t>
  </si>
  <si>
    <t>Stiff SE &amp; lots of erosion</t>
  </si>
  <si>
    <t xml:space="preserve">Strong NW &amp; Rain </t>
  </si>
  <si>
    <t>Public Holiday</t>
  </si>
  <si>
    <t>Rain/ Wind/ Storm</t>
  </si>
  <si>
    <t>Cold/ damp/ eroded</t>
  </si>
  <si>
    <t>Cool &amp; a stiff NW breeze</t>
  </si>
  <si>
    <t>Strong NW, rain, low clouds, cold</t>
  </si>
  <si>
    <t>Perfectly cold</t>
  </si>
  <si>
    <t>Rain, Cold, Hail, Strong NW</t>
  </si>
  <si>
    <t>Cool, no wind</t>
  </si>
  <si>
    <t>Cool, stiff NW :-)</t>
  </si>
  <si>
    <t xml:space="preserve">"Moerse koud" &amp; light SE </t>
  </si>
  <si>
    <t>Overcast, light NW</t>
  </si>
  <si>
    <t xml:space="preserve">Light SE </t>
  </si>
  <si>
    <t>Overcast, Fresh NW</t>
  </si>
  <si>
    <t>Strong Southerly &amp; sunny</t>
  </si>
  <si>
    <t>Hot, Gentle SW</t>
  </si>
  <si>
    <t>Perfect &amp;Light SE</t>
  </si>
  <si>
    <t>Perfectly hot</t>
  </si>
  <si>
    <t>windless to gentle SW'er</t>
  </si>
  <si>
    <t>Adam Roth</t>
  </si>
  <si>
    <t>Alan Davies</t>
  </si>
  <si>
    <t>Alastair</t>
  </si>
  <si>
    <t>Anna Greyling</t>
  </si>
  <si>
    <t>Ashley Shaw ®</t>
  </si>
  <si>
    <t>Calvyn Christie</t>
  </si>
  <si>
    <t>Charles (Le Sueur) Keyser</t>
  </si>
  <si>
    <t>Cornelis Englebrecht ®</t>
  </si>
  <si>
    <t>David Berman ®</t>
  </si>
  <si>
    <t>Deon Neuhoff</t>
  </si>
  <si>
    <t>Deon Neuhoff ®</t>
  </si>
  <si>
    <t>Di Petersen</t>
  </si>
  <si>
    <t>Floh Thiele</t>
  </si>
  <si>
    <t>Francie Buhrmann</t>
  </si>
  <si>
    <t xml:space="preserve">Gerard Dirks ® </t>
  </si>
  <si>
    <t>No time ;-(</t>
  </si>
  <si>
    <t>Graham Rowe ®</t>
  </si>
  <si>
    <t>Henry Fagan</t>
  </si>
  <si>
    <t>Jason Peisl</t>
  </si>
  <si>
    <t>John Gale</t>
  </si>
  <si>
    <t xml:space="preserve">Julia Goedecke </t>
  </si>
  <si>
    <t>Katya Soggot ®</t>
  </si>
  <si>
    <t>Lawrence Blomkamp ®</t>
  </si>
  <si>
    <t xml:space="preserve">Leon Bell  </t>
  </si>
  <si>
    <t>Leon Bell ®</t>
  </si>
  <si>
    <t>Leon Kuschke</t>
  </si>
  <si>
    <t>Leo Rust ®</t>
  </si>
  <si>
    <t>Lihan van der Merwe</t>
  </si>
  <si>
    <t>Mark Kirkman ®</t>
  </si>
  <si>
    <t>Mark Voges ®</t>
  </si>
  <si>
    <t>Matthew Sim</t>
  </si>
  <si>
    <t>Melanie Meier ®</t>
  </si>
  <si>
    <t>Mike de Villiers</t>
  </si>
  <si>
    <t>Mike Vumond</t>
  </si>
  <si>
    <t>Murray Carlyle ®</t>
  </si>
  <si>
    <t>Oliver Williams</t>
  </si>
  <si>
    <t>Paul Jacobs ®</t>
  </si>
  <si>
    <t>Paul Karusseit ®</t>
  </si>
  <si>
    <t>Peter Boardman</t>
  </si>
  <si>
    <t>Phil Surridge</t>
  </si>
  <si>
    <t>Pierre Evard ®</t>
  </si>
  <si>
    <t>Riana Meyer ®</t>
  </si>
  <si>
    <t>Rob Sim</t>
  </si>
  <si>
    <t>Roland Williams</t>
  </si>
  <si>
    <t>Serge</t>
  </si>
  <si>
    <t>Serle Wust</t>
  </si>
  <si>
    <t>Simon Nicks</t>
  </si>
  <si>
    <t>Spiro</t>
  </si>
  <si>
    <t>Stan Engelbrecht</t>
  </si>
  <si>
    <t>Stefan Burwitz</t>
  </si>
  <si>
    <t>Tasch Petersmann ®</t>
  </si>
  <si>
    <t xml:space="preserve">Tasch Petersmann </t>
  </si>
  <si>
    <t>Wolfram Finger</t>
  </si>
  <si>
    <t>Zubs ®</t>
  </si>
  <si>
    <t>Average 2009</t>
  </si>
  <si>
    <t>PB</t>
  </si>
  <si>
    <t>Leska</t>
  </si>
  <si>
    <t>Madre Steenkamp ®</t>
  </si>
  <si>
    <t>Riaan Meintjies</t>
  </si>
  <si>
    <t>Andrew McTavish</t>
  </si>
  <si>
    <t>Calvin</t>
  </si>
  <si>
    <t>De Wet Marais</t>
  </si>
  <si>
    <t>Bret</t>
  </si>
  <si>
    <t>Rupert</t>
  </si>
  <si>
    <t>Martin Lompa</t>
  </si>
  <si>
    <t>Kent Wrankmore</t>
  </si>
  <si>
    <t>Bruce Darne</t>
  </si>
  <si>
    <t>Colleen Sutherland ®</t>
  </si>
  <si>
    <t>Andre Frieslaar</t>
  </si>
  <si>
    <t>Jaap ®</t>
  </si>
  <si>
    <t>Birgit</t>
  </si>
  <si>
    <t>Helmie</t>
  </si>
  <si>
    <t>Alistair</t>
  </si>
  <si>
    <t>Nick</t>
  </si>
  <si>
    <t>Doug ®</t>
  </si>
  <si>
    <t>Miriam</t>
  </si>
  <si>
    <t>Martin Crosoer ®</t>
  </si>
  <si>
    <t>Richard ®</t>
  </si>
  <si>
    <t>Rikki</t>
  </si>
  <si>
    <t>Abrie ®</t>
  </si>
  <si>
    <t>Werner du Preez ®</t>
  </si>
  <si>
    <t>ST van Zyl ®</t>
  </si>
  <si>
    <t>David ®</t>
  </si>
  <si>
    <t>Christie ®</t>
  </si>
  <si>
    <t>Raynard ®</t>
  </si>
  <si>
    <t>2009 SEASON RECORDS</t>
  </si>
  <si>
    <t>Cycle (Men)</t>
  </si>
  <si>
    <t>Run (Men)</t>
  </si>
  <si>
    <t>Greg Goodall</t>
  </si>
  <si>
    <t>Run (Ladies)</t>
  </si>
  <si>
    <t>Madre Steenkamp</t>
  </si>
  <si>
    <t>Cycle (Ladies)</t>
  </si>
  <si>
    <t>Natascha Petersman</t>
  </si>
  <si>
    <t>ALL TIME RECORDS</t>
  </si>
  <si>
    <t>Patrick Cox</t>
  </si>
  <si>
    <t>2010</t>
  </si>
  <si>
    <t>Single Speed</t>
  </si>
  <si>
    <t>2006</t>
  </si>
  <si>
    <t>2002</t>
  </si>
  <si>
    <t>Edwin Mooney</t>
  </si>
  <si>
    <t>2008</t>
  </si>
  <si>
    <t>Sara Muhl</t>
  </si>
  <si>
    <t>Lance Muller</t>
  </si>
  <si>
    <t>2010 SEASON RECORDS</t>
  </si>
  <si>
    <t>Sarah Heine</t>
  </si>
  <si>
    <t>Sarah Muhl</t>
  </si>
  <si>
    <t>Tim Henshall</t>
  </si>
  <si>
    <t>Bobby ®</t>
  </si>
  <si>
    <t>Jamie</t>
  </si>
  <si>
    <t>Tienie Versveld (?)</t>
  </si>
  <si>
    <t>Mark ®</t>
  </si>
  <si>
    <t>Bruce Knox</t>
  </si>
  <si>
    <t>Janie Venter ®</t>
  </si>
  <si>
    <t>Lori Scholtz ®</t>
  </si>
  <si>
    <t>Karen Lottering ®</t>
  </si>
  <si>
    <t>Paul Taulin (Aussie…)</t>
  </si>
  <si>
    <t>Nicola</t>
  </si>
  <si>
    <t>Tony Walker</t>
  </si>
  <si>
    <t>Warren Fitzhenry</t>
  </si>
  <si>
    <t>Kenney O'Kennedy ®</t>
  </si>
  <si>
    <t>Robert Scott</t>
  </si>
  <si>
    <t>Siggy  ®</t>
  </si>
  <si>
    <t>Peter Le Roux  ®</t>
  </si>
  <si>
    <t>Warren ®</t>
  </si>
  <si>
    <t>Niel du Plooy ®</t>
  </si>
  <si>
    <t>Grant Ward ®</t>
  </si>
  <si>
    <t>Tony Wright</t>
  </si>
  <si>
    <t>Clint Steele</t>
  </si>
  <si>
    <t xml:space="preserve">Tom ? </t>
  </si>
  <si>
    <t>James Klatzow</t>
  </si>
  <si>
    <t>Thomas vd Ploey</t>
  </si>
  <si>
    <t>Michael Ovenstein</t>
  </si>
  <si>
    <t>Joost vd Ploey</t>
  </si>
  <si>
    <t>Kati Czak</t>
  </si>
  <si>
    <t>Sean Ellis</t>
  </si>
  <si>
    <t>Ted Knight</t>
  </si>
  <si>
    <t>Xenia Lenk ®</t>
  </si>
  <si>
    <t>Christopher Brodrick</t>
  </si>
  <si>
    <t>Mathew Davey</t>
  </si>
  <si>
    <t>Nick v Malzahn</t>
  </si>
  <si>
    <t>Fabin Humphry ®</t>
  </si>
  <si>
    <t>Laine Alexander ®</t>
  </si>
  <si>
    <t>Kat Milllar</t>
  </si>
  <si>
    <t>Ewald Biesenbach</t>
  </si>
  <si>
    <t>Hansie</t>
  </si>
  <si>
    <t>Steven Middelton</t>
  </si>
  <si>
    <t>Kelly</t>
  </si>
  <si>
    <t>Kevin Kolesky ®</t>
  </si>
  <si>
    <t>Lindsey Chicken</t>
  </si>
  <si>
    <t>Bjorn Vye</t>
  </si>
  <si>
    <t>Mike Dixon ®</t>
  </si>
  <si>
    <t>Rameez Abrahams</t>
  </si>
  <si>
    <t>Michelle Erasmus ®</t>
  </si>
  <si>
    <t xml:space="preserve">Andre O'Kennedy </t>
  </si>
  <si>
    <t>Brendon</t>
  </si>
  <si>
    <t>Average 2010</t>
  </si>
  <si>
    <t>Count (09)</t>
  </si>
  <si>
    <t>Index (2009)</t>
  </si>
  <si>
    <t>Zandre Bruwer</t>
  </si>
  <si>
    <t>Tyrone Rawlins</t>
  </si>
  <si>
    <t>Tim Buley</t>
  </si>
  <si>
    <t>Spiro Yaffes</t>
  </si>
  <si>
    <t>Seth Berrange ®</t>
  </si>
  <si>
    <t>Seth Berrange</t>
  </si>
  <si>
    <t>Serge Franco</t>
  </si>
  <si>
    <t>Phia O'Kennedy ®</t>
  </si>
  <si>
    <t>Peter Laing</t>
  </si>
  <si>
    <t>Peter Boardman ®</t>
  </si>
  <si>
    <t>DNF (Hub)</t>
  </si>
  <si>
    <t>Paul van Ramesdonk</t>
  </si>
  <si>
    <t xml:space="preserve">Paul Karusseit </t>
  </si>
  <si>
    <t>Paul Karusseit (ss)</t>
  </si>
  <si>
    <t>Paul Edmunds (SS)</t>
  </si>
  <si>
    <t>Oliver Angelil ®</t>
  </si>
  <si>
    <t>Nicolas Bodenstein</t>
  </si>
  <si>
    <t>No time</t>
  </si>
  <si>
    <t>Mike Darne</t>
  </si>
  <si>
    <t>Melissa (Bozi)  ®</t>
  </si>
  <si>
    <t>Matthew Henshall ®</t>
  </si>
  <si>
    <t>Mark Voges</t>
  </si>
  <si>
    <t>Mark Humphry</t>
  </si>
  <si>
    <t>Lance Calvin Muller</t>
  </si>
  <si>
    <t>Kenney A269</t>
  </si>
  <si>
    <t>Jeremie Dupont ®</t>
  </si>
  <si>
    <t xml:space="preserve">JB Steenkamp  ® </t>
  </si>
  <si>
    <t>JB Steenkamp</t>
  </si>
  <si>
    <t xml:space="preserve">Jason Peisl  ® </t>
  </si>
  <si>
    <t>Janet Woodburne ®</t>
  </si>
  <si>
    <t>Jacqui Wigg  ®</t>
  </si>
  <si>
    <t>James Brown ®</t>
  </si>
  <si>
    <t>Greig Knox</t>
  </si>
  <si>
    <t>Gildo Michelitsch ®</t>
  </si>
  <si>
    <t>Gavin Roussauw (ss)</t>
  </si>
  <si>
    <t>Eric Booysen ®</t>
  </si>
  <si>
    <t>Edwin Mooney ®</t>
  </si>
  <si>
    <t>Eckehard Sixt ®</t>
  </si>
  <si>
    <t>Alex le Roux ®</t>
  </si>
  <si>
    <t>Gentle SE</t>
  </si>
  <si>
    <t>Strong SE, cold</t>
  </si>
  <si>
    <t>Stong SE</t>
  </si>
  <si>
    <t>Overcast, perfect</t>
  </si>
  <si>
    <t>Beautiful &amp; cold</t>
  </si>
  <si>
    <t>Mild, gentle SE</t>
  </si>
  <si>
    <t>overcast, cool</t>
  </si>
  <si>
    <t>Tailwind &amp; light rain</t>
  </si>
  <si>
    <t>Morderate SW</t>
  </si>
  <si>
    <t>Moderate SE; cold</t>
  </si>
  <si>
    <t>Gentle NE</t>
  </si>
  <si>
    <t>beautiful &amp; warm</t>
  </si>
  <si>
    <t>Moderate SE</t>
  </si>
  <si>
    <t>Beautiful, warm</t>
  </si>
  <si>
    <t xml:space="preserve">Cold, gentle NW </t>
  </si>
  <si>
    <t>cancelled</t>
  </si>
  <si>
    <t>cold &amp; wet</t>
  </si>
  <si>
    <t>Bafana vs France WC 2010</t>
  </si>
  <si>
    <t>light NW &amp; cold</t>
  </si>
  <si>
    <t>light NW</t>
  </si>
  <si>
    <t>light SE</t>
  </si>
  <si>
    <t>Cold &amp; light SE</t>
  </si>
  <si>
    <t xml:space="preserve">Moderate NW, drizle, damp </t>
  </si>
  <si>
    <t>NW, rain and wild..</t>
  </si>
  <si>
    <t>Clear, no wind, Perfect</t>
  </si>
  <si>
    <t>Very strong SE</t>
  </si>
  <si>
    <t>Very Strong SE</t>
  </si>
  <si>
    <t xml:space="preserve">Gusty SE </t>
  </si>
  <si>
    <t>Gusty all directions</t>
  </si>
  <si>
    <t>2009/2008</t>
  </si>
  <si>
    <t>BLOCKHOUSE TIME TRIAL - 2010</t>
  </si>
  <si>
    <t>BLOCKHOUSE TIME TRIAL - 2011</t>
  </si>
  <si>
    <t>Base</t>
  </si>
  <si>
    <t>Very hot</t>
  </si>
  <si>
    <t>perfect with v. light SE</t>
  </si>
  <si>
    <t>gusty gale force SSE /SW</t>
  </si>
  <si>
    <t>overcast, gentle NE</t>
  </si>
  <si>
    <t>Light to strong SE</t>
  </si>
  <si>
    <t>cloudy light NW</t>
  </si>
  <si>
    <t>cool - perfect</t>
  </si>
  <si>
    <t>cloudy, light NW</t>
  </si>
  <si>
    <t>Warm, NW</t>
  </si>
  <si>
    <t>Warm, light NW</t>
  </si>
  <si>
    <t>cold NW</t>
  </si>
  <si>
    <t>stiff SE</t>
  </si>
  <si>
    <t>perfect, cool</t>
  </si>
  <si>
    <t>perfect &amp; warm</t>
  </si>
  <si>
    <t>slight SE</t>
  </si>
  <si>
    <t>slight NW</t>
  </si>
  <si>
    <t>strong NW, cold</t>
  </si>
  <si>
    <t>strong NW, cold &amp; wet</t>
  </si>
  <si>
    <t>gentle SE</t>
  </si>
  <si>
    <t xml:space="preserve">SEE </t>
  </si>
  <si>
    <t>strong NW overcast</t>
  </si>
  <si>
    <t>gentle NW</t>
  </si>
  <si>
    <t>wet NW</t>
  </si>
  <si>
    <t>strong southerly (SSE)</t>
  </si>
  <si>
    <t>strong SW</t>
  </si>
  <si>
    <t xml:space="preserve">SW </t>
  </si>
  <si>
    <t xml:space="preserve"> NW</t>
  </si>
  <si>
    <t>Adriaan Theron</t>
  </si>
  <si>
    <t>Alex Allie</t>
  </si>
  <si>
    <t xml:space="preserve">Anna Versveld ® </t>
  </si>
  <si>
    <t>Andrea Mutton ®</t>
  </si>
  <si>
    <t>Allan Mccreadi</t>
  </si>
  <si>
    <t xml:space="preserve">no time </t>
  </si>
  <si>
    <t>Brendon Fritz Gerald</t>
  </si>
  <si>
    <t>Brendon Fritz Gerald ®</t>
  </si>
  <si>
    <t xml:space="preserve">Candyce Hall ® </t>
  </si>
  <si>
    <t>no time</t>
  </si>
  <si>
    <t xml:space="preserve">Claire Hammon ® </t>
  </si>
  <si>
    <t>00:28:15?</t>
  </si>
  <si>
    <t xml:space="preserve">Edwin Mooney  </t>
  </si>
  <si>
    <t>Emma Gray</t>
  </si>
  <si>
    <t>Emma Gray ®</t>
  </si>
  <si>
    <t>time keep</t>
  </si>
  <si>
    <t xml:space="preserve">Greg Dubber </t>
  </si>
  <si>
    <t>Hannes de Waal</t>
  </si>
  <si>
    <t>James Walsh</t>
  </si>
  <si>
    <t>Jeremy Hewson (Jed)</t>
  </si>
  <si>
    <t>Juergen Geitner ®</t>
  </si>
  <si>
    <t>Jordan Sinclair</t>
  </si>
  <si>
    <t>Kati Csak</t>
  </si>
  <si>
    <t>Kenney O'Kennedy</t>
  </si>
  <si>
    <t>Leah Johnson</t>
  </si>
  <si>
    <t xml:space="preserve">Martin Bomgers ® </t>
  </si>
  <si>
    <t xml:space="preserve">Martin Crosoer </t>
  </si>
  <si>
    <t>Mathew Emanuel ®</t>
  </si>
  <si>
    <t>Michael Flinn</t>
  </si>
  <si>
    <t>MJ van Dorssen  ®</t>
  </si>
  <si>
    <t>Natascha Gray®</t>
  </si>
  <si>
    <t>Nicola Payne</t>
  </si>
  <si>
    <t xml:space="preserve">Paul Edmunds </t>
  </si>
  <si>
    <t>Ricky Lawrence</t>
  </si>
  <si>
    <t>Ricky Lawrence ®</t>
  </si>
  <si>
    <t>v fast</t>
  </si>
  <si>
    <t xml:space="preserve">Robert Saunders </t>
  </si>
  <si>
    <t>Steve Armstrong</t>
  </si>
  <si>
    <t xml:space="preserve">Steve Armstrong® </t>
  </si>
  <si>
    <t>Sybrand Strauss</t>
  </si>
  <si>
    <t xml:space="preserve">Tienie Versveld </t>
  </si>
  <si>
    <t xml:space="preserve">Tim Hancox ® </t>
  </si>
  <si>
    <t xml:space="preserve">Tim Richman ® </t>
  </si>
  <si>
    <t>12:25:20AM</t>
  </si>
  <si>
    <t>Tom Southwoods</t>
  </si>
  <si>
    <t>Werner Joubert</t>
  </si>
  <si>
    <t>Count (11)</t>
  </si>
  <si>
    <t>Index (2011)</t>
  </si>
  <si>
    <t>Candice Davison</t>
  </si>
  <si>
    <t>Mark Reed</t>
  </si>
  <si>
    <t>Sean Newbry</t>
  </si>
  <si>
    <t>Seraj Abrahams</t>
  </si>
  <si>
    <t>Mark Pikker ®</t>
  </si>
  <si>
    <t>Ben Brimble ®</t>
  </si>
  <si>
    <t>Nelson Bass ®</t>
  </si>
  <si>
    <t xml:space="preserve">Simon Richman ® </t>
  </si>
  <si>
    <t xml:space="preserve">Adam CC </t>
  </si>
  <si>
    <t xml:space="preserve">Ryan Winter ® </t>
  </si>
  <si>
    <t>Andrew Hall</t>
  </si>
  <si>
    <t>Andrew McTavisch</t>
  </si>
  <si>
    <t xml:space="preserve">Andrew McTavisch ® </t>
  </si>
  <si>
    <t>Andy Heald ®</t>
  </si>
  <si>
    <t xml:space="preserve">Angela Nicks ® </t>
  </si>
  <si>
    <t>Brendon ??</t>
  </si>
  <si>
    <t>Brian</t>
  </si>
  <si>
    <t>Candice Beattie</t>
  </si>
  <si>
    <t>Carlos Rodrigues</t>
  </si>
  <si>
    <t>Catherine Hanauer</t>
  </si>
  <si>
    <t xml:space="preserve">Charmaine Nicks ® </t>
  </si>
  <si>
    <t xml:space="preserve">David Humphries </t>
  </si>
  <si>
    <t xml:space="preserve">David Humphries ® </t>
  </si>
  <si>
    <t>Doug Brown</t>
  </si>
  <si>
    <t xml:space="preserve">Rob Orbe ® </t>
  </si>
  <si>
    <t xml:space="preserve">Rupert Butler ® </t>
  </si>
  <si>
    <t xml:space="preserve">Mike Dixon ® </t>
  </si>
  <si>
    <t>Gawie van der Schyf</t>
  </si>
  <si>
    <t>Guy Hubbard ®</t>
  </si>
  <si>
    <t>Hans Peter Bakker</t>
  </si>
  <si>
    <t>Jack Saunders (TrailB)</t>
  </si>
  <si>
    <t>Jason</t>
  </si>
  <si>
    <t>Jason Lindt</t>
  </si>
  <si>
    <t>John Adam</t>
  </si>
  <si>
    <t xml:space="preserve">Kate Orkin ® </t>
  </si>
  <si>
    <t>Lisa Kettner ®</t>
  </si>
  <si>
    <t>Mareike</t>
  </si>
  <si>
    <t xml:space="preserve">Marilyn Fisher </t>
  </si>
  <si>
    <t>Maritz ®</t>
  </si>
  <si>
    <t>Norbert Freitag ®</t>
  </si>
  <si>
    <t>Oscar Foulkes</t>
  </si>
  <si>
    <t>Paolo Israel ®</t>
  </si>
  <si>
    <t>Derval Rerdy ®</t>
  </si>
  <si>
    <t>George Herzog ®</t>
  </si>
  <si>
    <t>Greg Miller ®</t>
  </si>
  <si>
    <t>Richard Armstrong ®</t>
  </si>
  <si>
    <t>Richard Tyszwiecki</t>
  </si>
  <si>
    <t>Sam McTavish ®</t>
  </si>
  <si>
    <t>Tracy</t>
  </si>
  <si>
    <t>Sarah Kvalsvig</t>
  </si>
  <si>
    <t>Sean Christie</t>
  </si>
  <si>
    <t>Shannon ®</t>
  </si>
  <si>
    <t xml:space="preserve">Chris Holdsworth ® </t>
  </si>
  <si>
    <t>Dale Nolan?</t>
  </si>
  <si>
    <t>David Goldschmidt</t>
  </si>
  <si>
    <t>Frederick Tetterll</t>
  </si>
  <si>
    <t>Giesela Scherer ®</t>
  </si>
  <si>
    <t>Jason Smith</t>
  </si>
  <si>
    <t>Lisa</t>
  </si>
  <si>
    <t>Lisa Sutter ®</t>
  </si>
  <si>
    <t>Nolan Daniel</t>
  </si>
  <si>
    <t>Rorry van Zyl</t>
  </si>
  <si>
    <t xml:space="preserve">Wayne Boswell </t>
  </si>
  <si>
    <t>2011 SEASON RECORDS</t>
  </si>
  <si>
    <t>Candyce Hall</t>
  </si>
  <si>
    <t>2011</t>
  </si>
  <si>
    <t>BLOCKHOUSE TIME TRIAL - 2012</t>
  </si>
  <si>
    <t>light SSW</t>
  </si>
  <si>
    <t>Strong SSE</t>
  </si>
  <si>
    <t>Strong gusty SE</t>
  </si>
  <si>
    <t>gale force SW</t>
  </si>
  <si>
    <t xml:space="preserve"> SE</t>
  </si>
  <si>
    <t>NW - good conditions</t>
  </si>
  <si>
    <t>light westerly</t>
  </si>
  <si>
    <t>Strong NW - good cond</t>
  </si>
  <si>
    <t>light to strong NW - SE</t>
  </si>
  <si>
    <t>cold, strong gusty SSE</t>
  </si>
  <si>
    <t>couldy, strong NW</t>
  </si>
  <si>
    <t>strong NW</t>
  </si>
  <si>
    <t>light SW</t>
  </si>
  <si>
    <t xml:space="preserve">very cold  - SW </t>
  </si>
  <si>
    <t xml:space="preserve">strong gusty SE, cold </t>
  </si>
  <si>
    <t>Strong Gusty NW &amp; cold</t>
  </si>
  <si>
    <t>Light Westerly</t>
  </si>
  <si>
    <t>light Nw/SE</t>
  </si>
  <si>
    <t>from beautiful to cold/breezy</t>
  </si>
  <si>
    <t>black SE</t>
  </si>
  <si>
    <t>v strong SE</t>
  </si>
  <si>
    <t>perfect, overcast</t>
  </si>
  <si>
    <t>SSE</t>
  </si>
  <si>
    <t>Mark H    24.07</t>
  </si>
  <si>
    <t>Paul K     19.55</t>
  </si>
  <si>
    <t>Gerard     19.57</t>
  </si>
  <si>
    <t>Brendon van Niekerk</t>
  </si>
  <si>
    <t>Candice Davison ®</t>
  </si>
  <si>
    <t xml:space="preserve">Craig Colesky </t>
  </si>
  <si>
    <t>dnf</t>
  </si>
  <si>
    <t>Erik Booysen ®</t>
  </si>
  <si>
    <t>Grant Quixley</t>
  </si>
  <si>
    <t xml:space="preserve">Justin Urry ® </t>
  </si>
  <si>
    <t>Mike Toms ®</t>
  </si>
  <si>
    <t>Nicola Walker (Payne)</t>
  </si>
  <si>
    <t>Paul Lacock</t>
  </si>
  <si>
    <t>Rameez Abrahams (ss)</t>
  </si>
  <si>
    <t xml:space="preserve">Richard Armstrong </t>
  </si>
  <si>
    <t>Rupert von Tutscheck</t>
  </si>
  <si>
    <t>Seraj Abrahams ®</t>
  </si>
  <si>
    <t>Shannon Maguire ®</t>
  </si>
  <si>
    <t xml:space="preserve">Simon Armstrong ® </t>
  </si>
  <si>
    <t xml:space="preserve">Simon Armstrong </t>
  </si>
  <si>
    <t>broken dereilleur</t>
  </si>
  <si>
    <t>broken chain</t>
  </si>
  <si>
    <t xml:space="preserve">Sybrand Strauss ® </t>
  </si>
  <si>
    <t>Tyrone Rawlins ®</t>
  </si>
  <si>
    <t>Total Count</t>
  </si>
  <si>
    <t>New</t>
  </si>
  <si>
    <t xml:space="preserve">Adina Israel ® </t>
  </si>
  <si>
    <t>Ben Brimble</t>
  </si>
  <si>
    <t>Andrea van der Spy ®</t>
  </si>
  <si>
    <t>Ant</t>
  </si>
  <si>
    <t xml:space="preserve">Barbara Vintcent ® </t>
  </si>
  <si>
    <t xml:space="preserve">Chris T ® </t>
  </si>
  <si>
    <t>Dave Hampton</t>
  </si>
  <si>
    <t>David Viljoen ®</t>
  </si>
  <si>
    <t>Deon Meyer</t>
  </si>
  <si>
    <t>Elana</t>
  </si>
  <si>
    <t>Fabian Humphrey ®</t>
  </si>
  <si>
    <t xml:space="preserve">Guy Dviri® </t>
  </si>
  <si>
    <t>Jaco Willemse ®</t>
  </si>
  <si>
    <t xml:space="preserve">James Day ® </t>
  </si>
  <si>
    <t>Janine Bosman</t>
  </si>
  <si>
    <t>Jarred Humphry</t>
  </si>
  <si>
    <t>Jason Lammers ®</t>
  </si>
  <si>
    <t xml:space="preserve">Jenny Hewlett® </t>
  </si>
  <si>
    <t xml:space="preserve">John Nye ® </t>
  </si>
  <si>
    <t>Jon Jon Keegan</t>
  </si>
  <si>
    <t>Karen Versfeld</t>
  </si>
  <si>
    <t xml:space="preserve">Keith Forbes ® </t>
  </si>
  <si>
    <t>Kent</t>
  </si>
  <si>
    <t xml:space="preserve">Kevin Jacobs </t>
  </si>
  <si>
    <t xml:space="preserve">Lee Ruthenberg ® </t>
  </si>
  <si>
    <t>Lucy Hindle</t>
  </si>
  <si>
    <t>Mark K</t>
  </si>
  <si>
    <t>Mark Rule</t>
  </si>
  <si>
    <t>x</t>
  </si>
  <si>
    <t>Mathew Davidson ®</t>
  </si>
  <si>
    <t xml:space="preserve">Melanie Kelly® </t>
  </si>
  <si>
    <t>Nabila Bassadien ®</t>
  </si>
  <si>
    <t xml:space="preserve">Neal ® </t>
  </si>
  <si>
    <t>Neil De Wet</t>
  </si>
  <si>
    <t>Nicole Marais</t>
  </si>
  <si>
    <t>Paul Whithead</t>
  </si>
  <si>
    <t>Phillip Stevens ®</t>
  </si>
  <si>
    <t xml:space="preserve">Rae Trew-browne ® </t>
  </si>
  <si>
    <t>Riaz Noordien</t>
  </si>
  <si>
    <t>Roald Neihaus</t>
  </si>
  <si>
    <t>Rob Ambler-Smith</t>
  </si>
  <si>
    <t>Robert Wagener</t>
  </si>
  <si>
    <t>Robert Wagener ss</t>
  </si>
  <si>
    <t xml:space="preserve">Sedick ® </t>
  </si>
  <si>
    <t>Thando</t>
  </si>
  <si>
    <t xml:space="preserve">Ty Toms ® </t>
  </si>
  <si>
    <t>Wade Willingale</t>
  </si>
  <si>
    <t>Yasmina Bassadien ®</t>
  </si>
  <si>
    <t>2012 SEASON RECORDS</t>
  </si>
  <si>
    <t>0:12:57 *</t>
  </si>
  <si>
    <t>2012</t>
  </si>
  <si>
    <t>BLOCKHOUSE TIME TRIAL - 2015</t>
  </si>
  <si>
    <t>Start 2014</t>
  </si>
  <si>
    <t>Start 2015</t>
  </si>
  <si>
    <t>Base 2015</t>
  </si>
  <si>
    <t>Too hot to handle</t>
  </si>
  <si>
    <t>Gale force SE</t>
  </si>
  <si>
    <t xml:space="preserve">Cheeky SE breeze, </t>
  </si>
  <si>
    <t>Helpful NW breeze</t>
  </si>
  <si>
    <t>very  good, slight SSE</t>
  </si>
  <si>
    <t>perfect evening</t>
  </si>
  <si>
    <t>top of the range - perfect</t>
  </si>
  <si>
    <t>Low cloud, north westerly</t>
  </si>
  <si>
    <t>cloudy, slight westerly</t>
  </si>
  <si>
    <t>strong NW,wet</t>
  </si>
  <si>
    <t>high cloud, strong W, cold</t>
  </si>
  <si>
    <t>summery SE, except cold</t>
  </si>
  <si>
    <t>cool, helpful westerly</t>
  </si>
  <si>
    <t>perfect, sunny and windless</t>
  </si>
  <si>
    <t>frisky south easter</t>
  </si>
  <si>
    <t>strong north wester</t>
  </si>
  <si>
    <t>fresh south easter-ish</t>
  </si>
  <si>
    <t>cloudy &amp; cool, but windless</t>
  </si>
  <si>
    <t>warm, perfect</t>
  </si>
  <si>
    <t>scortching hot, light SE</t>
  </si>
  <si>
    <t>brisk south easter</t>
  </si>
  <si>
    <t>strong SSE</t>
  </si>
  <si>
    <t xml:space="preserve">Amy Burton   </t>
  </si>
  <si>
    <t>Amy Burton ®</t>
  </si>
  <si>
    <t>Andrew Geel ®</t>
  </si>
  <si>
    <t>Bert Pauw</t>
  </si>
  <si>
    <t>Bert Pauw ®</t>
  </si>
  <si>
    <t>Candice</t>
  </si>
  <si>
    <t>Chanan Weiss</t>
  </si>
  <si>
    <t>Chris Osbourne ®</t>
  </si>
  <si>
    <t>Dessi Starhovska ®</t>
  </si>
  <si>
    <t>Doug Turvey</t>
  </si>
  <si>
    <t>Gabby</t>
  </si>
  <si>
    <t xml:space="preserve">Gerhard Nel ® </t>
  </si>
  <si>
    <t>Gerhard Nel</t>
  </si>
  <si>
    <t>Jean de Villiers</t>
  </si>
  <si>
    <t>Jon Luies</t>
  </si>
  <si>
    <t>Lauren Combrink ®</t>
  </si>
  <si>
    <t>Marlise Richter ®</t>
  </si>
  <si>
    <t>NTR</t>
  </si>
  <si>
    <t>Martin Kleynhans ®</t>
  </si>
  <si>
    <t xml:space="preserve">Matt Arderne ® </t>
  </si>
  <si>
    <t>-</t>
  </si>
  <si>
    <t>Megan Becketts</t>
  </si>
  <si>
    <t>Oriole Bolus ®</t>
  </si>
  <si>
    <t>Paul Goddard</t>
  </si>
  <si>
    <t>Rafeeq Safodien</t>
  </si>
  <si>
    <t>Rob Sim ®</t>
  </si>
  <si>
    <t>Rodger Browne ®</t>
  </si>
  <si>
    <t>Sam Ahrends ®</t>
  </si>
  <si>
    <t xml:space="preserve">Serena Boon </t>
  </si>
  <si>
    <t>Simon Muller ®</t>
  </si>
  <si>
    <t>Simon Penso</t>
  </si>
  <si>
    <t xml:space="preserve">Stephan ® </t>
  </si>
  <si>
    <t>Stephan</t>
  </si>
  <si>
    <t>Tanya Goddard</t>
  </si>
  <si>
    <t>Wolfram Finger ®</t>
  </si>
  <si>
    <t>Zaid Hendricks ®</t>
  </si>
  <si>
    <t xml:space="preserve">Alan  </t>
  </si>
  <si>
    <t>Alice ®</t>
  </si>
  <si>
    <t>Allan Bean ®</t>
  </si>
  <si>
    <t>Allan Mccready</t>
  </si>
  <si>
    <t xml:space="preserve">Angus ® </t>
  </si>
  <si>
    <t>Attie Retief ®</t>
  </si>
  <si>
    <t xml:space="preserve">Carry Brown ® </t>
  </si>
  <si>
    <t>Cliff Beckett</t>
  </si>
  <si>
    <t>Collin Allin</t>
  </si>
  <si>
    <t xml:space="preserve">Craig Kolesky </t>
  </si>
  <si>
    <t>Doug Batchelor ®</t>
  </si>
  <si>
    <t>Henry De Lendtsheer</t>
  </si>
  <si>
    <t>Hillary Osbourne ®</t>
  </si>
  <si>
    <t>Janet Hachiang ®</t>
  </si>
  <si>
    <t>Katya Soggot</t>
  </si>
  <si>
    <t>Kelly Hess ®</t>
  </si>
  <si>
    <t>Kevin Dingel ®</t>
  </si>
  <si>
    <t>Liam Somers</t>
  </si>
  <si>
    <t xml:space="preserve">Liesl Nicol ® </t>
  </si>
  <si>
    <t>Luke Powers</t>
  </si>
  <si>
    <t>Mandy Collins</t>
  </si>
  <si>
    <t>Mark Lewis ®</t>
  </si>
  <si>
    <t>Matthew Dalton</t>
  </si>
  <si>
    <t>Mawa Jekot ®</t>
  </si>
  <si>
    <t>Murray Collyer ®</t>
  </si>
  <si>
    <t>Neil De Wet ®</t>
  </si>
  <si>
    <t>Richard Andrew ®</t>
  </si>
  <si>
    <t>Robyn Whale</t>
  </si>
  <si>
    <t xml:space="preserve">Ruben Roberts ® </t>
  </si>
  <si>
    <t>Russel Dean Jones</t>
  </si>
  <si>
    <t>Sandisa ®</t>
  </si>
  <si>
    <t>Sean Marsch ®</t>
  </si>
  <si>
    <t>Tom Gerhardt</t>
  </si>
  <si>
    <t>Tune Laubscher ®</t>
  </si>
  <si>
    <t xml:space="preserve">Warren Fitzhenry ® </t>
  </si>
  <si>
    <t>Roan</t>
  </si>
  <si>
    <t>Ryan</t>
  </si>
  <si>
    <t>Raymond ®</t>
  </si>
  <si>
    <t>Hannah ®</t>
  </si>
  <si>
    <t>Guy</t>
  </si>
  <si>
    <t>Adam Ricketts ®</t>
  </si>
  <si>
    <t>Alan</t>
  </si>
  <si>
    <t xml:space="preserve">Andre Pienaar </t>
  </si>
  <si>
    <t>Andrew</t>
  </si>
  <si>
    <t xml:space="preserve">Ian  </t>
  </si>
  <si>
    <t>Ian Metcalfe ®</t>
  </si>
  <si>
    <t>Joanna</t>
  </si>
  <si>
    <t>Kate</t>
  </si>
  <si>
    <t>Kirsty</t>
  </si>
  <si>
    <t>Marisa Logan ®</t>
  </si>
  <si>
    <t>Mark Murphy</t>
  </si>
  <si>
    <t>Nick ®</t>
  </si>
  <si>
    <t>Philip</t>
  </si>
  <si>
    <t>Ricky</t>
  </si>
  <si>
    <t>Rob Saunders</t>
  </si>
  <si>
    <t>Tim</t>
  </si>
  <si>
    <t>Wallied</t>
  </si>
  <si>
    <t>2015 SEASON RECORDS</t>
  </si>
  <si>
    <t>Martin Kleynhans</t>
  </si>
  <si>
    <t>King of the Mountain</t>
  </si>
  <si>
    <t>Amy Burton</t>
  </si>
  <si>
    <t>Queen of the Mountain</t>
  </si>
  <si>
    <t>2013</t>
  </si>
  <si>
    <t>2015</t>
  </si>
  <si>
    <t>2014</t>
  </si>
  <si>
    <t>BLOCKHOUSE TIME TRIAL - 2014</t>
  </si>
  <si>
    <t>Last TT this year</t>
  </si>
  <si>
    <t>Start 2013</t>
  </si>
  <si>
    <t>Base 2014</t>
  </si>
  <si>
    <t>Sunny, warm &amp; brisk SE</t>
  </si>
  <si>
    <t>A strong swirly wind, SE-ish</t>
  </si>
  <si>
    <t>calm</t>
  </si>
  <si>
    <t>Chillyish, strong NW</t>
  </si>
  <si>
    <t>Helpful westerly, slight drizzle</t>
  </si>
  <si>
    <t>calm, slight westerly breeze</t>
  </si>
  <si>
    <t>perfect, a peachy evening!</t>
  </si>
  <si>
    <t>black south easter, brrr</t>
  </si>
  <si>
    <t>light NW, perfect evening</t>
  </si>
  <si>
    <t>cloudy, strong NW, chilly</t>
  </si>
  <si>
    <t>strong NW, wet and cold</t>
  </si>
  <si>
    <t>peach perfect evening - stunning</t>
  </si>
  <si>
    <t>Clear &amp; sunny with a cheeky NW breeze</t>
  </si>
  <si>
    <t>Cloud on the mountain, mild</t>
  </si>
  <si>
    <t>some cloud - clear, crisp and windless</t>
  </si>
  <si>
    <t>cold, overcast NW</t>
  </si>
  <si>
    <t>perfect day</t>
  </si>
  <si>
    <t>perfect spring day</t>
  </si>
  <si>
    <t>strong black SE</t>
  </si>
  <si>
    <t>sneaky S wind, otherwise v pleasant</t>
  </si>
  <si>
    <t>helpful NW</t>
  </si>
  <si>
    <t>cool &amp; windless - perfect</t>
  </si>
  <si>
    <t>Stong southerly</t>
  </si>
  <si>
    <t>Perfect, windless</t>
  </si>
  <si>
    <t>Perfect, bright &amp; sunny, light SW</t>
  </si>
  <si>
    <t>perfect calm</t>
  </si>
  <si>
    <t>howling south-easter!</t>
  </si>
  <si>
    <t>Simon Miller ®</t>
  </si>
  <si>
    <t xml:space="preserve">Amy </t>
  </si>
  <si>
    <t>Luné</t>
  </si>
  <si>
    <t>John Rocke</t>
  </si>
  <si>
    <t>Colin Hepburn</t>
  </si>
  <si>
    <t>Andy</t>
  </si>
  <si>
    <t>Anna</t>
  </si>
  <si>
    <t>Annette Sim</t>
  </si>
  <si>
    <t>Chiamante</t>
  </si>
  <si>
    <t>Chris</t>
  </si>
  <si>
    <t xml:space="preserve">Chris ® </t>
  </si>
  <si>
    <t>Chris ®</t>
  </si>
  <si>
    <t>Clara ®</t>
  </si>
  <si>
    <t>Desmond</t>
  </si>
  <si>
    <t>Doug Lockhart</t>
  </si>
  <si>
    <t>Eugene</t>
  </si>
  <si>
    <t>Hitesh</t>
  </si>
  <si>
    <t>Inscott</t>
  </si>
  <si>
    <t>Katie</t>
  </si>
  <si>
    <t>Mark Kleynhans</t>
  </si>
  <si>
    <t>Matthew Glenday</t>
  </si>
  <si>
    <t>Nicola Hendricks ®</t>
  </si>
  <si>
    <t xml:space="preserve">Niki Love ® </t>
  </si>
  <si>
    <t>Nina</t>
  </si>
  <si>
    <r>
      <t>Renay Groustra</t>
    </r>
    <r>
      <rPr>
        <sz val="12"/>
        <color rgb="FF545454"/>
        <rFont val="Arial"/>
        <family val="2"/>
      </rPr>
      <t> </t>
    </r>
  </si>
  <si>
    <t>Ren Gibbons</t>
  </si>
  <si>
    <t>Renzo</t>
  </si>
  <si>
    <t>Robin</t>
  </si>
  <si>
    <t xml:space="preserve">Sam </t>
  </si>
  <si>
    <t>Sandra</t>
  </si>
  <si>
    <t>Sandy</t>
  </si>
  <si>
    <t>Sebastian Thompson</t>
  </si>
  <si>
    <t>Thomas</t>
  </si>
  <si>
    <t>2014 SEASON RECORDS</t>
  </si>
  <si>
    <t>12:57 *</t>
  </si>
  <si>
    <t>"Man" of the Match</t>
  </si>
  <si>
    <t>#23 - Ben Brimble</t>
  </si>
  <si>
    <t>#24 - Sam Lagesse</t>
  </si>
  <si>
    <t>#25 - Deon Neuhoff</t>
  </si>
  <si>
    <t>#26 - Simon Miller</t>
  </si>
  <si>
    <t>#27 - Mark</t>
  </si>
  <si>
    <t>#28 - Rob Sim</t>
  </si>
  <si>
    <t>#29 - Simon Nicks</t>
  </si>
  <si>
    <t>#30 - Candyce Hall</t>
  </si>
  <si>
    <t>#31 - John Rocke</t>
  </si>
  <si>
    <t>#32 - Tyrone Rawlins</t>
  </si>
  <si>
    <t>#33 - Serena Boon</t>
  </si>
  <si>
    <t>#34 - Paul Karusseit</t>
  </si>
  <si>
    <t>#35 - Marlise Richter</t>
  </si>
  <si>
    <t>#36 - Amy Burton</t>
  </si>
  <si>
    <t>#37 - Luné</t>
  </si>
  <si>
    <t>#38 - Simon Penso</t>
  </si>
  <si>
    <t>BLOCKHOUSE TIME TRIAL - 2013</t>
  </si>
  <si>
    <t>Base (Ave 2012)</t>
  </si>
  <si>
    <t>chilly SE</t>
  </si>
  <si>
    <t>Storm NE</t>
  </si>
  <si>
    <t>NW &amp; mist</t>
  </si>
  <si>
    <t>very light SW</t>
  </si>
  <si>
    <t>Strong WNW</t>
  </si>
  <si>
    <t>very light NW</t>
  </si>
  <si>
    <t>VERY light SE</t>
  </si>
  <si>
    <t>light NW, sticky</t>
  </si>
  <si>
    <t>fresh NW</t>
  </si>
  <si>
    <t>strong SW?</t>
  </si>
  <si>
    <t>strong NW, sticky</t>
  </si>
  <si>
    <t>light SSE</t>
  </si>
  <si>
    <t>0:29:00?</t>
  </si>
  <si>
    <t>Pieter</t>
  </si>
  <si>
    <t>Colin Allin</t>
  </si>
  <si>
    <t>Oriole Bolus</t>
  </si>
  <si>
    <t>Roy Hannington</t>
  </si>
  <si>
    <t>Rafiek Safoodien</t>
  </si>
  <si>
    <t>2013 SEASON RECORDS</t>
  </si>
  <si>
    <t>BLOCKHOUSE TIME TRIAL - 2016</t>
  </si>
  <si>
    <t>Start 2016</t>
  </si>
  <si>
    <t>no dice</t>
  </si>
  <si>
    <t>Calm</t>
  </si>
  <si>
    <t>Perfect balmy, light S</t>
  </si>
  <si>
    <t>(very) helpful NW</t>
  </si>
  <si>
    <t>Swirly NW</t>
  </si>
  <si>
    <t>cheeky S</t>
  </si>
  <si>
    <t>Cheeky SE</t>
  </si>
  <si>
    <t>perfect, light NE</t>
  </si>
  <si>
    <t>wet and sticky, light NW</t>
  </si>
  <si>
    <t>sublime</t>
  </si>
  <si>
    <t>cold 'n wet</t>
  </si>
  <si>
    <t>bright and clear</t>
  </si>
  <si>
    <t>wet 'n wild</t>
  </si>
  <si>
    <t>brisk NW</t>
  </si>
  <si>
    <t>perfect conditions</t>
  </si>
  <si>
    <t>perfect, light westerly</t>
  </si>
  <si>
    <t>frisky S</t>
  </si>
  <si>
    <t>hot and wind-free</t>
  </si>
  <si>
    <t>chilly south-wester</t>
  </si>
  <si>
    <t>warm, sunny, light S</t>
  </si>
  <si>
    <t>Perfect, light  SE</t>
  </si>
  <si>
    <t>Andrew Hall ®</t>
  </si>
  <si>
    <t xml:space="preserve">Doug Turvey ® </t>
  </si>
  <si>
    <t xml:space="preserve">Doug Turvey </t>
  </si>
  <si>
    <t xml:space="preserve">  </t>
  </si>
  <si>
    <t>Hannah Baleta ®</t>
  </si>
  <si>
    <t xml:space="preserve">Hannah Baleta </t>
  </si>
  <si>
    <t>Iain Turner</t>
  </si>
  <si>
    <t xml:space="preserve">Iain Turner ® </t>
  </si>
  <si>
    <t>NR</t>
  </si>
  <si>
    <t xml:space="preserve">Matt Arderne </t>
  </si>
  <si>
    <t>Raymond Siebrits ®</t>
  </si>
  <si>
    <t>Raymond Siebrits</t>
  </si>
  <si>
    <t>Robert O'Brien</t>
  </si>
  <si>
    <t>Ryan Scott ®</t>
  </si>
  <si>
    <t>Adam</t>
  </si>
  <si>
    <t>Andre</t>
  </si>
  <si>
    <t>Angelique</t>
  </si>
  <si>
    <t>Ashleigh</t>
  </si>
  <si>
    <t>Auric</t>
  </si>
  <si>
    <t>Bernadine</t>
  </si>
  <si>
    <t>Colin D</t>
  </si>
  <si>
    <t>Dave ®</t>
  </si>
  <si>
    <t>Deon Keet</t>
  </si>
  <si>
    <t xml:space="preserve">Dominque ® </t>
  </si>
  <si>
    <t>Doug</t>
  </si>
  <si>
    <t>Ebeth ®</t>
  </si>
  <si>
    <t xml:space="preserve">Emily ® </t>
  </si>
  <si>
    <t>Fran ®</t>
  </si>
  <si>
    <t>Herman ®</t>
  </si>
  <si>
    <t>Ganief ®</t>
  </si>
  <si>
    <t>Grant</t>
  </si>
  <si>
    <t>Greg</t>
  </si>
  <si>
    <t>Jeanette Holl ®</t>
  </si>
  <si>
    <t>Kerry Holl ®</t>
  </si>
  <si>
    <t xml:space="preserve">Lee-Anne ® </t>
  </si>
  <si>
    <t xml:space="preserve">Mia ® </t>
  </si>
  <si>
    <t>Marshal ®</t>
  </si>
  <si>
    <t>Megan</t>
  </si>
  <si>
    <t>Neil</t>
  </si>
  <si>
    <t>Paul Stafford</t>
  </si>
  <si>
    <t xml:space="preserve">Paul  </t>
  </si>
  <si>
    <t>Reece ®</t>
  </si>
  <si>
    <t>Renso S</t>
  </si>
  <si>
    <t xml:space="preserve">Robert ® </t>
  </si>
  <si>
    <t xml:space="preserve">Ryan ® </t>
  </si>
  <si>
    <t>Ryan Holl ®</t>
  </si>
  <si>
    <t>Tom</t>
  </si>
  <si>
    <t>Warrick ®</t>
  </si>
  <si>
    <t>Wilhelm ®</t>
  </si>
  <si>
    <t xml:space="preserve">Usi ® </t>
  </si>
  <si>
    <t>2016 SEASON RECORDS</t>
  </si>
  <si>
    <t>Richard Armstrong</t>
  </si>
  <si>
    <t xml:space="preserve">Candyce Hall </t>
  </si>
  <si>
    <t>Hannah Baleta</t>
  </si>
  <si>
    <t>BLOCKHOUSE TIME TRIAL - 2017</t>
  </si>
  <si>
    <t>Start 2017</t>
  </si>
  <si>
    <t>Base 2016</t>
  </si>
  <si>
    <t>Hot, sunny &amp; a gentle southerly</t>
  </si>
  <si>
    <t>Hot and Windless</t>
  </si>
  <si>
    <t>strong southerly</t>
  </si>
  <si>
    <t>perfect, light southerly</t>
  </si>
  <si>
    <t>perfect, hot, sunny light S</t>
  </si>
  <si>
    <t>damp, light north wester</t>
  </si>
  <si>
    <t>chilly, but very pleasant</t>
  </si>
  <si>
    <t>chilly with a brisk south easter</t>
  </si>
  <si>
    <t>Perfect, light NW</t>
  </si>
  <si>
    <t>cold, helpful westerly</t>
  </si>
  <si>
    <t>strong NW, wet</t>
  </si>
  <si>
    <t>cold and calm</t>
  </si>
  <si>
    <t>very strong NW</t>
  </si>
  <si>
    <t>perfect, light NW</t>
  </si>
  <si>
    <t>Blown out!</t>
  </si>
  <si>
    <t>cloudy, cool south south easter</t>
  </si>
  <si>
    <t>cool, cloudy, north wester</t>
  </si>
  <si>
    <t>Adrian Combrink</t>
  </si>
  <si>
    <t xml:space="preserve">Esther Beukes ® </t>
  </si>
  <si>
    <t>ntr</t>
  </si>
  <si>
    <t xml:space="preserve">Grant ® </t>
  </si>
  <si>
    <t>Kirsty Bobrow ®</t>
  </si>
  <si>
    <t xml:space="preserve">Marshal ® </t>
  </si>
  <si>
    <t xml:space="preserve">Richard Armstrong ® </t>
  </si>
  <si>
    <t xml:space="preserve">Warrick ® </t>
  </si>
  <si>
    <t>Adeena ®</t>
  </si>
  <si>
    <t>Andrew Curry</t>
  </si>
  <si>
    <t>Carina</t>
  </si>
  <si>
    <t>David Long</t>
  </si>
  <si>
    <t xml:space="preserve">Deoward ® </t>
  </si>
  <si>
    <t>Emily ®</t>
  </si>
  <si>
    <t>Deane ®</t>
  </si>
  <si>
    <t>Karen ®</t>
  </si>
  <si>
    <t>Janet S ®</t>
  </si>
  <si>
    <r>
      <t xml:space="preserve">Janine </t>
    </r>
    <r>
      <rPr>
        <vertAlign val="superscript"/>
        <sz val="10"/>
        <rFont val="Arial"/>
        <family val="2"/>
      </rPr>
      <t xml:space="preserve">(EB) </t>
    </r>
  </si>
  <si>
    <t>Jenna Brown</t>
  </si>
  <si>
    <t xml:space="preserve">Richard Arderne ® </t>
  </si>
  <si>
    <t>Chris Arderne ®</t>
  </si>
  <si>
    <t>Carina ®</t>
  </si>
  <si>
    <t>Mark Lynam</t>
  </si>
  <si>
    <t>Nikki</t>
  </si>
  <si>
    <t xml:space="preserve">Richard ® </t>
  </si>
  <si>
    <t xml:space="preserve">Solveig ® </t>
  </si>
  <si>
    <t>Walter ®</t>
  </si>
  <si>
    <t>2017 SEASON RECORDS</t>
  </si>
  <si>
    <t>2017</t>
  </si>
  <si>
    <t>BLOCKHOUSE TIME TRIAL - 2018</t>
  </si>
  <si>
    <t>Start 2018</t>
  </si>
  <si>
    <t>Base 2017</t>
  </si>
  <si>
    <t>very strong SE</t>
  </si>
  <si>
    <t>Perfect, light south westerly</t>
  </si>
  <si>
    <t>Perfect, light south-easter</t>
  </si>
  <si>
    <t>Strong south easter</t>
  </si>
  <si>
    <t>Light south easter</t>
  </si>
  <si>
    <t>helpful westerly</t>
  </si>
  <si>
    <t>Cold, no wind</t>
  </si>
  <si>
    <t>Cold and wet, strong NW</t>
  </si>
  <si>
    <t>Cheeky South Easter</t>
  </si>
  <si>
    <t>Hotter than hot</t>
  </si>
  <si>
    <t>Chilly, but sheltered</t>
  </si>
  <si>
    <t>Good, medium southerly</t>
  </si>
  <si>
    <t>Black south easter</t>
  </si>
  <si>
    <t>helpful north westerly</t>
  </si>
  <si>
    <t xml:space="preserve">Christy Turner ® </t>
  </si>
  <si>
    <t xml:space="preserve">Joan Armstrong® </t>
  </si>
  <si>
    <t>Keith Forbes</t>
  </si>
  <si>
    <t>Melanie Voges ®</t>
  </si>
  <si>
    <t xml:space="preserve">Shannon Maguire </t>
  </si>
  <si>
    <t xml:space="preserve">Michael Petersen ® </t>
  </si>
  <si>
    <t>Amanda ®</t>
  </si>
  <si>
    <t>Craig</t>
  </si>
  <si>
    <t>Ant ®</t>
  </si>
  <si>
    <t>Colin Gale</t>
  </si>
  <si>
    <t>Bryony ®</t>
  </si>
  <si>
    <t>Andrew ®</t>
  </si>
  <si>
    <t>Laina Weiss</t>
  </si>
  <si>
    <t>Helen ®</t>
  </si>
  <si>
    <t xml:space="preserve">Rachel ® </t>
  </si>
  <si>
    <t>Petrofski Williams ®</t>
  </si>
  <si>
    <t>Caren Henschel</t>
  </si>
  <si>
    <t>Wesley ®</t>
  </si>
  <si>
    <t>Richard Curry</t>
  </si>
  <si>
    <t>Steve ®</t>
  </si>
  <si>
    <t>Gillian</t>
  </si>
  <si>
    <t>Mike</t>
  </si>
  <si>
    <t>Richard</t>
  </si>
  <si>
    <t>Steve Richter ®</t>
  </si>
  <si>
    <t>Adam Shapiro ®</t>
  </si>
  <si>
    <t>2018 SEASON RECORDS</t>
  </si>
  <si>
    <t>2018</t>
  </si>
  <si>
    <t>BLOCKHOUSE TIME TRIAL - 2019</t>
  </si>
  <si>
    <t>Start 2019</t>
  </si>
  <si>
    <t>Base 2018</t>
  </si>
  <si>
    <t>brisk SE</t>
  </si>
  <si>
    <t>strong easterly SE</t>
  </si>
  <si>
    <t>torrential Rain</t>
  </si>
  <si>
    <t>brilliant!</t>
  </si>
  <si>
    <t>Wash out</t>
  </si>
  <si>
    <t>rainy NW</t>
  </si>
  <si>
    <t>Brisk NW</t>
  </si>
  <si>
    <t>stiff S-SE</t>
  </si>
  <si>
    <t>light southerly</t>
  </si>
  <si>
    <t>southerly</t>
  </si>
  <si>
    <t>strong W</t>
  </si>
  <si>
    <t>medium SE</t>
  </si>
  <si>
    <t xml:space="preserve">Craig </t>
  </si>
  <si>
    <t>fast</t>
  </si>
  <si>
    <t xml:space="preserve">ntr </t>
  </si>
  <si>
    <t xml:space="preserve">Craig ® </t>
  </si>
  <si>
    <t>Phil</t>
  </si>
  <si>
    <t>Charlotte Kloos</t>
  </si>
  <si>
    <t xml:space="preserve">Sandy Browne ® </t>
  </si>
  <si>
    <t>Landen</t>
  </si>
  <si>
    <t>Eunice ®</t>
  </si>
  <si>
    <t>Cecille ®</t>
  </si>
  <si>
    <t>Katie ®</t>
  </si>
  <si>
    <t>Murray ®</t>
  </si>
  <si>
    <t>Ken Strickland</t>
  </si>
  <si>
    <t>Storm Lanfear</t>
  </si>
  <si>
    <t>Tatenda</t>
  </si>
  <si>
    <t>Graham Richter ®</t>
  </si>
  <si>
    <t>Jared Gordon ®</t>
  </si>
  <si>
    <t>Jared Gordon</t>
  </si>
  <si>
    <t>Marcel</t>
  </si>
  <si>
    <t>2019 SEASON RECORDS</t>
  </si>
  <si>
    <t>Kirsty Bobrow</t>
  </si>
  <si>
    <t>BLOCKHOUSE TIME TRIAL - 2024</t>
  </si>
  <si>
    <t>Start 2024</t>
  </si>
  <si>
    <t>Base 2024</t>
  </si>
  <si>
    <t>SB</t>
  </si>
  <si>
    <t>Light northerly</t>
  </si>
  <si>
    <t>overcast</t>
  </si>
  <si>
    <t>north westerly</t>
  </si>
  <si>
    <t>NW and rain</t>
  </si>
  <si>
    <t xml:space="preserve">Amelie Kloos </t>
  </si>
  <si>
    <t xml:space="preserve">Amelie Kloos ® </t>
  </si>
  <si>
    <t>Anja</t>
  </si>
  <si>
    <t xml:space="preserve">Bronwyn Jackson ® </t>
  </si>
  <si>
    <t>Caren Henschel ®</t>
  </si>
  <si>
    <t xml:space="preserve">Charlotte Kloos </t>
  </si>
  <si>
    <t>Charlotte Kloos ®</t>
  </si>
  <si>
    <t xml:space="preserve">Christopher Combrink </t>
  </si>
  <si>
    <t>Christopher Combrink ®</t>
  </si>
  <si>
    <t xml:space="preserve">Clint ® </t>
  </si>
  <si>
    <t xml:space="preserve">Cornie Le Roux ® </t>
  </si>
  <si>
    <t>Craig  Mackintosh</t>
  </si>
  <si>
    <t xml:space="preserve">Craig  Mackintosh ® </t>
  </si>
  <si>
    <t>Daniel A ®</t>
  </si>
  <si>
    <t>Dave Southwood</t>
  </si>
  <si>
    <t xml:space="preserve">David / Daaf ® </t>
  </si>
  <si>
    <t>David</t>
  </si>
  <si>
    <t>David Berman</t>
  </si>
  <si>
    <t>David Schmidt ®</t>
  </si>
  <si>
    <t>Dawie Bosch</t>
  </si>
  <si>
    <t xml:space="preserve">Debbie ® </t>
  </si>
  <si>
    <t>Dixon</t>
  </si>
  <si>
    <t xml:space="preserve">Dixon ® </t>
  </si>
  <si>
    <t>Doug Turvey ® &amp; Stout</t>
  </si>
  <si>
    <t xml:space="preserve">Doug Turvey  ® </t>
  </si>
  <si>
    <t xml:space="preserve">Dune ® </t>
  </si>
  <si>
    <t>Gilly &amp; Oliver (w)</t>
  </si>
  <si>
    <t>Givemore ®</t>
  </si>
  <si>
    <t>Guy Morel ®</t>
  </si>
  <si>
    <t xml:space="preserve">James ® </t>
  </si>
  <si>
    <t>Jean du Plessis</t>
  </si>
  <si>
    <t>Jeanine Amsel®</t>
  </si>
  <si>
    <t>Jeanine Amsel</t>
  </si>
  <si>
    <t>Johannes ®</t>
  </si>
  <si>
    <t xml:space="preserve">Julian ® </t>
  </si>
  <si>
    <t>Justin ®</t>
  </si>
  <si>
    <t xml:space="preserve">Karl Amsel ® </t>
  </si>
  <si>
    <t>Kashmira ®</t>
  </si>
  <si>
    <t>Kim ®</t>
  </si>
  <si>
    <t>Kellen ®</t>
  </si>
  <si>
    <t>Lala Steyn ®</t>
  </si>
  <si>
    <t>Lisa ®</t>
  </si>
  <si>
    <t xml:space="preserve">Mark ® </t>
  </si>
  <si>
    <t>Marli ®</t>
  </si>
  <si>
    <t>Meyer ®</t>
  </si>
  <si>
    <t>Micaela Gillespie ®</t>
  </si>
  <si>
    <t xml:space="preserve">Mike Champanis ® </t>
  </si>
  <si>
    <t>Mudiwa Whande ®</t>
  </si>
  <si>
    <t>Olivia Barrel ®</t>
  </si>
  <si>
    <t>Owen ®</t>
  </si>
  <si>
    <t>Paul Steyn</t>
  </si>
  <si>
    <t>Roald ®</t>
  </si>
  <si>
    <t>Robert Saunders ®</t>
  </si>
  <si>
    <t>Rowena Childes ®</t>
  </si>
  <si>
    <t>Ryan ®</t>
  </si>
  <si>
    <t xml:space="preserve">Sean </t>
  </si>
  <si>
    <t xml:space="preserve">Tania Wiggins ® </t>
  </si>
  <si>
    <t>Tatenda ®</t>
  </si>
  <si>
    <t>Themba Bosch</t>
  </si>
  <si>
    <t xml:space="preserve">Jacques Amsel ® </t>
  </si>
  <si>
    <t>Mark L</t>
  </si>
  <si>
    <t xml:space="preserve">Nick ® </t>
  </si>
  <si>
    <t>Agnes ®</t>
  </si>
  <si>
    <t xml:space="preserve">Astrid ® </t>
  </si>
  <si>
    <t xml:space="preserve">Brandon ® </t>
  </si>
  <si>
    <t>George ®</t>
  </si>
  <si>
    <t xml:space="preserve">Gordon ® </t>
  </si>
  <si>
    <t>Heidi Kornmuller</t>
  </si>
  <si>
    <r>
      <t xml:space="preserve">Jean du Plessis </t>
    </r>
    <r>
      <rPr>
        <sz val="8"/>
        <color theme="1"/>
        <rFont val="Arial"/>
        <family val="2"/>
      </rPr>
      <t>(Rhodes side)</t>
    </r>
  </si>
  <si>
    <t xml:space="preserve">Kelly ® </t>
  </si>
  <si>
    <t xml:space="preserve">Renata ® </t>
  </si>
  <si>
    <t xml:space="preserve">Renata </t>
  </si>
  <si>
    <t>Travis ®</t>
  </si>
  <si>
    <t>Marc ®</t>
  </si>
  <si>
    <t>2024 SEASON RECORDS</t>
  </si>
  <si>
    <t>Guy Morel</t>
  </si>
  <si>
    <t>Renata Bossi</t>
  </si>
  <si>
    <t>BLOCKHOUSE TIME TRIAL - 2023</t>
  </si>
  <si>
    <t>Start 2023</t>
  </si>
  <si>
    <t>Base 2023</t>
  </si>
  <si>
    <t>Black SE</t>
  </si>
  <si>
    <t>Light Southerly</t>
  </si>
  <si>
    <t>Westerly breeze</t>
  </si>
  <si>
    <t>NW rainy</t>
  </si>
  <si>
    <t>Light westerly</t>
  </si>
  <si>
    <t>Icy SE gale</t>
  </si>
  <si>
    <t>Northerly</t>
  </si>
  <si>
    <t>Stiff NW</t>
  </si>
  <si>
    <t>Light drizzle and NW</t>
  </si>
  <si>
    <t>V strong SE</t>
  </si>
  <si>
    <t xml:space="preserve">David ® </t>
  </si>
  <si>
    <t>Dawie</t>
  </si>
  <si>
    <t>Patricia (w)</t>
  </si>
  <si>
    <t>Clare (w)</t>
  </si>
  <si>
    <t xml:space="preserve">Greg Morgan ® </t>
  </si>
  <si>
    <t>2023 SEASON RECORDS</t>
  </si>
  <si>
    <t>Tania Wiggins</t>
  </si>
  <si>
    <t>Amelie Kloos</t>
  </si>
  <si>
    <t>Shannon</t>
  </si>
  <si>
    <t>2022 SEASON RECORDS</t>
  </si>
  <si>
    <t xml:space="preserve">Themba Bosch ® </t>
  </si>
  <si>
    <t>Randall</t>
  </si>
  <si>
    <t>Olivia Barrell ®</t>
  </si>
  <si>
    <t xml:space="preserve">Mike ® </t>
  </si>
  <si>
    <t xml:space="preserve">Graham </t>
  </si>
  <si>
    <t xml:space="preserve">Justin ® </t>
  </si>
  <si>
    <t xml:space="preserve">Daniel A ® </t>
  </si>
  <si>
    <t xml:space="preserve">Brendon ® </t>
  </si>
  <si>
    <t>dd</t>
  </si>
  <si>
    <t>V Strong SE</t>
  </si>
  <si>
    <t>Heavy rains</t>
  </si>
  <si>
    <t>Light NE</t>
  </si>
  <si>
    <t>NW Light rain</t>
  </si>
  <si>
    <t>SE Gale</t>
  </si>
  <si>
    <t>Base 2022</t>
  </si>
  <si>
    <t>Start 2022</t>
  </si>
  <si>
    <t>BLOCKHOUSE TIME TRIAL - 2022</t>
  </si>
  <si>
    <t>01:01:09</t>
  </si>
  <si>
    <t xml:space="preserve">Paul Jacobs </t>
  </si>
  <si>
    <t>2020 SEASON RECORDS</t>
  </si>
  <si>
    <t>Even stronger SE</t>
  </si>
  <si>
    <t>Grey South Easter</t>
  </si>
  <si>
    <t>Southerly</t>
  </si>
  <si>
    <t>Moderate S</t>
  </si>
  <si>
    <t>Base 2020</t>
  </si>
  <si>
    <t>Start 2020</t>
  </si>
  <si>
    <t>BLOCKHOUSE TIME TRIAL - 2020</t>
  </si>
  <si>
    <t>Kim</t>
  </si>
  <si>
    <t>2021 SEASON RECORDS</t>
  </si>
  <si>
    <t>Light N</t>
  </si>
  <si>
    <t>Perfect day</t>
  </si>
  <si>
    <t>Rainy NW</t>
  </si>
  <si>
    <t xml:space="preserve">perfect </t>
  </si>
  <si>
    <t>Extreme Strong SE</t>
  </si>
  <si>
    <t>Base 2021</t>
  </si>
  <si>
    <t>Start 2021</t>
  </si>
  <si>
    <t>BLOCKHOUSE TIME TRIAL - 2021</t>
  </si>
  <si>
    <t>BLOCKHOUSE TIME TRIAL - 2025</t>
  </si>
  <si>
    <t>Start 2025</t>
  </si>
  <si>
    <t>Base 2025</t>
  </si>
  <si>
    <t>Wet, light NW</t>
  </si>
  <si>
    <t>NW, wet</t>
  </si>
  <si>
    <t>Perfect evening</t>
  </si>
  <si>
    <t>-1</t>
  </si>
  <si>
    <t xml:space="preserve">Katya Soggot </t>
  </si>
  <si>
    <t>Francis Brewer</t>
  </si>
  <si>
    <t xml:space="preserve">Annemie ® </t>
  </si>
  <si>
    <t>Marcus ®</t>
  </si>
  <si>
    <t xml:space="preserve">Nikki ® </t>
  </si>
  <si>
    <t xml:space="preserve">Greg ® </t>
  </si>
  <si>
    <t>Thies ®</t>
  </si>
  <si>
    <t>Brent ®</t>
  </si>
  <si>
    <t xml:space="preserve">Jolande ® </t>
  </si>
  <si>
    <t>2025 SEASON RECORDS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</si>
</sst>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0.0"/>
    <numFmt numFmtId="166" formatCode="hh:mm:ss;@"/>
    <numFmt numFmtId="167" formatCode="[$-1C09]dd\ mmmm\ yyyy;@"/>
    <numFmt numFmtId="168" formatCode="_ * #,##0_ ;_ * \-#,##0_ ;_ * \-_ ;_ @_ "/>
    <numFmt numFmtId="169" formatCode="_ * #,##0.00_ ;_ * \-#,##0.00_ ;_ * \-??_ ;_ @_ "/>
    <numFmt numFmtId="170" formatCode="dd\ mmmm\ yyyy;@"/>
    <numFmt numFmtId="171" formatCode="_ * #,##0_ ;_ * \-#,##0_ ;_ * \-??_ ;_ @_ "/>
    <numFmt numFmtId="172" formatCode="[$-F400]h:mm:ss"/>
    <numFmt numFmtId="173" formatCode="_ * #,##0.0_ ;_ * \-#,##0.0_ ;_ * \-??_ ;_ @_ "/>
    <numFmt numFmtId="174" formatCode="dd\ mmmm\ yyyy"/>
    <numFmt numFmtId="175" formatCode="h:mm;@"/>
  </numFmts>
  <fonts count="52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</font>
    <font>
      <sz val="10"/>
      <name val="Arial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8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6"/>
      <name val="Arial"/>
      <family val="2"/>
    </font>
    <font>
      <b/>
      <sz val="16"/>
      <color rgb="FF00B050"/>
      <name val="Microsoft Sans Serif"/>
      <family val="2"/>
    </font>
    <font>
      <sz val="8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rgb="FF545454"/>
      <name val="Arial"/>
      <family val="2"/>
    </font>
    <font>
      <vertAlign val="superscript"/>
      <sz val="10"/>
      <name val="Arial"/>
      <family val="2"/>
    </font>
    <font>
      <sz val="10"/>
      <color rgb="FF000000"/>
      <name val="Arial"/>
    </font>
    <font>
      <b/>
      <sz val="16"/>
      <color rgb="FF00B050"/>
      <name val="Helvetica Neue"/>
    </font>
    <font>
      <sz val="10"/>
      <color theme="1"/>
      <name val="Arial"/>
    </font>
    <font>
      <b/>
      <sz val="10"/>
      <color theme="1"/>
      <name val="Arial"/>
    </font>
    <font>
      <sz val="9"/>
      <color theme="1"/>
      <name val="Arial"/>
    </font>
    <font>
      <sz val="8"/>
      <color theme="1"/>
      <name val="Arial"/>
    </font>
    <font>
      <sz val="8"/>
      <color rgb="FF000000"/>
      <name val="Arial"/>
    </font>
    <font>
      <sz val="10"/>
      <color rgb="FFFF0000"/>
      <name val="Arial"/>
    </font>
    <font>
      <b/>
      <sz val="9"/>
      <color theme="1"/>
      <name val="Arial"/>
    </font>
    <font>
      <sz val="9"/>
      <color rgb="FF000000"/>
      <name val="Arial"/>
    </font>
    <font>
      <sz val="8"/>
      <color rgb="FF222222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969696"/>
      </patternFill>
    </fill>
  </fills>
  <borders count="15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169" fontId="3" fillId="0" borderId="0" applyFill="0" applyBorder="0" applyAlignment="0" applyProtection="0"/>
    <xf numFmtId="164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/>
    <xf numFmtId="169" fontId="3" fillId="0" borderId="0" applyFill="0" applyBorder="0" applyAlignment="0" applyProtection="0"/>
    <xf numFmtId="0" fontId="30" fillId="0" borderId="0"/>
  </cellStyleXfs>
  <cellXfs count="1400">
    <xf numFmtId="0" fontId="0" fillId="0" borderId="0" xfId="0"/>
    <xf numFmtId="2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4" xfId="0" applyBorder="1"/>
    <xf numFmtId="2" fontId="0" fillId="0" borderId="5" xfId="0" applyNumberFormat="1" applyBorder="1"/>
    <xf numFmtId="2" fontId="0" fillId="0" borderId="4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3" fillId="0" borderId="7" xfId="0" applyNumberFormat="1" applyFont="1" applyBorder="1"/>
    <xf numFmtId="2" fontId="0" fillId="0" borderId="8" xfId="0" applyNumberFormat="1" applyBorder="1"/>
    <xf numFmtId="2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16" fontId="0" fillId="0" borderId="0" xfId="0" applyNumberFormat="1"/>
    <xf numFmtId="165" fontId="2" fillId="0" borderId="6" xfId="0" applyNumberFormat="1" applyFont="1" applyBorder="1" applyAlignment="1">
      <alignment horizontal="center"/>
    </xf>
    <xf numFmtId="165" fontId="2" fillId="0" borderId="7" xfId="0" applyNumberFormat="1" applyFont="1" applyBorder="1" applyAlignment="1">
      <alignment horizontal="center"/>
    </xf>
    <xf numFmtId="165" fontId="2" fillId="0" borderId="8" xfId="0" applyNumberFormat="1" applyFont="1" applyBorder="1" applyAlignment="1">
      <alignment horizontal="center"/>
    </xf>
    <xf numFmtId="0" fontId="5" fillId="0" borderId="0" xfId="0" applyFont="1"/>
    <xf numFmtId="1" fontId="2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3" xfId="0" applyBorder="1"/>
    <xf numFmtId="2" fontId="0" fillId="0" borderId="12" xfId="0" applyNumberFormat="1" applyBorder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0" fontId="0" fillId="2" borderId="2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right"/>
    </xf>
    <xf numFmtId="0" fontId="0" fillId="2" borderId="14" xfId="0" applyFill="1" applyBorder="1"/>
    <xf numFmtId="1" fontId="2" fillId="2" borderId="2" xfId="0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2" xfId="0" applyNumberFormat="1" applyFill="1" applyBorder="1"/>
    <xf numFmtId="2" fontId="0" fillId="2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right"/>
    </xf>
    <xf numFmtId="2" fontId="0" fillId="2" borderId="14" xfId="0" applyNumberFormat="1" applyFill="1" applyBorder="1"/>
    <xf numFmtId="165" fontId="2" fillId="0" borderId="0" xfId="0" applyNumberFormat="1" applyFont="1" applyAlignment="1">
      <alignment horizontal="center"/>
    </xf>
    <xf numFmtId="165" fontId="0" fillId="0" borderId="0" xfId="0" applyNumberFormat="1"/>
    <xf numFmtId="0" fontId="0" fillId="0" borderId="5" xfId="0" applyBorder="1" applyAlignment="1">
      <alignment horizontal="center"/>
    </xf>
    <xf numFmtId="21" fontId="0" fillId="0" borderId="0" xfId="0" applyNumberFormat="1"/>
    <xf numFmtId="21" fontId="0" fillId="0" borderId="4" xfId="0" applyNumberFormat="1" applyBorder="1"/>
    <xf numFmtId="0" fontId="0" fillId="0" borderId="6" xfId="0" applyBorder="1"/>
    <xf numFmtId="0" fontId="0" fillId="0" borderId="7" xfId="0" applyBorder="1"/>
    <xf numFmtId="0" fontId="0" fillId="0" borderId="12" xfId="0" applyBorder="1"/>
    <xf numFmtId="0" fontId="0" fillId="0" borderId="5" xfId="0" applyBorder="1"/>
    <xf numFmtId="21" fontId="0" fillId="0" borderId="8" xfId="0" applyNumberFormat="1" applyBorder="1"/>
    <xf numFmtId="0" fontId="2" fillId="0" borderId="9" xfId="0" applyFont="1" applyBorder="1"/>
    <xf numFmtId="0" fontId="0" fillId="0" borderId="9" xfId="0" applyBorder="1"/>
    <xf numFmtId="0" fontId="2" fillId="0" borderId="12" xfId="0" applyFont="1" applyBorder="1"/>
    <xf numFmtId="0" fontId="3" fillId="0" borderId="12" xfId="0" applyFont="1" applyBorder="1"/>
    <xf numFmtId="21" fontId="3" fillId="0" borderId="0" xfId="0" applyNumberFormat="1" applyFont="1"/>
    <xf numFmtId="0" fontId="0" fillId="3" borderId="0" xfId="0" applyFill="1"/>
    <xf numFmtId="21" fontId="0" fillId="0" borderId="13" xfId="0" applyNumberFormat="1" applyBorder="1"/>
    <xf numFmtId="0" fontId="3" fillId="0" borderId="13" xfId="0" applyFont="1" applyBorder="1"/>
    <xf numFmtId="21" fontId="3" fillId="0" borderId="13" xfId="0" applyNumberFormat="1" applyFont="1" applyBorder="1"/>
    <xf numFmtId="21" fontId="0" fillId="0" borderId="0" xfId="0" applyNumberFormat="1" applyAlignment="1">
      <alignment horizontal="center"/>
    </xf>
    <xf numFmtId="1" fontId="2" fillId="0" borderId="9" xfId="0" applyNumberFormat="1" applyFont="1" applyBorder="1" applyAlignment="1">
      <alignment horizontal="center"/>
    </xf>
    <xf numFmtId="21" fontId="0" fillId="0" borderId="10" xfId="0" applyNumberFormat="1" applyBorder="1"/>
    <xf numFmtId="1" fontId="2" fillId="0" borderId="12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0" fillId="0" borderId="15" xfId="0" applyBorder="1"/>
    <xf numFmtId="0" fontId="0" fillId="4" borderId="0" xfId="0" applyFill="1"/>
    <xf numFmtId="21" fontId="0" fillId="4" borderId="0" xfId="0" applyNumberFormat="1" applyFill="1"/>
    <xf numFmtId="0" fontId="0" fillId="5" borderId="0" xfId="0" applyFill="1"/>
    <xf numFmtId="21" fontId="0" fillId="5" borderId="0" xfId="0" applyNumberFormat="1" applyFill="1"/>
    <xf numFmtId="21" fontId="0" fillId="0" borderId="0" xfId="0" applyNumberFormat="1" applyAlignment="1">
      <alignment horizontal="right"/>
    </xf>
    <xf numFmtId="21" fontId="0" fillId="0" borderId="15" xfId="0" applyNumberFormat="1" applyBorder="1"/>
    <xf numFmtId="0" fontId="7" fillId="6" borderId="0" xfId="0" applyFont="1" applyFill="1"/>
    <xf numFmtId="0" fontId="0" fillId="0" borderId="8" xfId="0" applyBorder="1"/>
    <xf numFmtId="21" fontId="0" fillId="7" borderId="0" xfId="0" applyNumberFormat="1" applyFill="1"/>
    <xf numFmtId="21" fontId="0" fillId="6" borderId="0" xfId="0" applyNumberFormat="1" applyFill="1"/>
    <xf numFmtId="21" fontId="3" fillId="0" borderId="11" xfId="0" applyNumberFormat="1" applyFont="1" applyBorder="1"/>
    <xf numFmtId="0" fontId="0" fillId="0" borderId="4" xfId="0" applyBorder="1" applyAlignment="1">
      <alignment horizontal="center"/>
    </xf>
    <xf numFmtId="21" fontId="3" fillId="0" borderId="0" xfId="0" applyNumberFormat="1" applyFont="1" applyAlignment="1">
      <alignment horizontal="center"/>
    </xf>
    <xf numFmtId="21" fontId="0" fillId="0" borderId="4" xfId="0" applyNumberFormat="1" applyBorder="1" applyAlignment="1">
      <alignment horizontal="center"/>
    </xf>
    <xf numFmtId="21" fontId="6" fillId="0" borderId="14" xfId="0" applyNumberFormat="1" applyFont="1" applyBorder="1"/>
    <xf numFmtId="15" fontId="0" fillId="0" borderId="0" xfId="0" applyNumberFormat="1"/>
    <xf numFmtId="21" fontId="0" fillId="0" borderId="12" xfId="0" applyNumberFormat="1" applyBorder="1"/>
    <xf numFmtId="21" fontId="0" fillId="3" borderId="0" xfId="0" applyNumberFormat="1" applyFill="1"/>
    <xf numFmtId="21" fontId="3" fillId="4" borderId="0" xfId="0" applyNumberFormat="1" applyFont="1" applyFill="1"/>
    <xf numFmtId="46" fontId="0" fillId="0" borderId="12" xfId="0" applyNumberFormat="1" applyBorder="1"/>
    <xf numFmtId="21" fontId="0" fillId="0" borderId="7" xfId="0" applyNumberFormat="1" applyBorder="1"/>
    <xf numFmtId="21" fontId="3" fillId="7" borderId="0" xfId="0" applyNumberFormat="1" applyFont="1" applyFill="1"/>
    <xf numFmtId="21" fontId="3" fillId="0" borderId="0" xfId="0" applyNumberFormat="1" applyFont="1" applyAlignment="1">
      <alignment horizontal="right"/>
    </xf>
    <xf numFmtId="21" fontId="6" fillId="8" borderId="0" xfId="0" applyNumberFormat="1" applyFont="1" applyFill="1"/>
    <xf numFmtId="1" fontId="0" fillId="0" borderId="0" xfId="0" applyNumberFormat="1" applyAlignment="1">
      <alignment horizontal="center"/>
    </xf>
    <xf numFmtId="21" fontId="6" fillId="0" borderId="0" xfId="0" applyNumberFormat="1" applyFont="1"/>
    <xf numFmtId="21" fontId="6" fillId="9" borderId="0" xfId="0" applyNumberFormat="1" applyFont="1" applyFill="1"/>
    <xf numFmtId="0" fontId="0" fillId="0" borderId="0" xfId="0" applyAlignment="1">
      <alignment horizontal="justify" textRotation="90"/>
    </xf>
    <xf numFmtId="21" fontId="6" fillId="0" borderId="0" xfId="0" applyNumberFormat="1" applyFont="1" applyAlignment="1">
      <alignment horizontal="right"/>
    </xf>
    <xf numFmtId="15" fontId="0" fillId="0" borderId="0" xfId="0" applyNumberFormat="1" applyAlignment="1">
      <alignment horizontal="center"/>
    </xf>
    <xf numFmtId="21" fontId="7" fillId="6" borderId="0" xfId="0" applyNumberFormat="1" applyFont="1" applyFill="1" applyAlignment="1">
      <alignment horizontal="right"/>
    </xf>
    <xf numFmtId="21" fontId="7" fillId="0" borderId="0" xfId="0" applyNumberFormat="1" applyFont="1" applyAlignment="1">
      <alignment horizontal="right"/>
    </xf>
    <xf numFmtId="21" fontId="0" fillId="5" borderId="0" xfId="0" applyNumberFormat="1" applyFill="1" applyAlignment="1">
      <alignment horizontal="right"/>
    </xf>
    <xf numFmtId="1" fontId="0" fillId="10" borderId="1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1" fontId="0" fillId="10" borderId="3" xfId="0" applyNumberFormat="1" applyFill="1" applyBorder="1" applyAlignment="1">
      <alignment horizontal="center"/>
    </xf>
    <xf numFmtId="21" fontId="2" fillId="0" borderId="0" xfId="0" applyNumberFormat="1" applyFont="1" applyAlignment="1">
      <alignment horizontal="right"/>
    </xf>
    <xf numFmtId="21" fontId="2" fillId="0" borderId="0" xfId="0" applyNumberFormat="1" applyFont="1"/>
    <xf numFmtId="1" fontId="2" fillId="0" borderId="4" xfId="0" applyNumberFormat="1" applyFont="1" applyBorder="1" applyAlignment="1">
      <alignment horizontal="center"/>
    </xf>
    <xf numFmtId="21" fontId="3" fillId="0" borderId="4" xfId="0" applyNumberFormat="1" applyFont="1" applyBorder="1"/>
    <xf numFmtId="21" fontId="0" fillId="0" borderId="0" xfId="0" applyNumberFormat="1" applyAlignment="1">
      <alignment horizontal="left"/>
    </xf>
    <xf numFmtId="2" fontId="3" fillId="0" borderId="0" xfId="0" applyNumberFormat="1" applyFont="1"/>
    <xf numFmtId="15" fontId="2" fillId="0" borderId="0" xfId="0" applyNumberFormat="1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0" fillId="0" borderId="16" xfId="0" applyFont="1" applyBorder="1" applyAlignment="1">
      <alignment horizontal="right"/>
    </xf>
    <xf numFmtId="21" fontId="10" fillId="0" borderId="17" xfId="0" applyNumberFormat="1" applyFont="1" applyBorder="1" applyAlignment="1">
      <alignment horizontal="left"/>
    </xf>
    <xf numFmtId="0" fontId="0" fillId="7" borderId="0" xfId="0" applyFill="1"/>
    <xf numFmtId="0" fontId="3" fillId="7" borderId="0" xfId="0" applyFont="1" applyFill="1"/>
    <xf numFmtId="46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1" fontId="7" fillId="0" borderId="0" xfId="0" applyNumberFormat="1" applyFont="1" applyAlignment="1">
      <alignment horizontal="center"/>
    </xf>
    <xf numFmtId="21" fontId="3" fillId="3" borderId="0" xfId="0" applyNumberFormat="1" applyFont="1" applyFill="1"/>
    <xf numFmtId="0" fontId="0" fillId="3" borderId="0" xfId="0" applyFill="1" applyAlignment="1">
      <alignment horizontal="center"/>
    </xf>
    <xf numFmtId="21" fontId="0" fillId="3" borderId="0" xfId="0" applyNumberFormat="1" applyFill="1" applyAlignment="1">
      <alignment horizontal="center"/>
    </xf>
    <xf numFmtId="21" fontId="0" fillId="5" borderId="0" xfId="0" applyNumberFormat="1" applyFill="1" applyAlignment="1">
      <alignment horizontal="center"/>
    </xf>
    <xf numFmtId="21" fontId="3" fillId="11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/>
    <xf numFmtId="1" fontId="3" fillId="0" borderId="0" xfId="0" applyNumberFormat="1" applyFont="1" applyAlignment="1">
      <alignment horizontal="center"/>
    </xf>
    <xf numFmtId="0" fontId="8" fillId="0" borderId="0" xfId="4" applyBorder="1" applyAlignment="1" applyProtection="1"/>
    <xf numFmtId="15" fontId="2" fillId="0" borderId="0" xfId="0" applyNumberFormat="1" applyFont="1"/>
    <xf numFmtId="21" fontId="2" fillId="0" borderId="0" xfId="0" applyNumberFormat="1" applyFont="1" applyAlignment="1">
      <alignment horizontal="left"/>
    </xf>
    <xf numFmtId="16" fontId="2" fillId="0" borderId="0" xfId="0" applyNumberFormat="1" applyFont="1" applyAlignment="1">
      <alignment horizontal="center"/>
    </xf>
    <xf numFmtId="0" fontId="0" fillId="0" borderId="0" xfId="0" applyAlignment="1">
      <alignment horizontal="center" wrapText="1"/>
    </xf>
    <xf numFmtId="21" fontId="7" fillId="0" borderId="0" xfId="0" applyNumberFormat="1" applyFont="1"/>
    <xf numFmtId="0" fontId="7" fillId="0" borderId="0" xfId="0" applyFont="1" applyAlignment="1">
      <alignment horizontal="center"/>
    </xf>
    <xf numFmtId="21" fontId="12" fillId="0" borderId="0" xfId="0" applyNumberFormat="1" applyFont="1" applyAlignment="1">
      <alignment horizontal="center"/>
    </xf>
    <xf numFmtId="21" fontId="12" fillId="0" borderId="0" xfId="0" applyNumberFormat="1" applyFont="1"/>
    <xf numFmtId="1" fontId="7" fillId="0" borderId="0" xfId="0" applyNumberFormat="1" applyFont="1" applyAlignment="1">
      <alignment horizontal="center"/>
    </xf>
    <xf numFmtId="0" fontId="14" fillId="0" borderId="0" xfId="0" applyFont="1"/>
    <xf numFmtId="167" fontId="0" fillId="0" borderId="0" xfId="0" applyNumberFormat="1"/>
    <xf numFmtId="0" fontId="0" fillId="0" borderId="0" xfId="0" applyProtection="1">
      <protection locked="0"/>
    </xf>
    <xf numFmtId="168" fontId="0" fillId="0" borderId="0" xfId="0" applyNumberFormat="1"/>
    <xf numFmtId="0" fontId="2" fillId="0" borderId="18" xfId="0" applyFont="1" applyBorder="1"/>
    <xf numFmtId="0" fontId="2" fillId="0" borderId="19" xfId="0" applyFont="1" applyBorder="1" applyAlignment="1">
      <alignment horizontal="center"/>
    </xf>
    <xf numFmtId="0" fontId="2" fillId="12" borderId="20" xfId="0" applyFont="1" applyFill="1" applyBorder="1" applyAlignment="1">
      <alignment horizontal="center"/>
    </xf>
    <xf numFmtId="0" fontId="2" fillId="0" borderId="19" xfId="0" applyFont="1" applyBorder="1" applyAlignment="1" applyProtection="1">
      <alignment horizontal="center"/>
      <protection locked="0"/>
    </xf>
    <xf numFmtId="168" fontId="2" fillId="0" borderId="21" xfId="0" applyNumberFormat="1" applyFont="1" applyBorder="1" applyAlignment="1">
      <alignment vertical="center"/>
    </xf>
    <xf numFmtId="0" fontId="2" fillId="0" borderId="22" xfId="0" applyFont="1" applyBorder="1"/>
    <xf numFmtId="0" fontId="2" fillId="0" borderId="23" xfId="0" applyFont="1" applyBorder="1" applyAlignment="1">
      <alignment horizontal="center"/>
    </xf>
    <xf numFmtId="16" fontId="2" fillId="0" borderId="23" xfId="0" applyNumberFormat="1" applyFont="1" applyBorder="1" applyAlignment="1">
      <alignment horizontal="center"/>
    </xf>
    <xf numFmtId="16" fontId="2" fillId="12" borderId="24" xfId="0" applyNumberFormat="1" applyFont="1" applyFill="1" applyBorder="1" applyAlignment="1">
      <alignment horizontal="center"/>
    </xf>
    <xf numFmtId="0" fontId="2" fillId="0" borderId="23" xfId="0" applyFont="1" applyBorder="1" applyAlignment="1" applyProtection="1">
      <alignment horizontal="center"/>
      <protection locked="0"/>
    </xf>
    <xf numFmtId="168" fontId="2" fillId="0" borderId="25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left"/>
    </xf>
    <xf numFmtId="21" fontId="2" fillId="0" borderId="25" xfId="0" applyNumberFormat="1" applyFont="1" applyBorder="1" applyAlignment="1">
      <alignment horizontal="left"/>
    </xf>
    <xf numFmtId="0" fontId="0" fillId="12" borderId="26" xfId="0" applyFill="1" applyBorder="1"/>
    <xf numFmtId="168" fontId="0" fillId="0" borderId="27" xfId="0" applyNumberFormat="1" applyBorder="1"/>
    <xf numFmtId="0" fontId="2" fillId="0" borderId="28" xfId="0" applyFont="1" applyBorder="1" applyAlignment="1">
      <alignment horizontal="left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0" fontId="3" fillId="0" borderId="0" xfId="0" applyFont="1" applyAlignment="1">
      <alignment horizontal="center" wrapText="1"/>
    </xf>
    <xf numFmtId="0" fontId="0" fillId="12" borderId="26" xfId="0" applyFill="1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/>
    <xf numFmtId="21" fontId="7" fillId="12" borderId="26" xfId="0" applyNumberFormat="1" applyFont="1" applyFill="1" applyBorder="1" applyAlignment="1">
      <alignment horizontal="right"/>
    </xf>
    <xf numFmtId="21" fontId="7" fillId="0" borderId="0" xfId="0" applyNumberFormat="1" applyFont="1" applyAlignment="1" applyProtection="1">
      <alignment horizontal="right"/>
      <protection locked="0"/>
    </xf>
    <xf numFmtId="168" fontId="7" fillId="0" borderId="27" xfId="0" applyNumberFormat="1" applyFont="1" applyBorder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28" xfId="0" applyFont="1" applyBorder="1" applyAlignment="1">
      <alignment horizontal="left"/>
    </xf>
    <xf numFmtId="16" fontId="2" fillId="0" borderId="0" xfId="0" applyNumberFormat="1" applyFont="1" applyAlignment="1">
      <alignment horizontal="right"/>
    </xf>
    <xf numFmtId="16" fontId="2" fillId="0" borderId="27" xfId="0" applyNumberFormat="1" applyFont="1" applyBorder="1" applyAlignment="1">
      <alignment horizontal="right"/>
    </xf>
    <xf numFmtId="0" fontId="0" fillId="12" borderId="28" xfId="0" applyFill="1" applyBorder="1" applyAlignment="1">
      <alignment horizontal="right"/>
    </xf>
    <xf numFmtId="21" fontId="7" fillId="0" borderId="28" xfId="0" applyNumberFormat="1" applyFont="1" applyBorder="1" applyAlignment="1" applyProtection="1">
      <alignment horizontal="right"/>
      <protection locked="0"/>
    </xf>
    <xf numFmtId="0" fontId="3" fillId="0" borderId="28" xfId="0" applyFont="1" applyBorder="1"/>
    <xf numFmtId="0" fontId="0" fillId="0" borderId="28" xfId="0" applyBorder="1" applyAlignment="1">
      <alignment horizontal="left"/>
    </xf>
    <xf numFmtId="1" fontId="2" fillId="0" borderId="0" xfId="0" applyNumberFormat="1" applyFont="1" applyAlignment="1">
      <alignment horizontal="right"/>
    </xf>
    <xf numFmtId="46" fontId="0" fillId="0" borderId="0" xfId="0" applyNumberFormat="1" applyAlignment="1">
      <alignment horizontal="right"/>
    </xf>
    <xf numFmtId="169" fontId="0" fillId="0" borderId="0" xfId="1" applyNumberFormat="1" applyFont="1" applyFill="1" applyBorder="1" applyAlignment="1" applyProtection="1">
      <alignment horizontal="right"/>
    </xf>
    <xf numFmtId="0" fontId="3" fillId="0" borderId="0" xfId="0" applyFont="1" applyAlignment="1">
      <alignment horizontal="right"/>
    </xf>
    <xf numFmtId="21" fontId="3" fillId="12" borderId="26" xfId="0" applyNumberFormat="1" applyFont="1" applyFill="1" applyBorder="1" applyAlignment="1">
      <alignment horizontal="right"/>
    </xf>
    <xf numFmtId="16" fontId="3" fillId="0" borderId="0" xfId="0" applyNumberFormat="1" applyFont="1" applyAlignment="1">
      <alignment horizontal="right"/>
    </xf>
    <xf numFmtId="16" fontId="3" fillId="0" borderId="27" xfId="0" applyNumberFormat="1" applyFont="1" applyBorder="1" applyAlignment="1">
      <alignment horizontal="right"/>
    </xf>
    <xf numFmtId="0" fontId="3" fillId="12" borderId="28" xfId="0" applyFont="1" applyFill="1" applyBorder="1" applyAlignment="1">
      <alignment horizontal="right"/>
    </xf>
    <xf numFmtId="21" fontId="12" fillId="0" borderId="0" xfId="0" applyNumberFormat="1" applyFont="1" applyAlignment="1">
      <alignment horizontal="right"/>
    </xf>
    <xf numFmtId="21" fontId="12" fillId="12" borderId="26" xfId="0" applyNumberFormat="1" applyFont="1" applyFill="1" applyBorder="1" applyAlignment="1">
      <alignment horizontal="right"/>
    </xf>
    <xf numFmtId="0" fontId="0" fillId="12" borderId="26" xfId="0" applyFill="1" applyBorder="1" applyAlignment="1">
      <alignment horizontal="right"/>
    </xf>
    <xf numFmtId="16" fontId="2" fillId="0" borderId="27" xfId="0" applyNumberFormat="1" applyFont="1" applyBorder="1" applyAlignment="1">
      <alignment horizontal="center"/>
    </xf>
    <xf numFmtId="0" fontId="0" fillId="12" borderId="28" xfId="0" applyFill="1" applyBorder="1" applyAlignment="1">
      <alignment horizontal="center"/>
    </xf>
    <xf numFmtId="0" fontId="0" fillId="0" borderId="27" xfId="0" applyBorder="1" applyAlignment="1">
      <alignment horizontal="right"/>
    </xf>
    <xf numFmtId="46" fontId="3" fillId="0" borderId="0" xfId="0" applyNumberFormat="1" applyFont="1" applyAlignment="1">
      <alignment horizontal="right"/>
    </xf>
    <xf numFmtId="16" fontId="16" fillId="0" borderId="0" xfId="4" applyNumberFormat="1" applyFont="1" applyFill="1" applyBorder="1" applyAlignment="1" applyProtection="1">
      <alignment horizontal="center"/>
    </xf>
    <xf numFmtId="21" fontId="3" fillId="0" borderId="27" xfId="0" applyNumberFormat="1" applyFont="1" applyBorder="1" applyAlignment="1">
      <alignment horizontal="right"/>
    </xf>
    <xf numFmtId="0" fontId="0" fillId="0" borderId="22" xfId="0" applyBorder="1"/>
    <xf numFmtId="1" fontId="2" fillId="0" borderId="23" xfId="0" applyNumberFormat="1" applyFont="1" applyBorder="1" applyAlignment="1">
      <alignment horizontal="center"/>
    </xf>
    <xf numFmtId="1" fontId="2" fillId="0" borderId="23" xfId="0" applyNumberFormat="1" applyFont="1" applyBorder="1" applyAlignment="1">
      <alignment horizontal="right"/>
    </xf>
    <xf numFmtId="21" fontId="0" fillId="0" borderId="23" xfId="0" applyNumberFormat="1" applyBorder="1" applyAlignment="1">
      <alignment horizontal="right"/>
    </xf>
    <xf numFmtId="1" fontId="3" fillId="0" borderId="23" xfId="0" applyNumberFormat="1" applyFont="1" applyBorder="1" applyAlignment="1">
      <alignment horizontal="right"/>
    </xf>
    <xf numFmtId="1" fontId="3" fillId="0" borderId="25" xfId="0" applyNumberFormat="1" applyFont="1" applyBorder="1" applyAlignment="1">
      <alignment horizontal="right"/>
    </xf>
    <xf numFmtId="1" fontId="3" fillId="12" borderId="24" xfId="0" applyNumberFormat="1" applyFont="1" applyFill="1" applyBorder="1" applyAlignment="1">
      <alignment horizontal="right"/>
    </xf>
    <xf numFmtId="168" fontId="7" fillId="0" borderId="29" xfId="0" applyNumberFormat="1" applyFont="1" applyBorder="1" applyAlignment="1">
      <alignment horizontal="right"/>
    </xf>
    <xf numFmtId="0" fontId="0" fillId="0" borderId="30" xfId="0" applyBorder="1" applyAlignment="1">
      <alignment horizontal="right"/>
    </xf>
    <xf numFmtId="168" fontId="0" fillId="0" borderId="0" xfId="0" applyNumberFormat="1" applyAlignment="1">
      <alignment horizontal="right"/>
    </xf>
    <xf numFmtId="0" fontId="2" fillId="0" borderId="18" xfId="0" applyFont="1" applyBorder="1" applyAlignment="1">
      <alignment horizontal="left"/>
    </xf>
    <xf numFmtId="0" fontId="0" fillId="0" borderId="19" xfId="0" applyBorder="1"/>
    <xf numFmtId="0" fontId="0" fillId="0" borderId="19" xfId="0" applyBorder="1" applyAlignment="1">
      <alignment horizontal="center"/>
    </xf>
    <xf numFmtId="16" fontId="2" fillId="0" borderId="19" xfId="0" applyNumberFormat="1" applyFont="1" applyBorder="1" applyAlignment="1">
      <alignment horizontal="center"/>
    </xf>
    <xf numFmtId="16" fontId="2" fillId="0" borderId="21" xfId="0" applyNumberFormat="1" applyFont="1" applyBorder="1" applyAlignment="1">
      <alignment horizontal="center"/>
    </xf>
    <xf numFmtId="0" fontId="0" fillId="12" borderId="18" xfId="0" applyFill="1" applyBorder="1" applyAlignment="1">
      <alignment horizontal="center"/>
    </xf>
    <xf numFmtId="21" fontId="17" fillId="0" borderId="18" xfId="0" applyNumberFormat="1" applyFont="1" applyBorder="1" applyAlignment="1" applyProtection="1">
      <alignment horizontal="center"/>
      <protection locked="0"/>
    </xf>
    <xf numFmtId="168" fontId="2" fillId="0" borderId="21" xfId="0" applyNumberFormat="1" applyFont="1" applyBorder="1" applyAlignment="1">
      <alignment horizontal="center"/>
    </xf>
    <xf numFmtId="0" fontId="0" fillId="12" borderId="31" xfId="0" applyFill="1" applyBorder="1" applyAlignment="1">
      <alignment horizontal="center"/>
    </xf>
    <xf numFmtId="0" fontId="0" fillId="12" borderId="31" xfId="0" applyFill="1" applyBorder="1" applyAlignment="1">
      <alignment horizontal="right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right"/>
    </xf>
    <xf numFmtId="0" fontId="3" fillId="0" borderId="23" xfId="0" applyFont="1" applyBorder="1" applyAlignment="1">
      <alignment horizontal="right"/>
    </xf>
    <xf numFmtId="0" fontId="0" fillId="0" borderId="25" xfId="0" applyBorder="1" applyAlignment="1">
      <alignment horizontal="right"/>
    </xf>
    <xf numFmtId="0" fontId="0" fillId="12" borderId="22" xfId="0" applyFill="1" applyBorder="1" applyAlignment="1">
      <alignment horizontal="right"/>
    </xf>
    <xf numFmtId="21" fontId="7" fillId="0" borderId="22" xfId="0" applyNumberFormat="1" applyFont="1" applyBorder="1" applyAlignment="1" applyProtection="1">
      <alignment horizontal="right"/>
      <protection locked="0"/>
    </xf>
    <xf numFmtId="168" fontId="7" fillId="0" borderId="0" xfId="0" applyNumberFormat="1" applyFont="1" applyAlignment="1">
      <alignment horizontal="right"/>
    </xf>
    <xf numFmtId="0" fontId="16" fillId="0" borderId="0" xfId="4" applyNumberFormat="1" applyFont="1" applyFill="1" applyBorder="1" applyAlignment="1" applyProtection="1"/>
    <xf numFmtId="21" fontId="7" fillId="0" borderId="0" xfId="0" applyNumberFormat="1" applyFont="1" applyProtection="1">
      <protection locked="0"/>
    </xf>
    <xf numFmtId="0" fontId="18" fillId="0" borderId="18" xfId="0" applyFont="1" applyBorder="1"/>
    <xf numFmtId="0" fontId="15" fillId="0" borderId="19" xfId="0" applyFont="1" applyBorder="1"/>
    <xf numFmtId="0" fontId="15" fillId="0" borderId="19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1" xfId="0" applyBorder="1"/>
    <xf numFmtId="0" fontId="15" fillId="0" borderId="28" xfId="0" applyFont="1" applyBorder="1"/>
    <xf numFmtId="16" fontId="15" fillId="0" borderId="0" xfId="0" applyNumberFormat="1" applyFont="1" applyAlignment="1">
      <alignment horizontal="center"/>
    </xf>
    <xf numFmtId="21" fontId="15" fillId="0" borderId="0" xfId="4" applyNumberFormat="1" applyFont="1" applyFill="1" applyBorder="1" applyAlignment="1" applyProtection="1"/>
    <xf numFmtId="0" fontId="15" fillId="0" borderId="27" xfId="0" applyFont="1" applyBorder="1"/>
    <xf numFmtId="0" fontId="19" fillId="0" borderId="27" xfId="0" applyFont="1" applyBorder="1" applyAlignment="1">
      <alignment horizontal="center"/>
    </xf>
    <xf numFmtId="0" fontId="19" fillId="0" borderId="0" xfId="0" applyFont="1"/>
    <xf numFmtId="0" fontId="19" fillId="0" borderId="27" xfId="0" applyFont="1" applyBorder="1"/>
    <xf numFmtId="168" fontId="19" fillId="0" borderId="0" xfId="0" applyNumberFormat="1" applyFont="1" applyAlignment="1">
      <alignment horizontal="center"/>
    </xf>
    <xf numFmtId="0" fontId="20" fillId="0" borderId="28" xfId="0" applyFont="1" applyBorder="1"/>
    <xf numFmtId="21" fontId="15" fillId="0" borderId="0" xfId="0" applyNumberFormat="1" applyFont="1"/>
    <xf numFmtId="168" fontId="19" fillId="0" borderId="0" xfId="0" applyNumberFormat="1" applyFont="1"/>
    <xf numFmtId="0" fontId="15" fillId="0" borderId="22" xfId="0" applyFont="1" applyBorder="1"/>
    <xf numFmtId="16" fontId="15" fillId="0" borderId="23" xfId="0" applyNumberFormat="1" applyFont="1" applyBorder="1" applyAlignment="1">
      <alignment horizontal="center"/>
    </xf>
    <xf numFmtId="21" fontId="15" fillId="0" borderId="23" xfId="0" applyNumberFormat="1" applyFont="1" applyBorder="1"/>
    <xf numFmtId="0" fontId="15" fillId="0" borderId="25" xfId="0" applyFont="1" applyBorder="1"/>
    <xf numFmtId="0" fontId="19" fillId="0" borderId="25" xfId="0" applyFont="1" applyBorder="1" applyAlignment="1">
      <alignment horizontal="center"/>
    </xf>
    <xf numFmtId="0" fontId="19" fillId="0" borderId="23" xfId="0" applyFont="1" applyBorder="1"/>
    <xf numFmtId="0" fontId="0" fillId="0" borderId="23" xfId="0" applyBorder="1" applyAlignment="1">
      <alignment horizontal="center"/>
    </xf>
    <xf numFmtId="0" fontId="0" fillId="0" borderId="23" xfId="0" applyBorder="1"/>
    <xf numFmtId="0" fontId="19" fillId="0" borderId="25" xfId="0" applyFont="1" applyBorder="1"/>
    <xf numFmtId="0" fontId="19" fillId="0" borderId="0" xfId="0" applyFont="1" applyAlignment="1">
      <alignment horizontal="center"/>
    </xf>
    <xf numFmtId="15" fontId="19" fillId="0" borderId="0" xfId="0" applyNumberFormat="1" applyFont="1"/>
    <xf numFmtId="0" fontId="0" fillId="0" borderId="0" xfId="0" applyAlignment="1" applyProtection="1">
      <alignment horizontal="left"/>
      <protection locked="0"/>
    </xf>
    <xf numFmtId="170" fontId="19" fillId="0" borderId="0" xfId="0" applyNumberFormat="1" applyFont="1"/>
    <xf numFmtId="0" fontId="19" fillId="0" borderId="19" xfId="0" applyFont="1" applyBorder="1"/>
    <xf numFmtId="0" fontId="19" fillId="0" borderId="21" xfId="0" applyFont="1" applyBorder="1"/>
    <xf numFmtId="15" fontId="15" fillId="0" borderId="0" xfId="0" applyNumberFormat="1" applyFont="1" applyAlignment="1">
      <alignment horizontal="center"/>
    </xf>
    <xf numFmtId="15" fontId="15" fillId="0" borderId="23" xfId="0" applyNumberFormat="1" applyFont="1" applyBorder="1" applyAlignment="1">
      <alignment horizontal="center"/>
    </xf>
    <xf numFmtId="0" fontId="19" fillId="0" borderId="0" xfId="0" applyFont="1" applyProtection="1">
      <protection locked="0"/>
    </xf>
    <xf numFmtId="16" fontId="19" fillId="0" borderId="0" xfId="0" applyNumberFormat="1" applyFont="1" applyAlignment="1">
      <alignment horizontal="center"/>
    </xf>
    <xf numFmtId="16" fontId="19" fillId="0" borderId="0" xfId="0" applyNumberFormat="1" applyFont="1"/>
    <xf numFmtId="16" fontId="19" fillId="0" borderId="0" xfId="0" applyNumberFormat="1" applyFont="1" applyProtection="1">
      <protection locked="0"/>
    </xf>
    <xf numFmtId="15" fontId="19" fillId="0" borderId="0" xfId="0" applyNumberFormat="1" applyFont="1" applyProtection="1">
      <protection locked="0"/>
    </xf>
    <xf numFmtId="170" fontId="19" fillId="0" borderId="0" xfId="0" applyNumberFormat="1" applyFont="1" applyProtection="1">
      <protection locked="0"/>
    </xf>
    <xf numFmtId="171" fontId="3" fillId="0" borderId="0" xfId="2" applyNumberFormat="1" applyBorder="1" applyAlignment="1">
      <alignment horizontal="center"/>
    </xf>
    <xf numFmtId="0" fontId="15" fillId="0" borderId="32" xfId="0" applyFont="1" applyBorder="1"/>
    <xf numFmtId="21" fontId="15" fillId="0" borderId="33" xfId="5" applyNumberFormat="1" applyFont="1" applyFill="1" applyBorder="1" applyAlignment="1" applyProtection="1"/>
    <xf numFmtId="16" fontId="15" fillId="0" borderId="33" xfId="0" quotePrefix="1" applyNumberFormat="1" applyFont="1" applyBorder="1" applyAlignment="1">
      <alignment horizontal="center"/>
    </xf>
    <xf numFmtId="0" fontId="15" fillId="0" borderId="34" xfId="0" applyFont="1" applyBorder="1"/>
    <xf numFmtId="0" fontId="15" fillId="0" borderId="35" xfId="0" applyFont="1" applyBorder="1"/>
    <xf numFmtId="16" fontId="15" fillId="0" borderId="0" xfId="0" quotePrefix="1" applyNumberFormat="1" applyFont="1" applyAlignment="1">
      <alignment horizontal="center"/>
    </xf>
    <xf numFmtId="0" fontId="15" fillId="0" borderId="36" xfId="0" applyFont="1" applyBorder="1"/>
    <xf numFmtId="21" fontId="15" fillId="0" borderId="0" xfId="5" applyNumberFormat="1" applyFont="1" applyFill="1" applyBorder="1" applyAlignment="1" applyProtection="1"/>
    <xf numFmtId="0" fontId="20" fillId="0" borderId="36" xfId="0" applyFont="1" applyBorder="1"/>
    <xf numFmtId="0" fontId="15" fillId="0" borderId="37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38" xfId="0" applyFont="1" applyBorder="1"/>
    <xf numFmtId="0" fontId="18" fillId="0" borderId="39" xfId="0" applyFont="1" applyBorder="1"/>
    <xf numFmtId="16" fontId="15" fillId="0" borderId="33" xfId="0" applyNumberFormat="1" applyFont="1" applyBorder="1" applyAlignment="1">
      <alignment horizontal="center"/>
    </xf>
    <xf numFmtId="171" fontId="3" fillId="0" borderId="0" xfId="2" applyNumberFormat="1" applyBorder="1" applyAlignment="1">
      <alignment horizontal="right"/>
    </xf>
    <xf numFmtId="168" fontId="7" fillId="0" borderId="32" xfId="0" applyNumberFormat="1" applyFont="1" applyBorder="1" applyAlignment="1">
      <alignment horizontal="right"/>
    </xf>
    <xf numFmtId="21" fontId="7" fillId="0" borderId="34" xfId="0" applyNumberFormat="1" applyFont="1" applyBorder="1" applyAlignment="1" applyProtection="1">
      <alignment horizontal="right"/>
      <protection locked="0"/>
    </xf>
    <xf numFmtId="0" fontId="0" fillId="12" borderId="40" xfId="0" applyFill="1" applyBorder="1" applyAlignment="1">
      <alignment horizontal="right"/>
    </xf>
    <xf numFmtId="16" fontId="2" fillId="0" borderId="29" xfId="0" applyNumberFormat="1" applyFont="1" applyBorder="1" applyAlignment="1">
      <alignment horizontal="right"/>
    </xf>
    <xf numFmtId="16" fontId="2" fillId="0" borderId="33" xfId="0" applyNumberFormat="1" applyFont="1" applyBorder="1" applyAlignment="1">
      <alignment horizontal="right"/>
    </xf>
    <xf numFmtId="0" fontId="0" fillId="0" borderId="33" xfId="0" applyBorder="1"/>
    <xf numFmtId="16" fontId="3" fillId="0" borderId="33" xfId="0" applyNumberFormat="1" applyFont="1" applyBorder="1" applyAlignment="1">
      <alignment horizontal="right"/>
    </xf>
    <xf numFmtId="21" fontId="3" fillId="0" borderId="33" xfId="0" applyNumberFormat="1" applyFont="1" applyBorder="1" applyAlignment="1">
      <alignment horizontal="right"/>
    </xf>
    <xf numFmtId="21" fontId="0" fillId="0" borderId="33" xfId="0" applyNumberFormat="1" applyBorder="1" applyAlignment="1">
      <alignment horizontal="right"/>
    </xf>
    <xf numFmtId="171" fontId="3" fillId="0" borderId="33" xfId="2" applyNumberFormat="1" applyBorder="1" applyAlignment="1">
      <alignment horizontal="right"/>
    </xf>
    <xf numFmtId="1" fontId="2" fillId="0" borderId="33" xfId="0" applyNumberFormat="1" applyFont="1" applyBorder="1" applyAlignment="1">
      <alignment horizontal="center"/>
    </xf>
    <xf numFmtId="0" fontId="3" fillId="0" borderId="34" xfId="0" applyFont="1" applyBorder="1" applyAlignment="1">
      <alignment horizontal="left"/>
    </xf>
    <xf numFmtId="168" fontId="7" fillId="0" borderId="35" xfId="0" applyNumberFormat="1" applyFont="1" applyBorder="1" applyAlignment="1">
      <alignment horizontal="right"/>
    </xf>
    <xf numFmtId="21" fontId="7" fillId="0" borderId="36" xfId="0" applyNumberFormat="1" applyFont="1" applyBorder="1" applyAlignment="1" applyProtection="1">
      <alignment horizontal="right"/>
      <protection locked="0"/>
    </xf>
    <xf numFmtId="0" fontId="3" fillId="0" borderId="36" xfId="0" applyFont="1" applyBorder="1" applyAlignment="1">
      <alignment horizontal="left"/>
    </xf>
    <xf numFmtId="16" fontId="3" fillId="0" borderId="0" xfId="0" applyNumberFormat="1" applyFont="1" applyAlignment="1">
      <alignment horizontal="center"/>
    </xf>
    <xf numFmtId="0" fontId="3" fillId="12" borderId="28" xfId="0" applyFont="1" applyFill="1" applyBorder="1" applyAlignment="1">
      <alignment horizontal="center"/>
    </xf>
    <xf numFmtId="171" fontId="2" fillId="0" borderId="0" xfId="2" applyNumberFormat="1" applyFont="1" applyBorder="1" applyAlignment="1">
      <alignment horizontal="center"/>
    </xf>
    <xf numFmtId="16" fontId="16" fillId="0" borderId="0" xfId="5" applyNumberFormat="1" applyFill="1" applyBorder="1" applyAlignment="1">
      <alignment horizontal="center"/>
    </xf>
    <xf numFmtId="171" fontId="3" fillId="0" borderId="0" xfId="2" applyNumberFormat="1" applyFill="1" applyBorder="1" applyAlignment="1">
      <alignment horizontal="center"/>
    </xf>
    <xf numFmtId="168" fontId="2" fillId="0" borderId="37" xfId="0" applyNumberFormat="1" applyFont="1" applyBorder="1" applyAlignment="1">
      <alignment horizontal="center"/>
    </xf>
    <xf numFmtId="21" fontId="17" fillId="0" borderId="39" xfId="0" applyNumberFormat="1" applyFont="1" applyBorder="1" applyAlignment="1" applyProtection="1">
      <alignment horizontal="center"/>
      <protection locked="0"/>
    </xf>
    <xf numFmtId="0" fontId="0" fillId="12" borderId="41" xfId="0" applyFill="1" applyBorder="1" applyAlignment="1">
      <alignment horizontal="center"/>
    </xf>
    <xf numFmtId="16" fontId="2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1" fontId="2" fillId="0" borderId="38" xfId="2" applyNumberFormat="1" applyFont="1" applyBorder="1" applyAlignment="1">
      <alignment horizontal="center"/>
    </xf>
    <xf numFmtId="0" fontId="0" fillId="0" borderId="38" xfId="0" applyBorder="1"/>
    <xf numFmtId="0" fontId="2" fillId="0" borderId="39" xfId="0" applyFont="1" applyBorder="1" applyAlignment="1">
      <alignment horizontal="left"/>
    </xf>
    <xf numFmtId="0" fontId="0" fillId="0" borderId="19" xfId="0" applyBorder="1" applyAlignment="1">
      <alignment horizontal="right"/>
    </xf>
    <xf numFmtId="169" fontId="3" fillId="0" borderId="0" xfId="2" applyFill="1" applyBorder="1" applyAlignment="1">
      <alignment horizontal="center"/>
    </xf>
    <xf numFmtId="171" fontId="3" fillId="0" borderId="23" xfId="2" applyNumberFormat="1" applyFill="1" applyBorder="1" applyAlignment="1">
      <alignment horizontal="right"/>
    </xf>
    <xf numFmtId="16" fontId="16" fillId="0" borderId="0" xfId="5" applyNumberFormat="1" applyFill="1" applyBorder="1" applyAlignment="1" applyProtection="1">
      <alignment horizontal="center"/>
    </xf>
    <xf numFmtId="171" fontId="3" fillId="0" borderId="0" xfId="2" applyNumberFormat="1" applyFill="1" applyBorder="1" applyAlignment="1">
      <alignment horizontal="right"/>
    </xf>
    <xf numFmtId="21" fontId="21" fillId="0" borderId="0" xfId="0" applyNumberFormat="1" applyFont="1"/>
    <xf numFmtId="16" fontId="19" fillId="0" borderId="0" xfId="0" applyNumberFormat="1" applyFont="1" applyAlignment="1">
      <alignment horizontal="center" wrapText="1"/>
    </xf>
    <xf numFmtId="172" fontId="3" fillId="0" borderId="0" xfId="0" applyNumberFormat="1" applyFont="1" applyAlignment="1">
      <alignment horizontal="right"/>
    </xf>
    <xf numFmtId="16" fontId="2" fillId="0" borderId="0" xfId="0" applyNumberFormat="1" applyFont="1"/>
    <xf numFmtId="21" fontId="21" fillId="0" borderId="0" xfId="0" applyNumberFormat="1" applyFont="1" applyAlignment="1">
      <alignment horizontal="right"/>
    </xf>
    <xf numFmtId="169" fontId="0" fillId="0" borderId="0" xfId="2" applyFont="1" applyFill="1" applyBorder="1" applyAlignment="1" applyProtection="1">
      <alignment horizontal="right"/>
    </xf>
    <xf numFmtId="171" fontId="3" fillId="0" borderId="0" xfId="2" applyNumberFormat="1" applyBorder="1" applyAlignment="1">
      <alignment horizontal="right" wrapText="1"/>
    </xf>
    <xf numFmtId="0" fontId="0" fillId="0" borderId="42" xfId="0" applyBorder="1" applyAlignment="1">
      <alignment horizontal="center"/>
    </xf>
    <xf numFmtId="171" fontId="3" fillId="0" borderId="42" xfId="2" applyNumberFormat="1" applyBorder="1" applyAlignment="1">
      <alignment horizontal="center"/>
    </xf>
    <xf numFmtId="16" fontId="2" fillId="8" borderId="23" xfId="0" applyNumberFormat="1" applyFont="1" applyFill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0" xfId="0" applyFont="1" applyAlignment="1">
      <alignment horizontal="left"/>
    </xf>
    <xf numFmtId="16" fontId="2" fillId="0" borderId="0" xfId="0" applyNumberFormat="1" applyFont="1" applyAlignment="1">
      <alignment horizontal="left"/>
    </xf>
    <xf numFmtId="21" fontId="2" fillId="0" borderId="27" xfId="0" applyNumberFormat="1" applyFont="1" applyBorder="1" applyAlignment="1">
      <alignment horizontal="left"/>
    </xf>
    <xf numFmtId="171" fontId="3" fillId="0" borderId="38" xfId="2" applyNumberFormat="1" applyBorder="1" applyAlignment="1">
      <alignment horizontal="center"/>
    </xf>
    <xf numFmtId="0" fontId="15" fillId="0" borderId="38" xfId="0" applyFont="1" applyBorder="1" applyAlignment="1">
      <alignment horizontal="center" wrapText="1"/>
    </xf>
    <xf numFmtId="171" fontId="3" fillId="0" borderId="38" xfId="2" applyNumberFormat="1" applyBorder="1" applyAlignment="1">
      <alignment horizontal="right" wrapText="1"/>
    </xf>
    <xf numFmtId="0" fontId="15" fillId="0" borderId="38" xfId="0" applyFont="1" applyBorder="1" applyAlignment="1">
      <alignment horizontal="right" wrapText="1"/>
    </xf>
    <xf numFmtId="0" fontId="0" fillId="12" borderId="43" xfId="0" applyFill="1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36" xfId="0" applyBorder="1"/>
    <xf numFmtId="0" fontId="3" fillId="0" borderId="36" xfId="0" applyFont="1" applyBorder="1"/>
    <xf numFmtId="16" fontId="21" fillId="0" borderId="0" xfId="0" applyNumberFormat="1" applyFont="1" applyAlignment="1">
      <alignment horizontal="center"/>
    </xf>
    <xf numFmtId="0" fontId="21" fillId="12" borderId="28" xfId="0" applyFont="1" applyFill="1" applyBorder="1" applyAlignment="1">
      <alignment horizontal="center"/>
    </xf>
    <xf numFmtId="16" fontId="16" fillId="0" borderId="0" xfId="5" applyNumberFormat="1" applyFill="1" applyBorder="1" applyAlignment="1">
      <alignment horizontal="left"/>
    </xf>
    <xf numFmtId="21" fontId="7" fillId="12" borderId="28" xfId="0" applyNumberFormat="1" applyFont="1" applyFill="1" applyBorder="1" applyAlignment="1">
      <alignment horizontal="right"/>
    </xf>
    <xf numFmtId="21" fontId="3" fillId="0" borderId="0" xfId="0" applyNumberFormat="1" applyFont="1" applyAlignment="1">
      <alignment horizontal="left"/>
    </xf>
    <xf numFmtId="16" fontId="21" fillId="0" borderId="0" xfId="0" applyNumberFormat="1" applyFont="1" applyAlignment="1">
      <alignment horizontal="left"/>
    </xf>
    <xf numFmtId="0" fontId="0" fillId="12" borderId="26" xfId="0" applyFill="1" applyBorder="1" applyAlignment="1">
      <alignment horizontal="center"/>
    </xf>
    <xf numFmtId="16" fontId="3" fillId="0" borderId="0" xfId="0" applyNumberFormat="1" applyFont="1" applyAlignment="1">
      <alignment horizontal="left"/>
    </xf>
    <xf numFmtId="0" fontId="0" fillId="0" borderId="36" xfId="0" applyBorder="1" applyAlignment="1">
      <alignment horizontal="left"/>
    </xf>
    <xf numFmtId="21" fontId="9" fillId="0" borderId="0" xfId="0" applyNumberFormat="1" applyFont="1" applyAlignment="1">
      <alignment horizontal="right"/>
    </xf>
    <xf numFmtId="21" fontId="21" fillId="0" borderId="0" xfId="0" applyNumberFormat="1" applyFont="1" applyAlignment="1">
      <alignment horizontal="center"/>
    </xf>
    <xf numFmtId="16" fontId="12" fillId="0" borderId="0" xfId="0" applyNumberFormat="1" applyFont="1" applyAlignment="1">
      <alignment horizontal="left"/>
    </xf>
    <xf numFmtId="21" fontId="21" fillId="0" borderId="0" xfId="0" applyNumberFormat="1" applyFont="1" applyAlignment="1">
      <alignment horizontal="left"/>
    </xf>
    <xf numFmtId="0" fontId="3" fillId="12" borderId="26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" fontId="12" fillId="0" borderId="0" xfId="0" applyNumberFormat="1" applyFont="1" applyAlignment="1">
      <alignment horizontal="right"/>
    </xf>
    <xf numFmtId="16" fontId="21" fillId="0" borderId="0" xfId="0" applyNumberFormat="1" applyFont="1" applyAlignment="1">
      <alignment horizontal="right"/>
    </xf>
    <xf numFmtId="21" fontId="3" fillId="12" borderId="28" xfId="0" applyNumberFormat="1" applyFont="1" applyFill="1" applyBorder="1" applyAlignment="1">
      <alignment horizontal="right"/>
    </xf>
    <xf numFmtId="169" fontId="3" fillId="0" borderId="0" xfId="2" applyFill="1" applyBorder="1" applyAlignment="1">
      <alignment horizontal="left"/>
    </xf>
    <xf numFmtId="0" fontId="16" fillId="0" borderId="0" xfId="5" applyFill="1" applyBorder="1"/>
    <xf numFmtId="0" fontId="3" fillId="12" borderId="26" xfId="0" applyFont="1" applyFill="1" applyBorder="1" applyAlignment="1">
      <alignment horizontal="center"/>
    </xf>
    <xf numFmtId="21" fontId="22" fillId="0" borderId="0" xfId="0" applyNumberFormat="1" applyFont="1" applyAlignment="1">
      <alignment horizontal="left"/>
    </xf>
    <xf numFmtId="0" fontId="21" fillId="12" borderId="26" xfId="0" applyFont="1" applyFill="1" applyBorder="1" applyAlignment="1">
      <alignment horizontal="center"/>
    </xf>
    <xf numFmtId="171" fontId="2" fillId="0" borderId="0" xfId="2" applyNumberFormat="1" applyFont="1" applyFill="1" applyBorder="1" applyAlignment="1">
      <alignment horizontal="center"/>
    </xf>
    <xf numFmtId="0" fontId="0" fillId="0" borderId="34" xfId="0" applyBorder="1"/>
    <xf numFmtId="171" fontId="3" fillId="0" borderId="33" xfId="2" applyNumberFormat="1" applyFill="1" applyBorder="1" applyAlignment="1">
      <alignment horizontal="right"/>
    </xf>
    <xf numFmtId="1" fontId="2" fillId="0" borderId="33" xfId="0" applyNumberFormat="1" applyFont="1" applyBorder="1" applyAlignment="1">
      <alignment horizontal="right"/>
    </xf>
    <xf numFmtId="1" fontId="3" fillId="0" borderId="33" xfId="0" applyNumberFormat="1" applyFont="1" applyBorder="1" applyAlignment="1">
      <alignment horizontal="right"/>
    </xf>
    <xf numFmtId="1" fontId="3" fillId="12" borderId="44" xfId="0" applyNumberFormat="1" applyFont="1" applyFill="1" applyBorder="1" applyAlignment="1">
      <alignment horizontal="right"/>
    </xf>
    <xf numFmtId="1" fontId="3" fillId="0" borderId="32" xfId="0" applyNumberFormat="1" applyFont="1" applyBorder="1" applyAlignment="1">
      <alignment horizontal="right"/>
    </xf>
    <xf numFmtId="16" fontId="12" fillId="0" borderId="0" xfId="0" applyNumberFormat="1" applyFont="1" applyAlignment="1">
      <alignment horizontal="center"/>
    </xf>
    <xf numFmtId="16" fontId="2" fillId="0" borderId="33" xfId="0" applyNumberFormat="1" applyFont="1" applyBorder="1" applyAlignment="1">
      <alignment horizontal="center"/>
    </xf>
    <xf numFmtId="21" fontId="3" fillId="0" borderId="33" xfId="0" applyNumberFormat="1" applyFont="1" applyBorder="1" applyAlignment="1">
      <alignment horizontal="center"/>
    </xf>
    <xf numFmtId="0" fontId="0" fillId="12" borderId="40" xfId="0" applyFill="1" applyBorder="1" applyAlignment="1">
      <alignment horizontal="center"/>
    </xf>
    <xf numFmtId="0" fontId="15" fillId="0" borderId="0" xfId="0" applyFont="1"/>
    <xf numFmtId="21" fontId="15" fillId="0" borderId="35" xfId="5" applyNumberFormat="1" applyFont="1" applyFill="1" applyBorder="1" applyAlignment="1" applyProtection="1"/>
    <xf numFmtId="0" fontId="19" fillId="0" borderId="0" xfId="0" applyFont="1" applyAlignment="1">
      <alignment horizontal="left"/>
    </xf>
    <xf numFmtId="0" fontId="15" fillId="0" borderId="33" xfId="0" applyFont="1" applyBorder="1"/>
    <xf numFmtId="21" fontId="15" fillId="0" borderId="32" xfId="5" applyNumberFormat="1" applyFont="1" applyFill="1" applyBorder="1" applyAlignment="1" applyProtection="1"/>
    <xf numFmtId="21" fontId="15" fillId="0" borderId="35" xfId="0" applyNumberFormat="1" applyFont="1" applyBorder="1"/>
    <xf numFmtId="0" fontId="2" fillId="12" borderId="45" xfId="0" applyFont="1" applyFill="1" applyBorder="1" applyAlignment="1">
      <alignment horizontal="center"/>
    </xf>
    <xf numFmtId="16" fontId="2" fillId="12" borderId="46" xfId="0" applyNumberFormat="1" applyFont="1" applyFill="1" applyBorder="1" applyAlignment="1">
      <alignment horizontal="center"/>
    </xf>
    <xf numFmtId="21" fontId="2" fillId="0" borderId="7" xfId="0" applyNumberFormat="1" applyFont="1" applyBorder="1" applyAlignment="1">
      <alignment horizontal="left"/>
    </xf>
    <xf numFmtId="171" fontId="3" fillId="0" borderId="47" xfId="2" applyNumberFormat="1" applyBorder="1" applyAlignment="1">
      <alignment horizontal="center"/>
    </xf>
    <xf numFmtId="21" fontId="2" fillId="0" borderId="48" xfId="0" applyNumberFormat="1" applyFont="1" applyBorder="1" applyAlignment="1">
      <alignment horizontal="left"/>
    </xf>
    <xf numFmtId="0" fontId="2" fillId="0" borderId="49" xfId="0" applyFont="1" applyBorder="1" applyAlignment="1">
      <alignment horizontal="center"/>
    </xf>
    <xf numFmtId="0" fontId="0" fillId="12" borderId="50" xfId="0" applyFill="1" applyBorder="1"/>
    <xf numFmtId="0" fontId="0" fillId="0" borderId="47" xfId="0" applyBorder="1"/>
    <xf numFmtId="171" fontId="3" fillId="0" borderId="47" xfId="2" applyNumberFormat="1" applyBorder="1" applyAlignment="1">
      <alignment horizontal="right" wrapText="1"/>
    </xf>
    <xf numFmtId="0" fontId="19" fillId="0" borderId="38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2" fillId="12" borderId="51" xfId="0" applyFont="1" applyFill="1" applyBorder="1" applyAlignment="1">
      <alignment horizontal="center"/>
    </xf>
    <xf numFmtId="21" fontId="0" fillId="0" borderId="7" xfId="0" applyNumberFormat="1" applyBorder="1" applyAlignment="1">
      <alignment horizontal="right"/>
    </xf>
    <xf numFmtId="171" fontId="3" fillId="0" borderId="7" xfId="2" applyNumberFormat="1" applyFill="1" applyBorder="1" applyAlignment="1">
      <alignment horizontal="right"/>
    </xf>
    <xf numFmtId="0" fontId="3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21" fontId="0" fillId="0" borderId="13" xfId="0" applyNumberFormat="1" applyBorder="1" applyAlignment="1">
      <alignment horizontal="right"/>
    </xf>
    <xf numFmtId="21" fontId="3" fillId="0" borderId="15" xfId="0" applyNumberFormat="1" applyFont="1" applyBorder="1" applyAlignment="1">
      <alignment horizontal="right"/>
    </xf>
    <xf numFmtId="21" fontId="0" fillId="0" borderId="8" xfId="0" applyNumberFormat="1" applyBorder="1" applyAlignment="1">
      <alignment horizontal="right"/>
    </xf>
    <xf numFmtId="21" fontId="3" fillId="0" borderId="8" xfId="0" applyNumberFormat="1" applyFont="1" applyBorder="1" applyAlignment="1">
      <alignment horizontal="right"/>
    </xf>
    <xf numFmtId="21" fontId="3" fillId="0" borderId="7" xfId="0" applyNumberFormat="1" applyFont="1" applyBorder="1" applyAlignment="1">
      <alignment horizontal="right"/>
    </xf>
    <xf numFmtId="21" fontId="3" fillId="0" borderId="5" xfId="0" applyNumberFormat="1" applyFont="1" applyBorder="1" applyAlignment="1">
      <alignment horizontal="center"/>
    </xf>
    <xf numFmtId="21" fontId="3" fillId="0" borderId="12" xfId="0" applyNumberFormat="1" applyFont="1" applyBorder="1" applyAlignment="1">
      <alignment horizontal="center"/>
    </xf>
    <xf numFmtId="21" fontId="7" fillId="12" borderId="36" xfId="0" applyNumberFormat="1" applyFont="1" applyFill="1" applyBorder="1" applyAlignment="1">
      <alignment horizontal="right"/>
    </xf>
    <xf numFmtId="1" fontId="2" fillId="0" borderId="13" xfId="0" applyNumberFormat="1" applyFont="1" applyBorder="1" applyAlignment="1">
      <alignment horizontal="center"/>
    </xf>
    <xf numFmtId="169" fontId="3" fillId="0" borderId="0" xfId="2" applyFill="1" applyBorder="1"/>
    <xf numFmtId="169" fontId="3" fillId="0" borderId="0" xfId="2" applyFill="1" applyBorder="1" applyAlignment="1">
      <alignment horizontal="right"/>
    </xf>
    <xf numFmtId="21" fontId="3" fillId="0" borderId="11" xfId="0" applyNumberFormat="1" applyFont="1" applyBorder="1" applyAlignment="1">
      <alignment horizontal="right"/>
    </xf>
    <xf numFmtId="21" fontId="0" fillId="0" borderId="6" xfId="0" applyNumberFormat="1" applyBorder="1" applyAlignment="1">
      <alignment horizontal="right"/>
    </xf>
    <xf numFmtId="21" fontId="3" fillId="0" borderId="6" xfId="0" applyNumberFormat="1" applyFont="1" applyBorder="1" applyAlignment="1">
      <alignment horizontal="right"/>
    </xf>
    <xf numFmtId="21" fontId="3" fillId="0" borderId="9" xfId="0" applyNumberFormat="1" applyFont="1" applyBorder="1" applyAlignment="1">
      <alignment horizontal="center"/>
    </xf>
    <xf numFmtId="20" fontId="0" fillId="0" borderId="0" xfId="0" applyNumberFormat="1"/>
    <xf numFmtId="0" fontId="0" fillId="0" borderId="11" xfId="0" applyBorder="1" applyAlignment="1">
      <alignment horizontal="right"/>
    </xf>
    <xf numFmtId="0" fontId="0" fillId="0" borderId="6" xfId="0" applyBorder="1" applyAlignment="1">
      <alignment horizontal="right"/>
    </xf>
    <xf numFmtId="16" fontId="23" fillId="0" borderId="0" xfId="0" applyNumberFormat="1" applyFont="1" applyAlignment="1">
      <alignment horizontal="center" wrapText="1"/>
    </xf>
    <xf numFmtId="46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0" fontId="3" fillId="0" borderId="34" xfId="0" applyFont="1" applyBorder="1"/>
    <xf numFmtId="21" fontId="0" fillId="0" borderId="52" xfId="0" applyNumberFormat="1" applyBorder="1" applyAlignment="1">
      <alignment horizontal="right"/>
    </xf>
    <xf numFmtId="171" fontId="3" fillId="0" borderId="52" xfId="2" applyNumberFormat="1" applyFill="1" applyBorder="1" applyAlignment="1">
      <alignment horizontal="right"/>
    </xf>
    <xf numFmtId="21" fontId="7" fillId="0" borderId="33" xfId="0" applyNumberFormat="1" applyFont="1" applyBorder="1" applyAlignment="1" applyProtection="1">
      <alignment horizontal="right"/>
      <protection locked="0"/>
    </xf>
    <xf numFmtId="0" fontId="0" fillId="0" borderId="16" xfId="0" applyBorder="1" applyAlignment="1">
      <alignment horizontal="left"/>
    </xf>
    <xf numFmtId="1" fontId="2" fillId="0" borderId="53" xfId="0" applyNumberFormat="1" applyFont="1" applyBorder="1" applyAlignment="1">
      <alignment horizontal="center"/>
    </xf>
    <xf numFmtId="0" fontId="0" fillId="0" borderId="53" xfId="0" applyBorder="1"/>
    <xf numFmtId="171" fontId="3" fillId="0" borderId="53" xfId="2" applyNumberFormat="1" applyFill="1" applyBorder="1" applyAlignment="1">
      <alignment horizontal="right"/>
    </xf>
    <xf numFmtId="0" fontId="0" fillId="13" borderId="50" xfId="0" applyFill="1" applyBorder="1" applyAlignment="1">
      <alignment horizontal="right"/>
    </xf>
    <xf numFmtId="0" fontId="0" fillId="0" borderId="53" xfId="0" applyBorder="1" applyAlignment="1">
      <alignment horizontal="right"/>
    </xf>
    <xf numFmtId="0" fontId="0" fillId="0" borderId="17" xfId="0" applyBorder="1" applyAlignment="1">
      <alignment horizontal="right"/>
    </xf>
    <xf numFmtId="0" fontId="2" fillId="0" borderId="54" xfId="0" applyFont="1" applyBorder="1"/>
    <xf numFmtId="0" fontId="2" fillId="0" borderId="55" xfId="0" applyFont="1" applyBorder="1" applyAlignment="1">
      <alignment horizontal="center"/>
    </xf>
    <xf numFmtId="16" fontId="2" fillId="0" borderId="55" xfId="0" applyNumberFormat="1" applyFont="1" applyBorder="1" applyAlignment="1">
      <alignment horizontal="center"/>
    </xf>
    <xf numFmtId="16" fontId="2" fillId="0" borderId="55" xfId="0" applyNumberFormat="1" applyFont="1" applyBorder="1" applyAlignment="1">
      <alignment horizontal="right"/>
    </xf>
    <xf numFmtId="16" fontId="2" fillId="12" borderId="50" xfId="0" applyNumberFormat="1" applyFont="1" applyFill="1" applyBorder="1" applyAlignment="1">
      <alignment horizontal="center"/>
    </xf>
    <xf numFmtId="0" fontId="2" fillId="0" borderId="54" xfId="0" applyFont="1" applyBorder="1" applyAlignment="1" applyProtection="1">
      <alignment horizontal="center"/>
      <protection locked="0"/>
    </xf>
    <xf numFmtId="168" fontId="2" fillId="0" borderId="56" xfId="0" applyNumberFormat="1" applyFont="1" applyBorder="1" applyAlignment="1">
      <alignment horizontal="center" vertical="center"/>
    </xf>
    <xf numFmtId="21" fontId="7" fillId="12" borderId="39" xfId="0" applyNumberFormat="1" applyFont="1" applyFill="1" applyBorder="1" applyAlignment="1">
      <alignment horizontal="right"/>
    </xf>
    <xf numFmtId="21" fontId="3" fillId="0" borderId="3" xfId="0" applyNumberFormat="1" applyFont="1" applyBorder="1" applyAlignment="1">
      <alignment horizontal="right"/>
    </xf>
    <xf numFmtId="21" fontId="0" fillId="0" borderId="14" xfId="0" applyNumberFormat="1" applyBorder="1" applyAlignment="1">
      <alignment horizontal="right"/>
    </xf>
    <xf numFmtId="21" fontId="3" fillId="0" borderId="14" xfId="0" applyNumberFormat="1" applyFont="1" applyBorder="1" applyAlignment="1">
      <alignment horizontal="right"/>
    </xf>
    <xf numFmtId="21" fontId="3" fillId="0" borderId="1" xfId="0" applyNumberFormat="1" applyFont="1" applyBorder="1" applyAlignment="1">
      <alignment horizontal="center"/>
    </xf>
    <xf numFmtId="0" fontId="3" fillId="0" borderId="57" xfId="0" applyFont="1" applyBorder="1"/>
    <xf numFmtId="1" fontId="2" fillId="0" borderId="15" xfId="0" applyNumberFormat="1" applyFont="1" applyBorder="1" applyAlignment="1">
      <alignment horizontal="center"/>
    </xf>
    <xf numFmtId="21" fontId="0" fillId="0" borderId="4" xfId="0" applyNumberFormat="1" applyBorder="1" applyAlignment="1">
      <alignment horizontal="right"/>
    </xf>
    <xf numFmtId="171" fontId="3" fillId="0" borderId="8" xfId="2" applyNumberFormat="1" applyFill="1" applyBorder="1" applyAlignment="1">
      <alignment horizontal="right"/>
    </xf>
    <xf numFmtId="21" fontId="0" fillId="0" borderId="15" xfId="0" applyNumberFormat="1" applyBorder="1" applyAlignment="1">
      <alignment horizontal="right"/>
    </xf>
    <xf numFmtId="21" fontId="3" fillId="0" borderId="4" xfId="0" applyNumberFormat="1" applyFont="1" applyBorder="1" applyAlignment="1">
      <alignment horizontal="center"/>
    </xf>
    <xf numFmtId="21" fontId="3" fillId="0" borderId="15" xfId="0" applyNumberFormat="1" applyFont="1" applyBorder="1" applyAlignment="1">
      <alignment horizontal="center"/>
    </xf>
    <xf numFmtId="21" fontId="3" fillId="0" borderId="58" xfId="0" applyNumberFormat="1" applyFont="1" applyBorder="1" applyAlignment="1">
      <alignment horizontal="center"/>
    </xf>
    <xf numFmtId="21" fontId="3" fillId="0" borderId="59" xfId="0" applyNumberFormat="1" applyFont="1" applyBorder="1" applyAlignment="1">
      <alignment horizontal="center"/>
    </xf>
    <xf numFmtId="21" fontId="7" fillId="12" borderId="34" xfId="0" applyNumberFormat="1" applyFont="1" applyFill="1" applyBorder="1" applyAlignment="1">
      <alignment horizontal="right"/>
    </xf>
    <xf numFmtId="21" fontId="7" fillId="0" borderId="57" xfId="0" applyNumberFormat="1" applyFont="1" applyBorder="1" applyAlignment="1" applyProtection="1">
      <alignment horizontal="right"/>
      <protection locked="0"/>
    </xf>
    <xf numFmtId="1" fontId="15" fillId="0" borderId="0" xfId="0" applyNumberFormat="1" applyFont="1" applyAlignment="1">
      <alignment horizontal="center"/>
    </xf>
    <xf numFmtId="21" fontId="15" fillId="0" borderId="35" xfId="5" applyNumberFormat="1" applyFont="1" applyFill="1" applyBorder="1" applyAlignment="1" applyProtection="1">
      <alignment horizontal="center"/>
    </xf>
    <xf numFmtId="1" fontId="15" fillId="0" borderId="33" xfId="0" applyNumberFormat="1" applyFont="1" applyBorder="1" applyAlignment="1">
      <alignment horizontal="center"/>
    </xf>
    <xf numFmtId="21" fontId="15" fillId="0" borderId="32" xfId="5" applyNumberFormat="1" applyFont="1" applyFill="1" applyBorder="1" applyAlignment="1" applyProtection="1">
      <alignment horizontal="center"/>
    </xf>
    <xf numFmtId="21" fontId="15" fillId="0" borderId="35" xfId="0" applyNumberFormat="1" applyFont="1" applyBorder="1" applyAlignment="1">
      <alignment horizontal="center"/>
    </xf>
    <xf numFmtId="21" fontId="0" fillId="0" borderId="12" xfId="0" applyNumberFormat="1" applyBorder="1" applyAlignment="1">
      <alignment horizontal="right"/>
    </xf>
    <xf numFmtId="21" fontId="3" fillId="0" borderId="12" xfId="0" applyNumberFormat="1" applyFont="1" applyBorder="1" applyAlignment="1">
      <alignment horizontal="right"/>
    </xf>
    <xf numFmtId="21" fontId="0" fillId="0" borderId="60" xfId="0" applyNumberFormat="1" applyBorder="1" applyAlignment="1">
      <alignment horizontal="right"/>
    </xf>
    <xf numFmtId="0" fontId="2" fillId="12" borderId="35" xfId="0" applyFont="1" applyFill="1" applyBorder="1" applyAlignment="1">
      <alignment horizontal="center"/>
    </xf>
    <xf numFmtId="21" fontId="7" fillId="12" borderId="0" xfId="0" applyNumberFormat="1" applyFont="1" applyFill="1" applyAlignment="1">
      <alignment horizontal="right"/>
    </xf>
    <xf numFmtId="0" fontId="2" fillId="12" borderId="32" xfId="0" applyFont="1" applyFill="1" applyBorder="1" applyAlignment="1">
      <alignment horizontal="center"/>
    </xf>
    <xf numFmtId="166" fontId="3" fillId="0" borderId="39" xfId="0" applyNumberFormat="1" applyFont="1" applyBorder="1" applyAlignment="1">
      <alignment horizontal="right"/>
    </xf>
    <xf numFmtId="21" fontId="3" fillId="0" borderId="38" xfId="0" applyNumberFormat="1" applyFont="1" applyBorder="1" applyAlignment="1">
      <alignment horizontal="right"/>
    </xf>
    <xf numFmtId="21" fontId="0" fillId="0" borderId="38" xfId="0" applyNumberFormat="1" applyBorder="1" applyAlignment="1">
      <alignment horizontal="right"/>
    </xf>
    <xf numFmtId="21" fontId="0" fillId="0" borderId="38" xfId="0" applyNumberFormat="1" applyBorder="1" applyAlignment="1">
      <alignment horizontal="center"/>
    </xf>
    <xf numFmtId="21" fontId="3" fillId="0" borderId="38" xfId="0" applyNumberFormat="1" applyFont="1" applyBorder="1"/>
    <xf numFmtId="0" fontId="0" fillId="0" borderId="37" xfId="0" applyBorder="1"/>
    <xf numFmtId="16" fontId="3" fillId="0" borderId="36" xfId="0" applyNumberFormat="1" applyFont="1" applyBorder="1" applyAlignment="1">
      <alignment horizontal="center"/>
    </xf>
    <xf numFmtId="0" fontId="0" fillId="0" borderId="35" xfId="0" applyBorder="1"/>
    <xf numFmtId="21" fontId="0" fillId="0" borderId="36" xfId="0" applyNumberFormat="1" applyBorder="1" applyAlignment="1">
      <alignment horizontal="right"/>
    </xf>
    <xf numFmtId="16" fontId="2" fillId="0" borderId="36" xfId="0" applyNumberFormat="1" applyFont="1" applyBorder="1" applyAlignment="1">
      <alignment horizontal="right"/>
    </xf>
    <xf numFmtId="21" fontId="3" fillId="0" borderId="36" xfId="0" applyNumberFormat="1" applyFont="1" applyBorder="1" applyAlignment="1">
      <alignment horizontal="right"/>
    </xf>
    <xf numFmtId="16" fontId="2" fillId="0" borderId="36" xfId="0" applyNumberFormat="1" applyFont="1" applyBorder="1" applyAlignment="1">
      <alignment horizontal="center"/>
    </xf>
    <xf numFmtId="166" fontId="3" fillId="0" borderId="36" xfId="0" applyNumberFormat="1" applyFont="1" applyBorder="1" applyAlignment="1">
      <alignment horizontal="right"/>
    </xf>
    <xf numFmtId="21" fontId="3" fillId="0" borderId="36" xfId="0" applyNumberFormat="1" applyFont="1" applyBorder="1" applyAlignment="1">
      <alignment horizontal="center"/>
    </xf>
    <xf numFmtId="0" fontId="0" fillId="0" borderId="36" xfId="0" applyBorder="1" applyAlignment="1">
      <alignment horizontal="right"/>
    </xf>
    <xf numFmtId="0" fontId="3" fillId="0" borderId="35" xfId="0" applyFont="1" applyBorder="1"/>
    <xf numFmtId="21" fontId="0" fillId="0" borderId="35" xfId="0" applyNumberFormat="1" applyBorder="1"/>
    <xf numFmtId="0" fontId="3" fillId="0" borderId="36" xfId="0" applyFont="1" applyBorder="1" applyAlignment="1">
      <alignment horizontal="right"/>
    </xf>
    <xf numFmtId="16" fontId="3" fillId="0" borderId="36" xfId="0" applyNumberFormat="1" applyFont="1" applyBorder="1" applyAlignment="1">
      <alignment horizontal="right"/>
    </xf>
    <xf numFmtId="21" fontId="3" fillId="0" borderId="35" xfId="0" applyNumberFormat="1" applyFont="1" applyBorder="1" applyAlignment="1">
      <alignment horizontal="center"/>
    </xf>
    <xf numFmtId="21" fontId="3" fillId="0" borderId="35" xfId="0" applyNumberFormat="1" applyFont="1" applyBorder="1"/>
    <xf numFmtId="46" fontId="3" fillId="0" borderId="36" xfId="0" applyNumberFormat="1" applyFont="1" applyBorder="1" applyAlignment="1">
      <alignment horizontal="right"/>
    </xf>
    <xf numFmtId="21" fontId="19" fillId="0" borderId="35" xfId="0" applyNumberFormat="1" applyFont="1" applyBorder="1" applyAlignment="1">
      <alignment wrapText="1"/>
    </xf>
    <xf numFmtId="21" fontId="3" fillId="0" borderId="34" xfId="0" applyNumberFormat="1" applyFont="1" applyBorder="1" applyAlignment="1">
      <alignment horizontal="right"/>
    </xf>
    <xf numFmtId="21" fontId="3" fillId="0" borderId="33" xfId="0" applyNumberFormat="1" applyFont="1" applyBorder="1"/>
    <xf numFmtId="0" fontId="0" fillId="0" borderId="32" xfId="0" applyBorder="1"/>
    <xf numFmtId="0" fontId="24" fillId="0" borderId="0" xfId="0" applyFont="1"/>
    <xf numFmtId="45" fontId="0" fillId="0" borderId="0" xfId="0" applyNumberFormat="1" applyAlignment="1">
      <alignment horizontal="right"/>
    </xf>
    <xf numFmtId="0" fontId="0" fillId="0" borderId="0" xfId="0" applyAlignment="1" applyProtection="1">
      <alignment horizontal="right"/>
      <protection locked="0"/>
    </xf>
    <xf numFmtId="45" fontId="2" fillId="0" borderId="19" xfId="0" applyNumberFormat="1" applyFont="1" applyBorder="1" applyAlignment="1">
      <alignment horizontal="center"/>
    </xf>
    <xf numFmtId="0" fontId="2" fillId="0" borderId="19" xfId="0" applyFont="1" applyBorder="1" applyAlignment="1" applyProtection="1">
      <alignment horizontal="right"/>
      <protection locked="0"/>
    </xf>
    <xf numFmtId="1" fontId="2" fillId="0" borderId="21" xfId="0" applyNumberFormat="1" applyFont="1" applyBorder="1" applyAlignment="1">
      <alignment vertical="center"/>
    </xf>
    <xf numFmtId="0" fontId="2" fillId="0" borderId="28" xfId="0" applyFont="1" applyBorder="1"/>
    <xf numFmtId="45" fontId="2" fillId="0" borderId="0" xfId="0" applyNumberFormat="1" applyFont="1" applyAlignment="1">
      <alignment horizontal="center"/>
    </xf>
    <xf numFmtId="16" fontId="2" fillId="12" borderId="5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right"/>
      <protection locked="0"/>
    </xf>
    <xf numFmtId="168" fontId="2" fillId="0" borderId="27" xfId="0" applyNumberFormat="1" applyFont="1" applyBorder="1" applyAlignment="1">
      <alignment horizontal="right" vertical="center"/>
    </xf>
    <xf numFmtId="0" fontId="2" fillId="0" borderId="16" xfId="0" applyFont="1" applyBorder="1" applyAlignment="1">
      <alignment horizontal="left"/>
    </xf>
    <xf numFmtId="0" fontId="2" fillId="0" borderId="53" xfId="0" applyFont="1" applyBorder="1" applyAlignment="1">
      <alignment horizontal="left"/>
    </xf>
    <xf numFmtId="45" fontId="2" fillId="0" borderId="52" xfId="0" applyNumberFormat="1" applyFont="1" applyBorder="1" applyAlignment="1">
      <alignment horizontal="right"/>
    </xf>
    <xf numFmtId="45" fontId="2" fillId="0" borderId="55" xfId="0" applyNumberFormat="1" applyFont="1" applyBorder="1" applyAlignment="1">
      <alignment horizontal="right"/>
    </xf>
    <xf numFmtId="171" fontId="3" fillId="0" borderId="55" xfId="2" applyNumberFormat="1" applyBorder="1" applyAlignment="1">
      <alignment horizontal="center"/>
    </xf>
    <xf numFmtId="21" fontId="2" fillId="0" borderId="55" xfId="0" applyNumberFormat="1" applyFont="1" applyBorder="1" applyAlignment="1">
      <alignment horizontal="left"/>
    </xf>
    <xf numFmtId="0" fontId="2" fillId="0" borderId="53" xfId="0" applyFont="1" applyBorder="1" applyAlignment="1">
      <alignment horizontal="center"/>
    </xf>
    <xf numFmtId="0" fontId="0" fillId="0" borderId="53" xfId="0" applyBorder="1" applyAlignment="1" applyProtection="1">
      <alignment horizontal="right"/>
      <protection locked="0"/>
    </xf>
    <xf numFmtId="168" fontId="0" fillId="0" borderId="17" xfId="0" applyNumberFormat="1" applyBorder="1"/>
    <xf numFmtId="0" fontId="2" fillId="0" borderId="61" xfId="0" applyFont="1" applyBorder="1" applyAlignment="1">
      <alignment horizontal="left" vertical="top"/>
    </xf>
    <xf numFmtId="0" fontId="2" fillId="0" borderId="62" xfId="0" applyFont="1" applyBorder="1" applyAlignment="1">
      <alignment horizontal="left"/>
    </xf>
    <xf numFmtId="0" fontId="15" fillId="0" borderId="63" xfId="0" applyFont="1" applyBorder="1" applyAlignment="1">
      <alignment horizontal="center" wrapText="1"/>
    </xf>
    <xf numFmtId="45" fontId="3" fillId="0" borderId="62" xfId="0" applyNumberFormat="1" applyFont="1" applyBorder="1" applyAlignment="1">
      <alignment horizontal="right"/>
    </xf>
    <xf numFmtId="0" fontId="0" fillId="0" borderId="64" xfId="0" applyBorder="1" applyAlignment="1">
      <alignment horizontal="center" wrapText="1"/>
    </xf>
    <xf numFmtId="0" fontId="0" fillId="0" borderId="62" xfId="0" applyBorder="1"/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right" wrapText="1"/>
    </xf>
    <xf numFmtId="0" fontId="15" fillId="0" borderId="42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wrapText="1"/>
    </xf>
    <xf numFmtId="0" fontId="19" fillId="0" borderId="42" xfId="7" applyFont="1" applyBorder="1" applyAlignment="1">
      <alignment horizontal="center" wrapText="1"/>
    </xf>
    <xf numFmtId="0" fontId="2" fillId="12" borderId="65" xfId="0" applyFont="1" applyFill="1" applyBorder="1" applyAlignment="1">
      <alignment horizontal="center"/>
    </xf>
    <xf numFmtId="0" fontId="0" fillId="0" borderId="61" xfId="0" applyBorder="1" applyAlignment="1">
      <alignment horizontal="right" wrapText="1"/>
    </xf>
    <xf numFmtId="0" fontId="3" fillId="0" borderId="7" xfId="0" applyFont="1" applyBorder="1" applyAlignment="1">
      <alignment horizontal="left"/>
    </xf>
    <xf numFmtId="0" fontId="2" fillId="0" borderId="13" xfId="0" applyFont="1" applyBorder="1" applyAlignment="1">
      <alignment horizontal="center"/>
    </xf>
    <xf numFmtId="45" fontId="3" fillId="0" borderId="7" xfId="0" applyNumberFormat="1" applyFont="1" applyBorder="1" applyAlignment="1">
      <alignment horizontal="right"/>
    </xf>
    <xf numFmtId="45" fontId="0" fillId="0" borderId="7" xfId="0" applyNumberFormat="1" applyBorder="1" applyAlignment="1">
      <alignment horizontal="right"/>
    </xf>
    <xf numFmtId="45" fontId="3" fillId="0" borderId="0" xfId="0" applyNumberFormat="1" applyFont="1" applyAlignment="1">
      <alignment horizontal="center"/>
    </xf>
    <xf numFmtId="45" fontId="0" fillId="0" borderId="0" xfId="0" applyNumberFormat="1" applyAlignment="1">
      <alignment horizontal="center"/>
    </xf>
    <xf numFmtId="0" fontId="3" fillId="12" borderId="51" xfId="0" applyFont="1" applyFill="1" applyBorder="1"/>
    <xf numFmtId="45" fontId="7" fillId="0" borderId="0" xfId="0" applyNumberFormat="1" applyFont="1" applyAlignment="1" applyProtection="1">
      <alignment horizontal="right"/>
      <protection locked="0"/>
    </xf>
    <xf numFmtId="45" fontId="0" fillId="0" borderId="0" xfId="0" applyNumberFormat="1"/>
    <xf numFmtId="45" fontId="3" fillId="0" borderId="0" xfId="0" applyNumberFormat="1" applyFont="1" applyAlignment="1">
      <alignment horizontal="right"/>
    </xf>
    <xf numFmtId="0" fontId="3" fillId="0" borderId="7" xfId="0" applyFont="1" applyBorder="1"/>
    <xf numFmtId="45" fontId="2" fillId="0" borderId="0" xfId="0" applyNumberFormat="1" applyFont="1" applyAlignment="1">
      <alignment horizontal="right"/>
    </xf>
    <xf numFmtId="45" fontId="2" fillId="12" borderId="51" xfId="0" applyNumberFormat="1" applyFont="1" applyFill="1" applyBorder="1" applyAlignment="1">
      <alignment horizontal="center"/>
    </xf>
    <xf numFmtId="45" fontId="3" fillId="0" borderId="0" xfId="0" applyNumberFormat="1" applyFont="1"/>
    <xf numFmtId="0" fontId="2" fillId="0" borderId="7" xfId="0" applyFont="1" applyBorder="1" applyAlignment="1">
      <alignment horizontal="left"/>
    </xf>
    <xf numFmtId="45" fontId="2" fillId="0" borderId="7" xfId="0" applyNumberFormat="1" applyFont="1" applyBorder="1" applyAlignment="1">
      <alignment horizontal="right"/>
    </xf>
    <xf numFmtId="0" fontId="2" fillId="0" borderId="66" xfId="0" applyFont="1" applyBorder="1" applyAlignment="1">
      <alignment horizontal="left"/>
    </xf>
    <xf numFmtId="0" fontId="2" fillId="12" borderId="51" xfId="0" applyFont="1" applyFill="1" applyBorder="1"/>
    <xf numFmtId="45" fontId="19" fillId="0" borderId="0" xfId="0" applyNumberFormat="1" applyFont="1" applyAlignment="1">
      <alignment horizontal="center"/>
    </xf>
    <xf numFmtId="45" fontId="7" fillId="12" borderId="51" xfId="0" applyNumberFormat="1" applyFont="1" applyFill="1" applyBorder="1" applyAlignment="1">
      <alignment horizontal="right"/>
    </xf>
    <xf numFmtId="45" fontId="2" fillId="0" borderId="0" xfId="0" applyNumberFormat="1" applyFont="1" applyAlignment="1">
      <alignment horizontal="left"/>
    </xf>
    <xf numFmtId="0" fontId="0" fillId="0" borderId="7" xfId="0" applyBorder="1" applyAlignment="1">
      <alignment horizontal="left"/>
    </xf>
    <xf numFmtId="1" fontId="2" fillId="0" borderId="7" xfId="0" applyNumberFormat="1" applyFont="1" applyBorder="1" applyAlignment="1">
      <alignment horizontal="center"/>
    </xf>
    <xf numFmtId="171" fontId="3" fillId="0" borderId="13" xfId="8" applyNumberFormat="1" applyFill="1" applyBorder="1" applyAlignment="1">
      <alignment horizontal="right"/>
    </xf>
    <xf numFmtId="45" fontId="3" fillId="0" borderId="13" xfId="0" applyNumberFormat="1" applyFont="1" applyBorder="1" applyAlignment="1">
      <alignment horizontal="right"/>
    </xf>
    <xf numFmtId="0" fontId="3" fillId="0" borderId="7" xfId="7" applyBorder="1"/>
    <xf numFmtId="0" fontId="2" fillId="0" borderId="13" xfId="0" applyFont="1" applyBorder="1" applyAlignment="1">
      <alignment horizontal="left"/>
    </xf>
    <xf numFmtId="0" fontId="2" fillId="0" borderId="35" xfId="0" applyFont="1" applyBorder="1" applyAlignment="1">
      <alignment horizontal="left"/>
    </xf>
    <xf numFmtId="45" fontId="3" fillId="0" borderId="0" xfId="0" applyNumberFormat="1" applyFont="1" applyAlignment="1">
      <alignment horizontal="left"/>
    </xf>
    <xf numFmtId="45" fontId="2" fillId="12" borderId="51" xfId="0" applyNumberFormat="1" applyFont="1" applyFill="1" applyBorder="1"/>
    <xf numFmtId="0" fontId="3" fillId="0" borderId="52" xfId="0" applyFont="1" applyBorder="1" applyAlignment="1">
      <alignment horizontal="left"/>
    </xf>
    <xf numFmtId="1" fontId="2" fillId="0" borderId="67" xfId="0" applyNumberFormat="1" applyFont="1" applyBorder="1" applyAlignment="1">
      <alignment horizontal="center"/>
    </xf>
    <xf numFmtId="45" fontId="3" fillId="0" borderId="52" xfId="0" applyNumberFormat="1" applyFont="1" applyBorder="1" applyAlignment="1">
      <alignment horizontal="right"/>
    </xf>
    <xf numFmtId="45" fontId="3" fillId="0" borderId="33" xfId="0" applyNumberFormat="1" applyFont="1" applyBorder="1" applyAlignment="1">
      <alignment horizontal="center"/>
    </xf>
    <xf numFmtId="45" fontId="3" fillId="0" borderId="33" xfId="0" applyNumberFormat="1" applyFont="1" applyBorder="1"/>
    <xf numFmtId="0" fontId="3" fillId="0" borderId="33" xfId="0" applyFont="1" applyBorder="1" applyAlignment="1">
      <alignment horizontal="center"/>
    </xf>
    <xf numFmtId="45" fontId="0" fillId="0" borderId="33" xfId="0" applyNumberFormat="1" applyBorder="1" applyAlignment="1">
      <alignment horizontal="center"/>
    </xf>
    <xf numFmtId="45" fontId="0" fillId="0" borderId="33" xfId="0" applyNumberFormat="1" applyBorder="1"/>
    <xf numFmtId="45" fontId="2" fillId="12" borderId="46" xfId="0" applyNumberFormat="1" applyFont="1" applyFill="1" applyBorder="1" applyAlignment="1">
      <alignment horizontal="center"/>
    </xf>
    <xf numFmtId="45" fontId="7" fillId="0" borderId="33" xfId="0" applyNumberFormat="1" applyFont="1" applyBorder="1" applyAlignment="1" applyProtection="1">
      <alignment horizontal="right"/>
      <protection locked="0"/>
    </xf>
    <xf numFmtId="45" fontId="3" fillId="0" borderId="12" xfId="0" applyNumberFormat="1" applyFont="1" applyBorder="1" applyAlignment="1">
      <alignment horizontal="right"/>
    </xf>
    <xf numFmtId="45" fontId="0" fillId="0" borderId="0" xfId="2" applyNumberFormat="1" applyFont="1" applyFill="1" applyBorder="1" applyAlignment="1" applyProtection="1">
      <alignment horizontal="right"/>
    </xf>
    <xf numFmtId="45" fontId="21" fillId="0" borderId="0" xfId="0" applyNumberFormat="1" applyFont="1" applyAlignment="1">
      <alignment horizontal="right"/>
    </xf>
    <xf numFmtId="45" fontId="21" fillId="0" borderId="0" xfId="0" applyNumberFormat="1" applyFont="1" applyAlignment="1">
      <alignment horizontal="center"/>
    </xf>
    <xf numFmtId="45" fontId="7" fillId="0" borderId="53" xfId="0" applyNumberFormat="1" applyFont="1" applyBorder="1" applyAlignment="1" applyProtection="1">
      <alignment horizontal="right"/>
      <protection locked="0"/>
    </xf>
    <xf numFmtId="173" fontId="3" fillId="0" borderId="53" xfId="2" applyNumberFormat="1" applyBorder="1"/>
    <xf numFmtId="171" fontId="3" fillId="0" borderId="68" xfId="2" applyNumberFormat="1" applyBorder="1" applyAlignment="1">
      <alignment horizontal="center"/>
    </xf>
    <xf numFmtId="171" fontId="3" fillId="0" borderId="53" xfId="2" applyNumberFormat="1" applyBorder="1" applyAlignment="1">
      <alignment horizontal="center"/>
    </xf>
    <xf numFmtId="171" fontId="0" fillId="0" borderId="17" xfId="0" applyNumberFormat="1" applyBorder="1" applyAlignment="1">
      <alignment horizontal="right"/>
    </xf>
    <xf numFmtId="0" fontId="2" fillId="0" borderId="55" xfId="0" applyFont="1" applyBorder="1" applyAlignment="1">
      <alignment horizontal="left"/>
    </xf>
    <xf numFmtId="0" fontId="2" fillId="0" borderId="69" xfId="0" applyFont="1" applyBorder="1" applyAlignment="1">
      <alignment horizontal="left"/>
    </xf>
    <xf numFmtId="16" fontId="2" fillId="0" borderId="16" xfId="0" applyNumberFormat="1" applyFont="1" applyBorder="1" applyAlignment="1">
      <alignment horizontal="center"/>
    </xf>
    <xf numFmtId="16" fontId="2" fillId="0" borderId="53" xfId="0" applyNumberFormat="1" applyFont="1" applyBorder="1" applyAlignment="1">
      <alignment horizontal="center"/>
    </xf>
    <xf numFmtId="0" fontId="2" fillId="12" borderId="50" xfId="0" applyFont="1" applyFill="1" applyBorder="1"/>
    <xf numFmtId="0" fontId="2" fillId="0" borderId="53" xfId="0" applyFont="1" applyBorder="1" applyAlignment="1">
      <alignment horizontal="right"/>
    </xf>
    <xf numFmtId="0" fontId="2" fillId="0" borderId="17" xfId="0" applyFont="1" applyBorder="1" applyAlignment="1">
      <alignment horizontal="left"/>
    </xf>
    <xf numFmtId="0" fontId="3" fillId="0" borderId="33" xfId="0" applyFont="1" applyBorder="1" applyAlignment="1">
      <alignment horizontal="left"/>
    </xf>
    <xf numFmtId="0" fontId="2" fillId="0" borderId="52" xfId="0" applyFont="1" applyBorder="1" applyAlignment="1">
      <alignment horizontal="left"/>
    </xf>
    <xf numFmtId="0" fontId="2" fillId="0" borderId="67" xfId="0" applyFont="1" applyBorder="1" applyAlignment="1">
      <alignment horizontal="center"/>
    </xf>
    <xf numFmtId="0" fontId="2" fillId="0" borderId="70" xfId="0" applyFont="1" applyBorder="1" applyAlignment="1">
      <alignment horizontal="left"/>
    </xf>
    <xf numFmtId="0" fontId="2" fillId="0" borderId="71" xfId="0" applyFont="1" applyBorder="1" applyAlignment="1">
      <alignment horizontal="left"/>
    </xf>
    <xf numFmtId="0" fontId="0" fillId="0" borderId="33" xfId="0" applyBorder="1" applyAlignment="1">
      <alignment horizontal="center"/>
    </xf>
    <xf numFmtId="0" fontId="3" fillId="0" borderId="33" xfId="0" applyFont="1" applyBorder="1"/>
    <xf numFmtId="0" fontId="2" fillId="12" borderId="46" xfId="0" applyFont="1" applyFill="1" applyBorder="1"/>
    <xf numFmtId="45" fontId="3" fillId="0" borderId="33" xfId="0" applyNumberFormat="1" applyFont="1" applyBorder="1" applyAlignment="1">
      <alignment horizontal="right"/>
    </xf>
    <xf numFmtId="0" fontId="18" fillId="0" borderId="38" xfId="0" applyFont="1" applyBorder="1"/>
    <xf numFmtId="45" fontId="15" fillId="0" borderId="38" xfId="0" applyNumberFormat="1" applyFont="1" applyBorder="1" applyAlignment="1">
      <alignment horizontal="right"/>
    </xf>
    <xf numFmtId="45" fontId="15" fillId="0" borderId="0" xfId="0" applyNumberFormat="1" applyFont="1" applyAlignment="1">
      <alignment horizontal="right"/>
    </xf>
    <xf numFmtId="45" fontId="15" fillId="0" borderId="35" xfId="0" applyNumberFormat="1" applyFont="1" applyBorder="1" applyAlignment="1">
      <alignment horizontal="center"/>
    </xf>
    <xf numFmtId="0" fontId="15" fillId="0" borderId="0" xfId="0" applyFont="1" applyAlignment="1">
      <alignment horizontal="right"/>
    </xf>
    <xf numFmtId="20" fontId="20" fillId="0" borderId="35" xfId="0" applyNumberFormat="1" applyFont="1" applyBorder="1" applyAlignment="1">
      <alignment horizontal="center"/>
    </xf>
    <xf numFmtId="20" fontId="15" fillId="0" borderId="35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" fontId="3" fillId="0" borderId="33" xfId="0" applyNumberFormat="1" applyFont="1" applyBorder="1" applyAlignment="1">
      <alignment horizontal="center"/>
    </xf>
    <xf numFmtId="45" fontId="15" fillId="0" borderId="33" xfId="0" applyNumberFormat="1" applyFont="1" applyBorder="1" applyAlignment="1">
      <alignment horizontal="right"/>
    </xf>
    <xf numFmtId="45" fontId="15" fillId="0" borderId="32" xfId="0" applyNumberFormat="1" applyFont="1" applyBorder="1" applyAlignment="1">
      <alignment horizontal="center"/>
    </xf>
    <xf numFmtId="45" fontId="3" fillId="0" borderId="0" xfId="2" applyNumberFormat="1" applyBorder="1" applyAlignment="1">
      <alignment horizontal="right"/>
    </xf>
    <xf numFmtId="168" fontId="19" fillId="0" borderId="0" xfId="0" applyNumberFormat="1" applyFont="1" applyAlignment="1">
      <alignment horizontal="right"/>
    </xf>
    <xf numFmtId="0" fontId="20" fillId="0" borderId="0" xfId="0" applyFont="1"/>
    <xf numFmtId="46" fontId="0" fillId="0" borderId="0" xfId="0" applyNumberFormat="1"/>
    <xf numFmtId="0" fontId="19" fillId="0" borderId="0" xfId="0" applyFont="1" applyAlignment="1" applyProtection="1">
      <alignment horizontal="right"/>
      <protection locked="0"/>
    </xf>
    <xf numFmtId="16" fontId="19" fillId="0" borderId="0" xfId="0" applyNumberFormat="1" applyFont="1" applyAlignment="1" applyProtection="1">
      <alignment horizontal="right"/>
      <protection locked="0"/>
    </xf>
    <xf numFmtId="0" fontId="15" fillId="0" borderId="0" xfId="0" quotePrefix="1" applyFont="1"/>
    <xf numFmtId="0" fontId="25" fillId="0" borderId="0" xfId="0" applyFont="1" applyAlignment="1">
      <alignment horizontal="left" vertical="center" wrapText="1" indent="1"/>
    </xf>
    <xf numFmtId="15" fontId="19" fillId="0" borderId="0" xfId="0" applyNumberFormat="1" applyFont="1" applyAlignment="1" applyProtection="1">
      <alignment horizontal="right"/>
      <protection locked="0"/>
    </xf>
    <xf numFmtId="170" fontId="19" fillId="0" borderId="0" xfId="0" applyNumberFormat="1" applyFont="1" applyAlignment="1" applyProtection="1">
      <alignment horizontal="right"/>
      <protection locked="0"/>
    </xf>
    <xf numFmtId="0" fontId="24" fillId="0" borderId="0" xfId="7" applyFont="1"/>
    <xf numFmtId="0" fontId="3" fillId="0" borderId="0" xfId="7"/>
    <xf numFmtId="45" fontId="3" fillId="0" borderId="0" xfId="7" applyNumberFormat="1" applyAlignment="1">
      <alignment horizontal="right"/>
    </xf>
    <xf numFmtId="171" fontId="3" fillId="0" borderId="0" xfId="8" applyNumberFormat="1" applyBorder="1" applyAlignment="1">
      <alignment horizontal="center"/>
    </xf>
    <xf numFmtId="0" fontId="3" fillId="0" borderId="0" xfId="7" applyAlignment="1">
      <alignment horizontal="center"/>
    </xf>
    <xf numFmtId="0" fontId="3" fillId="0" borderId="0" xfId="7" applyAlignment="1">
      <alignment horizontal="right"/>
    </xf>
    <xf numFmtId="0" fontId="3" fillId="0" borderId="0" xfId="7" applyAlignment="1" applyProtection="1">
      <alignment horizontal="right"/>
      <protection locked="0"/>
    </xf>
    <xf numFmtId="168" fontId="3" fillId="0" borderId="0" xfId="7" applyNumberFormat="1"/>
    <xf numFmtId="0" fontId="2" fillId="0" borderId="18" xfId="7" applyFont="1" applyBorder="1"/>
    <xf numFmtId="0" fontId="2" fillId="0" borderId="19" xfId="7" applyFont="1" applyBorder="1" applyAlignment="1">
      <alignment horizontal="center"/>
    </xf>
    <xf numFmtId="45" fontId="2" fillId="0" borderId="19" xfId="7" applyNumberFormat="1" applyFont="1" applyBorder="1" applyAlignment="1">
      <alignment horizontal="center"/>
    </xf>
    <xf numFmtId="0" fontId="2" fillId="0" borderId="0" xfId="7" applyFont="1" applyAlignment="1">
      <alignment horizontal="center"/>
    </xf>
    <xf numFmtId="0" fontId="2" fillId="12" borderId="45" xfId="7" applyFont="1" applyFill="1" applyBorder="1" applyAlignment="1">
      <alignment horizontal="center"/>
    </xf>
    <xf numFmtId="0" fontId="2" fillId="0" borderId="19" xfId="7" applyFont="1" applyBorder="1" applyAlignment="1" applyProtection="1">
      <alignment horizontal="right"/>
      <protection locked="0"/>
    </xf>
    <xf numFmtId="168" fontId="2" fillId="0" borderId="21" xfId="7" applyNumberFormat="1" applyFont="1" applyBorder="1" applyAlignment="1">
      <alignment vertical="center"/>
    </xf>
    <xf numFmtId="0" fontId="2" fillId="0" borderId="0" xfId="7" applyFont="1"/>
    <xf numFmtId="0" fontId="2" fillId="0" borderId="28" xfId="7" applyFont="1" applyBorder="1"/>
    <xf numFmtId="0" fontId="2" fillId="0" borderId="33" xfId="7" applyFont="1" applyBorder="1" applyAlignment="1">
      <alignment horizontal="center"/>
    </xf>
    <xf numFmtId="45" fontId="2" fillId="0" borderId="0" xfId="7" applyNumberFormat="1" applyFont="1" applyAlignment="1">
      <alignment horizontal="center"/>
    </xf>
    <xf numFmtId="16" fontId="2" fillId="0" borderId="0" xfId="7" applyNumberFormat="1" applyFont="1" applyAlignment="1">
      <alignment horizontal="center"/>
    </xf>
    <xf numFmtId="16" fontId="2" fillId="12" borderId="51" xfId="7" applyNumberFormat="1" applyFont="1" applyFill="1" applyBorder="1" applyAlignment="1">
      <alignment horizontal="center"/>
    </xf>
    <xf numFmtId="0" fontId="2" fillId="0" borderId="0" xfId="7" applyFont="1" applyAlignment="1" applyProtection="1">
      <alignment horizontal="right"/>
      <protection locked="0"/>
    </xf>
    <xf numFmtId="168" fontId="2" fillId="0" borderId="27" xfId="7" applyNumberFormat="1" applyFont="1" applyBorder="1" applyAlignment="1">
      <alignment horizontal="center" vertical="center"/>
    </xf>
    <xf numFmtId="0" fontId="2" fillId="0" borderId="16" xfId="7" applyFont="1" applyBorder="1" applyAlignment="1">
      <alignment horizontal="left"/>
    </xf>
    <xf numFmtId="0" fontId="2" fillId="0" borderId="53" xfId="7" applyFont="1" applyBorder="1" applyAlignment="1">
      <alignment horizontal="left"/>
    </xf>
    <xf numFmtId="45" fontId="2" fillId="0" borderId="52" xfId="7" applyNumberFormat="1" applyFont="1" applyBorder="1" applyAlignment="1">
      <alignment horizontal="right"/>
    </xf>
    <xf numFmtId="45" fontId="2" fillId="0" borderId="55" xfId="7" applyNumberFormat="1" applyFont="1" applyBorder="1" applyAlignment="1">
      <alignment horizontal="right"/>
    </xf>
    <xf numFmtId="171" fontId="3" fillId="0" borderId="55" xfId="8" applyNumberFormat="1" applyBorder="1" applyAlignment="1">
      <alignment horizontal="center"/>
    </xf>
    <xf numFmtId="21" fontId="2" fillId="0" borderId="55" xfId="7" applyNumberFormat="1" applyFont="1" applyBorder="1" applyAlignment="1">
      <alignment horizontal="left"/>
    </xf>
    <xf numFmtId="0" fontId="2" fillId="0" borderId="53" xfId="7" applyFont="1" applyBorder="1" applyAlignment="1">
      <alignment horizontal="center"/>
    </xf>
    <xf numFmtId="0" fontId="3" fillId="12" borderId="50" xfId="7" applyFill="1" applyBorder="1"/>
    <xf numFmtId="0" fontId="3" fillId="0" borderId="53" xfId="7" applyBorder="1" applyAlignment="1" applyProtection="1">
      <alignment horizontal="right"/>
      <protection locked="0"/>
    </xf>
    <xf numFmtId="168" fontId="3" fillId="0" borderId="17" xfId="7" applyNumberFormat="1" applyBorder="1"/>
    <xf numFmtId="0" fontId="2" fillId="0" borderId="61" xfId="7" applyFont="1" applyBorder="1" applyAlignment="1">
      <alignment horizontal="left" vertical="top"/>
    </xf>
    <xf numFmtId="0" fontId="2" fillId="0" borderId="62" xfId="7" applyFont="1" applyBorder="1" applyAlignment="1">
      <alignment horizontal="left"/>
    </xf>
    <xf numFmtId="0" fontId="15" fillId="0" borderId="63" xfId="7" applyFont="1" applyBorder="1" applyAlignment="1">
      <alignment horizontal="center" wrapText="1"/>
    </xf>
    <xf numFmtId="45" fontId="3" fillId="0" borderId="62" xfId="7" applyNumberFormat="1" applyBorder="1" applyAlignment="1">
      <alignment horizontal="right"/>
    </xf>
    <xf numFmtId="0" fontId="3" fillId="0" borderId="64" xfId="7" applyBorder="1" applyAlignment="1">
      <alignment horizontal="center" wrapText="1"/>
    </xf>
    <xf numFmtId="0" fontId="3" fillId="0" borderId="62" xfId="7" applyBorder="1"/>
    <xf numFmtId="0" fontId="15" fillId="0" borderId="42" xfId="7" applyFont="1" applyBorder="1" applyAlignment="1">
      <alignment horizontal="center" wrapText="1"/>
    </xf>
    <xf numFmtId="0" fontId="15" fillId="0" borderId="42" xfId="7" applyFont="1" applyBorder="1" applyAlignment="1">
      <alignment horizontal="right" wrapText="1"/>
    </xf>
    <xf numFmtId="0" fontId="19" fillId="0" borderId="42" xfId="7" applyFont="1" applyBorder="1" applyAlignment="1">
      <alignment horizontal="right" wrapText="1"/>
    </xf>
    <xf numFmtId="0" fontId="2" fillId="12" borderId="65" xfId="7" applyFont="1" applyFill="1" applyBorder="1" applyAlignment="1">
      <alignment horizontal="center"/>
    </xf>
    <xf numFmtId="0" fontId="3" fillId="0" borderId="0" xfId="7" applyAlignment="1">
      <alignment horizontal="right" wrapText="1"/>
    </xf>
    <xf numFmtId="0" fontId="3" fillId="0" borderId="35" xfId="7" applyBorder="1" applyAlignment="1">
      <alignment horizontal="center" wrapText="1"/>
    </xf>
    <xf numFmtId="0" fontId="3" fillId="0" borderId="0" xfId="7" applyAlignment="1">
      <alignment horizontal="center" wrapText="1"/>
    </xf>
    <xf numFmtId="0" fontId="3" fillId="0" borderId="7" xfId="7" applyBorder="1" applyAlignment="1">
      <alignment horizontal="left"/>
    </xf>
    <xf numFmtId="1" fontId="2" fillId="0" borderId="13" xfId="7" applyNumberFormat="1" applyFont="1" applyBorder="1" applyAlignment="1">
      <alignment horizontal="center"/>
    </xf>
    <xf numFmtId="45" fontId="3" fillId="0" borderId="7" xfId="7" applyNumberFormat="1" applyBorder="1" applyAlignment="1">
      <alignment horizontal="right"/>
    </xf>
    <xf numFmtId="168" fontId="7" fillId="0" borderId="35" xfId="7" applyNumberFormat="1" applyFont="1" applyBorder="1" applyAlignment="1">
      <alignment horizontal="right"/>
    </xf>
    <xf numFmtId="45" fontId="3" fillId="0" borderId="0" xfId="7" applyNumberFormat="1" applyAlignment="1">
      <alignment horizontal="center"/>
    </xf>
    <xf numFmtId="45" fontId="3" fillId="0" borderId="0" xfId="7" applyNumberFormat="1"/>
    <xf numFmtId="45" fontId="2" fillId="12" borderId="51" xfId="7" applyNumberFormat="1" applyFont="1" applyFill="1" applyBorder="1" applyAlignment="1">
      <alignment horizontal="center"/>
    </xf>
    <xf numFmtId="45" fontId="7" fillId="0" borderId="0" xfId="7" applyNumberFormat="1" applyFont="1" applyAlignment="1" applyProtection="1">
      <alignment horizontal="right"/>
      <protection locked="0"/>
    </xf>
    <xf numFmtId="21" fontId="3" fillId="0" borderId="0" xfId="7" applyNumberFormat="1" applyAlignment="1">
      <alignment horizontal="right"/>
    </xf>
    <xf numFmtId="0" fontId="2" fillId="0" borderId="13" xfId="7" applyFont="1" applyBorder="1" applyAlignment="1">
      <alignment horizontal="center"/>
    </xf>
    <xf numFmtId="45" fontId="2" fillId="0" borderId="0" xfId="7" applyNumberFormat="1" applyFont="1" applyAlignment="1">
      <alignment horizontal="right"/>
    </xf>
    <xf numFmtId="45" fontId="2" fillId="0" borderId="0" xfId="7" applyNumberFormat="1" applyFont="1" applyAlignment="1">
      <alignment horizontal="left"/>
    </xf>
    <xf numFmtId="45" fontId="7" fillId="12" borderId="51" xfId="7" applyNumberFormat="1" applyFont="1" applyFill="1" applyBorder="1" applyAlignment="1">
      <alignment horizontal="right"/>
    </xf>
    <xf numFmtId="0" fontId="3" fillId="0" borderId="13" xfId="7" applyBorder="1" applyAlignment="1">
      <alignment horizontal="left"/>
    </xf>
    <xf numFmtId="0" fontId="2" fillId="0" borderId="66" xfId="7" applyFont="1" applyBorder="1" applyAlignment="1">
      <alignment horizontal="left"/>
    </xf>
    <xf numFmtId="16" fontId="3" fillId="0" borderId="0" xfId="7" applyNumberFormat="1" applyAlignment="1">
      <alignment horizontal="center"/>
    </xf>
    <xf numFmtId="0" fontId="3" fillId="12" borderId="51" xfId="7" applyFill="1" applyBorder="1"/>
    <xf numFmtId="0" fontId="3" fillId="0" borderId="13" xfId="7" applyBorder="1"/>
    <xf numFmtId="168" fontId="7" fillId="0" borderId="66" xfId="7" applyNumberFormat="1" applyFont="1" applyBorder="1" applyAlignment="1">
      <alignment horizontal="right"/>
    </xf>
    <xf numFmtId="16" fontId="2" fillId="0" borderId="0" xfId="7" applyNumberFormat="1" applyFont="1" applyAlignment="1">
      <alignment horizontal="right"/>
    </xf>
    <xf numFmtId="21" fontId="3" fillId="0" borderId="0" xfId="7" applyNumberFormat="1" applyAlignment="1">
      <alignment horizontal="center"/>
    </xf>
    <xf numFmtId="21" fontId="3" fillId="0" borderId="0" xfId="7" applyNumberFormat="1" applyAlignment="1">
      <alignment horizontal="left"/>
    </xf>
    <xf numFmtId="45" fontId="3" fillId="0" borderId="12" xfId="7" applyNumberFormat="1" applyBorder="1" applyAlignment="1">
      <alignment horizontal="right"/>
    </xf>
    <xf numFmtId="45" fontId="19" fillId="0" borderId="0" xfId="7" applyNumberFormat="1" applyFont="1" applyAlignment="1">
      <alignment horizontal="center"/>
    </xf>
    <xf numFmtId="45" fontId="3" fillId="0" borderId="0" xfId="7" applyNumberFormat="1" applyAlignment="1">
      <alignment horizontal="left"/>
    </xf>
    <xf numFmtId="21" fontId="3" fillId="0" borderId="0" xfId="7" applyNumberFormat="1"/>
    <xf numFmtId="0" fontId="2" fillId="12" borderId="51" xfId="7" applyFont="1" applyFill="1" applyBorder="1" applyAlignment="1">
      <alignment horizontal="center"/>
    </xf>
    <xf numFmtId="171" fontId="3" fillId="0" borderId="7" xfId="8" applyNumberFormat="1" applyFill="1" applyBorder="1" applyAlignment="1">
      <alignment horizontal="right"/>
    </xf>
    <xf numFmtId="16" fontId="21" fillId="0" borderId="0" xfId="7" applyNumberFormat="1" applyFont="1" applyAlignment="1">
      <alignment horizontal="right"/>
    </xf>
    <xf numFmtId="21" fontId="7" fillId="0" borderId="0" xfId="7" applyNumberFormat="1" applyFont="1" applyAlignment="1" applyProtection="1">
      <alignment horizontal="right"/>
      <protection locked="0"/>
    </xf>
    <xf numFmtId="45" fontId="2" fillId="12" borderId="51" xfId="7" applyNumberFormat="1" applyFont="1" applyFill="1" applyBorder="1"/>
    <xf numFmtId="0" fontId="3" fillId="0" borderId="66" xfId="7" applyBorder="1" applyAlignment="1">
      <alignment horizontal="left"/>
    </xf>
    <xf numFmtId="45" fontId="0" fillId="0" borderId="0" xfId="8" applyNumberFormat="1" applyFont="1" applyFill="1" applyBorder="1" applyAlignment="1" applyProtection="1">
      <alignment horizontal="right"/>
    </xf>
    <xf numFmtId="45" fontId="21" fillId="0" borderId="0" xfId="7" applyNumberFormat="1" applyFont="1" applyAlignment="1">
      <alignment horizontal="right"/>
    </xf>
    <xf numFmtId="45" fontId="21" fillId="0" borderId="0" xfId="7" applyNumberFormat="1" applyFont="1" applyAlignment="1">
      <alignment horizontal="center"/>
    </xf>
    <xf numFmtId="20" fontId="3" fillId="0" borderId="0" xfId="7" applyNumberFormat="1"/>
    <xf numFmtId="0" fontId="3" fillId="0" borderId="52" xfId="7" applyBorder="1"/>
    <xf numFmtId="1" fontId="2" fillId="0" borderId="67" xfId="7" applyNumberFormat="1" applyFont="1" applyBorder="1" applyAlignment="1">
      <alignment horizontal="center"/>
    </xf>
    <xf numFmtId="45" fontId="3" fillId="0" borderId="52" xfId="7" applyNumberFormat="1" applyBorder="1" applyAlignment="1">
      <alignment horizontal="right"/>
    </xf>
    <xf numFmtId="0" fontId="3" fillId="0" borderId="16" xfId="7" applyBorder="1" applyAlignment="1">
      <alignment horizontal="left"/>
    </xf>
    <xf numFmtId="1" fontId="2" fillId="0" borderId="53" xfId="7" applyNumberFormat="1" applyFont="1" applyBorder="1" applyAlignment="1">
      <alignment horizontal="center"/>
    </xf>
    <xf numFmtId="45" fontId="7" fillId="0" borderId="53" xfId="7" applyNumberFormat="1" applyFont="1" applyBorder="1" applyAlignment="1" applyProtection="1">
      <alignment horizontal="right"/>
      <protection locked="0"/>
    </xf>
    <xf numFmtId="171" fontId="3" fillId="0" borderId="53" xfId="8" applyNumberFormat="1" applyFill="1" applyBorder="1" applyAlignment="1">
      <alignment horizontal="right"/>
    </xf>
    <xf numFmtId="173" fontId="3" fillId="0" borderId="53" xfId="8" applyNumberFormat="1" applyBorder="1"/>
    <xf numFmtId="171" fontId="3" fillId="0" borderId="53" xfId="8" applyNumberFormat="1" applyBorder="1" applyAlignment="1">
      <alignment horizontal="center"/>
    </xf>
    <xf numFmtId="171" fontId="3" fillId="0" borderId="53" xfId="8" applyNumberFormat="1" applyBorder="1"/>
    <xf numFmtId="0" fontId="3" fillId="13" borderId="50" xfId="7" applyFill="1" applyBorder="1" applyAlignment="1">
      <alignment horizontal="right"/>
    </xf>
    <xf numFmtId="0" fontId="3" fillId="0" borderId="53" xfId="7" applyBorder="1" applyAlignment="1">
      <alignment horizontal="right"/>
    </xf>
    <xf numFmtId="171" fontId="3" fillId="0" borderId="17" xfId="7" applyNumberFormat="1" applyBorder="1" applyAlignment="1">
      <alignment horizontal="right"/>
    </xf>
    <xf numFmtId="0" fontId="3" fillId="0" borderId="0" xfId="7" applyAlignment="1">
      <alignment horizontal="left"/>
    </xf>
    <xf numFmtId="1" fontId="2" fillId="0" borderId="0" xfId="7" applyNumberFormat="1" applyFont="1" applyAlignment="1">
      <alignment horizontal="center"/>
    </xf>
    <xf numFmtId="171" fontId="3" fillId="0" borderId="0" xfId="8" applyNumberFormat="1" applyFill="1" applyBorder="1" applyAlignment="1">
      <alignment horizontal="right"/>
    </xf>
    <xf numFmtId="168" fontId="7" fillId="0" borderId="0" xfId="7" applyNumberFormat="1" applyFont="1" applyAlignment="1">
      <alignment horizontal="right"/>
    </xf>
    <xf numFmtId="0" fontId="2" fillId="0" borderId="55" xfId="7" applyFont="1" applyBorder="1" applyAlignment="1">
      <alignment horizontal="left"/>
    </xf>
    <xf numFmtId="0" fontId="2" fillId="0" borderId="69" xfId="7" applyFont="1" applyBorder="1" applyAlignment="1">
      <alignment horizontal="left"/>
    </xf>
    <xf numFmtId="16" fontId="2" fillId="0" borderId="16" xfId="7" applyNumberFormat="1" applyFont="1" applyBorder="1" applyAlignment="1">
      <alignment horizontal="center"/>
    </xf>
    <xf numFmtId="16" fontId="2" fillId="0" borderId="53" xfId="7" applyNumberFormat="1" applyFont="1" applyBorder="1" applyAlignment="1">
      <alignment horizontal="center"/>
    </xf>
    <xf numFmtId="16" fontId="2" fillId="0" borderId="17" xfId="7" applyNumberFormat="1" applyFont="1" applyBorder="1" applyAlignment="1">
      <alignment horizontal="center"/>
    </xf>
    <xf numFmtId="0" fontId="2" fillId="12" borderId="50" xfId="7" applyFont="1" applyFill="1" applyBorder="1"/>
    <xf numFmtId="0" fontId="2" fillId="0" borderId="53" xfId="7" applyFont="1" applyBorder="1" applyAlignment="1">
      <alignment horizontal="right"/>
    </xf>
    <xf numFmtId="0" fontId="2" fillId="0" borderId="17" xfId="7" applyFont="1" applyBorder="1" applyAlignment="1">
      <alignment horizontal="left"/>
    </xf>
    <xf numFmtId="0" fontId="2" fillId="0" borderId="7" xfId="7" applyFont="1" applyBorder="1" applyAlignment="1">
      <alignment horizontal="left"/>
    </xf>
    <xf numFmtId="45" fontId="2" fillId="0" borderId="7" xfId="7" applyNumberFormat="1" applyFont="1" applyBorder="1" applyAlignment="1">
      <alignment horizontal="right"/>
    </xf>
    <xf numFmtId="0" fontId="2" fillId="0" borderId="72" xfId="7" applyFont="1" applyBorder="1" applyAlignment="1">
      <alignment horizontal="left"/>
    </xf>
    <xf numFmtId="0" fontId="2" fillId="0" borderId="73" xfId="7" applyFont="1" applyBorder="1" applyAlignment="1">
      <alignment horizontal="left"/>
    </xf>
    <xf numFmtId="0" fontId="2" fillId="12" borderId="51" xfId="7" applyFont="1" applyFill="1" applyBorder="1"/>
    <xf numFmtId="0" fontId="2" fillId="0" borderId="74" xfId="7" applyFont="1" applyBorder="1" applyAlignment="1">
      <alignment horizontal="left"/>
    </xf>
    <xf numFmtId="0" fontId="3" fillId="0" borderId="74" xfId="7" applyBorder="1" applyAlignment="1">
      <alignment horizontal="left"/>
    </xf>
    <xf numFmtId="45" fontId="2" fillId="0" borderId="12" xfId="7" applyNumberFormat="1" applyFont="1" applyBorder="1" applyAlignment="1">
      <alignment horizontal="right"/>
    </xf>
    <xf numFmtId="0" fontId="3" fillId="0" borderId="33" xfId="7" applyBorder="1" applyAlignment="1">
      <alignment horizontal="left"/>
    </xf>
    <xf numFmtId="0" fontId="3" fillId="0" borderId="52" xfId="7" applyBorder="1" applyAlignment="1">
      <alignment horizontal="left"/>
    </xf>
    <xf numFmtId="0" fontId="2" fillId="0" borderId="67" xfId="7" applyFont="1" applyBorder="1" applyAlignment="1">
      <alignment horizontal="center"/>
    </xf>
    <xf numFmtId="45" fontId="3" fillId="0" borderId="60" xfId="7" applyNumberFormat="1" applyBorder="1" applyAlignment="1">
      <alignment horizontal="right"/>
    </xf>
    <xf numFmtId="0" fontId="2" fillId="0" borderId="70" xfId="7" applyFont="1" applyBorder="1" applyAlignment="1">
      <alignment horizontal="left"/>
    </xf>
    <xf numFmtId="0" fontId="2" fillId="0" borderId="71" xfId="7" applyFont="1" applyBorder="1" applyAlignment="1">
      <alignment horizontal="left"/>
    </xf>
    <xf numFmtId="16" fontId="3" fillId="0" borderId="33" xfId="7" applyNumberFormat="1" applyBorder="1" applyAlignment="1">
      <alignment horizontal="center"/>
    </xf>
    <xf numFmtId="45" fontId="3" fillId="0" borderId="33" xfId="7" applyNumberFormat="1" applyBorder="1" applyAlignment="1">
      <alignment horizontal="center"/>
    </xf>
    <xf numFmtId="0" fontId="3" fillId="0" borderId="33" xfId="7" applyBorder="1"/>
    <xf numFmtId="0" fontId="3" fillId="12" borderId="46" xfId="7" applyFill="1" applyBorder="1"/>
    <xf numFmtId="45" fontId="3" fillId="0" borderId="33" xfId="7" applyNumberFormat="1" applyBorder="1" applyAlignment="1">
      <alignment horizontal="right"/>
    </xf>
    <xf numFmtId="168" fontId="7" fillId="0" borderId="32" xfId="7" applyNumberFormat="1" applyFont="1" applyBorder="1" applyAlignment="1">
      <alignment horizontal="right"/>
    </xf>
    <xf numFmtId="0" fontId="3" fillId="0" borderId="36" xfId="7" applyBorder="1" applyAlignment="1">
      <alignment horizontal="left"/>
    </xf>
    <xf numFmtId="168" fontId="3" fillId="0" borderId="0" xfId="7" applyNumberFormat="1" applyAlignment="1">
      <alignment horizontal="right"/>
    </xf>
    <xf numFmtId="0" fontId="18" fillId="0" borderId="39" xfId="7" applyFont="1" applyBorder="1"/>
    <xf numFmtId="0" fontId="18" fillId="0" borderId="38" xfId="7" applyFont="1" applyBorder="1"/>
    <xf numFmtId="0" fontId="15" fillId="0" borderId="38" xfId="7" applyFont="1" applyBorder="1"/>
    <xf numFmtId="45" fontId="15" fillId="0" borderId="38" xfId="7" applyNumberFormat="1" applyFont="1" applyBorder="1" applyAlignment="1">
      <alignment horizontal="right"/>
    </xf>
    <xf numFmtId="0" fontId="15" fillId="0" borderId="37" xfId="7" applyFont="1" applyBorder="1" applyAlignment="1">
      <alignment horizontal="center"/>
    </xf>
    <xf numFmtId="0" fontId="20" fillId="0" borderId="36" xfId="7" applyFont="1" applyBorder="1"/>
    <xf numFmtId="0" fontId="20" fillId="0" borderId="0" xfId="7" applyFont="1"/>
    <xf numFmtId="45" fontId="15" fillId="0" borderId="0" xfId="7" applyNumberFormat="1" applyFont="1" applyAlignment="1">
      <alignment horizontal="right"/>
    </xf>
    <xf numFmtId="45" fontId="3" fillId="0" borderId="35" xfId="7" applyNumberFormat="1" applyBorder="1" applyAlignment="1">
      <alignment horizontal="center"/>
    </xf>
    <xf numFmtId="0" fontId="19" fillId="0" borderId="0" xfId="7" applyFont="1" applyAlignment="1">
      <alignment horizontal="right"/>
    </xf>
    <xf numFmtId="0" fontId="19" fillId="0" borderId="0" xfId="7" applyFont="1"/>
    <xf numFmtId="0" fontId="19" fillId="0" borderId="0" xfId="7" applyFont="1" applyAlignment="1">
      <alignment horizontal="center"/>
    </xf>
    <xf numFmtId="168" fontId="19" fillId="0" borderId="0" xfId="7" applyNumberFormat="1" applyFont="1"/>
    <xf numFmtId="0" fontId="15" fillId="0" borderId="36" xfId="7" applyFont="1" applyBorder="1"/>
    <xf numFmtId="0" fontId="15" fillId="0" borderId="0" xfId="7" applyFont="1"/>
    <xf numFmtId="0" fontId="15" fillId="0" borderId="34" xfId="7" applyFont="1" applyBorder="1"/>
    <xf numFmtId="0" fontId="15" fillId="0" borderId="33" xfId="7" applyFont="1" applyBorder="1"/>
    <xf numFmtId="45" fontId="15" fillId="0" borderId="33" xfId="7" applyNumberFormat="1" applyFont="1" applyBorder="1" applyAlignment="1">
      <alignment horizontal="right"/>
    </xf>
    <xf numFmtId="45" fontId="3" fillId="0" borderId="32" xfId="7" applyNumberFormat="1" applyBorder="1" applyAlignment="1">
      <alignment horizontal="center"/>
    </xf>
    <xf numFmtId="45" fontId="3" fillId="0" borderId="0" xfId="8" applyNumberFormat="1" applyBorder="1" applyAlignment="1">
      <alignment horizontal="right"/>
    </xf>
    <xf numFmtId="0" fontId="3" fillId="0" borderId="0" xfId="7" applyAlignment="1" applyProtection="1">
      <alignment horizontal="left"/>
      <protection locked="0"/>
    </xf>
    <xf numFmtId="168" fontId="19" fillId="0" borderId="0" xfId="7" applyNumberFormat="1" applyFont="1" applyAlignment="1">
      <alignment horizontal="right"/>
    </xf>
    <xf numFmtId="16" fontId="15" fillId="0" borderId="0" xfId="7" quotePrefix="1" applyNumberFormat="1" applyFont="1" applyAlignment="1">
      <alignment horizontal="center"/>
    </xf>
    <xf numFmtId="168" fontId="19" fillId="0" borderId="0" xfId="7" applyNumberFormat="1" applyFont="1" applyAlignment="1">
      <alignment horizontal="center"/>
    </xf>
    <xf numFmtId="16" fontId="15" fillId="0" borderId="33" xfId="7" quotePrefix="1" applyNumberFormat="1" applyFont="1" applyBorder="1" applyAlignment="1">
      <alignment horizontal="center"/>
    </xf>
    <xf numFmtId="0" fontId="19" fillId="0" borderId="0" xfId="7" applyFont="1" applyAlignment="1" applyProtection="1">
      <alignment horizontal="right"/>
      <protection locked="0"/>
    </xf>
    <xf numFmtId="16" fontId="19" fillId="0" borderId="0" xfId="7" applyNumberFormat="1" applyFont="1"/>
    <xf numFmtId="16" fontId="19" fillId="0" borderId="0" xfId="7" applyNumberFormat="1" applyFont="1" applyAlignment="1" applyProtection="1">
      <alignment horizontal="right"/>
      <protection locked="0"/>
    </xf>
    <xf numFmtId="0" fontId="15" fillId="0" borderId="0" xfId="7" quotePrefix="1" applyFont="1"/>
    <xf numFmtId="0" fontId="25" fillId="0" borderId="0" xfId="7" applyFont="1" applyAlignment="1">
      <alignment horizontal="left" vertical="center" wrapText="1" indent="1"/>
    </xf>
    <xf numFmtId="15" fontId="19" fillId="0" borderId="0" xfId="7" applyNumberFormat="1" applyFont="1" applyAlignment="1" applyProtection="1">
      <alignment horizontal="right"/>
      <protection locked="0"/>
    </xf>
    <xf numFmtId="170" fontId="19" fillId="0" borderId="0" xfId="7" applyNumberFormat="1" applyFont="1" applyAlignment="1" applyProtection="1">
      <alignment horizontal="right"/>
      <protection locked="0"/>
    </xf>
    <xf numFmtId="0" fontId="2" fillId="0" borderId="19" xfId="0" applyFont="1" applyBorder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168" fontId="2" fillId="0" borderId="27" xfId="0" applyNumberFormat="1" applyFont="1" applyBorder="1" applyAlignment="1">
      <alignment horizontal="center" vertical="center"/>
    </xf>
    <xf numFmtId="21" fontId="2" fillId="0" borderId="69" xfId="0" applyNumberFormat="1" applyFont="1" applyBorder="1" applyAlignment="1">
      <alignment horizontal="left"/>
    </xf>
    <xf numFmtId="0" fontId="2" fillId="0" borderId="53" xfId="0" applyFont="1" applyBorder="1" applyAlignment="1">
      <alignment horizontal="center" vertical="center"/>
    </xf>
    <xf numFmtId="0" fontId="0" fillId="0" borderId="53" xfId="0" applyBorder="1" applyProtection="1">
      <protection locked="0"/>
    </xf>
    <xf numFmtId="0" fontId="2" fillId="0" borderId="36" xfId="0" applyFont="1" applyBorder="1" applyAlignment="1">
      <alignment horizontal="left"/>
    </xf>
    <xf numFmtId="0" fontId="15" fillId="0" borderId="13" xfId="0" applyFont="1" applyBorder="1" applyAlignment="1">
      <alignment horizontal="center" wrapText="1"/>
    </xf>
    <xf numFmtId="171" fontId="3" fillId="0" borderId="7" xfId="2" applyNumberFormat="1" applyBorder="1" applyAlignment="1">
      <alignment horizontal="right" wrapText="1"/>
    </xf>
    <xf numFmtId="0" fontId="19" fillId="0" borderId="0" xfId="0" applyFont="1" applyAlignment="1">
      <alignment horizontal="right" wrapText="1"/>
    </xf>
    <xf numFmtId="0" fontId="0" fillId="0" borderId="35" xfId="0" applyBorder="1" applyAlignment="1">
      <alignment horizontal="center" wrapText="1"/>
    </xf>
    <xf numFmtId="21" fontId="7" fillId="12" borderId="51" xfId="0" applyNumberFormat="1" applyFont="1" applyFill="1" applyBorder="1" applyAlignment="1">
      <alignment horizontal="right"/>
    </xf>
    <xf numFmtId="21" fontId="16" fillId="0" borderId="0" xfId="5" applyNumberFormat="1" applyFill="1" applyBorder="1" applyAlignment="1">
      <alignment horizontal="right"/>
    </xf>
    <xf numFmtId="0" fontId="2" fillId="0" borderId="7" xfId="0" applyFont="1" applyBorder="1" applyAlignment="1">
      <alignment horizontal="center"/>
    </xf>
    <xf numFmtId="21" fontId="7" fillId="0" borderId="53" xfId="0" applyNumberFormat="1" applyFont="1" applyBorder="1" applyAlignment="1" applyProtection="1">
      <alignment horizontal="right"/>
      <protection locked="0"/>
    </xf>
    <xf numFmtId="171" fontId="3" fillId="0" borderId="53" xfId="2" applyNumberFormat="1" applyBorder="1"/>
    <xf numFmtId="171" fontId="3" fillId="0" borderId="53" xfId="2" applyNumberFormat="1" applyBorder="1" applyAlignment="1">
      <alignment horizontal="right"/>
    </xf>
    <xf numFmtId="0" fontId="2" fillId="0" borderId="7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0" fillId="0" borderId="69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55" xfId="0" applyBorder="1" applyAlignment="1">
      <alignment horizontal="left"/>
    </xf>
    <xf numFmtId="0" fontId="0" fillId="0" borderId="17" xfId="0" applyBorder="1" applyAlignment="1">
      <alignment horizontal="left"/>
    </xf>
    <xf numFmtId="21" fontId="7" fillId="0" borderId="35" xfId="0" applyNumberFormat="1" applyFont="1" applyBorder="1" applyAlignment="1" applyProtection="1">
      <alignment horizontal="right"/>
      <protection locked="0"/>
    </xf>
    <xf numFmtId="21" fontId="3" fillId="0" borderId="35" xfId="0" applyNumberFormat="1" applyFont="1" applyBorder="1" applyAlignment="1">
      <alignment horizontal="right"/>
    </xf>
    <xf numFmtId="21" fontId="15" fillId="0" borderId="32" xfId="5" applyNumberFormat="1" applyFont="1" applyFill="1" applyBorder="1" applyAlignment="1" applyProtection="1">
      <alignment horizontal="right"/>
    </xf>
    <xf numFmtId="0" fontId="15" fillId="0" borderId="42" xfId="0" applyFont="1" applyBorder="1" applyAlignment="1">
      <alignment horizontal="right" vertical="center" wrapText="1"/>
    </xf>
    <xf numFmtId="1" fontId="7" fillId="0" borderId="35" xfId="0" applyNumberFormat="1" applyFont="1" applyBorder="1" applyAlignment="1">
      <alignment horizontal="right"/>
    </xf>
    <xf numFmtId="1" fontId="7" fillId="0" borderId="35" xfId="0" applyNumberFormat="1" applyFont="1" applyBorder="1"/>
    <xf numFmtId="1" fontId="3" fillId="0" borderId="66" xfId="0" applyNumberFormat="1" applyFont="1" applyBorder="1"/>
    <xf numFmtId="1" fontId="3" fillId="0" borderId="35" xfId="0" applyNumberFormat="1" applyFont="1" applyBorder="1"/>
    <xf numFmtId="1" fontId="3" fillId="0" borderId="66" xfId="0" applyNumberFormat="1" applyFont="1" applyBorder="1" applyAlignment="1">
      <alignment horizontal="right"/>
    </xf>
    <xf numFmtId="45" fontId="7" fillId="0" borderId="0" xfId="0" applyNumberFormat="1" applyFont="1" applyAlignment="1" applyProtection="1">
      <alignment horizontal="center"/>
      <protection locked="0"/>
    </xf>
    <xf numFmtId="1" fontId="7" fillId="0" borderId="32" xfId="0" applyNumberFormat="1" applyFont="1" applyBorder="1"/>
    <xf numFmtId="171" fontId="3" fillId="0" borderId="53" xfId="2" applyNumberFormat="1" applyBorder="1" applyAlignment="1"/>
    <xf numFmtId="164" fontId="0" fillId="0" borderId="0" xfId="0" applyNumberFormat="1"/>
    <xf numFmtId="16" fontId="15" fillId="0" borderId="0" xfId="0" applyNumberFormat="1" applyFont="1"/>
    <xf numFmtId="45" fontId="15" fillId="0" borderId="0" xfId="0" applyNumberFormat="1" applyFont="1" applyAlignment="1">
      <alignment horizontal="left"/>
    </xf>
    <xf numFmtId="0" fontId="15" fillId="0" borderId="0" xfId="0" applyFont="1" applyAlignment="1">
      <alignment horizontal="left"/>
    </xf>
    <xf numFmtId="1" fontId="3" fillId="0" borderId="35" xfId="0" applyNumberFormat="1" applyFont="1" applyBorder="1" applyAlignment="1">
      <alignment horizontal="right"/>
    </xf>
    <xf numFmtId="45" fontId="3" fillId="0" borderId="39" xfId="0" applyNumberFormat="1" applyFont="1" applyBorder="1" applyAlignment="1">
      <alignment horizontal="right"/>
    </xf>
    <xf numFmtId="168" fontId="7" fillId="0" borderId="37" xfId="0" applyNumberFormat="1" applyFont="1" applyBorder="1" applyAlignment="1">
      <alignment horizontal="right"/>
    </xf>
    <xf numFmtId="45" fontId="3" fillId="0" borderId="36" xfId="0" applyNumberFormat="1" applyFont="1" applyBorder="1" applyAlignment="1">
      <alignment horizontal="right"/>
    </xf>
    <xf numFmtId="0" fontId="2" fillId="0" borderId="52" xfId="0" applyFont="1" applyBorder="1" applyAlignment="1">
      <alignment horizontal="center"/>
    </xf>
    <xf numFmtId="45" fontId="0" fillId="0" borderId="71" xfId="0" applyNumberFormat="1" applyBorder="1" applyAlignment="1">
      <alignment horizontal="right"/>
    </xf>
    <xf numFmtId="45" fontId="3" fillId="0" borderId="34" xfId="0" applyNumberFormat="1" applyFont="1" applyBorder="1" applyAlignment="1">
      <alignment horizontal="right"/>
    </xf>
    <xf numFmtId="45" fontId="15" fillId="0" borderId="37" xfId="0" applyNumberFormat="1" applyFont="1" applyBorder="1" applyAlignment="1">
      <alignment horizontal="right"/>
    </xf>
    <xf numFmtId="0" fontId="15" fillId="0" borderId="33" xfId="0" applyFont="1" applyBorder="1" applyAlignment="1">
      <alignment horizontal="left"/>
    </xf>
    <xf numFmtId="45" fontId="15" fillId="0" borderId="33" xfId="0" applyNumberFormat="1" applyFont="1" applyBorder="1" applyAlignment="1">
      <alignment horizontal="left"/>
    </xf>
    <xf numFmtId="171" fontId="3" fillId="0" borderId="0" xfId="2" applyNumberFormat="1" applyAlignment="1">
      <alignment horizontal="center"/>
    </xf>
    <xf numFmtId="171" fontId="3" fillId="0" borderId="13" xfId="8" applyNumberFormat="1" applyBorder="1" applyAlignment="1">
      <alignment horizontal="right"/>
    </xf>
    <xf numFmtId="45" fontId="0" fillId="0" borderId="74" xfId="0" applyNumberFormat="1" applyBorder="1" applyAlignment="1">
      <alignment horizontal="right"/>
    </xf>
    <xf numFmtId="0" fontId="2" fillId="12" borderId="36" xfId="0" applyFont="1" applyFill="1" applyBorder="1"/>
    <xf numFmtId="45" fontId="0" fillId="0" borderId="0" xfId="2" applyNumberFormat="1" applyFont="1" applyAlignment="1">
      <alignment horizontal="right"/>
    </xf>
    <xf numFmtId="171" fontId="3" fillId="0" borderId="0" xfId="2" applyNumberFormat="1" applyAlignment="1">
      <alignment horizontal="right"/>
    </xf>
    <xf numFmtId="0" fontId="2" fillId="0" borderId="16" xfId="0" applyFont="1" applyBorder="1" applyAlignment="1">
      <alignment horizontal="right"/>
    </xf>
    <xf numFmtId="45" fontId="0" fillId="0" borderId="73" xfId="0" applyNumberFormat="1" applyBorder="1" applyAlignment="1">
      <alignment horizontal="right"/>
    </xf>
    <xf numFmtId="45" fontId="0" fillId="0" borderId="52" xfId="0" applyNumberFormat="1" applyBorder="1" applyAlignment="1">
      <alignment horizontal="right"/>
    </xf>
    <xf numFmtId="0" fontId="2" fillId="12" borderId="34" xfId="0" applyFont="1" applyFill="1" applyBorder="1"/>
    <xf numFmtId="45" fontId="3" fillId="0" borderId="0" xfId="2" applyNumberFormat="1" applyAlignment="1">
      <alignment horizontal="right"/>
    </xf>
    <xf numFmtId="0" fontId="31" fillId="0" borderId="0" xfId="9" applyFont="1"/>
    <xf numFmtId="0" fontId="30" fillId="0" borderId="0" xfId="9"/>
    <xf numFmtId="45" fontId="32" fillId="0" borderId="0" xfId="9" applyNumberFormat="1" applyFont="1" applyAlignment="1">
      <alignment horizontal="right"/>
    </xf>
    <xf numFmtId="171" fontId="32" fillId="0" borderId="0" xfId="9" applyNumberFormat="1" applyFont="1" applyAlignment="1">
      <alignment horizontal="center"/>
    </xf>
    <xf numFmtId="0" fontId="32" fillId="0" borderId="0" xfId="9" applyFont="1" applyAlignment="1">
      <alignment horizontal="center"/>
    </xf>
    <xf numFmtId="0" fontId="32" fillId="0" borderId="0" xfId="9" applyFont="1" applyAlignment="1">
      <alignment horizontal="right"/>
    </xf>
    <xf numFmtId="168" fontId="32" fillId="0" borderId="0" xfId="9" applyNumberFormat="1" applyFont="1"/>
    <xf numFmtId="0" fontId="33" fillId="0" borderId="76" xfId="9" applyFont="1" applyBorder="1"/>
    <xf numFmtId="0" fontId="33" fillId="0" borderId="77" xfId="9" applyFont="1" applyBorder="1" applyAlignment="1">
      <alignment horizontal="center"/>
    </xf>
    <xf numFmtId="45" fontId="33" fillId="0" borderId="77" xfId="9" applyNumberFormat="1" applyFont="1" applyBorder="1" applyAlignment="1">
      <alignment horizontal="center"/>
    </xf>
    <xf numFmtId="0" fontId="33" fillId="14" borderId="78" xfId="9" applyFont="1" applyFill="1" applyBorder="1" applyAlignment="1">
      <alignment horizontal="center"/>
    </xf>
    <xf numFmtId="0" fontId="33" fillId="0" borderId="77" xfId="9" applyFont="1" applyBorder="1" applyAlignment="1">
      <alignment horizontal="right"/>
    </xf>
    <xf numFmtId="1" fontId="33" fillId="0" borderId="79" xfId="9" applyNumberFormat="1" applyFont="1" applyBorder="1" applyAlignment="1">
      <alignment vertical="center"/>
    </xf>
    <xf numFmtId="0" fontId="33" fillId="0" borderId="0" xfId="9" applyFont="1" applyAlignment="1">
      <alignment horizontal="center"/>
    </xf>
    <xf numFmtId="0" fontId="33" fillId="0" borderId="0" xfId="9" applyFont="1"/>
    <xf numFmtId="0" fontId="33" fillId="0" borderId="80" xfId="9" applyFont="1" applyBorder="1"/>
    <xf numFmtId="0" fontId="33" fillId="0" borderId="81" xfId="9" applyFont="1" applyBorder="1" applyAlignment="1">
      <alignment horizontal="center"/>
    </xf>
    <xf numFmtId="45" fontId="33" fillId="0" borderId="0" xfId="9" applyNumberFormat="1" applyFont="1" applyAlignment="1">
      <alignment horizontal="center"/>
    </xf>
    <xf numFmtId="16" fontId="33" fillId="0" borderId="0" xfId="9" applyNumberFormat="1" applyFont="1" applyAlignment="1">
      <alignment horizontal="center"/>
    </xf>
    <xf numFmtId="16" fontId="33" fillId="14" borderId="82" xfId="9" applyNumberFormat="1" applyFont="1" applyFill="1" applyBorder="1" applyAlignment="1">
      <alignment horizontal="center"/>
    </xf>
    <xf numFmtId="0" fontId="33" fillId="0" borderId="0" xfId="9" applyFont="1" applyAlignment="1">
      <alignment horizontal="right"/>
    </xf>
    <xf numFmtId="168" fontId="33" fillId="0" borderId="83" xfId="9" applyNumberFormat="1" applyFont="1" applyBorder="1" applyAlignment="1">
      <alignment horizontal="right" vertical="center"/>
    </xf>
    <xf numFmtId="0" fontId="33" fillId="0" borderId="84" xfId="9" applyFont="1" applyBorder="1" applyAlignment="1">
      <alignment horizontal="left"/>
    </xf>
    <xf numFmtId="45" fontId="33" fillId="0" borderId="85" xfId="9" applyNumberFormat="1" applyFont="1" applyBorder="1" applyAlignment="1">
      <alignment horizontal="right"/>
    </xf>
    <xf numFmtId="45" fontId="33" fillId="0" borderId="86" xfId="9" applyNumberFormat="1" applyFont="1" applyBorder="1" applyAlignment="1">
      <alignment horizontal="right"/>
    </xf>
    <xf numFmtId="171" fontId="32" fillId="0" borderId="86" xfId="9" applyNumberFormat="1" applyFont="1" applyBorder="1" applyAlignment="1">
      <alignment horizontal="center"/>
    </xf>
    <xf numFmtId="21" fontId="33" fillId="0" borderId="86" xfId="9" applyNumberFormat="1" applyFont="1" applyBorder="1" applyAlignment="1">
      <alignment horizontal="left"/>
    </xf>
    <xf numFmtId="0" fontId="33" fillId="0" borderId="87" xfId="9" applyFont="1" applyBorder="1" applyAlignment="1">
      <alignment horizontal="center"/>
    </xf>
    <xf numFmtId="0" fontId="32" fillId="14" borderId="88" xfId="9" applyFont="1" applyFill="1" applyBorder="1"/>
    <xf numFmtId="0" fontId="32" fillId="0" borderId="87" xfId="9" applyFont="1" applyBorder="1" applyAlignment="1">
      <alignment horizontal="right"/>
    </xf>
    <xf numFmtId="168" fontId="32" fillId="0" borderId="89" xfId="9" applyNumberFormat="1" applyFont="1" applyBorder="1"/>
    <xf numFmtId="0" fontId="33" fillId="0" borderId="90" xfId="9" applyFont="1" applyBorder="1" applyAlignment="1">
      <alignment horizontal="left" vertical="top"/>
    </xf>
    <xf numFmtId="0" fontId="33" fillId="0" borderId="91" xfId="9" applyFont="1" applyBorder="1" applyAlignment="1">
      <alignment horizontal="left"/>
    </xf>
    <xf numFmtId="0" fontId="34" fillId="0" borderId="92" xfId="9" applyFont="1" applyBorder="1" applyAlignment="1">
      <alignment horizontal="center" wrapText="1"/>
    </xf>
    <xf numFmtId="45" fontId="32" fillId="0" borderId="91" xfId="9" applyNumberFormat="1" applyFont="1" applyBorder="1" applyAlignment="1">
      <alignment horizontal="right"/>
    </xf>
    <xf numFmtId="0" fontId="32" fillId="0" borderId="93" xfId="9" applyFont="1" applyBorder="1" applyAlignment="1">
      <alignment horizontal="center" wrapText="1"/>
    </xf>
    <xf numFmtId="0" fontId="32" fillId="0" borderId="91" xfId="9" applyFont="1" applyBorder="1"/>
    <xf numFmtId="0" fontId="34" fillId="0" borderId="94" xfId="9" applyFont="1" applyBorder="1" applyAlignment="1">
      <alignment horizontal="center" vertical="center" wrapText="1"/>
    </xf>
    <xf numFmtId="0" fontId="34" fillId="0" borderId="94" xfId="9" applyFont="1" applyBorder="1" applyAlignment="1">
      <alignment horizontal="right" vertical="center" wrapText="1"/>
    </xf>
    <xf numFmtId="0" fontId="35" fillId="0" borderId="94" xfId="9" applyFont="1" applyBorder="1" applyAlignment="1">
      <alignment horizontal="center" vertical="center" wrapText="1"/>
    </xf>
    <xf numFmtId="0" fontId="36" fillId="0" borderId="94" xfId="9" applyFont="1" applyBorder="1" applyAlignment="1">
      <alignment horizontal="center" vertical="center" wrapText="1"/>
    </xf>
    <xf numFmtId="0" fontId="33" fillId="14" borderId="95" xfId="9" applyFont="1" applyFill="1" applyBorder="1" applyAlignment="1">
      <alignment horizontal="center"/>
    </xf>
    <xf numFmtId="0" fontId="32" fillId="0" borderId="90" xfId="9" applyFont="1" applyBorder="1" applyAlignment="1">
      <alignment horizontal="right" wrapText="1"/>
    </xf>
    <xf numFmtId="0" fontId="32" fillId="0" borderId="0" xfId="9" applyFont="1" applyAlignment="1">
      <alignment horizontal="center" wrapText="1"/>
    </xf>
    <xf numFmtId="0" fontId="32" fillId="0" borderId="96" xfId="9" applyFont="1" applyBorder="1" applyAlignment="1">
      <alignment horizontal="left"/>
    </xf>
    <xf numFmtId="0" fontId="33" fillId="0" borderId="97" xfId="9" applyFont="1" applyBorder="1" applyAlignment="1">
      <alignment horizontal="center"/>
    </xf>
    <xf numFmtId="45" fontId="32" fillId="0" borderId="98" xfId="9" applyNumberFormat="1" applyFont="1" applyBorder="1" applyAlignment="1">
      <alignment horizontal="right"/>
    </xf>
    <xf numFmtId="1" fontId="30" fillId="0" borderId="83" xfId="9" applyNumberFormat="1" applyBorder="1" applyAlignment="1">
      <alignment horizontal="right"/>
    </xf>
    <xf numFmtId="16" fontId="32" fillId="0" borderId="0" xfId="9" applyNumberFormat="1" applyFont="1" applyAlignment="1">
      <alignment horizontal="center"/>
    </xf>
    <xf numFmtId="21" fontId="32" fillId="0" borderId="0" xfId="9" applyNumberFormat="1" applyFont="1" applyAlignment="1">
      <alignment horizontal="center"/>
    </xf>
    <xf numFmtId="45" fontId="32" fillId="0" borderId="0" xfId="9" applyNumberFormat="1" applyFont="1" applyAlignment="1">
      <alignment horizontal="center"/>
    </xf>
    <xf numFmtId="0" fontId="33" fillId="14" borderId="82" xfId="9" applyFont="1" applyFill="1" applyBorder="1"/>
    <xf numFmtId="168" fontId="30" fillId="0" borderId="83" xfId="9" applyNumberFormat="1" applyBorder="1" applyAlignment="1">
      <alignment horizontal="right"/>
    </xf>
    <xf numFmtId="0" fontId="32" fillId="0" borderId="0" xfId="9" applyFont="1"/>
    <xf numFmtId="0" fontId="32" fillId="0" borderId="99" xfId="9" applyFont="1" applyBorder="1" applyAlignment="1">
      <alignment horizontal="left"/>
    </xf>
    <xf numFmtId="45" fontId="30" fillId="0" borderId="0" xfId="9" applyNumberFormat="1" applyAlignment="1">
      <alignment horizontal="right"/>
    </xf>
    <xf numFmtId="0" fontId="32" fillId="14" borderId="82" xfId="9" applyFont="1" applyFill="1" applyBorder="1"/>
    <xf numFmtId="45" fontId="32" fillId="0" borderId="0" xfId="9" applyNumberFormat="1" applyFont="1"/>
    <xf numFmtId="1" fontId="30" fillId="0" borderId="83" xfId="9" applyNumberFormat="1" applyBorder="1"/>
    <xf numFmtId="0" fontId="32" fillId="0" borderId="99" xfId="9" applyFont="1" applyBorder="1"/>
    <xf numFmtId="1" fontId="33" fillId="0" borderId="97" xfId="9" applyNumberFormat="1" applyFont="1" applyBorder="1" applyAlignment="1">
      <alignment horizontal="center"/>
    </xf>
    <xf numFmtId="45" fontId="33" fillId="14" borderId="82" xfId="9" applyNumberFormat="1" applyFont="1" applyFill="1" applyBorder="1" applyAlignment="1">
      <alignment horizontal="center"/>
    </xf>
    <xf numFmtId="1" fontId="32" fillId="0" borderId="100" xfId="9" applyNumberFormat="1" applyFont="1" applyBorder="1"/>
    <xf numFmtId="45" fontId="32" fillId="0" borderId="101" xfId="9" applyNumberFormat="1" applyFont="1" applyBorder="1" applyAlignment="1">
      <alignment horizontal="right"/>
    </xf>
    <xf numFmtId="0" fontId="33" fillId="14" borderId="80" xfId="9" applyFont="1" applyFill="1" applyBorder="1"/>
    <xf numFmtId="45" fontId="32" fillId="0" borderId="80" xfId="9" applyNumberFormat="1" applyFont="1" applyBorder="1" applyAlignment="1">
      <alignment horizontal="right"/>
    </xf>
    <xf numFmtId="45" fontId="35" fillId="0" borderId="0" xfId="9" applyNumberFormat="1" applyFont="1" applyAlignment="1">
      <alignment horizontal="center"/>
    </xf>
    <xf numFmtId="45" fontId="30" fillId="14" borderId="82" xfId="9" applyNumberFormat="1" applyFill="1" applyBorder="1" applyAlignment="1">
      <alignment horizontal="right"/>
    </xf>
    <xf numFmtId="45" fontId="30" fillId="0" borderId="0" xfId="9" applyNumberFormat="1" applyAlignment="1">
      <alignment horizontal="center"/>
    </xf>
    <xf numFmtId="0" fontId="33" fillId="14" borderId="82" xfId="9" applyFont="1" applyFill="1" applyBorder="1" applyAlignment="1">
      <alignment horizontal="center"/>
    </xf>
    <xf numFmtId="1" fontId="32" fillId="0" borderId="83" xfId="9" applyNumberFormat="1" applyFont="1" applyBorder="1"/>
    <xf numFmtId="1" fontId="32" fillId="0" borderId="100" xfId="9" applyNumberFormat="1" applyFont="1" applyBorder="1" applyAlignment="1">
      <alignment horizontal="right"/>
    </xf>
    <xf numFmtId="1" fontId="33" fillId="0" borderId="98" xfId="9" applyNumberFormat="1" applyFont="1" applyBorder="1" applyAlignment="1">
      <alignment horizontal="center"/>
    </xf>
    <xf numFmtId="171" fontId="32" fillId="0" borderId="97" xfId="9" applyNumberFormat="1" applyFont="1" applyBorder="1" applyAlignment="1">
      <alignment horizontal="right"/>
    </xf>
    <xf numFmtId="16" fontId="37" fillId="0" borderId="0" xfId="9" applyNumberFormat="1" applyFont="1" applyAlignment="1">
      <alignment horizontal="center"/>
    </xf>
    <xf numFmtId="45" fontId="32" fillId="0" borderId="97" xfId="9" applyNumberFormat="1" applyFont="1" applyBorder="1" applyAlignment="1">
      <alignment horizontal="right"/>
    </xf>
    <xf numFmtId="0" fontId="33" fillId="0" borderId="98" xfId="9" applyFont="1" applyBorder="1" applyAlignment="1">
      <alignment horizontal="left"/>
    </xf>
    <xf numFmtId="45" fontId="33" fillId="0" borderId="98" xfId="9" applyNumberFormat="1" applyFont="1" applyBorder="1" applyAlignment="1">
      <alignment horizontal="right"/>
    </xf>
    <xf numFmtId="0" fontId="33" fillId="0" borderId="102" xfId="9" applyFont="1" applyBorder="1" applyAlignment="1">
      <alignment horizontal="left"/>
    </xf>
    <xf numFmtId="45" fontId="1" fillId="0" borderId="0" xfId="9" applyNumberFormat="1" applyFont="1" applyAlignment="1">
      <alignment horizontal="center"/>
    </xf>
    <xf numFmtId="1" fontId="32" fillId="0" borderId="83" xfId="9" applyNumberFormat="1" applyFont="1" applyBorder="1" applyAlignment="1">
      <alignment horizontal="right"/>
    </xf>
    <xf numFmtId="45" fontId="33" fillId="0" borderId="0" xfId="9" applyNumberFormat="1" applyFont="1" applyAlignment="1">
      <alignment horizontal="right"/>
    </xf>
    <xf numFmtId="45" fontId="33" fillId="14" borderId="82" xfId="9" applyNumberFormat="1" applyFont="1" applyFill="1" applyBorder="1"/>
    <xf numFmtId="45" fontId="33" fillId="0" borderId="0" xfId="9" applyNumberFormat="1" applyFont="1" applyAlignment="1">
      <alignment horizontal="left"/>
    </xf>
    <xf numFmtId="45" fontId="32" fillId="0" borderId="0" xfId="9" applyNumberFormat="1" applyFont="1" applyAlignment="1">
      <alignment horizontal="left"/>
    </xf>
    <xf numFmtId="0" fontId="32" fillId="0" borderId="103" xfId="9" applyFont="1" applyBorder="1" applyAlignment="1">
      <alignment horizontal="left"/>
    </xf>
    <xf numFmtId="1" fontId="33" fillId="0" borderId="104" xfId="9" applyNumberFormat="1" applyFont="1" applyBorder="1" applyAlignment="1">
      <alignment horizontal="center"/>
    </xf>
    <xf numFmtId="45" fontId="32" fillId="0" borderId="85" xfId="9" applyNumberFormat="1" applyFont="1" applyBorder="1" applyAlignment="1">
      <alignment horizontal="right"/>
    </xf>
    <xf numFmtId="1" fontId="30" fillId="0" borderId="105" xfId="9" applyNumberFormat="1" applyBorder="1"/>
    <xf numFmtId="45" fontId="32" fillId="0" borderId="81" xfId="9" applyNumberFormat="1" applyFont="1" applyBorder="1" applyAlignment="1">
      <alignment horizontal="center"/>
    </xf>
    <xf numFmtId="0" fontId="32" fillId="0" borderId="81" xfId="9" applyFont="1" applyBorder="1" applyAlignment="1">
      <alignment horizontal="center"/>
    </xf>
    <xf numFmtId="45" fontId="33" fillId="14" borderId="106" xfId="9" applyNumberFormat="1" applyFont="1" applyFill="1" applyBorder="1" applyAlignment="1">
      <alignment horizontal="center"/>
    </xf>
    <xf numFmtId="0" fontId="32" fillId="0" borderId="98" xfId="9" applyFont="1" applyBorder="1"/>
    <xf numFmtId="0" fontId="32" fillId="0" borderId="98" xfId="9" applyFont="1" applyBorder="1" applyAlignment="1">
      <alignment horizontal="left"/>
    </xf>
    <xf numFmtId="21" fontId="32" fillId="0" borderId="0" xfId="9" applyNumberFormat="1" applyFont="1" applyAlignment="1">
      <alignment horizontal="right"/>
    </xf>
    <xf numFmtId="45" fontId="32" fillId="0" borderId="102" xfId="9" applyNumberFormat="1" applyFont="1" applyBorder="1" applyAlignment="1">
      <alignment horizontal="right"/>
    </xf>
    <xf numFmtId="45" fontId="37" fillId="0" borderId="0" xfId="9" applyNumberFormat="1" applyFont="1" applyAlignment="1">
      <alignment horizontal="right"/>
    </xf>
    <xf numFmtId="45" fontId="37" fillId="0" borderId="0" xfId="9" applyNumberFormat="1" applyFont="1" applyAlignment="1">
      <alignment horizontal="center"/>
    </xf>
    <xf numFmtId="20" fontId="32" fillId="0" borderId="0" xfId="9" applyNumberFormat="1" applyFont="1"/>
    <xf numFmtId="0" fontId="32" fillId="0" borderId="84" xfId="9" applyFont="1" applyBorder="1" applyAlignment="1">
      <alignment horizontal="left"/>
    </xf>
    <xf numFmtId="1" fontId="33" fillId="0" borderId="87" xfId="9" applyNumberFormat="1" applyFont="1" applyBorder="1" applyAlignment="1">
      <alignment horizontal="center"/>
    </xf>
    <xf numFmtId="45" fontId="30" fillId="0" borderId="87" xfId="9" applyNumberFormat="1" applyBorder="1" applyAlignment="1">
      <alignment horizontal="right"/>
    </xf>
    <xf numFmtId="171" fontId="32" fillId="0" borderId="87" xfId="9" applyNumberFormat="1" applyFont="1" applyBorder="1" applyAlignment="1">
      <alignment horizontal="right"/>
    </xf>
    <xf numFmtId="173" fontId="32" fillId="0" borderId="87" xfId="9" applyNumberFormat="1" applyFont="1" applyBorder="1"/>
    <xf numFmtId="171" fontId="32" fillId="0" borderId="87" xfId="9" applyNumberFormat="1" applyFont="1" applyBorder="1" applyAlignment="1">
      <alignment horizontal="center"/>
    </xf>
    <xf numFmtId="171" fontId="32" fillId="0" borderId="89" xfId="9" applyNumberFormat="1" applyFont="1" applyBorder="1" applyAlignment="1">
      <alignment horizontal="right"/>
    </xf>
    <xf numFmtId="0" fontId="32" fillId="0" borderId="0" xfId="9" applyFont="1" applyAlignment="1">
      <alignment horizontal="left"/>
    </xf>
    <xf numFmtId="1" fontId="33" fillId="0" borderId="0" xfId="9" applyNumberFormat="1" applyFont="1" applyAlignment="1">
      <alignment horizontal="center"/>
    </xf>
    <xf numFmtId="171" fontId="32" fillId="0" borderId="0" xfId="9" applyNumberFormat="1" applyFont="1" applyAlignment="1">
      <alignment horizontal="right"/>
    </xf>
    <xf numFmtId="21" fontId="32" fillId="0" borderId="0" xfId="9" applyNumberFormat="1" applyFont="1"/>
    <xf numFmtId="164" fontId="32" fillId="0" borderId="0" xfId="9" applyNumberFormat="1" applyFont="1"/>
    <xf numFmtId="0" fontId="30" fillId="0" borderId="81" xfId="9" applyBorder="1"/>
    <xf numFmtId="168" fontId="30" fillId="0" borderId="0" xfId="9" applyNumberFormat="1" applyAlignment="1">
      <alignment horizontal="right"/>
    </xf>
    <xf numFmtId="0" fontId="33" fillId="0" borderId="86" xfId="9" applyFont="1" applyBorder="1" applyAlignment="1">
      <alignment horizontal="left"/>
    </xf>
    <xf numFmtId="0" fontId="33" fillId="0" borderId="107" xfId="9" applyFont="1" applyBorder="1" applyAlignment="1">
      <alignment horizontal="left"/>
    </xf>
    <xf numFmtId="0" fontId="33" fillId="0" borderId="87" xfId="9" applyFont="1" applyBorder="1" applyAlignment="1">
      <alignment horizontal="left"/>
    </xf>
    <xf numFmtId="0" fontId="33" fillId="0" borderId="85" xfId="9" applyFont="1" applyBorder="1" applyAlignment="1">
      <alignment horizontal="left"/>
    </xf>
    <xf numFmtId="16" fontId="33" fillId="0" borderId="87" xfId="9" applyNumberFormat="1" applyFont="1" applyBorder="1" applyAlignment="1">
      <alignment horizontal="center"/>
    </xf>
    <xf numFmtId="0" fontId="33" fillId="14" borderId="84" xfId="9" applyFont="1" applyFill="1" applyBorder="1"/>
    <xf numFmtId="0" fontId="33" fillId="0" borderId="84" xfId="9" applyFont="1" applyBorder="1" applyAlignment="1">
      <alignment horizontal="right"/>
    </xf>
    <xf numFmtId="0" fontId="33" fillId="0" borderId="89" xfId="9" applyFont="1" applyBorder="1" applyAlignment="1">
      <alignment horizontal="left"/>
    </xf>
    <xf numFmtId="0" fontId="32" fillId="0" borderId="108" xfId="9" applyFont="1" applyBorder="1" applyAlignment="1">
      <alignment horizontal="left"/>
    </xf>
    <xf numFmtId="0" fontId="33" fillId="0" borderId="97" xfId="9" applyFont="1" applyBorder="1" applyAlignment="1">
      <alignment horizontal="left"/>
    </xf>
    <xf numFmtId="0" fontId="33" fillId="0" borderId="0" xfId="9" applyFont="1" applyAlignment="1">
      <alignment horizontal="left"/>
    </xf>
    <xf numFmtId="16" fontId="33" fillId="0" borderId="109" xfId="9" applyNumberFormat="1" applyFont="1" applyBorder="1" applyAlignment="1">
      <alignment horizontal="center"/>
    </xf>
    <xf numFmtId="0" fontId="30" fillId="0" borderId="99" xfId="9" applyBorder="1" applyAlignment="1">
      <alignment horizontal="left"/>
    </xf>
    <xf numFmtId="16" fontId="33" fillId="0" borderId="102" xfId="9" applyNumberFormat="1" applyFont="1" applyBorder="1" applyAlignment="1">
      <alignment horizontal="center"/>
    </xf>
    <xf numFmtId="45" fontId="32" fillId="0" borderId="102" xfId="9" applyNumberFormat="1" applyFont="1" applyBorder="1" applyAlignment="1">
      <alignment horizontal="center"/>
    </xf>
    <xf numFmtId="0" fontId="30" fillId="0" borderId="110" xfId="9" applyBorder="1" applyAlignment="1">
      <alignment horizontal="left"/>
    </xf>
    <xf numFmtId="0" fontId="33" fillId="0" borderId="111" xfId="9" applyFont="1" applyBorder="1" applyAlignment="1">
      <alignment horizontal="left"/>
    </xf>
    <xf numFmtId="0" fontId="33" fillId="0" borderId="112" xfId="9" applyFont="1" applyBorder="1" applyAlignment="1">
      <alignment horizontal="center"/>
    </xf>
    <xf numFmtId="45" fontId="33" fillId="0" borderId="111" xfId="9" applyNumberFormat="1" applyFont="1" applyBorder="1" applyAlignment="1">
      <alignment horizontal="right"/>
    </xf>
    <xf numFmtId="0" fontId="33" fillId="0" borderId="113" xfId="9" applyFont="1" applyBorder="1" applyAlignment="1">
      <alignment horizontal="left"/>
    </xf>
    <xf numFmtId="45" fontId="32" fillId="0" borderId="111" xfId="9" applyNumberFormat="1" applyFont="1" applyBorder="1" applyAlignment="1">
      <alignment horizontal="right"/>
    </xf>
    <xf numFmtId="16" fontId="32" fillId="0" borderId="114" xfId="9" applyNumberFormat="1" applyFont="1" applyBorder="1" applyAlignment="1">
      <alignment horizontal="center"/>
    </xf>
    <xf numFmtId="45" fontId="32" fillId="0" borderId="114" xfId="9" applyNumberFormat="1" applyFont="1" applyBorder="1" applyAlignment="1">
      <alignment horizontal="right"/>
    </xf>
    <xf numFmtId="45" fontId="32" fillId="0" borderId="114" xfId="9" applyNumberFormat="1" applyFont="1" applyBorder="1" applyAlignment="1">
      <alignment horizontal="center"/>
    </xf>
    <xf numFmtId="0" fontId="32" fillId="0" borderId="114" xfId="9" applyFont="1" applyBorder="1" applyAlignment="1">
      <alignment horizontal="center"/>
    </xf>
    <xf numFmtId="45" fontId="30" fillId="0" borderId="114" xfId="9" applyNumberFormat="1" applyBorder="1" applyAlignment="1">
      <alignment horizontal="center"/>
    </xf>
    <xf numFmtId="0" fontId="33" fillId="14" borderId="115" xfId="9" applyFont="1" applyFill="1" applyBorder="1"/>
    <xf numFmtId="45" fontId="32" fillId="0" borderId="116" xfId="9" applyNumberFormat="1" applyFont="1" applyBorder="1" applyAlignment="1">
      <alignment horizontal="right"/>
    </xf>
    <xf numFmtId="168" fontId="30" fillId="0" borderId="105" xfId="9" applyNumberFormat="1" applyBorder="1" applyAlignment="1">
      <alignment horizontal="right"/>
    </xf>
    <xf numFmtId="0" fontId="32" fillId="0" borderId="80" xfId="9" applyFont="1" applyBorder="1" applyAlignment="1">
      <alignment horizontal="left"/>
    </xf>
    <xf numFmtId="0" fontId="38" fillId="0" borderId="76" xfId="9" applyFont="1" applyBorder="1"/>
    <xf numFmtId="0" fontId="38" fillId="0" borderId="77" xfId="9" applyFont="1" applyBorder="1"/>
    <xf numFmtId="0" fontId="34" fillId="0" borderId="77" xfId="9" applyFont="1" applyBorder="1"/>
    <xf numFmtId="45" fontId="34" fillId="0" borderId="79" xfId="9" applyNumberFormat="1" applyFont="1" applyBorder="1" applyAlignment="1">
      <alignment horizontal="right"/>
    </xf>
    <xf numFmtId="0" fontId="39" fillId="0" borderId="80" xfId="9" applyFont="1" applyBorder="1"/>
    <xf numFmtId="0" fontId="34" fillId="0" borderId="0" xfId="9" applyFont="1" applyAlignment="1">
      <alignment horizontal="left"/>
    </xf>
    <xf numFmtId="16" fontId="34" fillId="0" borderId="0" xfId="9" applyNumberFormat="1" applyFont="1" applyAlignment="1">
      <alignment horizontal="center"/>
    </xf>
    <xf numFmtId="45" fontId="34" fillId="0" borderId="83" xfId="9" applyNumberFormat="1" applyFont="1" applyBorder="1" applyAlignment="1">
      <alignment horizontal="center"/>
    </xf>
    <xf numFmtId="0" fontId="35" fillId="0" borderId="0" xfId="9" applyFont="1" applyAlignment="1">
      <alignment horizontal="right"/>
    </xf>
    <xf numFmtId="0" fontId="35" fillId="0" borderId="0" xfId="9" applyFont="1"/>
    <xf numFmtId="0" fontId="35" fillId="0" borderId="0" xfId="9" applyFont="1" applyAlignment="1">
      <alignment horizontal="center"/>
    </xf>
    <xf numFmtId="168" fontId="35" fillId="0" borderId="0" xfId="9" applyNumberFormat="1" applyFont="1"/>
    <xf numFmtId="0" fontId="34" fillId="0" borderId="80" xfId="9" applyFont="1" applyBorder="1"/>
    <xf numFmtId="0" fontId="34" fillId="0" borderId="116" xfId="9" applyFont="1" applyBorder="1"/>
    <xf numFmtId="0" fontId="34" fillId="0" borderId="81" xfId="9" applyFont="1" applyBorder="1" applyAlignment="1">
      <alignment horizontal="left"/>
    </xf>
    <xf numFmtId="16" fontId="34" fillId="0" borderId="81" xfId="9" applyNumberFormat="1" applyFont="1" applyBorder="1" applyAlignment="1">
      <alignment horizontal="center"/>
    </xf>
    <xf numFmtId="45" fontId="34" fillId="0" borderId="105" xfId="9" applyNumberFormat="1" applyFont="1" applyBorder="1" applyAlignment="1">
      <alignment horizontal="center"/>
    </xf>
    <xf numFmtId="168" fontId="35" fillId="0" borderId="0" xfId="9" applyNumberFormat="1" applyFont="1" applyAlignment="1">
      <alignment horizontal="right"/>
    </xf>
    <xf numFmtId="45" fontId="34" fillId="0" borderId="0" xfId="9" applyNumberFormat="1" applyFont="1" applyAlignment="1">
      <alignment horizontal="left"/>
    </xf>
    <xf numFmtId="16" fontId="34" fillId="0" borderId="0" xfId="9" quotePrefix="1" applyNumberFormat="1" applyFont="1" applyAlignment="1">
      <alignment horizontal="center"/>
    </xf>
    <xf numFmtId="168" fontId="35" fillId="0" borderId="0" xfId="9" applyNumberFormat="1" applyFont="1" applyAlignment="1">
      <alignment horizontal="center"/>
    </xf>
    <xf numFmtId="46" fontId="32" fillId="0" borderId="0" xfId="9" applyNumberFormat="1" applyFont="1"/>
    <xf numFmtId="45" fontId="34" fillId="0" borderId="81" xfId="9" applyNumberFormat="1" applyFont="1" applyBorder="1" applyAlignment="1">
      <alignment horizontal="left"/>
    </xf>
    <xf numFmtId="16" fontId="34" fillId="0" borderId="81" xfId="9" quotePrefix="1" applyNumberFormat="1" applyFont="1" applyBorder="1" applyAlignment="1">
      <alignment horizontal="center"/>
    </xf>
    <xf numFmtId="16" fontId="35" fillId="0" borderId="0" xfId="9" applyNumberFormat="1" applyFont="1"/>
    <xf numFmtId="16" fontId="35" fillId="0" borderId="0" xfId="9" applyNumberFormat="1" applyFont="1" applyAlignment="1">
      <alignment horizontal="right"/>
    </xf>
    <xf numFmtId="0" fontId="34" fillId="0" borderId="0" xfId="9" applyFont="1"/>
    <xf numFmtId="0" fontId="40" fillId="0" borderId="0" xfId="9" applyFont="1" applyAlignment="1">
      <alignment horizontal="left" vertical="center" wrapText="1"/>
    </xf>
    <xf numFmtId="15" fontId="35" fillId="0" borderId="0" xfId="9" applyNumberFormat="1" applyFont="1" applyAlignment="1">
      <alignment horizontal="right"/>
    </xf>
    <xf numFmtId="174" fontId="35" fillId="0" borderId="0" xfId="9" applyNumberFormat="1" applyFont="1" applyAlignment="1">
      <alignment horizontal="right"/>
    </xf>
    <xf numFmtId="45" fontId="41" fillId="0" borderId="0" xfId="9" applyNumberFormat="1" applyFont="1" applyAlignment="1">
      <alignment horizontal="right"/>
    </xf>
    <xf numFmtId="171" fontId="41" fillId="0" borderId="0" xfId="9" applyNumberFormat="1" applyFont="1" applyAlignment="1">
      <alignment horizontal="center"/>
    </xf>
    <xf numFmtId="0" fontId="41" fillId="0" borderId="0" xfId="9" applyFont="1" applyAlignment="1">
      <alignment horizontal="center"/>
    </xf>
    <xf numFmtId="0" fontId="41" fillId="0" borderId="0" xfId="9" applyFont="1" applyAlignment="1">
      <alignment horizontal="right"/>
    </xf>
    <xf numFmtId="168" fontId="41" fillId="0" borderId="0" xfId="9" applyNumberFormat="1" applyFont="1"/>
    <xf numFmtId="0" fontId="42" fillId="0" borderId="76" xfId="9" applyFont="1" applyBorder="1"/>
    <xf numFmtId="0" fontId="42" fillId="0" borderId="77" xfId="9" applyFont="1" applyBorder="1" applyAlignment="1">
      <alignment horizontal="center"/>
    </xf>
    <xf numFmtId="45" fontId="42" fillId="0" borderId="77" xfId="9" applyNumberFormat="1" applyFont="1" applyBorder="1" applyAlignment="1">
      <alignment horizontal="center"/>
    </xf>
    <xf numFmtId="0" fontId="42" fillId="14" borderId="78" xfId="9" applyFont="1" applyFill="1" applyBorder="1" applyAlignment="1">
      <alignment horizontal="center"/>
    </xf>
    <xf numFmtId="1" fontId="42" fillId="0" borderId="79" xfId="9" applyNumberFormat="1" applyFont="1" applyBorder="1" applyAlignment="1">
      <alignment horizontal="center" vertical="center"/>
    </xf>
    <xf numFmtId="0" fontId="42" fillId="0" borderId="0" xfId="9" applyFont="1" applyAlignment="1">
      <alignment horizontal="center"/>
    </xf>
    <xf numFmtId="0" fontId="42" fillId="0" borderId="80" xfId="9" applyFont="1" applyBorder="1"/>
    <xf numFmtId="0" fontId="42" fillId="0" borderId="81" xfId="9" applyFont="1" applyBorder="1" applyAlignment="1">
      <alignment horizontal="center"/>
    </xf>
    <xf numFmtId="45" fontId="42" fillId="0" borderId="0" xfId="9" applyNumberFormat="1" applyFont="1" applyAlignment="1">
      <alignment horizontal="center"/>
    </xf>
    <xf numFmtId="16" fontId="42" fillId="0" borderId="0" xfId="9" applyNumberFormat="1" applyFont="1" applyAlignment="1">
      <alignment horizontal="center"/>
    </xf>
    <xf numFmtId="16" fontId="42" fillId="14" borderId="82" xfId="9" applyNumberFormat="1" applyFont="1" applyFill="1" applyBorder="1" applyAlignment="1">
      <alignment horizontal="center"/>
    </xf>
    <xf numFmtId="168" fontId="42" fillId="0" borderId="83" xfId="9" applyNumberFormat="1" applyFont="1" applyBorder="1" applyAlignment="1">
      <alignment horizontal="center" vertical="center"/>
    </xf>
    <xf numFmtId="0" fontId="42" fillId="0" borderId="84" xfId="9" applyFont="1" applyBorder="1" applyAlignment="1">
      <alignment horizontal="left"/>
    </xf>
    <xf numFmtId="45" fontId="42" fillId="0" borderId="85" xfId="9" applyNumberFormat="1" applyFont="1" applyBorder="1" applyAlignment="1">
      <alignment horizontal="right"/>
    </xf>
    <xf numFmtId="45" fontId="42" fillId="0" borderId="86" xfId="9" applyNumberFormat="1" applyFont="1" applyBorder="1" applyAlignment="1">
      <alignment horizontal="right"/>
    </xf>
    <xf numFmtId="171" fontId="41" fillId="0" borderId="86" xfId="9" applyNumberFormat="1" applyFont="1" applyBorder="1" applyAlignment="1">
      <alignment horizontal="center"/>
    </xf>
    <xf numFmtId="21" fontId="42" fillId="0" borderId="117" xfId="9" applyNumberFormat="1" applyFont="1" applyBorder="1" applyAlignment="1">
      <alignment horizontal="left"/>
    </xf>
    <xf numFmtId="0" fontId="42" fillId="0" borderId="87" xfId="9" applyFont="1" applyBorder="1" applyAlignment="1">
      <alignment horizontal="center"/>
    </xf>
    <xf numFmtId="168" fontId="41" fillId="0" borderId="89" xfId="9" applyNumberFormat="1" applyFont="1" applyBorder="1"/>
    <xf numFmtId="0" fontId="42" fillId="0" borderId="90" xfId="9" applyFont="1" applyBorder="1" applyAlignment="1">
      <alignment horizontal="left" vertical="top"/>
    </xf>
    <xf numFmtId="0" fontId="43" fillId="0" borderId="94" xfId="9" applyFont="1" applyBorder="1" applyAlignment="1">
      <alignment horizontal="center" wrapText="1"/>
    </xf>
    <xf numFmtId="45" fontId="41" fillId="0" borderId="118" xfId="9" applyNumberFormat="1" applyFont="1" applyBorder="1" applyAlignment="1">
      <alignment horizontal="right"/>
    </xf>
    <xf numFmtId="0" fontId="41" fillId="0" borderId="94" xfId="9" applyFont="1" applyBorder="1" applyAlignment="1">
      <alignment horizontal="center" wrapText="1"/>
    </xf>
    <xf numFmtId="0" fontId="41" fillId="0" borderId="119" xfId="9" applyFont="1" applyBorder="1"/>
    <xf numFmtId="0" fontId="43" fillId="0" borderId="120" xfId="9" applyFont="1" applyBorder="1" applyAlignment="1">
      <alignment horizontal="center" vertical="center" wrapText="1"/>
    </xf>
    <xf numFmtId="0" fontId="44" fillId="0" borderId="120" xfId="9" applyFont="1" applyBorder="1" applyAlignment="1">
      <alignment horizontal="center" vertical="center" wrapText="1"/>
    </xf>
    <xf numFmtId="0" fontId="44" fillId="0" borderId="94" xfId="9" applyFont="1" applyBorder="1" applyAlignment="1">
      <alignment horizontal="center" vertical="center" wrapText="1"/>
    </xf>
    <xf numFmtId="0" fontId="45" fillId="0" borderId="121" xfId="9" applyFont="1" applyBorder="1" applyAlignment="1">
      <alignment horizontal="center" vertical="center" wrapText="1"/>
    </xf>
    <xf numFmtId="0" fontId="41" fillId="0" borderId="96" xfId="9" applyFont="1" applyBorder="1" applyAlignment="1">
      <alignment horizontal="left"/>
    </xf>
    <xf numFmtId="1" fontId="42" fillId="0" borderId="0" xfId="9" applyNumberFormat="1" applyFont="1" applyAlignment="1">
      <alignment horizontal="center"/>
    </xf>
    <xf numFmtId="45" fontId="41" fillId="0" borderId="12" xfId="9" applyNumberFormat="1" applyFont="1" applyBorder="1" applyAlignment="1">
      <alignment horizontal="center"/>
    </xf>
    <xf numFmtId="45" fontId="41" fillId="0" borderId="125" xfId="9" applyNumberFormat="1" applyFont="1" applyBorder="1" applyAlignment="1">
      <alignment horizontal="center"/>
    </xf>
    <xf numFmtId="16" fontId="41" fillId="0" borderId="0" xfId="9" applyNumberFormat="1" applyFont="1" applyAlignment="1">
      <alignment horizontal="center"/>
    </xf>
    <xf numFmtId="45" fontId="41" fillId="0" borderId="0" xfId="9" applyNumberFormat="1" applyFont="1" applyAlignment="1">
      <alignment horizontal="center"/>
    </xf>
    <xf numFmtId="0" fontId="41" fillId="0" borderId="80" xfId="9" applyFont="1" applyBorder="1" applyAlignment="1">
      <alignment horizontal="left"/>
    </xf>
    <xf numFmtId="0" fontId="41" fillId="0" borderId="36" xfId="9" applyFont="1" applyBorder="1" applyAlignment="1">
      <alignment horizontal="left"/>
    </xf>
    <xf numFmtId="0" fontId="41" fillId="0" borderId="99" xfId="9" applyFont="1" applyBorder="1" applyAlignment="1">
      <alignment horizontal="left"/>
    </xf>
    <xf numFmtId="0" fontId="41" fillId="0" borderId="99" xfId="9" applyFont="1" applyBorder="1"/>
    <xf numFmtId="0" fontId="41" fillId="0" borderId="12" xfId="9" applyFont="1" applyBorder="1" applyAlignment="1">
      <alignment horizontal="center"/>
    </xf>
    <xf numFmtId="45" fontId="42" fillId="0" borderId="12" xfId="9" applyNumberFormat="1" applyFont="1" applyBorder="1" applyAlignment="1">
      <alignment horizontal="right"/>
    </xf>
    <xf numFmtId="0" fontId="42" fillId="16" borderId="0" xfId="9" applyFont="1" applyFill="1"/>
    <xf numFmtId="45" fontId="41" fillId="0" borderId="36" xfId="9" applyNumberFormat="1" applyFont="1" applyBorder="1" applyAlignment="1">
      <alignment horizontal="right"/>
    </xf>
    <xf numFmtId="0" fontId="41" fillId="0" borderId="0" xfId="9" applyFont="1"/>
    <xf numFmtId="175" fontId="46" fillId="0" borderId="0" xfId="9" applyNumberFormat="1" applyFont="1" applyAlignment="1">
      <alignment horizontal="center"/>
    </xf>
    <xf numFmtId="45" fontId="42" fillId="0" borderId="12" xfId="9" applyNumberFormat="1" applyFont="1" applyBorder="1" applyAlignment="1">
      <alignment horizontal="center"/>
    </xf>
    <xf numFmtId="175" fontId="46" fillId="0" borderId="0" xfId="9" applyNumberFormat="1" applyFont="1"/>
    <xf numFmtId="0" fontId="42" fillId="0" borderId="12" xfId="9" applyFont="1" applyBorder="1" applyAlignment="1">
      <alignment horizontal="left"/>
    </xf>
    <xf numFmtId="0" fontId="41" fillId="0" borderId="0" xfId="9" applyFont="1" applyAlignment="1">
      <alignment horizontal="left"/>
    </xf>
    <xf numFmtId="0" fontId="41" fillId="0" borderId="98" xfId="9" applyFont="1" applyBorder="1"/>
    <xf numFmtId="1" fontId="42" fillId="0" borderId="97" xfId="9" applyNumberFormat="1" applyFont="1" applyBorder="1" applyAlignment="1">
      <alignment horizontal="center"/>
    </xf>
    <xf numFmtId="45" fontId="41" fillId="0" borderId="98" xfId="9" applyNumberFormat="1" applyFont="1" applyBorder="1" applyAlignment="1">
      <alignment horizontal="center"/>
    </xf>
    <xf numFmtId="175" fontId="41" fillId="0" borderId="0" xfId="9" applyNumberFormat="1" applyFont="1" applyAlignment="1">
      <alignment horizontal="right"/>
    </xf>
    <xf numFmtId="175" fontId="41" fillId="0" borderId="0" xfId="9" applyNumberFormat="1" applyFont="1" applyAlignment="1">
      <alignment horizontal="center"/>
    </xf>
    <xf numFmtId="45" fontId="42" fillId="16" borderId="82" xfId="9" applyNumberFormat="1" applyFont="1" applyFill="1" applyBorder="1" applyAlignment="1">
      <alignment horizontal="center"/>
    </xf>
    <xf numFmtId="45" fontId="41" fillId="0" borderId="0" xfId="9" applyNumberFormat="1" applyFont="1"/>
    <xf numFmtId="0" fontId="41" fillId="0" borderId="98" xfId="9" applyFont="1" applyBorder="1" applyAlignment="1">
      <alignment horizontal="left"/>
    </xf>
    <xf numFmtId="0" fontId="46" fillId="0" borderId="0" xfId="9" applyFont="1" applyAlignment="1">
      <alignment horizontal="center"/>
    </xf>
    <xf numFmtId="45" fontId="42" fillId="0" borderId="0" xfId="9" applyNumberFormat="1" applyFont="1" applyAlignment="1">
      <alignment horizontal="right"/>
    </xf>
    <xf numFmtId="175" fontId="42" fillId="0" borderId="0" xfId="9" applyNumberFormat="1" applyFont="1" applyAlignment="1">
      <alignment horizontal="center"/>
    </xf>
    <xf numFmtId="175" fontId="42" fillId="0" borderId="0" xfId="9" applyNumberFormat="1" applyFont="1" applyAlignment="1">
      <alignment horizontal="right"/>
    </xf>
    <xf numFmtId="0" fontId="42" fillId="0" borderId="0" xfId="9" applyFont="1" applyAlignment="1">
      <alignment horizontal="right"/>
    </xf>
    <xf numFmtId="0" fontId="46" fillId="0" borderId="0" xfId="9" applyFont="1"/>
    <xf numFmtId="0" fontId="46" fillId="15" borderId="82" xfId="9" applyFont="1" applyFill="1" applyBorder="1"/>
    <xf numFmtId="45" fontId="42" fillId="16" borderId="82" xfId="9" applyNumberFormat="1" applyFont="1" applyFill="1" applyBorder="1"/>
    <xf numFmtId="45" fontId="41" fillId="0" borderId="126" xfId="9" applyNumberFormat="1" applyFont="1" applyBorder="1" applyAlignment="1">
      <alignment horizontal="center"/>
    </xf>
    <xf numFmtId="45" fontId="41" fillId="0" borderId="33" xfId="9" applyNumberFormat="1" applyFont="1" applyBorder="1" applyAlignment="1">
      <alignment horizontal="center"/>
    </xf>
    <xf numFmtId="45" fontId="41" fillId="0" borderId="98" xfId="9" applyNumberFormat="1" applyFont="1" applyBorder="1" applyAlignment="1">
      <alignment horizontal="right"/>
    </xf>
    <xf numFmtId="45" fontId="41" fillId="0" borderId="102" xfId="9" applyNumberFormat="1" applyFont="1" applyBorder="1" applyAlignment="1">
      <alignment horizontal="right"/>
    </xf>
    <xf numFmtId="0" fontId="41" fillId="0" borderId="36" xfId="9" applyFont="1" applyBorder="1"/>
    <xf numFmtId="21" fontId="41" fillId="0" borderId="0" xfId="9" applyNumberFormat="1" applyFont="1" applyAlignment="1">
      <alignment horizontal="center"/>
    </xf>
    <xf numFmtId="0" fontId="42" fillId="16" borderId="82" xfId="9" applyFont="1" applyFill="1" applyBorder="1"/>
    <xf numFmtId="21" fontId="41" fillId="0" borderId="0" xfId="9" applyNumberFormat="1" applyFont="1" applyAlignment="1">
      <alignment horizontal="right"/>
    </xf>
    <xf numFmtId="0" fontId="41" fillId="16" borderId="82" xfId="9" applyFont="1" applyFill="1" applyBorder="1"/>
    <xf numFmtId="16" fontId="42" fillId="16" borderId="82" xfId="9" applyNumberFormat="1" applyFont="1" applyFill="1" applyBorder="1" applyAlignment="1">
      <alignment horizontal="center"/>
    </xf>
    <xf numFmtId="45" fontId="41" fillId="0" borderId="97" xfId="9" applyNumberFormat="1" applyFont="1" applyBorder="1" applyAlignment="1">
      <alignment horizontal="right"/>
    </xf>
    <xf numFmtId="45" fontId="47" fillId="0" borderId="0" xfId="9" applyNumberFormat="1" applyFont="1" applyAlignment="1">
      <alignment horizontal="right"/>
    </xf>
    <xf numFmtId="175" fontId="47" fillId="0" borderId="0" xfId="9" applyNumberFormat="1" applyFont="1" applyAlignment="1">
      <alignment horizontal="right"/>
    </xf>
    <xf numFmtId="175" fontId="41" fillId="0" borderId="0" xfId="9" applyNumberFormat="1" applyFont="1"/>
    <xf numFmtId="45" fontId="42" fillId="0" borderId="98" xfId="9" applyNumberFormat="1" applyFont="1" applyBorder="1" applyAlignment="1">
      <alignment horizontal="center"/>
    </xf>
    <xf numFmtId="0" fontId="41" fillId="0" borderId="83" xfId="9" applyFont="1" applyBorder="1" applyAlignment="1">
      <alignment horizontal="center"/>
    </xf>
    <xf numFmtId="171" fontId="41" fillId="0" borderId="98" xfId="9" applyNumberFormat="1" applyFont="1" applyBorder="1" applyAlignment="1">
      <alignment horizontal="right"/>
    </xf>
    <xf numFmtId="0" fontId="42" fillId="16" borderId="82" xfId="9" applyFont="1" applyFill="1" applyBorder="1" applyAlignment="1">
      <alignment horizontal="center"/>
    </xf>
    <xf numFmtId="45" fontId="47" fillId="0" borderId="0" xfId="9" applyNumberFormat="1" applyFont="1" applyAlignment="1">
      <alignment horizontal="center"/>
    </xf>
    <xf numFmtId="175" fontId="47" fillId="0" borderId="0" xfId="9" applyNumberFormat="1" applyFont="1" applyAlignment="1">
      <alignment horizontal="center"/>
    </xf>
    <xf numFmtId="0" fontId="41" fillId="0" borderId="97" xfId="9" applyFont="1" applyBorder="1" applyAlignment="1">
      <alignment horizontal="center"/>
    </xf>
    <xf numFmtId="0" fontId="41" fillId="0" borderId="103" xfId="9" applyFont="1" applyBorder="1" applyAlignment="1">
      <alignment horizontal="left"/>
    </xf>
    <xf numFmtId="1" fontId="42" fillId="0" borderId="104" xfId="9" applyNumberFormat="1" applyFont="1" applyBorder="1" applyAlignment="1">
      <alignment horizontal="center"/>
    </xf>
    <xf numFmtId="45" fontId="41" fillId="0" borderId="85" xfId="9" applyNumberFormat="1" applyFont="1" applyBorder="1" applyAlignment="1">
      <alignment horizontal="right"/>
    </xf>
    <xf numFmtId="45" fontId="42" fillId="0" borderId="81" xfId="9" applyNumberFormat="1" applyFont="1" applyBorder="1" applyAlignment="1">
      <alignment horizontal="center"/>
    </xf>
    <xf numFmtId="45" fontId="42" fillId="0" borderId="81" xfId="9" applyNumberFormat="1" applyFont="1" applyBorder="1" applyAlignment="1">
      <alignment horizontal="right"/>
    </xf>
    <xf numFmtId="45" fontId="41" fillId="0" borderId="81" xfId="9" applyNumberFormat="1" applyFont="1" applyBorder="1" applyAlignment="1">
      <alignment horizontal="center"/>
    </xf>
    <xf numFmtId="175" fontId="41" fillId="0" borderId="81" xfId="9" applyNumberFormat="1" applyFont="1" applyBorder="1" applyAlignment="1">
      <alignment horizontal="center"/>
    </xf>
    <xf numFmtId="175" fontId="41" fillId="0" borderId="81" xfId="9" applyNumberFormat="1" applyFont="1" applyBorder="1" applyAlignment="1">
      <alignment horizontal="right"/>
    </xf>
    <xf numFmtId="45" fontId="42" fillId="16" borderId="106" xfId="9" applyNumberFormat="1" applyFont="1" applyFill="1" applyBorder="1" applyAlignment="1">
      <alignment horizontal="center"/>
    </xf>
    <xf numFmtId="0" fontId="41" fillId="0" borderId="84" xfId="9" applyFont="1" applyBorder="1" applyAlignment="1">
      <alignment horizontal="left"/>
    </xf>
    <xf numFmtId="1" fontId="42" fillId="0" borderId="87" xfId="9" applyNumberFormat="1" applyFont="1" applyBorder="1" applyAlignment="1">
      <alignment horizontal="center"/>
    </xf>
    <xf numFmtId="171" fontId="41" fillId="0" borderId="87" xfId="9" applyNumberFormat="1" applyFont="1" applyBorder="1" applyAlignment="1">
      <alignment horizontal="right"/>
    </xf>
    <xf numFmtId="173" fontId="41" fillId="0" borderId="87" xfId="9" applyNumberFormat="1" applyFont="1" applyBorder="1"/>
    <xf numFmtId="171" fontId="41" fillId="0" borderId="87" xfId="9" applyNumberFormat="1" applyFont="1" applyBorder="1" applyAlignment="1">
      <alignment horizontal="center"/>
    </xf>
    <xf numFmtId="171" fontId="41" fillId="0" borderId="87" xfId="9" applyNumberFormat="1" applyFont="1" applyBorder="1"/>
    <xf numFmtId="171" fontId="41" fillId="15" borderId="88" xfId="9" applyNumberFormat="1" applyFont="1" applyFill="1" applyBorder="1" applyAlignment="1">
      <alignment horizontal="center"/>
    </xf>
    <xf numFmtId="0" fontId="41" fillId="0" borderId="87" xfId="9" applyFont="1" applyBorder="1" applyAlignment="1">
      <alignment horizontal="right"/>
    </xf>
    <xf numFmtId="171" fontId="41" fillId="0" borderId="89" xfId="9" applyNumberFormat="1" applyFont="1" applyBorder="1" applyAlignment="1">
      <alignment horizontal="right"/>
    </xf>
    <xf numFmtId="171" fontId="41" fillId="0" borderId="0" xfId="9" applyNumberFormat="1" applyFont="1" applyAlignment="1">
      <alignment horizontal="right"/>
    </xf>
    <xf numFmtId="0" fontId="41" fillId="0" borderId="77" xfId="9" applyFont="1" applyBorder="1" applyAlignment="1">
      <alignment horizontal="right"/>
    </xf>
    <xf numFmtId="164" fontId="41" fillId="0" borderId="0" xfId="9" applyNumberFormat="1" applyFont="1"/>
    <xf numFmtId="0" fontId="41" fillId="0" borderId="33" xfId="9" applyFont="1" applyBorder="1" applyAlignment="1">
      <alignment horizontal="right"/>
    </xf>
    <xf numFmtId="0" fontId="42" fillId="0" borderId="16" xfId="9" applyFont="1" applyBorder="1" applyAlignment="1">
      <alignment horizontal="left"/>
    </xf>
    <xf numFmtId="0" fontId="42" fillId="0" borderId="130" xfId="9" applyFont="1" applyBorder="1" applyAlignment="1">
      <alignment horizontal="left"/>
    </xf>
    <xf numFmtId="45" fontId="42" fillId="0" borderId="131" xfId="9" applyNumberFormat="1" applyFont="1" applyBorder="1" applyAlignment="1">
      <alignment horizontal="right"/>
    </xf>
    <xf numFmtId="0" fontId="42" fillId="0" borderId="53" xfId="9" applyFont="1" applyBorder="1" applyAlignment="1">
      <alignment horizontal="left"/>
    </xf>
    <xf numFmtId="0" fontId="42" fillId="0" borderId="131" xfId="9" applyFont="1" applyBorder="1" applyAlignment="1">
      <alignment horizontal="left"/>
    </xf>
    <xf numFmtId="16" fontId="42" fillId="0" borderId="53" xfId="9" applyNumberFormat="1" applyFont="1" applyBorder="1" applyAlignment="1">
      <alignment horizontal="center"/>
    </xf>
    <xf numFmtId="0" fontId="42" fillId="14" borderId="132" xfId="9" applyFont="1" applyFill="1" applyBorder="1"/>
    <xf numFmtId="0" fontId="42" fillId="0" borderId="16" xfId="9" applyFont="1" applyBorder="1" applyAlignment="1">
      <alignment horizontal="right"/>
    </xf>
    <xf numFmtId="0" fontId="42" fillId="0" borderId="17" xfId="9" applyFont="1" applyBorder="1" applyAlignment="1">
      <alignment horizontal="left"/>
    </xf>
    <xf numFmtId="0" fontId="42" fillId="0" borderId="0" xfId="9" applyFont="1" applyAlignment="1">
      <alignment horizontal="left"/>
    </xf>
    <xf numFmtId="0" fontId="42" fillId="14" borderId="0" xfId="9" applyFont="1" applyFill="1"/>
    <xf numFmtId="0" fontId="41" fillId="0" borderId="34" xfId="9" applyFont="1" applyBorder="1" applyAlignment="1">
      <alignment horizontal="left"/>
    </xf>
    <xf numFmtId="0" fontId="42" fillId="0" borderId="33" xfId="9" applyFont="1" applyBorder="1" applyAlignment="1">
      <alignment horizontal="center"/>
    </xf>
    <xf numFmtId="45" fontId="42" fillId="0" borderId="33" xfId="9" applyNumberFormat="1" applyFont="1" applyBorder="1" applyAlignment="1">
      <alignment horizontal="right"/>
    </xf>
    <xf numFmtId="0" fontId="42" fillId="0" borderId="33" xfId="9" applyFont="1" applyBorder="1" applyAlignment="1">
      <alignment horizontal="left"/>
    </xf>
    <xf numFmtId="45" fontId="41" fillId="0" borderId="133" xfId="9" applyNumberFormat="1" applyFont="1" applyBorder="1" applyAlignment="1">
      <alignment horizontal="center"/>
    </xf>
    <xf numFmtId="16" fontId="42" fillId="0" borderId="33" xfId="9" applyNumberFormat="1" applyFont="1" applyBorder="1" applyAlignment="1">
      <alignment horizontal="center"/>
    </xf>
    <xf numFmtId="0" fontId="42" fillId="14" borderId="33" xfId="9" applyFont="1" applyFill="1" applyBorder="1"/>
    <xf numFmtId="45" fontId="41" fillId="0" borderId="34" xfId="9" applyNumberFormat="1" applyFont="1" applyBorder="1" applyAlignment="1">
      <alignment horizontal="right"/>
    </xf>
    <xf numFmtId="168" fontId="30" fillId="0" borderId="32" xfId="9" applyNumberFormat="1" applyBorder="1" applyAlignment="1">
      <alignment horizontal="right"/>
    </xf>
    <xf numFmtId="0" fontId="48" fillId="0" borderId="45" xfId="9" applyFont="1" applyBorder="1"/>
    <xf numFmtId="0" fontId="43" fillId="0" borderId="39" xfId="9" applyFont="1" applyBorder="1"/>
    <xf numFmtId="45" fontId="43" fillId="0" borderId="45" xfId="9" applyNumberFormat="1" applyFont="1" applyBorder="1" applyAlignment="1">
      <alignment horizontal="right"/>
    </xf>
    <xf numFmtId="0" fontId="49" fillId="0" borderId="37" xfId="9" applyFont="1" applyBorder="1" applyAlignment="1">
      <alignment horizontal="center"/>
    </xf>
    <xf numFmtId="0" fontId="49" fillId="0" borderId="51" xfId="9" applyFont="1" applyBorder="1"/>
    <xf numFmtId="16" fontId="43" fillId="0" borderId="36" xfId="9" applyNumberFormat="1" applyFont="1" applyBorder="1" applyAlignment="1">
      <alignment horizontal="center"/>
    </xf>
    <xf numFmtId="45" fontId="43" fillId="0" borderId="51" xfId="9" applyNumberFormat="1" applyFont="1" applyBorder="1" applyAlignment="1">
      <alignment horizontal="center"/>
    </xf>
    <xf numFmtId="15" fontId="49" fillId="0" borderId="35" xfId="9" applyNumberFormat="1" applyFont="1" applyBorder="1" applyAlignment="1">
      <alignment horizontal="center"/>
    </xf>
    <xf numFmtId="0" fontId="44" fillId="0" borderId="0" xfId="9" applyFont="1" applyAlignment="1">
      <alignment horizontal="right"/>
    </xf>
    <xf numFmtId="0" fontId="44" fillId="0" borderId="0" xfId="9" applyFont="1"/>
    <xf numFmtId="21" fontId="44" fillId="0" borderId="0" xfId="9" applyNumberFormat="1" applyFont="1" applyAlignment="1">
      <alignment horizontal="right"/>
    </xf>
    <xf numFmtId="0" fontId="44" fillId="0" borderId="0" xfId="9" applyFont="1" applyAlignment="1">
      <alignment horizontal="center"/>
    </xf>
    <xf numFmtId="168" fontId="44" fillId="0" borderId="0" xfId="9" applyNumberFormat="1" applyFont="1"/>
    <xf numFmtId="0" fontId="43" fillId="0" borderId="51" xfId="9" applyFont="1" applyBorder="1"/>
    <xf numFmtId="20" fontId="44" fillId="0" borderId="0" xfId="9" applyNumberFormat="1" applyFont="1" applyAlignment="1">
      <alignment horizontal="right"/>
    </xf>
    <xf numFmtId="46" fontId="44" fillId="0" borderId="0" xfId="9" applyNumberFormat="1" applyFont="1" applyAlignment="1">
      <alignment horizontal="right"/>
    </xf>
    <xf numFmtId="0" fontId="43" fillId="0" borderId="46" xfId="9" applyFont="1" applyBorder="1"/>
    <xf numFmtId="16" fontId="43" fillId="0" borderId="34" xfId="9" applyNumberFormat="1" applyFont="1" applyBorder="1" applyAlignment="1">
      <alignment horizontal="center"/>
    </xf>
    <xf numFmtId="45" fontId="43" fillId="0" borderId="46" xfId="9" applyNumberFormat="1" applyFont="1" applyBorder="1" applyAlignment="1">
      <alignment horizontal="center"/>
    </xf>
    <xf numFmtId="15" fontId="49" fillId="0" borderId="32" xfId="9" applyNumberFormat="1" applyFont="1" applyBorder="1" applyAlignment="1">
      <alignment horizontal="center"/>
    </xf>
    <xf numFmtId="168" fontId="44" fillId="0" borderId="0" xfId="9" applyNumberFormat="1" applyFont="1" applyAlignment="1">
      <alignment horizontal="right"/>
    </xf>
    <xf numFmtId="0" fontId="48" fillId="0" borderId="76" xfId="9" applyFont="1" applyBorder="1"/>
    <xf numFmtId="0" fontId="30" fillId="0" borderId="45" xfId="9" applyBorder="1"/>
    <xf numFmtId="0" fontId="43" fillId="0" borderId="80" xfId="9" applyFont="1" applyBorder="1"/>
    <xf numFmtId="45" fontId="43" fillId="0" borderId="51" xfId="9" applyNumberFormat="1" applyFont="1" applyBorder="1" applyAlignment="1">
      <alignment horizontal="left"/>
    </xf>
    <xf numFmtId="16" fontId="43" fillId="0" borderId="51" xfId="9" quotePrefix="1" applyNumberFormat="1" applyFont="1" applyBorder="1" applyAlignment="1">
      <alignment horizontal="center"/>
    </xf>
    <xf numFmtId="168" fontId="44" fillId="0" borderId="0" xfId="9" applyNumberFormat="1" applyFont="1" applyAlignment="1">
      <alignment horizontal="center"/>
    </xf>
    <xf numFmtId="0" fontId="49" fillId="0" borderId="80" xfId="9" applyFont="1" applyBorder="1"/>
    <xf numFmtId="46" fontId="41" fillId="0" borderId="0" xfId="9" applyNumberFormat="1" applyFont="1"/>
    <xf numFmtId="0" fontId="43" fillId="0" borderId="116" xfId="9" applyFont="1" applyBorder="1"/>
    <xf numFmtId="45" fontId="43" fillId="0" borderId="46" xfId="9" applyNumberFormat="1" applyFont="1" applyBorder="1" applyAlignment="1">
      <alignment horizontal="left"/>
    </xf>
    <xf numFmtId="16" fontId="43" fillId="0" borderId="46" xfId="9" quotePrefix="1" applyNumberFormat="1" applyFont="1" applyBorder="1" applyAlignment="1">
      <alignment horizontal="center"/>
    </xf>
    <xf numFmtId="16" fontId="44" fillId="0" borderId="0" xfId="9" applyNumberFormat="1" applyFont="1"/>
    <xf numFmtId="16" fontId="44" fillId="0" borderId="0" xfId="9" applyNumberFormat="1" applyFont="1" applyAlignment="1">
      <alignment horizontal="right"/>
    </xf>
    <xf numFmtId="0" fontId="43" fillId="0" borderId="0" xfId="9" applyFont="1"/>
    <xf numFmtId="0" fontId="25" fillId="0" borderId="0" xfId="9" applyFont="1" applyAlignment="1">
      <alignment horizontal="left" vertical="center" wrapText="1"/>
    </xf>
    <xf numFmtId="15" fontId="44" fillId="0" borderId="0" xfId="9" applyNumberFormat="1" applyFont="1" applyAlignment="1">
      <alignment horizontal="right"/>
    </xf>
    <xf numFmtId="174" fontId="44" fillId="0" borderId="0" xfId="9" applyNumberFormat="1" applyFont="1" applyAlignment="1">
      <alignment horizontal="right"/>
    </xf>
    <xf numFmtId="21" fontId="42" fillId="0" borderId="86" xfId="9" applyNumberFormat="1" applyFont="1" applyBorder="1" applyAlignment="1">
      <alignment horizontal="left"/>
    </xf>
    <xf numFmtId="0" fontId="41" fillId="14" borderId="88" xfId="9" applyFont="1" applyFill="1" applyBorder="1"/>
    <xf numFmtId="0" fontId="43" fillId="0" borderId="92" xfId="9" applyFont="1" applyBorder="1" applyAlignment="1">
      <alignment horizontal="center" wrapText="1"/>
    </xf>
    <xf numFmtId="45" fontId="41" fillId="0" borderId="91" xfId="9" applyNumberFormat="1" applyFont="1" applyBorder="1" applyAlignment="1">
      <alignment horizontal="right"/>
    </xf>
    <xf numFmtId="0" fontId="41" fillId="0" borderId="93" xfId="9" applyFont="1" applyBorder="1" applyAlignment="1">
      <alignment horizontal="center" wrapText="1"/>
    </xf>
    <xf numFmtId="0" fontId="41" fillId="0" borderId="91" xfId="9" applyFont="1" applyBorder="1"/>
    <xf numFmtId="0" fontId="43" fillId="0" borderId="94" xfId="9" applyFont="1" applyBorder="1" applyAlignment="1">
      <alignment horizontal="center" vertical="center" wrapText="1"/>
    </xf>
    <xf numFmtId="45" fontId="41" fillId="0" borderId="7" xfId="9" applyNumberFormat="1" applyFont="1" applyBorder="1" applyAlignment="1">
      <alignment horizontal="center"/>
    </xf>
    <xf numFmtId="45" fontId="41" fillId="0" borderId="102" xfId="9" applyNumberFormat="1" applyFont="1" applyBorder="1" applyAlignment="1">
      <alignment horizontal="center"/>
    </xf>
    <xf numFmtId="0" fontId="41" fillId="0" borderId="66" xfId="9" applyFont="1" applyBorder="1" applyAlignment="1">
      <alignment horizontal="center"/>
    </xf>
    <xf numFmtId="45" fontId="42" fillId="0" borderId="102" xfId="9" applyNumberFormat="1" applyFont="1" applyBorder="1" applyAlignment="1">
      <alignment horizontal="center"/>
    </xf>
    <xf numFmtId="0" fontId="41" fillId="0" borderId="100" xfId="9" applyFont="1" applyBorder="1" applyAlignment="1">
      <alignment horizontal="center"/>
    </xf>
    <xf numFmtId="15" fontId="49" fillId="0" borderId="46" xfId="9" applyNumberFormat="1" applyFont="1" applyBorder="1" applyAlignment="1">
      <alignment horizontal="center"/>
    </xf>
    <xf numFmtId="45" fontId="43" fillId="0" borderId="33" xfId="9" quotePrefix="1" applyNumberFormat="1" applyFont="1" applyBorder="1" applyAlignment="1">
      <alignment horizontal="center"/>
    </xf>
    <xf numFmtId="16" fontId="43" fillId="0" borderId="46" xfId="9" applyNumberFormat="1" applyFont="1" applyBorder="1" applyAlignment="1">
      <alignment horizontal="center"/>
    </xf>
    <xf numFmtId="15" fontId="49" fillId="0" borderId="51" xfId="9" applyNumberFormat="1" applyFont="1" applyBorder="1" applyAlignment="1">
      <alignment horizontal="center"/>
    </xf>
    <xf numFmtId="45" fontId="43" fillId="0" borderId="0" xfId="9" applyNumberFormat="1" applyFont="1" applyAlignment="1">
      <alignment horizontal="center"/>
    </xf>
    <xf numFmtId="16" fontId="43" fillId="0" borderId="51" xfId="9" applyNumberFormat="1" applyFont="1" applyBorder="1" applyAlignment="1">
      <alignment horizontal="center"/>
    </xf>
    <xf numFmtId="0" fontId="49" fillId="0" borderId="45" xfId="9" applyFont="1" applyBorder="1" applyAlignment="1">
      <alignment horizontal="center"/>
    </xf>
    <xf numFmtId="45" fontId="43" fillId="0" borderId="77" xfId="9" applyNumberFormat="1" applyFont="1" applyBorder="1" applyAlignment="1">
      <alignment horizontal="right"/>
    </xf>
    <xf numFmtId="0" fontId="43" fillId="0" borderId="45" xfId="9" applyFont="1" applyBorder="1"/>
    <xf numFmtId="0" fontId="42" fillId="14" borderId="38" xfId="9" applyFont="1" applyFill="1" applyBorder="1"/>
    <xf numFmtId="16" fontId="42" fillId="0" borderId="38" xfId="9" applyNumberFormat="1" applyFont="1" applyBorder="1" applyAlignment="1">
      <alignment horizontal="center"/>
    </xf>
    <xf numFmtId="16" fontId="41" fillId="0" borderId="38" xfId="9" applyNumberFormat="1" applyFont="1" applyBorder="1" applyAlignment="1">
      <alignment horizontal="center"/>
    </xf>
    <xf numFmtId="45" fontId="41" fillId="0" borderId="38" xfId="9" applyNumberFormat="1" applyFont="1" applyBorder="1" applyAlignment="1">
      <alignment horizontal="center"/>
    </xf>
    <xf numFmtId="0" fontId="42" fillId="0" borderId="38" xfId="9" applyFont="1" applyBorder="1" applyAlignment="1">
      <alignment horizontal="left"/>
    </xf>
    <xf numFmtId="45" fontId="42" fillId="0" borderId="38" xfId="9" applyNumberFormat="1" applyFont="1" applyBorder="1" applyAlignment="1">
      <alignment horizontal="right"/>
    </xf>
    <xf numFmtId="0" fontId="42" fillId="0" borderId="38" xfId="9" applyFont="1" applyBorder="1" applyAlignment="1">
      <alignment horizontal="center"/>
    </xf>
    <xf numFmtId="0" fontId="41" fillId="0" borderId="39" xfId="9" applyFont="1" applyBorder="1" applyAlignment="1">
      <alignment horizontal="left"/>
    </xf>
    <xf numFmtId="0" fontId="42" fillId="0" borderId="37" xfId="9" applyFont="1" applyBorder="1" applyAlignment="1">
      <alignment horizontal="left"/>
    </xf>
    <xf numFmtId="0" fontId="42" fillId="0" borderId="134" xfId="9" applyFont="1" applyBorder="1" applyAlignment="1">
      <alignment horizontal="right"/>
    </xf>
    <xf numFmtId="0" fontId="42" fillId="14" borderId="134" xfId="9" applyFont="1" applyFill="1" applyBorder="1"/>
    <xf numFmtId="0" fontId="42" fillId="0" borderId="135" xfId="9" applyFont="1" applyBorder="1" applyAlignment="1">
      <alignment horizontal="left"/>
    </xf>
    <xf numFmtId="45" fontId="42" fillId="0" borderId="135" xfId="9" applyNumberFormat="1" applyFont="1" applyBorder="1" applyAlignment="1">
      <alignment horizontal="right"/>
    </xf>
    <xf numFmtId="0" fontId="42" fillId="0" borderId="136" xfId="9" applyFont="1" applyBorder="1" applyAlignment="1">
      <alignment horizontal="left"/>
    </xf>
    <xf numFmtId="0" fontId="42" fillId="0" borderId="39" xfId="9" applyFont="1" applyBorder="1" applyAlignment="1">
      <alignment horizontal="left"/>
    </xf>
    <xf numFmtId="20" fontId="41" fillId="0" borderId="0" xfId="9" applyNumberFormat="1" applyFont="1"/>
    <xf numFmtId="45" fontId="41" fillId="0" borderId="97" xfId="9" applyNumberFormat="1" applyFont="1" applyBorder="1" applyAlignment="1">
      <alignment horizontal="center"/>
    </xf>
    <xf numFmtId="168" fontId="42" fillId="0" borderId="83" xfId="9" applyNumberFormat="1" applyFont="1" applyBorder="1" applyAlignment="1">
      <alignment horizontal="right" vertical="center"/>
    </xf>
    <xf numFmtId="0" fontId="42" fillId="0" borderId="0" xfId="9" applyFont="1"/>
    <xf numFmtId="1" fontId="42" fillId="0" borderId="79" xfId="9" applyNumberFormat="1" applyFont="1" applyBorder="1" applyAlignment="1">
      <alignment vertical="center"/>
    </xf>
    <xf numFmtId="0" fontId="42" fillId="0" borderId="77" xfId="9" applyFont="1" applyBorder="1" applyAlignment="1">
      <alignment horizontal="right"/>
    </xf>
    <xf numFmtId="0" fontId="49" fillId="0" borderId="46" xfId="9" applyFont="1" applyBorder="1" applyAlignment="1">
      <alignment horizontal="center"/>
    </xf>
    <xf numFmtId="45" fontId="43" fillId="0" borderId="81" xfId="9" applyNumberFormat="1" applyFont="1" applyBorder="1" applyAlignment="1">
      <alignment horizontal="center"/>
    </xf>
    <xf numFmtId="45" fontId="43" fillId="0" borderId="0" xfId="9" quotePrefix="1" applyNumberFormat="1" applyFont="1" applyAlignment="1">
      <alignment horizontal="center"/>
    </xf>
    <xf numFmtId="45" fontId="30" fillId="0" borderId="33" xfId="9" applyNumberFormat="1" applyBorder="1" applyAlignment="1">
      <alignment horizontal="right"/>
    </xf>
    <xf numFmtId="21" fontId="41" fillId="0" borderId="33" xfId="9" applyNumberFormat="1" applyFont="1" applyBorder="1" applyAlignment="1">
      <alignment horizontal="center"/>
    </xf>
    <xf numFmtId="168" fontId="30" fillId="0" borderId="37" xfId="9" applyNumberFormat="1" applyBorder="1" applyAlignment="1">
      <alignment horizontal="right"/>
    </xf>
    <xf numFmtId="45" fontId="30" fillId="0" borderId="38" xfId="9" applyNumberFormat="1" applyBorder="1" applyAlignment="1">
      <alignment horizontal="right"/>
    </xf>
    <xf numFmtId="21" fontId="41" fillId="0" borderId="38" xfId="9" applyNumberFormat="1" applyFont="1" applyBorder="1" applyAlignment="1">
      <alignment horizontal="center"/>
    </xf>
    <xf numFmtId="45" fontId="41" fillId="0" borderId="135" xfId="9" applyNumberFormat="1" applyFont="1" applyBorder="1" applyAlignment="1">
      <alignment horizontal="right"/>
    </xf>
    <xf numFmtId="0" fontId="42" fillId="0" borderId="79" xfId="9" applyFont="1" applyBorder="1" applyAlignment="1">
      <alignment horizontal="left"/>
    </xf>
    <xf numFmtId="0" fontId="42" fillId="0" borderId="76" xfId="9" applyFont="1" applyBorder="1" applyAlignment="1">
      <alignment horizontal="right"/>
    </xf>
    <xf numFmtId="0" fontId="42" fillId="14" borderId="76" xfId="9" applyFont="1" applyFill="1" applyBorder="1"/>
    <xf numFmtId="16" fontId="42" fillId="0" borderId="77" xfId="9" applyNumberFormat="1" applyFont="1" applyBorder="1" applyAlignment="1">
      <alignment horizontal="center"/>
    </xf>
    <xf numFmtId="0" fontId="42" fillId="0" borderId="98" xfId="9" applyFont="1" applyBorder="1" applyAlignment="1">
      <alignment horizontal="left"/>
    </xf>
    <xf numFmtId="0" fontId="42" fillId="0" borderId="77" xfId="9" applyFont="1" applyBorder="1" applyAlignment="1">
      <alignment horizontal="left"/>
    </xf>
    <xf numFmtId="45" fontId="42" fillId="0" borderId="117" xfId="9" applyNumberFormat="1" applyFont="1" applyBorder="1" applyAlignment="1">
      <alignment horizontal="right"/>
    </xf>
    <xf numFmtId="0" fontId="42" fillId="0" borderId="137" xfId="9" applyFont="1" applyBorder="1" applyAlignment="1">
      <alignment horizontal="left"/>
    </xf>
    <xf numFmtId="0" fontId="42" fillId="0" borderId="76" xfId="9" applyFont="1" applyBorder="1" applyAlignment="1">
      <alignment horizontal="left"/>
    </xf>
    <xf numFmtId="45" fontId="42" fillId="14" borderId="82" xfId="9" applyNumberFormat="1" applyFont="1" applyFill="1" applyBorder="1" applyAlignment="1">
      <alignment horizontal="center"/>
    </xf>
    <xf numFmtId="45" fontId="42" fillId="14" borderId="106" xfId="9" applyNumberFormat="1" applyFont="1" applyFill="1" applyBorder="1" applyAlignment="1">
      <alignment horizontal="center"/>
    </xf>
    <xf numFmtId="45" fontId="42" fillId="14" borderId="82" xfId="9" applyNumberFormat="1" applyFont="1" applyFill="1" applyBorder="1"/>
    <xf numFmtId="45" fontId="41" fillId="0" borderId="80" xfId="9" applyNumberFormat="1" applyFont="1" applyBorder="1" applyAlignment="1">
      <alignment horizontal="right"/>
    </xf>
    <xf numFmtId="0" fontId="42" fillId="14" borderId="80" xfId="9" applyFont="1" applyFill="1" applyBorder="1"/>
    <xf numFmtId="0" fontId="42" fillId="0" borderId="97" xfId="9" applyFont="1" applyBorder="1" applyAlignment="1">
      <alignment horizontal="center"/>
    </xf>
    <xf numFmtId="0" fontId="42" fillId="14" borderId="82" xfId="9" applyFont="1" applyFill="1" applyBorder="1"/>
    <xf numFmtId="0" fontId="41" fillId="14" borderId="82" xfId="9" applyFont="1" applyFill="1" applyBorder="1"/>
    <xf numFmtId="45" fontId="42" fillId="0" borderId="98" xfId="9" applyNumberFormat="1" applyFont="1" applyBorder="1" applyAlignment="1">
      <alignment horizontal="right"/>
    </xf>
    <xf numFmtId="0" fontId="42" fillId="0" borderId="97" xfId="9" applyFont="1" applyBorder="1" applyAlignment="1">
      <alignment horizontal="left"/>
    </xf>
    <xf numFmtId="0" fontId="30" fillId="0" borderId="0" xfId="9" applyAlignment="1">
      <alignment horizontal="left"/>
    </xf>
    <xf numFmtId="0" fontId="42" fillId="14" borderId="82" xfId="9" applyFont="1" applyFill="1" applyBorder="1" applyAlignment="1">
      <alignment horizontal="center"/>
    </xf>
    <xf numFmtId="16" fontId="47" fillId="0" borderId="0" xfId="9" applyNumberFormat="1" applyFont="1" applyAlignment="1">
      <alignment horizontal="center"/>
    </xf>
    <xf numFmtId="171" fontId="41" fillId="0" borderId="97" xfId="9" applyNumberFormat="1" applyFont="1" applyBorder="1" applyAlignment="1">
      <alignment horizontal="right"/>
    </xf>
    <xf numFmtId="1" fontId="42" fillId="0" borderId="98" xfId="9" applyNumberFormat="1" applyFont="1" applyBorder="1" applyAlignment="1">
      <alignment horizontal="center"/>
    </xf>
    <xf numFmtId="45" fontId="30" fillId="14" borderId="80" xfId="9" applyNumberFormat="1" applyFill="1" applyBorder="1" applyAlignment="1">
      <alignment horizontal="right"/>
    </xf>
    <xf numFmtId="45" fontId="42" fillId="0" borderId="7" xfId="9" applyNumberFormat="1" applyFont="1" applyBorder="1" applyAlignment="1">
      <alignment horizontal="right"/>
    </xf>
    <xf numFmtId="0" fontId="42" fillId="0" borderId="13" xfId="9" applyFont="1" applyBorder="1" applyAlignment="1">
      <alignment horizontal="center"/>
    </xf>
    <xf numFmtId="0" fontId="41" fillId="0" borderId="0" xfId="9" applyFont="1" applyAlignment="1">
      <alignment horizontal="center" wrapText="1"/>
    </xf>
    <xf numFmtId="0" fontId="41" fillId="0" borderId="90" xfId="9" applyFont="1" applyBorder="1" applyAlignment="1">
      <alignment horizontal="right" wrapText="1"/>
    </xf>
    <xf numFmtId="0" fontId="42" fillId="14" borderId="95" xfId="9" applyFont="1" applyFill="1" applyBorder="1" applyAlignment="1">
      <alignment horizontal="center"/>
    </xf>
    <xf numFmtId="16" fontId="42" fillId="0" borderId="67" xfId="9" applyNumberFormat="1" applyFont="1" applyBorder="1" applyAlignment="1">
      <alignment horizontal="center"/>
    </xf>
    <xf numFmtId="16" fontId="41" fillId="0" borderId="33" xfId="9" applyNumberFormat="1" applyFont="1" applyBorder="1" applyAlignment="1">
      <alignment horizontal="center"/>
    </xf>
    <xf numFmtId="45" fontId="41" fillId="0" borderId="33" xfId="9" applyNumberFormat="1" applyFont="1" applyBorder="1" applyAlignment="1">
      <alignment horizontal="right"/>
    </xf>
    <xf numFmtId="0" fontId="41" fillId="0" borderId="33" xfId="9" applyFont="1" applyBorder="1" applyAlignment="1">
      <alignment horizontal="center"/>
    </xf>
    <xf numFmtId="16" fontId="42" fillId="0" borderId="13" xfId="9" applyNumberFormat="1" applyFont="1" applyBorder="1" applyAlignment="1">
      <alignment horizontal="center"/>
    </xf>
    <xf numFmtId="0" fontId="41" fillId="14" borderId="0" xfId="9" applyFont="1" applyFill="1"/>
    <xf numFmtId="45" fontId="41" fillId="0" borderId="13" xfId="9" applyNumberFormat="1" applyFont="1" applyBorder="1" applyAlignment="1">
      <alignment horizontal="center"/>
    </xf>
    <xf numFmtId="0" fontId="41" fillId="0" borderId="141" xfId="9" applyFont="1" applyBorder="1" applyAlignment="1">
      <alignment horizontal="center"/>
    </xf>
    <xf numFmtId="0" fontId="42" fillId="14" borderId="10" xfId="9" applyFont="1" applyFill="1" applyBorder="1"/>
    <xf numFmtId="16" fontId="42" fillId="0" borderId="11" xfId="9" applyNumberFormat="1" applyFont="1" applyBorder="1" applyAlignment="1">
      <alignment horizontal="center"/>
    </xf>
    <xf numFmtId="16" fontId="42" fillId="0" borderId="10" xfId="9" applyNumberFormat="1" applyFont="1" applyBorder="1" applyAlignment="1">
      <alignment horizontal="center"/>
    </xf>
    <xf numFmtId="16" fontId="41" fillId="0" borderId="10" xfId="9" applyNumberFormat="1" applyFont="1" applyBorder="1" applyAlignment="1">
      <alignment horizontal="center"/>
    </xf>
    <xf numFmtId="45" fontId="41" fillId="0" borderId="10" xfId="9" applyNumberFormat="1" applyFont="1" applyBorder="1" applyAlignment="1">
      <alignment horizontal="center"/>
    </xf>
    <xf numFmtId="45" fontId="41" fillId="0" borderId="144" xfId="9" applyNumberFormat="1" applyFont="1" applyBorder="1" applyAlignment="1">
      <alignment horizontal="right"/>
    </xf>
    <xf numFmtId="0" fontId="41" fillId="0" borderId="145" xfId="9" applyFont="1" applyBorder="1" applyAlignment="1">
      <alignment horizontal="center"/>
    </xf>
    <xf numFmtId="45" fontId="42" fillId="0" borderId="10" xfId="9" applyNumberFormat="1" applyFont="1" applyBorder="1" applyAlignment="1">
      <alignment horizontal="right"/>
    </xf>
    <xf numFmtId="0" fontId="41" fillId="0" borderId="10" xfId="9" applyFont="1" applyBorder="1" applyAlignment="1">
      <alignment horizontal="center"/>
    </xf>
    <xf numFmtId="0" fontId="41" fillId="0" borderId="146" xfId="9" applyFont="1" applyBorder="1" applyAlignment="1">
      <alignment horizontal="left"/>
    </xf>
    <xf numFmtId="0" fontId="42" fillId="14" borderId="147" xfId="9" applyFont="1" applyFill="1" applyBorder="1"/>
    <xf numFmtId="0" fontId="41" fillId="0" borderId="4" xfId="9" applyFont="1" applyBorder="1" applyAlignment="1">
      <alignment horizontal="right"/>
    </xf>
    <xf numFmtId="45" fontId="41" fillId="0" borderId="7" xfId="9" applyNumberFormat="1" applyFont="1" applyBorder="1" applyAlignment="1">
      <alignment horizontal="right"/>
    </xf>
    <xf numFmtId="0" fontId="46" fillId="15" borderId="122" xfId="9" applyFont="1" applyFill="1" applyBorder="1"/>
    <xf numFmtId="0" fontId="46" fillId="0" borderId="121" xfId="9" applyFont="1" applyBorder="1"/>
    <xf numFmtId="0" fontId="46" fillId="0" borderId="123" xfId="9" applyFont="1" applyBorder="1"/>
    <xf numFmtId="1" fontId="46" fillId="0" borderId="124" xfId="9" applyNumberFormat="1" applyFont="1" applyBorder="1" applyAlignment="1">
      <alignment horizontal="center"/>
    </xf>
    <xf numFmtId="168" fontId="46" fillId="0" borderId="83" xfId="9" applyNumberFormat="1" applyFont="1" applyBorder="1" applyAlignment="1">
      <alignment horizontal="right"/>
    </xf>
    <xf numFmtId="1" fontId="46" fillId="0" borderId="12" xfId="9" applyNumberFormat="1" applyFont="1" applyBorder="1" applyAlignment="1">
      <alignment horizontal="center"/>
    </xf>
    <xf numFmtId="0" fontId="46" fillId="15" borderId="0" xfId="9" applyFont="1" applyFill="1"/>
    <xf numFmtId="0" fontId="46" fillId="0" borderId="99" xfId="9" applyFont="1" applyBorder="1" applyAlignment="1">
      <alignment horizontal="left"/>
    </xf>
    <xf numFmtId="45" fontId="46" fillId="0" borderId="0" xfId="9" applyNumberFormat="1" applyFont="1" applyAlignment="1">
      <alignment horizontal="right"/>
    </xf>
    <xf numFmtId="1" fontId="46" fillId="0" borderId="83" xfId="9" applyNumberFormat="1" applyFont="1" applyBorder="1" applyAlignment="1">
      <alignment horizontal="right"/>
    </xf>
    <xf numFmtId="168" fontId="46" fillId="0" borderId="66" xfId="9" applyNumberFormat="1" applyFont="1" applyBorder="1" applyAlignment="1">
      <alignment horizontal="right"/>
    </xf>
    <xf numFmtId="1" fontId="46" fillId="0" borderId="66" xfId="9" applyNumberFormat="1" applyFont="1" applyBorder="1" applyAlignment="1">
      <alignment horizontal="right"/>
    </xf>
    <xf numFmtId="45" fontId="46" fillId="16" borderId="82" xfId="9" applyNumberFormat="1" applyFont="1" applyFill="1" applyBorder="1" applyAlignment="1">
      <alignment horizontal="right"/>
    </xf>
    <xf numFmtId="168" fontId="46" fillId="0" borderId="0" xfId="9" applyNumberFormat="1" applyFont="1" applyAlignment="1">
      <alignment horizontal="right"/>
    </xf>
    <xf numFmtId="45" fontId="46" fillId="0" borderId="127" xfId="9" applyNumberFormat="1" applyFont="1" applyBorder="1" applyAlignment="1">
      <alignment horizontal="right"/>
    </xf>
    <xf numFmtId="168" fontId="46" fillId="0" borderId="128" xfId="9" applyNumberFormat="1" applyFont="1" applyBorder="1" applyAlignment="1">
      <alignment horizontal="right"/>
    </xf>
    <xf numFmtId="1" fontId="46" fillId="0" borderId="83" xfId="9" applyNumberFormat="1" applyFont="1" applyBorder="1" applyAlignment="1">
      <alignment horizontal="center"/>
    </xf>
    <xf numFmtId="0" fontId="46" fillId="0" borderId="98" xfId="9" applyFont="1" applyBorder="1" applyAlignment="1">
      <alignment horizontal="left"/>
    </xf>
    <xf numFmtId="1" fontId="46" fillId="0" borderId="83" xfId="9" applyNumberFormat="1" applyFont="1" applyBorder="1"/>
    <xf numFmtId="168" fontId="46" fillId="0" borderId="105" xfId="9" applyNumberFormat="1" applyFont="1" applyBorder="1" applyAlignment="1">
      <alignment horizontal="right"/>
    </xf>
    <xf numFmtId="0" fontId="46" fillId="0" borderId="98" xfId="9" applyFont="1" applyBorder="1"/>
    <xf numFmtId="0" fontId="46" fillId="0" borderId="97" xfId="9" applyFont="1" applyBorder="1"/>
    <xf numFmtId="0" fontId="46" fillId="0" borderId="83" xfId="9" applyFont="1" applyBorder="1"/>
    <xf numFmtId="45" fontId="46" fillId="0" borderId="87" xfId="9" applyNumberFormat="1" applyFont="1" applyBorder="1" applyAlignment="1">
      <alignment horizontal="right"/>
    </xf>
    <xf numFmtId="171" fontId="46" fillId="0" borderId="0" xfId="9" applyNumberFormat="1" applyFont="1"/>
    <xf numFmtId="0" fontId="46" fillId="0" borderId="129" xfId="9" applyFont="1" applyBorder="1"/>
    <xf numFmtId="168" fontId="46" fillId="0" borderId="35" xfId="9" applyNumberFormat="1" applyFont="1" applyBorder="1" applyAlignment="1">
      <alignment horizontal="right"/>
    </xf>
    <xf numFmtId="168" fontId="46" fillId="0" borderId="32" xfId="9" applyNumberFormat="1" applyFont="1" applyBorder="1" applyAlignment="1">
      <alignment horizontal="right"/>
    </xf>
    <xf numFmtId="0" fontId="46" fillId="0" borderId="45" xfId="9" applyFont="1" applyBorder="1"/>
    <xf numFmtId="1" fontId="46" fillId="0" borderId="66" xfId="9" applyNumberFormat="1" applyFont="1" applyBorder="1" applyAlignment="1">
      <alignment horizontal="center"/>
    </xf>
    <xf numFmtId="0" fontId="50" fillId="0" borderId="0" xfId="9" applyFont="1"/>
    <xf numFmtId="45" fontId="46" fillId="14" borderId="82" xfId="9" applyNumberFormat="1" applyFont="1" applyFill="1" applyBorder="1" applyAlignment="1">
      <alignment horizontal="right"/>
    </xf>
    <xf numFmtId="45" fontId="46" fillId="14" borderId="80" xfId="9" applyNumberFormat="1" applyFont="1" applyFill="1" applyBorder="1" applyAlignment="1">
      <alignment horizontal="right"/>
    </xf>
    <xf numFmtId="0" fontId="46" fillId="0" borderId="0" xfId="9" applyFont="1" applyAlignment="1">
      <alignment horizontal="left"/>
    </xf>
    <xf numFmtId="1" fontId="46" fillId="0" borderId="105" xfId="9" applyNumberFormat="1" applyFont="1" applyBorder="1"/>
    <xf numFmtId="45" fontId="46" fillId="0" borderId="143" xfId="9" applyNumberFormat="1" applyFont="1" applyBorder="1" applyAlignment="1">
      <alignment horizontal="right"/>
    </xf>
    <xf numFmtId="168" fontId="46" fillId="0" borderId="142" xfId="9" applyNumberFormat="1" applyFont="1" applyBorder="1" applyAlignment="1">
      <alignment horizontal="right"/>
    </xf>
    <xf numFmtId="45" fontId="46" fillId="0" borderId="140" xfId="9" applyNumberFormat="1" applyFont="1" applyBorder="1" applyAlignment="1">
      <alignment horizontal="right"/>
    </xf>
    <xf numFmtId="45" fontId="46" fillId="0" borderId="139" xfId="9" applyNumberFormat="1" applyFont="1" applyBorder="1" applyAlignment="1">
      <alignment horizontal="right"/>
    </xf>
    <xf numFmtId="168" fontId="46" fillId="0" borderId="138" xfId="9" applyNumberFormat="1" applyFont="1" applyBorder="1" applyAlignment="1">
      <alignment horizontal="right"/>
    </xf>
    <xf numFmtId="0" fontId="3" fillId="0" borderId="45" xfId="7" applyBorder="1" applyAlignment="1">
      <alignment horizontal="center" wrapText="1"/>
    </xf>
    <xf numFmtId="0" fontId="3" fillId="0" borderId="46" xfId="7" applyBorder="1" applyAlignment="1">
      <alignment horizontal="center" wrapText="1"/>
    </xf>
    <xf numFmtId="45" fontId="42" fillId="0" borderId="117" xfId="9" applyNumberFormat="1" applyFont="1" applyBorder="1" applyAlignment="1">
      <alignment horizontal="center"/>
    </xf>
    <xf numFmtId="45" fontId="41" fillId="0" borderId="50" xfId="9" applyNumberFormat="1" applyFont="1" applyBorder="1" applyAlignment="1">
      <alignment horizontal="center"/>
    </xf>
    <xf numFmtId="0" fontId="41" fillId="0" borderId="50" xfId="9" applyFont="1" applyBorder="1"/>
    <xf numFmtId="0" fontId="30" fillId="15" borderId="65" xfId="9" applyFill="1" applyBorder="1"/>
    <xf numFmtId="0" fontId="30" fillId="0" borderId="121" xfId="9" applyBorder="1"/>
    <xf numFmtId="0" fontId="30" fillId="0" borderId="123" xfId="9" applyBorder="1"/>
    <xf numFmtId="45" fontId="41" fillId="0" borderId="45" xfId="9" applyNumberFormat="1" applyFont="1" applyBorder="1" applyAlignment="1">
      <alignment horizontal="center"/>
    </xf>
    <xf numFmtId="1" fontId="30" fillId="0" borderId="148" xfId="9" applyNumberFormat="1" applyBorder="1" applyAlignment="1">
      <alignment horizontal="center"/>
    </xf>
    <xf numFmtId="175" fontId="30" fillId="0" borderId="0" xfId="9" applyNumberFormat="1"/>
    <xf numFmtId="0" fontId="30" fillId="15" borderId="51" xfId="9" applyFill="1" applyBorder="1"/>
    <xf numFmtId="45" fontId="41" fillId="0" borderId="51" xfId="9" applyNumberFormat="1" applyFont="1" applyBorder="1" applyAlignment="1">
      <alignment horizontal="center"/>
    </xf>
    <xf numFmtId="1" fontId="30" fillId="0" borderId="0" xfId="9" applyNumberFormat="1" applyAlignment="1">
      <alignment horizontal="center"/>
    </xf>
    <xf numFmtId="0" fontId="42" fillId="16" borderId="51" xfId="9" applyFont="1" applyFill="1" applyBorder="1"/>
    <xf numFmtId="168" fontId="30" fillId="0" borderId="35" xfId="9" applyNumberFormat="1" applyBorder="1" applyAlignment="1">
      <alignment horizontal="right"/>
    </xf>
    <xf numFmtId="45" fontId="41" fillId="0" borderId="14" xfId="9" applyNumberFormat="1" applyFont="1" applyBorder="1" applyAlignment="1">
      <alignment horizontal="center"/>
    </xf>
    <xf numFmtId="45" fontId="42" fillId="0" borderId="51" xfId="9" applyNumberFormat="1" applyFont="1" applyBorder="1" applyAlignment="1">
      <alignment horizontal="center"/>
    </xf>
    <xf numFmtId="175" fontId="30" fillId="0" borderId="0" xfId="9" applyNumberFormat="1" applyAlignment="1">
      <alignment horizontal="center"/>
    </xf>
    <xf numFmtId="1" fontId="46" fillId="0" borderId="0" xfId="9" applyNumberFormat="1" applyFont="1" applyAlignment="1">
      <alignment horizontal="center"/>
    </xf>
    <xf numFmtId="0" fontId="42" fillId="0" borderId="0" xfId="9" quotePrefix="1" applyFont="1" applyAlignment="1">
      <alignment horizontal="center"/>
    </xf>
    <xf numFmtId="45" fontId="51" fillId="0" borderId="0" xfId="9" applyNumberFormat="1" applyFont="1" applyAlignment="1">
      <alignment horizontal="center"/>
    </xf>
    <xf numFmtId="45" fontId="42" fillId="16" borderId="51" xfId="9" applyNumberFormat="1" applyFont="1" applyFill="1" applyBorder="1" applyAlignment="1">
      <alignment horizontal="center"/>
    </xf>
    <xf numFmtId="0" fontId="30" fillId="0" borderId="0" xfId="9" applyAlignment="1">
      <alignment horizontal="center"/>
    </xf>
    <xf numFmtId="0" fontId="46" fillId="15" borderId="51" xfId="9" applyFont="1" applyFill="1" applyBorder="1"/>
    <xf numFmtId="45" fontId="42" fillId="16" borderId="51" xfId="9" applyNumberFormat="1" applyFont="1" applyFill="1" applyBorder="1"/>
    <xf numFmtId="45" fontId="41" fillId="0" borderId="46" xfId="9" applyNumberFormat="1" applyFont="1" applyBorder="1" applyAlignment="1">
      <alignment horizontal="center"/>
    </xf>
    <xf numFmtId="0" fontId="30" fillId="15" borderId="46" xfId="9" applyFill="1" applyBorder="1"/>
    <xf numFmtId="0" fontId="30" fillId="15" borderId="82" xfId="9" applyFill="1" applyBorder="1"/>
    <xf numFmtId="168" fontId="30" fillId="0" borderId="66" xfId="9" applyNumberFormat="1" applyBorder="1" applyAlignment="1">
      <alignment horizontal="right"/>
    </xf>
    <xf numFmtId="1" fontId="30" fillId="0" borderId="66" xfId="9" applyNumberFormat="1" applyBorder="1" applyAlignment="1">
      <alignment horizontal="right"/>
    </xf>
    <xf numFmtId="45" fontId="30" fillId="16" borderId="82" xfId="9" applyNumberFormat="1" applyFill="1" applyBorder="1" applyAlignment="1">
      <alignment horizontal="right"/>
    </xf>
    <xf numFmtId="45" fontId="30" fillId="0" borderId="127" xfId="9" applyNumberFormat="1" applyBorder="1" applyAlignment="1">
      <alignment horizontal="right"/>
    </xf>
    <xf numFmtId="168" fontId="30" fillId="0" borderId="128" xfId="9" applyNumberFormat="1" applyBorder="1" applyAlignment="1">
      <alignment horizontal="right"/>
    </xf>
    <xf numFmtId="1" fontId="30" fillId="0" borderId="83" xfId="9" applyNumberFormat="1" applyBorder="1" applyAlignment="1">
      <alignment horizontal="center"/>
    </xf>
    <xf numFmtId="0" fontId="30" fillId="0" borderId="98" xfId="9" applyBorder="1" applyAlignment="1">
      <alignment horizontal="left"/>
    </xf>
    <xf numFmtId="171" fontId="41" fillId="0" borderId="98" xfId="9" applyNumberFormat="1" applyFont="1" applyBorder="1" applyAlignment="1">
      <alignment horizontal="center"/>
    </xf>
    <xf numFmtId="45" fontId="41" fillId="0" borderId="85" xfId="9" applyNumberFormat="1" applyFont="1" applyBorder="1" applyAlignment="1">
      <alignment horizontal="center"/>
    </xf>
    <xf numFmtId="0" fontId="30" fillId="0" borderId="98" xfId="9" applyBorder="1"/>
    <xf numFmtId="0" fontId="30" fillId="0" borderId="97" xfId="9" applyBorder="1"/>
    <xf numFmtId="0" fontId="30" fillId="0" borderId="98" xfId="9" applyBorder="1" applyAlignment="1">
      <alignment horizontal="center"/>
    </xf>
    <xf numFmtId="0" fontId="30" fillId="0" borderId="83" xfId="9" applyBorder="1"/>
    <xf numFmtId="45" fontId="30" fillId="0" borderId="87" xfId="9" applyNumberFormat="1" applyBorder="1" applyAlignment="1">
      <alignment horizontal="center"/>
    </xf>
    <xf numFmtId="171" fontId="30" fillId="0" borderId="0" xfId="9" applyNumberFormat="1"/>
    <xf numFmtId="0" fontId="30" fillId="0" borderId="10" xfId="9" applyBorder="1"/>
    <xf numFmtId="45" fontId="42" fillId="0" borderId="50" xfId="9" applyNumberFormat="1" applyFont="1" applyBorder="1" applyAlignment="1">
      <alignment horizontal="center"/>
    </xf>
    <xf numFmtId="0" fontId="42" fillId="0" borderId="149" xfId="9" applyFont="1" applyBorder="1" applyAlignment="1">
      <alignment horizontal="left"/>
    </xf>
    <xf numFmtId="16" fontId="42" fillId="0" borderId="16" xfId="9" applyNumberFormat="1" applyFont="1" applyBorder="1" applyAlignment="1">
      <alignment horizontal="center"/>
    </xf>
    <xf numFmtId="16" fontId="42" fillId="0" borderId="17" xfId="9" applyNumberFormat="1" applyFont="1" applyBorder="1" applyAlignment="1">
      <alignment horizontal="center"/>
    </xf>
    <xf numFmtId="0" fontId="42" fillId="14" borderId="53" xfId="9" applyFont="1" applyFill="1" applyBorder="1"/>
    <xf numFmtId="0" fontId="41" fillId="0" borderId="8" xfId="9" applyFont="1" applyBorder="1" applyAlignment="1">
      <alignment horizontal="left"/>
    </xf>
    <xf numFmtId="20" fontId="42" fillId="0" borderId="5" xfId="9" applyNumberFormat="1" applyFont="1" applyBorder="1" applyAlignment="1">
      <alignment horizontal="left"/>
    </xf>
    <xf numFmtId="45" fontId="42" fillId="0" borderId="150" xfId="9" applyNumberFormat="1" applyFont="1" applyBorder="1" applyAlignment="1">
      <alignment horizontal="center"/>
    </xf>
    <xf numFmtId="0" fontId="42" fillId="0" borderId="4" xfId="9" applyFont="1" applyBorder="1" applyAlignment="1">
      <alignment horizontal="left"/>
    </xf>
    <xf numFmtId="0" fontId="42" fillId="0" borderId="150" xfId="9" applyFont="1" applyBorder="1" applyAlignment="1">
      <alignment horizontal="left"/>
    </xf>
    <xf numFmtId="16" fontId="42" fillId="0" borderId="15" xfId="9" applyNumberFormat="1" applyFont="1" applyBorder="1" applyAlignment="1">
      <alignment horizontal="center"/>
    </xf>
    <xf numFmtId="16" fontId="42" fillId="0" borderId="8" xfId="9" applyNumberFormat="1" applyFont="1" applyBorder="1" applyAlignment="1">
      <alignment horizontal="center"/>
    </xf>
    <xf numFmtId="0" fontId="42" fillId="14" borderId="8" xfId="9" applyFont="1" applyFill="1" applyBorder="1"/>
    <xf numFmtId="0" fontId="41" fillId="0" borderId="14" xfId="9" applyFont="1" applyBorder="1" applyAlignment="1">
      <alignment horizontal="left"/>
    </xf>
    <xf numFmtId="0" fontId="42" fillId="0" borderId="1" xfId="9" applyFont="1" applyBorder="1" applyAlignment="1">
      <alignment horizontal="left"/>
    </xf>
    <xf numFmtId="45" fontId="42" fillId="0" borderId="151" xfId="9" applyNumberFormat="1" applyFont="1" applyBorder="1" applyAlignment="1">
      <alignment horizontal="center"/>
    </xf>
    <xf numFmtId="0" fontId="42" fillId="0" borderId="2" xfId="9" applyFont="1" applyBorder="1" applyAlignment="1">
      <alignment horizontal="left"/>
    </xf>
    <xf numFmtId="0" fontId="42" fillId="0" borderId="151" xfId="9" applyFont="1" applyBorder="1" applyAlignment="1">
      <alignment horizontal="left"/>
    </xf>
    <xf numFmtId="16" fontId="42" fillId="0" borderId="3" xfId="9" applyNumberFormat="1" applyFont="1" applyBorder="1" applyAlignment="1">
      <alignment horizontal="center"/>
    </xf>
    <xf numFmtId="16" fontId="42" fillId="0" borderId="14" xfId="9" applyNumberFormat="1" applyFont="1" applyBorder="1" applyAlignment="1">
      <alignment horizontal="center"/>
    </xf>
    <xf numFmtId="0" fontId="42" fillId="14" borderId="14" xfId="9" applyFont="1" applyFill="1" applyBorder="1"/>
    <xf numFmtId="16" fontId="41" fillId="0" borderId="14" xfId="9" applyNumberFormat="1" applyFont="1" applyBorder="1" applyAlignment="1">
      <alignment horizontal="center"/>
    </xf>
    <xf numFmtId="45" fontId="42" fillId="0" borderId="152" xfId="9" applyNumberFormat="1" applyFont="1" applyBorder="1" applyAlignment="1">
      <alignment horizontal="center"/>
    </xf>
    <xf numFmtId="0" fontId="42" fillId="0" borderId="152" xfId="9" applyFont="1" applyBorder="1" applyAlignment="1">
      <alignment horizontal="left"/>
    </xf>
    <xf numFmtId="0" fontId="42" fillId="0" borderId="1" xfId="9" applyFont="1" applyBorder="1" applyAlignment="1">
      <alignment horizontal="center"/>
    </xf>
    <xf numFmtId="45" fontId="42" fillId="0" borderId="153" xfId="9" applyNumberFormat="1" applyFont="1" applyBorder="1" applyAlignment="1">
      <alignment horizontal="center"/>
    </xf>
    <xf numFmtId="45" fontId="41" fillId="0" borderId="153" xfId="9" applyNumberFormat="1" applyFont="1" applyBorder="1" applyAlignment="1">
      <alignment horizontal="center"/>
    </xf>
    <xf numFmtId="45" fontId="41" fillId="0" borderId="3" xfId="9" applyNumberFormat="1" applyFont="1" applyBorder="1" applyAlignment="1">
      <alignment horizontal="center"/>
    </xf>
    <xf numFmtId="45" fontId="41" fillId="0" borderId="14" xfId="9" applyNumberFormat="1" applyFont="1" applyBorder="1" applyAlignment="1">
      <alignment horizontal="right"/>
    </xf>
    <xf numFmtId="168" fontId="30" fillId="0" borderId="14" xfId="9" applyNumberFormat="1" applyBorder="1" applyAlignment="1">
      <alignment horizontal="right"/>
    </xf>
    <xf numFmtId="45" fontId="43" fillId="0" borderId="45" xfId="9" applyNumberFormat="1" applyFont="1" applyBorder="1" applyAlignment="1">
      <alignment horizontal="center"/>
    </xf>
    <xf numFmtId="0" fontId="43" fillId="0" borderId="36" xfId="9" applyFont="1" applyBorder="1"/>
    <xf numFmtId="16" fontId="43" fillId="0" borderId="0" xfId="9" applyNumberFormat="1" applyFont="1" applyAlignment="1">
      <alignment horizontal="center"/>
    </xf>
    <xf numFmtId="0" fontId="43" fillId="0" borderId="34" xfId="9" applyFont="1" applyBorder="1"/>
    <xf numFmtId="16" fontId="43" fillId="0" borderId="33" xfId="9" applyNumberFormat="1" applyFont="1" applyBorder="1" applyAlignment="1">
      <alignment horizontal="center"/>
    </xf>
    <xf numFmtId="0" fontId="30" fillId="0" borderId="45" xfId="9" applyBorder="1" applyAlignment="1">
      <alignment horizontal="center"/>
    </xf>
    <xf numFmtId="16" fontId="42" fillId="0" borderId="7" xfId="9" applyNumberFormat="1" applyFont="1" applyBorder="1" applyAlignment="1">
      <alignment horizontal="center"/>
    </xf>
  </cellXfs>
  <cellStyles count="10">
    <cellStyle name="Comma" xfId="1" builtinId="3"/>
    <cellStyle name="Comma 2" xfId="2" xr:uid="{00000000-0005-0000-0000-000001000000}"/>
    <cellStyle name="Comma 2 2" xfId="8" xr:uid="{00000000-0005-0000-0000-000002000000}"/>
    <cellStyle name="Comma 3" xfId="3" xr:uid="{00000000-0005-0000-0000-000003000000}"/>
    <cellStyle name="Hyperlink" xfId="4" builtinId="8"/>
    <cellStyle name="Hyperlink 2" xfId="5" xr:uid="{00000000-0005-0000-0000-000005000000}"/>
    <cellStyle name="Hyperlink 3" xfId="6" xr:uid="{00000000-0005-0000-0000-000006000000}"/>
    <cellStyle name="Normal" xfId="0" builtinId="0"/>
    <cellStyle name="Normal 2" xfId="7" xr:uid="{00000000-0005-0000-0000-000008000000}"/>
    <cellStyle name="Normal 3" xfId="9" xr:uid="{F300B234-5D2C-4E7F-939F-6022B663009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BlockhouseResults_2024.xlsx" TargetMode="External"/><Relationship Id="rId1" Type="http://schemas.openxmlformats.org/officeDocument/2006/relationships/externalLinkPath" Target="file:///C:\Users\Admin\Downloads\BlockhouseResults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 (2)"/>
      <sheetName val="2024"/>
      <sheetName val="2023"/>
      <sheetName val="2021"/>
      <sheetName val="2019"/>
    </sheetNames>
    <sheetDataSet>
      <sheetData sheetId="0"/>
      <sheetData sheetId="1"/>
      <sheetData sheetId="2"/>
      <sheetData sheetId="3"/>
      <sheetData sheetId="4">
        <row r="7">
          <cell r="A7" t="str">
            <v>Adrian Combrink</v>
          </cell>
          <cell r="B7">
            <v>7</v>
          </cell>
          <cell r="C7">
            <v>7</v>
          </cell>
          <cell r="D7">
            <v>1.6189814814814817E-2</v>
          </cell>
          <cell r="E7">
            <v>1</v>
          </cell>
          <cell r="F7" t="str">
            <v xml:space="preserve"> </v>
          </cell>
          <cell r="AU7" t="str">
            <v xml:space="preserve"> </v>
          </cell>
          <cell r="AV7">
            <v>0</v>
          </cell>
        </row>
        <row r="8">
          <cell r="A8" t="str">
            <v>Adeena ®</v>
          </cell>
          <cell r="B8">
            <v>6</v>
          </cell>
          <cell r="C8">
            <v>6</v>
          </cell>
          <cell r="D8">
            <v>1.7215277777777777E-2</v>
          </cell>
          <cell r="E8">
            <v>0</v>
          </cell>
          <cell r="F8" t="str">
            <v xml:space="preserve"> </v>
          </cell>
          <cell r="AU8" t="str">
            <v xml:space="preserve"> </v>
          </cell>
          <cell r="AV8">
            <v>0</v>
          </cell>
        </row>
        <row r="9">
          <cell r="A9" t="str">
            <v>Andrew Curry</v>
          </cell>
          <cell r="B9">
            <v>8</v>
          </cell>
          <cell r="C9">
            <v>8</v>
          </cell>
          <cell r="D9">
            <v>1.5821759259259258E-2</v>
          </cell>
          <cell r="E9">
            <v>1</v>
          </cell>
          <cell r="F9" t="str">
            <v xml:space="preserve"> </v>
          </cell>
          <cell r="AU9" t="str">
            <v xml:space="preserve"> </v>
          </cell>
          <cell r="AV9">
            <v>0</v>
          </cell>
        </row>
        <row r="10">
          <cell r="A10" t="str">
            <v xml:space="preserve">Amy Burton   </v>
          </cell>
          <cell r="B10">
            <v>10</v>
          </cell>
          <cell r="C10">
            <v>10</v>
          </cell>
          <cell r="D10">
            <v>1.4085648148148151E-2</v>
          </cell>
          <cell r="E10">
            <v>0</v>
          </cell>
          <cell r="F10" t="str">
            <v xml:space="preserve"> </v>
          </cell>
          <cell r="AU10" t="str">
            <v xml:space="preserve"> </v>
          </cell>
          <cell r="AV10">
            <v>0</v>
          </cell>
        </row>
        <row r="11">
          <cell r="A11" t="str">
            <v>Amy Burton ®</v>
          </cell>
          <cell r="B11">
            <v>9</v>
          </cell>
          <cell r="C11">
            <v>9</v>
          </cell>
          <cell r="D11">
            <v>1.5046296296296295E-2</v>
          </cell>
          <cell r="E11">
            <v>0</v>
          </cell>
          <cell r="F11" t="str">
            <v xml:space="preserve"> </v>
          </cell>
          <cell r="AU11" t="str">
            <v xml:space="preserve"> </v>
          </cell>
          <cell r="AV11">
            <v>0</v>
          </cell>
        </row>
        <row r="12">
          <cell r="A12" t="str">
            <v>Andrew Geel ®</v>
          </cell>
          <cell r="B12">
            <v>9</v>
          </cell>
          <cell r="C12">
            <v>9</v>
          </cell>
          <cell r="D12">
            <v>1.4652777777777778E-2</v>
          </cell>
          <cell r="E12">
            <v>0</v>
          </cell>
          <cell r="F12" t="str">
            <v xml:space="preserve"> </v>
          </cell>
          <cell r="AU12" t="str">
            <v xml:space="preserve"> </v>
          </cell>
          <cell r="AV12">
            <v>0</v>
          </cell>
        </row>
        <row r="13">
          <cell r="A13" t="str">
            <v>Andrew Hall</v>
          </cell>
          <cell r="B13">
            <v>9</v>
          </cell>
          <cell r="C13">
            <v>9</v>
          </cell>
          <cell r="D13">
            <v>1.4895833333333332E-2</v>
          </cell>
          <cell r="E13">
            <v>0</v>
          </cell>
          <cell r="F13" t="str">
            <v xml:space="preserve"> </v>
          </cell>
          <cell r="AU13" t="str">
            <v xml:space="preserve"> </v>
          </cell>
          <cell r="AV13">
            <v>0</v>
          </cell>
        </row>
        <row r="14">
          <cell r="A14" t="str">
            <v>Andrew Hall ®</v>
          </cell>
          <cell r="B14">
            <v>11</v>
          </cell>
          <cell r="C14">
            <v>11</v>
          </cell>
          <cell r="D14">
            <v>1.3333333333333334E-2</v>
          </cell>
          <cell r="E14">
            <v>1</v>
          </cell>
          <cell r="F14" t="str">
            <v xml:space="preserve"> </v>
          </cell>
          <cell r="AU14" t="str">
            <v xml:space="preserve"> </v>
          </cell>
          <cell r="AV14">
            <v>0</v>
          </cell>
        </row>
        <row r="15">
          <cell r="A15" t="str">
            <v>Ann Harrison</v>
          </cell>
          <cell r="B15">
            <v>6</v>
          </cell>
          <cell r="C15">
            <v>6</v>
          </cell>
          <cell r="D15">
            <v>1.6909722222222225E-2</v>
          </cell>
          <cell r="E15">
            <v>0</v>
          </cell>
          <cell r="F15" t="str">
            <v xml:space="preserve"> </v>
          </cell>
          <cell r="AU15" t="str">
            <v xml:space="preserve"> </v>
          </cell>
          <cell r="AV15">
            <v>0</v>
          </cell>
        </row>
        <row r="16">
          <cell r="A16" t="str">
            <v xml:space="preserve">Anna Versveld ® </v>
          </cell>
          <cell r="B16">
            <v>0</v>
          </cell>
          <cell r="C16">
            <v>0</v>
          </cell>
          <cell r="D16">
            <v>2.0833333333333332E-2</v>
          </cell>
          <cell r="E16">
            <v>0</v>
          </cell>
          <cell r="F16" t="str">
            <v xml:space="preserve"> </v>
          </cell>
          <cell r="AU16" t="str">
            <v xml:space="preserve"> </v>
          </cell>
          <cell r="AV16">
            <v>0</v>
          </cell>
        </row>
        <row r="17">
          <cell r="A17" t="str">
            <v xml:space="preserve">Barbara Vintcent ® </v>
          </cell>
          <cell r="B17">
            <v>3</v>
          </cell>
          <cell r="C17">
            <v>3</v>
          </cell>
          <cell r="D17">
            <v>1.9050925925925926E-2</v>
          </cell>
          <cell r="E17">
            <v>0</v>
          </cell>
          <cell r="F17" t="str">
            <v xml:space="preserve"> </v>
          </cell>
          <cell r="AU17" t="str">
            <v xml:space="preserve"> </v>
          </cell>
          <cell r="AV17">
            <v>0</v>
          </cell>
        </row>
        <row r="18">
          <cell r="A18" t="str">
            <v>Ben Brimble ®</v>
          </cell>
          <cell r="B18">
            <v>13</v>
          </cell>
          <cell r="C18">
            <v>13</v>
          </cell>
          <cell r="D18">
            <v>1.1782407407407406E-2</v>
          </cell>
          <cell r="E18">
            <v>0</v>
          </cell>
          <cell r="F18" t="str">
            <v xml:space="preserve"> </v>
          </cell>
          <cell r="AU18" t="str">
            <v xml:space="preserve"> </v>
          </cell>
          <cell r="AV18">
            <v>0</v>
          </cell>
        </row>
        <row r="19">
          <cell r="A19" t="str">
            <v>Bert Pauw</v>
          </cell>
          <cell r="B19">
            <v>13</v>
          </cell>
          <cell r="C19">
            <v>12</v>
          </cell>
          <cell r="D19">
            <v>1.4201388888888888E-2</v>
          </cell>
          <cell r="E19">
            <v>2</v>
          </cell>
          <cell r="F19">
            <v>1.2380952380952381E-2</v>
          </cell>
          <cell r="I19">
            <v>1.2766203703703703E-2</v>
          </cell>
          <cell r="K19">
            <v>1.2905092592592591E-2</v>
          </cell>
          <cell r="M19">
            <v>1.2314814814814815E-2</v>
          </cell>
          <cell r="Q19">
            <v>1.2569444444444446E-2</v>
          </cell>
          <cell r="R19">
            <v>1.1712962962962965E-2</v>
          </cell>
          <cell r="U19">
            <v>1.2442129629629629E-2</v>
          </cell>
          <cell r="AH19">
            <v>1.1956018518518519E-2</v>
          </cell>
          <cell r="AU19">
            <v>1.1712962962962965E-2</v>
          </cell>
          <cell r="AV19">
            <v>7</v>
          </cell>
        </row>
        <row r="20">
          <cell r="A20" t="str">
            <v>Bert Pauw ®</v>
          </cell>
          <cell r="B20">
            <v>11</v>
          </cell>
          <cell r="C20">
            <v>11</v>
          </cell>
          <cell r="D20">
            <v>1.3321759259259261E-2</v>
          </cell>
          <cell r="E20">
            <v>0</v>
          </cell>
          <cell r="F20" t="str">
            <v xml:space="preserve"> </v>
          </cell>
          <cell r="AU20" t="str">
            <v xml:space="preserve"> </v>
          </cell>
          <cell r="AV20">
            <v>0</v>
          </cell>
        </row>
        <row r="21">
          <cell r="A21" t="str">
            <v>Bobby Schuiling</v>
          </cell>
          <cell r="B21">
            <v>11</v>
          </cell>
          <cell r="C21">
            <v>11</v>
          </cell>
          <cell r="D21">
            <v>1.357638888888889E-2</v>
          </cell>
          <cell r="E21">
            <v>0</v>
          </cell>
          <cell r="F21" t="str">
            <v xml:space="preserve"> </v>
          </cell>
          <cell r="AU21" t="str">
            <v xml:space="preserve"> </v>
          </cell>
          <cell r="AV21">
            <v>0</v>
          </cell>
        </row>
        <row r="22">
          <cell r="A22" t="str">
            <v>Candice</v>
          </cell>
          <cell r="B22">
            <v>0</v>
          </cell>
          <cell r="C22">
            <v>0</v>
          </cell>
          <cell r="D22">
            <v>2.1335648148148149E-2</v>
          </cell>
          <cell r="E22">
            <v>0</v>
          </cell>
          <cell r="F22" t="str">
            <v xml:space="preserve"> </v>
          </cell>
          <cell r="AU22" t="str">
            <v xml:space="preserve"> </v>
          </cell>
          <cell r="AV22">
            <v>0</v>
          </cell>
        </row>
        <row r="23">
          <cell r="A23" t="str">
            <v xml:space="preserve">Candyce Hall ® </v>
          </cell>
          <cell r="B23">
            <v>10</v>
          </cell>
          <cell r="C23">
            <v>10</v>
          </cell>
          <cell r="D23">
            <v>1.455246913580247E-2</v>
          </cell>
          <cell r="E23">
            <v>0</v>
          </cell>
          <cell r="F23" t="str">
            <v xml:space="preserve"> </v>
          </cell>
          <cell r="AU23" t="str">
            <v xml:space="preserve"> </v>
          </cell>
          <cell r="AV23">
            <v>0</v>
          </cell>
        </row>
        <row r="24">
          <cell r="A24" t="str">
            <v>Caren Henschel</v>
          </cell>
          <cell r="B24">
            <v>7</v>
          </cell>
          <cell r="C24">
            <v>7</v>
          </cell>
          <cell r="D24">
            <v>1.6076388888888887E-2</v>
          </cell>
          <cell r="E24">
            <v>2</v>
          </cell>
          <cell r="F24" t="str">
            <v xml:space="preserve"> </v>
          </cell>
          <cell r="AU24" t="str">
            <v xml:space="preserve"> </v>
          </cell>
          <cell r="AV24">
            <v>0</v>
          </cell>
        </row>
        <row r="25">
          <cell r="A25" t="str">
            <v>Caroline Voigts</v>
          </cell>
          <cell r="B25">
            <v>2</v>
          </cell>
          <cell r="C25">
            <v>2</v>
          </cell>
          <cell r="D25">
            <v>2.0833333333333332E-2</v>
          </cell>
          <cell r="E25">
            <v>0</v>
          </cell>
          <cell r="F25" t="str">
            <v xml:space="preserve"> </v>
          </cell>
          <cell r="AU25" t="str">
            <v xml:space="preserve"> </v>
          </cell>
          <cell r="AV25">
            <v>0</v>
          </cell>
        </row>
        <row r="26">
          <cell r="A26" t="str">
            <v>Caroline Voigts ®</v>
          </cell>
          <cell r="B26">
            <v>2</v>
          </cell>
          <cell r="C26">
            <v>2</v>
          </cell>
          <cell r="D26">
            <v>2.0833333333333332E-2</v>
          </cell>
          <cell r="E26">
            <v>1</v>
          </cell>
          <cell r="F26" t="str">
            <v xml:space="preserve"> </v>
          </cell>
          <cell r="AU26" t="str">
            <v xml:space="preserve"> </v>
          </cell>
          <cell r="AV26">
            <v>0</v>
          </cell>
        </row>
        <row r="27">
          <cell r="A27" t="str">
            <v>Chanan Weiss</v>
          </cell>
          <cell r="B27">
            <v>11</v>
          </cell>
          <cell r="C27">
            <v>10</v>
          </cell>
          <cell r="D27">
            <v>1.4309413580246913E-2</v>
          </cell>
          <cell r="E27">
            <v>3</v>
          </cell>
          <cell r="F27" t="str">
            <v xml:space="preserve"> </v>
          </cell>
          <cell r="AU27" t="str">
            <v xml:space="preserve"> </v>
          </cell>
          <cell r="AV27">
            <v>0</v>
          </cell>
        </row>
        <row r="28">
          <cell r="A28" t="str">
            <v>Chris Osbourne ®</v>
          </cell>
          <cell r="B28">
            <v>0</v>
          </cell>
          <cell r="C28">
            <v>0</v>
          </cell>
          <cell r="D28">
            <v>2.1712962962962962E-2</v>
          </cell>
          <cell r="E28">
            <v>0</v>
          </cell>
          <cell r="F28" t="str">
            <v xml:space="preserve"> </v>
          </cell>
          <cell r="AU28" t="str">
            <v xml:space="preserve"> </v>
          </cell>
          <cell r="AV28">
            <v>0</v>
          </cell>
        </row>
        <row r="29">
          <cell r="A29" t="str">
            <v xml:space="preserve">Christy Turner ® </v>
          </cell>
          <cell r="B29">
            <v>9</v>
          </cell>
          <cell r="C29">
            <v>9</v>
          </cell>
          <cell r="D29">
            <v>1.5011574074074075E-2</v>
          </cell>
          <cell r="E29">
            <v>1</v>
          </cell>
          <cell r="F29" t="str">
            <v xml:space="preserve"> </v>
          </cell>
          <cell r="AU29" t="str">
            <v xml:space="preserve"> </v>
          </cell>
          <cell r="AV29">
            <v>0</v>
          </cell>
        </row>
        <row r="30">
          <cell r="A30" t="str">
            <v xml:space="preserve">Craig </v>
          </cell>
          <cell r="B30">
            <v>12</v>
          </cell>
          <cell r="C30">
            <v>10</v>
          </cell>
          <cell r="D30">
            <v>1.3194444444444444E-2</v>
          </cell>
          <cell r="E30">
            <v>1</v>
          </cell>
          <cell r="F30">
            <v>1.3929398148148151E-2</v>
          </cell>
          <cell r="H30">
            <v>1.3483796296296298E-2</v>
          </cell>
          <cell r="J30" t="str">
            <v>fast</v>
          </cell>
          <cell r="L30">
            <v>1.3773148148148147E-2</v>
          </cell>
          <cell r="R30">
            <v>1.2430555555555554E-2</v>
          </cell>
          <cell r="AB30" t="str">
            <v xml:space="preserve">ntr </v>
          </cell>
          <cell r="AH30">
            <v>1.3634259259259259E-2</v>
          </cell>
          <cell r="AI30">
            <v>1.4178240740740741E-2</v>
          </cell>
          <cell r="AJ30">
            <v>1.4652777777777778E-2</v>
          </cell>
          <cell r="AN30">
            <v>1.6192129629629629E-2</v>
          </cell>
          <cell r="AO30">
            <v>1.3194444444444444E-2</v>
          </cell>
          <cell r="AQ30">
            <v>1.4004629629629631E-2</v>
          </cell>
          <cell r="AS30">
            <v>1.375E-2</v>
          </cell>
          <cell r="AU30">
            <v>1.2430555555555554E-2</v>
          </cell>
          <cell r="AV30">
            <v>12</v>
          </cell>
        </row>
        <row r="31">
          <cell r="A31" t="str">
            <v xml:space="preserve">Craig ® </v>
          </cell>
          <cell r="C31">
            <v>3</v>
          </cell>
          <cell r="E31">
            <v>0</v>
          </cell>
          <cell r="F31">
            <v>1.9432870370370371E-2</v>
          </cell>
          <cell r="M31">
            <v>1.8981481481481481E-2</v>
          </cell>
          <cell r="W31">
            <v>1.9884259259259258E-2</v>
          </cell>
          <cell r="AU31">
            <v>1.8981481481481481E-2</v>
          </cell>
          <cell r="AV31">
            <v>2</v>
          </cell>
        </row>
        <row r="32">
          <cell r="A32" t="str">
            <v>David Long</v>
          </cell>
          <cell r="B32">
            <v>13</v>
          </cell>
          <cell r="C32">
            <v>13</v>
          </cell>
          <cell r="D32">
            <v>1.2175925925925927E-2</v>
          </cell>
          <cell r="E32">
            <v>0</v>
          </cell>
          <cell r="F32" t="str">
            <v xml:space="preserve"> </v>
          </cell>
          <cell r="AU32" t="str">
            <v xml:space="preserve"> </v>
          </cell>
          <cell r="AV32">
            <v>0</v>
          </cell>
        </row>
        <row r="33">
          <cell r="A33" t="str">
            <v xml:space="preserve">Deoward ® </v>
          </cell>
          <cell r="B33">
            <v>4</v>
          </cell>
          <cell r="C33">
            <v>4</v>
          </cell>
          <cell r="D33">
            <v>1.8271604938271603E-2</v>
          </cell>
          <cell r="E33">
            <v>0</v>
          </cell>
          <cell r="F33" t="str">
            <v xml:space="preserve"> </v>
          </cell>
          <cell r="AU33" t="str">
            <v xml:space="preserve"> </v>
          </cell>
          <cell r="AV33">
            <v>0</v>
          </cell>
        </row>
        <row r="34">
          <cell r="A34" t="str">
            <v>Deon Neuhoff ®</v>
          </cell>
          <cell r="B34">
            <v>6</v>
          </cell>
          <cell r="C34">
            <v>6</v>
          </cell>
          <cell r="D34">
            <v>1.7297453703703704E-2</v>
          </cell>
          <cell r="E34">
            <v>0</v>
          </cell>
          <cell r="F34" t="str">
            <v xml:space="preserve"> </v>
          </cell>
          <cell r="AU34" t="str">
            <v xml:space="preserve"> </v>
          </cell>
          <cell r="AV34">
            <v>0</v>
          </cell>
        </row>
        <row r="35">
          <cell r="A35" t="str">
            <v>Deon van Zyl ®</v>
          </cell>
          <cell r="B35">
            <v>6</v>
          </cell>
          <cell r="C35">
            <v>5</v>
          </cell>
          <cell r="D35">
            <v>1.6800595238095236E-2</v>
          </cell>
          <cell r="E35">
            <v>0</v>
          </cell>
          <cell r="F35">
            <v>1.7924933862433858E-2</v>
          </cell>
          <cell r="L35">
            <v>1.7800925925925925E-2</v>
          </cell>
          <cell r="M35">
            <v>1.7638888888888888E-2</v>
          </cell>
          <cell r="AH35">
            <v>1.8472222222222223E-2</v>
          </cell>
          <cell r="AI35">
            <v>1.9259259259259261E-2</v>
          </cell>
          <cell r="AJ35">
            <v>1.7824074074074076E-2</v>
          </cell>
          <cell r="AK35">
            <v>1.6875000000000001E-2</v>
          </cell>
          <cell r="AL35">
            <v>1.8518518518518517E-2</v>
          </cell>
          <cell r="AM35">
            <v>1.7060185185185185E-2</v>
          </cell>
          <cell r="AN35">
            <v>1.726851851851852E-2</v>
          </cell>
          <cell r="AO35">
            <v>1.7013888888888887E-2</v>
          </cell>
          <cell r="AP35">
            <v>1.8229166666666668E-2</v>
          </cell>
          <cell r="AQ35">
            <v>1.8148148148148146E-2</v>
          </cell>
          <cell r="AR35">
            <v>1.7951388888888888E-2</v>
          </cell>
          <cell r="AS35">
            <v>1.8888888888888889E-2</v>
          </cell>
          <cell r="AU35">
            <v>1.6875000000000001E-2</v>
          </cell>
          <cell r="AV35">
            <v>14</v>
          </cell>
        </row>
        <row r="36">
          <cell r="A36" t="str">
            <v>Dessi Starhovska ®</v>
          </cell>
          <cell r="B36">
            <v>2</v>
          </cell>
          <cell r="C36">
            <v>2</v>
          </cell>
          <cell r="D36">
            <v>1.9942129629629629E-2</v>
          </cell>
          <cell r="E36">
            <v>0</v>
          </cell>
          <cell r="F36" t="str">
            <v xml:space="preserve"> </v>
          </cell>
          <cell r="AU36" t="str">
            <v xml:space="preserve"> </v>
          </cell>
          <cell r="AV36">
            <v>0</v>
          </cell>
        </row>
        <row r="37">
          <cell r="A37" t="str">
            <v xml:space="preserve">Doug Turvey ® </v>
          </cell>
          <cell r="B37">
            <v>9</v>
          </cell>
          <cell r="C37">
            <v>9</v>
          </cell>
          <cell r="D37">
            <v>1.4849537037037036E-2</v>
          </cell>
          <cell r="E37">
            <v>0</v>
          </cell>
          <cell r="F37">
            <v>1.7361111111111112E-2</v>
          </cell>
          <cell r="AO37">
            <v>1.7361111111111112E-2</v>
          </cell>
          <cell r="AU37">
            <v>1.7361111111111112E-2</v>
          </cell>
          <cell r="AV37">
            <v>1</v>
          </cell>
        </row>
        <row r="38">
          <cell r="A38" t="str">
            <v xml:space="preserve">Doug Turvey </v>
          </cell>
          <cell r="B38">
            <v>9</v>
          </cell>
          <cell r="C38">
            <v>10</v>
          </cell>
          <cell r="D38">
            <v>1.3975694444444443E-2</v>
          </cell>
          <cell r="E38">
            <v>0</v>
          </cell>
          <cell r="F38" t="str">
            <v xml:space="preserve"> </v>
          </cell>
          <cell r="AU38" t="str">
            <v xml:space="preserve"> </v>
          </cell>
          <cell r="AV38">
            <v>0</v>
          </cell>
        </row>
        <row r="39">
          <cell r="A39" t="str">
            <v xml:space="preserve">Esther Beukes ® </v>
          </cell>
          <cell r="B39">
            <v>0</v>
          </cell>
          <cell r="C39">
            <v>0</v>
          </cell>
          <cell r="D39">
            <v>2.1024305555555556E-2</v>
          </cell>
          <cell r="E39">
            <v>0</v>
          </cell>
          <cell r="F39" t="str">
            <v xml:space="preserve"> </v>
          </cell>
          <cell r="AU39" t="str">
            <v xml:space="preserve"> </v>
          </cell>
          <cell r="AV39">
            <v>0</v>
          </cell>
        </row>
        <row r="40">
          <cell r="A40" t="str">
            <v>Frank Soll</v>
          </cell>
          <cell r="B40">
            <v>0</v>
          </cell>
          <cell r="C40">
            <v>11</v>
          </cell>
          <cell r="D40">
            <v>1.3692129629629629E-2</v>
          </cell>
          <cell r="E40">
            <v>1</v>
          </cell>
          <cell r="F40" t="str">
            <v xml:space="preserve"> </v>
          </cell>
          <cell r="AU40" t="str">
            <v xml:space="preserve"> </v>
          </cell>
          <cell r="AV40">
            <v>0</v>
          </cell>
        </row>
        <row r="41">
          <cell r="A41" t="str">
            <v>Frank Soll ®</v>
          </cell>
          <cell r="B41">
            <v>6</v>
          </cell>
          <cell r="C41">
            <v>8</v>
          </cell>
          <cell r="D41">
            <v>1.5625E-2</v>
          </cell>
          <cell r="E41">
            <v>0</v>
          </cell>
          <cell r="F41" t="str">
            <v xml:space="preserve"> </v>
          </cell>
          <cell r="AU41" t="str">
            <v xml:space="preserve"> </v>
          </cell>
          <cell r="AV41">
            <v>0</v>
          </cell>
        </row>
        <row r="42">
          <cell r="A42" t="str">
            <v>Gabby</v>
          </cell>
          <cell r="B42">
            <v>0</v>
          </cell>
          <cell r="C42">
            <v>0</v>
          </cell>
          <cell r="D42">
            <v>2.4328703703703703E-2</v>
          </cell>
          <cell r="E42">
            <v>0</v>
          </cell>
          <cell r="F42" t="str">
            <v xml:space="preserve"> </v>
          </cell>
          <cell r="AU42" t="str">
            <v xml:space="preserve"> </v>
          </cell>
          <cell r="AV42">
            <v>0</v>
          </cell>
        </row>
        <row r="43">
          <cell r="A43" t="str">
            <v>Ganief ®</v>
          </cell>
          <cell r="B43">
            <v>0</v>
          </cell>
          <cell r="C43">
            <v>0</v>
          </cell>
          <cell r="D43">
            <v>2.164351851851852E-2</v>
          </cell>
          <cell r="E43">
            <v>0</v>
          </cell>
          <cell r="F43" t="str">
            <v xml:space="preserve"> </v>
          </cell>
          <cell r="AV43">
            <v>0</v>
          </cell>
        </row>
        <row r="44">
          <cell r="A44" t="str">
            <v>Gerard Dirks</v>
          </cell>
          <cell r="B44">
            <v>14</v>
          </cell>
          <cell r="C44">
            <v>13</v>
          </cell>
          <cell r="D44">
            <v>1.2268518518518519E-2</v>
          </cell>
          <cell r="E44">
            <v>0</v>
          </cell>
          <cell r="F44" t="str">
            <v xml:space="preserve"> </v>
          </cell>
          <cell r="AU44" t="str">
            <v xml:space="preserve"> </v>
          </cell>
          <cell r="AV44">
            <v>0</v>
          </cell>
        </row>
        <row r="45">
          <cell r="A45" t="str">
            <v xml:space="preserve">Gerhard Nel ® </v>
          </cell>
          <cell r="B45">
            <v>6</v>
          </cell>
          <cell r="C45">
            <v>6</v>
          </cell>
          <cell r="D45">
            <v>1.6770833333333336E-2</v>
          </cell>
          <cell r="E45">
            <v>0</v>
          </cell>
          <cell r="F45" t="str">
            <v xml:space="preserve"> </v>
          </cell>
          <cell r="AU45" t="str">
            <v xml:space="preserve"> </v>
          </cell>
          <cell r="AV45">
            <v>0</v>
          </cell>
        </row>
        <row r="46">
          <cell r="A46" t="str">
            <v>Gerhard Nel</v>
          </cell>
          <cell r="B46">
            <v>8</v>
          </cell>
          <cell r="C46">
            <v>8</v>
          </cell>
          <cell r="D46">
            <v>1.5682870370370368E-2</v>
          </cell>
          <cell r="E46">
            <v>0</v>
          </cell>
          <cell r="F46" t="str">
            <v xml:space="preserve"> </v>
          </cell>
          <cell r="AU46" t="str">
            <v xml:space="preserve"> </v>
          </cell>
          <cell r="AV46">
            <v>0</v>
          </cell>
        </row>
        <row r="47">
          <cell r="A47" t="str">
            <v>Gildo Michelitsch ®</v>
          </cell>
          <cell r="B47">
            <v>4</v>
          </cell>
          <cell r="C47">
            <v>2</v>
          </cell>
          <cell r="D47">
            <v>2.3657407407407408E-2</v>
          </cell>
          <cell r="E47">
            <v>0</v>
          </cell>
          <cell r="F47">
            <v>1.8773148148148146E-2</v>
          </cell>
          <cell r="L47">
            <v>1.9386574074074073E-2</v>
          </cell>
          <cell r="M47">
            <v>1.8275462962962962E-2</v>
          </cell>
          <cell r="N47">
            <v>1.8657407407407407E-2</v>
          </cell>
          <cell r="AU47">
            <v>1.8275462962962962E-2</v>
          </cell>
          <cell r="AV47">
            <v>3</v>
          </cell>
        </row>
        <row r="48">
          <cell r="A48" t="str">
            <v xml:space="preserve">Grant ® </v>
          </cell>
          <cell r="B48">
            <v>9</v>
          </cell>
          <cell r="C48">
            <v>9</v>
          </cell>
          <cell r="D48">
            <v>1.4837962962962963E-2</v>
          </cell>
          <cell r="E48">
            <v>0</v>
          </cell>
          <cell r="F48" t="str">
            <v xml:space="preserve"> </v>
          </cell>
          <cell r="AU48" t="str">
            <v xml:space="preserve"> </v>
          </cell>
          <cell r="AV48">
            <v>0</v>
          </cell>
        </row>
        <row r="49">
          <cell r="A49" t="str">
            <v>Greg Goodall</v>
          </cell>
          <cell r="B49">
            <v>14</v>
          </cell>
          <cell r="C49">
            <v>14</v>
          </cell>
          <cell r="D49">
            <v>1.1574074074074075E-2</v>
          </cell>
          <cell r="E49">
            <v>0</v>
          </cell>
          <cell r="F49" t="str">
            <v xml:space="preserve"> </v>
          </cell>
          <cell r="AU49" t="str">
            <v xml:space="preserve"> </v>
          </cell>
          <cell r="AV49">
            <v>0</v>
          </cell>
        </row>
        <row r="50">
          <cell r="A50" t="str">
            <v>Greg Goodall ®</v>
          </cell>
          <cell r="B50">
            <v>13</v>
          </cell>
          <cell r="C50">
            <v>13</v>
          </cell>
          <cell r="D50" t="str">
            <v xml:space="preserve"> </v>
          </cell>
          <cell r="E50">
            <v>0</v>
          </cell>
          <cell r="F50" t="str">
            <v xml:space="preserve"> </v>
          </cell>
          <cell r="AU50" t="str">
            <v xml:space="preserve"> </v>
          </cell>
          <cell r="AV50">
            <v>0</v>
          </cell>
        </row>
        <row r="51">
          <cell r="A51" t="str">
            <v xml:space="preserve">Guy Lanfear  </v>
          </cell>
          <cell r="B51" t="str">
            <v xml:space="preserve"> </v>
          </cell>
          <cell r="C51" t="str">
            <v xml:space="preserve"> </v>
          </cell>
          <cell r="D51" t="str">
            <v xml:space="preserve"> </v>
          </cell>
          <cell r="E51">
            <v>0</v>
          </cell>
          <cell r="F51">
            <v>1.4733796296296297E-2</v>
          </cell>
          <cell r="AH51">
            <v>1.462962962962963E-2</v>
          </cell>
          <cell r="AI51">
            <v>1.4837962962962963E-2</v>
          </cell>
          <cell r="AU51">
            <v>1.462962962962963E-2</v>
          </cell>
          <cell r="AV51">
            <v>2</v>
          </cell>
        </row>
        <row r="52">
          <cell r="A52" t="str">
            <v>Hannah Baleta ®</v>
          </cell>
          <cell r="B52">
            <v>4</v>
          </cell>
          <cell r="C52">
            <v>4</v>
          </cell>
          <cell r="D52">
            <v>1.8460648148148146E-2</v>
          </cell>
          <cell r="E52">
            <v>0</v>
          </cell>
          <cell r="F52" t="str">
            <v xml:space="preserve"> </v>
          </cell>
          <cell r="AU52" t="str">
            <v xml:space="preserve"> </v>
          </cell>
          <cell r="AV52">
            <v>0</v>
          </cell>
        </row>
        <row r="53">
          <cell r="A53" t="str">
            <v xml:space="preserve">Hannah Baleta </v>
          </cell>
          <cell r="B53">
            <v>4</v>
          </cell>
          <cell r="C53">
            <v>4</v>
          </cell>
          <cell r="D53">
            <v>1.8518518518518521E-2</v>
          </cell>
          <cell r="E53">
            <v>0</v>
          </cell>
          <cell r="F53" t="str">
            <v xml:space="preserve"> </v>
          </cell>
          <cell r="AU53" t="str">
            <v xml:space="preserve"> </v>
          </cell>
          <cell r="AV53">
            <v>0</v>
          </cell>
        </row>
        <row r="54">
          <cell r="A54" t="str">
            <v>Iain Turner</v>
          </cell>
          <cell r="B54">
            <v>7</v>
          </cell>
          <cell r="C54">
            <v>7</v>
          </cell>
          <cell r="D54">
            <v>1.6030092592592592E-2</v>
          </cell>
          <cell r="E54">
            <v>0</v>
          </cell>
          <cell r="F54" t="str">
            <v xml:space="preserve"> </v>
          </cell>
          <cell r="AU54" t="str">
            <v xml:space="preserve"> </v>
          </cell>
          <cell r="AV54">
            <v>0</v>
          </cell>
        </row>
        <row r="55">
          <cell r="A55" t="str">
            <v xml:space="preserve">Iain Turner ® </v>
          </cell>
          <cell r="B55">
            <v>0</v>
          </cell>
          <cell r="C55">
            <v>6</v>
          </cell>
          <cell r="D55">
            <v>1.726851851851852E-2</v>
          </cell>
          <cell r="E55">
            <v>1</v>
          </cell>
          <cell r="F55" t="str">
            <v xml:space="preserve"> </v>
          </cell>
          <cell r="AU55" t="str">
            <v xml:space="preserve"> </v>
          </cell>
          <cell r="AV55">
            <v>0</v>
          </cell>
        </row>
        <row r="56">
          <cell r="A56" t="str">
            <v>Jacques Tredoux</v>
          </cell>
          <cell r="B56">
            <v>10</v>
          </cell>
          <cell r="C56">
            <v>10</v>
          </cell>
          <cell r="D56">
            <v>1.4120370370370368E-2</v>
          </cell>
          <cell r="E56">
            <v>0</v>
          </cell>
          <cell r="F56" t="str">
            <v xml:space="preserve"> </v>
          </cell>
          <cell r="AU56" t="str">
            <v xml:space="preserve"> </v>
          </cell>
          <cell r="AV56">
            <v>0</v>
          </cell>
        </row>
        <row r="57">
          <cell r="A57" t="str">
            <v>James Burton</v>
          </cell>
          <cell r="B57">
            <v>9</v>
          </cell>
          <cell r="C57">
            <v>9</v>
          </cell>
          <cell r="D57">
            <v>1.5127314814814816E-2</v>
          </cell>
          <cell r="E57">
            <v>0</v>
          </cell>
          <cell r="F57">
            <v>1.741898148148148E-2</v>
          </cell>
          <cell r="AJ57">
            <v>1.741898148148148E-2</v>
          </cell>
          <cell r="AU57">
            <v>1.741898148148148E-2</v>
          </cell>
          <cell r="AV57">
            <v>1</v>
          </cell>
        </row>
        <row r="58">
          <cell r="A58" t="str">
            <v>Jason Lammers ®</v>
          </cell>
          <cell r="B58">
            <v>7</v>
          </cell>
          <cell r="C58">
            <v>7</v>
          </cell>
          <cell r="D58">
            <v>1.6111111111111111E-2</v>
          </cell>
          <cell r="E58">
            <v>0</v>
          </cell>
          <cell r="F58" t="str">
            <v xml:space="preserve"> </v>
          </cell>
          <cell r="AU58" t="str">
            <v xml:space="preserve"> </v>
          </cell>
          <cell r="AV58">
            <v>0</v>
          </cell>
        </row>
        <row r="59">
          <cell r="A59" t="str">
            <v xml:space="preserve">Jason Peisl  ® </v>
          </cell>
          <cell r="B59">
            <v>7</v>
          </cell>
          <cell r="C59">
            <v>7</v>
          </cell>
          <cell r="D59" t="str">
            <v xml:space="preserve"> </v>
          </cell>
          <cell r="E59">
            <v>0</v>
          </cell>
          <cell r="F59" t="str">
            <v xml:space="preserve"> </v>
          </cell>
          <cell r="AU59" t="str">
            <v xml:space="preserve"> </v>
          </cell>
          <cell r="AV59">
            <v>0</v>
          </cell>
        </row>
        <row r="60">
          <cell r="A60" t="str">
            <v xml:space="preserve">JB Steenkamp  ® </v>
          </cell>
          <cell r="B60">
            <v>9</v>
          </cell>
          <cell r="C60">
            <v>9</v>
          </cell>
          <cell r="D60" t="str">
            <v xml:space="preserve"> </v>
          </cell>
          <cell r="E60">
            <v>0</v>
          </cell>
          <cell r="F60" t="str">
            <v xml:space="preserve"> </v>
          </cell>
          <cell r="AU60" t="str">
            <v xml:space="preserve"> </v>
          </cell>
          <cell r="AV60">
            <v>0</v>
          </cell>
        </row>
        <row r="61">
          <cell r="A61" t="str">
            <v>Jean de Villiers</v>
          </cell>
          <cell r="B61">
            <v>14</v>
          </cell>
          <cell r="C61">
            <v>14</v>
          </cell>
          <cell r="D61" t="str">
            <v xml:space="preserve"> </v>
          </cell>
          <cell r="E61">
            <v>0</v>
          </cell>
          <cell r="F61" t="str">
            <v xml:space="preserve"> </v>
          </cell>
          <cell r="AU61" t="str">
            <v xml:space="preserve"> </v>
          </cell>
          <cell r="AV61">
            <v>0</v>
          </cell>
        </row>
        <row r="62">
          <cell r="A62" t="str">
            <v>Jeremy Hewson (Jed)</v>
          </cell>
          <cell r="B62">
            <v>8</v>
          </cell>
          <cell r="C62">
            <v>8</v>
          </cell>
          <cell r="D62">
            <v>1.5706018518518518E-2</v>
          </cell>
          <cell r="E62">
            <v>0</v>
          </cell>
          <cell r="F62">
            <v>1.667824074074074E-2</v>
          </cell>
          <cell r="AI62">
            <v>1.667824074074074E-2</v>
          </cell>
          <cell r="AU62">
            <v>1.667824074074074E-2</v>
          </cell>
          <cell r="AV62">
            <v>1</v>
          </cell>
        </row>
        <row r="63">
          <cell r="A63" t="str">
            <v xml:space="preserve">Joan Armstrong® </v>
          </cell>
          <cell r="C63">
            <v>0</v>
          </cell>
          <cell r="D63">
            <v>2.7083333333333334E-2</v>
          </cell>
          <cell r="E63">
            <v>9</v>
          </cell>
          <cell r="I63" t="str">
            <v>ntr</v>
          </cell>
          <cell r="J63" t="str">
            <v>ntr</v>
          </cell>
          <cell r="K63" t="str">
            <v>ntr</v>
          </cell>
          <cell r="L63">
            <v>2.9861111111111113E-2</v>
          </cell>
          <cell r="AF63">
            <v>3.0555555555555555E-2</v>
          </cell>
          <cell r="AU63">
            <v>2.9861111111111113E-2</v>
          </cell>
          <cell r="AV63">
            <v>5</v>
          </cell>
        </row>
        <row r="64">
          <cell r="A64" t="str">
            <v>Jody Baumgarten</v>
          </cell>
          <cell r="B64">
            <v>5</v>
          </cell>
          <cell r="C64">
            <v>5</v>
          </cell>
          <cell r="D64">
            <v>1.7372685185185185E-2</v>
          </cell>
          <cell r="E64">
            <v>1</v>
          </cell>
          <cell r="F64" t="str">
            <v xml:space="preserve"> </v>
          </cell>
          <cell r="AU64" t="str">
            <v xml:space="preserve"> </v>
          </cell>
          <cell r="AV64">
            <v>0</v>
          </cell>
        </row>
        <row r="65">
          <cell r="A65" t="str">
            <v>Jody Baumgarten ®</v>
          </cell>
          <cell r="B65">
            <v>8</v>
          </cell>
          <cell r="C65">
            <v>8</v>
          </cell>
          <cell r="D65" t="str">
            <v xml:space="preserve"> </v>
          </cell>
          <cell r="E65">
            <v>0</v>
          </cell>
          <cell r="F65" t="str">
            <v xml:space="preserve"> </v>
          </cell>
          <cell r="AU65" t="str">
            <v xml:space="preserve"> </v>
          </cell>
          <cell r="AV65">
            <v>0</v>
          </cell>
        </row>
        <row r="66">
          <cell r="A66" t="str">
            <v>John Gale</v>
          </cell>
          <cell r="B66">
            <v>8</v>
          </cell>
          <cell r="C66">
            <v>10</v>
          </cell>
          <cell r="D66">
            <v>1.4328703703703703E-2</v>
          </cell>
          <cell r="E66">
            <v>7</v>
          </cell>
          <cell r="AU66" t="str">
            <v xml:space="preserve"> </v>
          </cell>
          <cell r="AV66">
            <v>0</v>
          </cell>
        </row>
        <row r="67">
          <cell r="A67" t="str">
            <v>Jon Luies</v>
          </cell>
          <cell r="B67">
            <v>9</v>
          </cell>
          <cell r="C67">
            <v>9</v>
          </cell>
          <cell r="D67">
            <v>1.462962962962963E-2</v>
          </cell>
          <cell r="E67">
            <v>0</v>
          </cell>
          <cell r="F67" t="str">
            <v xml:space="preserve"> </v>
          </cell>
          <cell r="AU67" t="str">
            <v xml:space="preserve"> </v>
          </cell>
          <cell r="AV67">
            <v>0</v>
          </cell>
        </row>
        <row r="68">
          <cell r="A68" t="str">
            <v>Juergen Geitner ®</v>
          </cell>
          <cell r="B68">
            <v>4</v>
          </cell>
          <cell r="C68">
            <v>4</v>
          </cell>
          <cell r="D68">
            <v>1.8084490740740741E-2</v>
          </cell>
          <cell r="E68">
            <v>0</v>
          </cell>
          <cell r="F68" t="str">
            <v xml:space="preserve"> </v>
          </cell>
          <cell r="AU68" t="str">
            <v xml:space="preserve"> </v>
          </cell>
          <cell r="AV68">
            <v>0</v>
          </cell>
        </row>
        <row r="69">
          <cell r="A69" t="str">
            <v xml:space="preserve">Julia Goedecke </v>
          </cell>
          <cell r="B69">
            <v>7</v>
          </cell>
          <cell r="C69">
            <v>7</v>
          </cell>
          <cell r="D69" t="str">
            <v xml:space="preserve"> </v>
          </cell>
          <cell r="E69">
            <v>0</v>
          </cell>
          <cell r="F69" t="str">
            <v xml:space="preserve"> </v>
          </cell>
          <cell r="AU69" t="str">
            <v xml:space="preserve"> </v>
          </cell>
          <cell r="AV69">
            <v>0</v>
          </cell>
        </row>
        <row r="70">
          <cell r="A70" t="str">
            <v>Julia Goedecke ®</v>
          </cell>
          <cell r="B70">
            <v>5</v>
          </cell>
          <cell r="C70">
            <v>5</v>
          </cell>
          <cell r="D70">
            <v>1.7708333333333333E-2</v>
          </cell>
          <cell r="E70">
            <v>0</v>
          </cell>
          <cell r="F70" t="str">
            <v xml:space="preserve"> </v>
          </cell>
          <cell r="AU70" t="str">
            <v xml:space="preserve"> </v>
          </cell>
          <cell r="AV70">
            <v>0</v>
          </cell>
        </row>
        <row r="71">
          <cell r="A71" t="str">
            <v>Katya Soggot ®</v>
          </cell>
          <cell r="B71">
            <v>10</v>
          </cell>
          <cell r="C71">
            <v>10</v>
          </cell>
          <cell r="D71">
            <v>1.3854166666666666E-2</v>
          </cell>
          <cell r="E71">
            <v>1</v>
          </cell>
          <cell r="F71" t="str">
            <v xml:space="preserve"> </v>
          </cell>
          <cell r="AU71" t="str">
            <v xml:space="preserve"> </v>
          </cell>
          <cell r="AV71">
            <v>0</v>
          </cell>
        </row>
        <row r="72">
          <cell r="A72" t="str">
            <v>Keith Forbes</v>
          </cell>
          <cell r="E72">
            <v>1</v>
          </cell>
          <cell r="F72" t="str">
            <v xml:space="preserve"> </v>
          </cell>
          <cell r="AU72" t="str">
            <v xml:space="preserve"> </v>
          </cell>
          <cell r="AV72">
            <v>0</v>
          </cell>
        </row>
        <row r="73">
          <cell r="A73" t="str">
            <v xml:space="preserve">Keith Forbes ® </v>
          </cell>
          <cell r="B73">
            <v>10</v>
          </cell>
          <cell r="C73">
            <v>10</v>
          </cell>
          <cell r="D73">
            <v>1.4178240740740741E-2</v>
          </cell>
          <cell r="E73">
            <v>0</v>
          </cell>
          <cell r="F73" t="str">
            <v xml:space="preserve"> </v>
          </cell>
          <cell r="AU73" t="str">
            <v xml:space="preserve"> </v>
          </cell>
          <cell r="AV73">
            <v>0</v>
          </cell>
        </row>
        <row r="74">
          <cell r="A74" t="str">
            <v>Kirsty Bobrow ®</v>
          </cell>
          <cell r="B74">
            <v>2</v>
          </cell>
          <cell r="C74">
            <v>3</v>
          </cell>
          <cell r="D74">
            <v>1.7962962962962962E-2</v>
          </cell>
          <cell r="E74">
            <v>14</v>
          </cell>
          <cell r="F74">
            <v>1.8697916666666668E-2</v>
          </cell>
          <cell r="H74">
            <v>1.8483796296296297E-2</v>
          </cell>
          <cell r="I74">
            <v>1.8912037037037036E-2</v>
          </cell>
          <cell r="AU74">
            <v>1.8483796296296297E-2</v>
          </cell>
          <cell r="AV74">
            <v>2</v>
          </cell>
        </row>
        <row r="75">
          <cell r="A75" t="str">
            <v>Laina Weiss</v>
          </cell>
          <cell r="B75">
            <v>4</v>
          </cell>
          <cell r="C75">
            <v>4</v>
          </cell>
          <cell r="D75">
            <v>1.8206018518518517E-2</v>
          </cell>
          <cell r="E75">
            <v>2</v>
          </cell>
          <cell r="AU75" t="str">
            <v xml:space="preserve"> </v>
          </cell>
          <cell r="AV75">
            <v>0</v>
          </cell>
        </row>
        <row r="76">
          <cell r="A76" t="str">
            <v>Lauren Combrink ®</v>
          </cell>
          <cell r="B76">
            <v>3</v>
          </cell>
          <cell r="C76">
            <v>3</v>
          </cell>
          <cell r="D76">
            <v>1.9293981481481485E-2</v>
          </cell>
          <cell r="E76">
            <v>0</v>
          </cell>
          <cell r="F76" t="str">
            <v xml:space="preserve"> </v>
          </cell>
          <cell r="AU76" t="str">
            <v xml:space="preserve"> </v>
          </cell>
          <cell r="AV76">
            <v>0</v>
          </cell>
        </row>
        <row r="77">
          <cell r="A77" t="str">
            <v>Lauwrens Cornellison</v>
          </cell>
          <cell r="B77">
            <v>2</v>
          </cell>
          <cell r="C77">
            <v>2</v>
          </cell>
          <cell r="D77">
            <v>2.0034722222222221E-2</v>
          </cell>
          <cell r="E77">
            <v>1</v>
          </cell>
          <cell r="F77" t="str">
            <v xml:space="preserve"> </v>
          </cell>
          <cell r="AU77" t="str">
            <v xml:space="preserve"> </v>
          </cell>
          <cell r="AV77">
            <v>0</v>
          </cell>
        </row>
        <row r="78">
          <cell r="A78" t="str">
            <v xml:space="preserve">Leon Bell  </v>
          </cell>
          <cell r="B78">
            <v>12</v>
          </cell>
          <cell r="C78">
            <v>12</v>
          </cell>
          <cell r="D78">
            <v>1.2592592592592593E-2</v>
          </cell>
          <cell r="E78">
            <v>0</v>
          </cell>
          <cell r="F78" t="str">
            <v xml:space="preserve"> </v>
          </cell>
          <cell r="AU78" t="str">
            <v xml:space="preserve"> </v>
          </cell>
          <cell r="AV78">
            <v>0</v>
          </cell>
        </row>
        <row r="79">
          <cell r="A79" t="str">
            <v>Leon Kuschke</v>
          </cell>
          <cell r="B79">
            <v>9</v>
          </cell>
          <cell r="C79">
            <v>9</v>
          </cell>
          <cell r="D79">
            <v>1.5219907407407409E-2</v>
          </cell>
          <cell r="E79">
            <v>0</v>
          </cell>
          <cell r="F79" t="str">
            <v xml:space="preserve"> </v>
          </cell>
          <cell r="AU79" t="str">
            <v xml:space="preserve"> </v>
          </cell>
          <cell r="AV79">
            <v>0</v>
          </cell>
        </row>
        <row r="80">
          <cell r="A80" t="str">
            <v>Mark Humphry</v>
          </cell>
          <cell r="B80">
            <v>1</v>
          </cell>
          <cell r="C80">
            <v>1</v>
          </cell>
          <cell r="D80">
            <v>2.0578703703703703E-2</v>
          </cell>
          <cell r="E80">
            <v>0</v>
          </cell>
          <cell r="F80" t="str">
            <v xml:space="preserve"> </v>
          </cell>
          <cell r="AU80" t="str">
            <v xml:space="preserve"> </v>
          </cell>
          <cell r="AV80">
            <v>0</v>
          </cell>
        </row>
        <row r="81">
          <cell r="A81" t="str">
            <v>Marlise Richter ®</v>
          </cell>
          <cell r="B81">
            <v>2</v>
          </cell>
          <cell r="C81">
            <v>2</v>
          </cell>
          <cell r="D81">
            <v>1.8692129629629631E-2</v>
          </cell>
          <cell r="E81">
            <v>26</v>
          </cell>
          <cell r="F81">
            <v>1.9628665123456786E-2</v>
          </cell>
          <cell r="G81">
            <v>1.9386574074074073E-2</v>
          </cell>
          <cell r="H81">
            <v>1.849537037037037E-2</v>
          </cell>
          <cell r="I81">
            <v>1.9201388888888889E-2</v>
          </cell>
          <cell r="J81">
            <v>2.0335648148148148E-2</v>
          </cell>
          <cell r="K81">
            <v>1.9791666666666666E-2</v>
          </cell>
          <cell r="M81">
            <v>1.9768518518518515E-2</v>
          </cell>
          <cell r="N81">
            <v>2.045138888888889E-2</v>
          </cell>
          <cell r="O81">
            <v>1.9224537037037037E-2</v>
          </cell>
          <cell r="P81">
            <v>1.923611111111111E-2</v>
          </cell>
          <cell r="Q81">
            <v>1.9675925925925927E-2</v>
          </cell>
          <cell r="S81">
            <v>1.9976851851851853E-2</v>
          </cell>
          <cell r="U81">
            <v>1.9837962962962963E-2</v>
          </cell>
          <cell r="W81">
            <v>2.0034722222222221E-2</v>
          </cell>
          <cell r="AC81">
            <v>1.9212962962962963E-2</v>
          </cell>
          <cell r="AF81">
            <v>2.0578703703703703E-2</v>
          </cell>
          <cell r="AG81">
            <v>1.9675925925925927E-2</v>
          </cell>
          <cell r="AH81">
            <v>1.9791666666666666E-2</v>
          </cell>
          <cell r="AI81">
            <v>1.9120370370370371E-2</v>
          </cell>
          <cell r="AK81" t="str">
            <v>DNF</v>
          </cell>
          <cell r="AM81">
            <v>2.011574074074074E-2</v>
          </cell>
          <cell r="AN81">
            <v>1.8518518518518517E-2</v>
          </cell>
          <cell r="AO81">
            <v>1.818287037037037E-2</v>
          </cell>
          <cell r="AP81">
            <v>1.909722222222222E-2</v>
          </cell>
          <cell r="AQ81">
            <v>2.0555555555555556E-2</v>
          </cell>
          <cell r="AS81">
            <v>2.0821759259259259E-2</v>
          </cell>
          <cell r="AU81">
            <v>1.818287037037037E-2</v>
          </cell>
          <cell r="AV81">
            <v>25</v>
          </cell>
        </row>
        <row r="82">
          <cell r="A82" t="str">
            <v xml:space="preserve">Marshal ® </v>
          </cell>
          <cell r="B82">
            <v>1</v>
          </cell>
          <cell r="C82">
            <v>2</v>
          </cell>
          <cell r="D82">
            <v>1.9915123456790123E-2</v>
          </cell>
          <cell r="E82">
            <v>0</v>
          </cell>
          <cell r="F82" t="str">
            <v xml:space="preserve"> </v>
          </cell>
          <cell r="AU82" t="str">
            <v xml:space="preserve"> </v>
          </cell>
          <cell r="AV82">
            <v>0</v>
          </cell>
        </row>
        <row r="83">
          <cell r="A83" t="str">
            <v xml:space="preserve">Martin Bomgers ® </v>
          </cell>
          <cell r="B83">
            <v>7</v>
          </cell>
          <cell r="C83">
            <v>7</v>
          </cell>
          <cell r="D83">
            <v>1.6582754629629628E-2</v>
          </cell>
          <cell r="E83">
            <v>0</v>
          </cell>
          <cell r="F83" t="str">
            <v xml:space="preserve"> </v>
          </cell>
          <cell r="AU83" t="str">
            <v xml:space="preserve"> </v>
          </cell>
          <cell r="AV83">
            <v>0</v>
          </cell>
        </row>
        <row r="84">
          <cell r="A84" t="str">
            <v>Martin Kleynhans ®</v>
          </cell>
          <cell r="B84">
            <v>12</v>
          </cell>
          <cell r="C84">
            <v>12</v>
          </cell>
          <cell r="D84">
            <v>1.2939814814814814E-2</v>
          </cell>
          <cell r="E84">
            <v>0</v>
          </cell>
          <cell r="F84" t="str">
            <v xml:space="preserve"> </v>
          </cell>
          <cell r="AU84" t="str">
            <v xml:space="preserve"> </v>
          </cell>
          <cell r="AV84">
            <v>0</v>
          </cell>
        </row>
        <row r="85">
          <cell r="A85" t="str">
            <v xml:space="preserve">Matt Arderne ® </v>
          </cell>
          <cell r="B85">
            <v>7</v>
          </cell>
          <cell r="C85">
            <v>9</v>
          </cell>
          <cell r="D85">
            <v>1.5243055555555557E-2</v>
          </cell>
          <cell r="E85">
            <v>4</v>
          </cell>
          <cell r="F85" t="str">
            <v xml:space="preserve"> </v>
          </cell>
          <cell r="AU85" t="str">
            <v xml:space="preserve"> </v>
          </cell>
          <cell r="AV85">
            <v>0</v>
          </cell>
        </row>
        <row r="86">
          <cell r="A86" t="str">
            <v xml:space="preserve">Matt Arderne </v>
          </cell>
          <cell r="B86">
            <v>9</v>
          </cell>
          <cell r="C86">
            <v>7</v>
          </cell>
          <cell r="D86">
            <v>1.6041666666666666E-2</v>
          </cell>
          <cell r="E86">
            <v>0</v>
          </cell>
          <cell r="F86" t="str">
            <v xml:space="preserve"> </v>
          </cell>
          <cell r="AU86" t="str">
            <v xml:space="preserve"> </v>
          </cell>
          <cell r="AV86">
            <v>0</v>
          </cell>
        </row>
        <row r="87">
          <cell r="A87" t="str">
            <v>Megan Becketts</v>
          </cell>
          <cell r="B87">
            <v>10</v>
          </cell>
          <cell r="C87">
            <v>10</v>
          </cell>
          <cell r="D87" t="str">
            <v xml:space="preserve"> </v>
          </cell>
          <cell r="E87">
            <v>0</v>
          </cell>
          <cell r="F87" t="str">
            <v xml:space="preserve"> </v>
          </cell>
          <cell r="AU87" t="str">
            <v xml:space="preserve"> </v>
          </cell>
          <cell r="AV87">
            <v>0</v>
          </cell>
        </row>
        <row r="88">
          <cell r="A88" t="str">
            <v>Megan Lloyd</v>
          </cell>
          <cell r="B88">
            <v>10</v>
          </cell>
          <cell r="C88">
            <v>10</v>
          </cell>
          <cell r="D88">
            <v>1.4236111111111111E-2</v>
          </cell>
          <cell r="E88">
            <v>2</v>
          </cell>
          <cell r="F88">
            <v>1.6111111111111111E-2</v>
          </cell>
          <cell r="O88">
            <v>1.6111111111111111E-2</v>
          </cell>
          <cell r="AU88">
            <v>1.6111111111111111E-2</v>
          </cell>
          <cell r="AV88">
            <v>1</v>
          </cell>
        </row>
        <row r="89">
          <cell r="A89" t="str">
            <v>Megan Lloyd ®</v>
          </cell>
          <cell r="B89">
            <v>10</v>
          </cell>
          <cell r="C89">
            <v>3</v>
          </cell>
          <cell r="D89">
            <v>1.9270833333333334E-2</v>
          </cell>
          <cell r="E89">
            <v>0</v>
          </cell>
          <cell r="F89" t="str">
            <v xml:space="preserve"> </v>
          </cell>
          <cell r="AU89" t="str">
            <v xml:space="preserve"> </v>
          </cell>
          <cell r="AV89">
            <v>0</v>
          </cell>
        </row>
        <row r="90">
          <cell r="A90" t="str">
            <v>Melanie Voges ®</v>
          </cell>
          <cell r="B90">
            <v>8</v>
          </cell>
          <cell r="C90">
            <v>8</v>
          </cell>
          <cell r="D90" t="str">
            <v xml:space="preserve"> </v>
          </cell>
          <cell r="E90">
            <v>1</v>
          </cell>
          <cell r="F90" t="str">
            <v xml:space="preserve"> </v>
          </cell>
          <cell r="AU90" t="str">
            <v xml:space="preserve"> </v>
          </cell>
          <cell r="AV90">
            <v>0</v>
          </cell>
        </row>
        <row r="91">
          <cell r="A91" t="str">
            <v xml:space="preserve">Michael Petersen ® </v>
          </cell>
          <cell r="B91">
            <v>5</v>
          </cell>
          <cell r="C91">
            <v>5</v>
          </cell>
          <cell r="D91">
            <v>1.7465277777777777E-2</v>
          </cell>
          <cell r="E91">
            <v>2</v>
          </cell>
          <cell r="F91">
            <v>1.7256944444444443E-2</v>
          </cell>
          <cell r="AO91">
            <v>1.7256944444444443E-2</v>
          </cell>
          <cell r="AU91">
            <v>1.7256944444444443E-2</v>
          </cell>
          <cell r="AV91">
            <v>1</v>
          </cell>
        </row>
        <row r="92">
          <cell r="A92" t="str">
            <v>Michelle Erasmus ®</v>
          </cell>
          <cell r="B92">
            <v>0</v>
          </cell>
          <cell r="C92">
            <v>0</v>
          </cell>
          <cell r="D92">
            <v>2.4004629629629629E-2</v>
          </cell>
          <cell r="E92">
            <v>0</v>
          </cell>
          <cell r="F92" t="str">
            <v xml:space="preserve"> </v>
          </cell>
          <cell r="AU92" t="str">
            <v xml:space="preserve"> </v>
          </cell>
          <cell r="AV92">
            <v>0</v>
          </cell>
        </row>
        <row r="93">
          <cell r="A93" t="str">
            <v>MJ van Dorssen  ®</v>
          </cell>
          <cell r="B93">
            <v>12</v>
          </cell>
          <cell r="C93">
            <v>12</v>
          </cell>
          <cell r="D93">
            <v>1.3159722222222224E-2</v>
          </cell>
          <cell r="E93">
            <v>0</v>
          </cell>
          <cell r="F93" t="str">
            <v xml:space="preserve"> </v>
          </cell>
          <cell r="AU93" t="str">
            <v xml:space="preserve"> </v>
          </cell>
          <cell r="AV93">
            <v>0</v>
          </cell>
        </row>
        <row r="94">
          <cell r="A94" t="str">
            <v>Nick Hishin</v>
          </cell>
          <cell r="B94">
            <v>9</v>
          </cell>
          <cell r="C94">
            <v>9</v>
          </cell>
          <cell r="D94">
            <v>1.4733796296296295E-2</v>
          </cell>
          <cell r="E94">
            <v>0</v>
          </cell>
          <cell r="F94" t="str">
            <v xml:space="preserve"> </v>
          </cell>
          <cell r="AU94" t="str">
            <v xml:space="preserve"> </v>
          </cell>
          <cell r="AV94">
            <v>0</v>
          </cell>
        </row>
        <row r="95">
          <cell r="A95" t="str">
            <v>Oriole Bolus ®</v>
          </cell>
          <cell r="B95">
            <v>12</v>
          </cell>
          <cell r="C95">
            <v>12</v>
          </cell>
          <cell r="D95">
            <v>1.2835648148148148E-2</v>
          </cell>
          <cell r="E95">
            <v>0</v>
          </cell>
          <cell r="F95" t="str">
            <v xml:space="preserve"> </v>
          </cell>
          <cell r="AU95" t="str">
            <v xml:space="preserve"> </v>
          </cell>
          <cell r="AV95">
            <v>0</v>
          </cell>
        </row>
        <row r="96">
          <cell r="A96" t="str">
            <v>Paul Goddard</v>
          </cell>
          <cell r="B96">
            <v>12</v>
          </cell>
          <cell r="C96">
            <v>12</v>
          </cell>
          <cell r="D96">
            <v>1.3158068783068785E-2</v>
          </cell>
          <cell r="E96">
            <v>0</v>
          </cell>
          <cell r="F96">
            <v>1.2268518518518519E-2</v>
          </cell>
          <cell r="P96">
            <v>1.2268518518518519E-2</v>
          </cell>
          <cell r="AU96">
            <v>1.2268518518518519E-2</v>
          </cell>
          <cell r="AV96">
            <v>1</v>
          </cell>
        </row>
        <row r="97">
          <cell r="A97" t="str">
            <v>Paul Goddard ®</v>
          </cell>
          <cell r="B97">
            <v>11</v>
          </cell>
          <cell r="C97">
            <v>6</v>
          </cell>
          <cell r="D97">
            <v>1.6979166666666667E-2</v>
          </cell>
          <cell r="E97">
            <v>0</v>
          </cell>
          <cell r="F97" t="str">
            <v xml:space="preserve"> </v>
          </cell>
          <cell r="AU97" t="str">
            <v xml:space="preserve"> </v>
          </cell>
          <cell r="AV97">
            <v>0</v>
          </cell>
        </row>
        <row r="98">
          <cell r="A98" t="str">
            <v>Paul Jacobs</v>
          </cell>
          <cell r="B98">
            <v>13</v>
          </cell>
          <cell r="C98">
            <v>12</v>
          </cell>
          <cell r="D98">
            <v>1.0775462962962964E-2</v>
          </cell>
          <cell r="E98">
            <v>13</v>
          </cell>
          <cell r="F98">
            <v>1.2524928774928772E-2</v>
          </cell>
          <cell r="G98">
            <v>1.2395833333333335E-2</v>
          </cell>
          <cell r="K98">
            <v>1.247685185185185E-2</v>
          </cell>
          <cell r="M98">
            <v>1.2118055555555556E-2</v>
          </cell>
          <cell r="O98">
            <v>1.2013888888888888E-2</v>
          </cell>
          <cell r="P98">
            <v>1.2060185185185186E-2</v>
          </cell>
          <cell r="R98">
            <v>1.2430555555555554E-2</v>
          </cell>
          <cell r="Y98">
            <v>1.324074074074074E-2</v>
          </cell>
          <cell r="Z98" t="str">
            <v>dnf</v>
          </cell>
          <cell r="AE98">
            <v>1.3310185185185187E-2</v>
          </cell>
          <cell r="AG98">
            <v>1.2592592592592593E-2</v>
          </cell>
          <cell r="AI98">
            <v>1.1921296296296298E-2</v>
          </cell>
          <cell r="AK98">
            <v>1.1921296296296298E-2</v>
          </cell>
          <cell r="AP98">
            <v>1.315972222222222E-2</v>
          </cell>
          <cell r="AS98">
            <v>1.3182870370370371E-2</v>
          </cell>
          <cell r="AU98">
            <v>1.1921296296296298E-2</v>
          </cell>
          <cell r="AV98">
            <v>14</v>
          </cell>
        </row>
        <row r="99">
          <cell r="A99" t="str">
            <v>Paul Jacobs ®</v>
          </cell>
          <cell r="B99">
            <v>11</v>
          </cell>
          <cell r="C99">
            <v>10</v>
          </cell>
          <cell r="D99">
            <v>1.2812499999999999E-2</v>
          </cell>
          <cell r="E99">
            <v>13</v>
          </cell>
          <cell r="F99">
            <v>1.4310619212962962E-2</v>
          </cell>
          <cell r="H99">
            <v>1.3773148148148147E-2</v>
          </cell>
          <cell r="L99">
            <v>1.3773148148148147E-2</v>
          </cell>
          <cell r="N99">
            <v>1.695601851851852E-2</v>
          </cell>
          <cell r="Q99">
            <v>1.4328703703703703E-2</v>
          </cell>
          <cell r="S99">
            <v>1.5277777777777777E-2</v>
          </cell>
          <cell r="U99">
            <v>1.3564814814814816E-2</v>
          </cell>
          <cell r="AA99">
            <v>1.5277777777777777E-2</v>
          </cell>
          <cell r="AC99">
            <v>1.4282407407407409E-2</v>
          </cell>
          <cell r="AD99">
            <v>1.4236111111111111E-2</v>
          </cell>
          <cell r="AF99">
            <v>1.4548611111111111E-2</v>
          </cell>
          <cell r="AJ99">
            <v>1.3773148148148147E-2</v>
          </cell>
          <cell r="AM99">
            <v>1.4074074074074074E-2</v>
          </cell>
          <cell r="AN99">
            <v>1.3182870370370371E-2</v>
          </cell>
          <cell r="AO99">
            <v>1.3483796296296296E-2</v>
          </cell>
          <cell r="AQ99">
            <v>1.3854166666666666E-2</v>
          </cell>
          <cell r="AR99">
            <v>1.4583333333333332E-2</v>
          </cell>
          <cell r="AU99">
            <v>1.3182870370370371E-2</v>
          </cell>
          <cell r="AV99">
            <v>16</v>
          </cell>
        </row>
        <row r="100">
          <cell r="A100" t="str">
            <v xml:space="preserve">Paul Karusseit </v>
          </cell>
          <cell r="B100">
            <v>13</v>
          </cell>
          <cell r="C100">
            <v>13</v>
          </cell>
          <cell r="D100">
            <v>1.2395833333333335E-2</v>
          </cell>
          <cell r="E100">
            <v>0</v>
          </cell>
          <cell r="F100" t="str">
            <v xml:space="preserve"> </v>
          </cell>
          <cell r="AU100" t="str">
            <v xml:space="preserve"> </v>
          </cell>
          <cell r="AV100">
            <v>0</v>
          </cell>
        </row>
        <row r="101">
          <cell r="A101" t="str">
            <v>Paul Karusseit (ss)</v>
          </cell>
          <cell r="B101">
            <v>13</v>
          </cell>
          <cell r="C101">
            <v>13</v>
          </cell>
          <cell r="D101">
            <v>1.2204861111111111E-2</v>
          </cell>
          <cell r="E101">
            <v>0</v>
          </cell>
          <cell r="F101" t="str">
            <v xml:space="preserve"> </v>
          </cell>
          <cell r="AU101" t="str">
            <v xml:space="preserve"> </v>
          </cell>
          <cell r="AV101">
            <v>0</v>
          </cell>
        </row>
        <row r="102">
          <cell r="A102" t="str">
            <v>Paul Karusseit ®</v>
          </cell>
          <cell r="B102">
            <v>13</v>
          </cell>
          <cell r="C102">
            <v>13</v>
          </cell>
          <cell r="D102" t="str">
            <v xml:space="preserve"> </v>
          </cell>
          <cell r="E102">
            <v>0</v>
          </cell>
          <cell r="F102" t="str">
            <v xml:space="preserve"> </v>
          </cell>
          <cell r="AU102" t="str">
            <v xml:space="preserve"> </v>
          </cell>
          <cell r="AV102">
            <v>0</v>
          </cell>
        </row>
        <row r="103">
          <cell r="A103" t="str">
            <v>Paul Lacock</v>
          </cell>
          <cell r="B103">
            <v>0</v>
          </cell>
          <cell r="C103">
            <v>0</v>
          </cell>
          <cell r="E103">
            <v>0</v>
          </cell>
          <cell r="F103" t="str">
            <v xml:space="preserve"> </v>
          </cell>
          <cell r="AU103" t="str">
            <v xml:space="preserve"> </v>
          </cell>
          <cell r="AV103">
            <v>0</v>
          </cell>
        </row>
        <row r="104">
          <cell r="A104" t="str">
            <v>Paul Lipshitz</v>
          </cell>
          <cell r="B104">
            <v>9</v>
          </cell>
          <cell r="C104">
            <v>9</v>
          </cell>
          <cell r="D104">
            <v>1.4953703703703705E-2</v>
          </cell>
          <cell r="E104">
            <v>0</v>
          </cell>
          <cell r="F104" t="str">
            <v xml:space="preserve"> </v>
          </cell>
          <cell r="AU104" t="str">
            <v xml:space="preserve"> </v>
          </cell>
          <cell r="AV104">
            <v>0</v>
          </cell>
        </row>
        <row r="105">
          <cell r="A105" t="str">
            <v>Petrofski Williams ®</v>
          </cell>
          <cell r="B105">
            <v>7</v>
          </cell>
          <cell r="C105">
            <v>7</v>
          </cell>
          <cell r="D105">
            <v>1.6111111111111111E-2</v>
          </cell>
          <cell r="E105">
            <v>2</v>
          </cell>
          <cell r="F105" t="str">
            <v xml:space="preserve"> </v>
          </cell>
          <cell r="AU105" t="str">
            <v xml:space="preserve"> </v>
          </cell>
          <cell r="AV105">
            <v>0</v>
          </cell>
        </row>
        <row r="106">
          <cell r="A106" t="str">
            <v>Phil</v>
          </cell>
          <cell r="C106">
            <v>6</v>
          </cell>
          <cell r="F106">
            <v>1.8155864197530864E-2</v>
          </cell>
          <cell r="L106">
            <v>1.650462962962963E-2</v>
          </cell>
          <cell r="M106">
            <v>1.7696759259259259E-2</v>
          </cell>
          <cell r="AK106">
            <v>1.818287037037037E-2</v>
          </cell>
          <cell r="AO106">
            <v>1.7777777777777778E-2</v>
          </cell>
          <cell r="AP106">
            <v>1.9386574074074073E-2</v>
          </cell>
          <cell r="AR106">
            <v>1.9386574074074073E-2</v>
          </cell>
          <cell r="AU106">
            <v>1.650462962962963E-2</v>
          </cell>
          <cell r="AV106">
            <v>6</v>
          </cell>
        </row>
        <row r="107">
          <cell r="A107" t="str">
            <v>Pierre Evard</v>
          </cell>
          <cell r="B107">
            <v>13</v>
          </cell>
          <cell r="C107">
            <v>10</v>
          </cell>
          <cell r="D107">
            <v>1.246238425925926E-2</v>
          </cell>
          <cell r="E107">
            <v>7</v>
          </cell>
          <cell r="F107">
            <v>1.3784722222222221E-2</v>
          </cell>
          <cell r="G107">
            <v>1.3506944444444445E-2</v>
          </cell>
          <cell r="M107">
            <v>1.3784722222222224E-2</v>
          </cell>
          <cell r="Q107">
            <v>1.3171296296296294E-2</v>
          </cell>
          <cell r="S107">
            <v>1.3773148148148147E-2</v>
          </cell>
          <cell r="Y107">
            <v>1.3587962962962963E-2</v>
          </cell>
          <cell r="AD107">
            <v>1.3645833333333331E-2</v>
          </cell>
          <cell r="AE107">
            <v>1.3946759259259258E-2</v>
          </cell>
          <cell r="AI107">
            <v>1.3101851851851852E-2</v>
          </cell>
          <cell r="AS107">
            <v>1.554398148148148E-2</v>
          </cell>
          <cell r="AU107">
            <v>1.3101851851851852E-2</v>
          </cell>
          <cell r="AV107">
            <v>9</v>
          </cell>
        </row>
        <row r="108">
          <cell r="A108" t="str">
            <v>Pierre Evard ®</v>
          </cell>
          <cell r="B108">
            <v>8</v>
          </cell>
          <cell r="C108">
            <v>8</v>
          </cell>
          <cell r="D108">
            <v>1.5879629629629629E-2</v>
          </cell>
          <cell r="E108">
            <v>1</v>
          </cell>
          <cell r="H108">
            <v>1.5358796296296296E-2</v>
          </cell>
          <cell r="L108">
            <v>1.5868055555555555E-2</v>
          </cell>
          <cell r="O108">
            <v>1.5821759259259261E-2</v>
          </cell>
          <cell r="AF108">
            <v>1.539351851851852E-2</v>
          </cell>
          <cell r="AH108">
            <v>1.5590277777777778E-2</v>
          </cell>
          <cell r="AJ108">
            <v>1.5625E-2</v>
          </cell>
          <cell r="AL108">
            <v>1.5902777777777776E-2</v>
          </cell>
          <cell r="AU108">
            <v>1.5358796296296296E-2</v>
          </cell>
          <cell r="AV108">
            <v>7</v>
          </cell>
        </row>
        <row r="109">
          <cell r="A109" t="str">
            <v>Rafeeq Safodien</v>
          </cell>
          <cell r="B109">
            <v>14</v>
          </cell>
          <cell r="C109">
            <v>14</v>
          </cell>
          <cell r="D109">
            <v>1.1793981481481482E-2</v>
          </cell>
          <cell r="E109">
            <v>0</v>
          </cell>
          <cell r="F109" t="str">
            <v xml:space="preserve"> </v>
          </cell>
          <cell r="AU109" t="str">
            <v xml:space="preserve"> </v>
          </cell>
          <cell r="AV109">
            <v>0</v>
          </cell>
        </row>
        <row r="110">
          <cell r="A110" t="str">
            <v>Raymond Siebrits ®</v>
          </cell>
          <cell r="B110">
            <v>5</v>
          </cell>
          <cell r="C110">
            <v>5</v>
          </cell>
          <cell r="D110">
            <v>1.7934027777777778E-2</v>
          </cell>
          <cell r="E110">
            <v>0</v>
          </cell>
          <cell r="F110" t="str">
            <v xml:space="preserve"> </v>
          </cell>
          <cell r="AU110" t="str">
            <v xml:space="preserve"> </v>
          </cell>
          <cell r="AV110">
            <v>0</v>
          </cell>
        </row>
        <row r="111">
          <cell r="A111" t="str">
            <v>Raymond Siebrits</v>
          </cell>
          <cell r="B111">
            <v>1</v>
          </cell>
          <cell r="C111">
            <v>3</v>
          </cell>
          <cell r="D111">
            <v>1.8749999999999999E-2</v>
          </cell>
          <cell r="E111">
            <v>0</v>
          </cell>
          <cell r="F111" t="str">
            <v xml:space="preserve"> </v>
          </cell>
          <cell r="AU111" t="str">
            <v xml:space="preserve"> </v>
          </cell>
          <cell r="AV111">
            <v>0</v>
          </cell>
        </row>
        <row r="112">
          <cell r="A112" t="str">
            <v xml:space="preserve">Richard ® </v>
          </cell>
          <cell r="C112">
            <v>5</v>
          </cell>
          <cell r="D112">
            <v>1.7361111111111112E-2</v>
          </cell>
          <cell r="E112">
            <v>1</v>
          </cell>
          <cell r="H112">
            <v>1.7361111111111112E-2</v>
          </cell>
          <cell r="AU112">
            <v>1.7361111111111112E-2</v>
          </cell>
          <cell r="AV112">
            <v>1</v>
          </cell>
        </row>
        <row r="113">
          <cell r="A113" t="str">
            <v xml:space="preserve">Richard Armstrong </v>
          </cell>
          <cell r="B113">
            <v>11</v>
          </cell>
          <cell r="C113">
            <v>11</v>
          </cell>
          <cell r="D113">
            <v>1.3541666666666667E-2</v>
          </cell>
          <cell r="E113">
            <v>0</v>
          </cell>
          <cell r="F113" t="str">
            <v xml:space="preserve"> </v>
          </cell>
          <cell r="AU113" t="str">
            <v xml:space="preserve"> </v>
          </cell>
          <cell r="AV113">
            <v>0</v>
          </cell>
        </row>
        <row r="114">
          <cell r="A114" t="str">
            <v xml:space="preserve">Richard Armstrong ® </v>
          </cell>
          <cell r="B114">
            <v>12</v>
          </cell>
          <cell r="C114">
            <v>12</v>
          </cell>
          <cell r="D114">
            <v>1.2566137566137567E-2</v>
          </cell>
          <cell r="E114">
            <v>12</v>
          </cell>
          <cell r="F114">
            <v>1.2685185185185185E-2</v>
          </cell>
          <cell r="G114" t="str">
            <v>fast</v>
          </cell>
          <cell r="H114">
            <v>1.2291666666666666E-2</v>
          </cell>
          <cell r="I114">
            <v>1.3078703703703703E-2</v>
          </cell>
          <cell r="K114">
            <v>1.3148148148148147E-2</v>
          </cell>
          <cell r="Q114">
            <v>1.2222222222222223E-2</v>
          </cell>
          <cell r="AU114">
            <v>1.2222222222222223E-2</v>
          </cell>
          <cell r="AV114">
            <v>5</v>
          </cell>
        </row>
        <row r="115">
          <cell r="A115" t="str">
            <v>Rob Ambler-Smith</v>
          </cell>
          <cell r="B115">
            <v>3</v>
          </cell>
          <cell r="C115">
            <v>3</v>
          </cell>
          <cell r="D115">
            <v>1.9074074074074073E-2</v>
          </cell>
          <cell r="E115">
            <v>0</v>
          </cell>
          <cell r="F115" t="str">
            <v xml:space="preserve"> </v>
          </cell>
          <cell r="AU115" t="str">
            <v xml:space="preserve"> </v>
          </cell>
          <cell r="AV115">
            <v>0</v>
          </cell>
        </row>
        <row r="116">
          <cell r="A116" t="str">
            <v>Rob Love</v>
          </cell>
          <cell r="B116">
            <v>4</v>
          </cell>
          <cell r="C116">
            <v>3</v>
          </cell>
          <cell r="D116">
            <v>1.8478491512345676E-2</v>
          </cell>
          <cell r="E116">
            <v>28</v>
          </cell>
          <cell r="F116">
            <v>1.9125957854406132E-2</v>
          </cell>
          <cell r="G116">
            <v>2.0775462962962964E-2</v>
          </cell>
          <cell r="H116">
            <v>1.9328703703703702E-2</v>
          </cell>
          <cell r="I116">
            <v>1.877314814814815E-2</v>
          </cell>
          <cell r="J116">
            <v>2.1527777777777781E-2</v>
          </cell>
          <cell r="K116">
            <v>1.9212962962962963E-2</v>
          </cell>
          <cell r="L116">
            <v>1.8437499999999999E-2</v>
          </cell>
          <cell r="P116">
            <v>2.1006944444444443E-2</v>
          </cell>
          <cell r="Q116">
            <v>1.9768518518518515E-2</v>
          </cell>
          <cell r="R116">
            <v>1.9502314814814816E-2</v>
          </cell>
          <cell r="S116" t="str">
            <v>DNF</v>
          </cell>
          <cell r="U116">
            <v>2.0162037037037037E-2</v>
          </cell>
          <cell r="V116">
            <v>2.0092592592592592E-2</v>
          </cell>
          <cell r="W116">
            <v>1.9386574074074073E-2</v>
          </cell>
          <cell r="Y116">
            <v>1.877314814814815E-2</v>
          </cell>
          <cell r="Z116">
            <v>2.0057870370370368E-2</v>
          </cell>
          <cell r="AC116">
            <v>1.8680555555555554E-2</v>
          </cell>
          <cell r="AD116">
            <v>1.9861111111111111E-2</v>
          </cell>
          <cell r="AE116">
            <v>1.9386574074074073E-2</v>
          </cell>
          <cell r="AF116">
            <v>1.834490740740741E-2</v>
          </cell>
          <cell r="AG116">
            <v>1.7395833333333333E-2</v>
          </cell>
          <cell r="AH116">
            <v>1.6689814814814814E-2</v>
          </cell>
          <cell r="AI116">
            <v>1.7986111111111109E-2</v>
          </cell>
          <cell r="AJ116">
            <v>1.8865740740740742E-2</v>
          </cell>
          <cell r="AK116">
            <v>1.8217592592592594E-2</v>
          </cell>
          <cell r="AL116">
            <v>1.8229166666666668E-2</v>
          </cell>
          <cell r="AN116">
            <v>1.7986111111111112E-2</v>
          </cell>
          <cell r="AO116">
            <v>1.7939814814814815E-2</v>
          </cell>
          <cell r="AQ116">
            <v>1.7696759259259259E-2</v>
          </cell>
          <cell r="AR116">
            <v>1.9537037037037037E-2</v>
          </cell>
          <cell r="AS116">
            <v>2.1030092592592597E-2</v>
          </cell>
          <cell r="AU116">
            <v>1.6689814814814814E-2</v>
          </cell>
          <cell r="AV116">
            <v>30</v>
          </cell>
        </row>
        <row r="117">
          <cell r="A117" t="str">
            <v>Rob Love ®</v>
          </cell>
          <cell r="B117">
            <v>2</v>
          </cell>
          <cell r="C117">
            <v>2</v>
          </cell>
          <cell r="D117">
            <v>1.9490740740740743E-2</v>
          </cell>
          <cell r="E117">
            <v>0</v>
          </cell>
          <cell r="F117" t="str">
            <v xml:space="preserve"> </v>
          </cell>
          <cell r="AU117" t="str">
            <v xml:space="preserve"> </v>
          </cell>
          <cell r="AV117">
            <v>0</v>
          </cell>
        </row>
        <row r="118">
          <cell r="A118" t="str">
            <v>Rob Sim</v>
          </cell>
          <cell r="B118">
            <v>15</v>
          </cell>
          <cell r="C118">
            <v>15</v>
          </cell>
          <cell r="D118">
            <v>1.0952932098765432E-2</v>
          </cell>
          <cell r="E118">
            <v>4</v>
          </cell>
          <cell r="F118">
            <v>1.105324074074074E-2</v>
          </cell>
          <cell r="AK118">
            <v>1.105324074074074E-2</v>
          </cell>
          <cell r="AU118">
            <v>1.105324074074074E-2</v>
          </cell>
          <cell r="AV118">
            <v>1</v>
          </cell>
        </row>
        <row r="119">
          <cell r="A119" t="str">
            <v>Rob Sim ®</v>
          </cell>
          <cell r="B119">
            <v>10</v>
          </cell>
          <cell r="C119">
            <v>10</v>
          </cell>
          <cell r="D119">
            <v>1.3900462962962962E-2</v>
          </cell>
          <cell r="E119">
            <v>1</v>
          </cell>
          <cell r="F119" t="str">
            <v xml:space="preserve"> </v>
          </cell>
          <cell r="AU119" t="str">
            <v xml:space="preserve"> </v>
          </cell>
          <cell r="AV119">
            <v>0</v>
          </cell>
        </row>
        <row r="120">
          <cell r="A120" t="str">
            <v>Robert O'Brien</v>
          </cell>
          <cell r="B120">
            <v>2</v>
          </cell>
          <cell r="C120">
            <v>2</v>
          </cell>
          <cell r="D120">
            <v>0.14403645833333331</v>
          </cell>
          <cell r="E120">
            <v>0</v>
          </cell>
          <cell r="F120" t="str">
            <v xml:space="preserve"> </v>
          </cell>
          <cell r="AU120" t="str">
            <v xml:space="preserve"> </v>
          </cell>
          <cell r="AV120">
            <v>0</v>
          </cell>
        </row>
        <row r="121">
          <cell r="A121" t="str">
            <v xml:space="preserve">Robert Saunders 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>
            <v>0</v>
          </cell>
          <cell r="F121">
            <v>0</v>
          </cell>
          <cell r="AQ121" t="str">
            <v>NTR</v>
          </cell>
          <cell r="AU121" t="str">
            <v xml:space="preserve"> </v>
          </cell>
          <cell r="AV121">
            <v>1</v>
          </cell>
        </row>
        <row r="122">
          <cell r="A122" t="str">
            <v>Rodger Browne</v>
          </cell>
          <cell r="B122">
            <v>7</v>
          </cell>
          <cell r="C122">
            <v>7</v>
          </cell>
          <cell r="D122">
            <v>1.6608796296296295E-2</v>
          </cell>
          <cell r="E122">
            <v>0</v>
          </cell>
          <cell r="F122" t="str">
            <v xml:space="preserve"> </v>
          </cell>
          <cell r="AU122" t="str">
            <v xml:space="preserve"> </v>
          </cell>
          <cell r="AV122">
            <v>0</v>
          </cell>
        </row>
        <row r="123">
          <cell r="A123" t="str">
            <v>Rodger Browne ®</v>
          </cell>
          <cell r="B123">
            <v>5</v>
          </cell>
          <cell r="C123">
            <v>4</v>
          </cell>
          <cell r="D123">
            <v>1.7832754629629629E-2</v>
          </cell>
          <cell r="E123">
            <v>1</v>
          </cell>
          <cell r="F123">
            <v>1.7942129629629634E-2</v>
          </cell>
          <cell r="L123">
            <v>1.8634259259259257E-2</v>
          </cell>
          <cell r="M123">
            <v>1.9166666666666669E-2</v>
          </cell>
          <cell r="Q123">
            <v>1.7824074074074076E-2</v>
          </cell>
          <cell r="AH123">
            <v>1.7152777777777777E-2</v>
          </cell>
          <cell r="AI123">
            <v>1.7094907407407409E-2</v>
          </cell>
          <cell r="AJ123">
            <v>1.6782407407407409E-2</v>
          </cell>
          <cell r="AK123">
            <v>1.6979166666666667E-2</v>
          </cell>
          <cell r="AL123">
            <v>1.8310185185185186E-2</v>
          </cell>
          <cell r="AM123">
            <v>2.0995370370370373E-2</v>
          </cell>
          <cell r="AN123">
            <v>1.7175925925925924E-2</v>
          </cell>
          <cell r="AO123">
            <v>1.7361111111111112E-2</v>
          </cell>
          <cell r="AP123">
            <v>1.741898148148148E-2</v>
          </cell>
          <cell r="AQ123">
            <v>1.7719907407407406E-2</v>
          </cell>
          <cell r="AR123">
            <v>1.7939814814814815E-2</v>
          </cell>
          <cell r="AS123">
            <v>1.8576388888888889E-2</v>
          </cell>
          <cell r="AU123">
            <v>1.6782407407407409E-2</v>
          </cell>
          <cell r="AV123">
            <v>15</v>
          </cell>
        </row>
        <row r="124">
          <cell r="A124" t="str">
            <v>Rupert von Tutscheck</v>
          </cell>
          <cell r="B124">
            <v>11</v>
          </cell>
          <cell r="C124">
            <v>11</v>
          </cell>
          <cell r="D124">
            <v>1.3368055555555557E-2</v>
          </cell>
          <cell r="E124">
            <v>0</v>
          </cell>
          <cell r="F124" t="str">
            <v xml:space="preserve"> </v>
          </cell>
          <cell r="AU124" t="str">
            <v xml:space="preserve"> </v>
          </cell>
          <cell r="AV124">
            <v>0</v>
          </cell>
        </row>
        <row r="125">
          <cell r="A125" t="str">
            <v>Ryan Scott ®</v>
          </cell>
          <cell r="B125">
            <v>11</v>
          </cell>
          <cell r="C125">
            <v>11</v>
          </cell>
          <cell r="D125">
            <v>1.3414351851851851E-2</v>
          </cell>
          <cell r="E125">
            <v>0</v>
          </cell>
          <cell r="F125" t="str">
            <v xml:space="preserve"> </v>
          </cell>
          <cell r="AU125" t="str">
            <v xml:space="preserve"> </v>
          </cell>
          <cell r="AV125">
            <v>0</v>
          </cell>
        </row>
        <row r="126">
          <cell r="A126" t="str">
            <v>Sam Ahrends ®</v>
          </cell>
          <cell r="B126">
            <v>5</v>
          </cell>
          <cell r="C126">
            <v>6</v>
          </cell>
          <cell r="D126">
            <v>1.7291666666666667E-2</v>
          </cell>
          <cell r="E126">
            <v>0</v>
          </cell>
          <cell r="F126" t="str">
            <v xml:space="preserve"> </v>
          </cell>
          <cell r="AU126" t="str">
            <v xml:space="preserve"> </v>
          </cell>
          <cell r="AV126">
            <v>0</v>
          </cell>
        </row>
        <row r="127">
          <cell r="A127" t="str">
            <v>Sandra ®</v>
          </cell>
          <cell r="B127">
            <v>0</v>
          </cell>
          <cell r="C127">
            <v>2</v>
          </cell>
          <cell r="D127">
            <v>2.0046296296296295E-2</v>
          </cell>
          <cell r="E127">
            <v>1</v>
          </cell>
          <cell r="F127" t="str">
            <v xml:space="preserve"> </v>
          </cell>
          <cell r="AU127" t="str">
            <v xml:space="preserve"> </v>
          </cell>
          <cell r="AV127">
            <v>0</v>
          </cell>
        </row>
        <row r="128">
          <cell r="A128" t="str">
            <v xml:space="preserve">Serena Boon </v>
          </cell>
          <cell r="B128">
            <v>8</v>
          </cell>
          <cell r="C128">
            <v>8</v>
          </cell>
          <cell r="D128">
            <v>1.5659722222222224E-2</v>
          </cell>
          <cell r="E128">
            <v>0</v>
          </cell>
          <cell r="F128" t="str">
            <v xml:space="preserve"> </v>
          </cell>
          <cell r="AU128" t="str">
            <v xml:space="preserve"> </v>
          </cell>
          <cell r="AV128">
            <v>0</v>
          </cell>
        </row>
        <row r="129">
          <cell r="A129" t="str">
            <v>Simon Muller ®</v>
          </cell>
          <cell r="B129">
            <v>10</v>
          </cell>
          <cell r="C129">
            <v>12</v>
          </cell>
          <cell r="D129">
            <v>1.2824074074074073E-2</v>
          </cell>
          <cell r="E129">
            <v>0</v>
          </cell>
          <cell r="F129" t="str">
            <v xml:space="preserve"> </v>
          </cell>
          <cell r="AU129" t="str">
            <v xml:space="preserve"> </v>
          </cell>
          <cell r="AV129">
            <v>0</v>
          </cell>
        </row>
        <row r="130">
          <cell r="A130" t="str">
            <v>Simon Nicks</v>
          </cell>
          <cell r="B130">
            <v>7</v>
          </cell>
          <cell r="C130">
            <v>7</v>
          </cell>
          <cell r="D130">
            <v>1.6547067901234568E-2</v>
          </cell>
          <cell r="E130">
            <v>0</v>
          </cell>
          <cell r="F130">
            <v>1.7962962962962962E-2</v>
          </cell>
          <cell r="AE130">
            <v>1.8541666666666668E-2</v>
          </cell>
          <cell r="AF130">
            <v>1.7638888888888888E-2</v>
          </cell>
          <cell r="AG130" t="str">
            <v>ntr</v>
          </cell>
          <cell r="AJ130">
            <v>1.7708333333333333E-2</v>
          </cell>
          <cell r="AU130">
            <v>1.7638888888888888E-2</v>
          </cell>
          <cell r="AV130">
            <v>4</v>
          </cell>
        </row>
        <row r="131">
          <cell r="A131" t="str">
            <v>Simon Penso</v>
          </cell>
          <cell r="B131">
            <v>5</v>
          </cell>
          <cell r="C131">
            <v>6</v>
          </cell>
          <cell r="D131">
            <v>1.6921296296296299E-2</v>
          </cell>
          <cell r="E131">
            <v>0</v>
          </cell>
          <cell r="F131" t="str">
            <v xml:space="preserve"> </v>
          </cell>
          <cell r="AU131" t="str">
            <v xml:space="preserve"> </v>
          </cell>
          <cell r="AV131">
            <v>0</v>
          </cell>
        </row>
        <row r="132">
          <cell r="A132" t="str">
            <v xml:space="preserve">Shannon Maguire </v>
          </cell>
          <cell r="B132">
            <v>3</v>
          </cell>
          <cell r="C132" t="str">
            <v xml:space="preserve"> </v>
          </cell>
          <cell r="D132" t="str">
            <v xml:space="preserve"> </v>
          </cell>
          <cell r="E132">
            <v>1</v>
          </cell>
          <cell r="F132" t="str">
            <v xml:space="preserve"> </v>
          </cell>
          <cell r="AU132" t="str">
            <v xml:space="preserve"> </v>
          </cell>
          <cell r="AV132">
            <v>0</v>
          </cell>
        </row>
        <row r="133">
          <cell r="A133" t="str">
            <v xml:space="preserve">Solveig ® </v>
          </cell>
          <cell r="B133">
            <v>0</v>
          </cell>
          <cell r="C133">
            <v>0</v>
          </cell>
          <cell r="D133">
            <v>2.1122685185185185E-2</v>
          </cell>
          <cell r="E133">
            <v>1</v>
          </cell>
          <cell r="F133">
            <v>2.1094907407407402E-2</v>
          </cell>
          <cell r="G133">
            <v>2.0949074074074075E-2</v>
          </cell>
          <cell r="H133">
            <v>2.071759259259259E-2</v>
          </cell>
          <cell r="L133">
            <v>2.179398148148148E-2</v>
          </cell>
          <cell r="P133">
            <v>2.1180555555555553E-2</v>
          </cell>
          <cell r="R133">
            <v>2.0833333333333332E-2</v>
          </cell>
          <cell r="AU133">
            <v>2.071759259259259E-2</v>
          </cell>
          <cell r="AV133">
            <v>5</v>
          </cell>
        </row>
        <row r="134">
          <cell r="A134" t="str">
            <v xml:space="preserve">Stephan ® </v>
          </cell>
          <cell r="B134">
            <v>10</v>
          </cell>
          <cell r="C134">
            <v>10</v>
          </cell>
          <cell r="E134">
            <v>0</v>
          </cell>
          <cell r="F134" t="str">
            <v xml:space="preserve"> </v>
          </cell>
          <cell r="AU134" t="str">
            <v xml:space="preserve"> </v>
          </cell>
          <cell r="AV134">
            <v>0</v>
          </cell>
        </row>
        <row r="135">
          <cell r="A135" t="str">
            <v>Stephan</v>
          </cell>
          <cell r="B135">
            <v>10</v>
          </cell>
          <cell r="C135">
            <v>10</v>
          </cell>
          <cell r="E135">
            <v>0</v>
          </cell>
          <cell r="F135" t="str">
            <v xml:space="preserve"> </v>
          </cell>
          <cell r="AU135" t="str">
            <v xml:space="preserve"> </v>
          </cell>
          <cell r="AV135">
            <v>0</v>
          </cell>
        </row>
        <row r="136">
          <cell r="A136" t="str">
            <v>Steve Armstrong</v>
          </cell>
          <cell r="B136">
            <v>7</v>
          </cell>
          <cell r="C136">
            <v>8</v>
          </cell>
          <cell r="D136">
            <v>1.4374999999999999E-2</v>
          </cell>
          <cell r="E136">
            <v>10</v>
          </cell>
          <cell r="F136">
            <v>1.7462384259259257E-2</v>
          </cell>
          <cell r="L136">
            <v>1.5370370370370369E-2</v>
          </cell>
          <cell r="R136">
            <v>1.6481481481481482E-2</v>
          </cell>
          <cell r="W136">
            <v>1.8634259259259257E-2</v>
          </cell>
          <cell r="AF136">
            <v>1.9363425925925926E-2</v>
          </cell>
          <cell r="AU136">
            <v>1.5370370370370369E-2</v>
          </cell>
          <cell r="AV136">
            <v>4</v>
          </cell>
        </row>
        <row r="137">
          <cell r="A137" t="str">
            <v xml:space="preserve">Steve Armstrong® </v>
          </cell>
          <cell r="B137">
            <v>6</v>
          </cell>
          <cell r="C137">
            <v>2</v>
          </cell>
          <cell r="D137">
            <v>1.8472222222222223E-2</v>
          </cell>
          <cell r="E137">
            <v>13</v>
          </cell>
          <cell r="F137">
            <v>1.9922839506172841E-2</v>
          </cell>
          <cell r="I137">
            <v>1.8888888888888889E-2</v>
          </cell>
          <cell r="J137">
            <v>2.0682870370370372E-2</v>
          </cell>
          <cell r="K137">
            <v>2.0196759259259258E-2</v>
          </cell>
          <cell r="AU137">
            <v>1.8888888888888889E-2</v>
          </cell>
          <cell r="AV137">
            <v>3</v>
          </cell>
        </row>
        <row r="138">
          <cell r="A138" t="str">
            <v>Stuart Anderson</v>
          </cell>
          <cell r="B138">
            <v>13</v>
          </cell>
          <cell r="C138">
            <v>13</v>
          </cell>
          <cell r="D138">
            <v>1.1747685185185187E-2</v>
          </cell>
          <cell r="E138">
            <v>0</v>
          </cell>
          <cell r="F138" t="str">
            <v xml:space="preserve"> </v>
          </cell>
          <cell r="AU138" t="str">
            <v xml:space="preserve"> </v>
          </cell>
          <cell r="AV138">
            <v>0</v>
          </cell>
        </row>
        <row r="139">
          <cell r="A139" t="str">
            <v>Sybrand Strauss</v>
          </cell>
          <cell r="B139">
            <v>4</v>
          </cell>
          <cell r="C139">
            <v>4</v>
          </cell>
          <cell r="D139">
            <v>1.8081275720164613E-2</v>
          </cell>
          <cell r="E139">
            <v>0</v>
          </cell>
          <cell r="F139" t="str">
            <v xml:space="preserve"> </v>
          </cell>
          <cell r="AU139" t="str">
            <v xml:space="preserve"> </v>
          </cell>
          <cell r="AV139">
            <v>0</v>
          </cell>
        </row>
        <row r="140">
          <cell r="A140" t="str">
            <v xml:space="preserve">Sybrand Strauss ® </v>
          </cell>
          <cell r="B140">
            <v>0</v>
          </cell>
          <cell r="C140">
            <v>0</v>
          </cell>
          <cell r="D140">
            <v>1.8368055555555554E-2</v>
          </cell>
          <cell r="E140">
            <v>0</v>
          </cell>
          <cell r="F140">
            <v>1.9469907407407405E-2</v>
          </cell>
          <cell r="AN140">
            <v>1.8356481481481481E-2</v>
          </cell>
          <cell r="AO140">
            <v>1.8379629629629631E-2</v>
          </cell>
          <cell r="AP140">
            <v>1.9409722222222221E-2</v>
          </cell>
          <cell r="AR140">
            <v>1.9849537037037037E-2</v>
          </cell>
          <cell r="AS140">
            <v>2.1354166666666664E-2</v>
          </cell>
          <cell r="AU140">
            <v>1.8356481481481481E-2</v>
          </cell>
          <cell r="AV140">
            <v>5</v>
          </cell>
        </row>
        <row r="141">
          <cell r="A141" t="str">
            <v>Tanya Goddard</v>
          </cell>
          <cell r="B141">
            <v>3</v>
          </cell>
          <cell r="C141">
            <v>3</v>
          </cell>
          <cell r="D141">
            <v>1.9071759259259261E-2</v>
          </cell>
          <cell r="E141">
            <v>0</v>
          </cell>
          <cell r="F141" t="str">
            <v xml:space="preserve"> </v>
          </cell>
          <cell r="AU141" t="str">
            <v xml:space="preserve"> </v>
          </cell>
          <cell r="AV141">
            <v>0</v>
          </cell>
        </row>
        <row r="142">
          <cell r="A142" t="str">
            <v>Ted Knight</v>
          </cell>
          <cell r="B142">
            <v>8</v>
          </cell>
          <cell r="C142">
            <v>8</v>
          </cell>
          <cell r="D142" t="str">
            <v xml:space="preserve"> </v>
          </cell>
          <cell r="E142">
            <v>0</v>
          </cell>
          <cell r="F142" t="str">
            <v xml:space="preserve"> </v>
          </cell>
          <cell r="AU142" t="str">
            <v xml:space="preserve"> </v>
          </cell>
          <cell r="AV142">
            <v>0</v>
          </cell>
        </row>
        <row r="143">
          <cell r="A143" t="str">
            <v xml:space="preserve">Tim Richman ® </v>
          </cell>
          <cell r="B143">
            <v>8</v>
          </cell>
          <cell r="C143">
            <v>8</v>
          </cell>
          <cell r="D143">
            <v>1.5729166666666666E-2</v>
          </cell>
          <cell r="E143">
            <v>0</v>
          </cell>
          <cell r="F143" t="str">
            <v xml:space="preserve"> </v>
          </cell>
          <cell r="AU143" t="str">
            <v xml:space="preserve"> </v>
          </cell>
          <cell r="AV143">
            <v>0</v>
          </cell>
        </row>
        <row r="144">
          <cell r="A144" t="str">
            <v>Tony Wright</v>
          </cell>
          <cell r="B144">
            <v>8</v>
          </cell>
          <cell r="C144">
            <v>9</v>
          </cell>
          <cell r="D144">
            <v>1.4733796296296295E-2</v>
          </cell>
          <cell r="E144">
            <v>3</v>
          </cell>
          <cell r="F144">
            <v>1.8676697530864195E-2</v>
          </cell>
          <cell r="Y144">
            <v>1.6585648148148148E-2</v>
          </cell>
          <cell r="AC144">
            <v>1.90625E-2</v>
          </cell>
          <cell r="AG144">
            <v>1.6192129629629629E-2</v>
          </cell>
          <cell r="AH144">
            <v>1.7789351851851851E-2</v>
          </cell>
          <cell r="AI144">
            <v>2.6354166666666668E-2</v>
          </cell>
          <cell r="AQ144">
            <v>1.6076388888888887E-2</v>
          </cell>
          <cell r="AU144">
            <v>1.6076388888888887E-2</v>
          </cell>
          <cell r="AV144">
            <v>6</v>
          </cell>
        </row>
        <row r="145">
          <cell r="A145" t="str">
            <v>Tune Laubscher ®</v>
          </cell>
          <cell r="B145">
            <v>10</v>
          </cell>
          <cell r="C145">
            <v>7</v>
          </cell>
          <cell r="D145">
            <v>1.6238425925925924E-2</v>
          </cell>
          <cell r="E145">
            <v>0</v>
          </cell>
          <cell r="F145" t="str">
            <v xml:space="preserve"> </v>
          </cell>
          <cell r="AU145" t="str">
            <v xml:space="preserve"> </v>
          </cell>
          <cell r="AV145">
            <v>0</v>
          </cell>
        </row>
        <row r="146">
          <cell r="A146" t="str">
            <v>Tyrone Rawlins</v>
          </cell>
          <cell r="B146">
            <v>11</v>
          </cell>
          <cell r="C146">
            <v>11</v>
          </cell>
          <cell r="D146">
            <v>1.3460648148148147E-2</v>
          </cell>
          <cell r="E146">
            <v>0</v>
          </cell>
          <cell r="F146" t="str">
            <v xml:space="preserve"> </v>
          </cell>
          <cell r="AU146" t="str">
            <v xml:space="preserve"> </v>
          </cell>
          <cell r="AV146">
            <v>0</v>
          </cell>
        </row>
        <row r="147">
          <cell r="A147" t="str">
            <v>Tyrone Rawlins ®</v>
          </cell>
          <cell r="B147">
            <v>6</v>
          </cell>
          <cell r="C147">
            <v>6</v>
          </cell>
          <cell r="D147" t="str">
            <v xml:space="preserve"> </v>
          </cell>
          <cell r="E147">
            <v>0</v>
          </cell>
          <cell r="F147" t="str">
            <v xml:space="preserve"> </v>
          </cell>
          <cell r="AU147" t="str">
            <v xml:space="preserve"> </v>
          </cell>
          <cell r="AV147">
            <v>0</v>
          </cell>
        </row>
        <row r="148">
          <cell r="A148" t="str">
            <v xml:space="preserve">Warrick ® </v>
          </cell>
          <cell r="B148">
            <v>12</v>
          </cell>
          <cell r="C148">
            <v>12</v>
          </cell>
          <cell r="D148">
            <v>1.3159722222222222E-2</v>
          </cell>
          <cell r="E148">
            <v>0</v>
          </cell>
          <cell r="F148" t="str">
            <v xml:space="preserve"> </v>
          </cell>
          <cell r="AU148" t="str">
            <v xml:space="preserve"> </v>
          </cell>
          <cell r="AV148">
            <v>0</v>
          </cell>
        </row>
        <row r="149">
          <cell r="A149" t="str">
            <v>Wolfram Finger</v>
          </cell>
          <cell r="B149">
            <v>8</v>
          </cell>
          <cell r="C149">
            <v>8</v>
          </cell>
          <cell r="D149" t="str">
            <v xml:space="preserve"> </v>
          </cell>
          <cell r="E149">
            <v>0</v>
          </cell>
          <cell r="F149" t="str">
            <v xml:space="preserve"> </v>
          </cell>
          <cell r="AU149" t="str">
            <v xml:space="preserve"> </v>
          </cell>
          <cell r="AV149">
            <v>0</v>
          </cell>
        </row>
        <row r="150">
          <cell r="A150" t="str">
            <v>Wolfram Finger ®</v>
          </cell>
          <cell r="B150">
            <v>8</v>
          </cell>
          <cell r="C150">
            <v>8</v>
          </cell>
          <cell r="D150">
            <v>1.59375E-2</v>
          </cell>
          <cell r="E150">
            <v>0</v>
          </cell>
          <cell r="F150" t="str">
            <v xml:space="preserve"> </v>
          </cell>
          <cell r="AU150" t="str">
            <v xml:space="preserve"> </v>
          </cell>
          <cell r="AV15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4BD98-B207-4EC8-9AB0-5E3057951094}">
  <sheetPr>
    <pageSetUpPr fitToPage="1"/>
  </sheetPr>
  <dimension ref="A1:AQ711"/>
  <sheetViews>
    <sheetView tabSelected="1" zoomScaleNormal="100" workbookViewId="0">
      <pane xSplit="1" ySplit="5" topLeftCell="B72" activePane="bottomRight" state="frozen"/>
      <selection pane="topRight" activeCell="B1" sqref="B1"/>
      <selection pane="bottomLeft" activeCell="A6" sqref="A6"/>
      <selection pane="bottomRight"/>
    </sheetView>
  </sheetViews>
  <sheetFormatPr defaultColWidth="14.36328125" defaultRowHeight="15" customHeight="1"/>
  <cols>
    <col min="1" max="1" width="21.36328125" style="834" customWidth="1"/>
    <col min="2" max="2" width="14.08984375" style="834" bestFit="1" customWidth="1"/>
    <col min="3" max="3" width="9.7265625" style="1341" customWidth="1"/>
    <col min="4" max="4" width="8.81640625" style="834" customWidth="1"/>
    <col min="5" max="5" width="9.26953125" style="834" customWidth="1"/>
    <col min="6" max="7" width="8.08984375" style="834" customWidth="1"/>
    <col min="8" max="9" width="8.36328125" style="834" customWidth="1"/>
    <col min="10" max="11" width="8.08984375" style="834" customWidth="1"/>
    <col min="12" max="12" width="7.81640625" style="834" customWidth="1"/>
    <col min="13" max="38" width="9.7265625" style="834" customWidth="1"/>
    <col min="39" max="39" width="9" style="834" customWidth="1"/>
    <col min="40" max="40" width="2.26953125" style="834" customWidth="1"/>
    <col min="41" max="41" width="8.08984375" style="834" customWidth="1"/>
    <col min="42" max="42" width="8.7265625" style="834" customWidth="1"/>
    <col min="43" max="43" width="22.7265625" style="834" customWidth="1"/>
    <col min="44" max="16384" width="14.36328125" style="834"/>
  </cols>
  <sheetData>
    <row r="1" spans="1:43" ht="20.25" customHeight="1">
      <c r="A1" s="833" t="s">
        <v>1818</v>
      </c>
      <c r="C1" s="1044"/>
      <c r="D1" s="1007"/>
      <c r="F1" s="1008"/>
      <c r="G1" s="1008"/>
      <c r="H1" s="1009"/>
      <c r="I1" s="1008"/>
      <c r="J1" s="1008"/>
      <c r="K1" s="1008"/>
      <c r="L1" s="1008"/>
      <c r="M1" s="1009"/>
      <c r="N1" s="1009"/>
      <c r="O1" s="1009"/>
      <c r="P1" s="1009"/>
      <c r="Q1" s="1009"/>
      <c r="R1" s="1009"/>
      <c r="S1" s="1009"/>
      <c r="T1" s="1009"/>
      <c r="U1" s="1009"/>
      <c r="V1" s="1009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8"/>
      <c r="AO1" s="1009"/>
      <c r="AP1" s="1010"/>
    </row>
    <row r="2" spans="1:43" ht="12.75" customHeight="1" thickBot="1">
      <c r="C2" s="1044"/>
      <c r="D2" s="1007"/>
      <c r="F2" s="1008"/>
      <c r="G2" s="1008"/>
      <c r="H2" s="1009"/>
      <c r="I2" s="1008"/>
      <c r="J2" s="1008"/>
      <c r="K2" s="1008"/>
      <c r="L2" s="1008"/>
      <c r="M2" s="1009"/>
      <c r="N2" s="1009"/>
      <c r="O2" s="1009"/>
      <c r="P2" s="1009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9"/>
      <c r="AJ2" s="1009"/>
      <c r="AK2" s="1009"/>
      <c r="AL2" s="1009"/>
      <c r="AM2" s="1008"/>
      <c r="AO2" s="1009"/>
      <c r="AP2" s="1010"/>
    </row>
    <row r="3" spans="1:43" ht="12.75" customHeight="1">
      <c r="A3" s="1011"/>
      <c r="B3" s="1012" t="s">
        <v>1819</v>
      </c>
      <c r="C3" s="1013" t="s">
        <v>1820</v>
      </c>
      <c r="D3" s="1012">
        <v>2024</v>
      </c>
      <c r="E3" s="1012">
        <v>2025</v>
      </c>
      <c r="F3" s="1012">
        <v>2025</v>
      </c>
      <c r="G3" s="1012">
        <v>2025</v>
      </c>
      <c r="H3" s="1012">
        <v>2025</v>
      </c>
      <c r="I3" s="1012">
        <v>2025</v>
      </c>
      <c r="J3" s="1012">
        <v>2025</v>
      </c>
      <c r="K3" s="1012">
        <v>2025</v>
      </c>
      <c r="L3" s="1012">
        <v>2025</v>
      </c>
      <c r="M3" s="1012">
        <v>2025</v>
      </c>
      <c r="N3" s="1012">
        <v>2025</v>
      </c>
      <c r="O3" s="1012">
        <v>2025</v>
      </c>
      <c r="P3" s="1012">
        <v>2025</v>
      </c>
      <c r="Q3" s="1012">
        <v>2025</v>
      </c>
      <c r="R3" s="1012">
        <v>2025</v>
      </c>
      <c r="S3" s="1012">
        <v>2025</v>
      </c>
      <c r="T3" s="1012">
        <v>2025</v>
      </c>
      <c r="U3" s="1012">
        <v>2025</v>
      </c>
      <c r="V3" s="1012">
        <v>2025</v>
      </c>
      <c r="W3" s="1012">
        <v>2025</v>
      </c>
      <c r="X3" s="1012">
        <v>2025</v>
      </c>
      <c r="Y3" s="1012">
        <v>2025</v>
      </c>
      <c r="Z3" s="1012">
        <v>2025</v>
      </c>
      <c r="AA3" s="1012">
        <v>2025</v>
      </c>
      <c r="AB3" s="1012">
        <v>2025</v>
      </c>
      <c r="AC3" s="1012">
        <v>2025</v>
      </c>
      <c r="AD3" s="1012">
        <v>2025</v>
      </c>
      <c r="AE3" s="1012">
        <v>2025</v>
      </c>
      <c r="AF3" s="1012">
        <v>2025</v>
      </c>
      <c r="AG3" s="1012">
        <v>2025</v>
      </c>
      <c r="AH3" s="1012">
        <v>2025</v>
      </c>
      <c r="AI3" s="1012">
        <v>2025</v>
      </c>
      <c r="AJ3" s="1012">
        <v>2025</v>
      </c>
      <c r="AK3" s="1012">
        <v>2025</v>
      </c>
      <c r="AL3" s="1012">
        <v>2025</v>
      </c>
      <c r="AM3" s="1012">
        <v>2025</v>
      </c>
      <c r="AN3" s="1014"/>
      <c r="AO3" s="1012" t="s">
        <v>1676</v>
      </c>
      <c r="AP3" s="1015">
        <v>2025</v>
      </c>
      <c r="AQ3" s="1016"/>
    </row>
    <row r="4" spans="1:43" ht="12.75" customHeight="1" thickBot="1">
      <c r="A4" s="1017"/>
      <c r="B4" s="1018" t="s">
        <v>59</v>
      </c>
      <c r="C4" s="1019" t="s">
        <v>59</v>
      </c>
      <c r="D4" s="1016" t="s">
        <v>439</v>
      </c>
      <c r="E4" s="1016" t="s">
        <v>10</v>
      </c>
      <c r="F4" s="1020">
        <v>45713</v>
      </c>
      <c r="G4" s="1020">
        <v>45720</v>
      </c>
      <c r="H4" s="1020">
        <v>45727</v>
      </c>
      <c r="I4" s="1020">
        <v>45734</v>
      </c>
      <c r="J4" s="1020">
        <v>45748</v>
      </c>
      <c r="K4" s="1020">
        <v>45755</v>
      </c>
      <c r="L4" s="1020">
        <v>45762</v>
      </c>
      <c r="M4" s="1020">
        <v>45769</v>
      </c>
      <c r="N4" s="1020">
        <v>45776</v>
      </c>
      <c r="O4" s="1020">
        <v>45783</v>
      </c>
      <c r="P4" s="1020">
        <v>45797</v>
      </c>
      <c r="Q4" s="1020">
        <v>45804</v>
      </c>
      <c r="R4" s="1020">
        <v>45811</v>
      </c>
      <c r="S4" s="1020">
        <v>45818</v>
      </c>
      <c r="T4" s="1020">
        <v>45825</v>
      </c>
      <c r="U4" s="1020">
        <v>45832</v>
      </c>
      <c r="V4" s="1020">
        <v>45839</v>
      </c>
      <c r="W4" s="1020">
        <v>45846</v>
      </c>
      <c r="X4" s="1020">
        <v>45860</v>
      </c>
      <c r="Y4" s="1020">
        <v>45876</v>
      </c>
      <c r="Z4" s="1020">
        <v>45881</v>
      </c>
      <c r="AA4" s="1020">
        <v>45888</v>
      </c>
      <c r="AB4" s="1020">
        <v>45895</v>
      </c>
      <c r="AC4" s="1020">
        <v>45902</v>
      </c>
      <c r="AD4" s="1020">
        <v>45909</v>
      </c>
      <c r="AE4" s="1020">
        <v>45937</v>
      </c>
      <c r="AF4" s="1020">
        <v>45944</v>
      </c>
      <c r="AG4" s="1020">
        <v>45951</v>
      </c>
      <c r="AH4" s="1020">
        <v>45958</v>
      </c>
      <c r="AI4" s="1020">
        <v>45965</v>
      </c>
      <c r="AJ4" s="1020">
        <v>45972</v>
      </c>
      <c r="AK4" s="1020">
        <v>45979</v>
      </c>
      <c r="AL4" s="1020">
        <v>45986</v>
      </c>
      <c r="AM4" s="1020">
        <v>45993</v>
      </c>
      <c r="AN4" s="1021"/>
      <c r="AO4" s="1016" t="s">
        <v>438</v>
      </c>
      <c r="AP4" s="1022" t="s">
        <v>439</v>
      </c>
      <c r="AQ4" s="1020"/>
    </row>
    <row r="5" spans="1:43" ht="12.75" customHeight="1" thickBot="1">
      <c r="A5" s="1023" t="s">
        <v>440</v>
      </c>
      <c r="B5" s="1024">
        <v>2.0833333333333332E-2</v>
      </c>
      <c r="C5" s="1320"/>
      <c r="D5" s="1026"/>
      <c r="E5" s="1027"/>
      <c r="F5" s="1012">
        <v>1</v>
      </c>
      <c r="G5" s="1012">
        <f>F5+1</f>
        <v>2</v>
      </c>
      <c r="H5" s="1012">
        <f>G5+1</f>
        <v>3</v>
      </c>
      <c r="I5" s="1012">
        <f>H5+1</f>
        <v>4</v>
      </c>
      <c r="J5" s="1012">
        <f t="shared" ref="J5:Q5" si="0">I5+1</f>
        <v>5</v>
      </c>
      <c r="K5" s="1012">
        <f t="shared" si="0"/>
        <v>6</v>
      </c>
      <c r="L5" s="1012">
        <f t="shared" si="0"/>
        <v>7</v>
      </c>
      <c r="M5" s="1012">
        <f t="shared" si="0"/>
        <v>8</v>
      </c>
      <c r="N5" s="1012">
        <f t="shared" si="0"/>
        <v>9</v>
      </c>
      <c r="O5" s="1012">
        <f t="shared" si="0"/>
        <v>10</v>
      </c>
      <c r="P5" s="1012">
        <f t="shared" si="0"/>
        <v>11</v>
      </c>
      <c r="Q5" s="1012">
        <f t="shared" si="0"/>
        <v>12</v>
      </c>
      <c r="R5" s="1028">
        <v>13</v>
      </c>
      <c r="S5" s="1028">
        <v>14</v>
      </c>
      <c r="T5" s="1028">
        <v>15</v>
      </c>
      <c r="U5" s="1028">
        <v>16</v>
      </c>
      <c r="V5" s="1028">
        <v>17</v>
      </c>
      <c r="W5" s="1028">
        <v>18</v>
      </c>
      <c r="X5" s="1028">
        <v>19</v>
      </c>
      <c r="Y5" s="1028">
        <v>20</v>
      </c>
      <c r="Z5" s="1028">
        <v>21</v>
      </c>
      <c r="AA5" s="1028">
        <v>22</v>
      </c>
      <c r="AB5" s="1028">
        <v>23</v>
      </c>
      <c r="AC5" s="1028">
        <v>24</v>
      </c>
      <c r="AD5" s="1028">
        <v>25</v>
      </c>
      <c r="AE5" s="1028">
        <v>26</v>
      </c>
      <c r="AF5" s="1028">
        <v>27</v>
      </c>
      <c r="AG5" s="1028">
        <v>28</v>
      </c>
      <c r="AH5" s="1028">
        <v>29</v>
      </c>
      <c r="AI5" s="1028">
        <v>30</v>
      </c>
      <c r="AJ5" s="1028">
        <v>31</v>
      </c>
      <c r="AK5" s="1028">
        <v>32</v>
      </c>
      <c r="AL5" s="1028">
        <v>33</v>
      </c>
      <c r="AM5" s="1028">
        <v>34</v>
      </c>
      <c r="AN5" s="1012"/>
      <c r="AO5" s="1028"/>
      <c r="AP5" s="1029"/>
      <c r="AQ5" s="1016"/>
    </row>
    <row r="6" spans="1:43" ht="47.25" customHeight="1" thickBot="1">
      <c r="A6" s="1030" t="s">
        <v>737</v>
      </c>
      <c r="B6" s="1031"/>
      <c r="C6" s="1321"/>
      <c r="D6" s="1033"/>
      <c r="E6" s="1322"/>
      <c r="F6" s="1035" t="s">
        <v>1790</v>
      </c>
      <c r="G6" s="1035" t="s">
        <v>12</v>
      </c>
      <c r="H6" s="1035" t="s">
        <v>12</v>
      </c>
      <c r="I6" s="1035" t="s">
        <v>114</v>
      </c>
      <c r="J6" s="1182" t="s">
        <v>12</v>
      </c>
      <c r="K6" s="1037" t="s">
        <v>297</v>
      </c>
      <c r="L6" s="1037"/>
      <c r="M6" s="1037"/>
      <c r="N6" s="1037"/>
      <c r="O6" s="1037"/>
      <c r="P6" s="1038" t="s">
        <v>1821</v>
      </c>
      <c r="Q6" s="1037"/>
      <c r="R6" s="1037" t="s">
        <v>152</v>
      </c>
      <c r="S6" s="1038" t="s">
        <v>32</v>
      </c>
      <c r="T6" s="1038"/>
      <c r="U6" s="1038"/>
      <c r="V6" s="1038" t="s">
        <v>1822</v>
      </c>
      <c r="W6" s="1038" t="s">
        <v>1823</v>
      </c>
      <c r="X6" s="1038" t="s">
        <v>1823</v>
      </c>
      <c r="Y6" s="1038" t="s">
        <v>247</v>
      </c>
      <c r="Z6" s="1038"/>
      <c r="AA6" s="1038"/>
      <c r="AB6" s="1038" t="s">
        <v>980</v>
      </c>
      <c r="AC6" s="1038" t="s">
        <v>1245</v>
      </c>
      <c r="AD6" s="1038"/>
      <c r="AE6" s="1038" t="s">
        <v>114</v>
      </c>
      <c r="AF6" s="1038" t="s">
        <v>76</v>
      </c>
      <c r="AG6" s="1038"/>
      <c r="AH6" s="1038" t="s">
        <v>114</v>
      </c>
      <c r="AI6" s="1038" t="s">
        <v>32</v>
      </c>
      <c r="AJ6" s="1038"/>
      <c r="AK6" s="1038"/>
      <c r="AL6" s="1038"/>
      <c r="AM6" s="1038" t="s">
        <v>114</v>
      </c>
      <c r="AN6" s="1323"/>
      <c r="AO6" s="1324"/>
      <c r="AP6" s="1325"/>
    </row>
    <row r="7" spans="1:43" ht="12.75" customHeight="1">
      <c r="A7" s="1039" t="s">
        <v>1564</v>
      </c>
      <c r="B7" s="1040" t="str">
        <f>IFERROR(MINUTE(B$5)-MINUTE(C7)," ")</f>
        <v xml:space="preserve"> </v>
      </c>
      <c r="C7" s="1326" t="s">
        <v>514</v>
      </c>
      <c r="D7" s="1327">
        <v>0</v>
      </c>
      <c r="E7" s="1326" t="str">
        <f>IFERROR(AVERAGE(F7:G7), " ")</f>
        <v xml:space="preserve"> </v>
      </c>
      <c r="F7" s="1043"/>
      <c r="G7" s="1043"/>
      <c r="H7" s="1043"/>
      <c r="I7" s="1043"/>
      <c r="K7" s="1328"/>
      <c r="L7" s="1328"/>
      <c r="M7" s="1044"/>
      <c r="N7" s="1044"/>
      <c r="O7" s="1328"/>
      <c r="P7" s="1328"/>
      <c r="Q7" s="1328"/>
      <c r="R7" s="1328"/>
      <c r="S7" s="1328"/>
      <c r="T7" s="1328"/>
      <c r="U7" s="1328"/>
      <c r="V7" s="1328"/>
      <c r="W7" s="1328"/>
      <c r="X7" s="1328"/>
      <c r="Y7" s="1328"/>
      <c r="Z7" s="1328"/>
      <c r="AA7" s="1328"/>
      <c r="AB7" s="1328"/>
      <c r="AC7" s="1328"/>
      <c r="AD7" s="1328"/>
      <c r="AE7" s="1328"/>
      <c r="AF7" s="1328"/>
      <c r="AG7" s="1328"/>
      <c r="AH7" s="1328"/>
      <c r="AI7" s="1328"/>
      <c r="AJ7" s="1328"/>
      <c r="AK7" s="1328"/>
      <c r="AL7" s="1328"/>
      <c r="AM7" s="1328"/>
      <c r="AN7" s="1329"/>
      <c r="AO7" s="1006" t="str">
        <f>IF(MIN(F7:AM7)=0," ",MIN(F7:AM7))</f>
        <v xml:space="preserve"> </v>
      </c>
      <c r="AP7" s="885">
        <f t="shared" ref="AP7:AP70" si="1">COUNTA(F7:AM7)</f>
        <v>0</v>
      </c>
    </row>
    <row r="8" spans="1:43" ht="12.75" customHeight="1">
      <c r="A8" s="1046" t="s">
        <v>1743</v>
      </c>
      <c r="B8" s="1016">
        <v>3</v>
      </c>
      <c r="C8" s="1330">
        <v>1.8981481481481481E-2</v>
      </c>
      <c r="D8" s="1331">
        <v>1</v>
      </c>
      <c r="E8" s="1330" t="str">
        <f t="shared" ref="E8:E18" si="2">IFERROR(AVERAGE(F8:AM8), " ")</f>
        <v xml:space="preserve"> </v>
      </c>
      <c r="F8" s="1044"/>
      <c r="G8" s="1044"/>
      <c r="H8" s="1044"/>
      <c r="I8" s="1020"/>
      <c r="J8" s="1020"/>
      <c r="K8" s="1044"/>
      <c r="L8" s="1044"/>
      <c r="M8" s="1020"/>
      <c r="N8" s="1044"/>
      <c r="O8" s="1020"/>
      <c r="P8" s="1020"/>
      <c r="Q8" s="1020"/>
      <c r="R8" s="1043"/>
      <c r="S8" s="1020"/>
      <c r="T8" s="1020"/>
      <c r="U8" s="1020"/>
      <c r="V8" s="1044"/>
      <c r="W8" s="1020"/>
      <c r="X8" s="1020"/>
      <c r="Y8" s="1020"/>
      <c r="Z8" s="1020"/>
      <c r="AA8" s="1020"/>
      <c r="AB8" s="1020"/>
      <c r="AC8" s="1020"/>
      <c r="AD8" s="1020"/>
      <c r="AE8" s="1020"/>
      <c r="AF8" s="1020"/>
      <c r="AG8" s="1020"/>
      <c r="AH8" s="1020"/>
      <c r="AI8" s="1020"/>
      <c r="AJ8" s="1020"/>
      <c r="AK8" s="1020"/>
      <c r="AL8" s="1020"/>
      <c r="AM8" s="1020"/>
      <c r="AN8" s="1332"/>
      <c r="AO8" s="1006" t="str">
        <f>IF(MIN(F8:AM8)=0," ",MIN(F8:AM8))</f>
        <v xml:space="preserve"> </v>
      </c>
      <c r="AP8" s="1333">
        <f t="shared" si="1"/>
        <v>0</v>
      </c>
      <c r="AQ8" s="1053"/>
    </row>
    <row r="9" spans="1:43" ht="12.75" customHeight="1">
      <c r="A9" s="1045" t="s">
        <v>1681</v>
      </c>
      <c r="B9" s="1040" t="str">
        <f>IFERROR(MINUTE(B$5)-MINUTE(C9)," ")</f>
        <v xml:space="preserve"> </v>
      </c>
      <c r="C9" s="1330" t="s">
        <v>514</v>
      </c>
      <c r="D9" s="1331">
        <v>0</v>
      </c>
      <c r="E9" s="1330" t="str">
        <f t="shared" si="2"/>
        <v xml:space="preserve"> </v>
      </c>
      <c r="F9" s="1044"/>
      <c r="G9" s="1043"/>
      <c r="H9" s="1044"/>
      <c r="I9" s="1043"/>
      <c r="K9" s="1044"/>
      <c r="L9" s="1328"/>
      <c r="M9" s="1044"/>
      <c r="N9" s="1044"/>
      <c r="O9" s="1328"/>
      <c r="P9" s="1044"/>
      <c r="Q9" s="1328"/>
      <c r="R9" s="1044"/>
      <c r="S9" s="1328"/>
      <c r="T9" s="1044"/>
      <c r="U9" s="1328"/>
      <c r="V9" s="1328"/>
      <c r="W9" s="1044"/>
      <c r="X9" s="1328"/>
      <c r="Y9" s="1328"/>
      <c r="Z9" s="1328"/>
      <c r="AA9" s="1044"/>
      <c r="AB9" s="1044"/>
      <c r="AC9" s="1328"/>
      <c r="AD9" s="1328"/>
      <c r="AE9" s="1328"/>
      <c r="AF9" s="1328"/>
      <c r="AG9" s="1328"/>
      <c r="AH9" s="1328"/>
      <c r="AI9" s="1328"/>
      <c r="AJ9" s="1328"/>
      <c r="AK9" s="1328"/>
      <c r="AL9" s="1328"/>
      <c r="AM9" s="1328"/>
      <c r="AN9" s="1329"/>
      <c r="AO9" s="1006" t="str">
        <f>IF(MIN(F9:AM9)=0," ",MIN(F9:AM9))</f>
        <v xml:space="preserve"> </v>
      </c>
      <c r="AP9" s="885">
        <f t="shared" si="1"/>
        <v>0</v>
      </c>
    </row>
    <row r="10" spans="1:43" ht="12.75" customHeight="1">
      <c r="A10" s="1045" t="s">
        <v>1682</v>
      </c>
      <c r="B10" s="1040" t="str">
        <f>IFERROR(MINUTE(B$5)-MINUTE(C10)," ")</f>
        <v xml:space="preserve"> </v>
      </c>
      <c r="C10" s="1330" t="s">
        <v>514</v>
      </c>
      <c r="D10" s="1331">
        <v>0</v>
      </c>
      <c r="E10" s="1330" t="str">
        <f t="shared" si="2"/>
        <v xml:space="preserve"> </v>
      </c>
      <c r="G10" s="1044"/>
      <c r="H10" s="1043"/>
      <c r="I10" s="1043"/>
      <c r="K10" s="1328"/>
      <c r="L10" s="1328"/>
      <c r="M10" s="1044"/>
      <c r="N10" s="1328"/>
      <c r="O10" s="1328"/>
      <c r="P10" s="1328"/>
      <c r="Q10" s="1328"/>
      <c r="R10" s="1328"/>
      <c r="S10" s="1328"/>
      <c r="T10" s="1328"/>
      <c r="U10" s="1328"/>
      <c r="V10" s="1328"/>
      <c r="W10" s="1328"/>
      <c r="X10" s="1328"/>
      <c r="Y10" s="1328"/>
      <c r="Z10" s="1044"/>
      <c r="AA10" s="1328"/>
      <c r="AB10" s="1328"/>
      <c r="AC10" s="1328"/>
      <c r="AD10" s="1328"/>
      <c r="AE10" s="1328"/>
      <c r="AF10" s="1328"/>
      <c r="AG10" s="1328"/>
      <c r="AH10" s="1328"/>
      <c r="AI10" s="1328"/>
      <c r="AJ10" s="1328"/>
      <c r="AK10" s="1328"/>
      <c r="AL10" s="1328"/>
      <c r="AM10" s="1328"/>
      <c r="AN10" s="1329"/>
      <c r="AO10" s="1006" t="str">
        <f>IF(MIN(G10:AM10)=0," ",MIN(G10:AM10))</f>
        <v xml:space="preserve"> </v>
      </c>
      <c r="AP10" s="885">
        <f t="shared" si="1"/>
        <v>0</v>
      </c>
    </row>
    <row r="11" spans="1:43" ht="12.75" hidden="1" customHeight="1">
      <c r="A11" s="1046" t="s">
        <v>1683</v>
      </c>
      <c r="B11" s="1040" t="str">
        <f>IFERROR(MINUTE(B$5)-MINUTE(C11)," ")</f>
        <v xml:space="preserve"> </v>
      </c>
      <c r="C11" s="1330" t="s">
        <v>514</v>
      </c>
      <c r="D11" s="1331">
        <v>0</v>
      </c>
      <c r="E11" s="1330" t="str">
        <f t="shared" si="2"/>
        <v xml:space="preserve"> </v>
      </c>
      <c r="F11" s="1043"/>
      <c r="G11" s="1043"/>
      <c r="H11" s="1043"/>
      <c r="I11" s="1043"/>
      <c r="K11" s="1328"/>
      <c r="L11" s="1328"/>
      <c r="M11" s="1044"/>
      <c r="N11" s="1328"/>
      <c r="O11" s="1328"/>
      <c r="P11" s="1328"/>
      <c r="Q11" s="1328"/>
      <c r="R11" s="1328"/>
      <c r="S11" s="1328"/>
      <c r="T11" s="1328"/>
      <c r="U11" s="1328"/>
      <c r="V11" s="1328"/>
      <c r="W11" s="1328"/>
      <c r="X11" s="1328"/>
      <c r="Y11" s="1328"/>
      <c r="Z11" s="1328"/>
      <c r="AA11" s="1328"/>
      <c r="AB11" s="1328"/>
      <c r="AC11" s="1328"/>
      <c r="AD11" s="1328"/>
      <c r="AE11" s="1328"/>
      <c r="AF11" s="1328"/>
      <c r="AG11" s="1328"/>
      <c r="AH11" s="1328"/>
      <c r="AI11" s="1328"/>
      <c r="AJ11" s="1328"/>
      <c r="AK11" s="1328"/>
      <c r="AL11" s="1328"/>
      <c r="AM11" s="1328"/>
      <c r="AN11" s="1329"/>
      <c r="AO11" s="1006" t="str">
        <f t="shared" ref="AO11:AO29" si="3">IF(MIN(F11:AM11)=0," ",MIN(F11:AM11))</f>
        <v xml:space="preserve"> </v>
      </c>
      <c r="AP11" s="885">
        <f t="shared" si="1"/>
        <v>0</v>
      </c>
    </row>
    <row r="12" spans="1:43" ht="12.75" hidden="1" customHeight="1">
      <c r="A12" s="1047" t="s">
        <v>678</v>
      </c>
      <c r="B12" s="1040" t="str">
        <f>IFERROR(MINUTE(B$5)-MINUTE(C12)," ")</f>
        <v xml:space="preserve"> </v>
      </c>
      <c r="C12" s="1330" t="s">
        <v>514</v>
      </c>
      <c r="D12" s="1331">
        <v>0</v>
      </c>
      <c r="E12" s="1330" t="str">
        <f t="shared" si="2"/>
        <v xml:space="preserve"> </v>
      </c>
      <c r="F12" s="1043"/>
      <c r="G12" s="1043"/>
      <c r="H12" s="1043"/>
      <c r="I12" s="1043"/>
      <c r="K12" s="1328"/>
      <c r="L12" s="1328"/>
      <c r="M12" s="1044"/>
      <c r="N12" s="1328"/>
      <c r="O12" s="1328"/>
      <c r="P12" s="1328"/>
      <c r="Q12" s="1328"/>
      <c r="R12" s="1328"/>
      <c r="S12" s="1328"/>
      <c r="T12" s="1328"/>
      <c r="U12" s="1328"/>
      <c r="V12" s="1328"/>
      <c r="W12" s="1328"/>
      <c r="X12" s="1328"/>
      <c r="Y12" s="1328"/>
      <c r="Z12" s="1328"/>
      <c r="AA12" s="1328"/>
      <c r="AB12" s="1328"/>
      <c r="AC12" s="1328"/>
      <c r="AD12" s="1328"/>
      <c r="AE12" s="1328"/>
      <c r="AF12" s="1328"/>
      <c r="AG12" s="1328"/>
      <c r="AH12" s="1328"/>
      <c r="AI12" s="1328"/>
      <c r="AJ12" s="1328"/>
      <c r="AK12" s="1328"/>
      <c r="AL12" s="1328"/>
      <c r="AM12" s="1328"/>
      <c r="AN12" s="1329"/>
      <c r="AO12" s="1006" t="str">
        <f t="shared" si="3"/>
        <v xml:space="preserve"> </v>
      </c>
      <c r="AP12" s="885">
        <f t="shared" si="1"/>
        <v>0</v>
      </c>
    </row>
    <row r="13" spans="1:43" ht="12.75" hidden="1" customHeight="1">
      <c r="A13" s="1047" t="s">
        <v>1023</v>
      </c>
      <c r="B13" s="1040" t="str">
        <f>IFERROR(MINUTE(B$5)-MINUTE(C13)," ")</f>
        <v xml:space="preserve"> </v>
      </c>
      <c r="C13" s="1330" t="s">
        <v>514</v>
      </c>
      <c r="D13" s="1331">
        <v>0</v>
      </c>
      <c r="E13" s="1330" t="str">
        <f t="shared" si="2"/>
        <v xml:space="preserve"> </v>
      </c>
      <c r="F13" s="1043"/>
      <c r="G13" s="1043"/>
      <c r="H13" s="1043"/>
      <c r="I13" s="1043"/>
      <c r="K13" s="1328"/>
      <c r="L13" s="1328"/>
      <c r="M13" s="1044"/>
      <c r="N13" s="1328"/>
      <c r="O13" s="1328"/>
      <c r="P13" s="1328"/>
      <c r="Q13" s="1328"/>
      <c r="R13" s="1328"/>
      <c r="S13" s="1328"/>
      <c r="T13" s="1328"/>
      <c r="U13" s="1328"/>
      <c r="V13" s="1328"/>
      <c r="W13" s="1328"/>
      <c r="X13" s="1328"/>
      <c r="Y13" s="1328"/>
      <c r="Z13" s="1328"/>
      <c r="AA13" s="1328"/>
      <c r="AB13" s="1328"/>
      <c r="AC13" s="1328"/>
      <c r="AD13" s="1328"/>
      <c r="AE13" s="1328"/>
      <c r="AF13" s="1328"/>
      <c r="AG13" s="1328"/>
      <c r="AH13" s="1328"/>
      <c r="AI13" s="1328"/>
      <c r="AJ13" s="1328"/>
      <c r="AK13" s="1328"/>
      <c r="AL13" s="1328"/>
      <c r="AM13" s="1328"/>
      <c r="AN13" s="1329"/>
      <c r="AO13" s="1006" t="str">
        <f t="shared" si="3"/>
        <v xml:space="preserve"> </v>
      </c>
      <c r="AP13" s="885">
        <f t="shared" si="1"/>
        <v>0</v>
      </c>
    </row>
    <row r="14" spans="1:43" ht="12.75" customHeight="1">
      <c r="A14" s="1046" t="s">
        <v>1744</v>
      </c>
      <c r="B14" s="1016">
        <v>-2</v>
      </c>
      <c r="C14" s="1330">
        <v>2.2511574074074073E-2</v>
      </c>
      <c r="D14" s="1331">
        <v>1</v>
      </c>
      <c r="E14" s="1330" t="str">
        <f t="shared" si="2"/>
        <v xml:space="preserve"> </v>
      </c>
      <c r="F14" s="1044"/>
      <c r="G14" s="1044"/>
      <c r="H14" s="1044"/>
      <c r="I14" s="1020"/>
      <c r="J14" s="1020"/>
      <c r="K14" s="1044"/>
      <c r="L14" s="1044"/>
      <c r="M14" s="1020"/>
      <c r="N14" s="1044"/>
      <c r="O14" s="1020"/>
      <c r="P14" s="1020"/>
      <c r="Q14" s="1020"/>
      <c r="R14" s="1043"/>
      <c r="S14" s="1020"/>
      <c r="T14" s="1020"/>
      <c r="U14" s="1020"/>
      <c r="V14" s="1044"/>
      <c r="W14" s="1020"/>
      <c r="X14" s="1020"/>
      <c r="Y14" s="1020"/>
      <c r="Z14" s="1020"/>
      <c r="AA14" s="1020"/>
      <c r="AB14" s="1020"/>
      <c r="AC14" s="1020"/>
      <c r="AD14" s="1020"/>
      <c r="AE14" s="1020"/>
      <c r="AF14" s="1044"/>
      <c r="AG14" s="1044"/>
      <c r="AH14" s="1020"/>
      <c r="AI14" s="1020"/>
      <c r="AJ14" s="1020"/>
      <c r="AK14" s="1020"/>
      <c r="AL14" s="1020"/>
      <c r="AM14" s="1020"/>
      <c r="AN14" s="1332"/>
      <c r="AO14" s="1006" t="str">
        <f t="shared" si="3"/>
        <v xml:space="preserve"> </v>
      </c>
      <c r="AP14" s="1333">
        <f t="shared" si="1"/>
        <v>0</v>
      </c>
      <c r="AQ14" s="1053"/>
    </row>
    <row r="15" spans="1:43" ht="12.75" customHeight="1">
      <c r="A15" s="1048" t="s">
        <v>1074</v>
      </c>
      <c r="B15" s="1040" t="str">
        <f>IFERROR(MINUTE(B$5)-MINUTE(C15)," ")</f>
        <v xml:space="preserve"> </v>
      </c>
      <c r="C15" s="1330" t="s">
        <v>514</v>
      </c>
      <c r="D15" s="1331">
        <v>0</v>
      </c>
      <c r="E15" s="1330" t="str">
        <f t="shared" si="2"/>
        <v xml:space="preserve"> </v>
      </c>
      <c r="F15" s="1043"/>
      <c r="G15" s="1043"/>
      <c r="H15" s="1043"/>
      <c r="I15" s="1043"/>
      <c r="K15" s="1328"/>
      <c r="L15" s="1328"/>
      <c r="M15" s="1044"/>
      <c r="N15" s="1328"/>
      <c r="O15" s="1328"/>
      <c r="P15" s="1328"/>
      <c r="Q15" s="1328"/>
      <c r="R15" s="1328"/>
      <c r="S15" s="1328"/>
      <c r="T15" s="1328"/>
      <c r="U15" s="1328"/>
      <c r="V15" s="1328"/>
      <c r="W15" s="1328"/>
      <c r="X15" s="1328"/>
      <c r="Y15" s="1328"/>
      <c r="Z15" s="1328"/>
      <c r="AA15" s="1328"/>
      <c r="AB15" s="1328"/>
      <c r="AC15" s="1328"/>
      <c r="AD15" s="1328"/>
      <c r="AE15" s="1328"/>
      <c r="AF15" s="1328"/>
      <c r="AG15" s="1328"/>
      <c r="AH15" s="1328"/>
      <c r="AI15" s="1328"/>
      <c r="AJ15" s="1328"/>
      <c r="AK15" s="1328"/>
      <c r="AL15" s="1328"/>
      <c r="AM15" s="1328"/>
      <c r="AN15" s="1329"/>
      <c r="AO15" s="1006" t="str">
        <f t="shared" si="3"/>
        <v xml:space="preserve"> </v>
      </c>
      <c r="AP15" s="885">
        <f t="shared" si="1"/>
        <v>0</v>
      </c>
    </row>
    <row r="16" spans="1:43" ht="12.75" customHeight="1">
      <c r="A16" s="1048" t="s">
        <v>1265</v>
      </c>
      <c r="B16" s="1040" t="str">
        <f>IFERROR(MINUTE(B$5)-MINUTE(C16)," ")</f>
        <v xml:space="preserve"> </v>
      </c>
      <c r="C16" s="1330" t="s">
        <v>514</v>
      </c>
      <c r="D16" s="1331">
        <v>0</v>
      </c>
      <c r="E16" s="1330" t="str">
        <f t="shared" si="2"/>
        <v xml:space="preserve"> </v>
      </c>
      <c r="F16" s="1043"/>
      <c r="G16" s="1043"/>
      <c r="H16" s="1043"/>
      <c r="I16" s="1043"/>
      <c r="K16" s="1328"/>
      <c r="L16" s="1328"/>
      <c r="M16" s="1044"/>
      <c r="N16" s="1328"/>
      <c r="O16" s="1328"/>
      <c r="P16" s="1328"/>
      <c r="Q16" s="1328"/>
      <c r="R16" s="1328"/>
      <c r="S16" s="1328"/>
      <c r="T16" s="1328"/>
      <c r="U16" s="1328"/>
      <c r="V16" s="1328"/>
      <c r="W16" s="1328"/>
      <c r="X16" s="1328"/>
      <c r="Y16" s="1328"/>
      <c r="Z16" s="1328"/>
      <c r="AA16" s="1328"/>
      <c r="AB16" s="1328"/>
      <c r="AC16" s="1328"/>
      <c r="AD16" s="1328"/>
      <c r="AE16" s="1328"/>
      <c r="AF16" s="1328"/>
      <c r="AG16" s="1328"/>
      <c r="AH16" s="1328"/>
      <c r="AI16" s="1328"/>
      <c r="AJ16" s="1328"/>
      <c r="AK16" s="1328"/>
      <c r="AL16" s="1328"/>
      <c r="AM16" s="1328"/>
      <c r="AN16" s="1329"/>
      <c r="AO16" s="1006" t="str">
        <f t="shared" si="3"/>
        <v xml:space="preserve"> </v>
      </c>
      <c r="AP16" s="885">
        <f t="shared" si="1"/>
        <v>0</v>
      </c>
    </row>
    <row r="17" spans="1:43" ht="12.75" hidden="1" customHeight="1">
      <c r="A17" s="1048" t="s">
        <v>1266</v>
      </c>
      <c r="B17" s="1040" t="str">
        <f>IFERROR(MINUTE(B$5)-MINUTE(C17)," ")</f>
        <v xml:space="preserve"> </v>
      </c>
      <c r="C17" s="1330" t="s">
        <v>514</v>
      </c>
      <c r="D17" s="1331">
        <v>0</v>
      </c>
      <c r="E17" s="1330" t="str">
        <f t="shared" si="2"/>
        <v xml:space="preserve"> </v>
      </c>
      <c r="F17" s="1043"/>
      <c r="G17" s="1043"/>
      <c r="H17" s="1043"/>
      <c r="I17" s="1043"/>
      <c r="K17" s="1328"/>
      <c r="L17" s="1328"/>
      <c r="M17" s="1044"/>
      <c r="N17" s="1328"/>
      <c r="O17" s="1328"/>
      <c r="P17" s="1328"/>
      <c r="Q17" s="1328"/>
      <c r="R17" s="1328"/>
      <c r="S17" s="1328"/>
      <c r="T17" s="1328"/>
      <c r="U17" s="1328"/>
      <c r="V17" s="1328"/>
      <c r="W17" s="1328"/>
      <c r="X17" s="1328"/>
      <c r="Y17" s="1328"/>
      <c r="Z17" s="1328"/>
      <c r="AA17" s="1328"/>
      <c r="AB17" s="1328"/>
      <c r="AC17" s="1328"/>
      <c r="AD17" s="1328"/>
      <c r="AE17" s="1328"/>
      <c r="AF17" s="1328"/>
      <c r="AG17" s="1328"/>
      <c r="AH17" s="1328"/>
      <c r="AI17" s="1328"/>
      <c r="AJ17" s="1328"/>
      <c r="AK17" s="1328"/>
      <c r="AL17" s="1328"/>
      <c r="AM17" s="1328"/>
      <c r="AN17" s="1329"/>
      <c r="AO17" s="1006" t="str">
        <f t="shared" si="3"/>
        <v xml:space="preserve"> </v>
      </c>
      <c r="AP17" s="885">
        <f t="shared" si="1"/>
        <v>0</v>
      </c>
    </row>
    <row r="18" spans="1:43" ht="12.75" customHeight="1">
      <c r="A18" s="1048" t="s">
        <v>401</v>
      </c>
      <c r="B18" s="1040" t="str">
        <f>IFERROR(MINUTE(B$5)-MINUTE(C18)," ")</f>
        <v xml:space="preserve"> </v>
      </c>
      <c r="C18" s="1330" t="s">
        <v>514</v>
      </c>
      <c r="D18" s="1331">
        <v>0</v>
      </c>
      <c r="E18" s="1330" t="str">
        <f t="shared" si="2"/>
        <v xml:space="preserve"> </v>
      </c>
      <c r="F18" s="1043"/>
      <c r="G18" s="1043"/>
      <c r="H18" s="1043"/>
      <c r="I18" s="1043"/>
      <c r="K18" s="1328"/>
      <c r="L18" s="1328"/>
      <c r="M18" s="1044"/>
      <c r="N18" s="1328"/>
      <c r="O18" s="1328"/>
      <c r="P18" s="1328"/>
      <c r="Q18" s="1328"/>
      <c r="R18" s="1328"/>
      <c r="S18" s="1328"/>
      <c r="T18" s="1328"/>
      <c r="U18" s="1328"/>
      <c r="V18" s="1328"/>
      <c r="W18" s="1328"/>
      <c r="X18" s="1328"/>
      <c r="Y18" s="1328"/>
      <c r="Z18" s="1328"/>
      <c r="AA18" s="1328"/>
      <c r="AB18" s="1328"/>
      <c r="AC18" s="1328"/>
      <c r="AD18" s="1328"/>
      <c r="AE18" s="1328"/>
      <c r="AF18" s="1328"/>
      <c r="AG18" s="1328"/>
      <c r="AH18" s="1328"/>
      <c r="AI18" s="1328"/>
      <c r="AJ18" s="1328"/>
      <c r="AK18" s="1328"/>
      <c r="AL18" s="1328"/>
      <c r="AM18" s="1328"/>
      <c r="AN18" s="1329"/>
      <c r="AO18" s="1006" t="str">
        <f t="shared" si="3"/>
        <v xml:space="preserve"> </v>
      </c>
      <c r="AP18" s="885">
        <f t="shared" si="1"/>
        <v>0</v>
      </c>
    </row>
    <row r="19" spans="1:43" ht="12.75" customHeight="1">
      <c r="A19" s="1046" t="s">
        <v>1745</v>
      </c>
      <c r="B19" s="1016">
        <v>3</v>
      </c>
      <c r="C19" s="1330">
        <v>1.8483796296296297E-2</v>
      </c>
      <c r="D19" s="1331">
        <v>3</v>
      </c>
      <c r="E19" s="1330">
        <v>1.8483796296296297E-2</v>
      </c>
      <c r="F19" s="1044"/>
      <c r="G19" s="1044"/>
      <c r="H19" s="1044"/>
      <c r="I19" s="1020"/>
      <c r="J19" s="1020"/>
      <c r="K19" s="1044"/>
      <c r="L19" s="1044"/>
      <c r="M19" s="1020"/>
      <c r="N19" s="1044"/>
      <c r="O19" s="1020"/>
      <c r="P19" s="1020"/>
      <c r="Q19" s="1020"/>
      <c r="R19" s="1043"/>
      <c r="S19" s="1020"/>
      <c r="T19" s="1020"/>
      <c r="U19" s="1020"/>
      <c r="V19" s="1044"/>
      <c r="W19" s="1020"/>
      <c r="X19" s="1020"/>
      <c r="Y19" s="1020"/>
      <c r="Z19" s="1020"/>
      <c r="AA19" s="1020"/>
      <c r="AB19" s="1020"/>
      <c r="AC19" s="1020"/>
      <c r="AD19" s="1020"/>
      <c r="AE19" s="1020"/>
      <c r="AF19" s="1044"/>
      <c r="AG19" s="1044"/>
      <c r="AH19" s="1044"/>
      <c r="AI19" s="1020"/>
      <c r="AJ19" s="1020"/>
      <c r="AK19" s="1020"/>
      <c r="AL19" s="1020"/>
      <c r="AM19" s="1020"/>
      <c r="AN19" s="1332"/>
      <c r="AO19" s="1006" t="str">
        <f t="shared" si="3"/>
        <v xml:space="preserve"> </v>
      </c>
      <c r="AP19" s="1333">
        <f t="shared" si="1"/>
        <v>0</v>
      </c>
      <c r="AQ19" s="1053"/>
    </row>
    <row r="20" spans="1:43" ht="12.75" customHeight="1">
      <c r="A20" s="1046" t="s">
        <v>1684</v>
      </c>
      <c r="B20" s="1040" t="str">
        <f t="shared" ref="B20:B31" si="4">IFERROR(MINUTE(B$5)-MINUTE(C20)," ")</f>
        <v xml:space="preserve"> </v>
      </c>
      <c r="C20" s="1330" t="s">
        <v>514</v>
      </c>
      <c r="D20" s="1008">
        <v>0</v>
      </c>
      <c r="E20" s="1330" t="str">
        <f t="shared" ref="E20:E30" si="5">IFERROR(AVERAGE(F20:AM20), " ")</f>
        <v xml:space="preserve"> </v>
      </c>
      <c r="F20" s="1043"/>
      <c r="G20" s="1043"/>
      <c r="H20" s="1043"/>
      <c r="I20" s="1043"/>
      <c r="K20" s="1328"/>
      <c r="L20" s="1044"/>
      <c r="M20" s="1044"/>
      <c r="N20" s="1328"/>
      <c r="O20" s="1328"/>
      <c r="P20" s="1328"/>
      <c r="Q20" s="1328"/>
      <c r="R20" s="1328"/>
      <c r="S20" s="1328"/>
      <c r="T20" s="1328"/>
      <c r="U20" s="1328"/>
      <c r="V20" s="1328"/>
      <c r="W20" s="1328"/>
      <c r="X20" s="1328"/>
      <c r="Y20" s="1328"/>
      <c r="Z20" s="1328"/>
      <c r="AA20" s="1328"/>
      <c r="AB20" s="1328"/>
      <c r="AC20" s="1328"/>
      <c r="AD20" s="1328"/>
      <c r="AE20" s="1328"/>
      <c r="AF20" s="1328"/>
      <c r="AG20" s="1328"/>
      <c r="AH20" s="1328"/>
      <c r="AI20" s="1328"/>
      <c r="AJ20" s="1328"/>
      <c r="AK20" s="1328"/>
      <c r="AL20" s="1328"/>
      <c r="AM20" s="1328"/>
      <c r="AN20" s="1329"/>
      <c r="AO20" s="1006" t="str">
        <f t="shared" si="3"/>
        <v xml:space="preserve"> </v>
      </c>
      <c r="AP20" s="885">
        <f t="shared" si="1"/>
        <v>0</v>
      </c>
    </row>
    <row r="21" spans="1:43" ht="12.75" customHeight="1">
      <c r="A21" s="1047" t="s">
        <v>1267</v>
      </c>
      <c r="B21" s="1040" t="str">
        <f t="shared" si="4"/>
        <v xml:space="preserve"> </v>
      </c>
      <c r="C21" s="1330" t="s">
        <v>514</v>
      </c>
      <c r="D21" s="1331">
        <v>0</v>
      </c>
      <c r="E21" s="1330" t="str">
        <f t="shared" si="5"/>
        <v xml:space="preserve"> </v>
      </c>
      <c r="F21" s="1043"/>
      <c r="G21" s="1043"/>
      <c r="H21" s="1043"/>
      <c r="I21" s="1043"/>
      <c r="K21" s="1328"/>
      <c r="L21" s="1328"/>
      <c r="M21" s="1044"/>
      <c r="N21" s="1328"/>
      <c r="O21" s="1328"/>
      <c r="P21" s="1328"/>
      <c r="Q21" s="1328"/>
      <c r="R21" s="1328"/>
      <c r="S21" s="1328"/>
      <c r="T21" s="1328"/>
      <c r="U21" s="1328"/>
      <c r="V21" s="1328"/>
      <c r="W21" s="1328"/>
      <c r="X21" s="1328"/>
      <c r="Y21" s="1328"/>
      <c r="Z21" s="1328"/>
      <c r="AA21" s="1328"/>
      <c r="AB21" s="1328"/>
      <c r="AC21" s="1328"/>
      <c r="AD21" s="1328"/>
      <c r="AE21" s="1328"/>
      <c r="AF21" s="1328"/>
      <c r="AG21" s="1328"/>
      <c r="AH21" s="1328"/>
      <c r="AI21" s="1328"/>
      <c r="AJ21" s="1328"/>
      <c r="AK21" s="1328"/>
      <c r="AL21" s="1328"/>
      <c r="AM21" s="1328"/>
      <c r="AN21" s="1329"/>
      <c r="AO21" s="1006" t="str">
        <f t="shared" si="3"/>
        <v xml:space="preserve"> </v>
      </c>
      <c r="AP21" s="885">
        <f t="shared" si="1"/>
        <v>0</v>
      </c>
    </row>
    <row r="22" spans="1:43" ht="12.75" customHeight="1">
      <c r="A22" s="1047" t="s">
        <v>1029</v>
      </c>
      <c r="B22" s="1040" t="str">
        <f t="shared" si="4"/>
        <v xml:space="preserve"> </v>
      </c>
      <c r="C22" s="1330" t="s">
        <v>514</v>
      </c>
      <c r="D22" s="1331">
        <v>0</v>
      </c>
      <c r="E22" s="1330" t="str">
        <f t="shared" si="5"/>
        <v xml:space="preserve"> </v>
      </c>
      <c r="F22" s="1043"/>
      <c r="G22" s="1043"/>
      <c r="H22" s="1043"/>
      <c r="I22" s="1043"/>
      <c r="K22" s="1328"/>
      <c r="L22" s="1328"/>
      <c r="M22" s="1044"/>
      <c r="N22" s="1328"/>
      <c r="O22" s="1328"/>
      <c r="P22" s="1328"/>
      <c r="Q22" s="1328"/>
      <c r="R22" s="1328"/>
      <c r="S22" s="1328"/>
      <c r="T22" s="1328"/>
      <c r="U22" s="1328"/>
      <c r="V22" s="1328"/>
      <c r="W22" s="1328"/>
      <c r="X22" s="1328"/>
      <c r="Y22" s="1328"/>
      <c r="Z22" s="1328"/>
      <c r="AA22" s="1328"/>
      <c r="AB22" s="1328"/>
      <c r="AC22" s="1328"/>
      <c r="AD22" s="1328"/>
      <c r="AE22" s="1328"/>
      <c r="AF22" s="1328"/>
      <c r="AG22" s="1328"/>
      <c r="AH22" s="1328"/>
      <c r="AI22" s="1328"/>
      <c r="AJ22" s="1328"/>
      <c r="AK22" s="1328"/>
      <c r="AL22" s="1328"/>
      <c r="AM22" s="1328"/>
      <c r="AN22" s="1329"/>
      <c r="AO22" s="1006" t="str">
        <f t="shared" si="3"/>
        <v xml:space="preserve"> </v>
      </c>
      <c r="AP22" s="885">
        <f t="shared" si="1"/>
        <v>0</v>
      </c>
    </row>
    <row r="23" spans="1:43" ht="12.75" customHeight="1">
      <c r="A23" s="1047" t="s">
        <v>1626</v>
      </c>
      <c r="B23" s="1040">
        <f t="shared" si="4"/>
        <v>6</v>
      </c>
      <c r="C23" s="1330">
        <v>1.6666666666666666E-2</v>
      </c>
      <c r="D23" s="1331">
        <v>3</v>
      </c>
      <c r="E23" s="1330">
        <f t="shared" si="5"/>
        <v>1.9131944444444444E-2</v>
      </c>
      <c r="F23" s="1043"/>
      <c r="G23" s="1043"/>
      <c r="H23" s="1043"/>
      <c r="I23" s="1043"/>
      <c r="K23" s="1044"/>
      <c r="L23" s="1044"/>
      <c r="M23" s="1044"/>
      <c r="N23" s="1328"/>
      <c r="O23" s="1328"/>
      <c r="P23" s="1328"/>
      <c r="Q23" s="1328"/>
      <c r="R23" s="1044"/>
      <c r="S23" s="1328"/>
      <c r="T23" s="1044"/>
      <c r="U23" s="1328"/>
      <c r="V23" s="1328"/>
      <c r="W23" s="1328"/>
      <c r="X23" s="1328"/>
      <c r="Y23" s="1328"/>
      <c r="Z23" s="1328"/>
      <c r="AA23" s="1328"/>
      <c r="AB23" s="1044">
        <v>1.9131944444444444E-2</v>
      </c>
      <c r="AC23" s="1044"/>
      <c r="AD23" s="1328"/>
      <c r="AE23" s="1328"/>
      <c r="AF23" s="1328"/>
      <c r="AG23" s="1044"/>
      <c r="AH23" s="1044"/>
      <c r="AI23" s="1044"/>
      <c r="AJ23" s="1044"/>
      <c r="AK23" s="1044"/>
      <c r="AL23" s="1044"/>
      <c r="AM23" s="1328"/>
      <c r="AN23" s="1329"/>
      <c r="AO23" s="1006">
        <f t="shared" si="3"/>
        <v>1.9131944444444444E-2</v>
      </c>
      <c r="AP23" s="885">
        <f t="shared" si="1"/>
        <v>1</v>
      </c>
    </row>
    <row r="24" spans="1:43" ht="12.75" customHeight="1">
      <c r="A24" s="1047" t="s">
        <v>1685</v>
      </c>
      <c r="B24" s="1040">
        <f t="shared" si="4"/>
        <v>-13</v>
      </c>
      <c r="C24" s="1330">
        <v>3.0034722222222223E-2</v>
      </c>
      <c r="D24" s="1331">
        <v>1</v>
      </c>
      <c r="E24" s="1330" t="str">
        <f t="shared" si="5"/>
        <v xml:space="preserve"> </v>
      </c>
      <c r="F24" s="1043"/>
      <c r="G24" s="1043"/>
      <c r="H24" s="1043"/>
      <c r="I24" s="1043"/>
      <c r="K24" s="1328"/>
      <c r="L24" s="1328"/>
      <c r="M24" s="1044"/>
      <c r="N24" s="1328"/>
      <c r="O24" s="1328"/>
      <c r="P24" s="1328"/>
      <c r="Q24" s="1328"/>
      <c r="R24" s="1328"/>
      <c r="S24" s="1328"/>
      <c r="T24" s="1328"/>
      <c r="U24" s="1328"/>
      <c r="V24" s="1328"/>
      <c r="W24" s="1328"/>
      <c r="X24" s="1328"/>
      <c r="Y24" s="1328"/>
      <c r="Z24" s="1328"/>
      <c r="AA24" s="1328"/>
      <c r="AB24" s="1328"/>
      <c r="AC24" s="1328"/>
      <c r="AD24" s="1328"/>
      <c r="AE24" s="1328"/>
      <c r="AF24" s="1328"/>
      <c r="AG24" s="1044"/>
      <c r="AH24" s="1328"/>
      <c r="AI24" s="1328"/>
      <c r="AJ24" s="1328"/>
      <c r="AK24" s="1328"/>
      <c r="AL24" s="1328"/>
      <c r="AM24" s="1328"/>
      <c r="AN24" s="1329"/>
      <c r="AO24" s="1006" t="str">
        <f t="shared" si="3"/>
        <v xml:space="preserve"> </v>
      </c>
      <c r="AP24" s="885">
        <f t="shared" si="1"/>
        <v>0</v>
      </c>
    </row>
    <row r="25" spans="1:43" ht="12.75" customHeight="1">
      <c r="A25" s="1048" t="s">
        <v>328</v>
      </c>
      <c r="B25" s="1040" t="str">
        <f t="shared" si="4"/>
        <v xml:space="preserve"> </v>
      </c>
      <c r="C25" s="1330" t="s">
        <v>514</v>
      </c>
      <c r="D25" s="1331">
        <v>0</v>
      </c>
      <c r="E25" s="1330" t="str">
        <f t="shared" si="5"/>
        <v xml:space="preserve"> </v>
      </c>
      <c r="F25" s="1043"/>
      <c r="G25" s="1043"/>
      <c r="H25" s="1043"/>
      <c r="I25" s="1043"/>
      <c r="K25" s="1328"/>
      <c r="L25" s="1328"/>
      <c r="M25" s="1044"/>
      <c r="N25" s="1328"/>
      <c r="O25" s="1328"/>
      <c r="P25" s="1328"/>
      <c r="Q25" s="1328"/>
      <c r="R25" s="1328"/>
      <c r="S25" s="1328"/>
      <c r="T25" s="1328"/>
      <c r="U25" s="1328"/>
      <c r="V25" s="1328"/>
      <c r="W25" s="1328"/>
      <c r="X25" s="1328"/>
      <c r="Y25" s="1328"/>
      <c r="Z25" s="1328"/>
      <c r="AA25" s="1328"/>
      <c r="AB25" s="1328"/>
      <c r="AC25" s="1328"/>
      <c r="AD25" s="1328"/>
      <c r="AE25" s="1328"/>
      <c r="AF25" s="1328"/>
      <c r="AG25" s="1328"/>
      <c r="AH25" s="1328"/>
      <c r="AI25" s="1328"/>
      <c r="AJ25" s="1328"/>
      <c r="AK25" s="1328"/>
      <c r="AL25" s="1328"/>
      <c r="AM25" s="1328"/>
      <c r="AN25" s="1329"/>
      <c r="AO25" s="1006" t="str">
        <f t="shared" si="3"/>
        <v xml:space="preserve"> </v>
      </c>
      <c r="AP25" s="885">
        <f t="shared" si="1"/>
        <v>0</v>
      </c>
    </row>
    <row r="26" spans="1:43" ht="12.75" hidden="1" customHeight="1">
      <c r="A26" s="1048" t="s">
        <v>377</v>
      </c>
      <c r="B26" s="1040" t="str">
        <f t="shared" si="4"/>
        <v xml:space="preserve"> </v>
      </c>
      <c r="C26" s="1330" t="s">
        <v>514</v>
      </c>
      <c r="D26" s="1331">
        <v>0</v>
      </c>
      <c r="E26" s="1330" t="str">
        <f t="shared" si="5"/>
        <v xml:space="preserve"> </v>
      </c>
      <c r="F26" s="1043"/>
      <c r="G26" s="1043"/>
      <c r="H26" s="1043"/>
      <c r="I26" s="1043"/>
      <c r="K26" s="1328"/>
      <c r="L26" s="1328"/>
      <c r="M26" s="1044"/>
      <c r="N26" s="1328"/>
      <c r="O26" s="1328"/>
      <c r="P26" s="1328"/>
      <c r="Q26" s="1328"/>
      <c r="R26" s="1328"/>
      <c r="S26" s="1328"/>
      <c r="T26" s="1328"/>
      <c r="U26" s="1328"/>
      <c r="V26" s="1328"/>
      <c r="W26" s="1328"/>
      <c r="X26" s="1328"/>
      <c r="Y26" s="1328"/>
      <c r="Z26" s="1328"/>
      <c r="AA26" s="1328"/>
      <c r="AB26" s="1328"/>
      <c r="AC26" s="1328"/>
      <c r="AD26" s="1328"/>
      <c r="AE26" s="1328"/>
      <c r="AF26" s="1328"/>
      <c r="AG26" s="1328"/>
      <c r="AH26" s="1328"/>
      <c r="AI26" s="1328"/>
      <c r="AJ26" s="1328"/>
      <c r="AK26" s="1328"/>
      <c r="AL26" s="1328"/>
      <c r="AM26" s="1328"/>
      <c r="AN26" s="1329"/>
      <c r="AO26" s="1006" t="str">
        <f t="shared" si="3"/>
        <v xml:space="preserve"> </v>
      </c>
      <c r="AP26" s="885">
        <f t="shared" si="1"/>
        <v>0</v>
      </c>
    </row>
    <row r="27" spans="1:43" ht="12.75" customHeight="1">
      <c r="A27" s="1048" t="s">
        <v>1268</v>
      </c>
      <c r="B27" s="1040" t="str">
        <f t="shared" si="4"/>
        <v xml:space="preserve"> </v>
      </c>
      <c r="C27" s="1330" t="s">
        <v>514</v>
      </c>
      <c r="D27" s="1331">
        <v>0</v>
      </c>
      <c r="E27" s="1330" t="str">
        <f t="shared" si="5"/>
        <v xml:space="preserve"> </v>
      </c>
      <c r="F27" s="1043"/>
      <c r="G27" s="1043"/>
      <c r="H27" s="1043"/>
      <c r="I27" s="1043"/>
      <c r="K27" s="1328"/>
      <c r="L27" s="1328"/>
      <c r="M27" s="1044"/>
      <c r="N27" s="1328"/>
      <c r="O27" s="1328"/>
      <c r="P27" s="1328"/>
      <c r="Q27" s="1328"/>
      <c r="R27" s="1328"/>
      <c r="S27" s="1328"/>
      <c r="T27" s="1328"/>
      <c r="U27" s="1328"/>
      <c r="V27" s="1328"/>
      <c r="W27" s="1328"/>
      <c r="X27" s="1328"/>
      <c r="Y27" s="1328"/>
      <c r="Z27" s="1328"/>
      <c r="AA27" s="1328"/>
      <c r="AB27" s="1328"/>
      <c r="AC27" s="1328"/>
      <c r="AD27" s="1328"/>
      <c r="AE27" s="1328"/>
      <c r="AF27" s="1328"/>
      <c r="AG27" s="1328"/>
      <c r="AH27" s="1328"/>
      <c r="AI27" s="1328"/>
      <c r="AJ27" s="1328"/>
      <c r="AK27" s="1328"/>
      <c r="AL27" s="1328"/>
      <c r="AM27" s="1328"/>
      <c r="AN27" s="1329"/>
      <c r="AO27" s="1006" t="str">
        <f t="shared" si="3"/>
        <v xml:space="preserve"> </v>
      </c>
      <c r="AP27" s="885">
        <f t="shared" si="1"/>
        <v>0</v>
      </c>
    </row>
    <row r="28" spans="1:43" ht="12.75" customHeight="1">
      <c r="A28" s="1048" t="s">
        <v>1686</v>
      </c>
      <c r="B28" s="1040" t="str">
        <f t="shared" si="4"/>
        <v xml:space="preserve"> </v>
      </c>
      <c r="C28" s="1330" t="s">
        <v>514</v>
      </c>
      <c r="D28" s="1331">
        <v>0</v>
      </c>
      <c r="E28" s="1330">
        <f t="shared" si="5"/>
        <v>1.8749999999999999E-2</v>
      </c>
      <c r="F28" s="1044"/>
      <c r="G28" s="1043"/>
      <c r="H28" s="1043"/>
      <c r="I28" s="1043"/>
      <c r="K28" s="1044">
        <v>1.8749999999999999E-2</v>
      </c>
      <c r="L28" s="1328"/>
      <c r="M28" s="1044"/>
      <c r="N28" s="1328"/>
      <c r="O28" s="1328"/>
      <c r="P28" s="1328"/>
      <c r="Q28" s="1328"/>
      <c r="R28" s="1328"/>
      <c r="S28" s="1328"/>
      <c r="T28" s="1328"/>
      <c r="U28" s="1328"/>
      <c r="V28" s="1328"/>
      <c r="W28" s="1328"/>
      <c r="X28" s="1328"/>
      <c r="Y28" s="1328"/>
      <c r="Z28" s="1328"/>
      <c r="AA28" s="1328"/>
      <c r="AB28" s="1328"/>
      <c r="AC28" s="1328"/>
      <c r="AD28" s="1328"/>
      <c r="AE28" s="1328"/>
      <c r="AF28" s="1328"/>
      <c r="AG28" s="1328"/>
      <c r="AH28" s="1328"/>
      <c r="AI28" s="1328"/>
      <c r="AJ28" s="1328"/>
      <c r="AK28" s="1328"/>
      <c r="AL28" s="1328"/>
      <c r="AM28" s="1328"/>
      <c r="AN28" s="1329"/>
      <c r="AO28" s="1006">
        <f t="shared" si="3"/>
        <v>1.8749999999999999E-2</v>
      </c>
      <c r="AP28" s="885">
        <f t="shared" si="1"/>
        <v>1</v>
      </c>
    </row>
    <row r="29" spans="1:43" ht="12.75" hidden="1" customHeight="1">
      <c r="A29" s="1048" t="s">
        <v>1687</v>
      </c>
      <c r="B29" s="1040" t="str">
        <f t="shared" si="4"/>
        <v xml:space="preserve"> </v>
      </c>
      <c r="C29" s="1330" t="s">
        <v>514</v>
      </c>
      <c r="D29" s="1331">
        <v>0</v>
      </c>
      <c r="E29" s="1330" t="str">
        <f t="shared" si="5"/>
        <v xml:space="preserve"> </v>
      </c>
      <c r="F29" s="1043"/>
      <c r="G29" s="1043"/>
      <c r="H29" s="1043"/>
      <c r="I29" s="1043"/>
      <c r="K29" s="1328"/>
      <c r="L29" s="1328"/>
      <c r="M29" s="1044"/>
      <c r="N29" s="1328"/>
      <c r="O29" s="1328"/>
      <c r="P29" s="1328"/>
      <c r="Q29" s="1328"/>
      <c r="R29" s="1328"/>
      <c r="S29" s="1328"/>
      <c r="T29" s="1328"/>
      <c r="U29" s="1328"/>
      <c r="V29" s="1328"/>
      <c r="W29" s="1328"/>
      <c r="X29" s="1328"/>
      <c r="Y29" s="1328"/>
      <c r="Z29" s="1328"/>
      <c r="AA29" s="1328"/>
      <c r="AB29" s="1328"/>
      <c r="AC29" s="1328"/>
      <c r="AD29" s="1328"/>
      <c r="AE29" s="1328"/>
      <c r="AF29" s="1328"/>
      <c r="AG29" s="1328"/>
      <c r="AH29" s="1328"/>
      <c r="AI29" s="1328"/>
      <c r="AJ29" s="1328"/>
      <c r="AK29" s="1328"/>
      <c r="AL29" s="1328"/>
      <c r="AM29" s="1328"/>
      <c r="AN29" s="1329"/>
      <c r="AO29" s="1006" t="str">
        <f t="shared" si="3"/>
        <v xml:space="preserve"> </v>
      </c>
      <c r="AP29" s="885">
        <f t="shared" si="1"/>
        <v>0</v>
      </c>
    </row>
    <row r="30" spans="1:43" ht="12.75" customHeight="1">
      <c r="A30" s="1079" t="s">
        <v>1404</v>
      </c>
      <c r="B30" s="1040">
        <f t="shared" si="4"/>
        <v>30</v>
      </c>
      <c r="C30" s="1330"/>
      <c r="D30" s="1331">
        <v>0</v>
      </c>
      <c r="E30" s="1330" t="str">
        <f t="shared" si="5"/>
        <v xml:space="preserve"> </v>
      </c>
      <c r="F30" s="1043"/>
      <c r="G30" s="1043"/>
      <c r="H30" s="1043"/>
      <c r="I30" s="1043"/>
      <c r="K30" s="1328"/>
      <c r="L30" s="1328"/>
      <c r="M30" s="1044"/>
      <c r="N30" s="1328"/>
      <c r="O30" s="1328"/>
      <c r="P30" s="1328"/>
      <c r="Q30" s="1328"/>
      <c r="R30" s="1328"/>
      <c r="S30" s="1328"/>
      <c r="T30" s="1328"/>
      <c r="U30" s="1328"/>
      <c r="V30" s="1328"/>
      <c r="W30" s="1328"/>
      <c r="X30" s="1328"/>
      <c r="Y30" s="1328"/>
      <c r="Z30" s="1328"/>
      <c r="AA30" s="1328"/>
      <c r="AB30" s="1328"/>
      <c r="AC30" s="1328"/>
      <c r="AD30" s="1328"/>
      <c r="AE30" s="1328"/>
      <c r="AF30" s="1328"/>
      <c r="AG30" s="1328"/>
      <c r="AH30" s="1328"/>
      <c r="AI30" s="1328"/>
      <c r="AJ30" s="1328"/>
      <c r="AK30" s="1328"/>
      <c r="AL30" s="1328"/>
      <c r="AM30" s="1328"/>
      <c r="AN30" s="1329"/>
      <c r="AO30" s="1006"/>
      <c r="AP30" s="885">
        <f t="shared" si="1"/>
        <v>0</v>
      </c>
    </row>
    <row r="31" spans="1:43" ht="12.75" customHeight="1">
      <c r="A31" s="1046" t="s">
        <v>1688</v>
      </c>
      <c r="B31" s="1040">
        <f t="shared" si="4"/>
        <v>30</v>
      </c>
      <c r="C31" s="1330"/>
      <c r="D31" s="1331">
        <v>1</v>
      </c>
      <c r="E31" s="1330"/>
      <c r="F31" s="1043"/>
      <c r="G31" s="1043"/>
      <c r="H31" s="1043"/>
      <c r="I31" s="1043"/>
      <c r="K31" s="1328"/>
      <c r="L31" s="1328"/>
      <c r="M31" s="1044"/>
      <c r="N31" s="1328"/>
      <c r="O31" s="1328"/>
      <c r="P31" s="1328"/>
      <c r="Q31" s="1328"/>
      <c r="R31" s="1328"/>
      <c r="S31" s="1328"/>
      <c r="T31" s="1328"/>
      <c r="U31" s="1328"/>
      <c r="V31" s="1328"/>
      <c r="W31" s="1328"/>
      <c r="X31" s="1328"/>
      <c r="Y31" s="1328"/>
      <c r="Z31" s="1328"/>
      <c r="AA31" s="1328"/>
      <c r="AB31" s="1328"/>
      <c r="AC31" s="1328"/>
      <c r="AD31" s="1328"/>
      <c r="AE31" s="1328"/>
      <c r="AF31" s="1328"/>
      <c r="AG31" s="1044"/>
      <c r="AH31" s="1328"/>
      <c r="AI31" s="1328"/>
      <c r="AJ31" s="1328"/>
      <c r="AK31" s="1328"/>
      <c r="AL31" s="1328"/>
      <c r="AM31" s="1328"/>
      <c r="AN31" s="1329"/>
      <c r="AO31" s="1006"/>
      <c r="AP31" s="885">
        <f t="shared" si="1"/>
        <v>0</v>
      </c>
      <c r="AQ31" s="1053"/>
    </row>
    <row r="32" spans="1:43" ht="12.75" customHeight="1">
      <c r="A32" s="1047" t="s">
        <v>1689</v>
      </c>
      <c r="B32" s="1016">
        <v>4</v>
      </c>
      <c r="C32" s="1330">
        <v>1.8391203703703705E-2</v>
      </c>
      <c r="D32" s="1008">
        <v>10</v>
      </c>
      <c r="E32" s="1330">
        <f>IFERROR(AVERAGE(G32:AM32), " ")</f>
        <v>1.8564814814814815E-2</v>
      </c>
      <c r="G32" s="1044"/>
      <c r="H32" s="1044"/>
      <c r="I32" s="1020"/>
      <c r="J32" s="1020"/>
      <c r="K32" s="1044"/>
      <c r="L32" s="1044"/>
      <c r="M32" s="1044"/>
      <c r="N32" s="1020"/>
      <c r="O32" s="1020"/>
      <c r="P32" s="1020"/>
      <c r="Q32" s="1020"/>
      <c r="R32" s="1020"/>
      <c r="S32" s="1020"/>
      <c r="T32" s="1020"/>
      <c r="U32" s="1044"/>
      <c r="V32" s="1044"/>
      <c r="W32" s="1043"/>
      <c r="X32" s="1044"/>
      <c r="Y32" s="1020"/>
      <c r="Z32" s="1020"/>
      <c r="AA32" s="1044"/>
      <c r="AB32" s="1044"/>
      <c r="AC32" s="1020"/>
      <c r="AD32" s="1044"/>
      <c r="AE32" s="1044"/>
      <c r="AF32" s="1020"/>
      <c r="AG32" s="1020"/>
      <c r="AH32" s="1044"/>
      <c r="AI32" s="1334">
        <v>1.8564814814814815E-2</v>
      </c>
      <c r="AJ32" s="1020"/>
      <c r="AK32" s="1020"/>
      <c r="AL32" s="1020"/>
      <c r="AM32" s="1020"/>
      <c r="AN32" s="1332"/>
      <c r="AO32" s="1006">
        <f>IF(MIN(G32:AM32)=0," ",MIN(G32:AM32))</f>
        <v>1.8564814814814815E-2</v>
      </c>
      <c r="AP32" s="885">
        <f t="shared" si="1"/>
        <v>1</v>
      </c>
    </row>
    <row r="33" spans="1:43" ht="12.75" customHeight="1">
      <c r="A33" s="1048" t="s">
        <v>0</v>
      </c>
      <c r="B33" s="1060" t="str">
        <f>IFERROR(MINUTE(B$5)-MINUTE(C33)," ")</f>
        <v xml:space="preserve"> </v>
      </c>
      <c r="C33" s="1061" t="s">
        <v>514</v>
      </c>
      <c r="D33" s="885">
        <v>0</v>
      </c>
      <c r="E33" s="1061">
        <f>IFERROR(AVERAGE(F33:AM33), " ")</f>
        <v>1.7187500000000001E-2</v>
      </c>
      <c r="F33" s="1019"/>
      <c r="G33" s="1019"/>
      <c r="H33" s="1006"/>
      <c r="I33" s="1019"/>
      <c r="J33" s="1044">
        <v>1.7187500000000001E-2</v>
      </c>
      <c r="K33" s="1069"/>
      <c r="L33" s="1069"/>
      <c r="M33" s="1070"/>
      <c r="N33" s="1070"/>
      <c r="O33" s="1070"/>
      <c r="P33" s="1070"/>
      <c r="Q33" s="1070"/>
      <c r="R33" s="1070"/>
      <c r="S33" s="1070"/>
      <c r="T33" s="1070"/>
      <c r="U33" s="1070"/>
      <c r="V33" s="1070"/>
      <c r="W33" s="1070"/>
      <c r="X33" s="1070"/>
      <c r="Y33" s="1070"/>
      <c r="Z33" s="1070"/>
      <c r="AA33" s="1070"/>
      <c r="AB33" s="1070"/>
      <c r="AC33" s="1070"/>
      <c r="AD33" s="1070"/>
      <c r="AE33" s="1070"/>
      <c r="AF33" s="1070"/>
      <c r="AG33" s="1070"/>
      <c r="AH33" s="1070"/>
      <c r="AI33" s="1070"/>
      <c r="AJ33" s="1070"/>
      <c r="AK33" s="1070"/>
      <c r="AL33" s="1070"/>
      <c r="AM33" s="1069"/>
      <c r="AN33" s="1064"/>
      <c r="AO33" s="888">
        <f>IF(MIN(F33:AM33)=0," ",MIN(F33:AM33))</f>
        <v>1.7187500000000001E-2</v>
      </c>
      <c r="AP33" s="885">
        <f t="shared" si="1"/>
        <v>1</v>
      </c>
      <c r="AQ33" s="1065"/>
    </row>
    <row r="34" spans="1:43" ht="12.75" customHeight="1">
      <c r="A34" s="1046" t="s">
        <v>1690</v>
      </c>
      <c r="B34" s="1016">
        <v>8</v>
      </c>
      <c r="C34" s="1335"/>
      <c r="D34" s="1008">
        <v>0</v>
      </c>
      <c r="E34" s="1330" t="str">
        <f>IFERROR(AVERAGE(G34:AM34), " ")</f>
        <v xml:space="preserve"> </v>
      </c>
      <c r="G34" s="1044"/>
      <c r="H34" s="1044"/>
      <c r="I34" s="1020"/>
      <c r="J34" s="1020"/>
      <c r="K34" s="1044"/>
      <c r="L34" s="1044"/>
      <c r="M34" s="1044"/>
      <c r="N34" s="1020"/>
      <c r="O34" s="1020"/>
      <c r="P34" s="1020"/>
      <c r="Q34" s="1020"/>
      <c r="R34" s="1020"/>
      <c r="S34" s="1020"/>
      <c r="T34" s="1044"/>
      <c r="U34" s="1044"/>
      <c r="V34" s="1020"/>
      <c r="W34" s="1020"/>
      <c r="X34" s="1020"/>
      <c r="Y34" s="1020"/>
      <c r="Z34" s="1020"/>
      <c r="AA34" s="1020"/>
      <c r="AB34" s="1044"/>
      <c r="AC34" s="1020"/>
      <c r="AD34" s="1020"/>
      <c r="AE34" s="1020"/>
      <c r="AF34" s="1020"/>
      <c r="AG34" s="1020"/>
      <c r="AH34" s="1020"/>
      <c r="AI34" s="1020"/>
      <c r="AJ34" s="1020"/>
      <c r="AK34" s="1020"/>
      <c r="AL34" s="1020"/>
      <c r="AM34" s="1020"/>
      <c r="AN34" s="1332"/>
      <c r="AO34" s="1006"/>
      <c r="AP34" s="885">
        <f t="shared" si="1"/>
        <v>0</v>
      </c>
      <c r="AQ34" s="1053"/>
    </row>
    <row r="35" spans="1:43" ht="12.75" customHeight="1">
      <c r="A35" s="1046" t="s">
        <v>1691</v>
      </c>
      <c r="B35" s="1016">
        <v>7</v>
      </c>
      <c r="C35" s="1335" t="s">
        <v>514</v>
      </c>
      <c r="D35" s="1008">
        <v>0</v>
      </c>
      <c r="E35" s="1330" t="str">
        <f>IFERROR(AVERAGE(G35:AM35), " ")</f>
        <v xml:space="preserve"> </v>
      </c>
      <c r="G35" s="1044"/>
      <c r="H35" s="1020"/>
      <c r="I35" s="1020"/>
      <c r="J35" s="1020"/>
      <c r="K35" s="1044"/>
      <c r="L35" s="1044"/>
      <c r="M35" s="1044"/>
      <c r="N35" s="1020"/>
      <c r="O35" s="1020"/>
      <c r="P35" s="1020"/>
      <c r="Q35" s="1020"/>
      <c r="R35" s="1020"/>
      <c r="S35" s="1020"/>
      <c r="T35" s="1020"/>
      <c r="U35" s="1020"/>
      <c r="V35" s="1020"/>
      <c r="W35" s="1020"/>
      <c r="X35" s="1020"/>
      <c r="Y35" s="1020"/>
      <c r="Z35" s="1020"/>
      <c r="AA35" s="1020"/>
      <c r="AB35" s="1044"/>
      <c r="AC35" s="1020"/>
      <c r="AD35" s="1020"/>
      <c r="AE35" s="1020"/>
      <c r="AF35" s="1020"/>
      <c r="AG35" s="1020"/>
      <c r="AH35" s="1020"/>
      <c r="AI35" s="1020"/>
      <c r="AJ35" s="1020"/>
      <c r="AK35" s="1020"/>
      <c r="AL35" s="1020"/>
      <c r="AM35" s="1020"/>
      <c r="AN35" s="1332"/>
      <c r="AO35" s="1006" t="str">
        <f>IF(MIN(G35:AM35)=0," ",MIN(G35:AM35))</f>
        <v xml:space="preserve"> </v>
      </c>
      <c r="AP35" s="885">
        <f t="shared" si="1"/>
        <v>0</v>
      </c>
      <c r="AQ35" s="1053"/>
    </row>
    <row r="36" spans="1:43" ht="12.75" customHeight="1">
      <c r="A36" s="1048" t="s">
        <v>1692</v>
      </c>
      <c r="B36" s="1040">
        <f t="shared" ref="B36:B43" si="6">IFERROR(MINUTE(B$5)-MINUTE(C36)," ")</f>
        <v>9</v>
      </c>
      <c r="C36" s="1330">
        <v>1.4641203703703703E-2</v>
      </c>
      <c r="D36" s="1331">
        <v>12</v>
      </c>
      <c r="E36" s="1330">
        <f>IFERROR(AVERAGE(F36:AM36), " ")</f>
        <v>1.6930555555555553E-2</v>
      </c>
      <c r="F36" s="1044"/>
      <c r="G36" s="1044"/>
      <c r="H36" s="1044"/>
      <c r="I36" s="1044"/>
      <c r="J36" s="1044">
        <v>1.579861111111111E-2</v>
      </c>
      <c r="K36" s="1044">
        <v>1.8715277777777779E-2</v>
      </c>
      <c r="L36" s="1044"/>
      <c r="M36" s="1044"/>
      <c r="N36" s="1044"/>
      <c r="O36" s="1044"/>
      <c r="P36" s="1044"/>
      <c r="Q36" s="1044"/>
      <c r="R36" s="1044"/>
      <c r="S36" s="1044"/>
      <c r="T36" s="1044"/>
      <c r="U36" s="1044" t="s">
        <v>1566</v>
      </c>
      <c r="V36" s="1044" t="s">
        <v>1566</v>
      </c>
      <c r="W36" s="1328"/>
      <c r="X36" s="1328"/>
      <c r="Y36" s="1328"/>
      <c r="Z36" s="1054"/>
      <c r="AA36" s="1054" t="s">
        <v>1566</v>
      </c>
      <c r="AB36" s="1044">
        <v>1.6805555555555556E-2</v>
      </c>
      <c r="AC36" s="1044"/>
      <c r="AD36" s="1044"/>
      <c r="AE36" s="1044">
        <v>1.7361111111111112E-2</v>
      </c>
      <c r="AF36" s="1328"/>
      <c r="AG36" s="1044"/>
      <c r="AH36" s="1044" t="s">
        <v>1566</v>
      </c>
      <c r="AI36" s="1044"/>
      <c r="AJ36" s="1334">
        <v>1.5972222222222221E-2</v>
      </c>
      <c r="AK36" s="1044"/>
      <c r="AL36" s="1044"/>
      <c r="AM36" s="1328"/>
      <c r="AN36" s="1329"/>
      <c r="AO36" s="1006">
        <f>IF(MIN(F36:AM36)=0," ",MIN(F36:AM36))</f>
        <v>1.579861111111111E-2</v>
      </c>
      <c r="AP36" s="885">
        <f t="shared" si="1"/>
        <v>9</v>
      </c>
    </row>
    <row r="37" spans="1:43" ht="12.75" customHeight="1">
      <c r="A37" s="1048" t="s">
        <v>1693</v>
      </c>
      <c r="B37" s="1040" t="str">
        <f t="shared" si="6"/>
        <v xml:space="preserve"> </v>
      </c>
      <c r="C37" s="1330" t="s">
        <v>514</v>
      </c>
      <c r="D37" s="1331">
        <v>0</v>
      </c>
      <c r="E37" s="1330" t="str">
        <f>IFERROR(AVERAGE(F37:AM37), " ")</f>
        <v xml:space="preserve"> </v>
      </c>
      <c r="F37" s="1043"/>
      <c r="G37" s="1043"/>
      <c r="H37" s="1043"/>
      <c r="I37" s="1043"/>
      <c r="K37" s="1044"/>
      <c r="L37" s="1044"/>
      <c r="M37" s="1044"/>
      <c r="N37" s="1328"/>
      <c r="O37" s="1328"/>
      <c r="P37" s="1328"/>
      <c r="Q37" s="1328"/>
      <c r="R37" s="1328"/>
      <c r="S37" s="1328"/>
      <c r="T37" s="1328"/>
      <c r="U37" s="1328"/>
      <c r="V37" s="1328"/>
      <c r="W37" s="1328"/>
      <c r="X37" s="1328"/>
      <c r="Y37" s="1328"/>
      <c r="Z37" s="1328"/>
      <c r="AA37" s="1328"/>
      <c r="AB37" s="1328"/>
      <c r="AC37" s="1328"/>
      <c r="AD37" s="1328"/>
      <c r="AE37" s="1328"/>
      <c r="AF37" s="1328"/>
      <c r="AG37" s="1328"/>
      <c r="AH37" s="1328"/>
      <c r="AI37" s="1328"/>
      <c r="AJ37" s="1328"/>
      <c r="AK37" s="1328"/>
      <c r="AL37" s="1328"/>
      <c r="AM37" s="1328"/>
      <c r="AN37" s="1329"/>
      <c r="AO37" s="1006" t="str">
        <f>IF(MIN(F37:AM37)=0," ",MIN(F37:AM37))</f>
        <v xml:space="preserve"> </v>
      </c>
      <c r="AP37" s="885">
        <f t="shared" si="1"/>
        <v>0</v>
      </c>
    </row>
    <row r="38" spans="1:43" ht="12.75" customHeight="1">
      <c r="A38" s="1048" t="s">
        <v>1694</v>
      </c>
      <c r="B38" s="1040">
        <f t="shared" si="6"/>
        <v>30</v>
      </c>
      <c r="C38" s="1330"/>
      <c r="D38" s="1331">
        <v>0</v>
      </c>
      <c r="E38" s="1330"/>
      <c r="F38" s="1043"/>
      <c r="G38" s="1043"/>
      <c r="H38" s="1043"/>
      <c r="I38" s="1043"/>
      <c r="K38" s="1044"/>
      <c r="L38" s="1044"/>
      <c r="M38" s="1044"/>
      <c r="N38" s="1328"/>
      <c r="O38" s="1328"/>
      <c r="P38" s="1328"/>
      <c r="Q38" s="1328"/>
      <c r="R38" s="1328"/>
      <c r="S38" s="1328"/>
      <c r="T38" s="1328"/>
      <c r="U38" s="1328"/>
      <c r="V38" s="1328"/>
      <c r="W38" s="1328"/>
      <c r="X38" s="1328"/>
      <c r="Y38" s="1328"/>
      <c r="Z38" s="1328"/>
      <c r="AA38" s="1328"/>
      <c r="AB38" s="1328"/>
      <c r="AC38" s="1328"/>
      <c r="AD38" s="1328"/>
      <c r="AE38" s="1328"/>
      <c r="AF38" s="1328"/>
      <c r="AG38" s="1328"/>
      <c r="AH38" s="1328"/>
      <c r="AI38" s="1328"/>
      <c r="AJ38" s="1328"/>
      <c r="AK38" s="1328"/>
      <c r="AL38" s="1328"/>
      <c r="AM38" s="1328"/>
      <c r="AN38" s="1329"/>
      <c r="AO38" s="1006"/>
      <c r="AP38" s="885">
        <f t="shared" si="1"/>
        <v>0</v>
      </c>
    </row>
    <row r="39" spans="1:43" ht="12.75" hidden="1" customHeight="1">
      <c r="A39" s="1048" t="s">
        <v>1695</v>
      </c>
      <c r="B39" s="1040" t="str">
        <f t="shared" si="6"/>
        <v xml:space="preserve"> </v>
      </c>
      <c r="C39" s="1330" t="s">
        <v>514</v>
      </c>
      <c r="D39" s="1331">
        <v>0</v>
      </c>
      <c r="E39" s="1330" t="str">
        <f>IFERROR(AVERAGE(F39:AM39), " ")</f>
        <v xml:space="preserve"> </v>
      </c>
      <c r="F39" s="1043"/>
      <c r="G39" s="1043"/>
      <c r="H39" s="1043"/>
      <c r="I39" s="1043"/>
      <c r="K39" s="1328"/>
      <c r="L39" s="1328"/>
      <c r="M39" s="1044"/>
      <c r="N39" s="1328"/>
      <c r="O39" s="1328"/>
      <c r="P39" s="1328"/>
      <c r="Q39" s="1328"/>
      <c r="R39" s="1328"/>
      <c r="S39" s="1328"/>
      <c r="T39" s="1328"/>
      <c r="U39" s="1328"/>
      <c r="V39" s="1328"/>
      <c r="W39" s="1328"/>
      <c r="X39" s="1328"/>
      <c r="Y39" s="1328"/>
      <c r="Z39" s="1328"/>
      <c r="AA39" s="1328"/>
      <c r="AB39" s="1328"/>
      <c r="AC39" s="1328"/>
      <c r="AD39" s="1328"/>
      <c r="AE39" s="1328"/>
      <c r="AF39" s="1328"/>
      <c r="AG39" s="1328"/>
      <c r="AH39" s="1328"/>
      <c r="AI39" s="1328"/>
      <c r="AJ39" s="1328"/>
      <c r="AK39" s="1328"/>
      <c r="AL39" s="1328"/>
      <c r="AM39" s="1328"/>
      <c r="AN39" s="1329"/>
      <c r="AO39" s="1006" t="str">
        <f>IF(MIN(F39:AM39)=0," ",MIN(F39:AM39))</f>
        <v xml:space="preserve"> </v>
      </c>
      <c r="AP39" s="885">
        <f t="shared" si="1"/>
        <v>0</v>
      </c>
    </row>
    <row r="40" spans="1:43" ht="12.75" customHeight="1">
      <c r="A40" s="1046" t="s">
        <v>1697</v>
      </c>
      <c r="B40" s="1040">
        <f t="shared" si="6"/>
        <v>1</v>
      </c>
      <c r="C40" s="1330">
        <v>0.52026620370370369</v>
      </c>
      <c r="D40" s="1008">
        <v>2</v>
      </c>
      <c r="E40" s="1330" t="str">
        <f>IFERROR(AVERAGE(F40:AM40), " ")</f>
        <v xml:space="preserve"> </v>
      </c>
      <c r="F40" s="1043"/>
      <c r="G40" s="1043"/>
      <c r="H40" s="1043"/>
      <c r="I40" s="1043"/>
      <c r="K40" s="1328"/>
      <c r="L40" s="1328"/>
      <c r="M40" s="1044"/>
      <c r="N40" s="1328"/>
      <c r="O40" s="1328"/>
      <c r="P40" s="1328"/>
      <c r="Q40" s="1328"/>
      <c r="R40" s="1328"/>
      <c r="S40" s="1328"/>
      <c r="T40" s="1044"/>
      <c r="U40" s="1328"/>
      <c r="V40" s="1044"/>
      <c r="W40" s="1328"/>
      <c r="X40" s="1328"/>
      <c r="Y40" s="1044"/>
      <c r="Z40" s="1328"/>
      <c r="AA40" s="1328"/>
      <c r="AB40" s="1044"/>
      <c r="AC40" s="1044"/>
      <c r="AD40" s="1328"/>
      <c r="AE40" s="1328"/>
      <c r="AF40" s="1328"/>
      <c r="AG40" s="1328"/>
      <c r="AH40" s="1328"/>
      <c r="AI40" s="1328"/>
      <c r="AJ40" s="1328"/>
      <c r="AK40" s="1328"/>
      <c r="AL40" s="1328"/>
      <c r="AM40" s="1328"/>
      <c r="AN40" s="1329"/>
      <c r="AO40" s="1006" t="str">
        <f>IF(MIN(F40:AM40)=0," ",MIN(F40:AM40))</f>
        <v xml:space="preserve"> </v>
      </c>
      <c r="AP40" s="1333">
        <f t="shared" si="1"/>
        <v>0</v>
      </c>
      <c r="AQ40" s="1053"/>
    </row>
    <row r="41" spans="1:43" ht="12.75" customHeight="1">
      <c r="A41" s="1079" t="s">
        <v>1696</v>
      </c>
      <c r="B41" s="1040">
        <f t="shared" si="6"/>
        <v>2</v>
      </c>
      <c r="C41" s="1330">
        <v>1.9791666666666666E-2</v>
      </c>
      <c r="D41" s="1331">
        <v>1</v>
      </c>
      <c r="E41" s="1330">
        <f>IFERROR(AVERAGE(F41:AM41), " ")</f>
        <v>1.7256944444444443E-2</v>
      </c>
      <c r="F41" s="1043"/>
      <c r="G41" s="1043"/>
      <c r="H41" s="1043"/>
      <c r="I41" s="1043"/>
      <c r="J41" s="1044">
        <v>1.7256944444444443E-2</v>
      </c>
      <c r="K41" s="1328"/>
      <c r="L41" s="1328"/>
      <c r="M41" s="1044"/>
      <c r="N41" s="1328"/>
      <c r="O41" s="1328"/>
      <c r="P41" s="1328"/>
      <c r="Q41" s="1328"/>
      <c r="R41" s="1328"/>
      <c r="S41" s="1328"/>
      <c r="T41" s="1328"/>
      <c r="U41" s="1328"/>
      <c r="V41" s="1328"/>
      <c r="W41" s="1328"/>
      <c r="X41" s="1328"/>
      <c r="Y41" s="1328"/>
      <c r="Z41" s="1328"/>
      <c r="AA41" s="1328"/>
      <c r="AB41" s="1328"/>
      <c r="AC41" s="1328"/>
      <c r="AD41" s="1328"/>
      <c r="AE41" s="1328"/>
      <c r="AF41" s="1044"/>
      <c r="AG41" s="1044"/>
      <c r="AH41" s="1044" t="s">
        <v>1566</v>
      </c>
      <c r="AI41" s="1044"/>
      <c r="AJ41" s="1044"/>
      <c r="AK41" s="1044"/>
      <c r="AL41" s="1044"/>
      <c r="AM41" s="1328"/>
      <c r="AN41" s="1329"/>
      <c r="AO41" s="1006">
        <f>IF(MIN(F41:AM41)=0," ",MIN(F41:AM41))</f>
        <v>1.7256944444444443E-2</v>
      </c>
      <c r="AP41" s="1333">
        <f t="shared" si="1"/>
        <v>2</v>
      </c>
      <c r="AQ41" s="1053"/>
    </row>
    <row r="42" spans="1:43" ht="12.75" customHeight="1">
      <c r="A42" s="1046" t="s">
        <v>1698</v>
      </c>
      <c r="B42" s="1040" t="str">
        <f t="shared" si="6"/>
        <v xml:space="preserve"> </v>
      </c>
      <c r="C42" s="1330" t="s">
        <v>514</v>
      </c>
      <c r="D42" s="1008">
        <v>0</v>
      </c>
      <c r="E42" s="1330" t="str">
        <f>IFERROR(AVERAGE(F42:AM42), " ")</f>
        <v xml:space="preserve"> </v>
      </c>
      <c r="F42" s="1020"/>
      <c r="G42" s="1044"/>
      <c r="H42" s="1044"/>
      <c r="I42" s="1044"/>
      <c r="K42" s="1328"/>
      <c r="L42" s="1328"/>
      <c r="M42" s="1044"/>
      <c r="N42" s="1328"/>
      <c r="O42" s="1328"/>
      <c r="P42" s="1328"/>
      <c r="Q42" s="1328"/>
      <c r="R42" s="1328"/>
      <c r="S42" s="1328"/>
      <c r="T42" s="1328"/>
      <c r="U42" s="1328"/>
      <c r="V42" s="1328"/>
      <c r="W42" s="1328"/>
      <c r="X42" s="1328"/>
      <c r="Y42" s="1328"/>
      <c r="Z42" s="1328"/>
      <c r="AA42" s="1328"/>
      <c r="AB42" s="1328"/>
      <c r="AC42" s="1328"/>
      <c r="AD42" s="1328"/>
      <c r="AE42" s="1328"/>
      <c r="AF42" s="1328"/>
      <c r="AG42" s="1328"/>
      <c r="AH42" s="1328"/>
      <c r="AI42" s="1328"/>
      <c r="AJ42" s="1328"/>
      <c r="AK42" s="1328"/>
      <c r="AL42" s="1328"/>
      <c r="AM42" s="1328"/>
      <c r="AN42" s="1329"/>
      <c r="AO42" s="1006" t="str">
        <f>IF(MIN(F42:AM42)=0," ",MIN(F42:AM42))</f>
        <v xml:space="preserve"> </v>
      </c>
      <c r="AP42" s="1333">
        <f t="shared" si="1"/>
        <v>0</v>
      </c>
      <c r="AQ42" s="1053"/>
    </row>
    <row r="43" spans="1:43" ht="12.75" customHeight="1">
      <c r="A43" s="1079" t="s">
        <v>1575</v>
      </c>
      <c r="B43" s="1040" t="str">
        <f t="shared" si="6"/>
        <v xml:space="preserve"> </v>
      </c>
      <c r="C43" s="1335" t="s">
        <v>514</v>
      </c>
      <c r="D43" s="1331">
        <v>0</v>
      </c>
      <c r="E43" s="1330" t="str">
        <f>IFERROR(AVERAGE(F43:AM43), " ")</f>
        <v xml:space="preserve"> </v>
      </c>
      <c r="F43" s="1044"/>
      <c r="G43" s="1044"/>
      <c r="H43" s="1044"/>
      <c r="I43" s="1044"/>
      <c r="K43" s="1328"/>
      <c r="L43" s="1328"/>
      <c r="M43" s="1044"/>
      <c r="N43" s="1328"/>
      <c r="O43" s="1328"/>
      <c r="P43" s="1328"/>
      <c r="Q43" s="1328"/>
      <c r="R43" s="1328"/>
      <c r="S43" s="1328"/>
      <c r="T43" s="1328"/>
      <c r="U43" s="1328"/>
      <c r="V43" s="1328"/>
      <c r="W43" s="1328"/>
      <c r="X43" s="1328"/>
      <c r="Y43" s="1328"/>
      <c r="Z43" s="1328"/>
      <c r="AA43" s="1328"/>
      <c r="AB43" s="1328"/>
      <c r="AC43" s="1328"/>
      <c r="AD43" s="1328"/>
      <c r="AE43" s="1328"/>
      <c r="AF43" s="1328"/>
      <c r="AG43" s="1328"/>
      <c r="AH43" s="1328"/>
      <c r="AI43" s="1328"/>
      <c r="AJ43" s="1328"/>
      <c r="AK43" s="1328"/>
      <c r="AL43" s="1328"/>
      <c r="AM43" s="1328"/>
      <c r="AN43" s="1329"/>
      <c r="AO43" s="1006" t="str">
        <f>IF(MIN(F43:AM43)=0," ",MIN(F43:AM43))</f>
        <v xml:space="preserve"> </v>
      </c>
      <c r="AP43" s="1333">
        <f t="shared" si="1"/>
        <v>0</v>
      </c>
      <c r="AQ43" s="1053"/>
    </row>
    <row r="44" spans="1:43" ht="12.75" customHeight="1">
      <c r="A44" s="1046" t="s">
        <v>1699</v>
      </c>
      <c r="B44" s="1016">
        <v>-10</v>
      </c>
      <c r="C44" s="1335"/>
      <c r="D44" s="1008">
        <v>2</v>
      </c>
      <c r="E44" s="1330" t="str">
        <f>IFERROR(AVERAGE(G44:AM44), " ")</f>
        <v xml:space="preserve"> </v>
      </c>
      <c r="G44" s="1044"/>
      <c r="H44" s="1044"/>
      <c r="I44" s="1020"/>
      <c r="J44" s="1020"/>
      <c r="K44" s="1044"/>
      <c r="L44" s="1044"/>
      <c r="M44" s="1044"/>
      <c r="N44" s="1020"/>
      <c r="O44" s="1020"/>
      <c r="P44" s="1020"/>
      <c r="Q44" s="1020"/>
      <c r="R44" s="1020"/>
      <c r="S44" s="1020"/>
      <c r="T44" s="1044"/>
      <c r="U44" s="1044"/>
      <c r="V44" s="1044"/>
      <c r="W44" s="1020"/>
      <c r="X44" s="1020"/>
      <c r="Y44" s="1020"/>
      <c r="Z44" s="1020"/>
      <c r="AA44" s="1020"/>
      <c r="AB44" s="1044"/>
      <c r="AC44" s="1020"/>
      <c r="AD44" s="1020"/>
      <c r="AE44" s="1020"/>
      <c r="AF44" s="1043"/>
      <c r="AG44" s="1044"/>
      <c r="AH44" s="1020"/>
      <c r="AI44" s="1020"/>
      <c r="AJ44" s="1020"/>
      <c r="AK44" s="1020"/>
      <c r="AL44" s="1020"/>
      <c r="AM44" s="1020"/>
      <c r="AN44" s="1332"/>
      <c r="AO44" s="1006"/>
      <c r="AP44" s="1333">
        <f t="shared" si="1"/>
        <v>0</v>
      </c>
      <c r="AQ44" s="1053"/>
    </row>
    <row r="45" spans="1:43" ht="12.75" customHeight="1">
      <c r="A45" s="1046" t="s">
        <v>1700</v>
      </c>
      <c r="B45" s="1040">
        <f t="shared" ref="B45:B50" si="7">IFERROR(MINUTE(B$5)-MINUTE(C45)," ")</f>
        <v>4</v>
      </c>
      <c r="C45" s="1330">
        <v>1.8576388888888889E-2</v>
      </c>
      <c r="D45" s="1008">
        <v>16</v>
      </c>
      <c r="E45" s="1330">
        <f t="shared" ref="E45:E52" si="8">IFERROR(AVERAGE(F45:AM45), " ")</f>
        <v>2.2268518518518517E-2</v>
      </c>
      <c r="F45" s="1020"/>
      <c r="G45" s="1044">
        <v>2.1030092592592593E-2</v>
      </c>
      <c r="H45" s="1044"/>
      <c r="I45" s="1044"/>
      <c r="J45" s="1044"/>
      <c r="K45" s="1044"/>
      <c r="L45" s="1044"/>
      <c r="M45" s="1044"/>
      <c r="N45" s="1044"/>
      <c r="O45" s="1328"/>
      <c r="P45" s="1044"/>
      <c r="Q45" s="1328"/>
      <c r="R45" s="1044"/>
      <c r="S45" s="1044"/>
      <c r="T45" s="1044"/>
      <c r="U45" s="1328"/>
      <c r="V45" s="1044"/>
      <c r="W45" s="1328"/>
      <c r="X45" s="1328"/>
      <c r="Y45" s="1044"/>
      <c r="Z45" s="1044"/>
      <c r="AA45" s="1044"/>
      <c r="AB45" s="1044"/>
      <c r="AC45" s="1044"/>
      <c r="AD45" s="1044"/>
      <c r="AE45" s="1044">
        <v>2.2916666666666665E-2</v>
      </c>
      <c r="AF45" s="1044">
        <v>2.2905092592592591E-2</v>
      </c>
      <c r="AG45" s="1044">
        <v>2.2222222222222223E-2</v>
      </c>
      <c r="AH45" s="1336" t="s">
        <v>1566</v>
      </c>
      <c r="AI45" s="1328"/>
      <c r="AJ45" s="1044"/>
      <c r="AK45" s="1044"/>
      <c r="AL45" s="1044"/>
      <c r="AM45" s="1328"/>
      <c r="AN45" s="1329"/>
      <c r="AO45" s="1006">
        <f t="shared" ref="AO45:AO52" si="9">IF(MIN(F45:AM45)=0," ",MIN(F45:AM45))</f>
        <v>2.1030092592592593E-2</v>
      </c>
      <c r="AP45" s="1333">
        <f t="shared" si="1"/>
        <v>5</v>
      </c>
      <c r="AQ45" s="1053"/>
    </row>
    <row r="46" spans="1:43" ht="12.75" customHeight="1">
      <c r="A46" s="1046" t="s">
        <v>1701</v>
      </c>
      <c r="B46" s="1040" t="str">
        <f t="shared" si="7"/>
        <v xml:space="preserve"> </v>
      </c>
      <c r="C46" s="1335" t="s">
        <v>514</v>
      </c>
      <c r="D46" s="1008">
        <v>0</v>
      </c>
      <c r="E46" s="1330" t="str">
        <f t="shared" si="8"/>
        <v xml:space="preserve"> </v>
      </c>
      <c r="F46" s="1020"/>
      <c r="G46" s="1044"/>
      <c r="H46" s="1044"/>
      <c r="I46" s="1044"/>
      <c r="K46" s="1328"/>
      <c r="L46" s="1328"/>
      <c r="M46" s="1044"/>
      <c r="N46" s="1328"/>
      <c r="O46" s="1328"/>
      <c r="P46" s="1328"/>
      <c r="Q46" s="1328"/>
      <c r="R46" s="1328"/>
      <c r="S46" s="1328"/>
      <c r="U46" s="1328"/>
      <c r="V46" s="1328"/>
      <c r="W46" s="1328"/>
      <c r="X46" s="1328"/>
      <c r="Y46" s="1328"/>
      <c r="Z46" s="1328"/>
      <c r="AA46" s="1328"/>
      <c r="AB46" s="1328"/>
      <c r="AC46" s="1328"/>
      <c r="AD46" s="1328"/>
      <c r="AE46" s="1328"/>
      <c r="AF46" s="1328"/>
      <c r="AG46" s="1328"/>
      <c r="AH46" s="1328"/>
      <c r="AI46" s="1328"/>
      <c r="AJ46" s="1328"/>
      <c r="AK46" s="1328"/>
      <c r="AL46" s="1328"/>
      <c r="AM46" s="1328"/>
      <c r="AN46" s="1329"/>
      <c r="AO46" s="1006" t="str">
        <f t="shared" si="9"/>
        <v xml:space="preserve"> </v>
      </c>
      <c r="AP46" s="1333">
        <f t="shared" si="1"/>
        <v>0</v>
      </c>
      <c r="AQ46" s="1053"/>
    </row>
    <row r="47" spans="1:43" ht="12.75" customHeight="1">
      <c r="A47" s="1046" t="s">
        <v>774</v>
      </c>
      <c r="B47" s="1040" t="str">
        <f t="shared" si="7"/>
        <v xml:space="preserve"> </v>
      </c>
      <c r="C47" s="1330" t="s">
        <v>514</v>
      </c>
      <c r="D47" s="1331">
        <v>0</v>
      </c>
      <c r="E47" s="1330" t="str">
        <f t="shared" si="8"/>
        <v xml:space="preserve"> </v>
      </c>
      <c r="F47" s="1044"/>
      <c r="G47" s="1044"/>
      <c r="H47" s="1044"/>
      <c r="I47" s="1044"/>
      <c r="K47" s="1328"/>
      <c r="L47" s="1328"/>
      <c r="M47" s="1044"/>
      <c r="N47" s="1328"/>
      <c r="O47" s="1328"/>
      <c r="P47" s="1328"/>
      <c r="Q47" s="1328"/>
      <c r="R47" s="1328"/>
      <c r="S47" s="1328"/>
      <c r="T47" s="1328"/>
      <c r="U47" s="1328"/>
      <c r="V47" s="1328"/>
      <c r="W47" s="1328"/>
      <c r="X47" s="1328"/>
      <c r="Y47" s="1328"/>
      <c r="Z47" s="1328"/>
      <c r="AA47" s="1328"/>
      <c r="AB47" s="1328"/>
      <c r="AC47" s="1328"/>
      <c r="AD47" s="1328"/>
      <c r="AE47" s="1328"/>
      <c r="AF47" s="1328"/>
      <c r="AG47" s="1328"/>
      <c r="AH47" s="1328"/>
      <c r="AI47" s="1328"/>
      <c r="AJ47" s="1328"/>
      <c r="AK47" s="1328"/>
      <c r="AL47" s="1328"/>
      <c r="AM47" s="1328"/>
      <c r="AN47" s="1329"/>
      <c r="AO47" s="1006" t="str">
        <f t="shared" si="9"/>
        <v xml:space="preserve"> </v>
      </c>
      <c r="AP47" s="1333">
        <f t="shared" si="1"/>
        <v>0</v>
      </c>
      <c r="AQ47" s="1053"/>
    </row>
    <row r="48" spans="1:43" ht="12.75" customHeight="1">
      <c r="A48" s="1053" t="s">
        <v>687</v>
      </c>
      <c r="B48" s="1040" t="str">
        <f t="shared" si="7"/>
        <v xml:space="preserve"> </v>
      </c>
      <c r="C48" s="1330" t="s">
        <v>514</v>
      </c>
      <c r="D48" s="1331">
        <v>0</v>
      </c>
      <c r="E48" s="1330" t="str">
        <f t="shared" si="8"/>
        <v xml:space="preserve"> </v>
      </c>
      <c r="F48" s="1044"/>
      <c r="G48" s="1044"/>
      <c r="H48" s="1044"/>
      <c r="I48" s="1044"/>
      <c r="K48" s="1328"/>
      <c r="L48" s="1328"/>
      <c r="M48" s="1044"/>
      <c r="N48" s="1328"/>
      <c r="O48" s="1328"/>
      <c r="P48" s="1328"/>
      <c r="Q48" s="1328"/>
      <c r="R48" s="1328"/>
      <c r="S48" s="1328"/>
      <c r="T48" s="1328"/>
      <c r="U48" s="1328"/>
      <c r="V48" s="1328"/>
      <c r="W48" s="1328"/>
      <c r="X48" s="1328"/>
      <c r="Y48" s="1328"/>
      <c r="Z48" s="1328"/>
      <c r="AA48" s="1328"/>
      <c r="AB48" s="1328"/>
      <c r="AC48" s="1328"/>
      <c r="AD48" s="1328"/>
      <c r="AE48" s="1328"/>
      <c r="AF48" s="1328"/>
      <c r="AG48" s="1328"/>
      <c r="AH48" s="1328"/>
      <c r="AI48" s="1328"/>
      <c r="AJ48" s="1328"/>
      <c r="AK48" s="1328"/>
      <c r="AL48" s="1328"/>
      <c r="AM48" s="1328"/>
      <c r="AN48" s="1329"/>
      <c r="AO48" s="1006" t="str">
        <f t="shared" si="9"/>
        <v xml:space="preserve"> </v>
      </c>
      <c r="AP48" s="885">
        <f t="shared" si="1"/>
        <v>0</v>
      </c>
    </row>
    <row r="49" spans="1:43" ht="12.75" customHeight="1">
      <c r="A49" s="1046" t="s">
        <v>1576</v>
      </c>
      <c r="B49" s="1040" t="str">
        <f t="shared" si="7"/>
        <v xml:space="preserve"> </v>
      </c>
      <c r="C49" s="1330" t="s">
        <v>514</v>
      </c>
      <c r="D49" s="1331">
        <v>0</v>
      </c>
      <c r="E49" s="1330" t="str">
        <f t="shared" si="8"/>
        <v xml:space="preserve"> </v>
      </c>
      <c r="F49" s="1044"/>
      <c r="G49" s="1044"/>
      <c r="H49" s="1044"/>
      <c r="I49" s="1044"/>
      <c r="K49" s="1328"/>
      <c r="L49" s="1328"/>
      <c r="M49" s="1044"/>
      <c r="N49" s="1328"/>
      <c r="O49" s="1328"/>
      <c r="P49" s="1328"/>
      <c r="Q49" s="1328"/>
      <c r="R49" s="1328"/>
      <c r="S49" s="1328"/>
      <c r="T49" s="1328"/>
      <c r="U49" s="1328"/>
      <c r="V49" s="1328"/>
      <c r="W49" s="1328"/>
      <c r="X49" s="1328"/>
      <c r="Y49" s="1328"/>
      <c r="Z49" s="1328"/>
      <c r="AA49" s="1328"/>
      <c r="AB49" s="1328"/>
      <c r="AC49" s="1328"/>
      <c r="AD49" s="1328"/>
      <c r="AE49" s="1328"/>
      <c r="AF49" s="1328"/>
      <c r="AG49" s="1328"/>
      <c r="AH49" s="1328"/>
      <c r="AI49" s="1328"/>
      <c r="AJ49" s="1328"/>
      <c r="AK49" s="1328"/>
      <c r="AL49" s="1328"/>
      <c r="AM49" s="1328"/>
      <c r="AN49" s="1329"/>
      <c r="AO49" s="1006" t="str">
        <f t="shared" si="9"/>
        <v xml:space="preserve"> </v>
      </c>
      <c r="AP49" s="885">
        <f t="shared" si="1"/>
        <v>0</v>
      </c>
    </row>
    <row r="50" spans="1:43" ht="12.75" customHeight="1">
      <c r="A50" s="1046" t="s">
        <v>1702</v>
      </c>
      <c r="B50" s="1040">
        <f t="shared" si="7"/>
        <v>-2</v>
      </c>
      <c r="C50" s="1330">
        <v>2.2222222222222223E-2</v>
      </c>
      <c r="D50" s="1008">
        <v>3</v>
      </c>
      <c r="E50" s="1330">
        <f t="shared" si="8"/>
        <v>2.4305555555555556E-2</v>
      </c>
      <c r="F50" s="1020"/>
      <c r="G50" s="1044"/>
      <c r="H50" s="1044"/>
      <c r="I50" s="1044"/>
      <c r="J50" s="1044"/>
      <c r="K50" s="1328"/>
      <c r="L50" s="1044"/>
      <c r="M50" s="1044"/>
      <c r="N50" s="1044"/>
      <c r="O50" s="1328"/>
      <c r="P50" s="1328"/>
      <c r="Q50" s="1328"/>
      <c r="R50" s="1328"/>
      <c r="S50" s="1328"/>
      <c r="T50" s="1328"/>
      <c r="U50" s="1328"/>
      <c r="V50" s="1328"/>
      <c r="W50" s="1328"/>
      <c r="X50" s="1328"/>
      <c r="Y50" s="1044"/>
      <c r="Z50" s="1044"/>
      <c r="AA50" s="1044"/>
      <c r="AB50" s="1044"/>
      <c r="AC50" s="1044"/>
      <c r="AD50" s="1044"/>
      <c r="AE50" s="1044"/>
      <c r="AF50" s="1044">
        <v>2.4305555555555556E-2</v>
      </c>
      <c r="AG50" s="1336" t="s">
        <v>1566</v>
      </c>
      <c r="AH50" s="1336" t="s">
        <v>1566</v>
      </c>
      <c r="AI50" s="1328"/>
      <c r="AJ50" s="1328"/>
      <c r="AK50" s="1328"/>
      <c r="AL50" s="1328"/>
      <c r="AM50" s="1328"/>
      <c r="AN50" s="1329"/>
      <c r="AO50" s="1006">
        <f t="shared" si="9"/>
        <v>2.4305555555555556E-2</v>
      </c>
      <c r="AP50" s="885">
        <f t="shared" si="1"/>
        <v>3</v>
      </c>
    </row>
    <row r="51" spans="1:43" ht="12.75" customHeight="1">
      <c r="A51" s="1047" t="s">
        <v>1703</v>
      </c>
      <c r="B51" s="1040">
        <v>4</v>
      </c>
      <c r="C51" s="1330">
        <v>1.8055555555555554E-2</v>
      </c>
      <c r="D51" s="1008">
        <v>3</v>
      </c>
      <c r="E51" s="1330" t="str">
        <f t="shared" si="8"/>
        <v xml:space="preserve"> </v>
      </c>
      <c r="F51" s="1020"/>
      <c r="G51" s="1044"/>
      <c r="H51" s="1044"/>
      <c r="I51" s="1044"/>
      <c r="J51" s="1044"/>
      <c r="K51" s="1328"/>
      <c r="L51" s="1044"/>
      <c r="M51" s="1044"/>
      <c r="N51" s="1044"/>
      <c r="O51" s="1328"/>
      <c r="P51" s="1328"/>
      <c r="Q51" s="1328"/>
      <c r="R51" s="1328"/>
      <c r="S51" s="1328"/>
      <c r="T51" s="1328"/>
      <c r="U51" s="1328"/>
      <c r="V51" s="1328"/>
      <c r="W51" s="1328"/>
      <c r="X51" s="1328"/>
      <c r="Y51" s="1044"/>
      <c r="Z51" s="1044"/>
      <c r="AA51" s="1044"/>
      <c r="AB51" s="1044"/>
      <c r="AC51" s="1044"/>
      <c r="AD51" s="1328"/>
      <c r="AE51" s="1328"/>
      <c r="AF51" s="1336"/>
      <c r="AG51" s="1044"/>
      <c r="AH51" s="1044"/>
      <c r="AI51" s="1044"/>
      <c r="AJ51" s="1044"/>
      <c r="AK51" s="1044"/>
      <c r="AL51" s="1044"/>
      <c r="AM51" s="1328"/>
      <c r="AN51" s="1329"/>
      <c r="AO51" s="1006" t="str">
        <f t="shared" si="9"/>
        <v xml:space="preserve"> </v>
      </c>
      <c r="AP51" s="885">
        <f t="shared" si="1"/>
        <v>0</v>
      </c>
    </row>
    <row r="52" spans="1:43" ht="12.75" customHeight="1">
      <c r="A52" s="1046" t="s">
        <v>1705</v>
      </c>
      <c r="B52" s="1040">
        <v>8</v>
      </c>
      <c r="C52" s="1330">
        <v>1.5509259259259259E-2</v>
      </c>
      <c r="D52" s="1331">
        <v>9</v>
      </c>
      <c r="E52" s="1330">
        <f t="shared" si="8"/>
        <v>1.8162615740740743E-2</v>
      </c>
      <c r="F52" s="1044"/>
      <c r="G52" s="1044"/>
      <c r="H52" s="1044"/>
      <c r="I52" s="1044">
        <v>1.8981481481481481E-2</v>
      </c>
      <c r="J52" s="1044">
        <v>1.6550925925925927E-2</v>
      </c>
      <c r="K52" s="1044"/>
      <c r="L52" s="1328"/>
      <c r="M52" s="1044">
        <v>1.8958333333333334E-2</v>
      </c>
      <c r="O52" s="1328"/>
      <c r="P52" s="1328"/>
      <c r="Q52" s="1044"/>
      <c r="R52" s="1044"/>
      <c r="S52" s="1044">
        <v>2.013888888888889E-2</v>
      </c>
      <c r="T52" s="1328"/>
      <c r="U52" s="1044">
        <v>1.6331018518518519E-2</v>
      </c>
      <c r="V52" s="1044"/>
      <c r="W52" s="1044">
        <v>1.6087962962962964E-2</v>
      </c>
      <c r="X52" s="1328"/>
      <c r="Y52" s="1044">
        <v>1.9444444444444445E-2</v>
      </c>
      <c r="AB52" s="1044"/>
      <c r="AC52" s="1328"/>
      <c r="AD52" s="1044"/>
      <c r="AE52" s="1328"/>
      <c r="AF52" s="1044">
        <v>1.8807870370370371E-2</v>
      </c>
      <c r="AG52" s="1044"/>
      <c r="AH52" s="1328"/>
      <c r="AI52" s="1328"/>
      <c r="AJ52" s="1328"/>
      <c r="AK52" s="1328"/>
      <c r="AL52" s="1328"/>
      <c r="AM52" s="1328"/>
      <c r="AN52" s="1329"/>
      <c r="AO52" s="1006">
        <f t="shared" si="9"/>
        <v>1.6087962962962964E-2</v>
      </c>
      <c r="AP52" s="885">
        <f t="shared" si="1"/>
        <v>8</v>
      </c>
      <c r="AQ52" s="1053"/>
    </row>
    <row r="53" spans="1:43" ht="12.75" customHeight="1">
      <c r="A53" s="1046" t="s">
        <v>1706</v>
      </c>
      <c r="B53" s="1016">
        <v>8</v>
      </c>
      <c r="C53" s="1330">
        <v>1.5277777777777777E-2</v>
      </c>
      <c r="D53" s="1008">
        <v>6</v>
      </c>
      <c r="E53" s="1330" t="str">
        <f>IFERROR(AVERAGE(G53:AM53), " ")</f>
        <v xml:space="preserve"> </v>
      </c>
      <c r="G53" s="1044"/>
      <c r="H53" s="1044"/>
      <c r="I53" s="1020"/>
      <c r="J53" s="1020"/>
      <c r="K53" s="1044"/>
      <c r="L53" s="1044"/>
      <c r="M53" s="1044"/>
      <c r="N53" s="1020"/>
      <c r="O53" s="1020"/>
      <c r="P53" s="1020"/>
      <c r="Q53" s="1044"/>
      <c r="R53" s="1044"/>
      <c r="S53" s="1044"/>
      <c r="T53" s="1044"/>
      <c r="U53" s="1044"/>
      <c r="V53" s="1020"/>
      <c r="W53" s="1020"/>
      <c r="X53" s="1020"/>
      <c r="Y53" s="1020"/>
      <c r="Z53" s="1020"/>
      <c r="AA53" s="1020"/>
      <c r="AB53" s="1044"/>
      <c r="AC53" s="1020"/>
      <c r="AD53" s="1020"/>
      <c r="AE53" s="1020"/>
      <c r="AF53" s="1020"/>
      <c r="AG53" s="1020"/>
      <c r="AH53" s="1020"/>
      <c r="AI53" s="1020"/>
      <c r="AJ53" s="1020"/>
      <c r="AK53" s="1020"/>
      <c r="AL53" s="1020"/>
      <c r="AM53" s="1020"/>
      <c r="AN53" s="1332"/>
      <c r="AO53" s="1006" t="str">
        <f>IF(MIN(G53:AM53)=0," ",MIN(G53:AM53))</f>
        <v xml:space="preserve"> </v>
      </c>
      <c r="AP53" s="885">
        <f t="shared" si="1"/>
        <v>0</v>
      </c>
    </row>
    <row r="54" spans="1:43" ht="12.75" customHeight="1">
      <c r="A54" s="1046" t="s">
        <v>1660</v>
      </c>
      <c r="B54" s="1040" t="str">
        <f>IFERROR(MINUTE(B$5)-MINUTE(C54)," ")</f>
        <v xml:space="preserve"> </v>
      </c>
      <c r="C54" s="1330" t="s">
        <v>514</v>
      </c>
      <c r="D54" s="1331">
        <v>0</v>
      </c>
      <c r="E54" s="1330" t="str">
        <f t="shared" ref="E54:E62" si="10">IFERROR(AVERAGE(F54:AM54), " ")</f>
        <v xml:space="preserve"> </v>
      </c>
      <c r="F54" s="1020"/>
      <c r="G54" s="1044"/>
      <c r="H54" s="1044"/>
      <c r="I54" s="1044"/>
      <c r="K54" s="1328"/>
      <c r="L54" s="1328"/>
      <c r="M54" s="1044"/>
      <c r="N54" s="1328"/>
      <c r="O54" s="1328"/>
      <c r="P54" s="1328"/>
      <c r="Q54" s="1328"/>
      <c r="R54" s="1328"/>
      <c r="S54" s="1328"/>
      <c r="T54" s="1328"/>
      <c r="U54" s="1328"/>
      <c r="V54" s="1328"/>
      <c r="W54" s="1328"/>
      <c r="X54" s="1328"/>
      <c r="Y54" s="1328"/>
      <c r="Z54" s="1328"/>
      <c r="AA54" s="1328"/>
      <c r="AB54" s="1328"/>
      <c r="AC54" s="1328"/>
      <c r="AD54" s="1328"/>
      <c r="AE54" s="1328"/>
      <c r="AF54" s="1328"/>
      <c r="AG54" s="1328"/>
      <c r="AH54" s="1328"/>
      <c r="AI54" s="1328"/>
      <c r="AJ54" s="1328"/>
      <c r="AK54" s="1328"/>
      <c r="AL54" s="1328"/>
      <c r="AM54" s="1328"/>
      <c r="AN54" s="1329"/>
      <c r="AO54" s="1006" t="str">
        <f t="shared" ref="AO54:AO62" si="11">IF(MIN(F54:AM54)=0," ",MIN(F54:AM54))</f>
        <v xml:space="preserve"> </v>
      </c>
      <c r="AP54" s="885">
        <f t="shared" si="1"/>
        <v>0</v>
      </c>
    </row>
    <row r="55" spans="1:43" ht="12.75" customHeight="1">
      <c r="A55" s="1047" t="s">
        <v>70</v>
      </c>
      <c r="B55" s="1040" t="str">
        <f>IFERROR(MINUTE(B$5)-MINUTE(C55)," ")</f>
        <v xml:space="preserve"> </v>
      </c>
      <c r="C55" s="1330" t="s">
        <v>514</v>
      </c>
      <c r="D55" s="1331">
        <v>0</v>
      </c>
      <c r="E55" s="1330">
        <f t="shared" si="10"/>
        <v>1.6666666666666666E-2</v>
      </c>
      <c r="F55" s="1044"/>
      <c r="G55" s="1044"/>
      <c r="H55" s="1044"/>
      <c r="I55" s="1044"/>
      <c r="J55" s="1044">
        <v>1.6666666666666666E-2</v>
      </c>
      <c r="K55" s="1328"/>
      <c r="L55" s="1328"/>
      <c r="M55" s="1044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  <c r="AE55" s="1328"/>
      <c r="AF55" s="1328"/>
      <c r="AG55" s="1328"/>
      <c r="AH55" s="1328"/>
      <c r="AI55" s="1328"/>
      <c r="AJ55" s="1328"/>
      <c r="AK55" s="1328"/>
      <c r="AL55" s="1328"/>
      <c r="AM55" s="1328"/>
      <c r="AN55" s="1329"/>
      <c r="AO55" s="1006">
        <f t="shared" si="11"/>
        <v>1.6666666666666666E-2</v>
      </c>
      <c r="AP55" s="885">
        <f t="shared" si="1"/>
        <v>1</v>
      </c>
    </row>
    <row r="56" spans="1:43" ht="12.75" customHeight="1">
      <c r="A56" s="1047" t="s">
        <v>313</v>
      </c>
      <c r="B56" s="1040" t="str">
        <f>IFERROR(MINUTE(B$5)-MINUTE(C56)," ")</f>
        <v xml:space="preserve"> </v>
      </c>
      <c r="C56" s="1330" t="s">
        <v>514</v>
      </c>
      <c r="D56" s="1331">
        <v>0</v>
      </c>
      <c r="E56" s="1330" t="str">
        <f t="shared" si="10"/>
        <v xml:space="preserve"> </v>
      </c>
      <c r="F56" s="1044"/>
      <c r="G56" s="1044"/>
      <c r="H56" s="1044"/>
      <c r="I56" s="1044"/>
      <c r="K56" s="1328"/>
      <c r="L56" s="1328"/>
      <c r="M56" s="1044"/>
      <c r="N56" s="1328"/>
      <c r="O56" s="1328"/>
      <c r="P56" s="1328"/>
      <c r="Q56" s="1328"/>
      <c r="R56" s="1328"/>
      <c r="S56" s="1328"/>
      <c r="T56" s="1328"/>
      <c r="U56" s="1328"/>
      <c r="V56" s="1328"/>
      <c r="W56" s="1328"/>
      <c r="X56" s="1328"/>
      <c r="Y56" s="1328"/>
      <c r="Z56" s="1328"/>
      <c r="AA56" s="1328"/>
      <c r="AB56" s="1328"/>
      <c r="AC56" s="1328"/>
      <c r="AD56" s="1328"/>
      <c r="AE56" s="1328"/>
      <c r="AF56" s="1328"/>
      <c r="AG56" s="1328"/>
      <c r="AH56" s="1328"/>
      <c r="AI56" s="1328"/>
      <c r="AJ56" s="1328"/>
      <c r="AK56" s="1328"/>
      <c r="AL56" s="1328"/>
      <c r="AM56" s="1328"/>
      <c r="AN56" s="1329"/>
      <c r="AO56" s="1006" t="str">
        <f t="shared" si="11"/>
        <v xml:space="preserve"> </v>
      </c>
      <c r="AP56" s="885">
        <f t="shared" si="1"/>
        <v>0</v>
      </c>
    </row>
    <row r="57" spans="1:43" ht="12.75" customHeight="1">
      <c r="A57" s="1047" t="s">
        <v>1746</v>
      </c>
      <c r="B57" s="1016">
        <v>3</v>
      </c>
      <c r="C57" s="1330">
        <v>1.8749999999999999E-2</v>
      </c>
      <c r="D57" s="1008">
        <v>2</v>
      </c>
      <c r="E57" s="1330" t="str">
        <f t="shared" si="10"/>
        <v xml:space="preserve"> </v>
      </c>
      <c r="F57" s="1044"/>
      <c r="G57" s="1020"/>
      <c r="H57" s="1044"/>
      <c r="I57" s="1020"/>
      <c r="J57" s="1020"/>
      <c r="K57" s="1044"/>
      <c r="L57" s="1044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0"/>
      <c r="Y57" s="1020"/>
      <c r="Z57" s="1020"/>
      <c r="AA57" s="1020"/>
      <c r="AB57" s="1044"/>
      <c r="AC57" s="1020"/>
      <c r="AD57" s="1020"/>
      <c r="AE57" s="1044"/>
      <c r="AF57" s="1044"/>
      <c r="AG57" s="1020"/>
      <c r="AH57" s="1020"/>
      <c r="AI57" s="1020"/>
      <c r="AJ57" s="1020"/>
      <c r="AK57" s="1020"/>
      <c r="AL57" s="1020"/>
      <c r="AM57" s="1020"/>
      <c r="AN57" s="1332"/>
      <c r="AO57" s="1006" t="str">
        <f t="shared" si="11"/>
        <v xml:space="preserve"> </v>
      </c>
      <c r="AP57" s="885">
        <f t="shared" si="1"/>
        <v>0</v>
      </c>
    </row>
    <row r="58" spans="1:43" ht="12.75" customHeight="1">
      <c r="A58" s="1079" t="s">
        <v>691</v>
      </c>
      <c r="B58" s="1040" t="str">
        <f>IFERROR(MINUTE(B$5)-MINUTE(C58)," ")</f>
        <v xml:space="preserve"> </v>
      </c>
      <c r="C58" s="1330" t="s">
        <v>514</v>
      </c>
      <c r="D58" s="1337">
        <v>0</v>
      </c>
      <c r="E58" s="1330" t="str">
        <f t="shared" si="10"/>
        <v xml:space="preserve"> </v>
      </c>
      <c r="F58" s="1044"/>
      <c r="G58" s="1044"/>
      <c r="H58" s="1044"/>
      <c r="I58" s="1044"/>
      <c r="K58" s="1328"/>
      <c r="L58" s="1328"/>
      <c r="M58" s="1044"/>
      <c r="N58" s="1328"/>
      <c r="O58" s="1328"/>
      <c r="P58" s="1328"/>
      <c r="Q58" s="1328"/>
      <c r="R58" s="1328"/>
      <c r="S58" s="1328"/>
      <c r="T58" s="1328"/>
      <c r="U58" s="1328"/>
      <c r="V58" s="1328"/>
      <c r="W58" s="1328"/>
      <c r="X58" s="1328"/>
      <c r="Y58" s="1328"/>
      <c r="Z58" s="1328"/>
      <c r="AA58" s="1328"/>
      <c r="AB58" s="1328"/>
      <c r="AC58" s="1328"/>
      <c r="AD58" s="1328"/>
      <c r="AE58" s="1328"/>
      <c r="AF58" s="1328"/>
      <c r="AG58" s="1328"/>
      <c r="AH58" s="1328"/>
      <c r="AI58" s="1328"/>
      <c r="AJ58" s="1328"/>
      <c r="AK58" s="1328"/>
      <c r="AL58" s="1328"/>
      <c r="AM58" s="1328"/>
      <c r="AN58" s="1329"/>
      <c r="AO58" s="1006" t="str">
        <f t="shared" si="11"/>
        <v xml:space="preserve"> </v>
      </c>
      <c r="AP58" s="885">
        <f t="shared" si="1"/>
        <v>0</v>
      </c>
    </row>
    <row r="59" spans="1:43" ht="12.75" hidden="1" customHeight="1">
      <c r="A59" s="1046" t="s">
        <v>1274</v>
      </c>
      <c r="B59" s="1040" t="str">
        <f>IFERROR(MINUTE(B$5)-MINUTE(C59)," ")</f>
        <v xml:space="preserve"> </v>
      </c>
      <c r="C59" s="1330" t="s">
        <v>514</v>
      </c>
      <c r="D59" s="1337">
        <v>0</v>
      </c>
      <c r="E59" s="1330" t="str">
        <f t="shared" si="10"/>
        <v xml:space="preserve"> </v>
      </c>
      <c r="F59" s="1043"/>
      <c r="G59" s="1044"/>
      <c r="H59" s="1044"/>
      <c r="I59" s="1044"/>
      <c r="K59" s="1328"/>
      <c r="L59" s="1328"/>
      <c r="M59" s="1044"/>
      <c r="N59" s="1328"/>
      <c r="O59" s="1328"/>
      <c r="P59" s="1328"/>
      <c r="Q59" s="1328"/>
      <c r="R59" s="1328"/>
      <c r="S59" s="1328"/>
      <c r="T59" s="1328"/>
      <c r="U59" s="1328"/>
      <c r="V59" s="1328"/>
      <c r="W59" s="1328"/>
      <c r="X59" s="1328"/>
      <c r="Y59" s="1328"/>
      <c r="Z59" s="1328"/>
      <c r="AA59" s="1328"/>
      <c r="AB59" s="1328"/>
      <c r="AC59" s="1328"/>
      <c r="AD59" s="1328"/>
      <c r="AE59" s="1328"/>
      <c r="AF59" s="1328"/>
      <c r="AG59" s="1328"/>
      <c r="AH59" s="1328"/>
      <c r="AI59" s="1328"/>
      <c r="AJ59" s="1328"/>
      <c r="AK59" s="1328"/>
      <c r="AL59" s="1328"/>
      <c r="AM59" s="1328"/>
      <c r="AN59" s="1329"/>
      <c r="AO59" s="1006" t="str">
        <f t="shared" si="11"/>
        <v xml:space="preserve"> </v>
      </c>
      <c r="AP59" s="885">
        <f t="shared" si="1"/>
        <v>0</v>
      </c>
    </row>
    <row r="60" spans="1:43" ht="12.75" hidden="1" customHeight="1">
      <c r="A60" s="1047" t="s">
        <v>1704</v>
      </c>
      <c r="B60" s="1040" t="str">
        <f>IFERROR(MINUTE(B$5)-MINUTE(C60)," ")</f>
        <v xml:space="preserve"> </v>
      </c>
      <c r="C60" s="1330" t="s">
        <v>514</v>
      </c>
      <c r="D60" s="1337">
        <v>0</v>
      </c>
      <c r="E60" s="1330" t="str">
        <f t="shared" si="10"/>
        <v xml:space="preserve"> </v>
      </c>
      <c r="F60" s="1043"/>
      <c r="G60" s="1044"/>
      <c r="H60" s="1044"/>
      <c r="I60" s="1044"/>
      <c r="K60" s="1328"/>
      <c r="L60" s="1328"/>
      <c r="M60" s="1044"/>
      <c r="N60" s="1056"/>
      <c r="O60" s="1328"/>
      <c r="P60" s="1054"/>
      <c r="Q60" s="1328"/>
      <c r="R60" s="1328"/>
      <c r="S60" s="1328"/>
      <c r="T60" s="1044"/>
      <c r="U60" s="1328"/>
      <c r="V60" s="1328"/>
      <c r="W60" s="1328"/>
      <c r="X60" s="1044"/>
      <c r="Y60" s="1328"/>
      <c r="Z60" s="1328"/>
      <c r="AA60" s="1328"/>
      <c r="AB60" s="1328"/>
      <c r="AC60" s="1328"/>
      <c r="AD60" s="1328"/>
      <c r="AE60" s="1044"/>
      <c r="AF60" s="1044"/>
      <c r="AG60" s="1044"/>
      <c r="AH60" s="1044"/>
      <c r="AI60" s="1044"/>
      <c r="AJ60" s="1044"/>
      <c r="AK60" s="1044"/>
      <c r="AL60" s="1044"/>
      <c r="AM60" s="1328"/>
      <c r="AN60" s="1329"/>
      <c r="AO60" s="1006" t="str">
        <f t="shared" si="11"/>
        <v xml:space="preserve"> </v>
      </c>
      <c r="AP60" s="885">
        <f t="shared" si="1"/>
        <v>0</v>
      </c>
    </row>
    <row r="61" spans="1:43" ht="12.75" hidden="1" customHeight="1">
      <c r="A61" s="1047" t="s">
        <v>1273</v>
      </c>
      <c r="B61" s="1040" t="str">
        <f>IFERROR(MINUTE(B$5)-MINUTE(C61)," ")</f>
        <v xml:space="preserve"> </v>
      </c>
      <c r="C61" s="1330" t="s">
        <v>514</v>
      </c>
      <c r="D61" s="1337">
        <v>0</v>
      </c>
      <c r="E61" s="1330" t="str">
        <f t="shared" si="10"/>
        <v xml:space="preserve"> </v>
      </c>
      <c r="F61" s="1043"/>
      <c r="G61" s="1044"/>
      <c r="H61" s="1044"/>
      <c r="I61" s="1044"/>
      <c r="K61" s="1328"/>
      <c r="L61" s="1328"/>
      <c r="M61" s="1044"/>
      <c r="N61" s="1328"/>
      <c r="O61" s="1328"/>
      <c r="P61" s="1328"/>
      <c r="Q61" s="1328"/>
      <c r="R61" s="1328"/>
      <c r="S61" s="1328"/>
      <c r="T61" s="1328"/>
      <c r="U61" s="1328"/>
      <c r="V61" s="1328"/>
      <c r="W61" s="1328"/>
      <c r="X61" s="1328"/>
      <c r="Y61" s="1328"/>
      <c r="Z61" s="1328"/>
      <c r="AA61" s="1328"/>
      <c r="AB61" s="1328"/>
      <c r="AC61" s="1328"/>
      <c r="AD61" s="1328"/>
      <c r="AE61" s="1328"/>
      <c r="AF61" s="1328"/>
      <c r="AG61" s="1328"/>
      <c r="AH61" s="1328"/>
      <c r="AI61" s="1328"/>
      <c r="AJ61" s="1328"/>
      <c r="AK61" s="1328"/>
      <c r="AL61" s="1328"/>
      <c r="AM61" s="1328"/>
      <c r="AN61" s="1329"/>
      <c r="AO61" s="1006" t="str">
        <f t="shared" si="11"/>
        <v xml:space="preserve"> </v>
      </c>
      <c r="AP61" s="885">
        <f t="shared" si="1"/>
        <v>0</v>
      </c>
    </row>
    <row r="62" spans="1:43" ht="12.75" customHeight="1">
      <c r="A62" s="1079" t="s">
        <v>955</v>
      </c>
      <c r="B62" s="1040">
        <f>IFERROR(MINUTE(B$5)-MINUTE(C62)," ")</f>
        <v>6</v>
      </c>
      <c r="C62" s="1330">
        <v>1.7013888888888887E-2</v>
      </c>
      <c r="D62" s="1337">
        <v>2</v>
      </c>
      <c r="E62" s="1330" t="str">
        <f t="shared" si="10"/>
        <v xml:space="preserve"> </v>
      </c>
      <c r="F62" s="1043"/>
      <c r="G62" s="1044"/>
      <c r="H62" s="1044"/>
      <c r="I62" s="1044"/>
      <c r="K62" s="1328"/>
      <c r="L62" s="1328"/>
      <c r="M62" s="1044"/>
      <c r="N62" s="1328"/>
      <c r="O62" s="1328"/>
      <c r="P62" s="1328"/>
      <c r="Q62" s="1328"/>
      <c r="R62" s="1328"/>
      <c r="S62" s="1328"/>
      <c r="T62" s="1328"/>
      <c r="U62" s="1328"/>
      <c r="V62" s="1328"/>
      <c r="W62" s="1328"/>
      <c r="X62" s="1328"/>
      <c r="Y62" s="1328"/>
      <c r="Z62" s="1328"/>
      <c r="AA62" s="1328"/>
      <c r="AB62" s="1328"/>
      <c r="AC62" s="1328"/>
      <c r="AD62" s="1328"/>
      <c r="AE62" s="1328"/>
      <c r="AF62" s="1328"/>
      <c r="AG62" s="1328"/>
      <c r="AH62" s="1328"/>
      <c r="AI62" s="1328"/>
      <c r="AJ62" s="1328"/>
      <c r="AK62" s="1328"/>
      <c r="AL62" s="1328"/>
      <c r="AM62" s="1328"/>
      <c r="AN62" s="1329"/>
      <c r="AO62" s="1006" t="str">
        <f t="shared" si="11"/>
        <v xml:space="preserve"> </v>
      </c>
      <c r="AP62" s="885">
        <f t="shared" si="1"/>
        <v>0</v>
      </c>
      <c r="AQ62" s="1053"/>
    </row>
    <row r="63" spans="1:43" ht="12.75" customHeight="1">
      <c r="A63" s="1047" t="s">
        <v>1707</v>
      </c>
      <c r="B63" s="1016">
        <v>-10</v>
      </c>
      <c r="C63" s="1330"/>
      <c r="D63" s="1008">
        <v>1</v>
      </c>
      <c r="E63" s="1330"/>
      <c r="F63" s="1044"/>
      <c r="G63" s="1020"/>
      <c r="H63" s="1020"/>
      <c r="I63" s="1020"/>
      <c r="J63" s="1020"/>
      <c r="K63" s="1044"/>
      <c r="L63" s="1044"/>
      <c r="M63" s="1044"/>
      <c r="N63" s="1020"/>
      <c r="O63" s="1020"/>
      <c r="P63" s="1020"/>
      <c r="Q63" s="1020"/>
      <c r="R63" s="1020"/>
      <c r="S63" s="1020"/>
      <c r="T63" s="1020"/>
      <c r="U63" s="1020"/>
      <c r="V63" s="1020"/>
      <c r="W63" s="1020"/>
      <c r="X63" s="1020"/>
      <c r="Y63" s="1020"/>
      <c r="Z63" s="1020"/>
      <c r="AA63" s="1020"/>
      <c r="AB63" s="1044"/>
      <c r="AC63" s="1020"/>
      <c r="AD63" s="1020"/>
      <c r="AE63" s="1044"/>
      <c r="AF63" s="1020"/>
      <c r="AG63" s="1020"/>
      <c r="AH63" s="1020"/>
      <c r="AI63" s="1020"/>
      <c r="AJ63" s="1020"/>
      <c r="AK63" s="1020"/>
      <c r="AL63" s="1020"/>
      <c r="AM63" s="1020"/>
      <c r="AN63" s="1332"/>
      <c r="AO63" s="1006"/>
      <c r="AP63" s="885">
        <f t="shared" si="1"/>
        <v>0</v>
      </c>
    </row>
    <row r="64" spans="1:43" ht="12.75" customHeight="1">
      <c r="A64" s="1048" t="s">
        <v>1708</v>
      </c>
      <c r="B64" s="1040">
        <f>IFERROR(MINUTE(B$5)-MINUTE(C64)," ")</f>
        <v>30</v>
      </c>
      <c r="C64" s="1330"/>
      <c r="D64" s="1337">
        <v>0</v>
      </c>
      <c r="E64" s="1330"/>
      <c r="F64" s="1043"/>
      <c r="G64" s="1044"/>
      <c r="H64" s="1044"/>
      <c r="I64" s="1044"/>
      <c r="K64" s="1328"/>
      <c r="L64" s="1328"/>
      <c r="M64" s="1044"/>
      <c r="N64" s="1328"/>
      <c r="O64" s="1328"/>
      <c r="P64" s="1328"/>
      <c r="Q64" s="1328"/>
      <c r="R64" s="1328"/>
      <c r="S64" s="1328"/>
      <c r="T64" s="1328"/>
      <c r="U64" s="1328"/>
      <c r="V64" s="1328"/>
      <c r="W64" s="1328"/>
      <c r="X64" s="1328"/>
      <c r="Y64" s="1328"/>
      <c r="Z64" s="1328"/>
      <c r="AA64" s="1328"/>
      <c r="AB64" s="1328"/>
      <c r="AC64" s="1328"/>
      <c r="AD64" s="1328"/>
      <c r="AE64" s="1328"/>
      <c r="AF64" s="1328"/>
      <c r="AG64" s="1328"/>
      <c r="AH64" s="1328"/>
      <c r="AI64" s="1328"/>
      <c r="AJ64" s="1328"/>
      <c r="AK64" s="1328"/>
      <c r="AL64" s="1328"/>
      <c r="AM64" s="1328"/>
      <c r="AN64" s="1329"/>
      <c r="AO64" s="1006"/>
      <c r="AP64" s="885">
        <f t="shared" si="1"/>
        <v>0</v>
      </c>
    </row>
    <row r="65" spans="1:43" ht="12.75" customHeight="1">
      <c r="A65" s="1047" t="s">
        <v>1747</v>
      </c>
      <c r="B65" s="1016">
        <v>6</v>
      </c>
      <c r="C65" s="1330">
        <v>1.6666666666666666E-2</v>
      </c>
      <c r="D65" s="1008">
        <v>1</v>
      </c>
      <c r="E65" s="1330"/>
      <c r="F65" s="1044"/>
      <c r="G65" s="1020"/>
      <c r="H65" s="1044"/>
      <c r="I65" s="1020"/>
      <c r="J65" s="1020"/>
      <c r="K65" s="1044"/>
      <c r="L65" s="1044"/>
      <c r="M65" s="1020"/>
      <c r="N65" s="1020"/>
      <c r="O65" s="1020"/>
      <c r="P65" s="1020"/>
      <c r="Q65" s="1020"/>
      <c r="R65" s="1020"/>
      <c r="S65" s="1020"/>
      <c r="T65" s="1020"/>
      <c r="U65" s="1020"/>
      <c r="V65" s="1020"/>
      <c r="W65" s="1020"/>
      <c r="X65" s="1020"/>
      <c r="Y65" s="1020"/>
      <c r="Z65" s="1020"/>
      <c r="AA65" s="1020"/>
      <c r="AB65" s="1044"/>
      <c r="AC65" s="1020"/>
      <c r="AD65" s="1020"/>
      <c r="AE65" s="1044"/>
      <c r="AF65" s="1044"/>
      <c r="AG65" s="1020"/>
      <c r="AH65" s="1020"/>
      <c r="AI65" s="1020"/>
      <c r="AJ65" s="1020"/>
      <c r="AK65" s="1020"/>
      <c r="AL65" s="1020"/>
      <c r="AM65" s="1044"/>
      <c r="AN65" s="1332"/>
      <c r="AO65" s="1006" t="str">
        <f>IF(MIN(F65:AM65)=0," ",MIN(F65:AM65))</f>
        <v xml:space="preserve"> </v>
      </c>
      <c r="AP65" s="885">
        <f t="shared" si="1"/>
        <v>0</v>
      </c>
    </row>
    <row r="66" spans="1:43" ht="12.75" customHeight="1">
      <c r="A66" s="1047" t="s">
        <v>852</v>
      </c>
      <c r="B66" s="1040" t="str">
        <f>IFERROR(MINUTE(B$5)-MINUTE(C66)," ")</f>
        <v xml:space="preserve"> </v>
      </c>
      <c r="C66" s="1330" t="s">
        <v>514</v>
      </c>
      <c r="D66" s="1337">
        <v>0</v>
      </c>
      <c r="E66" s="1330" t="str">
        <f>IFERROR(AVERAGE(F66:AM66), " ")</f>
        <v xml:space="preserve"> </v>
      </c>
      <c r="F66" s="1044"/>
      <c r="G66" s="1044"/>
      <c r="H66" s="1044"/>
      <c r="I66" s="1044"/>
      <c r="K66" s="1328"/>
      <c r="L66" s="1328"/>
      <c r="M66" s="1044"/>
      <c r="N66" s="1328"/>
      <c r="Q66" s="1328"/>
      <c r="R66" s="1328"/>
      <c r="S66" s="1328"/>
      <c r="T66" s="1328"/>
      <c r="U66" s="1328"/>
      <c r="V66" s="1328"/>
      <c r="W66" s="1328"/>
      <c r="X66" s="1328"/>
      <c r="Y66" s="1328"/>
      <c r="Z66" s="1328"/>
      <c r="AA66" s="1328"/>
      <c r="AB66" s="1328"/>
      <c r="AC66" s="1328"/>
      <c r="AD66" s="1328"/>
      <c r="AE66" s="1328"/>
      <c r="AF66" s="1328"/>
      <c r="AG66" s="1328"/>
      <c r="AH66" s="1328"/>
      <c r="AI66" s="1328"/>
      <c r="AJ66" s="1328"/>
      <c r="AK66" s="1328"/>
      <c r="AL66" s="1328"/>
      <c r="AM66" s="1328"/>
      <c r="AN66" s="1329"/>
      <c r="AO66" s="1006" t="str">
        <f>IF(MIN(F66:AM66)=0," ",MIN(F66:AM66))</f>
        <v xml:space="preserve"> </v>
      </c>
      <c r="AP66" s="885">
        <f t="shared" si="1"/>
        <v>0</v>
      </c>
    </row>
    <row r="67" spans="1:43" ht="12.75" customHeight="1">
      <c r="A67" s="1047" t="s">
        <v>1709</v>
      </c>
      <c r="B67" s="1016">
        <v>11</v>
      </c>
      <c r="C67" s="1330">
        <v>1.3009259259259259E-2</v>
      </c>
      <c r="D67" s="1008">
        <v>22</v>
      </c>
      <c r="E67" s="1330">
        <f>IFERROR(AVERAGE(G67:AM67), " ")</f>
        <v>1.6319444444444445E-2</v>
      </c>
      <c r="F67" s="1044">
        <v>1.6446759259259258E-2</v>
      </c>
      <c r="G67" s="1044"/>
      <c r="H67" s="1044"/>
      <c r="I67" s="1020"/>
      <c r="J67" s="1020"/>
      <c r="K67" s="1044"/>
      <c r="L67" s="1044"/>
      <c r="M67" s="1044"/>
      <c r="N67" s="1020"/>
      <c r="O67" s="1008"/>
      <c r="P67" s="1044"/>
      <c r="Q67" s="1044"/>
      <c r="R67" s="1020"/>
      <c r="S67" s="1020"/>
      <c r="T67" s="1043"/>
      <c r="U67" s="1044"/>
      <c r="V67" s="1044"/>
      <c r="W67" s="1043"/>
      <c r="X67" s="1044"/>
      <c r="Y67" s="1020"/>
      <c r="Z67" s="1020"/>
      <c r="AA67" s="1020"/>
      <c r="AB67" s="1044"/>
      <c r="AC67" s="1044"/>
      <c r="AD67" s="1044"/>
      <c r="AE67" s="1044"/>
      <c r="AF67" s="1020"/>
      <c r="AG67" s="1044"/>
      <c r="AH67" s="1044"/>
      <c r="AI67" s="1334">
        <v>1.6319444444444445E-2</v>
      </c>
      <c r="AJ67" s="1044"/>
      <c r="AK67" s="1044"/>
      <c r="AL67" s="1044"/>
      <c r="AM67" s="1020"/>
      <c r="AN67" s="1332"/>
      <c r="AO67" s="1006">
        <f>IF(MIN(G67:AM67)=0," ",MIN(G67:AM67))</f>
        <v>1.6319444444444445E-2</v>
      </c>
      <c r="AP67" s="885">
        <f t="shared" si="1"/>
        <v>2</v>
      </c>
    </row>
    <row r="68" spans="1:43" ht="12.75" customHeight="1">
      <c r="A68" s="1047" t="s">
        <v>1748</v>
      </c>
      <c r="B68" s="1338" t="s">
        <v>1824</v>
      </c>
      <c r="C68" s="1330">
        <v>0.52164351851851853</v>
      </c>
      <c r="D68" s="1008">
        <v>1</v>
      </c>
      <c r="E68" s="1330"/>
      <c r="F68" s="1044"/>
      <c r="G68" s="1020"/>
      <c r="H68" s="1044"/>
      <c r="I68" s="1020"/>
      <c r="J68" s="1020"/>
      <c r="K68" s="1044"/>
      <c r="L68" s="1044"/>
      <c r="M68" s="1020"/>
      <c r="N68" s="1020"/>
      <c r="O68" s="1020"/>
      <c r="P68" s="1020"/>
      <c r="Q68" s="1020"/>
      <c r="R68" s="1020"/>
      <c r="S68" s="1020"/>
      <c r="T68" s="1020"/>
      <c r="U68" s="1020"/>
      <c r="V68" s="1020"/>
      <c r="W68" s="1020"/>
      <c r="X68" s="1020"/>
      <c r="Y68" s="1020"/>
      <c r="Z68" s="1020"/>
      <c r="AA68" s="1020"/>
      <c r="AB68" s="1044"/>
      <c r="AC68" s="1020"/>
      <c r="AD68" s="1020"/>
      <c r="AE68" s="1044"/>
      <c r="AF68" s="1044"/>
      <c r="AG68" s="1020"/>
      <c r="AH68" s="1044"/>
      <c r="AI68" s="1020"/>
      <c r="AJ68" s="1020"/>
      <c r="AK68" s="1020"/>
      <c r="AL68" s="1020"/>
      <c r="AM68" s="1020"/>
      <c r="AN68" s="1332"/>
      <c r="AO68" s="1006" t="str">
        <f>IF(MIN(F68:AM68)=0," ",MIN(F68:AM68))</f>
        <v xml:space="preserve"> </v>
      </c>
      <c r="AP68" s="885">
        <f t="shared" si="1"/>
        <v>0</v>
      </c>
    </row>
    <row r="69" spans="1:43" ht="12.75" customHeight="1">
      <c r="A69" s="1047" t="s">
        <v>1710</v>
      </c>
      <c r="B69" s="1040" t="str">
        <f>IFERROR(MINUTE(B$5)-MINUTE(C69)," ")</f>
        <v xml:space="preserve"> </v>
      </c>
      <c r="C69" s="1330" t="s">
        <v>514</v>
      </c>
      <c r="D69" s="1008">
        <v>0</v>
      </c>
      <c r="E69" s="1330" t="str">
        <f>IFERROR(AVERAGE(F69:AM69), " ")</f>
        <v xml:space="preserve"> </v>
      </c>
      <c r="F69" s="1020"/>
      <c r="G69" s="1044"/>
      <c r="H69" s="1044"/>
      <c r="I69" s="1044"/>
      <c r="K69" s="1328"/>
      <c r="L69" s="1328"/>
      <c r="M69" s="1044"/>
      <c r="N69" s="1328"/>
      <c r="Q69" s="1328"/>
      <c r="R69" s="1328"/>
      <c r="S69" s="1328"/>
      <c r="T69" s="1328"/>
      <c r="U69" s="1328"/>
      <c r="V69" s="1328"/>
      <c r="W69" s="1328"/>
      <c r="X69" s="1328"/>
      <c r="Y69" s="1328"/>
      <c r="Z69" s="1328"/>
      <c r="AA69" s="1328"/>
      <c r="AB69" s="1328"/>
      <c r="AC69" s="1328"/>
      <c r="AD69" s="1328"/>
      <c r="AE69" s="1328"/>
      <c r="AF69" s="1328"/>
      <c r="AG69" s="1328"/>
      <c r="AH69" s="1328"/>
      <c r="AI69" s="1328"/>
      <c r="AJ69" s="1328"/>
      <c r="AK69" s="1328"/>
      <c r="AL69" s="1328"/>
      <c r="AM69" s="1328"/>
      <c r="AN69" s="1329"/>
      <c r="AO69" s="1006" t="str">
        <f>IF(MIN(F69:AM69)=0," ",MIN(F69:AM69))</f>
        <v xml:space="preserve"> </v>
      </c>
      <c r="AP69" s="885">
        <f t="shared" si="1"/>
        <v>0</v>
      </c>
    </row>
    <row r="70" spans="1:43" ht="12.75" hidden="1" customHeight="1">
      <c r="A70" s="1079" t="s">
        <v>569</v>
      </c>
      <c r="B70" s="1040" t="str">
        <f>IFERROR(MINUTE(B$5)-MINUTE(C70)," ")</f>
        <v xml:space="preserve"> </v>
      </c>
      <c r="C70" s="1330" t="s">
        <v>514</v>
      </c>
      <c r="D70" s="1331">
        <v>0</v>
      </c>
      <c r="E70" s="1330" t="str">
        <f>IFERROR(AVERAGE(F70:AM70), " ")</f>
        <v xml:space="preserve"> </v>
      </c>
      <c r="F70" s="1044"/>
      <c r="G70" s="1044"/>
      <c r="H70" s="1044"/>
      <c r="I70" s="1044"/>
      <c r="K70" s="1328"/>
      <c r="L70" s="1328"/>
      <c r="M70" s="1044"/>
      <c r="N70" s="1328"/>
      <c r="Q70" s="1328"/>
      <c r="R70" s="1328"/>
      <c r="S70" s="1328"/>
      <c r="T70" s="1328"/>
      <c r="U70" s="1328"/>
      <c r="V70" s="1328"/>
      <c r="W70" s="1328"/>
      <c r="X70" s="1328"/>
      <c r="Y70" s="1328"/>
      <c r="Z70" s="1328"/>
      <c r="AA70" s="1328"/>
      <c r="AB70" s="1328"/>
      <c r="AC70" s="1328"/>
      <c r="AD70" s="1328"/>
      <c r="AE70" s="1328"/>
      <c r="AF70" s="1328"/>
      <c r="AG70" s="1328"/>
      <c r="AH70" s="1328"/>
      <c r="AI70" s="1328"/>
      <c r="AJ70" s="1328"/>
      <c r="AK70" s="1328"/>
      <c r="AL70" s="1328"/>
      <c r="AM70" s="1328"/>
      <c r="AN70" s="1329"/>
      <c r="AO70" s="1006" t="str">
        <f>IF(MIN(F70:AM70)=0," ",MIN(F70:AM70))</f>
        <v xml:space="preserve"> </v>
      </c>
      <c r="AP70" s="885">
        <f t="shared" si="1"/>
        <v>0</v>
      </c>
      <c r="AQ70" s="1053"/>
    </row>
    <row r="71" spans="1:43" ht="12.75" hidden="1" customHeight="1">
      <c r="A71" s="958" t="s">
        <v>1668</v>
      </c>
      <c r="B71" s="1040" t="str">
        <f>IFERROR(MINUTE(B$5)-MINUTE(C71)," ")</f>
        <v xml:space="preserve"> </v>
      </c>
      <c r="C71" s="1330" t="s">
        <v>514</v>
      </c>
      <c r="D71" s="1331">
        <v>0</v>
      </c>
      <c r="E71" s="1330" t="str">
        <f>IFERROR(AVERAGE(F71:AM71), " ")</f>
        <v xml:space="preserve"> </v>
      </c>
      <c r="F71" s="1043"/>
      <c r="G71" s="1044"/>
      <c r="H71" s="1044"/>
      <c r="I71" s="1044"/>
      <c r="K71" s="1328"/>
      <c r="L71" s="1328"/>
      <c r="M71" s="1044"/>
      <c r="N71" s="1328"/>
      <c r="Q71" s="1328"/>
      <c r="R71" s="1328"/>
      <c r="S71" s="1328"/>
      <c r="T71" s="1328"/>
      <c r="U71" s="1328"/>
      <c r="V71" s="1328"/>
      <c r="W71" s="1328"/>
      <c r="X71" s="1328"/>
      <c r="Y71" s="1328"/>
      <c r="Z71" s="1328"/>
      <c r="AA71" s="1328"/>
      <c r="AB71" s="1328"/>
      <c r="AC71" s="1328"/>
      <c r="AD71" s="1328"/>
      <c r="AE71" s="1328"/>
      <c r="AF71" s="1328"/>
      <c r="AG71" s="1328"/>
      <c r="AH71" s="1328"/>
      <c r="AI71" s="1328"/>
      <c r="AJ71" s="1328"/>
      <c r="AK71" s="1328"/>
      <c r="AL71" s="1328"/>
      <c r="AM71" s="1328"/>
      <c r="AN71" s="1329"/>
      <c r="AO71" s="1006" t="str">
        <f>IF(MIN(F71:AM71)=0," ",MIN(F71:AM71))</f>
        <v xml:space="preserve"> </v>
      </c>
      <c r="AP71" s="885">
        <f t="shared" ref="AP71:AP134" si="12">COUNTA(F71:AM71)</f>
        <v>0</v>
      </c>
    </row>
    <row r="72" spans="1:43" ht="12.75" customHeight="1">
      <c r="A72" s="1047" t="s">
        <v>1711</v>
      </c>
      <c r="B72" s="1016"/>
      <c r="C72" s="1330"/>
      <c r="D72" s="1008">
        <v>2</v>
      </c>
      <c r="E72" s="1330"/>
      <c r="G72" s="1044"/>
      <c r="H72" s="1044"/>
      <c r="I72" s="1020"/>
      <c r="J72" s="1020"/>
      <c r="K72" s="1044"/>
      <c r="L72" s="1044"/>
      <c r="M72" s="1044"/>
      <c r="N72" s="1020"/>
      <c r="O72" s="1008"/>
      <c r="P72" s="1016"/>
      <c r="Q72" s="1020"/>
      <c r="R72" s="1020"/>
      <c r="S72" s="1020"/>
      <c r="T72" s="1020"/>
      <c r="U72" s="1020"/>
      <c r="V72" s="1020"/>
      <c r="W72" s="1020"/>
      <c r="X72" s="1020"/>
      <c r="Y72" s="1020"/>
      <c r="Z72" s="1020"/>
      <c r="AA72" s="1020"/>
      <c r="AB72" s="1044"/>
      <c r="AC72" s="1020"/>
      <c r="AD72" s="1043"/>
      <c r="AE72" s="1043"/>
      <c r="AF72" s="1043"/>
      <c r="AG72" s="1020"/>
      <c r="AH72" s="1020"/>
      <c r="AI72" s="1020"/>
      <c r="AJ72" s="1020"/>
      <c r="AK72" s="1020"/>
      <c r="AL72" s="1020"/>
      <c r="AM72" s="1020"/>
      <c r="AN72" s="1332"/>
      <c r="AO72" s="1006"/>
      <c r="AP72" s="885">
        <f t="shared" si="12"/>
        <v>0</v>
      </c>
    </row>
    <row r="73" spans="1:43" ht="12.75" customHeight="1">
      <c r="A73" s="1046" t="s">
        <v>1749</v>
      </c>
      <c r="B73" s="1016">
        <v>0</v>
      </c>
      <c r="C73" s="1330">
        <v>0.52083333333333337</v>
      </c>
      <c r="D73" s="1008">
        <v>2</v>
      </c>
      <c r="E73" s="1330"/>
      <c r="F73" s="1044"/>
      <c r="G73" s="1020"/>
      <c r="H73" s="1044"/>
      <c r="I73" s="1020"/>
      <c r="J73" s="1020"/>
      <c r="K73" s="1044"/>
      <c r="L73" s="1044"/>
      <c r="M73" s="1020"/>
      <c r="N73" s="1020"/>
      <c r="O73" s="1020"/>
      <c r="P73" s="1020"/>
      <c r="Q73" s="1020"/>
      <c r="R73" s="1020"/>
      <c r="S73" s="1020"/>
      <c r="T73" s="1020"/>
      <c r="U73" s="1020"/>
      <c r="V73" s="1020"/>
      <c r="W73" s="1020"/>
      <c r="X73" s="1020"/>
      <c r="Y73" s="1020"/>
      <c r="Z73" s="1020"/>
      <c r="AA73" s="1020"/>
      <c r="AB73" s="1044"/>
      <c r="AC73" s="1020"/>
      <c r="AD73" s="1020"/>
      <c r="AE73" s="1044"/>
      <c r="AF73" s="1044"/>
      <c r="AG73" s="1020"/>
      <c r="AH73" s="1044"/>
      <c r="AI73" s="1020"/>
      <c r="AJ73" s="1020"/>
      <c r="AK73" s="1020"/>
      <c r="AL73" s="1020"/>
      <c r="AM73" s="1020"/>
      <c r="AN73" s="1332"/>
      <c r="AO73" s="1006" t="str">
        <f t="shared" ref="AO73:AO79" si="13">IF(MIN(F73:AM73)=0," ",MIN(F73:AM73))</f>
        <v xml:space="preserve"> </v>
      </c>
      <c r="AP73" s="885">
        <f t="shared" si="12"/>
        <v>0</v>
      </c>
      <c r="AQ73" s="1053"/>
    </row>
    <row r="74" spans="1:43" ht="12.75" customHeight="1">
      <c r="A74" s="1079" t="s">
        <v>1040</v>
      </c>
      <c r="B74" s="1040" t="str">
        <f t="shared" ref="B74:B86" si="14">IFERROR(MINUTE(B$5)-MINUTE(C74)," ")</f>
        <v xml:space="preserve"> </v>
      </c>
      <c r="C74" s="1330" t="s">
        <v>514</v>
      </c>
      <c r="D74" s="1331">
        <v>0</v>
      </c>
      <c r="E74" s="1330" t="str">
        <f t="shared" ref="E74:E79" si="15">IFERROR(AVERAGE(F74:AM74), " ")</f>
        <v xml:space="preserve"> </v>
      </c>
      <c r="F74" s="1043"/>
      <c r="G74" s="1044"/>
      <c r="H74" s="1044"/>
      <c r="I74" s="1044"/>
      <c r="K74" s="1328"/>
      <c r="L74" s="1328"/>
      <c r="M74" s="1044"/>
      <c r="N74" s="1328"/>
      <c r="Q74" s="1328"/>
      <c r="R74" s="1328"/>
      <c r="S74" s="1328"/>
      <c r="T74" s="1328"/>
      <c r="U74" s="1328"/>
      <c r="V74" s="1328"/>
      <c r="W74" s="1328"/>
      <c r="X74" s="1328"/>
      <c r="Y74" s="1328"/>
      <c r="Z74" s="1328"/>
      <c r="AA74" s="1328"/>
      <c r="AB74" s="1328"/>
      <c r="AC74" s="1328"/>
      <c r="AD74" s="1328"/>
      <c r="AE74" s="1328"/>
      <c r="AF74" s="1328"/>
      <c r="AG74" s="1328"/>
      <c r="AH74" s="1328"/>
      <c r="AI74" s="1328"/>
      <c r="AJ74" s="1328"/>
      <c r="AK74" s="1328"/>
      <c r="AL74" s="1328"/>
      <c r="AM74" s="1328"/>
      <c r="AN74" s="1329"/>
      <c r="AO74" s="1006" t="str">
        <f t="shared" si="13"/>
        <v xml:space="preserve"> </v>
      </c>
      <c r="AP74" s="885">
        <f t="shared" si="12"/>
        <v>0</v>
      </c>
    </row>
    <row r="75" spans="1:43" ht="12.75" customHeight="1">
      <c r="A75" s="1047" t="s">
        <v>1611</v>
      </c>
      <c r="B75" s="1040" t="str">
        <f t="shared" si="14"/>
        <v xml:space="preserve"> </v>
      </c>
      <c r="C75" s="1330" t="s">
        <v>514</v>
      </c>
      <c r="D75" s="1331">
        <v>0</v>
      </c>
      <c r="E75" s="1330" t="str">
        <f t="shared" si="15"/>
        <v xml:space="preserve"> </v>
      </c>
      <c r="F75" s="1043"/>
      <c r="G75" s="1044"/>
      <c r="H75" s="1044"/>
      <c r="I75" s="1044"/>
      <c r="K75" s="1328"/>
      <c r="L75" s="1328"/>
      <c r="M75" s="1044"/>
      <c r="N75" s="1328"/>
      <c r="Q75" s="1328"/>
      <c r="R75" s="1328"/>
      <c r="S75" s="1328"/>
      <c r="T75" s="1328"/>
      <c r="U75" s="1328"/>
      <c r="V75" s="1328"/>
      <c r="W75" s="1328"/>
      <c r="X75" s="1328"/>
      <c r="Y75" s="1328"/>
      <c r="Z75" s="1328"/>
      <c r="AA75" s="1328"/>
      <c r="AB75" s="1328"/>
      <c r="AC75" s="1328"/>
      <c r="AD75" s="1328"/>
      <c r="AE75" s="1328"/>
      <c r="AF75" s="1328"/>
      <c r="AG75" s="1328"/>
      <c r="AH75" s="1328"/>
      <c r="AI75" s="1328"/>
      <c r="AJ75" s="1328"/>
      <c r="AK75" s="1328"/>
      <c r="AL75" s="1328"/>
      <c r="AM75" s="1328"/>
      <c r="AN75" s="1329"/>
      <c r="AO75" s="1006" t="str">
        <f t="shared" si="13"/>
        <v xml:space="preserve"> </v>
      </c>
      <c r="AP75" s="885">
        <f t="shared" si="12"/>
        <v>0</v>
      </c>
    </row>
    <row r="76" spans="1:43" ht="12.75" customHeight="1">
      <c r="A76" s="1048" t="s">
        <v>259</v>
      </c>
      <c r="B76" s="1040" t="str">
        <f t="shared" si="14"/>
        <v xml:space="preserve"> </v>
      </c>
      <c r="C76" s="1330" t="s">
        <v>514</v>
      </c>
      <c r="D76" s="1331">
        <v>0</v>
      </c>
      <c r="E76" s="1330" t="str">
        <f t="shared" si="15"/>
        <v xml:space="preserve"> </v>
      </c>
      <c r="F76" s="1044"/>
      <c r="G76" s="1044"/>
      <c r="H76" s="1044"/>
      <c r="I76" s="1044"/>
      <c r="K76" s="1328"/>
      <c r="L76" s="1328"/>
      <c r="M76" s="1044"/>
      <c r="N76" s="1328"/>
      <c r="Q76" s="1328"/>
      <c r="R76" s="1328"/>
      <c r="S76" s="1328"/>
      <c r="T76" s="1328"/>
      <c r="U76" s="1328"/>
      <c r="V76" s="1328"/>
      <c r="W76" s="1328"/>
      <c r="X76" s="1328"/>
      <c r="Y76" s="1328"/>
      <c r="Z76" s="1328"/>
      <c r="AA76" s="1328"/>
      <c r="AB76" s="1328"/>
      <c r="AC76" s="1328"/>
      <c r="AD76" s="1328"/>
      <c r="AE76" s="1328"/>
      <c r="AF76" s="1328"/>
      <c r="AG76" s="1328"/>
      <c r="AH76" s="1328"/>
      <c r="AI76" s="1328"/>
      <c r="AJ76" s="1328"/>
      <c r="AK76" s="1328"/>
      <c r="AL76" s="1328"/>
      <c r="AM76" s="1328"/>
      <c r="AN76" s="1329"/>
      <c r="AO76" s="1006" t="str">
        <f t="shared" si="13"/>
        <v xml:space="preserve"> </v>
      </c>
      <c r="AP76" s="885">
        <f t="shared" si="12"/>
        <v>0</v>
      </c>
    </row>
    <row r="77" spans="1:43" ht="12.75" hidden="1" customHeight="1">
      <c r="A77" s="1079" t="s">
        <v>260</v>
      </c>
      <c r="B77" s="1040" t="str">
        <f t="shared" si="14"/>
        <v xml:space="preserve"> </v>
      </c>
      <c r="C77" s="1330" t="s">
        <v>514</v>
      </c>
      <c r="D77" s="1331">
        <v>0</v>
      </c>
      <c r="E77" s="1330" t="str">
        <f t="shared" si="15"/>
        <v xml:space="preserve"> </v>
      </c>
      <c r="F77" s="1044"/>
      <c r="G77" s="1044"/>
      <c r="H77" s="1044"/>
      <c r="I77" s="1044"/>
      <c r="K77" s="1328"/>
      <c r="L77" s="1328"/>
      <c r="M77" s="1044"/>
      <c r="N77" s="1328"/>
      <c r="Q77" s="1328"/>
      <c r="R77" s="1328"/>
      <c r="S77" s="1328"/>
      <c r="T77" s="1328"/>
      <c r="U77" s="1328"/>
      <c r="V77" s="1328"/>
      <c r="W77" s="1328"/>
      <c r="X77" s="1328"/>
      <c r="Y77" s="1328"/>
      <c r="Z77" s="1328"/>
      <c r="AA77" s="1328"/>
      <c r="AB77" s="1328"/>
      <c r="AC77" s="1328"/>
      <c r="AD77" s="1328"/>
      <c r="AE77" s="1328"/>
      <c r="AF77" s="1328"/>
      <c r="AG77" s="1328"/>
      <c r="AH77" s="1328"/>
      <c r="AI77" s="1328"/>
      <c r="AJ77" s="1328"/>
      <c r="AK77" s="1328"/>
      <c r="AL77" s="1328"/>
      <c r="AM77" s="1328"/>
      <c r="AN77" s="1329"/>
      <c r="AO77" s="1006" t="str">
        <f t="shared" si="13"/>
        <v xml:space="preserve"> </v>
      </c>
      <c r="AP77" s="885">
        <f t="shared" si="12"/>
        <v>0</v>
      </c>
      <c r="AQ77" s="1053"/>
    </row>
    <row r="78" spans="1:43" ht="12.75" hidden="1" customHeight="1">
      <c r="A78" s="1046" t="s">
        <v>1712</v>
      </c>
      <c r="B78" s="1040" t="str">
        <f t="shared" si="14"/>
        <v xml:space="preserve"> </v>
      </c>
      <c r="C78" s="1335" t="s">
        <v>514</v>
      </c>
      <c r="D78" s="1008">
        <v>0</v>
      </c>
      <c r="E78" s="1330" t="str">
        <f t="shared" si="15"/>
        <v xml:space="preserve"> </v>
      </c>
      <c r="F78" s="1020"/>
      <c r="G78" s="1044"/>
      <c r="H78" s="1044"/>
      <c r="I78" s="1044"/>
      <c r="K78" s="1328"/>
      <c r="L78" s="1328"/>
      <c r="M78" s="1044"/>
      <c r="N78" s="1328"/>
      <c r="Q78" s="1328"/>
      <c r="R78" s="1328"/>
      <c r="S78" s="1328"/>
      <c r="T78" s="1328"/>
      <c r="U78" s="1328"/>
      <c r="V78" s="1328"/>
      <c r="W78" s="1328"/>
      <c r="X78" s="1328"/>
      <c r="Y78" s="1328"/>
      <c r="Z78" s="1328"/>
      <c r="AA78" s="1328"/>
      <c r="AB78" s="1328"/>
      <c r="AC78" s="1328"/>
      <c r="AD78" s="1328"/>
      <c r="AE78" s="1328"/>
      <c r="AF78" s="1328"/>
      <c r="AG78" s="1328"/>
      <c r="AH78" s="1328"/>
      <c r="AI78" s="1328"/>
      <c r="AJ78" s="1328"/>
      <c r="AK78" s="1328"/>
      <c r="AL78" s="1328"/>
      <c r="AM78" s="1328"/>
      <c r="AN78" s="1329"/>
      <c r="AO78" s="1006" t="str">
        <f t="shared" si="13"/>
        <v xml:space="preserve"> </v>
      </c>
      <c r="AP78" s="885">
        <f t="shared" si="12"/>
        <v>0</v>
      </c>
    </row>
    <row r="79" spans="1:43" ht="12.75" hidden="1" customHeight="1">
      <c r="A79" s="1046" t="s">
        <v>1713</v>
      </c>
      <c r="B79" s="1040" t="str">
        <f t="shared" si="14"/>
        <v xml:space="preserve"> </v>
      </c>
      <c r="C79" s="1335" t="s">
        <v>514</v>
      </c>
      <c r="D79" s="1008">
        <v>0</v>
      </c>
      <c r="E79" s="1330" t="str">
        <f t="shared" si="15"/>
        <v xml:space="preserve"> </v>
      </c>
      <c r="F79" s="1020"/>
      <c r="G79" s="1044"/>
      <c r="H79" s="1044"/>
      <c r="I79" s="1044"/>
      <c r="K79" s="1328"/>
      <c r="L79" s="1328"/>
      <c r="M79" s="1044"/>
      <c r="N79" s="1328"/>
      <c r="Q79" s="1328"/>
      <c r="R79" s="1328"/>
      <c r="S79" s="1328"/>
      <c r="T79" s="1328"/>
      <c r="U79" s="1328"/>
      <c r="V79" s="1328"/>
      <c r="W79" s="1328"/>
      <c r="X79" s="1328"/>
      <c r="Y79" s="1328"/>
      <c r="Z79" s="1328"/>
      <c r="AA79" s="1328"/>
      <c r="AB79" s="1328"/>
      <c r="AC79" s="1328"/>
      <c r="AD79" s="1328"/>
      <c r="AE79" s="1328"/>
      <c r="AF79" s="1328"/>
      <c r="AG79" s="1328"/>
      <c r="AH79" s="1328"/>
      <c r="AI79" s="1328"/>
      <c r="AJ79" s="1328"/>
      <c r="AK79" s="1328"/>
      <c r="AL79" s="1328"/>
      <c r="AM79" s="1328"/>
      <c r="AN79" s="1329"/>
      <c r="AO79" s="1006" t="str">
        <f t="shared" si="13"/>
        <v xml:space="preserve"> </v>
      </c>
      <c r="AP79" s="885">
        <f t="shared" si="12"/>
        <v>0</v>
      </c>
    </row>
    <row r="80" spans="1:43" ht="12.75" customHeight="1">
      <c r="A80" s="1048" t="s">
        <v>1714</v>
      </c>
      <c r="B80" s="1040">
        <f t="shared" si="14"/>
        <v>30</v>
      </c>
      <c r="C80" s="1330"/>
      <c r="D80" s="1331">
        <v>0</v>
      </c>
      <c r="E80" s="1330"/>
      <c r="F80" s="1044"/>
      <c r="G80" s="1044"/>
      <c r="H80" s="1044"/>
      <c r="I80" s="1044"/>
      <c r="K80" s="1328"/>
      <c r="L80" s="1328"/>
      <c r="M80" s="1044"/>
      <c r="N80" s="1328"/>
      <c r="Q80" s="1328"/>
      <c r="R80" s="1328"/>
      <c r="S80" s="1328"/>
      <c r="T80" s="1328"/>
      <c r="U80" s="1328"/>
      <c r="V80" s="1328"/>
      <c r="W80" s="1328"/>
      <c r="X80" s="1328"/>
      <c r="Y80" s="1328"/>
      <c r="Z80" s="1328"/>
      <c r="AA80" s="1328"/>
      <c r="AB80" s="1328"/>
      <c r="AC80" s="1328"/>
      <c r="AD80" s="1328"/>
      <c r="AE80" s="1328"/>
      <c r="AF80" s="1328"/>
      <c r="AG80" s="1328"/>
      <c r="AH80" s="1328"/>
      <c r="AI80" s="1328"/>
      <c r="AJ80" s="1328"/>
      <c r="AK80" s="1328"/>
      <c r="AL80" s="1328"/>
      <c r="AM80" s="1328"/>
      <c r="AN80" s="1329"/>
      <c r="AO80" s="1006"/>
      <c r="AP80" s="885">
        <f t="shared" si="12"/>
        <v>0</v>
      </c>
    </row>
    <row r="81" spans="1:42" ht="12.75" customHeight="1">
      <c r="A81" s="1048" t="s">
        <v>783</v>
      </c>
      <c r="B81" s="1040" t="str">
        <f t="shared" si="14"/>
        <v xml:space="preserve"> </v>
      </c>
      <c r="C81" s="1330" t="s">
        <v>514</v>
      </c>
      <c r="D81" s="1331">
        <v>0</v>
      </c>
      <c r="E81" s="1330" t="str">
        <f>IFERROR(AVERAGE(F81:AM81), " ")</f>
        <v xml:space="preserve"> </v>
      </c>
      <c r="F81" s="1044"/>
      <c r="G81" s="1044"/>
      <c r="H81" s="1044"/>
      <c r="I81" s="1044"/>
      <c r="K81" s="1328"/>
      <c r="L81" s="1328"/>
      <c r="M81" s="1044"/>
      <c r="N81" s="1328"/>
      <c r="Q81" s="1328"/>
      <c r="R81" s="1328"/>
      <c r="S81" s="1328"/>
      <c r="T81" s="1328"/>
      <c r="U81" s="1328"/>
      <c r="V81" s="1328"/>
      <c r="W81" s="1328"/>
      <c r="X81" s="1328"/>
      <c r="Y81" s="1328"/>
      <c r="Z81" s="1328"/>
      <c r="AA81" s="1328"/>
      <c r="AB81" s="1328"/>
      <c r="AC81" s="1328"/>
      <c r="AD81" s="1328"/>
      <c r="AE81" s="1328"/>
      <c r="AF81" s="1328"/>
      <c r="AG81" s="1328"/>
      <c r="AH81" s="1328"/>
      <c r="AI81" s="1328"/>
      <c r="AJ81" s="1328"/>
      <c r="AK81" s="1328"/>
      <c r="AL81" s="1328"/>
      <c r="AM81" s="1328"/>
      <c r="AN81" s="1329"/>
      <c r="AO81" s="1006" t="str">
        <f>IF(MIN(F81:AM81)=0," ",MIN(F81:AM81))</f>
        <v xml:space="preserve"> </v>
      </c>
      <c r="AP81" s="885">
        <f t="shared" si="12"/>
        <v>0</v>
      </c>
    </row>
    <row r="82" spans="1:42" ht="12.75" customHeight="1">
      <c r="A82" s="1047" t="s">
        <v>1715</v>
      </c>
      <c r="B82" s="1040" t="str">
        <f t="shared" si="14"/>
        <v xml:space="preserve"> </v>
      </c>
      <c r="C82" s="1335" t="s">
        <v>514</v>
      </c>
      <c r="D82" s="1008">
        <v>0</v>
      </c>
      <c r="E82" s="1330" t="str">
        <f>IFERROR(AVERAGE(F82:AM82), " ")</f>
        <v xml:space="preserve"> </v>
      </c>
      <c r="F82" s="1020"/>
      <c r="G82" s="1044"/>
      <c r="H82" s="1044"/>
      <c r="I82" s="1044"/>
      <c r="K82" s="1328"/>
      <c r="L82" s="1328"/>
      <c r="M82" s="1044"/>
      <c r="N82" s="1328"/>
      <c r="Q82" s="1328"/>
      <c r="R82" s="1328"/>
      <c r="S82" s="1328"/>
      <c r="T82" s="1328"/>
      <c r="U82" s="1328"/>
      <c r="V82" s="1328"/>
      <c r="W82" s="1328"/>
      <c r="X82" s="1328"/>
      <c r="Y82" s="1328"/>
      <c r="Z82" s="1328"/>
      <c r="AA82" s="1328"/>
      <c r="AB82" s="1328"/>
      <c r="AC82" s="1328"/>
      <c r="AD82" s="1328"/>
      <c r="AE82" s="1328"/>
      <c r="AF82" s="1328"/>
      <c r="AG82" s="1328"/>
      <c r="AH82" s="1328"/>
      <c r="AI82" s="1328"/>
      <c r="AJ82" s="1328"/>
      <c r="AK82" s="1328"/>
      <c r="AL82" s="1328"/>
      <c r="AM82" s="1328"/>
      <c r="AN82" s="1329"/>
      <c r="AO82" s="1006" t="str">
        <f>IF(MIN(F82:AM82)=0," ",MIN(F82:AM82))</f>
        <v xml:space="preserve"> </v>
      </c>
      <c r="AP82" s="885">
        <f t="shared" si="12"/>
        <v>0</v>
      </c>
    </row>
    <row r="83" spans="1:42" ht="12.75" customHeight="1">
      <c r="A83" s="1047" t="s">
        <v>1716</v>
      </c>
      <c r="B83" s="1040">
        <f t="shared" si="14"/>
        <v>30</v>
      </c>
      <c r="C83" s="1330"/>
      <c r="D83" s="1008">
        <v>1</v>
      </c>
      <c r="E83" s="1330"/>
      <c r="F83" s="1020"/>
      <c r="G83" s="1044"/>
      <c r="H83" s="1044"/>
      <c r="I83" s="1044"/>
      <c r="K83" s="1328"/>
      <c r="L83" s="1328"/>
      <c r="M83" s="1044"/>
      <c r="N83" s="1328"/>
      <c r="Q83" s="1328"/>
      <c r="R83" s="1044"/>
      <c r="S83" s="1328"/>
      <c r="T83" s="1328"/>
      <c r="U83" s="1328"/>
      <c r="V83" s="1044"/>
      <c r="W83" s="1328"/>
      <c r="X83" s="1328"/>
      <c r="Y83" s="1328"/>
      <c r="Z83" s="1328"/>
      <c r="AA83" s="1328"/>
      <c r="AB83" s="1328"/>
      <c r="AC83" s="1328"/>
      <c r="AD83" s="1328"/>
      <c r="AE83" s="1328"/>
      <c r="AF83" s="1328"/>
      <c r="AG83" s="1328"/>
      <c r="AH83" s="1328"/>
      <c r="AI83" s="1328"/>
      <c r="AJ83" s="1328"/>
      <c r="AK83" s="1328"/>
      <c r="AL83" s="1328"/>
      <c r="AM83" s="1328"/>
      <c r="AN83" s="1329"/>
      <c r="AO83" s="1006"/>
      <c r="AP83" s="885">
        <f t="shared" si="12"/>
        <v>0</v>
      </c>
    </row>
    <row r="84" spans="1:42" ht="12.75" hidden="1" customHeight="1">
      <c r="A84" s="1047" t="s">
        <v>1717</v>
      </c>
      <c r="B84" s="1040" t="str">
        <f t="shared" si="14"/>
        <v xml:space="preserve"> </v>
      </c>
      <c r="C84" s="1335" t="s">
        <v>514</v>
      </c>
      <c r="D84" s="1008">
        <v>0</v>
      </c>
      <c r="E84" s="1330" t="str">
        <f>IFERROR(AVERAGE(F84:AM84), " ")</f>
        <v xml:space="preserve"> </v>
      </c>
      <c r="F84" s="1020"/>
      <c r="G84" s="1044"/>
      <c r="H84" s="1044"/>
      <c r="I84" s="1044"/>
      <c r="K84" s="1328"/>
      <c r="L84" s="1328"/>
      <c r="M84" s="1044"/>
      <c r="N84" s="1328"/>
      <c r="Q84" s="1328"/>
      <c r="R84" s="1328"/>
      <c r="S84" s="1328"/>
      <c r="T84" s="1328"/>
      <c r="U84" s="1328"/>
      <c r="V84" s="1328"/>
      <c r="W84" s="1328"/>
      <c r="X84" s="1328"/>
      <c r="Y84" s="1328"/>
      <c r="Z84" s="1328"/>
      <c r="AA84" s="1328"/>
      <c r="AB84" s="1328"/>
      <c r="AC84" s="1328"/>
      <c r="AD84" s="1328"/>
      <c r="AE84" s="1328"/>
      <c r="AF84" s="1328"/>
      <c r="AG84" s="1328"/>
      <c r="AH84" s="1328"/>
      <c r="AI84" s="1328"/>
      <c r="AJ84" s="1328"/>
      <c r="AK84" s="1328"/>
      <c r="AL84" s="1328"/>
      <c r="AM84" s="1328"/>
      <c r="AN84" s="1329"/>
      <c r="AO84" s="1006" t="str">
        <f>IF(MIN(F84:AM84)=0," ",MIN(F84:AM84))</f>
        <v xml:space="preserve"> </v>
      </c>
      <c r="AP84" s="885">
        <f t="shared" si="12"/>
        <v>0</v>
      </c>
    </row>
    <row r="85" spans="1:42" ht="12.75" hidden="1" customHeight="1">
      <c r="A85" s="1047" t="s">
        <v>1718</v>
      </c>
      <c r="B85" s="1040" t="str">
        <f t="shared" si="14"/>
        <v xml:space="preserve"> </v>
      </c>
      <c r="C85" s="1335" t="s">
        <v>514</v>
      </c>
      <c r="D85" s="1008">
        <v>0</v>
      </c>
      <c r="E85" s="1330" t="str">
        <f>IFERROR(AVERAGE(F85:AM85), " ")</f>
        <v xml:space="preserve"> </v>
      </c>
      <c r="F85" s="1020"/>
      <c r="G85" s="1044"/>
      <c r="H85" s="1044"/>
      <c r="I85" s="1044"/>
      <c r="K85" s="1328"/>
      <c r="L85" s="1328"/>
      <c r="M85" s="1044"/>
      <c r="N85" s="1328"/>
      <c r="Q85" s="1328"/>
      <c r="R85" s="1328"/>
      <c r="S85" s="1328"/>
      <c r="T85" s="1328"/>
      <c r="U85" s="1328"/>
      <c r="V85" s="1328"/>
      <c r="W85" s="1328"/>
      <c r="X85" s="1328"/>
      <c r="Y85" s="1328"/>
      <c r="Z85" s="1328"/>
      <c r="AA85" s="1328"/>
      <c r="AB85" s="1328"/>
      <c r="AC85" s="1328"/>
      <c r="AD85" s="1328"/>
      <c r="AE85" s="1328"/>
      <c r="AF85" s="1328"/>
      <c r="AG85" s="1328"/>
      <c r="AH85" s="1328"/>
      <c r="AI85" s="1328"/>
      <c r="AJ85" s="1328"/>
      <c r="AK85" s="1328"/>
      <c r="AL85" s="1328"/>
      <c r="AM85" s="1328"/>
      <c r="AN85" s="1329"/>
      <c r="AO85" s="1006" t="str">
        <f>IF(MIN(F85:AM85)=0," ",MIN(F85:AM85))</f>
        <v xml:space="preserve"> </v>
      </c>
      <c r="AP85" s="885">
        <f t="shared" si="12"/>
        <v>0</v>
      </c>
    </row>
    <row r="86" spans="1:42" ht="12.75" hidden="1" customHeight="1">
      <c r="A86" s="1046" t="s">
        <v>1662</v>
      </c>
      <c r="B86" s="1040" t="str">
        <f t="shared" si="14"/>
        <v xml:space="preserve"> </v>
      </c>
      <c r="C86" s="1330" t="s">
        <v>514</v>
      </c>
      <c r="D86" s="1331">
        <v>0</v>
      </c>
      <c r="E86" s="1330" t="str">
        <f>IFERROR(AVERAGE(F86:AM86), " ")</f>
        <v xml:space="preserve"> </v>
      </c>
      <c r="F86" s="1043"/>
      <c r="G86" s="1044"/>
      <c r="H86" s="1044"/>
      <c r="I86" s="1044"/>
      <c r="K86" s="1328"/>
      <c r="L86" s="1328"/>
      <c r="M86" s="1044"/>
      <c r="N86" s="1328"/>
      <c r="Q86" s="1328"/>
      <c r="R86" s="1328"/>
      <c r="S86" s="1328"/>
      <c r="T86" s="1328"/>
      <c r="U86" s="1328"/>
      <c r="V86" s="1328"/>
      <c r="W86" s="1328"/>
      <c r="X86" s="1328"/>
      <c r="Y86" s="1328"/>
      <c r="Z86" s="1328"/>
      <c r="AA86" s="1328"/>
      <c r="AB86" s="1328"/>
      <c r="AC86" s="1328"/>
      <c r="AD86" s="1328"/>
      <c r="AE86" s="1328"/>
      <c r="AF86" s="1328"/>
      <c r="AG86" s="1328"/>
      <c r="AH86" s="1328"/>
      <c r="AI86" s="1328"/>
      <c r="AJ86" s="1328"/>
      <c r="AK86" s="1328"/>
      <c r="AL86" s="1328"/>
      <c r="AM86" s="1328"/>
      <c r="AN86" s="1329"/>
      <c r="AO86" s="1006" t="str">
        <f>IF(MIN(F86:AM86)=0," ",MIN(F86:AM86))</f>
        <v xml:space="preserve"> </v>
      </c>
      <c r="AP86" s="885">
        <f t="shared" si="12"/>
        <v>0</v>
      </c>
    </row>
    <row r="87" spans="1:42" ht="12.75" customHeight="1">
      <c r="A87" s="1079" t="s">
        <v>785</v>
      </c>
      <c r="B87" s="1040">
        <v>9</v>
      </c>
      <c r="C87" s="1330">
        <v>1.5381944444444443E-2</v>
      </c>
      <c r="D87" s="1331">
        <v>10</v>
      </c>
      <c r="E87" s="1330">
        <f>IFERROR(AVERAGE(F87:AM87), " ")</f>
        <v>1.8467592592592594E-2</v>
      </c>
      <c r="F87" s="1044">
        <v>1.8749999999999999E-2</v>
      </c>
      <c r="G87" s="1339">
        <v>1.7708333333333333E-2</v>
      </c>
      <c r="H87" s="1044">
        <v>1.9641203703703702E-2</v>
      </c>
      <c r="I87" s="1044"/>
      <c r="K87" s="1328"/>
      <c r="L87" s="1044"/>
      <c r="M87" s="1044"/>
      <c r="N87" s="1328"/>
      <c r="O87" s="1044"/>
      <c r="P87" s="1044"/>
      <c r="Q87" s="1328"/>
      <c r="R87" s="1328"/>
      <c r="S87" s="1328"/>
      <c r="T87" s="1328"/>
      <c r="U87" s="1328"/>
      <c r="V87" s="1328"/>
      <c r="W87" s="1328"/>
      <c r="X87" s="1328"/>
      <c r="Y87" s="1328"/>
      <c r="Z87" s="1328"/>
      <c r="AA87" s="1328"/>
      <c r="AB87" s="1328"/>
      <c r="AC87" s="1328"/>
      <c r="AD87" s="1328"/>
      <c r="AE87" s="1044" t="s">
        <v>1566</v>
      </c>
      <c r="AF87" s="1044">
        <v>2.0555555555555556E-2</v>
      </c>
      <c r="AG87" s="1328"/>
      <c r="AH87" s="1336" t="s">
        <v>1566</v>
      </c>
      <c r="AI87" s="1328"/>
      <c r="AJ87" s="1044">
        <v>1.5682870370370371E-2</v>
      </c>
      <c r="AK87" s="1328"/>
      <c r="AL87" s="1328"/>
      <c r="AM87" s="1328" t="s">
        <v>1566</v>
      </c>
      <c r="AN87" s="1329"/>
      <c r="AO87" s="1006">
        <f>IF(MIN(F87:AM87)=0," ",MIN(F87:AM87))</f>
        <v>1.5682870370370371E-2</v>
      </c>
      <c r="AP87" s="885">
        <f t="shared" si="12"/>
        <v>8</v>
      </c>
    </row>
    <row r="88" spans="1:42" ht="12.75" customHeight="1">
      <c r="A88" s="1079" t="s">
        <v>1825</v>
      </c>
      <c r="B88" s="1040"/>
      <c r="C88" s="1330">
        <v>1.8055555555555554E-2</v>
      </c>
      <c r="D88" s="1331">
        <v>4</v>
      </c>
      <c r="E88" s="1330"/>
      <c r="F88" s="1044"/>
      <c r="G88" s="1339"/>
      <c r="H88" s="1044"/>
      <c r="I88" s="1044"/>
      <c r="K88" s="1328"/>
      <c r="L88" s="1044"/>
      <c r="M88" s="1044"/>
      <c r="N88" s="1328"/>
      <c r="O88" s="1044"/>
      <c r="P88" s="1044"/>
      <c r="Q88" s="1328"/>
      <c r="R88" s="1328"/>
      <c r="S88" s="1328"/>
      <c r="T88" s="1328"/>
      <c r="U88" s="1328"/>
      <c r="V88" s="1328"/>
      <c r="W88" s="1328"/>
      <c r="X88" s="1328"/>
      <c r="Y88" s="1328"/>
      <c r="Z88" s="1328"/>
      <c r="AA88" s="1328"/>
      <c r="AB88" s="1328" t="s">
        <v>1566</v>
      </c>
      <c r="AC88" s="1044">
        <v>1.8402777777777778E-2</v>
      </c>
      <c r="AD88" s="1328"/>
      <c r="AG88" s="1044">
        <v>1.8055555555555554E-2</v>
      </c>
      <c r="AH88" s="1328"/>
      <c r="AI88" s="1328"/>
      <c r="AJ88" s="1328"/>
      <c r="AK88" s="1328"/>
      <c r="AL88" s="1328"/>
      <c r="AM88" s="1328"/>
      <c r="AN88" s="1329"/>
      <c r="AO88" s="1006">
        <f>IF(MIN(F88:AM88)=0," ",MIN(F88:AM88))</f>
        <v>1.8055555555555554E-2</v>
      </c>
      <c r="AP88" s="885">
        <f t="shared" si="12"/>
        <v>3</v>
      </c>
    </row>
    <row r="89" spans="1:42" ht="12.75" customHeight="1">
      <c r="A89" s="1079" t="s">
        <v>1206</v>
      </c>
      <c r="B89" s="1040" t="str">
        <f>IFERROR(MINUTE(B$5)-MINUTE(C89)," ")</f>
        <v xml:space="preserve"> </v>
      </c>
      <c r="C89" s="1330" t="s">
        <v>514</v>
      </c>
      <c r="D89" s="1331">
        <v>0</v>
      </c>
      <c r="E89" s="1330" t="str">
        <f>IFERROR(AVERAGE(F89:AM89), " ")</f>
        <v xml:space="preserve"> </v>
      </c>
      <c r="F89" s="1044"/>
      <c r="G89" s="1044"/>
      <c r="H89" s="1044"/>
      <c r="I89" s="1044"/>
      <c r="K89" s="1328"/>
      <c r="L89" s="1328"/>
      <c r="M89" s="1044"/>
      <c r="N89" s="1328"/>
      <c r="Q89" s="1328"/>
      <c r="R89" s="1328"/>
      <c r="S89" s="1328"/>
      <c r="T89" s="1328"/>
      <c r="U89" s="1328"/>
      <c r="V89" s="1328"/>
      <c r="W89" s="1328"/>
      <c r="X89" s="1328"/>
      <c r="Y89" s="1328"/>
      <c r="Z89" s="1328"/>
      <c r="AA89" s="1328"/>
      <c r="AB89" s="1328"/>
      <c r="AC89" s="1328"/>
      <c r="AD89" s="1328"/>
      <c r="AE89" s="1328"/>
      <c r="AF89" s="1328"/>
      <c r="AG89" s="1328"/>
      <c r="AH89" s="1328"/>
      <c r="AI89" s="1328"/>
      <c r="AJ89" s="1328"/>
      <c r="AK89" s="1328"/>
      <c r="AL89" s="1328"/>
      <c r="AM89" s="1328"/>
      <c r="AN89" s="1329"/>
      <c r="AO89" s="1006" t="str">
        <f t="shared" ref="AO89:AO100" si="16">IF(MIN(F89:AM89)=0," ",MIN(F89:AM89))</f>
        <v xml:space="preserve"> </v>
      </c>
      <c r="AP89" s="885">
        <f t="shared" si="12"/>
        <v>0</v>
      </c>
    </row>
    <row r="90" spans="1:42" ht="12.75" customHeight="1">
      <c r="A90" s="1046" t="s">
        <v>1750</v>
      </c>
      <c r="B90" s="1016">
        <v>2</v>
      </c>
      <c r="C90" s="1330">
        <v>1.9421296296296298E-2</v>
      </c>
      <c r="D90" s="1008">
        <v>5</v>
      </c>
      <c r="E90" s="1330">
        <f>IFERROR(AVERAGE(F90:AM90), " ")</f>
        <v>2.0775462962962964E-2</v>
      </c>
      <c r="F90" s="1044"/>
      <c r="G90" s="1044">
        <v>2.0335648148148148E-2</v>
      </c>
      <c r="H90" s="1044"/>
      <c r="I90" s="1020"/>
      <c r="J90" s="1044">
        <v>2.1168981481481483E-2</v>
      </c>
      <c r="K90" s="1044">
        <v>2.0821759259259259E-2</v>
      </c>
      <c r="L90" s="1044"/>
      <c r="M90" s="1020"/>
      <c r="N90" s="1020"/>
      <c r="O90" s="1020"/>
      <c r="P90" s="1020"/>
      <c r="Q90" s="1020"/>
      <c r="R90" s="1020"/>
      <c r="S90" s="1020"/>
      <c r="T90" s="1020"/>
      <c r="U90" s="1020"/>
      <c r="V90" s="1020"/>
      <c r="W90" s="1020"/>
      <c r="X90" s="1020"/>
      <c r="Y90" s="1020"/>
      <c r="Z90" s="1020"/>
      <c r="AA90" s="1020"/>
      <c r="AB90" s="1044"/>
      <c r="AC90" s="1044"/>
      <c r="AD90" s="1044"/>
      <c r="AE90" s="1020"/>
      <c r="AF90" s="1020"/>
      <c r="AG90" s="1044"/>
      <c r="AH90" s="1020"/>
      <c r="AI90" s="1044"/>
      <c r="AJ90" s="1020"/>
      <c r="AK90" s="1020"/>
      <c r="AL90" s="1020"/>
      <c r="AM90" s="1020"/>
      <c r="AN90" s="1332"/>
      <c r="AO90" s="1006">
        <f t="shared" si="16"/>
        <v>2.0335648148148148E-2</v>
      </c>
      <c r="AP90" s="885">
        <f t="shared" si="12"/>
        <v>3</v>
      </c>
    </row>
    <row r="91" spans="1:42" ht="12.75" customHeight="1">
      <c r="A91" s="1047" t="s">
        <v>1721</v>
      </c>
      <c r="B91" s="1040" t="str">
        <f>IFERROR(MINUTE(B$5)-MINUTE(C91)," ")</f>
        <v xml:space="preserve"> </v>
      </c>
      <c r="C91" s="1330" t="s">
        <v>514</v>
      </c>
      <c r="D91" s="1008">
        <v>2</v>
      </c>
      <c r="E91" s="1330"/>
      <c r="F91" s="1020"/>
      <c r="G91" s="1044"/>
      <c r="H91" s="1044"/>
      <c r="I91" s="1044"/>
      <c r="K91" s="1328"/>
      <c r="L91" s="1328"/>
      <c r="M91" s="1044"/>
      <c r="N91" s="1328"/>
      <c r="Q91" s="1328"/>
      <c r="R91" s="1328"/>
      <c r="S91" s="1328"/>
      <c r="T91" s="1328"/>
      <c r="U91" s="1328"/>
      <c r="V91" s="1328"/>
      <c r="W91" s="1328"/>
      <c r="X91" s="1328"/>
      <c r="Y91" s="1328"/>
      <c r="Z91" s="1328"/>
      <c r="AA91" s="1328"/>
      <c r="AB91" s="1328"/>
      <c r="AC91" s="1328"/>
      <c r="AD91" s="1328"/>
      <c r="AE91" s="1328"/>
      <c r="AF91" s="1328"/>
      <c r="AG91" s="1336"/>
      <c r="AH91" s="1336"/>
      <c r="AI91" s="1328"/>
      <c r="AJ91" s="1328"/>
      <c r="AK91" s="1328"/>
      <c r="AL91" s="1328"/>
      <c r="AM91" s="1328"/>
      <c r="AN91" s="1329"/>
      <c r="AO91" s="1006" t="str">
        <f t="shared" si="16"/>
        <v xml:space="preserve"> </v>
      </c>
      <c r="AP91" s="885">
        <f t="shared" si="12"/>
        <v>0</v>
      </c>
    </row>
    <row r="92" spans="1:42" ht="12.75" customHeight="1">
      <c r="A92" s="1048" t="s">
        <v>145</v>
      </c>
      <c r="B92" s="1040" t="str">
        <f>IFERROR(MINUTE(B$5)-MINUTE(C92)," ")</f>
        <v xml:space="preserve"> </v>
      </c>
      <c r="C92" s="1330" t="s">
        <v>514</v>
      </c>
      <c r="D92" s="1337">
        <v>0</v>
      </c>
      <c r="E92" s="1330" t="str">
        <f>IFERROR(AVERAGE(F92:AM92), " ")</f>
        <v xml:space="preserve"> </v>
      </c>
      <c r="F92" s="1044"/>
      <c r="G92" s="1044"/>
      <c r="H92" s="1044"/>
      <c r="I92" s="1044"/>
      <c r="K92" s="1328"/>
      <c r="L92" s="1328"/>
      <c r="M92" s="1044"/>
      <c r="N92" s="1328"/>
      <c r="Q92" s="1328"/>
      <c r="R92" s="1328"/>
      <c r="S92" s="1328"/>
      <c r="T92" s="1328"/>
      <c r="U92" s="1328"/>
      <c r="V92" s="1328"/>
      <c r="W92" s="1328"/>
      <c r="X92" s="1328"/>
      <c r="Y92" s="1328"/>
      <c r="Z92" s="1328"/>
      <c r="AA92" s="1328"/>
      <c r="AB92" s="1328"/>
      <c r="AC92" s="1328"/>
      <c r="AD92" s="1328"/>
      <c r="AE92" s="1328"/>
      <c r="AF92" s="1328"/>
      <c r="AG92" s="1328"/>
      <c r="AH92" s="1328"/>
      <c r="AI92" s="1328"/>
      <c r="AJ92" s="1328"/>
      <c r="AK92" s="1328"/>
      <c r="AL92" s="1328"/>
      <c r="AM92" s="1328"/>
      <c r="AN92" s="1329"/>
      <c r="AO92" s="1006" t="str">
        <f t="shared" si="16"/>
        <v xml:space="preserve"> </v>
      </c>
      <c r="AP92" s="885">
        <f t="shared" si="12"/>
        <v>0</v>
      </c>
    </row>
    <row r="93" spans="1:42" ht="12.75" customHeight="1">
      <c r="A93" s="1047" t="s">
        <v>787</v>
      </c>
      <c r="B93" s="1040" t="str">
        <f>IFERROR(MINUTE(B$5)-MINUTE(C93)," ")</f>
        <v xml:space="preserve"> </v>
      </c>
      <c r="C93" s="1330" t="s">
        <v>514</v>
      </c>
      <c r="D93" s="1337">
        <v>0</v>
      </c>
      <c r="E93" s="1330" t="str">
        <f>IFERROR(AVERAGE(F93:AM93), " ")</f>
        <v xml:space="preserve"> </v>
      </c>
      <c r="F93" s="1044"/>
      <c r="G93" s="1044"/>
      <c r="H93" s="1044"/>
      <c r="I93" s="1044"/>
      <c r="K93" s="1328"/>
      <c r="L93" s="1328"/>
      <c r="M93" s="1044"/>
      <c r="N93" s="1328"/>
      <c r="Q93" s="1328"/>
      <c r="R93" s="1328"/>
      <c r="S93" s="1328"/>
      <c r="T93" s="1328"/>
      <c r="U93" s="1328"/>
      <c r="V93" s="1328"/>
      <c r="W93" s="1328"/>
      <c r="X93" s="1328"/>
      <c r="Y93" s="1328"/>
      <c r="Z93" s="1328"/>
      <c r="AA93" s="1328"/>
      <c r="AB93" s="1328"/>
      <c r="AC93" s="1328"/>
      <c r="AD93" s="1328"/>
      <c r="AE93" s="1328"/>
      <c r="AF93" s="1328"/>
      <c r="AG93" s="1328"/>
      <c r="AH93" s="1328"/>
      <c r="AI93" s="1328"/>
      <c r="AJ93" s="1328"/>
      <c r="AK93" s="1328"/>
      <c r="AL93" s="1328"/>
      <c r="AM93" s="1328"/>
      <c r="AN93" s="1329"/>
      <c r="AO93" s="1006" t="str">
        <f t="shared" si="16"/>
        <v xml:space="preserve"> </v>
      </c>
      <c r="AP93" s="885">
        <f t="shared" si="12"/>
        <v>0</v>
      </c>
    </row>
    <row r="94" spans="1:42" ht="12.75" hidden="1" customHeight="1">
      <c r="A94" s="1046" t="s">
        <v>1719</v>
      </c>
      <c r="B94" s="1040" t="str">
        <f>IFERROR(MINUTE(B$5)-MINUTE(C94)," ")</f>
        <v xml:space="preserve"> </v>
      </c>
      <c r="C94" s="1330" t="s">
        <v>514</v>
      </c>
      <c r="D94" s="1008">
        <v>0</v>
      </c>
      <c r="E94" s="1330" t="str">
        <f>IFERROR(AVERAGE(F94:AM94), " ")</f>
        <v xml:space="preserve"> </v>
      </c>
      <c r="F94" s="1020"/>
      <c r="G94" s="1044"/>
      <c r="H94" s="1044"/>
      <c r="I94" s="1044"/>
      <c r="K94" s="1328"/>
      <c r="L94" s="1328"/>
      <c r="M94" s="1044"/>
      <c r="N94" s="1328"/>
      <c r="Q94" s="1328"/>
      <c r="R94" s="1328"/>
      <c r="S94" s="1328"/>
      <c r="T94" s="1328"/>
      <c r="U94" s="1328"/>
      <c r="V94" s="1328"/>
      <c r="W94" s="1328"/>
      <c r="X94" s="1328"/>
      <c r="Y94" s="1328"/>
      <c r="Z94" s="1328"/>
      <c r="AA94" s="1328"/>
      <c r="AB94" s="1328"/>
      <c r="AC94" s="1328"/>
      <c r="AD94" s="1328"/>
      <c r="AE94" s="1328"/>
      <c r="AF94" s="1328"/>
      <c r="AG94" s="1328"/>
      <c r="AH94" s="1328"/>
      <c r="AI94" s="1328"/>
      <c r="AJ94" s="1328"/>
      <c r="AK94" s="1328"/>
      <c r="AL94" s="1328"/>
      <c r="AM94" s="1328"/>
      <c r="AN94" s="1329"/>
      <c r="AO94" s="1006" t="str">
        <f t="shared" si="16"/>
        <v xml:space="preserve"> </v>
      </c>
      <c r="AP94" s="885">
        <f t="shared" si="12"/>
        <v>0</v>
      </c>
    </row>
    <row r="95" spans="1:42" ht="12.75" hidden="1" customHeight="1">
      <c r="A95" s="1046" t="s">
        <v>1720</v>
      </c>
      <c r="B95" s="1040" t="str">
        <f>IFERROR(MINUTE(B$5)-MINUTE(C95)," ")</f>
        <v xml:space="preserve"> </v>
      </c>
      <c r="C95" s="1330" t="s">
        <v>514</v>
      </c>
      <c r="D95" s="1008">
        <v>0</v>
      </c>
      <c r="E95" s="1330" t="str">
        <f>IFERROR(AVERAGE(F95:AM95), " ")</f>
        <v xml:space="preserve"> </v>
      </c>
      <c r="F95" s="1020"/>
      <c r="G95" s="1044"/>
      <c r="H95" s="1044"/>
      <c r="I95" s="1044"/>
      <c r="K95" s="1328"/>
      <c r="L95" s="1328"/>
      <c r="M95" s="1044"/>
      <c r="N95" s="1328"/>
      <c r="Q95" s="1328"/>
      <c r="R95" s="1328"/>
      <c r="S95" s="1328"/>
      <c r="T95" s="1328"/>
      <c r="U95" s="1328"/>
      <c r="V95" s="1328"/>
      <c r="W95" s="1328"/>
      <c r="X95" s="1328"/>
      <c r="Y95" s="1328"/>
      <c r="Z95" s="1328"/>
      <c r="AA95" s="1328"/>
      <c r="AB95" s="1328"/>
      <c r="AC95" s="1328"/>
      <c r="AD95" s="1328"/>
      <c r="AE95" s="1328"/>
      <c r="AF95" s="1328"/>
      <c r="AG95" s="1328"/>
      <c r="AH95" s="1328"/>
      <c r="AI95" s="1328"/>
      <c r="AJ95" s="1328"/>
      <c r="AK95" s="1328"/>
      <c r="AL95" s="1328"/>
      <c r="AM95" s="1328"/>
      <c r="AN95" s="1329"/>
      <c r="AO95" s="1006" t="str">
        <f t="shared" si="16"/>
        <v xml:space="preserve"> </v>
      </c>
      <c r="AP95" s="885">
        <f t="shared" si="12"/>
        <v>0</v>
      </c>
    </row>
    <row r="96" spans="1:42" ht="12.75" customHeight="1">
      <c r="A96" s="1058" t="s">
        <v>1722</v>
      </c>
      <c r="B96" s="1016"/>
      <c r="C96" s="1330">
        <v>2.5694444444444443E-2</v>
      </c>
      <c r="D96" s="1008">
        <v>1</v>
      </c>
      <c r="E96" s="1330"/>
      <c r="F96" s="1044"/>
      <c r="G96" s="1020"/>
      <c r="H96" s="1044"/>
      <c r="I96" s="1020"/>
      <c r="J96" s="1020"/>
      <c r="K96" s="1044"/>
      <c r="L96" s="1044"/>
      <c r="M96" s="1020"/>
      <c r="N96" s="1020"/>
      <c r="O96" s="1020"/>
      <c r="P96" s="1020"/>
      <c r="Q96" s="1020"/>
      <c r="R96" s="1020"/>
      <c r="S96" s="1020"/>
      <c r="T96" s="1020"/>
      <c r="U96" s="1020"/>
      <c r="V96" s="1020"/>
      <c r="W96" s="1020"/>
      <c r="X96" s="1020"/>
      <c r="Y96" s="1020"/>
      <c r="Z96" s="1020"/>
      <c r="AA96" s="1020"/>
      <c r="AB96" s="1044"/>
      <c r="AC96" s="1020"/>
      <c r="AD96" s="1020"/>
      <c r="AE96" s="1044"/>
      <c r="AF96" s="1020"/>
      <c r="AG96" s="1020"/>
      <c r="AH96" s="1020"/>
      <c r="AI96" s="1020"/>
      <c r="AJ96" s="1020"/>
      <c r="AK96" s="1020"/>
      <c r="AL96" s="1020"/>
      <c r="AM96" s="1020"/>
      <c r="AN96" s="1332"/>
      <c r="AO96" s="1006" t="str">
        <f t="shared" si="16"/>
        <v xml:space="preserve"> </v>
      </c>
      <c r="AP96" s="885">
        <f t="shared" si="12"/>
        <v>0</v>
      </c>
    </row>
    <row r="97" spans="1:43" ht="12.75" customHeight="1">
      <c r="A97" s="1047" t="s">
        <v>1754</v>
      </c>
      <c r="B97" s="1016"/>
      <c r="C97" s="1330">
        <v>0.53984953703703709</v>
      </c>
      <c r="D97" s="1008">
        <v>1</v>
      </c>
      <c r="E97" s="1330"/>
      <c r="F97" s="1044"/>
      <c r="G97" s="1020"/>
      <c r="H97" s="1044"/>
      <c r="I97" s="1020"/>
      <c r="J97" s="1020"/>
      <c r="K97" s="1044"/>
      <c r="L97" s="1044"/>
      <c r="M97" s="1020"/>
      <c r="N97" s="1020"/>
      <c r="O97" s="1020"/>
      <c r="P97" s="1020"/>
      <c r="Q97" s="1020"/>
      <c r="R97" s="1020"/>
      <c r="S97" s="1020"/>
      <c r="T97" s="1020"/>
      <c r="U97" s="1020"/>
      <c r="V97" s="1020"/>
      <c r="W97" s="1020"/>
      <c r="X97" s="1020"/>
      <c r="Y97" s="1020"/>
      <c r="Z97" s="1020"/>
      <c r="AA97" s="1020"/>
      <c r="AB97" s="1044"/>
      <c r="AC97" s="1020"/>
      <c r="AD97" s="1020"/>
      <c r="AE97" s="1044"/>
      <c r="AF97" s="1020"/>
      <c r="AG97" s="1020"/>
      <c r="AH97" s="1020"/>
      <c r="AI97" s="1020"/>
      <c r="AJ97" s="1020"/>
      <c r="AK97" s="1020"/>
      <c r="AL97" s="1020"/>
      <c r="AM97" s="1020"/>
      <c r="AN97" s="1332"/>
      <c r="AO97" s="1006" t="str">
        <f t="shared" si="16"/>
        <v xml:space="preserve"> </v>
      </c>
      <c r="AP97" s="885">
        <f t="shared" si="12"/>
        <v>0</v>
      </c>
    </row>
    <row r="98" spans="1:43" ht="12.75" customHeight="1">
      <c r="A98" s="1047" t="s">
        <v>1723</v>
      </c>
      <c r="B98" s="1040" t="str">
        <f>IFERROR(MINUTE(B$5)-MINUTE(C98)," ")</f>
        <v xml:space="preserve"> </v>
      </c>
      <c r="C98" s="1330" t="s">
        <v>514</v>
      </c>
      <c r="D98" s="1331">
        <v>0</v>
      </c>
      <c r="E98" s="1330" t="str">
        <f t="shared" ref="E98:E108" si="17">IFERROR(AVERAGE(F98:AM98), " ")</f>
        <v xml:space="preserve"> </v>
      </c>
      <c r="F98" s="1044"/>
      <c r="G98" s="1044"/>
      <c r="H98" s="1044"/>
      <c r="I98" s="1044"/>
      <c r="K98" s="1328"/>
      <c r="L98" s="1328"/>
      <c r="M98" s="1044"/>
      <c r="N98" s="1328"/>
      <c r="Q98" s="1328"/>
      <c r="R98" s="1328"/>
      <c r="S98" s="1328"/>
      <c r="T98" s="1328"/>
      <c r="U98" s="1328"/>
      <c r="V98" s="1328"/>
      <c r="W98" s="1328"/>
      <c r="X98" s="1328"/>
      <c r="Y98" s="1328"/>
      <c r="Z98" s="1328"/>
      <c r="AA98" s="1328"/>
      <c r="AB98" s="1328"/>
      <c r="AC98" s="1328"/>
      <c r="AD98" s="1328"/>
      <c r="AE98" s="1328"/>
      <c r="AF98" s="1328"/>
      <c r="AG98" s="1328"/>
      <c r="AH98" s="1328"/>
      <c r="AI98" s="1328"/>
      <c r="AJ98" s="1328"/>
      <c r="AK98" s="1328"/>
      <c r="AL98" s="1328"/>
      <c r="AM98" s="1328"/>
      <c r="AN98" s="1329"/>
      <c r="AO98" s="1006" t="str">
        <f t="shared" si="16"/>
        <v xml:space="preserve"> </v>
      </c>
      <c r="AP98" s="885">
        <f t="shared" si="12"/>
        <v>0</v>
      </c>
    </row>
    <row r="99" spans="1:43" ht="12.75" hidden="1" customHeight="1">
      <c r="A99" s="1046" t="s">
        <v>1722</v>
      </c>
      <c r="B99" s="1040" t="str">
        <f>IFERROR(MINUTE(B$5)-MINUTE(C99)," ")</f>
        <v xml:space="preserve"> </v>
      </c>
      <c r="C99" s="1335" t="s">
        <v>514</v>
      </c>
      <c r="D99" s="1008">
        <v>0</v>
      </c>
      <c r="E99" s="1330" t="str">
        <f t="shared" si="17"/>
        <v xml:space="preserve"> </v>
      </c>
      <c r="F99" s="1020"/>
      <c r="G99" s="1044"/>
      <c r="H99" s="1044"/>
      <c r="I99" s="1044"/>
      <c r="K99" s="1328"/>
      <c r="L99" s="1328"/>
      <c r="M99" s="1044"/>
      <c r="N99" s="1328"/>
      <c r="Q99" s="1328"/>
      <c r="R99" s="1328"/>
      <c r="S99" s="1328"/>
      <c r="T99" s="1328"/>
      <c r="U99" s="1328"/>
      <c r="V99" s="1328"/>
      <c r="W99" s="1328"/>
      <c r="X99" s="1328"/>
      <c r="Y99" s="1328"/>
      <c r="Z99" s="1328"/>
      <c r="AA99" s="1328"/>
      <c r="AB99" s="1328"/>
      <c r="AC99" s="1328"/>
      <c r="AD99" s="1328"/>
      <c r="AE99" s="1328"/>
      <c r="AF99" s="1328"/>
      <c r="AG99" s="1328"/>
      <c r="AH99" s="1328"/>
      <c r="AI99" s="1328"/>
      <c r="AJ99" s="1328"/>
      <c r="AK99" s="1328"/>
      <c r="AL99" s="1328"/>
      <c r="AM99" s="1328"/>
      <c r="AN99" s="1329"/>
      <c r="AO99" s="1006" t="str">
        <f t="shared" si="16"/>
        <v xml:space="preserve"> </v>
      </c>
      <c r="AP99" s="885">
        <f t="shared" si="12"/>
        <v>0</v>
      </c>
    </row>
    <row r="100" spans="1:43" ht="12.75" customHeight="1">
      <c r="A100" s="1047" t="s">
        <v>944</v>
      </c>
      <c r="B100" s="1040">
        <f>IFERROR(MINUTE(B$5)-MINUTE(C100)," ")</f>
        <v>0</v>
      </c>
      <c r="C100" s="1330">
        <v>2.0833333333333332E-2</v>
      </c>
      <c r="D100" s="1331">
        <v>1</v>
      </c>
      <c r="E100" s="1330" t="str">
        <f t="shared" si="17"/>
        <v xml:space="preserve"> </v>
      </c>
      <c r="F100" s="1044"/>
      <c r="G100" s="1044"/>
      <c r="H100" s="1044"/>
      <c r="I100" s="1044"/>
      <c r="K100" s="1328"/>
      <c r="L100" s="1328"/>
      <c r="M100" s="1044"/>
      <c r="N100" s="1328"/>
      <c r="Q100" s="1328"/>
      <c r="R100" s="1328"/>
      <c r="S100" s="1328"/>
      <c r="T100" s="1328"/>
      <c r="U100" s="1328"/>
      <c r="V100" s="1328"/>
      <c r="W100" s="1328"/>
      <c r="X100" s="1328"/>
      <c r="Y100" s="1328"/>
      <c r="Z100" s="1328"/>
      <c r="AA100" s="1328"/>
      <c r="AB100" s="1328"/>
      <c r="AC100" s="1044"/>
      <c r="AD100" s="1328"/>
      <c r="AE100" s="1044"/>
      <c r="AF100" s="1328"/>
      <c r="AG100" s="1328"/>
      <c r="AH100" s="1328"/>
      <c r="AI100" s="1328"/>
      <c r="AJ100" s="1328"/>
      <c r="AK100" s="1328"/>
      <c r="AL100" s="1328"/>
      <c r="AM100" s="1328"/>
      <c r="AN100" s="1329"/>
      <c r="AO100" s="1006" t="str">
        <f t="shared" si="16"/>
        <v xml:space="preserve"> </v>
      </c>
      <c r="AP100" s="885">
        <f t="shared" si="12"/>
        <v>0</v>
      </c>
    </row>
    <row r="101" spans="1:43" ht="12.75" customHeight="1">
      <c r="A101" s="1047" t="s">
        <v>1724</v>
      </c>
      <c r="B101" s="1040">
        <v>3</v>
      </c>
      <c r="C101" s="1330"/>
      <c r="D101" s="1008">
        <v>0</v>
      </c>
      <c r="E101" s="1330" t="str">
        <f t="shared" si="17"/>
        <v xml:space="preserve"> </v>
      </c>
      <c r="F101" s="1020"/>
      <c r="G101" s="1044"/>
      <c r="H101" s="1044"/>
      <c r="I101" s="1044"/>
      <c r="K101" s="1328"/>
      <c r="L101" s="1044"/>
      <c r="M101" s="1044"/>
      <c r="N101" s="1328"/>
      <c r="Q101" s="1328"/>
      <c r="R101" s="1328"/>
      <c r="S101" s="1328"/>
      <c r="T101" s="1328"/>
      <c r="U101" s="1328"/>
      <c r="V101" s="1328"/>
      <c r="W101" s="1328"/>
      <c r="X101" s="1044"/>
      <c r="Y101" s="1328"/>
      <c r="Z101" s="1328"/>
      <c r="AA101" s="1328"/>
      <c r="AB101" s="1328"/>
      <c r="AC101" s="1328"/>
      <c r="AD101" s="1328"/>
      <c r="AE101" s="1328"/>
      <c r="AF101" s="1328"/>
      <c r="AG101" s="1328"/>
      <c r="AH101" s="1328"/>
      <c r="AI101" s="1328"/>
      <c r="AJ101" s="1328"/>
      <c r="AK101" s="1328"/>
      <c r="AL101" s="1328"/>
      <c r="AM101" s="1328"/>
      <c r="AN101" s="1329"/>
      <c r="AO101" s="1006"/>
      <c r="AP101" s="885">
        <f t="shared" si="12"/>
        <v>0</v>
      </c>
    </row>
    <row r="102" spans="1:43" ht="12.75" customHeight="1">
      <c r="A102" s="1058" t="s">
        <v>1278</v>
      </c>
      <c r="B102" s="1040">
        <f t="shared" ref="B102:B107" si="18">IFERROR(MINUTE(B$5)-MINUTE(C102)," ")</f>
        <v>0</v>
      </c>
      <c r="C102" s="1330">
        <v>2.1377314814814814E-2</v>
      </c>
      <c r="D102" s="1331">
        <v>2</v>
      </c>
      <c r="E102" s="1330">
        <f t="shared" si="17"/>
        <v>2.0512152777777775E-2</v>
      </c>
      <c r="F102" s="1044"/>
      <c r="G102" s="1044"/>
      <c r="H102" s="1044"/>
      <c r="I102" s="1044"/>
      <c r="K102" s="1328"/>
      <c r="L102" s="1328"/>
      <c r="M102" s="1044"/>
      <c r="N102" s="1328"/>
      <c r="Q102" s="1328"/>
      <c r="R102" s="1044">
        <v>2.1400462962962961E-2</v>
      </c>
      <c r="S102" s="1044">
        <v>2.0833333333333332E-2</v>
      </c>
      <c r="T102" s="1328"/>
      <c r="U102" s="1328"/>
      <c r="V102" s="1328"/>
      <c r="W102" s="1328"/>
      <c r="X102" s="1328"/>
      <c r="Y102" s="1044">
        <v>2.0833333333333332E-2</v>
      </c>
      <c r="AB102" s="1044">
        <v>2.0486111111111111E-2</v>
      </c>
      <c r="AC102" s="1044">
        <v>2.0370370370370372E-2</v>
      </c>
      <c r="AD102" s="1328"/>
      <c r="AE102" s="1044">
        <v>2.013888888888889E-2</v>
      </c>
      <c r="AF102" s="1044">
        <v>2.0474537037037038E-2</v>
      </c>
      <c r="AG102" s="1044"/>
      <c r="AH102" s="1336" t="s">
        <v>1566</v>
      </c>
      <c r="AI102" s="1328"/>
      <c r="AJ102" s="1044">
        <v>1.9560185185185184E-2</v>
      </c>
      <c r="AK102" s="1328"/>
      <c r="AL102" s="1328"/>
      <c r="AM102" s="1328"/>
      <c r="AN102" s="1329"/>
      <c r="AO102" s="1006">
        <f t="shared" ref="AO102:AO108" si="19">IF(MIN(F102:AM102)=0," ",MIN(F102:AM102))</f>
        <v>1.9560185185185184E-2</v>
      </c>
      <c r="AP102" s="885">
        <f t="shared" si="12"/>
        <v>9</v>
      </c>
    </row>
    <row r="103" spans="1:43" ht="12.75" customHeight="1">
      <c r="A103" s="1047" t="s">
        <v>1280</v>
      </c>
      <c r="B103" s="1040" t="str">
        <f t="shared" si="18"/>
        <v xml:space="preserve"> </v>
      </c>
      <c r="C103" s="1330" t="s">
        <v>514</v>
      </c>
      <c r="D103" s="1331">
        <v>0</v>
      </c>
      <c r="E103" s="1330" t="str">
        <f t="shared" si="17"/>
        <v xml:space="preserve"> </v>
      </c>
      <c r="F103" s="1044"/>
      <c r="G103" s="1044"/>
      <c r="H103" s="1044"/>
      <c r="I103" s="1044"/>
      <c r="K103" s="1328"/>
      <c r="L103" s="1328"/>
      <c r="M103" s="1044"/>
      <c r="N103" s="1328"/>
      <c r="Q103" s="1328"/>
      <c r="R103" s="1328"/>
      <c r="S103" s="1328"/>
      <c r="T103" s="1328"/>
      <c r="U103" s="1328"/>
      <c r="V103" s="1328"/>
      <c r="W103" s="1328"/>
      <c r="X103" s="1328"/>
      <c r="Y103" s="1328"/>
      <c r="Z103" s="1328"/>
      <c r="AA103" s="1328"/>
      <c r="AB103" s="1328"/>
      <c r="AC103" s="1328"/>
      <c r="AD103" s="1328"/>
      <c r="AE103" s="1328"/>
      <c r="AF103" s="1328"/>
      <c r="AG103" s="1328"/>
      <c r="AH103" s="1328"/>
      <c r="AI103" s="1328"/>
      <c r="AJ103" s="1328"/>
      <c r="AK103" s="1328"/>
      <c r="AL103" s="1328"/>
      <c r="AM103" s="1328"/>
      <c r="AN103" s="1329"/>
      <c r="AO103" s="1006" t="str">
        <f t="shared" si="19"/>
        <v xml:space="preserve"> </v>
      </c>
      <c r="AP103" s="885">
        <f t="shared" si="12"/>
        <v>0</v>
      </c>
    </row>
    <row r="104" spans="1:43" ht="12.75" customHeight="1">
      <c r="A104" s="1047" t="s">
        <v>1281</v>
      </c>
      <c r="B104" s="1040" t="str">
        <f t="shared" si="18"/>
        <v xml:space="preserve"> </v>
      </c>
      <c r="C104" s="1330" t="s">
        <v>514</v>
      </c>
      <c r="D104" s="1331">
        <v>0</v>
      </c>
      <c r="E104" s="1330" t="str">
        <f t="shared" si="17"/>
        <v xml:space="preserve"> </v>
      </c>
      <c r="F104" s="1044"/>
      <c r="G104" s="1044"/>
      <c r="H104" s="1044"/>
      <c r="I104" s="1044"/>
      <c r="K104" s="1328"/>
      <c r="L104" s="1328"/>
      <c r="M104" s="1044"/>
      <c r="N104" s="1328"/>
      <c r="Q104" s="1328"/>
      <c r="R104" s="1328"/>
      <c r="S104" s="1328"/>
      <c r="T104" s="1328"/>
      <c r="U104" s="1328"/>
      <c r="V104" s="1328"/>
      <c r="W104" s="1328"/>
      <c r="X104" s="1328"/>
      <c r="Y104" s="1328"/>
      <c r="Z104" s="1328"/>
      <c r="AA104" s="1328"/>
      <c r="AB104" s="1328"/>
      <c r="AC104" s="1328"/>
      <c r="AD104" s="1328"/>
      <c r="AE104" s="1328"/>
      <c r="AF104" s="1328"/>
      <c r="AG104" s="1328"/>
      <c r="AH104" s="1328"/>
      <c r="AI104" s="1328"/>
      <c r="AJ104" s="1328"/>
      <c r="AK104" s="1328"/>
      <c r="AL104" s="1328"/>
      <c r="AM104" s="1328"/>
      <c r="AN104" s="1329"/>
      <c r="AO104" s="1006" t="str">
        <f t="shared" si="19"/>
        <v xml:space="preserve"> </v>
      </c>
      <c r="AP104" s="885">
        <f t="shared" si="12"/>
        <v>0</v>
      </c>
    </row>
    <row r="105" spans="1:43" ht="12.75" customHeight="1">
      <c r="A105" s="1047" t="s">
        <v>434</v>
      </c>
      <c r="B105" s="1040">
        <f t="shared" si="18"/>
        <v>3</v>
      </c>
      <c r="C105" s="1330">
        <v>1.90625E-2</v>
      </c>
      <c r="D105" s="1331">
        <v>4</v>
      </c>
      <c r="E105" s="1330">
        <f t="shared" si="17"/>
        <v>1.8233024691358023E-2</v>
      </c>
      <c r="F105" s="1044"/>
      <c r="G105" s="1044"/>
      <c r="H105" s="1044"/>
      <c r="I105" s="1044"/>
      <c r="J105" s="1044">
        <v>1.8749999999999999E-2</v>
      </c>
      <c r="K105" s="1044"/>
      <c r="L105" s="1328"/>
      <c r="M105" s="1044"/>
      <c r="N105" s="1328"/>
      <c r="Q105" s="1328"/>
      <c r="R105" s="1328"/>
      <c r="S105" s="1328"/>
      <c r="T105" s="1328"/>
      <c r="U105" s="1328"/>
      <c r="V105" s="1328"/>
      <c r="W105" s="1328"/>
      <c r="X105" s="1328"/>
      <c r="Y105" s="1328"/>
      <c r="Z105" s="1328"/>
      <c r="AA105" s="1328"/>
      <c r="AB105" s="1328"/>
      <c r="AC105" s="1328"/>
      <c r="AD105" s="1328"/>
      <c r="AE105" s="1044">
        <v>1.7777777777777778E-2</v>
      </c>
      <c r="AF105" s="1044"/>
      <c r="AG105" s="1044"/>
      <c r="AH105" s="1044">
        <v>1.8171296296296297E-2</v>
      </c>
      <c r="AI105" s="1044"/>
      <c r="AJ105" s="1044"/>
      <c r="AK105" s="1044"/>
      <c r="AL105" s="1044"/>
      <c r="AM105" s="1328"/>
      <c r="AN105" s="1329"/>
      <c r="AO105" s="1006">
        <f t="shared" si="19"/>
        <v>1.7777777777777778E-2</v>
      </c>
      <c r="AP105" s="885">
        <f t="shared" si="12"/>
        <v>3</v>
      </c>
    </row>
    <row r="106" spans="1:43" ht="12.75" customHeight="1">
      <c r="A106" s="1047" t="s">
        <v>497</v>
      </c>
      <c r="B106" s="1040">
        <f t="shared" si="18"/>
        <v>-6</v>
      </c>
      <c r="C106" s="1330">
        <v>2.5289351851851851E-2</v>
      </c>
      <c r="D106" s="1331">
        <v>1</v>
      </c>
      <c r="E106" s="1330" t="str">
        <f t="shared" si="17"/>
        <v xml:space="preserve"> </v>
      </c>
      <c r="F106" s="1044"/>
      <c r="G106" s="1044"/>
      <c r="H106" s="1044"/>
      <c r="I106" s="1044"/>
      <c r="K106" s="1328"/>
      <c r="L106" s="1328"/>
      <c r="M106" s="1044"/>
      <c r="N106" s="1328"/>
      <c r="Q106" s="1328"/>
      <c r="R106" s="1328"/>
      <c r="S106" s="1328"/>
      <c r="T106" s="1328"/>
      <c r="U106" s="1328"/>
      <c r="V106" s="1328"/>
      <c r="W106" s="1328"/>
      <c r="X106" s="1328"/>
      <c r="Y106" s="1328"/>
      <c r="Z106" s="1328"/>
      <c r="AA106" s="1328"/>
      <c r="AB106" s="1328"/>
      <c r="AC106" s="1328"/>
      <c r="AD106" s="1328"/>
      <c r="AE106" s="1328"/>
      <c r="AF106" s="1328"/>
      <c r="AG106" s="1328"/>
      <c r="AH106" s="1044"/>
      <c r="AI106" s="1328"/>
      <c r="AJ106" s="1328"/>
      <c r="AK106" s="1328"/>
      <c r="AL106" s="1328"/>
      <c r="AM106" s="1044"/>
      <c r="AN106" s="1329"/>
      <c r="AO106" s="1006" t="str">
        <f t="shared" si="19"/>
        <v xml:space="preserve"> </v>
      </c>
      <c r="AP106" s="885">
        <f t="shared" si="12"/>
        <v>0</v>
      </c>
    </row>
    <row r="107" spans="1:43" ht="12.75" customHeight="1">
      <c r="A107" s="1048" t="s">
        <v>1725</v>
      </c>
      <c r="B107" s="1040">
        <f t="shared" si="18"/>
        <v>2</v>
      </c>
      <c r="C107" s="1330">
        <v>1.9699074074074074E-2</v>
      </c>
      <c r="D107" s="945">
        <v>1</v>
      </c>
      <c r="E107" s="1330" t="str">
        <f t="shared" si="17"/>
        <v xml:space="preserve"> </v>
      </c>
      <c r="F107" s="1006"/>
      <c r="G107" s="1006"/>
      <c r="H107" s="1006"/>
      <c r="I107" s="1006"/>
      <c r="J107" s="1006"/>
      <c r="K107" s="1062"/>
      <c r="L107" s="1062"/>
      <c r="M107" s="1062"/>
      <c r="N107" s="1062"/>
      <c r="O107" s="1062"/>
      <c r="P107" s="1062"/>
      <c r="Q107" s="1062"/>
      <c r="R107" s="1062"/>
      <c r="S107" s="1062"/>
      <c r="T107" s="1062"/>
      <c r="U107" s="1062"/>
      <c r="V107" s="1062"/>
      <c r="W107" s="1062"/>
      <c r="X107" s="1062"/>
      <c r="Y107" s="1062"/>
      <c r="Z107" s="1062"/>
      <c r="AA107" s="1062"/>
      <c r="AB107" s="1044"/>
      <c r="AC107" s="1062"/>
      <c r="AD107" s="1062"/>
      <c r="AE107" s="1062"/>
      <c r="AF107" s="1062"/>
      <c r="AG107" s="1062"/>
      <c r="AH107" s="1062"/>
      <c r="AI107" s="1062"/>
      <c r="AJ107" s="1062"/>
      <c r="AK107" s="1062"/>
      <c r="AL107" s="1062"/>
      <c r="AM107" s="1063"/>
      <c r="AN107" s="1340"/>
      <c r="AO107" s="888" t="str">
        <f t="shared" si="19"/>
        <v xml:space="preserve"> </v>
      </c>
      <c r="AP107" s="885">
        <f t="shared" si="12"/>
        <v>0</v>
      </c>
    </row>
    <row r="108" spans="1:43" ht="12.75" customHeight="1">
      <c r="A108" s="1066" t="s">
        <v>1726</v>
      </c>
      <c r="B108" s="1016">
        <v>3</v>
      </c>
      <c r="C108" s="1335" t="s">
        <v>514</v>
      </c>
      <c r="D108" s="1008">
        <v>0</v>
      </c>
      <c r="E108" s="1330" t="str">
        <f t="shared" si="17"/>
        <v xml:space="preserve"> </v>
      </c>
      <c r="F108" s="1044"/>
      <c r="G108" s="1044"/>
      <c r="H108" s="1044"/>
      <c r="I108" s="1020"/>
      <c r="J108" s="1020"/>
      <c r="K108" s="1044"/>
      <c r="L108" s="1044"/>
      <c r="M108" s="1044"/>
      <c r="N108" s="1044"/>
      <c r="O108" s="1016"/>
      <c r="P108" s="1016"/>
      <c r="Q108" s="1020"/>
      <c r="R108" s="1043"/>
      <c r="S108" s="1020"/>
      <c r="T108" s="1020"/>
      <c r="U108" s="1020"/>
      <c r="V108" s="1044"/>
      <c r="W108" s="1020"/>
      <c r="X108" s="1020"/>
      <c r="Y108" s="1020"/>
      <c r="Z108" s="1020"/>
      <c r="AA108" s="1020"/>
      <c r="AB108" s="1020"/>
      <c r="AC108" s="1020"/>
      <c r="AD108" s="1020"/>
      <c r="AE108" s="1020"/>
      <c r="AF108" s="1020"/>
      <c r="AG108" s="1020"/>
      <c r="AH108" s="1020"/>
      <c r="AI108" s="1020"/>
      <c r="AJ108" s="1020"/>
      <c r="AK108" s="1020"/>
      <c r="AL108" s="1020"/>
      <c r="AM108" s="1020"/>
      <c r="AN108" s="1332"/>
      <c r="AO108" s="1006" t="str">
        <f t="shared" si="19"/>
        <v xml:space="preserve"> </v>
      </c>
      <c r="AP108" s="885">
        <f t="shared" si="12"/>
        <v>0</v>
      </c>
      <c r="AQ108" s="1065"/>
    </row>
    <row r="109" spans="1:43" ht="12.75" customHeight="1">
      <c r="A109" s="1046" t="s">
        <v>1727</v>
      </c>
      <c r="B109" s="1040">
        <f t="shared" ref="B109:B114" si="20">IFERROR(MINUTE(B$5)-MINUTE(C109)," ")</f>
        <v>30</v>
      </c>
      <c r="C109" s="1330"/>
      <c r="D109" s="1331">
        <v>0</v>
      </c>
      <c r="E109" s="1330"/>
      <c r="F109" s="1044"/>
      <c r="G109" s="1044"/>
      <c r="H109" s="1044"/>
      <c r="I109" s="1044"/>
      <c r="K109" s="1328"/>
      <c r="L109" s="1328"/>
      <c r="M109" s="1044"/>
      <c r="N109" s="1328"/>
      <c r="Q109" s="1328"/>
      <c r="R109" s="1328"/>
      <c r="S109" s="1328"/>
      <c r="T109" s="1328"/>
      <c r="U109" s="1328"/>
      <c r="V109" s="1328"/>
      <c r="W109" s="1328"/>
      <c r="X109" s="1328"/>
      <c r="Y109" s="1328"/>
      <c r="Z109" s="1328"/>
      <c r="AA109" s="1328"/>
      <c r="AB109" s="1328"/>
      <c r="AC109" s="1328"/>
      <c r="AD109" s="1328"/>
      <c r="AE109" s="1328"/>
      <c r="AF109" s="1328"/>
      <c r="AG109" s="1328"/>
      <c r="AH109" s="1328"/>
      <c r="AI109" s="1328"/>
      <c r="AJ109" s="1328"/>
      <c r="AK109" s="1328"/>
      <c r="AL109" s="1328"/>
      <c r="AM109" s="1328"/>
      <c r="AN109" s="1329"/>
      <c r="AO109" s="1006"/>
      <c r="AP109" s="885">
        <f t="shared" si="12"/>
        <v>0</v>
      </c>
      <c r="AQ109" s="1053"/>
    </row>
    <row r="110" spans="1:43" ht="12.75" customHeight="1">
      <c r="A110" s="1047" t="s">
        <v>1050</v>
      </c>
      <c r="B110" s="1040" t="str">
        <f t="shared" si="20"/>
        <v xml:space="preserve"> </v>
      </c>
      <c r="C110" s="1330" t="s">
        <v>514</v>
      </c>
      <c r="D110" s="1331">
        <v>0</v>
      </c>
      <c r="E110" s="1330" t="str">
        <f>IFERROR(AVERAGE(F110:AM110), " ")</f>
        <v xml:space="preserve"> </v>
      </c>
      <c r="F110" s="1044"/>
      <c r="G110" s="1044"/>
      <c r="H110" s="1044"/>
      <c r="I110" s="1044"/>
      <c r="K110" s="1328"/>
      <c r="L110" s="1328"/>
      <c r="M110" s="1044"/>
      <c r="N110" s="1328"/>
      <c r="Q110" s="1328"/>
      <c r="R110" s="1328"/>
      <c r="S110" s="1328"/>
      <c r="T110" s="1328"/>
      <c r="U110" s="1328"/>
      <c r="V110" s="1328"/>
      <c r="W110" s="1328"/>
      <c r="X110" s="1328"/>
      <c r="Y110" s="1328"/>
      <c r="Z110" s="1328"/>
      <c r="AA110" s="1328"/>
      <c r="AB110" s="1328"/>
      <c r="AC110" s="1328"/>
      <c r="AD110" s="1328"/>
      <c r="AE110" s="1328"/>
      <c r="AF110" s="1328"/>
      <c r="AG110" s="1328"/>
      <c r="AH110" s="1328"/>
      <c r="AI110" s="1328"/>
      <c r="AJ110" s="1328"/>
      <c r="AK110" s="1328"/>
      <c r="AL110" s="1328"/>
      <c r="AM110" s="1328"/>
      <c r="AN110" s="1329"/>
      <c r="AO110" s="1006" t="str">
        <f>IF(MIN(F110:AM110)=0," ",MIN(F110:AM110))</f>
        <v xml:space="preserve"> </v>
      </c>
      <c r="AP110" s="885">
        <f t="shared" si="12"/>
        <v>0</v>
      </c>
    </row>
    <row r="111" spans="1:43" ht="12.75" customHeight="1">
      <c r="A111" s="1058" t="s">
        <v>1349</v>
      </c>
      <c r="B111" s="1040">
        <f t="shared" si="20"/>
        <v>30</v>
      </c>
      <c r="C111" s="1330"/>
      <c r="D111" s="1008">
        <v>0</v>
      </c>
      <c r="E111" s="1330"/>
      <c r="F111" s="1043"/>
      <c r="G111" s="1044"/>
      <c r="H111" s="1044"/>
      <c r="I111" s="1044"/>
      <c r="K111" s="1328"/>
      <c r="L111" s="1328"/>
      <c r="M111" s="1044"/>
      <c r="N111" s="1328"/>
      <c r="Q111" s="1328"/>
      <c r="R111" s="1328"/>
      <c r="S111" s="1328"/>
      <c r="T111" s="1328"/>
      <c r="U111" s="1328"/>
      <c r="V111" s="1328"/>
      <c r="W111" s="1328"/>
      <c r="X111" s="1328"/>
      <c r="Y111" s="1328"/>
      <c r="Z111" s="1328"/>
      <c r="AA111" s="1328"/>
      <c r="AB111" s="1328"/>
      <c r="AC111" s="1328"/>
      <c r="AD111" s="1328"/>
      <c r="AE111" s="1328"/>
      <c r="AF111" s="1328"/>
      <c r="AG111" s="1328"/>
      <c r="AH111" s="1328"/>
      <c r="AI111" s="1328"/>
      <c r="AJ111" s="1328"/>
      <c r="AK111" s="1328"/>
      <c r="AL111" s="1328"/>
      <c r="AM111" s="1328"/>
      <c r="AN111" s="1329"/>
      <c r="AO111" s="1006"/>
      <c r="AP111" s="885">
        <f t="shared" si="12"/>
        <v>0</v>
      </c>
    </row>
    <row r="112" spans="1:43" ht="12.75" hidden="1" customHeight="1">
      <c r="A112" s="1046" t="s">
        <v>1728</v>
      </c>
      <c r="B112" s="1040" t="str">
        <f t="shared" si="20"/>
        <v xml:space="preserve"> </v>
      </c>
      <c r="C112" s="1330" t="s">
        <v>514</v>
      </c>
      <c r="D112" s="1008">
        <v>0</v>
      </c>
      <c r="E112" s="1330" t="str">
        <f>IFERROR(AVERAGE(F112:AM112), " ")</f>
        <v xml:space="preserve"> </v>
      </c>
      <c r="F112" s="1043"/>
      <c r="G112" s="1044"/>
      <c r="H112" s="1044"/>
      <c r="I112" s="1044"/>
      <c r="K112" s="1328"/>
      <c r="L112" s="1328"/>
      <c r="M112" s="1044"/>
      <c r="N112" s="1328"/>
      <c r="Q112" s="1328"/>
      <c r="R112" s="1328"/>
      <c r="S112" s="1328"/>
      <c r="T112" s="1328"/>
      <c r="U112" s="1328"/>
      <c r="V112" s="1328"/>
      <c r="W112" s="1328"/>
      <c r="X112" s="1328"/>
      <c r="Y112" s="1328"/>
      <c r="Z112" s="1328"/>
      <c r="AA112" s="1328"/>
      <c r="AB112" s="1328"/>
      <c r="AC112" s="1328"/>
      <c r="AD112" s="1328"/>
      <c r="AE112" s="1328"/>
      <c r="AF112" s="1328"/>
      <c r="AG112" s="1328"/>
      <c r="AH112" s="1328"/>
      <c r="AI112" s="1328"/>
      <c r="AJ112" s="1328"/>
      <c r="AK112" s="1328"/>
      <c r="AL112" s="1328"/>
      <c r="AM112" s="1328"/>
      <c r="AN112" s="1329"/>
      <c r="AO112" s="1006" t="str">
        <f>IF(MIN(F112:AM112)=0," ",MIN(F112:AM112))</f>
        <v xml:space="preserve"> </v>
      </c>
      <c r="AP112" s="885">
        <f t="shared" si="12"/>
        <v>0</v>
      </c>
    </row>
    <row r="113" spans="1:43" ht="12.75" customHeight="1">
      <c r="A113" s="1053" t="s">
        <v>612</v>
      </c>
      <c r="B113" s="1040" t="str">
        <f t="shared" si="20"/>
        <v xml:space="preserve"> </v>
      </c>
      <c r="C113" s="1330" t="s">
        <v>514</v>
      </c>
      <c r="D113" s="1331">
        <v>0</v>
      </c>
      <c r="E113" s="1330" t="str">
        <f>IFERROR(AVERAGE(F113:AM113), " ")</f>
        <v xml:space="preserve"> </v>
      </c>
      <c r="F113" s="1044"/>
      <c r="G113" s="1044"/>
      <c r="H113" s="1044"/>
      <c r="I113" s="1044"/>
      <c r="K113" s="1328"/>
      <c r="L113" s="1328"/>
      <c r="M113" s="1044"/>
      <c r="N113" s="1328"/>
      <c r="Q113" s="1328"/>
      <c r="R113" s="1328"/>
      <c r="S113" s="1328"/>
      <c r="T113" s="1328"/>
      <c r="U113" s="1328"/>
      <c r="V113" s="1328"/>
      <c r="W113" s="1328"/>
      <c r="X113" s="1328"/>
      <c r="Y113" s="1328"/>
      <c r="Z113" s="1328"/>
      <c r="AA113" s="1328"/>
      <c r="AB113" s="1328"/>
      <c r="AC113" s="1328"/>
      <c r="AD113" s="1328"/>
      <c r="AE113" s="1328"/>
      <c r="AF113" s="1328"/>
      <c r="AG113" s="1328"/>
      <c r="AH113" s="1328"/>
      <c r="AI113" s="1328"/>
      <c r="AJ113" s="1328"/>
      <c r="AK113" s="1328"/>
      <c r="AL113" s="1328"/>
      <c r="AM113" s="1328"/>
      <c r="AN113" s="1329"/>
      <c r="AO113" s="1006" t="str">
        <f>IF(MIN(F113:AM113)=0," ",MIN(F113:AM113))</f>
        <v xml:space="preserve"> </v>
      </c>
      <c r="AP113" s="885">
        <f t="shared" si="12"/>
        <v>0</v>
      </c>
    </row>
    <row r="114" spans="1:43" ht="12.75" customHeight="1">
      <c r="A114" s="1048" t="s">
        <v>1729</v>
      </c>
      <c r="B114" s="1040">
        <f t="shared" si="20"/>
        <v>30</v>
      </c>
      <c r="C114" s="1330"/>
      <c r="D114" s="1331">
        <v>0</v>
      </c>
      <c r="E114" s="1330"/>
      <c r="F114" s="1044"/>
      <c r="G114" s="1044"/>
      <c r="H114" s="1044"/>
      <c r="I114" s="1044"/>
      <c r="K114" s="1328"/>
      <c r="L114" s="1328"/>
      <c r="M114" s="1044"/>
      <c r="N114" s="1328"/>
      <c r="Q114" s="1328"/>
      <c r="R114" s="1328"/>
      <c r="S114" s="1328"/>
      <c r="T114" s="1328"/>
      <c r="U114" s="1328"/>
      <c r="V114" s="1328"/>
      <c r="W114" s="1328"/>
      <c r="X114" s="1328"/>
      <c r="Y114" s="1328"/>
      <c r="Z114" s="1328"/>
      <c r="AA114" s="1328"/>
      <c r="AB114" s="1328"/>
      <c r="AC114" s="1328"/>
      <c r="AD114" s="1328"/>
      <c r="AE114" s="1328"/>
      <c r="AF114" s="1328"/>
      <c r="AG114" s="1328"/>
      <c r="AH114" s="1328"/>
      <c r="AI114" s="1328"/>
      <c r="AJ114" s="1328"/>
      <c r="AK114" s="1328"/>
      <c r="AL114" s="1328"/>
      <c r="AM114" s="1328"/>
      <c r="AN114" s="1329"/>
      <c r="AO114" s="1006"/>
      <c r="AP114" s="885">
        <f t="shared" si="12"/>
        <v>0</v>
      </c>
    </row>
    <row r="115" spans="1:43" ht="12.75" customHeight="1">
      <c r="A115" s="1058" t="s">
        <v>1730</v>
      </c>
      <c r="B115" s="1040">
        <v>2</v>
      </c>
      <c r="C115" s="1330" t="s">
        <v>514</v>
      </c>
      <c r="D115" s="1008">
        <v>0</v>
      </c>
      <c r="E115" s="1330" t="str">
        <f t="shared" ref="E115:E120" si="21">IFERROR(AVERAGE(F115:AM115), " ")</f>
        <v xml:space="preserve"> </v>
      </c>
      <c r="F115" s="1044"/>
      <c r="G115" s="1044"/>
      <c r="H115" s="1044"/>
      <c r="I115" s="1044"/>
      <c r="J115" s="1044"/>
      <c r="K115" s="1328"/>
      <c r="L115" s="1044"/>
      <c r="M115" s="1044"/>
      <c r="N115" s="1328"/>
      <c r="Q115" s="1328"/>
      <c r="R115" s="1328"/>
      <c r="S115" s="1328"/>
      <c r="T115" s="1328"/>
      <c r="U115" s="1328"/>
      <c r="V115" s="1328"/>
      <c r="W115" s="1044"/>
      <c r="X115" s="1328"/>
      <c r="Y115" s="1328"/>
      <c r="Z115" s="1044"/>
      <c r="AA115" s="1044"/>
      <c r="AB115" s="1328"/>
      <c r="AC115" s="1044"/>
      <c r="AD115" s="1328"/>
      <c r="AE115" s="1328"/>
      <c r="AF115" s="1044"/>
      <c r="AG115" s="1328"/>
      <c r="AH115" s="1336" t="s">
        <v>1566</v>
      </c>
      <c r="AI115" s="1328"/>
      <c r="AJ115" s="1328"/>
      <c r="AK115" s="1328"/>
      <c r="AL115" s="1328"/>
      <c r="AM115" s="1328"/>
      <c r="AN115" s="1329"/>
      <c r="AO115" s="1006" t="str">
        <f t="shared" ref="AO115:AO120" si="22">IF(MIN(F115:AM115)=0," ",MIN(F115:AM115))</f>
        <v xml:space="preserve"> </v>
      </c>
      <c r="AP115" s="885">
        <f t="shared" si="12"/>
        <v>1</v>
      </c>
    </row>
    <row r="116" spans="1:43" ht="12.75" customHeight="1">
      <c r="A116" s="1079" t="s">
        <v>1285</v>
      </c>
      <c r="B116" s="1040" t="str">
        <f>IFERROR(MINUTE(B$5)-MINUTE(C116)," ")</f>
        <v xml:space="preserve"> </v>
      </c>
      <c r="C116" s="1330" t="s">
        <v>514</v>
      </c>
      <c r="D116" s="1331">
        <v>0</v>
      </c>
      <c r="E116" s="1330" t="str">
        <f t="shared" si="21"/>
        <v xml:space="preserve"> </v>
      </c>
      <c r="F116" s="1044"/>
      <c r="G116" s="1044"/>
      <c r="H116" s="1044"/>
      <c r="I116" s="1044"/>
      <c r="K116" s="1328"/>
      <c r="L116" s="1328"/>
      <c r="M116" s="1044"/>
      <c r="N116" s="1328"/>
      <c r="Q116" s="1328"/>
      <c r="R116" s="1328"/>
      <c r="S116" s="1328"/>
      <c r="T116" s="1328"/>
      <c r="U116" s="1328"/>
      <c r="V116" s="1328"/>
      <c r="W116" s="1328"/>
      <c r="X116" s="1328"/>
      <c r="Y116" s="1328"/>
      <c r="Z116" s="1328"/>
      <c r="AA116" s="1328"/>
      <c r="AB116" s="1328"/>
      <c r="AC116" s="1328"/>
      <c r="AD116" s="1328"/>
      <c r="AE116" s="1328"/>
      <c r="AF116" s="1328"/>
      <c r="AG116" s="1328"/>
      <c r="AH116" s="1328"/>
      <c r="AI116" s="1328"/>
      <c r="AJ116" s="1328"/>
      <c r="AK116" s="1328"/>
      <c r="AL116" s="1328"/>
      <c r="AM116" s="1328"/>
      <c r="AN116" s="1329"/>
      <c r="AO116" s="1006" t="str">
        <f t="shared" si="22"/>
        <v xml:space="preserve"> </v>
      </c>
      <c r="AP116" s="885">
        <f t="shared" si="12"/>
        <v>0</v>
      </c>
    </row>
    <row r="117" spans="1:43" ht="12.75" hidden="1" customHeight="1">
      <c r="A117" s="1048" t="s">
        <v>550</v>
      </c>
      <c r="B117" s="1040" t="str">
        <f>IFERROR(MINUTE(B$5)-MINUTE(C117)," ")</f>
        <v xml:space="preserve"> </v>
      </c>
      <c r="C117" s="1330" t="s">
        <v>514</v>
      </c>
      <c r="D117" s="1331">
        <v>0</v>
      </c>
      <c r="E117" s="1330" t="str">
        <f t="shared" si="21"/>
        <v xml:space="preserve"> </v>
      </c>
      <c r="F117" s="1044"/>
      <c r="G117" s="1044"/>
      <c r="H117" s="1044"/>
      <c r="I117" s="1044"/>
      <c r="K117" s="1328"/>
      <c r="L117" s="1328"/>
      <c r="M117" s="1044"/>
      <c r="N117" s="1328"/>
      <c r="Q117" s="1328"/>
      <c r="R117" s="1328"/>
      <c r="S117" s="1328"/>
      <c r="T117" s="1328"/>
      <c r="U117" s="1328"/>
      <c r="V117" s="1328"/>
      <c r="W117" s="1328"/>
      <c r="X117" s="1328"/>
      <c r="Y117" s="1328"/>
      <c r="Z117" s="1328"/>
      <c r="AA117" s="1328"/>
      <c r="AB117" s="1328"/>
      <c r="AC117" s="1328"/>
      <c r="AD117" s="1328"/>
      <c r="AE117" s="1328"/>
      <c r="AF117" s="1328"/>
      <c r="AG117" s="1328"/>
      <c r="AH117" s="1328"/>
      <c r="AI117" s="1328"/>
      <c r="AJ117" s="1328"/>
      <c r="AK117" s="1328"/>
      <c r="AL117" s="1328"/>
      <c r="AM117" s="1328"/>
      <c r="AN117" s="1329"/>
      <c r="AO117" s="1006" t="str">
        <f t="shared" si="22"/>
        <v xml:space="preserve"> </v>
      </c>
      <c r="AP117" s="885">
        <f t="shared" si="12"/>
        <v>0</v>
      </c>
    </row>
    <row r="118" spans="1:43" ht="12.75" customHeight="1">
      <c r="A118" s="1048" t="s">
        <v>383</v>
      </c>
      <c r="B118" s="1040">
        <f>IFERROR(MINUTE(B$5)-MINUTE(C118)," ")</f>
        <v>12</v>
      </c>
      <c r="C118" s="1330">
        <v>1.3171296296296296E-2</v>
      </c>
      <c r="D118" s="1331">
        <v>4</v>
      </c>
      <c r="E118" s="1330">
        <f t="shared" si="21"/>
        <v>1.6355324074074074E-2</v>
      </c>
      <c r="F118" s="1044"/>
      <c r="G118" s="1044">
        <v>1.3946759259259259E-2</v>
      </c>
      <c r="H118" s="1044"/>
      <c r="I118" s="1044"/>
      <c r="J118" s="1044">
        <v>1.5972222222222221E-2</v>
      </c>
      <c r="K118" s="1328"/>
      <c r="L118" s="1044"/>
      <c r="M118" s="1044"/>
      <c r="N118" s="1341" t="s">
        <v>1566</v>
      </c>
      <c r="O118" s="1044">
        <v>1.6203703703703703E-2</v>
      </c>
      <c r="P118" s="1044">
        <v>1.7361111111111112E-2</v>
      </c>
      <c r="Q118" s="1044"/>
      <c r="R118" s="1044">
        <v>1.7013888888888887E-2</v>
      </c>
      <c r="S118" s="1044">
        <v>1.8055555555555554E-2</v>
      </c>
      <c r="T118" s="1328" t="s">
        <v>1566</v>
      </c>
      <c r="U118" s="1044">
        <v>1.5520833333333333E-2</v>
      </c>
      <c r="V118" s="1044">
        <v>1.6666666666666666E-2</v>
      </c>
      <c r="W118" s="1044">
        <v>1.6493055555555556E-2</v>
      </c>
      <c r="X118" s="1328"/>
      <c r="Y118" s="1044"/>
      <c r="Z118" s="1328"/>
      <c r="AA118" s="1328"/>
      <c r="AB118" s="1328"/>
      <c r="AC118" s="1328"/>
      <c r="AD118" s="1044"/>
      <c r="AE118" s="1328"/>
      <c r="AF118" s="1044"/>
      <c r="AG118" s="1044">
        <v>1.6319444444444445E-2</v>
      </c>
      <c r="AH118" s="1328"/>
      <c r="AI118" s="1044"/>
      <c r="AJ118" s="1044"/>
      <c r="AK118" s="1044"/>
      <c r="AL118" s="1044"/>
      <c r="AM118" s="1328" t="s">
        <v>1566</v>
      </c>
      <c r="AN118" s="1329"/>
      <c r="AO118" s="1006">
        <f t="shared" si="22"/>
        <v>1.3946759259259259E-2</v>
      </c>
      <c r="AP118" s="885">
        <f t="shared" si="12"/>
        <v>13</v>
      </c>
    </row>
    <row r="119" spans="1:43" ht="12.75" customHeight="1">
      <c r="A119" s="1047" t="s">
        <v>800</v>
      </c>
      <c r="B119" s="1040">
        <v>10</v>
      </c>
      <c r="C119" s="1330">
        <v>1.3854166666666667E-2</v>
      </c>
      <c r="D119" s="1331">
        <v>27</v>
      </c>
      <c r="E119" s="1330">
        <f t="shared" si="21"/>
        <v>1.7404736467236465E-2</v>
      </c>
      <c r="F119" s="1044">
        <v>1.4988425925925926E-2</v>
      </c>
      <c r="G119" s="1044"/>
      <c r="H119" s="1044">
        <v>1.9641203703703702E-2</v>
      </c>
      <c r="I119" s="1044">
        <v>1.8981481481481481E-2</v>
      </c>
      <c r="J119" s="1044"/>
      <c r="K119" s="1044">
        <v>1.7060185185185185E-2</v>
      </c>
      <c r="L119" s="1044"/>
      <c r="M119" s="1044">
        <v>1.8958333333333334E-2</v>
      </c>
      <c r="N119" s="1044"/>
      <c r="O119" s="1044"/>
      <c r="P119" s="1044"/>
      <c r="Q119" s="1044"/>
      <c r="R119" s="1044"/>
      <c r="S119" s="1044"/>
      <c r="T119" s="1044"/>
      <c r="U119" s="1044"/>
      <c r="V119" s="1044"/>
      <c r="W119" s="1044"/>
      <c r="X119" s="1044">
        <v>1.8055555555555554E-2</v>
      </c>
      <c r="Y119" s="1044">
        <v>1.8055555555555554E-2</v>
      </c>
      <c r="Z119" s="1044">
        <v>1.6666666666666666E-2</v>
      </c>
      <c r="AA119" s="1044">
        <v>1.6666666666666666E-2</v>
      </c>
      <c r="AB119" s="1044">
        <v>1.7361111111111112E-2</v>
      </c>
      <c r="AC119" s="1044">
        <v>1.5277777777777777E-2</v>
      </c>
      <c r="AD119" s="1044" t="s">
        <v>1566</v>
      </c>
      <c r="AE119" s="1044"/>
      <c r="AF119" s="1044">
        <v>1.8807870370370371E-2</v>
      </c>
      <c r="AG119" s="1044"/>
      <c r="AH119" s="1044"/>
      <c r="AI119" s="1044" t="s">
        <v>1566</v>
      </c>
      <c r="AJ119" s="1044">
        <v>1.5740740740740739E-2</v>
      </c>
      <c r="AK119" s="1044"/>
      <c r="AL119" s="1044"/>
      <c r="AM119" s="1044"/>
      <c r="AN119" s="1329"/>
      <c r="AO119" s="1006">
        <f t="shared" si="22"/>
        <v>1.4988425925925926E-2</v>
      </c>
      <c r="AP119" s="885">
        <f t="shared" si="12"/>
        <v>15</v>
      </c>
    </row>
    <row r="120" spans="1:43" ht="12.75" customHeight="1">
      <c r="A120" s="1048" t="s">
        <v>934</v>
      </c>
      <c r="B120" s="1040" t="str">
        <f>IFERROR(MINUTE(B$5)-MINUTE(C120)," ")</f>
        <v xml:space="preserve"> </v>
      </c>
      <c r="C120" s="1330" t="s">
        <v>514</v>
      </c>
      <c r="D120" s="1331">
        <v>0</v>
      </c>
      <c r="E120" s="1330" t="str">
        <f t="shared" si="21"/>
        <v xml:space="preserve"> </v>
      </c>
      <c r="F120" s="1044"/>
      <c r="G120" s="1044"/>
      <c r="H120" s="1044"/>
      <c r="I120" s="1044"/>
      <c r="K120" s="1328"/>
      <c r="L120" s="1328"/>
      <c r="M120" s="1044"/>
      <c r="N120" s="1328"/>
      <c r="Q120" s="1328"/>
      <c r="R120" s="1328"/>
      <c r="S120" s="1328"/>
      <c r="T120" s="1328"/>
      <c r="U120" s="1328"/>
      <c r="V120" s="1328"/>
      <c r="W120" s="1328"/>
      <c r="X120" s="1328"/>
      <c r="Y120" s="1328"/>
      <c r="Z120" s="1328"/>
      <c r="AA120" s="1328"/>
      <c r="AB120" s="1328"/>
      <c r="AC120" s="1328"/>
      <c r="AD120" s="1328"/>
      <c r="AE120" s="1328"/>
      <c r="AF120" s="1328"/>
      <c r="AG120" s="1328"/>
      <c r="AH120" s="1328"/>
      <c r="AI120" s="1328"/>
      <c r="AJ120" s="1328"/>
      <c r="AK120" s="1328"/>
      <c r="AL120" s="1328"/>
      <c r="AM120" s="1328"/>
      <c r="AN120" s="1329"/>
      <c r="AO120" s="1006" t="str">
        <f t="shared" si="22"/>
        <v xml:space="preserve"> </v>
      </c>
      <c r="AP120" s="885">
        <f t="shared" si="12"/>
        <v>0</v>
      </c>
    </row>
    <row r="121" spans="1:43" ht="12.75" customHeight="1">
      <c r="A121" s="1047" t="s">
        <v>1731</v>
      </c>
      <c r="B121" s="1016">
        <v>11</v>
      </c>
      <c r="C121" s="1335" t="s">
        <v>514</v>
      </c>
      <c r="D121" s="1008">
        <v>0</v>
      </c>
      <c r="E121" s="1330" t="str">
        <f>IFERROR(AVERAGE(G121:AM121), " ")</f>
        <v xml:space="preserve"> </v>
      </c>
      <c r="F121" s="1044"/>
      <c r="G121" s="1020"/>
      <c r="H121" s="1044"/>
      <c r="I121" s="1020"/>
      <c r="J121" s="1020"/>
      <c r="K121" s="1044"/>
      <c r="L121" s="1044"/>
      <c r="M121" s="1044"/>
      <c r="N121" s="1044"/>
      <c r="O121" s="1016"/>
      <c r="P121" s="1016"/>
      <c r="Q121" s="1020"/>
      <c r="R121" s="1020"/>
      <c r="S121" s="1020"/>
      <c r="T121" s="1020"/>
      <c r="U121" s="1020"/>
      <c r="V121" s="1020"/>
      <c r="W121" s="1020"/>
      <c r="X121" s="1020"/>
      <c r="Y121" s="1020"/>
      <c r="Z121" s="1020"/>
      <c r="AA121" s="1020"/>
      <c r="AB121" s="1020"/>
      <c r="AC121" s="1020"/>
      <c r="AD121" s="1020"/>
      <c r="AE121" s="1020"/>
      <c r="AF121" s="1020"/>
      <c r="AG121" s="1020"/>
      <c r="AH121" s="1020"/>
      <c r="AI121" s="1020"/>
      <c r="AJ121" s="1020"/>
      <c r="AK121" s="1020"/>
      <c r="AL121" s="1020"/>
      <c r="AM121" s="1020"/>
      <c r="AN121" s="1332"/>
      <c r="AO121" s="1006" t="str">
        <f>IF(MIN(G121:AM121)=0," ",MIN(G121:AM121))</f>
        <v xml:space="preserve"> </v>
      </c>
      <c r="AP121" s="885">
        <f t="shared" si="12"/>
        <v>0</v>
      </c>
    </row>
    <row r="122" spans="1:43" ht="12.75" customHeight="1">
      <c r="A122" s="1046" t="s">
        <v>929</v>
      </c>
      <c r="B122" s="1040" t="str">
        <f>IFERROR(MINUTE(B$5)-MINUTE(C122)," ")</f>
        <v xml:space="preserve"> </v>
      </c>
      <c r="C122" s="1330" t="s">
        <v>514</v>
      </c>
      <c r="D122" s="1331">
        <v>0</v>
      </c>
      <c r="E122" s="1330" t="str">
        <f>IFERROR(AVERAGE(F122:AM122), " ")</f>
        <v xml:space="preserve"> </v>
      </c>
      <c r="F122" s="1006"/>
      <c r="G122" s="1044"/>
      <c r="H122" s="1044"/>
      <c r="I122" s="1044"/>
      <c r="K122" s="1328"/>
      <c r="L122" s="1328"/>
      <c r="M122" s="1044"/>
      <c r="N122" s="1328"/>
      <c r="Q122" s="1328"/>
      <c r="R122" s="1328"/>
      <c r="S122" s="1328"/>
      <c r="T122" s="1328"/>
      <c r="U122" s="1328"/>
      <c r="V122" s="1328"/>
      <c r="W122" s="1328"/>
      <c r="X122" s="1328"/>
      <c r="Y122" s="1328"/>
      <c r="Z122" s="1328"/>
      <c r="AA122" s="1328"/>
      <c r="AB122" s="1328"/>
      <c r="AC122" s="1328"/>
      <c r="AD122" s="1328"/>
      <c r="AE122" s="1328"/>
      <c r="AF122" s="1328"/>
      <c r="AG122" s="1328"/>
      <c r="AH122" s="1328"/>
      <c r="AI122" s="1328"/>
      <c r="AJ122" s="1328"/>
      <c r="AK122" s="1328"/>
      <c r="AL122" s="1328"/>
      <c r="AM122" s="1328"/>
      <c r="AN122" s="1329"/>
      <c r="AO122" s="1006" t="str">
        <f t="shared" ref="AO122:AO140" si="23">IF(MIN(F122:AM122)=0," ",MIN(F122:AM122))</f>
        <v xml:space="preserve"> </v>
      </c>
      <c r="AP122" s="885">
        <f t="shared" si="12"/>
        <v>0</v>
      </c>
      <c r="AQ122" s="1053"/>
    </row>
    <row r="123" spans="1:43" ht="12.75" hidden="1" customHeight="1">
      <c r="A123" s="1047" t="s">
        <v>1625</v>
      </c>
      <c r="B123" s="1040" t="str">
        <f>IFERROR(MINUTE(B$5)-MINUTE(C123)," ")</f>
        <v xml:space="preserve"> </v>
      </c>
      <c r="C123" s="1330" t="s">
        <v>514</v>
      </c>
      <c r="D123" s="1331">
        <v>0</v>
      </c>
      <c r="E123" s="1330" t="str">
        <f>IFERROR(AVERAGE(F123:AM123), " ")</f>
        <v xml:space="preserve"> </v>
      </c>
      <c r="F123" s="1043"/>
      <c r="G123" s="1043"/>
      <c r="H123" s="1043"/>
      <c r="I123" s="1043"/>
      <c r="K123" s="1328"/>
      <c r="L123" s="1328"/>
      <c r="M123" s="1044"/>
      <c r="N123" s="1328"/>
      <c r="Q123" s="1328"/>
      <c r="R123" s="1328"/>
      <c r="S123" s="1328"/>
      <c r="T123" s="1328"/>
      <c r="U123" s="1328"/>
      <c r="V123" s="1328"/>
      <c r="W123" s="1328"/>
      <c r="X123" s="1328"/>
      <c r="Y123" s="1328"/>
      <c r="Z123" s="1328"/>
      <c r="AA123" s="1328"/>
      <c r="AB123" s="1328"/>
      <c r="AC123" s="1328"/>
      <c r="AD123" s="1328"/>
      <c r="AE123" s="1328"/>
      <c r="AF123" s="1328"/>
      <c r="AG123" s="1328"/>
      <c r="AH123" s="1328"/>
      <c r="AI123" s="1328"/>
      <c r="AJ123" s="1328"/>
      <c r="AK123" s="1328"/>
      <c r="AL123" s="1328"/>
      <c r="AM123" s="1328"/>
      <c r="AN123" s="1329"/>
      <c r="AO123" s="1006" t="str">
        <f t="shared" si="23"/>
        <v xml:space="preserve"> </v>
      </c>
      <c r="AP123" s="885">
        <f t="shared" si="12"/>
        <v>0</v>
      </c>
    </row>
    <row r="124" spans="1:43" ht="12.75" customHeight="1">
      <c r="A124" s="1059" t="s">
        <v>557</v>
      </c>
      <c r="B124" s="1040">
        <f>IFERROR(MINUTE(B$5)-MINUTE(C124)," ")</f>
        <v>11</v>
      </c>
      <c r="C124" s="1330">
        <v>1.3518518518518518E-2</v>
      </c>
      <c r="D124" s="1331">
        <v>5</v>
      </c>
      <c r="E124" s="1330" t="str">
        <f>IFERROR(AVERAGE(F124:AM124), " ")</f>
        <v xml:space="preserve"> </v>
      </c>
      <c r="F124" s="1044"/>
      <c r="G124" s="1044"/>
      <c r="H124" s="1044"/>
      <c r="I124" s="1044"/>
      <c r="K124" s="1328"/>
      <c r="L124" s="1328"/>
      <c r="M124" s="1044"/>
      <c r="N124" s="1328"/>
      <c r="Q124" s="1328"/>
      <c r="R124" s="1328"/>
      <c r="S124" s="1328"/>
      <c r="T124" s="1328"/>
      <c r="U124" s="1328"/>
      <c r="V124" s="1328"/>
      <c r="W124" s="1328"/>
      <c r="X124" s="1328"/>
      <c r="Y124" s="1328"/>
      <c r="Z124" s="1328"/>
      <c r="AA124" s="1328"/>
      <c r="AB124" s="1044"/>
      <c r="AC124" s="1328"/>
      <c r="AD124" s="1328"/>
      <c r="AE124" s="1044"/>
      <c r="AF124" s="1044"/>
      <c r="AG124" s="1044"/>
      <c r="AH124" s="1044" t="s">
        <v>1566</v>
      </c>
      <c r="AI124" s="1044"/>
      <c r="AJ124" s="1044"/>
      <c r="AK124" s="1044"/>
      <c r="AL124" s="1044"/>
      <c r="AM124" s="1328"/>
      <c r="AN124" s="1329"/>
      <c r="AO124" s="1006" t="str">
        <f t="shared" si="23"/>
        <v xml:space="preserve"> </v>
      </c>
      <c r="AP124" s="885">
        <f t="shared" si="12"/>
        <v>1</v>
      </c>
    </row>
    <row r="125" spans="1:43" ht="12.75" hidden="1" customHeight="1">
      <c r="A125" s="1048" t="s">
        <v>804</v>
      </c>
      <c r="B125" s="1040">
        <f>IFERROR(MINUTE(B$5)-MINUTE(C125)," ")</f>
        <v>11</v>
      </c>
      <c r="C125" s="1330">
        <v>1.3599537037037037E-2</v>
      </c>
      <c r="D125" s="1331">
        <v>1</v>
      </c>
      <c r="E125" s="1330" t="str">
        <f>IFERROR(AVERAGE(F125:AM125), " ")</f>
        <v xml:space="preserve"> </v>
      </c>
      <c r="F125" s="1044"/>
      <c r="G125" s="1044"/>
      <c r="H125" s="1044"/>
      <c r="I125" s="1044"/>
      <c r="K125" s="1328"/>
      <c r="L125" s="1328"/>
      <c r="M125" s="1044"/>
      <c r="N125" s="1328"/>
      <c r="Q125" s="1328"/>
      <c r="R125" s="1328"/>
      <c r="S125" s="1328"/>
      <c r="T125" s="1328"/>
      <c r="U125" s="1328"/>
      <c r="V125" s="1328"/>
      <c r="W125" s="1328"/>
      <c r="X125" s="1328"/>
      <c r="Y125" s="1328"/>
      <c r="Z125" s="1328"/>
      <c r="AA125" s="1328"/>
      <c r="AB125" s="1328"/>
      <c r="AC125" s="1328"/>
      <c r="AD125" s="1328"/>
      <c r="AE125" s="1328"/>
      <c r="AF125" s="1328"/>
      <c r="AG125" s="1328"/>
      <c r="AH125" s="1328"/>
      <c r="AI125" s="1328"/>
      <c r="AJ125" s="1328"/>
      <c r="AK125" s="1328"/>
      <c r="AL125" s="1328"/>
      <c r="AM125" s="1328"/>
      <c r="AN125" s="1329"/>
      <c r="AO125" s="1006" t="str">
        <f t="shared" si="23"/>
        <v xml:space="preserve"> </v>
      </c>
      <c r="AP125" s="885">
        <f t="shared" si="12"/>
        <v>0</v>
      </c>
    </row>
    <row r="126" spans="1:43" ht="12.75" customHeight="1">
      <c r="A126" s="1048" t="s">
        <v>1286</v>
      </c>
      <c r="B126" s="1040" t="str">
        <f>IFERROR(MINUTE(B$5)-MINUTE(C126)," ")</f>
        <v xml:space="preserve"> </v>
      </c>
      <c r="C126" s="1330" t="s">
        <v>514</v>
      </c>
      <c r="D126" s="1331">
        <v>0</v>
      </c>
      <c r="E126" s="1330" t="str">
        <f>IFERROR(AVERAGE(F126:AM126), " ")</f>
        <v xml:space="preserve"> </v>
      </c>
      <c r="F126" s="1044"/>
      <c r="G126" s="1044"/>
      <c r="H126" s="1044"/>
      <c r="I126" s="1044"/>
      <c r="K126" s="1328"/>
      <c r="L126" s="1328"/>
      <c r="M126" s="1044"/>
      <c r="N126" s="1328"/>
      <c r="Q126" s="1328"/>
      <c r="R126" s="1328"/>
      <c r="S126" s="1328"/>
      <c r="T126" s="1328"/>
      <c r="U126" s="1328"/>
      <c r="V126" s="1328"/>
      <c r="W126" s="1328"/>
      <c r="X126" s="1328"/>
      <c r="Y126" s="1328"/>
      <c r="Z126" s="1328"/>
      <c r="AA126" s="1328"/>
      <c r="AB126" s="1328"/>
      <c r="AC126" s="1328"/>
      <c r="AD126" s="1328"/>
      <c r="AE126" s="1328"/>
      <c r="AF126" s="1328"/>
      <c r="AG126" s="1328"/>
      <c r="AH126" s="1328"/>
      <c r="AI126" s="1328"/>
      <c r="AJ126" s="1328"/>
      <c r="AK126" s="1328"/>
      <c r="AL126" s="1328"/>
      <c r="AM126" s="1328"/>
      <c r="AN126" s="1329"/>
      <c r="AO126" s="1006" t="str">
        <f t="shared" si="23"/>
        <v xml:space="preserve"> </v>
      </c>
      <c r="AP126" s="885">
        <f t="shared" si="12"/>
        <v>0</v>
      </c>
    </row>
    <row r="127" spans="1:43" ht="12.75" customHeight="1">
      <c r="A127" s="1047" t="s">
        <v>1752</v>
      </c>
      <c r="B127" s="1016">
        <v>2</v>
      </c>
      <c r="C127" s="1330">
        <v>1.9525462962962963E-2</v>
      </c>
      <c r="D127" s="1331">
        <v>2</v>
      </c>
      <c r="E127" s="1330"/>
      <c r="F127" s="1044"/>
      <c r="G127" s="1020"/>
      <c r="H127" s="1044"/>
      <c r="I127" s="1020"/>
      <c r="J127" s="1020"/>
      <c r="K127" s="1044"/>
      <c r="L127" s="1044"/>
      <c r="M127" s="1020"/>
      <c r="N127" s="1020"/>
      <c r="O127" s="1020"/>
      <c r="P127" s="1020"/>
      <c r="Q127" s="1020"/>
      <c r="R127" s="1020"/>
      <c r="S127" s="1020"/>
      <c r="T127" s="1020"/>
      <c r="U127" s="1020"/>
      <c r="V127" s="1044"/>
      <c r="W127" s="1043"/>
      <c r="X127" s="1044"/>
      <c r="Y127" s="1020"/>
      <c r="Z127" s="1044"/>
      <c r="AA127" s="1044"/>
      <c r="AB127" s="1044"/>
      <c r="AC127" s="1044"/>
      <c r="AD127" s="1020"/>
      <c r="AE127" s="1044"/>
      <c r="AF127" s="1020"/>
      <c r="AG127" s="1044"/>
      <c r="AH127" s="1020"/>
      <c r="AI127" s="1044"/>
      <c r="AJ127" s="1020"/>
      <c r="AK127" s="1020"/>
      <c r="AL127" s="1020"/>
      <c r="AM127" s="1020"/>
      <c r="AN127" s="1332"/>
      <c r="AO127" s="1006" t="str">
        <f t="shared" si="23"/>
        <v xml:space="preserve"> </v>
      </c>
      <c r="AP127" s="885">
        <f t="shared" si="12"/>
        <v>0</v>
      </c>
    </row>
    <row r="128" spans="1:43" ht="12.75" customHeight="1">
      <c r="A128" s="1046" t="s">
        <v>1751</v>
      </c>
      <c r="B128" s="1016">
        <v>4</v>
      </c>
      <c r="C128" s="1330">
        <v>1.8391203703703705E-2</v>
      </c>
      <c r="D128" s="1331">
        <v>9</v>
      </c>
      <c r="E128" s="1330"/>
      <c r="F128" s="1044"/>
      <c r="G128" s="1020"/>
      <c r="H128" s="1044"/>
      <c r="I128" s="1020"/>
      <c r="J128" s="1020"/>
      <c r="K128" s="1044"/>
      <c r="L128" s="1044"/>
      <c r="M128" s="1020"/>
      <c r="N128" s="1020"/>
      <c r="O128" s="1020"/>
      <c r="P128" s="1020"/>
      <c r="Q128" s="1020"/>
      <c r="R128" s="1020"/>
      <c r="S128" s="1020"/>
      <c r="T128" s="1020"/>
      <c r="U128" s="1020"/>
      <c r="V128" s="1044"/>
      <c r="W128" s="1043"/>
      <c r="X128" s="1044"/>
      <c r="Y128" s="1020"/>
      <c r="Z128" s="1044"/>
      <c r="AA128" s="1044"/>
      <c r="AB128" s="1044"/>
      <c r="AC128" s="1044"/>
      <c r="AD128" s="1020"/>
      <c r="AE128" s="1044"/>
      <c r="AF128" s="1020"/>
      <c r="AH128" s="1044"/>
      <c r="AI128" s="1020"/>
      <c r="AJ128" s="1020"/>
      <c r="AK128" s="1020"/>
      <c r="AL128" s="1020"/>
      <c r="AM128" s="1020"/>
      <c r="AN128" s="1332"/>
      <c r="AO128" s="1006" t="str">
        <f t="shared" si="23"/>
        <v xml:space="preserve"> </v>
      </c>
      <c r="AP128" s="1333">
        <f t="shared" si="12"/>
        <v>0</v>
      </c>
      <c r="AQ128" s="1053"/>
    </row>
    <row r="129" spans="1:43" ht="12.75" hidden="1" customHeight="1">
      <c r="A129" s="1046" t="s">
        <v>1173</v>
      </c>
      <c r="B129" s="1040" t="str">
        <f t="shared" ref="B129:B135" si="24">IFERROR(MINUTE(B$5)-MINUTE(C129)," ")</f>
        <v xml:space="preserve"> </v>
      </c>
      <c r="C129" s="1330" t="s">
        <v>514</v>
      </c>
      <c r="D129" s="1331">
        <v>0</v>
      </c>
      <c r="E129" s="1330" t="str">
        <f t="shared" ref="E129:E140" si="25">IFERROR(AVERAGE(F129:AM129), " ")</f>
        <v xml:space="preserve"> </v>
      </c>
      <c r="F129" s="1044"/>
      <c r="G129" s="1044"/>
      <c r="H129" s="1044"/>
      <c r="I129" s="1044"/>
      <c r="K129" s="1328"/>
      <c r="L129" s="1328"/>
      <c r="M129" s="1044"/>
      <c r="N129" s="1328"/>
      <c r="Q129" s="1328"/>
      <c r="R129" s="1328"/>
      <c r="S129" s="1328"/>
      <c r="T129" s="1328"/>
      <c r="U129" s="1328"/>
      <c r="V129" s="1328"/>
      <c r="W129" s="1328"/>
      <c r="X129" s="1328"/>
      <c r="Y129" s="1328"/>
      <c r="Z129" s="1328"/>
      <c r="AA129" s="1328"/>
      <c r="AB129" s="1328"/>
      <c r="AC129" s="1328"/>
      <c r="AD129" s="1328"/>
      <c r="AE129" s="1328"/>
      <c r="AF129" s="1328"/>
      <c r="AG129" s="1328"/>
      <c r="AH129" s="1328"/>
      <c r="AI129" s="1328"/>
      <c r="AJ129" s="1328"/>
      <c r="AK129" s="1328"/>
      <c r="AL129" s="1328"/>
      <c r="AM129" s="1328"/>
      <c r="AN129" s="1329"/>
      <c r="AO129" s="1006" t="str">
        <f t="shared" si="23"/>
        <v xml:space="preserve"> </v>
      </c>
      <c r="AP129" s="1333">
        <f t="shared" si="12"/>
        <v>0</v>
      </c>
      <c r="AQ129" s="1053"/>
    </row>
    <row r="130" spans="1:43" ht="12.75" customHeight="1">
      <c r="A130" s="1047" t="s">
        <v>1570</v>
      </c>
      <c r="B130" s="1040" t="str">
        <f t="shared" si="24"/>
        <v xml:space="preserve"> </v>
      </c>
      <c r="C130" s="1330" t="s">
        <v>514</v>
      </c>
      <c r="D130" s="1331">
        <v>0</v>
      </c>
      <c r="E130" s="1330" t="str">
        <f t="shared" si="25"/>
        <v xml:space="preserve"> </v>
      </c>
      <c r="F130" s="1044"/>
      <c r="G130" s="1044"/>
      <c r="H130" s="1044"/>
      <c r="I130" s="1044"/>
      <c r="K130" s="1328"/>
      <c r="L130" s="1328"/>
      <c r="M130" s="1044"/>
      <c r="N130" s="1328"/>
      <c r="P130" s="1067"/>
      <c r="Q130" s="1328"/>
      <c r="R130" s="1328"/>
      <c r="S130" s="1328"/>
      <c r="T130" s="1328"/>
      <c r="U130" s="1328"/>
      <c r="V130" s="1044"/>
      <c r="W130" s="1328"/>
      <c r="X130" s="1328"/>
      <c r="Y130" s="1328"/>
      <c r="Z130" s="1328"/>
      <c r="AA130" s="1328"/>
      <c r="AB130" s="1328"/>
      <c r="AC130" s="1328"/>
      <c r="AD130" s="1328"/>
      <c r="AE130" s="1328"/>
      <c r="AF130" s="1328"/>
      <c r="AG130" s="1328"/>
      <c r="AH130" s="1328"/>
      <c r="AI130" s="1328"/>
      <c r="AJ130" s="1328"/>
      <c r="AK130" s="1328"/>
      <c r="AL130" s="1328"/>
      <c r="AM130" s="1328"/>
      <c r="AN130" s="1329"/>
      <c r="AO130" s="1006" t="str">
        <f t="shared" si="23"/>
        <v xml:space="preserve"> </v>
      </c>
      <c r="AP130" s="885">
        <f t="shared" si="12"/>
        <v>0</v>
      </c>
    </row>
    <row r="131" spans="1:43" ht="12.75" customHeight="1">
      <c r="A131" s="1046" t="s">
        <v>1732</v>
      </c>
      <c r="B131" s="1040" t="str">
        <f t="shared" si="24"/>
        <v xml:space="preserve"> </v>
      </c>
      <c r="C131" s="1335" t="s">
        <v>514</v>
      </c>
      <c r="D131" s="1008">
        <v>0</v>
      </c>
      <c r="E131" s="1330" t="str">
        <f t="shared" si="25"/>
        <v xml:space="preserve"> </v>
      </c>
      <c r="F131" s="1020"/>
      <c r="G131" s="1044"/>
      <c r="H131" s="1044"/>
      <c r="I131" s="1044"/>
      <c r="K131" s="1328"/>
      <c r="L131" s="1328"/>
      <c r="M131" s="1044"/>
      <c r="N131" s="1328"/>
      <c r="Q131" s="1328"/>
      <c r="R131" s="1328"/>
      <c r="S131" s="1328"/>
      <c r="T131" s="1328"/>
      <c r="U131" s="1328"/>
      <c r="V131" s="1328"/>
      <c r="W131" s="1328"/>
      <c r="X131" s="1328"/>
      <c r="Y131" s="1328"/>
      <c r="Z131" s="1328"/>
      <c r="AA131" s="1328"/>
      <c r="AB131" s="1328"/>
      <c r="AC131" s="1328"/>
      <c r="AD131" s="1328"/>
      <c r="AE131" s="1328"/>
      <c r="AF131" s="1328"/>
      <c r="AG131" s="1328"/>
      <c r="AH131" s="1328"/>
      <c r="AI131" s="1328"/>
      <c r="AJ131" s="1328"/>
      <c r="AK131" s="1328"/>
      <c r="AL131" s="1328"/>
      <c r="AM131" s="1328"/>
      <c r="AN131" s="1329"/>
      <c r="AO131" s="1006" t="str">
        <f t="shared" si="23"/>
        <v xml:space="preserve"> </v>
      </c>
      <c r="AP131" s="885">
        <f t="shared" si="12"/>
        <v>0</v>
      </c>
    </row>
    <row r="132" spans="1:43" ht="12.75" customHeight="1">
      <c r="A132" s="1048" t="s">
        <v>319</v>
      </c>
      <c r="B132" s="1040" t="str">
        <f t="shared" si="24"/>
        <v xml:space="preserve"> </v>
      </c>
      <c r="C132" s="1330" t="s">
        <v>514</v>
      </c>
      <c r="D132" s="1331">
        <v>0</v>
      </c>
      <c r="E132" s="1330" t="str">
        <f t="shared" si="25"/>
        <v xml:space="preserve"> </v>
      </c>
      <c r="F132" s="1044"/>
      <c r="G132" s="1044"/>
      <c r="H132" s="1044"/>
      <c r="I132" s="1044"/>
      <c r="K132" s="1328"/>
      <c r="L132" s="1328"/>
      <c r="M132" s="1044"/>
      <c r="N132" s="1328"/>
      <c r="Q132" s="1328"/>
      <c r="R132" s="1328"/>
      <c r="S132" s="1328"/>
      <c r="T132" s="1328"/>
      <c r="U132" s="1328"/>
      <c r="V132" s="1328"/>
      <c r="W132" s="1328"/>
      <c r="X132" s="1328"/>
      <c r="Y132" s="1044"/>
      <c r="Z132" s="1044"/>
      <c r="AA132" s="1044"/>
      <c r="AB132" s="1328"/>
      <c r="AC132" s="1044"/>
      <c r="AD132" s="1044"/>
      <c r="AE132" s="1328"/>
      <c r="AF132" s="1328"/>
      <c r="AG132" s="1328"/>
      <c r="AH132" s="1328"/>
      <c r="AI132" s="1328"/>
      <c r="AJ132" s="1044"/>
      <c r="AK132" s="1044"/>
      <c r="AL132" s="1044"/>
      <c r="AM132" s="1328"/>
      <c r="AN132" s="1329"/>
      <c r="AO132" s="1006" t="str">
        <f t="shared" si="23"/>
        <v xml:space="preserve"> </v>
      </c>
      <c r="AP132" s="885">
        <f t="shared" si="12"/>
        <v>0</v>
      </c>
    </row>
    <row r="133" spans="1:43" ht="12.75" customHeight="1">
      <c r="A133" s="1048" t="s">
        <v>609</v>
      </c>
      <c r="B133" s="1040" t="str">
        <f t="shared" si="24"/>
        <v xml:space="preserve"> </v>
      </c>
      <c r="C133" s="1330" t="s">
        <v>514</v>
      </c>
      <c r="D133" s="1331">
        <v>0</v>
      </c>
      <c r="E133" s="1330" t="str">
        <f t="shared" si="25"/>
        <v xml:space="preserve"> </v>
      </c>
      <c r="F133" s="1044"/>
      <c r="G133" s="1044"/>
      <c r="H133" s="1044"/>
      <c r="I133" s="1044"/>
      <c r="K133" s="1328"/>
      <c r="L133" s="1328"/>
      <c r="M133" s="1044"/>
      <c r="N133" s="1328"/>
      <c r="Q133" s="1328"/>
      <c r="R133" s="1328"/>
      <c r="S133" s="1328"/>
      <c r="T133" s="1328"/>
      <c r="U133" s="1328"/>
      <c r="V133" s="1328"/>
      <c r="W133" s="1328"/>
      <c r="X133" s="1328"/>
      <c r="Y133" s="1328"/>
      <c r="Z133" s="1328"/>
      <c r="AA133" s="1328"/>
      <c r="AB133" s="1328"/>
      <c r="AC133" s="1328"/>
      <c r="AD133" s="1328"/>
      <c r="AE133" s="1328"/>
      <c r="AF133" s="1328"/>
      <c r="AG133" s="1328"/>
      <c r="AH133" s="1328"/>
      <c r="AI133" s="1328"/>
      <c r="AJ133" s="1328"/>
      <c r="AK133" s="1328"/>
      <c r="AL133" s="1328"/>
      <c r="AM133" s="1328"/>
      <c r="AN133" s="1329"/>
      <c r="AO133" s="1006" t="str">
        <f t="shared" si="23"/>
        <v xml:space="preserve"> </v>
      </c>
      <c r="AP133" s="885">
        <f t="shared" si="12"/>
        <v>0</v>
      </c>
    </row>
    <row r="134" spans="1:43" ht="12.75" customHeight="1">
      <c r="A134" s="1048" t="s">
        <v>806</v>
      </c>
      <c r="B134" s="1040" t="str">
        <f t="shared" si="24"/>
        <v xml:space="preserve"> </v>
      </c>
      <c r="C134" s="1330" t="s">
        <v>514</v>
      </c>
      <c r="D134" s="1331">
        <v>0</v>
      </c>
      <c r="E134" s="1330">
        <f t="shared" si="25"/>
        <v>1.2818287037037038E-2</v>
      </c>
      <c r="F134" s="1044"/>
      <c r="G134" s="1044">
        <v>1.2037037037037037E-2</v>
      </c>
      <c r="H134" s="1044"/>
      <c r="I134" s="1044"/>
      <c r="K134" s="1328"/>
      <c r="L134" s="1328"/>
      <c r="M134" s="1044"/>
      <c r="N134" s="1328"/>
      <c r="O134" s="1044">
        <v>1.3599537037037037E-2</v>
      </c>
      <c r="Q134" s="1328"/>
      <c r="R134" s="1328"/>
      <c r="S134" s="1328"/>
      <c r="T134" s="1328"/>
      <c r="U134" s="1328"/>
      <c r="V134" s="1328"/>
      <c r="W134" s="1328"/>
      <c r="X134" s="1328"/>
      <c r="Y134" s="1328"/>
      <c r="Z134" s="1328"/>
      <c r="AA134" s="1328"/>
      <c r="AB134" s="1328"/>
      <c r="AC134" s="1328"/>
      <c r="AD134" s="1328"/>
      <c r="AE134" s="1328"/>
      <c r="AF134" s="1328"/>
      <c r="AG134" s="1328"/>
      <c r="AH134" s="1328"/>
      <c r="AI134" s="1328"/>
      <c r="AJ134" s="1328"/>
      <c r="AK134" s="1328"/>
      <c r="AL134" s="1328"/>
      <c r="AM134" s="1328"/>
      <c r="AN134" s="1329"/>
      <c r="AO134" s="1006">
        <f t="shared" si="23"/>
        <v>1.2037037037037037E-2</v>
      </c>
      <c r="AP134" s="885">
        <f t="shared" si="12"/>
        <v>2</v>
      </c>
    </row>
    <row r="135" spans="1:43" ht="12.75" hidden="1" customHeight="1">
      <c r="A135" s="1048" t="s">
        <v>1287</v>
      </c>
      <c r="B135" s="1040">
        <f t="shared" si="24"/>
        <v>14</v>
      </c>
      <c r="C135" s="1330">
        <v>1.1631944444444445E-2</v>
      </c>
      <c r="D135" s="1331">
        <v>1</v>
      </c>
      <c r="E135" s="1330" t="str">
        <f t="shared" si="25"/>
        <v xml:space="preserve"> </v>
      </c>
      <c r="F135" s="1044"/>
      <c r="G135" s="1044"/>
      <c r="H135" s="1044"/>
      <c r="I135" s="1044"/>
      <c r="K135" s="1328"/>
      <c r="L135" s="1328"/>
      <c r="M135" s="1044"/>
      <c r="N135" s="1328"/>
      <c r="Q135" s="1328"/>
      <c r="R135" s="1328"/>
      <c r="S135" s="1328"/>
      <c r="T135" s="1328"/>
      <c r="U135" s="1328"/>
      <c r="V135" s="1328"/>
      <c r="W135" s="1328"/>
      <c r="X135" s="1328"/>
      <c r="Y135" s="1328"/>
      <c r="Z135" s="1328"/>
      <c r="AA135" s="1328"/>
      <c r="AB135" s="1328"/>
      <c r="AC135" s="1328"/>
      <c r="AD135" s="1328"/>
      <c r="AE135" s="1328"/>
      <c r="AF135" s="1328"/>
      <c r="AG135" s="1328"/>
      <c r="AH135" s="1328"/>
      <c r="AI135" s="1328"/>
      <c r="AJ135" s="1328"/>
      <c r="AK135" s="1328"/>
      <c r="AL135" s="1328"/>
      <c r="AM135" s="1328"/>
      <c r="AN135" s="1329"/>
      <c r="AO135" s="1006" t="str">
        <f t="shared" si="23"/>
        <v xml:space="preserve"> </v>
      </c>
      <c r="AP135" s="885">
        <f t="shared" ref="AP135:AP178" si="26">COUNTA(F135:AM135)</f>
        <v>0</v>
      </c>
    </row>
    <row r="136" spans="1:43" ht="12.75" customHeight="1">
      <c r="A136" s="1047" t="s">
        <v>1733</v>
      </c>
      <c r="B136" s="1040">
        <v>1</v>
      </c>
      <c r="C136" s="1330" t="s">
        <v>514</v>
      </c>
      <c r="D136" s="1331">
        <v>0</v>
      </c>
      <c r="E136" s="1330" t="str">
        <f t="shared" si="25"/>
        <v xml:space="preserve"> </v>
      </c>
      <c r="F136" s="1019"/>
      <c r="G136" s="1019"/>
      <c r="H136" s="1068"/>
      <c r="I136" s="1019"/>
      <c r="J136" s="1019"/>
      <c r="K136" s="1069"/>
      <c r="L136" s="1044"/>
      <c r="M136" s="1044"/>
      <c r="N136" s="1070"/>
      <c r="O136" s="1008"/>
      <c r="P136" s="1071"/>
      <c r="Q136" s="1070"/>
      <c r="R136" s="1070"/>
      <c r="S136" s="1070"/>
      <c r="T136" s="1070"/>
      <c r="U136" s="1070"/>
      <c r="V136" s="1070"/>
      <c r="W136" s="1070"/>
      <c r="X136" s="1070"/>
      <c r="Y136" s="1070"/>
      <c r="Z136" s="1070"/>
      <c r="AA136" s="1070"/>
      <c r="AB136" s="1070"/>
      <c r="AC136" s="1070"/>
      <c r="AD136" s="1070"/>
      <c r="AE136" s="1070"/>
      <c r="AF136" s="1070"/>
      <c r="AG136" s="1070"/>
      <c r="AH136" s="1070"/>
      <c r="AI136" s="1070"/>
      <c r="AJ136" s="1070"/>
      <c r="AK136" s="1070"/>
      <c r="AL136" s="1070"/>
      <c r="AM136" s="1069"/>
      <c r="AN136" s="1340"/>
      <c r="AO136" s="888" t="str">
        <f t="shared" si="23"/>
        <v xml:space="preserve"> </v>
      </c>
      <c r="AP136" s="885">
        <f t="shared" si="26"/>
        <v>0</v>
      </c>
    </row>
    <row r="137" spans="1:43" ht="12.75" customHeight="1">
      <c r="A137" s="1059" t="s">
        <v>708</v>
      </c>
      <c r="B137" s="1040" t="str">
        <f>IFERROR(MINUTE(B$5)-MINUTE(C137)," ")</f>
        <v xml:space="preserve"> </v>
      </c>
      <c r="C137" s="1330" t="s">
        <v>514</v>
      </c>
      <c r="D137" s="1331">
        <v>0</v>
      </c>
      <c r="E137" s="1330">
        <f t="shared" si="25"/>
        <v>1.714351851851852E-2</v>
      </c>
      <c r="F137" s="1044"/>
      <c r="G137" s="1044"/>
      <c r="H137" s="1044"/>
      <c r="I137" s="1044"/>
      <c r="K137" s="1328"/>
      <c r="L137" s="1328"/>
      <c r="M137" s="1044"/>
      <c r="N137" s="1328"/>
      <c r="Q137" s="1328"/>
      <c r="R137" s="1328"/>
      <c r="S137" s="1328"/>
      <c r="T137" s="1328"/>
      <c r="U137" s="1328"/>
      <c r="V137" s="1044">
        <v>1.6944444444444446E-2</v>
      </c>
      <c r="W137" s="1328"/>
      <c r="X137" s="1328"/>
      <c r="Y137" s="1044">
        <v>1.6944444444444446E-2</v>
      </c>
      <c r="Z137" s="1044">
        <v>1.6944444444444446E-2</v>
      </c>
      <c r="AA137" s="1044">
        <v>1.6944444444444446E-2</v>
      </c>
      <c r="AB137" s="1336" t="s">
        <v>1566</v>
      </c>
      <c r="AC137" s="1044">
        <v>1.7939814814814815E-2</v>
      </c>
      <c r="AD137" s="1328"/>
      <c r="AE137" s="1328"/>
      <c r="AF137" s="1044"/>
      <c r="AG137" s="1328"/>
      <c r="AH137" s="1328"/>
      <c r="AI137" s="1328"/>
      <c r="AJ137" s="1328"/>
      <c r="AK137" s="1328"/>
      <c r="AL137" s="1328"/>
      <c r="AM137" s="1328"/>
      <c r="AN137" s="1329"/>
      <c r="AO137" s="1006">
        <f t="shared" si="23"/>
        <v>1.6944444444444446E-2</v>
      </c>
      <c r="AP137" s="885">
        <f t="shared" si="26"/>
        <v>6</v>
      </c>
      <c r="AQ137" s="1065"/>
    </row>
    <row r="138" spans="1:43" ht="12.75" customHeight="1">
      <c r="A138" s="1048" t="s">
        <v>1288</v>
      </c>
      <c r="B138" s="1040">
        <v>3</v>
      </c>
      <c r="C138" s="1330">
        <v>1.8229166666666668E-2</v>
      </c>
      <c r="D138" s="1331">
        <v>31</v>
      </c>
      <c r="E138" s="1330">
        <f t="shared" si="25"/>
        <v>2.0016975308641976E-2</v>
      </c>
      <c r="F138" s="1044">
        <v>1.9398148148148147E-2</v>
      </c>
      <c r="G138" s="1044">
        <v>2.013888888888889E-2</v>
      </c>
      <c r="H138" s="1019">
        <v>2.0543981481481483E-2</v>
      </c>
      <c r="I138" s="1044">
        <v>1.9861111111111111E-2</v>
      </c>
      <c r="J138" s="1044">
        <v>1.8749999999999999E-2</v>
      </c>
      <c r="K138" s="1044">
        <v>2.0833333333333332E-2</v>
      </c>
      <c r="L138" s="1328" t="s">
        <v>1566</v>
      </c>
      <c r="M138" s="1044">
        <v>1.9861111111111111E-2</v>
      </c>
      <c r="N138" s="1044" t="s">
        <v>1566</v>
      </c>
      <c r="O138" s="1044" t="s">
        <v>1566</v>
      </c>
      <c r="P138" s="1044">
        <v>1.9444444444444445E-2</v>
      </c>
      <c r="Q138" s="1044"/>
      <c r="R138" s="1044">
        <v>1.9085648148148147E-2</v>
      </c>
      <c r="S138" s="1044">
        <v>2.013888888888889E-2</v>
      </c>
      <c r="T138" s="1044" t="s">
        <v>1566</v>
      </c>
      <c r="U138" s="1044">
        <v>2.0023148148148148E-2</v>
      </c>
      <c r="V138" s="1044"/>
      <c r="W138" s="1044">
        <v>2.2303240740740742E-2</v>
      </c>
      <c r="X138" s="1044"/>
      <c r="Y138" s="1044">
        <v>1.9444444444444445E-2</v>
      </c>
      <c r="Z138" s="1044"/>
      <c r="AA138" s="1044"/>
      <c r="AB138" s="1044"/>
      <c r="AC138" s="1044"/>
      <c r="AD138" s="1044" t="s">
        <v>1566</v>
      </c>
      <c r="AE138" s="1044">
        <v>1.9861111111111111E-2</v>
      </c>
      <c r="AF138" s="1044">
        <v>2.056712962962963E-2</v>
      </c>
      <c r="AG138" s="1044" t="s">
        <v>1566</v>
      </c>
      <c r="AH138" s="1044"/>
      <c r="AI138" s="1044"/>
      <c r="AJ138" s="1044"/>
      <c r="AK138" s="1044"/>
      <c r="AL138" s="1044"/>
      <c r="AM138" s="1044" t="s">
        <v>1566</v>
      </c>
      <c r="AN138" s="1329"/>
      <c r="AO138" s="1006">
        <f t="shared" si="23"/>
        <v>1.8749999999999999E-2</v>
      </c>
      <c r="AP138" s="885">
        <f t="shared" si="26"/>
        <v>22</v>
      </c>
    </row>
    <row r="139" spans="1:43" ht="12.75" customHeight="1">
      <c r="A139" s="1047" t="s">
        <v>1734</v>
      </c>
      <c r="B139" s="1016">
        <v>1</v>
      </c>
      <c r="C139" s="1335" t="s">
        <v>514</v>
      </c>
      <c r="D139" s="1008">
        <v>0</v>
      </c>
      <c r="E139" s="1330" t="str">
        <f t="shared" si="25"/>
        <v xml:space="preserve"> </v>
      </c>
      <c r="F139" s="1044"/>
      <c r="G139" s="1020"/>
      <c r="H139" s="1020"/>
      <c r="I139" s="1020"/>
      <c r="J139" s="1020"/>
      <c r="K139" s="1044"/>
      <c r="L139" s="1044"/>
      <c r="M139" s="1044"/>
      <c r="N139" s="1020"/>
      <c r="O139" s="1016"/>
      <c r="P139" s="1016"/>
      <c r="Q139" s="1020"/>
      <c r="R139" s="1020"/>
      <c r="S139" s="1020"/>
      <c r="T139" s="1020"/>
      <c r="U139" s="1020"/>
      <c r="V139" s="1020"/>
      <c r="W139" s="1020"/>
      <c r="X139" s="1020"/>
      <c r="Y139" s="1020"/>
      <c r="Z139" s="1020"/>
      <c r="AA139" s="1020"/>
      <c r="AB139" s="1044"/>
      <c r="AC139" s="1020"/>
      <c r="AD139" s="1020"/>
      <c r="AE139" s="1020"/>
      <c r="AF139" s="1020"/>
      <c r="AG139" s="1020"/>
      <c r="AH139" s="1020"/>
      <c r="AI139" s="1020"/>
      <c r="AJ139" s="1020"/>
      <c r="AK139" s="1020"/>
      <c r="AL139" s="1020"/>
      <c r="AM139" s="1020"/>
      <c r="AN139" s="1332"/>
      <c r="AO139" s="1006" t="str">
        <f t="shared" si="23"/>
        <v xml:space="preserve"> </v>
      </c>
      <c r="AP139" s="885">
        <f t="shared" si="26"/>
        <v>0</v>
      </c>
    </row>
    <row r="140" spans="1:43" ht="12.75" customHeight="1">
      <c r="A140" s="1066" t="s">
        <v>1177</v>
      </c>
      <c r="B140" s="1060" t="str">
        <f>IFERROR(MINUTE(B$5)-MINUTE(C140)," ")</f>
        <v xml:space="preserve"> </v>
      </c>
      <c r="C140" s="1061" t="s">
        <v>514</v>
      </c>
      <c r="D140" s="885">
        <v>0</v>
      </c>
      <c r="E140" s="1061">
        <f t="shared" si="25"/>
        <v>2.0798611111111111E-2</v>
      </c>
      <c r="F140" s="1006"/>
      <c r="G140" s="1006"/>
      <c r="H140" s="1006"/>
      <c r="I140" s="1006"/>
      <c r="J140" s="1006"/>
      <c r="K140" s="1062"/>
      <c r="L140" s="1062"/>
      <c r="M140" s="1062"/>
      <c r="N140" s="1062"/>
      <c r="O140" s="1062"/>
      <c r="P140" s="1062"/>
      <c r="Q140" s="1062"/>
      <c r="R140" s="1062"/>
      <c r="S140" s="1062"/>
      <c r="T140" s="1062"/>
      <c r="U140" s="1062"/>
      <c r="V140" s="1062"/>
      <c r="W140" s="1062"/>
      <c r="X140" s="1062"/>
      <c r="Y140" s="1062"/>
      <c r="Z140" s="1062"/>
      <c r="AA140" s="1062"/>
      <c r="AB140" s="1044">
        <v>2.0798611111111111E-2</v>
      </c>
      <c r="AC140" s="1062"/>
      <c r="AD140" s="1062"/>
      <c r="AE140" s="1062"/>
      <c r="AF140" s="1062"/>
      <c r="AG140" s="1062"/>
      <c r="AH140" s="1062"/>
      <c r="AI140" s="1062"/>
      <c r="AJ140" s="1062"/>
      <c r="AK140" s="1062"/>
      <c r="AL140" s="1062"/>
      <c r="AM140" s="1063"/>
      <c r="AN140" s="1064"/>
      <c r="AO140" s="888">
        <f t="shared" si="23"/>
        <v>2.0798611111111111E-2</v>
      </c>
      <c r="AP140" s="885">
        <f t="shared" si="26"/>
        <v>1</v>
      </c>
      <c r="AQ140" s="1065"/>
    </row>
    <row r="141" spans="1:43" ht="12.75" hidden="1" customHeight="1">
      <c r="A141" s="1079" t="s">
        <v>1735</v>
      </c>
      <c r="B141" s="1040">
        <f>IFERROR(MINUTE(B$5)-MINUTE(C141)," ")</f>
        <v>30</v>
      </c>
      <c r="C141" s="1330"/>
      <c r="D141" s="1331">
        <v>0</v>
      </c>
      <c r="E141" s="1330"/>
      <c r="F141" s="1044"/>
      <c r="G141" s="1044"/>
      <c r="H141" s="1044"/>
      <c r="I141" s="1044"/>
      <c r="J141" s="1044"/>
      <c r="K141" s="1328"/>
      <c r="L141" s="1328"/>
      <c r="M141" s="1044"/>
      <c r="N141" s="1328"/>
      <c r="P141" s="1067"/>
      <c r="Q141" s="1054"/>
      <c r="R141" s="1054"/>
      <c r="S141" s="1044"/>
      <c r="T141" s="1044"/>
      <c r="U141" s="1044"/>
      <c r="V141" s="1044"/>
      <c r="W141" s="1044"/>
      <c r="X141" s="1044"/>
      <c r="Y141" s="1328"/>
      <c r="Z141" s="1044"/>
      <c r="AA141" s="1044"/>
      <c r="AB141" s="1044"/>
      <c r="AC141" s="1044"/>
      <c r="AD141" s="1044"/>
      <c r="AE141" s="1044"/>
      <c r="AF141" s="1044"/>
      <c r="AG141" s="1044"/>
      <c r="AH141" s="1044"/>
      <c r="AI141" s="1044"/>
      <c r="AJ141" s="1044"/>
      <c r="AK141" s="1044"/>
      <c r="AL141" s="1044"/>
      <c r="AM141" s="1328"/>
      <c r="AN141" s="1329"/>
      <c r="AO141" s="1006"/>
      <c r="AP141" s="885">
        <f t="shared" si="26"/>
        <v>0</v>
      </c>
      <c r="AQ141" s="1053"/>
    </row>
    <row r="142" spans="1:43" ht="12.75" hidden="1" customHeight="1">
      <c r="A142" s="1047" t="s">
        <v>1291</v>
      </c>
      <c r="B142" s="1040" t="str">
        <f>IFERROR(MINUTE(B$5)-MINUTE(C142)," ")</f>
        <v xml:space="preserve"> </v>
      </c>
      <c r="C142" s="1330" t="s">
        <v>514</v>
      </c>
      <c r="D142" s="1331">
        <v>0</v>
      </c>
      <c r="E142" s="1330" t="str">
        <f>IFERROR(AVERAGE(F142:AM142), " ")</f>
        <v xml:space="preserve"> </v>
      </c>
      <c r="F142" s="1020"/>
      <c r="G142" s="1020"/>
      <c r="H142" s="1020"/>
      <c r="I142" s="1020"/>
      <c r="K142" s="1328"/>
      <c r="L142" s="1328"/>
      <c r="M142" s="1044"/>
      <c r="N142" s="1328"/>
      <c r="Q142" s="1328"/>
      <c r="R142" s="1328"/>
      <c r="S142" s="1328"/>
      <c r="T142" s="1328"/>
      <c r="U142" s="1328"/>
      <c r="V142" s="1328"/>
      <c r="W142" s="1328"/>
      <c r="X142" s="1328"/>
      <c r="Y142" s="1328"/>
      <c r="Z142" s="1328"/>
      <c r="AA142" s="1328"/>
      <c r="AB142" s="1328"/>
      <c r="AC142" s="1328"/>
      <c r="AD142" s="1328"/>
      <c r="AE142" s="1328"/>
      <c r="AF142" s="1328"/>
      <c r="AG142" s="1328"/>
      <c r="AH142" s="1328"/>
      <c r="AI142" s="1328"/>
      <c r="AJ142" s="1328"/>
      <c r="AK142" s="1328"/>
      <c r="AL142" s="1328"/>
      <c r="AM142" s="1328"/>
      <c r="AN142" s="1329"/>
      <c r="AO142" s="1006" t="str">
        <f>IF(MIN(F142:AM142)=0," ",MIN(F142:AM142))</f>
        <v xml:space="preserve"> </v>
      </c>
      <c r="AP142" s="885">
        <f t="shared" si="26"/>
        <v>0</v>
      </c>
    </row>
    <row r="143" spans="1:43" ht="12.75" hidden="1" customHeight="1">
      <c r="A143" s="958" t="s">
        <v>1658</v>
      </c>
      <c r="B143" s="1040">
        <v>0</v>
      </c>
      <c r="C143" s="1335" t="s">
        <v>514</v>
      </c>
      <c r="D143" s="1331">
        <v>0</v>
      </c>
      <c r="E143" s="1330" t="str">
        <f>IFERROR(AVERAGE(F143:AM143), " ")</f>
        <v xml:space="preserve"> </v>
      </c>
      <c r="F143" s="1020"/>
      <c r="G143" s="1020"/>
      <c r="H143" s="1020"/>
      <c r="I143" s="1020"/>
      <c r="K143" s="1328"/>
      <c r="L143" s="1328"/>
      <c r="M143" s="1044"/>
      <c r="N143" s="1328"/>
      <c r="Q143" s="1328"/>
      <c r="R143" s="1328"/>
      <c r="S143" s="1328"/>
      <c r="T143" s="1328"/>
      <c r="U143" s="1328"/>
      <c r="V143" s="1328"/>
      <c r="W143" s="1328"/>
      <c r="X143" s="1328"/>
      <c r="Y143" s="1328"/>
      <c r="Z143" s="1328"/>
      <c r="AA143" s="1328"/>
      <c r="AB143" s="1328"/>
      <c r="AC143" s="1328"/>
      <c r="AD143" s="1328"/>
      <c r="AE143" s="1328"/>
      <c r="AF143" s="1328"/>
      <c r="AG143" s="1328"/>
      <c r="AH143" s="1328"/>
      <c r="AI143" s="1328"/>
      <c r="AJ143" s="1328"/>
      <c r="AK143" s="1328"/>
      <c r="AL143" s="1328"/>
      <c r="AM143" s="1328"/>
      <c r="AN143" s="1329"/>
      <c r="AO143" s="1006" t="str">
        <f>IF(MIN(F143:AM143)=0," ",MIN(F143:AM143))</f>
        <v xml:space="preserve"> </v>
      </c>
      <c r="AP143" s="885">
        <f t="shared" si="26"/>
        <v>0</v>
      </c>
    </row>
    <row r="144" spans="1:43" ht="12.75" hidden="1" customHeight="1">
      <c r="A144" s="1046" t="s">
        <v>1736</v>
      </c>
      <c r="B144" s="1016">
        <v>7</v>
      </c>
      <c r="C144" s="1335" t="s">
        <v>514</v>
      </c>
      <c r="D144" s="1008">
        <v>0</v>
      </c>
      <c r="E144" s="1330" t="str">
        <f>IFERROR(AVERAGE(G144:AM144), " ")</f>
        <v xml:space="preserve"> </v>
      </c>
      <c r="F144" s="1044"/>
      <c r="G144" s="1020"/>
      <c r="H144" s="1044"/>
      <c r="I144" s="1020"/>
      <c r="J144" s="1020"/>
      <c r="K144" s="1044"/>
      <c r="L144" s="1044"/>
      <c r="M144" s="1044"/>
      <c r="N144" s="1044"/>
      <c r="O144" s="1016"/>
      <c r="P144" s="1016"/>
      <c r="Q144" s="1020"/>
      <c r="R144" s="1044"/>
      <c r="S144" s="1020"/>
      <c r="T144" s="1020"/>
      <c r="U144" s="1020"/>
      <c r="V144" s="1020"/>
      <c r="W144" s="1020"/>
      <c r="X144" s="1020"/>
      <c r="Y144" s="1020"/>
      <c r="Z144" s="1020"/>
      <c r="AA144" s="1020"/>
      <c r="AB144" s="1020"/>
      <c r="AC144" s="1020"/>
      <c r="AD144" s="1020"/>
      <c r="AE144" s="1020"/>
      <c r="AF144" s="1020"/>
      <c r="AG144" s="1020"/>
      <c r="AH144" s="1020"/>
      <c r="AI144" s="1020"/>
      <c r="AJ144" s="1020"/>
      <c r="AK144" s="1020"/>
      <c r="AL144" s="1020"/>
      <c r="AM144" s="1020"/>
      <c r="AN144" s="1332"/>
      <c r="AO144" s="1006" t="str">
        <f>IF(MIN(G144:AM144)=0," ",MIN(G144:AM144))</f>
        <v xml:space="preserve"> </v>
      </c>
      <c r="AP144" s="885">
        <f t="shared" si="26"/>
        <v>0</v>
      </c>
      <c r="AQ144" s="1053"/>
    </row>
    <row r="145" spans="1:43" s="1072" customFormat="1" ht="12.75" hidden="1" customHeight="1">
      <c r="A145" s="1046" t="s">
        <v>1120</v>
      </c>
      <c r="B145" s="1040">
        <v>0</v>
      </c>
      <c r="C145" s="1335" t="s">
        <v>514</v>
      </c>
      <c r="D145" s="1008">
        <v>0</v>
      </c>
      <c r="E145" s="1330" t="str">
        <f t="shared" ref="E145:E153" si="27">IFERROR(AVERAGE(F145:AM145), " ")</f>
        <v xml:space="preserve"> </v>
      </c>
      <c r="F145" s="1044"/>
      <c r="G145" s="1020"/>
      <c r="H145" s="1020"/>
      <c r="I145" s="1020"/>
      <c r="K145" s="1056"/>
      <c r="L145" s="1056"/>
      <c r="M145" s="1044"/>
      <c r="N145" s="1056"/>
      <c r="Q145" s="1056"/>
      <c r="R145" s="1056"/>
      <c r="S145" s="1056"/>
      <c r="T145" s="1056"/>
      <c r="U145" s="1056"/>
      <c r="V145" s="1056"/>
      <c r="W145" s="1056"/>
      <c r="X145" s="1056"/>
      <c r="Y145" s="1056"/>
      <c r="Z145" s="1056"/>
      <c r="AA145" s="1056"/>
      <c r="AB145" s="1056"/>
      <c r="AC145" s="1056"/>
      <c r="AD145" s="1056"/>
      <c r="AE145" s="1056"/>
      <c r="AF145" s="1056"/>
      <c r="AG145" s="1056"/>
      <c r="AH145" s="1056"/>
      <c r="AI145" s="1056"/>
      <c r="AJ145" s="1056"/>
      <c r="AK145" s="1056"/>
      <c r="AL145" s="1056"/>
      <c r="AM145" s="1056"/>
      <c r="AN145" s="1342"/>
      <c r="AO145" s="1006" t="str">
        <f t="shared" ref="AO145:AO178" si="28">IF(MIN(F145:AM145)=0," ",MIN(F145:AM145))</f>
        <v xml:space="preserve"> </v>
      </c>
      <c r="AP145" s="885">
        <f t="shared" si="26"/>
        <v>0</v>
      </c>
    </row>
    <row r="146" spans="1:43" ht="12" customHeight="1">
      <c r="A146" s="1047" t="s">
        <v>810</v>
      </c>
      <c r="B146" s="1040">
        <f>IFERROR(MINUTE(B$5)-MINUTE(C146)," ")</f>
        <v>0</v>
      </c>
      <c r="C146" s="1330">
        <v>2.0949074074074075E-2</v>
      </c>
      <c r="D146" s="1331">
        <v>1</v>
      </c>
      <c r="E146" s="1330">
        <f t="shared" si="27"/>
        <v>2.0370370370370372E-2</v>
      </c>
      <c r="F146" s="1020"/>
      <c r="G146" s="1043"/>
      <c r="H146" s="1043" t="s">
        <v>1566</v>
      </c>
      <c r="I146" s="1020"/>
      <c r="K146" s="1328"/>
      <c r="L146" s="1328"/>
      <c r="M146" s="1044"/>
      <c r="N146" s="1328"/>
      <c r="Q146" s="1328"/>
      <c r="R146" s="1328"/>
      <c r="S146" s="1328"/>
      <c r="T146" s="1328"/>
      <c r="U146" s="1328"/>
      <c r="V146" s="1328"/>
      <c r="W146" s="1328"/>
      <c r="X146" s="1328"/>
      <c r="Y146" s="1328"/>
      <c r="Z146" s="1328"/>
      <c r="AA146" s="1328"/>
      <c r="AC146" s="1044">
        <v>2.0370370370370372E-2</v>
      </c>
      <c r="AD146" s="1328"/>
      <c r="AE146" s="1328"/>
      <c r="AF146" s="1044"/>
      <c r="AG146" s="1328"/>
      <c r="AH146" s="1044"/>
      <c r="AI146" s="1328"/>
      <c r="AJ146" s="1044"/>
      <c r="AK146" s="1044"/>
      <c r="AL146" s="1044"/>
      <c r="AM146" s="1328"/>
      <c r="AN146" s="1329"/>
      <c r="AO146" s="1006">
        <f t="shared" si="28"/>
        <v>2.0370370370370372E-2</v>
      </c>
      <c r="AP146" s="885">
        <f t="shared" si="26"/>
        <v>2</v>
      </c>
    </row>
    <row r="147" spans="1:43" ht="12.75" customHeight="1">
      <c r="A147" s="1047" t="s">
        <v>1058</v>
      </c>
      <c r="B147" s="1040" t="str">
        <f>IFERROR(MINUTE(B$5)-MINUTE(C147)," ")</f>
        <v xml:space="preserve"> </v>
      </c>
      <c r="C147" s="1330" t="s">
        <v>514</v>
      </c>
      <c r="D147" s="1331">
        <v>0</v>
      </c>
      <c r="E147" s="1330" t="str">
        <f t="shared" si="27"/>
        <v xml:space="preserve"> </v>
      </c>
      <c r="F147" s="1020"/>
      <c r="G147" s="1020"/>
      <c r="H147" s="1020"/>
      <c r="I147" s="1020"/>
      <c r="K147" s="1328"/>
      <c r="L147" s="1328"/>
      <c r="M147" s="1044"/>
      <c r="N147" s="1328"/>
      <c r="Q147" s="1328"/>
      <c r="R147" s="1328"/>
      <c r="S147" s="1328"/>
      <c r="T147" s="1328"/>
      <c r="U147" s="1328"/>
      <c r="V147" s="1328"/>
      <c r="W147" s="1328"/>
      <c r="X147" s="1328"/>
      <c r="Y147" s="1328"/>
      <c r="Z147" s="1328"/>
      <c r="AA147" s="1328"/>
      <c r="AB147" s="1328"/>
      <c r="AC147" s="1328"/>
      <c r="AD147" s="1328"/>
      <c r="AE147" s="1328"/>
      <c r="AF147" s="1328"/>
      <c r="AG147" s="1328"/>
      <c r="AH147" s="1328"/>
      <c r="AI147" s="1328"/>
      <c r="AJ147" s="1328"/>
      <c r="AK147" s="1328"/>
      <c r="AL147" s="1328"/>
      <c r="AM147" s="1328"/>
      <c r="AN147" s="1329"/>
      <c r="AO147" s="1006" t="str">
        <f t="shared" si="28"/>
        <v xml:space="preserve"> </v>
      </c>
      <c r="AP147" s="885">
        <f t="shared" si="26"/>
        <v>0</v>
      </c>
    </row>
    <row r="148" spans="1:43" ht="12.75" customHeight="1">
      <c r="A148" s="1048" t="s">
        <v>1059</v>
      </c>
      <c r="B148" s="1040" t="str">
        <f>IFERROR(MINUTE(B$5)-MINUTE(C148)," ")</f>
        <v xml:space="preserve"> </v>
      </c>
      <c r="C148" s="1330" t="s">
        <v>514</v>
      </c>
      <c r="D148" s="1331">
        <v>0</v>
      </c>
      <c r="E148" s="1330" t="str">
        <f t="shared" si="27"/>
        <v xml:space="preserve"> </v>
      </c>
      <c r="F148" s="1044"/>
      <c r="G148" s="1044"/>
      <c r="H148" s="1044"/>
      <c r="I148" s="1044"/>
      <c r="K148" s="1328"/>
      <c r="L148" s="1328"/>
      <c r="M148" s="1044"/>
      <c r="N148" s="1328"/>
      <c r="Q148" s="1328"/>
      <c r="R148" s="1328"/>
      <c r="S148" s="1328"/>
      <c r="T148" s="1328"/>
      <c r="U148" s="1328"/>
      <c r="V148" s="1328"/>
      <c r="W148" s="1328"/>
      <c r="X148" s="1328"/>
      <c r="Y148" s="1328"/>
      <c r="Z148" s="1328"/>
      <c r="AA148" s="1328"/>
      <c r="AB148" s="1328"/>
      <c r="AC148" s="1328"/>
      <c r="AD148" s="1328"/>
      <c r="AE148" s="1328"/>
      <c r="AF148" s="1328"/>
      <c r="AG148" s="1328"/>
      <c r="AH148" s="1328"/>
      <c r="AI148" s="1328"/>
      <c r="AJ148" s="1328"/>
      <c r="AK148" s="1328"/>
      <c r="AL148" s="1328"/>
      <c r="AM148" s="1328"/>
      <c r="AN148" s="1329"/>
      <c r="AO148" s="1006" t="str">
        <f t="shared" si="28"/>
        <v xml:space="preserve"> </v>
      </c>
      <c r="AP148" s="885">
        <f t="shared" si="26"/>
        <v>0</v>
      </c>
    </row>
    <row r="149" spans="1:43" ht="12.75" customHeight="1">
      <c r="A149" s="1047" t="s">
        <v>1060</v>
      </c>
      <c r="B149" s="1040">
        <v>5</v>
      </c>
      <c r="C149" s="1330">
        <v>2.1435185185185186E-2</v>
      </c>
      <c r="D149" s="1331">
        <v>1</v>
      </c>
      <c r="E149" s="1330" t="str">
        <f t="shared" si="27"/>
        <v xml:space="preserve"> </v>
      </c>
      <c r="F149" s="1006"/>
      <c r="G149" s="1006"/>
      <c r="H149" s="1006"/>
      <c r="I149" s="1006"/>
      <c r="J149" s="1006"/>
      <c r="K149" s="1062"/>
      <c r="L149" s="1062"/>
      <c r="M149" s="1044"/>
      <c r="N149" s="1062"/>
      <c r="O149" s="1009"/>
      <c r="P149" s="1009"/>
      <c r="Q149" s="1044"/>
      <c r="R149" s="1044"/>
      <c r="S149" s="1062"/>
      <c r="T149" s="1062"/>
      <c r="U149" s="1062"/>
      <c r="V149" s="1062"/>
      <c r="W149" s="1062"/>
      <c r="X149" s="1062"/>
      <c r="Y149" s="1044"/>
      <c r="Z149" s="1062"/>
      <c r="AA149" s="1062"/>
      <c r="AB149" s="1062"/>
      <c r="AC149" s="1062"/>
      <c r="AD149" s="1062"/>
      <c r="AE149" s="1062"/>
      <c r="AF149" s="1062"/>
      <c r="AG149" s="1062"/>
      <c r="AH149" s="1062"/>
      <c r="AI149" s="1062"/>
      <c r="AJ149" s="1062"/>
      <c r="AK149" s="1062"/>
      <c r="AL149" s="1062"/>
      <c r="AM149" s="1063"/>
      <c r="AN149" s="1343"/>
      <c r="AO149" s="1006" t="str">
        <f t="shared" si="28"/>
        <v xml:space="preserve"> </v>
      </c>
      <c r="AP149" s="885">
        <f t="shared" si="26"/>
        <v>0</v>
      </c>
    </row>
    <row r="150" spans="1:43" ht="12.75" customHeight="1">
      <c r="A150" s="1047" t="s">
        <v>1181</v>
      </c>
      <c r="B150" s="1040">
        <v>3</v>
      </c>
      <c r="C150" s="1330">
        <v>1.8055555555555554E-2</v>
      </c>
      <c r="D150" s="1331">
        <v>8</v>
      </c>
      <c r="E150" s="1330">
        <f t="shared" si="27"/>
        <v>1.9421296296296298E-2</v>
      </c>
      <c r="F150" s="1044"/>
      <c r="G150" s="1044"/>
      <c r="H150" s="1044"/>
      <c r="I150" s="1044"/>
      <c r="K150" s="1328"/>
      <c r="L150" s="1044"/>
      <c r="M150" s="1044"/>
      <c r="N150" s="1044"/>
      <c r="Q150" s="1044"/>
      <c r="R150" s="1044"/>
      <c r="S150" s="1328"/>
      <c r="T150" s="1044"/>
      <c r="U150" s="1328"/>
      <c r="V150" s="1328"/>
      <c r="W150" s="1328"/>
      <c r="X150" s="1328"/>
      <c r="Y150" s="1328"/>
      <c r="Z150" s="1044"/>
      <c r="AA150" s="1044"/>
      <c r="AB150" s="1328"/>
      <c r="AC150" s="1044"/>
      <c r="AD150" s="1328"/>
      <c r="AE150" s="1044"/>
      <c r="AF150" s="1044"/>
      <c r="AG150" s="1044"/>
      <c r="AH150" s="1044"/>
      <c r="AI150" s="1334">
        <v>1.9421296296296298E-2</v>
      </c>
      <c r="AJ150" s="1044"/>
      <c r="AK150" s="1044"/>
      <c r="AL150" s="1044"/>
      <c r="AM150" s="1044"/>
      <c r="AN150" s="1329"/>
      <c r="AO150" s="1006">
        <f t="shared" si="28"/>
        <v>1.9421296296296298E-2</v>
      </c>
      <c r="AP150" s="885">
        <f t="shared" si="26"/>
        <v>1</v>
      </c>
    </row>
    <row r="151" spans="1:43" ht="12.75" customHeight="1">
      <c r="A151" s="1066" t="s">
        <v>1737</v>
      </c>
      <c r="B151" s="1040">
        <f>IFERROR(MINUTE(B$5)-MINUTE(C151)," ")</f>
        <v>7</v>
      </c>
      <c r="C151" s="1330">
        <v>1.6319444444444445E-2</v>
      </c>
      <c r="D151" s="1331">
        <v>7</v>
      </c>
      <c r="E151" s="1330">
        <f t="shared" si="27"/>
        <v>1.8530092592592591E-2</v>
      </c>
      <c r="F151" s="1044"/>
      <c r="G151" s="1044"/>
      <c r="H151" s="1044">
        <v>1.9988425925925927E-2</v>
      </c>
      <c r="I151" s="1044"/>
      <c r="J151" s="1044">
        <v>1.7071759259259259E-2</v>
      </c>
      <c r="K151" s="1044"/>
      <c r="L151" s="1044"/>
      <c r="M151" s="1044"/>
      <c r="N151" s="1044"/>
      <c r="Q151" s="1328"/>
      <c r="R151" s="1328"/>
      <c r="S151" s="1044"/>
      <c r="T151" s="1054"/>
      <c r="U151" s="1328"/>
      <c r="V151" s="1328"/>
      <c r="W151" s="1044"/>
      <c r="X151" s="1044"/>
      <c r="Y151" s="1044"/>
      <c r="Z151" s="1044"/>
      <c r="AA151" s="1044"/>
      <c r="AB151" s="1044"/>
      <c r="AC151" s="1044"/>
      <c r="AD151" s="1328"/>
      <c r="AE151" s="1044"/>
      <c r="AF151" s="1044"/>
      <c r="AG151" s="1044"/>
      <c r="AH151" s="1044"/>
      <c r="AI151" s="1044"/>
      <c r="AJ151" s="1044"/>
      <c r="AK151" s="1044"/>
      <c r="AL151" s="1044"/>
      <c r="AM151" s="1044"/>
      <c r="AN151" s="1329"/>
      <c r="AO151" s="1006">
        <f t="shared" si="28"/>
        <v>1.7071759259259259E-2</v>
      </c>
      <c r="AP151" s="885">
        <f t="shared" si="26"/>
        <v>2</v>
      </c>
      <c r="AQ151" s="1065"/>
    </row>
    <row r="152" spans="1:43" ht="12.75" customHeight="1">
      <c r="A152" s="1046" t="s">
        <v>1295</v>
      </c>
      <c r="B152" s="1040" t="str">
        <f>IFERROR(MINUTE(B$5)-MINUTE(C152)," ")</f>
        <v xml:space="preserve"> </v>
      </c>
      <c r="C152" s="1330" t="s">
        <v>514</v>
      </c>
      <c r="D152" s="1331">
        <v>0</v>
      </c>
      <c r="E152" s="1330" t="str">
        <f t="shared" si="27"/>
        <v xml:space="preserve"> </v>
      </c>
      <c r="F152" s="1043"/>
      <c r="G152" s="1043"/>
      <c r="H152" s="1043"/>
      <c r="I152" s="1043"/>
      <c r="K152" s="1328"/>
      <c r="L152" s="1328"/>
      <c r="M152" s="1044"/>
      <c r="N152" s="1328"/>
      <c r="Q152" s="1328"/>
      <c r="R152" s="1328"/>
      <c r="S152" s="1328"/>
      <c r="T152" s="1328"/>
      <c r="U152" s="1328"/>
      <c r="V152" s="1328"/>
      <c r="W152" s="1328"/>
      <c r="X152" s="1328"/>
      <c r="Y152" s="1328"/>
      <c r="Z152" s="1328"/>
      <c r="AA152" s="1328"/>
      <c r="AB152" s="1328"/>
      <c r="AC152" s="1328"/>
      <c r="AD152" s="1328"/>
      <c r="AE152" s="1328"/>
      <c r="AF152" s="1328"/>
      <c r="AG152" s="1328"/>
      <c r="AH152" s="1328"/>
      <c r="AI152" s="1328"/>
      <c r="AJ152" s="1328"/>
      <c r="AK152" s="1328"/>
      <c r="AL152" s="1328"/>
      <c r="AM152" s="1328"/>
      <c r="AN152" s="1329"/>
      <c r="AO152" s="1006" t="str">
        <f t="shared" si="28"/>
        <v xml:space="preserve"> </v>
      </c>
      <c r="AP152" s="885">
        <f t="shared" si="26"/>
        <v>0</v>
      </c>
    </row>
    <row r="153" spans="1:43" ht="12.75" customHeight="1">
      <c r="A153" s="958" t="s">
        <v>1738</v>
      </c>
      <c r="B153" s="1040" t="str">
        <f>IFERROR(MINUTE(B$5)-MINUTE(C153)," ")</f>
        <v xml:space="preserve"> </v>
      </c>
      <c r="C153" s="1330" t="s">
        <v>514</v>
      </c>
      <c r="D153" s="1331">
        <v>0</v>
      </c>
      <c r="E153" s="1330" t="str">
        <f t="shared" si="27"/>
        <v xml:space="preserve"> </v>
      </c>
      <c r="F153" s="1043"/>
      <c r="G153" s="1043"/>
      <c r="H153" s="1043"/>
      <c r="I153" s="1043"/>
      <c r="K153" s="1328"/>
      <c r="L153" s="1328"/>
      <c r="M153" s="1044"/>
      <c r="N153" s="1328"/>
      <c r="Q153" s="1328"/>
      <c r="R153" s="1328"/>
      <c r="S153" s="1328"/>
      <c r="T153" s="1328"/>
      <c r="U153" s="1328"/>
      <c r="V153" s="1328"/>
      <c r="W153" s="1328"/>
      <c r="X153" s="1328"/>
      <c r="Y153" s="1328"/>
      <c r="Z153" s="1328"/>
      <c r="AA153" s="1328"/>
      <c r="AB153" s="1328"/>
      <c r="AC153" s="1328"/>
      <c r="AD153" s="1328"/>
      <c r="AE153" s="1328"/>
      <c r="AF153" s="1328"/>
      <c r="AG153" s="1328"/>
      <c r="AH153" s="1328"/>
      <c r="AI153" s="1328"/>
      <c r="AJ153" s="1328"/>
      <c r="AK153" s="1328"/>
      <c r="AL153" s="1328"/>
      <c r="AM153" s="1328"/>
      <c r="AN153" s="1329"/>
      <c r="AO153" s="1006" t="str">
        <f t="shared" si="28"/>
        <v xml:space="preserve"> </v>
      </c>
      <c r="AP153" s="885">
        <f t="shared" si="26"/>
        <v>0</v>
      </c>
    </row>
    <row r="154" spans="1:43" ht="12.75" customHeight="1">
      <c r="A154" s="1047" t="s">
        <v>1739</v>
      </c>
      <c r="B154" s="1040" t="str">
        <f>IFERROR(MINUTE(B$5)-MINUTE(C154)," ")</f>
        <v xml:space="preserve"> </v>
      </c>
      <c r="C154" s="1330" t="s">
        <v>514</v>
      </c>
      <c r="D154" s="1331">
        <v>0</v>
      </c>
      <c r="E154" s="1330"/>
      <c r="F154" s="1044"/>
      <c r="G154" s="1044"/>
      <c r="H154" s="1044"/>
      <c r="I154" s="1044"/>
      <c r="K154" s="1328"/>
      <c r="L154" s="1328"/>
      <c r="M154" s="1044"/>
      <c r="N154" s="1328"/>
      <c r="Q154" s="1328"/>
      <c r="R154" s="1328"/>
      <c r="S154" s="1328"/>
      <c r="T154" s="1328"/>
      <c r="V154" s="1328"/>
      <c r="W154" s="1328"/>
      <c r="X154" s="1328"/>
      <c r="Y154" s="1328"/>
      <c r="Z154" s="1328"/>
      <c r="AA154" s="1328"/>
      <c r="AB154" s="1328"/>
      <c r="AC154" s="1328"/>
      <c r="AD154" s="1328"/>
      <c r="AE154" s="1328"/>
      <c r="AF154" s="1328"/>
      <c r="AG154" s="1328"/>
      <c r="AH154" s="1328"/>
      <c r="AI154" s="1328"/>
      <c r="AJ154" s="1328"/>
      <c r="AK154" s="1328"/>
      <c r="AL154" s="1328"/>
      <c r="AM154" s="1328"/>
      <c r="AN154" s="1329"/>
      <c r="AO154" s="1006" t="str">
        <f t="shared" si="28"/>
        <v xml:space="preserve"> </v>
      </c>
      <c r="AP154" s="885">
        <f t="shared" si="26"/>
        <v>0</v>
      </c>
    </row>
    <row r="155" spans="1:43" ht="12.75" customHeight="1">
      <c r="A155" s="1047" t="s">
        <v>890</v>
      </c>
      <c r="B155" s="1040">
        <f>IFERROR(MINUTE(B$5)-MINUTE(C155)," ")</f>
        <v>6</v>
      </c>
      <c r="C155" s="1330">
        <v>1.6736111111111111E-2</v>
      </c>
      <c r="D155" s="1331">
        <v>6</v>
      </c>
      <c r="E155" s="1330">
        <f>IFERROR(AVERAGE(F155:AM155), " ")</f>
        <v>1.8159722222222223E-2</v>
      </c>
      <c r="F155" s="1044"/>
      <c r="G155" s="1044"/>
      <c r="H155" s="1044"/>
      <c r="I155" s="1044"/>
      <c r="J155" s="1044">
        <v>1.7187500000000001E-2</v>
      </c>
      <c r="K155" s="1044"/>
      <c r="L155" s="1044"/>
      <c r="M155" s="1044"/>
      <c r="N155" s="1044"/>
      <c r="O155" s="1008"/>
      <c r="P155" s="1008"/>
      <c r="Q155" s="1044"/>
      <c r="R155" s="1328"/>
      <c r="S155" s="1044"/>
      <c r="T155" s="1044"/>
      <c r="U155" s="1328"/>
      <c r="V155" s="1328"/>
      <c r="W155" s="1044"/>
      <c r="X155" s="1044"/>
      <c r="Y155" s="1328"/>
      <c r="Z155" s="1044"/>
      <c r="AA155" s="1044"/>
      <c r="AB155" s="1044">
        <v>1.9131944444444444E-2</v>
      </c>
      <c r="AC155" s="1328"/>
      <c r="AD155" s="1328"/>
      <c r="AE155" s="1328"/>
      <c r="AF155" s="1044"/>
      <c r="AG155" s="1044"/>
      <c r="AH155" s="1044"/>
      <c r="AI155" s="1044"/>
      <c r="AJ155" s="1044"/>
      <c r="AK155" s="1044"/>
      <c r="AL155" s="1044"/>
      <c r="AM155" s="1328"/>
      <c r="AN155" s="1329"/>
      <c r="AO155" s="1006">
        <f t="shared" si="28"/>
        <v>1.7187500000000001E-2</v>
      </c>
      <c r="AP155" s="885">
        <f t="shared" si="26"/>
        <v>2</v>
      </c>
    </row>
    <row r="156" spans="1:43" ht="12.75" customHeight="1">
      <c r="A156" s="1047" t="s">
        <v>1753</v>
      </c>
      <c r="B156" s="1016"/>
      <c r="C156" s="1330">
        <v>0.53984953703703709</v>
      </c>
      <c r="D156" s="1008">
        <v>1</v>
      </c>
      <c r="E156" s="1330"/>
      <c r="F156" s="1044"/>
      <c r="G156" s="1020"/>
      <c r="H156" s="1044"/>
      <c r="I156" s="1020"/>
      <c r="J156" s="1020"/>
      <c r="K156" s="1044"/>
      <c r="L156" s="1044"/>
      <c r="M156" s="1020"/>
      <c r="N156" s="1020"/>
      <c r="O156" s="1020"/>
      <c r="P156" s="1020"/>
      <c r="Q156" s="1020"/>
      <c r="R156" s="1020"/>
      <c r="S156" s="1020"/>
      <c r="T156" s="1020"/>
      <c r="U156" s="1020"/>
      <c r="V156" s="1020"/>
      <c r="W156" s="1020"/>
      <c r="X156" s="1020"/>
      <c r="Y156" s="1020"/>
      <c r="Z156" s="1020"/>
      <c r="AA156" s="1020"/>
      <c r="AB156" s="1044"/>
      <c r="AC156" s="1020"/>
      <c r="AD156" s="1020"/>
      <c r="AE156" s="1044"/>
      <c r="AF156" s="1020"/>
      <c r="AG156" s="1020"/>
      <c r="AH156" s="1020"/>
      <c r="AI156" s="1020"/>
      <c r="AJ156" s="1020"/>
      <c r="AK156" s="1020"/>
      <c r="AL156" s="1020"/>
      <c r="AM156" s="1020"/>
      <c r="AN156" s="1332"/>
      <c r="AO156" s="1006" t="str">
        <f t="shared" si="28"/>
        <v xml:space="preserve"> </v>
      </c>
      <c r="AP156" s="885">
        <f t="shared" si="26"/>
        <v>0</v>
      </c>
    </row>
    <row r="157" spans="1:43" ht="12.75" customHeight="1">
      <c r="A157" s="1047" t="s">
        <v>1331</v>
      </c>
      <c r="B157" s="1040" t="str">
        <f>IFERROR(MINUTE(B$5)-MINUTE(C157)," ")</f>
        <v xml:space="preserve"> </v>
      </c>
      <c r="C157" s="1330" t="s">
        <v>514</v>
      </c>
      <c r="D157" s="1331">
        <v>0</v>
      </c>
      <c r="E157" s="1330" t="str">
        <f t="shared" ref="E157:E220" si="29">IFERROR(AVERAGE(F157:AM157), " ")</f>
        <v xml:space="preserve"> </v>
      </c>
      <c r="F157" s="1044"/>
      <c r="G157" s="1044"/>
      <c r="H157" s="1044"/>
      <c r="I157" s="1044"/>
      <c r="K157" s="1328"/>
      <c r="L157" s="1328"/>
      <c r="M157" s="1044"/>
      <c r="N157" s="1328"/>
      <c r="Q157" s="1328"/>
      <c r="R157" s="1328"/>
      <c r="S157" s="1328"/>
      <c r="T157" s="1328"/>
      <c r="U157" s="1328"/>
      <c r="V157" s="1328"/>
      <c r="W157" s="1328"/>
      <c r="X157" s="1328"/>
      <c r="Y157" s="1328"/>
      <c r="Z157" s="1328"/>
      <c r="AA157" s="1328"/>
      <c r="AB157" s="1328"/>
      <c r="AC157" s="1328"/>
      <c r="AD157" s="1328"/>
      <c r="AE157" s="1328"/>
      <c r="AF157" s="1328"/>
      <c r="AG157" s="1328"/>
      <c r="AH157" s="1328"/>
      <c r="AI157" s="1328"/>
      <c r="AJ157" s="1328"/>
      <c r="AK157" s="1328"/>
      <c r="AL157" s="1328"/>
      <c r="AM157" s="1328"/>
      <c r="AN157" s="1329"/>
      <c r="AO157" s="1006" t="str">
        <f t="shared" si="28"/>
        <v xml:space="preserve"> </v>
      </c>
      <c r="AP157" s="885">
        <f t="shared" si="26"/>
        <v>0</v>
      </c>
    </row>
    <row r="158" spans="1:43" ht="12.75" customHeight="1" thickBot="1">
      <c r="A158" s="1047" t="s">
        <v>923</v>
      </c>
      <c r="B158" s="1040" t="str">
        <f>IFERROR(MINUTE(B$5)-MINUTE(C158)," ")</f>
        <v xml:space="preserve"> </v>
      </c>
      <c r="C158" s="1344" t="s">
        <v>514</v>
      </c>
      <c r="D158" s="1331">
        <v>0</v>
      </c>
      <c r="E158" s="1344" t="str">
        <f t="shared" si="29"/>
        <v xml:space="preserve"> </v>
      </c>
      <c r="F158" s="1076"/>
      <c r="G158" s="1076"/>
      <c r="H158" s="1076"/>
      <c r="I158" s="1076"/>
      <c r="K158" s="1328"/>
      <c r="L158" s="1328"/>
      <c r="M158" s="1044"/>
      <c r="N158" s="1328"/>
      <c r="Q158" s="1328"/>
      <c r="R158" s="1328"/>
      <c r="S158" s="1328"/>
      <c r="T158" s="1328"/>
      <c r="U158" s="1328"/>
      <c r="V158" s="1328"/>
      <c r="W158" s="1328"/>
      <c r="X158" s="1328"/>
      <c r="Y158" s="1328"/>
      <c r="Z158" s="1328"/>
      <c r="AA158" s="1328"/>
      <c r="AB158" s="1328"/>
      <c r="AC158" s="1328"/>
      <c r="AD158" s="1328"/>
      <c r="AE158" s="1328"/>
      <c r="AF158" s="1328"/>
      <c r="AG158" s="1328"/>
      <c r="AH158" s="1328"/>
      <c r="AI158" s="1328"/>
      <c r="AJ158" s="1328"/>
      <c r="AK158" s="1328"/>
      <c r="AL158" s="1328"/>
      <c r="AM158" s="1328"/>
      <c r="AN158" s="1345"/>
      <c r="AO158" s="1006" t="str">
        <f t="shared" si="28"/>
        <v xml:space="preserve"> </v>
      </c>
      <c r="AP158" s="885">
        <f t="shared" si="26"/>
        <v>0</v>
      </c>
    </row>
    <row r="159" spans="1:43" ht="12.75" hidden="1" customHeight="1">
      <c r="A159" s="1059" t="s">
        <v>1297</v>
      </c>
      <c r="B159" s="1060" t="str">
        <f t="shared" ref="B159:B167" si="30">IFERROR(MINUTE(B$5)-MINUTE(C159)," ")</f>
        <v xml:space="preserve"> </v>
      </c>
      <c r="C159" s="1061" t="s">
        <v>514</v>
      </c>
      <c r="D159" s="880">
        <v>0</v>
      </c>
      <c r="E159" s="1061" t="str">
        <f t="shared" si="29"/>
        <v xml:space="preserve"> </v>
      </c>
      <c r="F159" s="1019"/>
      <c r="G159" s="1006"/>
      <c r="H159" s="1006"/>
      <c r="I159" s="1006"/>
      <c r="J159" s="1044"/>
      <c r="K159" s="1063"/>
      <c r="L159" s="1063"/>
      <c r="M159" s="1070"/>
      <c r="N159" s="1070"/>
      <c r="O159" s="1070"/>
      <c r="P159" s="1070"/>
      <c r="Q159" s="1070"/>
      <c r="R159" s="1070"/>
      <c r="S159" s="1070"/>
      <c r="T159" s="1070"/>
      <c r="U159" s="1070"/>
      <c r="V159" s="1070"/>
      <c r="W159" s="1070"/>
      <c r="X159" s="1070"/>
      <c r="Y159" s="1070"/>
      <c r="Z159" s="1070"/>
      <c r="AA159" s="1070"/>
      <c r="AB159" s="1070"/>
      <c r="AC159" s="1070"/>
      <c r="AD159" s="1070"/>
      <c r="AE159" s="1070"/>
      <c r="AF159" s="1070"/>
      <c r="AG159" s="1070"/>
      <c r="AH159" s="1070"/>
      <c r="AI159" s="1070"/>
      <c r="AJ159" s="1070"/>
      <c r="AK159" s="1070"/>
      <c r="AL159" s="1070"/>
      <c r="AM159" s="1069"/>
      <c r="AN159" s="1064"/>
      <c r="AO159" s="888" t="str">
        <f t="shared" si="28"/>
        <v xml:space="preserve"> </v>
      </c>
      <c r="AP159" s="885">
        <f t="shared" si="26"/>
        <v>0</v>
      </c>
      <c r="AQ159" s="1065"/>
    </row>
    <row r="160" spans="1:43" ht="12.75" hidden="1" customHeight="1">
      <c r="A160" s="1048" t="s">
        <v>677</v>
      </c>
      <c r="B160" s="1060" t="str">
        <f t="shared" si="30"/>
        <v xml:space="preserve"> </v>
      </c>
      <c r="C160" s="1061" t="s">
        <v>514</v>
      </c>
      <c r="D160" s="885">
        <v>0</v>
      </c>
      <c r="E160" s="1061" t="str">
        <f t="shared" si="29"/>
        <v xml:space="preserve"> </v>
      </c>
      <c r="F160" s="1043"/>
      <c r="G160" s="1044"/>
      <c r="H160" s="1044"/>
      <c r="I160" s="1044"/>
      <c r="K160" s="1328"/>
      <c r="L160" s="1328"/>
      <c r="M160" s="1328"/>
      <c r="N160" s="1328"/>
      <c r="O160" s="1328"/>
      <c r="P160" s="1328"/>
      <c r="Q160" s="1328"/>
      <c r="R160" s="1328"/>
      <c r="S160" s="1328"/>
      <c r="T160" s="1328"/>
      <c r="U160" s="1328"/>
      <c r="V160" s="1328"/>
      <c r="W160" s="1328"/>
      <c r="X160" s="1328"/>
      <c r="Y160" s="1328"/>
      <c r="Z160" s="1328"/>
      <c r="AA160" s="1328"/>
      <c r="AB160" s="1328"/>
      <c r="AC160" s="1328"/>
      <c r="AD160" s="1328"/>
      <c r="AE160" s="1328"/>
      <c r="AF160" s="1328"/>
      <c r="AG160" s="1328"/>
      <c r="AH160" s="1328"/>
      <c r="AI160" s="1328"/>
      <c r="AJ160" s="1328"/>
      <c r="AK160" s="1328"/>
      <c r="AL160" s="1328"/>
      <c r="AM160" s="1328"/>
      <c r="AN160" s="1346"/>
      <c r="AO160" s="1006" t="str">
        <f t="shared" si="28"/>
        <v xml:space="preserve"> </v>
      </c>
      <c r="AP160" s="885">
        <f t="shared" si="26"/>
        <v>0</v>
      </c>
    </row>
    <row r="161" spans="1:43" ht="12.75" hidden="1" customHeight="1">
      <c r="A161" s="1048" t="s">
        <v>619</v>
      </c>
      <c r="B161" s="1060" t="str">
        <f t="shared" si="30"/>
        <v xml:space="preserve"> </v>
      </c>
      <c r="C161" s="1061" t="s">
        <v>514</v>
      </c>
      <c r="D161" s="885">
        <v>0</v>
      </c>
      <c r="E161" s="1061" t="str">
        <f t="shared" si="29"/>
        <v xml:space="preserve"> </v>
      </c>
      <c r="F161" s="1043"/>
      <c r="G161" s="1044"/>
      <c r="H161" s="1044"/>
      <c r="I161" s="1044"/>
      <c r="K161" s="1328"/>
      <c r="L161" s="1328"/>
      <c r="M161" s="1328"/>
      <c r="N161" s="1328"/>
      <c r="O161" s="1328"/>
      <c r="P161" s="1328"/>
      <c r="Q161" s="1328"/>
      <c r="R161" s="1328"/>
      <c r="S161" s="1328"/>
      <c r="T161" s="1328"/>
      <c r="U161" s="1328"/>
      <c r="V161" s="1328"/>
      <c r="W161" s="1328"/>
      <c r="X161" s="1328"/>
      <c r="Y161" s="1328"/>
      <c r="Z161" s="1328"/>
      <c r="AA161" s="1328"/>
      <c r="AB161" s="1328"/>
      <c r="AC161" s="1328"/>
      <c r="AD161" s="1328"/>
      <c r="AE161" s="1328"/>
      <c r="AF161" s="1328"/>
      <c r="AG161" s="1328"/>
      <c r="AH161" s="1328"/>
      <c r="AI161" s="1328"/>
      <c r="AJ161" s="1328"/>
      <c r="AK161" s="1328"/>
      <c r="AL161" s="1328"/>
      <c r="AM161" s="1328"/>
      <c r="AN161" s="1346"/>
      <c r="AO161" s="1006" t="str">
        <f t="shared" si="28"/>
        <v xml:space="preserve"> </v>
      </c>
      <c r="AP161" s="885">
        <f t="shared" si="26"/>
        <v>0</v>
      </c>
    </row>
    <row r="162" spans="1:43" ht="12.75" hidden="1" customHeight="1">
      <c r="A162" s="1048" t="s">
        <v>339</v>
      </c>
      <c r="B162" s="1060" t="str">
        <f t="shared" si="30"/>
        <v xml:space="preserve"> </v>
      </c>
      <c r="C162" s="1184" t="s">
        <v>514</v>
      </c>
      <c r="D162" s="1347">
        <v>0</v>
      </c>
      <c r="E162" s="1061" t="str">
        <f t="shared" si="29"/>
        <v xml:space="preserve"> </v>
      </c>
      <c r="F162" s="1044"/>
      <c r="G162" s="1044"/>
      <c r="H162" s="1044"/>
      <c r="I162" s="1044"/>
      <c r="K162" s="1328"/>
      <c r="L162" s="1328"/>
      <c r="M162" s="1328"/>
      <c r="N162" s="1328"/>
      <c r="O162" s="1328"/>
      <c r="P162" s="1328"/>
      <c r="Q162" s="1328"/>
      <c r="R162" s="1328"/>
      <c r="S162" s="1328"/>
      <c r="T162" s="1328"/>
      <c r="U162" s="1328"/>
      <c r="V162" s="1328"/>
      <c r="W162" s="1328"/>
      <c r="X162" s="1328"/>
      <c r="Y162" s="1328"/>
      <c r="Z162" s="1328"/>
      <c r="AA162" s="1328"/>
      <c r="AB162" s="1328"/>
      <c r="AC162" s="1328"/>
      <c r="AD162" s="1328"/>
      <c r="AE162" s="1328"/>
      <c r="AF162" s="1328"/>
      <c r="AG162" s="1328"/>
      <c r="AH162" s="1328"/>
      <c r="AI162" s="1328"/>
      <c r="AJ162" s="1328"/>
      <c r="AK162" s="1328"/>
      <c r="AL162" s="1328"/>
      <c r="AM162" s="1328"/>
      <c r="AN162" s="1346"/>
      <c r="AO162" s="1006" t="str">
        <f t="shared" si="28"/>
        <v xml:space="preserve"> </v>
      </c>
      <c r="AP162" s="885">
        <f t="shared" si="26"/>
        <v>0</v>
      </c>
    </row>
    <row r="163" spans="1:43" ht="12.75" hidden="1" customHeight="1">
      <c r="A163" s="1047" t="s">
        <v>764</v>
      </c>
      <c r="B163" s="1060" t="str">
        <f t="shared" si="30"/>
        <v xml:space="preserve"> </v>
      </c>
      <c r="C163" s="1184" t="s">
        <v>514</v>
      </c>
      <c r="D163" s="1347">
        <v>0</v>
      </c>
      <c r="E163" s="1061" t="str">
        <f t="shared" si="29"/>
        <v xml:space="preserve"> </v>
      </c>
      <c r="F163" s="1044"/>
      <c r="G163" s="1044"/>
      <c r="H163" s="1044"/>
      <c r="I163" s="1044"/>
      <c r="K163" s="1328"/>
      <c r="L163" s="1328"/>
      <c r="M163" s="1328"/>
      <c r="N163" s="1328"/>
      <c r="O163" s="1328"/>
      <c r="P163" s="1328"/>
      <c r="Q163" s="1328"/>
      <c r="R163" s="1328"/>
      <c r="S163" s="1328"/>
      <c r="T163" s="1328"/>
      <c r="U163" s="1328"/>
      <c r="V163" s="1328"/>
      <c r="W163" s="1328"/>
      <c r="X163" s="1328"/>
      <c r="Y163" s="1328"/>
      <c r="Z163" s="1328"/>
      <c r="AA163" s="1328"/>
      <c r="AB163" s="1328"/>
      <c r="AC163" s="1328"/>
      <c r="AD163" s="1328"/>
      <c r="AE163" s="1328"/>
      <c r="AF163" s="1328"/>
      <c r="AG163" s="1328"/>
      <c r="AH163" s="1328"/>
      <c r="AI163" s="1328"/>
      <c r="AJ163" s="1328"/>
      <c r="AK163" s="1328"/>
      <c r="AL163" s="1328"/>
      <c r="AM163" s="1328"/>
      <c r="AN163" s="1346"/>
      <c r="AO163" s="1006" t="str">
        <f t="shared" si="28"/>
        <v xml:space="preserve"> </v>
      </c>
      <c r="AP163" s="885">
        <f t="shared" si="26"/>
        <v>0</v>
      </c>
    </row>
    <row r="164" spans="1:43" ht="12.75" hidden="1" customHeight="1">
      <c r="A164" s="1046" t="s">
        <v>1572</v>
      </c>
      <c r="B164" s="1060">
        <f t="shared" si="30"/>
        <v>6</v>
      </c>
      <c r="C164" s="1044">
        <v>1.7210648148148149E-2</v>
      </c>
      <c r="D164" s="1348">
        <v>0</v>
      </c>
      <c r="E164" s="1061" t="str">
        <f t="shared" si="29"/>
        <v xml:space="preserve"> </v>
      </c>
      <c r="F164" s="1020"/>
      <c r="G164" s="1044"/>
      <c r="H164" s="1044"/>
      <c r="I164" s="1044"/>
      <c r="K164" s="1328"/>
      <c r="L164" s="1328"/>
      <c r="M164" s="1328"/>
      <c r="N164" s="1328"/>
      <c r="O164" s="1328"/>
      <c r="P164" s="1328"/>
      <c r="Q164" s="1328"/>
      <c r="R164" s="1328"/>
      <c r="S164" s="1328"/>
      <c r="T164" s="1328"/>
      <c r="U164" s="1328"/>
      <c r="V164" s="1328"/>
      <c r="W164" s="1328"/>
      <c r="X164" s="1328"/>
      <c r="Y164" s="1328"/>
      <c r="Z164" s="1328"/>
      <c r="AA164" s="1328"/>
      <c r="AB164" s="1328"/>
      <c r="AC164" s="1328"/>
      <c r="AD164" s="1328"/>
      <c r="AE164" s="1328"/>
      <c r="AF164" s="1328"/>
      <c r="AG164" s="1328"/>
      <c r="AH164" s="1328"/>
      <c r="AI164" s="1328"/>
      <c r="AJ164" s="1328"/>
      <c r="AK164" s="1328"/>
      <c r="AL164" s="1328"/>
      <c r="AM164" s="1328"/>
      <c r="AN164" s="1346"/>
      <c r="AO164" s="1006" t="str">
        <f t="shared" si="28"/>
        <v xml:space="preserve"> </v>
      </c>
      <c r="AP164" s="885">
        <f t="shared" si="26"/>
        <v>0</v>
      </c>
    </row>
    <row r="165" spans="1:43" ht="12.75" hidden="1" customHeight="1">
      <c r="A165" s="1048" t="s">
        <v>325</v>
      </c>
      <c r="B165" s="1060" t="str">
        <f t="shared" si="30"/>
        <v xml:space="preserve"> </v>
      </c>
      <c r="C165" s="1061" t="s">
        <v>514</v>
      </c>
      <c r="D165" s="885">
        <v>0</v>
      </c>
      <c r="E165" s="1061" t="str">
        <f t="shared" si="29"/>
        <v xml:space="preserve"> </v>
      </c>
      <c r="F165" s="1068"/>
      <c r="G165" s="1019"/>
      <c r="H165" s="1019"/>
      <c r="I165" s="1019"/>
      <c r="K165" s="1328"/>
      <c r="L165" s="1328"/>
      <c r="M165" s="1328"/>
      <c r="N165" s="1328"/>
      <c r="O165" s="1328"/>
      <c r="P165" s="1328"/>
      <c r="Q165" s="1328"/>
      <c r="R165" s="1328"/>
      <c r="S165" s="1328"/>
      <c r="T165" s="1328"/>
      <c r="U165" s="1328"/>
      <c r="V165" s="1328"/>
      <c r="W165" s="1328"/>
      <c r="X165" s="1328"/>
      <c r="Y165" s="1328"/>
      <c r="Z165" s="1328"/>
      <c r="AA165" s="1328"/>
      <c r="AB165" s="1328"/>
      <c r="AC165" s="1328"/>
      <c r="AD165" s="1328"/>
      <c r="AE165" s="1328"/>
      <c r="AF165" s="1328"/>
      <c r="AG165" s="1328"/>
      <c r="AH165" s="1328"/>
      <c r="AI165" s="1328"/>
      <c r="AJ165" s="1328"/>
      <c r="AK165" s="1328"/>
      <c r="AL165" s="1328"/>
      <c r="AM165" s="1328"/>
      <c r="AN165" s="1346"/>
      <c r="AO165" s="1006" t="str">
        <f t="shared" si="28"/>
        <v xml:space="preserve"> </v>
      </c>
      <c r="AP165" s="885">
        <f t="shared" si="26"/>
        <v>0</v>
      </c>
    </row>
    <row r="166" spans="1:43" ht="12.75" hidden="1" customHeight="1">
      <c r="A166" s="1047" t="s">
        <v>1021</v>
      </c>
      <c r="B166" s="1060" t="str">
        <f t="shared" si="30"/>
        <v xml:space="preserve"> </v>
      </c>
      <c r="C166" s="1061" t="s">
        <v>514</v>
      </c>
      <c r="D166" s="885">
        <v>0</v>
      </c>
      <c r="E166" s="1061" t="str">
        <f t="shared" si="29"/>
        <v xml:space="preserve"> </v>
      </c>
      <c r="F166" s="1044"/>
      <c r="G166" s="1044"/>
      <c r="H166" s="1044"/>
      <c r="I166" s="1044"/>
      <c r="K166" s="1328"/>
      <c r="L166" s="1328"/>
      <c r="M166" s="1328"/>
      <c r="N166" s="1328"/>
      <c r="O166" s="1328"/>
      <c r="P166" s="1328"/>
      <c r="Q166" s="1328"/>
      <c r="R166" s="1328"/>
      <c r="S166" s="1328"/>
      <c r="T166" s="1328"/>
      <c r="U166" s="1328"/>
      <c r="V166" s="1328"/>
      <c r="W166" s="1328"/>
      <c r="X166" s="1328"/>
      <c r="Y166" s="1328"/>
      <c r="Z166" s="1328"/>
      <c r="AA166" s="1328"/>
      <c r="AB166" s="1328"/>
      <c r="AC166" s="1328"/>
      <c r="AD166" s="1328"/>
      <c r="AE166" s="1328"/>
      <c r="AF166" s="1328"/>
      <c r="AG166" s="1328"/>
      <c r="AH166" s="1328"/>
      <c r="AI166" s="1328"/>
      <c r="AJ166" s="1328"/>
      <c r="AK166" s="1328"/>
      <c r="AL166" s="1328"/>
      <c r="AM166" s="1328"/>
      <c r="AN166" s="1346"/>
      <c r="AO166" s="1006" t="str">
        <f t="shared" si="28"/>
        <v xml:space="preserve"> </v>
      </c>
      <c r="AP166" s="885">
        <f t="shared" si="26"/>
        <v>0</v>
      </c>
    </row>
    <row r="167" spans="1:43" ht="12.75" hidden="1" customHeight="1">
      <c r="A167" s="1048" t="s">
        <v>554</v>
      </c>
      <c r="B167" s="1060" t="str">
        <f t="shared" si="30"/>
        <v xml:space="preserve"> </v>
      </c>
      <c r="C167" s="1061" t="s">
        <v>514</v>
      </c>
      <c r="D167" s="885">
        <v>0</v>
      </c>
      <c r="E167" s="1061" t="str">
        <f t="shared" si="29"/>
        <v xml:space="preserve"> </v>
      </c>
      <c r="F167" s="1043"/>
      <c r="G167" s="1044"/>
      <c r="H167" s="1044"/>
      <c r="I167" s="1044"/>
      <c r="K167" s="1328"/>
      <c r="L167" s="1328"/>
      <c r="M167" s="1328"/>
      <c r="N167" s="1328"/>
      <c r="O167" s="1328"/>
      <c r="P167" s="1328"/>
      <c r="Q167" s="1328"/>
      <c r="R167" s="1328"/>
      <c r="S167" s="1328"/>
      <c r="T167" s="1328"/>
      <c r="U167" s="1328"/>
      <c r="V167" s="1328"/>
      <c r="W167" s="1328"/>
      <c r="X167" s="1328"/>
      <c r="Y167" s="1328"/>
      <c r="Z167" s="1328"/>
      <c r="AA167" s="1328"/>
      <c r="AB167" s="1328"/>
      <c r="AC167" s="1328"/>
      <c r="AD167" s="1328"/>
      <c r="AE167" s="1328"/>
      <c r="AF167" s="1328"/>
      <c r="AG167" s="1328"/>
      <c r="AH167" s="1328"/>
      <c r="AI167" s="1328"/>
      <c r="AJ167" s="1328"/>
      <c r="AK167" s="1328"/>
      <c r="AL167" s="1328"/>
      <c r="AM167" s="1328"/>
      <c r="AN167" s="1346"/>
      <c r="AO167" s="1006" t="str">
        <f t="shared" si="28"/>
        <v xml:space="preserve"> </v>
      </c>
      <c r="AP167" s="885">
        <f t="shared" si="26"/>
        <v>0</v>
      </c>
    </row>
    <row r="168" spans="1:43" ht="12.75" hidden="1" customHeight="1">
      <c r="A168" s="1048" t="s">
        <v>1298</v>
      </c>
      <c r="B168" s="1060"/>
      <c r="C168" s="1061"/>
      <c r="D168" s="885"/>
      <c r="E168" s="1061" t="str">
        <f t="shared" si="29"/>
        <v xml:space="preserve"> </v>
      </c>
      <c r="F168" s="1044"/>
      <c r="G168" s="1044"/>
      <c r="H168" s="1044"/>
      <c r="I168" s="1044"/>
      <c r="K168" s="1328"/>
      <c r="L168" s="1328"/>
      <c r="M168" s="1328"/>
      <c r="N168" s="1328"/>
      <c r="O168" s="1328"/>
      <c r="P168" s="1328"/>
      <c r="Q168" s="1328"/>
      <c r="R168" s="1328"/>
      <c r="S168" s="1328"/>
      <c r="T168" s="1328"/>
      <c r="U168" s="1328"/>
      <c r="V168" s="1328"/>
      <c r="W168" s="1328"/>
      <c r="X168" s="1328"/>
      <c r="Y168" s="1328"/>
      <c r="Z168" s="1328"/>
      <c r="AA168" s="1328"/>
      <c r="AB168" s="1328"/>
      <c r="AC168" s="1328"/>
      <c r="AD168" s="1328"/>
      <c r="AE168" s="1328"/>
      <c r="AF168" s="1328"/>
      <c r="AG168" s="1328"/>
      <c r="AH168" s="1328"/>
      <c r="AI168" s="1328"/>
      <c r="AJ168" s="1328"/>
      <c r="AK168" s="1328"/>
      <c r="AL168" s="1328"/>
      <c r="AM168" s="1328"/>
      <c r="AN168" s="1346"/>
      <c r="AO168" s="1006" t="str">
        <f t="shared" si="28"/>
        <v xml:space="preserve"> </v>
      </c>
      <c r="AP168" s="885">
        <f t="shared" si="26"/>
        <v>0</v>
      </c>
    </row>
    <row r="169" spans="1:43" ht="12.75" hidden="1" customHeight="1">
      <c r="A169" s="1047" t="s">
        <v>765</v>
      </c>
      <c r="B169" s="1060" t="str">
        <f t="shared" ref="B169:B199" si="31">IFERROR(MINUTE(B$5)-MINUTE(C169)," ")</f>
        <v xml:space="preserve"> </v>
      </c>
      <c r="C169" s="1184" t="s">
        <v>514</v>
      </c>
      <c r="D169" s="1347">
        <v>0</v>
      </c>
      <c r="E169" s="1061" t="str">
        <f t="shared" si="29"/>
        <v xml:space="preserve"> </v>
      </c>
      <c r="F169" s="1006"/>
      <c r="G169" s="1044"/>
      <c r="H169" s="1044"/>
      <c r="I169" s="1044"/>
      <c r="K169" s="1328"/>
      <c r="L169" s="1328"/>
      <c r="M169" s="1328"/>
      <c r="N169" s="1328"/>
      <c r="O169" s="1328"/>
      <c r="P169" s="1328"/>
      <c r="Q169" s="1328"/>
      <c r="R169" s="1328"/>
      <c r="S169" s="1328"/>
      <c r="T169" s="1328"/>
      <c r="U169" s="1328"/>
      <c r="V169" s="1328"/>
      <c r="W169" s="1328"/>
      <c r="X169" s="1328"/>
      <c r="Y169" s="1328"/>
      <c r="Z169" s="1328"/>
      <c r="AA169" s="1328"/>
      <c r="AB169" s="1328"/>
      <c r="AC169" s="1328"/>
      <c r="AD169" s="1328"/>
      <c r="AE169" s="1328"/>
      <c r="AF169" s="1328"/>
      <c r="AG169" s="1328"/>
      <c r="AH169" s="1328"/>
      <c r="AI169" s="1328"/>
      <c r="AJ169" s="1328"/>
      <c r="AK169" s="1328"/>
      <c r="AL169" s="1328"/>
      <c r="AM169" s="1328"/>
      <c r="AN169" s="1346"/>
      <c r="AO169" s="1006" t="str">
        <f t="shared" si="28"/>
        <v xml:space="preserve"> </v>
      </c>
      <c r="AP169" s="885">
        <f t="shared" si="26"/>
        <v>0</v>
      </c>
    </row>
    <row r="170" spans="1:43" ht="12.75" hidden="1" customHeight="1">
      <c r="A170" s="1079" t="s">
        <v>598</v>
      </c>
      <c r="B170" s="1060" t="str">
        <f t="shared" si="31"/>
        <v xml:space="preserve"> </v>
      </c>
      <c r="C170" s="1044" t="s">
        <v>514</v>
      </c>
      <c r="D170" s="1347">
        <v>0</v>
      </c>
      <c r="E170" s="1061" t="str">
        <f t="shared" si="29"/>
        <v xml:space="preserve"> </v>
      </c>
      <c r="F170" s="1020"/>
      <c r="G170" s="1044"/>
      <c r="H170" s="1044"/>
      <c r="I170" s="1044"/>
      <c r="K170" s="1328"/>
      <c r="L170" s="1328"/>
      <c r="M170" s="1328"/>
      <c r="N170" s="1328"/>
      <c r="O170" s="1328"/>
      <c r="P170" s="1328"/>
      <c r="Q170" s="1328"/>
      <c r="R170" s="1328"/>
      <c r="S170" s="1328"/>
      <c r="T170" s="1328"/>
      <c r="U170" s="1328"/>
      <c r="V170" s="1328"/>
      <c r="W170" s="1328"/>
      <c r="X170" s="1328"/>
      <c r="Y170" s="1328"/>
      <c r="Z170" s="1328"/>
      <c r="AA170" s="1328"/>
      <c r="AB170" s="1328"/>
      <c r="AC170" s="1328"/>
      <c r="AD170" s="1328"/>
      <c r="AE170" s="1328"/>
      <c r="AF170" s="1328"/>
      <c r="AG170" s="1328"/>
      <c r="AH170" s="1328"/>
      <c r="AI170" s="1328"/>
      <c r="AJ170" s="1328"/>
      <c r="AK170" s="1328"/>
      <c r="AL170" s="1328"/>
      <c r="AM170" s="1328"/>
      <c r="AN170" s="1346"/>
      <c r="AO170" s="1006" t="str">
        <f t="shared" si="28"/>
        <v xml:space="preserve"> </v>
      </c>
      <c r="AP170" s="885">
        <f t="shared" si="26"/>
        <v>0</v>
      </c>
    </row>
    <row r="171" spans="1:43" ht="12.75" hidden="1" customHeight="1">
      <c r="A171" s="1047" t="s">
        <v>1022</v>
      </c>
      <c r="B171" s="1060" t="str">
        <f t="shared" si="31"/>
        <v xml:space="preserve"> </v>
      </c>
      <c r="C171" s="1061" t="s">
        <v>514</v>
      </c>
      <c r="D171" s="885">
        <v>0</v>
      </c>
      <c r="E171" s="1061" t="str">
        <f t="shared" si="29"/>
        <v xml:space="preserve"> </v>
      </c>
      <c r="F171" s="1006"/>
      <c r="G171" s="1006"/>
      <c r="H171" s="1006"/>
      <c r="I171" s="1006"/>
      <c r="J171" s="1006"/>
      <c r="K171" s="1062"/>
      <c r="L171" s="1062"/>
      <c r="M171" s="1062"/>
      <c r="N171" s="1062"/>
      <c r="O171" s="1062"/>
      <c r="P171" s="1062"/>
      <c r="Q171" s="1062"/>
      <c r="R171" s="1062"/>
      <c r="S171" s="1062"/>
      <c r="T171" s="1062"/>
      <c r="U171" s="1062"/>
      <c r="V171" s="1062"/>
      <c r="W171" s="1062"/>
      <c r="X171" s="1062"/>
      <c r="Y171" s="1062"/>
      <c r="Z171" s="1062"/>
      <c r="AA171" s="1062"/>
      <c r="AB171" s="1062"/>
      <c r="AC171" s="1062"/>
      <c r="AD171" s="1062"/>
      <c r="AE171" s="1062"/>
      <c r="AF171" s="1062"/>
      <c r="AG171" s="1062"/>
      <c r="AH171" s="1062"/>
      <c r="AI171" s="1062"/>
      <c r="AJ171" s="1062"/>
      <c r="AK171" s="1062"/>
      <c r="AL171" s="1062"/>
      <c r="AM171" s="1063"/>
      <c r="AN171" s="1064"/>
      <c r="AO171" s="888" t="str">
        <f t="shared" si="28"/>
        <v xml:space="preserve"> </v>
      </c>
      <c r="AP171" s="885">
        <f t="shared" si="26"/>
        <v>0</v>
      </c>
      <c r="AQ171" s="1065"/>
    </row>
    <row r="172" spans="1:43" ht="12.75" hidden="1" customHeight="1">
      <c r="A172" s="1048" t="s">
        <v>561</v>
      </c>
      <c r="B172" s="1060" t="str">
        <f t="shared" si="31"/>
        <v xml:space="preserve"> </v>
      </c>
      <c r="C172" s="1061" t="s">
        <v>514</v>
      </c>
      <c r="D172" s="885">
        <v>0</v>
      </c>
      <c r="E172" s="1061" t="str">
        <f t="shared" si="29"/>
        <v xml:space="preserve"> </v>
      </c>
      <c r="F172" s="1006"/>
      <c r="G172" s="1006"/>
      <c r="H172" s="1006"/>
      <c r="I172" s="1006"/>
      <c r="J172" s="1006"/>
      <c r="K172" s="1062"/>
      <c r="L172" s="1062"/>
      <c r="M172" s="1062"/>
      <c r="N172" s="1062"/>
      <c r="O172" s="1062"/>
      <c r="P172" s="1062"/>
      <c r="Q172" s="1062"/>
      <c r="R172" s="1062"/>
      <c r="S172" s="1062"/>
      <c r="T172" s="1062"/>
      <c r="U172" s="1062"/>
      <c r="V172" s="1062"/>
      <c r="W172" s="1062"/>
      <c r="X172" s="1062"/>
      <c r="Y172" s="1062"/>
      <c r="Z172" s="1062"/>
      <c r="AA172" s="1062"/>
      <c r="AB172" s="1062"/>
      <c r="AC172" s="1062"/>
      <c r="AD172" s="1062"/>
      <c r="AE172" s="1062"/>
      <c r="AF172" s="1062"/>
      <c r="AG172" s="1062"/>
      <c r="AH172" s="1062"/>
      <c r="AI172" s="1062"/>
      <c r="AJ172" s="1062"/>
      <c r="AK172" s="1062"/>
      <c r="AL172" s="1062"/>
      <c r="AM172" s="1063"/>
      <c r="AN172" s="1064"/>
      <c r="AO172" s="888" t="str">
        <f t="shared" si="28"/>
        <v xml:space="preserve"> </v>
      </c>
      <c r="AP172" s="885">
        <f t="shared" si="26"/>
        <v>0</v>
      </c>
      <c r="AQ172" s="1065"/>
    </row>
    <row r="173" spans="1:43" ht="12.75" hidden="1" customHeight="1">
      <c r="A173" s="1048" t="s">
        <v>960</v>
      </c>
      <c r="B173" s="1060" t="str">
        <f t="shared" si="31"/>
        <v xml:space="preserve"> </v>
      </c>
      <c r="C173" s="1061" t="s">
        <v>514</v>
      </c>
      <c r="D173" s="885">
        <v>0</v>
      </c>
      <c r="E173" s="1061" t="str">
        <f t="shared" si="29"/>
        <v xml:space="preserve"> </v>
      </c>
      <c r="F173" s="1006"/>
      <c r="G173" s="1006"/>
      <c r="H173" s="1006"/>
      <c r="I173" s="1006"/>
      <c r="J173" s="1006"/>
      <c r="K173" s="1062"/>
      <c r="L173" s="1062"/>
      <c r="M173" s="1062"/>
      <c r="N173" s="1062"/>
      <c r="O173" s="1062"/>
      <c r="P173" s="1062"/>
      <c r="Q173" s="1062"/>
      <c r="R173" s="1062"/>
      <c r="S173" s="1062"/>
      <c r="T173" s="1062"/>
      <c r="U173" s="1062"/>
      <c r="V173" s="1062"/>
      <c r="W173" s="1062"/>
      <c r="X173" s="1062"/>
      <c r="Y173" s="1062"/>
      <c r="Z173" s="1062"/>
      <c r="AA173" s="1062"/>
      <c r="AB173" s="1062"/>
      <c r="AC173" s="1062"/>
      <c r="AD173" s="1062"/>
      <c r="AE173" s="1062"/>
      <c r="AF173" s="1062"/>
      <c r="AG173" s="1062"/>
      <c r="AH173" s="1062"/>
      <c r="AI173" s="1062"/>
      <c r="AJ173" s="1062"/>
      <c r="AK173" s="1062"/>
      <c r="AL173" s="1062"/>
      <c r="AM173" s="1063"/>
      <c r="AN173" s="1064"/>
      <c r="AO173" s="888" t="str">
        <f t="shared" si="28"/>
        <v xml:space="preserve"> </v>
      </c>
      <c r="AP173" s="885">
        <f t="shared" si="26"/>
        <v>0</v>
      </c>
      <c r="AQ173" s="1065"/>
    </row>
    <row r="174" spans="1:43" ht="12.75" hidden="1" customHeight="1">
      <c r="A174" s="1048" t="s">
        <v>507</v>
      </c>
      <c r="B174" s="1060" t="str">
        <f t="shared" si="31"/>
        <v xml:space="preserve"> </v>
      </c>
      <c r="C174" s="1061" t="s">
        <v>514</v>
      </c>
      <c r="D174" s="885">
        <v>0</v>
      </c>
      <c r="E174" s="1061" t="str">
        <f t="shared" si="29"/>
        <v xml:space="preserve"> </v>
      </c>
      <c r="F174" s="1068"/>
      <c r="G174" s="1068"/>
      <c r="H174" s="1068"/>
      <c r="I174" s="1068"/>
      <c r="J174" s="1068"/>
      <c r="K174" s="1070"/>
      <c r="L174" s="1070"/>
      <c r="M174" s="1070"/>
      <c r="N174" s="1070"/>
      <c r="O174" s="1070"/>
      <c r="P174" s="1070"/>
      <c r="Q174" s="1070"/>
      <c r="R174" s="1070"/>
      <c r="S174" s="1070"/>
      <c r="T174" s="1070"/>
      <c r="U174" s="1070"/>
      <c r="V174" s="1070"/>
      <c r="W174" s="1070"/>
      <c r="X174" s="1070"/>
      <c r="Y174" s="1070"/>
      <c r="Z174" s="1070"/>
      <c r="AA174" s="1070"/>
      <c r="AB174" s="1070"/>
      <c r="AC174" s="1070"/>
      <c r="AD174" s="1070"/>
      <c r="AE174" s="1070"/>
      <c r="AF174" s="1070"/>
      <c r="AG174" s="1070"/>
      <c r="AH174" s="1070"/>
      <c r="AI174" s="1070"/>
      <c r="AJ174" s="1070"/>
      <c r="AK174" s="1070"/>
      <c r="AL174" s="1070"/>
      <c r="AM174" s="1069"/>
      <c r="AN174" s="1064"/>
      <c r="AO174" s="888" t="str">
        <f t="shared" si="28"/>
        <v xml:space="preserve"> </v>
      </c>
      <c r="AP174" s="885">
        <f t="shared" si="26"/>
        <v>0</v>
      </c>
      <c r="AQ174" s="1065"/>
    </row>
    <row r="175" spans="1:43" ht="12.75" hidden="1" customHeight="1">
      <c r="A175" s="1048" t="s">
        <v>1299</v>
      </c>
      <c r="B175" s="1060" t="str">
        <f t="shared" si="31"/>
        <v xml:space="preserve"> </v>
      </c>
      <c r="C175" s="1061" t="s">
        <v>514</v>
      </c>
      <c r="D175" s="885">
        <v>0</v>
      </c>
      <c r="E175" s="1061" t="str">
        <f t="shared" si="29"/>
        <v xml:space="preserve"> </v>
      </c>
      <c r="F175" s="1043"/>
      <c r="G175" s="1080"/>
      <c r="H175" s="1044"/>
      <c r="I175" s="1044"/>
      <c r="J175" s="1044"/>
      <c r="K175" s="1063"/>
      <c r="L175" s="1063"/>
      <c r="M175" s="1063"/>
      <c r="N175" s="1063"/>
      <c r="O175" s="1063"/>
      <c r="P175" s="1063"/>
      <c r="Q175" s="1063"/>
      <c r="R175" s="1063"/>
      <c r="S175" s="1063"/>
      <c r="T175" s="1063"/>
      <c r="U175" s="1063"/>
      <c r="V175" s="1063"/>
      <c r="W175" s="1063"/>
      <c r="X175" s="1063"/>
      <c r="Y175" s="1063"/>
      <c r="Z175" s="1063"/>
      <c r="AA175" s="1063"/>
      <c r="AB175" s="1063"/>
      <c r="AC175" s="1063"/>
      <c r="AD175" s="1063"/>
      <c r="AE175" s="1063"/>
      <c r="AF175" s="1063"/>
      <c r="AG175" s="1063"/>
      <c r="AH175" s="1063"/>
      <c r="AI175" s="1063"/>
      <c r="AJ175" s="1063"/>
      <c r="AK175" s="1063"/>
      <c r="AL175" s="1063"/>
      <c r="AM175" s="1063"/>
      <c r="AN175" s="1081"/>
      <c r="AO175" s="888" t="str">
        <f t="shared" si="28"/>
        <v xml:space="preserve"> </v>
      </c>
      <c r="AP175" s="885">
        <f t="shared" si="26"/>
        <v>0</v>
      </c>
      <c r="AQ175" s="1053"/>
    </row>
    <row r="176" spans="1:43" ht="12.75" hidden="1" customHeight="1">
      <c r="A176" s="1048" t="s">
        <v>266</v>
      </c>
      <c r="B176" s="1060" t="str">
        <f t="shared" si="31"/>
        <v xml:space="preserve"> </v>
      </c>
      <c r="C176" s="1061" t="s">
        <v>514</v>
      </c>
      <c r="D176" s="885">
        <v>0</v>
      </c>
      <c r="E176" s="1061" t="str">
        <f t="shared" si="29"/>
        <v xml:space="preserve"> </v>
      </c>
      <c r="F176" s="1006"/>
      <c r="G176" s="1006"/>
      <c r="H176" s="1006"/>
      <c r="I176" s="1006"/>
      <c r="J176" s="1006"/>
      <c r="K176" s="1062"/>
      <c r="L176" s="1062"/>
      <c r="M176" s="1062"/>
      <c r="N176" s="1062"/>
      <c r="O176" s="1062"/>
      <c r="P176" s="1062"/>
      <c r="Q176" s="1062"/>
      <c r="R176" s="1062"/>
      <c r="S176" s="1062"/>
      <c r="T176" s="1062"/>
      <c r="U176" s="1062"/>
      <c r="V176" s="1062"/>
      <c r="W176" s="1062"/>
      <c r="X176" s="1062"/>
      <c r="Y176" s="1062"/>
      <c r="Z176" s="1062"/>
      <c r="AA176" s="1062"/>
      <c r="AB176" s="1062"/>
      <c r="AC176" s="1062"/>
      <c r="AD176" s="1062"/>
      <c r="AE176" s="1062"/>
      <c r="AF176" s="1062"/>
      <c r="AG176" s="1062"/>
      <c r="AH176" s="1062"/>
      <c r="AI176" s="1062"/>
      <c r="AJ176" s="1062"/>
      <c r="AK176" s="1062"/>
      <c r="AL176" s="1062"/>
      <c r="AM176" s="1063"/>
      <c r="AN176" s="1064"/>
      <c r="AO176" s="888" t="str">
        <f t="shared" si="28"/>
        <v xml:space="preserve"> </v>
      </c>
      <c r="AP176" s="885">
        <f t="shared" si="26"/>
        <v>0</v>
      </c>
      <c r="AQ176" s="1065"/>
    </row>
    <row r="177" spans="1:43" ht="12.75" hidden="1" customHeight="1">
      <c r="A177" s="1047" t="s">
        <v>1300</v>
      </c>
      <c r="B177" s="1060" t="str">
        <f t="shared" si="31"/>
        <v xml:space="preserve"> </v>
      </c>
      <c r="C177" s="1061" t="s">
        <v>514</v>
      </c>
      <c r="D177" s="885">
        <v>0</v>
      </c>
      <c r="E177" s="1061" t="str">
        <f t="shared" si="29"/>
        <v xml:space="preserve"> </v>
      </c>
      <c r="F177" s="1044"/>
      <c r="G177" s="1044"/>
      <c r="H177" s="1044"/>
      <c r="I177" s="1044"/>
      <c r="J177" s="1044"/>
      <c r="K177" s="1063"/>
      <c r="L177" s="1063"/>
      <c r="M177" s="1063"/>
      <c r="N177" s="1063"/>
      <c r="O177" s="1063"/>
      <c r="P177" s="1063"/>
      <c r="Q177" s="1063"/>
      <c r="R177" s="1063"/>
      <c r="S177" s="1063"/>
      <c r="T177" s="1063"/>
      <c r="U177" s="1063"/>
      <c r="V177" s="1063"/>
      <c r="W177" s="1063"/>
      <c r="X177" s="1063"/>
      <c r="Y177" s="1063"/>
      <c r="Z177" s="1063"/>
      <c r="AA177" s="1063"/>
      <c r="AB177" s="1063"/>
      <c r="AC177" s="1063"/>
      <c r="AD177" s="1063"/>
      <c r="AE177" s="1063"/>
      <c r="AF177" s="1063"/>
      <c r="AG177" s="1063"/>
      <c r="AH177" s="1063"/>
      <c r="AI177" s="1063"/>
      <c r="AJ177" s="1063"/>
      <c r="AK177" s="1063"/>
      <c r="AL177" s="1063"/>
      <c r="AM177" s="1062"/>
      <c r="AN177" s="1064"/>
      <c r="AO177" s="888" t="str">
        <f t="shared" si="28"/>
        <v xml:space="preserve"> </v>
      </c>
      <c r="AP177" s="885">
        <f t="shared" si="26"/>
        <v>0</v>
      </c>
      <c r="AQ177" s="1082"/>
    </row>
    <row r="178" spans="1:43" ht="12.75" hidden="1" customHeight="1">
      <c r="A178" s="1047" t="s">
        <v>1301</v>
      </c>
      <c r="B178" s="1060" t="str">
        <f t="shared" si="31"/>
        <v xml:space="preserve"> </v>
      </c>
      <c r="C178" s="1061" t="s">
        <v>514</v>
      </c>
      <c r="D178" s="885">
        <v>0</v>
      </c>
      <c r="E178" s="1061" t="str">
        <f t="shared" si="29"/>
        <v xml:space="preserve"> </v>
      </c>
      <c r="F178" s="1006"/>
      <c r="G178" s="1006"/>
      <c r="H178" s="1006"/>
      <c r="I178" s="1006"/>
      <c r="J178" s="1006"/>
      <c r="K178" s="1062"/>
      <c r="L178" s="1062"/>
      <c r="M178" s="1062"/>
      <c r="N178" s="1062"/>
      <c r="O178" s="1062"/>
      <c r="P178" s="1062"/>
      <c r="Q178" s="1062"/>
      <c r="R178" s="1062"/>
      <c r="S178" s="1062"/>
      <c r="T178" s="1062"/>
      <c r="U178" s="1062"/>
      <c r="V178" s="1062"/>
      <c r="W178" s="1062"/>
      <c r="X178" s="1062"/>
      <c r="Y178" s="1062"/>
      <c r="Z178" s="1062"/>
      <c r="AA178" s="1062"/>
      <c r="AB178" s="1062"/>
      <c r="AC178" s="1062"/>
      <c r="AD178" s="1062"/>
      <c r="AE178" s="1062"/>
      <c r="AF178" s="1062"/>
      <c r="AG178" s="1062"/>
      <c r="AH178" s="1062"/>
      <c r="AI178" s="1062"/>
      <c r="AJ178" s="1062"/>
      <c r="AK178" s="1062"/>
      <c r="AL178" s="1062"/>
      <c r="AM178" s="1063"/>
      <c r="AN178" s="1064"/>
      <c r="AO178" s="888" t="str">
        <f t="shared" si="28"/>
        <v xml:space="preserve"> </v>
      </c>
      <c r="AP178" s="885">
        <f t="shared" si="26"/>
        <v>0</v>
      </c>
      <c r="AQ178" s="1065"/>
    </row>
    <row r="179" spans="1:43" ht="12.75" hidden="1" customHeight="1">
      <c r="A179" s="1047" t="s">
        <v>1262</v>
      </c>
      <c r="B179" s="1060">
        <f t="shared" si="31"/>
        <v>10</v>
      </c>
      <c r="C179" s="1061">
        <v>1.4085648148148151E-2</v>
      </c>
      <c r="D179" s="880">
        <v>0</v>
      </c>
      <c r="E179" s="1061" t="str">
        <f t="shared" si="29"/>
        <v xml:space="preserve"> </v>
      </c>
      <c r="F179" s="1006"/>
      <c r="G179" s="1006"/>
      <c r="H179" s="1006"/>
      <c r="I179" s="1006"/>
      <c r="J179" s="1006"/>
      <c r="K179" s="1062"/>
      <c r="L179" s="1062"/>
      <c r="M179" s="1062"/>
      <c r="N179" s="1062"/>
      <c r="O179" s="1062"/>
      <c r="P179" s="1062"/>
      <c r="Q179" s="1062"/>
      <c r="R179" s="1062"/>
      <c r="S179" s="1062"/>
      <c r="T179" s="1062"/>
      <c r="U179" s="1062"/>
      <c r="V179" s="1062"/>
      <c r="W179" s="1062"/>
      <c r="X179" s="1062"/>
      <c r="Y179" s="1062"/>
      <c r="Z179" s="1062"/>
      <c r="AA179" s="1062"/>
      <c r="AB179" s="1062"/>
      <c r="AC179" s="1062"/>
      <c r="AD179" s="1062"/>
      <c r="AE179" s="1062"/>
      <c r="AF179" s="1062"/>
      <c r="AG179" s="1062"/>
      <c r="AH179" s="1062"/>
      <c r="AI179" s="1062"/>
      <c r="AJ179" s="1062"/>
      <c r="AK179" s="1062"/>
      <c r="AL179" s="1062"/>
      <c r="AM179" s="1063"/>
      <c r="AN179" s="1064"/>
      <c r="AO179" s="888"/>
      <c r="AP179" s="885"/>
      <c r="AQ179" s="1065"/>
    </row>
    <row r="180" spans="1:43" ht="12.75" hidden="1" customHeight="1">
      <c r="A180" s="1047" t="s">
        <v>1263</v>
      </c>
      <c r="B180" s="1060">
        <f t="shared" si="31"/>
        <v>9</v>
      </c>
      <c r="C180" s="1061">
        <v>1.5046296296296295E-2</v>
      </c>
      <c r="D180" s="880">
        <v>0</v>
      </c>
      <c r="E180" s="1061" t="str">
        <f t="shared" si="29"/>
        <v xml:space="preserve"> </v>
      </c>
      <c r="F180" s="1068"/>
      <c r="G180" s="1068"/>
      <c r="H180" s="1068"/>
      <c r="I180" s="1068"/>
      <c r="J180" s="1068"/>
      <c r="K180" s="1070"/>
      <c r="L180" s="1070"/>
      <c r="M180" s="1070"/>
      <c r="N180" s="1070"/>
      <c r="O180" s="1070"/>
      <c r="P180" s="1070"/>
      <c r="Q180" s="1070"/>
      <c r="R180" s="1070"/>
      <c r="S180" s="1070"/>
      <c r="T180" s="1070"/>
      <c r="U180" s="1070"/>
      <c r="V180" s="1070"/>
      <c r="W180" s="1070"/>
      <c r="X180" s="1070"/>
      <c r="Y180" s="1070"/>
      <c r="Z180" s="1070"/>
      <c r="AA180" s="1070"/>
      <c r="AB180" s="1070"/>
      <c r="AC180" s="1070"/>
      <c r="AD180" s="1070"/>
      <c r="AE180" s="1070"/>
      <c r="AF180" s="1070"/>
      <c r="AG180" s="1070"/>
      <c r="AH180" s="1070"/>
      <c r="AI180" s="1070"/>
      <c r="AJ180" s="1070"/>
      <c r="AK180" s="1070"/>
      <c r="AL180" s="1070"/>
      <c r="AM180" s="1069"/>
      <c r="AN180" s="1064"/>
      <c r="AO180" s="888" t="str">
        <f t="shared" ref="AO180:AO243" si="32">IF(MIN(F180:AM180)=0," ",MIN(F180:AM180))</f>
        <v xml:space="preserve"> </v>
      </c>
      <c r="AP180" s="885">
        <f t="shared" ref="AP180:AP243" si="33">COUNTA(F180:AM180)</f>
        <v>0</v>
      </c>
      <c r="AQ180" s="1065"/>
    </row>
    <row r="181" spans="1:43" ht="12.75" hidden="1" customHeight="1">
      <c r="A181" s="1047" t="s">
        <v>1024</v>
      </c>
      <c r="B181" s="1060" t="str">
        <f t="shared" si="31"/>
        <v xml:space="preserve"> </v>
      </c>
      <c r="C181" s="1061" t="s">
        <v>514</v>
      </c>
      <c r="D181" s="885">
        <v>0</v>
      </c>
      <c r="E181" s="1061" t="str">
        <f t="shared" si="29"/>
        <v xml:space="preserve"> </v>
      </c>
      <c r="F181" s="1006"/>
      <c r="G181" s="1006"/>
      <c r="H181" s="1006"/>
      <c r="I181" s="1006"/>
      <c r="J181" s="1006"/>
      <c r="K181" s="1062"/>
      <c r="L181" s="1062"/>
      <c r="M181" s="1062"/>
      <c r="N181" s="1062"/>
      <c r="O181" s="1062"/>
      <c r="P181" s="1062"/>
      <c r="Q181" s="1062"/>
      <c r="R181" s="1062"/>
      <c r="S181" s="1062"/>
      <c r="T181" s="1062"/>
      <c r="U181" s="1062"/>
      <c r="V181" s="1062"/>
      <c r="W181" s="1062"/>
      <c r="X181" s="1062"/>
      <c r="Y181" s="1062"/>
      <c r="Z181" s="1062"/>
      <c r="AA181" s="1062"/>
      <c r="AB181" s="1062"/>
      <c r="AC181" s="1062"/>
      <c r="AD181" s="1062"/>
      <c r="AE181" s="1062"/>
      <c r="AF181" s="1062"/>
      <c r="AG181" s="1062"/>
      <c r="AH181" s="1062"/>
      <c r="AI181" s="1062"/>
      <c r="AJ181" s="1062"/>
      <c r="AK181" s="1062"/>
      <c r="AL181" s="1062"/>
      <c r="AM181" s="1063"/>
      <c r="AN181" s="1064"/>
      <c r="AO181" s="888" t="str">
        <f t="shared" si="32"/>
        <v xml:space="preserve"> </v>
      </c>
      <c r="AP181" s="885">
        <f t="shared" si="33"/>
        <v>0</v>
      </c>
      <c r="AQ181" s="1065"/>
    </row>
    <row r="182" spans="1:43" ht="12.75" hidden="1" customHeight="1">
      <c r="A182" s="1048" t="s">
        <v>1187</v>
      </c>
      <c r="B182" s="1060" t="str">
        <f t="shared" si="31"/>
        <v xml:space="preserve"> </v>
      </c>
      <c r="C182" s="1061" t="s">
        <v>514</v>
      </c>
      <c r="D182" s="885">
        <v>0</v>
      </c>
      <c r="E182" s="1061" t="str">
        <f t="shared" si="29"/>
        <v xml:space="preserve"> </v>
      </c>
      <c r="F182" s="1019"/>
      <c r="G182" s="1019"/>
      <c r="H182" s="1068"/>
      <c r="I182" s="1019"/>
      <c r="J182" s="1019"/>
      <c r="K182" s="1069"/>
      <c r="L182" s="1069"/>
      <c r="M182" s="1070"/>
      <c r="N182" s="1070"/>
      <c r="O182" s="1070"/>
      <c r="P182" s="1070"/>
      <c r="Q182" s="1070"/>
      <c r="R182" s="1070"/>
      <c r="S182" s="1070"/>
      <c r="T182" s="1070"/>
      <c r="U182" s="1070"/>
      <c r="V182" s="1070"/>
      <c r="W182" s="1070"/>
      <c r="X182" s="1070"/>
      <c r="Y182" s="1070"/>
      <c r="Z182" s="1070"/>
      <c r="AA182" s="1070"/>
      <c r="AB182" s="1070"/>
      <c r="AC182" s="1070"/>
      <c r="AD182" s="1070"/>
      <c r="AE182" s="1070"/>
      <c r="AF182" s="1070"/>
      <c r="AG182" s="1070"/>
      <c r="AH182" s="1070"/>
      <c r="AI182" s="1070"/>
      <c r="AJ182" s="1070"/>
      <c r="AK182" s="1070"/>
      <c r="AL182" s="1070"/>
      <c r="AM182" s="1069"/>
      <c r="AN182" s="1064"/>
      <c r="AO182" s="888" t="str">
        <f t="shared" si="32"/>
        <v xml:space="preserve"> </v>
      </c>
      <c r="AP182" s="885">
        <f t="shared" si="33"/>
        <v>0</v>
      </c>
      <c r="AQ182" s="1065"/>
    </row>
    <row r="183" spans="1:43" ht="12.75" hidden="1" customHeight="1">
      <c r="A183" s="1047" t="s">
        <v>1573</v>
      </c>
      <c r="B183" s="1060">
        <f t="shared" si="31"/>
        <v>8</v>
      </c>
      <c r="C183" s="1061">
        <v>1.5821759259259258E-2</v>
      </c>
      <c r="D183" s="880">
        <v>0</v>
      </c>
      <c r="E183" s="1061" t="str">
        <f t="shared" si="29"/>
        <v xml:space="preserve"> </v>
      </c>
      <c r="F183" s="1006"/>
      <c r="G183" s="1006"/>
      <c r="H183" s="1006"/>
      <c r="I183" s="1006"/>
      <c r="J183" s="1006"/>
      <c r="K183" s="1062"/>
      <c r="L183" s="1062"/>
      <c r="M183" s="1062"/>
      <c r="N183" s="1062"/>
      <c r="O183" s="1062"/>
      <c r="P183" s="1062"/>
      <c r="Q183" s="1062"/>
      <c r="R183" s="1062"/>
      <c r="S183" s="1062"/>
      <c r="T183" s="1062"/>
      <c r="U183" s="1062"/>
      <c r="V183" s="1062"/>
      <c r="W183" s="1062"/>
      <c r="X183" s="1062"/>
      <c r="Y183" s="1062"/>
      <c r="Z183" s="1062"/>
      <c r="AA183" s="1062"/>
      <c r="AB183" s="1062"/>
      <c r="AC183" s="1062"/>
      <c r="AD183" s="1062"/>
      <c r="AE183" s="1062"/>
      <c r="AF183" s="1062"/>
      <c r="AG183" s="1062"/>
      <c r="AH183" s="1062"/>
      <c r="AI183" s="1062"/>
      <c r="AJ183" s="1062"/>
      <c r="AK183" s="1062"/>
      <c r="AL183" s="1062"/>
      <c r="AM183" s="1063"/>
      <c r="AN183" s="1064"/>
      <c r="AO183" s="888" t="str">
        <f t="shared" si="32"/>
        <v xml:space="preserve"> </v>
      </c>
      <c r="AP183" s="885">
        <f t="shared" si="33"/>
        <v>0</v>
      </c>
      <c r="AQ183" s="1065"/>
    </row>
    <row r="184" spans="1:43" ht="12.75" hidden="1" customHeight="1">
      <c r="A184" s="1048" t="s">
        <v>602</v>
      </c>
      <c r="B184" s="1060" t="str">
        <f t="shared" si="31"/>
        <v xml:space="preserve"> </v>
      </c>
      <c r="C184" s="1061" t="s">
        <v>514</v>
      </c>
      <c r="D184" s="885">
        <v>0</v>
      </c>
      <c r="E184" s="1061" t="str">
        <f t="shared" si="29"/>
        <v xml:space="preserve"> </v>
      </c>
      <c r="F184" s="1006"/>
      <c r="G184" s="1006"/>
      <c r="H184" s="1006"/>
      <c r="I184" s="1006"/>
      <c r="J184" s="1006"/>
      <c r="K184" s="1062"/>
      <c r="L184" s="1062"/>
      <c r="M184" s="1062"/>
      <c r="N184" s="1062"/>
      <c r="O184" s="1062"/>
      <c r="P184" s="1062"/>
      <c r="Q184" s="1062"/>
      <c r="R184" s="1062"/>
      <c r="S184" s="1062"/>
      <c r="T184" s="1062"/>
      <c r="U184" s="1062"/>
      <c r="V184" s="1062"/>
      <c r="W184" s="1062"/>
      <c r="X184" s="1062"/>
      <c r="Y184" s="1062"/>
      <c r="Z184" s="1062"/>
      <c r="AA184" s="1062"/>
      <c r="AB184" s="1062"/>
      <c r="AC184" s="1062"/>
      <c r="AD184" s="1062"/>
      <c r="AE184" s="1062"/>
      <c r="AF184" s="1062"/>
      <c r="AG184" s="1062"/>
      <c r="AH184" s="1062"/>
      <c r="AI184" s="1062"/>
      <c r="AJ184" s="1062"/>
      <c r="AK184" s="1062"/>
      <c r="AL184" s="1062"/>
      <c r="AM184" s="1063"/>
      <c r="AN184" s="1064"/>
      <c r="AO184" s="888" t="str">
        <f t="shared" si="32"/>
        <v xml:space="preserve"> </v>
      </c>
      <c r="AP184" s="885">
        <f t="shared" si="33"/>
        <v>0</v>
      </c>
      <c r="AQ184" s="1065"/>
    </row>
    <row r="185" spans="1:43" ht="12.75" hidden="1" customHeight="1">
      <c r="A185" s="1047" t="s">
        <v>1264</v>
      </c>
      <c r="B185" s="1060">
        <f t="shared" si="31"/>
        <v>9</v>
      </c>
      <c r="C185" s="1061">
        <v>1.4652777777777778E-2</v>
      </c>
      <c r="D185" s="880">
        <v>0</v>
      </c>
      <c r="E185" s="1061" t="str">
        <f t="shared" si="29"/>
        <v xml:space="preserve"> </v>
      </c>
      <c r="F185" s="1006"/>
      <c r="G185" s="1006"/>
      <c r="H185" s="1006"/>
      <c r="I185" s="1006"/>
      <c r="J185" s="1006"/>
      <c r="K185" s="1062"/>
      <c r="L185" s="1062"/>
      <c r="M185" s="1062"/>
      <c r="N185" s="1062"/>
      <c r="O185" s="1062"/>
      <c r="P185" s="1062"/>
      <c r="Q185" s="1062"/>
      <c r="R185" s="1062"/>
      <c r="S185" s="1062"/>
      <c r="T185" s="1062"/>
      <c r="U185" s="1062"/>
      <c r="V185" s="1062"/>
      <c r="W185" s="1062"/>
      <c r="X185" s="1062"/>
      <c r="Y185" s="1062"/>
      <c r="Z185" s="1062"/>
      <c r="AA185" s="1062"/>
      <c r="AB185" s="1062"/>
      <c r="AC185" s="1062"/>
      <c r="AD185" s="1062"/>
      <c r="AE185" s="1062"/>
      <c r="AF185" s="1062"/>
      <c r="AG185" s="1062"/>
      <c r="AH185" s="1062"/>
      <c r="AI185" s="1062"/>
      <c r="AJ185" s="1062"/>
      <c r="AK185" s="1062"/>
      <c r="AL185" s="1062"/>
      <c r="AM185" s="1063"/>
      <c r="AN185" s="1064"/>
      <c r="AO185" s="888" t="str">
        <f t="shared" si="32"/>
        <v xml:space="preserve"> </v>
      </c>
      <c r="AP185" s="885">
        <f t="shared" si="33"/>
        <v>0</v>
      </c>
      <c r="AQ185" s="1065"/>
    </row>
    <row r="186" spans="1:43" ht="12.75" hidden="1" customHeight="1">
      <c r="A186" s="1048" t="s">
        <v>1079</v>
      </c>
      <c r="B186" s="1060">
        <f t="shared" si="31"/>
        <v>9</v>
      </c>
      <c r="C186" s="1061">
        <v>1.4895833333333332E-2</v>
      </c>
      <c r="D186" s="880">
        <v>0</v>
      </c>
      <c r="E186" s="1061" t="str">
        <f t="shared" si="29"/>
        <v xml:space="preserve"> </v>
      </c>
      <c r="F186" s="1044"/>
      <c r="G186" s="1044"/>
      <c r="H186" s="1044"/>
      <c r="I186" s="1044"/>
      <c r="J186" s="1044"/>
      <c r="K186" s="1063"/>
      <c r="L186" s="1063"/>
      <c r="M186" s="1063"/>
      <c r="N186" s="1063"/>
      <c r="O186" s="1063"/>
      <c r="P186" s="1063"/>
      <c r="Q186" s="1063"/>
      <c r="R186" s="1063"/>
      <c r="S186" s="1063"/>
      <c r="T186" s="1063"/>
      <c r="U186" s="1063"/>
      <c r="V186" s="1063"/>
      <c r="W186" s="1063"/>
      <c r="X186" s="1063"/>
      <c r="Y186" s="1063"/>
      <c r="Z186" s="1063"/>
      <c r="AA186" s="1063"/>
      <c r="AB186" s="1063"/>
      <c r="AC186" s="1063"/>
      <c r="AD186" s="1063"/>
      <c r="AE186" s="1063"/>
      <c r="AF186" s="1063"/>
      <c r="AG186" s="1063"/>
      <c r="AH186" s="1063"/>
      <c r="AI186" s="1063"/>
      <c r="AJ186" s="1063"/>
      <c r="AK186" s="1063"/>
      <c r="AL186" s="1063"/>
      <c r="AM186" s="1069"/>
      <c r="AN186" s="1064"/>
      <c r="AO186" s="888" t="str">
        <f t="shared" si="32"/>
        <v xml:space="preserve"> </v>
      </c>
      <c r="AP186" s="885">
        <f t="shared" si="33"/>
        <v>0</v>
      </c>
      <c r="AQ186" s="1082"/>
    </row>
    <row r="187" spans="1:43" ht="12.75" hidden="1" customHeight="1">
      <c r="A187" s="1047" t="s">
        <v>1079</v>
      </c>
      <c r="B187" s="1060" t="str">
        <f t="shared" si="31"/>
        <v xml:space="preserve"> </v>
      </c>
      <c r="C187" s="1061" t="s">
        <v>514</v>
      </c>
      <c r="D187" s="885">
        <v>0</v>
      </c>
      <c r="E187" s="1061" t="str">
        <f t="shared" si="29"/>
        <v xml:space="preserve"> </v>
      </c>
      <c r="F187" s="1006"/>
      <c r="G187" s="1006"/>
      <c r="H187" s="1006"/>
      <c r="I187" s="1006"/>
      <c r="J187" s="1006"/>
      <c r="K187" s="1062"/>
      <c r="L187" s="1062"/>
      <c r="M187" s="1062"/>
      <c r="N187" s="1062"/>
      <c r="O187" s="1062"/>
      <c r="P187" s="1062"/>
      <c r="Q187" s="1062"/>
      <c r="R187" s="1062"/>
      <c r="S187" s="1062"/>
      <c r="T187" s="1062"/>
      <c r="U187" s="1062"/>
      <c r="V187" s="1062"/>
      <c r="W187" s="1062"/>
      <c r="X187" s="1062"/>
      <c r="Y187" s="1062"/>
      <c r="Z187" s="1062"/>
      <c r="AA187" s="1062"/>
      <c r="AB187" s="1062"/>
      <c r="AC187" s="1062"/>
      <c r="AD187" s="1062"/>
      <c r="AE187" s="1062"/>
      <c r="AF187" s="1062"/>
      <c r="AG187" s="1062"/>
      <c r="AH187" s="1062"/>
      <c r="AI187" s="1062"/>
      <c r="AJ187" s="1062"/>
      <c r="AK187" s="1062"/>
      <c r="AL187" s="1062"/>
      <c r="AM187" s="1063"/>
      <c r="AN187" s="1064"/>
      <c r="AO187" s="888" t="str">
        <f t="shared" si="32"/>
        <v xml:space="preserve"> </v>
      </c>
      <c r="AP187" s="885">
        <f t="shared" si="33"/>
        <v>0</v>
      </c>
      <c r="AQ187" s="1065"/>
    </row>
    <row r="188" spans="1:43" ht="12.75" hidden="1" customHeight="1">
      <c r="A188" s="1048" t="s">
        <v>1490</v>
      </c>
      <c r="B188" s="1060">
        <f t="shared" si="31"/>
        <v>11</v>
      </c>
      <c r="C188" s="1061">
        <v>1.3333333333333334E-2</v>
      </c>
      <c r="D188" s="880">
        <v>0</v>
      </c>
      <c r="E188" s="1061" t="str">
        <f t="shared" si="29"/>
        <v xml:space="preserve"> </v>
      </c>
      <c r="F188" s="1044"/>
      <c r="G188" s="1044"/>
      <c r="H188" s="1044"/>
      <c r="I188" s="1044"/>
      <c r="J188" s="1044"/>
      <c r="K188" s="1063"/>
      <c r="L188" s="1063"/>
      <c r="M188" s="1063"/>
      <c r="N188" s="1063"/>
      <c r="O188" s="1063"/>
      <c r="P188" s="1063"/>
      <c r="Q188" s="1063"/>
      <c r="R188" s="1063"/>
      <c r="S188" s="1063"/>
      <c r="T188" s="1063"/>
      <c r="U188" s="1063"/>
      <c r="V188" s="1063"/>
      <c r="W188" s="1063"/>
      <c r="X188" s="1063"/>
      <c r="Y188" s="1063"/>
      <c r="Z188" s="1063"/>
      <c r="AA188" s="1063"/>
      <c r="AB188" s="1063"/>
      <c r="AC188" s="1063"/>
      <c r="AD188" s="1063"/>
      <c r="AE188" s="1063"/>
      <c r="AF188" s="1063"/>
      <c r="AG188" s="1063"/>
      <c r="AH188" s="1063"/>
      <c r="AI188" s="1063"/>
      <c r="AJ188" s="1063"/>
      <c r="AK188" s="1063"/>
      <c r="AL188" s="1063"/>
      <c r="AM188" s="1063"/>
      <c r="AN188" s="1064"/>
      <c r="AO188" s="888" t="str">
        <f t="shared" si="32"/>
        <v xml:space="preserve"> </v>
      </c>
      <c r="AP188" s="885">
        <f t="shared" si="33"/>
        <v>0</v>
      </c>
      <c r="AQ188" s="1020"/>
    </row>
    <row r="189" spans="1:43" ht="12.75" hidden="1" customHeight="1">
      <c r="A189" s="1047" t="s">
        <v>1080</v>
      </c>
      <c r="B189" s="1060" t="str">
        <f t="shared" si="31"/>
        <v xml:space="preserve"> </v>
      </c>
      <c r="C189" s="1061" t="s">
        <v>514</v>
      </c>
      <c r="D189" s="885">
        <v>0</v>
      </c>
      <c r="E189" s="1061" t="str">
        <f t="shared" si="29"/>
        <v xml:space="preserve"> </v>
      </c>
      <c r="F189" s="1044"/>
      <c r="G189" s="1044"/>
      <c r="H189" s="1044"/>
      <c r="I189" s="1044"/>
      <c r="J189" s="1044"/>
      <c r="K189" s="1063"/>
      <c r="L189" s="1063"/>
      <c r="M189" s="1063"/>
      <c r="N189" s="1063"/>
      <c r="O189" s="1063"/>
      <c r="P189" s="1063"/>
      <c r="Q189" s="1063"/>
      <c r="R189" s="1063"/>
      <c r="S189" s="1063"/>
      <c r="T189" s="1063"/>
      <c r="U189" s="1063"/>
      <c r="V189" s="1063"/>
      <c r="W189" s="1063"/>
      <c r="X189" s="1063"/>
      <c r="Y189" s="1063"/>
      <c r="Z189" s="1063"/>
      <c r="AA189" s="1063"/>
      <c r="AB189" s="1063"/>
      <c r="AC189" s="1063"/>
      <c r="AD189" s="1063"/>
      <c r="AE189" s="1063"/>
      <c r="AF189" s="1063"/>
      <c r="AG189" s="1063"/>
      <c r="AH189" s="1063"/>
      <c r="AI189" s="1063"/>
      <c r="AJ189" s="1063"/>
      <c r="AK189" s="1063"/>
      <c r="AL189" s="1063"/>
      <c r="AM189" s="1069"/>
      <c r="AN189" s="1349"/>
      <c r="AO189" s="888" t="str">
        <f t="shared" si="32"/>
        <v xml:space="preserve"> </v>
      </c>
      <c r="AP189" s="885">
        <f t="shared" si="33"/>
        <v>0</v>
      </c>
      <c r="AQ189" s="1082"/>
    </row>
    <row r="190" spans="1:43" ht="12.75" hidden="1" customHeight="1">
      <c r="A190" s="1047" t="s">
        <v>1081</v>
      </c>
      <c r="B190" s="1060" t="str">
        <f t="shared" si="31"/>
        <v xml:space="preserve"> </v>
      </c>
      <c r="C190" s="1061" t="s">
        <v>514</v>
      </c>
      <c r="D190" s="885">
        <v>0</v>
      </c>
      <c r="E190" s="1061" t="str">
        <f t="shared" si="29"/>
        <v xml:space="preserve"> </v>
      </c>
      <c r="F190" s="1043"/>
      <c r="G190" s="1043"/>
      <c r="H190" s="1044"/>
      <c r="I190" s="1044"/>
      <c r="J190" s="1043"/>
      <c r="K190" s="1063"/>
      <c r="L190" s="1063"/>
      <c r="M190" s="1063"/>
      <c r="N190" s="1063"/>
      <c r="O190" s="1063"/>
      <c r="P190" s="1063"/>
      <c r="Q190" s="1063"/>
      <c r="R190" s="1063"/>
      <c r="S190" s="1063"/>
      <c r="T190" s="1063"/>
      <c r="U190" s="1063"/>
      <c r="V190" s="1063"/>
      <c r="W190" s="1063"/>
      <c r="X190" s="1063"/>
      <c r="Y190" s="1063"/>
      <c r="Z190" s="1063"/>
      <c r="AA190" s="1063"/>
      <c r="AB190" s="1063"/>
      <c r="AC190" s="1063"/>
      <c r="AD190" s="1063"/>
      <c r="AE190" s="1063"/>
      <c r="AF190" s="1063"/>
      <c r="AG190" s="1063"/>
      <c r="AH190" s="1063"/>
      <c r="AI190" s="1063"/>
      <c r="AJ190" s="1063"/>
      <c r="AK190" s="1063"/>
      <c r="AL190" s="1063"/>
      <c r="AM190" s="1063"/>
      <c r="AN190" s="1083"/>
      <c r="AO190" s="888" t="str">
        <f t="shared" si="32"/>
        <v xml:space="preserve"> </v>
      </c>
      <c r="AP190" s="885">
        <f t="shared" si="33"/>
        <v>0</v>
      </c>
      <c r="AQ190" s="1065"/>
    </row>
    <row r="191" spans="1:43" ht="12.75" hidden="1" customHeight="1">
      <c r="A191" s="1047" t="s">
        <v>1082</v>
      </c>
      <c r="B191" s="1060" t="str">
        <f t="shared" si="31"/>
        <v xml:space="preserve"> </v>
      </c>
      <c r="C191" s="1061" t="s">
        <v>514</v>
      </c>
      <c r="D191" s="885">
        <v>0</v>
      </c>
      <c r="E191" s="1061" t="str">
        <f t="shared" si="29"/>
        <v xml:space="preserve"> </v>
      </c>
      <c r="F191" s="1043"/>
      <c r="G191" s="1043"/>
      <c r="H191" s="1043"/>
      <c r="I191" s="1043"/>
      <c r="J191" s="1043"/>
      <c r="K191" s="1063"/>
      <c r="L191" s="1063"/>
      <c r="M191" s="1063"/>
      <c r="N191" s="1063"/>
      <c r="O191" s="1063"/>
      <c r="P191" s="1063"/>
      <c r="Q191" s="1063"/>
      <c r="R191" s="1063"/>
      <c r="S191" s="1063"/>
      <c r="T191" s="1063"/>
      <c r="U191" s="1063"/>
      <c r="V191" s="1063"/>
      <c r="W191" s="1063"/>
      <c r="X191" s="1063"/>
      <c r="Y191" s="1063"/>
      <c r="Z191" s="1063"/>
      <c r="AA191" s="1063"/>
      <c r="AB191" s="1063"/>
      <c r="AC191" s="1063"/>
      <c r="AD191" s="1063"/>
      <c r="AE191" s="1063"/>
      <c r="AF191" s="1063"/>
      <c r="AG191" s="1063"/>
      <c r="AH191" s="1063"/>
      <c r="AI191" s="1063"/>
      <c r="AJ191" s="1063"/>
      <c r="AK191" s="1063"/>
      <c r="AL191" s="1063"/>
      <c r="AM191" s="1063"/>
      <c r="AN191" s="1084"/>
      <c r="AO191" s="888" t="str">
        <f t="shared" si="32"/>
        <v xml:space="preserve"> </v>
      </c>
      <c r="AP191" s="885">
        <f t="shared" si="33"/>
        <v>0</v>
      </c>
      <c r="AQ191" s="1065"/>
    </row>
    <row r="192" spans="1:43" ht="12.75" hidden="1" customHeight="1">
      <c r="A192" s="1047" t="s">
        <v>1083</v>
      </c>
      <c r="B192" s="1060" t="str">
        <f t="shared" si="31"/>
        <v xml:space="preserve"> </v>
      </c>
      <c r="C192" s="1213" t="s">
        <v>514</v>
      </c>
      <c r="D192" s="885">
        <v>0</v>
      </c>
      <c r="E192" s="1061" t="str">
        <f t="shared" si="29"/>
        <v xml:space="preserve"> </v>
      </c>
      <c r="F192" s="1044"/>
      <c r="G192" s="1044"/>
      <c r="H192" s="1006"/>
      <c r="I192" s="1044"/>
      <c r="J192" s="1044"/>
      <c r="K192" s="1063"/>
      <c r="L192" s="1063"/>
      <c r="M192" s="1070"/>
      <c r="N192" s="1070"/>
      <c r="O192" s="1070"/>
      <c r="P192" s="1070"/>
      <c r="Q192" s="1070"/>
      <c r="R192" s="1070"/>
      <c r="S192" s="1070"/>
      <c r="T192" s="1070"/>
      <c r="U192" s="1070"/>
      <c r="V192" s="1070"/>
      <c r="W192" s="1070"/>
      <c r="X192" s="1070"/>
      <c r="Y192" s="1070"/>
      <c r="Z192" s="1070"/>
      <c r="AA192" s="1070"/>
      <c r="AB192" s="1070"/>
      <c r="AC192" s="1070"/>
      <c r="AD192" s="1070"/>
      <c r="AE192" s="1070"/>
      <c r="AF192" s="1070"/>
      <c r="AG192" s="1070"/>
      <c r="AH192" s="1070"/>
      <c r="AI192" s="1070"/>
      <c r="AJ192" s="1070"/>
      <c r="AK192" s="1070"/>
      <c r="AL192" s="1070"/>
      <c r="AM192" s="1069"/>
      <c r="AN192" s="1064"/>
      <c r="AO192" s="888" t="str">
        <f t="shared" si="32"/>
        <v xml:space="preserve"> </v>
      </c>
      <c r="AP192" s="885">
        <f t="shared" si="33"/>
        <v>0</v>
      </c>
      <c r="AQ192" s="1065"/>
    </row>
    <row r="193" spans="1:43" ht="12.75" hidden="1" customHeight="1">
      <c r="A193" s="1048" t="s">
        <v>1302</v>
      </c>
      <c r="B193" s="1060" t="str">
        <f t="shared" si="31"/>
        <v xml:space="preserve"> </v>
      </c>
      <c r="C193" s="1061" t="s">
        <v>514</v>
      </c>
      <c r="D193" s="885">
        <v>0</v>
      </c>
      <c r="E193" s="1061" t="str">
        <f t="shared" si="29"/>
        <v xml:space="preserve"> </v>
      </c>
      <c r="F193" s="1006"/>
      <c r="G193" s="1006"/>
      <c r="H193" s="1006"/>
      <c r="I193" s="1006"/>
      <c r="J193" s="1006"/>
      <c r="K193" s="1062"/>
      <c r="L193" s="1062"/>
      <c r="M193" s="1062"/>
      <c r="N193" s="1062"/>
      <c r="O193" s="1062"/>
      <c r="P193" s="1062"/>
      <c r="Q193" s="1062"/>
      <c r="R193" s="1062"/>
      <c r="S193" s="1062"/>
      <c r="T193" s="1062"/>
      <c r="U193" s="1062"/>
      <c r="V193" s="1062"/>
      <c r="W193" s="1062"/>
      <c r="X193" s="1062"/>
      <c r="Y193" s="1062"/>
      <c r="Z193" s="1062"/>
      <c r="AA193" s="1062"/>
      <c r="AB193" s="1062"/>
      <c r="AC193" s="1062"/>
      <c r="AD193" s="1062"/>
      <c r="AE193" s="1062"/>
      <c r="AF193" s="1062"/>
      <c r="AG193" s="1062"/>
      <c r="AH193" s="1062"/>
      <c r="AI193" s="1062"/>
      <c r="AJ193" s="1062"/>
      <c r="AK193" s="1062"/>
      <c r="AL193" s="1062"/>
      <c r="AM193" s="1063"/>
      <c r="AN193" s="1064"/>
      <c r="AO193" s="888" t="str">
        <f t="shared" si="32"/>
        <v xml:space="preserve"> </v>
      </c>
      <c r="AP193" s="885">
        <f t="shared" si="33"/>
        <v>0</v>
      </c>
      <c r="AQ193" s="1065"/>
    </row>
    <row r="194" spans="1:43" ht="12.75" hidden="1" customHeight="1">
      <c r="A194" s="1047" t="s">
        <v>767</v>
      </c>
      <c r="B194" s="1060" t="str">
        <f t="shared" si="31"/>
        <v xml:space="preserve"> </v>
      </c>
      <c r="C194" s="1213" t="s">
        <v>514</v>
      </c>
      <c r="D194" s="885">
        <v>0</v>
      </c>
      <c r="E194" s="1061" t="str">
        <f t="shared" si="29"/>
        <v xml:space="preserve"> </v>
      </c>
      <c r="F194" s="1043"/>
      <c r="G194" s="1080"/>
      <c r="H194" s="1044"/>
      <c r="I194" s="1044"/>
      <c r="J194" s="1044"/>
      <c r="K194" s="1063"/>
      <c r="L194" s="1063"/>
      <c r="M194" s="1063"/>
      <c r="N194" s="1063"/>
      <c r="O194" s="1063"/>
      <c r="P194" s="1063"/>
      <c r="Q194" s="1063"/>
      <c r="R194" s="1063"/>
      <c r="S194" s="1063"/>
      <c r="T194" s="1063"/>
      <c r="U194" s="1063"/>
      <c r="V194" s="1063"/>
      <c r="W194" s="1063"/>
      <c r="X194" s="1063"/>
      <c r="Y194" s="1063"/>
      <c r="Z194" s="1063"/>
      <c r="AA194" s="1063"/>
      <c r="AB194" s="1063"/>
      <c r="AC194" s="1063"/>
      <c r="AD194" s="1063"/>
      <c r="AE194" s="1063"/>
      <c r="AF194" s="1063"/>
      <c r="AG194" s="1063"/>
      <c r="AH194" s="1063"/>
      <c r="AI194" s="1063"/>
      <c r="AJ194" s="1063"/>
      <c r="AK194" s="1063"/>
      <c r="AL194" s="1063"/>
      <c r="AM194" s="1063"/>
      <c r="AN194" s="1081"/>
      <c r="AO194" s="888" t="str">
        <f t="shared" si="32"/>
        <v xml:space="preserve"> </v>
      </c>
      <c r="AP194" s="885">
        <f t="shared" si="33"/>
        <v>0</v>
      </c>
      <c r="AQ194" s="1053"/>
    </row>
    <row r="195" spans="1:43" ht="12.75" hidden="1" customHeight="1">
      <c r="A195" s="1047" t="s">
        <v>1023</v>
      </c>
      <c r="B195" s="1060" t="str">
        <f t="shared" si="31"/>
        <v xml:space="preserve"> </v>
      </c>
      <c r="C195" s="1061" t="s">
        <v>514</v>
      </c>
      <c r="D195" s="885">
        <v>0</v>
      </c>
      <c r="E195" s="1061" t="str">
        <f t="shared" si="29"/>
        <v xml:space="preserve"> </v>
      </c>
      <c r="F195" s="1006"/>
      <c r="G195" s="1006"/>
      <c r="H195" s="1006"/>
      <c r="I195" s="1006"/>
      <c r="J195" s="1006"/>
      <c r="K195" s="1062"/>
      <c r="L195" s="1062"/>
      <c r="M195" s="1062"/>
      <c r="N195" s="1062"/>
      <c r="O195" s="1062"/>
      <c r="P195" s="1062"/>
      <c r="Q195" s="1062"/>
      <c r="R195" s="1062"/>
      <c r="S195" s="1062"/>
      <c r="T195" s="1062"/>
      <c r="U195" s="1062"/>
      <c r="V195" s="1062"/>
      <c r="W195" s="1062"/>
      <c r="X195" s="1062"/>
      <c r="Y195" s="1062"/>
      <c r="Z195" s="1062"/>
      <c r="AA195" s="1062"/>
      <c r="AB195" s="1062"/>
      <c r="AC195" s="1062"/>
      <c r="AD195" s="1062"/>
      <c r="AE195" s="1062"/>
      <c r="AF195" s="1062"/>
      <c r="AG195" s="1062"/>
      <c r="AH195" s="1062"/>
      <c r="AI195" s="1062"/>
      <c r="AJ195" s="1062"/>
      <c r="AK195" s="1062"/>
      <c r="AL195" s="1062"/>
      <c r="AM195" s="1063"/>
      <c r="AN195" s="1064"/>
      <c r="AO195" s="888" t="str">
        <f t="shared" si="32"/>
        <v xml:space="preserve"> </v>
      </c>
      <c r="AP195" s="885">
        <f t="shared" si="33"/>
        <v>0</v>
      </c>
      <c r="AQ195" s="1065"/>
    </row>
    <row r="196" spans="1:43" ht="12.75" hidden="1" customHeight="1">
      <c r="A196" s="1048" t="s">
        <v>406</v>
      </c>
      <c r="B196" s="1060" t="str">
        <f t="shared" si="31"/>
        <v xml:space="preserve"> </v>
      </c>
      <c r="C196" s="1061" t="s">
        <v>514</v>
      </c>
      <c r="D196" s="885">
        <v>0</v>
      </c>
      <c r="E196" s="1061" t="str">
        <f t="shared" si="29"/>
        <v xml:space="preserve"> </v>
      </c>
      <c r="F196" s="1043"/>
      <c r="G196" s="1043"/>
      <c r="H196" s="1044"/>
      <c r="I196" s="1044"/>
      <c r="J196" s="1043"/>
      <c r="K196" s="1063"/>
      <c r="L196" s="1063"/>
      <c r="M196" s="1063"/>
      <c r="N196" s="1063"/>
      <c r="O196" s="1063"/>
      <c r="P196" s="1063"/>
      <c r="Q196" s="1063"/>
      <c r="R196" s="1063"/>
      <c r="S196" s="1063"/>
      <c r="T196" s="1063"/>
      <c r="U196" s="1063"/>
      <c r="V196" s="1063"/>
      <c r="W196" s="1063"/>
      <c r="X196" s="1063"/>
      <c r="Y196" s="1063"/>
      <c r="Z196" s="1063"/>
      <c r="AA196" s="1063"/>
      <c r="AB196" s="1063"/>
      <c r="AC196" s="1063"/>
      <c r="AD196" s="1063"/>
      <c r="AE196" s="1063"/>
      <c r="AF196" s="1063"/>
      <c r="AG196" s="1063"/>
      <c r="AH196" s="1063"/>
      <c r="AI196" s="1063"/>
      <c r="AJ196" s="1063"/>
      <c r="AK196" s="1063"/>
      <c r="AL196" s="1063"/>
      <c r="AM196" s="1063"/>
      <c r="AN196" s="1083"/>
      <c r="AO196" s="888" t="str">
        <f t="shared" si="32"/>
        <v xml:space="preserve"> </v>
      </c>
      <c r="AP196" s="885">
        <f t="shared" si="33"/>
        <v>0</v>
      </c>
      <c r="AQ196" s="1065"/>
    </row>
    <row r="197" spans="1:43" ht="12.75" hidden="1" customHeight="1">
      <c r="A197" s="1048" t="s">
        <v>679</v>
      </c>
      <c r="B197" s="1060" t="str">
        <f t="shared" si="31"/>
        <v xml:space="preserve"> </v>
      </c>
      <c r="C197" s="1061" t="s">
        <v>514</v>
      </c>
      <c r="D197" s="885">
        <v>0</v>
      </c>
      <c r="E197" s="1061" t="str">
        <f t="shared" si="29"/>
        <v xml:space="preserve"> </v>
      </c>
      <c r="F197" s="1044"/>
      <c r="G197" s="1044"/>
      <c r="H197" s="1044"/>
      <c r="I197" s="1044"/>
      <c r="J197" s="1044"/>
      <c r="K197" s="1063"/>
      <c r="L197" s="1063"/>
      <c r="M197" s="1063"/>
      <c r="N197" s="1063"/>
      <c r="O197" s="1063"/>
      <c r="P197" s="1063"/>
      <c r="Q197" s="1063"/>
      <c r="R197" s="1063"/>
      <c r="S197" s="1063"/>
      <c r="T197" s="1063"/>
      <c r="U197" s="1063"/>
      <c r="V197" s="1063"/>
      <c r="W197" s="1063"/>
      <c r="X197" s="1063"/>
      <c r="Y197" s="1063"/>
      <c r="Z197" s="1063"/>
      <c r="AA197" s="1063"/>
      <c r="AB197" s="1063"/>
      <c r="AC197" s="1063"/>
      <c r="AD197" s="1063"/>
      <c r="AE197" s="1063"/>
      <c r="AF197" s="1063"/>
      <c r="AG197" s="1063"/>
      <c r="AH197" s="1063"/>
      <c r="AI197" s="1063"/>
      <c r="AJ197" s="1063"/>
      <c r="AK197" s="1063"/>
      <c r="AL197" s="1063"/>
      <c r="AM197" s="1063"/>
      <c r="AN197" s="1064"/>
      <c r="AO197" s="888" t="str">
        <f t="shared" si="32"/>
        <v xml:space="preserve"> </v>
      </c>
      <c r="AP197" s="885">
        <f t="shared" si="33"/>
        <v>0</v>
      </c>
      <c r="AQ197" s="1065"/>
    </row>
    <row r="198" spans="1:43" ht="12.75" hidden="1" customHeight="1">
      <c r="A198" s="1048" t="s">
        <v>273</v>
      </c>
      <c r="B198" s="1060" t="str">
        <f t="shared" si="31"/>
        <v xml:space="preserve"> </v>
      </c>
      <c r="C198" s="1061" t="s">
        <v>514</v>
      </c>
      <c r="D198" s="885">
        <v>0</v>
      </c>
      <c r="E198" s="1061" t="str">
        <f t="shared" si="29"/>
        <v xml:space="preserve"> </v>
      </c>
      <c r="F198" s="1019"/>
      <c r="G198" s="1019"/>
      <c r="H198" s="1068"/>
      <c r="I198" s="1019"/>
      <c r="J198" s="1019"/>
      <c r="K198" s="1069"/>
      <c r="L198" s="1069"/>
      <c r="M198" s="1070"/>
      <c r="N198" s="1070"/>
      <c r="O198" s="1070"/>
      <c r="P198" s="1070"/>
      <c r="Q198" s="1070"/>
      <c r="R198" s="1070"/>
      <c r="S198" s="1070"/>
      <c r="T198" s="1070"/>
      <c r="U198" s="1070"/>
      <c r="V198" s="1070"/>
      <c r="W198" s="1070"/>
      <c r="X198" s="1070"/>
      <c r="Y198" s="1070"/>
      <c r="Z198" s="1070"/>
      <c r="AA198" s="1070"/>
      <c r="AB198" s="1070"/>
      <c r="AC198" s="1070"/>
      <c r="AD198" s="1070"/>
      <c r="AE198" s="1070"/>
      <c r="AF198" s="1070"/>
      <c r="AG198" s="1070"/>
      <c r="AH198" s="1070"/>
      <c r="AI198" s="1070"/>
      <c r="AJ198" s="1070"/>
      <c r="AK198" s="1070"/>
      <c r="AL198" s="1070"/>
      <c r="AM198" s="1069"/>
      <c r="AN198" s="1064"/>
      <c r="AO198" s="888" t="str">
        <f t="shared" si="32"/>
        <v xml:space="preserve"> </v>
      </c>
      <c r="AP198" s="885">
        <f t="shared" si="33"/>
        <v>0</v>
      </c>
      <c r="AQ198" s="1065"/>
    </row>
    <row r="199" spans="1:43" ht="12.75" hidden="1" customHeight="1">
      <c r="A199" s="1048" t="s">
        <v>628</v>
      </c>
      <c r="B199" s="1060" t="str">
        <f t="shared" si="31"/>
        <v xml:space="preserve"> </v>
      </c>
      <c r="C199" s="1061" t="s">
        <v>514</v>
      </c>
      <c r="D199" s="885">
        <v>0</v>
      </c>
      <c r="E199" s="1061" t="str">
        <f t="shared" si="29"/>
        <v xml:space="preserve"> </v>
      </c>
      <c r="F199" s="1044"/>
      <c r="G199" s="1044"/>
      <c r="H199" s="1044"/>
      <c r="I199" s="1044"/>
      <c r="J199" s="1044"/>
      <c r="K199" s="1063"/>
      <c r="L199" s="1063"/>
      <c r="M199" s="1063"/>
      <c r="N199" s="1063"/>
      <c r="O199" s="1063"/>
      <c r="P199" s="1063"/>
      <c r="Q199" s="1063"/>
      <c r="R199" s="1063"/>
      <c r="S199" s="1063"/>
      <c r="T199" s="1063"/>
      <c r="U199" s="1063"/>
      <c r="V199" s="1063"/>
      <c r="W199" s="1063"/>
      <c r="X199" s="1063"/>
      <c r="Y199" s="1063"/>
      <c r="Z199" s="1063"/>
      <c r="AA199" s="1063"/>
      <c r="AB199" s="1063"/>
      <c r="AC199" s="1063"/>
      <c r="AD199" s="1063"/>
      <c r="AE199" s="1063"/>
      <c r="AF199" s="1063"/>
      <c r="AG199" s="1063"/>
      <c r="AH199" s="1063"/>
      <c r="AI199" s="1063"/>
      <c r="AJ199" s="1063"/>
      <c r="AK199" s="1063"/>
      <c r="AL199" s="1063"/>
      <c r="AM199" s="1063"/>
      <c r="AN199" s="1064"/>
      <c r="AO199" s="888" t="str">
        <f t="shared" si="32"/>
        <v xml:space="preserve"> </v>
      </c>
      <c r="AP199" s="885">
        <f t="shared" si="33"/>
        <v>0</v>
      </c>
      <c r="AQ199" s="1065"/>
    </row>
    <row r="200" spans="1:43" ht="12.75" hidden="1" customHeight="1">
      <c r="A200" s="1048" t="s">
        <v>493</v>
      </c>
      <c r="B200" s="1060"/>
      <c r="C200" s="1061"/>
      <c r="D200" s="885">
        <v>0</v>
      </c>
      <c r="E200" s="1061" t="str">
        <f t="shared" si="29"/>
        <v xml:space="preserve"> </v>
      </c>
      <c r="F200" s="1019"/>
      <c r="G200" s="1019"/>
      <c r="H200" s="1068"/>
      <c r="I200" s="1019"/>
      <c r="J200" s="1019"/>
      <c r="K200" s="1069"/>
      <c r="L200" s="1069"/>
      <c r="M200" s="1070"/>
      <c r="N200" s="1070"/>
      <c r="O200" s="1070"/>
      <c r="P200" s="1070"/>
      <c r="Q200" s="1070"/>
      <c r="R200" s="1070"/>
      <c r="S200" s="1070"/>
      <c r="T200" s="1070"/>
      <c r="U200" s="1070"/>
      <c r="V200" s="1070"/>
      <c r="W200" s="1070"/>
      <c r="X200" s="1070"/>
      <c r="Y200" s="1070"/>
      <c r="Z200" s="1070"/>
      <c r="AA200" s="1070"/>
      <c r="AB200" s="1070"/>
      <c r="AC200" s="1070"/>
      <c r="AD200" s="1070"/>
      <c r="AE200" s="1070"/>
      <c r="AF200" s="1070"/>
      <c r="AG200" s="1070"/>
      <c r="AH200" s="1070"/>
      <c r="AI200" s="1070"/>
      <c r="AJ200" s="1070"/>
      <c r="AK200" s="1070"/>
      <c r="AL200" s="1070"/>
      <c r="AM200" s="1069"/>
      <c r="AN200" s="1064"/>
      <c r="AO200" s="888" t="str">
        <f t="shared" si="32"/>
        <v xml:space="preserve"> </v>
      </c>
      <c r="AP200" s="885">
        <f t="shared" si="33"/>
        <v>0</v>
      </c>
      <c r="AQ200" s="1065"/>
    </row>
    <row r="201" spans="1:43" ht="12.75" hidden="1" customHeight="1">
      <c r="A201" s="1048" t="s">
        <v>491</v>
      </c>
      <c r="B201" s="1060" t="str">
        <f t="shared" ref="B201:B215" si="34">IFERROR(MINUTE(B$5)-MINUTE(C201)," ")</f>
        <v xml:space="preserve"> </v>
      </c>
      <c r="C201" s="1061" t="s">
        <v>514</v>
      </c>
      <c r="D201" s="885">
        <v>0</v>
      </c>
      <c r="E201" s="1061" t="str">
        <f t="shared" si="29"/>
        <v xml:space="preserve"> </v>
      </c>
      <c r="F201" s="1019"/>
      <c r="G201" s="1019"/>
      <c r="H201" s="1006"/>
      <c r="I201" s="1019"/>
      <c r="J201" s="1019"/>
      <c r="K201" s="1069"/>
      <c r="L201" s="1069"/>
      <c r="M201" s="1070"/>
      <c r="N201" s="1070"/>
      <c r="O201" s="1070"/>
      <c r="P201" s="1070"/>
      <c r="Q201" s="1070"/>
      <c r="R201" s="1070"/>
      <c r="S201" s="1070"/>
      <c r="T201" s="1070"/>
      <c r="U201" s="1070"/>
      <c r="V201" s="1070"/>
      <c r="W201" s="1070"/>
      <c r="X201" s="1070"/>
      <c r="Y201" s="1070"/>
      <c r="Z201" s="1070"/>
      <c r="AA201" s="1070"/>
      <c r="AB201" s="1070"/>
      <c r="AC201" s="1070"/>
      <c r="AD201" s="1070"/>
      <c r="AE201" s="1070"/>
      <c r="AF201" s="1070"/>
      <c r="AG201" s="1070"/>
      <c r="AH201" s="1070"/>
      <c r="AI201" s="1070"/>
      <c r="AJ201" s="1070"/>
      <c r="AK201" s="1070"/>
      <c r="AL201" s="1070"/>
      <c r="AM201" s="1069"/>
      <c r="AN201" s="1064"/>
      <c r="AO201" s="888" t="str">
        <f t="shared" si="32"/>
        <v xml:space="preserve"> </v>
      </c>
      <c r="AP201" s="885">
        <f t="shared" si="33"/>
        <v>0</v>
      </c>
      <c r="AQ201" s="1065"/>
    </row>
    <row r="202" spans="1:43" ht="12.75" hidden="1" customHeight="1">
      <c r="A202" s="1048" t="s">
        <v>680</v>
      </c>
      <c r="B202" s="1060" t="str">
        <f t="shared" si="34"/>
        <v xml:space="preserve"> </v>
      </c>
      <c r="C202" s="1061" t="s">
        <v>514</v>
      </c>
      <c r="D202" s="885">
        <v>0</v>
      </c>
      <c r="E202" s="1061" t="str">
        <f t="shared" si="29"/>
        <v xml:space="preserve"> </v>
      </c>
      <c r="F202" s="1044"/>
      <c r="G202" s="1044"/>
      <c r="H202" s="1006"/>
      <c r="I202" s="1044"/>
      <c r="J202" s="1044"/>
      <c r="K202" s="1063"/>
      <c r="L202" s="1063"/>
      <c r="M202" s="1070"/>
      <c r="N202" s="1070"/>
      <c r="O202" s="1070"/>
      <c r="P202" s="1070"/>
      <c r="Q202" s="1070"/>
      <c r="R202" s="1070"/>
      <c r="S202" s="1070"/>
      <c r="T202" s="1070"/>
      <c r="U202" s="1070"/>
      <c r="V202" s="1070"/>
      <c r="W202" s="1070"/>
      <c r="X202" s="1070"/>
      <c r="Y202" s="1070"/>
      <c r="Z202" s="1070"/>
      <c r="AA202" s="1070"/>
      <c r="AB202" s="1070"/>
      <c r="AC202" s="1070"/>
      <c r="AD202" s="1070"/>
      <c r="AE202" s="1070"/>
      <c r="AF202" s="1070"/>
      <c r="AG202" s="1070"/>
      <c r="AH202" s="1070"/>
      <c r="AI202" s="1070"/>
      <c r="AJ202" s="1070"/>
      <c r="AK202" s="1070"/>
      <c r="AL202" s="1070"/>
      <c r="AM202" s="1069"/>
      <c r="AN202" s="1064"/>
      <c r="AO202" s="888" t="str">
        <f t="shared" si="32"/>
        <v xml:space="preserve"> </v>
      </c>
      <c r="AP202" s="885">
        <f t="shared" si="33"/>
        <v>0</v>
      </c>
      <c r="AQ202" s="1065"/>
    </row>
    <row r="203" spans="1:43" ht="12.75" hidden="1" customHeight="1">
      <c r="A203" s="1048" t="s">
        <v>597</v>
      </c>
      <c r="B203" s="1060" t="str">
        <f t="shared" si="34"/>
        <v xml:space="preserve"> </v>
      </c>
      <c r="C203" s="1061" t="s">
        <v>514</v>
      </c>
      <c r="D203" s="885">
        <v>0</v>
      </c>
      <c r="E203" s="1061" t="str">
        <f t="shared" si="29"/>
        <v xml:space="preserve"> </v>
      </c>
      <c r="F203" s="1044"/>
      <c r="G203" s="1044"/>
      <c r="H203" s="1006"/>
      <c r="I203" s="1044"/>
      <c r="J203" s="1044"/>
      <c r="K203" s="1063"/>
      <c r="L203" s="1063"/>
      <c r="M203" s="1070"/>
      <c r="N203" s="1070"/>
      <c r="O203" s="1070"/>
      <c r="P203" s="1070"/>
      <c r="Q203" s="1070"/>
      <c r="R203" s="1070"/>
      <c r="S203" s="1070"/>
      <c r="T203" s="1070"/>
      <c r="U203" s="1070"/>
      <c r="V203" s="1070"/>
      <c r="W203" s="1070"/>
      <c r="X203" s="1070"/>
      <c r="Y203" s="1070"/>
      <c r="Z203" s="1070"/>
      <c r="AA203" s="1070"/>
      <c r="AB203" s="1070"/>
      <c r="AC203" s="1070"/>
      <c r="AD203" s="1070"/>
      <c r="AE203" s="1070"/>
      <c r="AF203" s="1070"/>
      <c r="AG203" s="1070"/>
      <c r="AH203" s="1070"/>
      <c r="AI203" s="1070"/>
      <c r="AJ203" s="1070"/>
      <c r="AK203" s="1070"/>
      <c r="AL203" s="1070"/>
      <c r="AM203" s="1069"/>
      <c r="AN203" s="1064"/>
      <c r="AO203" s="888" t="str">
        <f t="shared" si="32"/>
        <v xml:space="preserve"> </v>
      </c>
      <c r="AP203" s="885">
        <f t="shared" si="33"/>
        <v>0</v>
      </c>
      <c r="AQ203" s="1065"/>
    </row>
    <row r="204" spans="1:43" ht="12.75" hidden="1" customHeight="1">
      <c r="A204" s="1048" t="s">
        <v>404</v>
      </c>
      <c r="B204" s="1060" t="str">
        <f t="shared" si="34"/>
        <v xml:space="preserve"> </v>
      </c>
      <c r="C204" s="1061" t="s">
        <v>514</v>
      </c>
      <c r="D204" s="885">
        <v>0</v>
      </c>
      <c r="E204" s="1061" t="str">
        <f t="shared" si="29"/>
        <v xml:space="preserve"> </v>
      </c>
      <c r="F204" s="1044"/>
      <c r="G204" s="1044"/>
      <c r="H204" s="1044"/>
      <c r="I204" s="1044"/>
      <c r="J204" s="1044"/>
      <c r="K204" s="1063"/>
      <c r="L204" s="1063"/>
      <c r="M204" s="1063"/>
      <c r="N204" s="1063"/>
      <c r="O204" s="1063"/>
      <c r="P204" s="1063"/>
      <c r="Q204" s="1063"/>
      <c r="R204" s="1063"/>
      <c r="S204" s="1063"/>
      <c r="T204" s="1063"/>
      <c r="U204" s="1063"/>
      <c r="V204" s="1063"/>
      <c r="W204" s="1063"/>
      <c r="X204" s="1063"/>
      <c r="Y204" s="1063"/>
      <c r="Z204" s="1063"/>
      <c r="AA204" s="1063"/>
      <c r="AB204" s="1063"/>
      <c r="AC204" s="1063"/>
      <c r="AD204" s="1063"/>
      <c r="AE204" s="1063"/>
      <c r="AF204" s="1063"/>
      <c r="AG204" s="1063"/>
      <c r="AH204" s="1063"/>
      <c r="AI204" s="1063"/>
      <c r="AJ204" s="1063"/>
      <c r="AK204" s="1063"/>
      <c r="AL204" s="1063"/>
      <c r="AM204" s="1069"/>
      <c r="AN204" s="1064"/>
      <c r="AO204" s="888" t="str">
        <f t="shared" si="32"/>
        <v xml:space="preserve"> </v>
      </c>
      <c r="AP204" s="885">
        <f t="shared" si="33"/>
        <v>0</v>
      </c>
      <c r="AQ204" s="1065"/>
    </row>
    <row r="205" spans="1:43" ht="12.75" hidden="1" customHeight="1">
      <c r="A205" s="1053" t="s">
        <v>768</v>
      </c>
      <c r="B205" s="1060" t="str">
        <f t="shared" si="34"/>
        <v xml:space="preserve"> </v>
      </c>
      <c r="C205" s="1044" t="s">
        <v>514</v>
      </c>
      <c r="D205" s="885">
        <v>0</v>
      </c>
      <c r="E205" s="1061" t="str">
        <f t="shared" si="29"/>
        <v xml:space="preserve"> </v>
      </c>
      <c r="F205" s="1006"/>
      <c r="G205" s="1006"/>
      <c r="H205" s="1006"/>
      <c r="I205" s="1006"/>
      <c r="J205" s="1006"/>
      <c r="K205" s="1062"/>
      <c r="L205" s="1062"/>
      <c r="M205" s="1062"/>
      <c r="N205" s="1062"/>
      <c r="O205" s="1062"/>
      <c r="P205" s="1062"/>
      <c r="Q205" s="1062"/>
      <c r="R205" s="1062"/>
      <c r="S205" s="1062"/>
      <c r="T205" s="1062"/>
      <c r="U205" s="1062"/>
      <c r="V205" s="1062"/>
      <c r="W205" s="1062"/>
      <c r="X205" s="1062"/>
      <c r="Y205" s="1062"/>
      <c r="Z205" s="1062"/>
      <c r="AA205" s="1062"/>
      <c r="AB205" s="1062"/>
      <c r="AC205" s="1062"/>
      <c r="AD205" s="1062"/>
      <c r="AE205" s="1062"/>
      <c r="AF205" s="1062"/>
      <c r="AG205" s="1062"/>
      <c r="AH205" s="1062"/>
      <c r="AI205" s="1062"/>
      <c r="AJ205" s="1062"/>
      <c r="AK205" s="1062"/>
      <c r="AL205" s="1062"/>
      <c r="AM205" s="1063"/>
      <c r="AN205" s="1064"/>
      <c r="AO205" s="888" t="str">
        <f t="shared" si="32"/>
        <v xml:space="preserve"> </v>
      </c>
      <c r="AP205" s="885">
        <f t="shared" si="33"/>
        <v>0</v>
      </c>
      <c r="AQ205" s="1065"/>
    </row>
    <row r="206" spans="1:43" ht="12.75" hidden="1" customHeight="1">
      <c r="A206" s="1047" t="s">
        <v>1303</v>
      </c>
      <c r="B206" s="1060" t="str">
        <f t="shared" si="34"/>
        <v xml:space="preserve"> </v>
      </c>
      <c r="C206" s="1061" t="s">
        <v>514</v>
      </c>
      <c r="D206" s="885">
        <v>0</v>
      </c>
      <c r="E206" s="1061" t="str">
        <f t="shared" si="29"/>
        <v xml:space="preserve"> </v>
      </c>
      <c r="F206" s="1044"/>
      <c r="G206" s="1044"/>
      <c r="H206" s="1044"/>
      <c r="I206" s="1044"/>
      <c r="J206" s="1044"/>
      <c r="K206" s="1063"/>
      <c r="L206" s="1063"/>
      <c r="M206" s="1063"/>
      <c r="N206" s="1063"/>
      <c r="O206" s="1063"/>
      <c r="P206" s="1063"/>
      <c r="Q206" s="1063"/>
      <c r="R206" s="1063"/>
      <c r="S206" s="1063"/>
      <c r="T206" s="1063"/>
      <c r="U206" s="1063"/>
      <c r="V206" s="1063"/>
      <c r="W206" s="1063"/>
      <c r="X206" s="1063"/>
      <c r="Y206" s="1063"/>
      <c r="Z206" s="1063"/>
      <c r="AA206" s="1063"/>
      <c r="AB206" s="1063"/>
      <c r="AC206" s="1063"/>
      <c r="AD206" s="1063"/>
      <c r="AE206" s="1063"/>
      <c r="AF206" s="1063"/>
      <c r="AG206" s="1063"/>
      <c r="AH206" s="1063"/>
      <c r="AI206" s="1063"/>
      <c r="AJ206" s="1063"/>
      <c r="AK206" s="1063"/>
      <c r="AL206" s="1063"/>
      <c r="AM206" s="1063"/>
      <c r="AN206" s="1064"/>
      <c r="AO206" s="888" t="str">
        <f t="shared" si="32"/>
        <v xml:space="preserve"> </v>
      </c>
      <c r="AP206" s="885">
        <f t="shared" si="33"/>
        <v>0</v>
      </c>
      <c r="AQ206" s="1065"/>
    </row>
    <row r="207" spans="1:43" ht="12.75" hidden="1" customHeight="1">
      <c r="A207" s="1048" t="s">
        <v>1189</v>
      </c>
      <c r="B207" s="1060">
        <f t="shared" si="34"/>
        <v>3</v>
      </c>
      <c r="C207" s="1061">
        <v>1.9050925925925926E-2</v>
      </c>
      <c r="D207" s="880">
        <v>0</v>
      </c>
      <c r="E207" s="1061" t="str">
        <f t="shared" si="29"/>
        <v xml:space="preserve"> </v>
      </c>
      <c r="F207" s="1006"/>
      <c r="G207" s="1006"/>
      <c r="H207" s="1006"/>
      <c r="I207" s="1006"/>
      <c r="J207" s="1006"/>
      <c r="K207" s="1062"/>
      <c r="L207" s="1062"/>
      <c r="M207" s="1062"/>
      <c r="N207" s="1062"/>
      <c r="O207" s="1062"/>
      <c r="P207" s="1062"/>
      <c r="Q207" s="1062"/>
      <c r="R207" s="1062"/>
      <c r="S207" s="1062"/>
      <c r="T207" s="1062"/>
      <c r="U207" s="1062"/>
      <c r="V207" s="1062"/>
      <c r="W207" s="1062"/>
      <c r="X207" s="1062"/>
      <c r="Y207" s="1062"/>
      <c r="Z207" s="1062"/>
      <c r="AA207" s="1062"/>
      <c r="AB207" s="1062"/>
      <c r="AC207" s="1062"/>
      <c r="AD207" s="1062"/>
      <c r="AE207" s="1062"/>
      <c r="AF207" s="1062"/>
      <c r="AG207" s="1062"/>
      <c r="AH207" s="1062"/>
      <c r="AI207" s="1062"/>
      <c r="AJ207" s="1062"/>
      <c r="AK207" s="1062"/>
      <c r="AL207" s="1062"/>
      <c r="AM207" s="1063"/>
      <c r="AN207" s="1064"/>
      <c r="AO207" s="888" t="str">
        <f t="shared" si="32"/>
        <v xml:space="preserve"> </v>
      </c>
      <c r="AP207" s="885">
        <f t="shared" si="33"/>
        <v>0</v>
      </c>
      <c r="AQ207" s="1065"/>
    </row>
    <row r="208" spans="1:43" ht="12.75" hidden="1" customHeight="1">
      <c r="A208" s="1048" t="s">
        <v>1189</v>
      </c>
      <c r="B208" s="1060" t="str">
        <f t="shared" si="34"/>
        <v xml:space="preserve"> </v>
      </c>
      <c r="C208" s="1061" t="s">
        <v>514</v>
      </c>
      <c r="D208" s="885">
        <v>0</v>
      </c>
      <c r="E208" s="1061" t="str">
        <f t="shared" si="29"/>
        <v xml:space="preserve"> </v>
      </c>
      <c r="F208" s="1006"/>
      <c r="G208" s="1006"/>
      <c r="H208" s="1006"/>
      <c r="I208" s="1006"/>
      <c r="J208" s="1006"/>
      <c r="K208" s="1062"/>
      <c r="L208" s="1062"/>
      <c r="M208" s="1062"/>
      <c r="N208" s="1062"/>
      <c r="O208" s="1062"/>
      <c r="P208" s="1062"/>
      <c r="Q208" s="1062"/>
      <c r="R208" s="1062"/>
      <c r="S208" s="1062"/>
      <c r="T208" s="1062"/>
      <c r="U208" s="1062"/>
      <c r="V208" s="1062"/>
      <c r="W208" s="1062"/>
      <c r="X208" s="1062"/>
      <c r="Y208" s="1062"/>
      <c r="Z208" s="1062"/>
      <c r="AA208" s="1062"/>
      <c r="AB208" s="1062"/>
      <c r="AC208" s="1062"/>
      <c r="AD208" s="1062"/>
      <c r="AE208" s="1062"/>
      <c r="AF208" s="1062"/>
      <c r="AG208" s="1062"/>
      <c r="AH208" s="1062"/>
      <c r="AI208" s="1062"/>
      <c r="AJ208" s="1062"/>
      <c r="AK208" s="1062"/>
      <c r="AL208" s="1062"/>
      <c r="AM208" s="1063"/>
      <c r="AN208" s="1064"/>
      <c r="AO208" s="888" t="str">
        <f t="shared" si="32"/>
        <v xml:space="preserve"> </v>
      </c>
      <c r="AP208" s="885">
        <f t="shared" si="33"/>
        <v>0</v>
      </c>
      <c r="AQ208" s="1065"/>
    </row>
    <row r="209" spans="1:43" ht="12.75" hidden="1" customHeight="1">
      <c r="A209" s="1048" t="s">
        <v>122</v>
      </c>
      <c r="B209" s="1060" t="str">
        <f t="shared" si="34"/>
        <v xml:space="preserve"> </v>
      </c>
      <c r="C209" s="1061" t="s">
        <v>514</v>
      </c>
      <c r="D209" s="885">
        <v>0</v>
      </c>
      <c r="E209" s="1061" t="str">
        <f t="shared" si="29"/>
        <v xml:space="preserve"> </v>
      </c>
      <c r="F209" s="1006"/>
      <c r="G209" s="1006"/>
      <c r="H209" s="1006"/>
      <c r="I209" s="1006"/>
      <c r="J209" s="1006"/>
      <c r="K209" s="1062"/>
      <c r="L209" s="1062"/>
      <c r="M209" s="1062"/>
      <c r="N209" s="1062"/>
      <c r="O209" s="1062"/>
      <c r="P209" s="1062"/>
      <c r="Q209" s="1062"/>
      <c r="R209" s="1062"/>
      <c r="S209" s="1062"/>
      <c r="T209" s="1062"/>
      <c r="U209" s="1062"/>
      <c r="V209" s="1062"/>
      <c r="W209" s="1062"/>
      <c r="X209" s="1062"/>
      <c r="Y209" s="1062"/>
      <c r="Z209" s="1062"/>
      <c r="AA209" s="1062"/>
      <c r="AB209" s="1062"/>
      <c r="AC209" s="1062"/>
      <c r="AD209" s="1062"/>
      <c r="AE209" s="1062"/>
      <c r="AF209" s="1062"/>
      <c r="AG209" s="1062"/>
      <c r="AH209" s="1062"/>
      <c r="AI209" s="1062"/>
      <c r="AJ209" s="1062"/>
      <c r="AK209" s="1062"/>
      <c r="AL209" s="1062"/>
      <c r="AM209" s="1063"/>
      <c r="AN209" s="1064"/>
      <c r="AO209" s="888" t="str">
        <f t="shared" si="32"/>
        <v xml:space="preserve"> </v>
      </c>
      <c r="AP209" s="885">
        <f t="shared" si="33"/>
        <v>0</v>
      </c>
      <c r="AQ209" s="1065"/>
    </row>
    <row r="210" spans="1:43" ht="12.75" hidden="1" customHeight="1">
      <c r="A210" s="1048" t="s">
        <v>625</v>
      </c>
      <c r="B210" s="1060" t="str">
        <f t="shared" si="34"/>
        <v xml:space="preserve"> </v>
      </c>
      <c r="C210" s="1061" t="s">
        <v>514</v>
      </c>
      <c r="D210" s="885">
        <v>0</v>
      </c>
      <c r="E210" s="1061" t="str">
        <f t="shared" si="29"/>
        <v xml:space="preserve"> </v>
      </c>
      <c r="F210" s="1006"/>
      <c r="G210" s="1006"/>
      <c r="H210" s="1006"/>
      <c r="I210" s="1006"/>
      <c r="J210" s="1006"/>
      <c r="K210" s="1062"/>
      <c r="L210" s="1062"/>
      <c r="M210" s="1062"/>
      <c r="N210" s="1062"/>
      <c r="O210" s="1062"/>
      <c r="P210" s="1062"/>
      <c r="Q210" s="1062"/>
      <c r="R210" s="1062"/>
      <c r="S210" s="1062"/>
      <c r="T210" s="1062"/>
      <c r="U210" s="1062"/>
      <c r="V210" s="1062"/>
      <c r="W210" s="1062"/>
      <c r="X210" s="1062"/>
      <c r="Y210" s="1062"/>
      <c r="Z210" s="1062"/>
      <c r="AA210" s="1062"/>
      <c r="AB210" s="1062"/>
      <c r="AC210" s="1062"/>
      <c r="AD210" s="1062"/>
      <c r="AE210" s="1062"/>
      <c r="AF210" s="1062"/>
      <c r="AG210" s="1062"/>
      <c r="AH210" s="1062"/>
      <c r="AI210" s="1062"/>
      <c r="AJ210" s="1062"/>
      <c r="AK210" s="1062"/>
      <c r="AL210" s="1062"/>
      <c r="AM210" s="1063"/>
      <c r="AN210" s="1064"/>
      <c r="AO210" s="888" t="str">
        <f t="shared" si="32"/>
        <v xml:space="preserve"> </v>
      </c>
      <c r="AP210" s="885">
        <f t="shared" si="33"/>
        <v>0</v>
      </c>
      <c r="AQ210" s="1065"/>
    </row>
    <row r="211" spans="1:43" ht="12.75" hidden="1" customHeight="1">
      <c r="A211" s="1048" t="s">
        <v>223</v>
      </c>
      <c r="B211" s="1060" t="str">
        <f t="shared" si="34"/>
        <v xml:space="preserve"> </v>
      </c>
      <c r="C211" s="1061" t="s">
        <v>514</v>
      </c>
      <c r="D211" s="885">
        <v>0</v>
      </c>
      <c r="E211" s="1061" t="str">
        <f t="shared" si="29"/>
        <v xml:space="preserve"> </v>
      </c>
      <c r="F211" s="1006"/>
      <c r="G211" s="1006"/>
      <c r="H211" s="1006"/>
      <c r="I211" s="1006"/>
      <c r="J211" s="1006"/>
      <c r="K211" s="1062"/>
      <c r="L211" s="1062"/>
      <c r="M211" s="1062"/>
      <c r="N211" s="1062"/>
      <c r="O211" s="1062"/>
      <c r="P211" s="1062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  <c r="AA211" s="1062"/>
      <c r="AB211" s="1062"/>
      <c r="AC211" s="1062"/>
      <c r="AD211" s="1062"/>
      <c r="AE211" s="1062"/>
      <c r="AF211" s="1062"/>
      <c r="AG211" s="1062"/>
      <c r="AH211" s="1062"/>
      <c r="AI211" s="1062"/>
      <c r="AJ211" s="1062"/>
      <c r="AK211" s="1062"/>
      <c r="AL211" s="1062"/>
      <c r="AM211" s="1063"/>
      <c r="AN211" s="1064"/>
      <c r="AO211" s="888" t="str">
        <f t="shared" si="32"/>
        <v xml:space="preserve"> </v>
      </c>
      <c r="AP211" s="885">
        <f t="shared" si="33"/>
        <v>0</v>
      </c>
      <c r="AQ211" s="1065"/>
    </row>
    <row r="212" spans="1:43" ht="12.75" hidden="1" customHeight="1">
      <c r="A212" s="1048" t="s">
        <v>272</v>
      </c>
      <c r="B212" s="1060" t="str">
        <f t="shared" si="34"/>
        <v xml:space="preserve"> </v>
      </c>
      <c r="C212" s="1061" t="s">
        <v>514</v>
      </c>
      <c r="D212" s="885">
        <v>0</v>
      </c>
      <c r="E212" s="1061" t="str">
        <f t="shared" si="29"/>
        <v xml:space="preserve"> </v>
      </c>
      <c r="F212" s="1006"/>
      <c r="G212" s="1006"/>
      <c r="H212" s="1006"/>
      <c r="I212" s="1006"/>
      <c r="J212" s="1006"/>
      <c r="K212" s="1062"/>
      <c r="L212" s="1062"/>
      <c r="M212" s="1062"/>
      <c r="N212" s="1062"/>
      <c r="O212" s="1062"/>
      <c r="P212" s="1062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  <c r="AA212" s="1062"/>
      <c r="AB212" s="1062"/>
      <c r="AC212" s="1062"/>
      <c r="AD212" s="1062"/>
      <c r="AE212" s="1062"/>
      <c r="AF212" s="1062"/>
      <c r="AG212" s="1062"/>
      <c r="AH212" s="1062"/>
      <c r="AI212" s="1062"/>
      <c r="AJ212" s="1062"/>
      <c r="AK212" s="1062"/>
      <c r="AL212" s="1062"/>
      <c r="AM212" s="1063"/>
      <c r="AN212" s="1064"/>
      <c r="AO212" s="888" t="str">
        <f t="shared" si="32"/>
        <v xml:space="preserve"> </v>
      </c>
      <c r="AP212" s="885">
        <f t="shared" si="33"/>
        <v>0</v>
      </c>
      <c r="AQ212" s="1065"/>
    </row>
    <row r="213" spans="1:43" ht="12.75" hidden="1" customHeight="1">
      <c r="A213" s="1048" t="s">
        <v>630</v>
      </c>
      <c r="B213" s="1060" t="str">
        <f t="shared" si="34"/>
        <v xml:space="preserve"> </v>
      </c>
      <c r="C213" s="1061" t="s">
        <v>514</v>
      </c>
      <c r="D213" s="885">
        <v>0</v>
      </c>
      <c r="E213" s="1061" t="str">
        <f t="shared" si="29"/>
        <v xml:space="preserve"> </v>
      </c>
      <c r="F213" s="1006"/>
      <c r="G213" s="1006"/>
      <c r="H213" s="1006"/>
      <c r="I213" s="1006"/>
      <c r="J213" s="1006"/>
      <c r="K213" s="1062"/>
      <c r="L213" s="1062"/>
      <c r="M213" s="1062"/>
      <c r="N213" s="1062"/>
      <c r="O213" s="1062"/>
      <c r="P213" s="1062"/>
      <c r="Q213" s="1062"/>
      <c r="R213" s="1062"/>
      <c r="S213" s="1062"/>
      <c r="T213" s="1062"/>
      <c r="U213" s="1062"/>
      <c r="V213" s="1062"/>
      <c r="W213" s="1062"/>
      <c r="X213" s="1062"/>
      <c r="Y213" s="1062"/>
      <c r="Z213" s="1062"/>
      <c r="AA213" s="1062"/>
      <c r="AB213" s="1062"/>
      <c r="AC213" s="1062"/>
      <c r="AD213" s="1062"/>
      <c r="AE213" s="1062"/>
      <c r="AF213" s="1062"/>
      <c r="AG213" s="1062"/>
      <c r="AH213" s="1062"/>
      <c r="AI213" s="1062"/>
      <c r="AJ213" s="1062"/>
      <c r="AK213" s="1062"/>
      <c r="AL213" s="1062"/>
      <c r="AM213" s="1063"/>
      <c r="AN213" s="1064"/>
      <c r="AO213" s="888" t="str">
        <f t="shared" si="32"/>
        <v xml:space="preserve"> </v>
      </c>
      <c r="AP213" s="885">
        <f t="shared" si="33"/>
        <v>0</v>
      </c>
      <c r="AQ213" s="1065"/>
    </row>
    <row r="214" spans="1:43" ht="12.75" hidden="1" customHeight="1">
      <c r="A214" s="1046" t="s">
        <v>913</v>
      </c>
      <c r="B214" s="1040" t="str">
        <f t="shared" si="34"/>
        <v xml:space="preserve"> </v>
      </c>
      <c r="C214" s="1044" t="s">
        <v>514</v>
      </c>
      <c r="D214" s="945">
        <v>0</v>
      </c>
      <c r="E214" s="1061" t="str">
        <f t="shared" si="29"/>
        <v xml:space="preserve"> </v>
      </c>
      <c r="F214" s="1006"/>
      <c r="G214" s="1006"/>
      <c r="H214" s="1006"/>
      <c r="I214" s="1006"/>
      <c r="J214" s="1006"/>
      <c r="K214" s="1062"/>
      <c r="L214" s="1062"/>
      <c r="M214" s="1062"/>
      <c r="N214" s="1062"/>
      <c r="O214" s="1062"/>
      <c r="P214" s="1062"/>
      <c r="Q214" s="1062"/>
      <c r="R214" s="1062"/>
      <c r="S214" s="1062"/>
      <c r="T214" s="1062"/>
      <c r="U214" s="1062"/>
      <c r="V214" s="1062"/>
      <c r="W214" s="1062"/>
      <c r="X214" s="1062"/>
      <c r="Y214" s="1062"/>
      <c r="Z214" s="1062"/>
      <c r="AA214" s="1062"/>
      <c r="AB214" s="1062"/>
      <c r="AC214" s="1062"/>
      <c r="AD214" s="1062"/>
      <c r="AE214" s="1062"/>
      <c r="AF214" s="1062"/>
      <c r="AG214" s="1062"/>
      <c r="AH214" s="1062"/>
      <c r="AI214" s="1062"/>
      <c r="AJ214" s="1062"/>
      <c r="AK214" s="1062"/>
      <c r="AL214" s="1062"/>
      <c r="AM214" s="1063"/>
      <c r="AN214" s="1349"/>
      <c r="AO214" s="1350" t="str">
        <f t="shared" si="32"/>
        <v xml:space="preserve"> </v>
      </c>
      <c r="AP214" s="1351">
        <f t="shared" si="33"/>
        <v>0</v>
      </c>
      <c r="AQ214" s="1065"/>
    </row>
    <row r="215" spans="1:43" ht="12.75" hidden="1" customHeight="1">
      <c r="A215" s="1048" t="s">
        <v>322</v>
      </c>
      <c r="B215" s="1060" t="str">
        <f t="shared" si="34"/>
        <v xml:space="preserve"> </v>
      </c>
      <c r="C215" s="1061" t="s">
        <v>514</v>
      </c>
      <c r="D215" s="885">
        <v>0</v>
      </c>
      <c r="E215" s="1061" t="str">
        <f t="shared" si="29"/>
        <v xml:space="preserve"> </v>
      </c>
      <c r="F215" s="1006"/>
      <c r="G215" s="1006"/>
      <c r="H215" s="1006"/>
      <c r="I215" s="1006"/>
      <c r="J215" s="1086"/>
      <c r="K215" s="1087"/>
      <c r="L215" s="1087"/>
      <c r="M215" s="1062"/>
      <c r="N215" s="1062"/>
      <c r="O215" s="1062"/>
      <c r="P215" s="1062"/>
      <c r="Q215" s="1062"/>
      <c r="R215" s="1062"/>
      <c r="S215" s="1062"/>
      <c r="T215" s="1062"/>
      <c r="U215" s="1062"/>
      <c r="V215" s="1062"/>
      <c r="W215" s="1062"/>
      <c r="X215" s="1062"/>
      <c r="Y215" s="1062"/>
      <c r="Z215" s="1062"/>
      <c r="AA215" s="1062"/>
      <c r="AB215" s="1062"/>
      <c r="AC215" s="1062"/>
      <c r="AD215" s="1062"/>
      <c r="AE215" s="1062"/>
      <c r="AF215" s="1062"/>
      <c r="AG215" s="1062"/>
      <c r="AH215" s="1062"/>
      <c r="AI215" s="1062"/>
      <c r="AJ215" s="1062"/>
      <c r="AK215" s="1062"/>
      <c r="AL215" s="1062"/>
      <c r="AM215" s="1063"/>
      <c r="AN215" s="1064"/>
      <c r="AO215" s="888" t="str">
        <f t="shared" si="32"/>
        <v xml:space="preserve"> </v>
      </c>
      <c r="AP215" s="885">
        <f t="shared" si="33"/>
        <v>0</v>
      </c>
      <c r="AQ215" s="1065"/>
    </row>
    <row r="216" spans="1:43" ht="12.75" hidden="1" customHeight="1">
      <c r="A216" s="1047" t="s">
        <v>1027</v>
      </c>
      <c r="B216" s="1060">
        <v>5</v>
      </c>
      <c r="C216" s="1061" t="s">
        <v>514</v>
      </c>
      <c r="D216" s="885">
        <v>0</v>
      </c>
      <c r="E216" s="1061" t="str">
        <f t="shared" si="29"/>
        <v xml:space="preserve"> </v>
      </c>
      <c r="F216" s="1006"/>
      <c r="G216" s="1006"/>
      <c r="H216" s="1006"/>
      <c r="I216" s="1006"/>
      <c r="J216" s="1006"/>
      <c r="K216" s="1062"/>
      <c r="L216" s="1062"/>
      <c r="M216" s="1062"/>
      <c r="N216" s="1062"/>
      <c r="O216" s="1062"/>
      <c r="P216" s="1062"/>
      <c r="Q216" s="1062"/>
      <c r="R216" s="1062"/>
      <c r="S216" s="1062"/>
      <c r="T216" s="1062"/>
      <c r="U216" s="1062"/>
      <c r="V216" s="1062"/>
      <c r="W216" s="1062"/>
      <c r="X216" s="1062"/>
      <c r="Y216" s="1062"/>
      <c r="Z216" s="1062"/>
      <c r="AA216" s="1062"/>
      <c r="AB216" s="1062"/>
      <c r="AC216" s="1062"/>
      <c r="AD216" s="1062"/>
      <c r="AE216" s="1062"/>
      <c r="AF216" s="1062"/>
      <c r="AG216" s="1062"/>
      <c r="AH216" s="1062"/>
      <c r="AI216" s="1062"/>
      <c r="AJ216" s="1062"/>
      <c r="AK216" s="1062"/>
      <c r="AL216" s="1062"/>
      <c r="AM216" s="1063"/>
      <c r="AN216" s="1064"/>
      <c r="AO216" s="888" t="str">
        <f t="shared" si="32"/>
        <v xml:space="preserve"> </v>
      </c>
      <c r="AP216" s="885">
        <f t="shared" si="33"/>
        <v>0</v>
      </c>
      <c r="AQ216" s="1065"/>
    </row>
    <row r="217" spans="1:43" ht="12.75" hidden="1" customHeight="1">
      <c r="A217" s="1047" t="s">
        <v>1028</v>
      </c>
      <c r="B217" s="1060" t="str">
        <f t="shared" ref="B217:B226" si="35">IFERROR(MINUTE(B$5)-MINUTE(C217)," ")</f>
        <v xml:space="preserve"> </v>
      </c>
      <c r="C217" s="1061" t="s">
        <v>514</v>
      </c>
      <c r="D217" s="885">
        <v>0</v>
      </c>
      <c r="E217" s="1061" t="str">
        <f t="shared" si="29"/>
        <v xml:space="preserve"> </v>
      </c>
      <c r="F217" s="1044"/>
      <c r="G217" s="1044"/>
      <c r="H217" s="1044"/>
      <c r="I217" s="1044"/>
      <c r="J217" s="1044"/>
      <c r="K217" s="1063"/>
      <c r="L217" s="1063"/>
      <c r="M217" s="1063"/>
      <c r="N217" s="1063"/>
      <c r="O217" s="1063"/>
      <c r="P217" s="1063"/>
      <c r="Q217" s="1063"/>
      <c r="R217" s="1063"/>
      <c r="S217" s="1063"/>
      <c r="T217" s="1063"/>
      <c r="U217" s="1063"/>
      <c r="V217" s="1063"/>
      <c r="W217" s="1063"/>
      <c r="X217" s="1063"/>
      <c r="Y217" s="1063"/>
      <c r="Z217" s="1063"/>
      <c r="AA217" s="1063"/>
      <c r="AB217" s="1063"/>
      <c r="AC217" s="1063"/>
      <c r="AD217" s="1063"/>
      <c r="AE217" s="1063"/>
      <c r="AF217" s="1063"/>
      <c r="AG217" s="1063"/>
      <c r="AH217" s="1063"/>
      <c r="AI217" s="1063"/>
      <c r="AJ217" s="1063"/>
      <c r="AK217" s="1063"/>
      <c r="AL217" s="1063"/>
      <c r="AM217" s="1063"/>
      <c r="AN217" s="1064"/>
      <c r="AO217" s="888" t="str">
        <f t="shared" si="32"/>
        <v xml:space="preserve"> </v>
      </c>
      <c r="AP217" s="885">
        <f t="shared" si="33"/>
        <v>0</v>
      </c>
      <c r="AQ217" s="1065"/>
    </row>
    <row r="218" spans="1:43" ht="12.75" hidden="1" customHeight="1">
      <c r="A218" s="1047" t="s">
        <v>1162</v>
      </c>
      <c r="B218" s="1060" t="str">
        <f t="shared" si="35"/>
        <v xml:space="preserve"> </v>
      </c>
      <c r="C218" s="1061" t="s">
        <v>514</v>
      </c>
      <c r="D218" s="885">
        <v>0</v>
      </c>
      <c r="E218" s="1061" t="str">
        <f t="shared" si="29"/>
        <v xml:space="preserve"> </v>
      </c>
      <c r="F218" s="1044"/>
      <c r="G218" s="1044"/>
      <c r="H218" s="1044"/>
      <c r="I218" s="1044"/>
      <c r="J218" s="1044"/>
      <c r="K218" s="1063"/>
      <c r="L218" s="1063"/>
      <c r="M218" s="1063"/>
      <c r="N218" s="1063"/>
      <c r="O218" s="1063"/>
      <c r="P218" s="1063"/>
      <c r="Q218" s="1063"/>
      <c r="R218" s="1063"/>
      <c r="S218" s="1063"/>
      <c r="T218" s="1063"/>
      <c r="U218" s="1063"/>
      <c r="V218" s="1063"/>
      <c r="W218" s="1063"/>
      <c r="X218" s="1063"/>
      <c r="Y218" s="1063"/>
      <c r="Z218" s="1063"/>
      <c r="AA218" s="1063"/>
      <c r="AB218" s="1063"/>
      <c r="AC218" s="1063"/>
      <c r="AD218" s="1063"/>
      <c r="AE218" s="1063"/>
      <c r="AF218" s="1063"/>
      <c r="AG218" s="1063"/>
      <c r="AH218" s="1063"/>
      <c r="AI218" s="1063"/>
      <c r="AJ218" s="1063"/>
      <c r="AK218" s="1063"/>
      <c r="AL218" s="1063"/>
      <c r="AM218" s="1063"/>
      <c r="AN218" s="1064"/>
      <c r="AO218" s="888" t="str">
        <f t="shared" si="32"/>
        <v xml:space="preserve"> </v>
      </c>
      <c r="AP218" s="885">
        <f t="shared" si="33"/>
        <v>0</v>
      </c>
      <c r="AQ218" s="1065"/>
    </row>
    <row r="219" spans="1:43" ht="12.75" hidden="1" customHeight="1">
      <c r="A219" s="1047" t="s">
        <v>830</v>
      </c>
      <c r="B219" s="1060" t="str">
        <f t="shared" si="35"/>
        <v xml:space="preserve"> </v>
      </c>
      <c r="C219" s="1061" t="s">
        <v>514</v>
      </c>
      <c r="D219" s="885">
        <v>0</v>
      </c>
      <c r="E219" s="1061" t="str">
        <f t="shared" si="29"/>
        <v xml:space="preserve"> </v>
      </c>
      <c r="F219" s="1006"/>
      <c r="G219" s="1006"/>
      <c r="H219" s="1006"/>
      <c r="I219" s="1006"/>
      <c r="J219" s="1006"/>
      <c r="K219" s="1062"/>
      <c r="L219" s="1062"/>
      <c r="M219" s="1062"/>
      <c r="N219" s="1062"/>
      <c r="O219" s="1062"/>
      <c r="P219" s="1062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  <c r="AA219" s="1062"/>
      <c r="AB219" s="1062"/>
      <c r="AC219" s="1062"/>
      <c r="AD219" s="1062"/>
      <c r="AE219" s="1062"/>
      <c r="AF219" s="1062"/>
      <c r="AG219" s="1062"/>
      <c r="AH219" s="1062"/>
      <c r="AI219" s="1062"/>
      <c r="AJ219" s="1062"/>
      <c r="AK219" s="1062"/>
      <c r="AL219" s="1062"/>
      <c r="AM219" s="1063"/>
      <c r="AN219" s="1064"/>
      <c r="AO219" s="888" t="str">
        <f t="shared" si="32"/>
        <v xml:space="preserve"> </v>
      </c>
      <c r="AP219" s="885">
        <f t="shared" si="33"/>
        <v>0</v>
      </c>
      <c r="AQ219" s="1065"/>
    </row>
    <row r="220" spans="1:43" ht="12.75" hidden="1" customHeight="1">
      <c r="A220" s="1047" t="s">
        <v>830</v>
      </c>
      <c r="B220" s="1060" t="str">
        <f t="shared" si="35"/>
        <v xml:space="preserve"> </v>
      </c>
      <c r="C220" s="1061" t="s">
        <v>514</v>
      </c>
      <c r="D220" s="885">
        <v>0</v>
      </c>
      <c r="E220" s="1061" t="str">
        <f t="shared" si="29"/>
        <v xml:space="preserve"> </v>
      </c>
      <c r="F220" s="1006"/>
      <c r="G220" s="1006"/>
      <c r="H220" s="1006"/>
      <c r="I220" s="1006"/>
      <c r="J220" s="1006"/>
      <c r="K220" s="1062"/>
      <c r="L220" s="1062"/>
      <c r="M220" s="1062"/>
      <c r="N220" s="1062"/>
      <c r="O220" s="1062"/>
      <c r="P220" s="1062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  <c r="AA220" s="1062"/>
      <c r="AB220" s="1062"/>
      <c r="AC220" s="1062"/>
      <c r="AD220" s="1062"/>
      <c r="AE220" s="1062"/>
      <c r="AF220" s="1062"/>
      <c r="AG220" s="1062"/>
      <c r="AH220" s="1062"/>
      <c r="AI220" s="1062"/>
      <c r="AJ220" s="1062"/>
      <c r="AK220" s="1062"/>
      <c r="AL220" s="1062"/>
      <c r="AM220" s="1063"/>
      <c r="AN220" s="1349"/>
      <c r="AO220" s="888" t="str">
        <f t="shared" si="32"/>
        <v xml:space="preserve"> </v>
      </c>
      <c r="AP220" s="885">
        <f t="shared" si="33"/>
        <v>0</v>
      </c>
      <c r="AQ220" s="1065"/>
    </row>
    <row r="221" spans="1:43" ht="12.75" hidden="1" customHeight="1">
      <c r="A221" s="1047" t="s">
        <v>875</v>
      </c>
      <c r="B221" s="1060" t="str">
        <f t="shared" si="35"/>
        <v xml:space="preserve"> </v>
      </c>
      <c r="C221" s="1061" t="s">
        <v>514</v>
      </c>
      <c r="D221" s="885">
        <v>0</v>
      </c>
      <c r="E221" s="1061" t="str">
        <f t="shared" ref="E221:E284" si="36">IFERROR(AVERAGE(F221:AM221), " ")</f>
        <v xml:space="preserve"> </v>
      </c>
      <c r="F221" s="1006"/>
      <c r="G221" s="1006"/>
      <c r="H221" s="1006"/>
      <c r="I221" s="1006"/>
      <c r="J221" s="1006"/>
      <c r="K221" s="1062"/>
      <c r="L221" s="1062"/>
      <c r="M221" s="1062"/>
      <c r="N221" s="1062"/>
      <c r="O221" s="1062"/>
      <c r="P221" s="1062"/>
      <c r="Q221" s="1062"/>
      <c r="R221" s="1062"/>
      <c r="S221" s="1062"/>
      <c r="T221" s="1062"/>
      <c r="U221" s="1062"/>
      <c r="V221" s="1062"/>
      <c r="W221" s="1062"/>
      <c r="X221" s="1062"/>
      <c r="Y221" s="1062"/>
      <c r="Z221" s="1062"/>
      <c r="AA221" s="1062"/>
      <c r="AB221" s="1062"/>
      <c r="AC221" s="1062"/>
      <c r="AD221" s="1062"/>
      <c r="AE221" s="1062"/>
      <c r="AF221" s="1062"/>
      <c r="AG221" s="1062"/>
      <c r="AH221" s="1062"/>
      <c r="AI221" s="1062"/>
      <c r="AJ221" s="1062"/>
      <c r="AK221" s="1062"/>
      <c r="AL221" s="1062"/>
      <c r="AM221" s="1063"/>
      <c r="AN221" s="1349"/>
      <c r="AO221" s="888" t="str">
        <f t="shared" si="32"/>
        <v xml:space="preserve"> </v>
      </c>
      <c r="AP221" s="885">
        <f t="shared" si="33"/>
        <v>0</v>
      </c>
      <c r="AQ221" s="1065"/>
    </row>
    <row r="222" spans="1:43" ht="12.75" hidden="1" customHeight="1">
      <c r="A222" s="1048" t="s">
        <v>769</v>
      </c>
      <c r="B222" s="1060" t="str">
        <f t="shared" si="35"/>
        <v xml:space="preserve"> </v>
      </c>
      <c r="C222" s="1061" t="s">
        <v>514</v>
      </c>
      <c r="D222" s="885">
        <v>0</v>
      </c>
      <c r="E222" s="1061" t="str">
        <f t="shared" si="36"/>
        <v xml:space="preserve"> </v>
      </c>
      <c r="F222" s="1006"/>
      <c r="G222" s="1006"/>
      <c r="H222" s="1006"/>
      <c r="I222" s="1006"/>
      <c r="J222" s="1006"/>
      <c r="K222" s="1062"/>
      <c r="L222" s="1062"/>
      <c r="M222" s="1062"/>
      <c r="N222" s="1062"/>
      <c r="O222" s="1062"/>
      <c r="P222" s="1062"/>
      <c r="Q222" s="1062"/>
      <c r="R222" s="1062"/>
      <c r="S222" s="1062"/>
      <c r="T222" s="1062"/>
      <c r="U222" s="1062"/>
      <c r="V222" s="1062"/>
      <c r="W222" s="1062"/>
      <c r="X222" s="1062"/>
      <c r="Y222" s="1062"/>
      <c r="Z222" s="1062"/>
      <c r="AA222" s="1062"/>
      <c r="AB222" s="1062"/>
      <c r="AC222" s="1062"/>
      <c r="AD222" s="1062"/>
      <c r="AE222" s="1062"/>
      <c r="AF222" s="1062"/>
      <c r="AG222" s="1062"/>
      <c r="AH222" s="1062"/>
      <c r="AI222" s="1062"/>
      <c r="AJ222" s="1062"/>
      <c r="AK222" s="1062"/>
      <c r="AL222" s="1062"/>
      <c r="AM222" s="1063"/>
      <c r="AN222" s="1064"/>
      <c r="AO222" s="888" t="str">
        <f t="shared" si="32"/>
        <v xml:space="preserve"> </v>
      </c>
      <c r="AP222" s="885">
        <f t="shared" si="33"/>
        <v>0</v>
      </c>
      <c r="AQ222" s="1065"/>
    </row>
    <row r="223" spans="1:43" ht="12.75" hidden="1" customHeight="1">
      <c r="A223" s="1047" t="s">
        <v>1086</v>
      </c>
      <c r="B223" s="1060" t="str">
        <f t="shared" si="35"/>
        <v xml:space="preserve"> </v>
      </c>
      <c r="C223" s="1061" t="s">
        <v>514</v>
      </c>
      <c r="D223" s="885">
        <v>0</v>
      </c>
      <c r="E223" s="1061" t="str">
        <f t="shared" si="36"/>
        <v xml:space="preserve"> </v>
      </c>
      <c r="F223" s="1006"/>
      <c r="G223" s="1006"/>
      <c r="H223" s="1006"/>
      <c r="I223" s="1006"/>
      <c r="J223" s="1006"/>
      <c r="K223" s="1062"/>
      <c r="L223" s="1062"/>
      <c r="M223" s="1062"/>
      <c r="N223" s="1062"/>
      <c r="O223" s="1062"/>
      <c r="P223" s="1062"/>
      <c r="Q223" s="1062"/>
      <c r="R223" s="1062"/>
      <c r="S223" s="1062"/>
      <c r="T223" s="1062"/>
      <c r="U223" s="1062"/>
      <c r="V223" s="1062"/>
      <c r="W223" s="1062"/>
      <c r="X223" s="1062"/>
      <c r="Y223" s="1062"/>
      <c r="Z223" s="1062"/>
      <c r="AA223" s="1062"/>
      <c r="AB223" s="1062"/>
      <c r="AC223" s="1062"/>
      <c r="AD223" s="1062"/>
      <c r="AE223" s="1062"/>
      <c r="AF223" s="1062"/>
      <c r="AG223" s="1062"/>
      <c r="AH223" s="1062"/>
      <c r="AI223" s="1062"/>
      <c r="AJ223" s="1062"/>
      <c r="AK223" s="1062"/>
      <c r="AL223" s="1062"/>
      <c r="AM223" s="1063"/>
      <c r="AN223" s="1064"/>
      <c r="AO223" s="888" t="str">
        <f t="shared" si="32"/>
        <v xml:space="preserve"> </v>
      </c>
      <c r="AP223" s="885">
        <f t="shared" si="33"/>
        <v>0</v>
      </c>
      <c r="AQ223" s="1065"/>
    </row>
    <row r="224" spans="1:43" ht="12.75" hidden="1" customHeight="1">
      <c r="A224" s="1047" t="s">
        <v>1069</v>
      </c>
      <c r="B224" s="1060" t="str">
        <f t="shared" si="35"/>
        <v xml:space="preserve"> </v>
      </c>
      <c r="C224" s="1061" t="s">
        <v>514</v>
      </c>
      <c r="D224" s="885">
        <v>0</v>
      </c>
      <c r="E224" s="1061" t="str">
        <f t="shared" si="36"/>
        <v xml:space="preserve"> </v>
      </c>
      <c r="F224" s="1006"/>
      <c r="G224" s="1006"/>
      <c r="H224" s="1006"/>
      <c r="I224" s="1006"/>
      <c r="J224" s="1006"/>
      <c r="K224" s="1062"/>
      <c r="L224" s="1062"/>
      <c r="M224" s="1062"/>
      <c r="N224" s="1062"/>
      <c r="O224" s="1062"/>
      <c r="P224" s="1062"/>
      <c r="Q224" s="1062"/>
      <c r="R224" s="1062"/>
      <c r="S224" s="1062"/>
      <c r="T224" s="1062"/>
      <c r="U224" s="1062"/>
      <c r="V224" s="1062"/>
      <c r="W224" s="1062"/>
      <c r="X224" s="1062"/>
      <c r="Y224" s="1062"/>
      <c r="Z224" s="1062"/>
      <c r="AA224" s="1062"/>
      <c r="AB224" s="1062"/>
      <c r="AC224" s="1062"/>
      <c r="AD224" s="1062"/>
      <c r="AE224" s="1062"/>
      <c r="AF224" s="1062"/>
      <c r="AG224" s="1062"/>
      <c r="AH224" s="1062"/>
      <c r="AI224" s="1062"/>
      <c r="AJ224" s="1062"/>
      <c r="AK224" s="1062"/>
      <c r="AL224" s="1062"/>
      <c r="AM224" s="1088"/>
      <c r="AN224" s="1064"/>
      <c r="AO224" s="888" t="str">
        <f t="shared" si="32"/>
        <v xml:space="preserve"> </v>
      </c>
      <c r="AP224" s="885">
        <f t="shared" si="33"/>
        <v>0</v>
      </c>
      <c r="AQ224" s="1065"/>
    </row>
    <row r="225" spans="1:43" ht="12.75" hidden="1" customHeight="1">
      <c r="A225" s="1047" t="s">
        <v>1163</v>
      </c>
      <c r="B225" s="1060" t="str">
        <f t="shared" si="35"/>
        <v xml:space="preserve"> </v>
      </c>
      <c r="C225" s="1061" t="s">
        <v>514</v>
      </c>
      <c r="D225" s="885">
        <v>0</v>
      </c>
      <c r="E225" s="1061" t="str">
        <f t="shared" si="36"/>
        <v xml:space="preserve"> </v>
      </c>
      <c r="F225" s="1019"/>
      <c r="G225" s="1019"/>
      <c r="H225" s="1068"/>
      <c r="I225" s="1019"/>
      <c r="J225" s="1019"/>
      <c r="K225" s="1069"/>
      <c r="L225" s="1069"/>
      <c r="M225" s="1070"/>
      <c r="N225" s="1070"/>
      <c r="O225" s="1070"/>
      <c r="P225" s="1070"/>
      <c r="Q225" s="1070"/>
      <c r="R225" s="1070"/>
      <c r="S225" s="1070"/>
      <c r="T225" s="1070"/>
      <c r="U225" s="1070"/>
      <c r="V225" s="1070"/>
      <c r="W225" s="1070"/>
      <c r="X225" s="1070"/>
      <c r="Y225" s="1070"/>
      <c r="Z225" s="1070"/>
      <c r="AA225" s="1070"/>
      <c r="AB225" s="1070"/>
      <c r="AC225" s="1070"/>
      <c r="AD225" s="1070"/>
      <c r="AE225" s="1070"/>
      <c r="AF225" s="1070"/>
      <c r="AG225" s="1070"/>
      <c r="AH225" s="1070"/>
      <c r="AI225" s="1070"/>
      <c r="AJ225" s="1070"/>
      <c r="AK225" s="1070"/>
      <c r="AL225" s="1070"/>
      <c r="AM225" s="1069"/>
      <c r="AN225" s="1064"/>
      <c r="AO225" s="888" t="str">
        <f t="shared" si="32"/>
        <v xml:space="preserve"> </v>
      </c>
      <c r="AP225" s="885">
        <f t="shared" si="33"/>
        <v>0</v>
      </c>
      <c r="AQ225" s="1065"/>
    </row>
    <row r="226" spans="1:43" ht="12.75" hidden="1" customHeight="1">
      <c r="A226" s="1047" t="s">
        <v>1087</v>
      </c>
      <c r="B226" s="1060" t="str">
        <f t="shared" si="35"/>
        <v xml:space="preserve"> </v>
      </c>
      <c r="C226" s="1061" t="s">
        <v>514</v>
      </c>
      <c r="D226" s="885">
        <v>0</v>
      </c>
      <c r="E226" s="1061" t="str">
        <f t="shared" si="36"/>
        <v xml:space="preserve"> </v>
      </c>
      <c r="F226" s="1006"/>
      <c r="G226" s="1006"/>
      <c r="H226" s="1006"/>
      <c r="I226" s="1006"/>
      <c r="J226" s="1006"/>
      <c r="K226" s="1062"/>
      <c r="L226" s="1062"/>
      <c r="M226" s="1062"/>
      <c r="N226" s="1062"/>
      <c r="O226" s="1062"/>
      <c r="P226" s="1062"/>
      <c r="Q226" s="1062"/>
      <c r="R226" s="1062"/>
      <c r="S226" s="1062"/>
      <c r="T226" s="1062"/>
      <c r="U226" s="1062"/>
      <c r="V226" s="1062"/>
      <c r="W226" s="1062"/>
      <c r="X226" s="1062"/>
      <c r="Y226" s="1062"/>
      <c r="Z226" s="1062"/>
      <c r="AA226" s="1062"/>
      <c r="AB226" s="1062"/>
      <c r="AC226" s="1062"/>
      <c r="AD226" s="1062"/>
      <c r="AE226" s="1062"/>
      <c r="AF226" s="1062"/>
      <c r="AG226" s="1062"/>
      <c r="AH226" s="1062"/>
      <c r="AI226" s="1062"/>
      <c r="AJ226" s="1062"/>
      <c r="AK226" s="1062"/>
      <c r="AL226" s="1062"/>
      <c r="AM226" s="1063"/>
      <c r="AN226" s="1064"/>
      <c r="AO226" s="888" t="str">
        <f t="shared" si="32"/>
        <v xml:space="preserve"> </v>
      </c>
      <c r="AP226" s="885">
        <f t="shared" si="33"/>
        <v>0</v>
      </c>
      <c r="AQ226" s="1065"/>
    </row>
    <row r="227" spans="1:43" ht="12.75" hidden="1" customHeight="1">
      <c r="A227" s="1048" t="s">
        <v>1304</v>
      </c>
      <c r="B227" s="1060">
        <v>0</v>
      </c>
      <c r="C227" s="1061" t="s">
        <v>514</v>
      </c>
      <c r="D227" s="885">
        <v>0</v>
      </c>
      <c r="E227" s="1061" t="str">
        <f t="shared" si="36"/>
        <v xml:space="preserve"> </v>
      </c>
      <c r="F227" s="1044"/>
      <c r="G227" s="1044"/>
      <c r="H227" s="1044"/>
      <c r="I227" s="1044"/>
      <c r="J227" s="1044"/>
      <c r="K227" s="1063"/>
      <c r="L227" s="1063"/>
      <c r="M227" s="1063"/>
      <c r="N227" s="1063"/>
      <c r="O227" s="1063"/>
      <c r="P227" s="1063"/>
      <c r="Q227" s="1063"/>
      <c r="R227" s="1063"/>
      <c r="S227" s="1063"/>
      <c r="T227" s="1063"/>
      <c r="U227" s="1063"/>
      <c r="V227" s="1063"/>
      <c r="W227" s="1063"/>
      <c r="X227" s="1063"/>
      <c r="Y227" s="1063"/>
      <c r="Z227" s="1063"/>
      <c r="AA227" s="1063"/>
      <c r="AB227" s="1063"/>
      <c r="AC227" s="1063"/>
      <c r="AD227" s="1063"/>
      <c r="AE227" s="1063"/>
      <c r="AF227" s="1063"/>
      <c r="AG227" s="1063"/>
      <c r="AH227" s="1063"/>
      <c r="AI227" s="1063"/>
      <c r="AJ227" s="1063"/>
      <c r="AK227" s="1063"/>
      <c r="AL227" s="1063"/>
      <c r="AM227" s="1063"/>
      <c r="AN227" s="1064"/>
      <c r="AO227" s="888" t="str">
        <f t="shared" si="32"/>
        <v xml:space="preserve"> </v>
      </c>
      <c r="AP227" s="885">
        <f t="shared" si="33"/>
        <v>0</v>
      </c>
      <c r="AQ227" s="1065"/>
    </row>
    <row r="228" spans="1:43" ht="12.75" hidden="1" customHeight="1">
      <c r="A228" s="1048" t="s">
        <v>336</v>
      </c>
      <c r="B228" s="1060" t="str">
        <f t="shared" ref="B228:B284" si="37">IFERROR(MINUTE(B$5)-MINUTE(C228)," ")</f>
        <v xml:space="preserve"> </v>
      </c>
      <c r="C228" s="1061" t="s">
        <v>514</v>
      </c>
      <c r="D228" s="885">
        <v>0</v>
      </c>
      <c r="E228" s="1061" t="str">
        <f t="shared" si="36"/>
        <v xml:space="preserve"> </v>
      </c>
      <c r="F228" s="1044"/>
      <c r="G228" s="1044"/>
      <c r="H228" s="1044"/>
      <c r="I228" s="1044"/>
      <c r="J228" s="1044"/>
      <c r="K228" s="1063"/>
      <c r="L228" s="1063"/>
      <c r="M228" s="1063"/>
      <c r="N228" s="1063"/>
      <c r="O228" s="1063"/>
      <c r="P228" s="1063"/>
      <c r="Q228" s="1063"/>
      <c r="R228" s="1063"/>
      <c r="S228" s="1063"/>
      <c r="T228" s="1063"/>
      <c r="U228" s="1063"/>
      <c r="V228" s="1063"/>
      <c r="W228" s="1063"/>
      <c r="X228" s="1063"/>
      <c r="Y228" s="1063"/>
      <c r="Z228" s="1063"/>
      <c r="AA228" s="1063"/>
      <c r="AB228" s="1063"/>
      <c r="AC228" s="1063"/>
      <c r="AD228" s="1063"/>
      <c r="AE228" s="1063"/>
      <c r="AF228" s="1063"/>
      <c r="AG228" s="1063"/>
      <c r="AH228" s="1063"/>
      <c r="AI228" s="1063"/>
      <c r="AJ228" s="1063"/>
      <c r="AK228" s="1063"/>
      <c r="AL228" s="1063"/>
      <c r="AM228" s="1063"/>
      <c r="AN228" s="1064"/>
      <c r="AO228" s="888" t="str">
        <f t="shared" si="32"/>
        <v xml:space="preserve"> </v>
      </c>
      <c r="AP228" s="885">
        <f t="shared" si="33"/>
        <v>0</v>
      </c>
      <c r="AQ228" s="1065"/>
    </row>
    <row r="229" spans="1:43" ht="12.75" hidden="1" customHeight="1">
      <c r="A229" s="1047" t="s">
        <v>1088</v>
      </c>
      <c r="B229" s="1060" t="str">
        <f t="shared" si="37"/>
        <v xml:space="preserve"> </v>
      </c>
      <c r="C229" s="1061" t="s">
        <v>514</v>
      </c>
      <c r="D229" s="885">
        <v>0</v>
      </c>
      <c r="E229" s="1061" t="str">
        <f t="shared" si="36"/>
        <v xml:space="preserve"> </v>
      </c>
      <c r="F229" s="1044"/>
      <c r="G229" s="1044"/>
      <c r="H229" s="1006"/>
      <c r="I229" s="1044"/>
      <c r="J229" s="1044"/>
      <c r="K229" s="1063"/>
      <c r="L229" s="1063"/>
      <c r="M229" s="1062"/>
      <c r="N229" s="1062"/>
      <c r="O229" s="1062"/>
      <c r="P229" s="1062"/>
      <c r="Q229" s="1062"/>
      <c r="R229" s="1062"/>
      <c r="S229" s="1062"/>
      <c r="T229" s="1062"/>
      <c r="U229" s="1062"/>
      <c r="V229" s="1062"/>
      <c r="W229" s="1062"/>
      <c r="X229" s="1062"/>
      <c r="Y229" s="1062"/>
      <c r="Z229" s="1062"/>
      <c r="AA229" s="1062"/>
      <c r="AB229" s="1062"/>
      <c r="AC229" s="1062"/>
      <c r="AD229" s="1062"/>
      <c r="AE229" s="1062"/>
      <c r="AF229" s="1062"/>
      <c r="AG229" s="1062"/>
      <c r="AH229" s="1062"/>
      <c r="AI229" s="1062"/>
      <c r="AJ229" s="1062"/>
      <c r="AK229" s="1062"/>
      <c r="AL229" s="1062"/>
      <c r="AM229" s="1063"/>
      <c r="AN229" s="1064"/>
      <c r="AO229" s="888" t="str">
        <f t="shared" si="32"/>
        <v xml:space="preserve"> </v>
      </c>
      <c r="AP229" s="885">
        <f t="shared" si="33"/>
        <v>0</v>
      </c>
      <c r="AQ229" s="1065"/>
    </row>
    <row r="230" spans="1:43" ht="12.75" hidden="1" customHeight="1">
      <c r="A230" s="1048" t="s">
        <v>148</v>
      </c>
      <c r="B230" s="1060" t="str">
        <f t="shared" si="37"/>
        <v xml:space="preserve"> </v>
      </c>
      <c r="C230" s="1061" t="s">
        <v>514</v>
      </c>
      <c r="D230" s="885">
        <v>0</v>
      </c>
      <c r="E230" s="1061" t="str">
        <f t="shared" si="36"/>
        <v xml:space="preserve"> </v>
      </c>
      <c r="F230" s="1044"/>
      <c r="G230" s="1044"/>
      <c r="H230" s="1044"/>
      <c r="I230" s="1044"/>
      <c r="J230" s="1044"/>
      <c r="K230" s="1063"/>
      <c r="L230" s="1063"/>
      <c r="M230" s="1063"/>
      <c r="N230" s="1063"/>
      <c r="O230" s="1063"/>
      <c r="P230" s="1063"/>
      <c r="Q230" s="1063"/>
      <c r="R230" s="1063"/>
      <c r="S230" s="1063"/>
      <c r="T230" s="1063"/>
      <c r="U230" s="1063"/>
      <c r="V230" s="1063"/>
      <c r="W230" s="1063"/>
      <c r="X230" s="1063"/>
      <c r="Y230" s="1063"/>
      <c r="Z230" s="1063"/>
      <c r="AA230" s="1063"/>
      <c r="AB230" s="1063"/>
      <c r="AC230" s="1063"/>
      <c r="AD230" s="1063"/>
      <c r="AE230" s="1063"/>
      <c r="AF230" s="1063"/>
      <c r="AG230" s="1063"/>
      <c r="AH230" s="1063"/>
      <c r="AI230" s="1063"/>
      <c r="AJ230" s="1063"/>
      <c r="AK230" s="1063"/>
      <c r="AL230" s="1063"/>
      <c r="AM230" s="1063"/>
      <c r="AN230" s="1064"/>
      <c r="AO230" s="888" t="str">
        <f t="shared" si="32"/>
        <v xml:space="preserve"> </v>
      </c>
      <c r="AP230" s="885">
        <f t="shared" si="33"/>
        <v>0</v>
      </c>
      <c r="AQ230" s="1065"/>
    </row>
    <row r="231" spans="1:43" ht="12.75" hidden="1" customHeight="1">
      <c r="A231" s="1047" t="s">
        <v>1661</v>
      </c>
      <c r="B231" s="1060">
        <f t="shared" si="37"/>
        <v>5</v>
      </c>
      <c r="C231" s="1061">
        <v>1.7384259259259262E-2</v>
      </c>
      <c r="D231" s="880">
        <v>0</v>
      </c>
      <c r="E231" s="1061" t="str">
        <f t="shared" si="36"/>
        <v xml:space="preserve"> </v>
      </c>
      <c r="F231" s="1068"/>
      <c r="G231" s="1068"/>
      <c r="H231" s="1068"/>
      <c r="I231" s="1068"/>
      <c r="J231" s="1068"/>
      <c r="K231" s="1070"/>
      <c r="L231" s="1070"/>
      <c r="M231" s="1070"/>
      <c r="N231" s="1070"/>
      <c r="O231" s="1070"/>
      <c r="P231" s="1070"/>
      <c r="Q231" s="1070"/>
      <c r="R231" s="1070"/>
      <c r="S231" s="1070"/>
      <c r="T231" s="1070"/>
      <c r="U231" s="1070"/>
      <c r="V231" s="1070"/>
      <c r="W231" s="1070"/>
      <c r="X231" s="1070"/>
      <c r="Y231" s="1070"/>
      <c r="Z231" s="1070"/>
      <c r="AA231" s="1070"/>
      <c r="AB231" s="1070"/>
      <c r="AC231" s="1070"/>
      <c r="AD231" s="1070"/>
      <c r="AE231" s="1070"/>
      <c r="AF231" s="1070"/>
      <c r="AG231" s="1070"/>
      <c r="AH231" s="1070"/>
      <c r="AI231" s="1070"/>
      <c r="AJ231" s="1070"/>
      <c r="AK231" s="1070"/>
      <c r="AL231" s="1070"/>
      <c r="AM231" s="1069"/>
      <c r="AN231" s="1064"/>
      <c r="AO231" s="888" t="str">
        <f t="shared" si="32"/>
        <v xml:space="preserve"> </v>
      </c>
      <c r="AP231" s="885">
        <f t="shared" si="33"/>
        <v>0</v>
      </c>
      <c r="AQ231" s="1065"/>
    </row>
    <row r="232" spans="1:43" ht="12.75" hidden="1" customHeight="1">
      <c r="A232" s="1047" t="s">
        <v>770</v>
      </c>
      <c r="B232" s="1060" t="str">
        <f t="shared" si="37"/>
        <v xml:space="preserve"> </v>
      </c>
      <c r="C232" s="1061" t="s">
        <v>514</v>
      </c>
      <c r="D232" s="885">
        <v>0</v>
      </c>
      <c r="E232" s="1061" t="str">
        <f t="shared" si="36"/>
        <v xml:space="preserve"> </v>
      </c>
      <c r="F232" s="1044"/>
      <c r="G232" s="1044"/>
      <c r="H232" s="1044"/>
      <c r="I232" s="1044"/>
      <c r="J232" s="1044"/>
      <c r="K232" s="1063"/>
      <c r="L232" s="1063"/>
      <c r="M232" s="1063"/>
      <c r="N232" s="1063"/>
      <c r="O232" s="1063"/>
      <c r="P232" s="1063"/>
      <c r="Q232" s="1063"/>
      <c r="R232" s="1063"/>
      <c r="S232" s="1063"/>
      <c r="T232" s="1063"/>
      <c r="U232" s="1063"/>
      <c r="V232" s="1063"/>
      <c r="W232" s="1063"/>
      <c r="X232" s="1063"/>
      <c r="Y232" s="1063"/>
      <c r="Z232" s="1063"/>
      <c r="AA232" s="1063"/>
      <c r="AB232" s="1063"/>
      <c r="AC232" s="1063"/>
      <c r="AD232" s="1063"/>
      <c r="AE232" s="1063"/>
      <c r="AF232" s="1063"/>
      <c r="AG232" s="1063"/>
      <c r="AH232" s="1063"/>
      <c r="AI232" s="1063"/>
      <c r="AJ232" s="1063"/>
      <c r="AK232" s="1063"/>
      <c r="AL232" s="1063"/>
      <c r="AM232" s="1062"/>
      <c r="AN232" s="1074"/>
      <c r="AO232" s="888" t="str">
        <f t="shared" si="32"/>
        <v xml:space="preserve"> </v>
      </c>
      <c r="AP232" s="885">
        <f t="shared" si="33"/>
        <v>0</v>
      </c>
      <c r="AQ232" s="1065"/>
    </row>
    <row r="233" spans="1:43" ht="12.75" hidden="1" customHeight="1">
      <c r="A233" s="1048" t="s">
        <v>681</v>
      </c>
      <c r="B233" s="1060" t="str">
        <f t="shared" si="37"/>
        <v xml:space="preserve"> </v>
      </c>
      <c r="C233" s="1061" t="s">
        <v>514</v>
      </c>
      <c r="D233" s="885">
        <v>0</v>
      </c>
      <c r="E233" s="1061" t="str">
        <f t="shared" si="36"/>
        <v xml:space="preserve"> </v>
      </c>
      <c r="F233" s="1044"/>
      <c r="G233" s="1044"/>
      <c r="H233" s="1006"/>
      <c r="I233" s="1044"/>
      <c r="J233" s="1044"/>
      <c r="K233" s="1063"/>
      <c r="L233" s="1063"/>
      <c r="M233" s="1062"/>
      <c r="N233" s="1062"/>
      <c r="O233" s="1062"/>
      <c r="P233" s="1062"/>
      <c r="Q233" s="1062"/>
      <c r="R233" s="1062"/>
      <c r="S233" s="1062"/>
      <c r="T233" s="1062"/>
      <c r="U233" s="1062"/>
      <c r="V233" s="1062"/>
      <c r="W233" s="1062"/>
      <c r="X233" s="1062"/>
      <c r="Y233" s="1062"/>
      <c r="Z233" s="1062"/>
      <c r="AA233" s="1062"/>
      <c r="AB233" s="1062"/>
      <c r="AC233" s="1062"/>
      <c r="AD233" s="1062"/>
      <c r="AE233" s="1062"/>
      <c r="AF233" s="1062"/>
      <c r="AG233" s="1062"/>
      <c r="AH233" s="1062"/>
      <c r="AI233" s="1062"/>
      <c r="AJ233" s="1062"/>
      <c r="AK233" s="1062"/>
      <c r="AL233" s="1062"/>
      <c r="AM233" s="1063"/>
      <c r="AN233" s="1064"/>
      <c r="AO233" s="888" t="str">
        <f t="shared" si="32"/>
        <v xml:space="preserve"> </v>
      </c>
      <c r="AP233" s="885">
        <f t="shared" si="33"/>
        <v>0</v>
      </c>
      <c r="AQ233" s="1065"/>
    </row>
    <row r="234" spans="1:43" ht="12.75" hidden="1" customHeight="1">
      <c r="A234" s="1047" t="s">
        <v>1089</v>
      </c>
      <c r="B234" s="1060" t="str">
        <f t="shared" si="37"/>
        <v xml:space="preserve"> </v>
      </c>
      <c r="C234" s="1061" t="s">
        <v>514</v>
      </c>
      <c r="D234" s="885">
        <v>0</v>
      </c>
      <c r="E234" s="1061" t="str">
        <f t="shared" si="36"/>
        <v xml:space="preserve"> </v>
      </c>
      <c r="F234" s="1006"/>
      <c r="G234" s="1006"/>
      <c r="H234" s="1006"/>
      <c r="I234" s="1006"/>
      <c r="J234" s="1006"/>
      <c r="K234" s="1062"/>
      <c r="L234" s="1062"/>
      <c r="M234" s="1062"/>
      <c r="N234" s="1062"/>
      <c r="O234" s="1062"/>
      <c r="P234" s="1062"/>
      <c r="Q234" s="1062"/>
      <c r="R234" s="1062"/>
      <c r="S234" s="1062"/>
      <c r="T234" s="1062"/>
      <c r="U234" s="1062"/>
      <c r="V234" s="1062"/>
      <c r="W234" s="1062"/>
      <c r="X234" s="1062"/>
      <c r="Y234" s="1062"/>
      <c r="Z234" s="1062"/>
      <c r="AA234" s="1062"/>
      <c r="AB234" s="1062"/>
      <c r="AC234" s="1062"/>
      <c r="AD234" s="1062"/>
      <c r="AE234" s="1062"/>
      <c r="AF234" s="1062"/>
      <c r="AG234" s="1062"/>
      <c r="AH234" s="1062"/>
      <c r="AI234" s="1062"/>
      <c r="AJ234" s="1062"/>
      <c r="AK234" s="1062"/>
      <c r="AL234" s="1062"/>
      <c r="AM234" s="1063"/>
      <c r="AN234" s="1064"/>
      <c r="AO234" s="888" t="str">
        <f t="shared" si="32"/>
        <v xml:space="preserve"> </v>
      </c>
      <c r="AP234" s="885">
        <f t="shared" si="33"/>
        <v>0</v>
      </c>
      <c r="AQ234" s="1065"/>
    </row>
    <row r="235" spans="1:43" ht="12.75" hidden="1" customHeight="1">
      <c r="A235" s="1047" t="s">
        <v>1405</v>
      </c>
      <c r="B235" s="1060">
        <f t="shared" si="37"/>
        <v>2</v>
      </c>
      <c r="C235" s="1061">
        <v>1.9444444444444445E-2</v>
      </c>
      <c r="D235" s="880">
        <v>0</v>
      </c>
      <c r="E235" s="1061" t="str">
        <f t="shared" si="36"/>
        <v xml:space="preserve"> </v>
      </c>
      <c r="F235" s="1019"/>
      <c r="G235" s="1019"/>
      <c r="H235" s="1068"/>
      <c r="I235" s="1019"/>
      <c r="J235" s="1019"/>
      <c r="K235" s="1069"/>
      <c r="L235" s="1069"/>
      <c r="M235" s="1070"/>
      <c r="N235" s="1070"/>
      <c r="O235" s="1070"/>
      <c r="P235" s="1070"/>
      <c r="Q235" s="1070"/>
      <c r="R235" s="1070"/>
      <c r="S235" s="1070"/>
      <c r="T235" s="1070"/>
      <c r="U235" s="1070"/>
      <c r="V235" s="1070"/>
      <c r="W235" s="1070"/>
      <c r="X235" s="1070"/>
      <c r="Y235" s="1070"/>
      <c r="Z235" s="1070"/>
      <c r="AA235" s="1070"/>
      <c r="AB235" s="1070"/>
      <c r="AC235" s="1070"/>
      <c r="AD235" s="1070"/>
      <c r="AE235" s="1070"/>
      <c r="AF235" s="1070"/>
      <c r="AG235" s="1070"/>
      <c r="AH235" s="1070"/>
      <c r="AI235" s="1070"/>
      <c r="AJ235" s="1070"/>
      <c r="AK235" s="1070"/>
      <c r="AL235" s="1070"/>
      <c r="AM235" s="1069"/>
      <c r="AN235" s="1064"/>
      <c r="AO235" s="888" t="str">
        <f t="shared" si="32"/>
        <v xml:space="preserve"> </v>
      </c>
      <c r="AP235" s="885">
        <f t="shared" si="33"/>
        <v>0</v>
      </c>
      <c r="AQ235" s="1065"/>
    </row>
    <row r="236" spans="1:43" ht="12.75" hidden="1" customHeight="1">
      <c r="A236" s="1048" t="s">
        <v>360</v>
      </c>
      <c r="B236" s="1060" t="str">
        <f t="shared" si="37"/>
        <v xml:space="preserve"> </v>
      </c>
      <c r="C236" s="1061" t="s">
        <v>514</v>
      </c>
      <c r="D236" s="885">
        <v>0</v>
      </c>
      <c r="E236" s="1061" t="str">
        <f t="shared" si="36"/>
        <v xml:space="preserve"> </v>
      </c>
      <c r="F236" s="1019"/>
      <c r="G236" s="1019"/>
      <c r="H236" s="1068"/>
      <c r="I236" s="1019"/>
      <c r="J236" s="1019"/>
      <c r="K236" s="1069"/>
      <c r="L236" s="1069"/>
      <c r="M236" s="1070"/>
      <c r="N236" s="1070"/>
      <c r="O236" s="1070"/>
      <c r="P236" s="1070"/>
      <c r="Q236" s="1070"/>
      <c r="R236" s="1070"/>
      <c r="S236" s="1070"/>
      <c r="T236" s="1070"/>
      <c r="U236" s="1070"/>
      <c r="V236" s="1070"/>
      <c r="W236" s="1070"/>
      <c r="X236" s="1070"/>
      <c r="Y236" s="1070"/>
      <c r="Z236" s="1070"/>
      <c r="AA236" s="1070"/>
      <c r="AB236" s="1070"/>
      <c r="AC236" s="1070"/>
      <c r="AD236" s="1070"/>
      <c r="AE236" s="1070"/>
      <c r="AF236" s="1070"/>
      <c r="AG236" s="1070"/>
      <c r="AH236" s="1070"/>
      <c r="AI236" s="1070"/>
      <c r="AJ236" s="1070"/>
      <c r="AK236" s="1070"/>
      <c r="AL236" s="1070"/>
      <c r="AM236" s="1069"/>
      <c r="AN236" s="1064"/>
      <c r="AO236" s="888" t="str">
        <f t="shared" si="32"/>
        <v xml:space="preserve"> </v>
      </c>
      <c r="AP236" s="885">
        <f t="shared" si="33"/>
        <v>0</v>
      </c>
      <c r="AQ236" s="1065"/>
    </row>
    <row r="237" spans="1:43" ht="12.75" hidden="1" customHeight="1">
      <c r="A237" s="1047" t="s">
        <v>1121</v>
      </c>
      <c r="B237" s="1060" t="str">
        <f t="shared" si="37"/>
        <v xml:space="preserve"> </v>
      </c>
      <c r="C237" s="1061" t="s">
        <v>514</v>
      </c>
      <c r="D237" s="885">
        <v>0</v>
      </c>
      <c r="E237" s="1061" t="str">
        <f t="shared" si="36"/>
        <v xml:space="preserve"> </v>
      </c>
      <c r="F237" s="1019"/>
      <c r="G237" s="1019"/>
      <c r="H237" s="1068"/>
      <c r="I237" s="1019"/>
      <c r="J237" s="1019"/>
      <c r="K237" s="1069"/>
      <c r="L237" s="1069"/>
      <c r="M237" s="1070"/>
      <c r="N237" s="1070"/>
      <c r="O237" s="1070"/>
      <c r="P237" s="1070"/>
      <c r="Q237" s="1070"/>
      <c r="R237" s="1070"/>
      <c r="S237" s="1070"/>
      <c r="T237" s="1070"/>
      <c r="U237" s="1070"/>
      <c r="V237" s="1070"/>
      <c r="W237" s="1070"/>
      <c r="X237" s="1070"/>
      <c r="Y237" s="1070"/>
      <c r="Z237" s="1070"/>
      <c r="AA237" s="1070"/>
      <c r="AB237" s="1070"/>
      <c r="AC237" s="1070"/>
      <c r="AD237" s="1070"/>
      <c r="AE237" s="1070"/>
      <c r="AF237" s="1070"/>
      <c r="AG237" s="1070"/>
      <c r="AH237" s="1070"/>
      <c r="AI237" s="1070"/>
      <c r="AJ237" s="1070"/>
      <c r="AK237" s="1070"/>
      <c r="AL237" s="1070"/>
      <c r="AM237" s="1069"/>
      <c r="AN237" s="1064"/>
      <c r="AO237" s="888" t="str">
        <f t="shared" si="32"/>
        <v xml:space="preserve"> </v>
      </c>
      <c r="AP237" s="885">
        <f t="shared" si="33"/>
        <v>0</v>
      </c>
      <c r="AQ237" s="1065"/>
    </row>
    <row r="238" spans="1:43" ht="12.75" hidden="1" customHeight="1">
      <c r="A238" s="1047" t="s">
        <v>1269</v>
      </c>
      <c r="B238" s="1060">
        <f t="shared" si="37"/>
        <v>-1</v>
      </c>
      <c r="C238" s="1061">
        <v>2.1712962962962962E-2</v>
      </c>
      <c r="D238" s="880">
        <v>0</v>
      </c>
      <c r="E238" s="1061" t="str">
        <f t="shared" si="36"/>
        <v xml:space="preserve"> </v>
      </c>
      <c r="F238" s="1044"/>
      <c r="G238" s="1044"/>
      <c r="H238" s="1044"/>
      <c r="I238" s="1044"/>
      <c r="J238" s="1044"/>
      <c r="K238" s="1063"/>
      <c r="L238" s="1063"/>
      <c r="M238" s="1063"/>
      <c r="N238" s="1063"/>
      <c r="O238" s="1063"/>
      <c r="P238" s="1063"/>
      <c r="Q238" s="1063"/>
      <c r="R238" s="1063"/>
      <c r="S238" s="1063"/>
      <c r="T238" s="1063"/>
      <c r="U238" s="1063"/>
      <c r="V238" s="1063"/>
      <c r="W238" s="1063"/>
      <c r="X238" s="1063"/>
      <c r="Y238" s="1063"/>
      <c r="Z238" s="1063"/>
      <c r="AA238" s="1063"/>
      <c r="AB238" s="1063"/>
      <c r="AC238" s="1063"/>
      <c r="AD238" s="1063"/>
      <c r="AE238" s="1063"/>
      <c r="AF238" s="1063"/>
      <c r="AG238" s="1063"/>
      <c r="AH238" s="1063"/>
      <c r="AI238" s="1063"/>
      <c r="AJ238" s="1063"/>
      <c r="AK238" s="1063"/>
      <c r="AL238" s="1063"/>
      <c r="AM238" s="1069"/>
      <c r="AN238" s="1064"/>
      <c r="AO238" s="888" t="str">
        <f t="shared" si="32"/>
        <v xml:space="preserve"> </v>
      </c>
      <c r="AP238" s="885">
        <f t="shared" si="33"/>
        <v>0</v>
      </c>
      <c r="AQ238" s="1065"/>
    </row>
    <row r="239" spans="1:43" ht="12.75" hidden="1" customHeight="1">
      <c r="A239" s="1048" t="s">
        <v>338</v>
      </c>
      <c r="B239" s="1060" t="str">
        <f t="shared" si="37"/>
        <v xml:space="preserve"> </v>
      </c>
      <c r="C239" s="1061" t="s">
        <v>514</v>
      </c>
      <c r="D239" s="885">
        <v>0</v>
      </c>
      <c r="E239" s="1061" t="str">
        <f t="shared" si="36"/>
        <v xml:space="preserve"> </v>
      </c>
      <c r="F239" s="1006"/>
      <c r="G239" s="1006"/>
      <c r="H239" s="1006"/>
      <c r="I239" s="1044"/>
      <c r="J239" s="1006"/>
      <c r="K239" s="1062"/>
      <c r="L239" s="1062"/>
      <c r="M239" s="1062"/>
      <c r="N239" s="1062"/>
      <c r="O239" s="1062"/>
      <c r="P239" s="1062"/>
      <c r="Q239" s="1062"/>
      <c r="R239" s="1062"/>
      <c r="S239" s="1062"/>
      <c r="T239" s="1062"/>
      <c r="U239" s="1062"/>
      <c r="V239" s="1062"/>
      <c r="W239" s="1062"/>
      <c r="X239" s="1062"/>
      <c r="Y239" s="1062"/>
      <c r="Z239" s="1062"/>
      <c r="AA239" s="1062"/>
      <c r="AB239" s="1062"/>
      <c r="AC239" s="1062"/>
      <c r="AD239" s="1062"/>
      <c r="AE239" s="1062"/>
      <c r="AF239" s="1062"/>
      <c r="AG239" s="1062"/>
      <c r="AH239" s="1062"/>
      <c r="AI239" s="1062"/>
      <c r="AJ239" s="1062"/>
      <c r="AK239" s="1062"/>
      <c r="AL239" s="1062"/>
      <c r="AM239" s="1063"/>
      <c r="AN239" s="1064"/>
      <c r="AO239" s="888" t="str">
        <f t="shared" si="32"/>
        <v xml:space="preserve"> </v>
      </c>
      <c r="AP239" s="885">
        <f t="shared" si="33"/>
        <v>0</v>
      </c>
      <c r="AQ239" s="1065"/>
    </row>
    <row r="240" spans="1:43" ht="12.75" hidden="1" customHeight="1">
      <c r="A240" s="1059" t="s">
        <v>389</v>
      </c>
      <c r="B240" s="1060" t="str">
        <f t="shared" si="37"/>
        <v xml:space="preserve"> </v>
      </c>
      <c r="C240" s="1061" t="s">
        <v>514</v>
      </c>
      <c r="D240" s="885">
        <v>0</v>
      </c>
      <c r="E240" s="1061" t="str">
        <f t="shared" si="36"/>
        <v xml:space="preserve"> </v>
      </c>
      <c r="F240" s="1044"/>
      <c r="G240" s="1044"/>
      <c r="H240" s="1006"/>
      <c r="I240" s="1044"/>
      <c r="J240" s="1044"/>
      <c r="K240" s="1063"/>
      <c r="L240" s="1063"/>
      <c r="M240" s="1062"/>
      <c r="N240" s="1062"/>
      <c r="O240" s="1062"/>
      <c r="P240" s="1062"/>
      <c r="Q240" s="1062"/>
      <c r="R240" s="1062"/>
      <c r="S240" s="1062"/>
      <c r="T240" s="1062"/>
      <c r="U240" s="1062"/>
      <c r="V240" s="1062"/>
      <c r="W240" s="1062"/>
      <c r="X240" s="1062"/>
      <c r="Y240" s="1062"/>
      <c r="Z240" s="1062"/>
      <c r="AA240" s="1062"/>
      <c r="AB240" s="1062"/>
      <c r="AC240" s="1062"/>
      <c r="AD240" s="1062"/>
      <c r="AE240" s="1062"/>
      <c r="AF240" s="1062"/>
      <c r="AG240" s="1062"/>
      <c r="AH240" s="1062"/>
      <c r="AI240" s="1062"/>
      <c r="AJ240" s="1062"/>
      <c r="AK240" s="1062"/>
      <c r="AL240" s="1062"/>
      <c r="AM240" s="1063"/>
      <c r="AN240" s="1064"/>
      <c r="AO240" s="888" t="str">
        <f t="shared" si="32"/>
        <v xml:space="preserve"> </v>
      </c>
      <c r="AP240" s="885">
        <f t="shared" si="33"/>
        <v>0</v>
      </c>
      <c r="AQ240" s="1065"/>
    </row>
    <row r="241" spans="1:43" ht="12.75" hidden="1" customHeight="1">
      <c r="A241" s="1066" t="s">
        <v>901</v>
      </c>
      <c r="B241" s="1060" t="str">
        <f t="shared" si="37"/>
        <v xml:space="preserve"> </v>
      </c>
      <c r="C241" s="1061" t="s">
        <v>514</v>
      </c>
      <c r="D241" s="885">
        <v>0</v>
      </c>
      <c r="E241" s="1061" t="str">
        <f t="shared" si="36"/>
        <v xml:space="preserve"> </v>
      </c>
      <c r="F241" s="1006"/>
      <c r="G241" s="1006"/>
      <c r="H241" s="1006"/>
      <c r="I241" s="1044"/>
      <c r="J241" s="1006"/>
      <c r="K241" s="1062"/>
      <c r="L241" s="1062"/>
      <c r="M241" s="1062"/>
      <c r="N241" s="1062"/>
      <c r="O241" s="1062"/>
      <c r="P241" s="1062"/>
      <c r="Q241" s="1062"/>
      <c r="R241" s="1062"/>
      <c r="S241" s="1062"/>
      <c r="T241" s="1062"/>
      <c r="U241" s="1062"/>
      <c r="V241" s="1062"/>
      <c r="W241" s="1062"/>
      <c r="X241" s="1062"/>
      <c r="Y241" s="1062"/>
      <c r="Z241" s="1062"/>
      <c r="AA241" s="1062"/>
      <c r="AB241" s="1062"/>
      <c r="AC241" s="1062"/>
      <c r="AD241" s="1062"/>
      <c r="AE241" s="1062"/>
      <c r="AF241" s="1062"/>
      <c r="AG241" s="1062"/>
      <c r="AH241" s="1062"/>
      <c r="AI241" s="1062"/>
      <c r="AJ241" s="1062"/>
      <c r="AK241" s="1062"/>
      <c r="AL241" s="1062"/>
      <c r="AM241" s="1063"/>
      <c r="AN241" s="1064"/>
      <c r="AO241" s="888" t="str">
        <f t="shared" si="32"/>
        <v xml:space="preserve"> </v>
      </c>
      <c r="AP241" s="885">
        <f t="shared" si="33"/>
        <v>0</v>
      </c>
      <c r="AQ241" s="1065"/>
    </row>
    <row r="242" spans="1:43" ht="12.75" hidden="1" customHeight="1">
      <c r="A242" s="1059" t="s">
        <v>1610</v>
      </c>
      <c r="B242" s="1060">
        <f t="shared" si="37"/>
        <v>9</v>
      </c>
      <c r="C242" s="1061">
        <v>1.5011574074074075E-2</v>
      </c>
      <c r="D242" s="880">
        <v>0</v>
      </c>
      <c r="E242" s="1061" t="str">
        <f t="shared" si="36"/>
        <v xml:space="preserve"> </v>
      </c>
      <c r="F242" s="1043"/>
      <c r="G242" s="1006"/>
      <c r="H242" s="1044"/>
      <c r="I242" s="1044"/>
      <c r="J242" s="1044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3"/>
      <c r="W242" s="1063"/>
      <c r="X242" s="1063"/>
      <c r="Y242" s="1063"/>
      <c r="Z242" s="1063"/>
      <c r="AA242" s="1063"/>
      <c r="AB242" s="1063"/>
      <c r="AC242" s="1063"/>
      <c r="AD242" s="1063"/>
      <c r="AE242" s="1063"/>
      <c r="AF242" s="1063"/>
      <c r="AG242" s="1063"/>
      <c r="AH242" s="1063"/>
      <c r="AI242" s="1063"/>
      <c r="AJ242" s="1063"/>
      <c r="AK242" s="1063"/>
      <c r="AL242" s="1063"/>
      <c r="AM242" s="1063"/>
      <c r="AN242" s="1081"/>
      <c r="AO242" s="1006" t="str">
        <f t="shared" si="32"/>
        <v xml:space="preserve"> </v>
      </c>
      <c r="AP242" s="885">
        <f t="shared" si="33"/>
        <v>0</v>
      </c>
      <c r="AQ242" s="1053"/>
    </row>
    <row r="243" spans="1:43" ht="12.75" hidden="1" customHeight="1">
      <c r="A243" s="1066" t="s">
        <v>1031</v>
      </c>
      <c r="B243" s="1060" t="str">
        <f t="shared" si="37"/>
        <v xml:space="preserve"> </v>
      </c>
      <c r="C243" s="1061" t="s">
        <v>514</v>
      </c>
      <c r="D243" s="885">
        <v>0</v>
      </c>
      <c r="E243" s="1061" t="str">
        <f t="shared" si="36"/>
        <v xml:space="preserve"> </v>
      </c>
      <c r="F243" s="1006"/>
      <c r="G243" s="1006"/>
      <c r="H243" s="1006"/>
      <c r="I243" s="1044"/>
      <c r="J243" s="1006"/>
      <c r="K243" s="1062"/>
      <c r="L243" s="1062"/>
      <c r="M243" s="1062"/>
      <c r="N243" s="1062"/>
      <c r="O243" s="1062"/>
      <c r="P243" s="1062"/>
      <c r="Q243" s="1062"/>
      <c r="R243" s="1062"/>
      <c r="S243" s="1062"/>
      <c r="T243" s="1062"/>
      <c r="U243" s="1062"/>
      <c r="V243" s="1062"/>
      <c r="W243" s="1062"/>
      <c r="X243" s="1062"/>
      <c r="Y243" s="1062"/>
      <c r="Z243" s="1062"/>
      <c r="AA243" s="1062"/>
      <c r="AB243" s="1062"/>
      <c r="AC243" s="1062"/>
      <c r="AD243" s="1062"/>
      <c r="AE243" s="1062"/>
      <c r="AF243" s="1062"/>
      <c r="AG243" s="1062"/>
      <c r="AH243" s="1062"/>
      <c r="AI243" s="1062"/>
      <c r="AJ243" s="1062"/>
      <c r="AK243" s="1062"/>
      <c r="AL243" s="1062"/>
      <c r="AM243" s="1063"/>
      <c r="AN243" s="1064"/>
      <c r="AO243" s="888" t="str">
        <f t="shared" si="32"/>
        <v xml:space="preserve"> </v>
      </c>
      <c r="AP243" s="885">
        <f t="shared" si="33"/>
        <v>0</v>
      </c>
      <c r="AQ243" s="1065"/>
    </row>
    <row r="244" spans="1:43" ht="12.75" hidden="1" customHeight="1">
      <c r="A244" s="1066" t="s">
        <v>1305</v>
      </c>
      <c r="B244" s="1060" t="str">
        <f t="shared" si="37"/>
        <v xml:space="preserve"> </v>
      </c>
      <c r="C244" s="1061" t="s">
        <v>514</v>
      </c>
      <c r="D244" s="885">
        <v>0</v>
      </c>
      <c r="E244" s="1061" t="str">
        <f t="shared" si="36"/>
        <v xml:space="preserve"> </v>
      </c>
      <c r="F244" s="1006"/>
      <c r="G244" s="1006"/>
      <c r="H244" s="1006"/>
      <c r="I244" s="1044"/>
      <c r="J244" s="1006"/>
      <c r="K244" s="1062"/>
      <c r="L244" s="1062"/>
      <c r="M244" s="1062"/>
      <c r="N244" s="1062"/>
      <c r="O244" s="1062"/>
      <c r="P244" s="1062"/>
      <c r="Q244" s="1062"/>
      <c r="R244" s="1062"/>
      <c r="S244" s="1062"/>
      <c r="T244" s="1062"/>
      <c r="U244" s="1062"/>
      <c r="V244" s="1062"/>
      <c r="W244" s="1062"/>
      <c r="X244" s="1062"/>
      <c r="Y244" s="1062"/>
      <c r="Z244" s="1062"/>
      <c r="AA244" s="1062"/>
      <c r="AB244" s="1062"/>
      <c r="AC244" s="1062"/>
      <c r="AD244" s="1062"/>
      <c r="AE244" s="1062"/>
      <c r="AF244" s="1062"/>
      <c r="AG244" s="1062"/>
      <c r="AH244" s="1062"/>
      <c r="AI244" s="1062"/>
      <c r="AJ244" s="1062"/>
      <c r="AK244" s="1062"/>
      <c r="AL244" s="1062"/>
      <c r="AM244" s="1063"/>
      <c r="AN244" s="1349"/>
      <c r="AO244" s="888" t="str">
        <f t="shared" ref="AO244:AO307" si="38">IF(MIN(F244:AM244)=0," ",MIN(F244:AM244))</f>
        <v xml:space="preserve"> </v>
      </c>
      <c r="AP244" s="885">
        <f t="shared" ref="AP244:AP307" si="39">COUNTA(F244:AM244)</f>
        <v>0</v>
      </c>
      <c r="AQ244" s="1065"/>
    </row>
    <row r="245" spans="1:43" ht="12.75" hidden="1" customHeight="1">
      <c r="A245" s="1066" t="s">
        <v>891</v>
      </c>
      <c r="B245" s="1060" t="str">
        <f t="shared" si="37"/>
        <v xml:space="preserve"> </v>
      </c>
      <c r="C245" s="1061" t="s">
        <v>514</v>
      </c>
      <c r="D245" s="885">
        <v>0</v>
      </c>
      <c r="E245" s="1061" t="str">
        <f t="shared" si="36"/>
        <v xml:space="preserve"> </v>
      </c>
      <c r="F245" s="1044"/>
      <c r="G245" s="1044"/>
      <c r="H245" s="1006"/>
      <c r="I245" s="1044"/>
      <c r="J245" s="1044"/>
      <c r="K245" s="1063"/>
      <c r="L245" s="1063"/>
      <c r="M245" s="1062"/>
      <c r="N245" s="1062"/>
      <c r="O245" s="1062"/>
      <c r="P245" s="1062"/>
      <c r="Q245" s="1062"/>
      <c r="R245" s="1062"/>
      <c r="S245" s="1062"/>
      <c r="T245" s="1062"/>
      <c r="U245" s="1062"/>
      <c r="V245" s="1062"/>
      <c r="W245" s="1062"/>
      <c r="X245" s="1062"/>
      <c r="Y245" s="1062"/>
      <c r="Z245" s="1062"/>
      <c r="AA245" s="1062"/>
      <c r="AB245" s="1062"/>
      <c r="AC245" s="1062"/>
      <c r="AD245" s="1062"/>
      <c r="AE245" s="1062"/>
      <c r="AF245" s="1062"/>
      <c r="AG245" s="1062"/>
      <c r="AH245" s="1062"/>
      <c r="AI245" s="1062"/>
      <c r="AJ245" s="1062"/>
      <c r="AK245" s="1062"/>
      <c r="AL245" s="1062"/>
      <c r="AM245" s="1063"/>
      <c r="AN245" s="1064"/>
      <c r="AO245" s="888" t="str">
        <f t="shared" si="38"/>
        <v xml:space="preserve"> </v>
      </c>
      <c r="AP245" s="885">
        <f t="shared" si="39"/>
        <v>0</v>
      </c>
      <c r="AQ245" s="1065"/>
    </row>
    <row r="246" spans="1:43" ht="12.75" hidden="1" customHeight="1">
      <c r="A246" s="1066" t="s">
        <v>1306</v>
      </c>
      <c r="B246" s="1060" t="str">
        <f t="shared" si="37"/>
        <v xml:space="preserve"> </v>
      </c>
      <c r="C246" s="1061" t="s">
        <v>514</v>
      </c>
      <c r="D246" s="885">
        <v>0</v>
      </c>
      <c r="E246" s="1061" t="str">
        <f t="shared" si="36"/>
        <v xml:space="preserve"> </v>
      </c>
      <c r="F246" s="1043"/>
      <c r="G246" s="1006"/>
      <c r="H246" s="1044"/>
      <c r="I246" s="1044"/>
      <c r="J246" s="1044"/>
      <c r="K246" s="1063"/>
      <c r="L246" s="1063"/>
      <c r="M246" s="1063"/>
      <c r="N246" s="1063"/>
      <c r="O246" s="1063"/>
      <c r="P246" s="1063"/>
      <c r="Q246" s="1063"/>
      <c r="R246" s="1328"/>
      <c r="S246" s="1063"/>
      <c r="T246" s="1063"/>
      <c r="U246" s="1063"/>
      <c r="V246" s="1063"/>
      <c r="W246" s="1063"/>
      <c r="X246" s="1063"/>
      <c r="Y246" s="1063"/>
      <c r="Z246" s="1063"/>
      <c r="AA246" s="1063"/>
      <c r="AB246" s="1063"/>
      <c r="AC246" s="1063"/>
      <c r="AD246" s="1063"/>
      <c r="AE246" s="1063"/>
      <c r="AF246" s="1063"/>
      <c r="AG246" s="1063"/>
      <c r="AH246" s="1063"/>
      <c r="AI246" s="1063"/>
      <c r="AJ246" s="1063"/>
      <c r="AK246" s="1063"/>
      <c r="AL246" s="1063"/>
      <c r="AM246" s="1063"/>
      <c r="AN246" s="1081"/>
      <c r="AO246" s="1006" t="str">
        <f t="shared" si="38"/>
        <v xml:space="preserve"> </v>
      </c>
      <c r="AP246" s="885">
        <f t="shared" si="39"/>
        <v>0</v>
      </c>
      <c r="AQ246" s="1053"/>
    </row>
    <row r="247" spans="1:43" ht="12.75" hidden="1" customHeight="1">
      <c r="A247" s="1059" t="s">
        <v>682</v>
      </c>
      <c r="B247" s="1060" t="str">
        <f t="shared" si="37"/>
        <v xml:space="preserve"> </v>
      </c>
      <c r="C247" s="1061" t="s">
        <v>514</v>
      </c>
      <c r="D247" s="885">
        <v>0</v>
      </c>
      <c r="E247" s="1061" t="str">
        <f t="shared" si="36"/>
        <v xml:space="preserve"> </v>
      </c>
      <c r="F247" s="1006"/>
      <c r="G247" s="1006"/>
      <c r="H247" s="1006"/>
      <c r="I247" s="1044"/>
      <c r="J247" s="1006"/>
      <c r="K247" s="1062"/>
      <c r="L247" s="1062"/>
      <c r="M247" s="1062"/>
      <c r="N247" s="1062"/>
      <c r="O247" s="1062"/>
      <c r="P247" s="1062"/>
      <c r="Q247" s="1062"/>
      <c r="R247" s="1062"/>
      <c r="S247" s="1062"/>
      <c r="T247" s="1062"/>
      <c r="U247" s="1062"/>
      <c r="V247" s="1062"/>
      <c r="W247" s="1062"/>
      <c r="X247" s="1062"/>
      <c r="Y247" s="1062"/>
      <c r="Z247" s="1062"/>
      <c r="AA247" s="1062"/>
      <c r="AB247" s="1062"/>
      <c r="AC247" s="1062"/>
      <c r="AD247" s="1062"/>
      <c r="AE247" s="1062"/>
      <c r="AF247" s="1062"/>
      <c r="AG247" s="1062"/>
      <c r="AH247" s="1062"/>
      <c r="AI247" s="1062"/>
      <c r="AJ247" s="1062"/>
      <c r="AK247" s="1062"/>
      <c r="AL247" s="1062"/>
      <c r="AM247" s="1063"/>
      <c r="AN247" s="1064"/>
      <c r="AO247" s="888" t="str">
        <f t="shared" si="38"/>
        <v xml:space="preserve"> </v>
      </c>
      <c r="AP247" s="885">
        <f t="shared" si="39"/>
        <v>0</v>
      </c>
      <c r="AQ247" s="1065"/>
    </row>
    <row r="248" spans="1:43" ht="12.75" hidden="1" customHeight="1">
      <c r="A248" s="1066" t="s">
        <v>771</v>
      </c>
      <c r="B248" s="1060" t="str">
        <f t="shared" si="37"/>
        <v xml:space="preserve"> </v>
      </c>
      <c r="C248" s="1061" t="s">
        <v>514</v>
      </c>
      <c r="D248" s="885">
        <v>0</v>
      </c>
      <c r="E248" s="1061" t="str">
        <f t="shared" si="36"/>
        <v xml:space="preserve"> </v>
      </c>
      <c r="F248" s="1044"/>
      <c r="G248" s="1044"/>
      <c r="H248" s="1006"/>
      <c r="I248" s="1044"/>
      <c r="J248" s="1044"/>
      <c r="K248" s="1063"/>
      <c r="L248" s="1063"/>
      <c r="M248" s="1070"/>
      <c r="N248" s="1070"/>
      <c r="O248" s="1070"/>
      <c r="P248" s="1070"/>
      <c r="Q248" s="1070"/>
      <c r="R248" s="1070"/>
      <c r="S248" s="1070"/>
      <c r="T248" s="1070"/>
      <c r="U248" s="1070"/>
      <c r="V248" s="1070"/>
      <c r="W248" s="1070"/>
      <c r="X248" s="1070"/>
      <c r="Y248" s="1070"/>
      <c r="Z248" s="1070"/>
      <c r="AA248" s="1070"/>
      <c r="AB248" s="1070"/>
      <c r="AC248" s="1070"/>
      <c r="AD248" s="1070"/>
      <c r="AE248" s="1070"/>
      <c r="AF248" s="1070"/>
      <c r="AG248" s="1070"/>
      <c r="AH248" s="1070"/>
      <c r="AI248" s="1070"/>
      <c r="AJ248" s="1070"/>
      <c r="AK248" s="1070"/>
      <c r="AL248" s="1070"/>
      <c r="AM248" s="1069"/>
      <c r="AN248" s="1064"/>
      <c r="AO248" s="888" t="str">
        <f t="shared" si="38"/>
        <v xml:space="preserve"> </v>
      </c>
      <c r="AP248" s="885">
        <f t="shared" si="39"/>
        <v>0</v>
      </c>
      <c r="AQ248" s="1065"/>
    </row>
    <row r="249" spans="1:43" ht="12.75" hidden="1" customHeight="1">
      <c r="A249" s="1059" t="s">
        <v>1307</v>
      </c>
      <c r="B249" s="1060" t="str">
        <f t="shared" si="37"/>
        <v xml:space="preserve"> </v>
      </c>
      <c r="C249" s="1061" t="s">
        <v>514</v>
      </c>
      <c r="D249" s="885">
        <v>0</v>
      </c>
      <c r="E249" s="1061" t="str">
        <f t="shared" si="36"/>
        <v xml:space="preserve"> </v>
      </c>
      <c r="F249" s="1044"/>
      <c r="G249" s="1044"/>
      <c r="H249" s="1044"/>
      <c r="I249" s="1044"/>
      <c r="J249" s="1044"/>
      <c r="K249" s="1063"/>
      <c r="L249" s="1063"/>
      <c r="M249" s="1063"/>
      <c r="N249" s="1063"/>
      <c r="O249" s="1063"/>
      <c r="P249" s="1063"/>
      <c r="Q249" s="1063"/>
      <c r="R249" s="1063"/>
      <c r="S249" s="1063"/>
      <c r="T249" s="1063"/>
      <c r="U249" s="1063"/>
      <c r="V249" s="1063"/>
      <c r="W249" s="1063"/>
      <c r="X249" s="1063"/>
      <c r="Y249" s="1063"/>
      <c r="Z249" s="1063"/>
      <c r="AA249" s="1063"/>
      <c r="AB249" s="1063"/>
      <c r="AC249" s="1063"/>
      <c r="AD249" s="1063"/>
      <c r="AE249" s="1063"/>
      <c r="AF249" s="1063"/>
      <c r="AG249" s="1063"/>
      <c r="AH249" s="1063"/>
      <c r="AI249" s="1063"/>
      <c r="AJ249" s="1063"/>
      <c r="AK249" s="1063"/>
      <c r="AL249" s="1063"/>
      <c r="AM249" s="1063"/>
      <c r="AN249" s="1064"/>
      <c r="AO249" s="888" t="str">
        <f t="shared" si="38"/>
        <v xml:space="preserve"> </v>
      </c>
      <c r="AP249" s="885">
        <f t="shared" si="39"/>
        <v>0</v>
      </c>
      <c r="AQ249" s="1065"/>
    </row>
    <row r="250" spans="1:43" ht="12.75" hidden="1" customHeight="1">
      <c r="A250" s="1059" t="s">
        <v>503</v>
      </c>
      <c r="B250" s="1060" t="str">
        <f t="shared" si="37"/>
        <v xml:space="preserve"> </v>
      </c>
      <c r="C250" s="1061" t="s">
        <v>514</v>
      </c>
      <c r="D250" s="885">
        <v>0</v>
      </c>
      <c r="E250" s="1061" t="str">
        <f t="shared" si="36"/>
        <v xml:space="preserve"> </v>
      </c>
      <c r="F250" s="1044"/>
      <c r="G250" s="1044"/>
      <c r="H250" s="1044"/>
      <c r="I250" s="1044"/>
      <c r="J250" s="1044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3"/>
      <c r="W250" s="1063"/>
      <c r="X250" s="1063"/>
      <c r="Y250" s="1063"/>
      <c r="Z250" s="1063"/>
      <c r="AA250" s="1063"/>
      <c r="AB250" s="1063"/>
      <c r="AC250" s="1063"/>
      <c r="AD250" s="1063"/>
      <c r="AE250" s="1063"/>
      <c r="AF250" s="1063"/>
      <c r="AG250" s="1063"/>
      <c r="AH250" s="1063"/>
      <c r="AI250" s="1063"/>
      <c r="AJ250" s="1063"/>
      <c r="AK250" s="1063"/>
      <c r="AL250" s="1063"/>
      <c r="AM250" s="1063"/>
      <c r="AN250" s="1064"/>
      <c r="AO250" s="888" t="str">
        <f t="shared" si="38"/>
        <v xml:space="preserve"> </v>
      </c>
      <c r="AP250" s="885">
        <f t="shared" si="39"/>
        <v>0</v>
      </c>
      <c r="AQ250" s="1065"/>
    </row>
    <row r="251" spans="1:43" ht="12.75" hidden="1" customHeight="1">
      <c r="A251" s="1059" t="s">
        <v>179</v>
      </c>
      <c r="B251" s="1060" t="str">
        <f t="shared" si="37"/>
        <v xml:space="preserve"> </v>
      </c>
      <c r="C251" s="1061" t="s">
        <v>514</v>
      </c>
      <c r="D251" s="885">
        <v>0</v>
      </c>
      <c r="E251" s="1061" t="str">
        <f t="shared" si="36"/>
        <v xml:space="preserve"> </v>
      </c>
      <c r="F251" s="1006"/>
      <c r="G251" s="1006"/>
      <c r="H251" s="1006"/>
      <c r="I251" s="1044"/>
      <c r="J251" s="1006"/>
      <c r="K251" s="1062"/>
      <c r="L251" s="1062"/>
      <c r="M251" s="1062"/>
      <c r="N251" s="1062"/>
      <c r="O251" s="1062"/>
      <c r="P251" s="1062"/>
      <c r="Q251" s="1062"/>
      <c r="R251" s="1062"/>
      <c r="S251" s="1062"/>
      <c r="T251" s="1062"/>
      <c r="U251" s="1062"/>
      <c r="V251" s="1062"/>
      <c r="W251" s="1062"/>
      <c r="X251" s="1062"/>
      <c r="Y251" s="1062"/>
      <c r="Z251" s="1062"/>
      <c r="AA251" s="1062"/>
      <c r="AB251" s="1062"/>
      <c r="AC251" s="1062"/>
      <c r="AD251" s="1062"/>
      <c r="AE251" s="1062"/>
      <c r="AF251" s="1062"/>
      <c r="AG251" s="1062"/>
      <c r="AH251" s="1062"/>
      <c r="AI251" s="1062"/>
      <c r="AJ251" s="1062"/>
      <c r="AK251" s="1062"/>
      <c r="AL251" s="1062"/>
      <c r="AM251" s="1063"/>
      <c r="AN251" s="1064"/>
      <c r="AO251" s="888" t="str">
        <f t="shared" si="38"/>
        <v xml:space="preserve"> </v>
      </c>
      <c r="AP251" s="885">
        <f t="shared" si="39"/>
        <v>0</v>
      </c>
      <c r="AQ251" s="1065"/>
    </row>
    <row r="252" spans="1:43" ht="13.5" hidden="1" customHeight="1">
      <c r="A252" s="1059" t="s">
        <v>683</v>
      </c>
      <c r="B252" s="1060" t="str">
        <f t="shared" si="37"/>
        <v xml:space="preserve"> </v>
      </c>
      <c r="C252" s="1061" t="s">
        <v>514</v>
      </c>
      <c r="D252" s="885">
        <v>0</v>
      </c>
      <c r="E252" s="1061" t="str">
        <f t="shared" si="36"/>
        <v xml:space="preserve"> </v>
      </c>
      <c r="F252" s="1006"/>
      <c r="G252" s="1006"/>
      <c r="H252" s="1006"/>
      <c r="I252" s="1044"/>
      <c r="J252" s="1006"/>
      <c r="K252" s="1062"/>
      <c r="L252" s="1062"/>
      <c r="M252" s="1062"/>
      <c r="N252" s="1062"/>
      <c r="O252" s="1062"/>
      <c r="P252" s="1062"/>
      <c r="Q252" s="1062"/>
      <c r="R252" s="1062"/>
      <c r="S252" s="1062"/>
      <c r="T252" s="1062"/>
      <c r="U252" s="1062"/>
      <c r="V252" s="1062"/>
      <c r="W252" s="1062"/>
      <c r="X252" s="1062"/>
      <c r="Y252" s="1062"/>
      <c r="Z252" s="1062"/>
      <c r="AA252" s="1062"/>
      <c r="AB252" s="1062"/>
      <c r="AC252" s="1062"/>
      <c r="AD252" s="1062"/>
      <c r="AE252" s="1062"/>
      <c r="AF252" s="1062"/>
      <c r="AG252" s="1062"/>
      <c r="AH252" s="1062"/>
      <c r="AI252" s="1062"/>
      <c r="AJ252" s="1062"/>
      <c r="AK252" s="1062"/>
      <c r="AL252" s="1062"/>
      <c r="AM252" s="1063"/>
      <c r="AN252" s="1064"/>
      <c r="AO252" s="888" t="str">
        <f t="shared" si="38"/>
        <v xml:space="preserve"> </v>
      </c>
      <c r="AP252" s="885">
        <f t="shared" si="39"/>
        <v>0</v>
      </c>
      <c r="AQ252" s="1065"/>
    </row>
    <row r="253" spans="1:43" ht="12.75" hidden="1" customHeight="1">
      <c r="A253" s="1059" t="s">
        <v>562</v>
      </c>
      <c r="B253" s="1060" t="str">
        <f t="shared" si="37"/>
        <v xml:space="preserve"> </v>
      </c>
      <c r="C253" s="1061" t="s">
        <v>514</v>
      </c>
      <c r="D253" s="885">
        <v>0</v>
      </c>
      <c r="E253" s="1061" t="str">
        <f t="shared" si="36"/>
        <v xml:space="preserve"> </v>
      </c>
      <c r="F253" s="1044"/>
      <c r="G253" s="1044"/>
      <c r="H253" s="1006"/>
      <c r="I253" s="1044"/>
      <c r="J253" s="1044"/>
      <c r="K253" s="1063"/>
      <c r="L253" s="1063"/>
      <c r="M253" s="1062"/>
      <c r="N253" s="1062"/>
      <c r="O253" s="1062"/>
      <c r="P253" s="1062"/>
      <c r="Q253" s="1062"/>
      <c r="R253" s="1062"/>
      <c r="S253" s="1062"/>
      <c r="T253" s="1062"/>
      <c r="U253" s="1062"/>
      <c r="V253" s="1062"/>
      <c r="W253" s="1062"/>
      <c r="X253" s="1062"/>
      <c r="Y253" s="1062"/>
      <c r="Z253" s="1062"/>
      <c r="AA253" s="1062"/>
      <c r="AB253" s="1062"/>
      <c r="AC253" s="1062"/>
      <c r="AD253" s="1062"/>
      <c r="AE253" s="1062"/>
      <c r="AF253" s="1062"/>
      <c r="AG253" s="1062"/>
      <c r="AH253" s="1062"/>
      <c r="AI253" s="1062"/>
      <c r="AJ253" s="1062"/>
      <c r="AK253" s="1062"/>
      <c r="AL253" s="1062"/>
      <c r="AM253" s="1063"/>
      <c r="AN253" s="1064"/>
      <c r="AO253" s="888" t="str">
        <f t="shared" si="38"/>
        <v xml:space="preserve"> </v>
      </c>
      <c r="AP253" s="885">
        <f t="shared" si="39"/>
        <v>0</v>
      </c>
      <c r="AQ253" s="1065"/>
    </row>
    <row r="254" spans="1:43" ht="12.75" hidden="1" customHeight="1">
      <c r="A254" s="1066" t="s">
        <v>1122</v>
      </c>
      <c r="B254" s="1060" t="str">
        <f t="shared" si="37"/>
        <v xml:space="preserve"> </v>
      </c>
      <c r="C254" s="1061" t="s">
        <v>514</v>
      </c>
      <c r="D254" s="885">
        <v>0</v>
      </c>
      <c r="E254" s="1061" t="str">
        <f t="shared" si="36"/>
        <v xml:space="preserve"> </v>
      </c>
      <c r="F254" s="1006"/>
      <c r="G254" s="1006"/>
      <c r="H254" s="1006"/>
      <c r="I254" s="1044"/>
      <c r="J254" s="1006"/>
      <c r="K254" s="1062"/>
      <c r="L254" s="1062"/>
      <c r="M254" s="1062"/>
      <c r="N254" s="1062"/>
      <c r="O254" s="1062"/>
      <c r="P254" s="1062"/>
      <c r="Q254" s="1062"/>
      <c r="R254" s="1062"/>
      <c r="S254" s="1062"/>
      <c r="T254" s="1062"/>
      <c r="U254" s="1062"/>
      <c r="V254" s="1062"/>
      <c r="W254" s="1062"/>
      <c r="X254" s="1062"/>
      <c r="Y254" s="1062"/>
      <c r="Z254" s="1062"/>
      <c r="AA254" s="1062"/>
      <c r="AB254" s="1062"/>
      <c r="AC254" s="1062"/>
      <c r="AD254" s="1062"/>
      <c r="AE254" s="1062"/>
      <c r="AF254" s="1062"/>
      <c r="AG254" s="1062"/>
      <c r="AH254" s="1062"/>
      <c r="AI254" s="1062"/>
      <c r="AJ254" s="1062"/>
      <c r="AK254" s="1062"/>
      <c r="AL254" s="1062"/>
      <c r="AM254" s="1063"/>
      <c r="AN254" s="1349"/>
      <c r="AO254" s="888" t="str">
        <f t="shared" si="38"/>
        <v xml:space="preserve"> </v>
      </c>
      <c r="AP254" s="885">
        <f t="shared" si="39"/>
        <v>0</v>
      </c>
      <c r="AQ254" s="1065"/>
    </row>
    <row r="255" spans="1:43" ht="13.5" hidden="1" customHeight="1">
      <c r="A255" s="1059" t="s">
        <v>1191</v>
      </c>
      <c r="B255" s="1060" t="str">
        <f t="shared" si="37"/>
        <v xml:space="preserve"> </v>
      </c>
      <c r="C255" s="1061" t="s">
        <v>514</v>
      </c>
      <c r="D255" s="885">
        <v>0</v>
      </c>
      <c r="E255" s="1061" t="str">
        <f t="shared" si="36"/>
        <v xml:space="preserve"> </v>
      </c>
      <c r="F255" s="1044"/>
      <c r="G255" s="1044"/>
      <c r="H255" s="1006"/>
      <c r="I255" s="1044"/>
      <c r="J255" s="1044"/>
      <c r="K255" s="1063"/>
      <c r="L255" s="1063"/>
      <c r="M255" s="1070"/>
      <c r="N255" s="1070"/>
      <c r="O255" s="1070"/>
      <c r="P255" s="1070"/>
      <c r="Q255" s="1070"/>
      <c r="R255" s="1070"/>
      <c r="S255" s="1070"/>
      <c r="T255" s="1070"/>
      <c r="U255" s="1070"/>
      <c r="V255" s="1070"/>
      <c r="W255" s="1070"/>
      <c r="X255" s="1070"/>
      <c r="Y255" s="1070"/>
      <c r="Z255" s="1070"/>
      <c r="AA255" s="1070"/>
      <c r="AB255" s="1070"/>
      <c r="AC255" s="1070"/>
      <c r="AD255" s="1070"/>
      <c r="AE255" s="1070"/>
      <c r="AF255" s="1070"/>
      <c r="AG255" s="1070"/>
      <c r="AH255" s="1070"/>
      <c r="AI255" s="1070"/>
      <c r="AJ255" s="1070"/>
      <c r="AK255" s="1070"/>
      <c r="AL255" s="1070"/>
      <c r="AM255" s="1069"/>
      <c r="AN255" s="1064"/>
      <c r="AO255" s="888" t="str">
        <f t="shared" si="38"/>
        <v xml:space="preserve"> </v>
      </c>
      <c r="AP255" s="885">
        <f t="shared" si="39"/>
        <v>0</v>
      </c>
      <c r="AQ255" s="1065"/>
    </row>
    <row r="256" spans="1:43" ht="13.5" hidden="1" customHeight="1">
      <c r="A256" s="1059" t="s">
        <v>772</v>
      </c>
      <c r="B256" s="1060" t="str">
        <f t="shared" si="37"/>
        <v xml:space="preserve"> </v>
      </c>
      <c r="C256" s="1061" t="s">
        <v>514</v>
      </c>
      <c r="D256" s="885">
        <v>0</v>
      </c>
      <c r="E256" s="1061" t="str">
        <f t="shared" si="36"/>
        <v xml:space="preserve"> </v>
      </c>
      <c r="F256" s="1044"/>
      <c r="G256" s="1044"/>
      <c r="H256" s="1044"/>
      <c r="I256" s="1044"/>
      <c r="J256" s="1044"/>
      <c r="K256" s="1063"/>
      <c r="L256" s="1063"/>
      <c r="M256" s="1063"/>
      <c r="N256" s="1063"/>
      <c r="O256" s="1063"/>
      <c r="P256" s="1063"/>
      <c r="Q256" s="1063"/>
      <c r="R256" s="1063"/>
      <c r="S256" s="1063"/>
      <c r="T256" s="1063"/>
      <c r="U256" s="1063"/>
      <c r="V256" s="1063"/>
      <c r="W256" s="1063"/>
      <c r="X256" s="1063"/>
      <c r="Y256" s="1063"/>
      <c r="Z256" s="1063"/>
      <c r="AA256" s="1063"/>
      <c r="AB256" s="1063"/>
      <c r="AC256" s="1063"/>
      <c r="AD256" s="1063"/>
      <c r="AE256" s="1063"/>
      <c r="AF256" s="1063"/>
      <c r="AG256" s="1063"/>
      <c r="AH256" s="1063"/>
      <c r="AI256" s="1063"/>
      <c r="AJ256" s="1063"/>
      <c r="AK256" s="1063"/>
      <c r="AL256" s="1063"/>
      <c r="AM256" s="1063"/>
      <c r="AN256" s="1064"/>
      <c r="AO256" s="888" t="str">
        <f t="shared" si="38"/>
        <v xml:space="preserve"> </v>
      </c>
      <c r="AP256" s="885">
        <f t="shared" si="39"/>
        <v>0</v>
      </c>
      <c r="AQ256" s="1065"/>
    </row>
    <row r="257" spans="1:43" ht="12.75" hidden="1" customHeight="1">
      <c r="A257" s="1059" t="s">
        <v>685</v>
      </c>
      <c r="B257" s="1060" t="str">
        <f t="shared" si="37"/>
        <v xml:space="preserve"> </v>
      </c>
      <c r="C257" s="1061" t="s">
        <v>514</v>
      </c>
      <c r="D257" s="885">
        <v>0</v>
      </c>
      <c r="E257" s="1061" t="str">
        <f t="shared" si="36"/>
        <v xml:space="preserve"> </v>
      </c>
      <c r="F257" s="1044"/>
      <c r="G257" s="1044"/>
      <c r="H257" s="1006"/>
      <c r="I257" s="1044"/>
      <c r="J257" s="1044"/>
      <c r="K257" s="1063"/>
      <c r="L257" s="1063"/>
      <c r="M257" s="1062"/>
      <c r="N257" s="1062"/>
      <c r="O257" s="1062"/>
      <c r="P257" s="1062"/>
      <c r="Q257" s="1062"/>
      <c r="R257" s="1062"/>
      <c r="S257" s="1062"/>
      <c r="T257" s="1062"/>
      <c r="U257" s="1062"/>
      <c r="V257" s="1062"/>
      <c r="W257" s="1062"/>
      <c r="X257" s="1062"/>
      <c r="Y257" s="1062"/>
      <c r="Z257" s="1062"/>
      <c r="AA257" s="1062"/>
      <c r="AB257" s="1062"/>
      <c r="AC257" s="1062"/>
      <c r="AD257" s="1062"/>
      <c r="AE257" s="1062"/>
      <c r="AF257" s="1062"/>
      <c r="AG257" s="1062"/>
      <c r="AH257" s="1062"/>
      <c r="AI257" s="1062"/>
      <c r="AJ257" s="1062"/>
      <c r="AK257" s="1062"/>
      <c r="AL257" s="1062"/>
      <c r="AM257" s="1063"/>
      <c r="AN257" s="1064"/>
      <c r="AO257" s="888" t="str">
        <f t="shared" si="38"/>
        <v xml:space="preserve"> </v>
      </c>
      <c r="AP257" s="885">
        <f t="shared" si="39"/>
        <v>0</v>
      </c>
      <c r="AQ257" s="1065"/>
    </row>
    <row r="258" spans="1:43" ht="12.75" hidden="1" customHeight="1">
      <c r="A258" s="1066" t="s">
        <v>1123</v>
      </c>
      <c r="B258" s="1060" t="str">
        <f t="shared" si="37"/>
        <v xml:space="preserve"> </v>
      </c>
      <c r="C258" s="1061" t="s">
        <v>514</v>
      </c>
      <c r="D258" s="885">
        <v>0</v>
      </c>
      <c r="E258" s="1061" t="str">
        <f t="shared" si="36"/>
        <v xml:space="preserve"> </v>
      </c>
      <c r="F258" s="1044"/>
      <c r="G258" s="1044"/>
      <c r="H258" s="1044"/>
      <c r="I258" s="1044"/>
      <c r="J258" s="1044"/>
      <c r="K258" s="1063"/>
      <c r="L258" s="1063"/>
      <c r="M258" s="1063"/>
      <c r="N258" s="1063"/>
      <c r="O258" s="1063"/>
      <c r="P258" s="1063"/>
      <c r="Q258" s="1063"/>
      <c r="R258" s="1063"/>
      <c r="S258" s="1063"/>
      <c r="T258" s="1063"/>
      <c r="U258" s="1063"/>
      <c r="V258" s="1063"/>
      <c r="W258" s="1063"/>
      <c r="X258" s="1063"/>
      <c r="Y258" s="1063"/>
      <c r="Z258" s="1063"/>
      <c r="AA258" s="1063"/>
      <c r="AB258" s="1063"/>
      <c r="AC258" s="1063"/>
      <c r="AD258" s="1063"/>
      <c r="AE258" s="1063"/>
      <c r="AF258" s="1063"/>
      <c r="AG258" s="1063"/>
      <c r="AH258" s="1063"/>
      <c r="AI258" s="1063"/>
      <c r="AJ258" s="1063"/>
      <c r="AK258" s="1063"/>
      <c r="AL258" s="1063"/>
      <c r="AM258" s="1063"/>
      <c r="AN258" s="1349"/>
      <c r="AO258" s="888" t="str">
        <f t="shared" si="38"/>
        <v xml:space="preserve"> </v>
      </c>
      <c r="AP258" s="885">
        <f t="shared" si="39"/>
        <v>0</v>
      </c>
      <c r="AQ258" s="1065"/>
    </row>
    <row r="259" spans="1:43" ht="12.75" hidden="1" customHeight="1">
      <c r="A259" s="1066" t="s">
        <v>1090</v>
      </c>
      <c r="B259" s="1060" t="str">
        <f t="shared" si="37"/>
        <v xml:space="preserve"> </v>
      </c>
      <c r="C259" s="1184" t="s">
        <v>514</v>
      </c>
      <c r="D259" s="885">
        <v>0</v>
      </c>
      <c r="E259" s="1061" t="str">
        <f t="shared" si="36"/>
        <v xml:space="preserve"> </v>
      </c>
      <c r="F259" s="1006"/>
      <c r="G259" s="1006"/>
      <c r="H259" s="1006"/>
      <c r="I259" s="1044"/>
      <c r="J259" s="1006"/>
      <c r="K259" s="1062"/>
      <c r="L259" s="1062"/>
      <c r="M259" s="1062"/>
      <c r="N259" s="1062"/>
      <c r="O259" s="1062"/>
      <c r="P259" s="1062"/>
      <c r="Q259" s="1062"/>
      <c r="R259" s="1062"/>
      <c r="S259" s="1062"/>
      <c r="T259" s="1062"/>
      <c r="U259" s="1062"/>
      <c r="V259" s="1062"/>
      <c r="W259" s="1062"/>
      <c r="X259" s="1062"/>
      <c r="Y259" s="1062"/>
      <c r="Z259" s="1062"/>
      <c r="AA259" s="1062"/>
      <c r="AB259" s="1062"/>
      <c r="AC259" s="1062"/>
      <c r="AD259" s="1062"/>
      <c r="AE259" s="1062"/>
      <c r="AF259" s="1062"/>
      <c r="AG259" s="1062"/>
      <c r="AH259" s="1062"/>
      <c r="AI259" s="1062"/>
      <c r="AJ259" s="1062"/>
      <c r="AK259" s="1062"/>
      <c r="AL259" s="1062"/>
      <c r="AM259" s="1063"/>
      <c r="AN259" s="1064"/>
      <c r="AO259" s="888" t="str">
        <f t="shared" si="38"/>
        <v xml:space="preserve"> </v>
      </c>
      <c r="AP259" s="885">
        <f t="shared" si="39"/>
        <v>0</v>
      </c>
      <c r="AQ259" s="1065"/>
    </row>
    <row r="260" spans="1:43" ht="12.75" hidden="1" customHeight="1">
      <c r="A260" s="1066" t="s">
        <v>1091</v>
      </c>
      <c r="B260" s="1060" t="str">
        <f t="shared" si="37"/>
        <v xml:space="preserve"> </v>
      </c>
      <c r="C260" s="1061" t="s">
        <v>514</v>
      </c>
      <c r="D260" s="885">
        <v>0</v>
      </c>
      <c r="E260" s="1061" t="str">
        <f t="shared" si="36"/>
        <v xml:space="preserve"> </v>
      </c>
      <c r="F260" s="1068"/>
      <c r="G260" s="1068"/>
      <c r="H260" s="1068"/>
      <c r="I260" s="1044"/>
      <c r="J260" s="1068"/>
      <c r="K260" s="1070"/>
      <c r="L260" s="1070"/>
      <c r="M260" s="1062"/>
      <c r="N260" s="1062"/>
      <c r="O260" s="1062"/>
      <c r="P260" s="1062"/>
      <c r="Q260" s="1062"/>
      <c r="R260" s="1062"/>
      <c r="S260" s="1062"/>
      <c r="T260" s="1062"/>
      <c r="U260" s="1062"/>
      <c r="V260" s="1062"/>
      <c r="W260" s="1062"/>
      <c r="X260" s="1062"/>
      <c r="Y260" s="1062"/>
      <c r="Z260" s="1062"/>
      <c r="AA260" s="1062"/>
      <c r="AB260" s="1062"/>
      <c r="AC260" s="1062"/>
      <c r="AD260" s="1062"/>
      <c r="AE260" s="1062"/>
      <c r="AF260" s="1062"/>
      <c r="AG260" s="1062"/>
      <c r="AH260" s="1062"/>
      <c r="AI260" s="1062"/>
      <c r="AJ260" s="1062"/>
      <c r="AK260" s="1062"/>
      <c r="AL260" s="1062"/>
      <c r="AM260" s="1063"/>
      <c r="AN260" s="1064"/>
      <c r="AO260" s="888" t="str">
        <f t="shared" si="38"/>
        <v xml:space="preserve"> </v>
      </c>
      <c r="AP260" s="885">
        <f t="shared" si="39"/>
        <v>0</v>
      </c>
      <c r="AQ260" s="1065"/>
    </row>
    <row r="261" spans="1:43" ht="12.75" hidden="1" customHeight="1">
      <c r="A261" s="1059" t="s">
        <v>1192</v>
      </c>
      <c r="B261" s="1060" t="str">
        <f t="shared" si="37"/>
        <v xml:space="preserve"> </v>
      </c>
      <c r="C261" s="1061" t="s">
        <v>514</v>
      </c>
      <c r="D261" s="885">
        <v>0</v>
      </c>
      <c r="E261" s="1061" t="str">
        <f t="shared" si="36"/>
        <v xml:space="preserve"> </v>
      </c>
      <c r="F261" s="1044"/>
      <c r="G261" s="1044"/>
      <c r="H261" s="1044"/>
      <c r="I261" s="1044"/>
      <c r="J261" s="1044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3"/>
      <c r="W261" s="1063"/>
      <c r="X261" s="1063"/>
      <c r="Y261" s="1063"/>
      <c r="Z261" s="1063"/>
      <c r="AA261" s="1063"/>
      <c r="AB261" s="1063"/>
      <c r="AC261" s="1063"/>
      <c r="AD261" s="1063"/>
      <c r="AE261" s="1063"/>
      <c r="AF261" s="1063"/>
      <c r="AG261" s="1063"/>
      <c r="AH261" s="1063"/>
      <c r="AI261" s="1063"/>
      <c r="AJ261" s="1063"/>
      <c r="AK261" s="1063"/>
      <c r="AL261" s="1063"/>
      <c r="AM261" s="1063"/>
      <c r="AN261" s="1064"/>
      <c r="AO261" s="888" t="str">
        <f t="shared" si="38"/>
        <v xml:space="preserve"> </v>
      </c>
      <c r="AP261" s="885">
        <f t="shared" si="39"/>
        <v>0</v>
      </c>
      <c r="AQ261" s="1065"/>
    </row>
    <row r="262" spans="1:43" ht="12.75" hidden="1" customHeight="1">
      <c r="A262" s="1059" t="s">
        <v>825</v>
      </c>
      <c r="B262" s="1060" t="str">
        <f t="shared" si="37"/>
        <v xml:space="preserve"> </v>
      </c>
      <c r="C262" s="1061" t="s">
        <v>514</v>
      </c>
      <c r="D262" s="885">
        <v>0</v>
      </c>
      <c r="E262" s="1061" t="str">
        <f t="shared" si="36"/>
        <v xml:space="preserve"> </v>
      </c>
      <c r="F262" s="1006"/>
      <c r="G262" s="1006"/>
      <c r="H262" s="1006"/>
      <c r="I262" s="1044"/>
      <c r="J262" s="1006"/>
      <c r="K262" s="1062"/>
      <c r="L262" s="1062"/>
      <c r="M262" s="1062"/>
      <c r="N262" s="1062"/>
      <c r="O262" s="1062"/>
      <c r="P262" s="1062"/>
      <c r="Q262" s="1062"/>
      <c r="R262" s="1062"/>
      <c r="S262" s="1062"/>
      <c r="T262" s="1062"/>
      <c r="U262" s="1062"/>
      <c r="V262" s="1062"/>
      <c r="W262" s="1062"/>
      <c r="X262" s="1062"/>
      <c r="Y262" s="1062"/>
      <c r="Z262" s="1062"/>
      <c r="AA262" s="1062"/>
      <c r="AB262" s="1062"/>
      <c r="AC262" s="1062"/>
      <c r="AD262" s="1062"/>
      <c r="AE262" s="1062"/>
      <c r="AF262" s="1062"/>
      <c r="AG262" s="1062"/>
      <c r="AH262" s="1062"/>
      <c r="AI262" s="1062"/>
      <c r="AJ262" s="1062"/>
      <c r="AK262" s="1062"/>
      <c r="AL262" s="1062"/>
      <c r="AM262" s="1063"/>
      <c r="AN262" s="1064"/>
      <c r="AO262" s="888" t="str">
        <f t="shared" si="38"/>
        <v xml:space="preserve"> </v>
      </c>
      <c r="AP262" s="885">
        <f t="shared" si="39"/>
        <v>0</v>
      </c>
      <c r="AQ262" s="1065"/>
    </row>
    <row r="263" spans="1:43" ht="12.75" hidden="1" customHeight="1">
      <c r="A263" s="1059" t="s">
        <v>486</v>
      </c>
      <c r="B263" s="1060" t="str">
        <f t="shared" si="37"/>
        <v xml:space="preserve"> </v>
      </c>
      <c r="C263" s="1061" t="s">
        <v>514</v>
      </c>
      <c r="D263" s="885">
        <v>0</v>
      </c>
      <c r="E263" s="1061" t="str">
        <f t="shared" si="36"/>
        <v xml:space="preserve"> </v>
      </c>
      <c r="F263" s="1006"/>
      <c r="G263" s="1006"/>
      <c r="H263" s="1006"/>
      <c r="I263" s="1044"/>
      <c r="J263" s="1006"/>
      <c r="K263" s="1062"/>
      <c r="L263" s="1062"/>
      <c r="M263" s="1062"/>
      <c r="N263" s="1062"/>
      <c r="O263" s="1062"/>
      <c r="P263" s="1062"/>
      <c r="Q263" s="1062"/>
      <c r="R263" s="1062"/>
      <c r="S263" s="1062"/>
      <c r="T263" s="1062"/>
      <c r="U263" s="1062"/>
      <c r="V263" s="1062"/>
      <c r="W263" s="1062"/>
      <c r="X263" s="1062"/>
      <c r="Y263" s="1062"/>
      <c r="Z263" s="1062"/>
      <c r="AA263" s="1062"/>
      <c r="AB263" s="1062"/>
      <c r="AC263" s="1062"/>
      <c r="AD263" s="1062"/>
      <c r="AE263" s="1062"/>
      <c r="AF263" s="1062"/>
      <c r="AG263" s="1062"/>
      <c r="AH263" s="1062"/>
      <c r="AI263" s="1062"/>
      <c r="AJ263" s="1062"/>
      <c r="AK263" s="1062"/>
      <c r="AL263" s="1062"/>
      <c r="AM263" s="1063"/>
      <c r="AN263" s="1064"/>
      <c r="AO263" s="888" t="str">
        <f t="shared" si="38"/>
        <v xml:space="preserve"> </v>
      </c>
      <c r="AP263" s="885">
        <f t="shared" si="39"/>
        <v>0</v>
      </c>
      <c r="AQ263" s="1065"/>
    </row>
    <row r="264" spans="1:43" ht="12.75" hidden="1" customHeight="1">
      <c r="A264" s="1059" t="s">
        <v>1193</v>
      </c>
      <c r="B264" s="1060" t="str">
        <f t="shared" si="37"/>
        <v xml:space="preserve"> </v>
      </c>
      <c r="C264" s="1061" t="s">
        <v>514</v>
      </c>
      <c r="D264" s="885">
        <v>0</v>
      </c>
      <c r="E264" s="1061" t="str">
        <f t="shared" si="36"/>
        <v xml:space="preserve"> </v>
      </c>
      <c r="F264" s="1006"/>
      <c r="G264" s="1006"/>
      <c r="H264" s="1006"/>
      <c r="I264" s="1044"/>
      <c r="J264" s="1006"/>
      <c r="K264" s="1062"/>
      <c r="L264" s="1062"/>
      <c r="M264" s="1062"/>
      <c r="N264" s="1062"/>
      <c r="O264" s="1062"/>
      <c r="P264" s="1062"/>
      <c r="Q264" s="1062"/>
      <c r="R264" s="1062"/>
      <c r="S264" s="1062"/>
      <c r="T264" s="1062"/>
      <c r="U264" s="1062"/>
      <c r="V264" s="1062"/>
      <c r="W264" s="1062"/>
      <c r="X264" s="1062"/>
      <c r="Y264" s="1062"/>
      <c r="Z264" s="1062"/>
      <c r="AA264" s="1062"/>
      <c r="AB264" s="1062"/>
      <c r="AC264" s="1062"/>
      <c r="AD264" s="1062"/>
      <c r="AE264" s="1062"/>
      <c r="AF264" s="1062"/>
      <c r="AG264" s="1062"/>
      <c r="AH264" s="1062"/>
      <c r="AI264" s="1062"/>
      <c r="AJ264" s="1062"/>
      <c r="AK264" s="1062"/>
      <c r="AL264" s="1062"/>
      <c r="AM264" s="1063"/>
      <c r="AN264" s="1349"/>
      <c r="AO264" s="888" t="str">
        <f t="shared" si="38"/>
        <v xml:space="preserve"> </v>
      </c>
      <c r="AP264" s="885">
        <f t="shared" si="39"/>
        <v>0</v>
      </c>
      <c r="AQ264" s="1065"/>
    </row>
    <row r="265" spans="1:43" ht="12.75" hidden="1" customHeight="1">
      <c r="A265" s="1059" t="s">
        <v>686</v>
      </c>
      <c r="B265" s="1060" t="str">
        <f t="shared" si="37"/>
        <v xml:space="preserve"> </v>
      </c>
      <c r="C265" s="1061" t="s">
        <v>514</v>
      </c>
      <c r="D265" s="885">
        <v>0</v>
      </c>
      <c r="E265" s="1061" t="str">
        <f t="shared" si="36"/>
        <v xml:space="preserve"> </v>
      </c>
      <c r="F265" s="1006"/>
      <c r="G265" s="1006"/>
      <c r="H265" s="1006"/>
      <c r="I265" s="1044"/>
      <c r="J265" s="1006"/>
      <c r="K265" s="1062"/>
      <c r="L265" s="1062"/>
      <c r="M265" s="1062"/>
      <c r="N265" s="1062"/>
      <c r="O265" s="1062"/>
      <c r="P265" s="1062"/>
      <c r="Q265" s="1062"/>
      <c r="R265" s="1062"/>
      <c r="S265" s="1062"/>
      <c r="T265" s="1062"/>
      <c r="U265" s="1062"/>
      <c r="V265" s="1062"/>
      <c r="W265" s="1062"/>
      <c r="X265" s="1062"/>
      <c r="Y265" s="1062"/>
      <c r="Z265" s="1062"/>
      <c r="AA265" s="1062"/>
      <c r="AB265" s="1062"/>
      <c r="AC265" s="1062"/>
      <c r="AD265" s="1062"/>
      <c r="AE265" s="1062"/>
      <c r="AF265" s="1062"/>
      <c r="AG265" s="1062"/>
      <c r="AH265" s="1062"/>
      <c r="AI265" s="1062"/>
      <c r="AJ265" s="1062"/>
      <c r="AK265" s="1062"/>
      <c r="AL265" s="1062"/>
      <c r="AM265" s="1063"/>
      <c r="AN265" s="1064"/>
      <c r="AO265" s="888" t="str">
        <f t="shared" si="38"/>
        <v xml:space="preserve"> </v>
      </c>
      <c r="AP265" s="885">
        <f t="shared" si="39"/>
        <v>0</v>
      </c>
      <c r="AQ265" s="1065"/>
    </row>
    <row r="266" spans="1:43" ht="12.75" hidden="1" customHeight="1">
      <c r="A266" s="1066" t="s">
        <v>1111</v>
      </c>
      <c r="B266" s="1060" t="str">
        <f t="shared" si="37"/>
        <v xml:space="preserve"> </v>
      </c>
      <c r="C266" s="1061" t="s">
        <v>514</v>
      </c>
      <c r="D266" s="885">
        <v>0</v>
      </c>
      <c r="E266" s="1061" t="str">
        <f t="shared" si="36"/>
        <v xml:space="preserve"> </v>
      </c>
      <c r="F266" s="1044"/>
      <c r="G266" s="1044"/>
      <c r="H266" s="1006"/>
      <c r="I266" s="1044"/>
      <c r="J266" s="1044"/>
      <c r="K266" s="1063"/>
      <c r="L266" s="1063"/>
      <c r="M266" s="1062"/>
      <c r="N266" s="1062"/>
      <c r="O266" s="1062"/>
      <c r="P266" s="1062"/>
      <c r="Q266" s="1062"/>
      <c r="R266" s="1062"/>
      <c r="S266" s="1062"/>
      <c r="T266" s="1062"/>
      <c r="U266" s="1062"/>
      <c r="V266" s="1062"/>
      <c r="W266" s="1062"/>
      <c r="X266" s="1062"/>
      <c r="Y266" s="1062"/>
      <c r="Z266" s="1062"/>
      <c r="AA266" s="1062"/>
      <c r="AB266" s="1062"/>
      <c r="AC266" s="1062"/>
      <c r="AD266" s="1062"/>
      <c r="AE266" s="1062"/>
      <c r="AF266" s="1062"/>
      <c r="AG266" s="1062"/>
      <c r="AH266" s="1062"/>
      <c r="AI266" s="1062"/>
      <c r="AJ266" s="1062"/>
      <c r="AK266" s="1062"/>
      <c r="AL266" s="1062"/>
      <c r="AM266" s="1063"/>
      <c r="AN266" s="1349"/>
      <c r="AO266" s="888" t="str">
        <f t="shared" si="38"/>
        <v xml:space="preserve"> </v>
      </c>
      <c r="AP266" s="885">
        <f t="shared" si="39"/>
        <v>0</v>
      </c>
      <c r="AQ266" s="1065"/>
    </row>
    <row r="267" spans="1:43" ht="12.75" hidden="1" customHeight="1">
      <c r="A267" s="1066" t="s">
        <v>1270</v>
      </c>
      <c r="B267" s="1060">
        <f t="shared" si="37"/>
        <v>2</v>
      </c>
      <c r="C267" s="1061">
        <v>1.9942129629629629E-2</v>
      </c>
      <c r="D267" s="880">
        <v>0</v>
      </c>
      <c r="E267" s="1061" t="str">
        <f t="shared" si="36"/>
        <v xml:space="preserve"> </v>
      </c>
      <c r="F267" s="1006"/>
      <c r="G267" s="1006"/>
      <c r="H267" s="1006"/>
      <c r="I267" s="1044"/>
      <c r="J267" s="1006"/>
      <c r="K267" s="1062"/>
      <c r="L267" s="1062"/>
      <c r="M267" s="1062"/>
      <c r="N267" s="1062"/>
      <c r="O267" s="1062"/>
      <c r="P267" s="1062"/>
      <c r="Q267" s="1062"/>
      <c r="R267" s="1062"/>
      <c r="S267" s="1062"/>
      <c r="T267" s="1062"/>
      <c r="U267" s="1062"/>
      <c r="V267" s="1062"/>
      <c r="W267" s="1062"/>
      <c r="X267" s="1062"/>
      <c r="Y267" s="1062"/>
      <c r="Z267" s="1062"/>
      <c r="AA267" s="1062"/>
      <c r="AB267" s="1062"/>
      <c r="AC267" s="1062"/>
      <c r="AD267" s="1062"/>
      <c r="AE267" s="1062"/>
      <c r="AF267" s="1062"/>
      <c r="AG267" s="1062"/>
      <c r="AH267" s="1062"/>
      <c r="AI267" s="1062"/>
      <c r="AJ267" s="1062"/>
      <c r="AK267" s="1062"/>
      <c r="AL267" s="1062"/>
      <c r="AM267" s="1063"/>
      <c r="AN267" s="1064"/>
      <c r="AO267" s="888" t="str">
        <f t="shared" si="38"/>
        <v xml:space="preserve"> </v>
      </c>
      <c r="AP267" s="885">
        <f t="shared" si="39"/>
        <v>0</v>
      </c>
      <c r="AQ267" s="1065"/>
    </row>
    <row r="268" spans="1:43" ht="12.75" hidden="1" customHeight="1">
      <c r="A268" s="1059" t="s">
        <v>487</v>
      </c>
      <c r="B268" s="1060" t="str">
        <f t="shared" si="37"/>
        <v xml:space="preserve"> </v>
      </c>
      <c r="C268" s="1061" t="s">
        <v>514</v>
      </c>
      <c r="D268" s="885">
        <v>0</v>
      </c>
      <c r="E268" s="1061" t="str">
        <f t="shared" si="36"/>
        <v xml:space="preserve"> </v>
      </c>
      <c r="F268" s="1006"/>
      <c r="G268" s="1006"/>
      <c r="H268" s="1006"/>
      <c r="I268" s="1044"/>
      <c r="J268" s="1006"/>
      <c r="K268" s="1062"/>
      <c r="L268" s="1062"/>
      <c r="M268" s="1062"/>
      <c r="N268" s="1062"/>
      <c r="O268" s="1062"/>
      <c r="P268" s="1062"/>
      <c r="Q268" s="1062"/>
      <c r="R268" s="1062"/>
      <c r="S268" s="1062"/>
      <c r="T268" s="1062"/>
      <c r="U268" s="1062"/>
      <c r="V268" s="1062"/>
      <c r="W268" s="1062"/>
      <c r="X268" s="1062"/>
      <c r="Y268" s="1062"/>
      <c r="Z268" s="1062"/>
      <c r="AA268" s="1062"/>
      <c r="AB268" s="1062"/>
      <c r="AC268" s="1062"/>
      <c r="AD268" s="1062"/>
      <c r="AE268" s="1062"/>
      <c r="AF268" s="1062"/>
      <c r="AG268" s="1062"/>
      <c r="AH268" s="1062"/>
      <c r="AI268" s="1062"/>
      <c r="AJ268" s="1062"/>
      <c r="AK268" s="1062"/>
      <c r="AL268" s="1062"/>
      <c r="AM268" s="1063"/>
      <c r="AN268" s="1064"/>
      <c r="AO268" s="888" t="str">
        <f t="shared" si="38"/>
        <v xml:space="preserve"> </v>
      </c>
      <c r="AP268" s="885">
        <f t="shared" si="39"/>
        <v>0</v>
      </c>
      <c r="AQ268" s="1065"/>
    </row>
    <row r="269" spans="1:43" ht="12.75" hidden="1" customHeight="1">
      <c r="A269" s="1066" t="s">
        <v>775</v>
      </c>
      <c r="B269" s="1060" t="str">
        <f t="shared" si="37"/>
        <v xml:space="preserve"> </v>
      </c>
      <c r="C269" s="1061" t="s">
        <v>514</v>
      </c>
      <c r="D269" s="885">
        <v>0</v>
      </c>
      <c r="E269" s="1061" t="str">
        <f t="shared" si="36"/>
        <v xml:space="preserve"> </v>
      </c>
      <c r="F269" s="1006"/>
      <c r="G269" s="1006"/>
      <c r="H269" s="1006"/>
      <c r="I269" s="1044"/>
      <c r="J269" s="1006"/>
      <c r="K269" s="1062"/>
      <c r="L269" s="1062"/>
      <c r="M269" s="1062"/>
      <c r="N269" s="1062"/>
      <c r="O269" s="1062"/>
      <c r="P269" s="1062"/>
      <c r="Q269" s="1062"/>
      <c r="R269" s="1062"/>
      <c r="S269" s="1062"/>
      <c r="T269" s="1062"/>
      <c r="U269" s="1062"/>
      <c r="V269" s="1062"/>
      <c r="W269" s="1062"/>
      <c r="X269" s="1062"/>
      <c r="Y269" s="1062"/>
      <c r="Z269" s="1062"/>
      <c r="AA269" s="1062"/>
      <c r="AB269" s="1062"/>
      <c r="AC269" s="1062"/>
      <c r="AD269" s="1062"/>
      <c r="AE269" s="1062"/>
      <c r="AF269" s="1062"/>
      <c r="AG269" s="1062"/>
      <c r="AH269" s="1062"/>
      <c r="AI269" s="1062"/>
      <c r="AJ269" s="1062"/>
      <c r="AK269" s="1062"/>
      <c r="AL269" s="1062"/>
      <c r="AM269" s="1063"/>
      <c r="AN269" s="1064"/>
      <c r="AO269" s="888" t="str">
        <f t="shared" si="38"/>
        <v xml:space="preserve"> </v>
      </c>
      <c r="AP269" s="885">
        <f t="shared" si="39"/>
        <v>0</v>
      </c>
      <c r="AQ269" s="1065"/>
    </row>
    <row r="270" spans="1:43" ht="12.75" hidden="1" customHeight="1">
      <c r="A270" s="1059" t="s">
        <v>494</v>
      </c>
      <c r="B270" s="1060" t="str">
        <f t="shared" si="37"/>
        <v xml:space="preserve"> </v>
      </c>
      <c r="C270" s="1061" t="s">
        <v>514</v>
      </c>
      <c r="D270" s="885">
        <v>0</v>
      </c>
      <c r="E270" s="1061" t="str">
        <f t="shared" si="36"/>
        <v xml:space="preserve"> </v>
      </c>
      <c r="F270" s="1044"/>
      <c r="G270" s="1044"/>
      <c r="H270" s="1006"/>
      <c r="I270" s="1044"/>
      <c r="J270" s="1044"/>
      <c r="K270" s="1063"/>
      <c r="L270" s="1063"/>
      <c r="M270" s="1070"/>
      <c r="N270" s="1070"/>
      <c r="O270" s="1070"/>
      <c r="P270" s="1070"/>
      <c r="Q270" s="1070"/>
      <c r="R270" s="1070"/>
      <c r="S270" s="1070"/>
      <c r="T270" s="1070"/>
      <c r="U270" s="1070"/>
      <c r="V270" s="1070"/>
      <c r="W270" s="1070"/>
      <c r="X270" s="1070"/>
      <c r="Y270" s="1070"/>
      <c r="Z270" s="1070"/>
      <c r="AA270" s="1070"/>
      <c r="AB270" s="1070"/>
      <c r="AC270" s="1070"/>
      <c r="AD270" s="1070"/>
      <c r="AE270" s="1070"/>
      <c r="AF270" s="1070"/>
      <c r="AG270" s="1070"/>
      <c r="AH270" s="1070"/>
      <c r="AI270" s="1070"/>
      <c r="AJ270" s="1070"/>
      <c r="AK270" s="1070"/>
      <c r="AL270" s="1070"/>
      <c r="AM270" s="1069"/>
      <c r="AN270" s="1064"/>
      <c r="AO270" s="888" t="str">
        <f t="shared" si="38"/>
        <v xml:space="preserve"> </v>
      </c>
      <c r="AP270" s="885">
        <f t="shared" si="39"/>
        <v>0</v>
      </c>
      <c r="AQ270" s="1065"/>
    </row>
    <row r="271" spans="1:43" ht="12.75" hidden="1" customHeight="1">
      <c r="A271" s="1059" t="s">
        <v>387</v>
      </c>
      <c r="B271" s="1060" t="str">
        <f t="shared" si="37"/>
        <v xml:space="preserve"> </v>
      </c>
      <c r="C271" s="1061" t="s">
        <v>514</v>
      </c>
      <c r="D271" s="885">
        <v>0</v>
      </c>
      <c r="E271" s="1061" t="str">
        <f t="shared" si="36"/>
        <v xml:space="preserve"> </v>
      </c>
      <c r="F271" s="1019"/>
      <c r="G271" s="1019"/>
      <c r="H271" s="1068"/>
      <c r="I271" s="1044"/>
      <c r="J271" s="1019"/>
      <c r="K271" s="1069"/>
      <c r="L271" s="1069"/>
      <c r="M271" s="1070"/>
      <c r="N271" s="1070"/>
      <c r="O271" s="1070"/>
      <c r="P271" s="1070"/>
      <c r="Q271" s="1070"/>
      <c r="R271" s="1070"/>
      <c r="S271" s="1070"/>
      <c r="T271" s="1070"/>
      <c r="U271" s="1070"/>
      <c r="V271" s="1070"/>
      <c r="W271" s="1070"/>
      <c r="X271" s="1070"/>
      <c r="Y271" s="1070"/>
      <c r="Z271" s="1070"/>
      <c r="AA271" s="1070"/>
      <c r="AB271" s="1070"/>
      <c r="AC271" s="1070"/>
      <c r="AD271" s="1070"/>
      <c r="AE271" s="1070"/>
      <c r="AF271" s="1070"/>
      <c r="AG271" s="1070"/>
      <c r="AH271" s="1070"/>
      <c r="AI271" s="1070"/>
      <c r="AJ271" s="1070"/>
      <c r="AK271" s="1070"/>
      <c r="AL271" s="1070"/>
      <c r="AM271" s="1069"/>
      <c r="AN271" s="1064"/>
      <c r="AO271" s="888" t="str">
        <f t="shared" si="38"/>
        <v xml:space="preserve"> </v>
      </c>
      <c r="AP271" s="885">
        <f t="shared" si="39"/>
        <v>0</v>
      </c>
      <c r="AQ271" s="1065"/>
    </row>
    <row r="272" spans="1:43" ht="12.75" hidden="1" customHeight="1">
      <c r="A272" s="1066" t="s">
        <v>1308</v>
      </c>
      <c r="B272" s="1060" t="str">
        <f t="shared" si="37"/>
        <v xml:space="preserve"> </v>
      </c>
      <c r="C272" s="1061" t="s">
        <v>514</v>
      </c>
      <c r="D272" s="885">
        <v>0</v>
      </c>
      <c r="E272" s="1061" t="str">
        <f t="shared" si="36"/>
        <v xml:space="preserve"> </v>
      </c>
      <c r="F272" s="1019"/>
      <c r="G272" s="1019"/>
      <c r="H272" s="1068"/>
      <c r="I272" s="1044"/>
      <c r="J272" s="1019"/>
      <c r="K272" s="1069"/>
      <c r="L272" s="1069"/>
      <c r="M272" s="1070"/>
      <c r="N272" s="1070"/>
      <c r="O272" s="1070"/>
      <c r="P272" s="1070"/>
      <c r="Q272" s="1070"/>
      <c r="R272" s="1070"/>
      <c r="S272" s="1070"/>
      <c r="T272" s="1070"/>
      <c r="U272" s="1070"/>
      <c r="V272" s="1070"/>
      <c r="W272" s="1070"/>
      <c r="X272" s="1070"/>
      <c r="Y272" s="1070"/>
      <c r="Z272" s="1070"/>
      <c r="AA272" s="1070"/>
      <c r="AB272" s="1070"/>
      <c r="AC272" s="1070"/>
      <c r="AD272" s="1070"/>
      <c r="AE272" s="1070"/>
      <c r="AF272" s="1070"/>
      <c r="AG272" s="1070"/>
      <c r="AH272" s="1070"/>
      <c r="AI272" s="1070"/>
      <c r="AJ272" s="1070"/>
      <c r="AK272" s="1070"/>
      <c r="AL272" s="1070"/>
      <c r="AM272" s="1069"/>
      <c r="AN272" s="1064"/>
      <c r="AO272" s="888" t="str">
        <f t="shared" si="38"/>
        <v xml:space="preserve"> </v>
      </c>
      <c r="AP272" s="885">
        <f t="shared" si="39"/>
        <v>0</v>
      </c>
      <c r="AQ272" s="1065"/>
    </row>
    <row r="273" spans="1:43" ht="12.75" hidden="1" customHeight="1">
      <c r="A273" s="1066" t="s">
        <v>1092</v>
      </c>
      <c r="B273" s="1060" t="str">
        <f t="shared" si="37"/>
        <v xml:space="preserve"> </v>
      </c>
      <c r="C273" s="1061" t="s">
        <v>514</v>
      </c>
      <c r="D273" s="885">
        <v>0</v>
      </c>
      <c r="E273" s="1061" t="str">
        <f t="shared" si="36"/>
        <v xml:space="preserve"> </v>
      </c>
      <c r="F273" s="1006"/>
      <c r="G273" s="1006"/>
      <c r="H273" s="1006"/>
      <c r="I273" s="1044"/>
      <c r="J273" s="1006"/>
      <c r="K273" s="1062"/>
      <c r="L273" s="1062"/>
      <c r="M273" s="1062"/>
      <c r="N273" s="1062"/>
      <c r="O273" s="1062"/>
      <c r="P273" s="1062"/>
      <c r="Q273" s="1062"/>
      <c r="R273" s="1062"/>
      <c r="S273" s="1062"/>
      <c r="T273" s="1062"/>
      <c r="U273" s="1062"/>
      <c r="V273" s="1062"/>
      <c r="W273" s="1062"/>
      <c r="X273" s="1062"/>
      <c r="Y273" s="1062"/>
      <c r="Z273" s="1062"/>
      <c r="AA273" s="1062"/>
      <c r="AB273" s="1062"/>
      <c r="AC273" s="1062"/>
      <c r="AD273" s="1062"/>
      <c r="AE273" s="1062"/>
      <c r="AF273" s="1062"/>
      <c r="AG273" s="1062"/>
      <c r="AH273" s="1062"/>
      <c r="AI273" s="1062"/>
      <c r="AJ273" s="1062"/>
      <c r="AK273" s="1062"/>
      <c r="AL273" s="1062"/>
      <c r="AM273" s="1063"/>
      <c r="AN273" s="1064"/>
      <c r="AO273" s="888" t="str">
        <f t="shared" si="38"/>
        <v xml:space="preserve"> </v>
      </c>
      <c r="AP273" s="885">
        <f t="shared" si="39"/>
        <v>0</v>
      </c>
      <c r="AQ273" s="1065"/>
    </row>
    <row r="274" spans="1:43" ht="12.75" hidden="1" customHeight="1">
      <c r="A274" s="1059" t="s">
        <v>141</v>
      </c>
      <c r="B274" s="1060" t="str">
        <f t="shared" si="37"/>
        <v xml:space="preserve"> </v>
      </c>
      <c r="C274" s="1061" t="s">
        <v>514</v>
      </c>
      <c r="D274" s="885">
        <v>0</v>
      </c>
      <c r="E274" s="1061" t="str">
        <f t="shared" si="36"/>
        <v xml:space="preserve"> </v>
      </c>
      <c r="F274" s="1044"/>
      <c r="G274" s="1044"/>
      <c r="H274" s="1044"/>
      <c r="I274" s="1044"/>
      <c r="J274" s="1044"/>
      <c r="K274" s="1063"/>
      <c r="L274" s="1063"/>
      <c r="M274" s="1063"/>
      <c r="N274" s="1063"/>
      <c r="O274" s="1063"/>
      <c r="P274" s="1063"/>
      <c r="Q274" s="1063"/>
      <c r="R274" s="1063"/>
      <c r="S274" s="1063"/>
      <c r="T274" s="1063"/>
      <c r="U274" s="1063"/>
      <c r="V274" s="1063"/>
      <c r="W274" s="1063"/>
      <c r="X274" s="1063"/>
      <c r="Y274" s="1063"/>
      <c r="Z274" s="1063"/>
      <c r="AA274" s="1063"/>
      <c r="AB274" s="1063"/>
      <c r="AC274" s="1063"/>
      <c r="AD274" s="1063"/>
      <c r="AE274" s="1063"/>
      <c r="AF274" s="1063"/>
      <c r="AG274" s="1063"/>
      <c r="AH274" s="1063"/>
      <c r="AI274" s="1063"/>
      <c r="AJ274" s="1063"/>
      <c r="AK274" s="1063"/>
      <c r="AL274" s="1063"/>
      <c r="AM274" s="1063"/>
      <c r="AN274" s="1064"/>
      <c r="AO274" s="888" t="str">
        <f t="shared" si="38"/>
        <v xml:space="preserve"> </v>
      </c>
      <c r="AP274" s="885">
        <f t="shared" si="39"/>
        <v>0</v>
      </c>
      <c r="AQ274" s="1065"/>
    </row>
    <row r="275" spans="1:43" ht="13.5" hidden="1" customHeight="1">
      <c r="A275" s="1059" t="s">
        <v>1</v>
      </c>
      <c r="B275" s="1060" t="str">
        <f t="shared" si="37"/>
        <v xml:space="preserve"> </v>
      </c>
      <c r="C275" s="1061" t="s">
        <v>514</v>
      </c>
      <c r="D275" s="885">
        <v>0</v>
      </c>
      <c r="E275" s="1061" t="str">
        <f t="shared" si="36"/>
        <v xml:space="preserve"> </v>
      </c>
      <c r="F275" s="1006"/>
      <c r="G275" s="1006"/>
      <c r="H275" s="1006"/>
      <c r="I275" s="1006"/>
      <c r="J275" s="1006"/>
      <c r="K275" s="1062"/>
      <c r="L275" s="1062"/>
      <c r="M275" s="1062"/>
      <c r="N275" s="1062"/>
      <c r="O275" s="1062"/>
      <c r="P275" s="1062"/>
      <c r="Q275" s="1062"/>
      <c r="R275" s="1062"/>
      <c r="S275" s="1062"/>
      <c r="T275" s="1062"/>
      <c r="U275" s="1062"/>
      <c r="V275" s="1062"/>
      <c r="W275" s="1062"/>
      <c r="X275" s="1062"/>
      <c r="Y275" s="1062"/>
      <c r="Z275" s="1062"/>
      <c r="AA275" s="1062"/>
      <c r="AB275" s="1062"/>
      <c r="AC275" s="1062"/>
      <c r="AD275" s="1062"/>
      <c r="AE275" s="1062"/>
      <c r="AF275" s="1062"/>
      <c r="AG275" s="1062"/>
      <c r="AH275" s="1062"/>
      <c r="AI275" s="1062"/>
      <c r="AJ275" s="1062"/>
      <c r="AK275" s="1062"/>
      <c r="AL275" s="1062"/>
      <c r="AM275" s="1063"/>
      <c r="AN275" s="1064"/>
      <c r="AO275" s="888" t="str">
        <f t="shared" si="38"/>
        <v xml:space="preserve"> </v>
      </c>
      <c r="AP275" s="885">
        <f t="shared" si="39"/>
        <v>0</v>
      </c>
      <c r="AQ275" s="1065"/>
    </row>
    <row r="276" spans="1:43" ht="12.75" hidden="1" customHeight="1">
      <c r="A276" s="1059" t="s">
        <v>28</v>
      </c>
      <c r="B276" s="1060" t="str">
        <f t="shared" si="37"/>
        <v xml:space="preserve"> </v>
      </c>
      <c r="C276" s="1061" t="s">
        <v>514</v>
      </c>
      <c r="D276" s="885">
        <v>0</v>
      </c>
      <c r="E276" s="1061" t="str">
        <f t="shared" si="36"/>
        <v xml:space="preserve"> </v>
      </c>
      <c r="F276" s="1006"/>
      <c r="G276" s="1006"/>
      <c r="H276" s="1006"/>
      <c r="I276" s="1006"/>
      <c r="J276" s="1006"/>
      <c r="K276" s="1062"/>
      <c r="L276" s="1062"/>
      <c r="M276" s="1062"/>
      <c r="N276" s="1062"/>
      <c r="O276" s="1062"/>
      <c r="P276" s="1062"/>
      <c r="Q276" s="1062"/>
      <c r="R276" s="1062"/>
      <c r="S276" s="1062"/>
      <c r="T276" s="1062"/>
      <c r="U276" s="1062"/>
      <c r="V276" s="1062"/>
      <c r="W276" s="1062"/>
      <c r="X276" s="1062"/>
      <c r="Y276" s="1062"/>
      <c r="Z276" s="1062"/>
      <c r="AA276" s="1062"/>
      <c r="AB276" s="1062"/>
      <c r="AC276" s="1062"/>
      <c r="AD276" s="1062"/>
      <c r="AE276" s="1062"/>
      <c r="AF276" s="1062"/>
      <c r="AG276" s="1062"/>
      <c r="AH276" s="1062"/>
      <c r="AI276" s="1062"/>
      <c r="AJ276" s="1062"/>
      <c r="AK276" s="1062"/>
      <c r="AL276" s="1062"/>
      <c r="AM276" s="1063"/>
      <c r="AN276" s="1064"/>
      <c r="AO276" s="888" t="str">
        <f t="shared" si="38"/>
        <v xml:space="preserve"> </v>
      </c>
      <c r="AP276" s="885">
        <f t="shared" si="39"/>
        <v>0</v>
      </c>
      <c r="AQ276" s="1065"/>
    </row>
    <row r="277" spans="1:43" ht="12.75" hidden="1" customHeight="1">
      <c r="A277" s="1059" t="s">
        <v>688</v>
      </c>
      <c r="B277" s="1060" t="str">
        <f t="shared" si="37"/>
        <v xml:space="preserve"> </v>
      </c>
      <c r="C277" s="1061" t="s">
        <v>514</v>
      </c>
      <c r="D277" s="885">
        <v>0</v>
      </c>
      <c r="E277" s="1061" t="str">
        <f t="shared" si="36"/>
        <v xml:space="preserve"> </v>
      </c>
      <c r="F277" s="1006"/>
      <c r="G277" s="1006"/>
      <c r="H277" s="1006"/>
      <c r="I277" s="1006"/>
      <c r="J277" s="1006"/>
      <c r="K277" s="1062"/>
      <c r="L277" s="1062"/>
      <c r="M277" s="1062"/>
      <c r="N277" s="1062"/>
      <c r="O277" s="1062"/>
      <c r="P277" s="1062"/>
      <c r="Q277" s="1062"/>
      <c r="R277" s="1062"/>
      <c r="S277" s="1062"/>
      <c r="T277" s="1062"/>
      <c r="U277" s="1062"/>
      <c r="V277" s="1062"/>
      <c r="W277" s="1062"/>
      <c r="X277" s="1062"/>
      <c r="Y277" s="1062"/>
      <c r="Z277" s="1062"/>
      <c r="AA277" s="1062"/>
      <c r="AB277" s="1062"/>
      <c r="AC277" s="1062"/>
      <c r="AD277" s="1062"/>
      <c r="AE277" s="1062"/>
      <c r="AF277" s="1062"/>
      <c r="AG277" s="1062"/>
      <c r="AH277" s="1062"/>
      <c r="AI277" s="1062"/>
      <c r="AJ277" s="1062"/>
      <c r="AK277" s="1062"/>
      <c r="AL277" s="1062"/>
      <c r="AM277" s="1063"/>
      <c r="AN277" s="1064"/>
      <c r="AO277" s="888" t="str">
        <f t="shared" si="38"/>
        <v xml:space="preserve"> </v>
      </c>
      <c r="AP277" s="885">
        <f t="shared" si="39"/>
        <v>0</v>
      </c>
      <c r="AQ277" s="1065"/>
    </row>
    <row r="278" spans="1:43" ht="12.75" hidden="1" customHeight="1">
      <c r="A278" s="1066" t="s">
        <v>959</v>
      </c>
      <c r="B278" s="1060" t="str">
        <f t="shared" si="37"/>
        <v xml:space="preserve"> </v>
      </c>
      <c r="C278" s="1061" t="s">
        <v>514</v>
      </c>
      <c r="D278" s="885">
        <v>0</v>
      </c>
      <c r="E278" s="1061" t="str">
        <f t="shared" si="36"/>
        <v xml:space="preserve"> </v>
      </c>
      <c r="F278" s="1044"/>
      <c r="G278" s="1044"/>
      <c r="H278" s="1006"/>
      <c r="I278" s="1044"/>
      <c r="J278" s="1044"/>
      <c r="K278" s="1063"/>
      <c r="L278" s="1063"/>
      <c r="M278" s="1070"/>
      <c r="N278" s="1070"/>
      <c r="O278" s="1070"/>
      <c r="P278" s="1070"/>
      <c r="Q278" s="1070"/>
      <c r="R278" s="1070"/>
      <c r="S278" s="1070"/>
      <c r="T278" s="1070"/>
      <c r="U278" s="1070"/>
      <c r="V278" s="1070"/>
      <c r="W278" s="1070"/>
      <c r="X278" s="1070"/>
      <c r="Y278" s="1070"/>
      <c r="Z278" s="1070"/>
      <c r="AA278" s="1070"/>
      <c r="AB278" s="1070"/>
      <c r="AC278" s="1070"/>
      <c r="AD278" s="1070"/>
      <c r="AE278" s="1070"/>
      <c r="AF278" s="1070"/>
      <c r="AG278" s="1070"/>
      <c r="AH278" s="1070"/>
      <c r="AI278" s="1070"/>
      <c r="AJ278" s="1070"/>
      <c r="AK278" s="1070"/>
      <c r="AL278" s="1070"/>
      <c r="AM278" s="1069"/>
      <c r="AN278" s="1064"/>
      <c r="AO278" s="888" t="str">
        <f t="shared" si="38"/>
        <v xml:space="preserve"> </v>
      </c>
      <c r="AP278" s="885">
        <f t="shared" si="39"/>
        <v>0</v>
      </c>
      <c r="AQ278" s="1065"/>
    </row>
    <row r="279" spans="1:43" ht="12.75" hidden="1" customHeight="1">
      <c r="A279" s="1059" t="s">
        <v>556</v>
      </c>
      <c r="B279" s="1060" t="str">
        <f t="shared" si="37"/>
        <v xml:space="preserve"> </v>
      </c>
      <c r="C279" s="1061" t="s">
        <v>514</v>
      </c>
      <c r="D279" s="885">
        <v>0</v>
      </c>
      <c r="E279" s="1061" t="str">
        <f t="shared" si="36"/>
        <v xml:space="preserve"> </v>
      </c>
      <c r="F279" s="1043"/>
      <c r="G279" s="1043"/>
      <c r="H279" s="1044"/>
      <c r="I279" s="1044"/>
      <c r="J279" s="1043"/>
      <c r="K279" s="1063"/>
      <c r="L279" s="1063"/>
      <c r="M279" s="1063"/>
      <c r="N279" s="1063"/>
      <c r="O279" s="1063"/>
      <c r="P279" s="1063"/>
      <c r="Q279" s="1063"/>
      <c r="R279" s="1063"/>
      <c r="S279" s="1063"/>
      <c r="T279" s="1063"/>
      <c r="U279" s="1063"/>
      <c r="V279" s="1063"/>
      <c r="W279" s="1063"/>
      <c r="X279" s="1063"/>
      <c r="Y279" s="1063"/>
      <c r="Z279" s="1063"/>
      <c r="AA279" s="1063"/>
      <c r="AB279" s="1063"/>
      <c r="AC279" s="1063"/>
      <c r="AD279" s="1063"/>
      <c r="AE279" s="1063"/>
      <c r="AF279" s="1063"/>
      <c r="AG279" s="1063"/>
      <c r="AH279" s="1063"/>
      <c r="AI279" s="1063"/>
      <c r="AJ279" s="1063"/>
      <c r="AK279" s="1063"/>
      <c r="AL279" s="1063"/>
      <c r="AM279" s="1063"/>
      <c r="AN279" s="1083"/>
      <c r="AO279" s="888" t="str">
        <f t="shared" si="38"/>
        <v xml:space="preserve"> </v>
      </c>
      <c r="AP279" s="885">
        <f t="shared" si="39"/>
        <v>0</v>
      </c>
      <c r="AQ279" s="1065"/>
    </row>
    <row r="280" spans="1:43" ht="12.75" hidden="1" customHeight="1">
      <c r="A280" s="1066" t="s">
        <v>1033</v>
      </c>
      <c r="B280" s="1060" t="str">
        <f t="shared" si="37"/>
        <v xml:space="preserve"> </v>
      </c>
      <c r="C280" s="1061" t="s">
        <v>514</v>
      </c>
      <c r="D280" s="885">
        <v>0</v>
      </c>
      <c r="E280" s="1061" t="str">
        <f t="shared" si="36"/>
        <v xml:space="preserve"> </v>
      </c>
      <c r="F280" s="1006"/>
      <c r="G280" s="1006"/>
      <c r="H280" s="1006"/>
      <c r="I280" s="1006"/>
      <c r="J280" s="1006"/>
      <c r="K280" s="1062"/>
      <c r="L280" s="1062"/>
      <c r="M280" s="1062"/>
      <c r="N280" s="1062"/>
      <c r="O280" s="1062"/>
      <c r="P280" s="1062"/>
      <c r="Q280" s="1062"/>
      <c r="R280" s="1062"/>
      <c r="S280" s="1062"/>
      <c r="T280" s="1062"/>
      <c r="U280" s="1062"/>
      <c r="V280" s="1062"/>
      <c r="W280" s="1062"/>
      <c r="X280" s="1062"/>
      <c r="Y280" s="1062"/>
      <c r="Z280" s="1062"/>
      <c r="AA280" s="1062"/>
      <c r="AB280" s="1062"/>
      <c r="AC280" s="1062"/>
      <c r="AD280" s="1062"/>
      <c r="AE280" s="1062"/>
      <c r="AF280" s="1062"/>
      <c r="AG280" s="1062"/>
      <c r="AH280" s="1062"/>
      <c r="AI280" s="1062"/>
      <c r="AJ280" s="1062"/>
      <c r="AK280" s="1062"/>
      <c r="AL280" s="1062"/>
      <c r="AM280" s="1063"/>
      <c r="AN280" s="1064"/>
      <c r="AO280" s="888" t="str">
        <f t="shared" si="38"/>
        <v xml:space="preserve"> </v>
      </c>
      <c r="AP280" s="885">
        <f t="shared" si="39"/>
        <v>0</v>
      </c>
      <c r="AQ280" s="1065"/>
    </row>
    <row r="281" spans="1:43" ht="12.75" hidden="1" customHeight="1">
      <c r="A281" s="1066" t="s">
        <v>958</v>
      </c>
      <c r="B281" s="1060" t="str">
        <f t="shared" si="37"/>
        <v xml:space="preserve"> </v>
      </c>
      <c r="C281" s="1061" t="s">
        <v>514</v>
      </c>
      <c r="D281" s="885">
        <v>0</v>
      </c>
      <c r="E281" s="1061" t="str">
        <f t="shared" si="36"/>
        <v xml:space="preserve"> </v>
      </c>
      <c r="F281" s="1006"/>
      <c r="G281" s="1006"/>
      <c r="H281" s="1006"/>
      <c r="I281" s="1006"/>
      <c r="J281" s="1006"/>
      <c r="K281" s="1062"/>
      <c r="L281" s="1062"/>
      <c r="M281" s="1062"/>
      <c r="N281" s="1062"/>
      <c r="O281" s="1062"/>
      <c r="P281" s="1062"/>
      <c r="Q281" s="1062"/>
      <c r="R281" s="1062"/>
      <c r="S281" s="1062"/>
      <c r="T281" s="1062"/>
      <c r="U281" s="1062"/>
      <c r="V281" s="1062"/>
      <c r="W281" s="1062"/>
      <c r="X281" s="1062"/>
      <c r="Y281" s="1062"/>
      <c r="Z281" s="1062"/>
      <c r="AA281" s="1062"/>
      <c r="AB281" s="1062"/>
      <c r="AC281" s="1062"/>
      <c r="AD281" s="1062"/>
      <c r="AE281" s="1062"/>
      <c r="AF281" s="1062"/>
      <c r="AG281" s="1062"/>
      <c r="AH281" s="1062"/>
      <c r="AI281" s="1062"/>
      <c r="AJ281" s="1062"/>
      <c r="AK281" s="1062"/>
      <c r="AL281" s="1062"/>
      <c r="AM281" s="1063"/>
      <c r="AN281" s="1064"/>
      <c r="AO281" s="888" t="str">
        <f t="shared" si="38"/>
        <v xml:space="preserve"> </v>
      </c>
      <c r="AP281" s="885">
        <f t="shared" si="39"/>
        <v>0</v>
      </c>
      <c r="AQ281" s="1065"/>
    </row>
    <row r="282" spans="1:43" ht="12.75" hidden="1" customHeight="1">
      <c r="A282" s="1059" t="s">
        <v>1194</v>
      </c>
      <c r="B282" s="1060" t="str">
        <f t="shared" si="37"/>
        <v xml:space="preserve"> </v>
      </c>
      <c r="C282" s="1061" t="s">
        <v>514</v>
      </c>
      <c r="D282" s="885">
        <v>0</v>
      </c>
      <c r="E282" s="1061" t="str">
        <f t="shared" si="36"/>
        <v xml:space="preserve"> </v>
      </c>
      <c r="F282" s="1006"/>
      <c r="G282" s="1006"/>
      <c r="H282" s="1006"/>
      <c r="I282" s="1006"/>
      <c r="J282" s="1006"/>
      <c r="K282" s="1062"/>
      <c r="L282" s="1062"/>
      <c r="M282" s="1062"/>
      <c r="N282" s="1062"/>
      <c r="O282" s="1062"/>
      <c r="P282" s="1062"/>
      <c r="Q282" s="1062"/>
      <c r="R282" s="1062"/>
      <c r="S282" s="1062"/>
      <c r="T282" s="1062"/>
      <c r="U282" s="1062"/>
      <c r="V282" s="1062"/>
      <c r="W282" s="1062"/>
      <c r="X282" s="1062"/>
      <c r="Y282" s="1062"/>
      <c r="Z282" s="1062"/>
      <c r="AA282" s="1062"/>
      <c r="AB282" s="1062"/>
      <c r="AC282" s="1062"/>
      <c r="AD282" s="1062"/>
      <c r="AE282" s="1062"/>
      <c r="AF282" s="1062"/>
      <c r="AG282" s="1062"/>
      <c r="AH282" s="1062"/>
      <c r="AI282" s="1062"/>
      <c r="AJ282" s="1062"/>
      <c r="AK282" s="1062"/>
      <c r="AL282" s="1062"/>
      <c r="AM282" s="1063"/>
      <c r="AN282" s="1064"/>
      <c r="AO282" s="888" t="str">
        <f t="shared" si="38"/>
        <v xml:space="preserve"> </v>
      </c>
      <c r="AP282" s="885">
        <f t="shared" si="39"/>
        <v>0</v>
      </c>
      <c r="AQ282" s="1065"/>
    </row>
    <row r="283" spans="1:43" ht="12.75" hidden="1" customHeight="1">
      <c r="A283" s="1059" t="s">
        <v>416</v>
      </c>
      <c r="B283" s="1060" t="str">
        <f t="shared" si="37"/>
        <v xml:space="preserve"> </v>
      </c>
      <c r="C283" s="1061" t="s">
        <v>514</v>
      </c>
      <c r="D283" s="885">
        <v>0</v>
      </c>
      <c r="E283" s="1061" t="str">
        <f t="shared" si="36"/>
        <v xml:space="preserve"> </v>
      </c>
      <c r="F283" s="1006"/>
      <c r="G283" s="1006"/>
      <c r="H283" s="1006"/>
      <c r="I283" s="1006"/>
      <c r="J283" s="1006"/>
      <c r="K283" s="1062"/>
      <c r="L283" s="1062"/>
      <c r="M283" s="1062"/>
      <c r="N283" s="1062"/>
      <c r="O283" s="1062"/>
      <c r="P283" s="1062"/>
      <c r="Q283" s="1062"/>
      <c r="R283" s="1062"/>
      <c r="S283" s="1062"/>
      <c r="T283" s="1062"/>
      <c r="U283" s="1062"/>
      <c r="V283" s="1062"/>
      <c r="W283" s="1062"/>
      <c r="X283" s="1062"/>
      <c r="Y283" s="1062"/>
      <c r="Z283" s="1062"/>
      <c r="AA283" s="1062"/>
      <c r="AB283" s="1062"/>
      <c r="AC283" s="1062"/>
      <c r="AD283" s="1062"/>
      <c r="AE283" s="1062"/>
      <c r="AF283" s="1062"/>
      <c r="AG283" s="1062"/>
      <c r="AH283" s="1062"/>
      <c r="AI283" s="1062"/>
      <c r="AJ283" s="1062"/>
      <c r="AK283" s="1062"/>
      <c r="AL283" s="1062"/>
      <c r="AM283" s="1063"/>
      <c r="AN283" s="1349"/>
      <c r="AO283" s="888" t="str">
        <f t="shared" si="38"/>
        <v xml:space="preserve"> </v>
      </c>
      <c r="AP283" s="885">
        <f t="shared" si="39"/>
        <v>0</v>
      </c>
      <c r="AQ283" s="1065"/>
    </row>
    <row r="284" spans="1:43" ht="12.75" hidden="1" customHeight="1">
      <c r="A284" s="1066" t="s">
        <v>1034</v>
      </c>
      <c r="B284" s="1060" t="str">
        <f t="shared" si="37"/>
        <v xml:space="preserve"> </v>
      </c>
      <c r="C284" s="1061" t="s">
        <v>514</v>
      </c>
      <c r="D284" s="885">
        <v>0</v>
      </c>
      <c r="E284" s="1061" t="str">
        <f t="shared" si="36"/>
        <v xml:space="preserve"> </v>
      </c>
      <c r="F284" s="1044"/>
      <c r="G284" s="1044"/>
      <c r="H284" s="1044"/>
      <c r="I284" s="1044"/>
      <c r="J284" s="1044"/>
      <c r="K284" s="1063"/>
      <c r="L284" s="1063"/>
      <c r="M284" s="1063"/>
      <c r="N284" s="1063"/>
      <c r="O284" s="1063"/>
      <c r="P284" s="1063"/>
      <c r="Q284" s="1063"/>
      <c r="R284" s="1063"/>
      <c r="S284" s="1063"/>
      <c r="T284" s="1063"/>
      <c r="U284" s="1063"/>
      <c r="V284" s="1063"/>
      <c r="W284" s="1063"/>
      <c r="X284" s="1063"/>
      <c r="Y284" s="1063"/>
      <c r="Z284" s="1063"/>
      <c r="AA284" s="1063"/>
      <c r="AB284" s="1063"/>
      <c r="AC284" s="1063"/>
      <c r="AD284" s="1063"/>
      <c r="AE284" s="1063"/>
      <c r="AF284" s="1063"/>
      <c r="AG284" s="1063"/>
      <c r="AH284" s="1063"/>
      <c r="AI284" s="1063"/>
      <c r="AJ284" s="1063"/>
      <c r="AK284" s="1063"/>
      <c r="AL284" s="1063"/>
      <c r="AM284" s="1063"/>
      <c r="AN284" s="1064"/>
      <c r="AO284" s="888" t="str">
        <f t="shared" si="38"/>
        <v xml:space="preserve"> </v>
      </c>
      <c r="AP284" s="885">
        <f t="shared" si="39"/>
        <v>0</v>
      </c>
      <c r="AQ284" s="1065"/>
    </row>
    <row r="285" spans="1:43" ht="12.75" hidden="1" customHeight="1">
      <c r="A285" s="1066" t="s">
        <v>1035</v>
      </c>
      <c r="B285" s="1060">
        <v>8</v>
      </c>
      <c r="C285" s="1061" t="s">
        <v>514</v>
      </c>
      <c r="D285" s="885">
        <v>0</v>
      </c>
      <c r="E285" s="1061" t="str">
        <f t="shared" ref="E285:E348" si="40">IFERROR(AVERAGE(F285:AM285), " ")</f>
        <v xml:space="preserve"> </v>
      </c>
      <c r="F285" s="1019"/>
      <c r="G285" s="1019"/>
      <c r="H285" s="1068"/>
      <c r="I285" s="1019"/>
      <c r="J285" s="1019"/>
      <c r="K285" s="1069"/>
      <c r="L285" s="1069"/>
      <c r="M285" s="1070"/>
      <c r="N285" s="1070"/>
      <c r="O285" s="1070"/>
      <c r="P285" s="1070"/>
      <c r="Q285" s="1070"/>
      <c r="R285" s="1070"/>
      <c r="S285" s="1070"/>
      <c r="T285" s="1070"/>
      <c r="U285" s="1070"/>
      <c r="V285" s="1070"/>
      <c r="W285" s="1070"/>
      <c r="X285" s="1070"/>
      <c r="Y285" s="1070"/>
      <c r="Z285" s="1070"/>
      <c r="AA285" s="1070"/>
      <c r="AB285" s="1070"/>
      <c r="AC285" s="1070"/>
      <c r="AD285" s="1070"/>
      <c r="AE285" s="1070"/>
      <c r="AF285" s="1070"/>
      <c r="AG285" s="1070"/>
      <c r="AH285" s="1070"/>
      <c r="AI285" s="1070"/>
      <c r="AJ285" s="1070"/>
      <c r="AK285" s="1070"/>
      <c r="AL285" s="1070"/>
      <c r="AM285" s="1069"/>
      <c r="AN285" s="1064"/>
      <c r="AO285" s="888" t="str">
        <f t="shared" si="38"/>
        <v xml:space="preserve"> </v>
      </c>
      <c r="AP285" s="885">
        <f t="shared" si="39"/>
        <v>0</v>
      </c>
      <c r="AQ285" s="1065"/>
    </row>
    <row r="286" spans="1:43" ht="12.75" hidden="1" customHeight="1">
      <c r="A286" s="1066" t="s">
        <v>1166</v>
      </c>
      <c r="B286" s="1060" t="str">
        <f t="shared" ref="B286:B309" si="41">IFERROR(MINUTE(B$5)-MINUTE(C286)," ")</f>
        <v xml:space="preserve"> </v>
      </c>
      <c r="C286" s="1061" t="s">
        <v>514</v>
      </c>
      <c r="D286" s="885">
        <v>0</v>
      </c>
      <c r="E286" s="1061" t="str">
        <f t="shared" si="40"/>
        <v xml:space="preserve"> </v>
      </c>
      <c r="F286" s="1006"/>
      <c r="G286" s="1006"/>
      <c r="H286" s="1006"/>
      <c r="I286" s="1006"/>
      <c r="J286" s="1006"/>
      <c r="K286" s="1062"/>
      <c r="L286" s="1062"/>
      <c r="M286" s="1062"/>
      <c r="N286" s="1062"/>
      <c r="O286" s="1062"/>
      <c r="P286" s="1062"/>
      <c r="Q286" s="1062"/>
      <c r="R286" s="1062"/>
      <c r="S286" s="1062"/>
      <c r="T286" s="1062"/>
      <c r="U286" s="1062"/>
      <c r="V286" s="1062"/>
      <c r="W286" s="1062"/>
      <c r="X286" s="1062"/>
      <c r="Y286" s="1062"/>
      <c r="Z286" s="1062"/>
      <c r="AA286" s="1062"/>
      <c r="AB286" s="1062"/>
      <c r="AC286" s="1062"/>
      <c r="AD286" s="1062"/>
      <c r="AE286" s="1062"/>
      <c r="AF286" s="1062"/>
      <c r="AG286" s="1062"/>
      <c r="AH286" s="1062"/>
      <c r="AI286" s="1062"/>
      <c r="AJ286" s="1062"/>
      <c r="AK286" s="1062"/>
      <c r="AL286" s="1062"/>
      <c r="AM286" s="1063"/>
      <c r="AN286" s="1064"/>
      <c r="AO286" s="888" t="str">
        <f t="shared" si="38"/>
        <v xml:space="preserve"> </v>
      </c>
      <c r="AP286" s="885">
        <f t="shared" si="39"/>
        <v>0</v>
      </c>
      <c r="AQ286" s="1065"/>
    </row>
    <row r="287" spans="1:43" ht="12.75" hidden="1" customHeight="1">
      <c r="A287" s="1066" t="s">
        <v>1565</v>
      </c>
      <c r="B287" s="1060">
        <f t="shared" si="41"/>
        <v>0</v>
      </c>
      <c r="C287" s="1061">
        <v>2.1024305555555556E-2</v>
      </c>
      <c r="D287" s="1352">
        <v>0</v>
      </c>
      <c r="E287" s="1061" t="str">
        <f t="shared" si="40"/>
        <v xml:space="preserve"> </v>
      </c>
      <c r="F287" s="1006"/>
      <c r="G287" s="1006"/>
      <c r="H287" s="1006"/>
      <c r="I287" s="1006"/>
      <c r="J287" s="1006"/>
      <c r="K287" s="1062"/>
      <c r="L287" s="1062"/>
      <c r="M287" s="1062"/>
      <c r="N287" s="1062"/>
      <c r="O287" s="1062"/>
      <c r="P287" s="1062"/>
      <c r="Q287" s="1062"/>
      <c r="R287" s="1062"/>
      <c r="S287" s="1062"/>
      <c r="T287" s="1062"/>
      <c r="U287" s="1062"/>
      <c r="V287" s="1062"/>
      <c r="W287" s="1062"/>
      <c r="X287" s="1062"/>
      <c r="Y287" s="1062"/>
      <c r="Z287" s="1062"/>
      <c r="AA287" s="1062"/>
      <c r="AB287" s="1062"/>
      <c r="AC287" s="1062"/>
      <c r="AD287" s="1062"/>
      <c r="AE287" s="1062"/>
      <c r="AF287" s="1062"/>
      <c r="AG287" s="1062"/>
      <c r="AH287" s="1062"/>
      <c r="AI287" s="1062"/>
      <c r="AJ287" s="1062"/>
      <c r="AK287" s="1062"/>
      <c r="AL287" s="1062"/>
      <c r="AM287" s="1063"/>
      <c r="AN287" s="1064"/>
      <c r="AO287" s="888" t="str">
        <f t="shared" si="38"/>
        <v xml:space="preserve"> </v>
      </c>
      <c r="AP287" s="885">
        <f t="shared" si="39"/>
        <v>0</v>
      </c>
      <c r="AQ287" s="1065"/>
    </row>
    <row r="288" spans="1:43" ht="12.75" hidden="1" customHeight="1">
      <c r="A288" s="1066" t="s">
        <v>907</v>
      </c>
      <c r="B288" s="1060" t="str">
        <f t="shared" si="41"/>
        <v xml:space="preserve"> </v>
      </c>
      <c r="C288" s="1061" t="s">
        <v>514</v>
      </c>
      <c r="D288" s="885">
        <v>0</v>
      </c>
      <c r="E288" s="1061" t="str">
        <f t="shared" si="40"/>
        <v xml:space="preserve"> </v>
      </c>
      <c r="F288" s="1006"/>
      <c r="G288" s="1006"/>
      <c r="H288" s="1006"/>
      <c r="I288" s="1006"/>
      <c r="J288" s="1006"/>
      <c r="K288" s="1062"/>
      <c r="L288" s="1062"/>
      <c r="M288" s="1062"/>
      <c r="N288" s="1062"/>
      <c r="O288" s="1062"/>
      <c r="P288" s="1062"/>
      <c r="Q288" s="1062"/>
      <c r="R288" s="1062"/>
      <c r="S288" s="1062"/>
      <c r="T288" s="1062"/>
      <c r="U288" s="1062"/>
      <c r="V288" s="1062"/>
      <c r="W288" s="1062"/>
      <c r="X288" s="1062"/>
      <c r="Y288" s="1062"/>
      <c r="Z288" s="1062"/>
      <c r="AA288" s="1062"/>
      <c r="AB288" s="1062"/>
      <c r="AC288" s="1062"/>
      <c r="AD288" s="1062"/>
      <c r="AE288" s="1062"/>
      <c r="AF288" s="1062"/>
      <c r="AG288" s="1062"/>
      <c r="AH288" s="1062"/>
      <c r="AI288" s="1062"/>
      <c r="AJ288" s="1062"/>
      <c r="AK288" s="1062"/>
      <c r="AL288" s="1062"/>
      <c r="AM288" s="1063"/>
      <c r="AN288" s="1064"/>
      <c r="AO288" s="888" t="str">
        <f t="shared" si="38"/>
        <v xml:space="preserve"> </v>
      </c>
      <c r="AP288" s="885">
        <f t="shared" si="39"/>
        <v>0</v>
      </c>
      <c r="AQ288" s="1065"/>
    </row>
    <row r="289" spans="1:43" ht="12.75" hidden="1" customHeight="1">
      <c r="A289" s="1059" t="s">
        <v>1195</v>
      </c>
      <c r="B289" s="1060" t="str">
        <f t="shared" si="41"/>
        <v xml:space="preserve"> </v>
      </c>
      <c r="C289" s="1061" t="s">
        <v>514</v>
      </c>
      <c r="D289" s="885">
        <v>0</v>
      </c>
      <c r="E289" s="1061" t="str">
        <f t="shared" si="40"/>
        <v xml:space="preserve"> </v>
      </c>
      <c r="F289" s="1006"/>
      <c r="G289" s="1006"/>
      <c r="H289" s="1006"/>
      <c r="I289" s="1006"/>
      <c r="J289" s="1006"/>
      <c r="K289" s="1062"/>
      <c r="L289" s="1062"/>
      <c r="M289" s="1062"/>
      <c r="N289" s="1062"/>
      <c r="O289" s="1062"/>
      <c r="P289" s="1062"/>
      <c r="Q289" s="1062"/>
      <c r="R289" s="1062"/>
      <c r="S289" s="1062"/>
      <c r="T289" s="1062"/>
      <c r="U289" s="1062"/>
      <c r="V289" s="1062"/>
      <c r="W289" s="1062"/>
      <c r="X289" s="1062"/>
      <c r="Y289" s="1062"/>
      <c r="Z289" s="1062"/>
      <c r="AA289" s="1062"/>
      <c r="AB289" s="1062"/>
      <c r="AC289" s="1062"/>
      <c r="AD289" s="1062"/>
      <c r="AE289" s="1062"/>
      <c r="AF289" s="1062"/>
      <c r="AG289" s="1062"/>
      <c r="AH289" s="1062"/>
      <c r="AI289" s="1062"/>
      <c r="AJ289" s="1062"/>
      <c r="AK289" s="1062"/>
      <c r="AL289" s="1062"/>
      <c r="AM289" s="1063"/>
      <c r="AN289" s="1349"/>
      <c r="AO289" s="888" t="str">
        <f t="shared" si="38"/>
        <v xml:space="preserve"> </v>
      </c>
      <c r="AP289" s="885">
        <f t="shared" si="39"/>
        <v>0</v>
      </c>
      <c r="AQ289" s="1065"/>
    </row>
    <row r="290" spans="1:43" ht="18" hidden="1" customHeight="1">
      <c r="A290" s="1066" t="s">
        <v>904</v>
      </c>
      <c r="B290" s="1060" t="str">
        <f t="shared" si="41"/>
        <v xml:space="preserve"> </v>
      </c>
      <c r="C290" s="1061" t="s">
        <v>514</v>
      </c>
      <c r="D290" s="885">
        <v>0</v>
      </c>
      <c r="E290" s="1061" t="str">
        <f t="shared" si="40"/>
        <v xml:space="preserve"> </v>
      </c>
      <c r="F290" s="1019"/>
      <c r="G290" s="1019"/>
      <c r="H290" s="1068"/>
      <c r="I290" s="1044"/>
      <c r="J290" s="1044"/>
      <c r="K290" s="1063"/>
      <c r="L290" s="1063"/>
      <c r="M290" s="1062"/>
      <c r="N290" s="1062"/>
      <c r="O290" s="1062"/>
      <c r="P290" s="1062"/>
      <c r="Q290" s="1062"/>
      <c r="R290" s="1062"/>
      <c r="S290" s="1062"/>
      <c r="T290" s="1062"/>
      <c r="U290" s="1062"/>
      <c r="V290" s="1062"/>
      <c r="W290" s="1062"/>
      <c r="X290" s="1062"/>
      <c r="Y290" s="1062"/>
      <c r="Z290" s="1062"/>
      <c r="AA290" s="1062"/>
      <c r="AB290" s="1062"/>
      <c r="AC290" s="1062"/>
      <c r="AD290" s="1062"/>
      <c r="AE290" s="1062"/>
      <c r="AF290" s="1062"/>
      <c r="AG290" s="1062"/>
      <c r="AH290" s="1062"/>
      <c r="AI290" s="1062"/>
      <c r="AJ290" s="1062"/>
      <c r="AK290" s="1062"/>
      <c r="AL290" s="1062"/>
      <c r="AM290" s="1063"/>
      <c r="AN290" s="1064"/>
      <c r="AO290" s="888" t="str">
        <f t="shared" si="38"/>
        <v xml:space="preserve"> </v>
      </c>
      <c r="AP290" s="885">
        <f t="shared" si="39"/>
        <v>0</v>
      </c>
      <c r="AQ290" s="1065"/>
    </row>
    <row r="291" spans="1:43" ht="12.75" hidden="1" customHeight="1">
      <c r="A291" s="1066" t="s">
        <v>776</v>
      </c>
      <c r="B291" s="1060" t="str">
        <f t="shared" si="41"/>
        <v xml:space="preserve"> </v>
      </c>
      <c r="C291" s="1061" t="s">
        <v>514</v>
      </c>
      <c r="D291" s="885">
        <v>0</v>
      </c>
      <c r="E291" s="1061" t="str">
        <f t="shared" si="40"/>
        <v xml:space="preserve"> </v>
      </c>
      <c r="F291" s="1006"/>
      <c r="G291" s="1006"/>
      <c r="H291" s="1006"/>
      <c r="I291" s="1006"/>
      <c r="J291" s="1006"/>
      <c r="K291" s="1062"/>
      <c r="L291" s="1062"/>
      <c r="M291" s="1062"/>
      <c r="N291" s="1062"/>
      <c r="O291" s="1062"/>
      <c r="P291" s="1062"/>
      <c r="Q291" s="1062"/>
      <c r="R291" s="1062"/>
      <c r="S291" s="1062"/>
      <c r="T291" s="1062"/>
      <c r="U291" s="1062"/>
      <c r="V291" s="1062"/>
      <c r="W291" s="1062"/>
      <c r="X291" s="1062"/>
      <c r="Y291" s="1062"/>
      <c r="Z291" s="1062"/>
      <c r="AA291" s="1062"/>
      <c r="AB291" s="1062"/>
      <c r="AC291" s="1062"/>
      <c r="AD291" s="1062"/>
      <c r="AE291" s="1062"/>
      <c r="AF291" s="1062"/>
      <c r="AG291" s="1062"/>
      <c r="AH291" s="1062"/>
      <c r="AI291" s="1062"/>
      <c r="AJ291" s="1062"/>
      <c r="AK291" s="1062"/>
      <c r="AL291" s="1062"/>
      <c r="AM291" s="1063"/>
      <c r="AN291" s="1064"/>
      <c r="AO291" s="888" t="str">
        <f t="shared" si="38"/>
        <v xml:space="preserve"> </v>
      </c>
      <c r="AP291" s="885">
        <f t="shared" si="39"/>
        <v>0</v>
      </c>
      <c r="AQ291" s="1065"/>
    </row>
    <row r="292" spans="1:43" ht="12.75" hidden="1" customHeight="1">
      <c r="A292" s="1059" t="s">
        <v>689</v>
      </c>
      <c r="B292" s="1060" t="str">
        <f t="shared" si="41"/>
        <v xml:space="preserve"> </v>
      </c>
      <c r="C292" s="1061" t="s">
        <v>514</v>
      </c>
      <c r="D292" s="885">
        <v>0</v>
      </c>
      <c r="E292" s="1061" t="str">
        <f t="shared" si="40"/>
        <v xml:space="preserve"> </v>
      </c>
      <c r="F292" s="888"/>
      <c r="G292" s="888"/>
      <c r="H292" s="1068"/>
      <c r="I292" s="1019"/>
      <c r="J292" s="1019"/>
      <c r="K292" s="1069"/>
      <c r="L292" s="1069"/>
      <c r="M292" s="1070"/>
      <c r="N292" s="1070"/>
      <c r="O292" s="1070"/>
      <c r="P292" s="1070"/>
      <c r="Q292" s="1070"/>
      <c r="R292" s="1070"/>
      <c r="S292" s="1070"/>
      <c r="T292" s="1070"/>
      <c r="U292" s="1070"/>
      <c r="V292" s="1070"/>
      <c r="W292" s="1070"/>
      <c r="X292" s="1070"/>
      <c r="Y292" s="1070"/>
      <c r="Z292" s="1070"/>
      <c r="AA292" s="1070"/>
      <c r="AB292" s="1070"/>
      <c r="AC292" s="1070"/>
      <c r="AD292" s="1070"/>
      <c r="AE292" s="1070"/>
      <c r="AF292" s="1070"/>
      <c r="AG292" s="1070"/>
      <c r="AH292" s="1070"/>
      <c r="AI292" s="1070"/>
      <c r="AJ292" s="1070"/>
      <c r="AK292" s="1070"/>
      <c r="AL292" s="1070"/>
      <c r="AM292" s="1069"/>
      <c r="AN292" s="1064"/>
      <c r="AO292" s="888" t="str">
        <f t="shared" si="38"/>
        <v xml:space="preserve"> </v>
      </c>
      <c r="AP292" s="885">
        <f t="shared" si="39"/>
        <v>0</v>
      </c>
      <c r="AQ292" s="1065"/>
    </row>
    <row r="293" spans="1:43" ht="12.75" hidden="1" customHeight="1">
      <c r="A293" s="1066" t="s">
        <v>777</v>
      </c>
      <c r="B293" s="1060" t="str">
        <f t="shared" si="41"/>
        <v xml:space="preserve"> </v>
      </c>
      <c r="C293" s="1061" t="s">
        <v>514</v>
      </c>
      <c r="D293" s="885">
        <v>0</v>
      </c>
      <c r="E293" s="1061" t="str">
        <f t="shared" si="40"/>
        <v xml:space="preserve"> </v>
      </c>
      <c r="F293" s="1019"/>
      <c r="G293" s="1019"/>
      <c r="H293" s="1068"/>
      <c r="I293" s="1019"/>
      <c r="J293" s="1019"/>
      <c r="K293" s="1069"/>
      <c r="L293" s="1069"/>
      <c r="M293" s="1070"/>
      <c r="N293" s="1070"/>
      <c r="O293" s="1070"/>
      <c r="P293" s="1070"/>
      <c r="Q293" s="1070"/>
      <c r="R293" s="1070"/>
      <c r="S293" s="1070"/>
      <c r="T293" s="1070"/>
      <c r="U293" s="1070"/>
      <c r="V293" s="1070"/>
      <c r="W293" s="1070"/>
      <c r="X293" s="1070"/>
      <c r="Y293" s="1070"/>
      <c r="Z293" s="1070"/>
      <c r="AA293" s="1070"/>
      <c r="AB293" s="1070"/>
      <c r="AC293" s="1070"/>
      <c r="AD293" s="1070"/>
      <c r="AE293" s="1070"/>
      <c r="AF293" s="1070"/>
      <c r="AG293" s="1070"/>
      <c r="AH293" s="1070"/>
      <c r="AI293" s="1070"/>
      <c r="AJ293" s="1070"/>
      <c r="AK293" s="1070"/>
      <c r="AL293" s="1070"/>
      <c r="AM293" s="1069"/>
      <c r="AN293" s="1064"/>
      <c r="AO293" s="888" t="str">
        <f t="shared" si="38"/>
        <v xml:space="preserve"> </v>
      </c>
      <c r="AP293" s="885">
        <f t="shared" si="39"/>
        <v>0</v>
      </c>
      <c r="AQ293" s="1065"/>
    </row>
    <row r="294" spans="1:43" ht="12.75" hidden="1" customHeight="1">
      <c r="A294" s="1059" t="s">
        <v>299</v>
      </c>
      <c r="B294" s="1060" t="str">
        <f t="shared" si="41"/>
        <v xml:space="preserve"> </v>
      </c>
      <c r="C294" s="1061" t="s">
        <v>514</v>
      </c>
      <c r="D294" s="885">
        <v>0</v>
      </c>
      <c r="E294" s="1061" t="str">
        <f t="shared" si="40"/>
        <v xml:space="preserve"> </v>
      </c>
      <c r="F294" s="1006"/>
      <c r="G294" s="1006"/>
      <c r="H294" s="1006"/>
      <c r="I294" s="1006"/>
      <c r="J294" s="1006"/>
      <c r="K294" s="1062"/>
      <c r="L294" s="1062"/>
      <c r="M294" s="1062"/>
      <c r="N294" s="1062"/>
      <c r="O294" s="1062"/>
      <c r="P294" s="1062"/>
      <c r="Q294" s="1062"/>
      <c r="R294" s="1062"/>
      <c r="S294" s="1062"/>
      <c r="T294" s="1062"/>
      <c r="U294" s="1062"/>
      <c r="V294" s="1062"/>
      <c r="W294" s="1062"/>
      <c r="X294" s="1062"/>
      <c r="Y294" s="1062"/>
      <c r="Z294" s="1062"/>
      <c r="AA294" s="1062"/>
      <c r="AB294" s="1062"/>
      <c r="AC294" s="1062"/>
      <c r="AD294" s="1062"/>
      <c r="AE294" s="1062"/>
      <c r="AF294" s="1062"/>
      <c r="AG294" s="1062"/>
      <c r="AH294" s="1062"/>
      <c r="AI294" s="1062"/>
      <c r="AJ294" s="1062"/>
      <c r="AK294" s="1062"/>
      <c r="AL294" s="1062"/>
      <c r="AM294" s="1063"/>
      <c r="AN294" s="1064"/>
      <c r="AO294" s="888" t="str">
        <f t="shared" si="38"/>
        <v xml:space="preserve"> </v>
      </c>
      <c r="AP294" s="885">
        <f t="shared" si="39"/>
        <v>0</v>
      </c>
      <c r="AQ294" s="1065"/>
    </row>
    <row r="295" spans="1:43" ht="12.75" hidden="1" customHeight="1">
      <c r="A295" s="1059" t="s">
        <v>70</v>
      </c>
      <c r="B295" s="1060" t="str">
        <f t="shared" si="41"/>
        <v xml:space="preserve"> </v>
      </c>
      <c r="C295" s="1061" t="s">
        <v>514</v>
      </c>
      <c r="D295" s="885">
        <v>0</v>
      </c>
      <c r="E295" s="1061" t="str">
        <f t="shared" si="40"/>
        <v xml:space="preserve"> </v>
      </c>
      <c r="F295" s="1006"/>
      <c r="G295" s="1006"/>
      <c r="H295" s="1006"/>
      <c r="I295" s="1006"/>
      <c r="J295" s="1006"/>
      <c r="K295" s="1062"/>
      <c r="L295" s="1062"/>
      <c r="M295" s="1062"/>
      <c r="N295" s="1062"/>
      <c r="O295" s="1062"/>
      <c r="P295" s="1062"/>
      <c r="Q295" s="1062"/>
      <c r="R295" s="1062"/>
      <c r="S295" s="1062"/>
      <c r="T295" s="1062"/>
      <c r="U295" s="1062"/>
      <c r="V295" s="1062"/>
      <c r="W295" s="1062"/>
      <c r="X295" s="1062"/>
      <c r="Y295" s="1062"/>
      <c r="Z295" s="1062"/>
      <c r="AA295" s="1062"/>
      <c r="AB295" s="1062"/>
      <c r="AC295" s="1062"/>
      <c r="AD295" s="1062"/>
      <c r="AE295" s="1062"/>
      <c r="AF295" s="1062"/>
      <c r="AG295" s="1062"/>
      <c r="AH295" s="1062"/>
      <c r="AI295" s="1062"/>
      <c r="AJ295" s="1062"/>
      <c r="AK295" s="1062"/>
      <c r="AL295" s="1062"/>
      <c r="AM295" s="1063"/>
      <c r="AN295" s="1064"/>
      <c r="AO295" s="888" t="str">
        <f t="shared" si="38"/>
        <v xml:space="preserve"> </v>
      </c>
      <c r="AP295" s="885">
        <f t="shared" si="39"/>
        <v>0</v>
      </c>
      <c r="AQ295" s="1065"/>
    </row>
    <row r="296" spans="1:43" ht="12.75" hidden="1" customHeight="1">
      <c r="A296" s="1059" t="s">
        <v>313</v>
      </c>
      <c r="B296" s="1060" t="str">
        <f t="shared" si="41"/>
        <v xml:space="preserve"> </v>
      </c>
      <c r="C296" s="1061" t="s">
        <v>514</v>
      </c>
      <c r="D296" s="885">
        <v>0</v>
      </c>
      <c r="E296" s="1061" t="str">
        <f t="shared" si="40"/>
        <v xml:space="preserve"> </v>
      </c>
      <c r="F296" s="1044"/>
      <c r="G296" s="1044"/>
      <c r="H296" s="1044"/>
      <c r="I296" s="1044"/>
      <c r="J296" s="1044"/>
      <c r="K296" s="1063"/>
      <c r="L296" s="1063"/>
      <c r="M296" s="1063"/>
      <c r="N296" s="1063"/>
      <c r="O296" s="1063"/>
      <c r="P296" s="1063"/>
      <c r="Q296" s="1063"/>
      <c r="R296" s="1063"/>
      <c r="S296" s="1063"/>
      <c r="T296" s="1063"/>
      <c r="U296" s="1063"/>
      <c r="V296" s="1063"/>
      <c r="W296" s="1063"/>
      <c r="X296" s="1063"/>
      <c r="Y296" s="1063"/>
      <c r="Z296" s="1063"/>
      <c r="AA296" s="1063"/>
      <c r="AB296" s="1063"/>
      <c r="AC296" s="1063"/>
      <c r="AD296" s="1063"/>
      <c r="AE296" s="1063"/>
      <c r="AF296" s="1063"/>
      <c r="AG296" s="1063"/>
      <c r="AH296" s="1063"/>
      <c r="AI296" s="1063"/>
      <c r="AJ296" s="1063"/>
      <c r="AK296" s="1063"/>
      <c r="AL296" s="1063"/>
      <c r="AM296" s="1069"/>
      <c r="AN296" s="1064"/>
      <c r="AO296" s="888" t="str">
        <f t="shared" si="38"/>
        <v xml:space="preserve"> </v>
      </c>
      <c r="AP296" s="885">
        <f t="shared" si="39"/>
        <v>0</v>
      </c>
      <c r="AQ296" s="1065"/>
    </row>
    <row r="297" spans="1:43" ht="12.75" hidden="1" customHeight="1">
      <c r="A297" s="1066" t="s">
        <v>1124</v>
      </c>
      <c r="B297" s="1060" t="str">
        <f t="shared" si="41"/>
        <v xml:space="preserve"> </v>
      </c>
      <c r="C297" s="1061" t="s">
        <v>514</v>
      </c>
      <c r="D297" s="885">
        <v>0</v>
      </c>
      <c r="E297" s="1061" t="str">
        <f t="shared" si="40"/>
        <v xml:space="preserve"> </v>
      </c>
      <c r="F297" s="1044"/>
      <c r="G297" s="1044"/>
      <c r="H297" s="1044"/>
      <c r="I297" s="1044"/>
      <c r="J297" s="1044"/>
      <c r="K297" s="1063"/>
      <c r="L297" s="1063"/>
      <c r="M297" s="1063"/>
      <c r="N297" s="1063"/>
      <c r="O297" s="1063"/>
      <c r="P297" s="1063"/>
      <c r="Q297" s="1063"/>
      <c r="R297" s="1063"/>
      <c r="S297" s="1063"/>
      <c r="T297" s="1063"/>
      <c r="U297" s="1063"/>
      <c r="V297" s="1063"/>
      <c r="W297" s="1063"/>
      <c r="X297" s="1063"/>
      <c r="Y297" s="1063"/>
      <c r="Z297" s="1063"/>
      <c r="AA297" s="1063"/>
      <c r="AB297" s="1063"/>
      <c r="AC297" s="1063"/>
      <c r="AD297" s="1063"/>
      <c r="AE297" s="1063"/>
      <c r="AF297" s="1063"/>
      <c r="AG297" s="1063"/>
      <c r="AH297" s="1063"/>
      <c r="AI297" s="1063"/>
      <c r="AJ297" s="1063"/>
      <c r="AK297" s="1063"/>
      <c r="AL297" s="1063"/>
      <c r="AM297" s="1063"/>
      <c r="AN297" s="1064"/>
      <c r="AO297" s="888" t="str">
        <f t="shared" si="38"/>
        <v xml:space="preserve"> </v>
      </c>
      <c r="AP297" s="885">
        <f t="shared" si="39"/>
        <v>0</v>
      </c>
      <c r="AQ297" s="1065"/>
    </row>
    <row r="298" spans="1:43" ht="12.75" hidden="1" customHeight="1">
      <c r="A298" s="1066" t="s">
        <v>1272</v>
      </c>
      <c r="B298" s="1060">
        <f t="shared" si="41"/>
        <v>-5</v>
      </c>
      <c r="C298" s="1061">
        <v>2.4328703703703703E-2</v>
      </c>
      <c r="D298" s="1352">
        <v>0</v>
      </c>
      <c r="E298" s="1061" t="str">
        <f t="shared" si="40"/>
        <v xml:space="preserve"> </v>
      </c>
      <c r="F298" s="1019"/>
      <c r="G298" s="1019"/>
      <c r="H298" s="1006"/>
      <c r="I298" s="1006"/>
      <c r="J298" s="1044"/>
      <c r="K298" s="1063"/>
      <c r="L298" s="1063"/>
      <c r="M298" s="1062"/>
      <c r="N298" s="1062"/>
      <c r="O298" s="1062"/>
      <c r="P298" s="1062"/>
      <c r="Q298" s="1062"/>
      <c r="R298" s="1062"/>
      <c r="S298" s="1062"/>
      <c r="T298" s="1062"/>
      <c r="U298" s="1062"/>
      <c r="V298" s="1062"/>
      <c r="W298" s="1062"/>
      <c r="X298" s="1062"/>
      <c r="Y298" s="1062"/>
      <c r="Z298" s="1062"/>
      <c r="AA298" s="1062"/>
      <c r="AB298" s="1062"/>
      <c r="AC298" s="1062"/>
      <c r="AD298" s="1062"/>
      <c r="AE298" s="1062"/>
      <c r="AF298" s="1062"/>
      <c r="AG298" s="1062"/>
      <c r="AH298" s="1062"/>
      <c r="AI298" s="1062"/>
      <c r="AJ298" s="1062"/>
      <c r="AK298" s="1062"/>
      <c r="AL298" s="1062"/>
      <c r="AM298" s="1063"/>
      <c r="AN298" s="1064"/>
      <c r="AO298" s="888" t="str">
        <f t="shared" si="38"/>
        <v xml:space="preserve"> </v>
      </c>
      <c r="AP298" s="885">
        <f t="shared" si="39"/>
        <v>0</v>
      </c>
      <c r="AQ298" s="1065"/>
    </row>
    <row r="299" spans="1:43" ht="12.75" hidden="1" customHeight="1">
      <c r="A299" s="1066" t="s">
        <v>1519</v>
      </c>
      <c r="B299" s="1060">
        <f t="shared" si="41"/>
        <v>-1</v>
      </c>
      <c r="C299" s="1061">
        <v>2.164351851851852E-2</v>
      </c>
      <c r="D299" s="1352">
        <v>0</v>
      </c>
      <c r="E299" s="1061" t="str">
        <f t="shared" si="40"/>
        <v xml:space="preserve"> </v>
      </c>
      <c r="F299" s="1044"/>
      <c r="G299" s="1044"/>
      <c r="H299" s="1006"/>
      <c r="I299" s="1044"/>
      <c r="J299" s="1044"/>
      <c r="K299" s="1063"/>
      <c r="L299" s="1063"/>
      <c r="M299" s="1062"/>
      <c r="N299" s="1062"/>
      <c r="O299" s="1062"/>
      <c r="P299" s="1062"/>
      <c r="Q299" s="1062"/>
      <c r="R299" s="1062"/>
      <c r="S299" s="1062"/>
      <c r="T299" s="1062"/>
      <c r="U299" s="1062"/>
      <c r="V299" s="1062"/>
      <c r="W299" s="1062"/>
      <c r="X299" s="1062"/>
      <c r="Y299" s="1062"/>
      <c r="Z299" s="1062"/>
      <c r="AA299" s="1062"/>
      <c r="AB299" s="1062"/>
      <c r="AC299" s="1062"/>
      <c r="AD299" s="1062"/>
      <c r="AE299" s="1062"/>
      <c r="AF299" s="1062"/>
      <c r="AG299" s="1062"/>
      <c r="AH299" s="1062"/>
      <c r="AI299" s="1062"/>
      <c r="AJ299" s="1062"/>
      <c r="AK299" s="1062"/>
      <c r="AL299" s="1062"/>
      <c r="AM299" s="1063"/>
      <c r="AN299" s="1064"/>
      <c r="AO299" s="888" t="str">
        <f t="shared" si="38"/>
        <v xml:space="preserve"> </v>
      </c>
      <c r="AP299" s="885">
        <f t="shared" si="39"/>
        <v>0</v>
      </c>
      <c r="AQ299" s="1065"/>
    </row>
    <row r="300" spans="1:43" ht="12.75" hidden="1" customHeight="1">
      <c r="A300" s="1059" t="s">
        <v>599</v>
      </c>
      <c r="B300" s="1060" t="str">
        <f t="shared" si="41"/>
        <v xml:space="preserve"> </v>
      </c>
      <c r="C300" s="1061" t="s">
        <v>514</v>
      </c>
      <c r="D300" s="885">
        <v>0</v>
      </c>
      <c r="E300" s="1061" t="str">
        <f t="shared" si="40"/>
        <v xml:space="preserve"> </v>
      </c>
      <c r="F300" s="1006"/>
      <c r="G300" s="1006"/>
      <c r="H300" s="1006"/>
      <c r="I300" s="1006"/>
      <c r="J300" s="1006"/>
      <c r="K300" s="1062"/>
      <c r="L300" s="1062"/>
      <c r="M300" s="1062"/>
      <c r="N300" s="1062"/>
      <c r="O300" s="1062"/>
      <c r="P300" s="1062"/>
      <c r="Q300" s="1062"/>
      <c r="R300" s="1062"/>
      <c r="S300" s="1062"/>
      <c r="T300" s="1062"/>
      <c r="U300" s="1062"/>
      <c r="V300" s="1062"/>
      <c r="W300" s="1062"/>
      <c r="X300" s="1062"/>
      <c r="Y300" s="1062"/>
      <c r="Z300" s="1062"/>
      <c r="AA300" s="1062"/>
      <c r="AB300" s="1062"/>
      <c r="AC300" s="1062"/>
      <c r="AD300" s="1062"/>
      <c r="AE300" s="1062"/>
      <c r="AF300" s="1062"/>
      <c r="AG300" s="1062"/>
      <c r="AH300" s="1062"/>
      <c r="AI300" s="1062"/>
      <c r="AJ300" s="1062"/>
      <c r="AK300" s="1062"/>
      <c r="AL300" s="1062"/>
      <c r="AM300" s="1063"/>
      <c r="AN300" s="1064"/>
      <c r="AO300" s="888" t="str">
        <f t="shared" si="38"/>
        <v xml:space="preserve"> </v>
      </c>
      <c r="AP300" s="885">
        <f t="shared" si="39"/>
        <v>0</v>
      </c>
      <c r="AQ300" s="1065"/>
    </row>
    <row r="301" spans="1:43" ht="13.5" hidden="1" customHeight="1">
      <c r="A301" s="1059" t="s">
        <v>334</v>
      </c>
      <c r="B301" s="1060" t="str">
        <f t="shared" si="41"/>
        <v xml:space="preserve"> </v>
      </c>
      <c r="C301" s="1061" t="s">
        <v>514</v>
      </c>
      <c r="D301" s="885">
        <v>0</v>
      </c>
      <c r="E301" s="1061" t="str">
        <f t="shared" si="40"/>
        <v xml:space="preserve"> </v>
      </c>
      <c r="F301" s="1068"/>
      <c r="G301" s="1068"/>
      <c r="H301" s="1068"/>
      <c r="I301" s="1068"/>
      <c r="J301" s="1068"/>
      <c r="K301" s="1070"/>
      <c r="L301" s="1070"/>
      <c r="M301" s="1070"/>
      <c r="N301" s="1070"/>
      <c r="O301" s="1070"/>
      <c r="P301" s="1070"/>
      <c r="Q301" s="1070"/>
      <c r="R301" s="1070"/>
      <c r="S301" s="1070"/>
      <c r="T301" s="1070"/>
      <c r="U301" s="1070"/>
      <c r="V301" s="1070"/>
      <c r="W301" s="1070"/>
      <c r="X301" s="1070"/>
      <c r="Y301" s="1070"/>
      <c r="Z301" s="1070"/>
      <c r="AA301" s="1070"/>
      <c r="AB301" s="1070"/>
      <c r="AC301" s="1070"/>
      <c r="AD301" s="1070"/>
      <c r="AE301" s="1070"/>
      <c r="AF301" s="1070"/>
      <c r="AG301" s="1070"/>
      <c r="AH301" s="1070"/>
      <c r="AI301" s="1070"/>
      <c r="AJ301" s="1070"/>
      <c r="AK301" s="1070"/>
      <c r="AL301" s="1070"/>
      <c r="AM301" s="1069"/>
      <c r="AN301" s="1064"/>
      <c r="AO301" s="888" t="str">
        <f t="shared" si="38"/>
        <v xml:space="preserve"> </v>
      </c>
      <c r="AP301" s="885">
        <f t="shared" si="39"/>
        <v>0</v>
      </c>
      <c r="AQ301" s="1065"/>
    </row>
    <row r="302" spans="1:43" ht="12.75" hidden="1" customHeight="1">
      <c r="A302" s="1059" t="s">
        <v>509</v>
      </c>
      <c r="B302" s="1060" t="str">
        <f t="shared" si="41"/>
        <v xml:space="preserve"> </v>
      </c>
      <c r="C302" s="1061" t="s">
        <v>514</v>
      </c>
      <c r="D302" s="885">
        <v>0</v>
      </c>
      <c r="E302" s="1061" t="str">
        <f t="shared" si="40"/>
        <v xml:space="preserve"> </v>
      </c>
      <c r="F302" s="1019"/>
      <c r="G302" s="1019"/>
      <c r="H302" s="1068"/>
      <c r="I302" s="1019"/>
      <c r="J302" s="1019"/>
      <c r="K302" s="1069"/>
      <c r="L302" s="1069"/>
      <c r="M302" s="1070"/>
      <c r="N302" s="1070"/>
      <c r="O302" s="1070"/>
      <c r="P302" s="1070"/>
      <c r="Q302" s="1070"/>
      <c r="R302" s="1070"/>
      <c r="S302" s="1070"/>
      <c r="T302" s="1070"/>
      <c r="U302" s="1070"/>
      <c r="V302" s="1070"/>
      <c r="W302" s="1070"/>
      <c r="X302" s="1070"/>
      <c r="Y302" s="1070"/>
      <c r="Z302" s="1070"/>
      <c r="AA302" s="1070"/>
      <c r="AB302" s="1070"/>
      <c r="AC302" s="1070"/>
      <c r="AD302" s="1070"/>
      <c r="AE302" s="1070"/>
      <c r="AF302" s="1070"/>
      <c r="AG302" s="1070"/>
      <c r="AH302" s="1070"/>
      <c r="AI302" s="1070"/>
      <c r="AJ302" s="1070"/>
      <c r="AK302" s="1070"/>
      <c r="AL302" s="1070"/>
      <c r="AM302" s="1069"/>
      <c r="AN302" s="1064"/>
      <c r="AO302" s="888" t="str">
        <f t="shared" si="38"/>
        <v xml:space="preserve"> </v>
      </c>
      <c r="AP302" s="885">
        <f t="shared" si="39"/>
        <v>0</v>
      </c>
      <c r="AQ302" s="1065"/>
    </row>
    <row r="303" spans="1:43" ht="12.75" hidden="1" customHeight="1">
      <c r="A303" s="1059" t="s">
        <v>956</v>
      </c>
      <c r="B303" s="1060" t="str">
        <f t="shared" si="41"/>
        <v xml:space="preserve"> </v>
      </c>
      <c r="C303" s="1061" t="s">
        <v>514</v>
      </c>
      <c r="D303" s="885">
        <v>0</v>
      </c>
      <c r="E303" s="1061" t="str">
        <f t="shared" si="40"/>
        <v xml:space="preserve"> </v>
      </c>
      <c r="F303" s="1006"/>
      <c r="G303" s="1006"/>
      <c r="H303" s="1006"/>
      <c r="I303" s="1006"/>
      <c r="J303" s="1006"/>
      <c r="K303" s="1062"/>
      <c r="L303" s="1062"/>
      <c r="M303" s="1062"/>
      <c r="N303" s="1062"/>
      <c r="O303" s="1062"/>
      <c r="P303" s="1062"/>
      <c r="Q303" s="1062"/>
      <c r="R303" s="1062"/>
      <c r="S303" s="1062"/>
      <c r="T303" s="1062"/>
      <c r="U303" s="1062"/>
      <c r="V303" s="1062"/>
      <c r="W303" s="1062"/>
      <c r="X303" s="1062"/>
      <c r="Y303" s="1062"/>
      <c r="Z303" s="1062"/>
      <c r="AA303" s="1062"/>
      <c r="AB303" s="1062"/>
      <c r="AC303" s="1062"/>
      <c r="AD303" s="1062"/>
      <c r="AE303" s="1062"/>
      <c r="AF303" s="1062"/>
      <c r="AG303" s="1062"/>
      <c r="AH303" s="1062"/>
      <c r="AI303" s="1062"/>
      <c r="AJ303" s="1062"/>
      <c r="AK303" s="1062"/>
      <c r="AL303" s="1062"/>
      <c r="AM303" s="1063"/>
      <c r="AN303" s="1064"/>
      <c r="AO303" s="888" t="str">
        <f t="shared" si="38"/>
        <v xml:space="preserve"> </v>
      </c>
      <c r="AP303" s="885">
        <f t="shared" si="39"/>
        <v>0</v>
      </c>
      <c r="AQ303" s="1065"/>
    </row>
    <row r="304" spans="1:43" ht="12.75" hidden="1" customHeight="1">
      <c r="A304" s="1059" t="s">
        <v>57</v>
      </c>
      <c r="B304" s="1060" t="str">
        <f t="shared" si="41"/>
        <v xml:space="preserve"> </v>
      </c>
      <c r="C304" s="1061" t="s">
        <v>514</v>
      </c>
      <c r="D304" s="885">
        <v>0</v>
      </c>
      <c r="E304" s="1061" t="str">
        <f t="shared" si="40"/>
        <v xml:space="preserve"> </v>
      </c>
      <c r="F304" s="1068"/>
      <c r="G304" s="1068"/>
      <c r="H304" s="1068"/>
      <c r="I304" s="1068"/>
      <c r="J304" s="1068"/>
      <c r="K304" s="1070"/>
      <c r="L304" s="1070"/>
      <c r="M304" s="1070"/>
      <c r="N304" s="1070"/>
      <c r="O304" s="1070"/>
      <c r="P304" s="1070"/>
      <c r="Q304" s="1070"/>
      <c r="R304" s="1070"/>
      <c r="S304" s="1070"/>
      <c r="T304" s="1070"/>
      <c r="U304" s="1070"/>
      <c r="V304" s="1070"/>
      <c r="W304" s="1070"/>
      <c r="X304" s="1070"/>
      <c r="Y304" s="1070"/>
      <c r="Z304" s="1070"/>
      <c r="AA304" s="1070"/>
      <c r="AB304" s="1070"/>
      <c r="AC304" s="1070"/>
      <c r="AD304" s="1070"/>
      <c r="AE304" s="1070"/>
      <c r="AF304" s="1070"/>
      <c r="AG304" s="1070"/>
      <c r="AH304" s="1070"/>
      <c r="AI304" s="1070"/>
      <c r="AJ304" s="1070"/>
      <c r="AK304" s="1070"/>
      <c r="AL304" s="1070"/>
      <c r="AM304" s="1069"/>
      <c r="AN304" s="1064"/>
      <c r="AO304" s="888" t="str">
        <f t="shared" si="38"/>
        <v xml:space="preserve"> </v>
      </c>
      <c r="AP304" s="885">
        <f t="shared" si="39"/>
        <v>0</v>
      </c>
      <c r="AQ304" s="1065"/>
    </row>
    <row r="305" spans="1:43" ht="12.75" hidden="1" customHeight="1">
      <c r="A305" s="1066" t="s">
        <v>1096</v>
      </c>
      <c r="B305" s="1060" t="str">
        <f t="shared" si="41"/>
        <v xml:space="preserve"> </v>
      </c>
      <c r="C305" s="1061" t="s">
        <v>514</v>
      </c>
      <c r="D305" s="885">
        <v>0</v>
      </c>
      <c r="E305" s="1061" t="str">
        <f t="shared" si="40"/>
        <v xml:space="preserve"> </v>
      </c>
      <c r="F305" s="1006"/>
      <c r="G305" s="1006"/>
      <c r="H305" s="1006"/>
      <c r="I305" s="1006"/>
      <c r="J305" s="1006"/>
      <c r="K305" s="1062"/>
      <c r="L305" s="1062"/>
      <c r="M305" s="1062"/>
      <c r="N305" s="1062"/>
      <c r="O305" s="1062"/>
      <c r="P305" s="1062"/>
      <c r="Q305" s="1062"/>
      <c r="R305" s="1062"/>
      <c r="S305" s="1062"/>
      <c r="T305" s="1062"/>
      <c r="U305" s="1062"/>
      <c r="V305" s="1062"/>
      <c r="W305" s="1062"/>
      <c r="X305" s="1062"/>
      <c r="Y305" s="1062"/>
      <c r="Z305" s="1062"/>
      <c r="AA305" s="1062"/>
      <c r="AB305" s="1062"/>
      <c r="AC305" s="1062"/>
      <c r="AD305" s="1062"/>
      <c r="AE305" s="1062"/>
      <c r="AF305" s="1062"/>
      <c r="AG305" s="1062"/>
      <c r="AH305" s="1062"/>
      <c r="AI305" s="1062"/>
      <c r="AJ305" s="1062"/>
      <c r="AK305" s="1062"/>
      <c r="AL305" s="1062"/>
      <c r="AM305" s="1063"/>
      <c r="AN305" s="1064"/>
      <c r="AO305" s="888" t="str">
        <f t="shared" si="38"/>
        <v xml:space="preserve"> </v>
      </c>
      <c r="AP305" s="885">
        <f t="shared" si="39"/>
        <v>0</v>
      </c>
      <c r="AQ305" s="1065"/>
    </row>
    <row r="306" spans="1:43" ht="12.75" hidden="1" customHeight="1">
      <c r="A306" s="1059" t="s">
        <v>690</v>
      </c>
      <c r="B306" s="1060" t="str">
        <f t="shared" si="41"/>
        <v xml:space="preserve"> </v>
      </c>
      <c r="C306" s="1061" t="s">
        <v>514</v>
      </c>
      <c r="D306" s="885">
        <v>0</v>
      </c>
      <c r="E306" s="1061" t="str">
        <f t="shared" si="40"/>
        <v xml:space="preserve"> </v>
      </c>
      <c r="F306" s="1006"/>
      <c r="G306" s="1006"/>
      <c r="H306" s="1006"/>
      <c r="I306" s="1006"/>
      <c r="J306" s="1006"/>
      <c r="K306" s="1062"/>
      <c r="L306" s="1062"/>
      <c r="M306" s="1062"/>
      <c r="N306" s="1062"/>
      <c r="O306" s="1062"/>
      <c r="P306" s="1062"/>
      <c r="Q306" s="1062"/>
      <c r="R306" s="1062"/>
      <c r="S306" s="1062"/>
      <c r="T306" s="1062"/>
      <c r="U306" s="1062"/>
      <c r="V306" s="1062"/>
      <c r="W306" s="1062"/>
      <c r="X306" s="1062"/>
      <c r="Y306" s="1062"/>
      <c r="Z306" s="1062"/>
      <c r="AA306" s="1062"/>
      <c r="AB306" s="1062"/>
      <c r="AC306" s="1062"/>
      <c r="AD306" s="1062"/>
      <c r="AE306" s="1062"/>
      <c r="AF306" s="1062"/>
      <c r="AG306" s="1062"/>
      <c r="AH306" s="1062"/>
      <c r="AI306" s="1062"/>
      <c r="AJ306" s="1062"/>
      <c r="AK306" s="1062"/>
      <c r="AL306" s="1062"/>
      <c r="AM306" s="1063"/>
      <c r="AN306" s="1064"/>
      <c r="AO306" s="888" t="str">
        <f t="shared" si="38"/>
        <v xml:space="preserve"> </v>
      </c>
      <c r="AP306" s="885">
        <f t="shared" si="39"/>
        <v>0</v>
      </c>
      <c r="AQ306" s="1065"/>
    </row>
    <row r="307" spans="1:43" ht="12.75" hidden="1" customHeight="1">
      <c r="A307" s="1066" t="s">
        <v>1112</v>
      </c>
      <c r="B307" s="1060" t="str">
        <f t="shared" si="41"/>
        <v xml:space="preserve"> </v>
      </c>
      <c r="C307" s="1061" t="s">
        <v>514</v>
      </c>
      <c r="D307" s="885">
        <v>0</v>
      </c>
      <c r="E307" s="1061" t="str">
        <f t="shared" si="40"/>
        <v xml:space="preserve"> </v>
      </c>
      <c r="F307" s="1006"/>
      <c r="G307" s="1006"/>
      <c r="H307" s="1006"/>
      <c r="I307" s="1006"/>
      <c r="J307" s="1006"/>
      <c r="K307" s="1062"/>
      <c r="L307" s="1062"/>
      <c r="M307" s="1062"/>
      <c r="N307" s="1062"/>
      <c r="O307" s="1062"/>
      <c r="P307" s="1062"/>
      <c r="Q307" s="1062"/>
      <c r="R307" s="1062"/>
      <c r="S307" s="1062"/>
      <c r="T307" s="1062"/>
      <c r="U307" s="1062"/>
      <c r="V307" s="1062"/>
      <c r="W307" s="1062"/>
      <c r="X307" s="1062"/>
      <c r="Y307" s="1062"/>
      <c r="Z307" s="1062"/>
      <c r="AA307" s="1062"/>
      <c r="AB307" s="1062"/>
      <c r="AC307" s="1062"/>
      <c r="AD307" s="1062"/>
      <c r="AE307" s="1062"/>
      <c r="AF307" s="1062"/>
      <c r="AG307" s="1062"/>
      <c r="AH307" s="1062"/>
      <c r="AI307" s="1062"/>
      <c r="AJ307" s="1062"/>
      <c r="AK307" s="1062"/>
      <c r="AL307" s="1062"/>
      <c r="AM307" s="1063"/>
      <c r="AN307" s="1064"/>
      <c r="AO307" s="888" t="str">
        <f t="shared" si="38"/>
        <v xml:space="preserve"> </v>
      </c>
      <c r="AP307" s="885">
        <f t="shared" si="39"/>
        <v>0</v>
      </c>
      <c r="AQ307" s="1065"/>
    </row>
    <row r="308" spans="1:43" ht="12.75" hidden="1" customHeight="1">
      <c r="A308" s="1059" t="s">
        <v>284</v>
      </c>
      <c r="B308" s="1060" t="str">
        <f t="shared" si="41"/>
        <v xml:space="preserve"> </v>
      </c>
      <c r="C308" s="1061" t="s">
        <v>514</v>
      </c>
      <c r="D308" s="885">
        <v>0</v>
      </c>
      <c r="E308" s="1061" t="str">
        <f t="shared" si="40"/>
        <v xml:space="preserve"> </v>
      </c>
      <c r="F308" s="1044"/>
      <c r="G308" s="1044"/>
      <c r="H308" s="1006"/>
      <c r="I308" s="1044"/>
      <c r="J308" s="1044"/>
      <c r="K308" s="1063"/>
      <c r="L308" s="1063"/>
      <c r="M308" s="1070"/>
      <c r="N308" s="1070"/>
      <c r="O308" s="1070"/>
      <c r="P308" s="1070"/>
      <c r="Q308" s="1070"/>
      <c r="R308" s="1070"/>
      <c r="S308" s="1070"/>
      <c r="T308" s="1070"/>
      <c r="U308" s="1070"/>
      <c r="V308" s="1070"/>
      <c r="W308" s="1070"/>
      <c r="X308" s="1070"/>
      <c r="Y308" s="1070"/>
      <c r="Z308" s="1070"/>
      <c r="AA308" s="1070"/>
      <c r="AB308" s="1070"/>
      <c r="AC308" s="1070"/>
      <c r="AD308" s="1070"/>
      <c r="AE308" s="1070"/>
      <c r="AF308" s="1070"/>
      <c r="AG308" s="1070"/>
      <c r="AH308" s="1070"/>
      <c r="AI308" s="1070"/>
      <c r="AJ308" s="1070"/>
      <c r="AK308" s="1070"/>
      <c r="AL308" s="1070"/>
      <c r="AM308" s="1069"/>
      <c r="AN308" s="1064"/>
      <c r="AO308" s="888" t="str">
        <f t="shared" ref="AO308:AO371" si="42">IF(MIN(F308:AM308)=0," ",MIN(F308:AM308))</f>
        <v xml:space="preserve"> </v>
      </c>
      <c r="AP308" s="885">
        <f t="shared" ref="AP308:AP371" si="43">COUNTA(F308:AM308)</f>
        <v>0</v>
      </c>
      <c r="AQ308" s="1065"/>
    </row>
    <row r="309" spans="1:43" ht="12.75" hidden="1" customHeight="1">
      <c r="A309" s="1059" t="s">
        <v>691</v>
      </c>
      <c r="B309" s="1060" t="str">
        <f t="shared" si="41"/>
        <v xml:space="preserve"> </v>
      </c>
      <c r="C309" s="1061" t="s">
        <v>514</v>
      </c>
      <c r="D309" s="885">
        <v>0</v>
      </c>
      <c r="E309" s="1061" t="str">
        <f t="shared" si="40"/>
        <v xml:space="preserve"> </v>
      </c>
      <c r="F309" s="1006"/>
      <c r="G309" s="1006"/>
      <c r="H309" s="1006"/>
      <c r="I309" s="1006"/>
      <c r="J309" s="1006"/>
      <c r="K309" s="1062"/>
      <c r="L309" s="1062"/>
      <c r="M309" s="1062"/>
      <c r="N309" s="1062"/>
      <c r="O309" s="1062"/>
      <c r="P309" s="1062"/>
      <c r="Q309" s="1062"/>
      <c r="R309" s="1062"/>
      <c r="S309" s="1062"/>
      <c r="T309" s="1062"/>
      <c r="U309" s="1062"/>
      <c r="V309" s="1062"/>
      <c r="W309" s="1062"/>
      <c r="X309" s="1062"/>
      <c r="Y309" s="1062"/>
      <c r="Z309" s="1062"/>
      <c r="AA309" s="1062"/>
      <c r="AB309" s="1062"/>
      <c r="AC309" s="1062"/>
      <c r="AD309" s="1062"/>
      <c r="AE309" s="1062"/>
      <c r="AF309" s="1062"/>
      <c r="AG309" s="1062"/>
      <c r="AH309" s="1062"/>
      <c r="AI309" s="1062"/>
      <c r="AJ309" s="1062"/>
      <c r="AK309" s="1062"/>
      <c r="AL309" s="1062"/>
      <c r="AM309" s="1063"/>
      <c r="AN309" s="1064"/>
      <c r="AO309" s="888" t="str">
        <f t="shared" si="42"/>
        <v xml:space="preserve"> </v>
      </c>
      <c r="AP309" s="885">
        <f t="shared" si="43"/>
        <v>0</v>
      </c>
      <c r="AQ309" s="1065"/>
    </row>
    <row r="310" spans="1:43" ht="12.75" hidden="1" customHeight="1">
      <c r="A310" s="1066" t="s">
        <v>778</v>
      </c>
      <c r="B310" s="1060">
        <v>9</v>
      </c>
      <c r="C310" s="1061" t="s">
        <v>514</v>
      </c>
      <c r="D310" s="885">
        <v>0</v>
      </c>
      <c r="E310" s="1061" t="str">
        <f t="shared" si="40"/>
        <v xml:space="preserve"> </v>
      </c>
      <c r="F310" s="1006"/>
      <c r="G310" s="1006"/>
      <c r="H310" s="1006"/>
      <c r="I310" s="1006"/>
      <c r="J310" s="1006"/>
      <c r="K310" s="1062"/>
      <c r="L310" s="1062"/>
      <c r="M310" s="1062"/>
      <c r="N310" s="1062"/>
      <c r="O310" s="1062"/>
      <c r="P310" s="1062"/>
      <c r="Q310" s="1062"/>
      <c r="R310" s="1062"/>
      <c r="S310" s="1062"/>
      <c r="T310" s="1062"/>
      <c r="U310" s="1062"/>
      <c r="V310" s="1062"/>
      <c r="W310" s="1062"/>
      <c r="X310" s="1062"/>
      <c r="Y310" s="1062"/>
      <c r="Z310" s="1062"/>
      <c r="AA310" s="1062"/>
      <c r="AB310" s="1062"/>
      <c r="AC310" s="1062"/>
      <c r="AD310" s="1062"/>
      <c r="AE310" s="1062"/>
      <c r="AF310" s="1062"/>
      <c r="AG310" s="1062"/>
      <c r="AH310" s="1062"/>
      <c r="AI310" s="1062"/>
      <c r="AJ310" s="1062"/>
      <c r="AK310" s="1062"/>
      <c r="AL310" s="1062"/>
      <c r="AM310" s="1063"/>
      <c r="AN310" s="1064"/>
      <c r="AO310" s="888" t="str">
        <f t="shared" si="42"/>
        <v xml:space="preserve"> </v>
      </c>
      <c r="AP310" s="885">
        <f t="shared" si="43"/>
        <v>0</v>
      </c>
      <c r="AQ310" s="1065"/>
    </row>
    <row r="311" spans="1:43" ht="12.75" hidden="1" customHeight="1">
      <c r="A311" s="1066" t="s">
        <v>1125</v>
      </c>
      <c r="B311" s="1060" t="str">
        <f t="shared" ref="B311:B341" si="44">IFERROR(MINUTE(B$5)-MINUTE(C311)," ")</f>
        <v xml:space="preserve"> </v>
      </c>
      <c r="C311" s="1061" t="s">
        <v>514</v>
      </c>
      <c r="D311" s="885">
        <v>0</v>
      </c>
      <c r="E311" s="1061" t="str">
        <f t="shared" si="40"/>
        <v xml:space="preserve"> </v>
      </c>
      <c r="F311" s="1006"/>
      <c r="G311" s="1006"/>
      <c r="H311" s="1006"/>
      <c r="I311" s="1006"/>
      <c r="J311" s="1006"/>
      <c r="K311" s="1062"/>
      <c r="L311" s="1062"/>
      <c r="M311" s="1062"/>
      <c r="N311" s="1062"/>
      <c r="O311" s="1062"/>
      <c r="P311" s="1062"/>
      <c r="Q311" s="1062"/>
      <c r="R311" s="1062"/>
      <c r="S311" s="1062"/>
      <c r="T311" s="1062"/>
      <c r="U311" s="1062"/>
      <c r="V311" s="1062"/>
      <c r="W311" s="1062"/>
      <c r="X311" s="1062"/>
      <c r="Y311" s="1062"/>
      <c r="Z311" s="1062"/>
      <c r="AA311" s="1062"/>
      <c r="AB311" s="1062"/>
      <c r="AC311" s="1062"/>
      <c r="AD311" s="1062"/>
      <c r="AE311" s="1062"/>
      <c r="AF311" s="1062"/>
      <c r="AG311" s="1062"/>
      <c r="AH311" s="1062"/>
      <c r="AI311" s="1062"/>
      <c r="AJ311" s="1062"/>
      <c r="AK311" s="1062"/>
      <c r="AL311" s="1062"/>
      <c r="AM311" s="1063"/>
      <c r="AN311" s="1064"/>
      <c r="AO311" s="888" t="str">
        <f t="shared" si="42"/>
        <v xml:space="preserve"> </v>
      </c>
      <c r="AP311" s="885">
        <f t="shared" si="43"/>
        <v>0</v>
      </c>
      <c r="AQ311" s="1065"/>
    </row>
    <row r="312" spans="1:43" ht="12.75" hidden="1" customHeight="1">
      <c r="A312" s="1059" t="s">
        <v>955</v>
      </c>
      <c r="B312" s="1060" t="str">
        <f t="shared" si="44"/>
        <v xml:space="preserve"> </v>
      </c>
      <c r="C312" s="1061" t="s">
        <v>514</v>
      </c>
      <c r="D312" s="885">
        <v>0</v>
      </c>
      <c r="E312" s="1061" t="str">
        <f t="shared" si="40"/>
        <v xml:space="preserve"> </v>
      </c>
      <c r="F312" s="1006"/>
      <c r="G312" s="1006"/>
      <c r="H312" s="1006"/>
      <c r="I312" s="1006"/>
      <c r="J312" s="1006"/>
      <c r="K312" s="1062"/>
      <c r="L312" s="1062"/>
      <c r="M312" s="1062"/>
      <c r="N312" s="1062"/>
      <c r="O312" s="1062"/>
      <c r="P312" s="1062"/>
      <c r="Q312" s="1062"/>
      <c r="R312" s="1062"/>
      <c r="S312" s="1062"/>
      <c r="T312" s="1062"/>
      <c r="U312" s="1062"/>
      <c r="V312" s="1062"/>
      <c r="W312" s="1062"/>
      <c r="X312" s="1062"/>
      <c r="Y312" s="1062"/>
      <c r="Z312" s="1062"/>
      <c r="AA312" s="1062"/>
      <c r="AB312" s="1062"/>
      <c r="AC312" s="1062"/>
      <c r="AD312" s="1062"/>
      <c r="AE312" s="1062"/>
      <c r="AF312" s="1062"/>
      <c r="AG312" s="1062"/>
      <c r="AH312" s="1062"/>
      <c r="AI312" s="1062"/>
      <c r="AJ312" s="1062"/>
      <c r="AK312" s="1062"/>
      <c r="AL312" s="1062"/>
      <c r="AM312" s="1063"/>
      <c r="AN312" s="1064"/>
      <c r="AO312" s="888" t="str">
        <f t="shared" si="42"/>
        <v xml:space="preserve"> </v>
      </c>
      <c r="AP312" s="885">
        <f t="shared" si="43"/>
        <v>0</v>
      </c>
      <c r="AQ312" s="1065"/>
    </row>
    <row r="313" spans="1:43" ht="12.75" hidden="1" customHeight="1">
      <c r="A313" s="1059" t="s">
        <v>541</v>
      </c>
      <c r="B313" s="1060" t="str">
        <f t="shared" si="44"/>
        <v xml:space="preserve"> </v>
      </c>
      <c r="C313" s="1061" t="s">
        <v>514</v>
      </c>
      <c r="D313" s="885">
        <v>0</v>
      </c>
      <c r="E313" s="1061" t="str">
        <f t="shared" si="40"/>
        <v xml:space="preserve"> </v>
      </c>
      <c r="F313" s="1006"/>
      <c r="G313" s="1006"/>
      <c r="H313" s="1006"/>
      <c r="I313" s="1006"/>
      <c r="J313" s="1006"/>
      <c r="K313" s="1062"/>
      <c r="L313" s="1062"/>
      <c r="M313" s="1062"/>
      <c r="N313" s="1062"/>
      <c r="O313" s="1062"/>
      <c r="P313" s="1062"/>
      <c r="Q313" s="1062"/>
      <c r="R313" s="1062"/>
      <c r="S313" s="1062"/>
      <c r="T313" s="1062"/>
      <c r="U313" s="1062"/>
      <c r="V313" s="1062"/>
      <c r="W313" s="1062"/>
      <c r="X313" s="1062"/>
      <c r="Y313" s="1062"/>
      <c r="Z313" s="1062"/>
      <c r="AA313" s="1062"/>
      <c r="AB313" s="1062"/>
      <c r="AC313" s="1062"/>
      <c r="AD313" s="1062"/>
      <c r="AE313" s="1062"/>
      <c r="AF313" s="1062"/>
      <c r="AG313" s="1062"/>
      <c r="AH313" s="1062"/>
      <c r="AI313" s="1062"/>
      <c r="AJ313" s="1062"/>
      <c r="AK313" s="1062"/>
      <c r="AL313" s="1062"/>
      <c r="AM313" s="1063"/>
      <c r="AN313" s="1064"/>
      <c r="AO313" s="888" t="str">
        <f t="shared" si="42"/>
        <v xml:space="preserve"> </v>
      </c>
      <c r="AP313" s="885">
        <f t="shared" si="43"/>
        <v>0</v>
      </c>
      <c r="AQ313" s="1065"/>
    </row>
    <row r="314" spans="1:43" ht="12.75" hidden="1" customHeight="1">
      <c r="A314" s="1059" t="s">
        <v>270</v>
      </c>
      <c r="B314" s="1060" t="str">
        <f t="shared" si="44"/>
        <v xml:space="preserve"> </v>
      </c>
      <c r="C314" s="1061" t="s">
        <v>514</v>
      </c>
      <c r="D314" s="885">
        <v>0</v>
      </c>
      <c r="E314" s="1061" t="str">
        <f t="shared" si="40"/>
        <v xml:space="preserve"> </v>
      </c>
      <c r="F314" s="1019"/>
      <c r="G314" s="1019"/>
      <c r="H314" s="1068"/>
      <c r="I314" s="1019"/>
      <c r="J314" s="1019"/>
      <c r="K314" s="1069"/>
      <c r="L314" s="1069"/>
      <c r="M314" s="1070"/>
      <c r="N314" s="1070"/>
      <c r="O314" s="1070"/>
      <c r="P314" s="1070"/>
      <c r="Q314" s="1070"/>
      <c r="R314" s="1070"/>
      <c r="S314" s="1070"/>
      <c r="T314" s="1070"/>
      <c r="U314" s="1070"/>
      <c r="V314" s="1070"/>
      <c r="W314" s="1070"/>
      <c r="X314" s="1070"/>
      <c r="Y314" s="1070"/>
      <c r="Z314" s="1070"/>
      <c r="AA314" s="1070"/>
      <c r="AB314" s="1070"/>
      <c r="AC314" s="1070"/>
      <c r="AD314" s="1070"/>
      <c r="AE314" s="1070"/>
      <c r="AF314" s="1070"/>
      <c r="AG314" s="1070"/>
      <c r="AH314" s="1070"/>
      <c r="AI314" s="1070"/>
      <c r="AJ314" s="1070"/>
      <c r="AK314" s="1070"/>
      <c r="AL314" s="1070"/>
      <c r="AM314" s="1069"/>
      <c r="AN314" s="1064"/>
      <c r="AO314" s="888" t="str">
        <f t="shared" si="42"/>
        <v xml:space="preserve"> </v>
      </c>
      <c r="AP314" s="885">
        <f t="shared" si="43"/>
        <v>0</v>
      </c>
      <c r="AQ314" s="1065"/>
    </row>
    <row r="315" spans="1:43" ht="12.75" hidden="1" customHeight="1">
      <c r="A315" s="1059" t="s">
        <v>227</v>
      </c>
      <c r="B315" s="1060" t="str">
        <f t="shared" si="44"/>
        <v xml:space="preserve"> </v>
      </c>
      <c r="C315" s="1061" t="s">
        <v>514</v>
      </c>
      <c r="D315" s="885">
        <v>0</v>
      </c>
      <c r="E315" s="1061" t="str">
        <f t="shared" si="40"/>
        <v xml:space="preserve"> </v>
      </c>
      <c r="F315" s="1006"/>
      <c r="G315" s="1006"/>
      <c r="H315" s="1006"/>
      <c r="I315" s="1006"/>
      <c r="J315" s="1006"/>
      <c r="K315" s="1062"/>
      <c r="L315" s="1062"/>
      <c r="M315" s="1062"/>
      <c r="N315" s="1062"/>
      <c r="O315" s="1062"/>
      <c r="P315" s="1062"/>
      <c r="Q315" s="1062"/>
      <c r="R315" s="1062"/>
      <c r="S315" s="1062"/>
      <c r="T315" s="1062"/>
      <c r="U315" s="1062"/>
      <c r="V315" s="1062"/>
      <c r="W315" s="1062"/>
      <c r="X315" s="1062"/>
      <c r="Y315" s="1062"/>
      <c r="Z315" s="1062"/>
      <c r="AA315" s="1062"/>
      <c r="AB315" s="1062"/>
      <c r="AC315" s="1062"/>
      <c r="AD315" s="1062"/>
      <c r="AE315" s="1062"/>
      <c r="AF315" s="1062"/>
      <c r="AG315" s="1062"/>
      <c r="AH315" s="1062"/>
      <c r="AI315" s="1062"/>
      <c r="AJ315" s="1062"/>
      <c r="AK315" s="1062"/>
      <c r="AL315" s="1062"/>
      <c r="AM315" s="1063"/>
      <c r="AN315" s="1064"/>
      <c r="AO315" s="888" t="str">
        <f t="shared" si="42"/>
        <v xml:space="preserve"> </v>
      </c>
      <c r="AP315" s="885">
        <f t="shared" si="43"/>
        <v>0</v>
      </c>
      <c r="AQ315" s="1065"/>
    </row>
    <row r="316" spans="1:43" ht="12.75" hidden="1" customHeight="1">
      <c r="A316" s="1059" t="s">
        <v>312</v>
      </c>
      <c r="B316" s="1060" t="str">
        <f t="shared" si="44"/>
        <v xml:space="preserve"> </v>
      </c>
      <c r="C316" s="1061" t="s">
        <v>514</v>
      </c>
      <c r="D316" s="885">
        <v>0</v>
      </c>
      <c r="E316" s="1061" t="str">
        <f t="shared" si="40"/>
        <v xml:space="preserve"> </v>
      </c>
      <c r="F316" s="1044"/>
      <c r="G316" s="1044"/>
      <c r="H316" s="1006"/>
      <c r="I316" s="1044"/>
      <c r="J316" s="1044"/>
      <c r="K316" s="1063"/>
      <c r="L316" s="1063"/>
      <c r="M316" s="1070"/>
      <c r="N316" s="1070"/>
      <c r="O316" s="1070"/>
      <c r="P316" s="1070"/>
      <c r="Q316" s="1070"/>
      <c r="R316" s="1070"/>
      <c r="S316" s="1070"/>
      <c r="T316" s="1070"/>
      <c r="U316" s="1070"/>
      <c r="V316" s="1070"/>
      <c r="W316" s="1070"/>
      <c r="X316" s="1070"/>
      <c r="Y316" s="1070"/>
      <c r="Z316" s="1070"/>
      <c r="AA316" s="1070"/>
      <c r="AB316" s="1070"/>
      <c r="AC316" s="1070"/>
      <c r="AD316" s="1070"/>
      <c r="AE316" s="1070"/>
      <c r="AF316" s="1070"/>
      <c r="AG316" s="1070"/>
      <c r="AH316" s="1070"/>
      <c r="AI316" s="1070"/>
      <c r="AJ316" s="1070"/>
      <c r="AK316" s="1070"/>
      <c r="AL316" s="1070"/>
      <c r="AM316" s="1069"/>
      <c r="AN316" s="1064"/>
      <c r="AO316" s="888" t="str">
        <f t="shared" si="42"/>
        <v xml:space="preserve"> </v>
      </c>
      <c r="AP316" s="885">
        <f t="shared" si="43"/>
        <v>0</v>
      </c>
      <c r="AQ316" s="1065"/>
    </row>
    <row r="317" spans="1:43" ht="12.75" hidden="1" customHeight="1">
      <c r="A317" s="1353" t="s">
        <v>1667</v>
      </c>
      <c r="B317" s="1060">
        <f t="shared" si="44"/>
        <v>4</v>
      </c>
      <c r="C317" s="1061">
        <v>1.818287037037037E-2</v>
      </c>
      <c r="D317" s="880">
        <v>0</v>
      </c>
      <c r="E317" s="1061" t="str">
        <f t="shared" si="40"/>
        <v xml:space="preserve"> </v>
      </c>
      <c r="F317" s="1006"/>
      <c r="G317" s="1006"/>
      <c r="H317" s="1006"/>
      <c r="I317" s="1006"/>
      <c r="J317" s="1006"/>
      <c r="K317" s="1062"/>
      <c r="L317" s="1062"/>
      <c r="M317" s="1062"/>
      <c r="N317" s="1062"/>
      <c r="O317" s="1062"/>
      <c r="P317" s="1062"/>
      <c r="Q317" s="1062"/>
      <c r="R317" s="1062"/>
      <c r="S317" s="1062"/>
      <c r="T317" s="1062"/>
      <c r="U317" s="1062"/>
      <c r="V317" s="1062"/>
      <c r="W317" s="1062"/>
      <c r="X317" s="1062"/>
      <c r="Y317" s="1062"/>
      <c r="Z317" s="1062"/>
      <c r="AA317" s="1062"/>
      <c r="AB317" s="1062"/>
      <c r="AC317" s="1062"/>
      <c r="AD317" s="1062"/>
      <c r="AE317" s="1062"/>
      <c r="AF317" s="1062"/>
      <c r="AG317" s="1062"/>
      <c r="AH317" s="1062"/>
      <c r="AI317" s="1062"/>
      <c r="AJ317" s="1062"/>
      <c r="AK317" s="1062"/>
      <c r="AL317" s="1062"/>
      <c r="AM317" s="1063"/>
      <c r="AN317" s="1064"/>
      <c r="AO317" s="888" t="str">
        <f t="shared" si="42"/>
        <v xml:space="preserve"> </v>
      </c>
      <c r="AP317" s="885">
        <f t="shared" si="43"/>
        <v>0</v>
      </c>
      <c r="AQ317" s="1065"/>
    </row>
    <row r="318" spans="1:43" ht="12.75" hidden="1" customHeight="1">
      <c r="A318" s="1059" t="s">
        <v>780</v>
      </c>
      <c r="B318" s="1060" t="str">
        <f t="shared" si="44"/>
        <v xml:space="preserve"> </v>
      </c>
      <c r="C318" s="1061" t="s">
        <v>514</v>
      </c>
      <c r="D318" s="885">
        <v>0</v>
      </c>
      <c r="E318" s="1061" t="str">
        <f t="shared" si="40"/>
        <v xml:space="preserve"> </v>
      </c>
      <c r="F318" s="1044"/>
      <c r="G318" s="1044"/>
      <c r="H318" s="1044"/>
      <c r="I318" s="1044"/>
      <c r="J318" s="1044"/>
      <c r="K318" s="1063"/>
      <c r="L318" s="1063"/>
      <c r="M318" s="1063"/>
      <c r="N318" s="1063"/>
      <c r="O318" s="1063"/>
      <c r="P318" s="1063"/>
      <c r="Q318" s="1063"/>
      <c r="R318" s="1063"/>
      <c r="S318" s="1063"/>
      <c r="T318" s="1063"/>
      <c r="U318" s="1063"/>
      <c r="V318" s="1063"/>
      <c r="W318" s="1063"/>
      <c r="X318" s="1063"/>
      <c r="Y318" s="1063"/>
      <c r="Z318" s="1063"/>
      <c r="AA318" s="1063"/>
      <c r="AB318" s="1063"/>
      <c r="AC318" s="1063"/>
      <c r="AD318" s="1063"/>
      <c r="AE318" s="1063"/>
      <c r="AF318" s="1063"/>
      <c r="AG318" s="1063"/>
      <c r="AH318" s="1063"/>
      <c r="AI318" s="1063"/>
      <c r="AJ318" s="1063"/>
      <c r="AK318" s="1063"/>
      <c r="AL318" s="1063"/>
      <c r="AM318" s="1062"/>
      <c r="AN318" s="1064"/>
      <c r="AO318" s="888" t="str">
        <f t="shared" si="42"/>
        <v xml:space="preserve"> </v>
      </c>
      <c r="AP318" s="885">
        <f t="shared" si="43"/>
        <v>0</v>
      </c>
      <c r="AQ318" s="1065"/>
    </row>
    <row r="319" spans="1:43" ht="12.75" hidden="1" customHeight="1">
      <c r="A319" s="1059" t="s">
        <v>1567</v>
      </c>
      <c r="B319" s="1060">
        <f t="shared" si="44"/>
        <v>9</v>
      </c>
      <c r="C319" s="1061">
        <v>1.4837962962962963E-2</v>
      </c>
      <c r="D319" s="880">
        <v>0</v>
      </c>
      <c r="E319" s="1061" t="str">
        <f t="shared" si="40"/>
        <v xml:space="preserve"> </v>
      </c>
      <c r="F319" s="1044"/>
      <c r="G319" s="1044"/>
      <c r="H319" s="1044"/>
      <c r="I319" s="1044"/>
      <c r="J319" s="1044"/>
      <c r="K319" s="1063"/>
      <c r="L319" s="1063"/>
      <c r="M319" s="1063"/>
      <c r="N319" s="1063"/>
      <c r="O319" s="1063"/>
      <c r="P319" s="1063"/>
      <c r="Q319" s="1063"/>
      <c r="R319" s="1063"/>
      <c r="S319" s="1063"/>
      <c r="T319" s="1063"/>
      <c r="U319" s="1063"/>
      <c r="V319" s="1063"/>
      <c r="W319" s="1063"/>
      <c r="X319" s="1063"/>
      <c r="Y319" s="1063"/>
      <c r="Z319" s="1063"/>
      <c r="AA319" s="1063"/>
      <c r="AB319" s="1063"/>
      <c r="AC319" s="1063"/>
      <c r="AD319" s="1063"/>
      <c r="AE319" s="1063"/>
      <c r="AF319" s="1063"/>
      <c r="AG319" s="1063"/>
      <c r="AH319" s="1063"/>
      <c r="AI319" s="1063"/>
      <c r="AJ319" s="1063"/>
      <c r="AK319" s="1063"/>
      <c r="AL319" s="1063"/>
      <c r="AM319" s="1063"/>
      <c r="AN319" s="1064"/>
      <c r="AO319" s="888" t="str">
        <f t="shared" si="42"/>
        <v xml:space="preserve"> </v>
      </c>
      <c r="AP319" s="885">
        <f t="shared" si="43"/>
        <v>0</v>
      </c>
      <c r="AQ319" s="1065"/>
    </row>
    <row r="320" spans="1:43" ht="10.5" hidden="1" customHeight="1">
      <c r="A320" s="1059" t="s">
        <v>419</v>
      </c>
      <c r="B320" s="1060" t="str">
        <f t="shared" si="44"/>
        <v xml:space="preserve"> </v>
      </c>
      <c r="C320" s="1061" t="s">
        <v>514</v>
      </c>
      <c r="D320" s="885">
        <v>0</v>
      </c>
      <c r="E320" s="1061" t="str">
        <f t="shared" si="40"/>
        <v xml:space="preserve"> </v>
      </c>
      <c r="F320" s="1044"/>
      <c r="G320" s="1044"/>
      <c r="H320" s="1006"/>
      <c r="I320" s="1044"/>
      <c r="J320" s="1044"/>
      <c r="K320" s="1063"/>
      <c r="L320" s="1063"/>
      <c r="M320" s="1070"/>
      <c r="N320" s="1070"/>
      <c r="O320" s="1070"/>
      <c r="P320" s="1070"/>
      <c r="Q320" s="1070"/>
      <c r="R320" s="1070"/>
      <c r="S320" s="1070"/>
      <c r="T320" s="1070"/>
      <c r="U320" s="1070"/>
      <c r="V320" s="1070"/>
      <c r="W320" s="1070"/>
      <c r="X320" s="1070"/>
      <c r="Y320" s="1070"/>
      <c r="Z320" s="1070"/>
      <c r="AA320" s="1070"/>
      <c r="AB320" s="1070"/>
      <c r="AC320" s="1070"/>
      <c r="AD320" s="1070"/>
      <c r="AE320" s="1070"/>
      <c r="AF320" s="1070"/>
      <c r="AG320" s="1070"/>
      <c r="AH320" s="1070"/>
      <c r="AI320" s="1070"/>
      <c r="AJ320" s="1070"/>
      <c r="AK320" s="1070"/>
      <c r="AL320" s="1070"/>
      <c r="AM320" s="1069"/>
      <c r="AN320" s="1064"/>
      <c r="AO320" s="888" t="str">
        <f t="shared" si="42"/>
        <v xml:space="preserve"> </v>
      </c>
      <c r="AP320" s="885">
        <f t="shared" si="43"/>
        <v>0</v>
      </c>
      <c r="AQ320" s="1065"/>
    </row>
    <row r="321" spans="1:43" ht="12.75" hidden="1" customHeight="1">
      <c r="A321" s="1059" t="s">
        <v>1167</v>
      </c>
      <c r="B321" s="1060" t="str">
        <f t="shared" si="44"/>
        <v xml:space="preserve"> </v>
      </c>
      <c r="C321" s="1061" t="s">
        <v>514</v>
      </c>
      <c r="D321" s="885">
        <v>0</v>
      </c>
      <c r="E321" s="1061" t="str">
        <f t="shared" si="40"/>
        <v xml:space="preserve"> </v>
      </c>
      <c r="F321" s="1006"/>
      <c r="G321" s="1006"/>
      <c r="H321" s="1006"/>
      <c r="I321" s="1006"/>
      <c r="J321" s="1006"/>
      <c r="K321" s="1062"/>
      <c r="L321" s="1062"/>
      <c r="M321" s="1062"/>
      <c r="N321" s="1062"/>
      <c r="O321" s="1062"/>
      <c r="P321" s="1062"/>
      <c r="Q321" s="1062"/>
      <c r="R321" s="1062"/>
      <c r="S321" s="1062"/>
      <c r="T321" s="1062"/>
      <c r="U321" s="1062"/>
      <c r="V321" s="1062"/>
      <c r="W321" s="1062"/>
      <c r="X321" s="1062"/>
      <c r="Y321" s="1062"/>
      <c r="Z321" s="1062"/>
      <c r="AA321" s="1062"/>
      <c r="AB321" s="1062"/>
      <c r="AC321" s="1062"/>
      <c r="AD321" s="1062"/>
      <c r="AE321" s="1062"/>
      <c r="AF321" s="1062"/>
      <c r="AG321" s="1062"/>
      <c r="AH321" s="1062"/>
      <c r="AI321" s="1062"/>
      <c r="AJ321" s="1062"/>
      <c r="AK321" s="1062"/>
      <c r="AL321" s="1062"/>
      <c r="AM321" s="1063"/>
      <c r="AN321" s="1064"/>
      <c r="AO321" s="888" t="str">
        <f t="shared" si="42"/>
        <v xml:space="preserve"> </v>
      </c>
      <c r="AP321" s="885">
        <f t="shared" si="43"/>
        <v>0</v>
      </c>
      <c r="AQ321" s="1065"/>
    </row>
    <row r="322" spans="1:43" ht="12.75" hidden="1" customHeight="1">
      <c r="A322" s="1059" t="s">
        <v>889</v>
      </c>
      <c r="B322" s="1060" t="str">
        <f t="shared" si="44"/>
        <v xml:space="preserve"> </v>
      </c>
      <c r="C322" s="1061" t="s">
        <v>514</v>
      </c>
      <c r="D322" s="885">
        <v>0</v>
      </c>
      <c r="E322" s="1061" t="str">
        <f t="shared" si="40"/>
        <v xml:space="preserve"> </v>
      </c>
      <c r="F322" s="1006"/>
      <c r="G322" s="1006"/>
      <c r="H322" s="1006"/>
      <c r="I322" s="1006"/>
      <c r="J322" s="1006"/>
      <c r="K322" s="1062"/>
      <c r="L322" s="1062"/>
      <c r="M322" s="1062"/>
      <c r="N322" s="1062"/>
      <c r="O322" s="1062"/>
      <c r="P322" s="1062"/>
      <c r="Q322" s="1062"/>
      <c r="R322" s="1062"/>
      <c r="S322" s="1062"/>
      <c r="T322" s="1062"/>
      <c r="U322" s="1062"/>
      <c r="V322" s="1062"/>
      <c r="W322" s="1062"/>
      <c r="X322" s="1062"/>
      <c r="Y322" s="1062"/>
      <c r="Z322" s="1062"/>
      <c r="AA322" s="1062"/>
      <c r="AB322" s="1062"/>
      <c r="AC322" s="1062"/>
      <c r="AD322" s="1062"/>
      <c r="AE322" s="1062"/>
      <c r="AF322" s="1062"/>
      <c r="AG322" s="1062"/>
      <c r="AH322" s="1062"/>
      <c r="AI322" s="1062"/>
      <c r="AJ322" s="1062"/>
      <c r="AK322" s="1062"/>
      <c r="AL322" s="1062"/>
      <c r="AM322" s="1063"/>
      <c r="AN322" s="1064"/>
      <c r="AO322" s="888" t="str">
        <f t="shared" si="42"/>
        <v xml:space="preserve"> </v>
      </c>
      <c r="AP322" s="885">
        <f t="shared" si="43"/>
        <v>0</v>
      </c>
      <c r="AQ322" s="1065"/>
    </row>
    <row r="323" spans="1:43" ht="12.75" hidden="1" customHeight="1">
      <c r="A323" s="1059" t="s">
        <v>1037</v>
      </c>
      <c r="B323" s="1060" t="str">
        <f t="shared" si="44"/>
        <v xml:space="preserve"> </v>
      </c>
      <c r="C323" s="1061" t="s">
        <v>514</v>
      </c>
      <c r="D323" s="885">
        <v>0</v>
      </c>
      <c r="E323" s="1061" t="str">
        <f t="shared" si="40"/>
        <v xml:space="preserve"> </v>
      </c>
      <c r="F323" s="1006"/>
      <c r="G323" s="1006"/>
      <c r="H323" s="1006"/>
      <c r="I323" s="1006"/>
      <c r="J323" s="1006"/>
      <c r="K323" s="1062"/>
      <c r="L323" s="1062"/>
      <c r="M323" s="1062"/>
      <c r="N323" s="1062"/>
      <c r="O323" s="1062"/>
      <c r="P323" s="1062"/>
      <c r="Q323" s="1062"/>
      <c r="R323" s="1062"/>
      <c r="S323" s="1062"/>
      <c r="T323" s="1062"/>
      <c r="U323" s="1062"/>
      <c r="V323" s="1062"/>
      <c r="W323" s="1062"/>
      <c r="X323" s="1062"/>
      <c r="Y323" s="1062"/>
      <c r="Z323" s="1062"/>
      <c r="AA323" s="1062"/>
      <c r="AB323" s="1062"/>
      <c r="AC323" s="1062"/>
      <c r="AD323" s="1062"/>
      <c r="AE323" s="1062"/>
      <c r="AF323" s="1062"/>
      <c r="AG323" s="1062"/>
      <c r="AH323" s="1062"/>
      <c r="AI323" s="1062"/>
      <c r="AJ323" s="1062"/>
      <c r="AK323" s="1062"/>
      <c r="AL323" s="1062"/>
      <c r="AM323" s="1063"/>
      <c r="AN323" s="1064"/>
      <c r="AO323" s="888" t="str">
        <f t="shared" si="42"/>
        <v xml:space="preserve"> </v>
      </c>
      <c r="AP323" s="885">
        <f t="shared" si="43"/>
        <v>0</v>
      </c>
      <c r="AQ323" s="1065"/>
    </row>
    <row r="324" spans="1:43" ht="12.75" hidden="1" customHeight="1">
      <c r="A324" s="1059" t="s">
        <v>852</v>
      </c>
      <c r="B324" s="1060" t="str">
        <f t="shared" si="44"/>
        <v xml:space="preserve"> </v>
      </c>
      <c r="C324" s="1061" t="s">
        <v>514</v>
      </c>
      <c r="D324" s="885">
        <v>0</v>
      </c>
      <c r="E324" s="1061" t="str">
        <f t="shared" si="40"/>
        <v xml:space="preserve"> </v>
      </c>
      <c r="F324" s="1006"/>
      <c r="G324" s="1006"/>
      <c r="H324" s="1006"/>
      <c r="I324" s="1006"/>
      <c r="J324" s="1006"/>
      <c r="K324" s="1062"/>
      <c r="L324" s="1062"/>
      <c r="M324" s="1062"/>
      <c r="N324" s="1062"/>
      <c r="O324" s="1062"/>
      <c r="P324" s="1062"/>
      <c r="Q324" s="1062"/>
      <c r="R324" s="1062"/>
      <c r="S324" s="1062"/>
      <c r="T324" s="1062"/>
      <c r="U324" s="1062"/>
      <c r="V324" s="1062"/>
      <c r="W324" s="1062"/>
      <c r="X324" s="1062"/>
      <c r="Y324" s="1062"/>
      <c r="Z324" s="1062"/>
      <c r="AA324" s="1062"/>
      <c r="AB324" s="1062"/>
      <c r="AC324" s="1062"/>
      <c r="AD324" s="1062"/>
      <c r="AE324" s="1062"/>
      <c r="AF324" s="1062"/>
      <c r="AG324" s="1062"/>
      <c r="AH324" s="1062"/>
      <c r="AI324" s="1062"/>
      <c r="AJ324" s="1062"/>
      <c r="AK324" s="1062"/>
      <c r="AL324" s="1062"/>
      <c r="AM324" s="1063"/>
      <c r="AN324" s="1064"/>
      <c r="AO324" s="888" t="str">
        <f t="shared" si="42"/>
        <v xml:space="preserve"> </v>
      </c>
      <c r="AP324" s="885">
        <f t="shared" si="43"/>
        <v>0</v>
      </c>
      <c r="AQ324" s="1065"/>
    </row>
    <row r="325" spans="1:43" ht="12.75" hidden="1" customHeight="1">
      <c r="A325" s="1066" t="s">
        <v>560</v>
      </c>
      <c r="B325" s="1060" t="str">
        <f t="shared" si="44"/>
        <v xml:space="preserve"> </v>
      </c>
      <c r="C325" s="1061" t="s">
        <v>514</v>
      </c>
      <c r="D325" s="1352">
        <v>0</v>
      </c>
      <c r="E325" s="1061" t="str">
        <f t="shared" si="40"/>
        <v xml:space="preserve"> </v>
      </c>
      <c r="F325" s="1006"/>
      <c r="G325" s="1006"/>
      <c r="H325" s="1006"/>
      <c r="I325" s="1006"/>
      <c r="J325" s="1006"/>
      <c r="K325" s="1062"/>
      <c r="L325" s="1062"/>
      <c r="M325" s="1062"/>
      <c r="N325" s="1062"/>
      <c r="O325" s="1062"/>
      <c r="P325" s="1062"/>
      <c r="Q325" s="1062"/>
      <c r="R325" s="1062"/>
      <c r="S325" s="1062"/>
      <c r="T325" s="1062"/>
      <c r="U325" s="1062"/>
      <c r="V325" s="1062"/>
      <c r="W325" s="1062"/>
      <c r="X325" s="1062"/>
      <c r="Y325" s="1062"/>
      <c r="Z325" s="1062"/>
      <c r="AA325" s="1062"/>
      <c r="AB325" s="1062"/>
      <c r="AC325" s="1062"/>
      <c r="AD325" s="1062"/>
      <c r="AE325" s="1062"/>
      <c r="AF325" s="1062"/>
      <c r="AG325" s="1062"/>
      <c r="AH325" s="1062"/>
      <c r="AI325" s="1062"/>
      <c r="AJ325" s="1062"/>
      <c r="AK325" s="1062"/>
      <c r="AL325" s="1062"/>
      <c r="AM325" s="1063"/>
      <c r="AN325" s="1064"/>
      <c r="AO325" s="888" t="str">
        <f t="shared" si="42"/>
        <v xml:space="preserve"> </v>
      </c>
      <c r="AP325" s="885">
        <f t="shared" si="43"/>
        <v>0</v>
      </c>
      <c r="AQ325" s="1065"/>
    </row>
    <row r="326" spans="1:43" ht="12.75" hidden="1" customHeight="1">
      <c r="A326" s="1059" t="s">
        <v>560</v>
      </c>
      <c r="B326" s="1060" t="str">
        <f t="shared" si="44"/>
        <v xml:space="preserve"> </v>
      </c>
      <c r="C326" s="1061" t="s">
        <v>514</v>
      </c>
      <c r="D326" s="885">
        <v>0</v>
      </c>
      <c r="E326" s="1061" t="str">
        <f t="shared" si="40"/>
        <v xml:space="preserve"> </v>
      </c>
      <c r="F326" s="1043"/>
      <c r="G326" s="1006"/>
      <c r="H326" s="1044"/>
      <c r="I326" s="1044"/>
      <c r="J326" s="1044"/>
      <c r="K326" s="1063"/>
      <c r="L326" s="1063"/>
      <c r="M326" s="1063"/>
      <c r="N326" s="1063"/>
      <c r="O326" s="1063"/>
      <c r="P326" s="1063"/>
      <c r="Q326" s="1063"/>
      <c r="R326" s="1063"/>
      <c r="S326" s="1063"/>
      <c r="T326" s="1063"/>
      <c r="U326" s="1063"/>
      <c r="V326" s="1063"/>
      <c r="W326" s="1063"/>
      <c r="X326" s="1063"/>
      <c r="Y326" s="1063"/>
      <c r="Z326" s="1063"/>
      <c r="AA326" s="1063"/>
      <c r="AB326" s="1063"/>
      <c r="AC326" s="1063"/>
      <c r="AD326" s="1063"/>
      <c r="AE326" s="1063"/>
      <c r="AF326" s="1063"/>
      <c r="AG326" s="1063"/>
      <c r="AH326" s="1063"/>
      <c r="AI326" s="1063"/>
      <c r="AJ326" s="1063"/>
      <c r="AK326" s="1063"/>
      <c r="AL326" s="1063"/>
      <c r="AM326" s="1063"/>
      <c r="AN326" s="1081"/>
      <c r="AO326" s="1006" t="str">
        <f t="shared" si="42"/>
        <v xml:space="preserve"> </v>
      </c>
      <c r="AP326" s="885">
        <f t="shared" si="43"/>
        <v>0</v>
      </c>
      <c r="AQ326" s="1053"/>
    </row>
    <row r="327" spans="1:43" ht="12.75" hidden="1" customHeight="1">
      <c r="A327" s="1059" t="s">
        <v>693</v>
      </c>
      <c r="B327" s="1060" t="str">
        <f t="shared" si="44"/>
        <v xml:space="preserve"> </v>
      </c>
      <c r="C327" s="1061" t="s">
        <v>514</v>
      </c>
      <c r="D327" s="885">
        <v>0</v>
      </c>
      <c r="E327" s="1061" t="str">
        <f t="shared" si="40"/>
        <v xml:space="preserve"> </v>
      </c>
      <c r="F327" s="1006"/>
      <c r="G327" s="1006"/>
      <c r="H327" s="1006"/>
      <c r="I327" s="1006"/>
      <c r="J327" s="1006"/>
      <c r="K327" s="1062"/>
      <c r="L327" s="1062"/>
      <c r="M327" s="1062"/>
      <c r="N327" s="1062"/>
      <c r="O327" s="1062"/>
      <c r="P327" s="1062"/>
      <c r="Q327" s="1062"/>
      <c r="R327" s="1062"/>
      <c r="S327" s="1062"/>
      <c r="T327" s="1062"/>
      <c r="U327" s="1062"/>
      <c r="V327" s="1062"/>
      <c r="W327" s="1062"/>
      <c r="X327" s="1062"/>
      <c r="Y327" s="1062"/>
      <c r="Z327" s="1062"/>
      <c r="AA327" s="1062"/>
      <c r="AB327" s="1062"/>
      <c r="AC327" s="1062"/>
      <c r="AD327" s="1062"/>
      <c r="AE327" s="1062"/>
      <c r="AF327" s="1062"/>
      <c r="AG327" s="1062"/>
      <c r="AH327" s="1062"/>
      <c r="AI327" s="1062"/>
      <c r="AJ327" s="1062"/>
      <c r="AK327" s="1062"/>
      <c r="AL327" s="1062"/>
      <c r="AM327" s="1063"/>
      <c r="AN327" s="1349"/>
      <c r="AO327" s="888" t="str">
        <f t="shared" si="42"/>
        <v xml:space="preserve"> </v>
      </c>
      <c r="AP327" s="885">
        <f t="shared" si="43"/>
        <v>0</v>
      </c>
      <c r="AQ327" s="1065"/>
    </row>
    <row r="328" spans="1:43" ht="12.75" hidden="1" customHeight="1">
      <c r="A328" s="1066" t="s">
        <v>1113</v>
      </c>
      <c r="B328" s="1060" t="str">
        <f t="shared" si="44"/>
        <v xml:space="preserve"> </v>
      </c>
      <c r="C328" s="1061" t="s">
        <v>514</v>
      </c>
      <c r="D328" s="885">
        <v>0</v>
      </c>
      <c r="E328" s="1061" t="str">
        <f t="shared" si="40"/>
        <v xml:space="preserve"> </v>
      </c>
      <c r="F328" s="1044"/>
      <c r="G328" s="1044"/>
      <c r="H328" s="1044"/>
      <c r="I328" s="1044"/>
      <c r="J328" s="1043"/>
      <c r="K328" s="1063"/>
      <c r="L328" s="1063"/>
      <c r="M328" s="1063"/>
      <c r="N328" s="1063"/>
      <c r="O328" s="1063"/>
      <c r="P328" s="1063"/>
      <c r="Q328" s="1063"/>
      <c r="R328" s="1063"/>
      <c r="S328" s="1063"/>
      <c r="T328" s="1063"/>
      <c r="U328" s="1063"/>
      <c r="V328" s="1063"/>
      <c r="W328" s="1063"/>
      <c r="X328" s="1063"/>
      <c r="Y328" s="1063"/>
      <c r="Z328" s="1063"/>
      <c r="AA328" s="1063"/>
      <c r="AB328" s="1063"/>
      <c r="AC328" s="1063"/>
      <c r="AD328" s="1063"/>
      <c r="AE328" s="1063"/>
      <c r="AF328" s="1063"/>
      <c r="AG328" s="1063"/>
      <c r="AH328" s="1063"/>
      <c r="AI328" s="1063"/>
      <c r="AJ328" s="1063"/>
      <c r="AK328" s="1063"/>
      <c r="AL328" s="1063"/>
      <c r="AM328" s="1063"/>
      <c r="AN328" s="1081"/>
      <c r="AO328" s="888" t="str">
        <f t="shared" si="42"/>
        <v xml:space="preserve"> </v>
      </c>
      <c r="AP328" s="885">
        <f t="shared" si="43"/>
        <v>0</v>
      </c>
      <c r="AQ328" s="1053"/>
    </row>
    <row r="329" spans="1:43" ht="12.75" hidden="1" customHeight="1">
      <c r="A329" s="1059" t="s">
        <v>337</v>
      </c>
      <c r="B329" s="1060" t="str">
        <f t="shared" si="44"/>
        <v xml:space="preserve"> </v>
      </c>
      <c r="C329" s="1061" t="s">
        <v>514</v>
      </c>
      <c r="D329" s="885">
        <v>0</v>
      </c>
      <c r="E329" s="1061" t="str">
        <f t="shared" si="40"/>
        <v xml:space="preserve"> </v>
      </c>
      <c r="F329" s="1006"/>
      <c r="G329" s="1006"/>
      <c r="H329" s="1006"/>
      <c r="I329" s="1006"/>
      <c r="J329" s="1006"/>
      <c r="K329" s="1062"/>
      <c r="L329" s="1062"/>
      <c r="M329" s="1062"/>
      <c r="N329" s="1062"/>
      <c r="O329" s="1062"/>
      <c r="P329" s="1062"/>
      <c r="Q329" s="1062"/>
      <c r="R329" s="1062"/>
      <c r="S329" s="1062"/>
      <c r="T329" s="1062"/>
      <c r="U329" s="1062"/>
      <c r="V329" s="1062"/>
      <c r="W329" s="1062"/>
      <c r="X329" s="1062"/>
      <c r="Y329" s="1062"/>
      <c r="Z329" s="1062"/>
      <c r="AA329" s="1062"/>
      <c r="AB329" s="1062"/>
      <c r="AC329" s="1062"/>
      <c r="AD329" s="1062"/>
      <c r="AE329" s="1062"/>
      <c r="AF329" s="1062"/>
      <c r="AG329" s="1062"/>
      <c r="AH329" s="1062"/>
      <c r="AI329" s="1062"/>
      <c r="AJ329" s="1062"/>
      <c r="AK329" s="1062"/>
      <c r="AL329" s="1062"/>
      <c r="AM329" s="1063"/>
      <c r="AN329" s="1064"/>
      <c r="AO329" s="888" t="str">
        <f t="shared" si="42"/>
        <v xml:space="preserve"> </v>
      </c>
      <c r="AP329" s="885">
        <f t="shared" si="43"/>
        <v>0</v>
      </c>
      <c r="AQ329" s="1065"/>
    </row>
    <row r="330" spans="1:43" ht="12.75" hidden="1" customHeight="1">
      <c r="A330" s="1066" t="s">
        <v>954</v>
      </c>
      <c r="B330" s="1060" t="str">
        <f t="shared" si="44"/>
        <v xml:space="preserve"> </v>
      </c>
      <c r="C330" s="1061" t="s">
        <v>514</v>
      </c>
      <c r="D330" s="885">
        <v>0</v>
      </c>
      <c r="E330" s="1061" t="str">
        <f t="shared" si="40"/>
        <v xml:space="preserve"> </v>
      </c>
      <c r="F330" s="1006"/>
      <c r="G330" s="1006"/>
      <c r="H330" s="1006"/>
      <c r="I330" s="1006"/>
      <c r="J330" s="1006"/>
      <c r="K330" s="1062"/>
      <c r="L330" s="1062"/>
      <c r="M330" s="1062"/>
      <c r="N330" s="1062"/>
      <c r="O330" s="1062"/>
      <c r="P330" s="1062"/>
      <c r="Q330" s="1062"/>
      <c r="R330" s="1062"/>
      <c r="S330" s="1062"/>
      <c r="T330" s="1062"/>
      <c r="U330" s="1062"/>
      <c r="V330" s="1062"/>
      <c r="W330" s="1062"/>
      <c r="X330" s="1062"/>
      <c r="Y330" s="1062"/>
      <c r="Z330" s="1062"/>
      <c r="AA330" s="1062"/>
      <c r="AB330" s="1062"/>
      <c r="AC330" s="1062"/>
      <c r="AD330" s="1062"/>
      <c r="AE330" s="1062"/>
      <c r="AF330" s="1062"/>
      <c r="AG330" s="1062"/>
      <c r="AH330" s="1062"/>
      <c r="AI330" s="1062"/>
      <c r="AJ330" s="1062"/>
      <c r="AK330" s="1062"/>
      <c r="AL330" s="1062"/>
      <c r="AM330" s="1063"/>
      <c r="AN330" s="1064"/>
      <c r="AO330" s="888" t="str">
        <f t="shared" si="42"/>
        <v xml:space="preserve"> </v>
      </c>
      <c r="AP330" s="885">
        <f t="shared" si="43"/>
        <v>0</v>
      </c>
      <c r="AQ330" s="1065"/>
    </row>
    <row r="331" spans="1:43" ht="12.75" hidden="1" customHeight="1">
      <c r="A331" s="1059" t="s">
        <v>1196</v>
      </c>
      <c r="B331" s="1060" t="str">
        <f t="shared" si="44"/>
        <v xml:space="preserve"> </v>
      </c>
      <c r="C331" s="1061" t="s">
        <v>514</v>
      </c>
      <c r="D331" s="885">
        <v>0</v>
      </c>
      <c r="E331" s="1061" t="str">
        <f t="shared" si="40"/>
        <v xml:space="preserve"> </v>
      </c>
      <c r="F331" s="1006"/>
      <c r="G331" s="1006"/>
      <c r="H331" s="1006"/>
      <c r="I331" s="1006"/>
      <c r="J331" s="1006"/>
      <c r="K331" s="1062"/>
      <c r="L331" s="1062"/>
      <c r="M331" s="1062"/>
      <c r="N331" s="1062"/>
      <c r="O331" s="1062"/>
      <c r="P331" s="1062"/>
      <c r="Q331" s="1062"/>
      <c r="R331" s="1062"/>
      <c r="S331" s="1062"/>
      <c r="T331" s="1062"/>
      <c r="U331" s="1062"/>
      <c r="V331" s="1062"/>
      <c r="W331" s="1062"/>
      <c r="X331" s="1062"/>
      <c r="Y331" s="1062"/>
      <c r="Z331" s="1062"/>
      <c r="AA331" s="1062"/>
      <c r="AB331" s="1062"/>
      <c r="AC331" s="1062"/>
      <c r="AD331" s="1062"/>
      <c r="AE331" s="1062"/>
      <c r="AF331" s="1062"/>
      <c r="AG331" s="1062"/>
      <c r="AH331" s="1062"/>
      <c r="AI331" s="1062"/>
      <c r="AJ331" s="1062"/>
      <c r="AK331" s="1062"/>
      <c r="AL331" s="1062"/>
      <c r="AM331" s="1063"/>
      <c r="AN331" s="1064"/>
      <c r="AO331" s="888" t="str">
        <f t="shared" si="42"/>
        <v xml:space="preserve"> </v>
      </c>
      <c r="AP331" s="885">
        <f t="shared" si="43"/>
        <v>0</v>
      </c>
      <c r="AQ331" s="1065"/>
    </row>
    <row r="332" spans="1:43" ht="12.75" hidden="1" customHeight="1">
      <c r="A332" s="1066" t="s">
        <v>1097</v>
      </c>
      <c r="B332" s="1060" t="str">
        <f t="shared" si="44"/>
        <v xml:space="preserve"> </v>
      </c>
      <c r="C332" s="1061" t="s">
        <v>514</v>
      </c>
      <c r="D332" s="885">
        <v>0</v>
      </c>
      <c r="E332" s="1061" t="str">
        <f t="shared" si="40"/>
        <v xml:space="preserve"> </v>
      </c>
      <c r="F332" s="1006"/>
      <c r="G332" s="1006"/>
      <c r="H332" s="1006"/>
      <c r="I332" s="1006"/>
      <c r="J332" s="1006"/>
      <c r="K332" s="1062"/>
      <c r="L332" s="1062"/>
      <c r="M332" s="1062"/>
      <c r="N332" s="1062"/>
      <c r="O332" s="1062"/>
      <c r="P332" s="1062"/>
      <c r="Q332" s="1062"/>
      <c r="R332" s="1062"/>
      <c r="S332" s="1062"/>
      <c r="T332" s="1062"/>
      <c r="U332" s="1062"/>
      <c r="V332" s="1062"/>
      <c r="W332" s="1062"/>
      <c r="X332" s="1062"/>
      <c r="Y332" s="1062"/>
      <c r="Z332" s="1062"/>
      <c r="AA332" s="1062"/>
      <c r="AB332" s="1062"/>
      <c r="AC332" s="1062"/>
      <c r="AD332" s="1062"/>
      <c r="AE332" s="1062"/>
      <c r="AF332" s="1062"/>
      <c r="AG332" s="1062"/>
      <c r="AH332" s="1062"/>
      <c r="AI332" s="1062"/>
      <c r="AJ332" s="1062"/>
      <c r="AK332" s="1062"/>
      <c r="AL332" s="1062"/>
      <c r="AM332" s="1063"/>
      <c r="AN332" s="1064"/>
      <c r="AO332" s="888" t="str">
        <f t="shared" si="42"/>
        <v xml:space="preserve"> </v>
      </c>
      <c r="AP332" s="885">
        <f t="shared" si="43"/>
        <v>0</v>
      </c>
      <c r="AQ332" s="1065"/>
    </row>
    <row r="333" spans="1:43" ht="12.75" hidden="1" customHeight="1">
      <c r="A333" s="1059" t="s">
        <v>694</v>
      </c>
      <c r="B333" s="1060" t="str">
        <f t="shared" si="44"/>
        <v xml:space="preserve"> </v>
      </c>
      <c r="C333" s="1061" t="s">
        <v>514</v>
      </c>
      <c r="D333" s="1352">
        <v>0</v>
      </c>
      <c r="E333" s="1061" t="str">
        <f t="shared" si="40"/>
        <v xml:space="preserve"> </v>
      </c>
      <c r="F333" s="1006"/>
      <c r="G333" s="1006"/>
      <c r="H333" s="1006"/>
      <c r="I333" s="1006"/>
      <c r="J333" s="1006"/>
      <c r="K333" s="1062"/>
      <c r="L333" s="1062"/>
      <c r="M333" s="1062"/>
      <c r="N333" s="1062"/>
      <c r="O333" s="1062"/>
      <c r="P333" s="1062"/>
      <c r="Q333" s="1062"/>
      <c r="R333" s="1062"/>
      <c r="S333" s="1062"/>
      <c r="T333" s="1062"/>
      <c r="U333" s="1062"/>
      <c r="V333" s="1062"/>
      <c r="W333" s="1062"/>
      <c r="X333" s="1062"/>
      <c r="Y333" s="1062"/>
      <c r="Z333" s="1062"/>
      <c r="AA333" s="1062"/>
      <c r="AB333" s="1062"/>
      <c r="AC333" s="1062"/>
      <c r="AD333" s="1062"/>
      <c r="AE333" s="1062"/>
      <c r="AF333" s="1062"/>
      <c r="AG333" s="1062"/>
      <c r="AH333" s="1062"/>
      <c r="AI333" s="1062"/>
      <c r="AJ333" s="1062"/>
      <c r="AK333" s="1062"/>
      <c r="AL333" s="1062"/>
      <c r="AM333" s="1063"/>
      <c r="AN333" s="1064"/>
      <c r="AO333" s="888" t="str">
        <f t="shared" si="42"/>
        <v xml:space="preserve"> </v>
      </c>
      <c r="AP333" s="885">
        <f t="shared" si="43"/>
        <v>0</v>
      </c>
      <c r="AQ333" s="1065"/>
    </row>
    <row r="334" spans="1:43" ht="12.75" hidden="1" customHeight="1">
      <c r="A334" s="1059" t="s">
        <v>695</v>
      </c>
      <c r="B334" s="1060" t="str">
        <f t="shared" si="44"/>
        <v xml:space="preserve"> </v>
      </c>
      <c r="C334" s="1061" t="s">
        <v>514</v>
      </c>
      <c r="D334" s="885">
        <v>0</v>
      </c>
      <c r="E334" s="1061" t="str">
        <f t="shared" si="40"/>
        <v xml:space="preserve"> </v>
      </c>
      <c r="F334" s="1006"/>
      <c r="G334" s="1006"/>
      <c r="H334" s="1006"/>
      <c r="I334" s="1006"/>
      <c r="J334" s="1006"/>
      <c r="K334" s="1062"/>
      <c r="L334" s="1062"/>
      <c r="M334" s="1062"/>
      <c r="N334" s="1062"/>
      <c r="O334" s="1062"/>
      <c r="P334" s="1062"/>
      <c r="Q334" s="1062"/>
      <c r="R334" s="1062"/>
      <c r="S334" s="1062"/>
      <c r="T334" s="1062"/>
      <c r="U334" s="1062"/>
      <c r="V334" s="1062"/>
      <c r="W334" s="1062"/>
      <c r="X334" s="1062"/>
      <c r="Y334" s="1062"/>
      <c r="Z334" s="1062"/>
      <c r="AA334" s="1062"/>
      <c r="AB334" s="1062"/>
      <c r="AC334" s="1062"/>
      <c r="AD334" s="1062"/>
      <c r="AE334" s="1062"/>
      <c r="AF334" s="1062"/>
      <c r="AG334" s="1062"/>
      <c r="AH334" s="1062"/>
      <c r="AI334" s="1062"/>
      <c r="AJ334" s="1062"/>
      <c r="AK334" s="1062"/>
      <c r="AL334" s="1062"/>
      <c r="AM334" s="1063"/>
      <c r="AN334" s="1064"/>
      <c r="AO334" s="888" t="str">
        <f t="shared" si="42"/>
        <v xml:space="preserve"> </v>
      </c>
      <c r="AP334" s="885">
        <f t="shared" si="43"/>
        <v>0</v>
      </c>
      <c r="AQ334" s="1065"/>
    </row>
    <row r="335" spans="1:43" ht="12.75" hidden="1" customHeight="1">
      <c r="A335" s="1066" t="s">
        <v>1495</v>
      </c>
      <c r="B335" s="1060">
        <f t="shared" si="44"/>
        <v>4</v>
      </c>
      <c r="C335" s="1061">
        <v>1.8518518518518521E-2</v>
      </c>
      <c r="D335" s="880">
        <v>0</v>
      </c>
      <c r="E335" s="1061" t="str">
        <f t="shared" si="40"/>
        <v xml:space="preserve"> </v>
      </c>
      <c r="F335" s="1006"/>
      <c r="G335" s="1006"/>
      <c r="H335" s="1006"/>
      <c r="I335" s="1006"/>
      <c r="J335" s="1006"/>
      <c r="K335" s="1062"/>
      <c r="L335" s="1062"/>
      <c r="M335" s="1062"/>
      <c r="N335" s="1062"/>
      <c r="O335" s="1062"/>
      <c r="P335" s="1062"/>
      <c r="Q335" s="1062"/>
      <c r="R335" s="1062"/>
      <c r="S335" s="1062"/>
      <c r="T335" s="1062"/>
      <c r="U335" s="1062"/>
      <c r="V335" s="1062"/>
      <c r="W335" s="1062"/>
      <c r="X335" s="1062"/>
      <c r="Y335" s="1062"/>
      <c r="Z335" s="1062"/>
      <c r="AA335" s="1062"/>
      <c r="AB335" s="1062"/>
      <c r="AC335" s="1062"/>
      <c r="AD335" s="1062"/>
      <c r="AE335" s="1062"/>
      <c r="AF335" s="1062"/>
      <c r="AG335" s="1062"/>
      <c r="AH335" s="1062"/>
      <c r="AI335" s="1062"/>
      <c r="AJ335" s="1062"/>
      <c r="AK335" s="1062"/>
      <c r="AL335" s="1062"/>
      <c r="AM335" s="1063"/>
      <c r="AN335" s="1064"/>
      <c r="AO335" s="888" t="str">
        <f t="shared" si="42"/>
        <v xml:space="preserve"> </v>
      </c>
      <c r="AP335" s="885">
        <f t="shared" si="43"/>
        <v>0</v>
      </c>
      <c r="AQ335" s="1065"/>
    </row>
    <row r="336" spans="1:43" ht="12.75" hidden="1" customHeight="1">
      <c r="A336" s="1066" t="s">
        <v>1494</v>
      </c>
      <c r="B336" s="1060">
        <f t="shared" si="44"/>
        <v>4</v>
      </c>
      <c r="C336" s="1061">
        <v>1.8460648148148146E-2</v>
      </c>
      <c r="D336" s="880">
        <v>0</v>
      </c>
      <c r="E336" s="1061" t="str">
        <f t="shared" si="40"/>
        <v xml:space="preserve"> </v>
      </c>
      <c r="F336" s="1044"/>
      <c r="G336" s="1044"/>
      <c r="H336" s="1006"/>
      <c r="I336" s="1044"/>
      <c r="J336" s="1044"/>
      <c r="K336" s="1063"/>
      <c r="L336" s="1063"/>
      <c r="M336" s="1070"/>
      <c r="N336" s="1070"/>
      <c r="O336" s="1070"/>
      <c r="P336" s="1070"/>
      <c r="Q336" s="1070"/>
      <c r="R336" s="1070"/>
      <c r="S336" s="1070"/>
      <c r="T336" s="1070"/>
      <c r="U336" s="1070"/>
      <c r="V336" s="1070"/>
      <c r="W336" s="1070"/>
      <c r="X336" s="1070"/>
      <c r="Y336" s="1070"/>
      <c r="Z336" s="1070"/>
      <c r="AA336" s="1070"/>
      <c r="AB336" s="1070"/>
      <c r="AC336" s="1070"/>
      <c r="AD336" s="1070"/>
      <c r="AE336" s="1070"/>
      <c r="AF336" s="1070"/>
      <c r="AG336" s="1070"/>
      <c r="AH336" s="1070"/>
      <c r="AI336" s="1070"/>
      <c r="AJ336" s="1070"/>
      <c r="AK336" s="1070"/>
      <c r="AL336" s="1070"/>
      <c r="AM336" s="1069"/>
      <c r="AN336" s="1064"/>
      <c r="AO336" s="888" t="str">
        <f t="shared" si="42"/>
        <v xml:space="preserve"> </v>
      </c>
      <c r="AP336" s="885">
        <f t="shared" si="43"/>
        <v>0</v>
      </c>
      <c r="AQ336" s="1065"/>
    </row>
    <row r="337" spans="1:43" ht="12.75" hidden="1" customHeight="1">
      <c r="A337" s="1066" t="s">
        <v>1038</v>
      </c>
      <c r="B337" s="1060" t="str">
        <f t="shared" si="44"/>
        <v xml:space="preserve"> </v>
      </c>
      <c r="C337" s="1061" t="s">
        <v>514</v>
      </c>
      <c r="D337" s="885">
        <v>0</v>
      </c>
      <c r="E337" s="1061" t="str">
        <f t="shared" si="40"/>
        <v xml:space="preserve"> </v>
      </c>
      <c r="F337" s="1006"/>
      <c r="G337" s="1006"/>
      <c r="H337" s="1006"/>
      <c r="I337" s="1006"/>
      <c r="J337" s="1006"/>
      <c r="K337" s="1062"/>
      <c r="L337" s="1062"/>
      <c r="M337" s="1062"/>
      <c r="N337" s="1062"/>
      <c r="O337" s="1062"/>
      <c r="P337" s="1062"/>
      <c r="Q337" s="1062"/>
      <c r="R337" s="1062"/>
      <c r="S337" s="1062"/>
      <c r="T337" s="1062"/>
      <c r="U337" s="1062"/>
      <c r="V337" s="1062"/>
      <c r="W337" s="1062"/>
      <c r="X337" s="1062"/>
      <c r="Y337" s="1062"/>
      <c r="Z337" s="1062"/>
      <c r="AA337" s="1062"/>
      <c r="AB337" s="1062"/>
      <c r="AC337" s="1062"/>
      <c r="AD337" s="1062"/>
      <c r="AE337" s="1062"/>
      <c r="AF337" s="1062"/>
      <c r="AG337" s="1062"/>
      <c r="AH337" s="1062"/>
      <c r="AI337" s="1062"/>
      <c r="AJ337" s="1062"/>
      <c r="AK337" s="1062"/>
      <c r="AL337" s="1062"/>
      <c r="AM337" s="1063"/>
      <c r="AN337" s="1064"/>
      <c r="AO337" s="888" t="str">
        <f t="shared" si="42"/>
        <v xml:space="preserve"> </v>
      </c>
      <c r="AP337" s="885">
        <f t="shared" si="43"/>
        <v>0</v>
      </c>
      <c r="AQ337" s="1065"/>
    </row>
    <row r="338" spans="1:43" ht="12" hidden="1" customHeight="1">
      <c r="A338" s="1066" t="s">
        <v>1098</v>
      </c>
      <c r="B338" s="1060" t="str">
        <f t="shared" si="44"/>
        <v xml:space="preserve"> </v>
      </c>
      <c r="C338" s="1061" t="s">
        <v>514</v>
      </c>
      <c r="D338" s="885">
        <v>0</v>
      </c>
      <c r="E338" s="1061" t="str">
        <f t="shared" si="40"/>
        <v xml:space="preserve"> </v>
      </c>
      <c r="F338" s="1019"/>
      <c r="G338" s="1019"/>
      <c r="H338" s="1068"/>
      <c r="I338" s="1019"/>
      <c r="J338" s="1019"/>
      <c r="K338" s="1069"/>
      <c r="L338" s="1069"/>
      <c r="M338" s="1062"/>
      <c r="N338" s="1062"/>
      <c r="O338" s="1062"/>
      <c r="P338" s="1062"/>
      <c r="Q338" s="1062"/>
      <c r="R338" s="1062"/>
      <c r="S338" s="1062"/>
      <c r="T338" s="1062"/>
      <c r="U338" s="1062"/>
      <c r="V338" s="1062"/>
      <c r="W338" s="1062"/>
      <c r="X338" s="1062"/>
      <c r="Y338" s="1062"/>
      <c r="Z338" s="1062"/>
      <c r="AA338" s="1062"/>
      <c r="AB338" s="1062"/>
      <c r="AC338" s="1062"/>
      <c r="AD338" s="1062"/>
      <c r="AE338" s="1062"/>
      <c r="AF338" s="1062"/>
      <c r="AG338" s="1062"/>
      <c r="AH338" s="1062"/>
      <c r="AI338" s="1062"/>
      <c r="AJ338" s="1062"/>
      <c r="AK338" s="1062"/>
      <c r="AL338" s="1062"/>
      <c r="AM338" s="1063"/>
      <c r="AN338" s="1064"/>
      <c r="AO338" s="888" t="str">
        <f t="shared" si="42"/>
        <v xml:space="preserve"> </v>
      </c>
      <c r="AP338" s="885">
        <f t="shared" si="43"/>
        <v>0</v>
      </c>
      <c r="AQ338" s="1065"/>
    </row>
    <row r="339" spans="1:43" ht="12.75" hidden="1" customHeight="1">
      <c r="A339" s="1059" t="s">
        <v>496</v>
      </c>
      <c r="B339" s="1060" t="str">
        <f t="shared" si="44"/>
        <v xml:space="preserve"> </v>
      </c>
      <c r="C339" s="1061" t="s">
        <v>514</v>
      </c>
      <c r="D339" s="885">
        <v>0</v>
      </c>
      <c r="E339" s="1061" t="str">
        <f t="shared" si="40"/>
        <v xml:space="preserve"> </v>
      </c>
      <c r="F339" s="1006"/>
      <c r="G339" s="1006"/>
      <c r="H339" s="1006"/>
      <c r="I339" s="1006"/>
      <c r="J339" s="1006"/>
      <c r="K339" s="1062"/>
      <c r="L339" s="1062"/>
      <c r="M339" s="1062"/>
      <c r="N339" s="1062"/>
      <c r="O339" s="1062"/>
      <c r="P339" s="1062"/>
      <c r="Q339" s="1062"/>
      <c r="R339" s="1062"/>
      <c r="S339" s="1062"/>
      <c r="T339" s="1062"/>
      <c r="U339" s="1062"/>
      <c r="V339" s="1062"/>
      <c r="W339" s="1062"/>
      <c r="X339" s="1062"/>
      <c r="Y339" s="1062"/>
      <c r="Z339" s="1062"/>
      <c r="AA339" s="1062"/>
      <c r="AB339" s="1062"/>
      <c r="AC339" s="1062"/>
      <c r="AD339" s="1062"/>
      <c r="AE339" s="1062"/>
      <c r="AF339" s="1062"/>
      <c r="AG339" s="1062"/>
      <c r="AH339" s="1062"/>
      <c r="AI339" s="1062"/>
      <c r="AJ339" s="1062"/>
      <c r="AK339" s="1062"/>
      <c r="AL339" s="1062"/>
      <c r="AM339" s="1063"/>
      <c r="AN339" s="1349"/>
      <c r="AO339" s="888" t="str">
        <f t="shared" si="42"/>
        <v xml:space="preserve"> </v>
      </c>
      <c r="AP339" s="885">
        <f t="shared" si="43"/>
        <v>0</v>
      </c>
      <c r="AQ339" s="1065"/>
    </row>
    <row r="340" spans="1:43" ht="12.75" hidden="1" customHeight="1">
      <c r="A340" s="1059" t="s">
        <v>549</v>
      </c>
      <c r="B340" s="1060" t="str">
        <f t="shared" si="44"/>
        <v xml:space="preserve"> </v>
      </c>
      <c r="C340" s="1061" t="s">
        <v>514</v>
      </c>
      <c r="D340" s="885">
        <v>0</v>
      </c>
      <c r="E340" s="1061" t="str">
        <f t="shared" si="40"/>
        <v xml:space="preserve"> </v>
      </c>
      <c r="F340" s="1019"/>
      <c r="G340" s="1019"/>
      <c r="H340" s="1068"/>
      <c r="I340" s="1019"/>
      <c r="J340" s="1019"/>
      <c r="K340" s="1069"/>
      <c r="L340" s="1069"/>
      <c r="M340" s="1070"/>
      <c r="N340" s="1070"/>
      <c r="O340" s="1070"/>
      <c r="P340" s="1070"/>
      <c r="Q340" s="1070"/>
      <c r="R340" s="1070"/>
      <c r="S340" s="1070"/>
      <c r="T340" s="1070"/>
      <c r="U340" s="1070"/>
      <c r="V340" s="1070"/>
      <c r="W340" s="1070"/>
      <c r="X340" s="1070"/>
      <c r="Y340" s="1070"/>
      <c r="Z340" s="1070"/>
      <c r="AA340" s="1070"/>
      <c r="AB340" s="1070"/>
      <c r="AC340" s="1070"/>
      <c r="AD340" s="1070"/>
      <c r="AE340" s="1070"/>
      <c r="AF340" s="1070"/>
      <c r="AG340" s="1070"/>
      <c r="AH340" s="1070"/>
      <c r="AI340" s="1070"/>
      <c r="AJ340" s="1070"/>
      <c r="AK340" s="1070"/>
      <c r="AL340" s="1070"/>
      <c r="AM340" s="1069"/>
      <c r="AN340" s="1064"/>
      <c r="AO340" s="888" t="str">
        <f t="shared" si="42"/>
        <v xml:space="preserve"> </v>
      </c>
      <c r="AP340" s="885">
        <f t="shared" si="43"/>
        <v>0</v>
      </c>
      <c r="AQ340" s="1065"/>
    </row>
    <row r="341" spans="1:43" ht="12.75" hidden="1" customHeight="1">
      <c r="A341" s="1066" t="s">
        <v>1309</v>
      </c>
      <c r="B341" s="1060" t="str">
        <f t="shared" si="44"/>
        <v xml:space="preserve"> </v>
      </c>
      <c r="C341" s="1061" t="s">
        <v>514</v>
      </c>
      <c r="D341" s="885">
        <v>0</v>
      </c>
      <c r="E341" s="1061" t="str">
        <f t="shared" si="40"/>
        <v xml:space="preserve"> </v>
      </c>
      <c r="F341" s="1006"/>
      <c r="G341" s="1006"/>
      <c r="H341" s="1006"/>
      <c r="I341" s="1006"/>
      <c r="J341" s="1006"/>
      <c r="K341" s="1062"/>
      <c r="L341" s="1062"/>
      <c r="M341" s="1062"/>
      <c r="N341" s="1062"/>
      <c r="O341" s="1062"/>
      <c r="P341" s="1062"/>
      <c r="Q341" s="1062"/>
      <c r="R341" s="1062"/>
      <c r="S341" s="1062"/>
      <c r="T341" s="1062"/>
      <c r="U341" s="1062"/>
      <c r="V341" s="1062"/>
      <c r="W341" s="1062"/>
      <c r="X341" s="1062"/>
      <c r="Y341" s="1062"/>
      <c r="Z341" s="1062"/>
      <c r="AA341" s="1062"/>
      <c r="AB341" s="1062"/>
      <c r="AC341" s="1062"/>
      <c r="AD341" s="1062"/>
      <c r="AE341" s="1062"/>
      <c r="AF341" s="1062"/>
      <c r="AG341" s="1062"/>
      <c r="AH341" s="1062"/>
      <c r="AI341" s="1062"/>
      <c r="AJ341" s="1062"/>
      <c r="AK341" s="1062"/>
      <c r="AL341" s="1062"/>
      <c r="AM341" s="1063"/>
      <c r="AN341" s="1064"/>
      <c r="AO341" s="888" t="str">
        <f t="shared" si="42"/>
        <v xml:space="preserve"> </v>
      </c>
      <c r="AP341" s="885">
        <f t="shared" si="43"/>
        <v>0</v>
      </c>
      <c r="AQ341" s="1065"/>
    </row>
    <row r="342" spans="1:43" ht="12.75" hidden="1" customHeight="1">
      <c r="A342" s="1066" t="s">
        <v>1310</v>
      </c>
      <c r="B342" s="1060">
        <v>0</v>
      </c>
      <c r="C342" s="1061" t="s">
        <v>514</v>
      </c>
      <c r="D342" s="885">
        <v>0</v>
      </c>
      <c r="E342" s="1061" t="str">
        <f t="shared" si="40"/>
        <v xml:space="preserve"> </v>
      </c>
      <c r="F342" s="1044"/>
      <c r="G342" s="1044"/>
      <c r="H342" s="1044"/>
      <c r="I342" s="1044"/>
      <c r="J342" s="1044"/>
      <c r="K342" s="1063"/>
      <c r="L342" s="1063"/>
      <c r="M342" s="1063"/>
      <c r="N342" s="1063"/>
      <c r="O342" s="1063"/>
      <c r="P342" s="1063"/>
      <c r="Q342" s="1063"/>
      <c r="R342" s="1063"/>
      <c r="S342" s="1063"/>
      <c r="T342" s="1063"/>
      <c r="U342" s="1063"/>
      <c r="V342" s="1063"/>
      <c r="W342" s="1063"/>
      <c r="X342" s="1063"/>
      <c r="Y342" s="1063"/>
      <c r="Z342" s="1063"/>
      <c r="AA342" s="1063"/>
      <c r="AB342" s="1063"/>
      <c r="AC342" s="1063"/>
      <c r="AD342" s="1063"/>
      <c r="AE342" s="1063"/>
      <c r="AF342" s="1063"/>
      <c r="AG342" s="1063"/>
      <c r="AH342" s="1063"/>
      <c r="AI342" s="1063"/>
      <c r="AJ342" s="1063"/>
      <c r="AK342" s="1063"/>
      <c r="AL342" s="1063"/>
      <c r="AM342" s="1063"/>
      <c r="AN342" s="1064"/>
      <c r="AO342" s="888" t="str">
        <f t="shared" si="42"/>
        <v xml:space="preserve"> </v>
      </c>
      <c r="AP342" s="885">
        <f t="shared" si="43"/>
        <v>0</v>
      </c>
      <c r="AQ342" s="1065"/>
    </row>
    <row r="343" spans="1:43" ht="12.75" hidden="1" customHeight="1">
      <c r="A343" s="1066" t="s">
        <v>1496</v>
      </c>
      <c r="B343" s="1060">
        <f t="shared" ref="B343:B357" si="45">IFERROR(MINUTE(B$5)-MINUTE(C343)," ")</f>
        <v>7</v>
      </c>
      <c r="C343" s="1061">
        <v>1.6030092592592592E-2</v>
      </c>
      <c r="D343" s="880">
        <v>0</v>
      </c>
      <c r="E343" s="1061" t="str">
        <f t="shared" si="40"/>
        <v xml:space="preserve"> </v>
      </c>
      <c r="F343" s="1044"/>
      <c r="G343" s="1080"/>
      <c r="H343" s="1044"/>
      <c r="I343" s="1044"/>
      <c r="J343" s="1043"/>
      <c r="K343" s="1063"/>
      <c r="L343" s="1063"/>
      <c r="M343" s="1063"/>
      <c r="N343" s="1063"/>
      <c r="O343" s="1063"/>
      <c r="P343" s="1063"/>
      <c r="Q343" s="1063"/>
      <c r="R343" s="1063"/>
      <c r="S343" s="1063"/>
      <c r="T343" s="1063"/>
      <c r="U343" s="1063"/>
      <c r="V343" s="1063"/>
      <c r="W343" s="1063"/>
      <c r="X343" s="1063"/>
      <c r="Y343" s="1063"/>
      <c r="Z343" s="1063"/>
      <c r="AA343" s="1063"/>
      <c r="AB343" s="1063"/>
      <c r="AC343" s="1063"/>
      <c r="AD343" s="1063"/>
      <c r="AE343" s="1063"/>
      <c r="AF343" s="1063"/>
      <c r="AG343" s="1063"/>
      <c r="AH343" s="1063"/>
      <c r="AI343" s="1063"/>
      <c r="AJ343" s="1063"/>
      <c r="AK343" s="1063"/>
      <c r="AL343" s="1063"/>
      <c r="AM343" s="1063"/>
      <c r="AN343" s="1081"/>
      <c r="AO343" s="888" t="str">
        <f t="shared" si="42"/>
        <v xml:space="preserve"> </v>
      </c>
      <c r="AP343" s="885">
        <f t="shared" si="43"/>
        <v>0</v>
      </c>
      <c r="AQ343" s="1053"/>
    </row>
    <row r="344" spans="1:43" ht="12.75" hidden="1" customHeight="1">
      <c r="A344" s="1066" t="s">
        <v>1497</v>
      </c>
      <c r="B344" s="1060">
        <f t="shared" si="45"/>
        <v>6</v>
      </c>
      <c r="C344" s="1061">
        <v>1.726851851851852E-2</v>
      </c>
      <c r="D344" s="880">
        <v>0</v>
      </c>
      <c r="E344" s="1061" t="str">
        <f t="shared" si="40"/>
        <v xml:space="preserve"> </v>
      </c>
      <c r="F344" s="1019"/>
      <c r="G344" s="1019"/>
      <c r="H344" s="1006"/>
      <c r="I344" s="1019"/>
      <c r="J344" s="1019"/>
      <c r="K344" s="1069"/>
      <c r="L344" s="1069"/>
      <c r="M344" s="1070"/>
      <c r="N344" s="1070"/>
      <c r="O344" s="1070"/>
      <c r="P344" s="1070"/>
      <c r="Q344" s="1070"/>
      <c r="R344" s="1070"/>
      <c r="S344" s="1070"/>
      <c r="T344" s="1070"/>
      <c r="U344" s="1070"/>
      <c r="V344" s="1070"/>
      <c r="W344" s="1070"/>
      <c r="X344" s="1070"/>
      <c r="Y344" s="1070"/>
      <c r="Z344" s="1070"/>
      <c r="AA344" s="1070"/>
      <c r="AB344" s="1070"/>
      <c r="AC344" s="1070"/>
      <c r="AD344" s="1070"/>
      <c r="AE344" s="1070"/>
      <c r="AF344" s="1070"/>
      <c r="AG344" s="1070"/>
      <c r="AH344" s="1070"/>
      <c r="AI344" s="1070"/>
      <c r="AJ344" s="1070"/>
      <c r="AK344" s="1070"/>
      <c r="AL344" s="1070"/>
      <c r="AM344" s="1069"/>
      <c r="AN344" s="1064"/>
      <c r="AO344" s="888" t="str">
        <f t="shared" si="42"/>
        <v xml:space="preserve"> </v>
      </c>
      <c r="AP344" s="885">
        <f t="shared" si="43"/>
        <v>0</v>
      </c>
      <c r="AQ344" s="1065"/>
    </row>
    <row r="345" spans="1:43" ht="12.75" hidden="1" customHeight="1">
      <c r="A345" s="1066" t="s">
        <v>1099</v>
      </c>
      <c r="B345" s="1060" t="str">
        <f t="shared" si="45"/>
        <v xml:space="preserve"> </v>
      </c>
      <c r="C345" s="1061" t="s">
        <v>514</v>
      </c>
      <c r="D345" s="885">
        <v>0</v>
      </c>
      <c r="E345" s="1061" t="str">
        <f t="shared" si="40"/>
        <v xml:space="preserve"> </v>
      </c>
      <c r="F345" s="1019"/>
      <c r="G345" s="1019"/>
      <c r="H345" s="1068"/>
      <c r="I345" s="1019"/>
      <c r="J345" s="1019"/>
      <c r="K345" s="1069"/>
      <c r="L345" s="1069"/>
      <c r="M345" s="1070"/>
      <c r="N345" s="1070"/>
      <c r="O345" s="1070"/>
      <c r="P345" s="1070"/>
      <c r="Q345" s="1070"/>
      <c r="R345" s="1070"/>
      <c r="S345" s="1070"/>
      <c r="T345" s="1070"/>
      <c r="U345" s="1070"/>
      <c r="V345" s="1070"/>
      <c r="W345" s="1070"/>
      <c r="X345" s="1070"/>
      <c r="Y345" s="1070"/>
      <c r="Z345" s="1070"/>
      <c r="AA345" s="1070"/>
      <c r="AB345" s="1070"/>
      <c r="AC345" s="1070"/>
      <c r="AD345" s="1070"/>
      <c r="AE345" s="1070"/>
      <c r="AF345" s="1070"/>
      <c r="AG345" s="1070"/>
      <c r="AH345" s="1070"/>
      <c r="AI345" s="1070"/>
      <c r="AJ345" s="1070"/>
      <c r="AK345" s="1070"/>
      <c r="AL345" s="1070"/>
      <c r="AM345" s="1069"/>
      <c r="AN345" s="1064"/>
      <c r="AO345" s="888" t="str">
        <f t="shared" si="42"/>
        <v xml:space="preserve"> </v>
      </c>
      <c r="AP345" s="885">
        <f t="shared" si="43"/>
        <v>0</v>
      </c>
      <c r="AQ345" s="1065"/>
    </row>
    <row r="346" spans="1:43" ht="12.75" hidden="1" customHeight="1">
      <c r="A346" s="1059" t="s">
        <v>381</v>
      </c>
      <c r="B346" s="1060" t="str">
        <f t="shared" si="45"/>
        <v xml:space="preserve"> </v>
      </c>
      <c r="C346" s="1061" t="s">
        <v>514</v>
      </c>
      <c r="D346" s="885">
        <v>0</v>
      </c>
      <c r="E346" s="1061" t="str">
        <f t="shared" si="40"/>
        <v xml:space="preserve"> </v>
      </c>
      <c r="F346" s="1006"/>
      <c r="G346" s="1006"/>
      <c r="H346" s="1006"/>
      <c r="I346" s="1006"/>
      <c r="J346" s="1006"/>
      <c r="K346" s="1062"/>
      <c r="L346" s="1062"/>
      <c r="M346" s="1062"/>
      <c r="N346" s="1062"/>
      <c r="O346" s="1062"/>
      <c r="P346" s="1062"/>
      <c r="Q346" s="1062"/>
      <c r="R346" s="1062"/>
      <c r="S346" s="1062"/>
      <c r="T346" s="1062"/>
      <c r="U346" s="1062"/>
      <c r="V346" s="1062"/>
      <c r="W346" s="1062"/>
      <c r="X346" s="1062"/>
      <c r="Y346" s="1062"/>
      <c r="Z346" s="1062"/>
      <c r="AA346" s="1062"/>
      <c r="AB346" s="1062"/>
      <c r="AC346" s="1062"/>
      <c r="AD346" s="1062"/>
      <c r="AE346" s="1062"/>
      <c r="AF346" s="1062"/>
      <c r="AG346" s="1062"/>
      <c r="AH346" s="1062"/>
      <c r="AI346" s="1062"/>
      <c r="AJ346" s="1062"/>
      <c r="AK346" s="1062"/>
      <c r="AL346" s="1062"/>
      <c r="AM346" s="1063"/>
      <c r="AN346" s="1349"/>
      <c r="AO346" s="888" t="str">
        <f t="shared" si="42"/>
        <v xml:space="preserve"> </v>
      </c>
      <c r="AP346" s="885">
        <f t="shared" si="43"/>
        <v>0</v>
      </c>
      <c r="AQ346" s="1065"/>
    </row>
    <row r="347" spans="1:43" ht="12.75" hidden="1" customHeight="1">
      <c r="A347" s="1059" t="s">
        <v>1197</v>
      </c>
      <c r="B347" s="1060" t="str">
        <f t="shared" si="45"/>
        <v xml:space="preserve"> </v>
      </c>
      <c r="C347" s="1061" t="s">
        <v>514</v>
      </c>
      <c r="D347" s="885">
        <v>0</v>
      </c>
      <c r="E347" s="1061" t="str">
        <f t="shared" si="40"/>
        <v xml:space="preserve"> </v>
      </c>
      <c r="F347" s="1006"/>
      <c r="G347" s="1006"/>
      <c r="H347" s="1006"/>
      <c r="I347" s="1006"/>
      <c r="J347" s="1006"/>
      <c r="K347" s="1062"/>
      <c r="L347" s="1062"/>
      <c r="M347" s="1062"/>
      <c r="N347" s="1062"/>
      <c r="O347" s="1062"/>
      <c r="P347" s="1062"/>
      <c r="Q347" s="1062"/>
      <c r="R347" s="1062"/>
      <c r="S347" s="1062"/>
      <c r="T347" s="1062"/>
      <c r="U347" s="1062"/>
      <c r="V347" s="1062"/>
      <c r="W347" s="1062"/>
      <c r="X347" s="1062"/>
      <c r="Y347" s="1062"/>
      <c r="Z347" s="1062"/>
      <c r="AA347" s="1062"/>
      <c r="AB347" s="1062"/>
      <c r="AC347" s="1062"/>
      <c r="AD347" s="1062"/>
      <c r="AE347" s="1062"/>
      <c r="AF347" s="1062"/>
      <c r="AG347" s="1062"/>
      <c r="AH347" s="1062"/>
      <c r="AI347" s="1062"/>
      <c r="AJ347" s="1062"/>
      <c r="AK347" s="1062"/>
      <c r="AL347" s="1062"/>
      <c r="AM347" s="1063"/>
      <c r="AN347" s="1064"/>
      <c r="AO347" s="888" t="str">
        <f t="shared" si="42"/>
        <v xml:space="preserve"> </v>
      </c>
      <c r="AP347" s="885">
        <f t="shared" si="43"/>
        <v>0</v>
      </c>
      <c r="AQ347" s="1065"/>
    </row>
    <row r="348" spans="1:43" ht="12.75" hidden="1" customHeight="1">
      <c r="A348" s="1066" t="s">
        <v>1740</v>
      </c>
      <c r="B348" s="1060">
        <f t="shared" si="45"/>
        <v>30</v>
      </c>
      <c r="C348" s="1089"/>
      <c r="D348" s="1090">
        <v>0</v>
      </c>
      <c r="E348" s="1061" t="str">
        <f t="shared" si="40"/>
        <v xml:space="preserve"> </v>
      </c>
      <c r="F348" s="1044"/>
      <c r="G348" s="1044"/>
      <c r="H348" s="1044"/>
      <c r="I348" s="1044"/>
      <c r="J348" s="1044"/>
      <c r="K348" s="1063"/>
      <c r="L348" s="1063"/>
      <c r="M348" s="1063"/>
      <c r="N348" s="1063"/>
      <c r="O348" s="1063"/>
      <c r="P348" s="1063"/>
      <c r="Q348" s="1063"/>
      <c r="R348" s="1063"/>
      <c r="S348" s="1063"/>
      <c r="T348" s="1063"/>
      <c r="U348" s="1063"/>
      <c r="V348" s="1063"/>
      <c r="W348" s="1063"/>
      <c r="X348" s="1063"/>
      <c r="Y348" s="1063"/>
      <c r="Z348" s="1063"/>
      <c r="AA348" s="1063"/>
      <c r="AB348" s="1063"/>
      <c r="AC348" s="1063"/>
      <c r="AD348" s="1063"/>
      <c r="AE348" s="1063"/>
      <c r="AF348" s="1063"/>
      <c r="AG348" s="1063"/>
      <c r="AH348" s="1063"/>
      <c r="AI348" s="1063"/>
      <c r="AJ348" s="1063"/>
      <c r="AK348" s="1063"/>
      <c r="AL348" s="1063"/>
      <c r="AM348" s="1063"/>
      <c r="AN348" s="1064"/>
      <c r="AO348" s="888" t="str">
        <f t="shared" si="42"/>
        <v xml:space="preserve"> </v>
      </c>
      <c r="AP348" s="885">
        <f t="shared" si="43"/>
        <v>0</v>
      </c>
      <c r="AQ348" s="1065"/>
    </row>
    <row r="349" spans="1:43" ht="12.75" hidden="1" customHeight="1">
      <c r="A349" s="1059" t="s">
        <v>17</v>
      </c>
      <c r="B349" s="1060">
        <f t="shared" si="45"/>
        <v>10</v>
      </c>
      <c r="C349" s="1061">
        <v>1.4120370370370368E-2</v>
      </c>
      <c r="D349" s="880">
        <v>0</v>
      </c>
      <c r="E349" s="1061" t="str">
        <f t="shared" ref="E349:E412" si="46">IFERROR(AVERAGE(F349:AM349), " ")</f>
        <v xml:space="preserve"> </v>
      </c>
      <c r="F349" s="1044"/>
      <c r="G349" s="1044"/>
      <c r="H349" s="1044"/>
      <c r="I349" s="1044"/>
      <c r="J349" s="1044"/>
      <c r="K349" s="1063"/>
      <c r="L349" s="1063"/>
      <c r="M349" s="1063"/>
      <c r="N349" s="1063"/>
      <c r="O349" s="1063"/>
      <c r="P349" s="1063"/>
      <c r="Q349" s="1063"/>
      <c r="R349" s="1063"/>
      <c r="S349" s="1063"/>
      <c r="T349" s="1063"/>
      <c r="U349" s="1063"/>
      <c r="V349" s="1063"/>
      <c r="W349" s="1063"/>
      <c r="X349" s="1063"/>
      <c r="Y349" s="1063"/>
      <c r="Z349" s="1063"/>
      <c r="AA349" s="1063"/>
      <c r="AB349" s="1063"/>
      <c r="AC349" s="1063"/>
      <c r="AD349" s="1063"/>
      <c r="AE349" s="1063"/>
      <c r="AF349" s="1063"/>
      <c r="AG349" s="1063"/>
      <c r="AH349" s="1063"/>
      <c r="AI349" s="1063"/>
      <c r="AJ349" s="1063"/>
      <c r="AK349" s="1063"/>
      <c r="AL349" s="1063"/>
      <c r="AM349" s="1063"/>
      <c r="AN349" s="1064"/>
      <c r="AO349" s="888" t="str">
        <f t="shared" si="42"/>
        <v xml:space="preserve"> </v>
      </c>
      <c r="AP349" s="885">
        <f t="shared" si="43"/>
        <v>0</v>
      </c>
      <c r="AQ349" s="1065"/>
    </row>
    <row r="350" spans="1:43" ht="12.75" hidden="1" customHeight="1">
      <c r="A350" s="1059" t="s">
        <v>17</v>
      </c>
      <c r="B350" s="1060" t="str">
        <f t="shared" si="45"/>
        <v xml:space="preserve"> </v>
      </c>
      <c r="C350" s="1061" t="s">
        <v>514</v>
      </c>
      <c r="D350" s="885">
        <v>0</v>
      </c>
      <c r="E350" s="1061" t="str">
        <f t="shared" si="46"/>
        <v xml:space="preserve"> </v>
      </c>
      <c r="F350" s="1043"/>
      <c r="G350" s="1080"/>
      <c r="H350" s="1044"/>
      <c r="I350" s="1044"/>
      <c r="J350" s="1043"/>
      <c r="K350" s="1063"/>
      <c r="L350" s="1063"/>
      <c r="M350" s="1063"/>
      <c r="N350" s="1063"/>
      <c r="O350" s="1063"/>
      <c r="P350" s="1063"/>
      <c r="Q350" s="1063"/>
      <c r="R350" s="1063"/>
      <c r="S350" s="1063"/>
      <c r="T350" s="1063"/>
      <c r="U350" s="1063"/>
      <c r="V350" s="1063"/>
      <c r="W350" s="1063"/>
      <c r="X350" s="1063"/>
      <c r="Y350" s="1063"/>
      <c r="Z350" s="1063"/>
      <c r="AA350" s="1063"/>
      <c r="AB350" s="1063"/>
      <c r="AC350" s="1063"/>
      <c r="AD350" s="1063"/>
      <c r="AE350" s="1063"/>
      <c r="AF350" s="1063"/>
      <c r="AG350" s="1063"/>
      <c r="AH350" s="1063"/>
      <c r="AI350" s="1063"/>
      <c r="AJ350" s="1063"/>
      <c r="AK350" s="1063"/>
      <c r="AL350" s="1063"/>
      <c r="AM350" s="1063"/>
      <c r="AN350" s="1081"/>
      <c r="AO350" s="1006" t="str">
        <f t="shared" si="42"/>
        <v xml:space="preserve"> </v>
      </c>
      <c r="AP350" s="885">
        <f t="shared" si="43"/>
        <v>0</v>
      </c>
      <c r="AQ350" s="1053"/>
    </row>
    <row r="351" spans="1:43" ht="12.75" hidden="1" customHeight="1">
      <c r="A351" s="1059" t="s">
        <v>696</v>
      </c>
      <c r="B351" s="1060" t="str">
        <f t="shared" si="45"/>
        <v xml:space="preserve"> </v>
      </c>
      <c r="C351" s="1061" t="s">
        <v>514</v>
      </c>
      <c r="D351" s="885">
        <v>0</v>
      </c>
      <c r="E351" s="1061" t="str">
        <f t="shared" si="46"/>
        <v xml:space="preserve"> </v>
      </c>
      <c r="F351" s="1044"/>
      <c r="G351" s="1044"/>
      <c r="H351" s="1044"/>
      <c r="I351" s="1044"/>
      <c r="J351" s="1043"/>
      <c r="K351" s="1063"/>
      <c r="L351" s="1063"/>
      <c r="M351" s="1063"/>
      <c r="N351" s="1063"/>
      <c r="O351" s="1063"/>
      <c r="P351" s="1063"/>
      <c r="Q351" s="1063"/>
      <c r="R351" s="1063"/>
      <c r="S351" s="1063"/>
      <c r="T351" s="1063"/>
      <c r="U351" s="1063"/>
      <c r="V351" s="1063"/>
      <c r="W351" s="1063"/>
      <c r="X351" s="1063"/>
      <c r="Y351" s="1063"/>
      <c r="Z351" s="1063"/>
      <c r="AA351" s="1063"/>
      <c r="AB351" s="1063"/>
      <c r="AC351" s="1063"/>
      <c r="AD351" s="1063"/>
      <c r="AE351" s="1063"/>
      <c r="AF351" s="1063"/>
      <c r="AG351" s="1063"/>
      <c r="AH351" s="1063"/>
      <c r="AI351" s="1063"/>
      <c r="AJ351" s="1063"/>
      <c r="AK351" s="1063"/>
      <c r="AL351" s="1063"/>
      <c r="AM351" s="1063"/>
      <c r="AN351" s="1081"/>
      <c r="AO351" s="1006" t="str">
        <f t="shared" si="42"/>
        <v xml:space="preserve"> </v>
      </c>
      <c r="AP351" s="885">
        <f t="shared" si="43"/>
        <v>0</v>
      </c>
      <c r="AQ351" s="1053"/>
    </row>
    <row r="352" spans="1:43" ht="12.75" hidden="1" customHeight="1">
      <c r="A352" s="1059" t="s">
        <v>697</v>
      </c>
      <c r="B352" s="1060" t="str">
        <f t="shared" si="45"/>
        <v xml:space="preserve"> </v>
      </c>
      <c r="C352" s="1061" t="s">
        <v>514</v>
      </c>
      <c r="D352" s="885">
        <v>0</v>
      </c>
      <c r="E352" s="1061" t="str">
        <f t="shared" si="46"/>
        <v xml:space="preserve"> </v>
      </c>
      <c r="F352" s="1019"/>
      <c r="G352" s="1019"/>
      <c r="H352" s="1068"/>
      <c r="I352" s="1019"/>
      <c r="J352" s="1019"/>
      <c r="K352" s="1069"/>
      <c r="L352" s="1069"/>
      <c r="M352" s="1070"/>
      <c r="N352" s="1070"/>
      <c r="O352" s="1070"/>
      <c r="P352" s="1070"/>
      <c r="Q352" s="1070"/>
      <c r="R352" s="1070"/>
      <c r="S352" s="1070"/>
      <c r="T352" s="1070"/>
      <c r="U352" s="1070"/>
      <c r="V352" s="1070"/>
      <c r="W352" s="1070"/>
      <c r="X352" s="1070"/>
      <c r="Y352" s="1070"/>
      <c r="Z352" s="1070"/>
      <c r="AA352" s="1070"/>
      <c r="AB352" s="1070"/>
      <c r="AC352" s="1070"/>
      <c r="AD352" s="1070"/>
      <c r="AE352" s="1070"/>
      <c r="AF352" s="1070"/>
      <c r="AG352" s="1070"/>
      <c r="AH352" s="1070"/>
      <c r="AI352" s="1070"/>
      <c r="AJ352" s="1070"/>
      <c r="AK352" s="1070"/>
      <c r="AL352" s="1070"/>
      <c r="AM352" s="1069"/>
      <c r="AN352" s="1064"/>
      <c r="AO352" s="888" t="str">
        <f t="shared" si="42"/>
        <v xml:space="preserve"> </v>
      </c>
      <c r="AP352" s="885">
        <f t="shared" si="43"/>
        <v>0</v>
      </c>
      <c r="AQ352" s="1065"/>
    </row>
    <row r="353" spans="1:43" ht="12.75" hidden="1" customHeight="1">
      <c r="A353" s="1059" t="s">
        <v>1198</v>
      </c>
      <c r="B353" s="1060" t="str">
        <f t="shared" si="45"/>
        <v xml:space="preserve"> </v>
      </c>
      <c r="C353" s="1061" t="s">
        <v>514</v>
      </c>
      <c r="D353" s="885">
        <v>0</v>
      </c>
      <c r="E353" s="1061" t="str">
        <f t="shared" si="46"/>
        <v xml:space="preserve"> </v>
      </c>
      <c r="F353" s="1006"/>
      <c r="G353" s="1006"/>
      <c r="H353" s="1006"/>
      <c r="I353" s="1006"/>
      <c r="J353" s="1006"/>
      <c r="K353" s="1062"/>
      <c r="L353" s="1062"/>
      <c r="M353" s="1062"/>
      <c r="N353" s="1062"/>
      <c r="O353" s="1062"/>
      <c r="P353" s="1062"/>
      <c r="Q353" s="1062"/>
      <c r="R353" s="1062"/>
      <c r="S353" s="1062"/>
      <c r="T353" s="1062"/>
      <c r="U353" s="1062"/>
      <c r="V353" s="1062"/>
      <c r="W353" s="1062"/>
      <c r="X353" s="1062"/>
      <c r="Y353" s="1062"/>
      <c r="Z353" s="1062"/>
      <c r="AA353" s="1062"/>
      <c r="AB353" s="1062"/>
      <c r="AC353" s="1062"/>
      <c r="AD353" s="1062"/>
      <c r="AE353" s="1062"/>
      <c r="AF353" s="1062"/>
      <c r="AG353" s="1062"/>
      <c r="AH353" s="1062"/>
      <c r="AI353" s="1062"/>
      <c r="AJ353" s="1062"/>
      <c r="AK353" s="1062"/>
      <c r="AL353" s="1062"/>
      <c r="AM353" s="1063"/>
      <c r="AN353" s="1064"/>
      <c r="AO353" s="888" t="str">
        <f t="shared" si="42"/>
        <v xml:space="preserve"> </v>
      </c>
      <c r="AP353" s="885">
        <f t="shared" si="43"/>
        <v>0</v>
      </c>
      <c r="AQ353" s="1065"/>
    </row>
    <row r="354" spans="1:43" ht="12.75" hidden="1" customHeight="1">
      <c r="A354" s="1066" t="s">
        <v>893</v>
      </c>
      <c r="B354" s="1060" t="str">
        <f t="shared" si="45"/>
        <v xml:space="preserve"> </v>
      </c>
      <c r="C354" s="1061" t="s">
        <v>514</v>
      </c>
      <c r="D354" s="885">
        <v>0</v>
      </c>
      <c r="E354" s="1061" t="str">
        <f t="shared" si="46"/>
        <v xml:space="preserve"> </v>
      </c>
      <c r="F354" s="1006"/>
      <c r="G354" s="1006"/>
      <c r="H354" s="1006"/>
      <c r="I354" s="1006"/>
      <c r="J354" s="1006"/>
      <c r="K354" s="1062"/>
      <c r="L354" s="1062"/>
      <c r="M354" s="1062"/>
      <c r="N354" s="1062"/>
      <c r="O354" s="1062"/>
      <c r="P354" s="1062"/>
      <c r="Q354" s="1062"/>
      <c r="R354" s="1062"/>
      <c r="S354" s="1062"/>
      <c r="T354" s="1062"/>
      <c r="U354" s="1062"/>
      <c r="V354" s="1062"/>
      <c r="W354" s="1062"/>
      <c r="X354" s="1062"/>
      <c r="Y354" s="1062"/>
      <c r="Z354" s="1062"/>
      <c r="AA354" s="1062"/>
      <c r="AB354" s="1062"/>
      <c r="AC354" s="1062"/>
      <c r="AD354" s="1062"/>
      <c r="AE354" s="1062"/>
      <c r="AF354" s="1062"/>
      <c r="AG354" s="1062"/>
      <c r="AH354" s="1062"/>
      <c r="AI354" s="1062"/>
      <c r="AJ354" s="1062"/>
      <c r="AK354" s="1062"/>
      <c r="AL354" s="1062"/>
      <c r="AM354" s="1063"/>
      <c r="AN354" s="1349"/>
      <c r="AO354" s="888" t="str">
        <f t="shared" si="42"/>
        <v xml:space="preserve"> </v>
      </c>
      <c r="AP354" s="885">
        <f t="shared" si="43"/>
        <v>0</v>
      </c>
      <c r="AQ354" s="1065"/>
    </row>
    <row r="355" spans="1:43" ht="12.75" hidden="1" customHeight="1">
      <c r="A355" s="1059" t="s">
        <v>361</v>
      </c>
      <c r="B355" s="1060" t="str">
        <f t="shared" si="45"/>
        <v xml:space="preserve"> </v>
      </c>
      <c r="C355" s="1061" t="s">
        <v>514</v>
      </c>
      <c r="D355" s="885">
        <v>0</v>
      </c>
      <c r="E355" s="1061" t="str">
        <f t="shared" si="46"/>
        <v xml:space="preserve"> </v>
      </c>
      <c r="F355" s="1006"/>
      <c r="G355" s="1006"/>
      <c r="H355" s="1006"/>
      <c r="I355" s="1006"/>
      <c r="J355" s="1006"/>
      <c r="K355" s="1062"/>
      <c r="L355" s="1062"/>
      <c r="M355" s="1062"/>
      <c r="N355" s="1062"/>
      <c r="O355" s="1062"/>
      <c r="P355" s="1062"/>
      <c r="Q355" s="1062"/>
      <c r="R355" s="1062"/>
      <c r="S355" s="1062"/>
      <c r="T355" s="1062"/>
      <c r="U355" s="1062"/>
      <c r="V355" s="1062"/>
      <c r="W355" s="1062"/>
      <c r="X355" s="1062"/>
      <c r="Y355" s="1062"/>
      <c r="Z355" s="1062"/>
      <c r="AA355" s="1062"/>
      <c r="AB355" s="1062"/>
      <c r="AC355" s="1062"/>
      <c r="AD355" s="1062"/>
      <c r="AE355" s="1062"/>
      <c r="AF355" s="1062"/>
      <c r="AG355" s="1062"/>
      <c r="AH355" s="1062"/>
      <c r="AI355" s="1062"/>
      <c r="AJ355" s="1062"/>
      <c r="AK355" s="1062"/>
      <c r="AL355" s="1062"/>
      <c r="AM355" s="1063"/>
      <c r="AN355" s="1349"/>
      <c r="AO355" s="888" t="str">
        <f t="shared" si="42"/>
        <v xml:space="preserve"> </v>
      </c>
      <c r="AP355" s="885">
        <f t="shared" si="43"/>
        <v>0</v>
      </c>
      <c r="AQ355" s="1065"/>
    </row>
    <row r="356" spans="1:43" ht="12.75" hidden="1" customHeight="1">
      <c r="A356" s="1066" t="s">
        <v>1039</v>
      </c>
      <c r="B356" s="1060" t="str">
        <f t="shared" si="45"/>
        <v xml:space="preserve"> </v>
      </c>
      <c r="C356" s="1061" t="s">
        <v>514</v>
      </c>
      <c r="D356" s="885">
        <v>0</v>
      </c>
      <c r="E356" s="1061" t="str">
        <f t="shared" si="46"/>
        <v xml:space="preserve"> </v>
      </c>
      <c r="F356" s="1006"/>
      <c r="G356" s="1006"/>
      <c r="H356" s="1006"/>
      <c r="I356" s="1006"/>
      <c r="J356" s="1006"/>
      <c r="K356" s="1062"/>
      <c r="L356" s="1062"/>
      <c r="M356" s="1062"/>
      <c r="N356" s="1062"/>
      <c r="O356" s="1062"/>
      <c r="P356" s="1062"/>
      <c r="Q356" s="1062"/>
      <c r="R356" s="1062"/>
      <c r="S356" s="1062"/>
      <c r="T356" s="1062"/>
      <c r="U356" s="1062"/>
      <c r="V356" s="1062"/>
      <c r="W356" s="1062"/>
      <c r="X356" s="1062"/>
      <c r="Y356" s="1062"/>
      <c r="Z356" s="1062"/>
      <c r="AA356" s="1062"/>
      <c r="AB356" s="1062"/>
      <c r="AC356" s="1062"/>
      <c r="AD356" s="1062"/>
      <c r="AE356" s="1062"/>
      <c r="AF356" s="1062"/>
      <c r="AG356" s="1062"/>
      <c r="AH356" s="1062"/>
      <c r="AI356" s="1062"/>
      <c r="AJ356" s="1062"/>
      <c r="AK356" s="1062"/>
      <c r="AL356" s="1062"/>
      <c r="AM356" s="1063"/>
      <c r="AN356" s="1349"/>
      <c r="AO356" s="888" t="str">
        <f t="shared" si="42"/>
        <v xml:space="preserve"> </v>
      </c>
      <c r="AP356" s="885">
        <f t="shared" si="43"/>
        <v>0</v>
      </c>
      <c r="AQ356" s="1065"/>
    </row>
    <row r="357" spans="1:43" ht="12.75" hidden="1" customHeight="1">
      <c r="A357" s="1059" t="s">
        <v>510</v>
      </c>
      <c r="B357" s="1060" t="str">
        <f t="shared" si="45"/>
        <v xml:space="preserve"> </v>
      </c>
      <c r="C357" s="1061" t="s">
        <v>514</v>
      </c>
      <c r="D357" s="885">
        <v>0</v>
      </c>
      <c r="E357" s="1061" t="str">
        <f t="shared" si="46"/>
        <v xml:space="preserve"> </v>
      </c>
      <c r="F357" s="1019"/>
      <c r="G357" s="1019"/>
      <c r="H357" s="1068"/>
      <c r="I357" s="1019"/>
      <c r="J357" s="1006"/>
      <c r="K357" s="1062"/>
      <c r="L357" s="1062"/>
      <c r="M357" s="1062"/>
      <c r="N357" s="1062"/>
      <c r="O357" s="1062"/>
      <c r="P357" s="1062"/>
      <c r="Q357" s="1062"/>
      <c r="R357" s="1062"/>
      <c r="S357" s="1062"/>
      <c r="T357" s="1062"/>
      <c r="U357" s="1062"/>
      <c r="V357" s="1062"/>
      <c r="W357" s="1062"/>
      <c r="X357" s="1062"/>
      <c r="Y357" s="1062"/>
      <c r="Z357" s="1062"/>
      <c r="AA357" s="1062"/>
      <c r="AB357" s="1062"/>
      <c r="AC357" s="1062"/>
      <c r="AD357" s="1062"/>
      <c r="AE357" s="1062"/>
      <c r="AF357" s="1062"/>
      <c r="AG357" s="1062"/>
      <c r="AH357" s="1062"/>
      <c r="AI357" s="1062"/>
      <c r="AJ357" s="1062"/>
      <c r="AK357" s="1062"/>
      <c r="AL357" s="1062"/>
      <c r="AM357" s="1063"/>
      <c r="AN357" s="1349"/>
      <c r="AO357" s="888" t="str">
        <f t="shared" si="42"/>
        <v xml:space="preserve"> </v>
      </c>
      <c r="AP357" s="885">
        <f t="shared" si="43"/>
        <v>0</v>
      </c>
      <c r="AQ357" s="1065"/>
    </row>
    <row r="358" spans="1:43" ht="12.75" hidden="1" customHeight="1">
      <c r="A358" s="1059" t="s">
        <v>1311</v>
      </c>
      <c r="B358" s="1060">
        <v>0</v>
      </c>
      <c r="C358" s="1061" t="s">
        <v>514</v>
      </c>
      <c r="D358" s="885">
        <v>0</v>
      </c>
      <c r="E358" s="1061" t="str">
        <f t="shared" si="46"/>
        <v xml:space="preserve"> </v>
      </c>
      <c r="F358" s="1006"/>
      <c r="G358" s="1006"/>
      <c r="H358" s="1006"/>
      <c r="I358" s="1006"/>
      <c r="J358" s="1006"/>
      <c r="K358" s="1062"/>
      <c r="L358" s="1062"/>
      <c r="M358" s="1062"/>
      <c r="N358" s="1062"/>
      <c r="O358" s="1062"/>
      <c r="P358" s="1062"/>
      <c r="Q358" s="1062"/>
      <c r="R358" s="1062"/>
      <c r="S358" s="1062"/>
      <c r="T358" s="1062"/>
      <c r="U358" s="1062"/>
      <c r="V358" s="1062"/>
      <c r="W358" s="1062"/>
      <c r="X358" s="1062"/>
      <c r="Y358" s="1062"/>
      <c r="Z358" s="1062"/>
      <c r="AA358" s="1062"/>
      <c r="AB358" s="1062"/>
      <c r="AC358" s="1062"/>
      <c r="AD358" s="1062"/>
      <c r="AE358" s="1062"/>
      <c r="AF358" s="1062"/>
      <c r="AG358" s="1062"/>
      <c r="AH358" s="1062"/>
      <c r="AI358" s="1062"/>
      <c r="AJ358" s="1062"/>
      <c r="AK358" s="1062"/>
      <c r="AL358" s="1062"/>
      <c r="AM358" s="1063"/>
      <c r="AN358" s="1064"/>
      <c r="AO358" s="888" t="str">
        <f t="shared" si="42"/>
        <v xml:space="preserve"> </v>
      </c>
      <c r="AP358" s="885">
        <f t="shared" si="43"/>
        <v>0</v>
      </c>
      <c r="AQ358" s="1065"/>
    </row>
    <row r="359" spans="1:43" ht="12.75" hidden="1" customHeight="1">
      <c r="A359" s="1066" t="s">
        <v>951</v>
      </c>
      <c r="B359" s="1060" t="str">
        <f t="shared" ref="B359:B399" si="47">IFERROR(MINUTE(B$5)-MINUTE(C359)," ")</f>
        <v xml:space="preserve"> </v>
      </c>
      <c r="C359" s="1061" t="s">
        <v>514</v>
      </c>
      <c r="D359" s="885">
        <v>0</v>
      </c>
      <c r="E359" s="1061" t="str">
        <f t="shared" si="46"/>
        <v xml:space="preserve"> </v>
      </c>
      <c r="F359" s="1006"/>
      <c r="G359" s="1006"/>
      <c r="H359" s="1006"/>
      <c r="I359" s="1006"/>
      <c r="J359" s="1006"/>
      <c r="K359" s="1062"/>
      <c r="L359" s="1062"/>
      <c r="M359" s="1062"/>
      <c r="N359" s="1062"/>
      <c r="O359" s="1062"/>
      <c r="P359" s="1062"/>
      <c r="Q359" s="1062"/>
      <c r="R359" s="1062"/>
      <c r="S359" s="1062"/>
      <c r="T359" s="1062"/>
      <c r="U359" s="1062"/>
      <c r="V359" s="1062"/>
      <c r="W359" s="1062"/>
      <c r="X359" s="1062"/>
      <c r="Y359" s="1062"/>
      <c r="Z359" s="1062"/>
      <c r="AA359" s="1062"/>
      <c r="AB359" s="1062"/>
      <c r="AC359" s="1062"/>
      <c r="AD359" s="1062"/>
      <c r="AE359" s="1062"/>
      <c r="AF359" s="1062"/>
      <c r="AG359" s="1062"/>
      <c r="AH359" s="1062"/>
      <c r="AI359" s="1062"/>
      <c r="AJ359" s="1062"/>
      <c r="AK359" s="1062"/>
      <c r="AL359" s="1062"/>
      <c r="AM359" s="1063"/>
      <c r="AN359" s="1064"/>
      <c r="AO359" s="888" t="str">
        <f t="shared" si="42"/>
        <v xml:space="preserve"> </v>
      </c>
      <c r="AP359" s="885">
        <f t="shared" si="43"/>
        <v>0</v>
      </c>
      <c r="AQ359" s="1065"/>
    </row>
    <row r="360" spans="1:43" ht="12.75" hidden="1" customHeight="1">
      <c r="A360" s="1066" t="s">
        <v>876</v>
      </c>
      <c r="B360" s="1060" t="str">
        <f t="shared" si="47"/>
        <v xml:space="preserve"> </v>
      </c>
      <c r="C360" s="1061" t="s">
        <v>514</v>
      </c>
      <c r="D360" s="885">
        <v>0</v>
      </c>
      <c r="E360" s="1061" t="str">
        <f t="shared" si="46"/>
        <v xml:space="preserve"> </v>
      </c>
      <c r="F360" s="1044"/>
      <c r="G360" s="1044"/>
      <c r="H360" s="1006"/>
      <c r="I360" s="1044"/>
      <c r="J360" s="1044"/>
      <c r="K360" s="1063"/>
      <c r="L360" s="1063"/>
      <c r="M360" s="1062"/>
      <c r="N360" s="1062"/>
      <c r="O360" s="1062"/>
      <c r="P360" s="1062"/>
      <c r="Q360" s="1062"/>
      <c r="R360" s="1062"/>
      <c r="S360" s="1062"/>
      <c r="T360" s="1062"/>
      <c r="U360" s="1062"/>
      <c r="V360" s="1062"/>
      <c r="W360" s="1062"/>
      <c r="X360" s="1062"/>
      <c r="Y360" s="1062"/>
      <c r="Z360" s="1062"/>
      <c r="AA360" s="1062"/>
      <c r="AB360" s="1062"/>
      <c r="AC360" s="1062"/>
      <c r="AD360" s="1062"/>
      <c r="AE360" s="1062"/>
      <c r="AF360" s="1062"/>
      <c r="AG360" s="1062"/>
      <c r="AH360" s="1062"/>
      <c r="AI360" s="1062"/>
      <c r="AJ360" s="1062"/>
      <c r="AK360" s="1062"/>
      <c r="AL360" s="1062"/>
      <c r="AM360" s="1063"/>
      <c r="AN360" s="1064"/>
      <c r="AO360" s="888" t="str">
        <f t="shared" si="42"/>
        <v xml:space="preserve"> </v>
      </c>
      <c r="AP360" s="885">
        <f t="shared" si="43"/>
        <v>0</v>
      </c>
      <c r="AQ360" s="1065"/>
    </row>
    <row r="361" spans="1:43" ht="12.75" hidden="1" customHeight="1">
      <c r="A361" s="1059" t="s">
        <v>1199</v>
      </c>
      <c r="B361" s="1060" t="str">
        <f t="shared" si="47"/>
        <v xml:space="preserve"> </v>
      </c>
      <c r="C361" s="1061" t="s">
        <v>514</v>
      </c>
      <c r="D361" s="885">
        <v>0</v>
      </c>
      <c r="E361" s="1061" t="str">
        <f t="shared" si="46"/>
        <v xml:space="preserve"> </v>
      </c>
      <c r="F361" s="1006"/>
      <c r="G361" s="1006"/>
      <c r="H361" s="1006"/>
      <c r="I361" s="1006"/>
      <c r="J361" s="1006"/>
      <c r="K361" s="1062"/>
      <c r="L361" s="1062"/>
      <c r="M361" s="1062"/>
      <c r="N361" s="1062"/>
      <c r="O361" s="1062"/>
      <c r="P361" s="1062"/>
      <c r="Q361" s="1062"/>
      <c r="R361" s="1062"/>
      <c r="S361" s="1062"/>
      <c r="T361" s="1062"/>
      <c r="U361" s="1062"/>
      <c r="V361" s="1062"/>
      <c r="W361" s="1062"/>
      <c r="X361" s="1062"/>
      <c r="Y361" s="1062"/>
      <c r="Z361" s="1062"/>
      <c r="AA361" s="1062"/>
      <c r="AB361" s="1062"/>
      <c r="AC361" s="1062"/>
      <c r="AD361" s="1062"/>
      <c r="AE361" s="1062"/>
      <c r="AF361" s="1062"/>
      <c r="AG361" s="1062"/>
      <c r="AH361" s="1062"/>
      <c r="AI361" s="1062"/>
      <c r="AJ361" s="1062"/>
      <c r="AK361" s="1062"/>
      <c r="AL361" s="1062"/>
      <c r="AM361" s="1063"/>
      <c r="AN361" s="1064"/>
      <c r="AO361" s="888" t="str">
        <f t="shared" si="42"/>
        <v xml:space="preserve"> </v>
      </c>
      <c r="AP361" s="885">
        <f t="shared" si="43"/>
        <v>0</v>
      </c>
      <c r="AQ361" s="1065"/>
    </row>
    <row r="362" spans="1:43" ht="12.75" hidden="1" customHeight="1">
      <c r="A362" s="1353" t="s">
        <v>1669</v>
      </c>
      <c r="B362" s="1060">
        <f t="shared" si="47"/>
        <v>11</v>
      </c>
      <c r="C362" s="1061">
        <v>1.3530092592592594E-2</v>
      </c>
      <c r="D362" s="880">
        <v>0</v>
      </c>
      <c r="E362" s="1061" t="str">
        <f t="shared" si="46"/>
        <v xml:space="preserve"> </v>
      </c>
      <c r="F362" s="1019"/>
      <c r="G362" s="1019"/>
      <c r="H362" s="1068"/>
      <c r="I362" s="1019"/>
      <c r="J362" s="1019"/>
      <c r="K362" s="1069"/>
      <c r="L362" s="1069"/>
      <c r="M362" s="1070"/>
      <c r="N362" s="1070"/>
      <c r="O362" s="1070"/>
      <c r="P362" s="1070"/>
      <c r="Q362" s="1070"/>
      <c r="R362" s="1070"/>
      <c r="S362" s="1070"/>
      <c r="T362" s="1070"/>
      <c r="U362" s="1070"/>
      <c r="V362" s="1070"/>
      <c r="W362" s="1070"/>
      <c r="X362" s="1070"/>
      <c r="Y362" s="1070"/>
      <c r="Z362" s="1070"/>
      <c r="AA362" s="1070"/>
      <c r="AB362" s="1070"/>
      <c r="AC362" s="1070"/>
      <c r="AD362" s="1070"/>
      <c r="AE362" s="1070"/>
      <c r="AF362" s="1070"/>
      <c r="AG362" s="1070"/>
      <c r="AH362" s="1070"/>
      <c r="AI362" s="1070"/>
      <c r="AJ362" s="1070"/>
      <c r="AK362" s="1070"/>
      <c r="AL362" s="1070"/>
      <c r="AM362" s="1069"/>
      <c r="AN362" s="1064"/>
      <c r="AO362" s="888" t="str">
        <f t="shared" si="42"/>
        <v xml:space="preserve"> </v>
      </c>
      <c r="AP362" s="885">
        <f t="shared" si="43"/>
        <v>0</v>
      </c>
      <c r="AQ362" s="1065"/>
    </row>
    <row r="363" spans="1:43" ht="12.75" hidden="1" customHeight="1">
      <c r="A363" s="1059" t="s">
        <v>1200</v>
      </c>
      <c r="B363" s="1060" t="str">
        <f t="shared" si="47"/>
        <v xml:space="preserve"> </v>
      </c>
      <c r="C363" s="1061" t="s">
        <v>514</v>
      </c>
      <c r="D363" s="885">
        <v>0</v>
      </c>
      <c r="E363" s="1061" t="str">
        <f t="shared" si="46"/>
        <v xml:space="preserve"> </v>
      </c>
      <c r="F363" s="1006"/>
      <c r="G363" s="1006"/>
      <c r="H363" s="1006"/>
      <c r="I363" s="1006"/>
      <c r="J363" s="1006"/>
      <c r="K363" s="1062"/>
      <c r="L363" s="1062"/>
      <c r="M363" s="1062"/>
      <c r="N363" s="1062"/>
      <c r="O363" s="1062"/>
      <c r="P363" s="1062"/>
      <c r="Q363" s="1062"/>
      <c r="R363" s="1062"/>
      <c r="S363" s="1062"/>
      <c r="T363" s="1062"/>
      <c r="U363" s="1062"/>
      <c r="V363" s="1062"/>
      <c r="W363" s="1062"/>
      <c r="X363" s="1062"/>
      <c r="Y363" s="1062"/>
      <c r="Z363" s="1062"/>
      <c r="AA363" s="1062"/>
      <c r="AB363" s="1062"/>
      <c r="AC363" s="1062"/>
      <c r="AD363" s="1062"/>
      <c r="AE363" s="1062"/>
      <c r="AF363" s="1062"/>
      <c r="AG363" s="1062"/>
      <c r="AH363" s="1062"/>
      <c r="AI363" s="1062"/>
      <c r="AJ363" s="1062"/>
      <c r="AK363" s="1062"/>
      <c r="AL363" s="1062"/>
      <c r="AM363" s="1063"/>
      <c r="AN363" s="1349"/>
      <c r="AO363" s="888" t="str">
        <f t="shared" si="42"/>
        <v xml:space="preserve"> </v>
      </c>
      <c r="AP363" s="885">
        <f t="shared" si="43"/>
        <v>0</v>
      </c>
      <c r="AQ363" s="1065"/>
    </row>
    <row r="364" spans="1:43" ht="12.75" hidden="1" customHeight="1">
      <c r="A364" s="1059" t="s">
        <v>1201</v>
      </c>
      <c r="B364" s="1060">
        <f t="shared" si="47"/>
        <v>7</v>
      </c>
      <c r="C364" s="1061">
        <v>1.6111111111111111E-2</v>
      </c>
      <c r="D364" s="880">
        <v>0</v>
      </c>
      <c r="E364" s="1061" t="str">
        <f t="shared" si="46"/>
        <v xml:space="preserve"> </v>
      </c>
      <c r="F364" s="1044"/>
      <c r="G364" s="1044"/>
      <c r="H364" s="1044"/>
      <c r="I364" s="1044"/>
      <c r="J364" s="1044"/>
      <c r="K364" s="1063"/>
      <c r="L364" s="1063"/>
      <c r="M364" s="1063"/>
      <c r="N364" s="1063"/>
      <c r="O364" s="1063"/>
      <c r="P364" s="1063"/>
      <c r="Q364" s="1063"/>
      <c r="R364" s="1063"/>
      <c r="S364" s="1063"/>
      <c r="T364" s="1063"/>
      <c r="U364" s="1063"/>
      <c r="V364" s="1063"/>
      <c r="W364" s="1063"/>
      <c r="X364" s="1063"/>
      <c r="Y364" s="1063"/>
      <c r="Z364" s="1063"/>
      <c r="AA364" s="1063"/>
      <c r="AB364" s="1063"/>
      <c r="AC364" s="1063"/>
      <c r="AD364" s="1063"/>
      <c r="AE364" s="1063"/>
      <c r="AF364" s="1063"/>
      <c r="AG364" s="1063"/>
      <c r="AH364" s="1063"/>
      <c r="AI364" s="1063"/>
      <c r="AJ364" s="1063"/>
      <c r="AK364" s="1063"/>
      <c r="AL364" s="1063"/>
      <c r="AM364" s="1069"/>
      <c r="AN364" s="1064"/>
      <c r="AO364" s="888" t="str">
        <f t="shared" si="42"/>
        <v xml:space="preserve"> </v>
      </c>
      <c r="AP364" s="885">
        <f t="shared" si="43"/>
        <v>0</v>
      </c>
      <c r="AQ364" s="1065"/>
    </row>
    <row r="365" spans="1:43" ht="12.75" hidden="1" customHeight="1">
      <c r="A365" s="1066" t="s">
        <v>1101</v>
      </c>
      <c r="B365" s="1060" t="str">
        <f t="shared" si="47"/>
        <v xml:space="preserve"> </v>
      </c>
      <c r="C365" s="1061" t="s">
        <v>514</v>
      </c>
      <c r="D365" s="885">
        <v>0</v>
      </c>
      <c r="E365" s="1061" t="str">
        <f t="shared" si="46"/>
        <v xml:space="preserve"> </v>
      </c>
      <c r="F365" s="1019"/>
      <c r="G365" s="1019"/>
      <c r="H365" s="1068"/>
      <c r="I365" s="1019"/>
      <c r="J365" s="1019"/>
      <c r="K365" s="1069"/>
      <c r="L365" s="1069"/>
      <c r="M365" s="1062"/>
      <c r="N365" s="1062"/>
      <c r="O365" s="1062"/>
      <c r="P365" s="1062"/>
      <c r="Q365" s="1062"/>
      <c r="R365" s="1062"/>
      <c r="S365" s="1062"/>
      <c r="T365" s="1062"/>
      <c r="U365" s="1062"/>
      <c r="V365" s="1062"/>
      <c r="W365" s="1062"/>
      <c r="X365" s="1062"/>
      <c r="Y365" s="1062"/>
      <c r="Z365" s="1062"/>
      <c r="AA365" s="1062"/>
      <c r="AB365" s="1062"/>
      <c r="AC365" s="1062"/>
      <c r="AD365" s="1062"/>
      <c r="AE365" s="1062"/>
      <c r="AF365" s="1062"/>
      <c r="AG365" s="1062"/>
      <c r="AH365" s="1062"/>
      <c r="AI365" s="1062"/>
      <c r="AJ365" s="1062"/>
      <c r="AK365" s="1062"/>
      <c r="AL365" s="1062"/>
      <c r="AM365" s="1063"/>
      <c r="AN365" s="1064"/>
      <c r="AO365" s="888" t="str">
        <f t="shared" si="42"/>
        <v xml:space="preserve"> </v>
      </c>
      <c r="AP365" s="885">
        <f t="shared" si="43"/>
        <v>0</v>
      </c>
      <c r="AQ365" s="1065"/>
    </row>
    <row r="366" spans="1:43" ht="12.75" hidden="1" customHeight="1">
      <c r="A366" s="1066" t="s">
        <v>782</v>
      </c>
      <c r="B366" s="1060" t="str">
        <f t="shared" si="47"/>
        <v xml:space="preserve"> </v>
      </c>
      <c r="C366" s="1061" t="s">
        <v>514</v>
      </c>
      <c r="D366" s="885">
        <v>0</v>
      </c>
      <c r="E366" s="1061" t="str">
        <f t="shared" si="46"/>
        <v xml:space="preserve"> </v>
      </c>
      <c r="F366" s="1019"/>
      <c r="G366" s="1019"/>
      <c r="H366" s="1068"/>
      <c r="I366" s="1019"/>
      <c r="J366" s="1019"/>
      <c r="K366" s="1069"/>
      <c r="L366" s="1069"/>
      <c r="M366" s="1070"/>
      <c r="N366" s="1070"/>
      <c r="O366" s="1070"/>
      <c r="P366" s="1070"/>
      <c r="Q366" s="1070"/>
      <c r="R366" s="1070"/>
      <c r="S366" s="1070"/>
      <c r="T366" s="1070"/>
      <c r="U366" s="1070"/>
      <c r="V366" s="1070"/>
      <c r="W366" s="1070"/>
      <c r="X366" s="1070"/>
      <c r="Y366" s="1070"/>
      <c r="Z366" s="1070"/>
      <c r="AA366" s="1070"/>
      <c r="AB366" s="1070"/>
      <c r="AC366" s="1070"/>
      <c r="AD366" s="1070"/>
      <c r="AE366" s="1070"/>
      <c r="AF366" s="1070"/>
      <c r="AG366" s="1070"/>
      <c r="AH366" s="1070"/>
      <c r="AI366" s="1070"/>
      <c r="AJ366" s="1070"/>
      <c r="AK366" s="1070"/>
      <c r="AL366" s="1070"/>
      <c r="AM366" s="1069"/>
      <c r="AN366" s="1064"/>
      <c r="AO366" s="888" t="str">
        <f t="shared" si="42"/>
        <v xml:space="preserve"> </v>
      </c>
      <c r="AP366" s="885">
        <f t="shared" si="43"/>
        <v>0</v>
      </c>
      <c r="AQ366" s="1065"/>
    </row>
    <row r="367" spans="1:43" ht="12.75" hidden="1" customHeight="1">
      <c r="A367" s="1066" t="s">
        <v>950</v>
      </c>
      <c r="B367" s="1060" t="str">
        <f t="shared" si="47"/>
        <v xml:space="preserve"> </v>
      </c>
      <c r="C367" s="1354" t="s">
        <v>514</v>
      </c>
      <c r="D367" s="880">
        <v>0</v>
      </c>
      <c r="E367" s="1061" t="str">
        <f t="shared" si="46"/>
        <v xml:space="preserve"> </v>
      </c>
      <c r="F367" s="1006"/>
      <c r="G367" s="1006"/>
      <c r="H367" s="1006"/>
      <c r="I367" s="1006"/>
      <c r="J367" s="1006"/>
      <c r="K367" s="1062"/>
      <c r="L367" s="1062"/>
      <c r="M367" s="1062"/>
      <c r="N367" s="1062"/>
      <c r="O367" s="1062"/>
      <c r="P367" s="1062"/>
      <c r="Q367" s="1062"/>
      <c r="R367" s="1062"/>
      <c r="S367" s="1062"/>
      <c r="T367" s="1062"/>
      <c r="U367" s="1062"/>
      <c r="V367" s="1062"/>
      <c r="W367" s="1062"/>
      <c r="X367" s="1062"/>
      <c r="Y367" s="1062"/>
      <c r="Z367" s="1062"/>
      <c r="AA367" s="1062"/>
      <c r="AB367" s="1062"/>
      <c r="AC367" s="1062"/>
      <c r="AD367" s="1062"/>
      <c r="AE367" s="1062"/>
      <c r="AF367" s="1062"/>
      <c r="AG367" s="1062"/>
      <c r="AH367" s="1062"/>
      <c r="AI367" s="1062"/>
      <c r="AJ367" s="1062"/>
      <c r="AK367" s="1062"/>
      <c r="AL367" s="1062"/>
      <c r="AM367" s="1063"/>
      <c r="AN367" s="1064"/>
      <c r="AO367" s="888" t="str">
        <f t="shared" si="42"/>
        <v xml:space="preserve"> </v>
      </c>
      <c r="AP367" s="885">
        <f t="shared" si="43"/>
        <v>0</v>
      </c>
      <c r="AQ367" s="1065"/>
    </row>
    <row r="368" spans="1:43" ht="12.75" hidden="1" customHeight="1">
      <c r="A368" s="1066" t="s">
        <v>950</v>
      </c>
      <c r="B368" s="1060" t="str">
        <f t="shared" si="47"/>
        <v xml:space="preserve"> </v>
      </c>
      <c r="C368" s="1061" t="s">
        <v>514</v>
      </c>
      <c r="D368" s="885">
        <v>0</v>
      </c>
      <c r="E368" s="1061" t="str">
        <f t="shared" si="46"/>
        <v xml:space="preserve"> </v>
      </c>
      <c r="F368" s="1043"/>
      <c r="G368" s="1006"/>
      <c r="H368" s="1044"/>
      <c r="I368" s="1044"/>
      <c r="J368" s="1044"/>
      <c r="K368" s="1063"/>
      <c r="L368" s="1063"/>
      <c r="M368" s="1063"/>
      <c r="N368" s="1063"/>
      <c r="O368" s="1063"/>
      <c r="P368" s="1063"/>
      <c r="Q368" s="1063"/>
      <c r="R368" s="1063"/>
      <c r="S368" s="1063"/>
      <c r="T368" s="1063"/>
      <c r="U368" s="1063"/>
      <c r="V368" s="1063"/>
      <c r="W368" s="1063"/>
      <c r="X368" s="1063"/>
      <c r="Y368" s="1063"/>
      <c r="Z368" s="1063"/>
      <c r="AA368" s="1063"/>
      <c r="AB368" s="1063"/>
      <c r="AC368" s="1063"/>
      <c r="AD368" s="1063"/>
      <c r="AE368" s="1063"/>
      <c r="AF368" s="1063"/>
      <c r="AG368" s="1063"/>
      <c r="AH368" s="1063"/>
      <c r="AI368" s="1063"/>
      <c r="AJ368" s="1063"/>
      <c r="AK368" s="1063"/>
      <c r="AL368" s="1063"/>
      <c r="AM368" s="1063"/>
      <c r="AN368" s="1081"/>
      <c r="AO368" s="1006" t="str">
        <f t="shared" si="42"/>
        <v xml:space="preserve"> </v>
      </c>
      <c r="AP368" s="885">
        <f t="shared" si="43"/>
        <v>0</v>
      </c>
      <c r="AQ368" s="1053"/>
    </row>
    <row r="369" spans="1:43" ht="12.75" hidden="1" customHeight="1">
      <c r="A369" s="1066" t="s">
        <v>1126</v>
      </c>
      <c r="B369" s="1060" t="str">
        <f t="shared" si="47"/>
        <v xml:space="preserve"> </v>
      </c>
      <c r="C369" s="1061" t="s">
        <v>514</v>
      </c>
      <c r="D369" s="885">
        <v>0</v>
      </c>
      <c r="E369" s="1061" t="str">
        <f t="shared" si="46"/>
        <v xml:space="preserve"> </v>
      </c>
      <c r="F369" s="1006"/>
      <c r="G369" s="1006"/>
      <c r="H369" s="1006"/>
      <c r="I369" s="1006"/>
      <c r="J369" s="1006"/>
      <c r="K369" s="1062"/>
      <c r="L369" s="1062"/>
      <c r="M369" s="1062"/>
      <c r="N369" s="1062"/>
      <c r="O369" s="1062"/>
      <c r="P369" s="1062"/>
      <c r="Q369" s="1062"/>
      <c r="R369" s="1062"/>
      <c r="S369" s="1062"/>
      <c r="T369" s="1062"/>
      <c r="U369" s="1062"/>
      <c r="V369" s="1062"/>
      <c r="W369" s="1062"/>
      <c r="X369" s="1062"/>
      <c r="Y369" s="1062"/>
      <c r="Z369" s="1062"/>
      <c r="AA369" s="1062"/>
      <c r="AB369" s="1062"/>
      <c r="AC369" s="1062"/>
      <c r="AD369" s="1062"/>
      <c r="AE369" s="1062"/>
      <c r="AF369" s="1062"/>
      <c r="AG369" s="1062"/>
      <c r="AH369" s="1062"/>
      <c r="AI369" s="1062"/>
      <c r="AJ369" s="1062"/>
      <c r="AK369" s="1062"/>
      <c r="AL369" s="1062"/>
      <c r="AM369" s="1063"/>
      <c r="AN369" s="1064"/>
      <c r="AO369" s="888" t="str">
        <f t="shared" si="42"/>
        <v xml:space="preserve"> </v>
      </c>
      <c r="AP369" s="885">
        <f t="shared" si="43"/>
        <v>0</v>
      </c>
      <c r="AQ369" s="1065"/>
    </row>
    <row r="370" spans="1:43" ht="12.75" hidden="1" customHeight="1">
      <c r="A370" s="1066" t="s">
        <v>949</v>
      </c>
      <c r="B370" s="1060" t="str">
        <f t="shared" si="47"/>
        <v xml:space="preserve"> </v>
      </c>
      <c r="C370" s="1061" t="s">
        <v>514</v>
      </c>
      <c r="D370" s="885">
        <v>0</v>
      </c>
      <c r="E370" s="1061" t="str">
        <f t="shared" si="46"/>
        <v xml:space="preserve"> </v>
      </c>
      <c r="F370" s="1044"/>
      <c r="G370" s="1044"/>
      <c r="H370" s="1044"/>
      <c r="I370" s="1044"/>
      <c r="J370" s="1044"/>
      <c r="K370" s="1063"/>
      <c r="L370" s="1063"/>
      <c r="M370" s="1063"/>
      <c r="N370" s="1063"/>
      <c r="O370" s="1063"/>
      <c r="P370" s="1063"/>
      <c r="Q370" s="1063"/>
      <c r="R370" s="1063"/>
      <c r="S370" s="1063"/>
      <c r="T370" s="1063"/>
      <c r="U370" s="1063"/>
      <c r="V370" s="1063"/>
      <c r="W370" s="1063"/>
      <c r="X370" s="1063"/>
      <c r="Y370" s="1063"/>
      <c r="Z370" s="1063"/>
      <c r="AA370" s="1063"/>
      <c r="AB370" s="1063"/>
      <c r="AC370" s="1063"/>
      <c r="AD370" s="1063"/>
      <c r="AE370" s="1063"/>
      <c r="AF370" s="1063"/>
      <c r="AG370" s="1063"/>
      <c r="AH370" s="1063"/>
      <c r="AI370" s="1063"/>
      <c r="AJ370" s="1063"/>
      <c r="AK370" s="1063"/>
      <c r="AL370" s="1063"/>
      <c r="AM370" s="1063"/>
      <c r="AN370" s="1064"/>
      <c r="AO370" s="888" t="str">
        <f t="shared" si="42"/>
        <v xml:space="preserve"> </v>
      </c>
      <c r="AP370" s="885">
        <f t="shared" si="43"/>
        <v>0</v>
      </c>
      <c r="AQ370" s="1065"/>
    </row>
    <row r="371" spans="1:43" ht="12.75" hidden="1" customHeight="1">
      <c r="A371" s="1066" t="s">
        <v>948</v>
      </c>
      <c r="B371" s="1060" t="str">
        <f t="shared" si="47"/>
        <v xml:space="preserve"> </v>
      </c>
      <c r="C371" s="1061" t="str">
        <f>AO371</f>
        <v xml:space="preserve"> </v>
      </c>
      <c r="D371" s="880">
        <v>0</v>
      </c>
      <c r="E371" s="1061" t="str">
        <f t="shared" si="46"/>
        <v xml:space="preserve"> </v>
      </c>
      <c r="F371" s="1019"/>
      <c r="G371" s="1019"/>
      <c r="H371" s="1068"/>
      <c r="I371" s="1019"/>
      <c r="J371" s="1019"/>
      <c r="K371" s="1069"/>
      <c r="L371" s="1069"/>
      <c r="M371" s="1070"/>
      <c r="N371" s="1070"/>
      <c r="O371" s="1070"/>
      <c r="P371" s="1070"/>
      <c r="Q371" s="1070"/>
      <c r="R371" s="1070"/>
      <c r="S371" s="1070"/>
      <c r="T371" s="1070"/>
      <c r="U371" s="1070"/>
      <c r="V371" s="1070"/>
      <c r="W371" s="1070"/>
      <c r="X371" s="1070"/>
      <c r="Y371" s="1070"/>
      <c r="Z371" s="1070"/>
      <c r="AA371" s="1070"/>
      <c r="AB371" s="1070"/>
      <c r="AC371" s="1070"/>
      <c r="AD371" s="1070"/>
      <c r="AE371" s="1070"/>
      <c r="AF371" s="1070"/>
      <c r="AG371" s="1070"/>
      <c r="AH371" s="1070"/>
      <c r="AI371" s="1070"/>
      <c r="AJ371" s="1070"/>
      <c r="AK371" s="1070"/>
      <c r="AL371" s="1070"/>
      <c r="AM371" s="1069"/>
      <c r="AN371" s="1064"/>
      <c r="AO371" s="888" t="str">
        <f t="shared" si="42"/>
        <v xml:space="preserve"> </v>
      </c>
      <c r="AP371" s="885">
        <f t="shared" si="43"/>
        <v>0</v>
      </c>
      <c r="AQ371" s="1065"/>
    </row>
    <row r="372" spans="1:43" ht="12.75" hidden="1" customHeight="1">
      <c r="A372" s="1066" t="s">
        <v>1275</v>
      </c>
      <c r="B372" s="1060" t="str">
        <f t="shared" si="47"/>
        <v xml:space="preserve"> </v>
      </c>
      <c r="C372" s="1061" t="str">
        <f>AO372</f>
        <v xml:space="preserve"> </v>
      </c>
      <c r="D372" s="880">
        <v>0</v>
      </c>
      <c r="E372" s="1061" t="str">
        <f t="shared" si="46"/>
        <v xml:space="preserve"> </v>
      </c>
      <c r="F372" s="1068"/>
      <c r="G372" s="1068"/>
      <c r="H372" s="1068"/>
      <c r="I372" s="1068"/>
      <c r="J372" s="1068"/>
      <c r="K372" s="1070"/>
      <c r="L372" s="1070"/>
      <c r="M372" s="1070"/>
      <c r="N372" s="1070"/>
      <c r="O372" s="1070"/>
      <c r="P372" s="1070"/>
      <c r="Q372" s="1070"/>
      <c r="R372" s="1070"/>
      <c r="S372" s="1070"/>
      <c r="T372" s="1070"/>
      <c r="U372" s="1070"/>
      <c r="V372" s="1070"/>
      <c r="W372" s="1070"/>
      <c r="X372" s="1070"/>
      <c r="Y372" s="1070"/>
      <c r="Z372" s="1070"/>
      <c r="AA372" s="1070"/>
      <c r="AB372" s="1070"/>
      <c r="AC372" s="1070"/>
      <c r="AD372" s="1070"/>
      <c r="AE372" s="1070"/>
      <c r="AF372" s="1070"/>
      <c r="AG372" s="1070"/>
      <c r="AH372" s="1070"/>
      <c r="AI372" s="1070"/>
      <c r="AJ372" s="1070"/>
      <c r="AK372" s="1070"/>
      <c r="AL372" s="1070"/>
      <c r="AM372" s="1069"/>
      <c r="AN372" s="1349"/>
      <c r="AO372" s="888" t="str">
        <f t="shared" ref="AO372:AO435" si="48">IF(MIN(F372:AM372)=0," ",MIN(F372:AM372))</f>
        <v xml:space="preserve"> </v>
      </c>
      <c r="AP372" s="885">
        <f t="shared" ref="AP372:AP435" si="49">COUNTA(F372:AM372)</f>
        <v>0</v>
      </c>
      <c r="AQ372" s="1065"/>
    </row>
    <row r="373" spans="1:43" ht="12.75" hidden="1" customHeight="1">
      <c r="A373" s="1059" t="s">
        <v>539</v>
      </c>
      <c r="B373" s="1060" t="str">
        <f t="shared" si="47"/>
        <v xml:space="preserve"> </v>
      </c>
      <c r="C373" s="1061" t="s">
        <v>514</v>
      </c>
      <c r="D373" s="885">
        <v>0</v>
      </c>
      <c r="E373" s="1061" t="str">
        <f t="shared" si="46"/>
        <v xml:space="preserve"> </v>
      </c>
      <c r="F373" s="1043"/>
      <c r="G373" s="1043"/>
      <c r="H373" s="1043"/>
      <c r="I373" s="1043"/>
      <c r="J373" s="1080"/>
      <c r="K373" s="1063"/>
      <c r="L373" s="1063"/>
      <c r="M373" s="1063"/>
      <c r="N373" s="1063"/>
      <c r="O373" s="1063"/>
      <c r="P373" s="1063"/>
      <c r="Q373" s="1063"/>
      <c r="R373" s="1063"/>
      <c r="S373" s="1063"/>
      <c r="T373" s="1063"/>
      <c r="U373" s="1063"/>
      <c r="V373" s="1063"/>
      <c r="W373" s="1063"/>
      <c r="X373" s="1063"/>
      <c r="Y373" s="1063"/>
      <c r="Z373" s="1063"/>
      <c r="AA373" s="1063"/>
      <c r="AB373" s="1063"/>
      <c r="AC373" s="1063"/>
      <c r="AD373" s="1063"/>
      <c r="AE373" s="1063"/>
      <c r="AF373" s="1063"/>
      <c r="AG373" s="1063"/>
      <c r="AH373" s="1063"/>
      <c r="AI373" s="1063"/>
      <c r="AJ373" s="1063"/>
      <c r="AK373" s="1063"/>
      <c r="AL373" s="1063"/>
      <c r="AM373" s="1063"/>
      <c r="AN373" s="1092"/>
      <c r="AO373" s="888" t="str">
        <f t="shared" si="48"/>
        <v xml:space="preserve"> </v>
      </c>
      <c r="AP373" s="885">
        <f t="shared" si="49"/>
        <v>0</v>
      </c>
      <c r="AQ373" s="1065"/>
    </row>
    <row r="374" spans="1:43" ht="12.75" hidden="1" customHeight="1">
      <c r="A374" s="1059" t="s">
        <v>1202</v>
      </c>
      <c r="B374" s="1060" t="str">
        <f t="shared" si="47"/>
        <v xml:space="preserve"> </v>
      </c>
      <c r="C374" s="1061" t="s">
        <v>514</v>
      </c>
      <c r="D374" s="885">
        <v>0</v>
      </c>
      <c r="E374" s="1061" t="str">
        <f t="shared" si="46"/>
        <v xml:space="preserve"> </v>
      </c>
      <c r="F374" s="1068"/>
      <c r="G374" s="1068"/>
      <c r="H374" s="1068"/>
      <c r="I374" s="1068"/>
      <c r="J374" s="1044"/>
      <c r="K374" s="1063"/>
      <c r="L374" s="1063"/>
      <c r="M374" s="1062"/>
      <c r="N374" s="1062"/>
      <c r="O374" s="1062"/>
      <c r="P374" s="1062"/>
      <c r="Q374" s="1062"/>
      <c r="R374" s="1062"/>
      <c r="S374" s="1062"/>
      <c r="T374" s="1062"/>
      <c r="U374" s="1062"/>
      <c r="V374" s="1062"/>
      <c r="W374" s="1062"/>
      <c r="X374" s="1062"/>
      <c r="Y374" s="1062"/>
      <c r="Z374" s="1062"/>
      <c r="AA374" s="1062"/>
      <c r="AB374" s="1062"/>
      <c r="AC374" s="1062"/>
      <c r="AD374" s="1062"/>
      <c r="AE374" s="1062"/>
      <c r="AF374" s="1062"/>
      <c r="AG374" s="1062"/>
      <c r="AH374" s="1062"/>
      <c r="AI374" s="1062"/>
      <c r="AJ374" s="1062"/>
      <c r="AK374" s="1062"/>
      <c r="AL374" s="1062"/>
      <c r="AM374" s="1063"/>
      <c r="AN374" s="1064"/>
      <c r="AO374" s="888" t="str">
        <f t="shared" si="48"/>
        <v xml:space="preserve"> </v>
      </c>
      <c r="AP374" s="885">
        <f t="shared" si="49"/>
        <v>0</v>
      </c>
      <c r="AQ374" s="1065"/>
    </row>
    <row r="375" spans="1:43" ht="12.75" hidden="1" customHeight="1">
      <c r="A375" s="1066" t="s">
        <v>947</v>
      </c>
      <c r="B375" s="1060" t="str">
        <f t="shared" si="47"/>
        <v xml:space="preserve"> </v>
      </c>
      <c r="C375" s="1061" t="s">
        <v>514</v>
      </c>
      <c r="D375" s="885">
        <v>0</v>
      </c>
      <c r="E375" s="1061" t="str">
        <f t="shared" si="46"/>
        <v xml:space="preserve"> </v>
      </c>
      <c r="F375" s="1044"/>
      <c r="G375" s="1044"/>
      <c r="H375" s="1006"/>
      <c r="I375" s="1044"/>
      <c r="J375" s="1044"/>
      <c r="K375" s="1063"/>
      <c r="L375" s="1063"/>
      <c r="M375" s="1062"/>
      <c r="N375" s="1062"/>
      <c r="O375" s="1062"/>
      <c r="P375" s="1062"/>
      <c r="Q375" s="1062"/>
      <c r="R375" s="1062"/>
      <c r="S375" s="1062"/>
      <c r="T375" s="1062"/>
      <c r="U375" s="1062"/>
      <c r="V375" s="1062"/>
      <c r="W375" s="1062"/>
      <c r="X375" s="1062"/>
      <c r="Y375" s="1062"/>
      <c r="Z375" s="1062"/>
      <c r="AA375" s="1062"/>
      <c r="AB375" s="1062"/>
      <c r="AC375" s="1062"/>
      <c r="AD375" s="1062"/>
      <c r="AE375" s="1062"/>
      <c r="AF375" s="1062"/>
      <c r="AG375" s="1062"/>
      <c r="AH375" s="1062"/>
      <c r="AI375" s="1062"/>
      <c r="AJ375" s="1062"/>
      <c r="AK375" s="1062"/>
      <c r="AL375" s="1062"/>
      <c r="AM375" s="1063"/>
      <c r="AN375" s="1349"/>
      <c r="AO375" s="888" t="str">
        <f t="shared" si="48"/>
        <v xml:space="preserve"> </v>
      </c>
      <c r="AP375" s="885">
        <f t="shared" si="49"/>
        <v>0</v>
      </c>
      <c r="AQ375" s="1065"/>
    </row>
    <row r="376" spans="1:43" ht="12.75" hidden="1" customHeight="1">
      <c r="A376" s="1059" t="s">
        <v>1040</v>
      </c>
      <c r="B376" s="1060" t="str">
        <f t="shared" si="47"/>
        <v xml:space="preserve"> </v>
      </c>
      <c r="C376" s="1061" t="s">
        <v>514</v>
      </c>
      <c r="D376" s="885">
        <v>0</v>
      </c>
      <c r="E376" s="1061" t="str">
        <f t="shared" si="46"/>
        <v xml:space="preserve"> </v>
      </c>
      <c r="F376" s="1019"/>
      <c r="G376" s="1019"/>
      <c r="H376" s="1068"/>
      <c r="I376" s="1019"/>
      <c r="J376" s="1019"/>
      <c r="K376" s="1069"/>
      <c r="L376" s="1069"/>
      <c r="M376" s="1070"/>
      <c r="N376" s="1070"/>
      <c r="O376" s="1070"/>
      <c r="P376" s="1070"/>
      <c r="Q376" s="1070"/>
      <c r="R376" s="1070"/>
      <c r="S376" s="1070"/>
      <c r="T376" s="1070"/>
      <c r="U376" s="1070"/>
      <c r="V376" s="1070"/>
      <c r="W376" s="1070"/>
      <c r="X376" s="1070"/>
      <c r="Y376" s="1070"/>
      <c r="Z376" s="1070"/>
      <c r="AA376" s="1070"/>
      <c r="AB376" s="1070"/>
      <c r="AC376" s="1070"/>
      <c r="AD376" s="1070"/>
      <c r="AE376" s="1070"/>
      <c r="AF376" s="1070"/>
      <c r="AG376" s="1070"/>
      <c r="AH376" s="1070"/>
      <c r="AI376" s="1070"/>
      <c r="AJ376" s="1070"/>
      <c r="AK376" s="1070"/>
      <c r="AL376" s="1070"/>
      <c r="AM376" s="1069"/>
      <c r="AN376" s="1064"/>
      <c r="AO376" s="888" t="str">
        <f t="shared" si="48"/>
        <v xml:space="preserve"> </v>
      </c>
      <c r="AP376" s="885">
        <f t="shared" si="49"/>
        <v>0</v>
      </c>
      <c r="AQ376" s="1065"/>
    </row>
    <row r="377" spans="1:43" ht="12.75" hidden="1" customHeight="1">
      <c r="A377" s="1059" t="s">
        <v>614</v>
      </c>
      <c r="B377" s="1060" t="str">
        <f t="shared" si="47"/>
        <v xml:space="preserve"> </v>
      </c>
      <c r="C377" s="1061" t="s">
        <v>514</v>
      </c>
      <c r="D377" s="885">
        <v>0</v>
      </c>
      <c r="E377" s="1061" t="str">
        <f t="shared" si="46"/>
        <v xml:space="preserve"> </v>
      </c>
      <c r="F377" s="1044"/>
      <c r="G377" s="1044"/>
      <c r="H377" s="1044"/>
      <c r="I377" s="1044"/>
      <c r="J377" s="1044"/>
      <c r="K377" s="1063"/>
      <c r="L377" s="1063"/>
      <c r="M377" s="1063"/>
      <c r="N377" s="1063"/>
      <c r="O377" s="1063"/>
      <c r="P377" s="1063"/>
      <c r="Q377" s="1063"/>
      <c r="R377" s="1063"/>
      <c r="S377" s="1063"/>
      <c r="T377" s="1063"/>
      <c r="U377" s="1063"/>
      <c r="V377" s="1063"/>
      <c r="W377" s="1063"/>
      <c r="X377" s="1063"/>
      <c r="Y377" s="1063"/>
      <c r="Z377" s="1063"/>
      <c r="AA377" s="1063"/>
      <c r="AB377" s="1063"/>
      <c r="AC377" s="1063"/>
      <c r="AD377" s="1063"/>
      <c r="AE377" s="1063"/>
      <c r="AF377" s="1063"/>
      <c r="AG377" s="1063"/>
      <c r="AH377" s="1063"/>
      <c r="AI377" s="1063"/>
      <c r="AJ377" s="1063"/>
      <c r="AK377" s="1063"/>
      <c r="AL377" s="1063"/>
      <c r="AM377" s="1063"/>
      <c r="AN377" s="1064"/>
      <c r="AO377" s="888" t="str">
        <f t="shared" si="48"/>
        <v xml:space="preserve"> </v>
      </c>
      <c r="AP377" s="885">
        <f t="shared" si="49"/>
        <v>0</v>
      </c>
      <c r="AQ377" s="1065"/>
    </row>
    <row r="378" spans="1:43" ht="12.75" hidden="1" customHeight="1">
      <c r="A378" s="1066" t="s">
        <v>1102</v>
      </c>
      <c r="B378" s="1060" t="str">
        <f t="shared" si="47"/>
        <v xml:space="preserve"> </v>
      </c>
      <c r="C378" s="1061" t="s">
        <v>514</v>
      </c>
      <c r="D378" s="885">
        <v>0</v>
      </c>
      <c r="E378" s="1061" t="str">
        <f t="shared" si="46"/>
        <v xml:space="preserve"> </v>
      </c>
      <c r="F378" s="1043"/>
      <c r="G378" s="1080"/>
      <c r="H378" s="1044"/>
      <c r="I378" s="1044"/>
      <c r="J378" s="1043"/>
      <c r="K378" s="1063"/>
      <c r="L378" s="1063"/>
      <c r="M378" s="1063"/>
      <c r="N378" s="1063"/>
      <c r="O378" s="1063"/>
      <c r="P378" s="1063"/>
      <c r="Q378" s="1063"/>
      <c r="R378" s="1063"/>
      <c r="S378" s="1063"/>
      <c r="T378" s="1063"/>
      <c r="U378" s="1063"/>
      <c r="V378" s="1063"/>
      <c r="W378" s="1063"/>
      <c r="X378" s="1063"/>
      <c r="Y378" s="1063"/>
      <c r="Z378" s="1063"/>
      <c r="AA378" s="1063"/>
      <c r="AB378" s="1063"/>
      <c r="AC378" s="1063"/>
      <c r="AD378" s="1063"/>
      <c r="AE378" s="1063"/>
      <c r="AF378" s="1063"/>
      <c r="AG378" s="1063"/>
      <c r="AH378" s="1063"/>
      <c r="AI378" s="1063"/>
      <c r="AJ378" s="1063"/>
      <c r="AK378" s="1063"/>
      <c r="AL378" s="1063"/>
      <c r="AM378" s="1063"/>
      <c r="AN378" s="1081"/>
      <c r="AO378" s="888" t="str">
        <f t="shared" si="48"/>
        <v xml:space="preserve"> </v>
      </c>
      <c r="AP378" s="885">
        <f t="shared" si="49"/>
        <v>0</v>
      </c>
      <c r="AQ378" s="1053"/>
    </row>
    <row r="379" spans="1:43" ht="12.75" hidden="1" customHeight="1">
      <c r="A379" s="1059" t="s">
        <v>783</v>
      </c>
      <c r="B379" s="1060" t="str">
        <f t="shared" si="47"/>
        <v xml:space="preserve"> </v>
      </c>
      <c r="C379" s="1061" t="s">
        <v>514</v>
      </c>
      <c r="D379" s="885">
        <v>0</v>
      </c>
      <c r="E379" s="1061" t="str">
        <f t="shared" si="46"/>
        <v xml:space="preserve"> </v>
      </c>
      <c r="F379" s="1006"/>
      <c r="G379" s="1006"/>
      <c r="H379" s="1006"/>
      <c r="I379" s="1006"/>
      <c r="J379" s="1006"/>
      <c r="K379" s="1062"/>
      <c r="L379" s="1062"/>
      <c r="M379" s="1062"/>
      <c r="N379" s="1062"/>
      <c r="O379" s="1062"/>
      <c r="P379" s="1062"/>
      <c r="Q379" s="1062"/>
      <c r="R379" s="1062"/>
      <c r="S379" s="1062"/>
      <c r="T379" s="1062"/>
      <c r="U379" s="1062"/>
      <c r="V379" s="1062"/>
      <c r="W379" s="1062"/>
      <c r="X379" s="1062"/>
      <c r="Y379" s="1062"/>
      <c r="Z379" s="1062"/>
      <c r="AA379" s="1062"/>
      <c r="AB379" s="1062"/>
      <c r="AC379" s="1062"/>
      <c r="AD379" s="1062"/>
      <c r="AE379" s="1062"/>
      <c r="AF379" s="1062"/>
      <c r="AG379" s="1062"/>
      <c r="AH379" s="1062"/>
      <c r="AI379" s="1062"/>
      <c r="AJ379" s="1062"/>
      <c r="AK379" s="1062"/>
      <c r="AL379" s="1062"/>
      <c r="AM379" s="1063"/>
      <c r="AN379" s="1064"/>
      <c r="AO379" s="888" t="str">
        <f t="shared" si="48"/>
        <v xml:space="preserve"> </v>
      </c>
      <c r="AP379" s="885">
        <f t="shared" si="49"/>
        <v>0</v>
      </c>
      <c r="AQ379" s="1065"/>
    </row>
    <row r="380" spans="1:43" ht="12.75" hidden="1" customHeight="1">
      <c r="A380" s="1059" t="s">
        <v>1203</v>
      </c>
      <c r="B380" s="1060" t="str">
        <f t="shared" si="47"/>
        <v xml:space="preserve"> </v>
      </c>
      <c r="C380" s="1061" t="s">
        <v>514</v>
      </c>
      <c r="D380" s="885">
        <v>0</v>
      </c>
      <c r="E380" s="1061" t="str">
        <f t="shared" si="46"/>
        <v xml:space="preserve"> </v>
      </c>
      <c r="F380" s="1006"/>
      <c r="G380" s="1006"/>
      <c r="H380" s="1006"/>
      <c r="I380" s="1006"/>
      <c r="J380" s="1006"/>
      <c r="K380" s="1062"/>
      <c r="L380" s="1062"/>
      <c r="M380" s="1062"/>
      <c r="N380" s="1062"/>
      <c r="O380" s="1062"/>
      <c r="P380" s="1062"/>
      <c r="Q380" s="1062"/>
      <c r="R380" s="1062"/>
      <c r="S380" s="1062"/>
      <c r="T380" s="1062"/>
      <c r="U380" s="1062"/>
      <c r="V380" s="1062"/>
      <c r="W380" s="1062"/>
      <c r="X380" s="1062"/>
      <c r="Y380" s="1062"/>
      <c r="Z380" s="1062"/>
      <c r="AA380" s="1062"/>
      <c r="AB380" s="1062"/>
      <c r="AC380" s="1062"/>
      <c r="AD380" s="1062"/>
      <c r="AE380" s="1062"/>
      <c r="AF380" s="1062"/>
      <c r="AG380" s="1062"/>
      <c r="AH380" s="1062"/>
      <c r="AI380" s="1062"/>
      <c r="AJ380" s="1062"/>
      <c r="AK380" s="1062"/>
      <c r="AL380" s="1062"/>
      <c r="AM380" s="1063"/>
      <c r="AN380" s="1064"/>
      <c r="AO380" s="888" t="str">
        <f t="shared" si="48"/>
        <v xml:space="preserve"> </v>
      </c>
      <c r="AP380" s="885">
        <f t="shared" si="49"/>
        <v>0</v>
      </c>
      <c r="AQ380" s="1065"/>
    </row>
    <row r="381" spans="1:43" ht="12.75" hidden="1" customHeight="1">
      <c r="A381" s="1059" t="s">
        <v>343</v>
      </c>
      <c r="B381" s="1060" t="str">
        <f t="shared" si="47"/>
        <v xml:space="preserve"> </v>
      </c>
      <c r="C381" s="1061" t="s">
        <v>514</v>
      </c>
      <c r="D381" s="885">
        <v>0</v>
      </c>
      <c r="E381" s="1061" t="str">
        <f t="shared" si="46"/>
        <v xml:space="preserve"> </v>
      </c>
      <c r="F381" s="1019"/>
      <c r="G381" s="1019"/>
      <c r="H381" s="1068"/>
      <c r="I381" s="1019"/>
      <c r="J381" s="1019"/>
      <c r="K381" s="1069"/>
      <c r="L381" s="1069"/>
      <c r="M381" s="1070"/>
      <c r="N381" s="1070"/>
      <c r="O381" s="1070"/>
      <c r="P381" s="1070"/>
      <c r="Q381" s="1070"/>
      <c r="R381" s="1070"/>
      <c r="S381" s="1070"/>
      <c r="T381" s="1070"/>
      <c r="U381" s="1070"/>
      <c r="V381" s="1070"/>
      <c r="W381" s="1070"/>
      <c r="X381" s="1070"/>
      <c r="Y381" s="1070"/>
      <c r="Z381" s="1070"/>
      <c r="AA381" s="1070"/>
      <c r="AB381" s="1070"/>
      <c r="AC381" s="1070"/>
      <c r="AD381" s="1070"/>
      <c r="AE381" s="1070"/>
      <c r="AF381" s="1070"/>
      <c r="AG381" s="1070"/>
      <c r="AH381" s="1070"/>
      <c r="AI381" s="1070"/>
      <c r="AJ381" s="1070"/>
      <c r="AK381" s="1070"/>
      <c r="AL381" s="1070"/>
      <c r="AM381" s="1069"/>
      <c r="AN381" s="1064"/>
      <c r="AO381" s="888" t="str">
        <f t="shared" si="48"/>
        <v xml:space="preserve"> </v>
      </c>
      <c r="AP381" s="885">
        <f t="shared" si="49"/>
        <v>0</v>
      </c>
      <c r="AQ381" s="1065"/>
    </row>
    <row r="382" spans="1:43" ht="12.75" hidden="1" customHeight="1">
      <c r="A382" s="1059" t="s">
        <v>1204</v>
      </c>
      <c r="B382" s="1060" t="str">
        <f t="shared" si="47"/>
        <v xml:space="preserve"> </v>
      </c>
      <c r="C382" s="1061" t="s">
        <v>514</v>
      </c>
      <c r="D382" s="885">
        <v>0</v>
      </c>
      <c r="E382" s="1061" t="str">
        <f t="shared" si="46"/>
        <v xml:space="preserve"> </v>
      </c>
      <c r="F382" s="1006"/>
      <c r="G382" s="1006"/>
      <c r="H382" s="1006"/>
      <c r="I382" s="1006"/>
      <c r="J382" s="1006"/>
      <c r="K382" s="1062"/>
      <c r="L382" s="1062"/>
      <c r="M382" s="1062"/>
      <c r="N382" s="1062"/>
      <c r="O382" s="1062"/>
      <c r="P382" s="1062"/>
      <c r="Q382" s="1062"/>
      <c r="R382" s="1062"/>
      <c r="S382" s="1062"/>
      <c r="T382" s="1062"/>
      <c r="U382" s="1062"/>
      <c r="V382" s="1062"/>
      <c r="W382" s="1062"/>
      <c r="X382" s="1062"/>
      <c r="Y382" s="1062"/>
      <c r="Z382" s="1062"/>
      <c r="AA382" s="1062"/>
      <c r="AB382" s="1062"/>
      <c r="AC382" s="1062"/>
      <c r="AD382" s="1062"/>
      <c r="AE382" s="1062"/>
      <c r="AF382" s="1062"/>
      <c r="AG382" s="1062"/>
      <c r="AH382" s="1062"/>
      <c r="AI382" s="1062"/>
      <c r="AJ382" s="1062"/>
      <c r="AK382" s="1062"/>
      <c r="AL382" s="1062"/>
      <c r="AM382" s="1063"/>
      <c r="AN382" s="1064"/>
      <c r="AO382" s="888" t="str">
        <f t="shared" si="48"/>
        <v xml:space="preserve"> </v>
      </c>
      <c r="AP382" s="885">
        <f t="shared" si="49"/>
        <v>0</v>
      </c>
      <c r="AQ382" s="1065"/>
    </row>
    <row r="383" spans="1:43" ht="12.75" hidden="1" customHeight="1">
      <c r="A383" s="1059" t="s">
        <v>1276</v>
      </c>
      <c r="B383" s="1060">
        <f t="shared" si="47"/>
        <v>9</v>
      </c>
      <c r="C383" s="1061">
        <v>1.462962962962963E-2</v>
      </c>
      <c r="D383" s="880">
        <v>0</v>
      </c>
      <c r="E383" s="1061" t="str">
        <f t="shared" si="46"/>
        <v xml:space="preserve"> </v>
      </c>
      <c r="F383" s="1006"/>
      <c r="G383" s="1006"/>
      <c r="H383" s="1006"/>
      <c r="I383" s="1006"/>
      <c r="J383" s="1006"/>
      <c r="K383" s="1062"/>
      <c r="L383" s="1062"/>
      <c r="M383" s="1062"/>
      <c r="N383" s="1062"/>
      <c r="O383" s="1062"/>
      <c r="P383" s="1062"/>
      <c r="Q383" s="1062"/>
      <c r="R383" s="1062"/>
      <c r="S383" s="1062"/>
      <c r="T383" s="1062"/>
      <c r="U383" s="1062"/>
      <c r="V383" s="1062"/>
      <c r="W383" s="1062"/>
      <c r="X383" s="1062"/>
      <c r="Y383" s="1062"/>
      <c r="Z383" s="1062"/>
      <c r="AA383" s="1062"/>
      <c r="AB383" s="1062"/>
      <c r="AC383" s="1062"/>
      <c r="AD383" s="1062"/>
      <c r="AE383" s="1062"/>
      <c r="AF383" s="1062"/>
      <c r="AG383" s="1062"/>
      <c r="AH383" s="1062"/>
      <c r="AI383" s="1062"/>
      <c r="AJ383" s="1062"/>
      <c r="AK383" s="1062"/>
      <c r="AL383" s="1062"/>
      <c r="AM383" s="1063"/>
      <c r="AN383" s="1064"/>
      <c r="AO383" s="888" t="str">
        <f t="shared" si="48"/>
        <v xml:space="preserve"> </v>
      </c>
      <c r="AP383" s="885">
        <f t="shared" si="49"/>
        <v>0</v>
      </c>
      <c r="AQ383" s="1065"/>
    </row>
    <row r="384" spans="1:43" ht="12.75" hidden="1" customHeight="1">
      <c r="A384" s="1059" t="s">
        <v>698</v>
      </c>
      <c r="B384" s="1060" t="str">
        <f t="shared" si="47"/>
        <v xml:space="preserve"> </v>
      </c>
      <c r="C384" s="1061" t="s">
        <v>514</v>
      </c>
      <c r="D384" s="885">
        <v>0</v>
      </c>
      <c r="E384" s="1061" t="str">
        <f t="shared" si="46"/>
        <v xml:space="preserve"> </v>
      </c>
      <c r="F384" s="1019"/>
      <c r="G384" s="1019"/>
      <c r="H384" s="1068"/>
      <c r="I384" s="1019"/>
      <c r="J384" s="1019"/>
      <c r="K384" s="1069"/>
      <c r="L384" s="1069"/>
      <c r="M384" s="1070"/>
      <c r="N384" s="1070"/>
      <c r="O384" s="1070"/>
      <c r="P384" s="1070"/>
      <c r="Q384" s="1070"/>
      <c r="R384" s="1070"/>
      <c r="S384" s="1070"/>
      <c r="T384" s="1070"/>
      <c r="U384" s="1070"/>
      <c r="V384" s="1070"/>
      <c r="W384" s="1070"/>
      <c r="X384" s="1070"/>
      <c r="Y384" s="1070"/>
      <c r="Z384" s="1070"/>
      <c r="AA384" s="1070"/>
      <c r="AB384" s="1070"/>
      <c r="AC384" s="1070"/>
      <c r="AD384" s="1070"/>
      <c r="AE384" s="1070"/>
      <c r="AF384" s="1070"/>
      <c r="AG384" s="1070"/>
      <c r="AH384" s="1070"/>
      <c r="AI384" s="1070"/>
      <c r="AJ384" s="1070"/>
      <c r="AK384" s="1070"/>
      <c r="AL384" s="1070"/>
      <c r="AM384" s="1069"/>
      <c r="AN384" s="1064"/>
      <c r="AO384" s="888" t="str">
        <f t="shared" si="48"/>
        <v xml:space="preserve"> </v>
      </c>
      <c r="AP384" s="885">
        <f t="shared" si="49"/>
        <v>0</v>
      </c>
      <c r="AQ384" s="1065"/>
    </row>
    <row r="385" spans="1:43" ht="12.75" hidden="1" customHeight="1">
      <c r="A385" s="1066" t="s">
        <v>896</v>
      </c>
      <c r="B385" s="1060" t="str">
        <f t="shared" si="47"/>
        <v xml:space="preserve"> </v>
      </c>
      <c r="C385" s="1061" t="s">
        <v>514</v>
      </c>
      <c r="D385" s="885">
        <v>0</v>
      </c>
      <c r="E385" s="1061" t="str">
        <f t="shared" si="46"/>
        <v xml:space="preserve"> </v>
      </c>
      <c r="F385" s="1044"/>
      <c r="G385" s="1044"/>
      <c r="H385" s="1044"/>
      <c r="I385" s="1044"/>
      <c r="J385" s="1044"/>
      <c r="K385" s="1063"/>
      <c r="L385" s="1063"/>
      <c r="M385" s="1063"/>
      <c r="N385" s="1063"/>
      <c r="O385" s="1063"/>
      <c r="P385" s="1063"/>
      <c r="Q385" s="1063"/>
      <c r="R385" s="1063"/>
      <c r="S385" s="1063"/>
      <c r="T385" s="1063"/>
      <c r="U385" s="1063"/>
      <c r="V385" s="1063"/>
      <c r="W385" s="1063"/>
      <c r="X385" s="1063"/>
      <c r="Y385" s="1063"/>
      <c r="Z385" s="1063"/>
      <c r="AA385" s="1063"/>
      <c r="AB385" s="1063"/>
      <c r="AC385" s="1063"/>
      <c r="AD385" s="1063"/>
      <c r="AE385" s="1063"/>
      <c r="AF385" s="1063"/>
      <c r="AG385" s="1063"/>
      <c r="AH385" s="1063"/>
      <c r="AI385" s="1063"/>
      <c r="AJ385" s="1063"/>
      <c r="AK385" s="1063"/>
      <c r="AL385" s="1063"/>
      <c r="AM385" s="1063"/>
      <c r="AN385" s="1349"/>
      <c r="AO385" s="888" t="str">
        <f t="shared" si="48"/>
        <v xml:space="preserve"> </v>
      </c>
      <c r="AP385" s="885">
        <f t="shared" si="49"/>
        <v>0</v>
      </c>
      <c r="AQ385" s="1065"/>
    </row>
    <row r="386" spans="1:43" ht="12.75" hidden="1" customHeight="1">
      <c r="A386" s="1066" t="s">
        <v>1042</v>
      </c>
      <c r="B386" s="1060" t="str">
        <f t="shared" si="47"/>
        <v xml:space="preserve"> </v>
      </c>
      <c r="C386" s="1061" t="s">
        <v>514</v>
      </c>
      <c r="D386" s="885">
        <v>0</v>
      </c>
      <c r="E386" s="1061" t="str">
        <f t="shared" si="46"/>
        <v xml:space="preserve"> </v>
      </c>
      <c r="F386" s="1006"/>
      <c r="G386" s="1006"/>
      <c r="H386" s="1006"/>
      <c r="I386" s="1006"/>
      <c r="J386" s="1006"/>
      <c r="K386" s="1062"/>
      <c r="L386" s="1062"/>
      <c r="M386" s="1062"/>
      <c r="N386" s="1062"/>
      <c r="O386" s="1062"/>
      <c r="P386" s="1062"/>
      <c r="Q386" s="1062"/>
      <c r="R386" s="1062"/>
      <c r="S386" s="1062"/>
      <c r="T386" s="1062"/>
      <c r="U386" s="1062"/>
      <c r="V386" s="1062"/>
      <c r="W386" s="1062"/>
      <c r="X386" s="1062"/>
      <c r="Y386" s="1062"/>
      <c r="Z386" s="1062"/>
      <c r="AA386" s="1062"/>
      <c r="AB386" s="1062"/>
      <c r="AC386" s="1062"/>
      <c r="AD386" s="1062"/>
      <c r="AE386" s="1062"/>
      <c r="AF386" s="1062"/>
      <c r="AG386" s="1062"/>
      <c r="AH386" s="1062"/>
      <c r="AI386" s="1062"/>
      <c r="AJ386" s="1062"/>
      <c r="AK386" s="1062"/>
      <c r="AL386" s="1062"/>
      <c r="AM386" s="1063"/>
      <c r="AN386" s="1064"/>
      <c r="AO386" s="888" t="str">
        <f t="shared" si="48"/>
        <v xml:space="preserve"> </v>
      </c>
      <c r="AP386" s="885">
        <f t="shared" si="49"/>
        <v>0</v>
      </c>
      <c r="AQ386" s="1065"/>
    </row>
    <row r="387" spans="1:43" ht="12.75" hidden="1" customHeight="1">
      <c r="A387" s="1066" t="s">
        <v>1041</v>
      </c>
      <c r="B387" s="1060">
        <f t="shared" si="47"/>
        <v>4</v>
      </c>
      <c r="C387" s="1061">
        <v>1.8084490740740741E-2</v>
      </c>
      <c r="D387" s="1352">
        <v>0</v>
      </c>
      <c r="E387" s="1061" t="str">
        <f t="shared" si="46"/>
        <v xml:space="preserve"> </v>
      </c>
      <c r="F387" s="1006"/>
      <c r="G387" s="1006"/>
      <c r="H387" s="1006"/>
      <c r="I387" s="1006"/>
      <c r="J387" s="1006"/>
      <c r="K387" s="1062"/>
      <c r="L387" s="1062"/>
      <c r="M387" s="1062"/>
      <c r="N387" s="1062"/>
      <c r="O387" s="1062"/>
      <c r="P387" s="1062"/>
      <c r="Q387" s="1062"/>
      <c r="R387" s="1062"/>
      <c r="S387" s="1062"/>
      <c r="T387" s="1062"/>
      <c r="U387" s="1062"/>
      <c r="V387" s="1062"/>
      <c r="W387" s="1062"/>
      <c r="X387" s="1062"/>
      <c r="Y387" s="1062"/>
      <c r="Z387" s="1062"/>
      <c r="AA387" s="1062"/>
      <c r="AB387" s="1062"/>
      <c r="AC387" s="1062"/>
      <c r="AD387" s="1062"/>
      <c r="AE387" s="1062"/>
      <c r="AF387" s="1062"/>
      <c r="AG387" s="1062"/>
      <c r="AH387" s="1062"/>
      <c r="AI387" s="1062"/>
      <c r="AJ387" s="1062"/>
      <c r="AK387" s="1062"/>
      <c r="AL387" s="1062"/>
      <c r="AM387" s="1063"/>
      <c r="AN387" s="1064"/>
      <c r="AO387" s="888" t="str">
        <f t="shared" si="48"/>
        <v xml:space="preserve"> </v>
      </c>
      <c r="AP387" s="885">
        <f t="shared" si="49"/>
        <v>0</v>
      </c>
      <c r="AQ387" s="1065"/>
    </row>
    <row r="388" spans="1:43" ht="12.75" hidden="1" customHeight="1">
      <c r="A388" s="1059" t="s">
        <v>784</v>
      </c>
      <c r="B388" s="1060" t="str">
        <f t="shared" si="47"/>
        <v xml:space="preserve"> </v>
      </c>
      <c r="C388" s="1061" t="s">
        <v>514</v>
      </c>
      <c r="D388" s="880">
        <v>0</v>
      </c>
      <c r="E388" s="1061" t="str">
        <f t="shared" si="46"/>
        <v xml:space="preserve"> </v>
      </c>
      <c r="F388" s="1006"/>
      <c r="G388" s="1006"/>
      <c r="H388" s="1006"/>
      <c r="I388" s="1006"/>
      <c r="J388" s="1006"/>
      <c r="K388" s="1062"/>
      <c r="L388" s="1062"/>
      <c r="M388" s="1062"/>
      <c r="N388" s="1062"/>
      <c r="O388" s="1062"/>
      <c r="P388" s="1062"/>
      <c r="Q388" s="1062"/>
      <c r="R388" s="1062"/>
      <c r="S388" s="1062"/>
      <c r="T388" s="1062"/>
      <c r="U388" s="1062"/>
      <c r="V388" s="1062"/>
      <c r="W388" s="1062"/>
      <c r="X388" s="1062"/>
      <c r="Y388" s="1062"/>
      <c r="Z388" s="1062"/>
      <c r="AA388" s="1062"/>
      <c r="AB388" s="1062"/>
      <c r="AC388" s="1062"/>
      <c r="AD388" s="1062"/>
      <c r="AE388" s="1062"/>
      <c r="AF388" s="1062"/>
      <c r="AG388" s="1062"/>
      <c r="AH388" s="1062"/>
      <c r="AI388" s="1062"/>
      <c r="AJ388" s="1062"/>
      <c r="AK388" s="1062"/>
      <c r="AL388" s="1062"/>
      <c r="AM388" s="1063"/>
      <c r="AN388" s="1064"/>
      <c r="AO388" s="888" t="str">
        <f t="shared" si="48"/>
        <v xml:space="preserve"> </v>
      </c>
      <c r="AP388" s="885">
        <f t="shared" si="49"/>
        <v>0</v>
      </c>
      <c r="AQ388" s="1065"/>
    </row>
    <row r="389" spans="1:43" ht="12.75" hidden="1" customHeight="1">
      <c r="A389" s="1059" t="s">
        <v>542</v>
      </c>
      <c r="B389" s="1060">
        <f t="shared" si="47"/>
        <v>5</v>
      </c>
      <c r="C389" s="1061">
        <v>1.7708333333333333E-2</v>
      </c>
      <c r="D389" s="1352">
        <v>0</v>
      </c>
      <c r="E389" s="1061" t="str">
        <f t="shared" si="46"/>
        <v xml:space="preserve"> </v>
      </c>
      <c r="F389" s="1008"/>
      <c r="G389" s="1044"/>
      <c r="H389" s="1044"/>
      <c r="I389" s="1044"/>
      <c r="J389" s="1044"/>
      <c r="K389" s="1063"/>
      <c r="L389" s="1063"/>
      <c r="M389" s="1063"/>
      <c r="N389" s="1063"/>
      <c r="O389" s="1063"/>
      <c r="P389" s="1063"/>
      <c r="Q389" s="1063"/>
      <c r="R389" s="1063"/>
      <c r="S389" s="1063"/>
      <c r="T389" s="1063"/>
      <c r="U389" s="1063"/>
      <c r="V389" s="1063"/>
      <c r="W389" s="1063"/>
      <c r="X389" s="1063"/>
      <c r="Y389" s="1063"/>
      <c r="Z389" s="1063"/>
      <c r="AA389" s="1063"/>
      <c r="AB389" s="1063"/>
      <c r="AC389" s="1063"/>
      <c r="AD389" s="1063"/>
      <c r="AE389" s="1063"/>
      <c r="AF389" s="1063"/>
      <c r="AG389" s="1063"/>
      <c r="AH389" s="1063"/>
      <c r="AI389" s="1063"/>
      <c r="AJ389" s="1063"/>
      <c r="AK389" s="1063"/>
      <c r="AL389" s="1063"/>
      <c r="AM389" s="1063"/>
      <c r="AN389" s="1064"/>
      <c r="AO389" s="888" t="str">
        <f t="shared" si="48"/>
        <v xml:space="preserve"> </v>
      </c>
      <c r="AP389" s="885">
        <f t="shared" si="49"/>
        <v>0</v>
      </c>
      <c r="AQ389" s="1065"/>
    </row>
    <row r="390" spans="1:43" ht="12.75" hidden="1" customHeight="1">
      <c r="A390" s="1059" t="s">
        <v>186</v>
      </c>
      <c r="B390" s="1060" t="str">
        <f t="shared" si="47"/>
        <v xml:space="preserve"> </v>
      </c>
      <c r="C390" s="1061" t="s">
        <v>514</v>
      </c>
      <c r="D390" s="885">
        <v>0</v>
      </c>
      <c r="E390" s="1061" t="str">
        <f t="shared" si="46"/>
        <v xml:space="preserve"> </v>
      </c>
      <c r="F390" s="1006"/>
      <c r="G390" s="1006"/>
      <c r="H390" s="1006"/>
      <c r="I390" s="1006"/>
      <c r="J390" s="1006"/>
      <c r="K390" s="1062"/>
      <c r="L390" s="1062"/>
      <c r="M390" s="1062"/>
      <c r="N390" s="1062"/>
      <c r="O390" s="1062"/>
      <c r="P390" s="1062"/>
      <c r="Q390" s="1062"/>
      <c r="R390" s="1062"/>
      <c r="S390" s="1062"/>
      <c r="T390" s="1062"/>
      <c r="U390" s="1062"/>
      <c r="V390" s="1062"/>
      <c r="W390" s="1062"/>
      <c r="X390" s="1062"/>
      <c r="Y390" s="1062"/>
      <c r="Z390" s="1062"/>
      <c r="AA390" s="1062"/>
      <c r="AB390" s="1062"/>
      <c r="AC390" s="1062"/>
      <c r="AD390" s="1062"/>
      <c r="AE390" s="1062"/>
      <c r="AF390" s="1062"/>
      <c r="AG390" s="1062"/>
      <c r="AH390" s="1062"/>
      <c r="AI390" s="1062"/>
      <c r="AJ390" s="1062"/>
      <c r="AK390" s="1062"/>
      <c r="AL390" s="1062"/>
      <c r="AM390" s="1063"/>
      <c r="AN390" s="1064"/>
      <c r="AO390" s="888" t="str">
        <f t="shared" si="48"/>
        <v xml:space="preserve"> </v>
      </c>
      <c r="AP390" s="885">
        <f t="shared" si="49"/>
        <v>0</v>
      </c>
      <c r="AQ390" s="1065"/>
    </row>
    <row r="391" spans="1:43" ht="14.25" hidden="1" customHeight="1">
      <c r="A391" s="1059" t="s">
        <v>555</v>
      </c>
      <c r="B391" s="1060" t="str">
        <f t="shared" si="47"/>
        <v xml:space="preserve"> </v>
      </c>
      <c r="C391" s="1061" t="s">
        <v>514</v>
      </c>
      <c r="D391" s="885">
        <v>0</v>
      </c>
      <c r="E391" s="1061" t="str">
        <f t="shared" si="46"/>
        <v xml:space="preserve"> </v>
      </c>
      <c r="F391" s="1019"/>
      <c r="G391" s="1019"/>
      <c r="H391" s="1068"/>
      <c r="I391" s="1019"/>
      <c r="J391" s="1019"/>
      <c r="K391" s="1069"/>
      <c r="L391" s="1069"/>
      <c r="M391" s="1070"/>
      <c r="N391" s="1070"/>
      <c r="O391" s="1070"/>
      <c r="P391" s="1070"/>
      <c r="Q391" s="1070"/>
      <c r="R391" s="1070"/>
      <c r="S391" s="1070"/>
      <c r="T391" s="1070"/>
      <c r="U391" s="1070"/>
      <c r="V391" s="1070"/>
      <c r="W391" s="1070"/>
      <c r="X391" s="1070"/>
      <c r="Y391" s="1070"/>
      <c r="Z391" s="1070"/>
      <c r="AA391" s="1070"/>
      <c r="AB391" s="1070"/>
      <c r="AC391" s="1070"/>
      <c r="AD391" s="1070"/>
      <c r="AE391" s="1070"/>
      <c r="AF391" s="1070"/>
      <c r="AG391" s="1070"/>
      <c r="AH391" s="1070"/>
      <c r="AI391" s="1070"/>
      <c r="AJ391" s="1070"/>
      <c r="AK391" s="1070"/>
      <c r="AL391" s="1070"/>
      <c r="AM391" s="1069"/>
      <c r="AN391" s="1064"/>
      <c r="AO391" s="888" t="str">
        <f t="shared" si="48"/>
        <v xml:space="preserve"> </v>
      </c>
      <c r="AP391" s="885">
        <f t="shared" si="49"/>
        <v>0</v>
      </c>
      <c r="AQ391" s="1065"/>
    </row>
    <row r="392" spans="1:43" ht="12.75" hidden="1" customHeight="1">
      <c r="A392" s="1059" t="s">
        <v>1168</v>
      </c>
      <c r="B392" s="1060" t="str">
        <f t="shared" si="47"/>
        <v xml:space="preserve"> </v>
      </c>
      <c r="C392" s="1061" t="s">
        <v>514</v>
      </c>
      <c r="D392" s="885">
        <v>0</v>
      </c>
      <c r="E392" s="1061" t="str">
        <f t="shared" si="46"/>
        <v xml:space="preserve"> </v>
      </c>
      <c r="F392" s="1044"/>
      <c r="G392" s="1044"/>
      <c r="H392" s="1006"/>
      <c r="I392" s="1044"/>
      <c r="J392" s="1044"/>
      <c r="K392" s="1063"/>
      <c r="L392" s="1063"/>
      <c r="M392" s="1070"/>
      <c r="N392" s="1070"/>
      <c r="O392" s="1070"/>
      <c r="P392" s="1070"/>
      <c r="Q392" s="1070"/>
      <c r="R392" s="1070"/>
      <c r="S392" s="1070"/>
      <c r="T392" s="1070"/>
      <c r="U392" s="1070"/>
      <c r="V392" s="1070"/>
      <c r="W392" s="1070"/>
      <c r="X392" s="1070"/>
      <c r="Y392" s="1070"/>
      <c r="Z392" s="1070"/>
      <c r="AA392" s="1070"/>
      <c r="AB392" s="1070"/>
      <c r="AC392" s="1070"/>
      <c r="AD392" s="1070"/>
      <c r="AE392" s="1070"/>
      <c r="AF392" s="1070"/>
      <c r="AG392" s="1070"/>
      <c r="AH392" s="1070"/>
      <c r="AI392" s="1070"/>
      <c r="AJ392" s="1070"/>
      <c r="AK392" s="1070"/>
      <c r="AL392" s="1070"/>
      <c r="AM392" s="1069"/>
      <c r="AN392" s="1064"/>
      <c r="AO392" s="888" t="str">
        <f t="shared" si="48"/>
        <v xml:space="preserve"> </v>
      </c>
      <c r="AP392" s="885">
        <f t="shared" si="49"/>
        <v>0</v>
      </c>
      <c r="AQ392" s="1065"/>
    </row>
    <row r="393" spans="1:43" ht="12.75" hidden="1" customHeight="1">
      <c r="A393" s="1066" t="s">
        <v>878</v>
      </c>
      <c r="B393" s="1060" t="str">
        <f t="shared" si="47"/>
        <v xml:space="preserve"> </v>
      </c>
      <c r="C393" s="1061" t="s">
        <v>514</v>
      </c>
      <c r="D393" s="885">
        <v>0</v>
      </c>
      <c r="E393" s="1061" t="str">
        <f t="shared" si="46"/>
        <v xml:space="preserve"> </v>
      </c>
      <c r="F393" s="1044"/>
      <c r="G393" s="1044"/>
      <c r="H393" s="1044"/>
      <c r="I393" s="1044"/>
      <c r="J393" s="1044"/>
      <c r="K393" s="1063"/>
      <c r="L393" s="1063"/>
      <c r="M393" s="1063"/>
      <c r="N393" s="1063"/>
      <c r="O393" s="1063"/>
      <c r="P393" s="1063"/>
      <c r="Q393" s="1063"/>
      <c r="R393" s="1063"/>
      <c r="S393" s="1063"/>
      <c r="T393" s="1063"/>
      <c r="U393" s="1063"/>
      <c r="V393" s="1063"/>
      <c r="W393" s="1063"/>
      <c r="X393" s="1063"/>
      <c r="Y393" s="1063"/>
      <c r="Z393" s="1063"/>
      <c r="AA393" s="1063"/>
      <c r="AB393" s="1063"/>
      <c r="AC393" s="1063"/>
      <c r="AD393" s="1063"/>
      <c r="AE393" s="1063"/>
      <c r="AF393" s="1063"/>
      <c r="AG393" s="1063"/>
      <c r="AH393" s="1063"/>
      <c r="AI393" s="1063"/>
      <c r="AJ393" s="1063"/>
      <c r="AK393" s="1063"/>
      <c r="AL393" s="1063"/>
      <c r="AM393" s="1063"/>
      <c r="AN393" s="1064"/>
      <c r="AO393" s="888" t="str">
        <f t="shared" si="48"/>
        <v xml:space="preserve"> </v>
      </c>
      <c r="AP393" s="885">
        <f t="shared" si="49"/>
        <v>0</v>
      </c>
      <c r="AQ393" s="1065"/>
    </row>
    <row r="394" spans="1:43" ht="12.75" hidden="1" customHeight="1">
      <c r="A394" s="1059" t="s">
        <v>1205</v>
      </c>
      <c r="B394" s="1060" t="str">
        <f t="shared" si="47"/>
        <v xml:space="preserve"> </v>
      </c>
      <c r="C394" s="1061" t="s">
        <v>514</v>
      </c>
      <c r="D394" s="885">
        <v>0</v>
      </c>
      <c r="E394" s="1061" t="str">
        <f t="shared" si="46"/>
        <v xml:space="preserve"> </v>
      </c>
      <c r="F394" s="1006"/>
      <c r="G394" s="1006"/>
      <c r="H394" s="1006"/>
      <c r="I394" s="1006"/>
      <c r="J394" s="1006"/>
      <c r="K394" s="1062"/>
      <c r="L394" s="1062"/>
      <c r="M394" s="1062"/>
      <c r="N394" s="1062"/>
      <c r="O394" s="1062"/>
      <c r="P394" s="1062"/>
      <c r="Q394" s="1062"/>
      <c r="R394" s="1062"/>
      <c r="S394" s="1062"/>
      <c r="T394" s="1062"/>
      <c r="U394" s="1062"/>
      <c r="V394" s="1062"/>
      <c r="W394" s="1062"/>
      <c r="X394" s="1062"/>
      <c r="Y394" s="1062"/>
      <c r="Z394" s="1062"/>
      <c r="AA394" s="1062"/>
      <c r="AB394" s="1062"/>
      <c r="AC394" s="1062"/>
      <c r="AD394" s="1062"/>
      <c r="AE394" s="1062"/>
      <c r="AF394" s="1062"/>
      <c r="AG394" s="1062"/>
      <c r="AH394" s="1062"/>
      <c r="AI394" s="1062"/>
      <c r="AJ394" s="1062"/>
      <c r="AK394" s="1062"/>
      <c r="AL394" s="1062"/>
      <c r="AM394" s="1063"/>
      <c r="AN394" s="1064"/>
      <c r="AO394" s="888" t="str">
        <f t="shared" si="48"/>
        <v xml:space="preserve"> </v>
      </c>
      <c r="AP394" s="885">
        <f t="shared" si="49"/>
        <v>0</v>
      </c>
      <c r="AQ394" s="1065"/>
    </row>
    <row r="395" spans="1:43" ht="15.75" hidden="1" customHeight="1">
      <c r="A395" s="1053" t="s">
        <v>342</v>
      </c>
      <c r="B395" s="1040" t="str">
        <f t="shared" si="47"/>
        <v xml:space="preserve"> </v>
      </c>
      <c r="C395" s="1044" t="s">
        <v>514</v>
      </c>
      <c r="D395" s="945">
        <v>0</v>
      </c>
      <c r="E395" s="1061" t="str">
        <f t="shared" si="46"/>
        <v xml:space="preserve"> </v>
      </c>
      <c r="F395" s="1006"/>
      <c r="G395" s="1006"/>
      <c r="H395" s="1006"/>
      <c r="I395" s="1006"/>
      <c r="J395" s="1006"/>
      <c r="K395" s="1062"/>
      <c r="L395" s="1062"/>
      <c r="M395" s="1062"/>
      <c r="N395" s="1062"/>
      <c r="O395" s="1062"/>
      <c r="P395" s="1062"/>
      <c r="Q395" s="1062"/>
      <c r="R395" s="1062"/>
      <c r="S395" s="1062"/>
      <c r="T395" s="1062"/>
      <c r="U395" s="1062"/>
      <c r="V395" s="1062"/>
      <c r="W395" s="1062"/>
      <c r="X395" s="1062"/>
      <c r="Y395" s="1062"/>
      <c r="Z395" s="1062"/>
      <c r="AA395" s="1062"/>
      <c r="AB395" s="1062"/>
      <c r="AC395" s="1062"/>
      <c r="AD395" s="1062"/>
      <c r="AE395" s="1062"/>
      <c r="AF395" s="1062"/>
      <c r="AG395" s="1062"/>
      <c r="AH395" s="1062"/>
      <c r="AI395" s="1062"/>
      <c r="AJ395" s="1062"/>
      <c r="AK395" s="1062"/>
      <c r="AL395" s="1062"/>
      <c r="AM395" s="1063"/>
      <c r="AN395" s="1064"/>
      <c r="AO395" s="888" t="str">
        <f t="shared" si="48"/>
        <v xml:space="preserve"> </v>
      </c>
      <c r="AP395" s="945">
        <f t="shared" si="49"/>
        <v>0</v>
      </c>
      <c r="AQ395" s="1065"/>
    </row>
    <row r="396" spans="1:43" ht="12.75" hidden="1" customHeight="1">
      <c r="A396" s="1059" t="s">
        <v>700</v>
      </c>
      <c r="B396" s="1060" t="str">
        <f t="shared" si="47"/>
        <v xml:space="preserve"> </v>
      </c>
      <c r="C396" s="1061" t="s">
        <v>514</v>
      </c>
      <c r="D396" s="885">
        <v>0</v>
      </c>
      <c r="E396" s="1061" t="str">
        <f t="shared" si="46"/>
        <v xml:space="preserve"> </v>
      </c>
      <c r="F396" s="1006"/>
      <c r="G396" s="1006"/>
      <c r="H396" s="1006"/>
      <c r="I396" s="1006"/>
      <c r="J396" s="1006"/>
      <c r="K396" s="1062"/>
      <c r="L396" s="1062"/>
      <c r="M396" s="1062"/>
      <c r="N396" s="1062"/>
      <c r="O396" s="1062"/>
      <c r="P396" s="1062"/>
      <c r="Q396" s="1062"/>
      <c r="R396" s="1062"/>
      <c r="S396" s="1062"/>
      <c r="T396" s="1062"/>
      <c r="U396" s="1062"/>
      <c r="V396" s="1062"/>
      <c r="W396" s="1062"/>
      <c r="X396" s="1062"/>
      <c r="Y396" s="1062"/>
      <c r="Z396" s="1062"/>
      <c r="AA396" s="1062"/>
      <c r="AB396" s="1062"/>
      <c r="AC396" s="1062"/>
      <c r="AD396" s="1062"/>
      <c r="AE396" s="1062"/>
      <c r="AF396" s="1062"/>
      <c r="AG396" s="1062"/>
      <c r="AH396" s="1062"/>
      <c r="AI396" s="1062"/>
      <c r="AJ396" s="1062"/>
      <c r="AK396" s="1062"/>
      <c r="AL396" s="1062"/>
      <c r="AM396" s="1063"/>
      <c r="AN396" s="1064"/>
      <c r="AO396" s="888" t="str">
        <f t="shared" si="48"/>
        <v xml:space="preserve"> </v>
      </c>
      <c r="AP396" s="885">
        <f t="shared" si="49"/>
        <v>0</v>
      </c>
      <c r="AQ396" s="1065"/>
    </row>
    <row r="397" spans="1:43" ht="12.75" hidden="1" customHeight="1">
      <c r="A397" s="1066" t="s">
        <v>906</v>
      </c>
      <c r="B397" s="1060" t="str">
        <f t="shared" si="47"/>
        <v xml:space="preserve"> </v>
      </c>
      <c r="C397" s="1061" t="s">
        <v>514</v>
      </c>
      <c r="D397" s="885">
        <v>0</v>
      </c>
      <c r="E397" s="1061" t="str">
        <f t="shared" si="46"/>
        <v xml:space="preserve"> </v>
      </c>
      <c r="F397" s="1019"/>
      <c r="G397" s="1019"/>
      <c r="H397" s="1068"/>
      <c r="I397" s="1019"/>
      <c r="J397" s="1093"/>
      <c r="K397" s="1094"/>
      <c r="L397" s="1094"/>
      <c r="M397" s="1070"/>
      <c r="N397" s="1070"/>
      <c r="O397" s="1070"/>
      <c r="P397" s="1070"/>
      <c r="Q397" s="1070"/>
      <c r="R397" s="1070"/>
      <c r="S397" s="1070"/>
      <c r="T397" s="1070"/>
      <c r="U397" s="1070"/>
      <c r="V397" s="1070"/>
      <c r="W397" s="1070"/>
      <c r="X397" s="1070"/>
      <c r="Y397" s="1070"/>
      <c r="Z397" s="1070"/>
      <c r="AA397" s="1070"/>
      <c r="AB397" s="1070"/>
      <c r="AC397" s="1070"/>
      <c r="AD397" s="1070"/>
      <c r="AE397" s="1070"/>
      <c r="AF397" s="1070"/>
      <c r="AG397" s="1070"/>
      <c r="AH397" s="1070"/>
      <c r="AI397" s="1070"/>
      <c r="AJ397" s="1070"/>
      <c r="AK397" s="1070"/>
      <c r="AL397" s="1070"/>
      <c r="AM397" s="1069"/>
      <c r="AN397" s="1064"/>
      <c r="AO397" s="888" t="str">
        <f t="shared" si="48"/>
        <v xml:space="preserve"> </v>
      </c>
      <c r="AP397" s="885">
        <f t="shared" si="49"/>
        <v>0</v>
      </c>
      <c r="AQ397" s="1065"/>
    </row>
    <row r="398" spans="1:43" ht="12.75" hidden="1" customHeight="1">
      <c r="A398" s="1066" t="s">
        <v>1103</v>
      </c>
      <c r="B398" s="1060" t="str">
        <f t="shared" si="47"/>
        <v xml:space="preserve"> </v>
      </c>
      <c r="C398" s="1061" t="s">
        <v>514</v>
      </c>
      <c r="D398" s="885">
        <v>0</v>
      </c>
      <c r="E398" s="1061" t="str">
        <f t="shared" si="46"/>
        <v xml:space="preserve"> </v>
      </c>
      <c r="F398" s="1006"/>
      <c r="G398" s="1006"/>
      <c r="H398" s="1006"/>
      <c r="I398" s="1006"/>
      <c r="J398" s="1006"/>
      <c r="K398" s="1062"/>
      <c r="L398" s="1062"/>
      <c r="M398" s="1062"/>
      <c r="N398" s="1062"/>
      <c r="O398" s="1062"/>
      <c r="P398" s="1062"/>
      <c r="Q398" s="1062"/>
      <c r="R398" s="1062"/>
      <c r="S398" s="1062"/>
      <c r="T398" s="1062"/>
      <c r="U398" s="1062"/>
      <c r="V398" s="1062"/>
      <c r="W398" s="1062"/>
      <c r="X398" s="1062"/>
      <c r="Y398" s="1062"/>
      <c r="Z398" s="1062"/>
      <c r="AA398" s="1062"/>
      <c r="AB398" s="1062"/>
      <c r="AC398" s="1062"/>
      <c r="AD398" s="1062"/>
      <c r="AE398" s="1062"/>
      <c r="AF398" s="1062"/>
      <c r="AG398" s="1062"/>
      <c r="AH398" s="1062"/>
      <c r="AI398" s="1062"/>
      <c r="AJ398" s="1062"/>
      <c r="AK398" s="1062"/>
      <c r="AL398" s="1062"/>
      <c r="AM398" s="1063"/>
      <c r="AN398" s="1064"/>
      <c r="AO398" s="888" t="str">
        <f t="shared" si="48"/>
        <v xml:space="preserve"> </v>
      </c>
      <c r="AP398" s="885">
        <f t="shared" si="49"/>
        <v>0</v>
      </c>
      <c r="AQ398" s="1065"/>
    </row>
    <row r="399" spans="1:43" ht="12.75" hidden="1" customHeight="1">
      <c r="A399" s="1066" t="s">
        <v>1043</v>
      </c>
      <c r="B399" s="1060" t="str">
        <f t="shared" si="47"/>
        <v xml:space="preserve"> </v>
      </c>
      <c r="C399" s="1061" t="s">
        <v>514</v>
      </c>
      <c r="D399" s="885">
        <v>0</v>
      </c>
      <c r="E399" s="1061" t="str">
        <f t="shared" si="46"/>
        <v xml:space="preserve"> </v>
      </c>
      <c r="F399" s="1006"/>
      <c r="G399" s="1006"/>
      <c r="H399" s="1006"/>
      <c r="I399" s="1006"/>
      <c r="J399" s="1006"/>
      <c r="K399" s="1062"/>
      <c r="L399" s="1062"/>
      <c r="M399" s="1062"/>
      <c r="N399" s="1062"/>
      <c r="O399" s="1062"/>
      <c r="P399" s="1062"/>
      <c r="Q399" s="1062"/>
      <c r="R399" s="1062"/>
      <c r="S399" s="1062"/>
      <c r="T399" s="1062"/>
      <c r="U399" s="1062"/>
      <c r="V399" s="1062"/>
      <c r="W399" s="1062"/>
      <c r="X399" s="1062"/>
      <c r="Y399" s="1062"/>
      <c r="Z399" s="1062"/>
      <c r="AA399" s="1062"/>
      <c r="AB399" s="1062"/>
      <c r="AC399" s="1062"/>
      <c r="AD399" s="1062"/>
      <c r="AE399" s="1062"/>
      <c r="AF399" s="1062"/>
      <c r="AG399" s="1062"/>
      <c r="AH399" s="1062"/>
      <c r="AI399" s="1062"/>
      <c r="AJ399" s="1062"/>
      <c r="AK399" s="1062"/>
      <c r="AL399" s="1062"/>
      <c r="AM399" s="1063"/>
      <c r="AN399" s="1064"/>
      <c r="AO399" s="888" t="str">
        <f t="shared" si="48"/>
        <v xml:space="preserve"> </v>
      </c>
      <c r="AP399" s="885">
        <f t="shared" si="49"/>
        <v>0</v>
      </c>
      <c r="AQ399" s="1065"/>
    </row>
    <row r="400" spans="1:43" ht="12.75" hidden="1" customHeight="1">
      <c r="A400" s="1059" t="s">
        <v>1312</v>
      </c>
      <c r="B400" s="1060">
        <v>7</v>
      </c>
      <c r="C400" s="1061" t="s">
        <v>514</v>
      </c>
      <c r="D400" s="885">
        <v>0</v>
      </c>
      <c r="E400" s="1061" t="str">
        <f t="shared" si="46"/>
        <v xml:space="preserve"> </v>
      </c>
      <c r="F400" s="1006"/>
      <c r="G400" s="1006"/>
      <c r="H400" s="1006"/>
      <c r="I400" s="1006"/>
      <c r="J400" s="1006"/>
      <c r="K400" s="1062"/>
      <c r="L400" s="1062"/>
      <c r="M400" s="1062"/>
      <c r="N400" s="1062"/>
      <c r="O400" s="1062"/>
      <c r="P400" s="1062"/>
      <c r="Q400" s="1062"/>
      <c r="R400" s="1062"/>
      <c r="S400" s="1062"/>
      <c r="T400" s="1062"/>
      <c r="U400" s="1062"/>
      <c r="V400" s="1062"/>
      <c r="W400" s="1062"/>
      <c r="X400" s="1062"/>
      <c r="Y400" s="1062"/>
      <c r="Z400" s="1062"/>
      <c r="AA400" s="1062"/>
      <c r="AB400" s="1062"/>
      <c r="AC400" s="1062"/>
      <c r="AD400" s="1062"/>
      <c r="AE400" s="1062"/>
      <c r="AF400" s="1062"/>
      <c r="AG400" s="1062"/>
      <c r="AH400" s="1062"/>
      <c r="AI400" s="1062"/>
      <c r="AJ400" s="1062"/>
      <c r="AK400" s="1062"/>
      <c r="AL400" s="1062"/>
      <c r="AM400" s="1063"/>
      <c r="AN400" s="1349"/>
      <c r="AO400" s="888" t="str">
        <f t="shared" si="48"/>
        <v xml:space="preserve"> </v>
      </c>
      <c r="AP400" s="885">
        <f t="shared" si="49"/>
        <v>0</v>
      </c>
      <c r="AQ400" s="1065"/>
    </row>
    <row r="401" spans="1:43" ht="12.75" hidden="1" customHeight="1">
      <c r="A401" s="1059" t="s">
        <v>785</v>
      </c>
      <c r="B401" s="1060" t="str">
        <f t="shared" ref="B401:B429" si="50">IFERROR(MINUTE(B$5)-MINUTE(C401)," ")</f>
        <v xml:space="preserve"> </v>
      </c>
      <c r="C401" s="1061" t="s">
        <v>514</v>
      </c>
      <c r="D401" s="885">
        <v>0</v>
      </c>
      <c r="E401" s="1061" t="str">
        <f t="shared" si="46"/>
        <v xml:space="preserve"> </v>
      </c>
      <c r="F401" s="1019"/>
      <c r="G401" s="1019"/>
      <c r="H401" s="1068"/>
      <c r="I401" s="1019"/>
      <c r="J401" s="1044"/>
      <c r="K401" s="1063"/>
      <c r="L401" s="1063"/>
      <c r="M401" s="1062"/>
      <c r="N401" s="1062"/>
      <c r="O401" s="1062"/>
      <c r="P401" s="1062"/>
      <c r="Q401" s="1062"/>
      <c r="R401" s="1062"/>
      <c r="S401" s="1062"/>
      <c r="T401" s="1062"/>
      <c r="U401" s="1062"/>
      <c r="V401" s="1062"/>
      <c r="W401" s="1062"/>
      <c r="X401" s="1062"/>
      <c r="Y401" s="1062"/>
      <c r="Z401" s="1062"/>
      <c r="AA401" s="1062"/>
      <c r="AB401" s="1062"/>
      <c r="AC401" s="1062"/>
      <c r="AD401" s="1062"/>
      <c r="AE401" s="1062"/>
      <c r="AF401" s="1062"/>
      <c r="AG401" s="1062"/>
      <c r="AH401" s="1062"/>
      <c r="AI401" s="1062"/>
      <c r="AJ401" s="1062"/>
      <c r="AK401" s="1062"/>
      <c r="AL401" s="1062"/>
      <c r="AM401" s="1063"/>
      <c r="AN401" s="1349"/>
      <c r="AO401" s="888" t="str">
        <f t="shared" si="48"/>
        <v xml:space="preserve"> </v>
      </c>
      <c r="AP401" s="885">
        <f t="shared" si="49"/>
        <v>0</v>
      </c>
      <c r="AQ401" s="1065"/>
    </row>
    <row r="402" spans="1:43" ht="12.75" hidden="1" customHeight="1">
      <c r="A402" s="1059" t="s">
        <v>432</v>
      </c>
      <c r="B402" s="1060" t="str">
        <f t="shared" si="50"/>
        <v xml:space="preserve"> </v>
      </c>
      <c r="C402" s="1061" t="s">
        <v>514</v>
      </c>
      <c r="D402" s="885">
        <v>0</v>
      </c>
      <c r="E402" s="1061" t="str">
        <f t="shared" si="46"/>
        <v xml:space="preserve"> </v>
      </c>
      <c r="F402" s="1019"/>
      <c r="G402" s="1019"/>
      <c r="H402" s="1068"/>
      <c r="I402" s="1019"/>
      <c r="J402" s="1019"/>
      <c r="K402" s="1069"/>
      <c r="L402" s="1069"/>
      <c r="M402" s="1070"/>
      <c r="N402" s="1070"/>
      <c r="O402" s="1070"/>
      <c r="P402" s="1070"/>
      <c r="Q402" s="1070"/>
      <c r="R402" s="1070"/>
      <c r="S402" s="1070"/>
      <c r="T402" s="1070"/>
      <c r="U402" s="1070"/>
      <c r="V402" s="1070"/>
      <c r="W402" s="1070"/>
      <c r="X402" s="1070"/>
      <c r="Y402" s="1070"/>
      <c r="Z402" s="1070"/>
      <c r="AA402" s="1070"/>
      <c r="AB402" s="1070"/>
      <c r="AC402" s="1070"/>
      <c r="AD402" s="1070"/>
      <c r="AE402" s="1070"/>
      <c r="AF402" s="1070"/>
      <c r="AG402" s="1070"/>
      <c r="AH402" s="1070"/>
      <c r="AI402" s="1070"/>
      <c r="AJ402" s="1070"/>
      <c r="AK402" s="1070"/>
      <c r="AL402" s="1070"/>
      <c r="AM402" s="1069"/>
      <c r="AN402" s="1064"/>
      <c r="AO402" s="888" t="str">
        <f t="shared" si="48"/>
        <v xml:space="preserve"> </v>
      </c>
      <c r="AP402" s="885">
        <f t="shared" si="49"/>
        <v>0</v>
      </c>
      <c r="AQ402" s="1065"/>
    </row>
    <row r="403" spans="1:43" ht="12.75" hidden="1" customHeight="1">
      <c r="A403" s="1059" t="s">
        <v>1612</v>
      </c>
      <c r="B403" s="1060">
        <f t="shared" si="50"/>
        <v>30</v>
      </c>
      <c r="C403" s="1061"/>
      <c r="D403" s="880">
        <v>0</v>
      </c>
      <c r="E403" s="1061" t="str">
        <f t="shared" si="46"/>
        <v xml:space="preserve"> </v>
      </c>
      <c r="F403" s="1019"/>
      <c r="G403" s="1019"/>
      <c r="H403" s="1068"/>
      <c r="I403" s="1019"/>
      <c r="J403" s="1044"/>
      <c r="K403" s="1063"/>
      <c r="L403" s="1063"/>
      <c r="M403" s="1062"/>
      <c r="N403" s="1062"/>
      <c r="O403" s="1062"/>
      <c r="P403" s="1062"/>
      <c r="Q403" s="1062"/>
      <c r="R403" s="1062"/>
      <c r="S403" s="1062"/>
      <c r="T403" s="1062"/>
      <c r="U403" s="1062"/>
      <c r="V403" s="1062"/>
      <c r="W403" s="1062"/>
      <c r="X403" s="1062"/>
      <c r="Y403" s="1062"/>
      <c r="Z403" s="1062"/>
      <c r="AA403" s="1062"/>
      <c r="AB403" s="1062"/>
      <c r="AC403" s="1062"/>
      <c r="AD403" s="1062"/>
      <c r="AE403" s="1062"/>
      <c r="AF403" s="1062"/>
      <c r="AG403" s="1062"/>
      <c r="AH403" s="1062"/>
      <c r="AI403" s="1062"/>
      <c r="AJ403" s="1062"/>
      <c r="AK403" s="1062"/>
      <c r="AL403" s="1062"/>
      <c r="AM403" s="1063"/>
      <c r="AN403" s="1064"/>
      <c r="AO403" s="888" t="str">
        <f t="shared" si="48"/>
        <v xml:space="preserve"> </v>
      </c>
      <c r="AP403" s="885">
        <f t="shared" si="49"/>
        <v>0</v>
      </c>
      <c r="AQ403" s="1065"/>
    </row>
    <row r="404" spans="1:43" ht="12.75" hidden="1" customHeight="1">
      <c r="A404" s="1059" t="s">
        <v>394</v>
      </c>
      <c r="B404" s="1060" t="str">
        <f t="shared" si="50"/>
        <v xml:space="preserve"> </v>
      </c>
      <c r="C404" s="1061" t="s">
        <v>514</v>
      </c>
      <c r="D404" s="885">
        <v>0</v>
      </c>
      <c r="E404" s="1061" t="str">
        <f t="shared" si="46"/>
        <v xml:space="preserve"> </v>
      </c>
      <c r="F404" s="1044"/>
      <c r="G404" s="1044"/>
      <c r="H404" s="1044"/>
      <c r="I404" s="1044"/>
      <c r="J404" s="1044"/>
      <c r="K404" s="1063"/>
      <c r="L404" s="1063"/>
      <c r="M404" s="1063"/>
      <c r="N404" s="1063"/>
      <c r="O404" s="1063"/>
      <c r="P404" s="1063"/>
      <c r="Q404" s="1063"/>
      <c r="R404" s="1063"/>
      <c r="S404" s="1063"/>
      <c r="T404" s="1063"/>
      <c r="U404" s="1063"/>
      <c r="V404" s="1063"/>
      <c r="W404" s="1063"/>
      <c r="X404" s="1063"/>
      <c r="Y404" s="1063"/>
      <c r="Z404" s="1063"/>
      <c r="AA404" s="1063"/>
      <c r="AB404" s="1063"/>
      <c r="AC404" s="1063"/>
      <c r="AD404" s="1063"/>
      <c r="AE404" s="1063"/>
      <c r="AF404" s="1063"/>
      <c r="AG404" s="1063"/>
      <c r="AH404" s="1063"/>
      <c r="AI404" s="1063"/>
      <c r="AJ404" s="1063"/>
      <c r="AK404" s="1063"/>
      <c r="AL404" s="1063"/>
      <c r="AM404" s="1063"/>
      <c r="AN404" s="1064"/>
      <c r="AO404" s="888" t="str">
        <f t="shared" si="48"/>
        <v xml:space="preserve"> </v>
      </c>
      <c r="AP404" s="885">
        <f t="shared" si="49"/>
        <v>0</v>
      </c>
      <c r="AQ404" s="1065"/>
    </row>
    <row r="405" spans="1:43" ht="12.75" hidden="1" customHeight="1">
      <c r="A405" s="1066" t="s">
        <v>1313</v>
      </c>
      <c r="B405" s="1060" t="str">
        <f t="shared" si="50"/>
        <v xml:space="preserve"> </v>
      </c>
      <c r="C405" s="1061" t="s">
        <v>514</v>
      </c>
      <c r="D405" s="885">
        <v>0</v>
      </c>
      <c r="E405" s="1061" t="str">
        <f t="shared" si="46"/>
        <v xml:space="preserve"> </v>
      </c>
      <c r="F405" s="1044"/>
      <c r="G405" s="1044"/>
      <c r="H405" s="1044"/>
      <c r="I405" s="1044"/>
      <c r="J405" s="1044"/>
      <c r="K405" s="1063"/>
      <c r="L405" s="1063"/>
      <c r="M405" s="1063"/>
      <c r="N405" s="1063"/>
      <c r="O405" s="1063"/>
      <c r="P405" s="1063"/>
      <c r="Q405" s="1063"/>
      <c r="R405" s="1063"/>
      <c r="S405" s="1063"/>
      <c r="T405" s="1063"/>
      <c r="U405" s="1063"/>
      <c r="V405" s="1063"/>
      <c r="W405" s="1063"/>
      <c r="X405" s="1063"/>
      <c r="Y405" s="1063"/>
      <c r="Z405" s="1063"/>
      <c r="AA405" s="1063"/>
      <c r="AB405" s="1063"/>
      <c r="AC405" s="1063"/>
      <c r="AD405" s="1063"/>
      <c r="AE405" s="1063"/>
      <c r="AF405" s="1063"/>
      <c r="AG405" s="1063"/>
      <c r="AH405" s="1063"/>
      <c r="AI405" s="1063"/>
      <c r="AJ405" s="1063"/>
      <c r="AK405" s="1063"/>
      <c r="AL405" s="1063"/>
      <c r="AM405" s="1063"/>
      <c r="AN405" s="1064"/>
      <c r="AO405" s="888" t="str">
        <f t="shared" si="48"/>
        <v xml:space="preserve"> </v>
      </c>
      <c r="AP405" s="885">
        <f t="shared" si="49"/>
        <v>0</v>
      </c>
      <c r="AQ405" s="1065"/>
    </row>
    <row r="406" spans="1:43" ht="12.75" hidden="1" customHeight="1">
      <c r="A406" s="1059" t="s">
        <v>415</v>
      </c>
      <c r="B406" s="1060" t="str">
        <f t="shared" si="50"/>
        <v xml:space="preserve"> </v>
      </c>
      <c r="C406" s="1061" t="s">
        <v>514</v>
      </c>
      <c r="D406" s="885">
        <v>0</v>
      </c>
      <c r="E406" s="1061" t="str">
        <f t="shared" si="46"/>
        <v xml:space="preserve"> </v>
      </c>
      <c r="F406" s="1006"/>
      <c r="G406" s="1006"/>
      <c r="H406" s="1006"/>
      <c r="I406" s="1006"/>
      <c r="J406" s="1006"/>
      <c r="K406" s="1062"/>
      <c r="L406" s="1062"/>
      <c r="M406" s="1062"/>
      <c r="N406" s="1062"/>
      <c r="O406" s="1062"/>
      <c r="P406" s="1062"/>
      <c r="Q406" s="1062"/>
      <c r="R406" s="1062"/>
      <c r="S406" s="1062"/>
      <c r="T406" s="1062"/>
      <c r="U406" s="1062"/>
      <c r="V406" s="1062"/>
      <c r="W406" s="1062"/>
      <c r="X406" s="1062"/>
      <c r="Y406" s="1062"/>
      <c r="Z406" s="1062"/>
      <c r="AA406" s="1062"/>
      <c r="AB406" s="1062"/>
      <c r="AC406" s="1062"/>
      <c r="AD406" s="1062"/>
      <c r="AE406" s="1062"/>
      <c r="AF406" s="1062"/>
      <c r="AG406" s="1062"/>
      <c r="AH406" s="1062"/>
      <c r="AI406" s="1062"/>
      <c r="AJ406" s="1062"/>
      <c r="AK406" s="1062"/>
      <c r="AL406" s="1062"/>
      <c r="AM406" s="1063"/>
      <c r="AN406" s="1064"/>
      <c r="AO406" s="888" t="str">
        <f t="shared" si="48"/>
        <v xml:space="preserve"> </v>
      </c>
      <c r="AP406" s="885">
        <f t="shared" si="49"/>
        <v>0</v>
      </c>
      <c r="AQ406" s="1065"/>
    </row>
    <row r="407" spans="1:43" ht="12.75" hidden="1" customHeight="1">
      <c r="A407" s="1066" t="s">
        <v>1664</v>
      </c>
      <c r="B407" s="1060">
        <f t="shared" si="50"/>
        <v>5</v>
      </c>
      <c r="C407" s="1061">
        <v>1.7789351851851851E-2</v>
      </c>
      <c r="D407" s="880">
        <v>0</v>
      </c>
      <c r="E407" s="1061" t="str">
        <f t="shared" si="46"/>
        <v xml:space="preserve"> </v>
      </c>
      <c r="F407" s="1044"/>
      <c r="G407" s="1044"/>
      <c r="H407" s="1044"/>
      <c r="I407" s="1044"/>
      <c r="J407" s="1044"/>
      <c r="K407" s="1063"/>
      <c r="L407" s="1063"/>
      <c r="M407" s="1063"/>
      <c r="N407" s="1063"/>
      <c r="O407" s="1063"/>
      <c r="P407" s="1063"/>
      <c r="Q407" s="1063"/>
      <c r="R407" s="1063"/>
      <c r="S407" s="1063"/>
      <c r="T407" s="1063"/>
      <c r="U407" s="1063"/>
      <c r="V407" s="1063"/>
      <c r="W407" s="1063"/>
      <c r="X407" s="1063"/>
      <c r="Y407" s="1063"/>
      <c r="Z407" s="1063"/>
      <c r="AA407" s="1063"/>
      <c r="AB407" s="1063"/>
      <c r="AC407" s="1063"/>
      <c r="AD407" s="1063"/>
      <c r="AE407" s="1063"/>
      <c r="AF407" s="1063"/>
      <c r="AG407" s="1063"/>
      <c r="AH407" s="1063"/>
      <c r="AI407" s="1063"/>
      <c r="AJ407" s="1063"/>
      <c r="AK407" s="1063"/>
      <c r="AL407" s="1063"/>
      <c r="AM407" s="1063"/>
      <c r="AN407" s="1349"/>
      <c r="AO407" s="888" t="str">
        <f t="shared" si="48"/>
        <v xml:space="preserve"> </v>
      </c>
      <c r="AP407" s="885">
        <f t="shared" si="49"/>
        <v>0</v>
      </c>
      <c r="AQ407" s="1065"/>
    </row>
    <row r="408" spans="1:43" ht="12.75" hidden="1" customHeight="1">
      <c r="A408" s="1059" t="s">
        <v>371</v>
      </c>
      <c r="B408" s="1060" t="str">
        <f t="shared" si="50"/>
        <v xml:space="preserve"> </v>
      </c>
      <c r="C408" s="1061" t="s">
        <v>514</v>
      </c>
      <c r="D408" s="885">
        <v>0</v>
      </c>
      <c r="E408" s="1061" t="str">
        <f t="shared" si="46"/>
        <v xml:space="preserve"> </v>
      </c>
      <c r="F408" s="1006"/>
      <c r="G408" s="1006"/>
      <c r="H408" s="1006"/>
      <c r="I408" s="1006"/>
      <c r="J408" s="1006"/>
      <c r="K408" s="1062"/>
      <c r="L408" s="1062"/>
      <c r="M408" s="1062"/>
      <c r="N408" s="1062"/>
      <c r="O408" s="1062"/>
      <c r="P408" s="1062"/>
      <c r="Q408" s="1062"/>
      <c r="R408" s="1062"/>
      <c r="S408" s="1062"/>
      <c r="T408" s="1062"/>
      <c r="U408" s="1062"/>
      <c r="V408" s="1062"/>
      <c r="W408" s="1062"/>
      <c r="X408" s="1062"/>
      <c r="Y408" s="1062"/>
      <c r="Z408" s="1062"/>
      <c r="AA408" s="1062"/>
      <c r="AB408" s="1062"/>
      <c r="AC408" s="1062"/>
      <c r="AD408" s="1062"/>
      <c r="AE408" s="1062"/>
      <c r="AF408" s="1062"/>
      <c r="AG408" s="1062"/>
      <c r="AH408" s="1062"/>
      <c r="AI408" s="1062"/>
      <c r="AJ408" s="1062"/>
      <c r="AK408" s="1062"/>
      <c r="AL408" s="1062"/>
      <c r="AM408" s="1063"/>
      <c r="AN408" s="1064"/>
      <c r="AO408" s="888" t="str">
        <f t="shared" si="48"/>
        <v xml:space="preserve"> </v>
      </c>
      <c r="AP408" s="885">
        <f t="shared" si="49"/>
        <v>0</v>
      </c>
      <c r="AQ408" s="1065"/>
    </row>
    <row r="409" spans="1:43" ht="12.75" hidden="1" customHeight="1">
      <c r="A409" s="1066" t="s">
        <v>883</v>
      </c>
      <c r="B409" s="1060" t="str">
        <f t="shared" si="50"/>
        <v xml:space="preserve"> </v>
      </c>
      <c r="C409" s="1061" t="s">
        <v>514</v>
      </c>
      <c r="D409" s="885">
        <v>0</v>
      </c>
      <c r="E409" s="1061" t="str">
        <f t="shared" si="46"/>
        <v xml:space="preserve"> </v>
      </c>
      <c r="F409" s="1044"/>
      <c r="G409" s="1044"/>
      <c r="H409" s="1044"/>
      <c r="I409" s="1044"/>
      <c r="J409" s="1044"/>
      <c r="K409" s="1063"/>
      <c r="L409" s="1063"/>
      <c r="M409" s="1063"/>
      <c r="N409" s="1063"/>
      <c r="O409" s="1063"/>
      <c r="P409" s="1063"/>
      <c r="Q409" s="1063"/>
      <c r="R409" s="1063"/>
      <c r="S409" s="1063"/>
      <c r="T409" s="1063"/>
      <c r="U409" s="1063"/>
      <c r="V409" s="1063"/>
      <c r="W409" s="1063"/>
      <c r="X409" s="1063"/>
      <c r="Y409" s="1063"/>
      <c r="Z409" s="1063"/>
      <c r="AA409" s="1063"/>
      <c r="AB409" s="1063"/>
      <c r="AC409" s="1063"/>
      <c r="AD409" s="1063"/>
      <c r="AE409" s="1063"/>
      <c r="AF409" s="1063"/>
      <c r="AG409" s="1063"/>
      <c r="AH409" s="1063"/>
      <c r="AI409" s="1063"/>
      <c r="AJ409" s="1063"/>
      <c r="AK409" s="1063"/>
      <c r="AL409" s="1063"/>
      <c r="AM409" s="1063"/>
      <c r="AN409" s="1064"/>
      <c r="AO409" s="888" t="str">
        <f t="shared" si="48"/>
        <v xml:space="preserve"> </v>
      </c>
      <c r="AP409" s="885">
        <f t="shared" si="49"/>
        <v>0</v>
      </c>
      <c r="AQ409" s="1065"/>
    </row>
    <row r="410" spans="1:43" ht="12.75" hidden="1" customHeight="1">
      <c r="A410" s="1059" t="s">
        <v>1314</v>
      </c>
      <c r="B410" s="1060" t="str">
        <f t="shared" si="50"/>
        <v xml:space="preserve"> </v>
      </c>
      <c r="C410" s="1061" t="s">
        <v>514</v>
      </c>
      <c r="D410" s="885">
        <v>0</v>
      </c>
      <c r="E410" s="1061" t="str">
        <f t="shared" si="46"/>
        <v xml:space="preserve"> </v>
      </c>
      <c r="F410" s="1006"/>
      <c r="G410" s="1006"/>
      <c r="H410" s="1006"/>
      <c r="I410" s="1006"/>
      <c r="J410" s="1006"/>
      <c r="K410" s="1062"/>
      <c r="L410" s="1062"/>
      <c r="M410" s="1062"/>
      <c r="N410" s="1062"/>
      <c r="O410" s="1062"/>
      <c r="P410" s="1062"/>
      <c r="Q410" s="1062"/>
      <c r="R410" s="1062"/>
      <c r="S410" s="1062"/>
      <c r="T410" s="1062"/>
      <c r="U410" s="1062"/>
      <c r="V410" s="1062"/>
      <c r="W410" s="1062"/>
      <c r="X410" s="1062"/>
      <c r="Y410" s="1062"/>
      <c r="Z410" s="1062"/>
      <c r="AA410" s="1062"/>
      <c r="AB410" s="1062"/>
      <c r="AC410" s="1062"/>
      <c r="AD410" s="1062"/>
      <c r="AE410" s="1062"/>
      <c r="AF410" s="1062"/>
      <c r="AG410" s="1062"/>
      <c r="AH410" s="1062"/>
      <c r="AI410" s="1062"/>
      <c r="AJ410" s="1062"/>
      <c r="AK410" s="1062"/>
      <c r="AL410" s="1062"/>
      <c r="AM410" s="1063"/>
      <c r="AN410" s="1064"/>
      <c r="AO410" s="888" t="str">
        <f t="shared" si="48"/>
        <v xml:space="preserve"> </v>
      </c>
      <c r="AP410" s="885">
        <f t="shared" si="49"/>
        <v>0</v>
      </c>
      <c r="AQ410" s="1065"/>
    </row>
    <row r="411" spans="1:43" ht="12.75" hidden="1" customHeight="1">
      <c r="A411" s="1059" t="s">
        <v>155</v>
      </c>
      <c r="B411" s="1060" t="str">
        <f t="shared" si="50"/>
        <v xml:space="preserve"> </v>
      </c>
      <c r="C411" s="1061" t="s">
        <v>514</v>
      </c>
      <c r="D411" s="885">
        <v>0</v>
      </c>
      <c r="E411" s="1061" t="str">
        <f t="shared" si="46"/>
        <v xml:space="preserve"> </v>
      </c>
      <c r="F411" s="1043"/>
      <c r="G411" s="1006"/>
      <c r="H411" s="1044"/>
      <c r="I411" s="1044"/>
      <c r="J411" s="1044"/>
      <c r="K411" s="1063"/>
      <c r="L411" s="1063"/>
      <c r="M411" s="1063"/>
      <c r="N411" s="1063"/>
      <c r="O411" s="1063"/>
      <c r="P411" s="1063"/>
      <c r="Q411" s="1063"/>
      <c r="R411" s="1063"/>
      <c r="S411" s="1063"/>
      <c r="T411" s="1063"/>
      <c r="U411" s="1063"/>
      <c r="V411" s="1063"/>
      <c r="W411" s="1063"/>
      <c r="X411" s="1063"/>
      <c r="Y411" s="1063"/>
      <c r="Z411" s="1063"/>
      <c r="AA411" s="1063"/>
      <c r="AB411" s="1063"/>
      <c r="AC411" s="1063"/>
      <c r="AD411" s="1063"/>
      <c r="AE411" s="1063"/>
      <c r="AF411" s="1063"/>
      <c r="AG411" s="1063"/>
      <c r="AH411" s="1063"/>
      <c r="AI411" s="1063"/>
      <c r="AJ411" s="1063"/>
      <c r="AK411" s="1063"/>
      <c r="AL411" s="1063"/>
      <c r="AM411" s="1063"/>
      <c r="AN411" s="1081"/>
      <c r="AO411" s="1006" t="str">
        <f t="shared" si="48"/>
        <v xml:space="preserve"> </v>
      </c>
      <c r="AP411" s="885">
        <f t="shared" si="49"/>
        <v>0</v>
      </c>
      <c r="AQ411" s="1053"/>
    </row>
    <row r="412" spans="1:43" ht="12.75" hidden="1" customHeight="1">
      <c r="A412" s="1059" t="s">
        <v>316</v>
      </c>
      <c r="B412" s="1060" t="str">
        <f t="shared" si="50"/>
        <v xml:space="preserve"> </v>
      </c>
      <c r="C412" s="1061" t="s">
        <v>514</v>
      </c>
      <c r="D412" s="885">
        <v>0</v>
      </c>
      <c r="E412" s="1061" t="str">
        <f t="shared" si="46"/>
        <v xml:space="preserve"> </v>
      </c>
      <c r="F412" s="1006"/>
      <c r="G412" s="1006"/>
      <c r="H412" s="1006"/>
      <c r="I412" s="1006"/>
      <c r="J412" s="1006"/>
      <c r="K412" s="1062"/>
      <c r="L412" s="1062"/>
      <c r="M412" s="1062"/>
      <c r="N412" s="1062"/>
      <c r="O412" s="1062"/>
      <c r="P412" s="1062"/>
      <c r="Q412" s="1062"/>
      <c r="R412" s="1062"/>
      <c r="S412" s="1062"/>
      <c r="T412" s="1062"/>
      <c r="U412" s="1062"/>
      <c r="V412" s="1062"/>
      <c r="W412" s="1062"/>
      <c r="X412" s="1062"/>
      <c r="Y412" s="1062"/>
      <c r="Z412" s="1062"/>
      <c r="AA412" s="1062"/>
      <c r="AB412" s="1062"/>
      <c r="AC412" s="1062"/>
      <c r="AD412" s="1062"/>
      <c r="AE412" s="1062"/>
      <c r="AF412" s="1062"/>
      <c r="AG412" s="1062"/>
      <c r="AH412" s="1062"/>
      <c r="AI412" s="1062"/>
      <c r="AJ412" s="1062"/>
      <c r="AK412" s="1062"/>
      <c r="AL412" s="1062"/>
      <c r="AM412" s="1063"/>
      <c r="AN412" s="1064"/>
      <c r="AO412" s="888" t="str">
        <f t="shared" si="48"/>
        <v xml:space="preserve"> </v>
      </c>
      <c r="AP412" s="885">
        <f t="shared" si="49"/>
        <v>0</v>
      </c>
      <c r="AQ412" s="1065"/>
    </row>
    <row r="413" spans="1:43" ht="12.75" hidden="1" customHeight="1">
      <c r="A413" s="1059" t="s">
        <v>1208</v>
      </c>
      <c r="B413" s="1060" t="str">
        <f t="shared" si="50"/>
        <v xml:space="preserve"> </v>
      </c>
      <c r="C413" s="1061" t="s">
        <v>514</v>
      </c>
      <c r="D413" s="885">
        <v>0</v>
      </c>
      <c r="E413" s="1061" t="str">
        <f t="shared" ref="E413:E476" si="51">IFERROR(AVERAGE(F413:AM413), " ")</f>
        <v xml:space="preserve"> </v>
      </c>
      <c r="F413" s="1019"/>
      <c r="G413" s="1019"/>
      <c r="H413" s="1068"/>
      <c r="I413" s="1019"/>
      <c r="J413" s="1006"/>
      <c r="K413" s="1062"/>
      <c r="L413" s="1062"/>
      <c r="M413" s="1062"/>
      <c r="N413" s="1062"/>
      <c r="O413" s="1062"/>
      <c r="P413" s="1062"/>
      <c r="Q413" s="1062"/>
      <c r="R413" s="1062"/>
      <c r="S413" s="1062"/>
      <c r="T413" s="1062"/>
      <c r="U413" s="1062"/>
      <c r="V413" s="1062"/>
      <c r="W413" s="1062"/>
      <c r="X413" s="1062"/>
      <c r="Y413" s="1062"/>
      <c r="Z413" s="1062"/>
      <c r="AA413" s="1062"/>
      <c r="AB413" s="1062"/>
      <c r="AC413" s="1062"/>
      <c r="AD413" s="1062"/>
      <c r="AE413" s="1062"/>
      <c r="AF413" s="1062"/>
      <c r="AG413" s="1062"/>
      <c r="AH413" s="1062"/>
      <c r="AI413" s="1062"/>
      <c r="AJ413" s="1062"/>
      <c r="AK413" s="1062"/>
      <c r="AL413" s="1062"/>
      <c r="AM413" s="1063"/>
      <c r="AN413" s="1064"/>
      <c r="AO413" s="888" t="str">
        <f t="shared" si="48"/>
        <v xml:space="preserve"> </v>
      </c>
      <c r="AP413" s="885">
        <f t="shared" si="49"/>
        <v>0</v>
      </c>
      <c r="AQ413" s="1065"/>
    </row>
    <row r="414" spans="1:43" ht="12.75" hidden="1" customHeight="1">
      <c r="A414" s="1066" t="s">
        <v>911</v>
      </c>
      <c r="B414" s="1060" t="str">
        <f t="shared" si="50"/>
        <v xml:space="preserve"> </v>
      </c>
      <c r="C414" s="1061" t="s">
        <v>514</v>
      </c>
      <c r="D414" s="885">
        <v>0</v>
      </c>
      <c r="E414" s="1061" t="str">
        <f t="shared" si="51"/>
        <v xml:space="preserve"> </v>
      </c>
      <c r="F414" s="1044"/>
      <c r="G414" s="1044"/>
      <c r="H414" s="1044"/>
      <c r="I414" s="1044"/>
      <c r="J414" s="1044"/>
      <c r="K414" s="1063"/>
      <c r="L414" s="1063"/>
      <c r="M414" s="1063"/>
      <c r="N414" s="1063"/>
      <c r="O414" s="1063"/>
      <c r="P414" s="1063"/>
      <c r="Q414" s="1063"/>
      <c r="R414" s="1063"/>
      <c r="S414" s="1063"/>
      <c r="T414" s="1063"/>
      <c r="U414" s="1063"/>
      <c r="V414" s="1063"/>
      <c r="W414" s="1063"/>
      <c r="X414" s="1063"/>
      <c r="Y414" s="1063"/>
      <c r="Z414" s="1063"/>
      <c r="AA414" s="1063"/>
      <c r="AB414" s="1063"/>
      <c r="AC414" s="1063"/>
      <c r="AD414" s="1063"/>
      <c r="AE414" s="1063"/>
      <c r="AF414" s="1063"/>
      <c r="AG414" s="1063"/>
      <c r="AH414" s="1063"/>
      <c r="AI414" s="1063"/>
      <c r="AJ414" s="1063"/>
      <c r="AK414" s="1063"/>
      <c r="AL414" s="1063"/>
      <c r="AM414" s="1063"/>
      <c r="AN414" s="1349"/>
      <c r="AO414" s="888" t="str">
        <f t="shared" si="48"/>
        <v xml:space="preserve"> </v>
      </c>
      <c r="AP414" s="885">
        <f t="shared" si="49"/>
        <v>0</v>
      </c>
      <c r="AQ414" s="1065"/>
    </row>
    <row r="415" spans="1:43" ht="12.75" hidden="1" customHeight="1">
      <c r="A415" s="1059" t="s">
        <v>538</v>
      </c>
      <c r="B415" s="1060" t="str">
        <f t="shared" si="50"/>
        <v xml:space="preserve"> </v>
      </c>
      <c r="C415" s="1061" t="s">
        <v>514</v>
      </c>
      <c r="D415" s="885">
        <v>0</v>
      </c>
      <c r="E415" s="1061" t="str">
        <f t="shared" si="51"/>
        <v xml:space="preserve"> </v>
      </c>
      <c r="F415" s="1006"/>
      <c r="G415" s="1006"/>
      <c r="H415" s="1006"/>
      <c r="I415" s="1006"/>
      <c r="J415" s="1006"/>
      <c r="K415" s="1062"/>
      <c r="L415" s="1062"/>
      <c r="M415" s="1062"/>
      <c r="N415" s="1062"/>
      <c r="O415" s="1062"/>
      <c r="P415" s="1062"/>
      <c r="Q415" s="1062"/>
      <c r="R415" s="1062"/>
      <c r="S415" s="1062"/>
      <c r="T415" s="1062"/>
      <c r="U415" s="1062"/>
      <c r="V415" s="1062"/>
      <c r="W415" s="1062"/>
      <c r="X415" s="1062"/>
      <c r="Y415" s="1062"/>
      <c r="Z415" s="1062"/>
      <c r="AA415" s="1062"/>
      <c r="AB415" s="1062"/>
      <c r="AC415" s="1062"/>
      <c r="AD415" s="1062"/>
      <c r="AE415" s="1062"/>
      <c r="AF415" s="1062"/>
      <c r="AG415" s="1062"/>
      <c r="AH415" s="1062"/>
      <c r="AI415" s="1062"/>
      <c r="AJ415" s="1062"/>
      <c r="AK415" s="1062"/>
      <c r="AL415" s="1062"/>
      <c r="AM415" s="1063"/>
      <c r="AN415" s="1064"/>
      <c r="AO415" s="888" t="str">
        <f t="shared" si="48"/>
        <v xml:space="preserve"> </v>
      </c>
      <c r="AP415" s="885">
        <f t="shared" si="49"/>
        <v>0</v>
      </c>
      <c r="AQ415" s="1065"/>
    </row>
    <row r="416" spans="1:43" ht="12.75" hidden="1" customHeight="1">
      <c r="A416" s="1059" t="s">
        <v>622</v>
      </c>
      <c r="B416" s="1060" t="str">
        <f t="shared" si="50"/>
        <v xml:space="preserve"> </v>
      </c>
      <c r="C416" s="1061" t="s">
        <v>514</v>
      </c>
      <c r="D416" s="885">
        <v>0</v>
      </c>
      <c r="E416" s="1061" t="str">
        <f t="shared" si="51"/>
        <v xml:space="preserve"> </v>
      </c>
      <c r="F416" s="1006"/>
      <c r="G416" s="1006"/>
      <c r="H416" s="1006"/>
      <c r="I416" s="1006"/>
      <c r="J416" s="1006"/>
      <c r="K416" s="1062"/>
      <c r="L416" s="1062"/>
      <c r="M416" s="1062"/>
      <c r="N416" s="1062"/>
      <c r="O416" s="1062"/>
      <c r="P416" s="1062"/>
      <c r="Q416" s="1062"/>
      <c r="R416" s="1062"/>
      <c r="S416" s="1062"/>
      <c r="T416" s="1062"/>
      <c r="U416" s="1062"/>
      <c r="V416" s="1062"/>
      <c r="W416" s="1062"/>
      <c r="X416" s="1062"/>
      <c r="Y416" s="1062"/>
      <c r="Z416" s="1062"/>
      <c r="AA416" s="1062"/>
      <c r="AB416" s="1062"/>
      <c r="AC416" s="1062"/>
      <c r="AD416" s="1062"/>
      <c r="AE416" s="1062"/>
      <c r="AF416" s="1062"/>
      <c r="AG416" s="1062"/>
      <c r="AH416" s="1062"/>
      <c r="AI416" s="1062"/>
      <c r="AJ416" s="1062"/>
      <c r="AK416" s="1062"/>
      <c r="AL416" s="1062"/>
      <c r="AM416" s="1063"/>
      <c r="AN416" s="1064"/>
      <c r="AO416" s="888" t="str">
        <f t="shared" si="48"/>
        <v xml:space="preserve"> </v>
      </c>
      <c r="AP416" s="885">
        <f t="shared" si="49"/>
        <v>0</v>
      </c>
      <c r="AQ416" s="1065"/>
    </row>
    <row r="417" spans="1:43" ht="12.75" hidden="1" customHeight="1">
      <c r="A417" s="1066" t="s">
        <v>1568</v>
      </c>
      <c r="B417" s="1060">
        <f t="shared" si="50"/>
        <v>5</v>
      </c>
      <c r="C417" s="1061">
        <v>1.7962962962962962E-2</v>
      </c>
      <c r="D417" s="880">
        <v>0</v>
      </c>
      <c r="E417" s="1061" t="str">
        <f t="shared" si="51"/>
        <v xml:space="preserve"> </v>
      </c>
      <c r="F417" s="1006"/>
      <c r="G417" s="1006"/>
      <c r="H417" s="1006"/>
      <c r="I417" s="1006"/>
      <c r="J417" s="1006"/>
      <c r="K417" s="1062"/>
      <c r="L417" s="1062"/>
      <c r="M417" s="1062"/>
      <c r="N417" s="1062"/>
      <c r="O417" s="1062"/>
      <c r="P417" s="1062"/>
      <c r="Q417" s="1062"/>
      <c r="R417" s="1062"/>
      <c r="S417" s="1062"/>
      <c r="T417" s="1062"/>
      <c r="U417" s="1062"/>
      <c r="V417" s="1062"/>
      <c r="W417" s="1062"/>
      <c r="X417" s="1062"/>
      <c r="Y417" s="1062"/>
      <c r="Z417" s="1062"/>
      <c r="AA417" s="1062"/>
      <c r="AB417" s="1062"/>
      <c r="AC417" s="1062"/>
      <c r="AD417" s="1062"/>
      <c r="AE417" s="1062"/>
      <c r="AF417" s="1062"/>
      <c r="AG417" s="1062"/>
      <c r="AH417" s="1062"/>
      <c r="AI417" s="1062"/>
      <c r="AJ417" s="1062"/>
      <c r="AK417" s="1062"/>
      <c r="AL417" s="1062"/>
      <c r="AM417" s="1063"/>
      <c r="AN417" s="1064"/>
      <c r="AO417" s="888" t="str">
        <f t="shared" si="48"/>
        <v xml:space="preserve"> </v>
      </c>
      <c r="AP417" s="885">
        <f t="shared" si="49"/>
        <v>0</v>
      </c>
      <c r="AQ417" s="1065"/>
    </row>
    <row r="418" spans="1:43" ht="12.75" hidden="1" customHeight="1">
      <c r="A418" s="1059" t="s">
        <v>506</v>
      </c>
      <c r="B418" s="1060" t="str">
        <f t="shared" si="50"/>
        <v xml:space="preserve"> </v>
      </c>
      <c r="C418" s="1061" t="s">
        <v>514</v>
      </c>
      <c r="D418" s="885">
        <v>0</v>
      </c>
      <c r="E418" s="1061" t="str">
        <f t="shared" si="51"/>
        <v xml:space="preserve"> </v>
      </c>
      <c r="F418" s="1019"/>
      <c r="G418" s="1019"/>
      <c r="H418" s="1068"/>
      <c r="I418" s="1019"/>
      <c r="J418" s="1019"/>
      <c r="K418" s="1069"/>
      <c r="L418" s="1069"/>
      <c r="M418" s="1070"/>
      <c r="N418" s="1070"/>
      <c r="O418" s="1070"/>
      <c r="P418" s="1070"/>
      <c r="Q418" s="1070"/>
      <c r="R418" s="1070"/>
      <c r="S418" s="1070"/>
      <c r="T418" s="1070"/>
      <c r="U418" s="1070"/>
      <c r="V418" s="1070"/>
      <c r="W418" s="1070"/>
      <c r="X418" s="1070"/>
      <c r="Y418" s="1070"/>
      <c r="Z418" s="1070"/>
      <c r="AA418" s="1070"/>
      <c r="AB418" s="1070"/>
      <c r="AC418" s="1070"/>
      <c r="AD418" s="1070"/>
      <c r="AE418" s="1070"/>
      <c r="AF418" s="1070"/>
      <c r="AG418" s="1070"/>
      <c r="AH418" s="1070"/>
      <c r="AI418" s="1070"/>
      <c r="AJ418" s="1070"/>
      <c r="AK418" s="1070"/>
      <c r="AL418" s="1070"/>
      <c r="AM418" s="1069"/>
      <c r="AN418" s="1064"/>
      <c r="AO418" s="888" t="str">
        <f t="shared" si="48"/>
        <v xml:space="preserve"> </v>
      </c>
      <c r="AP418" s="885">
        <f t="shared" si="49"/>
        <v>0</v>
      </c>
      <c r="AQ418" s="1065"/>
    </row>
    <row r="419" spans="1:43" ht="12.75" hidden="1" customHeight="1">
      <c r="A419" s="1066" t="s">
        <v>1622</v>
      </c>
      <c r="B419" s="1060">
        <f t="shared" si="50"/>
        <v>4</v>
      </c>
      <c r="C419" s="1061">
        <v>1.8206018518518517E-2</v>
      </c>
      <c r="D419" s="880">
        <v>0</v>
      </c>
      <c r="E419" s="1061" t="str">
        <f t="shared" si="51"/>
        <v xml:space="preserve"> </v>
      </c>
      <c r="F419" s="1006"/>
      <c r="G419" s="1006"/>
      <c r="H419" s="1006"/>
      <c r="I419" s="1006"/>
      <c r="J419" s="1006"/>
      <c r="K419" s="1062"/>
      <c r="L419" s="1062"/>
      <c r="M419" s="1062"/>
      <c r="N419" s="1062"/>
      <c r="O419" s="1062"/>
      <c r="P419" s="1062"/>
      <c r="Q419" s="1062"/>
      <c r="R419" s="1062"/>
      <c r="S419" s="1062"/>
      <c r="T419" s="1062"/>
      <c r="U419" s="1062"/>
      <c r="V419" s="1062"/>
      <c r="W419" s="1062"/>
      <c r="X419" s="1062"/>
      <c r="Y419" s="1062"/>
      <c r="Z419" s="1062"/>
      <c r="AA419" s="1062"/>
      <c r="AB419" s="1062"/>
      <c r="AC419" s="1062"/>
      <c r="AD419" s="1062"/>
      <c r="AE419" s="1062"/>
      <c r="AF419" s="1062"/>
      <c r="AG419" s="1062"/>
      <c r="AH419" s="1062"/>
      <c r="AI419" s="1062"/>
      <c r="AJ419" s="1062"/>
      <c r="AK419" s="1062"/>
      <c r="AL419" s="1062"/>
      <c r="AM419" s="1063"/>
      <c r="AN419" s="1064"/>
      <c r="AO419" s="888" t="str">
        <f t="shared" si="48"/>
        <v xml:space="preserve"> </v>
      </c>
      <c r="AP419" s="885">
        <f t="shared" si="49"/>
        <v>0</v>
      </c>
      <c r="AQ419" s="1065"/>
    </row>
    <row r="420" spans="1:43" ht="12.75" hidden="1" customHeight="1">
      <c r="A420" s="1066" t="s">
        <v>905</v>
      </c>
      <c r="B420" s="1060" t="str">
        <f t="shared" si="50"/>
        <v xml:space="preserve"> </v>
      </c>
      <c r="C420" s="1061" t="s">
        <v>514</v>
      </c>
      <c r="D420" s="885">
        <v>0</v>
      </c>
      <c r="E420" s="1061" t="str">
        <f t="shared" si="51"/>
        <v xml:space="preserve"> </v>
      </c>
      <c r="F420" s="1006"/>
      <c r="G420" s="1006"/>
      <c r="H420" s="1006"/>
      <c r="I420" s="1006"/>
      <c r="J420" s="1006"/>
      <c r="K420" s="1062"/>
      <c r="L420" s="1062"/>
      <c r="M420" s="1062"/>
      <c r="N420" s="1062"/>
      <c r="O420" s="1062"/>
      <c r="P420" s="1062"/>
      <c r="Q420" s="1062"/>
      <c r="R420" s="1062"/>
      <c r="S420" s="1062"/>
      <c r="T420" s="1062"/>
      <c r="U420" s="1062"/>
      <c r="V420" s="1062"/>
      <c r="W420" s="1062"/>
      <c r="X420" s="1062"/>
      <c r="Y420" s="1062"/>
      <c r="Z420" s="1062"/>
      <c r="AA420" s="1062"/>
      <c r="AB420" s="1062"/>
      <c r="AC420" s="1062"/>
      <c r="AD420" s="1062"/>
      <c r="AE420" s="1062"/>
      <c r="AF420" s="1062"/>
      <c r="AG420" s="1062"/>
      <c r="AH420" s="1062"/>
      <c r="AI420" s="1062"/>
      <c r="AJ420" s="1062"/>
      <c r="AK420" s="1062"/>
      <c r="AL420" s="1062"/>
      <c r="AM420" s="1063"/>
      <c r="AN420" s="1064"/>
      <c r="AO420" s="888" t="str">
        <f t="shared" si="48"/>
        <v xml:space="preserve"> </v>
      </c>
      <c r="AP420" s="885">
        <f t="shared" si="49"/>
        <v>0</v>
      </c>
      <c r="AQ420" s="1065"/>
    </row>
    <row r="421" spans="1:43" ht="12.75" hidden="1" customHeight="1">
      <c r="A421" s="1066" t="s">
        <v>945</v>
      </c>
      <c r="B421" s="1060" t="str">
        <f t="shared" si="50"/>
        <v xml:space="preserve"> </v>
      </c>
      <c r="C421" s="1061" t="s">
        <v>514</v>
      </c>
      <c r="D421" s="885">
        <v>0</v>
      </c>
      <c r="E421" s="1061" t="str">
        <f t="shared" si="51"/>
        <v xml:space="preserve"> </v>
      </c>
      <c r="F421" s="1044"/>
      <c r="G421" s="1044"/>
      <c r="H421" s="1044"/>
      <c r="I421" s="1044"/>
      <c r="J421" s="1044"/>
      <c r="K421" s="1063"/>
      <c r="L421" s="1063"/>
      <c r="M421" s="1063"/>
      <c r="N421" s="1063"/>
      <c r="O421" s="1063"/>
      <c r="P421" s="1063"/>
      <c r="Q421" s="1063"/>
      <c r="R421" s="1063"/>
      <c r="S421" s="1063"/>
      <c r="T421" s="1063"/>
      <c r="U421" s="1063"/>
      <c r="V421" s="1063"/>
      <c r="W421" s="1063"/>
      <c r="X421" s="1063"/>
      <c r="Y421" s="1063"/>
      <c r="Z421" s="1063"/>
      <c r="AA421" s="1063"/>
      <c r="AB421" s="1063"/>
      <c r="AC421" s="1063"/>
      <c r="AD421" s="1063"/>
      <c r="AE421" s="1063"/>
      <c r="AF421" s="1063"/>
      <c r="AG421" s="1063"/>
      <c r="AH421" s="1063"/>
      <c r="AI421" s="1063"/>
      <c r="AJ421" s="1063"/>
      <c r="AK421" s="1063"/>
      <c r="AL421" s="1063"/>
      <c r="AM421" s="1063"/>
      <c r="AN421" s="1081"/>
      <c r="AO421" s="1006" t="str">
        <f t="shared" si="48"/>
        <v xml:space="preserve"> </v>
      </c>
      <c r="AP421" s="885">
        <f t="shared" si="49"/>
        <v>0</v>
      </c>
      <c r="AQ421" s="1053"/>
    </row>
    <row r="422" spans="1:43" ht="12.75" hidden="1" customHeight="1">
      <c r="A422" s="1066" t="s">
        <v>1659</v>
      </c>
      <c r="B422" s="1060">
        <f t="shared" si="50"/>
        <v>13</v>
      </c>
      <c r="C422" s="1061">
        <v>1.2152777777777778E-2</v>
      </c>
      <c r="D422" s="880">
        <v>0</v>
      </c>
      <c r="E422" s="1061" t="str">
        <f t="shared" si="51"/>
        <v xml:space="preserve"> </v>
      </c>
      <c r="F422" s="1006"/>
      <c r="G422" s="1006"/>
      <c r="H422" s="1006"/>
      <c r="I422" s="1006"/>
      <c r="J422" s="1006"/>
      <c r="K422" s="1062"/>
      <c r="L422" s="1062"/>
      <c r="M422" s="1062"/>
      <c r="N422" s="1062"/>
      <c r="O422" s="1062"/>
      <c r="P422" s="1062"/>
      <c r="Q422" s="1062"/>
      <c r="R422" s="1062"/>
      <c r="S422" s="1062"/>
      <c r="T422" s="1062"/>
      <c r="U422" s="1062"/>
      <c r="V422" s="1062"/>
      <c r="W422" s="1062"/>
      <c r="X422" s="1062"/>
      <c r="Y422" s="1062"/>
      <c r="Z422" s="1062"/>
      <c r="AA422" s="1062"/>
      <c r="AB422" s="1062"/>
      <c r="AC422" s="1062"/>
      <c r="AD422" s="1062"/>
      <c r="AE422" s="1062"/>
      <c r="AF422" s="1062"/>
      <c r="AG422" s="1062"/>
      <c r="AH422" s="1062"/>
      <c r="AI422" s="1062"/>
      <c r="AJ422" s="1062"/>
      <c r="AK422" s="1062"/>
      <c r="AL422" s="1062"/>
      <c r="AM422" s="1063"/>
      <c r="AN422" s="1064"/>
      <c r="AO422" s="888" t="str">
        <f t="shared" si="48"/>
        <v xml:space="preserve"> </v>
      </c>
      <c r="AP422" s="885">
        <f t="shared" si="49"/>
        <v>0</v>
      </c>
      <c r="AQ422" s="1065"/>
    </row>
    <row r="423" spans="1:43" ht="12.75" hidden="1" customHeight="1">
      <c r="A423" s="1066" t="s">
        <v>1277</v>
      </c>
      <c r="B423" s="1060">
        <f t="shared" si="50"/>
        <v>3</v>
      </c>
      <c r="C423" s="1061">
        <v>1.9293981481481485E-2</v>
      </c>
      <c r="D423" s="880">
        <v>0</v>
      </c>
      <c r="E423" s="1061" t="str">
        <f t="shared" si="51"/>
        <v xml:space="preserve"> </v>
      </c>
      <c r="F423" s="1043"/>
      <c r="G423" s="1006"/>
      <c r="H423" s="1044"/>
      <c r="I423" s="1044"/>
      <c r="J423" s="1044"/>
      <c r="K423" s="1063"/>
      <c r="L423" s="1063"/>
      <c r="M423" s="1063"/>
      <c r="N423" s="1063"/>
      <c r="O423" s="1063"/>
      <c r="P423" s="1063"/>
      <c r="Q423" s="1063"/>
      <c r="R423" s="1063"/>
      <c r="S423" s="1063"/>
      <c r="T423" s="1063"/>
      <c r="U423" s="1063"/>
      <c r="V423" s="1063"/>
      <c r="W423" s="1063"/>
      <c r="X423" s="1063"/>
      <c r="Y423" s="1063"/>
      <c r="Z423" s="1063"/>
      <c r="AA423" s="1063"/>
      <c r="AB423" s="1063"/>
      <c r="AC423" s="1063"/>
      <c r="AD423" s="1063"/>
      <c r="AE423" s="1063"/>
      <c r="AF423" s="1063"/>
      <c r="AG423" s="1063"/>
      <c r="AH423" s="1063"/>
      <c r="AI423" s="1063"/>
      <c r="AJ423" s="1063"/>
      <c r="AK423" s="1063"/>
      <c r="AL423" s="1063"/>
      <c r="AM423" s="1063"/>
      <c r="AN423" s="1081"/>
      <c r="AO423" s="1006" t="str">
        <f t="shared" si="48"/>
        <v xml:space="preserve"> </v>
      </c>
      <c r="AP423" s="885">
        <f t="shared" si="49"/>
        <v>0</v>
      </c>
      <c r="AQ423" s="1053"/>
    </row>
    <row r="424" spans="1:43" ht="12.75" hidden="1" customHeight="1">
      <c r="A424" s="1059" t="s">
        <v>296</v>
      </c>
      <c r="B424" s="1060" t="str">
        <f t="shared" si="50"/>
        <v xml:space="preserve"> </v>
      </c>
      <c r="C424" s="1061" t="s">
        <v>514</v>
      </c>
      <c r="D424" s="885">
        <v>0</v>
      </c>
      <c r="E424" s="1061" t="str">
        <f t="shared" si="51"/>
        <v xml:space="preserve"> </v>
      </c>
      <c r="F424" s="1019"/>
      <c r="G424" s="1019"/>
      <c r="H424" s="1068"/>
      <c r="I424" s="1019"/>
      <c r="J424" s="1019"/>
      <c r="K424" s="1069"/>
      <c r="L424" s="1069"/>
      <c r="M424" s="1070"/>
      <c r="N424" s="1070"/>
      <c r="O424" s="1070"/>
      <c r="P424" s="1070"/>
      <c r="Q424" s="1070"/>
      <c r="R424" s="1070"/>
      <c r="S424" s="1070"/>
      <c r="T424" s="1070"/>
      <c r="U424" s="1070"/>
      <c r="V424" s="1070"/>
      <c r="W424" s="1070"/>
      <c r="X424" s="1070"/>
      <c r="Y424" s="1070"/>
      <c r="Z424" s="1070"/>
      <c r="AA424" s="1070"/>
      <c r="AB424" s="1070"/>
      <c r="AC424" s="1070"/>
      <c r="AD424" s="1070"/>
      <c r="AE424" s="1070"/>
      <c r="AF424" s="1070"/>
      <c r="AG424" s="1070"/>
      <c r="AH424" s="1070"/>
      <c r="AI424" s="1070"/>
      <c r="AJ424" s="1070"/>
      <c r="AK424" s="1070"/>
      <c r="AL424" s="1070"/>
      <c r="AM424" s="1069"/>
      <c r="AN424" s="1064"/>
      <c r="AO424" s="888" t="str">
        <f t="shared" si="48"/>
        <v xml:space="preserve"> </v>
      </c>
      <c r="AP424" s="885">
        <f t="shared" si="49"/>
        <v>0</v>
      </c>
      <c r="AQ424" s="1065"/>
    </row>
    <row r="425" spans="1:43" ht="12.75" hidden="1" customHeight="1">
      <c r="A425" s="1059" t="s">
        <v>786</v>
      </c>
      <c r="B425" s="1060" t="str">
        <f t="shared" si="50"/>
        <v xml:space="preserve"> </v>
      </c>
      <c r="C425" s="1061" t="s">
        <v>514</v>
      </c>
      <c r="D425" s="885">
        <v>0</v>
      </c>
      <c r="E425" s="1061" t="str">
        <f t="shared" si="51"/>
        <v xml:space="preserve"> </v>
      </c>
      <c r="F425" s="1019"/>
      <c r="G425" s="1019"/>
      <c r="H425" s="1068"/>
      <c r="I425" s="1019"/>
      <c r="J425" s="1019"/>
      <c r="K425" s="1069"/>
      <c r="L425" s="1069"/>
      <c r="M425" s="1062"/>
      <c r="N425" s="1062"/>
      <c r="O425" s="1062"/>
      <c r="P425" s="1062"/>
      <c r="Q425" s="1062"/>
      <c r="R425" s="1062"/>
      <c r="S425" s="1062"/>
      <c r="T425" s="1062"/>
      <c r="U425" s="1062"/>
      <c r="V425" s="1062"/>
      <c r="W425" s="1062"/>
      <c r="X425" s="1062"/>
      <c r="Y425" s="1062"/>
      <c r="Z425" s="1062"/>
      <c r="AA425" s="1062"/>
      <c r="AB425" s="1062"/>
      <c r="AC425" s="1062"/>
      <c r="AD425" s="1062"/>
      <c r="AE425" s="1062"/>
      <c r="AF425" s="1062"/>
      <c r="AG425" s="1062"/>
      <c r="AH425" s="1062"/>
      <c r="AI425" s="1062"/>
      <c r="AJ425" s="1062"/>
      <c r="AK425" s="1062"/>
      <c r="AL425" s="1062"/>
      <c r="AM425" s="1063"/>
      <c r="AN425" s="1064"/>
      <c r="AO425" s="888" t="str">
        <f t="shared" si="48"/>
        <v xml:space="preserve"> </v>
      </c>
      <c r="AP425" s="885">
        <f t="shared" si="49"/>
        <v>0</v>
      </c>
      <c r="AQ425" s="1065"/>
    </row>
    <row r="426" spans="1:43" ht="12.75" hidden="1" customHeight="1">
      <c r="A426" s="1059" t="s">
        <v>611</v>
      </c>
      <c r="B426" s="1060" t="str">
        <f t="shared" si="50"/>
        <v xml:space="preserve"> </v>
      </c>
      <c r="C426" s="1061" t="s">
        <v>514</v>
      </c>
      <c r="D426" s="885">
        <v>0</v>
      </c>
      <c r="E426" s="1061" t="str">
        <f t="shared" si="51"/>
        <v xml:space="preserve"> </v>
      </c>
      <c r="F426" s="1043"/>
      <c r="G426" s="1006"/>
      <c r="H426" s="1044"/>
      <c r="I426" s="1044"/>
      <c r="J426" s="1044"/>
      <c r="K426" s="1063"/>
      <c r="L426" s="1063"/>
      <c r="M426" s="1063"/>
      <c r="N426" s="1063"/>
      <c r="O426" s="1063"/>
      <c r="P426" s="1063"/>
      <c r="Q426" s="1063"/>
      <c r="R426" s="1063"/>
      <c r="S426" s="1063"/>
      <c r="T426" s="1063"/>
      <c r="U426" s="1063"/>
      <c r="V426" s="1063"/>
      <c r="W426" s="1063"/>
      <c r="X426" s="1063"/>
      <c r="Y426" s="1063"/>
      <c r="Z426" s="1063"/>
      <c r="AA426" s="1063"/>
      <c r="AB426" s="1063"/>
      <c r="AC426" s="1063"/>
      <c r="AD426" s="1063"/>
      <c r="AE426" s="1063"/>
      <c r="AF426" s="1063"/>
      <c r="AG426" s="1063"/>
      <c r="AH426" s="1063"/>
      <c r="AI426" s="1063"/>
      <c r="AJ426" s="1063"/>
      <c r="AK426" s="1063"/>
      <c r="AL426" s="1063"/>
      <c r="AM426" s="1063"/>
      <c r="AN426" s="1081"/>
      <c r="AO426" s="1006" t="str">
        <f t="shared" si="48"/>
        <v xml:space="preserve"> </v>
      </c>
      <c r="AP426" s="885">
        <f t="shared" si="49"/>
        <v>0</v>
      </c>
      <c r="AQ426" s="1053"/>
    </row>
    <row r="427" spans="1:43" ht="12.75" hidden="1" customHeight="1">
      <c r="A427" s="1066" t="s">
        <v>1045</v>
      </c>
      <c r="B427" s="1060" t="str">
        <f t="shared" si="50"/>
        <v xml:space="preserve"> </v>
      </c>
      <c r="C427" s="1061" t="s">
        <v>514</v>
      </c>
      <c r="D427" s="885">
        <v>0</v>
      </c>
      <c r="E427" s="1061" t="str">
        <f t="shared" si="51"/>
        <v xml:space="preserve"> </v>
      </c>
      <c r="F427" s="1043"/>
      <c r="G427" s="1043"/>
      <c r="H427" s="1044"/>
      <c r="I427" s="1044"/>
      <c r="J427" s="1044"/>
      <c r="K427" s="1063"/>
      <c r="L427" s="1063"/>
      <c r="M427" s="1063"/>
      <c r="N427" s="1063"/>
      <c r="O427" s="1063"/>
      <c r="P427" s="1063"/>
      <c r="Q427" s="1063"/>
      <c r="R427" s="1063"/>
      <c r="S427" s="1063"/>
      <c r="T427" s="1063"/>
      <c r="U427" s="1063"/>
      <c r="V427" s="1063"/>
      <c r="W427" s="1063"/>
      <c r="X427" s="1063"/>
      <c r="Y427" s="1063"/>
      <c r="Z427" s="1063"/>
      <c r="AA427" s="1063"/>
      <c r="AB427" s="1063"/>
      <c r="AC427" s="1063"/>
      <c r="AD427" s="1063"/>
      <c r="AE427" s="1063"/>
      <c r="AF427" s="1063"/>
      <c r="AG427" s="1063"/>
      <c r="AH427" s="1063"/>
      <c r="AI427" s="1063"/>
      <c r="AJ427" s="1063"/>
      <c r="AK427" s="1063"/>
      <c r="AL427" s="1063"/>
      <c r="AM427" s="1063"/>
      <c r="AN427" s="1083"/>
      <c r="AO427" s="888" t="str">
        <f t="shared" si="48"/>
        <v xml:space="preserve"> </v>
      </c>
      <c r="AP427" s="885">
        <f t="shared" si="49"/>
        <v>0</v>
      </c>
      <c r="AQ427" s="1065"/>
    </row>
    <row r="428" spans="1:43" ht="12.75" hidden="1" customHeight="1">
      <c r="A428" s="1059" t="s">
        <v>1209</v>
      </c>
      <c r="B428" s="1060" t="str">
        <f t="shared" si="50"/>
        <v xml:space="preserve"> </v>
      </c>
      <c r="C428" s="1061" t="s">
        <v>514</v>
      </c>
      <c r="D428" s="885">
        <v>0</v>
      </c>
      <c r="E428" s="1061" t="str">
        <f t="shared" si="51"/>
        <v xml:space="preserve"> </v>
      </c>
      <c r="F428" s="1006"/>
      <c r="G428" s="1006"/>
      <c r="H428" s="1006"/>
      <c r="I428" s="1006"/>
      <c r="J428" s="1006"/>
      <c r="K428" s="1062"/>
      <c r="L428" s="1062"/>
      <c r="M428" s="1062"/>
      <c r="N428" s="1062"/>
      <c r="O428" s="1062"/>
      <c r="P428" s="1062"/>
      <c r="Q428" s="1062"/>
      <c r="R428" s="1062"/>
      <c r="S428" s="1062"/>
      <c r="T428" s="1062"/>
      <c r="U428" s="1062"/>
      <c r="V428" s="1062"/>
      <c r="W428" s="1062"/>
      <c r="X428" s="1062"/>
      <c r="Y428" s="1062"/>
      <c r="Z428" s="1062"/>
      <c r="AA428" s="1062"/>
      <c r="AB428" s="1062"/>
      <c r="AC428" s="1062"/>
      <c r="AD428" s="1062"/>
      <c r="AE428" s="1062"/>
      <c r="AF428" s="1062"/>
      <c r="AG428" s="1062"/>
      <c r="AH428" s="1062"/>
      <c r="AI428" s="1062"/>
      <c r="AJ428" s="1062"/>
      <c r="AK428" s="1062"/>
      <c r="AL428" s="1062"/>
      <c r="AM428" s="1063"/>
      <c r="AN428" s="1064"/>
      <c r="AO428" s="888" t="str">
        <f t="shared" si="48"/>
        <v xml:space="preserve"> </v>
      </c>
      <c r="AP428" s="885">
        <f t="shared" si="49"/>
        <v>0</v>
      </c>
      <c r="AQ428" s="1065"/>
    </row>
    <row r="429" spans="1:43" ht="12.75" hidden="1" customHeight="1">
      <c r="A429" s="1066" t="s">
        <v>790</v>
      </c>
      <c r="B429" s="1060" t="str">
        <f t="shared" si="50"/>
        <v xml:space="preserve"> </v>
      </c>
      <c r="C429" s="1061" t="s">
        <v>514</v>
      </c>
      <c r="D429" s="885">
        <v>0</v>
      </c>
      <c r="E429" s="1061" t="str">
        <f t="shared" si="51"/>
        <v xml:space="preserve"> </v>
      </c>
      <c r="F429" s="1006"/>
      <c r="G429" s="1006"/>
      <c r="H429" s="1006"/>
      <c r="I429" s="1006"/>
      <c r="J429" s="1006"/>
      <c r="K429" s="1062"/>
      <c r="L429" s="1062"/>
      <c r="M429" s="1062"/>
      <c r="N429" s="1062"/>
      <c r="O429" s="1062"/>
      <c r="P429" s="1062"/>
      <c r="Q429" s="1062"/>
      <c r="R429" s="1062"/>
      <c r="S429" s="1062"/>
      <c r="T429" s="1062"/>
      <c r="U429" s="1062"/>
      <c r="V429" s="1062"/>
      <c r="W429" s="1062"/>
      <c r="X429" s="1062"/>
      <c r="Y429" s="1062"/>
      <c r="Z429" s="1062"/>
      <c r="AA429" s="1062"/>
      <c r="AB429" s="1062"/>
      <c r="AC429" s="1062"/>
      <c r="AD429" s="1062"/>
      <c r="AE429" s="1062"/>
      <c r="AF429" s="1062"/>
      <c r="AG429" s="1062"/>
      <c r="AH429" s="1062"/>
      <c r="AI429" s="1062"/>
      <c r="AJ429" s="1062"/>
      <c r="AK429" s="1062"/>
      <c r="AL429" s="1062"/>
      <c r="AM429" s="1063"/>
      <c r="AN429" s="1349"/>
      <c r="AO429" s="888" t="str">
        <f t="shared" si="48"/>
        <v xml:space="preserve"> </v>
      </c>
      <c r="AP429" s="885">
        <f t="shared" si="49"/>
        <v>0</v>
      </c>
      <c r="AQ429" s="1065"/>
    </row>
    <row r="430" spans="1:43" ht="12.75" hidden="1" customHeight="1">
      <c r="A430" s="1066" t="s">
        <v>788</v>
      </c>
      <c r="B430" s="1060">
        <v>11</v>
      </c>
      <c r="C430" s="1061" t="s">
        <v>514</v>
      </c>
      <c r="D430" s="885">
        <v>0</v>
      </c>
      <c r="E430" s="1061" t="str">
        <f t="shared" si="51"/>
        <v xml:space="preserve"> </v>
      </c>
      <c r="F430" s="1006"/>
      <c r="G430" s="1006"/>
      <c r="H430" s="1006"/>
      <c r="I430" s="1006"/>
      <c r="J430" s="1006"/>
      <c r="K430" s="1062"/>
      <c r="L430" s="1062"/>
      <c r="M430" s="1062"/>
      <c r="N430" s="1062"/>
      <c r="O430" s="1062"/>
      <c r="P430" s="1062"/>
      <c r="Q430" s="1062"/>
      <c r="R430" s="1062"/>
      <c r="S430" s="1062"/>
      <c r="T430" s="1062"/>
      <c r="U430" s="1062"/>
      <c r="V430" s="1062"/>
      <c r="W430" s="1062"/>
      <c r="X430" s="1062"/>
      <c r="Y430" s="1062"/>
      <c r="Z430" s="1062"/>
      <c r="AA430" s="1062"/>
      <c r="AB430" s="1062"/>
      <c r="AC430" s="1062"/>
      <c r="AD430" s="1062"/>
      <c r="AE430" s="1062"/>
      <c r="AF430" s="1062"/>
      <c r="AG430" s="1062"/>
      <c r="AH430" s="1062"/>
      <c r="AI430" s="1062"/>
      <c r="AJ430" s="1062"/>
      <c r="AK430" s="1062"/>
      <c r="AL430" s="1062"/>
      <c r="AM430" s="1063"/>
      <c r="AN430" s="1064"/>
      <c r="AO430" s="888" t="str">
        <f t="shared" si="48"/>
        <v xml:space="preserve"> </v>
      </c>
      <c r="AP430" s="885">
        <f t="shared" si="49"/>
        <v>0</v>
      </c>
      <c r="AQ430" s="1065"/>
    </row>
    <row r="431" spans="1:43" ht="12.75" hidden="1" customHeight="1">
      <c r="A431" s="1066" t="s">
        <v>789</v>
      </c>
      <c r="B431" s="1060">
        <f t="shared" ref="B431:B471" si="52">IFERROR(MINUTE(B$5)-MINUTE(C431)," ")</f>
        <v>9</v>
      </c>
      <c r="C431" s="1061">
        <v>1.5219907407407409E-2</v>
      </c>
      <c r="D431" s="880">
        <v>0</v>
      </c>
      <c r="E431" s="1061" t="str">
        <f t="shared" si="51"/>
        <v xml:space="preserve"> </v>
      </c>
      <c r="F431" s="1044"/>
      <c r="G431" s="1044"/>
      <c r="H431" s="1006"/>
      <c r="I431" s="1044"/>
      <c r="J431" s="1044"/>
      <c r="K431" s="1063"/>
      <c r="L431" s="1063"/>
      <c r="M431" s="1070"/>
      <c r="N431" s="1070"/>
      <c r="O431" s="1070"/>
      <c r="P431" s="1070"/>
      <c r="Q431" s="1070"/>
      <c r="R431" s="1070"/>
      <c r="S431" s="1070"/>
      <c r="T431" s="1070"/>
      <c r="U431" s="1070"/>
      <c r="V431" s="1070"/>
      <c r="W431" s="1070"/>
      <c r="X431" s="1070"/>
      <c r="Y431" s="1070"/>
      <c r="Z431" s="1070"/>
      <c r="AA431" s="1070"/>
      <c r="AB431" s="1070"/>
      <c r="AC431" s="1070"/>
      <c r="AD431" s="1070"/>
      <c r="AE431" s="1070"/>
      <c r="AF431" s="1070"/>
      <c r="AG431" s="1070"/>
      <c r="AH431" s="1070"/>
      <c r="AI431" s="1070"/>
      <c r="AJ431" s="1070"/>
      <c r="AK431" s="1070"/>
      <c r="AL431" s="1070"/>
      <c r="AM431" s="1069"/>
      <c r="AN431" s="1064"/>
      <c r="AO431" s="888" t="str">
        <f t="shared" si="48"/>
        <v xml:space="preserve"> </v>
      </c>
      <c r="AP431" s="885">
        <f t="shared" si="49"/>
        <v>0</v>
      </c>
      <c r="AQ431" s="1065"/>
    </row>
    <row r="432" spans="1:43" ht="12.75" hidden="1" customHeight="1">
      <c r="A432" s="1059" t="s">
        <v>1315</v>
      </c>
      <c r="B432" s="1060" t="str">
        <f t="shared" si="52"/>
        <v xml:space="preserve"> </v>
      </c>
      <c r="C432" s="1061" t="s">
        <v>514</v>
      </c>
      <c r="D432" s="885">
        <v>0</v>
      </c>
      <c r="E432" s="1061" t="str">
        <f t="shared" si="51"/>
        <v xml:space="preserve"> </v>
      </c>
      <c r="F432" s="1006"/>
      <c r="G432" s="1006"/>
      <c r="H432" s="1006"/>
      <c r="I432" s="1006"/>
      <c r="J432" s="1006"/>
      <c r="K432" s="1062"/>
      <c r="L432" s="1062"/>
      <c r="M432" s="1062"/>
      <c r="N432" s="1062"/>
      <c r="O432" s="1062"/>
      <c r="P432" s="1062"/>
      <c r="Q432" s="1062"/>
      <c r="R432" s="1062"/>
      <c r="S432" s="1062"/>
      <c r="T432" s="1062"/>
      <c r="U432" s="1062"/>
      <c r="V432" s="1062"/>
      <c r="W432" s="1062"/>
      <c r="X432" s="1062"/>
      <c r="Y432" s="1062"/>
      <c r="Z432" s="1062"/>
      <c r="AA432" s="1062"/>
      <c r="AB432" s="1062"/>
      <c r="AC432" s="1062"/>
      <c r="AD432" s="1062"/>
      <c r="AE432" s="1062"/>
      <c r="AF432" s="1062"/>
      <c r="AG432" s="1062"/>
      <c r="AH432" s="1062"/>
      <c r="AI432" s="1062"/>
      <c r="AJ432" s="1062"/>
      <c r="AK432" s="1062"/>
      <c r="AL432" s="1062"/>
      <c r="AM432" s="1063"/>
      <c r="AN432" s="1064"/>
      <c r="AO432" s="888" t="str">
        <f t="shared" si="48"/>
        <v xml:space="preserve"> </v>
      </c>
      <c r="AP432" s="885">
        <f t="shared" si="49"/>
        <v>0</v>
      </c>
      <c r="AQ432" s="1065"/>
    </row>
    <row r="433" spans="1:43" ht="12.75" hidden="1" customHeight="1">
      <c r="A433" s="1066" t="s">
        <v>1316</v>
      </c>
      <c r="B433" s="1060" t="str">
        <f t="shared" si="52"/>
        <v xml:space="preserve"> </v>
      </c>
      <c r="C433" s="1061" t="s">
        <v>514</v>
      </c>
      <c r="D433" s="885">
        <v>0</v>
      </c>
      <c r="E433" s="1061" t="str">
        <f t="shared" si="51"/>
        <v xml:space="preserve"> </v>
      </c>
      <c r="F433" s="1006"/>
      <c r="G433" s="1006"/>
      <c r="H433" s="1006"/>
      <c r="I433" s="1006"/>
      <c r="J433" s="1006"/>
      <c r="K433" s="1062"/>
      <c r="L433" s="1062"/>
      <c r="M433" s="1062"/>
      <c r="N433" s="1062"/>
      <c r="O433" s="1062"/>
      <c r="P433" s="1062"/>
      <c r="Q433" s="1062"/>
      <c r="R433" s="1062"/>
      <c r="S433" s="1062"/>
      <c r="T433" s="1062"/>
      <c r="U433" s="1062"/>
      <c r="V433" s="1062"/>
      <c r="W433" s="1062"/>
      <c r="X433" s="1062"/>
      <c r="Y433" s="1062"/>
      <c r="Z433" s="1062"/>
      <c r="AA433" s="1062"/>
      <c r="AB433" s="1062"/>
      <c r="AC433" s="1062"/>
      <c r="AD433" s="1062"/>
      <c r="AE433" s="1062"/>
      <c r="AF433" s="1062"/>
      <c r="AG433" s="1062"/>
      <c r="AH433" s="1062"/>
      <c r="AI433" s="1062"/>
      <c r="AJ433" s="1062"/>
      <c r="AK433" s="1062"/>
      <c r="AL433" s="1062"/>
      <c r="AM433" s="1063"/>
      <c r="AN433" s="1064"/>
      <c r="AO433" s="888" t="str">
        <f t="shared" si="48"/>
        <v xml:space="preserve"> </v>
      </c>
      <c r="AP433" s="885">
        <f t="shared" si="49"/>
        <v>0</v>
      </c>
      <c r="AQ433" s="1065"/>
    </row>
    <row r="434" spans="1:43" ht="12.75" hidden="1" customHeight="1">
      <c r="A434" s="1066" t="s">
        <v>791</v>
      </c>
      <c r="B434" s="1060" t="str">
        <f t="shared" si="52"/>
        <v xml:space="preserve"> </v>
      </c>
      <c r="C434" s="1061" t="s">
        <v>514</v>
      </c>
      <c r="D434" s="885">
        <v>0</v>
      </c>
      <c r="E434" s="1061" t="str">
        <f t="shared" si="51"/>
        <v xml:space="preserve"> </v>
      </c>
      <c r="F434" s="1044"/>
      <c r="G434" s="1044"/>
      <c r="H434" s="1044"/>
      <c r="I434" s="1044"/>
      <c r="J434" s="1044"/>
      <c r="K434" s="1063"/>
      <c r="L434" s="1063"/>
      <c r="M434" s="1063"/>
      <c r="N434" s="1063"/>
      <c r="O434" s="1063"/>
      <c r="P434" s="1063"/>
      <c r="Q434" s="1063"/>
      <c r="R434" s="1063"/>
      <c r="S434" s="1063"/>
      <c r="T434" s="1063"/>
      <c r="U434" s="1063"/>
      <c r="V434" s="1063"/>
      <c r="W434" s="1063"/>
      <c r="X434" s="1063"/>
      <c r="Y434" s="1063"/>
      <c r="Z434" s="1063"/>
      <c r="AA434" s="1063"/>
      <c r="AB434" s="1063"/>
      <c r="AC434" s="1063"/>
      <c r="AD434" s="1063"/>
      <c r="AE434" s="1063"/>
      <c r="AF434" s="1063"/>
      <c r="AG434" s="1063"/>
      <c r="AH434" s="1063"/>
      <c r="AI434" s="1063"/>
      <c r="AJ434" s="1063"/>
      <c r="AK434" s="1063"/>
      <c r="AL434" s="1063"/>
      <c r="AM434" s="1063"/>
      <c r="AN434" s="1064"/>
      <c r="AO434" s="888" t="str">
        <f t="shared" si="48"/>
        <v xml:space="preserve"> </v>
      </c>
      <c r="AP434" s="885">
        <f t="shared" si="49"/>
        <v>0</v>
      </c>
      <c r="AQ434" s="1065"/>
    </row>
    <row r="435" spans="1:43" ht="12.75" hidden="1" customHeight="1">
      <c r="A435" s="1066" t="s">
        <v>912</v>
      </c>
      <c r="B435" s="1060" t="str">
        <f t="shared" si="52"/>
        <v xml:space="preserve"> </v>
      </c>
      <c r="C435" s="1061" t="s">
        <v>514</v>
      </c>
      <c r="D435" s="885">
        <v>0</v>
      </c>
      <c r="E435" s="1061" t="str">
        <f t="shared" si="51"/>
        <v xml:space="preserve"> </v>
      </c>
      <c r="F435" s="1044"/>
      <c r="G435" s="1044"/>
      <c r="H435" s="1044"/>
      <c r="I435" s="1044"/>
      <c r="J435" s="1044"/>
      <c r="K435" s="1063"/>
      <c r="L435" s="1063"/>
      <c r="M435" s="1063"/>
      <c r="N435" s="1063"/>
      <c r="O435" s="1063"/>
      <c r="P435" s="1063"/>
      <c r="Q435" s="1063"/>
      <c r="R435" s="1063"/>
      <c r="S435" s="1063"/>
      <c r="T435" s="1063"/>
      <c r="U435" s="1063"/>
      <c r="V435" s="1063"/>
      <c r="W435" s="1063"/>
      <c r="X435" s="1063"/>
      <c r="Y435" s="1063"/>
      <c r="Z435" s="1063"/>
      <c r="AA435" s="1063"/>
      <c r="AB435" s="1063"/>
      <c r="AC435" s="1063"/>
      <c r="AD435" s="1063"/>
      <c r="AE435" s="1063"/>
      <c r="AF435" s="1063"/>
      <c r="AG435" s="1063"/>
      <c r="AH435" s="1063"/>
      <c r="AI435" s="1063"/>
      <c r="AJ435" s="1063"/>
      <c r="AK435" s="1063"/>
      <c r="AL435" s="1063"/>
      <c r="AM435" s="1063"/>
      <c r="AN435" s="1064"/>
      <c r="AO435" s="888" t="str">
        <f t="shared" si="48"/>
        <v xml:space="preserve"> </v>
      </c>
      <c r="AP435" s="885">
        <f t="shared" si="49"/>
        <v>0</v>
      </c>
      <c r="AQ435" s="1065"/>
    </row>
    <row r="436" spans="1:43" ht="12.75" hidden="1" customHeight="1">
      <c r="A436" s="1066" t="s">
        <v>1104</v>
      </c>
      <c r="B436" s="1060" t="str">
        <f t="shared" si="52"/>
        <v xml:space="preserve"> </v>
      </c>
      <c r="C436" s="1061" t="s">
        <v>514</v>
      </c>
      <c r="D436" s="885">
        <v>0</v>
      </c>
      <c r="E436" s="1061" t="str">
        <f t="shared" si="51"/>
        <v xml:space="preserve"> </v>
      </c>
      <c r="F436" s="1044"/>
      <c r="G436" s="1044"/>
      <c r="H436" s="1044"/>
      <c r="I436" s="1044"/>
      <c r="J436" s="1044"/>
      <c r="K436" s="1063"/>
      <c r="L436" s="1063"/>
      <c r="M436" s="1063"/>
      <c r="N436" s="1063"/>
      <c r="O436" s="1063"/>
      <c r="P436" s="1063"/>
      <c r="Q436" s="1063"/>
      <c r="R436" s="1063"/>
      <c r="S436" s="1063"/>
      <c r="T436" s="1063"/>
      <c r="U436" s="1063"/>
      <c r="V436" s="1063"/>
      <c r="W436" s="1063"/>
      <c r="X436" s="1063"/>
      <c r="Y436" s="1063"/>
      <c r="Z436" s="1063"/>
      <c r="AA436" s="1063"/>
      <c r="AB436" s="1063"/>
      <c r="AC436" s="1063"/>
      <c r="AD436" s="1063"/>
      <c r="AE436" s="1063"/>
      <c r="AF436" s="1063"/>
      <c r="AG436" s="1063"/>
      <c r="AH436" s="1063"/>
      <c r="AI436" s="1063"/>
      <c r="AJ436" s="1063"/>
      <c r="AK436" s="1063"/>
      <c r="AL436" s="1063"/>
      <c r="AM436" s="1069"/>
      <c r="AN436" s="1064"/>
      <c r="AO436" s="888" t="str">
        <f t="shared" ref="AO436:AO499" si="53">IF(MIN(F436:AM436)=0," ",MIN(F436:AM436))</f>
        <v xml:space="preserve"> </v>
      </c>
      <c r="AP436" s="885">
        <f t="shared" ref="AP436:AP499" si="54">COUNTA(F436:AM436)</f>
        <v>0</v>
      </c>
      <c r="AQ436" s="1065"/>
    </row>
    <row r="437" spans="1:43" ht="12.75" hidden="1" customHeight="1">
      <c r="A437" s="1066" t="s">
        <v>1128</v>
      </c>
      <c r="B437" s="1060" t="str">
        <f t="shared" si="52"/>
        <v xml:space="preserve"> </v>
      </c>
      <c r="C437" s="1061" t="s">
        <v>514</v>
      </c>
      <c r="D437" s="885">
        <v>0</v>
      </c>
      <c r="E437" s="1061" t="str">
        <f t="shared" si="51"/>
        <v xml:space="preserve"> </v>
      </c>
      <c r="F437" s="1044"/>
      <c r="G437" s="1044"/>
      <c r="H437" s="1044"/>
      <c r="I437" s="1044"/>
      <c r="J437" s="1044"/>
      <c r="K437" s="1063"/>
      <c r="L437" s="1063"/>
      <c r="M437" s="1063"/>
      <c r="N437" s="1063"/>
      <c r="O437" s="1063"/>
      <c r="P437" s="1063"/>
      <c r="Q437" s="1063"/>
      <c r="R437" s="1063"/>
      <c r="S437" s="1063"/>
      <c r="T437" s="1063"/>
      <c r="U437" s="1063"/>
      <c r="V437" s="1063"/>
      <c r="W437" s="1063"/>
      <c r="X437" s="1063"/>
      <c r="Y437" s="1063"/>
      <c r="Z437" s="1063"/>
      <c r="AA437" s="1063"/>
      <c r="AB437" s="1063"/>
      <c r="AC437" s="1063"/>
      <c r="AD437" s="1063"/>
      <c r="AE437" s="1063"/>
      <c r="AF437" s="1063"/>
      <c r="AG437" s="1063"/>
      <c r="AH437" s="1063"/>
      <c r="AI437" s="1063"/>
      <c r="AJ437" s="1063"/>
      <c r="AK437" s="1063"/>
      <c r="AL437" s="1063"/>
      <c r="AM437" s="1063"/>
      <c r="AN437" s="1074"/>
      <c r="AO437" s="888" t="str">
        <f t="shared" si="53"/>
        <v xml:space="preserve"> </v>
      </c>
      <c r="AP437" s="885">
        <f t="shared" si="54"/>
        <v>0</v>
      </c>
      <c r="AQ437" s="1065"/>
    </row>
    <row r="438" spans="1:43" ht="12.75" hidden="1" customHeight="1">
      <c r="A438" s="1059" t="s">
        <v>702</v>
      </c>
      <c r="B438" s="1060" t="str">
        <f t="shared" si="52"/>
        <v xml:space="preserve"> </v>
      </c>
      <c r="C438" s="1061" t="s">
        <v>514</v>
      </c>
      <c r="D438" s="885">
        <v>0</v>
      </c>
      <c r="E438" s="1061" t="str">
        <f t="shared" si="51"/>
        <v xml:space="preserve"> </v>
      </c>
      <c r="F438" s="1068"/>
      <c r="G438" s="1068"/>
      <c r="H438" s="1068"/>
      <c r="I438" s="1068"/>
      <c r="J438" s="1068"/>
      <c r="K438" s="1070"/>
      <c r="L438" s="1070"/>
      <c r="M438" s="1070"/>
      <c r="N438" s="1070"/>
      <c r="O438" s="1070"/>
      <c r="P438" s="1070"/>
      <c r="Q438" s="1070"/>
      <c r="R438" s="1070"/>
      <c r="S438" s="1070"/>
      <c r="T438" s="1070"/>
      <c r="U438" s="1070"/>
      <c r="V438" s="1070"/>
      <c r="W438" s="1070"/>
      <c r="X438" s="1070"/>
      <c r="Y438" s="1070"/>
      <c r="Z438" s="1070"/>
      <c r="AA438" s="1070"/>
      <c r="AB438" s="1070"/>
      <c r="AC438" s="1070"/>
      <c r="AD438" s="1070"/>
      <c r="AE438" s="1070"/>
      <c r="AF438" s="1070"/>
      <c r="AG438" s="1070"/>
      <c r="AH438" s="1070"/>
      <c r="AI438" s="1070"/>
      <c r="AJ438" s="1070"/>
      <c r="AK438" s="1070"/>
      <c r="AL438" s="1070"/>
      <c r="AM438" s="1069"/>
      <c r="AN438" s="1064"/>
      <c r="AO438" s="888" t="str">
        <f t="shared" si="53"/>
        <v xml:space="preserve"> </v>
      </c>
      <c r="AP438" s="885">
        <f t="shared" si="54"/>
        <v>0</v>
      </c>
      <c r="AQ438" s="1065"/>
    </row>
    <row r="439" spans="1:43" ht="12.75" hidden="1" customHeight="1">
      <c r="A439" s="1066" t="s">
        <v>877</v>
      </c>
      <c r="B439" s="1060" t="str">
        <f t="shared" si="52"/>
        <v xml:space="preserve"> </v>
      </c>
      <c r="C439" s="1061" t="s">
        <v>514</v>
      </c>
      <c r="D439" s="885">
        <v>0</v>
      </c>
      <c r="E439" s="1061" t="str">
        <f t="shared" si="51"/>
        <v xml:space="preserve"> </v>
      </c>
      <c r="F439" s="1019"/>
      <c r="G439" s="1019"/>
      <c r="H439" s="1068"/>
      <c r="I439" s="1019"/>
      <c r="J439" s="1019"/>
      <c r="K439" s="1069"/>
      <c r="L439" s="1069"/>
      <c r="M439" s="1070"/>
      <c r="N439" s="1070"/>
      <c r="O439" s="1070"/>
      <c r="P439" s="1070"/>
      <c r="Q439" s="1070"/>
      <c r="R439" s="1070"/>
      <c r="S439" s="1070"/>
      <c r="T439" s="1070"/>
      <c r="U439" s="1070"/>
      <c r="V439" s="1070"/>
      <c r="W439" s="1070"/>
      <c r="X439" s="1070"/>
      <c r="Y439" s="1070"/>
      <c r="Z439" s="1070"/>
      <c r="AA439" s="1070"/>
      <c r="AB439" s="1070"/>
      <c r="AC439" s="1070"/>
      <c r="AD439" s="1070"/>
      <c r="AE439" s="1070"/>
      <c r="AF439" s="1070"/>
      <c r="AG439" s="1070"/>
      <c r="AH439" s="1070"/>
      <c r="AI439" s="1070"/>
      <c r="AJ439" s="1070"/>
      <c r="AK439" s="1070"/>
      <c r="AL439" s="1070"/>
      <c r="AM439" s="1069"/>
      <c r="AN439" s="1064"/>
      <c r="AO439" s="888" t="str">
        <f t="shared" si="53"/>
        <v xml:space="preserve"> </v>
      </c>
      <c r="AP439" s="885">
        <f t="shared" si="54"/>
        <v>0</v>
      </c>
      <c r="AQ439" s="1065"/>
    </row>
    <row r="440" spans="1:43" ht="12.75" hidden="1" customHeight="1">
      <c r="A440" s="1059" t="s">
        <v>1210</v>
      </c>
      <c r="B440" s="1060" t="str">
        <f t="shared" si="52"/>
        <v xml:space="preserve"> </v>
      </c>
      <c r="C440" s="1061" t="s">
        <v>514</v>
      </c>
      <c r="D440" s="885">
        <v>0</v>
      </c>
      <c r="E440" s="1061" t="str">
        <f t="shared" si="51"/>
        <v xml:space="preserve"> </v>
      </c>
      <c r="F440" s="1044"/>
      <c r="G440" s="1044"/>
      <c r="H440" s="1006"/>
      <c r="I440" s="1044"/>
      <c r="J440" s="1044"/>
      <c r="K440" s="1063"/>
      <c r="L440" s="1063"/>
      <c r="M440" s="1070"/>
      <c r="N440" s="1070"/>
      <c r="O440" s="1070"/>
      <c r="P440" s="1070"/>
      <c r="Q440" s="1070"/>
      <c r="R440" s="1070"/>
      <c r="S440" s="1070"/>
      <c r="T440" s="1070"/>
      <c r="U440" s="1070"/>
      <c r="V440" s="1070"/>
      <c r="W440" s="1070"/>
      <c r="X440" s="1070"/>
      <c r="Y440" s="1070"/>
      <c r="Z440" s="1070"/>
      <c r="AA440" s="1070"/>
      <c r="AB440" s="1070"/>
      <c r="AC440" s="1070"/>
      <c r="AD440" s="1070"/>
      <c r="AE440" s="1070"/>
      <c r="AF440" s="1070"/>
      <c r="AG440" s="1070"/>
      <c r="AH440" s="1070"/>
      <c r="AI440" s="1070"/>
      <c r="AJ440" s="1070"/>
      <c r="AK440" s="1070"/>
      <c r="AL440" s="1070"/>
      <c r="AM440" s="1069"/>
      <c r="AN440" s="1349"/>
      <c r="AO440" s="888" t="str">
        <f t="shared" si="53"/>
        <v xml:space="preserve"> </v>
      </c>
      <c r="AP440" s="885">
        <f t="shared" si="54"/>
        <v>0</v>
      </c>
      <c r="AQ440" s="1065"/>
    </row>
    <row r="441" spans="1:43" ht="12.75" hidden="1" customHeight="1">
      <c r="A441" s="1066" t="s">
        <v>1317</v>
      </c>
      <c r="B441" s="1060" t="str">
        <f t="shared" si="52"/>
        <v xml:space="preserve"> </v>
      </c>
      <c r="C441" s="1061" t="s">
        <v>514</v>
      </c>
      <c r="D441" s="885">
        <v>0</v>
      </c>
      <c r="E441" s="1061" t="str">
        <f t="shared" si="51"/>
        <v xml:space="preserve"> </v>
      </c>
      <c r="F441" s="1044"/>
      <c r="G441" s="1044"/>
      <c r="H441" s="1006"/>
      <c r="I441" s="1044"/>
      <c r="J441" s="1044"/>
      <c r="K441" s="1063"/>
      <c r="L441" s="1063"/>
      <c r="M441" s="1070"/>
      <c r="N441" s="1070"/>
      <c r="O441" s="1070"/>
      <c r="P441" s="1070"/>
      <c r="Q441" s="1070"/>
      <c r="R441" s="1070"/>
      <c r="S441" s="1070"/>
      <c r="T441" s="1070"/>
      <c r="U441" s="1070"/>
      <c r="V441" s="1070"/>
      <c r="W441" s="1070"/>
      <c r="X441" s="1070"/>
      <c r="Y441" s="1070"/>
      <c r="Z441" s="1070"/>
      <c r="AA441" s="1070"/>
      <c r="AB441" s="1070"/>
      <c r="AC441" s="1070"/>
      <c r="AD441" s="1070"/>
      <c r="AE441" s="1070"/>
      <c r="AF441" s="1070"/>
      <c r="AG441" s="1070"/>
      <c r="AH441" s="1070"/>
      <c r="AI441" s="1070"/>
      <c r="AJ441" s="1070"/>
      <c r="AK441" s="1070"/>
      <c r="AL441" s="1070"/>
      <c r="AM441" s="1069"/>
      <c r="AN441" s="1064"/>
      <c r="AO441" s="888" t="str">
        <f t="shared" si="53"/>
        <v xml:space="preserve"> </v>
      </c>
      <c r="AP441" s="885">
        <f t="shared" si="54"/>
        <v>0</v>
      </c>
      <c r="AQ441" s="1065"/>
    </row>
    <row r="442" spans="1:43" ht="12.75" hidden="1" customHeight="1">
      <c r="A442" s="1059" t="s">
        <v>603</v>
      </c>
      <c r="B442" s="1060" t="str">
        <f t="shared" si="52"/>
        <v xml:space="preserve"> </v>
      </c>
      <c r="C442" s="1061" t="s">
        <v>514</v>
      </c>
      <c r="D442" s="885">
        <v>0</v>
      </c>
      <c r="E442" s="1061" t="str">
        <f t="shared" si="51"/>
        <v xml:space="preserve"> </v>
      </c>
      <c r="F442" s="1006"/>
      <c r="G442" s="1006"/>
      <c r="H442" s="1006"/>
      <c r="I442" s="1006"/>
      <c r="J442" s="1006"/>
      <c r="K442" s="1062"/>
      <c r="L442" s="1062"/>
      <c r="M442" s="1062"/>
      <c r="N442" s="1062"/>
      <c r="O442" s="1062"/>
      <c r="P442" s="1062"/>
      <c r="Q442" s="1062"/>
      <c r="R442" s="1062"/>
      <c r="S442" s="1062"/>
      <c r="T442" s="1062"/>
      <c r="U442" s="1062"/>
      <c r="V442" s="1062"/>
      <c r="W442" s="1062"/>
      <c r="X442" s="1062"/>
      <c r="Y442" s="1062"/>
      <c r="Z442" s="1062"/>
      <c r="AA442" s="1062"/>
      <c r="AB442" s="1062"/>
      <c r="AC442" s="1062"/>
      <c r="AD442" s="1062"/>
      <c r="AE442" s="1062"/>
      <c r="AF442" s="1062"/>
      <c r="AG442" s="1062"/>
      <c r="AH442" s="1062"/>
      <c r="AI442" s="1062"/>
      <c r="AJ442" s="1062"/>
      <c r="AK442" s="1062"/>
      <c r="AL442" s="1062"/>
      <c r="AM442" s="1063"/>
      <c r="AN442" s="1064"/>
      <c r="AO442" s="888" t="str">
        <f t="shared" si="53"/>
        <v xml:space="preserve"> </v>
      </c>
      <c r="AP442" s="885">
        <f t="shared" si="54"/>
        <v>0</v>
      </c>
      <c r="AQ442" s="1065"/>
    </row>
    <row r="443" spans="1:43" ht="12.75" hidden="1" customHeight="1">
      <c r="A443" s="1066" t="s">
        <v>821</v>
      </c>
      <c r="B443" s="1060" t="str">
        <f t="shared" si="52"/>
        <v xml:space="preserve"> </v>
      </c>
      <c r="C443" s="1061" t="s">
        <v>514</v>
      </c>
      <c r="D443" s="885">
        <v>0</v>
      </c>
      <c r="E443" s="1061" t="str">
        <f t="shared" si="51"/>
        <v xml:space="preserve"> </v>
      </c>
      <c r="F443" s="1019"/>
      <c r="G443" s="1019"/>
      <c r="H443" s="1068"/>
      <c r="I443" s="1019"/>
      <c r="J443" s="1019"/>
      <c r="K443" s="1069"/>
      <c r="L443" s="1069"/>
      <c r="M443" s="1070"/>
      <c r="N443" s="1070"/>
      <c r="O443" s="1070"/>
      <c r="P443" s="1070"/>
      <c r="Q443" s="1070"/>
      <c r="R443" s="1070"/>
      <c r="S443" s="1070"/>
      <c r="T443" s="1070"/>
      <c r="U443" s="1070"/>
      <c r="V443" s="1070"/>
      <c r="W443" s="1070"/>
      <c r="X443" s="1070"/>
      <c r="Y443" s="1070"/>
      <c r="Z443" s="1070"/>
      <c r="AA443" s="1070"/>
      <c r="AB443" s="1070"/>
      <c r="AC443" s="1070"/>
      <c r="AD443" s="1070"/>
      <c r="AE443" s="1070"/>
      <c r="AF443" s="1070"/>
      <c r="AG443" s="1070"/>
      <c r="AH443" s="1070"/>
      <c r="AI443" s="1070"/>
      <c r="AJ443" s="1070"/>
      <c r="AK443" s="1070"/>
      <c r="AL443" s="1070"/>
      <c r="AM443" s="1069"/>
      <c r="AN443" s="1349"/>
      <c r="AO443" s="888" t="str">
        <f t="shared" si="53"/>
        <v xml:space="preserve"> </v>
      </c>
      <c r="AP443" s="885">
        <f t="shared" si="54"/>
        <v>0</v>
      </c>
      <c r="AQ443" s="1065"/>
    </row>
    <row r="444" spans="1:43" ht="12.75" hidden="1" customHeight="1">
      <c r="A444" s="1059" t="s">
        <v>543</v>
      </c>
      <c r="B444" s="1060" t="str">
        <f t="shared" si="52"/>
        <v xml:space="preserve"> </v>
      </c>
      <c r="C444" s="1061" t="s">
        <v>514</v>
      </c>
      <c r="D444" s="885">
        <v>0</v>
      </c>
      <c r="E444" s="1061" t="str">
        <f t="shared" si="51"/>
        <v xml:space="preserve"> </v>
      </c>
      <c r="F444" s="1006"/>
      <c r="G444" s="1006"/>
      <c r="H444" s="1006"/>
      <c r="I444" s="1006"/>
      <c r="J444" s="1006"/>
      <c r="K444" s="1062"/>
      <c r="L444" s="1062"/>
      <c r="M444" s="1062"/>
      <c r="N444" s="1062"/>
      <c r="O444" s="1062"/>
      <c r="P444" s="1062"/>
      <c r="Q444" s="1062"/>
      <c r="R444" s="1062"/>
      <c r="S444" s="1062"/>
      <c r="T444" s="1062"/>
      <c r="U444" s="1062"/>
      <c r="V444" s="1062"/>
      <c r="W444" s="1062"/>
      <c r="X444" s="1062"/>
      <c r="Y444" s="1062"/>
      <c r="Z444" s="1062"/>
      <c r="AA444" s="1062"/>
      <c r="AB444" s="1062"/>
      <c r="AC444" s="1062"/>
      <c r="AD444" s="1062"/>
      <c r="AE444" s="1062"/>
      <c r="AF444" s="1062"/>
      <c r="AG444" s="1062"/>
      <c r="AH444" s="1062"/>
      <c r="AI444" s="1062"/>
      <c r="AJ444" s="1062"/>
      <c r="AK444" s="1062"/>
      <c r="AL444" s="1062"/>
      <c r="AM444" s="1063"/>
      <c r="AN444" s="1064"/>
      <c r="AO444" s="888" t="str">
        <f t="shared" si="53"/>
        <v xml:space="preserve"> </v>
      </c>
      <c r="AP444" s="885">
        <f t="shared" si="54"/>
        <v>0</v>
      </c>
      <c r="AQ444" s="1065"/>
    </row>
    <row r="445" spans="1:43" ht="12" hidden="1" customHeight="1">
      <c r="A445" s="1059" t="s">
        <v>1318</v>
      </c>
      <c r="B445" s="1060" t="str">
        <f t="shared" si="52"/>
        <v xml:space="preserve"> </v>
      </c>
      <c r="C445" s="1061" t="s">
        <v>514</v>
      </c>
      <c r="D445" s="885">
        <v>0</v>
      </c>
      <c r="E445" s="1061" t="str">
        <f t="shared" si="51"/>
        <v xml:space="preserve"> </v>
      </c>
      <c r="F445" s="1044"/>
      <c r="G445" s="1044"/>
      <c r="H445" s="1044"/>
      <c r="I445" s="1044"/>
      <c r="J445" s="1044"/>
      <c r="K445" s="1063"/>
      <c r="L445" s="1063"/>
      <c r="M445" s="1063"/>
      <c r="N445" s="1063"/>
      <c r="O445" s="1063"/>
      <c r="P445" s="1063"/>
      <c r="Q445" s="1063"/>
      <c r="R445" s="1063"/>
      <c r="S445" s="1063"/>
      <c r="T445" s="1063"/>
      <c r="U445" s="1063"/>
      <c r="V445" s="1063"/>
      <c r="W445" s="1063"/>
      <c r="X445" s="1063"/>
      <c r="Y445" s="1063"/>
      <c r="Z445" s="1063"/>
      <c r="AA445" s="1063"/>
      <c r="AB445" s="1063"/>
      <c r="AC445" s="1063"/>
      <c r="AD445" s="1063"/>
      <c r="AE445" s="1063"/>
      <c r="AF445" s="1063"/>
      <c r="AG445" s="1063"/>
      <c r="AH445" s="1063"/>
      <c r="AI445" s="1063"/>
      <c r="AJ445" s="1063"/>
      <c r="AK445" s="1063"/>
      <c r="AL445" s="1063"/>
      <c r="AM445" s="1063"/>
      <c r="AN445" s="1064"/>
      <c r="AO445" s="888" t="str">
        <f t="shared" si="53"/>
        <v xml:space="preserve"> </v>
      </c>
      <c r="AP445" s="885">
        <f t="shared" si="54"/>
        <v>0</v>
      </c>
      <c r="AQ445" s="1065"/>
    </row>
    <row r="446" spans="1:43" ht="12.75" hidden="1" customHeight="1">
      <c r="A446" s="1059" t="s">
        <v>39</v>
      </c>
      <c r="B446" s="1060" t="str">
        <f t="shared" si="52"/>
        <v xml:space="preserve"> </v>
      </c>
      <c r="C446" s="1061" t="s">
        <v>514</v>
      </c>
      <c r="D446" s="885">
        <v>0</v>
      </c>
      <c r="E446" s="1061" t="str">
        <f t="shared" si="51"/>
        <v xml:space="preserve"> </v>
      </c>
      <c r="F446" s="1006"/>
      <c r="G446" s="1006"/>
      <c r="H446" s="1006"/>
      <c r="I446" s="1006"/>
      <c r="J446" s="1006"/>
      <c r="K446" s="1062"/>
      <c r="L446" s="1062"/>
      <c r="M446" s="1062"/>
      <c r="N446" s="1062"/>
      <c r="O446" s="1062"/>
      <c r="P446" s="1062"/>
      <c r="Q446" s="1062"/>
      <c r="R446" s="1062"/>
      <c r="S446" s="1062"/>
      <c r="T446" s="1062"/>
      <c r="U446" s="1062"/>
      <c r="V446" s="1062"/>
      <c r="W446" s="1062"/>
      <c r="X446" s="1062"/>
      <c r="Y446" s="1062"/>
      <c r="Z446" s="1062"/>
      <c r="AA446" s="1062"/>
      <c r="AB446" s="1062"/>
      <c r="AC446" s="1062"/>
      <c r="AD446" s="1062"/>
      <c r="AE446" s="1062"/>
      <c r="AF446" s="1062"/>
      <c r="AG446" s="1062"/>
      <c r="AH446" s="1062"/>
      <c r="AI446" s="1062"/>
      <c r="AJ446" s="1062"/>
      <c r="AK446" s="1062"/>
      <c r="AL446" s="1062"/>
      <c r="AM446" s="1063"/>
      <c r="AN446" s="1064"/>
      <c r="AO446" s="888" t="str">
        <f t="shared" si="53"/>
        <v xml:space="preserve"> </v>
      </c>
      <c r="AP446" s="885">
        <f t="shared" si="54"/>
        <v>0</v>
      </c>
      <c r="AQ446" s="1065"/>
    </row>
    <row r="447" spans="1:43" ht="12.75" hidden="1" customHeight="1">
      <c r="A447" s="1059" t="s">
        <v>504</v>
      </c>
      <c r="B447" s="1060" t="str">
        <f t="shared" si="52"/>
        <v xml:space="preserve"> </v>
      </c>
      <c r="C447" s="1061" t="s">
        <v>514</v>
      </c>
      <c r="D447" s="885">
        <v>0</v>
      </c>
      <c r="E447" s="1061" t="str">
        <f t="shared" si="51"/>
        <v xml:space="preserve"> </v>
      </c>
      <c r="F447" s="1019"/>
      <c r="G447" s="1019"/>
      <c r="H447" s="1068"/>
      <c r="I447" s="1019"/>
      <c r="J447" s="1019"/>
      <c r="K447" s="1069"/>
      <c r="L447" s="1069"/>
      <c r="M447" s="1070"/>
      <c r="N447" s="1070"/>
      <c r="O447" s="1070"/>
      <c r="P447" s="1070"/>
      <c r="Q447" s="1070"/>
      <c r="R447" s="1070"/>
      <c r="S447" s="1070"/>
      <c r="T447" s="1070"/>
      <c r="U447" s="1070"/>
      <c r="V447" s="1070"/>
      <c r="W447" s="1070"/>
      <c r="X447" s="1070"/>
      <c r="Y447" s="1070"/>
      <c r="Z447" s="1070"/>
      <c r="AA447" s="1070"/>
      <c r="AB447" s="1070"/>
      <c r="AC447" s="1070"/>
      <c r="AD447" s="1070"/>
      <c r="AE447" s="1070"/>
      <c r="AF447" s="1070"/>
      <c r="AG447" s="1070"/>
      <c r="AH447" s="1070"/>
      <c r="AI447" s="1070"/>
      <c r="AJ447" s="1070"/>
      <c r="AK447" s="1070"/>
      <c r="AL447" s="1070"/>
      <c r="AM447" s="1069"/>
      <c r="AN447" s="1064"/>
      <c r="AO447" s="888" t="str">
        <f t="shared" si="53"/>
        <v xml:space="preserve"> </v>
      </c>
      <c r="AP447" s="885">
        <f t="shared" si="54"/>
        <v>0</v>
      </c>
      <c r="AQ447" s="1065"/>
    </row>
    <row r="448" spans="1:43" ht="12.75" hidden="1" customHeight="1">
      <c r="A448" s="1059" t="s">
        <v>294</v>
      </c>
      <c r="B448" s="1060" t="str">
        <f t="shared" si="52"/>
        <v xml:space="preserve"> </v>
      </c>
      <c r="C448" s="1061" t="s">
        <v>514</v>
      </c>
      <c r="D448" s="885">
        <v>0</v>
      </c>
      <c r="E448" s="1061" t="str">
        <f t="shared" si="51"/>
        <v xml:space="preserve"> </v>
      </c>
      <c r="F448" s="1044"/>
      <c r="G448" s="1044"/>
      <c r="H448" s="1044"/>
      <c r="I448" s="1044"/>
      <c r="J448" s="1044"/>
      <c r="K448" s="1063"/>
      <c r="L448" s="1063"/>
      <c r="M448" s="1063"/>
      <c r="N448" s="1063"/>
      <c r="O448" s="1063"/>
      <c r="P448" s="1063"/>
      <c r="Q448" s="1063"/>
      <c r="R448" s="1063"/>
      <c r="S448" s="1063"/>
      <c r="T448" s="1063"/>
      <c r="U448" s="1063"/>
      <c r="V448" s="1063"/>
      <c r="W448" s="1063"/>
      <c r="X448" s="1063"/>
      <c r="Y448" s="1063"/>
      <c r="Z448" s="1063"/>
      <c r="AA448" s="1063"/>
      <c r="AB448" s="1063"/>
      <c r="AC448" s="1063"/>
      <c r="AD448" s="1063"/>
      <c r="AE448" s="1063"/>
      <c r="AF448" s="1063"/>
      <c r="AG448" s="1063"/>
      <c r="AH448" s="1063"/>
      <c r="AI448" s="1063"/>
      <c r="AJ448" s="1063"/>
      <c r="AK448" s="1063"/>
      <c r="AL448" s="1063"/>
      <c r="AM448" s="1063"/>
      <c r="AN448" s="1064"/>
      <c r="AO448" s="888" t="str">
        <f t="shared" si="53"/>
        <v xml:space="preserve"> </v>
      </c>
      <c r="AP448" s="885">
        <f t="shared" si="54"/>
        <v>0</v>
      </c>
      <c r="AQ448" s="1065"/>
    </row>
    <row r="449" spans="1:43" ht="12.75" hidden="1" customHeight="1">
      <c r="A449" s="1059" t="s">
        <v>631</v>
      </c>
      <c r="B449" s="1060" t="str">
        <f t="shared" si="52"/>
        <v xml:space="preserve"> </v>
      </c>
      <c r="C449" s="1061" t="s">
        <v>514</v>
      </c>
      <c r="D449" s="885">
        <v>0</v>
      </c>
      <c r="E449" s="1061" t="str">
        <f t="shared" si="51"/>
        <v xml:space="preserve"> </v>
      </c>
      <c r="F449" s="1044"/>
      <c r="G449" s="1044"/>
      <c r="H449" s="1044"/>
      <c r="I449" s="1044"/>
      <c r="J449" s="1044"/>
      <c r="K449" s="1063"/>
      <c r="L449" s="1063"/>
      <c r="M449" s="1063"/>
      <c r="N449" s="1063"/>
      <c r="O449" s="1063"/>
      <c r="P449" s="1063"/>
      <c r="Q449" s="1063"/>
      <c r="R449" s="1063"/>
      <c r="S449" s="1063"/>
      <c r="T449" s="1063"/>
      <c r="U449" s="1063"/>
      <c r="V449" s="1063"/>
      <c r="W449" s="1063"/>
      <c r="X449" s="1063"/>
      <c r="Y449" s="1063"/>
      <c r="Z449" s="1063"/>
      <c r="AA449" s="1063"/>
      <c r="AB449" s="1063"/>
      <c r="AC449" s="1063"/>
      <c r="AD449" s="1063"/>
      <c r="AE449" s="1063"/>
      <c r="AF449" s="1063"/>
      <c r="AG449" s="1063"/>
      <c r="AH449" s="1063"/>
      <c r="AI449" s="1063"/>
      <c r="AJ449" s="1063"/>
      <c r="AK449" s="1063"/>
      <c r="AL449" s="1063"/>
      <c r="AM449" s="1069"/>
      <c r="AN449" s="1064"/>
      <c r="AO449" s="888" t="str">
        <f t="shared" si="53"/>
        <v xml:space="preserve"> </v>
      </c>
      <c r="AP449" s="885">
        <f t="shared" si="54"/>
        <v>0</v>
      </c>
      <c r="AQ449" s="1065"/>
    </row>
    <row r="450" spans="1:43" ht="12.75" hidden="1" customHeight="1">
      <c r="A450" s="1353" t="s">
        <v>1670</v>
      </c>
      <c r="B450" s="1060">
        <f t="shared" si="52"/>
        <v>5</v>
      </c>
      <c r="C450" s="1061">
        <v>1.7465277777777777E-2</v>
      </c>
      <c r="D450" s="880">
        <v>0</v>
      </c>
      <c r="E450" s="1061" t="str">
        <f t="shared" si="51"/>
        <v xml:space="preserve"> </v>
      </c>
      <c r="F450" s="1006"/>
      <c r="G450" s="1006"/>
      <c r="H450" s="1006"/>
      <c r="I450" s="1006"/>
      <c r="J450" s="1006"/>
      <c r="K450" s="1062"/>
      <c r="L450" s="1062"/>
      <c r="M450" s="1062"/>
      <c r="N450" s="1062"/>
      <c r="O450" s="1062"/>
      <c r="P450" s="1062"/>
      <c r="Q450" s="1062"/>
      <c r="R450" s="1062"/>
      <c r="S450" s="1062"/>
      <c r="T450" s="1062"/>
      <c r="U450" s="1062"/>
      <c r="V450" s="1062"/>
      <c r="W450" s="1062"/>
      <c r="X450" s="1062"/>
      <c r="Y450" s="1062"/>
      <c r="Z450" s="1062"/>
      <c r="AA450" s="1062"/>
      <c r="AB450" s="1062"/>
      <c r="AC450" s="1062"/>
      <c r="AD450" s="1062"/>
      <c r="AE450" s="1062"/>
      <c r="AF450" s="1062"/>
      <c r="AG450" s="1062"/>
      <c r="AH450" s="1062"/>
      <c r="AI450" s="1062"/>
      <c r="AJ450" s="1062"/>
      <c r="AK450" s="1062"/>
      <c r="AL450" s="1062"/>
      <c r="AM450" s="1063"/>
      <c r="AN450" s="1064"/>
      <c r="AO450" s="888" t="str">
        <f t="shared" si="53"/>
        <v xml:space="preserve"> </v>
      </c>
      <c r="AP450" s="885">
        <f t="shared" si="54"/>
        <v>0</v>
      </c>
      <c r="AQ450" s="1065"/>
    </row>
    <row r="451" spans="1:43" ht="12.75" hidden="1" customHeight="1">
      <c r="A451" s="1066" t="s">
        <v>1106</v>
      </c>
      <c r="B451" s="1060" t="str">
        <f t="shared" si="52"/>
        <v xml:space="preserve"> </v>
      </c>
      <c r="C451" s="1061" t="s">
        <v>514</v>
      </c>
      <c r="D451" s="885">
        <v>0</v>
      </c>
      <c r="E451" s="1061" t="str">
        <f t="shared" si="51"/>
        <v xml:space="preserve"> </v>
      </c>
      <c r="F451" s="1006"/>
      <c r="G451" s="1006"/>
      <c r="H451" s="1006"/>
      <c r="I451" s="1006"/>
      <c r="J451" s="1006"/>
      <c r="K451" s="1062"/>
      <c r="L451" s="1062"/>
      <c r="M451" s="1062"/>
      <c r="N451" s="1062"/>
      <c r="O451" s="1062"/>
      <c r="P451" s="1062"/>
      <c r="Q451" s="1062"/>
      <c r="R451" s="1062"/>
      <c r="S451" s="1062"/>
      <c r="T451" s="1062"/>
      <c r="U451" s="1062"/>
      <c r="V451" s="1062"/>
      <c r="W451" s="1062"/>
      <c r="X451" s="1062"/>
      <c r="Y451" s="1062"/>
      <c r="Z451" s="1062"/>
      <c r="AA451" s="1062"/>
      <c r="AB451" s="1062"/>
      <c r="AC451" s="1062"/>
      <c r="AD451" s="1062"/>
      <c r="AE451" s="1062"/>
      <c r="AF451" s="1062"/>
      <c r="AG451" s="1062"/>
      <c r="AH451" s="1062"/>
      <c r="AI451" s="1062"/>
      <c r="AJ451" s="1062"/>
      <c r="AK451" s="1062"/>
      <c r="AL451" s="1062"/>
      <c r="AM451" s="1063"/>
      <c r="AN451" s="1064"/>
      <c r="AO451" s="888" t="str">
        <f t="shared" si="53"/>
        <v xml:space="preserve"> </v>
      </c>
      <c r="AP451" s="885">
        <f t="shared" si="54"/>
        <v>0</v>
      </c>
      <c r="AQ451" s="1065"/>
    </row>
    <row r="452" spans="1:43" ht="12.75" hidden="1" customHeight="1">
      <c r="A452" s="1059" t="s">
        <v>703</v>
      </c>
      <c r="B452" s="1060" t="str">
        <f t="shared" si="52"/>
        <v xml:space="preserve"> </v>
      </c>
      <c r="C452" s="1061" t="s">
        <v>514</v>
      </c>
      <c r="D452" s="885">
        <v>0</v>
      </c>
      <c r="E452" s="1061" t="str">
        <f t="shared" si="51"/>
        <v xml:space="preserve"> </v>
      </c>
      <c r="F452" s="1006"/>
      <c r="G452" s="1006"/>
      <c r="H452" s="1006"/>
      <c r="I452" s="1006"/>
      <c r="J452" s="1006"/>
      <c r="K452" s="1062"/>
      <c r="L452" s="1062"/>
      <c r="M452" s="1062"/>
      <c r="N452" s="1062"/>
      <c r="O452" s="1062"/>
      <c r="P452" s="1062"/>
      <c r="Q452" s="1062"/>
      <c r="R452" s="1062"/>
      <c r="S452" s="1062"/>
      <c r="T452" s="1062"/>
      <c r="U452" s="1062"/>
      <c r="V452" s="1062"/>
      <c r="W452" s="1062"/>
      <c r="X452" s="1062"/>
      <c r="Y452" s="1062"/>
      <c r="Z452" s="1062"/>
      <c r="AA452" s="1062"/>
      <c r="AB452" s="1062"/>
      <c r="AC452" s="1062"/>
      <c r="AD452" s="1062"/>
      <c r="AE452" s="1062"/>
      <c r="AF452" s="1062"/>
      <c r="AG452" s="1062"/>
      <c r="AH452" s="1062"/>
      <c r="AI452" s="1062"/>
      <c r="AJ452" s="1062"/>
      <c r="AK452" s="1062"/>
      <c r="AL452" s="1062"/>
      <c r="AM452" s="1063"/>
      <c r="AN452" s="1349"/>
      <c r="AO452" s="888" t="str">
        <f t="shared" si="53"/>
        <v xml:space="preserve"> </v>
      </c>
      <c r="AP452" s="885">
        <f t="shared" si="54"/>
        <v>0</v>
      </c>
      <c r="AQ452" s="1065"/>
    </row>
    <row r="453" spans="1:43" ht="12.75" hidden="1" customHeight="1">
      <c r="A453" s="1059" t="s">
        <v>1211</v>
      </c>
      <c r="B453" s="1060" t="str">
        <f t="shared" si="52"/>
        <v xml:space="preserve"> </v>
      </c>
      <c r="C453" s="1061" t="s">
        <v>514</v>
      </c>
      <c r="D453" s="885">
        <v>0</v>
      </c>
      <c r="E453" s="1061" t="str">
        <f t="shared" si="51"/>
        <v xml:space="preserve"> </v>
      </c>
      <c r="F453" s="1006"/>
      <c r="G453" s="1006"/>
      <c r="H453" s="1006"/>
      <c r="I453" s="1006"/>
      <c r="J453" s="1006"/>
      <c r="K453" s="1062"/>
      <c r="L453" s="1062"/>
      <c r="M453" s="1062"/>
      <c r="N453" s="1062"/>
      <c r="O453" s="1062"/>
      <c r="P453" s="1062"/>
      <c r="Q453" s="1062"/>
      <c r="R453" s="1062"/>
      <c r="S453" s="1062"/>
      <c r="T453" s="1062"/>
      <c r="U453" s="1062"/>
      <c r="V453" s="1062"/>
      <c r="W453" s="1062"/>
      <c r="X453" s="1062"/>
      <c r="Y453" s="1062"/>
      <c r="Z453" s="1062"/>
      <c r="AA453" s="1062"/>
      <c r="AB453" s="1062"/>
      <c r="AC453" s="1062"/>
      <c r="AD453" s="1062"/>
      <c r="AE453" s="1062"/>
      <c r="AF453" s="1062"/>
      <c r="AG453" s="1062"/>
      <c r="AH453" s="1062"/>
      <c r="AI453" s="1062"/>
      <c r="AJ453" s="1062"/>
      <c r="AK453" s="1062"/>
      <c r="AL453" s="1062"/>
      <c r="AM453" s="1063"/>
      <c r="AN453" s="1064"/>
      <c r="AO453" s="888" t="str">
        <f t="shared" si="53"/>
        <v xml:space="preserve"> </v>
      </c>
      <c r="AP453" s="885">
        <f t="shared" si="54"/>
        <v>0</v>
      </c>
      <c r="AQ453" s="1065"/>
    </row>
    <row r="454" spans="1:43" ht="12.75" hidden="1" customHeight="1">
      <c r="A454" s="1066" t="s">
        <v>1741</v>
      </c>
      <c r="B454" s="1060">
        <f t="shared" si="52"/>
        <v>30</v>
      </c>
      <c r="C454" s="1089"/>
      <c r="D454" s="1090">
        <v>0</v>
      </c>
      <c r="E454" s="1061" t="str">
        <f t="shared" si="51"/>
        <v xml:space="preserve"> </v>
      </c>
      <c r="F454" s="1043"/>
      <c r="G454" s="1006"/>
      <c r="H454" s="1044"/>
      <c r="I454" s="1044"/>
      <c r="J454" s="1044"/>
      <c r="K454" s="1063"/>
      <c r="L454" s="1063"/>
      <c r="M454" s="1063"/>
      <c r="N454" s="1063"/>
      <c r="O454" s="1063"/>
      <c r="P454" s="1063"/>
      <c r="Q454" s="1063"/>
      <c r="R454" s="1063"/>
      <c r="S454" s="1063"/>
      <c r="T454" s="1063"/>
      <c r="U454" s="1063"/>
      <c r="V454" s="1063"/>
      <c r="W454" s="1063"/>
      <c r="X454" s="1063"/>
      <c r="Y454" s="1063"/>
      <c r="Z454" s="1063"/>
      <c r="AA454" s="1063"/>
      <c r="AB454" s="1063"/>
      <c r="AC454" s="1063"/>
      <c r="AD454" s="1063"/>
      <c r="AE454" s="1063"/>
      <c r="AF454" s="1063"/>
      <c r="AG454" s="1063"/>
      <c r="AH454" s="1063"/>
      <c r="AI454" s="1063"/>
      <c r="AJ454" s="1063"/>
      <c r="AK454" s="1063"/>
      <c r="AL454" s="1063"/>
      <c r="AM454" s="1063"/>
      <c r="AN454" s="1081"/>
      <c r="AO454" s="1006" t="str">
        <f t="shared" si="53"/>
        <v xml:space="preserve"> </v>
      </c>
      <c r="AP454" s="885">
        <f t="shared" si="54"/>
        <v>0</v>
      </c>
      <c r="AQ454" s="1053"/>
    </row>
    <row r="455" spans="1:43" ht="12.75" hidden="1" customHeight="1">
      <c r="A455" s="1066" t="s">
        <v>1319</v>
      </c>
      <c r="B455" s="1060" t="str">
        <f t="shared" si="52"/>
        <v xml:space="preserve"> </v>
      </c>
      <c r="C455" s="1061" t="s">
        <v>514</v>
      </c>
      <c r="D455" s="885">
        <v>0</v>
      </c>
      <c r="E455" s="1061" t="str">
        <f t="shared" si="51"/>
        <v xml:space="preserve"> </v>
      </c>
      <c r="F455" s="1044"/>
      <c r="G455" s="1044"/>
      <c r="H455" s="1006"/>
      <c r="I455" s="1044"/>
      <c r="J455" s="1044"/>
      <c r="K455" s="1063"/>
      <c r="L455" s="1063"/>
      <c r="M455" s="1070"/>
      <c r="N455" s="1070"/>
      <c r="O455" s="1070"/>
      <c r="P455" s="1070"/>
      <c r="Q455" s="1070"/>
      <c r="R455" s="1070"/>
      <c r="S455" s="1070"/>
      <c r="T455" s="1070"/>
      <c r="U455" s="1070"/>
      <c r="V455" s="1070"/>
      <c r="W455" s="1070"/>
      <c r="X455" s="1070"/>
      <c r="Y455" s="1070"/>
      <c r="Z455" s="1070"/>
      <c r="AA455" s="1070"/>
      <c r="AB455" s="1070"/>
      <c r="AC455" s="1070"/>
      <c r="AD455" s="1070"/>
      <c r="AE455" s="1070"/>
      <c r="AF455" s="1070"/>
      <c r="AG455" s="1070"/>
      <c r="AH455" s="1070"/>
      <c r="AI455" s="1070"/>
      <c r="AJ455" s="1070"/>
      <c r="AK455" s="1070"/>
      <c r="AL455" s="1070"/>
      <c r="AM455" s="1069"/>
      <c r="AN455" s="1064"/>
      <c r="AO455" s="888" t="str">
        <f t="shared" si="53"/>
        <v xml:space="preserve"> </v>
      </c>
      <c r="AP455" s="885">
        <f t="shared" si="54"/>
        <v>0</v>
      </c>
      <c r="AQ455" s="1065"/>
    </row>
    <row r="456" spans="1:43" ht="12.75" hidden="1" customHeight="1">
      <c r="A456" s="1066" t="s">
        <v>1073</v>
      </c>
      <c r="B456" s="1060" t="str">
        <f t="shared" si="52"/>
        <v xml:space="preserve"> </v>
      </c>
      <c r="C456" s="1061" t="s">
        <v>514</v>
      </c>
      <c r="D456" s="885">
        <v>0</v>
      </c>
      <c r="E456" s="1061" t="str">
        <f t="shared" si="51"/>
        <v xml:space="preserve"> </v>
      </c>
      <c r="F456" s="1044"/>
      <c r="G456" s="1044"/>
      <c r="H456" s="1044"/>
      <c r="I456" s="1044"/>
      <c r="J456" s="1044"/>
      <c r="K456" s="1063"/>
      <c r="L456" s="1063"/>
      <c r="M456" s="1063"/>
      <c r="N456" s="1063"/>
      <c r="O456" s="1063"/>
      <c r="P456" s="1063"/>
      <c r="Q456" s="1063"/>
      <c r="R456" s="1063"/>
      <c r="S456" s="1063"/>
      <c r="T456" s="1063"/>
      <c r="U456" s="1063"/>
      <c r="V456" s="1063"/>
      <c r="W456" s="1063"/>
      <c r="X456" s="1063"/>
      <c r="Y456" s="1063"/>
      <c r="Z456" s="1063"/>
      <c r="AA456" s="1063"/>
      <c r="AB456" s="1063"/>
      <c r="AC456" s="1063"/>
      <c r="AD456" s="1063"/>
      <c r="AE456" s="1063"/>
      <c r="AF456" s="1063"/>
      <c r="AG456" s="1063"/>
      <c r="AH456" s="1063"/>
      <c r="AI456" s="1063"/>
      <c r="AJ456" s="1063"/>
      <c r="AK456" s="1063"/>
      <c r="AL456" s="1063"/>
      <c r="AM456" s="1063"/>
      <c r="AN456" s="1064"/>
      <c r="AO456" s="888" t="str">
        <f t="shared" si="53"/>
        <v xml:space="preserve"> </v>
      </c>
      <c r="AP456" s="885">
        <f t="shared" si="54"/>
        <v>0</v>
      </c>
      <c r="AQ456" s="1065"/>
    </row>
    <row r="457" spans="1:43" ht="12.75" hidden="1" customHeight="1">
      <c r="A457" s="1066" t="s">
        <v>1070</v>
      </c>
      <c r="B457" s="1060" t="str">
        <f t="shared" si="52"/>
        <v xml:space="preserve"> </v>
      </c>
      <c r="C457" s="1061" t="s">
        <v>514</v>
      </c>
      <c r="D457" s="885">
        <v>0</v>
      </c>
      <c r="E457" s="1061" t="str">
        <f t="shared" si="51"/>
        <v xml:space="preserve"> </v>
      </c>
      <c r="F457" s="1006"/>
      <c r="G457" s="1006"/>
      <c r="H457" s="1006"/>
      <c r="I457" s="1006"/>
      <c r="J457" s="1006"/>
      <c r="K457" s="1062"/>
      <c r="L457" s="1062"/>
      <c r="M457" s="1062"/>
      <c r="N457" s="1062"/>
      <c r="O457" s="1062"/>
      <c r="P457" s="1062"/>
      <c r="Q457" s="1062"/>
      <c r="R457" s="1062"/>
      <c r="S457" s="1062"/>
      <c r="T457" s="1062"/>
      <c r="U457" s="1062"/>
      <c r="V457" s="1062"/>
      <c r="W457" s="1062"/>
      <c r="X457" s="1062"/>
      <c r="Y457" s="1062"/>
      <c r="Z457" s="1062"/>
      <c r="AA457" s="1062"/>
      <c r="AB457" s="1062"/>
      <c r="AC457" s="1062"/>
      <c r="AD457" s="1062"/>
      <c r="AE457" s="1062"/>
      <c r="AF457" s="1062"/>
      <c r="AG457" s="1062"/>
      <c r="AH457" s="1062"/>
      <c r="AI457" s="1062"/>
      <c r="AJ457" s="1062"/>
      <c r="AK457" s="1062"/>
      <c r="AL457" s="1062"/>
      <c r="AM457" s="1063"/>
      <c r="AN457" s="1064"/>
      <c r="AO457" s="888" t="str">
        <f t="shared" si="53"/>
        <v xml:space="preserve"> </v>
      </c>
      <c r="AP457" s="885">
        <f t="shared" si="54"/>
        <v>0</v>
      </c>
      <c r="AQ457" s="1065"/>
    </row>
    <row r="458" spans="1:43" ht="12.75" hidden="1" customHeight="1">
      <c r="A458" s="1059" t="s">
        <v>1212</v>
      </c>
      <c r="B458" s="1060" t="str">
        <f t="shared" si="52"/>
        <v xml:space="preserve"> </v>
      </c>
      <c r="C458" s="1061" t="s">
        <v>514</v>
      </c>
      <c r="D458" s="885">
        <v>0</v>
      </c>
      <c r="E458" s="1061" t="str">
        <f t="shared" si="51"/>
        <v xml:space="preserve"> </v>
      </c>
      <c r="F458" s="1044"/>
      <c r="G458" s="1044"/>
      <c r="H458" s="1044"/>
      <c r="I458" s="1044"/>
      <c r="J458" s="1044"/>
      <c r="K458" s="1063"/>
      <c r="L458" s="1063"/>
      <c r="M458" s="1063"/>
      <c r="N458" s="1063"/>
      <c r="O458" s="1063"/>
      <c r="P458" s="1063"/>
      <c r="Q458" s="1063"/>
      <c r="R458" s="1063"/>
      <c r="S458" s="1063"/>
      <c r="T458" s="1063"/>
      <c r="U458" s="1063"/>
      <c r="V458" s="1063"/>
      <c r="W458" s="1063"/>
      <c r="X458" s="1063"/>
      <c r="Y458" s="1063"/>
      <c r="Z458" s="1063"/>
      <c r="AA458" s="1063"/>
      <c r="AB458" s="1063"/>
      <c r="AC458" s="1063"/>
      <c r="AD458" s="1063"/>
      <c r="AE458" s="1063"/>
      <c r="AF458" s="1063"/>
      <c r="AG458" s="1063"/>
      <c r="AH458" s="1063"/>
      <c r="AI458" s="1063"/>
      <c r="AJ458" s="1063"/>
      <c r="AK458" s="1063"/>
      <c r="AL458" s="1063"/>
      <c r="AM458" s="1063"/>
      <c r="AN458" s="1349"/>
      <c r="AO458" s="888" t="str">
        <f t="shared" si="53"/>
        <v xml:space="preserve"> </v>
      </c>
      <c r="AP458" s="885">
        <f t="shared" si="54"/>
        <v>0</v>
      </c>
      <c r="AQ458" s="1065"/>
    </row>
    <row r="459" spans="1:43" ht="12.75" hidden="1" customHeight="1">
      <c r="A459" s="1059" t="s">
        <v>176</v>
      </c>
      <c r="B459" s="1060" t="str">
        <f t="shared" si="52"/>
        <v xml:space="preserve"> </v>
      </c>
      <c r="C459" s="1061" t="s">
        <v>514</v>
      </c>
      <c r="D459" s="885">
        <v>0</v>
      </c>
      <c r="E459" s="1061" t="str">
        <f t="shared" si="51"/>
        <v xml:space="preserve"> </v>
      </c>
      <c r="F459" s="1019"/>
      <c r="G459" s="1019"/>
      <c r="H459" s="1068"/>
      <c r="I459" s="1019"/>
      <c r="J459" s="1019"/>
      <c r="K459" s="1069"/>
      <c r="L459" s="1069"/>
      <c r="M459" s="1070"/>
      <c r="N459" s="1070"/>
      <c r="O459" s="1070"/>
      <c r="P459" s="1070"/>
      <c r="Q459" s="1070"/>
      <c r="R459" s="1070"/>
      <c r="S459" s="1070"/>
      <c r="T459" s="1070"/>
      <c r="U459" s="1070"/>
      <c r="V459" s="1070"/>
      <c r="W459" s="1070"/>
      <c r="X459" s="1070"/>
      <c r="Y459" s="1070"/>
      <c r="Z459" s="1070"/>
      <c r="AA459" s="1070"/>
      <c r="AB459" s="1070"/>
      <c r="AC459" s="1070"/>
      <c r="AD459" s="1070"/>
      <c r="AE459" s="1070"/>
      <c r="AF459" s="1070"/>
      <c r="AG459" s="1070"/>
      <c r="AH459" s="1070"/>
      <c r="AI459" s="1070"/>
      <c r="AJ459" s="1070"/>
      <c r="AK459" s="1070"/>
      <c r="AL459" s="1070"/>
      <c r="AM459" s="1069"/>
      <c r="AN459" s="1064"/>
      <c r="AO459" s="888" t="str">
        <f t="shared" si="53"/>
        <v xml:space="preserve"> </v>
      </c>
      <c r="AP459" s="885">
        <f t="shared" si="54"/>
        <v>0</v>
      </c>
      <c r="AQ459" s="1065"/>
    </row>
    <row r="460" spans="1:43" ht="12.75" hidden="1" customHeight="1">
      <c r="A460" s="1066" t="s">
        <v>793</v>
      </c>
      <c r="B460" s="1060" t="str">
        <f t="shared" si="52"/>
        <v xml:space="preserve"> </v>
      </c>
      <c r="C460" s="1061" t="s">
        <v>514</v>
      </c>
      <c r="D460" s="885">
        <v>0</v>
      </c>
      <c r="E460" s="1061" t="str">
        <f t="shared" si="51"/>
        <v xml:space="preserve"> </v>
      </c>
      <c r="F460" s="1019"/>
      <c r="G460" s="1019"/>
      <c r="H460" s="1068"/>
      <c r="I460" s="1019"/>
      <c r="J460" s="1019"/>
      <c r="K460" s="1069"/>
      <c r="L460" s="1069"/>
      <c r="M460" s="1070"/>
      <c r="N460" s="1070"/>
      <c r="O460" s="1070"/>
      <c r="P460" s="1070"/>
      <c r="Q460" s="1070"/>
      <c r="R460" s="1070"/>
      <c r="S460" s="1070"/>
      <c r="T460" s="1070"/>
      <c r="U460" s="1070"/>
      <c r="V460" s="1070"/>
      <c r="W460" s="1070"/>
      <c r="X460" s="1070"/>
      <c r="Y460" s="1070"/>
      <c r="Z460" s="1070"/>
      <c r="AA460" s="1070"/>
      <c r="AB460" s="1070"/>
      <c r="AC460" s="1070"/>
      <c r="AD460" s="1070"/>
      <c r="AE460" s="1070"/>
      <c r="AF460" s="1070"/>
      <c r="AG460" s="1070"/>
      <c r="AH460" s="1070"/>
      <c r="AI460" s="1070"/>
      <c r="AJ460" s="1070"/>
      <c r="AK460" s="1070"/>
      <c r="AL460" s="1070"/>
      <c r="AM460" s="1069"/>
      <c r="AN460" s="1064"/>
      <c r="AO460" s="888" t="str">
        <f t="shared" si="53"/>
        <v xml:space="preserve"> </v>
      </c>
      <c r="AP460" s="885">
        <f t="shared" si="54"/>
        <v>0</v>
      </c>
      <c r="AQ460" s="1065"/>
    </row>
    <row r="461" spans="1:43" ht="12.75" hidden="1" customHeight="1">
      <c r="A461" s="1066" t="s">
        <v>1569</v>
      </c>
      <c r="B461" s="1060">
        <f t="shared" si="52"/>
        <v>2</v>
      </c>
      <c r="C461" s="1061">
        <v>1.9915123456790123E-2</v>
      </c>
      <c r="D461" s="880">
        <v>0</v>
      </c>
      <c r="E461" s="1061" t="str">
        <f t="shared" si="51"/>
        <v xml:space="preserve"> </v>
      </c>
      <c r="F461" s="1006"/>
      <c r="G461" s="1006"/>
      <c r="H461" s="1006"/>
      <c r="I461" s="1006"/>
      <c r="J461" s="1006"/>
      <c r="K461" s="1062"/>
      <c r="L461" s="1062"/>
      <c r="M461" s="1062"/>
      <c r="N461" s="1062"/>
      <c r="O461" s="1062"/>
      <c r="P461" s="1062"/>
      <c r="Q461" s="1062"/>
      <c r="R461" s="1062"/>
      <c r="S461" s="1062"/>
      <c r="T461" s="1062"/>
      <c r="U461" s="1062"/>
      <c r="V461" s="1062"/>
      <c r="W461" s="1062"/>
      <c r="X461" s="1062"/>
      <c r="Y461" s="1062"/>
      <c r="Z461" s="1062"/>
      <c r="AA461" s="1062"/>
      <c r="AB461" s="1062"/>
      <c r="AC461" s="1062"/>
      <c r="AD461" s="1062"/>
      <c r="AE461" s="1062"/>
      <c r="AF461" s="1062"/>
      <c r="AG461" s="1062"/>
      <c r="AH461" s="1062"/>
      <c r="AI461" s="1062"/>
      <c r="AJ461" s="1062"/>
      <c r="AK461" s="1062"/>
      <c r="AL461" s="1062"/>
      <c r="AM461" s="1063"/>
      <c r="AN461" s="1064"/>
      <c r="AO461" s="888" t="str">
        <f t="shared" si="53"/>
        <v xml:space="preserve"> </v>
      </c>
      <c r="AP461" s="885">
        <f t="shared" si="54"/>
        <v>0</v>
      </c>
      <c r="AQ461" s="1065"/>
    </row>
    <row r="462" spans="1:43" ht="12.75" hidden="1" customHeight="1">
      <c r="A462" s="1066" t="s">
        <v>1046</v>
      </c>
      <c r="B462" s="1060">
        <f t="shared" si="52"/>
        <v>7</v>
      </c>
      <c r="C462" s="1061">
        <v>1.6582754629629628E-2</v>
      </c>
      <c r="D462" s="880">
        <v>0</v>
      </c>
      <c r="E462" s="1061" t="str">
        <f t="shared" si="51"/>
        <v xml:space="preserve"> </v>
      </c>
      <c r="F462" s="1006"/>
      <c r="G462" s="1006"/>
      <c r="H462" s="1006"/>
      <c r="I462" s="1006"/>
      <c r="J462" s="1006"/>
      <c r="K462" s="1062"/>
      <c r="L462" s="1062"/>
      <c r="M462" s="1062"/>
      <c r="N462" s="1062"/>
      <c r="O462" s="1062"/>
      <c r="P462" s="1062"/>
      <c r="Q462" s="1062"/>
      <c r="R462" s="1062"/>
      <c r="S462" s="1062"/>
      <c r="T462" s="1062"/>
      <c r="U462" s="1062"/>
      <c r="V462" s="1062"/>
      <c r="W462" s="1062"/>
      <c r="X462" s="1062"/>
      <c r="Y462" s="1062"/>
      <c r="Z462" s="1062"/>
      <c r="AA462" s="1062"/>
      <c r="AB462" s="1062"/>
      <c r="AC462" s="1062"/>
      <c r="AD462" s="1062"/>
      <c r="AE462" s="1062"/>
      <c r="AF462" s="1062"/>
      <c r="AG462" s="1062"/>
      <c r="AH462" s="1062"/>
      <c r="AI462" s="1062"/>
      <c r="AJ462" s="1062"/>
      <c r="AK462" s="1062"/>
      <c r="AL462" s="1062"/>
      <c r="AM462" s="1063"/>
      <c r="AN462" s="1064"/>
      <c r="AO462" s="888" t="str">
        <f t="shared" si="53"/>
        <v xml:space="preserve"> </v>
      </c>
      <c r="AP462" s="885">
        <f t="shared" si="54"/>
        <v>0</v>
      </c>
      <c r="AQ462" s="1065"/>
    </row>
    <row r="463" spans="1:43" ht="12.75" hidden="1" customHeight="1">
      <c r="A463" s="1066" t="s">
        <v>1046</v>
      </c>
      <c r="B463" s="1060" t="str">
        <f t="shared" si="52"/>
        <v xml:space="preserve"> </v>
      </c>
      <c r="C463" s="1061" t="s">
        <v>514</v>
      </c>
      <c r="D463" s="885">
        <v>0</v>
      </c>
      <c r="E463" s="1061" t="str">
        <f t="shared" si="51"/>
        <v xml:space="preserve"> </v>
      </c>
      <c r="F463" s="1006"/>
      <c r="G463" s="1006"/>
      <c r="H463" s="1006"/>
      <c r="I463" s="1006"/>
      <c r="J463" s="1006"/>
      <c r="K463" s="1062"/>
      <c r="L463" s="1062"/>
      <c r="M463" s="1062"/>
      <c r="N463" s="1062"/>
      <c r="O463" s="1062"/>
      <c r="P463" s="1062"/>
      <c r="Q463" s="1062"/>
      <c r="R463" s="1062"/>
      <c r="S463" s="1062"/>
      <c r="T463" s="1062"/>
      <c r="U463" s="1062"/>
      <c r="V463" s="1062"/>
      <c r="W463" s="1062"/>
      <c r="X463" s="1062"/>
      <c r="Y463" s="1062"/>
      <c r="Z463" s="1062"/>
      <c r="AA463" s="1062"/>
      <c r="AB463" s="1062"/>
      <c r="AC463" s="1062"/>
      <c r="AD463" s="1062"/>
      <c r="AE463" s="1062"/>
      <c r="AF463" s="1062"/>
      <c r="AG463" s="1062"/>
      <c r="AH463" s="1062"/>
      <c r="AI463" s="1062"/>
      <c r="AJ463" s="1062"/>
      <c r="AK463" s="1062"/>
      <c r="AL463" s="1062"/>
      <c r="AM463" s="1063"/>
      <c r="AN463" s="1064"/>
      <c r="AO463" s="888" t="str">
        <f t="shared" si="53"/>
        <v xml:space="preserve"> </v>
      </c>
      <c r="AP463" s="885">
        <f t="shared" si="54"/>
        <v>0</v>
      </c>
      <c r="AQ463" s="1065"/>
    </row>
    <row r="464" spans="1:43" ht="12.75" hidden="1" customHeight="1">
      <c r="A464" s="1066" t="s">
        <v>1047</v>
      </c>
      <c r="B464" s="1060" t="str">
        <f t="shared" si="52"/>
        <v xml:space="preserve"> </v>
      </c>
      <c r="C464" s="1061" t="s">
        <v>514</v>
      </c>
      <c r="D464" s="885">
        <v>0</v>
      </c>
      <c r="E464" s="1061" t="str">
        <f t="shared" si="51"/>
        <v xml:space="preserve"> </v>
      </c>
      <c r="F464" s="1044"/>
      <c r="G464" s="1044"/>
      <c r="H464" s="1044"/>
      <c r="I464" s="1044"/>
      <c r="J464" s="1044"/>
      <c r="K464" s="1063"/>
      <c r="L464" s="1063"/>
      <c r="M464" s="1063"/>
      <c r="N464" s="1063"/>
      <c r="O464" s="1063"/>
      <c r="P464" s="1063"/>
      <c r="Q464" s="1063"/>
      <c r="R464" s="1063"/>
      <c r="S464" s="1063"/>
      <c r="T464" s="1063"/>
      <c r="U464" s="1063"/>
      <c r="V464" s="1063"/>
      <c r="W464" s="1063"/>
      <c r="X464" s="1063"/>
      <c r="Y464" s="1063"/>
      <c r="Z464" s="1063"/>
      <c r="AA464" s="1063"/>
      <c r="AB464" s="1063"/>
      <c r="AC464" s="1063"/>
      <c r="AD464" s="1063"/>
      <c r="AE464" s="1063"/>
      <c r="AF464" s="1063"/>
      <c r="AG464" s="1063"/>
      <c r="AH464" s="1063"/>
      <c r="AI464" s="1063"/>
      <c r="AJ464" s="1063"/>
      <c r="AK464" s="1063"/>
      <c r="AL464" s="1063"/>
      <c r="AM464" s="1063"/>
      <c r="AN464" s="1064"/>
      <c r="AO464" s="888" t="str">
        <f t="shared" si="53"/>
        <v xml:space="preserve"> </v>
      </c>
      <c r="AP464" s="885">
        <f t="shared" si="54"/>
        <v>0</v>
      </c>
      <c r="AQ464" s="1065"/>
    </row>
    <row r="465" spans="1:43" ht="12.75" hidden="1" customHeight="1">
      <c r="A465" s="1066" t="s">
        <v>828</v>
      </c>
      <c r="B465" s="1060" t="str">
        <f t="shared" si="52"/>
        <v xml:space="preserve"> </v>
      </c>
      <c r="C465" s="1061" t="s">
        <v>514</v>
      </c>
      <c r="D465" s="885">
        <v>0</v>
      </c>
      <c r="E465" s="1061" t="str">
        <f t="shared" si="51"/>
        <v xml:space="preserve"> </v>
      </c>
      <c r="F465" s="1044"/>
      <c r="G465" s="1044"/>
      <c r="H465" s="1044"/>
      <c r="I465" s="1044"/>
      <c r="J465" s="1044"/>
      <c r="K465" s="1063"/>
      <c r="L465" s="1063"/>
      <c r="M465" s="1063"/>
      <c r="N465" s="1063"/>
      <c r="O465" s="1063"/>
      <c r="P465" s="1063"/>
      <c r="Q465" s="1063"/>
      <c r="R465" s="1063"/>
      <c r="S465" s="1063"/>
      <c r="T465" s="1063"/>
      <c r="U465" s="1063"/>
      <c r="V465" s="1063"/>
      <c r="W465" s="1063"/>
      <c r="X465" s="1063"/>
      <c r="Y465" s="1063"/>
      <c r="Z465" s="1063"/>
      <c r="AA465" s="1063"/>
      <c r="AB465" s="1063"/>
      <c r="AC465" s="1063"/>
      <c r="AD465" s="1063"/>
      <c r="AE465" s="1063"/>
      <c r="AF465" s="1063"/>
      <c r="AG465" s="1063"/>
      <c r="AH465" s="1063"/>
      <c r="AI465" s="1063"/>
      <c r="AJ465" s="1063"/>
      <c r="AK465" s="1063"/>
      <c r="AL465" s="1063"/>
      <c r="AM465" s="1063"/>
      <c r="AN465" s="1064"/>
      <c r="AO465" s="888" t="str">
        <f t="shared" si="53"/>
        <v xml:space="preserve"> </v>
      </c>
      <c r="AP465" s="885">
        <f t="shared" si="54"/>
        <v>0</v>
      </c>
      <c r="AQ465" s="1065"/>
    </row>
    <row r="466" spans="1:43" ht="12.75" hidden="1" customHeight="1">
      <c r="A466" s="1059" t="s">
        <v>626</v>
      </c>
      <c r="B466" s="1060" t="str">
        <f t="shared" si="52"/>
        <v xml:space="preserve"> </v>
      </c>
      <c r="C466" s="1061" t="s">
        <v>514</v>
      </c>
      <c r="D466" s="885">
        <v>0</v>
      </c>
      <c r="E466" s="1061" t="str">
        <f t="shared" si="51"/>
        <v xml:space="preserve"> </v>
      </c>
      <c r="F466" s="1006"/>
      <c r="G466" s="1006"/>
      <c r="H466" s="1006"/>
      <c r="I466" s="1044"/>
      <c r="J466" s="1093"/>
      <c r="K466" s="1094"/>
      <c r="L466" s="1094"/>
      <c r="M466" s="1070"/>
      <c r="N466" s="1070"/>
      <c r="O466" s="1070"/>
      <c r="P466" s="1070"/>
      <c r="Q466" s="1070"/>
      <c r="R466" s="1070"/>
      <c r="S466" s="1070"/>
      <c r="T466" s="1070"/>
      <c r="U466" s="1070"/>
      <c r="V466" s="1070"/>
      <c r="W466" s="1070"/>
      <c r="X466" s="1070"/>
      <c r="Y466" s="1070"/>
      <c r="Z466" s="1070"/>
      <c r="AA466" s="1070"/>
      <c r="AB466" s="1070"/>
      <c r="AC466" s="1070"/>
      <c r="AD466" s="1070"/>
      <c r="AE466" s="1070"/>
      <c r="AF466" s="1070"/>
      <c r="AG466" s="1070"/>
      <c r="AH466" s="1070"/>
      <c r="AI466" s="1070"/>
      <c r="AJ466" s="1070"/>
      <c r="AK466" s="1070"/>
      <c r="AL466" s="1070"/>
      <c r="AM466" s="1069"/>
      <c r="AN466" s="1064"/>
      <c r="AO466" s="888" t="str">
        <f t="shared" si="53"/>
        <v xml:space="preserve"> </v>
      </c>
      <c r="AP466" s="885">
        <f t="shared" si="54"/>
        <v>0</v>
      </c>
      <c r="AQ466" s="1065"/>
    </row>
    <row r="467" spans="1:43" ht="12.75" hidden="1" customHeight="1">
      <c r="A467" s="1059" t="s">
        <v>508</v>
      </c>
      <c r="B467" s="1060" t="str">
        <f t="shared" si="52"/>
        <v xml:space="preserve"> </v>
      </c>
      <c r="C467" s="1061" t="s">
        <v>514</v>
      </c>
      <c r="D467" s="885">
        <v>0</v>
      </c>
      <c r="E467" s="1061" t="str">
        <f t="shared" si="51"/>
        <v xml:space="preserve"> </v>
      </c>
      <c r="F467" s="1044"/>
      <c r="G467" s="1044"/>
      <c r="H467" s="1044"/>
      <c r="I467" s="1044"/>
      <c r="J467" s="1044"/>
      <c r="K467" s="1063"/>
      <c r="L467" s="1063"/>
      <c r="M467" s="1063"/>
      <c r="N467" s="1063"/>
      <c r="O467" s="1063"/>
      <c r="P467" s="1063"/>
      <c r="Q467" s="1063"/>
      <c r="R467" s="1063"/>
      <c r="S467" s="1063"/>
      <c r="T467" s="1063"/>
      <c r="U467" s="1063"/>
      <c r="V467" s="1063"/>
      <c r="W467" s="1063"/>
      <c r="X467" s="1063"/>
      <c r="Y467" s="1063"/>
      <c r="Z467" s="1063"/>
      <c r="AA467" s="1063"/>
      <c r="AB467" s="1063"/>
      <c r="AC467" s="1063"/>
      <c r="AD467" s="1063"/>
      <c r="AE467" s="1063"/>
      <c r="AF467" s="1063"/>
      <c r="AG467" s="1063"/>
      <c r="AH467" s="1063"/>
      <c r="AI467" s="1063"/>
      <c r="AJ467" s="1063"/>
      <c r="AK467" s="1063"/>
      <c r="AL467" s="1063"/>
      <c r="AM467" s="1069"/>
      <c r="AN467" s="1064"/>
      <c r="AO467" s="888" t="str">
        <f t="shared" si="53"/>
        <v xml:space="preserve"> </v>
      </c>
      <c r="AP467" s="885">
        <f t="shared" si="54"/>
        <v>0</v>
      </c>
      <c r="AQ467" s="1065"/>
    </row>
    <row r="468" spans="1:43" ht="12.75" hidden="1" customHeight="1">
      <c r="A468" s="1066" t="s">
        <v>902</v>
      </c>
      <c r="B468" s="1060" t="str">
        <f t="shared" si="52"/>
        <v xml:space="preserve"> </v>
      </c>
      <c r="C468" s="1061" t="s">
        <v>514</v>
      </c>
      <c r="D468" s="885">
        <v>0</v>
      </c>
      <c r="E468" s="1061" t="str">
        <f t="shared" si="51"/>
        <v xml:space="preserve"> </v>
      </c>
      <c r="F468" s="1019"/>
      <c r="G468" s="1019"/>
      <c r="H468" s="1068"/>
      <c r="I468" s="1019"/>
      <c r="J468" s="1019"/>
      <c r="K468" s="1069"/>
      <c r="L468" s="1069"/>
      <c r="M468" s="1070"/>
      <c r="N468" s="1070"/>
      <c r="O468" s="1070"/>
      <c r="P468" s="1070"/>
      <c r="Q468" s="1070"/>
      <c r="R468" s="1070"/>
      <c r="S468" s="1070"/>
      <c r="T468" s="1070"/>
      <c r="U468" s="1070"/>
      <c r="V468" s="1070"/>
      <c r="W468" s="1070"/>
      <c r="X468" s="1070"/>
      <c r="Y468" s="1070"/>
      <c r="Z468" s="1070"/>
      <c r="AA468" s="1070"/>
      <c r="AB468" s="1070"/>
      <c r="AC468" s="1070"/>
      <c r="AD468" s="1070"/>
      <c r="AE468" s="1070"/>
      <c r="AF468" s="1070"/>
      <c r="AG468" s="1070"/>
      <c r="AH468" s="1070"/>
      <c r="AI468" s="1070"/>
      <c r="AJ468" s="1070"/>
      <c r="AK468" s="1070"/>
      <c r="AL468" s="1070"/>
      <c r="AM468" s="1069"/>
      <c r="AN468" s="1064"/>
      <c r="AO468" s="888" t="str">
        <f t="shared" si="53"/>
        <v xml:space="preserve"> </v>
      </c>
      <c r="AP468" s="885">
        <f t="shared" si="54"/>
        <v>0</v>
      </c>
      <c r="AQ468" s="1065"/>
    </row>
    <row r="469" spans="1:43" ht="12.75" hidden="1" customHeight="1">
      <c r="A469" s="1059" t="s">
        <v>1214</v>
      </c>
      <c r="B469" s="1060" t="str">
        <f t="shared" si="52"/>
        <v xml:space="preserve"> </v>
      </c>
      <c r="C469" s="1061" t="s">
        <v>514</v>
      </c>
      <c r="D469" s="885">
        <v>0</v>
      </c>
      <c r="E469" s="1061" t="str">
        <f t="shared" si="51"/>
        <v xml:space="preserve"> </v>
      </c>
      <c r="F469" s="1006"/>
      <c r="G469" s="1006"/>
      <c r="H469" s="1006"/>
      <c r="I469" s="1006"/>
      <c r="J469" s="1006"/>
      <c r="K469" s="1062"/>
      <c r="L469" s="1062"/>
      <c r="M469" s="1062"/>
      <c r="N469" s="1062"/>
      <c r="O469" s="1062"/>
      <c r="P469" s="1062"/>
      <c r="Q469" s="1062"/>
      <c r="R469" s="1062"/>
      <c r="S469" s="1062"/>
      <c r="T469" s="1062"/>
      <c r="U469" s="1062"/>
      <c r="V469" s="1062"/>
      <c r="W469" s="1062"/>
      <c r="X469" s="1062"/>
      <c r="Y469" s="1062"/>
      <c r="Z469" s="1062"/>
      <c r="AA469" s="1062"/>
      <c r="AB469" s="1062"/>
      <c r="AC469" s="1062"/>
      <c r="AD469" s="1062"/>
      <c r="AE469" s="1062"/>
      <c r="AF469" s="1062"/>
      <c r="AG469" s="1062"/>
      <c r="AH469" s="1062"/>
      <c r="AI469" s="1062"/>
      <c r="AJ469" s="1062"/>
      <c r="AK469" s="1062"/>
      <c r="AL469" s="1062"/>
      <c r="AM469" s="1063"/>
      <c r="AN469" s="1064"/>
      <c r="AO469" s="888" t="str">
        <f t="shared" si="53"/>
        <v xml:space="preserve"> </v>
      </c>
      <c r="AP469" s="885">
        <f t="shared" si="54"/>
        <v>0</v>
      </c>
      <c r="AQ469" s="1065"/>
    </row>
    <row r="470" spans="1:43" ht="12.75" hidden="1" customHeight="1">
      <c r="A470" s="1066" t="s">
        <v>1048</v>
      </c>
      <c r="B470" s="1060" t="str">
        <f t="shared" si="52"/>
        <v xml:space="preserve"> </v>
      </c>
      <c r="C470" s="1061" t="s">
        <v>514</v>
      </c>
      <c r="D470" s="885">
        <v>0</v>
      </c>
      <c r="E470" s="1061" t="str">
        <f t="shared" si="51"/>
        <v xml:space="preserve"> </v>
      </c>
      <c r="F470" s="1006"/>
      <c r="G470" s="1006"/>
      <c r="H470" s="1006"/>
      <c r="I470" s="1006"/>
      <c r="J470" s="1006"/>
      <c r="K470" s="1062"/>
      <c r="L470" s="1062"/>
      <c r="M470" s="1062"/>
      <c r="N470" s="1062"/>
      <c r="O470" s="1062"/>
      <c r="P470" s="1062"/>
      <c r="Q470" s="1062"/>
      <c r="R470" s="1062"/>
      <c r="S470" s="1062"/>
      <c r="T470" s="1062"/>
      <c r="U470" s="1062"/>
      <c r="V470" s="1062"/>
      <c r="W470" s="1062"/>
      <c r="X470" s="1062"/>
      <c r="Y470" s="1062"/>
      <c r="Z470" s="1062"/>
      <c r="AA470" s="1062"/>
      <c r="AB470" s="1062"/>
      <c r="AC470" s="1062"/>
      <c r="AD470" s="1062"/>
      <c r="AE470" s="1062"/>
      <c r="AF470" s="1062"/>
      <c r="AG470" s="1062"/>
      <c r="AH470" s="1062"/>
      <c r="AI470" s="1062"/>
      <c r="AJ470" s="1062"/>
      <c r="AK470" s="1062"/>
      <c r="AL470" s="1062"/>
      <c r="AM470" s="1063"/>
      <c r="AN470" s="1064"/>
      <c r="AO470" s="888" t="str">
        <f t="shared" si="53"/>
        <v xml:space="preserve"> </v>
      </c>
      <c r="AP470" s="885">
        <f t="shared" si="54"/>
        <v>0</v>
      </c>
      <c r="AQ470" s="1065"/>
    </row>
    <row r="471" spans="1:43" ht="12.75" hidden="1" customHeight="1">
      <c r="A471" s="1066" t="s">
        <v>1499</v>
      </c>
      <c r="B471" s="1060">
        <f t="shared" si="52"/>
        <v>7</v>
      </c>
      <c r="C471" s="1061">
        <v>1.6041666666666666E-2</v>
      </c>
      <c r="D471" s="880">
        <v>0</v>
      </c>
      <c r="E471" s="1061" t="str">
        <f t="shared" si="51"/>
        <v xml:space="preserve"> </v>
      </c>
      <c r="F471" s="1019"/>
      <c r="G471" s="1019"/>
      <c r="H471" s="1068"/>
      <c r="I471" s="1019"/>
      <c r="J471" s="1019"/>
      <c r="K471" s="1069"/>
      <c r="L471" s="1069"/>
      <c r="M471" s="1070"/>
      <c r="N471" s="1070"/>
      <c r="O471" s="1070"/>
      <c r="P471" s="1070"/>
      <c r="Q471" s="1070"/>
      <c r="R471" s="1070"/>
      <c r="S471" s="1070"/>
      <c r="T471" s="1070"/>
      <c r="U471" s="1070"/>
      <c r="V471" s="1070"/>
      <c r="W471" s="1070"/>
      <c r="X471" s="1070"/>
      <c r="Y471" s="1070"/>
      <c r="Z471" s="1070"/>
      <c r="AA471" s="1070"/>
      <c r="AB471" s="1070"/>
      <c r="AC471" s="1070"/>
      <c r="AD471" s="1070"/>
      <c r="AE471" s="1070"/>
      <c r="AF471" s="1070"/>
      <c r="AG471" s="1070"/>
      <c r="AH471" s="1070"/>
      <c r="AI471" s="1070"/>
      <c r="AJ471" s="1070"/>
      <c r="AK471" s="1070"/>
      <c r="AL471" s="1070"/>
      <c r="AM471" s="1069"/>
      <c r="AN471" s="1064"/>
      <c r="AO471" s="888" t="str">
        <f t="shared" si="53"/>
        <v xml:space="preserve"> </v>
      </c>
      <c r="AP471" s="885">
        <f t="shared" si="54"/>
        <v>0</v>
      </c>
      <c r="AQ471" s="1065"/>
    </row>
    <row r="472" spans="1:43" ht="12.75" hidden="1" customHeight="1">
      <c r="A472" s="1059" t="s">
        <v>1320</v>
      </c>
      <c r="B472" s="1060">
        <v>0</v>
      </c>
      <c r="C472" s="1061" t="s">
        <v>514</v>
      </c>
      <c r="D472" s="885">
        <v>0</v>
      </c>
      <c r="E472" s="1061" t="str">
        <f t="shared" si="51"/>
        <v xml:space="preserve"> </v>
      </c>
      <c r="F472" s="1006"/>
      <c r="G472" s="1006"/>
      <c r="H472" s="1006"/>
      <c r="I472" s="1006"/>
      <c r="J472" s="1006"/>
      <c r="K472" s="1062"/>
      <c r="L472" s="1062"/>
      <c r="M472" s="1062"/>
      <c r="N472" s="1062"/>
      <c r="O472" s="1062"/>
      <c r="P472" s="1062"/>
      <c r="Q472" s="1062"/>
      <c r="R472" s="1062"/>
      <c r="S472" s="1062"/>
      <c r="T472" s="1062"/>
      <c r="U472" s="1062"/>
      <c r="V472" s="1062"/>
      <c r="W472" s="1062"/>
      <c r="X472" s="1062"/>
      <c r="Y472" s="1062"/>
      <c r="Z472" s="1062"/>
      <c r="AA472" s="1062"/>
      <c r="AB472" s="1062"/>
      <c r="AC472" s="1062"/>
      <c r="AD472" s="1062"/>
      <c r="AE472" s="1062"/>
      <c r="AF472" s="1062"/>
      <c r="AG472" s="1062"/>
      <c r="AH472" s="1062"/>
      <c r="AI472" s="1062"/>
      <c r="AJ472" s="1062"/>
      <c r="AK472" s="1062"/>
      <c r="AL472" s="1062"/>
      <c r="AM472" s="1063"/>
      <c r="AN472" s="1064"/>
      <c r="AO472" s="888" t="str">
        <f t="shared" si="53"/>
        <v xml:space="preserve"> </v>
      </c>
      <c r="AP472" s="885">
        <f t="shared" si="54"/>
        <v>0</v>
      </c>
      <c r="AQ472" s="1065"/>
    </row>
    <row r="473" spans="1:43" ht="12.75" hidden="1" customHeight="1">
      <c r="A473" s="1066" t="s">
        <v>942</v>
      </c>
      <c r="B473" s="1060" t="str">
        <f>IFERROR(MINUTE(B$5)-MINUTE(C473)," ")</f>
        <v xml:space="preserve"> </v>
      </c>
      <c r="C473" s="1061" t="s">
        <v>514</v>
      </c>
      <c r="D473" s="885">
        <v>0</v>
      </c>
      <c r="E473" s="1061" t="str">
        <f t="shared" si="51"/>
        <v xml:space="preserve"> </v>
      </c>
      <c r="F473" s="1044"/>
      <c r="G473" s="1044"/>
      <c r="H473" s="1006"/>
      <c r="I473" s="1044"/>
      <c r="J473" s="1044"/>
      <c r="K473" s="1063"/>
      <c r="L473" s="1063"/>
      <c r="M473" s="1070"/>
      <c r="N473" s="1070"/>
      <c r="O473" s="1070"/>
      <c r="P473" s="1070"/>
      <c r="Q473" s="1070"/>
      <c r="R473" s="1070"/>
      <c r="S473" s="1070"/>
      <c r="T473" s="1070"/>
      <c r="U473" s="1070"/>
      <c r="V473" s="1070"/>
      <c r="W473" s="1070"/>
      <c r="X473" s="1070"/>
      <c r="Y473" s="1070"/>
      <c r="Z473" s="1070"/>
      <c r="AA473" s="1070"/>
      <c r="AB473" s="1070"/>
      <c r="AC473" s="1070"/>
      <c r="AD473" s="1070"/>
      <c r="AE473" s="1070"/>
      <c r="AF473" s="1070"/>
      <c r="AG473" s="1070"/>
      <c r="AH473" s="1070"/>
      <c r="AI473" s="1070"/>
      <c r="AJ473" s="1070"/>
      <c r="AK473" s="1070"/>
      <c r="AL473" s="1070"/>
      <c r="AM473" s="1069"/>
      <c r="AN473" s="1064"/>
      <c r="AO473" s="888" t="str">
        <f t="shared" si="53"/>
        <v xml:space="preserve"> </v>
      </c>
      <c r="AP473" s="885">
        <f t="shared" si="54"/>
        <v>0</v>
      </c>
      <c r="AQ473" s="1065"/>
    </row>
    <row r="474" spans="1:43" ht="12.75" hidden="1" customHeight="1">
      <c r="A474" s="1066" t="s">
        <v>794</v>
      </c>
      <c r="B474" s="1060" t="str">
        <f>IFERROR(MINUTE(B$5)-MINUTE(C474)," ")</f>
        <v xml:space="preserve"> </v>
      </c>
      <c r="C474" s="1061" t="s">
        <v>514</v>
      </c>
      <c r="D474" s="885">
        <v>0</v>
      </c>
      <c r="E474" s="1061" t="str">
        <f t="shared" si="51"/>
        <v xml:space="preserve"> </v>
      </c>
      <c r="F474" s="1043"/>
      <c r="G474" s="1044"/>
      <c r="H474" s="1044"/>
      <c r="I474" s="1044"/>
      <c r="J474" s="1044"/>
      <c r="K474" s="1063"/>
      <c r="L474" s="1063"/>
      <c r="M474" s="1063"/>
      <c r="N474" s="1063"/>
      <c r="O474" s="1063"/>
      <c r="P474" s="1063"/>
      <c r="Q474" s="1063"/>
      <c r="R474" s="1063"/>
      <c r="S474" s="1063"/>
      <c r="T474" s="1063"/>
      <c r="U474" s="1063"/>
      <c r="V474" s="1063"/>
      <c r="W474" s="1063"/>
      <c r="X474" s="1063"/>
      <c r="Y474" s="1063"/>
      <c r="Z474" s="1063"/>
      <c r="AA474" s="1063"/>
      <c r="AB474" s="1063"/>
      <c r="AC474" s="1063"/>
      <c r="AD474" s="1063"/>
      <c r="AE474" s="1063"/>
      <c r="AF474" s="1063"/>
      <c r="AG474" s="1063"/>
      <c r="AH474" s="1063"/>
      <c r="AI474" s="1063"/>
      <c r="AJ474" s="1063"/>
      <c r="AK474" s="1063"/>
      <c r="AL474" s="1063"/>
      <c r="AM474" s="1063"/>
      <c r="AN474" s="1081"/>
      <c r="AO474" s="888" t="str">
        <f t="shared" si="53"/>
        <v xml:space="preserve"> </v>
      </c>
      <c r="AP474" s="885">
        <f t="shared" si="54"/>
        <v>0</v>
      </c>
      <c r="AQ474" s="1053"/>
    </row>
    <row r="475" spans="1:43" ht="12.75" hidden="1" customHeight="1">
      <c r="A475" s="1059" t="s">
        <v>1321</v>
      </c>
      <c r="B475" s="1060">
        <v>6</v>
      </c>
      <c r="C475" s="1061" t="s">
        <v>514</v>
      </c>
      <c r="D475" s="885">
        <v>0</v>
      </c>
      <c r="E475" s="1061" t="str">
        <f t="shared" si="51"/>
        <v xml:space="preserve"> </v>
      </c>
      <c r="F475" s="1044"/>
      <c r="G475" s="1044"/>
      <c r="H475" s="1044"/>
      <c r="I475" s="1044"/>
      <c r="J475" s="1044"/>
      <c r="K475" s="1063"/>
      <c r="L475" s="1063"/>
      <c r="M475" s="1063"/>
      <c r="N475" s="1063"/>
      <c r="O475" s="1063"/>
      <c r="P475" s="1063"/>
      <c r="Q475" s="1063"/>
      <c r="R475" s="1063"/>
      <c r="S475" s="1063"/>
      <c r="T475" s="1063"/>
      <c r="U475" s="1063"/>
      <c r="V475" s="1063"/>
      <c r="W475" s="1063"/>
      <c r="X475" s="1063"/>
      <c r="Y475" s="1063"/>
      <c r="Z475" s="1063"/>
      <c r="AA475" s="1063"/>
      <c r="AB475" s="1063"/>
      <c r="AC475" s="1063"/>
      <c r="AD475" s="1063"/>
      <c r="AE475" s="1063"/>
      <c r="AF475" s="1063"/>
      <c r="AG475" s="1063"/>
      <c r="AH475" s="1063"/>
      <c r="AI475" s="1063"/>
      <c r="AJ475" s="1063"/>
      <c r="AK475" s="1063"/>
      <c r="AL475" s="1063"/>
      <c r="AM475" s="1069"/>
      <c r="AN475" s="1064"/>
      <c r="AO475" s="888" t="str">
        <f t="shared" si="53"/>
        <v xml:space="preserve"> </v>
      </c>
      <c r="AP475" s="885">
        <f t="shared" si="54"/>
        <v>0</v>
      </c>
      <c r="AQ475" s="1065"/>
    </row>
    <row r="476" spans="1:43" ht="12.75" hidden="1" customHeight="1">
      <c r="A476" s="1066" t="s">
        <v>1283</v>
      </c>
      <c r="B476" s="1060" t="str">
        <f t="shared" ref="B476:B506" si="55">IFERROR(MINUTE(B$5)-MINUTE(C476)," ")</f>
        <v xml:space="preserve"> </v>
      </c>
      <c r="C476" s="1061" t="s">
        <v>514</v>
      </c>
      <c r="D476" s="880">
        <v>0</v>
      </c>
      <c r="E476" s="1061" t="str">
        <f t="shared" si="51"/>
        <v xml:space="preserve"> </v>
      </c>
      <c r="F476" s="1044"/>
      <c r="G476" s="1044"/>
      <c r="H476" s="1006"/>
      <c r="I476" s="1044"/>
      <c r="J476" s="1044"/>
      <c r="K476" s="1063"/>
      <c r="L476" s="1063"/>
      <c r="M476" s="1062"/>
      <c r="N476" s="1062"/>
      <c r="O476" s="1062"/>
      <c r="P476" s="1062"/>
      <c r="Q476" s="1062"/>
      <c r="R476" s="1062"/>
      <c r="S476" s="1062"/>
      <c r="T476" s="1062"/>
      <c r="U476" s="1062"/>
      <c r="V476" s="1062"/>
      <c r="W476" s="1062"/>
      <c r="X476" s="1062"/>
      <c r="Y476" s="1062"/>
      <c r="Z476" s="1062"/>
      <c r="AA476" s="1062"/>
      <c r="AB476" s="1062"/>
      <c r="AC476" s="1062"/>
      <c r="AD476" s="1062"/>
      <c r="AE476" s="1062"/>
      <c r="AF476" s="1062"/>
      <c r="AG476" s="1062"/>
      <c r="AH476" s="1062"/>
      <c r="AI476" s="1062"/>
      <c r="AJ476" s="1062"/>
      <c r="AK476" s="1062"/>
      <c r="AL476" s="1062"/>
      <c r="AM476" s="1063"/>
      <c r="AN476" s="1064"/>
      <c r="AO476" s="888" t="str">
        <f t="shared" si="53"/>
        <v xml:space="preserve"> </v>
      </c>
      <c r="AP476" s="885">
        <f t="shared" si="54"/>
        <v>0</v>
      </c>
      <c r="AQ476" s="1065"/>
    </row>
    <row r="477" spans="1:43" ht="12.75" hidden="1" customHeight="1">
      <c r="A477" s="1059" t="s">
        <v>497</v>
      </c>
      <c r="B477" s="1060" t="str">
        <f t="shared" si="55"/>
        <v xml:space="preserve"> </v>
      </c>
      <c r="C477" s="1061" t="s">
        <v>514</v>
      </c>
      <c r="D477" s="885">
        <v>0</v>
      </c>
      <c r="E477" s="1061" t="str">
        <f t="shared" ref="E477:E540" si="56">IFERROR(AVERAGE(F477:AM477), " ")</f>
        <v xml:space="preserve"> </v>
      </c>
      <c r="F477" s="1006"/>
      <c r="G477" s="1006"/>
      <c r="H477" s="1006"/>
      <c r="I477" s="1006"/>
      <c r="J477" s="1006"/>
      <c r="K477" s="1062"/>
      <c r="L477" s="1062"/>
      <c r="M477" s="1062"/>
      <c r="N477" s="1062"/>
      <c r="O477" s="1062"/>
      <c r="P477" s="1062"/>
      <c r="Q477" s="1062"/>
      <c r="R477" s="1062"/>
      <c r="S477" s="1062"/>
      <c r="T477" s="1062"/>
      <c r="U477" s="1062"/>
      <c r="V477" s="1062"/>
      <c r="W477" s="1062"/>
      <c r="X477" s="1062"/>
      <c r="Y477" s="1062"/>
      <c r="Z477" s="1062"/>
      <c r="AA477" s="1062"/>
      <c r="AB477" s="1062"/>
      <c r="AC477" s="1062"/>
      <c r="AD477" s="1062"/>
      <c r="AE477" s="1062"/>
      <c r="AF477" s="1062"/>
      <c r="AG477" s="1062"/>
      <c r="AH477" s="1062"/>
      <c r="AI477" s="1062"/>
      <c r="AJ477" s="1062"/>
      <c r="AK477" s="1062"/>
      <c r="AL477" s="1062"/>
      <c r="AM477" s="1063"/>
      <c r="AN477" s="1064"/>
      <c r="AO477" s="888" t="str">
        <f t="shared" si="53"/>
        <v xml:space="preserve"> </v>
      </c>
      <c r="AP477" s="885">
        <f t="shared" si="54"/>
        <v>0</v>
      </c>
      <c r="AQ477" s="1065"/>
    </row>
    <row r="478" spans="1:43" ht="12.75" hidden="1" customHeight="1">
      <c r="A478" s="1059" t="s">
        <v>1215</v>
      </c>
      <c r="B478" s="1060" t="str">
        <f t="shared" si="55"/>
        <v xml:space="preserve"> </v>
      </c>
      <c r="C478" s="1061" t="s">
        <v>514</v>
      </c>
      <c r="D478" s="885">
        <v>0</v>
      </c>
      <c r="E478" s="1061" t="str">
        <f t="shared" si="56"/>
        <v xml:space="preserve"> </v>
      </c>
      <c r="F478" s="1044"/>
      <c r="G478" s="1044"/>
      <c r="H478" s="1044"/>
      <c r="I478" s="1044"/>
      <c r="J478" s="1044"/>
      <c r="K478" s="1063"/>
      <c r="L478" s="1063"/>
      <c r="M478" s="1063"/>
      <c r="N478" s="1063"/>
      <c r="O478" s="1063"/>
      <c r="P478" s="1063"/>
      <c r="Q478" s="1063"/>
      <c r="R478" s="1063"/>
      <c r="S478" s="1063"/>
      <c r="T478" s="1063"/>
      <c r="U478" s="1063"/>
      <c r="V478" s="1063"/>
      <c r="W478" s="1063"/>
      <c r="X478" s="1063"/>
      <c r="Y478" s="1063"/>
      <c r="Z478" s="1063"/>
      <c r="AA478" s="1063"/>
      <c r="AB478" s="1063"/>
      <c r="AC478" s="1063"/>
      <c r="AD478" s="1063"/>
      <c r="AE478" s="1063"/>
      <c r="AF478" s="1063"/>
      <c r="AG478" s="1063"/>
      <c r="AH478" s="1063"/>
      <c r="AI478" s="1063"/>
      <c r="AJ478" s="1063"/>
      <c r="AK478" s="1063"/>
      <c r="AL478" s="1063"/>
      <c r="AM478" s="1069"/>
      <c r="AN478" s="1064"/>
      <c r="AO478" s="888" t="str">
        <f t="shared" si="53"/>
        <v xml:space="preserve"> </v>
      </c>
      <c r="AP478" s="885">
        <f t="shared" si="54"/>
        <v>0</v>
      </c>
      <c r="AQ478" s="1065"/>
    </row>
    <row r="479" spans="1:43" ht="12.75" hidden="1" customHeight="1">
      <c r="A479" s="1066" t="s">
        <v>1613</v>
      </c>
      <c r="B479" s="1060" t="str">
        <f t="shared" si="55"/>
        <v xml:space="preserve"> </v>
      </c>
      <c r="C479" s="1061" t="s">
        <v>514</v>
      </c>
      <c r="D479" s="880">
        <v>0</v>
      </c>
      <c r="E479" s="1061" t="str">
        <f t="shared" si="56"/>
        <v xml:space="preserve"> </v>
      </c>
      <c r="F479" s="1044"/>
      <c r="G479" s="1044"/>
      <c r="H479" s="1044"/>
      <c r="I479" s="1044"/>
      <c r="J479" s="1044"/>
      <c r="K479" s="1063"/>
      <c r="L479" s="1063"/>
      <c r="M479" s="1063"/>
      <c r="N479" s="1063"/>
      <c r="O479" s="1063"/>
      <c r="P479" s="1063"/>
      <c r="Q479" s="1063"/>
      <c r="R479" s="1063"/>
      <c r="S479" s="1063"/>
      <c r="T479" s="1063"/>
      <c r="U479" s="1063"/>
      <c r="V479" s="1063"/>
      <c r="W479" s="1063"/>
      <c r="X479" s="1063"/>
      <c r="Y479" s="1063"/>
      <c r="Z479" s="1063"/>
      <c r="AA479" s="1063"/>
      <c r="AB479" s="1063"/>
      <c r="AC479" s="1063"/>
      <c r="AD479" s="1063"/>
      <c r="AE479" s="1063"/>
      <c r="AF479" s="1063"/>
      <c r="AG479" s="1063"/>
      <c r="AH479" s="1063"/>
      <c r="AI479" s="1063"/>
      <c r="AJ479" s="1063"/>
      <c r="AK479" s="1063"/>
      <c r="AL479" s="1063"/>
      <c r="AM479" s="1063"/>
      <c r="AN479" s="1064"/>
      <c r="AO479" s="888" t="str">
        <f t="shared" si="53"/>
        <v xml:space="preserve"> </v>
      </c>
      <c r="AP479" s="885">
        <f t="shared" si="54"/>
        <v>0</v>
      </c>
      <c r="AQ479" s="1065"/>
    </row>
    <row r="480" spans="1:43" ht="12.75" hidden="1" customHeight="1">
      <c r="A480" s="1059" t="s">
        <v>941</v>
      </c>
      <c r="B480" s="1060" t="str">
        <f t="shared" si="55"/>
        <v xml:space="preserve"> </v>
      </c>
      <c r="C480" s="1061" t="s">
        <v>514</v>
      </c>
      <c r="D480" s="885">
        <v>0</v>
      </c>
      <c r="E480" s="1061" t="str">
        <f t="shared" si="56"/>
        <v xml:space="preserve"> </v>
      </c>
      <c r="F480" s="1006"/>
      <c r="G480" s="1006"/>
      <c r="H480" s="1006"/>
      <c r="I480" s="1006"/>
      <c r="J480" s="1006"/>
      <c r="K480" s="1062"/>
      <c r="L480" s="1062"/>
      <c r="M480" s="1062"/>
      <c r="N480" s="1062"/>
      <c r="O480" s="1062"/>
      <c r="P480" s="1062"/>
      <c r="Q480" s="1062"/>
      <c r="R480" s="1062"/>
      <c r="S480" s="1062"/>
      <c r="T480" s="1062"/>
      <c r="U480" s="1062"/>
      <c r="V480" s="1062"/>
      <c r="W480" s="1062"/>
      <c r="X480" s="1062"/>
      <c r="Y480" s="1062"/>
      <c r="Z480" s="1062"/>
      <c r="AA480" s="1062"/>
      <c r="AB480" s="1062"/>
      <c r="AC480" s="1062"/>
      <c r="AD480" s="1062"/>
      <c r="AE480" s="1062"/>
      <c r="AF480" s="1062"/>
      <c r="AG480" s="1062"/>
      <c r="AH480" s="1062"/>
      <c r="AI480" s="1062"/>
      <c r="AJ480" s="1062"/>
      <c r="AK480" s="1062"/>
      <c r="AL480" s="1062"/>
      <c r="AM480" s="1063"/>
      <c r="AN480" s="1064"/>
      <c r="AO480" s="888" t="str">
        <f t="shared" si="53"/>
        <v xml:space="preserve"> </v>
      </c>
      <c r="AP480" s="885">
        <f t="shared" si="54"/>
        <v>0</v>
      </c>
      <c r="AQ480" s="1065"/>
    </row>
    <row r="481" spans="1:43" ht="12.75" hidden="1" customHeight="1">
      <c r="A481" s="1059" t="s">
        <v>552</v>
      </c>
      <c r="B481" s="1060" t="str">
        <f t="shared" si="55"/>
        <v xml:space="preserve"> </v>
      </c>
      <c r="C481" s="1061" t="s">
        <v>514</v>
      </c>
      <c r="D481" s="885">
        <v>0</v>
      </c>
      <c r="E481" s="1061" t="str">
        <f t="shared" si="56"/>
        <v xml:space="preserve"> </v>
      </c>
      <c r="F481" s="1044"/>
      <c r="G481" s="1044"/>
      <c r="H481" s="1044"/>
      <c r="I481" s="1044"/>
      <c r="J481" s="1044"/>
      <c r="K481" s="1063"/>
      <c r="L481" s="1063"/>
      <c r="M481" s="1063"/>
      <c r="N481" s="1063"/>
      <c r="O481" s="1063"/>
      <c r="P481" s="1063"/>
      <c r="Q481" s="1063"/>
      <c r="R481" s="1063"/>
      <c r="S481" s="1063"/>
      <c r="T481" s="1063"/>
      <c r="U481" s="1063"/>
      <c r="V481" s="1063"/>
      <c r="W481" s="1063"/>
      <c r="X481" s="1063"/>
      <c r="Y481" s="1063"/>
      <c r="Z481" s="1063"/>
      <c r="AA481" s="1063"/>
      <c r="AB481" s="1063"/>
      <c r="AC481" s="1063"/>
      <c r="AD481" s="1063"/>
      <c r="AE481" s="1063"/>
      <c r="AF481" s="1063"/>
      <c r="AG481" s="1063"/>
      <c r="AH481" s="1063"/>
      <c r="AI481" s="1063"/>
      <c r="AJ481" s="1063"/>
      <c r="AK481" s="1063"/>
      <c r="AL481" s="1063"/>
      <c r="AM481" s="1063"/>
      <c r="AN481" s="1064"/>
      <c r="AO481" s="888" t="str">
        <f t="shared" si="53"/>
        <v xml:space="preserve"> </v>
      </c>
      <c r="AP481" s="885">
        <f t="shared" si="54"/>
        <v>0</v>
      </c>
      <c r="AQ481" s="1065"/>
    </row>
    <row r="482" spans="1:43" ht="12.75" hidden="1" customHeight="1">
      <c r="A482" s="1059" t="s">
        <v>262</v>
      </c>
      <c r="B482" s="1060" t="str">
        <f t="shared" si="55"/>
        <v xml:space="preserve"> </v>
      </c>
      <c r="C482" s="1061" t="s">
        <v>514</v>
      </c>
      <c r="D482" s="885">
        <v>0</v>
      </c>
      <c r="E482" s="1061" t="str">
        <f t="shared" si="56"/>
        <v xml:space="preserve"> </v>
      </c>
      <c r="F482" s="1006"/>
      <c r="G482" s="1006"/>
      <c r="H482" s="1006"/>
      <c r="I482" s="1006"/>
      <c r="J482" s="1086"/>
      <c r="K482" s="1087"/>
      <c r="L482" s="1087"/>
      <c r="M482" s="1062"/>
      <c r="N482" s="1062"/>
      <c r="O482" s="1062"/>
      <c r="P482" s="1062"/>
      <c r="Q482" s="1062"/>
      <c r="R482" s="1062"/>
      <c r="S482" s="1062"/>
      <c r="T482" s="1062"/>
      <c r="U482" s="1062"/>
      <c r="V482" s="1062"/>
      <c r="W482" s="1062"/>
      <c r="X482" s="1062"/>
      <c r="Y482" s="1062"/>
      <c r="Z482" s="1062"/>
      <c r="AA482" s="1062"/>
      <c r="AB482" s="1062"/>
      <c r="AC482" s="1062"/>
      <c r="AD482" s="1062"/>
      <c r="AE482" s="1062"/>
      <c r="AF482" s="1062"/>
      <c r="AG482" s="1062"/>
      <c r="AH482" s="1062"/>
      <c r="AI482" s="1062"/>
      <c r="AJ482" s="1062"/>
      <c r="AK482" s="1062"/>
      <c r="AL482" s="1062"/>
      <c r="AM482" s="1063"/>
      <c r="AN482" s="1349"/>
      <c r="AO482" s="888" t="str">
        <f t="shared" si="53"/>
        <v xml:space="preserve"> </v>
      </c>
      <c r="AP482" s="885">
        <f t="shared" si="54"/>
        <v>0</v>
      </c>
      <c r="AQ482" s="1065"/>
    </row>
    <row r="483" spans="1:43" ht="12.75" hidden="1" customHeight="1">
      <c r="A483" s="1059" t="s">
        <v>277</v>
      </c>
      <c r="B483" s="1060" t="str">
        <f t="shared" si="55"/>
        <v xml:space="preserve"> </v>
      </c>
      <c r="C483" s="1061" t="s">
        <v>514</v>
      </c>
      <c r="D483" s="885">
        <v>0</v>
      </c>
      <c r="E483" s="1061" t="str">
        <f t="shared" si="56"/>
        <v xml:space="preserve"> </v>
      </c>
      <c r="F483" s="1006"/>
      <c r="G483" s="1006"/>
      <c r="H483" s="1006"/>
      <c r="I483" s="1006"/>
      <c r="J483" s="1006"/>
      <c r="K483" s="1062"/>
      <c r="L483" s="1062"/>
      <c r="M483" s="1062"/>
      <c r="N483" s="1062"/>
      <c r="O483" s="1062"/>
      <c r="P483" s="1062"/>
      <c r="Q483" s="1062"/>
      <c r="R483" s="1062"/>
      <c r="S483" s="1062"/>
      <c r="T483" s="1062"/>
      <c r="U483" s="1062"/>
      <c r="V483" s="1062"/>
      <c r="W483" s="1062"/>
      <c r="X483" s="1062"/>
      <c r="Y483" s="1062"/>
      <c r="Z483" s="1062"/>
      <c r="AA483" s="1062"/>
      <c r="AB483" s="1062"/>
      <c r="AC483" s="1062"/>
      <c r="AD483" s="1062"/>
      <c r="AE483" s="1062"/>
      <c r="AF483" s="1062"/>
      <c r="AG483" s="1062"/>
      <c r="AH483" s="1062"/>
      <c r="AI483" s="1062"/>
      <c r="AJ483" s="1062"/>
      <c r="AK483" s="1062"/>
      <c r="AL483" s="1062"/>
      <c r="AM483" s="1063"/>
      <c r="AN483" s="1064"/>
      <c r="AO483" s="888" t="str">
        <f t="shared" si="53"/>
        <v xml:space="preserve"> </v>
      </c>
      <c r="AP483" s="885">
        <f t="shared" si="54"/>
        <v>0</v>
      </c>
      <c r="AQ483" s="1065"/>
    </row>
    <row r="484" spans="1:43" ht="12.75" hidden="1" customHeight="1">
      <c r="A484" s="1066" t="s">
        <v>1049</v>
      </c>
      <c r="B484" s="1060" t="str">
        <f t="shared" si="55"/>
        <v xml:space="preserve"> </v>
      </c>
      <c r="C484" s="1061" t="s">
        <v>514</v>
      </c>
      <c r="D484" s="885">
        <v>0</v>
      </c>
      <c r="E484" s="1061" t="str">
        <f t="shared" si="56"/>
        <v xml:space="preserve"> </v>
      </c>
      <c r="F484" s="1006"/>
      <c r="G484" s="1006"/>
      <c r="H484" s="1006"/>
      <c r="I484" s="1006"/>
      <c r="J484" s="1006"/>
      <c r="K484" s="1062"/>
      <c r="L484" s="1062"/>
      <c r="M484" s="1062"/>
      <c r="N484" s="1062"/>
      <c r="O484" s="1062"/>
      <c r="P484" s="1062"/>
      <c r="Q484" s="1062"/>
      <c r="R484" s="1062"/>
      <c r="S484" s="1062"/>
      <c r="T484" s="1062"/>
      <c r="U484" s="1062"/>
      <c r="V484" s="1062"/>
      <c r="W484" s="1062"/>
      <c r="X484" s="1062"/>
      <c r="Y484" s="1062"/>
      <c r="Z484" s="1062"/>
      <c r="AA484" s="1062"/>
      <c r="AB484" s="1062"/>
      <c r="AC484" s="1062"/>
      <c r="AD484" s="1062"/>
      <c r="AE484" s="1062"/>
      <c r="AF484" s="1062"/>
      <c r="AG484" s="1062"/>
      <c r="AH484" s="1062"/>
      <c r="AI484" s="1062"/>
      <c r="AJ484" s="1062"/>
      <c r="AK484" s="1062"/>
      <c r="AL484" s="1062"/>
      <c r="AM484" s="1063"/>
      <c r="AN484" s="1349"/>
      <c r="AO484" s="888" t="str">
        <f t="shared" si="53"/>
        <v xml:space="preserve"> </v>
      </c>
      <c r="AP484" s="885">
        <f t="shared" si="54"/>
        <v>0</v>
      </c>
      <c r="AQ484" s="1065"/>
    </row>
    <row r="485" spans="1:43" ht="12.75" hidden="1" customHeight="1">
      <c r="A485" s="1066" t="s">
        <v>895</v>
      </c>
      <c r="B485" s="1060" t="str">
        <f t="shared" si="55"/>
        <v xml:space="preserve"> </v>
      </c>
      <c r="C485" s="1061" t="s">
        <v>514</v>
      </c>
      <c r="D485" s="885">
        <v>0</v>
      </c>
      <c r="E485" s="1061" t="str">
        <f t="shared" si="56"/>
        <v xml:space="preserve"> </v>
      </c>
      <c r="F485" s="1006"/>
      <c r="G485" s="1006"/>
      <c r="H485" s="1006"/>
      <c r="I485" s="1006"/>
      <c r="J485" s="1006"/>
      <c r="K485" s="1062"/>
      <c r="L485" s="1062"/>
      <c r="M485" s="1062"/>
      <c r="N485" s="1062"/>
      <c r="O485" s="1062"/>
      <c r="P485" s="1062"/>
      <c r="Q485" s="1062"/>
      <c r="R485" s="1062"/>
      <c r="S485" s="1062"/>
      <c r="T485" s="1062"/>
      <c r="U485" s="1062"/>
      <c r="V485" s="1062"/>
      <c r="W485" s="1062"/>
      <c r="X485" s="1062"/>
      <c r="Y485" s="1062"/>
      <c r="Z485" s="1062"/>
      <c r="AA485" s="1062"/>
      <c r="AB485" s="1062"/>
      <c r="AC485" s="1062"/>
      <c r="AD485" s="1062"/>
      <c r="AE485" s="1062"/>
      <c r="AF485" s="1062"/>
      <c r="AG485" s="1062"/>
      <c r="AH485" s="1062"/>
      <c r="AI485" s="1062"/>
      <c r="AJ485" s="1062"/>
      <c r="AK485" s="1062"/>
      <c r="AL485" s="1062"/>
      <c r="AM485" s="1063"/>
      <c r="AN485" s="1064"/>
      <c r="AO485" s="888" t="str">
        <f t="shared" si="53"/>
        <v xml:space="preserve"> </v>
      </c>
      <c r="AP485" s="885">
        <f t="shared" si="54"/>
        <v>0</v>
      </c>
      <c r="AQ485" s="1065"/>
    </row>
    <row r="486" spans="1:43" ht="12.75" hidden="1" customHeight="1">
      <c r="A486" s="1066" t="s">
        <v>1615</v>
      </c>
      <c r="B486" s="1060">
        <f t="shared" si="55"/>
        <v>5</v>
      </c>
      <c r="C486" s="1061">
        <v>1.7465277777777777E-2</v>
      </c>
      <c r="D486" s="880">
        <v>0</v>
      </c>
      <c r="E486" s="1061" t="str">
        <f t="shared" si="56"/>
        <v xml:space="preserve"> </v>
      </c>
      <c r="F486" s="1006"/>
      <c r="G486" s="1006"/>
      <c r="H486" s="1006"/>
      <c r="I486" s="1006"/>
      <c r="J486" s="1006"/>
      <c r="K486" s="1062"/>
      <c r="L486" s="1062"/>
      <c r="M486" s="1062"/>
      <c r="N486" s="1062"/>
      <c r="O486" s="1062"/>
      <c r="P486" s="1062"/>
      <c r="Q486" s="1062"/>
      <c r="R486" s="1062"/>
      <c r="S486" s="1062"/>
      <c r="T486" s="1062"/>
      <c r="U486" s="1062"/>
      <c r="V486" s="1062"/>
      <c r="W486" s="1062"/>
      <c r="X486" s="1062"/>
      <c r="Y486" s="1062"/>
      <c r="Z486" s="1062"/>
      <c r="AA486" s="1062"/>
      <c r="AB486" s="1062"/>
      <c r="AC486" s="1062"/>
      <c r="AD486" s="1062"/>
      <c r="AE486" s="1062"/>
      <c r="AF486" s="1062"/>
      <c r="AG486" s="1062"/>
      <c r="AH486" s="1062"/>
      <c r="AI486" s="1062"/>
      <c r="AJ486" s="1062"/>
      <c r="AK486" s="1062"/>
      <c r="AL486" s="1062"/>
      <c r="AM486" s="1063"/>
      <c r="AN486" s="1064"/>
      <c r="AO486" s="888" t="str">
        <f t="shared" si="53"/>
        <v xml:space="preserve"> </v>
      </c>
      <c r="AP486" s="885">
        <f t="shared" si="54"/>
        <v>0</v>
      </c>
      <c r="AQ486" s="1065"/>
    </row>
    <row r="487" spans="1:43" ht="12.75" hidden="1" customHeight="1">
      <c r="A487" s="1066" t="s">
        <v>916</v>
      </c>
      <c r="B487" s="1060">
        <f t="shared" si="55"/>
        <v>-4</v>
      </c>
      <c r="C487" s="1061">
        <v>2.4004629629629629E-2</v>
      </c>
      <c r="D487" s="880">
        <v>0</v>
      </c>
      <c r="E487" s="1061" t="str">
        <f t="shared" si="56"/>
        <v xml:space="preserve"> </v>
      </c>
      <c r="F487" s="1019"/>
      <c r="G487" s="1019"/>
      <c r="H487" s="1068"/>
      <c r="I487" s="1019"/>
      <c r="J487" s="1019"/>
      <c r="K487" s="1069"/>
      <c r="L487" s="1069"/>
      <c r="M487" s="1070"/>
      <c r="N487" s="1070"/>
      <c r="O487" s="1070"/>
      <c r="P487" s="1070"/>
      <c r="Q487" s="1070"/>
      <c r="R487" s="1070"/>
      <c r="S487" s="1070"/>
      <c r="T487" s="1070"/>
      <c r="U487" s="1070"/>
      <c r="V487" s="1070"/>
      <c r="W487" s="1070"/>
      <c r="X487" s="1070"/>
      <c r="Y487" s="1070"/>
      <c r="Z487" s="1070"/>
      <c r="AA487" s="1070"/>
      <c r="AB487" s="1070"/>
      <c r="AC487" s="1070"/>
      <c r="AD487" s="1070"/>
      <c r="AE487" s="1070"/>
      <c r="AF487" s="1070"/>
      <c r="AG487" s="1070"/>
      <c r="AH487" s="1070"/>
      <c r="AI487" s="1070"/>
      <c r="AJ487" s="1070"/>
      <c r="AK487" s="1070"/>
      <c r="AL487" s="1070"/>
      <c r="AM487" s="1069"/>
      <c r="AN487" s="1064"/>
      <c r="AO487" s="888" t="str">
        <f t="shared" si="53"/>
        <v xml:space="preserve"> </v>
      </c>
      <c r="AP487" s="885">
        <f t="shared" si="54"/>
        <v>0</v>
      </c>
      <c r="AQ487" s="1065"/>
    </row>
    <row r="488" spans="1:43" ht="12.75" hidden="1" customHeight="1">
      <c r="A488" s="1059" t="s">
        <v>317</v>
      </c>
      <c r="B488" s="1060" t="str">
        <f t="shared" si="55"/>
        <v xml:space="preserve"> </v>
      </c>
      <c r="C488" s="1061" t="s">
        <v>514</v>
      </c>
      <c r="D488" s="885">
        <v>0</v>
      </c>
      <c r="E488" s="1061" t="str">
        <f t="shared" si="56"/>
        <v xml:space="preserve"> </v>
      </c>
      <c r="F488" s="1019"/>
      <c r="G488" s="1019"/>
      <c r="H488" s="1068"/>
      <c r="I488" s="1019"/>
      <c r="J488" s="1019"/>
      <c r="K488" s="1069"/>
      <c r="L488" s="1069"/>
      <c r="M488" s="1070"/>
      <c r="N488" s="1070"/>
      <c r="O488" s="1070"/>
      <c r="P488" s="1070"/>
      <c r="Q488" s="1070"/>
      <c r="R488" s="1070"/>
      <c r="S488" s="1070"/>
      <c r="T488" s="1070"/>
      <c r="U488" s="1070"/>
      <c r="V488" s="1070"/>
      <c r="W488" s="1070"/>
      <c r="X488" s="1070"/>
      <c r="Y488" s="1070"/>
      <c r="Z488" s="1070"/>
      <c r="AA488" s="1070"/>
      <c r="AB488" s="1070"/>
      <c r="AC488" s="1070"/>
      <c r="AD488" s="1070"/>
      <c r="AE488" s="1070"/>
      <c r="AF488" s="1070"/>
      <c r="AG488" s="1070"/>
      <c r="AH488" s="1070"/>
      <c r="AI488" s="1070"/>
      <c r="AJ488" s="1070"/>
      <c r="AK488" s="1070"/>
      <c r="AL488" s="1070"/>
      <c r="AM488" s="1069"/>
      <c r="AN488" s="1064"/>
      <c r="AO488" s="888" t="str">
        <f t="shared" si="53"/>
        <v xml:space="preserve"> </v>
      </c>
      <c r="AP488" s="885">
        <f t="shared" si="54"/>
        <v>0</v>
      </c>
      <c r="AQ488" s="1065"/>
    </row>
    <row r="489" spans="1:43" ht="12" hidden="1" customHeight="1">
      <c r="A489" s="1059" t="s">
        <v>346</v>
      </c>
      <c r="B489" s="1060" t="str">
        <f t="shared" si="55"/>
        <v xml:space="preserve"> </v>
      </c>
      <c r="C489" s="1061" t="s">
        <v>514</v>
      </c>
      <c r="D489" s="885">
        <v>0</v>
      </c>
      <c r="E489" s="1061" t="str">
        <f t="shared" si="56"/>
        <v xml:space="preserve"> </v>
      </c>
      <c r="F489" s="1043"/>
      <c r="G489" s="1006"/>
      <c r="H489" s="1044"/>
      <c r="I489" s="1044"/>
      <c r="J489" s="1044"/>
      <c r="K489" s="1063"/>
      <c r="L489" s="1063"/>
      <c r="M489" s="1063"/>
      <c r="N489" s="1063"/>
      <c r="O489" s="1063"/>
      <c r="P489" s="1063"/>
      <c r="Q489" s="1063"/>
      <c r="R489" s="1063"/>
      <c r="S489" s="1063"/>
      <c r="T489" s="1063"/>
      <c r="U489" s="1063"/>
      <c r="V489" s="1063"/>
      <c r="W489" s="1063"/>
      <c r="X489" s="1063"/>
      <c r="Y489" s="1063"/>
      <c r="Z489" s="1063"/>
      <c r="AA489" s="1063"/>
      <c r="AB489" s="1063"/>
      <c r="AC489" s="1063"/>
      <c r="AD489" s="1063"/>
      <c r="AE489" s="1063"/>
      <c r="AF489" s="1063"/>
      <c r="AG489" s="1063"/>
      <c r="AH489" s="1063"/>
      <c r="AI489" s="1063"/>
      <c r="AJ489" s="1063"/>
      <c r="AK489" s="1063"/>
      <c r="AL489" s="1063"/>
      <c r="AM489" s="1063"/>
      <c r="AN489" s="1081"/>
      <c r="AO489" s="888" t="str">
        <f t="shared" si="53"/>
        <v xml:space="preserve"> </v>
      </c>
      <c r="AP489" s="885">
        <f t="shared" si="54"/>
        <v>0</v>
      </c>
      <c r="AQ489" s="1053"/>
    </row>
    <row r="490" spans="1:43" ht="12.75" hidden="1" customHeight="1">
      <c r="A490" s="1066" t="s">
        <v>940</v>
      </c>
      <c r="B490" s="1060" t="str">
        <f t="shared" si="55"/>
        <v xml:space="preserve"> </v>
      </c>
      <c r="C490" s="1061" t="s">
        <v>514</v>
      </c>
      <c r="D490" s="885">
        <v>0</v>
      </c>
      <c r="E490" s="1061" t="str">
        <f t="shared" si="56"/>
        <v xml:space="preserve"> </v>
      </c>
      <c r="F490" s="1044"/>
      <c r="G490" s="1044"/>
      <c r="H490" s="1044"/>
      <c r="I490" s="1044"/>
      <c r="J490" s="1044"/>
      <c r="K490" s="1063"/>
      <c r="L490" s="1063"/>
      <c r="M490" s="1063"/>
      <c r="N490" s="1063"/>
      <c r="O490" s="1063"/>
      <c r="P490" s="1063"/>
      <c r="Q490" s="1063"/>
      <c r="R490" s="1063"/>
      <c r="S490" s="1063"/>
      <c r="T490" s="1063"/>
      <c r="U490" s="1063"/>
      <c r="V490" s="1063"/>
      <c r="W490" s="1063"/>
      <c r="X490" s="1063"/>
      <c r="Y490" s="1063"/>
      <c r="Z490" s="1063"/>
      <c r="AA490" s="1063"/>
      <c r="AB490" s="1063"/>
      <c r="AC490" s="1063"/>
      <c r="AD490" s="1063"/>
      <c r="AE490" s="1063"/>
      <c r="AF490" s="1063"/>
      <c r="AG490" s="1063"/>
      <c r="AH490" s="1063"/>
      <c r="AI490" s="1063"/>
      <c r="AJ490" s="1063"/>
      <c r="AK490" s="1063"/>
      <c r="AL490" s="1063"/>
      <c r="AM490" s="1063"/>
      <c r="AN490" s="1064"/>
      <c r="AO490" s="888" t="str">
        <f t="shared" si="53"/>
        <v xml:space="preserve"> </v>
      </c>
      <c r="AP490" s="885">
        <f t="shared" si="54"/>
        <v>0</v>
      </c>
      <c r="AQ490" s="1065"/>
    </row>
    <row r="491" spans="1:43" ht="12.75" hidden="1" customHeight="1">
      <c r="A491" s="1066" t="s">
        <v>796</v>
      </c>
      <c r="B491" s="1060" t="str">
        <f t="shared" si="55"/>
        <v xml:space="preserve"> </v>
      </c>
      <c r="C491" s="1061" t="s">
        <v>514</v>
      </c>
      <c r="D491" s="885">
        <v>0</v>
      </c>
      <c r="E491" s="1061" t="str">
        <f t="shared" si="56"/>
        <v xml:space="preserve"> </v>
      </c>
      <c r="F491" s="1006"/>
      <c r="G491" s="1006"/>
      <c r="H491" s="1006"/>
      <c r="I491" s="1006"/>
      <c r="J491" s="1006"/>
      <c r="K491" s="1062"/>
      <c r="L491" s="1062"/>
      <c r="M491" s="1062"/>
      <c r="N491" s="1062"/>
      <c r="O491" s="1062"/>
      <c r="P491" s="1062"/>
      <c r="Q491" s="1062"/>
      <c r="R491" s="1062"/>
      <c r="S491" s="1062"/>
      <c r="T491" s="1062"/>
      <c r="U491" s="1062"/>
      <c r="V491" s="1062"/>
      <c r="W491" s="1062"/>
      <c r="X491" s="1062"/>
      <c r="Y491" s="1062"/>
      <c r="Z491" s="1062"/>
      <c r="AA491" s="1062"/>
      <c r="AB491" s="1062"/>
      <c r="AC491" s="1062"/>
      <c r="AD491" s="1062"/>
      <c r="AE491" s="1062"/>
      <c r="AF491" s="1062"/>
      <c r="AG491" s="1062"/>
      <c r="AH491" s="1062"/>
      <c r="AI491" s="1062"/>
      <c r="AJ491" s="1062"/>
      <c r="AK491" s="1062"/>
      <c r="AL491" s="1062"/>
      <c r="AM491" s="1063"/>
      <c r="AN491" s="1064"/>
      <c r="AO491" s="888" t="str">
        <f t="shared" si="53"/>
        <v xml:space="preserve"> </v>
      </c>
      <c r="AP491" s="885">
        <f t="shared" si="54"/>
        <v>0</v>
      </c>
      <c r="AQ491" s="1065"/>
    </row>
    <row r="492" spans="1:43" ht="12.75" hidden="1" customHeight="1">
      <c r="A492" s="1066" t="s">
        <v>295</v>
      </c>
      <c r="B492" s="1060" t="str">
        <f t="shared" si="55"/>
        <v xml:space="preserve"> </v>
      </c>
      <c r="C492" s="1061" t="s">
        <v>514</v>
      </c>
      <c r="D492" s="885">
        <v>0</v>
      </c>
      <c r="E492" s="1061" t="str">
        <f t="shared" si="56"/>
        <v xml:space="preserve"> </v>
      </c>
      <c r="F492" s="1006"/>
      <c r="G492" s="1006"/>
      <c r="H492" s="1006"/>
      <c r="I492" s="1006"/>
      <c r="J492" s="1006"/>
      <c r="K492" s="1062"/>
      <c r="L492" s="1062"/>
      <c r="M492" s="1062"/>
      <c r="N492" s="1062"/>
      <c r="O492" s="1062"/>
      <c r="P492" s="1062"/>
      <c r="Q492" s="1062"/>
      <c r="R492" s="1062"/>
      <c r="S492" s="1062"/>
      <c r="T492" s="1062"/>
      <c r="U492" s="1062"/>
      <c r="V492" s="1062"/>
      <c r="W492" s="1062"/>
      <c r="X492" s="1062"/>
      <c r="Y492" s="1062"/>
      <c r="Z492" s="1062"/>
      <c r="AA492" s="1062"/>
      <c r="AB492" s="1062"/>
      <c r="AC492" s="1062"/>
      <c r="AD492" s="1062"/>
      <c r="AE492" s="1062"/>
      <c r="AF492" s="1062"/>
      <c r="AG492" s="1062"/>
      <c r="AH492" s="1062"/>
      <c r="AI492" s="1062"/>
      <c r="AJ492" s="1062"/>
      <c r="AK492" s="1062"/>
      <c r="AL492" s="1062"/>
      <c r="AM492" s="1063"/>
      <c r="AN492" s="1349"/>
      <c r="AO492" s="888" t="str">
        <f t="shared" si="53"/>
        <v xml:space="preserve"> </v>
      </c>
      <c r="AP492" s="885">
        <f t="shared" si="54"/>
        <v>0</v>
      </c>
      <c r="AQ492" s="1065"/>
    </row>
    <row r="493" spans="1:43" ht="12.75" hidden="1" customHeight="1">
      <c r="A493" s="1066" t="s">
        <v>1095</v>
      </c>
      <c r="B493" s="1060" t="str">
        <f t="shared" si="55"/>
        <v xml:space="preserve"> </v>
      </c>
      <c r="C493" s="1061" t="s">
        <v>514</v>
      </c>
      <c r="D493" s="885">
        <v>0</v>
      </c>
      <c r="E493" s="1061" t="str">
        <f t="shared" si="56"/>
        <v xml:space="preserve"> </v>
      </c>
      <c r="F493" s="1044"/>
      <c r="G493" s="1044"/>
      <c r="H493" s="1044"/>
      <c r="I493" s="1044"/>
      <c r="J493" s="1044"/>
      <c r="K493" s="1063"/>
      <c r="L493" s="1063"/>
      <c r="M493" s="1063"/>
      <c r="N493" s="1063"/>
      <c r="O493" s="1063"/>
      <c r="P493" s="1063"/>
      <c r="Q493" s="1063"/>
      <c r="R493" s="1063"/>
      <c r="S493" s="1063"/>
      <c r="T493" s="1063"/>
      <c r="U493" s="1063"/>
      <c r="V493" s="1063"/>
      <c r="W493" s="1063"/>
      <c r="X493" s="1063"/>
      <c r="Y493" s="1063"/>
      <c r="Z493" s="1063"/>
      <c r="AA493" s="1063"/>
      <c r="AB493" s="1063"/>
      <c r="AC493" s="1063"/>
      <c r="AD493" s="1063"/>
      <c r="AE493" s="1063"/>
      <c r="AF493" s="1063"/>
      <c r="AG493" s="1063"/>
      <c r="AH493" s="1063"/>
      <c r="AI493" s="1063"/>
      <c r="AJ493" s="1063"/>
      <c r="AK493" s="1063"/>
      <c r="AL493" s="1063"/>
      <c r="AM493" s="1069"/>
      <c r="AN493" s="1064"/>
      <c r="AO493" s="888" t="str">
        <f t="shared" si="53"/>
        <v xml:space="preserve"> </v>
      </c>
      <c r="AP493" s="885">
        <f t="shared" si="54"/>
        <v>0</v>
      </c>
      <c r="AQ493" s="1065"/>
    </row>
    <row r="494" spans="1:43" ht="12.75" hidden="1" customHeight="1">
      <c r="A494" s="1059" t="s">
        <v>495</v>
      </c>
      <c r="B494" s="1060" t="str">
        <f t="shared" si="55"/>
        <v xml:space="preserve"> </v>
      </c>
      <c r="C494" s="1061" t="s">
        <v>514</v>
      </c>
      <c r="D494" s="885">
        <v>0</v>
      </c>
      <c r="E494" s="1061" t="str">
        <f t="shared" si="56"/>
        <v xml:space="preserve"> </v>
      </c>
      <c r="F494" s="1006"/>
      <c r="G494" s="1006"/>
      <c r="H494" s="1006"/>
      <c r="I494" s="1006"/>
      <c r="J494" s="1006"/>
      <c r="K494" s="1062"/>
      <c r="L494" s="1062"/>
      <c r="M494" s="1062"/>
      <c r="N494" s="1062"/>
      <c r="O494" s="1062"/>
      <c r="P494" s="1062"/>
      <c r="Q494" s="1062"/>
      <c r="R494" s="1062"/>
      <c r="S494" s="1062"/>
      <c r="T494" s="1062"/>
      <c r="U494" s="1062"/>
      <c r="V494" s="1062"/>
      <c r="W494" s="1062"/>
      <c r="X494" s="1062"/>
      <c r="Y494" s="1062"/>
      <c r="Z494" s="1062"/>
      <c r="AA494" s="1062"/>
      <c r="AB494" s="1062"/>
      <c r="AC494" s="1062"/>
      <c r="AD494" s="1062"/>
      <c r="AE494" s="1062"/>
      <c r="AF494" s="1062"/>
      <c r="AG494" s="1062"/>
      <c r="AH494" s="1062"/>
      <c r="AI494" s="1062"/>
      <c r="AJ494" s="1062"/>
      <c r="AK494" s="1062"/>
      <c r="AL494" s="1062"/>
      <c r="AM494" s="1063"/>
      <c r="AN494" s="1064"/>
      <c r="AO494" s="888" t="str">
        <f t="shared" si="53"/>
        <v xml:space="preserve"> </v>
      </c>
      <c r="AP494" s="885">
        <f t="shared" si="54"/>
        <v>0</v>
      </c>
      <c r="AQ494" s="1065"/>
    </row>
    <row r="495" spans="1:43" ht="12.75" hidden="1" customHeight="1">
      <c r="A495" s="1059" t="s">
        <v>1169</v>
      </c>
      <c r="B495" s="1060" t="str">
        <f t="shared" si="55"/>
        <v xml:space="preserve"> </v>
      </c>
      <c r="C495" s="1061" t="s">
        <v>514</v>
      </c>
      <c r="D495" s="885">
        <v>0</v>
      </c>
      <c r="E495" s="1061" t="str">
        <f t="shared" si="56"/>
        <v xml:space="preserve"> </v>
      </c>
      <c r="F495" s="1006"/>
      <c r="G495" s="1006"/>
      <c r="H495" s="1006"/>
      <c r="I495" s="1006"/>
      <c r="J495" s="1006"/>
      <c r="K495" s="1062"/>
      <c r="L495" s="1062"/>
      <c r="M495" s="1062"/>
      <c r="N495" s="1062"/>
      <c r="O495" s="1062"/>
      <c r="P495" s="1062"/>
      <c r="Q495" s="1062"/>
      <c r="R495" s="1062"/>
      <c r="S495" s="1062"/>
      <c r="T495" s="1062"/>
      <c r="U495" s="1062"/>
      <c r="V495" s="1062"/>
      <c r="W495" s="1062"/>
      <c r="X495" s="1062"/>
      <c r="Y495" s="1062"/>
      <c r="Z495" s="1062"/>
      <c r="AA495" s="1062"/>
      <c r="AB495" s="1062"/>
      <c r="AC495" s="1062"/>
      <c r="AD495" s="1062"/>
      <c r="AE495" s="1062"/>
      <c r="AF495" s="1062"/>
      <c r="AG495" s="1062"/>
      <c r="AH495" s="1062"/>
      <c r="AI495" s="1062"/>
      <c r="AJ495" s="1062"/>
      <c r="AK495" s="1062"/>
      <c r="AL495" s="1062"/>
      <c r="AM495" s="1063"/>
      <c r="AN495" s="1064"/>
      <c r="AO495" s="888" t="str">
        <f t="shared" si="53"/>
        <v xml:space="preserve"> </v>
      </c>
      <c r="AP495" s="885">
        <f t="shared" si="54"/>
        <v>0</v>
      </c>
      <c r="AQ495" s="1065"/>
    </row>
    <row r="496" spans="1:43" ht="12.75" hidden="1" customHeight="1">
      <c r="A496" s="1066" t="s">
        <v>797</v>
      </c>
      <c r="B496" s="1060" t="str">
        <f t="shared" si="55"/>
        <v xml:space="preserve"> </v>
      </c>
      <c r="C496" s="1061" t="s">
        <v>514</v>
      </c>
      <c r="D496" s="885">
        <v>0</v>
      </c>
      <c r="E496" s="1061" t="str">
        <f t="shared" si="56"/>
        <v xml:space="preserve"> </v>
      </c>
      <c r="F496" s="1044"/>
      <c r="G496" s="1044"/>
      <c r="H496" s="1044"/>
      <c r="I496" s="1044"/>
      <c r="J496" s="1044"/>
      <c r="K496" s="1063"/>
      <c r="L496" s="1063"/>
      <c r="M496" s="1063"/>
      <c r="N496" s="1063"/>
      <c r="O496" s="1063"/>
      <c r="P496" s="1063"/>
      <c r="Q496" s="1063"/>
      <c r="R496" s="1063"/>
      <c r="S496" s="1063"/>
      <c r="T496" s="1063"/>
      <c r="U496" s="1063"/>
      <c r="V496" s="1063"/>
      <c r="W496" s="1063"/>
      <c r="X496" s="1063"/>
      <c r="Y496" s="1063"/>
      <c r="Z496" s="1063"/>
      <c r="AA496" s="1063"/>
      <c r="AB496" s="1063"/>
      <c r="AC496" s="1063"/>
      <c r="AD496" s="1063"/>
      <c r="AE496" s="1063"/>
      <c r="AF496" s="1063"/>
      <c r="AG496" s="1063"/>
      <c r="AH496" s="1063"/>
      <c r="AI496" s="1063"/>
      <c r="AJ496" s="1063"/>
      <c r="AK496" s="1063"/>
      <c r="AL496" s="1063"/>
      <c r="AM496" s="1069"/>
      <c r="AN496" s="1064"/>
      <c r="AO496" s="888" t="str">
        <f t="shared" si="53"/>
        <v xml:space="preserve"> </v>
      </c>
      <c r="AP496" s="885">
        <f t="shared" si="54"/>
        <v>0</v>
      </c>
      <c r="AQ496" s="1065"/>
    </row>
    <row r="497" spans="1:43" ht="12.75" hidden="1" customHeight="1">
      <c r="A497" s="1059" t="s">
        <v>605</v>
      </c>
      <c r="B497" s="1060" t="str">
        <f t="shared" si="55"/>
        <v xml:space="preserve"> </v>
      </c>
      <c r="C497" s="1061" t="s">
        <v>514</v>
      </c>
      <c r="D497" s="885">
        <v>0</v>
      </c>
      <c r="E497" s="1061" t="str">
        <f t="shared" si="56"/>
        <v xml:space="preserve"> </v>
      </c>
      <c r="F497" s="1006"/>
      <c r="G497" s="1006"/>
      <c r="H497" s="1006"/>
      <c r="I497" s="1006"/>
      <c r="J497" s="1006"/>
      <c r="K497" s="1062"/>
      <c r="L497" s="1062"/>
      <c r="M497" s="1062"/>
      <c r="N497" s="1062"/>
      <c r="O497" s="1062"/>
      <c r="P497" s="1062"/>
      <c r="Q497" s="1062"/>
      <c r="R497" s="1062"/>
      <c r="S497" s="1062"/>
      <c r="T497" s="1062"/>
      <c r="U497" s="1062"/>
      <c r="V497" s="1062"/>
      <c r="W497" s="1062"/>
      <c r="X497" s="1062"/>
      <c r="Y497" s="1062"/>
      <c r="Z497" s="1062"/>
      <c r="AA497" s="1062"/>
      <c r="AB497" s="1062"/>
      <c r="AC497" s="1062"/>
      <c r="AD497" s="1062"/>
      <c r="AE497" s="1062"/>
      <c r="AF497" s="1062"/>
      <c r="AG497" s="1062"/>
      <c r="AH497" s="1062"/>
      <c r="AI497" s="1062"/>
      <c r="AJ497" s="1062"/>
      <c r="AK497" s="1062"/>
      <c r="AL497" s="1062"/>
      <c r="AM497" s="1063"/>
      <c r="AN497" s="1064"/>
      <c r="AO497" s="888" t="str">
        <f t="shared" si="53"/>
        <v xml:space="preserve"> </v>
      </c>
      <c r="AP497" s="885">
        <f t="shared" si="54"/>
        <v>0</v>
      </c>
      <c r="AQ497" s="1065"/>
    </row>
    <row r="498" spans="1:43" ht="12.75" hidden="1" customHeight="1">
      <c r="A498" s="1353" t="s">
        <v>1663</v>
      </c>
      <c r="B498" s="1060">
        <f t="shared" si="55"/>
        <v>2</v>
      </c>
      <c r="C498" s="1061">
        <v>2.0034722222222221E-2</v>
      </c>
      <c r="D498" s="880">
        <v>0</v>
      </c>
      <c r="E498" s="1061" t="str">
        <f t="shared" si="56"/>
        <v xml:space="preserve"> </v>
      </c>
      <c r="F498" s="1044"/>
      <c r="G498" s="1044"/>
      <c r="H498" s="1044"/>
      <c r="I498" s="1044"/>
      <c r="J498" s="1044"/>
      <c r="K498" s="1063"/>
      <c r="L498" s="1063"/>
      <c r="M498" s="1063"/>
      <c r="N498" s="1063"/>
      <c r="O498" s="1063"/>
      <c r="P498" s="1063"/>
      <c r="Q498" s="1063"/>
      <c r="R498" s="1063"/>
      <c r="S498" s="1063"/>
      <c r="T498" s="1063"/>
      <c r="U498" s="1063"/>
      <c r="V498" s="1063"/>
      <c r="W498" s="1063"/>
      <c r="X498" s="1063"/>
      <c r="Y498" s="1063"/>
      <c r="Z498" s="1063"/>
      <c r="AA498" s="1063"/>
      <c r="AB498" s="1063"/>
      <c r="AC498" s="1063"/>
      <c r="AD498" s="1063"/>
      <c r="AE498" s="1063"/>
      <c r="AF498" s="1063"/>
      <c r="AG498" s="1063"/>
      <c r="AH498" s="1063"/>
      <c r="AI498" s="1063"/>
      <c r="AJ498" s="1063"/>
      <c r="AK498" s="1063"/>
      <c r="AL498" s="1063"/>
      <c r="AM498" s="1063"/>
      <c r="AN498" s="1064"/>
      <c r="AO498" s="888" t="str">
        <f t="shared" si="53"/>
        <v xml:space="preserve"> </v>
      </c>
      <c r="AP498" s="885">
        <f t="shared" si="54"/>
        <v>0</v>
      </c>
      <c r="AQ498" s="1065"/>
    </row>
    <row r="499" spans="1:43" ht="12.75" hidden="1" customHeight="1">
      <c r="A499" s="1059" t="s">
        <v>798</v>
      </c>
      <c r="B499" s="1060" t="str">
        <f t="shared" si="55"/>
        <v xml:space="preserve"> </v>
      </c>
      <c r="C499" s="1061" t="s">
        <v>514</v>
      </c>
      <c r="D499" s="885">
        <v>0</v>
      </c>
      <c r="E499" s="1061" t="str">
        <f t="shared" si="56"/>
        <v xml:space="preserve"> </v>
      </c>
      <c r="F499" s="1068"/>
      <c r="G499" s="1068"/>
      <c r="H499" s="1068"/>
      <c r="I499" s="1068"/>
      <c r="J499" s="1068"/>
      <c r="K499" s="1070"/>
      <c r="L499" s="1070"/>
      <c r="M499" s="1070"/>
      <c r="N499" s="1070"/>
      <c r="O499" s="1070"/>
      <c r="P499" s="1070"/>
      <c r="Q499" s="1070"/>
      <c r="R499" s="1070"/>
      <c r="S499" s="1070"/>
      <c r="T499" s="1070"/>
      <c r="U499" s="1070"/>
      <c r="V499" s="1070"/>
      <c r="W499" s="1070"/>
      <c r="X499" s="1070"/>
      <c r="Y499" s="1070"/>
      <c r="Z499" s="1070"/>
      <c r="AA499" s="1070"/>
      <c r="AB499" s="1070"/>
      <c r="AC499" s="1070"/>
      <c r="AD499" s="1070"/>
      <c r="AE499" s="1070"/>
      <c r="AF499" s="1070"/>
      <c r="AG499" s="1070"/>
      <c r="AH499" s="1070"/>
      <c r="AI499" s="1070"/>
      <c r="AJ499" s="1070"/>
      <c r="AK499" s="1070"/>
      <c r="AL499" s="1070"/>
      <c r="AM499" s="1069"/>
      <c r="AN499" s="1064"/>
      <c r="AO499" s="888" t="str">
        <f t="shared" si="53"/>
        <v xml:space="preserve"> </v>
      </c>
      <c r="AP499" s="885">
        <f t="shared" si="54"/>
        <v>0</v>
      </c>
      <c r="AQ499" s="1065"/>
    </row>
    <row r="500" spans="1:43" ht="12.75" hidden="1" customHeight="1">
      <c r="A500" s="1066" t="s">
        <v>1322</v>
      </c>
      <c r="B500" s="1060" t="str">
        <f t="shared" si="55"/>
        <v xml:space="preserve"> </v>
      </c>
      <c r="C500" s="1061" t="s">
        <v>514</v>
      </c>
      <c r="D500" s="885">
        <v>0</v>
      </c>
      <c r="E500" s="1061" t="str">
        <f t="shared" si="56"/>
        <v xml:space="preserve"> </v>
      </c>
      <c r="F500" s="1006"/>
      <c r="G500" s="1006"/>
      <c r="H500" s="1006"/>
      <c r="I500" s="1006"/>
      <c r="J500" s="1006"/>
      <c r="K500" s="1062"/>
      <c r="L500" s="1062"/>
      <c r="M500" s="1062"/>
      <c r="N500" s="1062"/>
      <c r="O500" s="1062"/>
      <c r="P500" s="1062"/>
      <c r="Q500" s="1062"/>
      <c r="R500" s="1062"/>
      <c r="S500" s="1062"/>
      <c r="T500" s="1062"/>
      <c r="U500" s="1062"/>
      <c r="V500" s="1062"/>
      <c r="W500" s="1062"/>
      <c r="X500" s="1062"/>
      <c r="Y500" s="1062"/>
      <c r="Z500" s="1062"/>
      <c r="AA500" s="1062"/>
      <c r="AB500" s="1062"/>
      <c r="AC500" s="1062"/>
      <c r="AD500" s="1062"/>
      <c r="AE500" s="1062"/>
      <c r="AF500" s="1062"/>
      <c r="AG500" s="1062"/>
      <c r="AH500" s="1062"/>
      <c r="AI500" s="1062"/>
      <c r="AJ500" s="1062"/>
      <c r="AK500" s="1062"/>
      <c r="AL500" s="1062"/>
      <c r="AM500" s="1063"/>
      <c r="AN500" s="1064"/>
      <c r="AO500" s="888" t="str">
        <f t="shared" ref="AO500:AO563" si="57">IF(MIN(F500:AM500)=0," ",MIN(F500:AM500))</f>
        <v xml:space="preserve"> </v>
      </c>
      <c r="AP500" s="885">
        <f t="shared" ref="AP500:AP563" si="58">COUNTA(F500:AM500)</f>
        <v>0</v>
      </c>
      <c r="AQ500" s="1065"/>
    </row>
    <row r="501" spans="1:43" ht="12.75" hidden="1" customHeight="1">
      <c r="A501" s="1059" t="s">
        <v>224</v>
      </c>
      <c r="B501" s="1060" t="str">
        <f t="shared" si="55"/>
        <v xml:space="preserve"> </v>
      </c>
      <c r="C501" s="1061" t="s">
        <v>514</v>
      </c>
      <c r="D501" s="885">
        <v>0</v>
      </c>
      <c r="E501" s="1061" t="str">
        <f t="shared" si="56"/>
        <v xml:space="preserve"> </v>
      </c>
      <c r="F501" s="1044"/>
      <c r="G501" s="1044"/>
      <c r="H501" s="1044"/>
      <c r="I501" s="1044"/>
      <c r="J501" s="1044"/>
      <c r="K501" s="1063"/>
      <c r="L501" s="1063"/>
      <c r="M501" s="1063"/>
      <c r="N501" s="1063"/>
      <c r="O501" s="1063"/>
      <c r="P501" s="1063"/>
      <c r="Q501" s="1063"/>
      <c r="R501" s="1063"/>
      <c r="S501" s="1063"/>
      <c r="T501" s="1063"/>
      <c r="U501" s="1063"/>
      <c r="V501" s="1063"/>
      <c r="W501" s="1063"/>
      <c r="X501" s="1063"/>
      <c r="Y501" s="1063"/>
      <c r="Z501" s="1063"/>
      <c r="AA501" s="1063"/>
      <c r="AB501" s="1063"/>
      <c r="AC501" s="1063"/>
      <c r="AD501" s="1063"/>
      <c r="AE501" s="1063"/>
      <c r="AF501" s="1063"/>
      <c r="AG501" s="1063"/>
      <c r="AH501" s="1063"/>
      <c r="AI501" s="1063"/>
      <c r="AJ501" s="1063"/>
      <c r="AK501" s="1063"/>
      <c r="AL501" s="1063"/>
      <c r="AM501" s="1063"/>
      <c r="AN501" s="1064"/>
      <c r="AO501" s="888" t="str">
        <f t="shared" si="57"/>
        <v xml:space="preserve"> </v>
      </c>
      <c r="AP501" s="885">
        <f t="shared" si="58"/>
        <v>0</v>
      </c>
      <c r="AQ501" s="1053"/>
    </row>
    <row r="502" spans="1:43" ht="12.75" hidden="1" customHeight="1">
      <c r="A502" s="1059" t="s">
        <v>1216</v>
      </c>
      <c r="B502" s="1060" t="str">
        <f t="shared" si="55"/>
        <v xml:space="preserve"> </v>
      </c>
      <c r="C502" s="1061" t="s">
        <v>514</v>
      </c>
      <c r="D502" s="885">
        <v>0</v>
      </c>
      <c r="E502" s="1061" t="str">
        <f t="shared" si="56"/>
        <v xml:space="preserve"> </v>
      </c>
      <c r="F502" s="1006"/>
      <c r="G502" s="1006"/>
      <c r="H502" s="1006"/>
      <c r="I502" s="1006"/>
      <c r="J502" s="1006"/>
      <c r="K502" s="1062"/>
      <c r="L502" s="1062"/>
      <c r="M502" s="1062"/>
      <c r="N502" s="1062"/>
      <c r="O502" s="1062"/>
      <c r="P502" s="1062"/>
      <c r="Q502" s="1062"/>
      <c r="R502" s="1062"/>
      <c r="S502" s="1062"/>
      <c r="T502" s="1062"/>
      <c r="U502" s="1062"/>
      <c r="V502" s="1062"/>
      <c r="W502" s="1062"/>
      <c r="X502" s="1062"/>
      <c r="Y502" s="1062"/>
      <c r="Z502" s="1062"/>
      <c r="AA502" s="1062"/>
      <c r="AB502" s="1062"/>
      <c r="AC502" s="1062"/>
      <c r="AD502" s="1062"/>
      <c r="AE502" s="1062"/>
      <c r="AF502" s="1062"/>
      <c r="AG502" s="1062"/>
      <c r="AH502" s="1062"/>
      <c r="AI502" s="1062"/>
      <c r="AJ502" s="1062"/>
      <c r="AK502" s="1062"/>
      <c r="AL502" s="1062"/>
      <c r="AM502" s="1063"/>
      <c r="AN502" s="1064"/>
      <c r="AO502" s="888" t="str">
        <f t="shared" si="57"/>
        <v xml:space="preserve"> </v>
      </c>
      <c r="AP502" s="885">
        <f t="shared" si="58"/>
        <v>0</v>
      </c>
      <c r="AQ502" s="1065"/>
    </row>
    <row r="503" spans="1:43" ht="12.75" hidden="1" customHeight="1">
      <c r="A503" s="1066" t="s">
        <v>1051</v>
      </c>
      <c r="B503" s="1060" t="str">
        <f t="shared" si="55"/>
        <v xml:space="preserve"> </v>
      </c>
      <c r="C503" s="1061" t="s">
        <v>514</v>
      </c>
      <c r="D503" s="885">
        <v>0</v>
      </c>
      <c r="E503" s="1061" t="str">
        <f t="shared" si="56"/>
        <v xml:space="preserve"> </v>
      </c>
      <c r="F503" s="1044"/>
      <c r="G503" s="1044"/>
      <c r="H503" s="1044"/>
      <c r="I503" s="1044"/>
      <c r="J503" s="1044"/>
      <c r="K503" s="1063"/>
      <c r="L503" s="1063"/>
      <c r="M503" s="1063"/>
      <c r="N503" s="1063"/>
      <c r="O503" s="1063"/>
      <c r="P503" s="1063"/>
      <c r="Q503" s="1063"/>
      <c r="R503" s="1063"/>
      <c r="S503" s="1063"/>
      <c r="T503" s="1063"/>
      <c r="U503" s="1063"/>
      <c r="V503" s="1063"/>
      <c r="W503" s="1063"/>
      <c r="X503" s="1063"/>
      <c r="Y503" s="1063"/>
      <c r="Z503" s="1063"/>
      <c r="AA503" s="1063"/>
      <c r="AB503" s="1063"/>
      <c r="AC503" s="1063"/>
      <c r="AD503" s="1063"/>
      <c r="AE503" s="1063"/>
      <c r="AF503" s="1063"/>
      <c r="AG503" s="1063"/>
      <c r="AH503" s="1063"/>
      <c r="AI503" s="1063"/>
      <c r="AJ503" s="1063"/>
      <c r="AK503" s="1063"/>
      <c r="AL503" s="1063"/>
      <c r="AM503" s="1063"/>
      <c r="AN503" s="1064"/>
      <c r="AO503" s="888" t="str">
        <f t="shared" si="57"/>
        <v xml:space="preserve"> </v>
      </c>
      <c r="AP503" s="885">
        <f t="shared" si="58"/>
        <v>0</v>
      </c>
      <c r="AQ503" s="1065"/>
    </row>
    <row r="504" spans="1:43" ht="12.75" hidden="1" customHeight="1">
      <c r="A504" s="1059" t="s">
        <v>1323</v>
      </c>
      <c r="B504" s="1060" t="str">
        <f t="shared" si="55"/>
        <v xml:space="preserve"> </v>
      </c>
      <c r="C504" s="1061" t="s">
        <v>514</v>
      </c>
      <c r="D504" s="885">
        <v>0</v>
      </c>
      <c r="E504" s="1061" t="str">
        <f t="shared" si="56"/>
        <v xml:space="preserve"> </v>
      </c>
      <c r="F504" s="1006"/>
      <c r="G504" s="1006"/>
      <c r="H504" s="1006"/>
      <c r="I504" s="1006"/>
      <c r="J504" s="1006"/>
      <c r="K504" s="1062"/>
      <c r="L504" s="1062"/>
      <c r="M504" s="1062"/>
      <c r="N504" s="1062"/>
      <c r="O504" s="1062"/>
      <c r="P504" s="1062"/>
      <c r="Q504" s="1062"/>
      <c r="R504" s="1062"/>
      <c r="S504" s="1062"/>
      <c r="T504" s="1062"/>
      <c r="U504" s="1062"/>
      <c r="V504" s="1062"/>
      <c r="W504" s="1062"/>
      <c r="X504" s="1062"/>
      <c r="Y504" s="1062"/>
      <c r="Z504" s="1062"/>
      <c r="AA504" s="1062"/>
      <c r="AB504" s="1062"/>
      <c r="AC504" s="1062"/>
      <c r="AD504" s="1062"/>
      <c r="AE504" s="1062"/>
      <c r="AF504" s="1062"/>
      <c r="AG504" s="1062"/>
      <c r="AH504" s="1062"/>
      <c r="AI504" s="1062"/>
      <c r="AJ504" s="1062"/>
      <c r="AK504" s="1062"/>
      <c r="AL504" s="1062"/>
      <c r="AM504" s="1063"/>
      <c r="AN504" s="1064"/>
      <c r="AO504" s="888" t="str">
        <f t="shared" si="57"/>
        <v xml:space="preserve"> </v>
      </c>
      <c r="AP504" s="885">
        <f t="shared" si="58"/>
        <v>0</v>
      </c>
      <c r="AQ504" s="1065"/>
    </row>
    <row r="505" spans="1:43" ht="12.75" hidden="1" customHeight="1">
      <c r="A505" s="1066" t="s">
        <v>1075</v>
      </c>
      <c r="B505" s="1060" t="str">
        <f t="shared" si="55"/>
        <v xml:space="preserve"> </v>
      </c>
      <c r="C505" s="1061" t="s">
        <v>514</v>
      </c>
      <c r="D505" s="885">
        <v>0</v>
      </c>
      <c r="E505" s="1061" t="str">
        <f t="shared" si="56"/>
        <v xml:space="preserve"> </v>
      </c>
      <c r="F505" s="1006"/>
      <c r="G505" s="1006"/>
      <c r="H505" s="1006"/>
      <c r="I505" s="1006"/>
      <c r="J505" s="1006"/>
      <c r="K505" s="1062"/>
      <c r="L505" s="1062"/>
      <c r="M505" s="1062"/>
      <c r="N505" s="1062"/>
      <c r="O505" s="1062"/>
      <c r="P505" s="1062"/>
      <c r="Q505" s="1062"/>
      <c r="R505" s="1062"/>
      <c r="S505" s="1062"/>
      <c r="T505" s="1062"/>
      <c r="U505" s="1062"/>
      <c r="V505" s="1062"/>
      <c r="W505" s="1062"/>
      <c r="X505" s="1062"/>
      <c r="Y505" s="1062"/>
      <c r="Z505" s="1062"/>
      <c r="AA505" s="1062"/>
      <c r="AB505" s="1062"/>
      <c r="AC505" s="1062"/>
      <c r="AD505" s="1062"/>
      <c r="AE505" s="1062"/>
      <c r="AF505" s="1062"/>
      <c r="AG505" s="1062"/>
      <c r="AH505" s="1062"/>
      <c r="AI505" s="1062"/>
      <c r="AJ505" s="1062"/>
      <c r="AK505" s="1062"/>
      <c r="AL505" s="1062"/>
      <c r="AM505" s="1063"/>
      <c r="AN505" s="1064"/>
      <c r="AO505" s="888" t="str">
        <f t="shared" si="57"/>
        <v xml:space="preserve"> </v>
      </c>
      <c r="AP505" s="885">
        <f t="shared" si="58"/>
        <v>0</v>
      </c>
      <c r="AQ505" s="1065"/>
    </row>
    <row r="506" spans="1:43" ht="12.75" hidden="1" customHeight="1">
      <c r="A506" s="1059" t="s">
        <v>365</v>
      </c>
      <c r="B506" s="1060" t="str">
        <f t="shared" si="55"/>
        <v xml:space="preserve"> </v>
      </c>
      <c r="C506" s="1061" t="s">
        <v>514</v>
      </c>
      <c r="D506" s="885">
        <v>0</v>
      </c>
      <c r="E506" s="1061" t="str">
        <f t="shared" si="56"/>
        <v xml:space="preserve"> </v>
      </c>
      <c r="F506" s="1019"/>
      <c r="G506" s="1019"/>
      <c r="H506" s="1068"/>
      <c r="I506" s="1006"/>
      <c r="J506" s="1044"/>
      <c r="K506" s="1063"/>
      <c r="L506" s="1063"/>
      <c r="M506" s="1070"/>
      <c r="N506" s="1070"/>
      <c r="O506" s="1070"/>
      <c r="P506" s="1070"/>
      <c r="Q506" s="1070"/>
      <c r="R506" s="1070"/>
      <c r="S506" s="1070"/>
      <c r="T506" s="1070"/>
      <c r="U506" s="1070"/>
      <c r="V506" s="1070"/>
      <c r="W506" s="1070"/>
      <c r="X506" s="1070"/>
      <c r="Y506" s="1070"/>
      <c r="Z506" s="1070"/>
      <c r="AA506" s="1070"/>
      <c r="AB506" s="1070"/>
      <c r="AC506" s="1070"/>
      <c r="AD506" s="1070"/>
      <c r="AE506" s="1070"/>
      <c r="AF506" s="1070"/>
      <c r="AG506" s="1070"/>
      <c r="AH506" s="1070"/>
      <c r="AI506" s="1070"/>
      <c r="AJ506" s="1070"/>
      <c r="AK506" s="1070"/>
      <c r="AL506" s="1070"/>
      <c r="AM506" s="1069"/>
      <c r="AN506" s="1064"/>
      <c r="AO506" s="888" t="str">
        <f t="shared" si="57"/>
        <v xml:space="preserve"> </v>
      </c>
      <c r="AP506" s="885">
        <f t="shared" si="58"/>
        <v>0</v>
      </c>
      <c r="AQ506" s="1065"/>
    </row>
    <row r="507" spans="1:43" ht="12.75" hidden="1" customHeight="1">
      <c r="A507" s="1066" t="s">
        <v>1742</v>
      </c>
      <c r="B507" s="1095">
        <v>5</v>
      </c>
      <c r="C507" s="1061"/>
      <c r="D507" s="1090">
        <v>1</v>
      </c>
      <c r="E507" s="1061" t="str">
        <f t="shared" si="56"/>
        <v xml:space="preserve"> </v>
      </c>
      <c r="F507" s="1044"/>
      <c r="G507" s="1044"/>
      <c r="H507" s="1044"/>
      <c r="I507" s="1044"/>
      <c r="J507" s="1044"/>
      <c r="K507" s="1063"/>
      <c r="L507" s="1063"/>
      <c r="M507" s="1063"/>
      <c r="N507" s="1063"/>
      <c r="O507" s="1063"/>
      <c r="P507" s="1063"/>
      <c r="Q507" s="1063"/>
      <c r="R507" s="1063"/>
      <c r="S507" s="1063"/>
      <c r="T507" s="1063"/>
      <c r="U507" s="1063"/>
      <c r="V507" s="1063"/>
      <c r="W507" s="1063"/>
      <c r="X507" s="1063"/>
      <c r="Y507" s="1063"/>
      <c r="Z507" s="1063"/>
      <c r="AA507" s="1063"/>
      <c r="AB507" s="1063"/>
      <c r="AC507" s="1063"/>
      <c r="AD507" s="1063"/>
      <c r="AE507" s="1063"/>
      <c r="AF507" s="1063"/>
      <c r="AG507" s="1063"/>
      <c r="AH507" s="1063"/>
      <c r="AI507" s="1063"/>
      <c r="AJ507" s="1063"/>
      <c r="AK507" s="1063"/>
      <c r="AL507" s="1063"/>
      <c r="AM507" s="1063"/>
      <c r="AN507" s="1064"/>
      <c r="AO507" s="888" t="str">
        <f t="shared" si="57"/>
        <v xml:space="preserve"> </v>
      </c>
      <c r="AP507" s="885">
        <f t="shared" si="58"/>
        <v>0</v>
      </c>
      <c r="AQ507" s="1065"/>
    </row>
    <row r="508" spans="1:43" ht="12.75" hidden="1" customHeight="1">
      <c r="A508" s="1066" t="s">
        <v>903</v>
      </c>
      <c r="B508" s="1060" t="str">
        <f t="shared" ref="B508:B549" si="59">IFERROR(MINUTE(B$5)-MINUTE(C508)," ")</f>
        <v xml:space="preserve"> </v>
      </c>
      <c r="C508" s="1061" t="s">
        <v>514</v>
      </c>
      <c r="D508" s="885">
        <v>0</v>
      </c>
      <c r="E508" s="1061" t="str">
        <f t="shared" si="56"/>
        <v xml:space="preserve"> </v>
      </c>
      <c r="F508" s="1019"/>
      <c r="G508" s="1019"/>
      <c r="H508" s="1068"/>
      <c r="I508" s="1044"/>
      <c r="J508" s="1019"/>
      <c r="K508" s="1069"/>
      <c r="L508" s="1069"/>
      <c r="M508" s="1070"/>
      <c r="N508" s="1070"/>
      <c r="O508" s="1070"/>
      <c r="P508" s="1070"/>
      <c r="Q508" s="1070"/>
      <c r="R508" s="1070"/>
      <c r="S508" s="1070"/>
      <c r="T508" s="1070"/>
      <c r="U508" s="1070"/>
      <c r="V508" s="1070"/>
      <c r="W508" s="1070"/>
      <c r="X508" s="1070"/>
      <c r="Y508" s="1070"/>
      <c r="Z508" s="1070"/>
      <c r="AA508" s="1070"/>
      <c r="AB508" s="1070"/>
      <c r="AC508" s="1070"/>
      <c r="AD508" s="1070"/>
      <c r="AE508" s="1070"/>
      <c r="AF508" s="1070"/>
      <c r="AG508" s="1070"/>
      <c r="AH508" s="1070"/>
      <c r="AI508" s="1070"/>
      <c r="AJ508" s="1070"/>
      <c r="AK508" s="1070"/>
      <c r="AL508" s="1070"/>
      <c r="AM508" s="1069"/>
      <c r="AN508" s="1064"/>
      <c r="AO508" s="888" t="str">
        <f t="shared" si="57"/>
        <v xml:space="preserve"> </v>
      </c>
      <c r="AP508" s="885">
        <f t="shared" si="58"/>
        <v>0</v>
      </c>
      <c r="AQ508" s="1065"/>
    </row>
    <row r="509" spans="1:43" ht="12.75" hidden="1" customHeight="1">
      <c r="A509" s="1066" t="s">
        <v>1170</v>
      </c>
      <c r="B509" s="1060" t="str">
        <f t="shared" si="59"/>
        <v xml:space="preserve"> </v>
      </c>
      <c r="C509" s="1061" t="s">
        <v>514</v>
      </c>
      <c r="D509" s="885">
        <v>0</v>
      </c>
      <c r="E509" s="1061" t="str">
        <f t="shared" si="56"/>
        <v xml:space="preserve"> </v>
      </c>
      <c r="F509" s="1006"/>
      <c r="G509" s="1006"/>
      <c r="H509" s="1006"/>
      <c r="I509" s="1044"/>
      <c r="J509" s="1006"/>
      <c r="K509" s="1062"/>
      <c r="L509" s="1062"/>
      <c r="M509" s="1062"/>
      <c r="N509" s="1062"/>
      <c r="O509" s="1062"/>
      <c r="P509" s="1062"/>
      <c r="Q509" s="1062"/>
      <c r="R509" s="1062"/>
      <c r="S509" s="1062"/>
      <c r="T509" s="1062"/>
      <c r="U509" s="1062"/>
      <c r="V509" s="1062"/>
      <c r="W509" s="1062"/>
      <c r="X509" s="1062"/>
      <c r="Y509" s="1062"/>
      <c r="Z509" s="1062"/>
      <c r="AA509" s="1062"/>
      <c r="AB509" s="1062"/>
      <c r="AC509" s="1062"/>
      <c r="AD509" s="1062"/>
      <c r="AE509" s="1062"/>
      <c r="AF509" s="1062"/>
      <c r="AG509" s="1062"/>
      <c r="AH509" s="1062"/>
      <c r="AI509" s="1062"/>
      <c r="AJ509" s="1062"/>
      <c r="AK509" s="1062"/>
      <c r="AL509" s="1062"/>
      <c r="AM509" s="1063"/>
      <c r="AN509" s="1064"/>
      <c r="AO509" s="888" t="str">
        <f t="shared" si="57"/>
        <v xml:space="preserve"> </v>
      </c>
      <c r="AP509" s="885">
        <f t="shared" si="58"/>
        <v>0</v>
      </c>
      <c r="AQ509" s="1065"/>
    </row>
    <row r="510" spans="1:43" ht="12.75" hidden="1" customHeight="1">
      <c r="A510" s="1066" t="s">
        <v>938</v>
      </c>
      <c r="B510" s="1060" t="str">
        <f t="shared" si="59"/>
        <v xml:space="preserve"> </v>
      </c>
      <c r="C510" s="1061" t="s">
        <v>514</v>
      </c>
      <c r="D510" s="885">
        <v>0</v>
      </c>
      <c r="E510" s="1061" t="str">
        <f t="shared" si="56"/>
        <v xml:space="preserve"> </v>
      </c>
      <c r="F510" s="1043"/>
      <c r="G510" s="1043"/>
      <c r="H510" s="1043"/>
      <c r="I510" s="1043"/>
      <c r="J510" s="1043"/>
      <c r="K510" s="1063"/>
      <c r="L510" s="1063"/>
      <c r="M510" s="1063"/>
      <c r="N510" s="1063"/>
      <c r="O510" s="1063"/>
      <c r="P510" s="1063"/>
      <c r="Q510" s="1063"/>
      <c r="R510" s="1063"/>
      <c r="S510" s="1063"/>
      <c r="T510" s="1063"/>
      <c r="U510" s="1063"/>
      <c r="V510" s="1063"/>
      <c r="W510" s="1063"/>
      <c r="X510" s="1063"/>
      <c r="Y510" s="1063"/>
      <c r="Z510" s="1063"/>
      <c r="AA510" s="1063"/>
      <c r="AB510" s="1063"/>
      <c r="AC510" s="1063"/>
      <c r="AD510" s="1063"/>
      <c r="AE510" s="1063"/>
      <c r="AF510" s="1063"/>
      <c r="AG510" s="1063"/>
      <c r="AH510" s="1063"/>
      <c r="AI510" s="1063"/>
      <c r="AJ510" s="1063"/>
      <c r="AK510" s="1063"/>
      <c r="AL510" s="1063"/>
      <c r="AM510" s="1063"/>
      <c r="AN510" s="1083"/>
      <c r="AO510" s="888" t="str">
        <f t="shared" si="57"/>
        <v xml:space="preserve"> </v>
      </c>
      <c r="AP510" s="885">
        <f t="shared" si="58"/>
        <v>0</v>
      </c>
      <c r="AQ510" s="1053"/>
    </row>
    <row r="511" spans="1:43" ht="12.75" hidden="1" customHeight="1">
      <c r="A511" s="1059" t="s">
        <v>1219</v>
      </c>
      <c r="B511" s="1060" t="str">
        <f t="shared" si="59"/>
        <v xml:space="preserve"> </v>
      </c>
      <c r="C511" s="1061" t="s">
        <v>514</v>
      </c>
      <c r="D511" s="885">
        <v>0</v>
      </c>
      <c r="E511" s="1061" t="str">
        <f t="shared" si="56"/>
        <v xml:space="preserve"> </v>
      </c>
      <c r="F511" s="1019"/>
      <c r="G511" s="1019"/>
      <c r="H511" s="1068"/>
      <c r="I511" s="1044"/>
      <c r="J511" s="1019"/>
      <c r="K511" s="1069"/>
      <c r="L511" s="1069"/>
      <c r="M511" s="1070"/>
      <c r="N511" s="1070"/>
      <c r="O511" s="1070"/>
      <c r="P511" s="1070"/>
      <c r="Q511" s="1070"/>
      <c r="R511" s="1070"/>
      <c r="S511" s="1070"/>
      <c r="T511" s="1070"/>
      <c r="U511" s="1070"/>
      <c r="V511" s="1070"/>
      <c r="W511" s="1070"/>
      <c r="X511" s="1070"/>
      <c r="Y511" s="1070"/>
      <c r="Z511" s="1070"/>
      <c r="AA511" s="1070"/>
      <c r="AB511" s="1070"/>
      <c r="AC511" s="1070"/>
      <c r="AD511" s="1070"/>
      <c r="AE511" s="1070"/>
      <c r="AF511" s="1070"/>
      <c r="AG511" s="1070"/>
      <c r="AH511" s="1070"/>
      <c r="AI511" s="1070"/>
      <c r="AJ511" s="1070"/>
      <c r="AK511" s="1070"/>
      <c r="AL511" s="1070"/>
      <c r="AM511" s="1069"/>
      <c r="AN511" s="1064"/>
      <c r="AO511" s="888" t="str">
        <f t="shared" si="57"/>
        <v xml:space="preserve"> </v>
      </c>
      <c r="AP511" s="885">
        <f t="shared" si="58"/>
        <v>0</v>
      </c>
      <c r="AQ511" s="1065"/>
    </row>
    <row r="512" spans="1:43" ht="12.75" hidden="1" customHeight="1">
      <c r="A512" s="1066" t="s">
        <v>888</v>
      </c>
      <c r="B512" s="1060" t="str">
        <f t="shared" si="59"/>
        <v xml:space="preserve"> </v>
      </c>
      <c r="C512" s="1061" t="s">
        <v>514</v>
      </c>
      <c r="D512" s="885">
        <v>0</v>
      </c>
      <c r="E512" s="1061" t="str">
        <f t="shared" si="56"/>
        <v xml:space="preserve"> </v>
      </c>
      <c r="F512" s="1044"/>
      <c r="G512" s="1044"/>
      <c r="H512" s="1006"/>
      <c r="I512" s="1044"/>
      <c r="J512" s="1044"/>
      <c r="K512" s="1063"/>
      <c r="L512" s="1063"/>
      <c r="M512" s="1087"/>
      <c r="N512" s="1087"/>
      <c r="O512" s="1087"/>
      <c r="P512" s="1087"/>
      <c r="Q512" s="1087"/>
      <c r="R512" s="1087"/>
      <c r="S512" s="1087"/>
      <c r="T512" s="1087"/>
      <c r="U512" s="1087"/>
      <c r="V512" s="1087"/>
      <c r="W512" s="1087"/>
      <c r="X512" s="1087"/>
      <c r="Y512" s="1087"/>
      <c r="Z512" s="1087"/>
      <c r="AA512" s="1087"/>
      <c r="AB512" s="1087"/>
      <c r="AC512" s="1087"/>
      <c r="AD512" s="1087"/>
      <c r="AE512" s="1087"/>
      <c r="AF512" s="1087"/>
      <c r="AG512" s="1087"/>
      <c r="AH512" s="1087"/>
      <c r="AI512" s="1087"/>
      <c r="AJ512" s="1087"/>
      <c r="AK512" s="1087"/>
      <c r="AL512" s="1087"/>
      <c r="AM512" s="1094"/>
      <c r="AN512" s="1064"/>
      <c r="AO512" s="888" t="str">
        <f t="shared" si="57"/>
        <v xml:space="preserve"> </v>
      </c>
      <c r="AP512" s="885">
        <f t="shared" si="58"/>
        <v>0</v>
      </c>
      <c r="AQ512" s="1065"/>
    </row>
    <row r="513" spans="1:43" ht="12.75" hidden="1" customHeight="1">
      <c r="A513" s="1059" t="s">
        <v>485</v>
      </c>
      <c r="B513" s="1060" t="str">
        <f t="shared" si="59"/>
        <v xml:space="preserve"> </v>
      </c>
      <c r="C513" s="1061" t="s">
        <v>514</v>
      </c>
      <c r="D513" s="885">
        <v>0</v>
      </c>
      <c r="E513" s="1061" t="str">
        <f t="shared" si="56"/>
        <v xml:space="preserve"> </v>
      </c>
      <c r="F513" s="1019"/>
      <c r="G513" s="1019"/>
      <c r="H513" s="1068"/>
      <c r="I513" s="1044"/>
      <c r="J513" s="1019"/>
      <c r="K513" s="1069"/>
      <c r="L513" s="1069"/>
      <c r="M513" s="1070"/>
      <c r="N513" s="1070"/>
      <c r="O513" s="1070"/>
      <c r="P513" s="1070"/>
      <c r="Q513" s="1070"/>
      <c r="R513" s="1070"/>
      <c r="S513" s="1070"/>
      <c r="T513" s="1070"/>
      <c r="U513" s="1070"/>
      <c r="V513" s="1070"/>
      <c r="W513" s="1070"/>
      <c r="X513" s="1070"/>
      <c r="Y513" s="1070"/>
      <c r="Z513" s="1070"/>
      <c r="AA513" s="1070"/>
      <c r="AB513" s="1070"/>
      <c r="AC513" s="1070"/>
      <c r="AD513" s="1070"/>
      <c r="AE513" s="1070"/>
      <c r="AF513" s="1070"/>
      <c r="AG513" s="1070"/>
      <c r="AH513" s="1070"/>
      <c r="AI513" s="1070"/>
      <c r="AJ513" s="1070"/>
      <c r="AK513" s="1070"/>
      <c r="AL513" s="1070"/>
      <c r="AM513" s="1069"/>
      <c r="AN513" s="1064"/>
      <c r="AO513" s="888" t="str">
        <f t="shared" si="57"/>
        <v xml:space="preserve"> </v>
      </c>
      <c r="AP513" s="885">
        <f t="shared" si="58"/>
        <v>0</v>
      </c>
      <c r="AQ513" s="1065"/>
    </row>
    <row r="514" spans="1:43" ht="12.75" hidden="1" customHeight="1">
      <c r="A514" s="1059" t="s">
        <v>706</v>
      </c>
      <c r="B514" s="1060" t="str">
        <f t="shared" si="59"/>
        <v xml:space="preserve"> </v>
      </c>
      <c r="C514" s="1061" t="s">
        <v>514</v>
      </c>
      <c r="D514" s="885">
        <v>0</v>
      </c>
      <c r="E514" s="1061" t="str">
        <f t="shared" si="56"/>
        <v xml:space="preserve"> </v>
      </c>
      <c r="F514" s="1006"/>
      <c r="G514" s="1006"/>
      <c r="H514" s="1006"/>
      <c r="I514" s="1044"/>
      <c r="J514" s="1006"/>
      <c r="K514" s="1062"/>
      <c r="L514" s="1062"/>
      <c r="M514" s="1062"/>
      <c r="N514" s="1062"/>
      <c r="O514" s="1062"/>
      <c r="P514" s="1062"/>
      <c r="Q514" s="1062"/>
      <c r="R514" s="1062"/>
      <c r="S514" s="1062"/>
      <c r="T514" s="1062"/>
      <c r="U514" s="1062"/>
      <c r="V514" s="1062"/>
      <c r="W514" s="1062"/>
      <c r="X514" s="1062"/>
      <c r="Y514" s="1062"/>
      <c r="Z514" s="1062"/>
      <c r="AA514" s="1062"/>
      <c r="AB514" s="1062"/>
      <c r="AC514" s="1062"/>
      <c r="AD514" s="1062"/>
      <c r="AE514" s="1062"/>
      <c r="AF514" s="1062"/>
      <c r="AG514" s="1062"/>
      <c r="AH514" s="1062"/>
      <c r="AI514" s="1062"/>
      <c r="AJ514" s="1062"/>
      <c r="AK514" s="1062"/>
      <c r="AL514" s="1062"/>
      <c r="AM514" s="1063"/>
      <c r="AN514" s="1064"/>
      <c r="AO514" s="888" t="str">
        <f t="shared" si="57"/>
        <v xml:space="preserve"> </v>
      </c>
      <c r="AP514" s="885">
        <f t="shared" si="58"/>
        <v>0</v>
      </c>
      <c r="AQ514" s="1065"/>
    </row>
    <row r="515" spans="1:43" ht="12.75" hidden="1" customHeight="1">
      <c r="A515" s="1066" t="s">
        <v>1129</v>
      </c>
      <c r="B515" s="1060" t="str">
        <f t="shared" si="59"/>
        <v xml:space="preserve"> </v>
      </c>
      <c r="C515" s="1061" t="s">
        <v>514</v>
      </c>
      <c r="D515" s="885">
        <v>0</v>
      </c>
      <c r="E515" s="1061" t="str">
        <f t="shared" si="56"/>
        <v xml:space="preserve"> </v>
      </c>
      <c r="F515" s="1019"/>
      <c r="G515" s="1019"/>
      <c r="H515" s="1068"/>
      <c r="I515" s="1044"/>
      <c r="J515" s="1019"/>
      <c r="K515" s="1069"/>
      <c r="L515" s="1069"/>
      <c r="M515" s="1070"/>
      <c r="N515" s="1070"/>
      <c r="O515" s="1070"/>
      <c r="P515" s="1070"/>
      <c r="Q515" s="1070"/>
      <c r="R515" s="1070"/>
      <c r="S515" s="1070"/>
      <c r="T515" s="1070"/>
      <c r="U515" s="1070"/>
      <c r="V515" s="1070"/>
      <c r="W515" s="1070"/>
      <c r="X515" s="1070"/>
      <c r="Y515" s="1070"/>
      <c r="Z515" s="1070"/>
      <c r="AA515" s="1070"/>
      <c r="AB515" s="1070"/>
      <c r="AC515" s="1070"/>
      <c r="AD515" s="1070"/>
      <c r="AE515" s="1070"/>
      <c r="AF515" s="1070"/>
      <c r="AG515" s="1070"/>
      <c r="AH515" s="1070"/>
      <c r="AI515" s="1070"/>
      <c r="AJ515" s="1070"/>
      <c r="AK515" s="1070"/>
      <c r="AL515" s="1070"/>
      <c r="AM515" s="1069"/>
      <c r="AN515" s="1064"/>
      <c r="AO515" s="888" t="str">
        <f t="shared" si="57"/>
        <v xml:space="preserve"> </v>
      </c>
      <c r="AP515" s="885">
        <f t="shared" si="58"/>
        <v>0</v>
      </c>
      <c r="AQ515" s="1065"/>
    </row>
    <row r="516" spans="1:43" ht="12.75" hidden="1" customHeight="1">
      <c r="A516" s="1066" t="s">
        <v>937</v>
      </c>
      <c r="B516" s="1060" t="str">
        <f t="shared" si="59"/>
        <v xml:space="preserve"> </v>
      </c>
      <c r="C516" s="1061" t="s">
        <v>514</v>
      </c>
      <c r="D516" s="885">
        <v>0</v>
      </c>
      <c r="E516" s="1061" t="str">
        <f t="shared" si="56"/>
        <v xml:space="preserve"> </v>
      </c>
      <c r="F516" s="1006"/>
      <c r="G516" s="1006"/>
      <c r="H516" s="1006"/>
      <c r="I516" s="1044"/>
      <c r="J516" s="1006"/>
      <c r="K516" s="1062"/>
      <c r="L516" s="1062"/>
      <c r="M516" s="1062"/>
      <c r="N516" s="1062"/>
      <c r="O516" s="1062"/>
      <c r="P516" s="1062"/>
      <c r="Q516" s="1062"/>
      <c r="R516" s="1062"/>
      <c r="S516" s="1062"/>
      <c r="T516" s="1062"/>
      <c r="U516" s="1062"/>
      <c r="V516" s="1062"/>
      <c r="W516" s="1062"/>
      <c r="X516" s="1062"/>
      <c r="Y516" s="1062"/>
      <c r="Z516" s="1062"/>
      <c r="AA516" s="1062"/>
      <c r="AB516" s="1062"/>
      <c r="AC516" s="1062"/>
      <c r="AD516" s="1062"/>
      <c r="AE516" s="1062"/>
      <c r="AF516" s="1062"/>
      <c r="AG516" s="1062"/>
      <c r="AH516" s="1062"/>
      <c r="AI516" s="1062"/>
      <c r="AJ516" s="1062"/>
      <c r="AK516" s="1062"/>
      <c r="AL516" s="1062"/>
      <c r="AM516" s="1063"/>
      <c r="AN516" s="1064"/>
      <c r="AO516" s="888" t="str">
        <f t="shared" si="57"/>
        <v xml:space="preserve"> </v>
      </c>
      <c r="AP516" s="885">
        <f t="shared" si="58"/>
        <v>0</v>
      </c>
      <c r="AQ516" s="1065"/>
    </row>
    <row r="517" spans="1:43" ht="12.75" hidden="1" customHeight="1">
      <c r="A517" s="1066" t="s">
        <v>799</v>
      </c>
      <c r="B517" s="1060" t="str">
        <f t="shared" si="59"/>
        <v xml:space="preserve"> </v>
      </c>
      <c r="C517" s="1061" t="s">
        <v>514</v>
      </c>
      <c r="D517" s="885">
        <v>0</v>
      </c>
      <c r="E517" s="1061" t="str">
        <f t="shared" si="56"/>
        <v xml:space="preserve"> </v>
      </c>
      <c r="F517" s="1006"/>
      <c r="G517" s="1006"/>
      <c r="H517" s="1006"/>
      <c r="I517" s="1044"/>
      <c r="J517" s="1006"/>
      <c r="K517" s="1062"/>
      <c r="L517" s="1062"/>
      <c r="M517" s="1062"/>
      <c r="N517" s="1062"/>
      <c r="O517" s="1062"/>
      <c r="P517" s="1062"/>
      <c r="Q517" s="1062"/>
      <c r="R517" s="1062"/>
      <c r="S517" s="1062"/>
      <c r="T517" s="1062"/>
      <c r="U517" s="1062"/>
      <c r="V517" s="1062"/>
      <c r="W517" s="1062"/>
      <c r="X517" s="1062"/>
      <c r="Y517" s="1062"/>
      <c r="Z517" s="1062"/>
      <c r="AA517" s="1062"/>
      <c r="AB517" s="1062"/>
      <c r="AC517" s="1062"/>
      <c r="AD517" s="1062"/>
      <c r="AE517" s="1062"/>
      <c r="AF517" s="1062"/>
      <c r="AG517" s="1062"/>
      <c r="AH517" s="1062"/>
      <c r="AI517" s="1062"/>
      <c r="AJ517" s="1062"/>
      <c r="AK517" s="1062"/>
      <c r="AL517" s="1062"/>
      <c r="AM517" s="1063"/>
      <c r="AN517" s="1064"/>
      <c r="AO517" s="888" t="str">
        <f t="shared" si="57"/>
        <v xml:space="preserve"> </v>
      </c>
      <c r="AP517" s="885">
        <f t="shared" si="58"/>
        <v>0</v>
      </c>
      <c r="AQ517" s="1065"/>
    </row>
    <row r="518" spans="1:43" ht="12.75" hidden="1" customHeight="1">
      <c r="A518" s="1066" t="s">
        <v>1284</v>
      </c>
      <c r="B518" s="1060">
        <f t="shared" si="59"/>
        <v>12</v>
      </c>
      <c r="C518" s="1061">
        <v>1.2835648148148148E-2</v>
      </c>
      <c r="D518" s="880">
        <v>0</v>
      </c>
      <c r="E518" s="1061" t="str">
        <f t="shared" si="56"/>
        <v xml:space="preserve"> </v>
      </c>
      <c r="F518" s="1044"/>
      <c r="G518" s="1044"/>
      <c r="H518" s="1006"/>
      <c r="I518" s="1044"/>
      <c r="J518" s="1044"/>
      <c r="K518" s="1063"/>
      <c r="L518" s="1063"/>
      <c r="M518" s="1062"/>
      <c r="N518" s="1062"/>
      <c r="O518" s="1062"/>
      <c r="P518" s="1062"/>
      <c r="Q518" s="1062"/>
      <c r="R518" s="1062"/>
      <c r="S518" s="1062"/>
      <c r="T518" s="1062"/>
      <c r="U518" s="1062"/>
      <c r="V518" s="1062"/>
      <c r="W518" s="1062"/>
      <c r="X518" s="1062"/>
      <c r="Y518" s="1062"/>
      <c r="Z518" s="1062"/>
      <c r="AA518" s="1062"/>
      <c r="AB518" s="1062"/>
      <c r="AC518" s="1062"/>
      <c r="AD518" s="1062"/>
      <c r="AE518" s="1062"/>
      <c r="AF518" s="1062"/>
      <c r="AG518" s="1062"/>
      <c r="AH518" s="1062"/>
      <c r="AI518" s="1062"/>
      <c r="AJ518" s="1062"/>
      <c r="AK518" s="1062"/>
      <c r="AL518" s="1062"/>
      <c r="AM518" s="1063"/>
      <c r="AN518" s="1064"/>
      <c r="AO518" s="888" t="str">
        <f t="shared" si="57"/>
        <v xml:space="preserve"> </v>
      </c>
      <c r="AP518" s="885">
        <f t="shared" si="58"/>
        <v>0</v>
      </c>
      <c r="AQ518" s="1065"/>
    </row>
    <row r="519" spans="1:43" ht="12.75" hidden="1" customHeight="1">
      <c r="A519" s="1066" t="s">
        <v>1109</v>
      </c>
      <c r="B519" s="1060" t="str">
        <f t="shared" si="59"/>
        <v xml:space="preserve"> </v>
      </c>
      <c r="C519" s="1061" t="s">
        <v>514</v>
      </c>
      <c r="D519" s="885">
        <v>0</v>
      </c>
      <c r="E519" s="1061" t="str">
        <f t="shared" si="56"/>
        <v xml:space="preserve"> </v>
      </c>
      <c r="F519" s="1019"/>
      <c r="G519" s="1019"/>
      <c r="H519" s="1068"/>
      <c r="I519" s="1044"/>
      <c r="J519" s="1019"/>
      <c r="K519" s="1069"/>
      <c r="L519" s="1069"/>
      <c r="M519" s="1070"/>
      <c r="N519" s="1070"/>
      <c r="O519" s="1070"/>
      <c r="P519" s="1070"/>
      <c r="Q519" s="1070"/>
      <c r="R519" s="1070"/>
      <c r="S519" s="1070"/>
      <c r="T519" s="1070"/>
      <c r="U519" s="1070"/>
      <c r="V519" s="1070"/>
      <c r="W519" s="1070"/>
      <c r="X519" s="1070"/>
      <c r="Y519" s="1070"/>
      <c r="Z519" s="1070"/>
      <c r="AA519" s="1070"/>
      <c r="AB519" s="1070"/>
      <c r="AC519" s="1070"/>
      <c r="AD519" s="1070"/>
      <c r="AE519" s="1070"/>
      <c r="AF519" s="1070"/>
      <c r="AG519" s="1070"/>
      <c r="AH519" s="1070"/>
      <c r="AI519" s="1070"/>
      <c r="AJ519" s="1070"/>
      <c r="AK519" s="1070"/>
      <c r="AL519" s="1070"/>
      <c r="AM519" s="1069"/>
      <c r="AN519" s="1349"/>
      <c r="AO519" s="888" t="str">
        <f t="shared" si="57"/>
        <v xml:space="preserve"> </v>
      </c>
      <c r="AP519" s="885">
        <f t="shared" si="58"/>
        <v>0</v>
      </c>
      <c r="AQ519" s="1065"/>
    </row>
    <row r="520" spans="1:43" ht="12.75" hidden="1" customHeight="1">
      <c r="A520" s="1066" t="s">
        <v>1110</v>
      </c>
      <c r="B520" s="1060" t="str">
        <f t="shared" si="59"/>
        <v xml:space="preserve"> </v>
      </c>
      <c r="C520" s="1061" t="s">
        <v>514</v>
      </c>
      <c r="D520" s="885">
        <v>0</v>
      </c>
      <c r="E520" s="1061" t="str">
        <f t="shared" si="56"/>
        <v xml:space="preserve"> </v>
      </c>
      <c r="F520" s="1006"/>
      <c r="G520" s="1006"/>
      <c r="H520" s="1006"/>
      <c r="I520" s="1044"/>
      <c r="J520" s="1006"/>
      <c r="K520" s="1062"/>
      <c r="L520" s="1062"/>
      <c r="M520" s="1062"/>
      <c r="N520" s="1062"/>
      <c r="O520" s="1062"/>
      <c r="P520" s="1062"/>
      <c r="Q520" s="1062"/>
      <c r="R520" s="1062"/>
      <c r="S520" s="1062"/>
      <c r="T520" s="1062"/>
      <c r="U520" s="1062"/>
      <c r="V520" s="1062"/>
      <c r="W520" s="1062"/>
      <c r="X520" s="1062"/>
      <c r="Y520" s="1062"/>
      <c r="Z520" s="1062"/>
      <c r="AA520" s="1062"/>
      <c r="AB520" s="1062"/>
      <c r="AC520" s="1062"/>
      <c r="AD520" s="1062"/>
      <c r="AE520" s="1062"/>
      <c r="AF520" s="1062"/>
      <c r="AG520" s="1062"/>
      <c r="AH520" s="1062"/>
      <c r="AI520" s="1062"/>
      <c r="AJ520" s="1062"/>
      <c r="AK520" s="1062"/>
      <c r="AL520" s="1062"/>
      <c r="AM520" s="1063"/>
      <c r="AN520" s="1064"/>
      <c r="AO520" s="888" t="str">
        <f t="shared" si="57"/>
        <v xml:space="preserve"> </v>
      </c>
      <c r="AP520" s="885">
        <f t="shared" si="58"/>
        <v>0</v>
      </c>
      <c r="AQ520" s="1065"/>
    </row>
    <row r="521" spans="1:43" ht="12.75" hidden="1" customHeight="1">
      <c r="A521" s="1059" t="s">
        <v>600</v>
      </c>
      <c r="B521" s="1060" t="str">
        <f t="shared" si="59"/>
        <v xml:space="preserve"> </v>
      </c>
      <c r="C521" s="1061" t="s">
        <v>514</v>
      </c>
      <c r="D521" s="885">
        <v>0</v>
      </c>
      <c r="E521" s="1061" t="str">
        <f t="shared" si="56"/>
        <v xml:space="preserve"> </v>
      </c>
      <c r="F521" s="1044"/>
      <c r="G521" s="1044"/>
      <c r="H521" s="1044"/>
      <c r="I521" s="1044"/>
      <c r="J521" s="1044"/>
      <c r="K521" s="1063"/>
      <c r="L521" s="1063"/>
      <c r="M521" s="1063"/>
      <c r="N521" s="1063"/>
      <c r="O521" s="1063"/>
      <c r="P521" s="1063"/>
      <c r="Q521" s="1063"/>
      <c r="R521" s="1063"/>
      <c r="S521" s="1063"/>
      <c r="T521" s="1063"/>
      <c r="U521" s="1063"/>
      <c r="V521" s="1063"/>
      <c r="W521" s="1063"/>
      <c r="X521" s="1063"/>
      <c r="Y521" s="1063"/>
      <c r="Z521" s="1063"/>
      <c r="AA521" s="1063"/>
      <c r="AB521" s="1063"/>
      <c r="AC521" s="1063"/>
      <c r="AD521" s="1063"/>
      <c r="AE521" s="1063"/>
      <c r="AF521" s="1063"/>
      <c r="AG521" s="1063"/>
      <c r="AH521" s="1063"/>
      <c r="AI521" s="1063"/>
      <c r="AJ521" s="1063"/>
      <c r="AK521" s="1063"/>
      <c r="AL521" s="1063"/>
      <c r="AM521" s="1063"/>
      <c r="AN521" s="1064"/>
      <c r="AO521" s="888" t="str">
        <f t="shared" si="57"/>
        <v xml:space="preserve"> </v>
      </c>
      <c r="AP521" s="885">
        <f t="shared" si="58"/>
        <v>0</v>
      </c>
      <c r="AQ521" s="1065"/>
    </row>
    <row r="522" spans="1:43" ht="12.75" hidden="1" customHeight="1">
      <c r="A522" s="1059" t="s">
        <v>261</v>
      </c>
      <c r="B522" s="1060" t="str">
        <f t="shared" si="59"/>
        <v xml:space="preserve"> </v>
      </c>
      <c r="C522" s="1061" t="s">
        <v>514</v>
      </c>
      <c r="D522" s="885">
        <v>0</v>
      </c>
      <c r="E522" s="1061" t="str">
        <f t="shared" si="56"/>
        <v xml:space="preserve"> </v>
      </c>
      <c r="F522" s="1019"/>
      <c r="G522" s="1019"/>
      <c r="H522" s="1068"/>
      <c r="I522" s="1044"/>
      <c r="J522" s="1044"/>
      <c r="K522" s="1063"/>
      <c r="L522" s="1063"/>
      <c r="M522" s="1070"/>
      <c r="N522" s="1070"/>
      <c r="O522" s="1070"/>
      <c r="P522" s="1070"/>
      <c r="Q522" s="1070"/>
      <c r="R522" s="1070"/>
      <c r="S522" s="1070"/>
      <c r="T522" s="1070"/>
      <c r="U522" s="1070"/>
      <c r="V522" s="1070"/>
      <c r="W522" s="1070"/>
      <c r="X522" s="1070"/>
      <c r="Y522" s="1070"/>
      <c r="Z522" s="1070"/>
      <c r="AA522" s="1070"/>
      <c r="AB522" s="1070"/>
      <c r="AC522" s="1070"/>
      <c r="AD522" s="1070"/>
      <c r="AE522" s="1070"/>
      <c r="AF522" s="1070"/>
      <c r="AG522" s="1070"/>
      <c r="AH522" s="1070"/>
      <c r="AI522" s="1070"/>
      <c r="AJ522" s="1070"/>
      <c r="AK522" s="1070"/>
      <c r="AL522" s="1070"/>
      <c r="AM522" s="1069"/>
      <c r="AN522" s="1064"/>
      <c r="AO522" s="888" t="str">
        <f t="shared" si="57"/>
        <v xml:space="preserve"> </v>
      </c>
      <c r="AP522" s="885">
        <f t="shared" si="58"/>
        <v>0</v>
      </c>
      <c r="AQ522" s="1065"/>
    </row>
    <row r="523" spans="1:43" ht="12.75" hidden="1" customHeight="1">
      <c r="A523" s="1059" t="s">
        <v>621</v>
      </c>
      <c r="B523" s="1060" t="str">
        <f t="shared" si="59"/>
        <v xml:space="preserve"> </v>
      </c>
      <c r="C523" s="1061" t="s">
        <v>514</v>
      </c>
      <c r="D523" s="885">
        <v>0</v>
      </c>
      <c r="E523" s="1061" t="str">
        <f t="shared" si="56"/>
        <v xml:space="preserve"> </v>
      </c>
      <c r="F523" s="1019"/>
      <c r="G523" s="1019"/>
      <c r="H523" s="1068"/>
      <c r="I523" s="1044"/>
      <c r="J523" s="1019"/>
      <c r="K523" s="1069"/>
      <c r="L523" s="1069"/>
      <c r="M523" s="1070"/>
      <c r="N523" s="1070"/>
      <c r="O523" s="1070"/>
      <c r="P523" s="1070"/>
      <c r="Q523" s="1070"/>
      <c r="R523" s="1070"/>
      <c r="S523" s="1070"/>
      <c r="T523" s="1070"/>
      <c r="U523" s="1070"/>
      <c r="V523" s="1070"/>
      <c r="W523" s="1070"/>
      <c r="X523" s="1070"/>
      <c r="Y523" s="1070"/>
      <c r="Z523" s="1070"/>
      <c r="AA523" s="1070"/>
      <c r="AB523" s="1070"/>
      <c r="AC523" s="1070"/>
      <c r="AD523" s="1070"/>
      <c r="AE523" s="1070"/>
      <c r="AF523" s="1070"/>
      <c r="AG523" s="1070"/>
      <c r="AH523" s="1070"/>
      <c r="AI523" s="1070"/>
      <c r="AJ523" s="1070"/>
      <c r="AK523" s="1070"/>
      <c r="AL523" s="1070"/>
      <c r="AM523" s="1069"/>
      <c r="AN523" s="1064"/>
      <c r="AO523" s="888" t="str">
        <f t="shared" si="57"/>
        <v xml:space="preserve"> </v>
      </c>
      <c r="AP523" s="885">
        <f t="shared" si="58"/>
        <v>0</v>
      </c>
      <c r="AQ523" s="1065"/>
    </row>
    <row r="524" spans="1:43" ht="12.75" hidden="1" customHeight="1">
      <c r="A524" s="1059" t="s">
        <v>149</v>
      </c>
      <c r="B524" s="1060" t="str">
        <f t="shared" si="59"/>
        <v xml:space="preserve"> </v>
      </c>
      <c r="C524" s="1061" t="s">
        <v>514</v>
      </c>
      <c r="D524" s="885">
        <v>0</v>
      </c>
      <c r="E524" s="1061" t="str">
        <f t="shared" si="56"/>
        <v xml:space="preserve"> </v>
      </c>
      <c r="F524" s="1006"/>
      <c r="G524" s="1006"/>
      <c r="H524" s="1006"/>
      <c r="I524" s="1044"/>
      <c r="J524" s="1006"/>
      <c r="K524" s="1062"/>
      <c r="L524" s="1062"/>
      <c r="M524" s="1062"/>
      <c r="N524" s="1062"/>
      <c r="O524" s="1062"/>
      <c r="P524" s="1062"/>
      <c r="Q524" s="1062"/>
      <c r="R524" s="1062"/>
      <c r="S524" s="1062"/>
      <c r="T524" s="1062"/>
      <c r="U524" s="1062"/>
      <c r="V524" s="1062"/>
      <c r="W524" s="1062"/>
      <c r="X524" s="1062"/>
      <c r="Y524" s="1062"/>
      <c r="Z524" s="1062"/>
      <c r="AA524" s="1062"/>
      <c r="AB524" s="1062"/>
      <c r="AC524" s="1062"/>
      <c r="AD524" s="1062"/>
      <c r="AE524" s="1062"/>
      <c r="AF524" s="1062"/>
      <c r="AG524" s="1062"/>
      <c r="AH524" s="1062"/>
      <c r="AI524" s="1062"/>
      <c r="AJ524" s="1062"/>
      <c r="AK524" s="1062"/>
      <c r="AL524" s="1062"/>
      <c r="AM524" s="1063"/>
      <c r="AN524" s="1064"/>
      <c r="AO524" s="888" t="str">
        <f t="shared" si="57"/>
        <v xml:space="preserve"> </v>
      </c>
      <c r="AP524" s="885">
        <f t="shared" si="58"/>
        <v>0</v>
      </c>
      <c r="AQ524" s="1065"/>
    </row>
    <row r="525" spans="1:43" ht="12.75" hidden="1" customHeight="1">
      <c r="A525" s="1059" t="s">
        <v>1053</v>
      </c>
      <c r="B525" s="1060" t="str">
        <f t="shared" si="59"/>
        <v xml:space="preserve"> </v>
      </c>
      <c r="C525" s="1061" t="s">
        <v>514</v>
      </c>
      <c r="D525" s="885">
        <v>0</v>
      </c>
      <c r="E525" s="1061" t="str">
        <f t="shared" si="56"/>
        <v xml:space="preserve"> </v>
      </c>
      <c r="F525" s="1006"/>
      <c r="G525" s="1006"/>
      <c r="H525" s="1006"/>
      <c r="I525" s="1044"/>
      <c r="J525" s="1006"/>
      <c r="K525" s="1062"/>
      <c r="L525" s="1062"/>
      <c r="M525" s="1062"/>
      <c r="N525" s="1062"/>
      <c r="O525" s="1062"/>
      <c r="P525" s="1062"/>
      <c r="Q525" s="1062"/>
      <c r="R525" s="1062"/>
      <c r="S525" s="1062"/>
      <c r="T525" s="1062"/>
      <c r="U525" s="1062"/>
      <c r="V525" s="1062"/>
      <c r="W525" s="1062"/>
      <c r="X525" s="1062"/>
      <c r="Y525" s="1062"/>
      <c r="Z525" s="1062"/>
      <c r="AA525" s="1062"/>
      <c r="AB525" s="1062"/>
      <c r="AC525" s="1062"/>
      <c r="AD525" s="1062"/>
      <c r="AE525" s="1062"/>
      <c r="AF525" s="1062"/>
      <c r="AG525" s="1062"/>
      <c r="AH525" s="1062"/>
      <c r="AI525" s="1062"/>
      <c r="AJ525" s="1062"/>
      <c r="AK525" s="1062"/>
      <c r="AL525" s="1062"/>
      <c r="AM525" s="1063"/>
      <c r="AN525" s="1064"/>
      <c r="AO525" s="888" t="str">
        <f t="shared" si="57"/>
        <v xml:space="preserve"> </v>
      </c>
      <c r="AP525" s="885">
        <f t="shared" si="58"/>
        <v>0</v>
      </c>
      <c r="AQ525" s="1065"/>
    </row>
    <row r="526" spans="1:43" ht="12.75" hidden="1" customHeight="1">
      <c r="A526" s="1059" t="s">
        <v>505</v>
      </c>
      <c r="B526" s="1060" t="str">
        <f t="shared" si="59"/>
        <v xml:space="preserve"> </v>
      </c>
      <c r="C526" s="1061" t="s">
        <v>514</v>
      </c>
      <c r="D526" s="885">
        <v>0</v>
      </c>
      <c r="E526" s="1061" t="str">
        <f t="shared" si="56"/>
        <v xml:space="preserve"> </v>
      </c>
      <c r="F526" s="1006"/>
      <c r="G526" s="1006"/>
      <c r="H526" s="1006"/>
      <c r="I526" s="1044"/>
      <c r="J526" s="1006"/>
      <c r="K526" s="1062"/>
      <c r="L526" s="1062"/>
      <c r="M526" s="1062"/>
      <c r="N526" s="1062"/>
      <c r="O526" s="1062"/>
      <c r="P526" s="1062"/>
      <c r="Q526" s="1062"/>
      <c r="R526" s="1062"/>
      <c r="S526" s="1062"/>
      <c r="T526" s="1062"/>
      <c r="U526" s="1062"/>
      <c r="V526" s="1062"/>
      <c r="W526" s="1062"/>
      <c r="X526" s="1062"/>
      <c r="Y526" s="1062"/>
      <c r="Z526" s="1062"/>
      <c r="AA526" s="1062"/>
      <c r="AB526" s="1062"/>
      <c r="AC526" s="1062"/>
      <c r="AD526" s="1062"/>
      <c r="AE526" s="1062"/>
      <c r="AF526" s="1062"/>
      <c r="AG526" s="1062"/>
      <c r="AH526" s="1062"/>
      <c r="AI526" s="1062"/>
      <c r="AJ526" s="1062"/>
      <c r="AK526" s="1062"/>
      <c r="AL526" s="1062"/>
      <c r="AM526" s="1063"/>
      <c r="AN526" s="1064"/>
      <c r="AO526" s="888" t="str">
        <f t="shared" si="57"/>
        <v xml:space="preserve"> </v>
      </c>
      <c r="AP526" s="885">
        <f t="shared" si="58"/>
        <v>0</v>
      </c>
      <c r="AQ526" s="1065"/>
    </row>
    <row r="527" spans="1:43" ht="12.75" hidden="1" customHeight="1">
      <c r="A527" s="1059" t="s">
        <v>935</v>
      </c>
      <c r="B527" s="1060">
        <f t="shared" si="59"/>
        <v>13</v>
      </c>
      <c r="C527" s="1061">
        <v>1.2204861111111111E-2</v>
      </c>
      <c r="D527" s="880">
        <v>0</v>
      </c>
      <c r="E527" s="1061" t="str">
        <f t="shared" si="56"/>
        <v xml:space="preserve"> </v>
      </c>
      <c r="F527" s="1006"/>
      <c r="G527" s="1006"/>
      <c r="H527" s="1006"/>
      <c r="I527" s="1044"/>
      <c r="J527" s="1006"/>
      <c r="K527" s="1062"/>
      <c r="L527" s="1062"/>
      <c r="M527" s="1062"/>
      <c r="N527" s="1062"/>
      <c r="O527" s="1062"/>
      <c r="P527" s="1062"/>
      <c r="Q527" s="1062"/>
      <c r="R527" s="1062"/>
      <c r="S527" s="1062"/>
      <c r="T527" s="1062"/>
      <c r="U527" s="1062"/>
      <c r="V527" s="1062"/>
      <c r="W527" s="1062"/>
      <c r="X527" s="1062"/>
      <c r="Y527" s="1062"/>
      <c r="Z527" s="1062"/>
      <c r="AA527" s="1062"/>
      <c r="AB527" s="1062"/>
      <c r="AC527" s="1062"/>
      <c r="AD527" s="1062"/>
      <c r="AE527" s="1062"/>
      <c r="AF527" s="1062"/>
      <c r="AG527" s="1062"/>
      <c r="AH527" s="1062"/>
      <c r="AI527" s="1062"/>
      <c r="AJ527" s="1062"/>
      <c r="AK527" s="1062"/>
      <c r="AL527" s="1062"/>
      <c r="AM527" s="1063"/>
      <c r="AN527" s="1064"/>
      <c r="AO527" s="888" t="str">
        <f t="shared" si="57"/>
        <v xml:space="preserve"> </v>
      </c>
      <c r="AP527" s="885">
        <f t="shared" si="58"/>
        <v>0</v>
      </c>
      <c r="AQ527" s="1065"/>
    </row>
    <row r="528" spans="1:43" ht="12.75" hidden="1" customHeight="1">
      <c r="A528" s="1059" t="s">
        <v>801</v>
      </c>
      <c r="B528" s="1060" t="str">
        <f t="shared" si="59"/>
        <v xml:space="preserve"> </v>
      </c>
      <c r="C528" s="1061" t="s">
        <v>514</v>
      </c>
      <c r="D528" s="880">
        <v>0</v>
      </c>
      <c r="E528" s="1061" t="str">
        <f t="shared" si="56"/>
        <v xml:space="preserve"> </v>
      </c>
      <c r="F528" s="1006"/>
      <c r="G528" s="1006"/>
      <c r="H528" s="1006"/>
      <c r="I528" s="1044"/>
      <c r="J528" s="1006"/>
      <c r="K528" s="1062"/>
      <c r="L528" s="1062"/>
      <c r="M528" s="1062"/>
      <c r="N528" s="1062"/>
      <c r="O528" s="1062"/>
      <c r="P528" s="1062"/>
      <c r="Q528" s="1062"/>
      <c r="R528" s="1062"/>
      <c r="S528" s="1062"/>
      <c r="T528" s="1062"/>
      <c r="U528" s="1062"/>
      <c r="V528" s="1062"/>
      <c r="W528" s="1062"/>
      <c r="X528" s="1062"/>
      <c r="Y528" s="1062"/>
      <c r="Z528" s="1062"/>
      <c r="AA528" s="1062"/>
      <c r="AB528" s="1062"/>
      <c r="AC528" s="1062"/>
      <c r="AD528" s="1062"/>
      <c r="AE528" s="1062"/>
      <c r="AF528" s="1062"/>
      <c r="AG528" s="1062"/>
      <c r="AH528" s="1062"/>
      <c r="AI528" s="1062"/>
      <c r="AJ528" s="1062"/>
      <c r="AK528" s="1062"/>
      <c r="AL528" s="1062"/>
      <c r="AM528" s="1063"/>
      <c r="AN528" s="1064"/>
      <c r="AO528" s="888" t="str">
        <f t="shared" si="57"/>
        <v xml:space="preserve"> </v>
      </c>
      <c r="AP528" s="885">
        <f t="shared" si="58"/>
        <v>0</v>
      </c>
      <c r="AQ528" s="1065"/>
    </row>
    <row r="529" spans="1:43" ht="12.75" hidden="1" customHeight="1">
      <c r="A529" s="1059" t="s">
        <v>1171</v>
      </c>
      <c r="B529" s="1060">
        <f t="shared" si="59"/>
        <v>30</v>
      </c>
      <c r="C529" s="1061"/>
      <c r="D529" s="880">
        <v>0</v>
      </c>
      <c r="E529" s="1061" t="str">
        <f t="shared" si="56"/>
        <v xml:space="preserve"> </v>
      </c>
      <c r="F529" s="1006"/>
      <c r="G529" s="1006"/>
      <c r="H529" s="1006"/>
      <c r="I529" s="1044"/>
      <c r="J529" s="1006"/>
      <c r="K529" s="1062"/>
      <c r="L529" s="1062"/>
      <c r="M529" s="1062"/>
      <c r="N529" s="1062"/>
      <c r="O529" s="1062"/>
      <c r="P529" s="1062"/>
      <c r="Q529" s="1062"/>
      <c r="R529" s="1062"/>
      <c r="S529" s="1062"/>
      <c r="T529" s="1062"/>
      <c r="U529" s="1062"/>
      <c r="V529" s="1062"/>
      <c r="W529" s="1062"/>
      <c r="X529" s="1062"/>
      <c r="Y529" s="1062"/>
      <c r="Z529" s="1062"/>
      <c r="AA529" s="1062"/>
      <c r="AB529" s="1062"/>
      <c r="AC529" s="1062"/>
      <c r="AD529" s="1062"/>
      <c r="AE529" s="1062"/>
      <c r="AF529" s="1062"/>
      <c r="AG529" s="1062"/>
      <c r="AH529" s="1062"/>
      <c r="AI529" s="1062"/>
      <c r="AJ529" s="1062"/>
      <c r="AK529" s="1062"/>
      <c r="AL529" s="1062"/>
      <c r="AM529" s="1063"/>
      <c r="AN529" s="1064"/>
      <c r="AO529" s="888" t="str">
        <f t="shared" si="57"/>
        <v xml:space="preserve"> </v>
      </c>
      <c r="AP529" s="885">
        <f t="shared" si="58"/>
        <v>0</v>
      </c>
      <c r="AQ529" s="1065"/>
    </row>
    <row r="530" spans="1:43" ht="12.75" hidden="1" customHeight="1">
      <c r="A530" s="1059" t="s">
        <v>1171</v>
      </c>
      <c r="B530" s="1060" t="str">
        <f t="shared" si="59"/>
        <v xml:space="preserve"> </v>
      </c>
      <c r="C530" s="1061" t="s">
        <v>514</v>
      </c>
      <c r="D530" s="885">
        <v>0</v>
      </c>
      <c r="E530" s="1061" t="str">
        <f t="shared" si="56"/>
        <v xml:space="preserve"> </v>
      </c>
      <c r="F530" s="1044"/>
      <c r="G530" s="1044"/>
      <c r="H530" s="1044"/>
      <c r="I530" s="1044"/>
      <c r="J530" s="1044"/>
      <c r="K530" s="1063"/>
      <c r="L530" s="1063"/>
      <c r="M530" s="1063"/>
      <c r="N530" s="1063"/>
      <c r="O530" s="1063"/>
      <c r="P530" s="1063"/>
      <c r="Q530" s="1063"/>
      <c r="R530" s="1063"/>
      <c r="S530" s="1063"/>
      <c r="T530" s="1063"/>
      <c r="U530" s="1063"/>
      <c r="V530" s="1063"/>
      <c r="W530" s="1063"/>
      <c r="X530" s="1063"/>
      <c r="Y530" s="1063"/>
      <c r="Z530" s="1063"/>
      <c r="AA530" s="1063"/>
      <c r="AB530" s="1063"/>
      <c r="AC530" s="1063"/>
      <c r="AD530" s="1063"/>
      <c r="AE530" s="1063"/>
      <c r="AF530" s="1063"/>
      <c r="AG530" s="1063"/>
      <c r="AH530" s="1063"/>
      <c r="AI530" s="1063"/>
      <c r="AJ530" s="1063"/>
      <c r="AK530" s="1063"/>
      <c r="AL530" s="1063"/>
      <c r="AM530" s="1063"/>
      <c r="AN530" s="1064"/>
      <c r="AO530" s="888" t="str">
        <f t="shared" si="57"/>
        <v xml:space="preserve"> </v>
      </c>
      <c r="AP530" s="885">
        <f t="shared" si="58"/>
        <v>0</v>
      </c>
      <c r="AQ530" s="1065"/>
    </row>
    <row r="531" spans="1:43" ht="12.75" hidden="1" customHeight="1">
      <c r="A531" s="1059" t="s">
        <v>492</v>
      </c>
      <c r="B531" s="1060" t="str">
        <f t="shared" si="59"/>
        <v xml:space="preserve"> </v>
      </c>
      <c r="C531" s="1061" t="s">
        <v>514</v>
      </c>
      <c r="D531" s="885">
        <v>0</v>
      </c>
      <c r="E531" s="1061" t="str">
        <f t="shared" si="56"/>
        <v xml:space="preserve"> </v>
      </c>
      <c r="F531" s="1044"/>
      <c r="G531" s="1044"/>
      <c r="H531" s="1044"/>
      <c r="I531" s="1044"/>
      <c r="J531" s="1044"/>
      <c r="K531" s="1063"/>
      <c r="L531" s="1063"/>
      <c r="M531" s="1063"/>
      <c r="N531" s="1063"/>
      <c r="O531" s="1063"/>
      <c r="P531" s="1063"/>
      <c r="Q531" s="1063"/>
      <c r="R531" s="1063"/>
      <c r="S531" s="1063"/>
      <c r="T531" s="1063"/>
      <c r="U531" s="1063"/>
      <c r="V531" s="1063"/>
      <c r="W531" s="1063"/>
      <c r="X531" s="1063"/>
      <c r="Y531" s="1063"/>
      <c r="Z531" s="1063"/>
      <c r="AA531" s="1063"/>
      <c r="AB531" s="1063"/>
      <c r="AC531" s="1063"/>
      <c r="AD531" s="1063"/>
      <c r="AE531" s="1063"/>
      <c r="AF531" s="1063"/>
      <c r="AG531" s="1063"/>
      <c r="AH531" s="1063"/>
      <c r="AI531" s="1063"/>
      <c r="AJ531" s="1063"/>
      <c r="AK531" s="1063"/>
      <c r="AL531" s="1063"/>
      <c r="AM531" s="1063"/>
      <c r="AN531" s="1064"/>
      <c r="AO531" s="888" t="str">
        <f t="shared" si="57"/>
        <v xml:space="preserve"> </v>
      </c>
      <c r="AP531" s="885">
        <f t="shared" si="58"/>
        <v>0</v>
      </c>
      <c r="AQ531" s="1065"/>
    </row>
    <row r="532" spans="1:43" ht="12.75" hidden="1" customHeight="1">
      <c r="A532" s="1059" t="s">
        <v>618</v>
      </c>
      <c r="B532" s="1060">
        <f t="shared" si="59"/>
        <v>9</v>
      </c>
      <c r="C532" s="1061">
        <v>1.4953703703703705E-2</v>
      </c>
      <c r="D532" s="880">
        <v>0</v>
      </c>
      <c r="E532" s="1061" t="str">
        <f t="shared" si="56"/>
        <v xml:space="preserve"> </v>
      </c>
      <c r="F532" s="1044"/>
      <c r="G532" s="1044"/>
      <c r="H532" s="1044"/>
      <c r="I532" s="1044"/>
      <c r="J532" s="1044"/>
      <c r="K532" s="1063"/>
      <c r="L532" s="1063"/>
      <c r="M532" s="1063"/>
      <c r="N532" s="1063"/>
      <c r="O532" s="1063"/>
      <c r="P532" s="1063"/>
      <c r="Q532" s="1063"/>
      <c r="R532" s="1063"/>
      <c r="S532" s="1063"/>
      <c r="T532" s="1063"/>
      <c r="U532" s="1063"/>
      <c r="V532" s="1063"/>
      <c r="W532" s="1063"/>
      <c r="X532" s="1063"/>
      <c r="Y532" s="1063"/>
      <c r="Z532" s="1063"/>
      <c r="AA532" s="1063"/>
      <c r="AB532" s="1063"/>
      <c r="AC532" s="1063"/>
      <c r="AD532" s="1063"/>
      <c r="AE532" s="1063"/>
      <c r="AF532" s="1063"/>
      <c r="AG532" s="1063"/>
      <c r="AH532" s="1063"/>
      <c r="AI532" s="1063"/>
      <c r="AJ532" s="1063"/>
      <c r="AK532" s="1063"/>
      <c r="AL532" s="1063"/>
      <c r="AM532" s="1063"/>
      <c r="AN532" s="1064"/>
      <c r="AO532" s="888" t="str">
        <f t="shared" si="57"/>
        <v xml:space="preserve"> </v>
      </c>
      <c r="AP532" s="885">
        <f t="shared" si="58"/>
        <v>0</v>
      </c>
      <c r="AQ532" s="1065"/>
    </row>
    <row r="533" spans="1:43" ht="12.75" hidden="1" customHeight="1">
      <c r="A533" s="1066" t="s">
        <v>879</v>
      </c>
      <c r="B533" s="1060" t="str">
        <f t="shared" si="59"/>
        <v xml:space="preserve"> </v>
      </c>
      <c r="C533" s="1061" t="s">
        <v>514</v>
      </c>
      <c r="D533" s="885">
        <v>0</v>
      </c>
      <c r="E533" s="1061" t="str">
        <f t="shared" si="56"/>
        <v xml:space="preserve"> </v>
      </c>
      <c r="F533" s="1044"/>
      <c r="G533" s="1044"/>
      <c r="H533" s="1044"/>
      <c r="I533" s="1044"/>
      <c r="J533" s="1044"/>
      <c r="K533" s="1063"/>
      <c r="L533" s="1063"/>
      <c r="M533" s="1063"/>
      <c r="N533" s="1063"/>
      <c r="O533" s="1063"/>
      <c r="P533" s="1063"/>
      <c r="Q533" s="1063"/>
      <c r="R533" s="1063"/>
      <c r="S533" s="1063"/>
      <c r="T533" s="1063"/>
      <c r="U533" s="1063"/>
      <c r="V533" s="1063"/>
      <c r="W533" s="1063"/>
      <c r="X533" s="1063"/>
      <c r="Y533" s="1063"/>
      <c r="Z533" s="1063"/>
      <c r="AA533" s="1063"/>
      <c r="AB533" s="1063"/>
      <c r="AC533" s="1063"/>
      <c r="AD533" s="1063"/>
      <c r="AE533" s="1063"/>
      <c r="AF533" s="1063"/>
      <c r="AG533" s="1063"/>
      <c r="AH533" s="1063"/>
      <c r="AI533" s="1063"/>
      <c r="AJ533" s="1063"/>
      <c r="AK533" s="1063"/>
      <c r="AL533" s="1063"/>
      <c r="AM533" s="1063"/>
      <c r="AN533" s="1349"/>
      <c r="AO533" s="888" t="str">
        <f t="shared" si="57"/>
        <v xml:space="preserve"> </v>
      </c>
      <c r="AP533" s="885">
        <f t="shared" si="58"/>
        <v>0</v>
      </c>
      <c r="AQ533" s="1065"/>
    </row>
    <row r="534" spans="1:43" ht="12.75" hidden="1" customHeight="1">
      <c r="A534" s="1059" t="s">
        <v>501</v>
      </c>
      <c r="B534" s="1060" t="str">
        <f t="shared" si="59"/>
        <v xml:space="preserve"> </v>
      </c>
      <c r="C534" s="1061" t="s">
        <v>514</v>
      </c>
      <c r="D534" s="885">
        <v>0</v>
      </c>
      <c r="E534" s="1061" t="str">
        <f t="shared" si="56"/>
        <v xml:space="preserve"> </v>
      </c>
      <c r="F534" s="1006"/>
      <c r="G534" s="1006"/>
      <c r="H534" s="1006"/>
      <c r="I534" s="1006"/>
      <c r="J534" s="1006"/>
      <c r="K534" s="1062"/>
      <c r="L534" s="1062"/>
      <c r="M534" s="1062"/>
      <c r="N534" s="1062"/>
      <c r="O534" s="1062"/>
      <c r="P534" s="1062"/>
      <c r="Q534" s="1062"/>
      <c r="R534" s="1062"/>
      <c r="S534" s="1062"/>
      <c r="T534" s="1062"/>
      <c r="U534" s="1062"/>
      <c r="V534" s="1062"/>
      <c r="W534" s="1062"/>
      <c r="X534" s="1062"/>
      <c r="Y534" s="1062"/>
      <c r="Z534" s="1062"/>
      <c r="AA534" s="1062"/>
      <c r="AB534" s="1062"/>
      <c r="AC534" s="1062"/>
      <c r="AD534" s="1062"/>
      <c r="AE534" s="1062"/>
      <c r="AF534" s="1062"/>
      <c r="AG534" s="1062"/>
      <c r="AH534" s="1062"/>
      <c r="AI534" s="1062"/>
      <c r="AJ534" s="1062"/>
      <c r="AK534" s="1062"/>
      <c r="AL534" s="1062"/>
      <c r="AM534" s="1063"/>
      <c r="AN534" s="1064"/>
      <c r="AO534" s="888" t="str">
        <f t="shared" si="57"/>
        <v xml:space="preserve"> </v>
      </c>
      <c r="AP534" s="885">
        <f t="shared" si="58"/>
        <v>0</v>
      </c>
      <c r="AQ534" s="1065"/>
    </row>
    <row r="535" spans="1:43" ht="12.75" hidden="1" customHeight="1">
      <c r="A535" s="1059" t="s">
        <v>1220</v>
      </c>
      <c r="B535" s="1060" t="str">
        <f t="shared" si="59"/>
        <v xml:space="preserve"> </v>
      </c>
      <c r="C535" s="1061" t="s">
        <v>514</v>
      </c>
      <c r="D535" s="885">
        <v>0</v>
      </c>
      <c r="E535" s="1061" t="str">
        <f t="shared" si="56"/>
        <v xml:space="preserve"> </v>
      </c>
      <c r="F535" s="1044"/>
      <c r="G535" s="1044"/>
      <c r="H535" s="1044"/>
      <c r="I535" s="1044"/>
      <c r="J535" s="1044"/>
      <c r="K535" s="1063"/>
      <c r="L535" s="1063"/>
      <c r="M535" s="1063"/>
      <c r="N535" s="1063"/>
      <c r="O535" s="1063"/>
      <c r="P535" s="1063"/>
      <c r="Q535" s="1063"/>
      <c r="R535" s="1063"/>
      <c r="S535" s="1063"/>
      <c r="T535" s="1063"/>
      <c r="U535" s="1063"/>
      <c r="V535" s="1063"/>
      <c r="W535" s="1063"/>
      <c r="X535" s="1063"/>
      <c r="Y535" s="1063"/>
      <c r="Z535" s="1063"/>
      <c r="AA535" s="1063"/>
      <c r="AB535" s="1063"/>
      <c r="AC535" s="1063"/>
      <c r="AD535" s="1063"/>
      <c r="AE535" s="1063"/>
      <c r="AF535" s="1063"/>
      <c r="AG535" s="1063"/>
      <c r="AH535" s="1063"/>
      <c r="AI535" s="1063"/>
      <c r="AJ535" s="1063"/>
      <c r="AK535" s="1063"/>
      <c r="AL535" s="1063"/>
      <c r="AM535" s="1063"/>
      <c r="AN535" s="1064"/>
      <c r="AO535" s="888" t="str">
        <f t="shared" si="57"/>
        <v xml:space="preserve"> </v>
      </c>
      <c r="AP535" s="885">
        <f t="shared" si="58"/>
        <v>0</v>
      </c>
      <c r="AQ535" s="1065"/>
    </row>
    <row r="536" spans="1:43" ht="12.75" hidden="1" customHeight="1">
      <c r="A536" s="1059" t="s">
        <v>24</v>
      </c>
      <c r="B536" s="1060" t="str">
        <f t="shared" si="59"/>
        <v xml:space="preserve"> </v>
      </c>
      <c r="C536" s="1061" t="s">
        <v>514</v>
      </c>
      <c r="D536" s="885">
        <v>0</v>
      </c>
      <c r="E536" s="1061" t="str">
        <f t="shared" si="56"/>
        <v xml:space="preserve"> </v>
      </c>
      <c r="F536" s="1019"/>
      <c r="G536" s="1019"/>
      <c r="H536" s="1068"/>
      <c r="I536" s="1019"/>
      <c r="J536" s="1019"/>
      <c r="K536" s="1069"/>
      <c r="L536" s="1069"/>
      <c r="M536" s="1070"/>
      <c r="N536" s="1070"/>
      <c r="O536" s="1070"/>
      <c r="P536" s="1070"/>
      <c r="Q536" s="1070"/>
      <c r="R536" s="1070"/>
      <c r="S536" s="1070"/>
      <c r="T536" s="1070"/>
      <c r="U536" s="1070"/>
      <c r="V536" s="1070"/>
      <c r="W536" s="1070"/>
      <c r="X536" s="1070"/>
      <c r="Y536" s="1070"/>
      <c r="Z536" s="1070"/>
      <c r="AA536" s="1070"/>
      <c r="AB536" s="1070"/>
      <c r="AC536" s="1070"/>
      <c r="AD536" s="1070"/>
      <c r="AE536" s="1070"/>
      <c r="AF536" s="1070"/>
      <c r="AG536" s="1070"/>
      <c r="AH536" s="1070"/>
      <c r="AI536" s="1070"/>
      <c r="AJ536" s="1070"/>
      <c r="AK536" s="1070"/>
      <c r="AL536" s="1070"/>
      <c r="AM536" s="1069"/>
      <c r="AN536" s="1064"/>
      <c r="AO536" s="888" t="str">
        <f t="shared" si="57"/>
        <v xml:space="preserve"> </v>
      </c>
      <c r="AP536" s="885">
        <f t="shared" si="58"/>
        <v>0</v>
      </c>
      <c r="AQ536" s="1065"/>
    </row>
    <row r="537" spans="1:43" ht="12.75" hidden="1" customHeight="1">
      <c r="A537" s="1066" t="s">
        <v>802</v>
      </c>
      <c r="B537" s="1060" t="str">
        <f t="shared" si="59"/>
        <v xml:space="preserve"> </v>
      </c>
      <c r="C537" s="1061" t="s">
        <v>514</v>
      </c>
      <c r="D537" s="885">
        <v>0</v>
      </c>
      <c r="E537" s="1061" t="str">
        <f t="shared" si="56"/>
        <v xml:space="preserve"> </v>
      </c>
      <c r="F537" s="1006"/>
      <c r="G537" s="1006"/>
      <c r="H537" s="1006"/>
      <c r="I537" s="1006"/>
      <c r="J537" s="1006"/>
      <c r="K537" s="1062"/>
      <c r="L537" s="1062"/>
      <c r="M537" s="1062"/>
      <c r="N537" s="1062"/>
      <c r="O537" s="1062"/>
      <c r="P537" s="1062"/>
      <c r="Q537" s="1062"/>
      <c r="R537" s="1062"/>
      <c r="S537" s="1062"/>
      <c r="T537" s="1062"/>
      <c r="U537" s="1062"/>
      <c r="V537" s="1062"/>
      <c r="W537" s="1062"/>
      <c r="X537" s="1062"/>
      <c r="Y537" s="1062"/>
      <c r="Z537" s="1062"/>
      <c r="AA537" s="1062"/>
      <c r="AB537" s="1062"/>
      <c r="AC537" s="1062"/>
      <c r="AD537" s="1062"/>
      <c r="AE537" s="1062"/>
      <c r="AF537" s="1062"/>
      <c r="AG537" s="1062"/>
      <c r="AH537" s="1062"/>
      <c r="AI537" s="1062"/>
      <c r="AJ537" s="1062"/>
      <c r="AK537" s="1062"/>
      <c r="AL537" s="1062"/>
      <c r="AM537" s="1063"/>
      <c r="AN537" s="1064"/>
      <c r="AO537" s="888" t="str">
        <f t="shared" si="57"/>
        <v xml:space="preserve"> </v>
      </c>
      <c r="AP537" s="885">
        <f t="shared" si="58"/>
        <v>0</v>
      </c>
      <c r="AQ537" s="1065"/>
    </row>
    <row r="538" spans="1:43" ht="12.75" hidden="1" customHeight="1">
      <c r="A538" s="1066" t="s">
        <v>931</v>
      </c>
      <c r="B538" s="1060" t="str">
        <f t="shared" si="59"/>
        <v xml:space="preserve"> </v>
      </c>
      <c r="C538" s="1061" t="s">
        <v>514</v>
      </c>
      <c r="D538" s="885">
        <v>0</v>
      </c>
      <c r="E538" s="1061" t="str">
        <f t="shared" si="56"/>
        <v xml:space="preserve"> </v>
      </c>
      <c r="F538" s="1006"/>
      <c r="G538" s="1006"/>
      <c r="H538" s="1006"/>
      <c r="I538" s="1006"/>
      <c r="J538" s="1006"/>
      <c r="K538" s="1062"/>
      <c r="L538" s="1062"/>
      <c r="M538" s="1062"/>
      <c r="N538" s="1062"/>
      <c r="O538" s="1062"/>
      <c r="P538" s="1062"/>
      <c r="Q538" s="1062"/>
      <c r="R538" s="1062"/>
      <c r="S538" s="1062"/>
      <c r="T538" s="1062"/>
      <c r="U538" s="1062"/>
      <c r="V538" s="1062"/>
      <c r="W538" s="1062"/>
      <c r="X538" s="1062"/>
      <c r="Y538" s="1062"/>
      <c r="Z538" s="1062"/>
      <c r="AA538" s="1062"/>
      <c r="AB538" s="1062"/>
      <c r="AC538" s="1062"/>
      <c r="AD538" s="1062"/>
      <c r="AE538" s="1062"/>
      <c r="AF538" s="1062"/>
      <c r="AG538" s="1062"/>
      <c r="AH538" s="1062"/>
      <c r="AI538" s="1062"/>
      <c r="AJ538" s="1062"/>
      <c r="AK538" s="1062"/>
      <c r="AL538" s="1062"/>
      <c r="AM538" s="1063"/>
      <c r="AN538" s="1064"/>
      <c r="AO538" s="888" t="str">
        <f t="shared" si="57"/>
        <v xml:space="preserve"> </v>
      </c>
      <c r="AP538" s="885">
        <f t="shared" si="58"/>
        <v>0</v>
      </c>
      <c r="AQ538" s="1065"/>
    </row>
    <row r="539" spans="1:43" ht="12.75" hidden="1" customHeight="1">
      <c r="A539" s="1059" t="s">
        <v>391</v>
      </c>
      <c r="B539" s="1060" t="str">
        <f t="shared" si="59"/>
        <v xml:space="preserve"> </v>
      </c>
      <c r="C539" s="1061" t="s">
        <v>514</v>
      </c>
      <c r="D539" s="885">
        <v>0</v>
      </c>
      <c r="E539" s="1061" t="str">
        <f t="shared" si="56"/>
        <v xml:space="preserve"> </v>
      </c>
      <c r="F539" s="1006"/>
      <c r="G539" s="1006"/>
      <c r="H539" s="1006"/>
      <c r="I539" s="1006"/>
      <c r="J539" s="1006"/>
      <c r="K539" s="1062"/>
      <c r="L539" s="1062"/>
      <c r="M539" s="1062"/>
      <c r="N539" s="1062"/>
      <c r="O539" s="1062"/>
      <c r="P539" s="1062"/>
      <c r="Q539" s="1062"/>
      <c r="R539" s="1062"/>
      <c r="S539" s="1062"/>
      <c r="T539" s="1062"/>
      <c r="U539" s="1062"/>
      <c r="V539" s="1062"/>
      <c r="W539" s="1062"/>
      <c r="X539" s="1062"/>
      <c r="Y539" s="1062"/>
      <c r="Z539" s="1062"/>
      <c r="AA539" s="1062"/>
      <c r="AB539" s="1062"/>
      <c r="AC539" s="1062"/>
      <c r="AD539" s="1062"/>
      <c r="AE539" s="1062"/>
      <c r="AF539" s="1062"/>
      <c r="AG539" s="1062"/>
      <c r="AH539" s="1062"/>
      <c r="AI539" s="1062"/>
      <c r="AJ539" s="1062"/>
      <c r="AK539" s="1062"/>
      <c r="AL539" s="1062"/>
      <c r="AM539" s="1063"/>
      <c r="AN539" s="1349"/>
      <c r="AO539" s="888" t="str">
        <f t="shared" si="57"/>
        <v xml:space="preserve"> </v>
      </c>
      <c r="AP539" s="885">
        <f t="shared" si="58"/>
        <v>0</v>
      </c>
      <c r="AQ539" s="1065"/>
    </row>
    <row r="540" spans="1:43" ht="12.75" hidden="1" customHeight="1">
      <c r="A540" s="1059" t="s">
        <v>214</v>
      </c>
      <c r="B540" s="1060" t="str">
        <f t="shared" si="59"/>
        <v xml:space="preserve"> </v>
      </c>
      <c r="C540" s="1061" t="s">
        <v>514</v>
      </c>
      <c r="D540" s="885">
        <v>0</v>
      </c>
      <c r="E540" s="1061" t="str">
        <f t="shared" si="56"/>
        <v xml:space="preserve"> </v>
      </c>
      <c r="F540" s="1006"/>
      <c r="G540" s="1006"/>
      <c r="H540" s="1006"/>
      <c r="I540" s="1006"/>
      <c r="J540" s="1006"/>
      <c r="K540" s="1062"/>
      <c r="L540" s="1062"/>
      <c r="M540" s="1062"/>
      <c r="N540" s="1062"/>
      <c r="O540" s="1062"/>
      <c r="P540" s="1062"/>
      <c r="Q540" s="1062"/>
      <c r="R540" s="1062"/>
      <c r="S540" s="1062"/>
      <c r="T540" s="1062"/>
      <c r="U540" s="1062"/>
      <c r="V540" s="1062"/>
      <c r="W540" s="1062"/>
      <c r="X540" s="1062"/>
      <c r="Y540" s="1062"/>
      <c r="Z540" s="1062"/>
      <c r="AA540" s="1062"/>
      <c r="AB540" s="1062"/>
      <c r="AC540" s="1062"/>
      <c r="AD540" s="1062"/>
      <c r="AE540" s="1062"/>
      <c r="AF540" s="1062"/>
      <c r="AG540" s="1062"/>
      <c r="AH540" s="1062"/>
      <c r="AI540" s="1062"/>
      <c r="AJ540" s="1062"/>
      <c r="AK540" s="1062"/>
      <c r="AL540" s="1062"/>
      <c r="AM540" s="1063"/>
      <c r="AN540" s="1064"/>
      <c r="AO540" s="888" t="str">
        <f t="shared" si="57"/>
        <v xml:space="preserve"> </v>
      </c>
      <c r="AP540" s="885">
        <f t="shared" si="58"/>
        <v>0</v>
      </c>
      <c r="AQ540" s="1065"/>
    </row>
    <row r="541" spans="1:43" ht="12.75" hidden="1" customHeight="1">
      <c r="A541" s="1059" t="s">
        <v>267</v>
      </c>
      <c r="B541" s="1060" t="str">
        <f t="shared" si="59"/>
        <v xml:space="preserve"> </v>
      </c>
      <c r="C541" s="1061" t="s">
        <v>514</v>
      </c>
      <c r="D541" s="885">
        <v>0</v>
      </c>
      <c r="E541" s="1061" t="str">
        <f t="shared" ref="E541:E604" si="60">IFERROR(AVERAGE(F541:AM541), " ")</f>
        <v xml:space="preserve"> </v>
      </c>
      <c r="F541" s="1006"/>
      <c r="G541" s="1006"/>
      <c r="H541" s="1006"/>
      <c r="I541" s="1006"/>
      <c r="J541" s="1006"/>
      <c r="K541" s="1062"/>
      <c r="L541" s="1062"/>
      <c r="M541" s="1062"/>
      <c r="N541" s="1062"/>
      <c r="O541" s="1062"/>
      <c r="P541" s="1062"/>
      <c r="Q541" s="1062"/>
      <c r="R541" s="1062"/>
      <c r="S541" s="1062"/>
      <c r="T541" s="1062"/>
      <c r="U541" s="1062"/>
      <c r="V541" s="1062"/>
      <c r="W541" s="1062"/>
      <c r="X541" s="1062"/>
      <c r="Y541" s="1062"/>
      <c r="Z541" s="1062"/>
      <c r="AA541" s="1062"/>
      <c r="AB541" s="1062"/>
      <c r="AC541" s="1062"/>
      <c r="AD541" s="1062"/>
      <c r="AE541" s="1062"/>
      <c r="AF541" s="1062"/>
      <c r="AG541" s="1062"/>
      <c r="AH541" s="1062"/>
      <c r="AI541" s="1062"/>
      <c r="AJ541" s="1062"/>
      <c r="AK541" s="1062"/>
      <c r="AL541" s="1062"/>
      <c r="AM541" s="1063"/>
      <c r="AN541" s="1064"/>
      <c r="AO541" s="888" t="str">
        <f t="shared" si="57"/>
        <v xml:space="preserve"> </v>
      </c>
      <c r="AP541" s="885">
        <f t="shared" si="58"/>
        <v>0</v>
      </c>
      <c r="AQ541" s="1065"/>
    </row>
    <row r="542" spans="1:43" ht="12.75" hidden="1" customHeight="1">
      <c r="A542" s="1066" t="s">
        <v>930</v>
      </c>
      <c r="B542" s="1060" t="str">
        <f t="shared" si="59"/>
        <v xml:space="preserve"> </v>
      </c>
      <c r="C542" s="1061" t="s">
        <v>514</v>
      </c>
      <c r="D542" s="885">
        <v>0</v>
      </c>
      <c r="E542" s="1061" t="str">
        <f t="shared" si="60"/>
        <v xml:space="preserve"> </v>
      </c>
      <c r="F542" s="1006"/>
      <c r="G542" s="1006"/>
      <c r="H542" s="1006"/>
      <c r="I542" s="1006"/>
      <c r="J542" s="1006"/>
      <c r="K542" s="1062"/>
      <c r="L542" s="1062"/>
      <c r="M542" s="1062"/>
      <c r="N542" s="1062"/>
      <c r="O542" s="1062"/>
      <c r="P542" s="1062"/>
      <c r="Q542" s="1062"/>
      <c r="R542" s="1062"/>
      <c r="S542" s="1062"/>
      <c r="T542" s="1062"/>
      <c r="U542" s="1062"/>
      <c r="V542" s="1062"/>
      <c r="W542" s="1062"/>
      <c r="X542" s="1062"/>
      <c r="Y542" s="1062"/>
      <c r="Z542" s="1062"/>
      <c r="AA542" s="1062"/>
      <c r="AB542" s="1062"/>
      <c r="AC542" s="1062"/>
      <c r="AD542" s="1062"/>
      <c r="AE542" s="1062"/>
      <c r="AF542" s="1062"/>
      <c r="AG542" s="1062"/>
      <c r="AH542" s="1062"/>
      <c r="AI542" s="1062"/>
      <c r="AJ542" s="1062"/>
      <c r="AK542" s="1062"/>
      <c r="AL542" s="1062"/>
      <c r="AM542" s="1063"/>
      <c r="AN542" s="1064"/>
      <c r="AO542" s="888" t="str">
        <f t="shared" si="57"/>
        <v xml:space="preserve"> </v>
      </c>
      <c r="AP542" s="885">
        <f t="shared" si="58"/>
        <v>0</v>
      </c>
      <c r="AQ542" s="1065"/>
    </row>
    <row r="543" spans="1:43" ht="12.75" hidden="1" customHeight="1">
      <c r="A543" s="1066" t="s">
        <v>886</v>
      </c>
      <c r="B543" s="1060" t="str">
        <f t="shared" si="59"/>
        <v xml:space="preserve"> </v>
      </c>
      <c r="C543" s="1061" t="s">
        <v>514</v>
      </c>
      <c r="D543" s="885">
        <v>0</v>
      </c>
      <c r="E543" s="1061" t="str">
        <f t="shared" si="60"/>
        <v xml:space="preserve"> </v>
      </c>
      <c r="F543" s="1006"/>
      <c r="G543" s="1006"/>
      <c r="H543" s="1006"/>
      <c r="I543" s="1006"/>
      <c r="J543" s="1006"/>
      <c r="K543" s="1062"/>
      <c r="L543" s="1062"/>
      <c r="M543" s="1062"/>
      <c r="N543" s="1062"/>
      <c r="O543" s="1062"/>
      <c r="P543" s="1062"/>
      <c r="Q543" s="1062"/>
      <c r="R543" s="1062"/>
      <c r="S543" s="1062"/>
      <c r="T543" s="1062"/>
      <c r="U543" s="1062"/>
      <c r="V543" s="1062"/>
      <c r="W543" s="1062"/>
      <c r="X543" s="1062"/>
      <c r="Y543" s="1062"/>
      <c r="Z543" s="1062"/>
      <c r="AA543" s="1062"/>
      <c r="AB543" s="1062"/>
      <c r="AC543" s="1062"/>
      <c r="AD543" s="1062"/>
      <c r="AE543" s="1062"/>
      <c r="AF543" s="1062"/>
      <c r="AG543" s="1062"/>
      <c r="AH543" s="1062"/>
      <c r="AI543" s="1062"/>
      <c r="AJ543" s="1062"/>
      <c r="AK543" s="1062"/>
      <c r="AL543" s="1062"/>
      <c r="AM543" s="1063"/>
      <c r="AN543" s="1064"/>
      <c r="AO543" s="888" t="str">
        <f t="shared" si="57"/>
        <v xml:space="preserve"> </v>
      </c>
      <c r="AP543" s="885">
        <f t="shared" si="58"/>
        <v>0</v>
      </c>
      <c r="AQ543" s="1065"/>
    </row>
    <row r="544" spans="1:43" ht="12.75" hidden="1" customHeight="1">
      <c r="A544" s="1059" t="s">
        <v>559</v>
      </c>
      <c r="B544" s="1060" t="str">
        <f t="shared" si="59"/>
        <v xml:space="preserve"> </v>
      </c>
      <c r="C544" s="1061" t="s">
        <v>514</v>
      </c>
      <c r="D544" s="885">
        <v>0</v>
      </c>
      <c r="E544" s="1061" t="str">
        <f t="shared" si="60"/>
        <v xml:space="preserve"> </v>
      </c>
      <c r="F544" s="1006"/>
      <c r="G544" s="1006"/>
      <c r="H544" s="1006"/>
      <c r="I544" s="1006"/>
      <c r="J544" s="1006"/>
      <c r="K544" s="1062"/>
      <c r="L544" s="1062"/>
      <c r="M544" s="1062"/>
      <c r="N544" s="1062"/>
      <c r="O544" s="1062"/>
      <c r="P544" s="1062"/>
      <c r="Q544" s="1062"/>
      <c r="R544" s="1062"/>
      <c r="S544" s="1062"/>
      <c r="T544" s="1062"/>
      <c r="U544" s="1062"/>
      <c r="V544" s="1062"/>
      <c r="W544" s="1062"/>
      <c r="X544" s="1062"/>
      <c r="Y544" s="1062"/>
      <c r="Z544" s="1062"/>
      <c r="AA544" s="1062"/>
      <c r="AB544" s="1062"/>
      <c r="AC544" s="1062"/>
      <c r="AD544" s="1062"/>
      <c r="AE544" s="1062"/>
      <c r="AF544" s="1062"/>
      <c r="AG544" s="1062"/>
      <c r="AH544" s="1062"/>
      <c r="AI544" s="1062"/>
      <c r="AJ544" s="1062"/>
      <c r="AK544" s="1062"/>
      <c r="AL544" s="1062"/>
      <c r="AM544" s="1063"/>
      <c r="AN544" s="1064"/>
      <c r="AO544" s="888" t="str">
        <f t="shared" si="57"/>
        <v xml:space="preserve"> </v>
      </c>
      <c r="AP544" s="885">
        <f t="shared" si="58"/>
        <v>0</v>
      </c>
      <c r="AQ544" s="1065"/>
    </row>
    <row r="545" spans="1:43" ht="12.75" hidden="1" customHeight="1">
      <c r="A545" s="1066" t="s">
        <v>1656</v>
      </c>
      <c r="B545" s="1060">
        <f t="shared" si="59"/>
        <v>4</v>
      </c>
      <c r="C545" s="1061">
        <v>1.8460648148148146E-2</v>
      </c>
      <c r="D545" s="880">
        <v>0</v>
      </c>
      <c r="E545" s="1061" t="str">
        <f t="shared" si="60"/>
        <v xml:space="preserve"> </v>
      </c>
      <c r="F545" s="1044"/>
      <c r="G545" s="1044"/>
      <c r="H545" s="1006"/>
      <c r="I545" s="1044"/>
      <c r="J545" s="1044"/>
      <c r="K545" s="1063"/>
      <c r="L545" s="1063"/>
      <c r="M545" s="1062"/>
      <c r="N545" s="1062"/>
      <c r="O545" s="1062"/>
      <c r="P545" s="1062"/>
      <c r="Q545" s="1062"/>
      <c r="R545" s="1062"/>
      <c r="S545" s="1062"/>
      <c r="T545" s="1062"/>
      <c r="U545" s="1062"/>
      <c r="V545" s="1062"/>
      <c r="W545" s="1062"/>
      <c r="X545" s="1062"/>
      <c r="Y545" s="1062"/>
      <c r="Z545" s="1062"/>
      <c r="AA545" s="1062"/>
      <c r="AB545" s="1062"/>
      <c r="AC545" s="1062"/>
      <c r="AD545" s="1062"/>
      <c r="AE545" s="1062"/>
      <c r="AF545" s="1062"/>
      <c r="AG545" s="1062"/>
      <c r="AH545" s="1062"/>
      <c r="AI545" s="1062"/>
      <c r="AJ545" s="1062"/>
      <c r="AK545" s="1062"/>
      <c r="AL545" s="1062"/>
      <c r="AM545" s="1063"/>
      <c r="AN545" s="1064"/>
      <c r="AO545" s="888" t="str">
        <f t="shared" si="57"/>
        <v xml:space="preserve"> </v>
      </c>
      <c r="AP545" s="885">
        <f t="shared" si="58"/>
        <v>0</v>
      </c>
      <c r="AQ545" s="1065"/>
    </row>
    <row r="546" spans="1:43" ht="12.75" hidden="1" customHeight="1">
      <c r="A546" s="1066" t="s">
        <v>803</v>
      </c>
      <c r="B546" s="1060" t="str">
        <f t="shared" si="59"/>
        <v xml:space="preserve"> </v>
      </c>
      <c r="C546" s="1061" t="s">
        <v>514</v>
      </c>
      <c r="D546" s="885">
        <v>0</v>
      </c>
      <c r="E546" s="1061" t="str">
        <f t="shared" si="60"/>
        <v xml:space="preserve"> </v>
      </c>
      <c r="F546" s="1019"/>
      <c r="G546" s="1019"/>
      <c r="H546" s="1068"/>
      <c r="I546" s="1019"/>
      <c r="J546" s="1019"/>
      <c r="K546" s="1069"/>
      <c r="L546" s="1069"/>
      <c r="M546" s="1070"/>
      <c r="N546" s="1070"/>
      <c r="O546" s="1070"/>
      <c r="P546" s="1070"/>
      <c r="Q546" s="1070"/>
      <c r="R546" s="1070"/>
      <c r="S546" s="1070"/>
      <c r="T546" s="1070"/>
      <c r="U546" s="1070"/>
      <c r="V546" s="1070"/>
      <c r="W546" s="1070"/>
      <c r="X546" s="1070"/>
      <c r="Y546" s="1070"/>
      <c r="Z546" s="1070"/>
      <c r="AA546" s="1070"/>
      <c r="AB546" s="1070"/>
      <c r="AC546" s="1070"/>
      <c r="AD546" s="1070"/>
      <c r="AE546" s="1070"/>
      <c r="AF546" s="1070"/>
      <c r="AG546" s="1070"/>
      <c r="AH546" s="1070"/>
      <c r="AI546" s="1070"/>
      <c r="AJ546" s="1070"/>
      <c r="AK546" s="1070"/>
      <c r="AL546" s="1070"/>
      <c r="AM546" s="1069"/>
      <c r="AN546" s="1349"/>
      <c r="AO546" s="888" t="str">
        <f t="shared" si="57"/>
        <v xml:space="preserve"> </v>
      </c>
      <c r="AP546" s="885">
        <f t="shared" si="58"/>
        <v>0</v>
      </c>
      <c r="AQ546" s="1065"/>
    </row>
    <row r="547" spans="1:43" ht="12.75" hidden="1" customHeight="1">
      <c r="A547" s="1059" t="s">
        <v>379</v>
      </c>
      <c r="B547" s="1060" t="str">
        <f t="shared" si="59"/>
        <v xml:space="preserve"> </v>
      </c>
      <c r="C547" s="1061" t="s">
        <v>514</v>
      </c>
      <c r="D547" s="885">
        <v>0</v>
      </c>
      <c r="E547" s="1061" t="str">
        <f t="shared" si="60"/>
        <v xml:space="preserve"> </v>
      </c>
      <c r="F547" s="1006"/>
      <c r="G547" s="1006"/>
      <c r="H547" s="1006"/>
      <c r="I547" s="1006"/>
      <c r="J547" s="1006"/>
      <c r="K547" s="1062"/>
      <c r="L547" s="1062"/>
      <c r="M547" s="1062"/>
      <c r="N547" s="1062"/>
      <c r="O547" s="1062"/>
      <c r="P547" s="1062"/>
      <c r="Q547" s="1062"/>
      <c r="R547" s="1062"/>
      <c r="S547" s="1062"/>
      <c r="T547" s="1062"/>
      <c r="U547" s="1062"/>
      <c r="V547" s="1062"/>
      <c r="W547" s="1062"/>
      <c r="X547" s="1062"/>
      <c r="Y547" s="1062"/>
      <c r="Z547" s="1062"/>
      <c r="AA547" s="1062"/>
      <c r="AB547" s="1062"/>
      <c r="AC547" s="1062"/>
      <c r="AD547" s="1062"/>
      <c r="AE547" s="1062"/>
      <c r="AF547" s="1062"/>
      <c r="AG547" s="1062"/>
      <c r="AH547" s="1062"/>
      <c r="AI547" s="1062"/>
      <c r="AJ547" s="1062"/>
      <c r="AK547" s="1062"/>
      <c r="AL547" s="1062"/>
      <c r="AM547" s="1063"/>
      <c r="AN547" s="1349"/>
      <c r="AO547" s="888" t="str">
        <f t="shared" si="57"/>
        <v xml:space="preserve"> </v>
      </c>
      <c r="AP547" s="885">
        <f t="shared" si="58"/>
        <v>0</v>
      </c>
      <c r="AQ547" s="1065"/>
    </row>
    <row r="548" spans="1:43" ht="12.75" hidden="1" customHeight="1">
      <c r="A548" s="1059" t="s">
        <v>1221</v>
      </c>
      <c r="B548" s="1060" t="str">
        <f t="shared" si="59"/>
        <v xml:space="preserve"> </v>
      </c>
      <c r="C548" s="1061" t="s">
        <v>514</v>
      </c>
      <c r="D548" s="885">
        <v>0</v>
      </c>
      <c r="E548" s="1061" t="str">
        <f t="shared" si="60"/>
        <v xml:space="preserve"> </v>
      </c>
      <c r="F548" s="1043"/>
      <c r="G548" s="1006"/>
      <c r="H548" s="1044"/>
      <c r="I548" s="1044"/>
      <c r="J548" s="1044"/>
      <c r="K548" s="1063"/>
      <c r="L548" s="1063"/>
      <c r="M548" s="1063"/>
      <c r="N548" s="1063"/>
      <c r="O548" s="1063"/>
      <c r="P548" s="1063"/>
      <c r="Q548" s="1063"/>
      <c r="R548" s="1063"/>
      <c r="S548" s="1063"/>
      <c r="T548" s="1063"/>
      <c r="U548" s="1063"/>
      <c r="V548" s="1063"/>
      <c r="W548" s="1063"/>
      <c r="X548" s="1063"/>
      <c r="Y548" s="1063"/>
      <c r="Z548" s="1063"/>
      <c r="AA548" s="1063"/>
      <c r="AB548" s="1063"/>
      <c r="AC548" s="1063"/>
      <c r="AD548" s="1063"/>
      <c r="AE548" s="1063"/>
      <c r="AF548" s="1063"/>
      <c r="AG548" s="1063"/>
      <c r="AH548" s="1063"/>
      <c r="AI548" s="1063"/>
      <c r="AJ548" s="1063"/>
      <c r="AK548" s="1063"/>
      <c r="AL548" s="1063"/>
      <c r="AM548" s="1063"/>
      <c r="AN548" s="1081"/>
      <c r="AO548" s="1006" t="str">
        <f t="shared" si="57"/>
        <v xml:space="preserve"> </v>
      </c>
      <c r="AP548" s="885">
        <f t="shared" si="58"/>
        <v>0</v>
      </c>
      <c r="AQ548" s="1053"/>
    </row>
    <row r="549" spans="1:43" ht="12.75" hidden="1" customHeight="1">
      <c r="A549" s="1059" t="s">
        <v>400</v>
      </c>
      <c r="B549" s="1060" t="str">
        <f t="shared" si="59"/>
        <v xml:space="preserve"> </v>
      </c>
      <c r="C549" s="1061" t="s">
        <v>514</v>
      </c>
      <c r="D549" s="885">
        <v>0</v>
      </c>
      <c r="E549" s="1061" t="str">
        <f t="shared" si="60"/>
        <v xml:space="preserve"> </v>
      </c>
      <c r="F549" s="1068"/>
      <c r="G549" s="1068"/>
      <c r="H549" s="1068"/>
      <c r="I549" s="1068"/>
      <c r="J549" s="1068"/>
      <c r="K549" s="1070"/>
      <c r="L549" s="1070"/>
      <c r="M549" s="1070"/>
      <c r="N549" s="1070"/>
      <c r="O549" s="1070"/>
      <c r="P549" s="1070"/>
      <c r="Q549" s="1070"/>
      <c r="R549" s="1070"/>
      <c r="S549" s="1070"/>
      <c r="T549" s="1070"/>
      <c r="U549" s="1070"/>
      <c r="V549" s="1070"/>
      <c r="W549" s="1070"/>
      <c r="X549" s="1070"/>
      <c r="Y549" s="1070"/>
      <c r="Z549" s="1070"/>
      <c r="AA549" s="1070"/>
      <c r="AB549" s="1070"/>
      <c r="AC549" s="1070"/>
      <c r="AD549" s="1070"/>
      <c r="AE549" s="1070"/>
      <c r="AF549" s="1070"/>
      <c r="AG549" s="1070"/>
      <c r="AH549" s="1070"/>
      <c r="AI549" s="1070"/>
      <c r="AJ549" s="1070"/>
      <c r="AK549" s="1070"/>
      <c r="AL549" s="1070"/>
      <c r="AM549" s="1069"/>
      <c r="AN549" s="1064"/>
      <c r="AO549" s="888" t="str">
        <f t="shared" si="57"/>
        <v xml:space="preserve"> </v>
      </c>
      <c r="AP549" s="885">
        <f t="shared" si="58"/>
        <v>0</v>
      </c>
      <c r="AQ549" s="1065"/>
    </row>
    <row r="550" spans="1:43" ht="12.75" hidden="1" customHeight="1">
      <c r="A550" s="1059" t="s">
        <v>804</v>
      </c>
      <c r="B550" s="1060">
        <v>10</v>
      </c>
      <c r="C550" s="1061" t="s">
        <v>514</v>
      </c>
      <c r="D550" s="885">
        <v>0</v>
      </c>
      <c r="E550" s="1061" t="str">
        <f t="shared" si="60"/>
        <v xml:space="preserve"> </v>
      </c>
      <c r="F550" s="1006"/>
      <c r="G550" s="1006"/>
      <c r="H550" s="1006"/>
      <c r="I550" s="1006"/>
      <c r="J550" s="1006"/>
      <c r="K550" s="1062"/>
      <c r="L550" s="1062"/>
      <c r="M550" s="1062"/>
      <c r="N550" s="1062"/>
      <c r="O550" s="1062"/>
      <c r="P550" s="1062"/>
      <c r="Q550" s="1062"/>
      <c r="R550" s="1062"/>
      <c r="S550" s="1062"/>
      <c r="T550" s="1062"/>
      <c r="U550" s="1062"/>
      <c r="V550" s="1062"/>
      <c r="W550" s="1062"/>
      <c r="X550" s="1062"/>
      <c r="Y550" s="1062"/>
      <c r="Z550" s="1062"/>
      <c r="AA550" s="1062"/>
      <c r="AB550" s="1062"/>
      <c r="AC550" s="1062"/>
      <c r="AD550" s="1062"/>
      <c r="AE550" s="1062"/>
      <c r="AF550" s="1062"/>
      <c r="AG550" s="1062"/>
      <c r="AH550" s="1062"/>
      <c r="AI550" s="1062"/>
      <c r="AJ550" s="1062"/>
      <c r="AK550" s="1062"/>
      <c r="AL550" s="1062"/>
      <c r="AM550" s="1063"/>
      <c r="AN550" s="1064"/>
      <c r="AO550" s="888" t="str">
        <f t="shared" si="57"/>
        <v xml:space="preserve"> </v>
      </c>
      <c r="AP550" s="885">
        <f t="shared" si="58"/>
        <v>0</v>
      </c>
      <c r="AQ550" s="1065"/>
    </row>
    <row r="551" spans="1:43" ht="12.75" hidden="1" customHeight="1">
      <c r="A551" s="1059" t="s">
        <v>398</v>
      </c>
      <c r="B551" s="1060" t="str">
        <f t="shared" ref="B551:B562" si="61">IFERROR(MINUTE(B$5)-MINUTE(C551)," ")</f>
        <v xml:space="preserve"> </v>
      </c>
      <c r="C551" s="1061" t="s">
        <v>514</v>
      </c>
      <c r="D551" s="885">
        <v>0</v>
      </c>
      <c r="E551" s="1061" t="str">
        <f t="shared" si="60"/>
        <v xml:space="preserve"> </v>
      </c>
      <c r="F551" s="1006"/>
      <c r="G551" s="1006"/>
      <c r="H551" s="1006"/>
      <c r="I551" s="1006"/>
      <c r="J551" s="1006"/>
      <c r="K551" s="1062"/>
      <c r="L551" s="1062"/>
      <c r="M551" s="1062"/>
      <c r="N551" s="1062"/>
      <c r="O551" s="1062"/>
      <c r="P551" s="1062"/>
      <c r="Q551" s="1062"/>
      <c r="R551" s="1062"/>
      <c r="S551" s="1062"/>
      <c r="T551" s="1062"/>
      <c r="U551" s="1062"/>
      <c r="V551" s="1062"/>
      <c r="W551" s="1062"/>
      <c r="X551" s="1062"/>
      <c r="Y551" s="1062"/>
      <c r="Z551" s="1062"/>
      <c r="AA551" s="1062"/>
      <c r="AB551" s="1062"/>
      <c r="AC551" s="1062"/>
      <c r="AD551" s="1062"/>
      <c r="AE551" s="1062"/>
      <c r="AF551" s="1062"/>
      <c r="AG551" s="1062"/>
      <c r="AH551" s="1062"/>
      <c r="AI551" s="1062"/>
      <c r="AJ551" s="1062"/>
      <c r="AK551" s="1062"/>
      <c r="AL551" s="1062"/>
      <c r="AM551" s="1063"/>
      <c r="AN551" s="1064"/>
      <c r="AO551" s="888" t="str">
        <f t="shared" si="57"/>
        <v xml:space="preserve"> </v>
      </c>
      <c r="AP551" s="885">
        <f t="shared" si="58"/>
        <v>0</v>
      </c>
      <c r="AQ551" s="1065"/>
    </row>
    <row r="552" spans="1:43" ht="12.75" hidden="1" customHeight="1">
      <c r="A552" s="1059" t="s">
        <v>1222</v>
      </c>
      <c r="B552" s="1060" t="str">
        <f t="shared" si="61"/>
        <v xml:space="preserve"> </v>
      </c>
      <c r="C552" s="1061" t="s">
        <v>514</v>
      </c>
      <c r="D552" s="885">
        <v>0</v>
      </c>
      <c r="E552" s="1061" t="str">
        <f t="shared" si="60"/>
        <v xml:space="preserve"> </v>
      </c>
      <c r="F552" s="1006"/>
      <c r="G552" s="1006"/>
      <c r="H552" s="1006"/>
      <c r="I552" s="1006"/>
      <c r="J552" s="1006"/>
      <c r="K552" s="1062"/>
      <c r="L552" s="1062"/>
      <c r="M552" s="1062"/>
      <c r="N552" s="1062"/>
      <c r="O552" s="1062"/>
      <c r="P552" s="1062"/>
      <c r="Q552" s="1062"/>
      <c r="R552" s="1062"/>
      <c r="S552" s="1062"/>
      <c r="T552" s="1062"/>
      <c r="U552" s="1062"/>
      <c r="V552" s="1062"/>
      <c r="W552" s="1062"/>
      <c r="X552" s="1062"/>
      <c r="Y552" s="1062"/>
      <c r="Z552" s="1062"/>
      <c r="AA552" s="1062"/>
      <c r="AB552" s="1062"/>
      <c r="AC552" s="1062"/>
      <c r="AD552" s="1062"/>
      <c r="AE552" s="1062"/>
      <c r="AF552" s="1062"/>
      <c r="AG552" s="1062"/>
      <c r="AH552" s="1062"/>
      <c r="AI552" s="1062"/>
      <c r="AJ552" s="1062"/>
      <c r="AK552" s="1062"/>
      <c r="AL552" s="1062"/>
      <c r="AM552" s="1063"/>
      <c r="AN552" s="1064"/>
      <c r="AO552" s="888" t="str">
        <f t="shared" si="57"/>
        <v xml:space="preserve"> </v>
      </c>
      <c r="AP552" s="885">
        <f t="shared" si="58"/>
        <v>0</v>
      </c>
      <c r="AQ552" s="1065"/>
    </row>
    <row r="553" spans="1:43" ht="12.75" hidden="1" customHeight="1">
      <c r="A553" s="1059" t="s">
        <v>212</v>
      </c>
      <c r="B553" s="1060" t="str">
        <f t="shared" si="61"/>
        <v xml:space="preserve"> </v>
      </c>
      <c r="C553" s="1061" t="s">
        <v>514</v>
      </c>
      <c r="D553" s="885">
        <v>0</v>
      </c>
      <c r="E553" s="1061" t="str">
        <f t="shared" si="60"/>
        <v xml:space="preserve"> </v>
      </c>
      <c r="F553" s="1044"/>
      <c r="G553" s="1044"/>
      <c r="H553" s="1044"/>
      <c r="I553" s="1044"/>
      <c r="J553" s="1044"/>
      <c r="K553" s="1063"/>
      <c r="L553" s="1063"/>
      <c r="M553" s="1063"/>
      <c r="N553" s="1063"/>
      <c r="O553" s="1063"/>
      <c r="P553" s="1063"/>
      <c r="Q553" s="1063"/>
      <c r="R553" s="1063"/>
      <c r="S553" s="1063"/>
      <c r="T553" s="1063"/>
      <c r="U553" s="1063"/>
      <c r="V553" s="1063"/>
      <c r="W553" s="1063"/>
      <c r="X553" s="1063"/>
      <c r="Y553" s="1063"/>
      <c r="Z553" s="1063"/>
      <c r="AA553" s="1063"/>
      <c r="AB553" s="1063"/>
      <c r="AC553" s="1063"/>
      <c r="AD553" s="1063"/>
      <c r="AE553" s="1063"/>
      <c r="AF553" s="1063"/>
      <c r="AG553" s="1063"/>
      <c r="AH553" s="1063"/>
      <c r="AI553" s="1063"/>
      <c r="AJ553" s="1063"/>
      <c r="AK553" s="1063"/>
      <c r="AL553" s="1063"/>
      <c r="AM553" s="1063"/>
      <c r="AN553" s="1064"/>
      <c r="AO553" s="888" t="str">
        <f t="shared" si="57"/>
        <v xml:space="preserve"> </v>
      </c>
      <c r="AP553" s="885">
        <f t="shared" si="58"/>
        <v>0</v>
      </c>
      <c r="AQ553" s="1065"/>
    </row>
    <row r="554" spans="1:43" ht="12.75" hidden="1" customHeight="1">
      <c r="A554" s="1059" t="s">
        <v>335</v>
      </c>
      <c r="B554" s="1060" t="str">
        <f t="shared" si="61"/>
        <v xml:space="preserve"> </v>
      </c>
      <c r="C554" s="1061" t="s">
        <v>514</v>
      </c>
      <c r="D554" s="885">
        <v>0</v>
      </c>
      <c r="E554" s="1061" t="str">
        <f t="shared" si="60"/>
        <v xml:space="preserve"> </v>
      </c>
      <c r="F554" s="1006"/>
      <c r="G554" s="1006"/>
      <c r="H554" s="1006"/>
      <c r="I554" s="1006"/>
      <c r="J554" s="1006"/>
      <c r="K554" s="1062"/>
      <c r="L554" s="1062"/>
      <c r="M554" s="1062"/>
      <c r="N554" s="1062"/>
      <c r="O554" s="1062"/>
      <c r="P554" s="1062"/>
      <c r="Q554" s="1062"/>
      <c r="R554" s="1062"/>
      <c r="S554" s="1062"/>
      <c r="T554" s="1062"/>
      <c r="U554" s="1062"/>
      <c r="V554" s="1062"/>
      <c r="W554" s="1062"/>
      <c r="X554" s="1062"/>
      <c r="Y554" s="1062"/>
      <c r="Z554" s="1062"/>
      <c r="AA554" s="1062"/>
      <c r="AB554" s="1062"/>
      <c r="AC554" s="1062"/>
      <c r="AD554" s="1062"/>
      <c r="AE554" s="1062"/>
      <c r="AF554" s="1062"/>
      <c r="AG554" s="1062"/>
      <c r="AH554" s="1062"/>
      <c r="AI554" s="1062"/>
      <c r="AJ554" s="1062"/>
      <c r="AK554" s="1062"/>
      <c r="AL554" s="1062"/>
      <c r="AM554" s="1063"/>
      <c r="AN554" s="1064"/>
      <c r="AO554" s="888" t="str">
        <f t="shared" si="57"/>
        <v xml:space="preserve"> </v>
      </c>
      <c r="AP554" s="885">
        <f t="shared" si="58"/>
        <v>0</v>
      </c>
      <c r="AQ554" s="1065"/>
    </row>
    <row r="555" spans="1:43" ht="12.75" hidden="1" customHeight="1">
      <c r="A555" s="1066" t="s">
        <v>1172</v>
      </c>
      <c r="B555" s="1060" t="str">
        <f t="shared" si="61"/>
        <v xml:space="preserve"> </v>
      </c>
      <c r="C555" s="1061" t="s">
        <v>514</v>
      </c>
      <c r="D555" s="885">
        <v>0</v>
      </c>
      <c r="E555" s="1061" t="str">
        <f t="shared" si="60"/>
        <v xml:space="preserve"> </v>
      </c>
      <c r="F555" s="1006"/>
      <c r="G555" s="1006"/>
      <c r="H555" s="1006"/>
      <c r="I555" s="1006"/>
      <c r="J555" s="1006"/>
      <c r="K555" s="1062"/>
      <c r="L555" s="1062"/>
      <c r="M555" s="1062"/>
      <c r="N555" s="1062"/>
      <c r="O555" s="1062"/>
      <c r="P555" s="1062"/>
      <c r="Q555" s="1062"/>
      <c r="R555" s="1062"/>
      <c r="S555" s="1062"/>
      <c r="T555" s="1062"/>
      <c r="U555" s="1062"/>
      <c r="V555" s="1062"/>
      <c r="W555" s="1062"/>
      <c r="X555" s="1062"/>
      <c r="Y555" s="1062"/>
      <c r="Z555" s="1062"/>
      <c r="AA555" s="1062"/>
      <c r="AB555" s="1062"/>
      <c r="AC555" s="1062"/>
      <c r="AD555" s="1062"/>
      <c r="AE555" s="1062"/>
      <c r="AF555" s="1062"/>
      <c r="AG555" s="1062"/>
      <c r="AH555" s="1062"/>
      <c r="AI555" s="1062"/>
      <c r="AJ555" s="1062"/>
      <c r="AK555" s="1062"/>
      <c r="AL555" s="1062"/>
      <c r="AM555" s="1062"/>
      <c r="AN555" s="1349"/>
      <c r="AO555" s="888" t="str">
        <f t="shared" si="57"/>
        <v xml:space="preserve"> </v>
      </c>
      <c r="AP555" s="885">
        <f t="shared" si="58"/>
        <v>0</v>
      </c>
      <c r="AQ555" s="1065"/>
    </row>
    <row r="556" spans="1:43" ht="12.75" hidden="1" customHeight="1">
      <c r="A556" s="1059" t="s">
        <v>613</v>
      </c>
      <c r="B556" s="1060" t="str">
        <f t="shared" si="61"/>
        <v xml:space="preserve"> </v>
      </c>
      <c r="C556" s="1061" t="s">
        <v>514</v>
      </c>
      <c r="D556" s="885">
        <v>0</v>
      </c>
      <c r="E556" s="1061" t="str">
        <f t="shared" si="60"/>
        <v xml:space="preserve"> </v>
      </c>
      <c r="F556" s="1006"/>
      <c r="G556" s="1006"/>
      <c r="H556" s="1006"/>
      <c r="I556" s="1006"/>
      <c r="J556" s="1006"/>
      <c r="K556" s="1062"/>
      <c r="L556" s="1062"/>
      <c r="M556" s="1062"/>
      <c r="N556" s="1062"/>
      <c r="O556" s="1062"/>
      <c r="P556" s="1062"/>
      <c r="Q556" s="1062"/>
      <c r="R556" s="1062"/>
      <c r="S556" s="1062"/>
      <c r="T556" s="1062"/>
      <c r="U556" s="1062"/>
      <c r="V556" s="1062"/>
      <c r="W556" s="1062"/>
      <c r="X556" s="1062"/>
      <c r="Y556" s="1062"/>
      <c r="Z556" s="1062"/>
      <c r="AA556" s="1062"/>
      <c r="AB556" s="1062"/>
      <c r="AC556" s="1062"/>
      <c r="AD556" s="1062"/>
      <c r="AE556" s="1062"/>
      <c r="AF556" s="1062"/>
      <c r="AG556" s="1062"/>
      <c r="AH556" s="1062"/>
      <c r="AI556" s="1062"/>
      <c r="AJ556" s="1062"/>
      <c r="AK556" s="1062"/>
      <c r="AL556" s="1062"/>
      <c r="AM556" s="1063"/>
      <c r="AN556" s="1064"/>
      <c r="AO556" s="888" t="str">
        <f t="shared" si="57"/>
        <v xml:space="preserve"> </v>
      </c>
      <c r="AP556" s="885">
        <f t="shared" si="58"/>
        <v>0</v>
      </c>
      <c r="AQ556" s="1065"/>
    </row>
    <row r="557" spans="1:43" ht="14.25" hidden="1" customHeight="1">
      <c r="A557" s="1066" t="s">
        <v>1501</v>
      </c>
      <c r="B557" s="1060">
        <f t="shared" si="61"/>
        <v>3</v>
      </c>
      <c r="C557" s="1061">
        <v>1.8749999999999999E-2</v>
      </c>
      <c r="D557" s="880">
        <v>0</v>
      </c>
      <c r="E557" s="1061" t="str">
        <f t="shared" si="60"/>
        <v xml:space="preserve"> </v>
      </c>
      <c r="F557" s="1006"/>
      <c r="G557" s="1006"/>
      <c r="H557" s="1006"/>
      <c r="I557" s="1006"/>
      <c r="J557" s="1006"/>
      <c r="K557" s="1062"/>
      <c r="L557" s="1062"/>
      <c r="M557" s="1062"/>
      <c r="N557" s="1062"/>
      <c r="O557" s="1062"/>
      <c r="P557" s="1062"/>
      <c r="Q557" s="1062"/>
      <c r="R557" s="1062"/>
      <c r="S557" s="1062"/>
      <c r="T557" s="1062"/>
      <c r="U557" s="1062"/>
      <c r="V557" s="1062"/>
      <c r="W557" s="1062"/>
      <c r="X557" s="1062"/>
      <c r="Y557" s="1062"/>
      <c r="Z557" s="1062"/>
      <c r="AA557" s="1062"/>
      <c r="AB557" s="1062"/>
      <c r="AC557" s="1062"/>
      <c r="AD557" s="1062"/>
      <c r="AE557" s="1062"/>
      <c r="AF557" s="1062"/>
      <c r="AG557" s="1062"/>
      <c r="AH557" s="1062"/>
      <c r="AI557" s="1062"/>
      <c r="AJ557" s="1062"/>
      <c r="AK557" s="1062"/>
      <c r="AL557" s="1062"/>
      <c r="AM557" s="1063"/>
      <c r="AN557" s="1064"/>
      <c r="AO557" s="888" t="str">
        <f t="shared" si="57"/>
        <v xml:space="preserve"> </v>
      </c>
      <c r="AP557" s="885">
        <f t="shared" si="58"/>
        <v>0</v>
      </c>
      <c r="AQ557" s="1065"/>
    </row>
    <row r="558" spans="1:43" ht="12.75" hidden="1" customHeight="1">
      <c r="A558" s="1066" t="s">
        <v>1500</v>
      </c>
      <c r="B558" s="1060">
        <f t="shared" si="61"/>
        <v>5</v>
      </c>
      <c r="C558" s="1061">
        <v>1.7934027777777778E-2</v>
      </c>
      <c r="D558" s="880">
        <v>0</v>
      </c>
      <c r="E558" s="1061" t="str">
        <f t="shared" si="60"/>
        <v xml:space="preserve"> </v>
      </c>
      <c r="F558" s="1019"/>
      <c r="G558" s="1019"/>
      <c r="H558" s="1068"/>
      <c r="I558" s="1019"/>
      <c r="J558" s="1019"/>
      <c r="K558" s="1069"/>
      <c r="L558" s="1069"/>
      <c r="M558" s="1070"/>
      <c r="N558" s="1070"/>
      <c r="O558" s="1070"/>
      <c r="P558" s="1070"/>
      <c r="Q558" s="1070"/>
      <c r="R558" s="1070"/>
      <c r="S558" s="1070"/>
      <c r="T558" s="1070"/>
      <c r="U558" s="1070"/>
      <c r="V558" s="1070"/>
      <c r="W558" s="1070"/>
      <c r="X558" s="1070"/>
      <c r="Y558" s="1070"/>
      <c r="Z558" s="1070"/>
      <c r="AA558" s="1070"/>
      <c r="AB558" s="1070"/>
      <c r="AC558" s="1070"/>
      <c r="AD558" s="1070"/>
      <c r="AE558" s="1070"/>
      <c r="AF558" s="1070"/>
      <c r="AG558" s="1070"/>
      <c r="AH558" s="1070"/>
      <c r="AI558" s="1070"/>
      <c r="AJ558" s="1070"/>
      <c r="AK558" s="1070"/>
      <c r="AL558" s="1070"/>
      <c r="AM558" s="1069"/>
      <c r="AN558" s="1064"/>
      <c r="AO558" s="888" t="str">
        <f t="shared" si="57"/>
        <v xml:space="preserve"> </v>
      </c>
      <c r="AP558" s="885">
        <f t="shared" si="58"/>
        <v>0</v>
      </c>
      <c r="AQ558" s="1065"/>
    </row>
    <row r="559" spans="1:43" ht="12.75" hidden="1" customHeight="1">
      <c r="A559" s="1066" t="s">
        <v>805</v>
      </c>
      <c r="B559" s="1060" t="str">
        <f t="shared" si="61"/>
        <v xml:space="preserve"> </v>
      </c>
      <c r="C559" s="1061" t="s">
        <v>514</v>
      </c>
      <c r="D559" s="885">
        <v>0</v>
      </c>
      <c r="E559" s="1061" t="str">
        <f t="shared" si="60"/>
        <v xml:space="preserve"> </v>
      </c>
      <c r="F559" s="1006"/>
      <c r="G559" s="1006"/>
      <c r="H559" s="1006"/>
      <c r="I559" s="1006"/>
      <c r="J559" s="1006"/>
      <c r="K559" s="1062"/>
      <c r="L559" s="1062"/>
      <c r="M559" s="1062"/>
      <c r="N559" s="1062"/>
      <c r="O559" s="1062"/>
      <c r="P559" s="1062"/>
      <c r="Q559" s="1062"/>
      <c r="R559" s="1062"/>
      <c r="S559" s="1062"/>
      <c r="T559" s="1062"/>
      <c r="U559" s="1062"/>
      <c r="V559" s="1062"/>
      <c r="W559" s="1062"/>
      <c r="X559" s="1062"/>
      <c r="Y559" s="1062"/>
      <c r="Z559" s="1062"/>
      <c r="AA559" s="1062"/>
      <c r="AB559" s="1062"/>
      <c r="AC559" s="1062"/>
      <c r="AD559" s="1062"/>
      <c r="AE559" s="1062"/>
      <c r="AF559" s="1062"/>
      <c r="AG559" s="1062"/>
      <c r="AH559" s="1062"/>
      <c r="AI559" s="1062"/>
      <c r="AJ559" s="1062"/>
      <c r="AK559" s="1062"/>
      <c r="AL559" s="1062"/>
      <c r="AM559" s="1063"/>
      <c r="AN559" s="1064"/>
      <c r="AO559" s="888" t="str">
        <f t="shared" si="57"/>
        <v xml:space="preserve"> </v>
      </c>
      <c r="AP559" s="885">
        <f t="shared" si="58"/>
        <v>0</v>
      </c>
      <c r="AQ559" s="1065"/>
    </row>
    <row r="560" spans="1:43" ht="12.75" hidden="1" customHeight="1">
      <c r="A560" s="1059" t="s">
        <v>1223</v>
      </c>
      <c r="B560" s="1060" t="str">
        <f t="shared" si="61"/>
        <v xml:space="preserve"> </v>
      </c>
      <c r="C560" s="1061" t="s">
        <v>514</v>
      </c>
      <c r="D560" s="885">
        <v>0</v>
      </c>
      <c r="E560" s="1061" t="str">
        <f t="shared" si="60"/>
        <v xml:space="preserve"> </v>
      </c>
      <c r="F560" s="1044"/>
      <c r="G560" s="1080"/>
      <c r="H560" s="1044"/>
      <c r="I560" s="1044"/>
      <c r="J560" s="1043"/>
      <c r="K560" s="1063"/>
      <c r="L560" s="1063"/>
      <c r="M560" s="1063"/>
      <c r="N560" s="1063"/>
      <c r="O560" s="1063"/>
      <c r="P560" s="1063"/>
      <c r="Q560" s="1063"/>
      <c r="R560" s="1063"/>
      <c r="S560" s="1063"/>
      <c r="T560" s="1063"/>
      <c r="U560" s="1063"/>
      <c r="V560" s="1063"/>
      <c r="W560" s="1063"/>
      <c r="X560" s="1063"/>
      <c r="Y560" s="1063"/>
      <c r="Z560" s="1063"/>
      <c r="AA560" s="1063"/>
      <c r="AB560" s="1063"/>
      <c r="AC560" s="1063"/>
      <c r="AD560" s="1063"/>
      <c r="AE560" s="1063"/>
      <c r="AF560" s="1063"/>
      <c r="AG560" s="1063"/>
      <c r="AH560" s="1063"/>
      <c r="AI560" s="1063"/>
      <c r="AJ560" s="1063"/>
      <c r="AK560" s="1063"/>
      <c r="AL560" s="1063"/>
      <c r="AM560" s="1063"/>
      <c r="AN560" s="1081"/>
      <c r="AO560" s="888" t="str">
        <f t="shared" si="57"/>
        <v xml:space="preserve"> </v>
      </c>
      <c r="AP560" s="885">
        <f t="shared" si="58"/>
        <v>0</v>
      </c>
      <c r="AQ560" s="1053"/>
    </row>
    <row r="561" spans="1:43" ht="12.75" hidden="1" customHeight="1">
      <c r="A561" s="1066" t="s">
        <v>1588</v>
      </c>
      <c r="B561" s="1060">
        <f t="shared" si="61"/>
        <v>5</v>
      </c>
      <c r="C561" s="1061">
        <v>1.7361111111111112E-2</v>
      </c>
      <c r="D561" s="880">
        <v>0</v>
      </c>
      <c r="E561" s="1061" t="str">
        <f t="shared" si="60"/>
        <v xml:space="preserve"> </v>
      </c>
      <c r="F561" s="1044"/>
      <c r="G561" s="1080"/>
      <c r="H561" s="1044"/>
      <c r="I561" s="1044"/>
      <c r="J561" s="1044"/>
      <c r="K561" s="1063"/>
      <c r="L561" s="1063"/>
      <c r="M561" s="1063"/>
      <c r="N561" s="1063"/>
      <c r="O561" s="1063"/>
      <c r="P561" s="1063"/>
      <c r="Q561" s="1063"/>
      <c r="R561" s="1063"/>
      <c r="S561" s="1063"/>
      <c r="T561" s="1063"/>
      <c r="U561" s="1063"/>
      <c r="V561" s="1063"/>
      <c r="W561" s="1063"/>
      <c r="X561" s="1063"/>
      <c r="Y561" s="1063"/>
      <c r="Z561" s="1063"/>
      <c r="AA561" s="1063"/>
      <c r="AB561" s="1063"/>
      <c r="AC561" s="1063"/>
      <c r="AD561" s="1063"/>
      <c r="AE561" s="1063"/>
      <c r="AF561" s="1063"/>
      <c r="AG561" s="1063"/>
      <c r="AH561" s="1063"/>
      <c r="AI561" s="1063"/>
      <c r="AJ561" s="1063"/>
      <c r="AK561" s="1063"/>
      <c r="AL561" s="1063"/>
      <c r="AM561" s="1063"/>
      <c r="AN561" s="1081"/>
      <c r="AO561" s="888" t="str">
        <f t="shared" si="57"/>
        <v xml:space="preserve"> </v>
      </c>
      <c r="AP561" s="885">
        <f t="shared" si="58"/>
        <v>0</v>
      </c>
      <c r="AQ561" s="1053"/>
    </row>
    <row r="562" spans="1:43" ht="12.75" hidden="1" customHeight="1">
      <c r="A562" s="1059" t="s">
        <v>119</v>
      </c>
      <c r="B562" s="1060" t="str">
        <f t="shared" si="61"/>
        <v xml:space="preserve"> </v>
      </c>
      <c r="C562" s="1061" t="s">
        <v>514</v>
      </c>
      <c r="D562" s="885">
        <v>0</v>
      </c>
      <c r="E562" s="1061" t="str">
        <f t="shared" si="60"/>
        <v xml:space="preserve"> </v>
      </c>
      <c r="F562" s="1006"/>
      <c r="G562" s="1006"/>
      <c r="H562" s="1006"/>
      <c r="I562" s="1006"/>
      <c r="J562" s="1006"/>
      <c r="K562" s="1062"/>
      <c r="L562" s="1062"/>
      <c r="M562" s="1062"/>
      <c r="N562" s="1062"/>
      <c r="O562" s="1062"/>
      <c r="P562" s="1062"/>
      <c r="Q562" s="1062"/>
      <c r="R562" s="1062"/>
      <c r="S562" s="1062"/>
      <c r="T562" s="1062"/>
      <c r="U562" s="1062"/>
      <c r="V562" s="1062"/>
      <c r="W562" s="1062"/>
      <c r="X562" s="1062"/>
      <c r="Y562" s="1062"/>
      <c r="Z562" s="1062"/>
      <c r="AA562" s="1062"/>
      <c r="AB562" s="1062"/>
      <c r="AC562" s="1062"/>
      <c r="AD562" s="1062"/>
      <c r="AE562" s="1062"/>
      <c r="AF562" s="1062"/>
      <c r="AG562" s="1062"/>
      <c r="AH562" s="1062"/>
      <c r="AI562" s="1062"/>
      <c r="AJ562" s="1062"/>
      <c r="AK562" s="1062"/>
      <c r="AL562" s="1062"/>
      <c r="AM562" s="1063"/>
      <c r="AN562" s="1064"/>
      <c r="AO562" s="888" t="str">
        <f t="shared" si="57"/>
        <v xml:space="preserve"> </v>
      </c>
      <c r="AP562" s="885">
        <f t="shared" si="58"/>
        <v>0</v>
      </c>
      <c r="AQ562" s="1065"/>
    </row>
    <row r="563" spans="1:43" ht="12.75" hidden="1" customHeight="1">
      <c r="A563" s="1059" t="s">
        <v>1324</v>
      </c>
      <c r="B563" s="1060">
        <v>0</v>
      </c>
      <c r="C563" s="1061" t="s">
        <v>514</v>
      </c>
      <c r="D563" s="885">
        <v>0</v>
      </c>
      <c r="E563" s="1061" t="str">
        <f t="shared" si="60"/>
        <v xml:space="preserve"> </v>
      </c>
      <c r="F563" s="1006"/>
      <c r="G563" s="1006"/>
      <c r="H563" s="1006"/>
      <c r="I563" s="1006"/>
      <c r="J563" s="1006"/>
      <c r="K563" s="1062"/>
      <c r="L563" s="1062"/>
      <c r="M563" s="1062"/>
      <c r="N563" s="1062"/>
      <c r="O563" s="1062"/>
      <c r="P563" s="1062"/>
      <c r="Q563" s="1062"/>
      <c r="R563" s="1062"/>
      <c r="S563" s="1062"/>
      <c r="T563" s="1062"/>
      <c r="U563" s="1062"/>
      <c r="V563" s="1062"/>
      <c r="W563" s="1062"/>
      <c r="X563" s="1062"/>
      <c r="Y563" s="1062"/>
      <c r="Z563" s="1062"/>
      <c r="AA563" s="1062"/>
      <c r="AB563" s="1062"/>
      <c r="AC563" s="1062"/>
      <c r="AD563" s="1062"/>
      <c r="AE563" s="1062"/>
      <c r="AF563" s="1062"/>
      <c r="AG563" s="1062"/>
      <c r="AH563" s="1062"/>
      <c r="AI563" s="1062"/>
      <c r="AJ563" s="1062"/>
      <c r="AK563" s="1062"/>
      <c r="AL563" s="1062"/>
      <c r="AM563" s="1063"/>
      <c r="AN563" s="1349"/>
      <c r="AO563" s="888" t="str">
        <f t="shared" si="57"/>
        <v xml:space="preserve"> </v>
      </c>
      <c r="AP563" s="885">
        <f t="shared" si="58"/>
        <v>0</v>
      </c>
      <c r="AQ563" s="1065"/>
    </row>
    <row r="564" spans="1:43" ht="12.75" hidden="1" customHeight="1">
      <c r="A564" s="1066" t="s">
        <v>1115</v>
      </c>
      <c r="B564" s="1060" t="str">
        <f t="shared" ref="B564:B575" si="62">IFERROR(MINUTE(B$5)-MINUTE(C564)," ")</f>
        <v xml:space="preserve"> </v>
      </c>
      <c r="C564" s="1061" t="s">
        <v>514</v>
      </c>
      <c r="D564" s="885">
        <v>0</v>
      </c>
      <c r="E564" s="1061" t="str">
        <f t="shared" si="60"/>
        <v xml:space="preserve"> </v>
      </c>
      <c r="F564" s="1044"/>
      <c r="G564" s="1044"/>
      <c r="H564" s="1044"/>
      <c r="I564" s="1044"/>
      <c r="J564" s="1043"/>
      <c r="K564" s="1063"/>
      <c r="L564" s="1063"/>
      <c r="M564" s="1063"/>
      <c r="N564" s="1063"/>
      <c r="O564" s="1063"/>
      <c r="P564" s="1063"/>
      <c r="Q564" s="1063"/>
      <c r="R564" s="1063"/>
      <c r="S564" s="1063"/>
      <c r="T564" s="1063"/>
      <c r="U564" s="1063"/>
      <c r="V564" s="1063"/>
      <c r="W564" s="1063"/>
      <c r="X564" s="1063"/>
      <c r="Y564" s="1063"/>
      <c r="Z564" s="1063"/>
      <c r="AA564" s="1063"/>
      <c r="AB564" s="1063"/>
      <c r="AC564" s="1063"/>
      <c r="AD564" s="1063"/>
      <c r="AE564" s="1063"/>
      <c r="AF564" s="1063"/>
      <c r="AG564" s="1063"/>
      <c r="AH564" s="1063"/>
      <c r="AI564" s="1063"/>
      <c r="AJ564" s="1063"/>
      <c r="AK564" s="1063"/>
      <c r="AL564" s="1063"/>
      <c r="AM564" s="1063"/>
      <c r="AN564" s="1081"/>
      <c r="AO564" s="888" t="str">
        <f t="shared" ref="AO564:AO627" si="63">IF(MIN(F564:AM564)=0," ",MIN(F564:AM564))</f>
        <v xml:space="preserve"> </v>
      </c>
      <c r="AP564" s="885">
        <f t="shared" ref="AP564:AP627" si="64">COUNTA(F564:AM564)</f>
        <v>0</v>
      </c>
      <c r="AQ564" s="1053"/>
    </row>
    <row r="565" spans="1:43" ht="12.75" hidden="1" customHeight="1">
      <c r="A565" s="1066" t="s">
        <v>1054</v>
      </c>
      <c r="B565" s="1060" t="str">
        <f t="shared" si="62"/>
        <v xml:space="preserve"> </v>
      </c>
      <c r="C565" s="1061" t="s">
        <v>514</v>
      </c>
      <c r="D565" s="885">
        <v>0</v>
      </c>
      <c r="E565" s="1061" t="str">
        <f t="shared" si="60"/>
        <v xml:space="preserve"> </v>
      </c>
      <c r="F565" s="1006"/>
      <c r="G565" s="1006"/>
      <c r="H565" s="1006"/>
      <c r="I565" s="1006"/>
      <c r="J565" s="1006"/>
      <c r="K565" s="1062"/>
      <c r="L565" s="1062"/>
      <c r="M565" s="1062"/>
      <c r="N565" s="1062"/>
      <c r="O565" s="1062"/>
      <c r="P565" s="1062"/>
      <c r="Q565" s="1062"/>
      <c r="R565" s="1062"/>
      <c r="S565" s="1062"/>
      <c r="T565" s="1062"/>
      <c r="U565" s="1062"/>
      <c r="V565" s="1062"/>
      <c r="W565" s="1062"/>
      <c r="X565" s="1062"/>
      <c r="Y565" s="1062"/>
      <c r="Z565" s="1062"/>
      <c r="AA565" s="1062"/>
      <c r="AB565" s="1062"/>
      <c r="AC565" s="1062"/>
      <c r="AD565" s="1062"/>
      <c r="AE565" s="1062"/>
      <c r="AF565" s="1062"/>
      <c r="AG565" s="1062"/>
      <c r="AH565" s="1062"/>
      <c r="AI565" s="1062"/>
      <c r="AJ565" s="1062"/>
      <c r="AK565" s="1062"/>
      <c r="AL565" s="1062"/>
      <c r="AM565" s="1063"/>
      <c r="AN565" s="1064"/>
      <c r="AO565" s="888" t="str">
        <f t="shared" si="63"/>
        <v xml:space="preserve"> </v>
      </c>
      <c r="AP565" s="885">
        <f t="shared" si="64"/>
        <v>0</v>
      </c>
      <c r="AQ565" s="1065"/>
    </row>
    <row r="566" spans="1:43" ht="12.75" hidden="1" customHeight="1">
      <c r="A566" s="1066" t="s">
        <v>1055</v>
      </c>
      <c r="B566" s="1060" t="str">
        <f t="shared" si="62"/>
        <v xml:space="preserve"> </v>
      </c>
      <c r="C566" s="1061" t="s">
        <v>514</v>
      </c>
      <c r="D566" s="885">
        <v>0</v>
      </c>
      <c r="E566" s="1061" t="str">
        <f t="shared" si="60"/>
        <v xml:space="preserve"> </v>
      </c>
      <c r="F566" s="1044"/>
      <c r="G566" s="1044"/>
      <c r="H566" s="1044"/>
      <c r="I566" s="1044"/>
      <c r="J566" s="1044"/>
      <c r="K566" s="1063"/>
      <c r="L566" s="1063"/>
      <c r="M566" s="1063"/>
      <c r="N566" s="1063"/>
      <c r="O566" s="1063"/>
      <c r="P566" s="1063"/>
      <c r="Q566" s="1063"/>
      <c r="R566" s="1063"/>
      <c r="S566" s="1063"/>
      <c r="T566" s="1063"/>
      <c r="U566" s="1063"/>
      <c r="V566" s="1063"/>
      <c r="W566" s="1063"/>
      <c r="X566" s="1063"/>
      <c r="Y566" s="1063"/>
      <c r="Z566" s="1063"/>
      <c r="AA566" s="1063"/>
      <c r="AB566" s="1063"/>
      <c r="AC566" s="1063"/>
      <c r="AD566" s="1063"/>
      <c r="AE566" s="1063"/>
      <c r="AF566" s="1063"/>
      <c r="AG566" s="1063"/>
      <c r="AH566" s="1063"/>
      <c r="AI566" s="1063"/>
      <c r="AJ566" s="1063"/>
      <c r="AK566" s="1063"/>
      <c r="AL566" s="1063"/>
      <c r="AM566" s="1069"/>
      <c r="AN566" s="1064"/>
      <c r="AO566" s="888" t="str">
        <f t="shared" si="63"/>
        <v xml:space="preserve"> </v>
      </c>
      <c r="AP566" s="885">
        <f t="shared" si="64"/>
        <v>0</v>
      </c>
      <c r="AQ566" s="1065"/>
    </row>
    <row r="567" spans="1:43" ht="12.75" hidden="1" customHeight="1">
      <c r="A567" s="1059" t="s">
        <v>1224</v>
      </c>
      <c r="B567" s="1060" t="str">
        <f t="shared" si="62"/>
        <v xml:space="preserve"> </v>
      </c>
      <c r="C567" s="1061" t="s">
        <v>514</v>
      </c>
      <c r="D567" s="885">
        <v>0</v>
      </c>
      <c r="E567" s="1061" t="str">
        <f t="shared" si="60"/>
        <v xml:space="preserve"> </v>
      </c>
      <c r="F567" s="1019"/>
      <c r="G567" s="1019"/>
      <c r="H567" s="1068"/>
      <c r="I567" s="1019"/>
      <c r="J567" s="1019"/>
      <c r="K567" s="1069"/>
      <c r="L567" s="1069"/>
      <c r="M567" s="1070"/>
      <c r="N567" s="1070"/>
      <c r="O567" s="1070"/>
      <c r="P567" s="1070"/>
      <c r="Q567" s="1070"/>
      <c r="R567" s="1070"/>
      <c r="S567" s="1070"/>
      <c r="T567" s="1070"/>
      <c r="U567" s="1070"/>
      <c r="V567" s="1070"/>
      <c r="W567" s="1070"/>
      <c r="X567" s="1070"/>
      <c r="Y567" s="1070"/>
      <c r="Z567" s="1070"/>
      <c r="AA567" s="1070"/>
      <c r="AB567" s="1070"/>
      <c r="AC567" s="1070"/>
      <c r="AD567" s="1070"/>
      <c r="AE567" s="1070"/>
      <c r="AF567" s="1070"/>
      <c r="AG567" s="1070"/>
      <c r="AH567" s="1070"/>
      <c r="AI567" s="1070"/>
      <c r="AJ567" s="1070"/>
      <c r="AK567" s="1070"/>
      <c r="AL567" s="1070"/>
      <c r="AM567" s="1069"/>
      <c r="AN567" s="1064"/>
      <c r="AO567" s="888" t="str">
        <f t="shared" si="63"/>
        <v xml:space="preserve"> </v>
      </c>
      <c r="AP567" s="885">
        <f t="shared" si="64"/>
        <v>0</v>
      </c>
      <c r="AQ567" s="1065"/>
    </row>
    <row r="568" spans="1:43" ht="12.75" hidden="1" customHeight="1">
      <c r="A568" s="1059" t="s">
        <v>1225</v>
      </c>
      <c r="B568" s="1060">
        <f t="shared" si="62"/>
        <v>3</v>
      </c>
      <c r="C568" s="1061">
        <v>1.9074074074074073E-2</v>
      </c>
      <c r="D568" s="880">
        <v>0</v>
      </c>
      <c r="E568" s="1061" t="str">
        <f t="shared" si="60"/>
        <v xml:space="preserve"> </v>
      </c>
      <c r="F568" s="1044"/>
      <c r="G568" s="1044"/>
      <c r="H568" s="1006"/>
      <c r="I568" s="1044"/>
      <c r="J568" s="1044"/>
      <c r="K568" s="1063"/>
      <c r="L568" s="1063"/>
      <c r="M568" s="1070"/>
      <c r="N568" s="1070"/>
      <c r="O568" s="1070"/>
      <c r="P568" s="1070"/>
      <c r="Q568" s="1070"/>
      <c r="R568" s="1070"/>
      <c r="S568" s="1070"/>
      <c r="T568" s="1070"/>
      <c r="U568" s="1070"/>
      <c r="V568" s="1070"/>
      <c r="W568" s="1070"/>
      <c r="X568" s="1070"/>
      <c r="Y568" s="1070"/>
      <c r="Z568" s="1070"/>
      <c r="AA568" s="1070"/>
      <c r="AB568" s="1070"/>
      <c r="AC568" s="1070"/>
      <c r="AD568" s="1070"/>
      <c r="AE568" s="1070"/>
      <c r="AF568" s="1070"/>
      <c r="AG568" s="1070"/>
      <c r="AH568" s="1070"/>
      <c r="AI568" s="1070"/>
      <c r="AJ568" s="1070"/>
      <c r="AK568" s="1070"/>
      <c r="AL568" s="1070"/>
      <c r="AM568" s="1069"/>
      <c r="AN568" s="1064"/>
      <c r="AO568" s="888" t="str">
        <f t="shared" si="63"/>
        <v xml:space="preserve"> </v>
      </c>
      <c r="AP568" s="885">
        <f t="shared" si="64"/>
        <v>0</v>
      </c>
      <c r="AQ568" s="1065"/>
    </row>
    <row r="569" spans="1:43" ht="12.75" hidden="1" customHeight="1">
      <c r="A569" s="1059" t="s">
        <v>707</v>
      </c>
      <c r="B569" s="1060" t="str">
        <f t="shared" si="62"/>
        <v xml:space="preserve"> </v>
      </c>
      <c r="C569" s="1061" t="s">
        <v>514</v>
      </c>
      <c r="D569" s="885">
        <v>0</v>
      </c>
      <c r="E569" s="1061" t="str">
        <f t="shared" si="60"/>
        <v xml:space="preserve"> </v>
      </c>
      <c r="F569" s="1044"/>
      <c r="G569" s="1044"/>
      <c r="H569" s="1006"/>
      <c r="I569" s="1044"/>
      <c r="J569" s="1044"/>
      <c r="K569" s="1063"/>
      <c r="L569" s="1063"/>
      <c r="M569" s="1070"/>
      <c r="N569" s="1070"/>
      <c r="O569" s="1070"/>
      <c r="P569" s="1070"/>
      <c r="Q569" s="1070"/>
      <c r="R569" s="1070"/>
      <c r="S569" s="1070"/>
      <c r="T569" s="1070"/>
      <c r="U569" s="1070"/>
      <c r="V569" s="1070"/>
      <c r="W569" s="1070"/>
      <c r="X569" s="1070"/>
      <c r="Y569" s="1070"/>
      <c r="Z569" s="1070"/>
      <c r="AA569" s="1070"/>
      <c r="AB569" s="1070"/>
      <c r="AC569" s="1070"/>
      <c r="AD569" s="1070"/>
      <c r="AE569" s="1070"/>
      <c r="AF569" s="1070"/>
      <c r="AG569" s="1070"/>
      <c r="AH569" s="1070"/>
      <c r="AI569" s="1070"/>
      <c r="AJ569" s="1070"/>
      <c r="AK569" s="1070"/>
      <c r="AL569" s="1070"/>
      <c r="AM569" s="1069"/>
      <c r="AN569" s="1064"/>
      <c r="AO569" s="888" t="str">
        <f t="shared" si="63"/>
        <v xml:space="preserve"> </v>
      </c>
      <c r="AP569" s="885">
        <f t="shared" si="64"/>
        <v>0</v>
      </c>
      <c r="AQ569" s="1065"/>
    </row>
    <row r="570" spans="1:43" ht="12.75" hidden="1" customHeight="1">
      <c r="A570" s="1066" t="s">
        <v>1093</v>
      </c>
      <c r="B570" s="1060" t="str">
        <f t="shared" si="62"/>
        <v xml:space="preserve"> </v>
      </c>
      <c r="C570" s="1061" t="s">
        <v>514</v>
      </c>
      <c r="D570" s="885">
        <v>0</v>
      </c>
      <c r="E570" s="1061" t="str">
        <f t="shared" si="60"/>
        <v xml:space="preserve"> </v>
      </c>
      <c r="F570" s="1006"/>
      <c r="G570" s="1006"/>
      <c r="H570" s="1006"/>
      <c r="I570" s="1006"/>
      <c r="J570" s="1006"/>
      <c r="K570" s="1062"/>
      <c r="L570" s="1062"/>
      <c r="M570" s="1062"/>
      <c r="N570" s="1062"/>
      <c r="O570" s="1062"/>
      <c r="P570" s="1062"/>
      <c r="Q570" s="1062"/>
      <c r="R570" s="1062"/>
      <c r="S570" s="1062"/>
      <c r="T570" s="1062"/>
      <c r="U570" s="1062"/>
      <c r="V570" s="1062"/>
      <c r="W570" s="1062"/>
      <c r="X570" s="1062"/>
      <c r="Y570" s="1062"/>
      <c r="Z570" s="1062"/>
      <c r="AA570" s="1062"/>
      <c r="AB570" s="1062"/>
      <c r="AC570" s="1062"/>
      <c r="AD570" s="1062"/>
      <c r="AE570" s="1062"/>
      <c r="AF570" s="1062"/>
      <c r="AG570" s="1062"/>
      <c r="AH570" s="1062"/>
      <c r="AI570" s="1062"/>
      <c r="AJ570" s="1062"/>
      <c r="AK570" s="1062"/>
      <c r="AL570" s="1062"/>
      <c r="AM570" s="1063"/>
      <c r="AN570" s="1064"/>
      <c r="AO570" s="888" t="str">
        <f t="shared" si="63"/>
        <v xml:space="preserve"> </v>
      </c>
      <c r="AP570" s="885">
        <f t="shared" si="64"/>
        <v>0</v>
      </c>
      <c r="AQ570" s="1065"/>
    </row>
    <row r="571" spans="1:43" ht="12.75" hidden="1" customHeight="1">
      <c r="A571" s="1059" t="s">
        <v>278</v>
      </c>
      <c r="B571" s="1060" t="str">
        <f t="shared" si="62"/>
        <v xml:space="preserve"> </v>
      </c>
      <c r="C571" s="1061" t="s">
        <v>514</v>
      </c>
      <c r="D571" s="885">
        <v>0</v>
      </c>
      <c r="E571" s="1061" t="str">
        <f t="shared" si="60"/>
        <v xml:space="preserve"> </v>
      </c>
      <c r="F571" s="1044"/>
      <c r="G571" s="1044"/>
      <c r="H571" s="1044"/>
      <c r="I571" s="1044"/>
      <c r="J571" s="1044"/>
      <c r="K571" s="1063"/>
      <c r="L571" s="1063"/>
      <c r="M571" s="1063"/>
      <c r="N571" s="1063"/>
      <c r="O571" s="1063"/>
      <c r="P571" s="1063"/>
      <c r="Q571" s="1063"/>
      <c r="R571" s="1063"/>
      <c r="S571" s="1063"/>
      <c r="T571" s="1063"/>
      <c r="U571" s="1063"/>
      <c r="V571" s="1063"/>
      <c r="W571" s="1063"/>
      <c r="X571" s="1063"/>
      <c r="Y571" s="1063"/>
      <c r="Z571" s="1063"/>
      <c r="AA571" s="1063"/>
      <c r="AB571" s="1063"/>
      <c r="AC571" s="1063"/>
      <c r="AD571" s="1063"/>
      <c r="AE571" s="1063"/>
      <c r="AF571" s="1063"/>
      <c r="AG571" s="1063"/>
      <c r="AH571" s="1063"/>
      <c r="AI571" s="1063"/>
      <c r="AJ571" s="1063"/>
      <c r="AK571" s="1063"/>
      <c r="AL571" s="1063"/>
      <c r="AM571" s="1063"/>
      <c r="AN571" s="1064"/>
      <c r="AO571" s="888" t="str">
        <f t="shared" si="63"/>
        <v xml:space="preserve"> </v>
      </c>
      <c r="AP571" s="885">
        <f t="shared" si="64"/>
        <v>0</v>
      </c>
      <c r="AQ571" s="1065"/>
    </row>
    <row r="572" spans="1:43" ht="12.75" hidden="1" customHeight="1">
      <c r="A572" s="1066" t="s">
        <v>1502</v>
      </c>
      <c r="B572" s="1060">
        <f t="shared" si="62"/>
        <v>3</v>
      </c>
      <c r="C572" s="1061">
        <v>0.14403645833333331</v>
      </c>
      <c r="D572" s="880">
        <v>0</v>
      </c>
      <c r="E572" s="1061" t="str">
        <f t="shared" si="60"/>
        <v xml:space="preserve"> </v>
      </c>
      <c r="F572" s="1006"/>
      <c r="G572" s="1006"/>
      <c r="H572" s="1006"/>
      <c r="I572" s="1006"/>
      <c r="J572" s="1006"/>
      <c r="K572" s="1062"/>
      <c r="L572" s="1062"/>
      <c r="M572" s="1062"/>
      <c r="N572" s="1062"/>
      <c r="O572" s="1062"/>
      <c r="P572" s="1062"/>
      <c r="Q572" s="1062"/>
      <c r="R572" s="1062"/>
      <c r="S572" s="1062"/>
      <c r="T572" s="1062"/>
      <c r="U572" s="1062"/>
      <c r="V572" s="1062"/>
      <c r="W572" s="1062"/>
      <c r="X572" s="1062"/>
      <c r="Y572" s="1062"/>
      <c r="Z572" s="1062"/>
      <c r="AA572" s="1062"/>
      <c r="AB572" s="1062"/>
      <c r="AC572" s="1062"/>
      <c r="AD572" s="1062"/>
      <c r="AE572" s="1062"/>
      <c r="AF572" s="1062"/>
      <c r="AG572" s="1062"/>
      <c r="AH572" s="1062"/>
      <c r="AI572" s="1062"/>
      <c r="AJ572" s="1062"/>
      <c r="AK572" s="1062"/>
      <c r="AL572" s="1062"/>
      <c r="AM572" s="1063"/>
      <c r="AN572" s="1064"/>
      <c r="AO572" s="888" t="str">
        <f t="shared" si="63"/>
        <v xml:space="preserve"> </v>
      </c>
      <c r="AP572" s="885">
        <f t="shared" si="64"/>
        <v>0</v>
      </c>
      <c r="AQ572" s="1065"/>
    </row>
    <row r="573" spans="1:43" ht="12.75" hidden="1" customHeight="1">
      <c r="A573" s="1066" t="s">
        <v>884</v>
      </c>
      <c r="B573" s="1060" t="str">
        <f t="shared" si="62"/>
        <v xml:space="preserve"> </v>
      </c>
      <c r="C573" s="1061" t="s">
        <v>514</v>
      </c>
      <c r="D573" s="885">
        <v>0</v>
      </c>
      <c r="E573" s="1061" t="str">
        <f t="shared" si="60"/>
        <v xml:space="preserve"> </v>
      </c>
      <c r="F573" s="1006"/>
      <c r="G573" s="1006"/>
      <c r="H573" s="1006"/>
      <c r="I573" s="1006"/>
      <c r="J573" s="1006"/>
      <c r="K573" s="1062"/>
      <c r="L573" s="1062"/>
      <c r="M573" s="1062"/>
      <c r="N573" s="1062"/>
      <c r="O573" s="1062"/>
      <c r="P573" s="1062"/>
      <c r="Q573" s="1062"/>
      <c r="R573" s="1062"/>
      <c r="S573" s="1062"/>
      <c r="T573" s="1062"/>
      <c r="U573" s="1062"/>
      <c r="V573" s="1062"/>
      <c r="W573" s="1062"/>
      <c r="X573" s="1062"/>
      <c r="Y573" s="1062"/>
      <c r="Z573" s="1062"/>
      <c r="AA573" s="1062"/>
      <c r="AB573" s="1062"/>
      <c r="AC573" s="1062"/>
      <c r="AD573" s="1062"/>
      <c r="AE573" s="1062"/>
      <c r="AF573" s="1062"/>
      <c r="AG573" s="1062"/>
      <c r="AH573" s="1062"/>
      <c r="AI573" s="1062"/>
      <c r="AJ573" s="1062"/>
      <c r="AK573" s="1062"/>
      <c r="AL573" s="1062"/>
      <c r="AM573" s="1063"/>
      <c r="AN573" s="1064"/>
      <c r="AO573" s="888" t="str">
        <f t="shared" si="63"/>
        <v xml:space="preserve"> </v>
      </c>
      <c r="AP573" s="885">
        <f t="shared" si="64"/>
        <v>0</v>
      </c>
      <c r="AQ573" s="1065"/>
    </row>
    <row r="574" spans="1:43" ht="12.75" hidden="1" customHeight="1">
      <c r="A574" s="1059" t="s">
        <v>1226</v>
      </c>
      <c r="B574" s="1060" t="str">
        <f t="shared" si="62"/>
        <v xml:space="preserve"> </v>
      </c>
      <c r="C574" s="1061" t="s">
        <v>514</v>
      </c>
      <c r="D574" s="885">
        <v>0</v>
      </c>
      <c r="E574" s="1061" t="str">
        <f t="shared" si="60"/>
        <v xml:space="preserve"> </v>
      </c>
      <c r="F574" s="1044"/>
      <c r="G574" s="1080"/>
      <c r="H574" s="1044"/>
      <c r="I574" s="1044"/>
      <c r="J574" s="1043"/>
      <c r="K574" s="1063"/>
      <c r="L574" s="1063"/>
      <c r="M574" s="1063"/>
      <c r="N574" s="1063"/>
      <c r="O574" s="1063"/>
      <c r="P574" s="1063"/>
      <c r="Q574" s="1063"/>
      <c r="R574" s="1063"/>
      <c r="S574" s="1063"/>
      <c r="T574" s="1063"/>
      <c r="U574" s="1063"/>
      <c r="V574" s="1063"/>
      <c r="W574" s="1063"/>
      <c r="X574" s="1063"/>
      <c r="Y574" s="1063"/>
      <c r="Z574" s="1063"/>
      <c r="AA574" s="1063"/>
      <c r="AB574" s="1063"/>
      <c r="AC574" s="1063"/>
      <c r="AD574" s="1063"/>
      <c r="AE574" s="1063"/>
      <c r="AF574" s="1063"/>
      <c r="AG574" s="1063"/>
      <c r="AH574" s="1063"/>
      <c r="AI574" s="1063"/>
      <c r="AJ574" s="1063"/>
      <c r="AK574" s="1063"/>
      <c r="AL574" s="1063"/>
      <c r="AM574" s="1063"/>
      <c r="AN574" s="1081"/>
      <c r="AO574" s="1006" t="str">
        <f t="shared" si="63"/>
        <v xml:space="preserve"> </v>
      </c>
      <c r="AP574" s="885">
        <f t="shared" si="64"/>
        <v>0</v>
      </c>
      <c r="AQ574" s="1053"/>
    </row>
    <row r="575" spans="1:43" ht="12.75" hidden="1" customHeight="1">
      <c r="A575" s="1059" t="s">
        <v>1227</v>
      </c>
      <c r="B575" s="1060" t="str">
        <f t="shared" si="62"/>
        <v xml:space="preserve"> </v>
      </c>
      <c r="C575" s="1061" t="s">
        <v>514</v>
      </c>
      <c r="D575" s="885">
        <v>0</v>
      </c>
      <c r="E575" s="1061" t="str">
        <f t="shared" si="60"/>
        <v xml:space="preserve"> </v>
      </c>
      <c r="F575" s="1019"/>
      <c r="G575" s="1019"/>
      <c r="H575" s="1068"/>
      <c r="I575" s="1019"/>
      <c r="J575" s="1019"/>
      <c r="K575" s="1069"/>
      <c r="L575" s="1069"/>
      <c r="M575" s="1070"/>
      <c r="N575" s="1070"/>
      <c r="O575" s="1070"/>
      <c r="P575" s="1070"/>
      <c r="Q575" s="1070"/>
      <c r="R575" s="1070"/>
      <c r="S575" s="1070"/>
      <c r="T575" s="1070"/>
      <c r="U575" s="1070"/>
      <c r="V575" s="1070"/>
      <c r="W575" s="1070"/>
      <c r="X575" s="1070"/>
      <c r="Y575" s="1070"/>
      <c r="Z575" s="1070"/>
      <c r="AA575" s="1070"/>
      <c r="AB575" s="1070"/>
      <c r="AC575" s="1070"/>
      <c r="AD575" s="1070"/>
      <c r="AE575" s="1070"/>
      <c r="AF575" s="1070"/>
      <c r="AG575" s="1070"/>
      <c r="AH575" s="1070"/>
      <c r="AI575" s="1070"/>
      <c r="AJ575" s="1070"/>
      <c r="AK575" s="1070"/>
      <c r="AL575" s="1070"/>
      <c r="AM575" s="1069"/>
      <c r="AN575" s="1064"/>
      <c r="AO575" s="888" t="str">
        <f t="shared" si="63"/>
        <v xml:space="preserve"> </v>
      </c>
      <c r="AP575" s="885">
        <f t="shared" si="64"/>
        <v>0</v>
      </c>
      <c r="AQ575" s="1065"/>
    </row>
    <row r="576" spans="1:43" ht="12.75" hidden="1" customHeight="1">
      <c r="A576" s="1066" t="s">
        <v>1325</v>
      </c>
      <c r="B576" s="1060">
        <v>0</v>
      </c>
      <c r="C576" s="1061" t="s">
        <v>514</v>
      </c>
      <c r="D576" s="885">
        <v>0</v>
      </c>
      <c r="E576" s="1061" t="str">
        <f t="shared" si="60"/>
        <v xml:space="preserve"> </v>
      </c>
      <c r="F576" s="1006"/>
      <c r="G576" s="1006"/>
      <c r="H576" s="1006"/>
      <c r="I576" s="1006"/>
      <c r="J576" s="1006"/>
      <c r="K576" s="1062"/>
      <c r="L576" s="1062"/>
      <c r="M576" s="1062"/>
      <c r="N576" s="1062"/>
      <c r="O576" s="1062"/>
      <c r="P576" s="1062"/>
      <c r="Q576" s="1062"/>
      <c r="R576" s="1062"/>
      <c r="S576" s="1062"/>
      <c r="T576" s="1062"/>
      <c r="U576" s="1062"/>
      <c r="V576" s="1062"/>
      <c r="W576" s="1062"/>
      <c r="X576" s="1062"/>
      <c r="Y576" s="1062"/>
      <c r="Z576" s="1062"/>
      <c r="AA576" s="1062"/>
      <c r="AB576" s="1062"/>
      <c r="AC576" s="1062"/>
      <c r="AD576" s="1062"/>
      <c r="AE576" s="1062"/>
      <c r="AF576" s="1062"/>
      <c r="AG576" s="1062"/>
      <c r="AH576" s="1062"/>
      <c r="AI576" s="1062"/>
      <c r="AJ576" s="1062"/>
      <c r="AK576" s="1062"/>
      <c r="AL576" s="1062"/>
      <c r="AM576" s="1063"/>
      <c r="AN576" s="1064"/>
      <c r="AO576" s="888" t="str">
        <f t="shared" si="63"/>
        <v xml:space="preserve"> </v>
      </c>
      <c r="AP576" s="885">
        <f t="shared" si="64"/>
        <v>0</v>
      </c>
      <c r="AQ576" s="1065"/>
    </row>
    <row r="577" spans="1:43" ht="12.75" hidden="1" customHeight="1">
      <c r="A577" s="1059" t="s">
        <v>384</v>
      </c>
      <c r="B577" s="1060" t="str">
        <f t="shared" ref="B577:B608" si="65">IFERROR(MINUTE(B$5)-MINUTE(C577)," ")</f>
        <v xml:space="preserve"> </v>
      </c>
      <c r="C577" s="1061" t="s">
        <v>514</v>
      </c>
      <c r="D577" s="885">
        <v>0</v>
      </c>
      <c r="E577" s="1061" t="str">
        <f t="shared" si="60"/>
        <v xml:space="preserve"> </v>
      </c>
      <c r="F577" s="1006"/>
      <c r="G577" s="1006"/>
      <c r="H577" s="1006"/>
      <c r="I577" s="1006"/>
      <c r="J577" s="1006"/>
      <c r="K577" s="1062"/>
      <c r="L577" s="1062"/>
      <c r="M577" s="1062"/>
      <c r="N577" s="1062"/>
      <c r="O577" s="1062"/>
      <c r="P577" s="1062"/>
      <c r="Q577" s="1062"/>
      <c r="R577" s="1062"/>
      <c r="S577" s="1062"/>
      <c r="T577" s="1062"/>
      <c r="U577" s="1062"/>
      <c r="V577" s="1062"/>
      <c r="W577" s="1062"/>
      <c r="X577" s="1062"/>
      <c r="Y577" s="1062"/>
      <c r="Z577" s="1062"/>
      <c r="AA577" s="1062"/>
      <c r="AB577" s="1062"/>
      <c r="AC577" s="1062"/>
      <c r="AD577" s="1062"/>
      <c r="AE577" s="1062"/>
      <c r="AF577" s="1062"/>
      <c r="AG577" s="1062"/>
      <c r="AH577" s="1062"/>
      <c r="AI577" s="1062"/>
      <c r="AJ577" s="1062"/>
      <c r="AK577" s="1062"/>
      <c r="AL577" s="1062"/>
      <c r="AM577" s="1063"/>
      <c r="AN577" s="1064"/>
      <c r="AO577" s="888" t="str">
        <f t="shared" si="63"/>
        <v xml:space="preserve"> </v>
      </c>
      <c r="AP577" s="885">
        <f t="shared" si="64"/>
        <v>0</v>
      </c>
      <c r="AQ577" s="1065"/>
    </row>
    <row r="578" spans="1:43" ht="12.75" hidden="1" customHeight="1">
      <c r="A578" s="1066" t="s">
        <v>807</v>
      </c>
      <c r="B578" s="1060" t="str">
        <f t="shared" si="65"/>
        <v xml:space="preserve"> </v>
      </c>
      <c r="C578" s="1061" t="s">
        <v>514</v>
      </c>
      <c r="D578" s="885">
        <v>0</v>
      </c>
      <c r="E578" s="1061" t="str">
        <f t="shared" si="60"/>
        <v xml:space="preserve"> </v>
      </c>
      <c r="F578" s="1044"/>
      <c r="G578" s="1044"/>
      <c r="H578" s="1044"/>
      <c r="I578" s="1044"/>
      <c r="J578" s="1044"/>
      <c r="K578" s="1063"/>
      <c r="L578" s="1063"/>
      <c r="M578" s="1063"/>
      <c r="N578" s="1063"/>
      <c r="O578" s="1063"/>
      <c r="P578" s="1063"/>
      <c r="Q578" s="1063"/>
      <c r="R578" s="1063"/>
      <c r="S578" s="1063"/>
      <c r="T578" s="1063"/>
      <c r="U578" s="1063"/>
      <c r="V578" s="1063"/>
      <c r="W578" s="1063"/>
      <c r="X578" s="1063"/>
      <c r="Y578" s="1063"/>
      <c r="Z578" s="1063"/>
      <c r="AA578" s="1063"/>
      <c r="AB578" s="1063"/>
      <c r="AC578" s="1063"/>
      <c r="AD578" s="1063"/>
      <c r="AE578" s="1063"/>
      <c r="AF578" s="1063"/>
      <c r="AG578" s="1063"/>
      <c r="AH578" s="1063"/>
      <c r="AI578" s="1063"/>
      <c r="AJ578" s="1063"/>
      <c r="AK578" s="1063"/>
      <c r="AL578" s="1063"/>
      <c r="AM578" s="1063"/>
      <c r="AN578" s="1064"/>
      <c r="AO578" s="888" t="str">
        <f t="shared" si="63"/>
        <v xml:space="preserve"> </v>
      </c>
      <c r="AP578" s="885">
        <f t="shared" si="64"/>
        <v>0</v>
      </c>
      <c r="AQ578" s="1065"/>
    </row>
    <row r="579" spans="1:43" ht="12.75" hidden="1" customHeight="1">
      <c r="A579" s="1066" t="s">
        <v>1130</v>
      </c>
      <c r="B579" s="1060" t="str">
        <f t="shared" si="65"/>
        <v xml:space="preserve"> </v>
      </c>
      <c r="C579" s="1061" t="s">
        <v>514</v>
      </c>
      <c r="D579" s="885">
        <v>0</v>
      </c>
      <c r="E579" s="1061" t="str">
        <f t="shared" si="60"/>
        <v xml:space="preserve"> </v>
      </c>
      <c r="F579" s="1006"/>
      <c r="G579" s="1006"/>
      <c r="H579" s="1006"/>
      <c r="I579" s="1006"/>
      <c r="J579" s="1006"/>
      <c r="K579" s="1062"/>
      <c r="L579" s="1062"/>
      <c r="M579" s="1062"/>
      <c r="N579" s="1062"/>
      <c r="O579" s="1062"/>
      <c r="P579" s="1062"/>
      <c r="Q579" s="1062"/>
      <c r="R579" s="1062"/>
      <c r="S579" s="1062"/>
      <c r="T579" s="1062"/>
      <c r="U579" s="1062"/>
      <c r="V579" s="1062"/>
      <c r="W579" s="1062"/>
      <c r="X579" s="1062"/>
      <c r="Y579" s="1062"/>
      <c r="Z579" s="1062"/>
      <c r="AA579" s="1062"/>
      <c r="AB579" s="1062"/>
      <c r="AC579" s="1062"/>
      <c r="AD579" s="1062"/>
      <c r="AE579" s="1062"/>
      <c r="AF579" s="1062"/>
      <c r="AG579" s="1062"/>
      <c r="AH579" s="1062"/>
      <c r="AI579" s="1062"/>
      <c r="AJ579" s="1062"/>
      <c r="AK579" s="1062"/>
      <c r="AL579" s="1062"/>
      <c r="AM579" s="1063"/>
      <c r="AN579" s="1064"/>
      <c r="AO579" s="888" t="str">
        <f t="shared" si="63"/>
        <v xml:space="preserve"> </v>
      </c>
      <c r="AP579" s="885">
        <f t="shared" si="64"/>
        <v>0</v>
      </c>
      <c r="AQ579" s="1065"/>
    </row>
    <row r="580" spans="1:43" ht="12.75" hidden="1" customHeight="1">
      <c r="A580" s="1059" t="s">
        <v>1326</v>
      </c>
      <c r="B580" s="1060" t="str">
        <f t="shared" si="65"/>
        <v xml:space="preserve"> </v>
      </c>
      <c r="C580" s="1061" t="s">
        <v>514</v>
      </c>
      <c r="D580" s="885">
        <v>0</v>
      </c>
      <c r="E580" s="1061" t="str">
        <f t="shared" si="60"/>
        <v xml:space="preserve"> </v>
      </c>
      <c r="F580" s="1006"/>
      <c r="G580" s="1006"/>
      <c r="H580" s="1006"/>
      <c r="I580" s="1006"/>
      <c r="J580" s="1006"/>
      <c r="K580" s="1062"/>
      <c r="L580" s="1062"/>
      <c r="M580" s="1062"/>
      <c r="N580" s="1062"/>
      <c r="O580" s="1062"/>
      <c r="P580" s="1062"/>
      <c r="Q580" s="1062"/>
      <c r="R580" s="1062"/>
      <c r="S580" s="1062"/>
      <c r="T580" s="1062"/>
      <c r="U580" s="1062"/>
      <c r="V580" s="1062"/>
      <c r="W580" s="1062"/>
      <c r="X580" s="1062"/>
      <c r="Y580" s="1062"/>
      <c r="Z580" s="1062"/>
      <c r="AA580" s="1062"/>
      <c r="AB580" s="1062"/>
      <c r="AC580" s="1062"/>
      <c r="AD580" s="1062"/>
      <c r="AE580" s="1062"/>
      <c r="AF580" s="1062"/>
      <c r="AG580" s="1062"/>
      <c r="AH580" s="1062"/>
      <c r="AI580" s="1062"/>
      <c r="AJ580" s="1062"/>
      <c r="AK580" s="1062"/>
      <c r="AL580" s="1062"/>
      <c r="AM580" s="1063"/>
      <c r="AN580" s="1064"/>
      <c r="AO580" s="888" t="str">
        <f t="shared" si="63"/>
        <v xml:space="preserve"> </v>
      </c>
      <c r="AP580" s="885">
        <f t="shared" si="64"/>
        <v>0</v>
      </c>
      <c r="AQ580" s="1065"/>
    </row>
    <row r="581" spans="1:43" ht="12.75" hidden="1" customHeight="1">
      <c r="A581" s="1066" t="s">
        <v>1094</v>
      </c>
      <c r="B581" s="1060" t="str">
        <f t="shared" si="65"/>
        <v xml:space="preserve"> </v>
      </c>
      <c r="C581" s="1061" t="s">
        <v>514</v>
      </c>
      <c r="D581" s="885">
        <v>0</v>
      </c>
      <c r="E581" s="1061" t="str">
        <f t="shared" si="60"/>
        <v xml:space="preserve"> </v>
      </c>
      <c r="F581" s="1044"/>
      <c r="G581" s="1044"/>
      <c r="H581" s="1006"/>
      <c r="I581" s="1044"/>
      <c r="J581" s="1044"/>
      <c r="K581" s="1063"/>
      <c r="L581" s="1063"/>
      <c r="M581" s="1062"/>
      <c r="N581" s="1062"/>
      <c r="O581" s="1062"/>
      <c r="P581" s="1062"/>
      <c r="Q581" s="1062"/>
      <c r="R581" s="1062"/>
      <c r="S581" s="1062"/>
      <c r="T581" s="1062"/>
      <c r="U581" s="1062"/>
      <c r="V581" s="1062"/>
      <c r="W581" s="1062"/>
      <c r="X581" s="1062"/>
      <c r="Y581" s="1062"/>
      <c r="Z581" s="1062"/>
      <c r="AA581" s="1062"/>
      <c r="AB581" s="1062"/>
      <c r="AC581" s="1062"/>
      <c r="AD581" s="1062"/>
      <c r="AE581" s="1062"/>
      <c r="AF581" s="1062"/>
      <c r="AG581" s="1062"/>
      <c r="AH581" s="1062"/>
      <c r="AI581" s="1062"/>
      <c r="AJ581" s="1062"/>
      <c r="AK581" s="1062"/>
      <c r="AL581" s="1062"/>
      <c r="AM581" s="1063"/>
      <c r="AN581" s="1064"/>
      <c r="AO581" s="888" t="str">
        <f t="shared" si="63"/>
        <v xml:space="preserve"> </v>
      </c>
      <c r="AP581" s="885">
        <f t="shared" si="64"/>
        <v>0</v>
      </c>
      <c r="AQ581" s="1065"/>
    </row>
    <row r="582" spans="1:43" ht="12.75" hidden="1" customHeight="1">
      <c r="A582" s="1059" t="s">
        <v>1174</v>
      </c>
      <c r="B582" s="1060">
        <f t="shared" si="65"/>
        <v>11</v>
      </c>
      <c r="C582" s="1061">
        <v>1.3368055555555557E-2</v>
      </c>
      <c r="D582" s="880">
        <v>0</v>
      </c>
      <c r="E582" s="1061" t="str">
        <f t="shared" si="60"/>
        <v xml:space="preserve"> </v>
      </c>
      <c r="F582" s="1044"/>
      <c r="G582" s="1044"/>
      <c r="H582" s="1044"/>
      <c r="I582" s="1044"/>
      <c r="J582" s="1044"/>
      <c r="K582" s="1063"/>
      <c r="L582" s="1063"/>
      <c r="M582" s="1063"/>
      <c r="N582" s="1063"/>
      <c r="O582" s="1063"/>
      <c r="P582" s="1063"/>
      <c r="Q582" s="1063"/>
      <c r="R582" s="1063"/>
      <c r="S582" s="1063"/>
      <c r="T582" s="1063"/>
      <c r="U582" s="1063"/>
      <c r="V582" s="1063"/>
      <c r="W582" s="1063"/>
      <c r="X582" s="1063"/>
      <c r="Y582" s="1063"/>
      <c r="Z582" s="1063"/>
      <c r="AA582" s="1063"/>
      <c r="AB582" s="1063"/>
      <c r="AC582" s="1063"/>
      <c r="AD582" s="1063"/>
      <c r="AE582" s="1063"/>
      <c r="AF582" s="1063"/>
      <c r="AG582" s="1063"/>
      <c r="AH582" s="1063"/>
      <c r="AI582" s="1063"/>
      <c r="AJ582" s="1063"/>
      <c r="AK582" s="1063"/>
      <c r="AL582" s="1063"/>
      <c r="AM582" s="1069"/>
      <c r="AN582" s="1064"/>
      <c r="AO582" s="888" t="str">
        <f t="shared" si="63"/>
        <v xml:space="preserve"> </v>
      </c>
      <c r="AP582" s="885">
        <f t="shared" si="64"/>
        <v>0</v>
      </c>
      <c r="AQ582" s="1065"/>
    </row>
    <row r="583" spans="1:43" ht="12" hidden="1" customHeight="1">
      <c r="A583" s="1066" t="s">
        <v>1327</v>
      </c>
      <c r="B583" s="1060" t="str">
        <f t="shared" si="65"/>
        <v xml:space="preserve"> </v>
      </c>
      <c r="C583" s="1061" t="s">
        <v>514</v>
      </c>
      <c r="D583" s="885">
        <v>0</v>
      </c>
      <c r="E583" s="1061" t="str">
        <f t="shared" si="60"/>
        <v xml:space="preserve"> </v>
      </c>
      <c r="F583" s="1044"/>
      <c r="G583" s="1044"/>
      <c r="H583" s="1044"/>
      <c r="I583" s="1044"/>
      <c r="J583" s="1044"/>
      <c r="K583" s="1063"/>
      <c r="L583" s="1063"/>
      <c r="M583" s="1063"/>
      <c r="N583" s="1063"/>
      <c r="O583" s="1063"/>
      <c r="P583" s="1063"/>
      <c r="Q583" s="1063"/>
      <c r="R583" s="1063"/>
      <c r="S583" s="1063"/>
      <c r="T583" s="1063"/>
      <c r="U583" s="1063"/>
      <c r="V583" s="1063"/>
      <c r="W583" s="1063"/>
      <c r="X583" s="1063"/>
      <c r="Y583" s="1063"/>
      <c r="Z583" s="1063"/>
      <c r="AA583" s="1063"/>
      <c r="AB583" s="1063"/>
      <c r="AC583" s="1063"/>
      <c r="AD583" s="1063"/>
      <c r="AE583" s="1063"/>
      <c r="AF583" s="1063"/>
      <c r="AG583" s="1063"/>
      <c r="AH583" s="1063"/>
      <c r="AI583" s="1063"/>
      <c r="AJ583" s="1063"/>
      <c r="AK583" s="1063"/>
      <c r="AL583" s="1063"/>
      <c r="AM583" s="1069"/>
      <c r="AN583" s="1064"/>
      <c r="AO583" s="888" t="str">
        <f t="shared" si="63"/>
        <v xml:space="preserve"> </v>
      </c>
      <c r="AP583" s="885">
        <f t="shared" si="64"/>
        <v>0</v>
      </c>
      <c r="AQ583" s="1065"/>
    </row>
    <row r="584" spans="1:43" ht="12.75" hidden="1" customHeight="1">
      <c r="A584" s="1059" t="s">
        <v>488</v>
      </c>
      <c r="B584" s="1060" t="str">
        <f t="shared" si="65"/>
        <v xml:space="preserve"> </v>
      </c>
      <c r="C584" s="1061" t="s">
        <v>514</v>
      </c>
      <c r="D584" s="885">
        <v>0</v>
      </c>
      <c r="E584" s="1061" t="str">
        <f t="shared" si="60"/>
        <v xml:space="preserve"> </v>
      </c>
      <c r="F584" s="1044"/>
      <c r="G584" s="1044"/>
      <c r="H584" s="1044"/>
      <c r="I584" s="1044"/>
      <c r="J584" s="1044"/>
      <c r="K584" s="1063"/>
      <c r="L584" s="1063"/>
      <c r="M584" s="1063"/>
      <c r="N584" s="1063"/>
      <c r="O584" s="1063"/>
      <c r="P584" s="1063"/>
      <c r="Q584" s="1063"/>
      <c r="R584" s="1063"/>
      <c r="S584" s="1063"/>
      <c r="T584" s="1063"/>
      <c r="U584" s="1063"/>
      <c r="V584" s="1063"/>
      <c r="W584" s="1063"/>
      <c r="X584" s="1063"/>
      <c r="Y584" s="1063"/>
      <c r="Z584" s="1063"/>
      <c r="AA584" s="1063"/>
      <c r="AB584" s="1063"/>
      <c r="AC584" s="1063"/>
      <c r="AD584" s="1063"/>
      <c r="AE584" s="1063"/>
      <c r="AF584" s="1063"/>
      <c r="AG584" s="1063"/>
      <c r="AH584" s="1063"/>
      <c r="AI584" s="1063"/>
      <c r="AJ584" s="1063"/>
      <c r="AK584" s="1063"/>
      <c r="AL584" s="1063"/>
      <c r="AM584" s="1063"/>
      <c r="AN584" s="1064"/>
      <c r="AO584" s="888" t="str">
        <f t="shared" si="63"/>
        <v xml:space="preserve"> </v>
      </c>
      <c r="AP584" s="885">
        <f t="shared" si="64"/>
        <v>0</v>
      </c>
      <c r="AQ584" s="1065"/>
    </row>
    <row r="585" spans="1:43" ht="12.75" hidden="1" customHeight="1">
      <c r="A585" s="1059" t="s">
        <v>1503</v>
      </c>
      <c r="B585" s="1060">
        <f t="shared" si="65"/>
        <v>11</v>
      </c>
      <c r="C585" s="1061">
        <v>1.3414351851851851E-2</v>
      </c>
      <c r="D585" s="880">
        <v>0</v>
      </c>
      <c r="E585" s="1061" t="str">
        <f t="shared" si="60"/>
        <v xml:space="preserve"> </v>
      </c>
      <c r="F585" s="1044"/>
      <c r="G585" s="1044"/>
      <c r="H585" s="1044"/>
      <c r="I585" s="1044"/>
      <c r="J585" s="1044"/>
      <c r="K585" s="1063"/>
      <c r="L585" s="1063"/>
      <c r="M585" s="1063"/>
      <c r="N585" s="1063"/>
      <c r="O585" s="1063"/>
      <c r="P585" s="1063"/>
      <c r="Q585" s="1063"/>
      <c r="R585" s="1063"/>
      <c r="S585" s="1063"/>
      <c r="T585" s="1063"/>
      <c r="U585" s="1063"/>
      <c r="V585" s="1063"/>
      <c r="W585" s="1063"/>
      <c r="X585" s="1063"/>
      <c r="Y585" s="1063"/>
      <c r="Z585" s="1063"/>
      <c r="AA585" s="1063"/>
      <c r="AB585" s="1063"/>
      <c r="AC585" s="1063"/>
      <c r="AD585" s="1063"/>
      <c r="AE585" s="1063"/>
      <c r="AF585" s="1063"/>
      <c r="AG585" s="1063"/>
      <c r="AH585" s="1063"/>
      <c r="AI585" s="1063"/>
      <c r="AJ585" s="1063"/>
      <c r="AK585" s="1063"/>
      <c r="AL585" s="1063"/>
      <c r="AM585" s="1063"/>
      <c r="AN585" s="1064"/>
      <c r="AO585" s="888" t="str">
        <f t="shared" si="63"/>
        <v xml:space="preserve"> </v>
      </c>
      <c r="AP585" s="885">
        <f t="shared" si="64"/>
        <v>0</v>
      </c>
      <c r="AQ585" s="1065"/>
    </row>
    <row r="586" spans="1:43" ht="12.75" hidden="1" customHeight="1">
      <c r="A586" s="1059" t="s">
        <v>627</v>
      </c>
      <c r="B586" s="1060" t="str">
        <f t="shared" si="65"/>
        <v xml:space="preserve"> </v>
      </c>
      <c r="C586" s="1061" t="s">
        <v>514</v>
      </c>
      <c r="D586" s="885">
        <v>0</v>
      </c>
      <c r="E586" s="1061" t="str">
        <f t="shared" si="60"/>
        <v xml:space="preserve"> </v>
      </c>
      <c r="F586" s="1006"/>
      <c r="G586" s="1006"/>
      <c r="H586" s="1006"/>
      <c r="I586" s="1006"/>
      <c r="J586" s="1006"/>
      <c r="K586" s="1062"/>
      <c r="L586" s="1062"/>
      <c r="M586" s="1062"/>
      <c r="N586" s="1062"/>
      <c r="O586" s="1062"/>
      <c r="P586" s="1062"/>
      <c r="Q586" s="1062"/>
      <c r="R586" s="1062"/>
      <c r="S586" s="1062"/>
      <c r="T586" s="1062"/>
      <c r="U586" s="1062"/>
      <c r="V586" s="1062"/>
      <c r="W586" s="1062"/>
      <c r="X586" s="1062"/>
      <c r="Y586" s="1062"/>
      <c r="Z586" s="1062"/>
      <c r="AA586" s="1062"/>
      <c r="AB586" s="1062"/>
      <c r="AC586" s="1062"/>
      <c r="AD586" s="1062"/>
      <c r="AE586" s="1062"/>
      <c r="AF586" s="1062"/>
      <c r="AG586" s="1062"/>
      <c r="AH586" s="1062"/>
      <c r="AI586" s="1062"/>
      <c r="AJ586" s="1062"/>
      <c r="AK586" s="1062"/>
      <c r="AL586" s="1062"/>
      <c r="AM586" s="1063"/>
      <c r="AN586" s="1064"/>
      <c r="AO586" s="888" t="str">
        <f t="shared" si="63"/>
        <v xml:space="preserve"> </v>
      </c>
      <c r="AP586" s="885">
        <f t="shared" si="64"/>
        <v>0</v>
      </c>
      <c r="AQ586" s="1065"/>
    </row>
    <row r="587" spans="1:43" ht="12.75" hidden="1" customHeight="1">
      <c r="A587" s="1066" t="s">
        <v>1078</v>
      </c>
      <c r="B587" s="1060" t="str">
        <f t="shared" si="65"/>
        <v xml:space="preserve"> </v>
      </c>
      <c r="C587" s="1061" t="s">
        <v>514</v>
      </c>
      <c r="D587" s="885">
        <v>0</v>
      </c>
      <c r="E587" s="1061" t="str">
        <f t="shared" si="60"/>
        <v xml:space="preserve"> </v>
      </c>
      <c r="F587" s="1044"/>
      <c r="G587" s="1044"/>
      <c r="H587" s="1044"/>
      <c r="I587" s="1044"/>
      <c r="J587" s="1044"/>
      <c r="K587" s="1063"/>
      <c r="L587" s="1063"/>
      <c r="M587" s="1063"/>
      <c r="N587" s="1063"/>
      <c r="O587" s="1063"/>
      <c r="P587" s="1063"/>
      <c r="Q587" s="1063"/>
      <c r="R587" s="1063"/>
      <c r="S587" s="1063"/>
      <c r="T587" s="1063"/>
      <c r="U587" s="1063"/>
      <c r="V587" s="1063"/>
      <c r="W587" s="1063"/>
      <c r="X587" s="1063"/>
      <c r="Y587" s="1063"/>
      <c r="Z587" s="1063"/>
      <c r="AA587" s="1063"/>
      <c r="AB587" s="1063"/>
      <c r="AC587" s="1063"/>
      <c r="AD587" s="1063"/>
      <c r="AE587" s="1063"/>
      <c r="AF587" s="1063"/>
      <c r="AG587" s="1063"/>
      <c r="AH587" s="1063"/>
      <c r="AI587" s="1063"/>
      <c r="AJ587" s="1063"/>
      <c r="AK587" s="1063"/>
      <c r="AL587" s="1063"/>
      <c r="AM587" s="1063"/>
      <c r="AN587" s="1064"/>
      <c r="AO587" s="888" t="str">
        <f t="shared" si="63"/>
        <v xml:space="preserve"> </v>
      </c>
      <c r="AP587" s="885">
        <f t="shared" si="64"/>
        <v>0</v>
      </c>
      <c r="AQ587" s="1065"/>
    </row>
    <row r="588" spans="1:43" ht="12.75" hidden="1" customHeight="1">
      <c r="A588" s="1066" t="s">
        <v>1289</v>
      </c>
      <c r="B588" s="1060">
        <f t="shared" si="65"/>
        <v>6</v>
      </c>
      <c r="C588" s="1061">
        <v>1.7291666666666667E-2</v>
      </c>
      <c r="D588" s="880">
        <v>0</v>
      </c>
      <c r="E588" s="1061" t="str">
        <f t="shared" si="60"/>
        <v xml:space="preserve"> </v>
      </c>
      <c r="F588" s="1006"/>
      <c r="G588" s="1006"/>
      <c r="H588" s="1006"/>
      <c r="I588" s="1006"/>
      <c r="J588" s="1006"/>
      <c r="K588" s="1062"/>
      <c r="L588" s="1062"/>
      <c r="M588" s="1062"/>
      <c r="N588" s="1062"/>
      <c r="O588" s="1062"/>
      <c r="P588" s="1062"/>
      <c r="Q588" s="1062"/>
      <c r="R588" s="1062"/>
      <c r="S588" s="1062"/>
      <c r="T588" s="1062"/>
      <c r="U588" s="1062"/>
      <c r="V588" s="1062"/>
      <c r="W588" s="1062"/>
      <c r="X588" s="1062"/>
      <c r="Y588" s="1062"/>
      <c r="Z588" s="1062"/>
      <c r="AA588" s="1062"/>
      <c r="AB588" s="1062"/>
      <c r="AC588" s="1062"/>
      <c r="AD588" s="1062"/>
      <c r="AE588" s="1062"/>
      <c r="AF588" s="1062"/>
      <c r="AG588" s="1062"/>
      <c r="AH588" s="1062"/>
      <c r="AI588" s="1062"/>
      <c r="AJ588" s="1062"/>
      <c r="AK588" s="1062"/>
      <c r="AL588" s="1062"/>
      <c r="AM588" s="1063"/>
      <c r="AN588" s="1064"/>
      <c r="AO588" s="888" t="str">
        <f t="shared" si="63"/>
        <v xml:space="preserve"> </v>
      </c>
      <c r="AP588" s="885">
        <f t="shared" si="64"/>
        <v>0</v>
      </c>
      <c r="AQ588" s="1065"/>
    </row>
    <row r="589" spans="1:43" ht="12.75" hidden="1" customHeight="1">
      <c r="A589" s="1066" t="s">
        <v>1116</v>
      </c>
      <c r="B589" s="1060" t="str">
        <f t="shared" si="65"/>
        <v xml:space="preserve"> </v>
      </c>
      <c r="C589" s="1061" t="s">
        <v>514</v>
      </c>
      <c r="D589" s="885">
        <v>0</v>
      </c>
      <c r="E589" s="1061" t="str">
        <f t="shared" si="60"/>
        <v xml:space="preserve"> </v>
      </c>
      <c r="F589" s="1019"/>
      <c r="G589" s="1019"/>
      <c r="H589" s="1068"/>
      <c r="I589" s="1019"/>
      <c r="J589" s="1019"/>
      <c r="K589" s="1069"/>
      <c r="L589" s="1069"/>
      <c r="M589" s="1070"/>
      <c r="N589" s="1070"/>
      <c r="O589" s="1070"/>
      <c r="P589" s="1070"/>
      <c r="Q589" s="1070"/>
      <c r="R589" s="1070"/>
      <c r="S589" s="1070"/>
      <c r="T589" s="1070"/>
      <c r="U589" s="1070"/>
      <c r="V589" s="1070"/>
      <c r="W589" s="1070"/>
      <c r="X589" s="1070"/>
      <c r="Y589" s="1070"/>
      <c r="Z589" s="1070"/>
      <c r="AA589" s="1070"/>
      <c r="AB589" s="1070"/>
      <c r="AC589" s="1070"/>
      <c r="AD589" s="1070"/>
      <c r="AE589" s="1070"/>
      <c r="AF589" s="1070"/>
      <c r="AG589" s="1070"/>
      <c r="AH589" s="1070"/>
      <c r="AI589" s="1070"/>
      <c r="AJ589" s="1070"/>
      <c r="AK589" s="1070"/>
      <c r="AL589" s="1070"/>
      <c r="AM589" s="1069"/>
      <c r="AN589" s="1064"/>
      <c r="AO589" s="888" t="str">
        <f t="shared" si="63"/>
        <v xml:space="preserve"> </v>
      </c>
      <c r="AP589" s="885">
        <f t="shared" si="64"/>
        <v>0</v>
      </c>
      <c r="AQ589" s="1065"/>
    </row>
    <row r="590" spans="1:43" ht="12.75" hidden="1" customHeight="1">
      <c r="A590" s="1059" t="s">
        <v>537</v>
      </c>
      <c r="B590" s="1060" t="str">
        <f t="shared" si="65"/>
        <v xml:space="preserve"> </v>
      </c>
      <c r="C590" s="1061" t="s">
        <v>514</v>
      </c>
      <c r="D590" s="885">
        <v>0</v>
      </c>
      <c r="E590" s="1061" t="str">
        <f t="shared" si="60"/>
        <v xml:space="preserve"> </v>
      </c>
      <c r="F590" s="1043"/>
      <c r="G590" s="1043"/>
      <c r="H590" s="1044"/>
      <c r="I590" s="1044"/>
      <c r="J590" s="1043"/>
      <c r="K590" s="1063"/>
      <c r="L590" s="1063"/>
      <c r="M590" s="1063"/>
      <c r="N590" s="1063"/>
      <c r="O590" s="1063"/>
      <c r="P590" s="1063"/>
      <c r="Q590" s="1063"/>
      <c r="R590" s="1063"/>
      <c r="S590" s="1063"/>
      <c r="T590" s="1063"/>
      <c r="U590" s="1063"/>
      <c r="V590" s="1063"/>
      <c r="W590" s="1063"/>
      <c r="X590" s="1063"/>
      <c r="Y590" s="1063"/>
      <c r="Z590" s="1063"/>
      <c r="AA590" s="1063"/>
      <c r="AB590" s="1063"/>
      <c r="AC590" s="1063"/>
      <c r="AD590" s="1063"/>
      <c r="AE590" s="1063"/>
      <c r="AF590" s="1063"/>
      <c r="AG590" s="1063"/>
      <c r="AH590" s="1063"/>
      <c r="AI590" s="1063"/>
      <c r="AJ590" s="1063"/>
      <c r="AK590" s="1063"/>
      <c r="AL590" s="1063"/>
      <c r="AM590" s="1063"/>
      <c r="AN590" s="1083"/>
      <c r="AO590" s="888" t="str">
        <f t="shared" si="63"/>
        <v xml:space="preserve"> </v>
      </c>
      <c r="AP590" s="885">
        <f t="shared" si="64"/>
        <v>0</v>
      </c>
      <c r="AQ590" s="1065"/>
    </row>
    <row r="591" spans="1:43" ht="12.75" hidden="1" customHeight="1">
      <c r="A591" s="1066" t="s">
        <v>1328</v>
      </c>
      <c r="B591" s="1060" t="str">
        <f t="shared" si="65"/>
        <v xml:space="preserve"> </v>
      </c>
      <c r="C591" s="1061" t="s">
        <v>514</v>
      </c>
      <c r="D591" s="885">
        <v>0</v>
      </c>
      <c r="E591" s="1061" t="str">
        <f t="shared" si="60"/>
        <v xml:space="preserve"> </v>
      </c>
      <c r="F591" s="1019"/>
      <c r="G591" s="1019"/>
      <c r="H591" s="1068"/>
      <c r="I591" s="1019"/>
      <c r="J591" s="1019"/>
      <c r="K591" s="1069"/>
      <c r="L591" s="1069"/>
      <c r="M591" s="1070"/>
      <c r="N591" s="1070"/>
      <c r="O591" s="1070"/>
      <c r="P591" s="1070"/>
      <c r="Q591" s="1070"/>
      <c r="R591" s="1070"/>
      <c r="S591" s="1070"/>
      <c r="T591" s="1070"/>
      <c r="U591" s="1070"/>
      <c r="V591" s="1070"/>
      <c r="W591" s="1070"/>
      <c r="X591" s="1070"/>
      <c r="Y591" s="1070"/>
      <c r="Z591" s="1070"/>
      <c r="AA591" s="1070"/>
      <c r="AB591" s="1070"/>
      <c r="AC591" s="1070"/>
      <c r="AD591" s="1070"/>
      <c r="AE591" s="1070"/>
      <c r="AF591" s="1070"/>
      <c r="AG591" s="1070"/>
      <c r="AH591" s="1070"/>
      <c r="AI591" s="1070"/>
      <c r="AJ591" s="1070"/>
      <c r="AK591" s="1070"/>
      <c r="AL591" s="1070"/>
      <c r="AM591" s="1069"/>
      <c r="AN591" s="1064"/>
      <c r="AO591" s="888" t="str">
        <f t="shared" si="63"/>
        <v xml:space="preserve"> </v>
      </c>
      <c r="AP591" s="885">
        <f t="shared" si="64"/>
        <v>0</v>
      </c>
      <c r="AQ591" s="1065"/>
    </row>
    <row r="592" spans="1:43" ht="12.75" hidden="1" customHeight="1">
      <c r="A592" s="1066" t="s">
        <v>709</v>
      </c>
      <c r="B592" s="1060">
        <f t="shared" si="65"/>
        <v>2</v>
      </c>
      <c r="C592" s="1061">
        <v>2.0046296296296295E-2</v>
      </c>
      <c r="D592" s="880">
        <v>0</v>
      </c>
      <c r="E592" s="1061" t="str">
        <f t="shared" si="60"/>
        <v xml:space="preserve"> </v>
      </c>
      <c r="F592" s="1006"/>
      <c r="G592" s="1006"/>
      <c r="H592" s="1006"/>
      <c r="I592" s="1006"/>
      <c r="J592" s="1006"/>
      <c r="K592" s="1062"/>
      <c r="L592" s="1062"/>
      <c r="M592" s="1062"/>
      <c r="N592" s="1062"/>
      <c r="O592" s="1062"/>
      <c r="P592" s="1062"/>
      <c r="Q592" s="1062"/>
      <c r="R592" s="1062"/>
      <c r="S592" s="1062"/>
      <c r="T592" s="1062"/>
      <c r="U592" s="1062"/>
      <c r="V592" s="1062"/>
      <c r="W592" s="1062"/>
      <c r="X592" s="1062"/>
      <c r="Y592" s="1062"/>
      <c r="Z592" s="1062"/>
      <c r="AA592" s="1062"/>
      <c r="AB592" s="1062"/>
      <c r="AC592" s="1062"/>
      <c r="AD592" s="1062"/>
      <c r="AE592" s="1062"/>
      <c r="AF592" s="1062"/>
      <c r="AG592" s="1062"/>
      <c r="AH592" s="1062"/>
      <c r="AI592" s="1062"/>
      <c r="AJ592" s="1062"/>
      <c r="AK592" s="1062"/>
      <c r="AL592" s="1062"/>
      <c r="AM592" s="1063"/>
      <c r="AN592" s="1064"/>
      <c r="AO592" s="888" t="str">
        <f t="shared" si="63"/>
        <v xml:space="preserve"> </v>
      </c>
      <c r="AP592" s="885">
        <f t="shared" si="64"/>
        <v>0</v>
      </c>
      <c r="AQ592" s="1065"/>
    </row>
    <row r="593" spans="1:43" ht="12.75" hidden="1" customHeight="1">
      <c r="A593" s="1066" t="s">
        <v>1118</v>
      </c>
      <c r="B593" s="1060" t="str">
        <f t="shared" si="65"/>
        <v xml:space="preserve"> </v>
      </c>
      <c r="C593" s="1061" t="s">
        <v>514</v>
      </c>
      <c r="D593" s="885">
        <v>0</v>
      </c>
      <c r="E593" s="1061" t="str">
        <f t="shared" si="60"/>
        <v xml:space="preserve"> </v>
      </c>
      <c r="F593" s="1044"/>
      <c r="G593" s="1044"/>
      <c r="H593" s="1044"/>
      <c r="I593" s="1044"/>
      <c r="J593" s="1044"/>
      <c r="K593" s="1063"/>
      <c r="L593" s="1063"/>
      <c r="M593" s="1063"/>
      <c r="N593" s="1063"/>
      <c r="O593" s="1063"/>
      <c r="P593" s="1063"/>
      <c r="Q593" s="1063"/>
      <c r="R593" s="1063"/>
      <c r="S593" s="1063"/>
      <c r="T593" s="1063"/>
      <c r="U593" s="1063"/>
      <c r="V593" s="1063"/>
      <c r="W593" s="1063"/>
      <c r="X593" s="1063"/>
      <c r="Y593" s="1063"/>
      <c r="Z593" s="1063"/>
      <c r="AA593" s="1063"/>
      <c r="AB593" s="1063"/>
      <c r="AC593" s="1063"/>
      <c r="AD593" s="1063"/>
      <c r="AE593" s="1063"/>
      <c r="AF593" s="1063"/>
      <c r="AG593" s="1063"/>
      <c r="AH593" s="1063"/>
      <c r="AI593" s="1063"/>
      <c r="AJ593" s="1063"/>
      <c r="AK593" s="1063"/>
      <c r="AL593" s="1063"/>
      <c r="AM593" s="1063"/>
      <c r="AN593" s="1064"/>
      <c r="AO593" s="888" t="str">
        <f t="shared" si="63"/>
        <v xml:space="preserve"> </v>
      </c>
      <c r="AP593" s="885">
        <f t="shared" si="64"/>
        <v>0</v>
      </c>
      <c r="AQ593" s="1065"/>
    </row>
    <row r="594" spans="1:43" ht="12.75" hidden="1" customHeight="1">
      <c r="A594" s="1066" t="s">
        <v>869</v>
      </c>
      <c r="B594" s="1060" t="str">
        <f t="shared" si="65"/>
        <v xml:space="preserve"> </v>
      </c>
      <c r="C594" s="1061" t="s">
        <v>514</v>
      </c>
      <c r="D594" s="885">
        <v>0</v>
      </c>
      <c r="E594" s="1061" t="str">
        <f t="shared" si="60"/>
        <v xml:space="preserve"> </v>
      </c>
      <c r="F594" s="1044"/>
      <c r="G594" s="1043"/>
      <c r="H594" s="1044"/>
      <c r="I594" s="1044"/>
      <c r="J594" s="1043"/>
      <c r="K594" s="1063"/>
      <c r="L594" s="1063"/>
      <c r="M594" s="1063"/>
      <c r="N594" s="1063"/>
      <c r="O594" s="1063"/>
      <c r="P594" s="1063"/>
      <c r="Q594" s="1063"/>
      <c r="R594" s="1063"/>
      <c r="S594" s="1063"/>
      <c r="T594" s="1063"/>
      <c r="U594" s="1063"/>
      <c r="V594" s="1063"/>
      <c r="W594" s="1063"/>
      <c r="X594" s="1063"/>
      <c r="Y594" s="1063"/>
      <c r="Z594" s="1063"/>
      <c r="AA594" s="1063"/>
      <c r="AB594" s="1063"/>
      <c r="AC594" s="1063"/>
      <c r="AD594" s="1063"/>
      <c r="AE594" s="1063"/>
      <c r="AF594" s="1063"/>
      <c r="AG594" s="1063"/>
      <c r="AH594" s="1063"/>
      <c r="AI594" s="1063"/>
      <c r="AJ594" s="1063"/>
      <c r="AK594" s="1063"/>
      <c r="AL594" s="1063"/>
      <c r="AM594" s="1063"/>
      <c r="AN594" s="1081"/>
      <c r="AO594" s="888" t="str">
        <f t="shared" si="63"/>
        <v xml:space="preserve"> </v>
      </c>
      <c r="AP594" s="885">
        <f t="shared" si="64"/>
        <v>0</v>
      </c>
      <c r="AQ594" s="1053"/>
    </row>
    <row r="595" spans="1:43" ht="12.75" hidden="1" customHeight="1">
      <c r="A595" s="1059" t="s">
        <v>553</v>
      </c>
      <c r="B595" s="1060" t="str">
        <f t="shared" si="65"/>
        <v xml:space="preserve"> </v>
      </c>
      <c r="C595" s="1061" t="s">
        <v>514</v>
      </c>
      <c r="D595" s="885">
        <v>0</v>
      </c>
      <c r="E595" s="1061" t="str">
        <f t="shared" si="60"/>
        <v xml:space="preserve"> </v>
      </c>
      <c r="F595" s="1019"/>
      <c r="G595" s="1019"/>
      <c r="H595" s="1068"/>
      <c r="I595" s="1019"/>
      <c r="J595" s="1019"/>
      <c r="K595" s="1069"/>
      <c r="L595" s="1069"/>
      <c r="M595" s="1070"/>
      <c r="N595" s="1070"/>
      <c r="O595" s="1070"/>
      <c r="P595" s="1070"/>
      <c r="Q595" s="1070"/>
      <c r="R595" s="1070"/>
      <c r="S595" s="1070"/>
      <c r="T595" s="1070"/>
      <c r="U595" s="1070"/>
      <c r="V595" s="1070"/>
      <c r="W595" s="1070"/>
      <c r="X595" s="1070"/>
      <c r="Y595" s="1070"/>
      <c r="Z595" s="1070"/>
      <c r="AA595" s="1070"/>
      <c r="AB595" s="1070"/>
      <c r="AC595" s="1070"/>
      <c r="AD595" s="1070"/>
      <c r="AE595" s="1070"/>
      <c r="AF595" s="1070"/>
      <c r="AG595" s="1070"/>
      <c r="AH595" s="1070"/>
      <c r="AI595" s="1070"/>
      <c r="AJ595" s="1070"/>
      <c r="AK595" s="1070"/>
      <c r="AL595" s="1070"/>
      <c r="AM595" s="1069"/>
      <c r="AN595" s="1064"/>
      <c r="AO595" s="888" t="str">
        <f t="shared" si="63"/>
        <v xml:space="preserve"> </v>
      </c>
      <c r="AP595" s="885">
        <f t="shared" si="64"/>
        <v>0</v>
      </c>
      <c r="AQ595" s="1065"/>
    </row>
    <row r="596" spans="1:43" ht="12.75" hidden="1" customHeight="1">
      <c r="A596" s="1059" t="s">
        <v>489</v>
      </c>
      <c r="B596" s="1060" t="str">
        <f t="shared" si="65"/>
        <v xml:space="preserve"> </v>
      </c>
      <c r="C596" s="1061" t="s">
        <v>514</v>
      </c>
      <c r="D596" s="885">
        <v>0</v>
      </c>
      <c r="E596" s="1061" t="str">
        <f t="shared" si="60"/>
        <v xml:space="preserve"> </v>
      </c>
      <c r="F596" s="1044"/>
      <c r="G596" s="1044"/>
      <c r="H596" s="1006"/>
      <c r="I596" s="1044"/>
      <c r="J596" s="1044"/>
      <c r="K596" s="1063"/>
      <c r="L596" s="1063"/>
      <c r="M596" s="1062"/>
      <c r="N596" s="1062"/>
      <c r="O596" s="1062"/>
      <c r="P596" s="1062"/>
      <c r="Q596" s="1062"/>
      <c r="R596" s="1062"/>
      <c r="S596" s="1062"/>
      <c r="T596" s="1062"/>
      <c r="U596" s="1062"/>
      <c r="V596" s="1062"/>
      <c r="W596" s="1062"/>
      <c r="X596" s="1062"/>
      <c r="Y596" s="1062"/>
      <c r="Z596" s="1062"/>
      <c r="AA596" s="1062"/>
      <c r="AB596" s="1062"/>
      <c r="AC596" s="1062"/>
      <c r="AD596" s="1062"/>
      <c r="AE596" s="1062"/>
      <c r="AF596" s="1062"/>
      <c r="AG596" s="1062"/>
      <c r="AH596" s="1062"/>
      <c r="AI596" s="1062"/>
      <c r="AJ596" s="1062"/>
      <c r="AK596" s="1062"/>
      <c r="AL596" s="1062"/>
      <c r="AM596" s="1063"/>
      <c r="AN596" s="1064"/>
      <c r="AO596" s="888" t="str">
        <f t="shared" si="63"/>
        <v xml:space="preserve"> </v>
      </c>
      <c r="AP596" s="885">
        <f t="shared" si="64"/>
        <v>0</v>
      </c>
      <c r="AQ596" s="1065"/>
    </row>
    <row r="597" spans="1:43" ht="12.75" hidden="1" customHeight="1">
      <c r="A597" s="1066" t="s">
        <v>1119</v>
      </c>
      <c r="B597" s="1060" t="str">
        <f t="shared" si="65"/>
        <v xml:space="preserve"> </v>
      </c>
      <c r="C597" s="1061" t="s">
        <v>514</v>
      </c>
      <c r="D597" s="885">
        <v>0</v>
      </c>
      <c r="E597" s="1061" t="str">
        <f t="shared" si="60"/>
        <v xml:space="preserve"> </v>
      </c>
      <c r="F597" s="1006"/>
      <c r="G597" s="1006"/>
      <c r="H597" s="1006"/>
      <c r="I597" s="1006"/>
      <c r="J597" s="1006"/>
      <c r="K597" s="1062"/>
      <c r="L597" s="1062"/>
      <c r="M597" s="1062"/>
      <c r="N597" s="1062"/>
      <c r="O597" s="1062"/>
      <c r="P597" s="1062"/>
      <c r="Q597" s="1062"/>
      <c r="R597" s="1062"/>
      <c r="S597" s="1062"/>
      <c r="T597" s="1062"/>
      <c r="U597" s="1062"/>
      <c r="V597" s="1062"/>
      <c r="W597" s="1062"/>
      <c r="X597" s="1062"/>
      <c r="Y597" s="1062"/>
      <c r="Z597" s="1062"/>
      <c r="AA597" s="1062"/>
      <c r="AB597" s="1062"/>
      <c r="AC597" s="1062"/>
      <c r="AD597" s="1062"/>
      <c r="AE597" s="1062"/>
      <c r="AF597" s="1062"/>
      <c r="AG597" s="1062"/>
      <c r="AH597" s="1062"/>
      <c r="AI597" s="1062"/>
      <c r="AJ597" s="1062"/>
      <c r="AK597" s="1062"/>
      <c r="AL597" s="1062"/>
      <c r="AM597" s="1063"/>
      <c r="AN597" s="1064"/>
      <c r="AO597" s="888" t="str">
        <f t="shared" si="63"/>
        <v xml:space="preserve"> </v>
      </c>
      <c r="AP597" s="885">
        <f t="shared" si="64"/>
        <v>0</v>
      </c>
      <c r="AQ597" s="1065"/>
    </row>
    <row r="598" spans="1:43" ht="12.75" hidden="1" customHeight="1">
      <c r="A598" s="1066" t="s">
        <v>898</v>
      </c>
      <c r="B598" s="1060" t="str">
        <f t="shared" si="65"/>
        <v xml:space="preserve"> </v>
      </c>
      <c r="C598" s="1061" t="s">
        <v>514</v>
      </c>
      <c r="D598" s="885">
        <v>0</v>
      </c>
      <c r="E598" s="1061" t="str">
        <f t="shared" si="60"/>
        <v xml:space="preserve"> </v>
      </c>
      <c r="F598" s="1006"/>
      <c r="G598" s="1006"/>
      <c r="H598" s="1006"/>
      <c r="I598" s="1006"/>
      <c r="J598" s="1006"/>
      <c r="K598" s="1062"/>
      <c r="L598" s="1062"/>
      <c r="M598" s="1062"/>
      <c r="N598" s="1062"/>
      <c r="O598" s="1062"/>
      <c r="P598" s="1062"/>
      <c r="Q598" s="1062"/>
      <c r="R598" s="1062"/>
      <c r="S598" s="1062"/>
      <c r="T598" s="1062"/>
      <c r="U598" s="1062"/>
      <c r="V598" s="1062"/>
      <c r="W598" s="1062"/>
      <c r="X598" s="1062"/>
      <c r="Y598" s="1062"/>
      <c r="Z598" s="1062"/>
      <c r="AA598" s="1062"/>
      <c r="AB598" s="1062"/>
      <c r="AC598" s="1062"/>
      <c r="AD598" s="1062"/>
      <c r="AE598" s="1062"/>
      <c r="AF598" s="1062"/>
      <c r="AG598" s="1062"/>
      <c r="AH598" s="1062"/>
      <c r="AI598" s="1062"/>
      <c r="AJ598" s="1062"/>
      <c r="AK598" s="1062"/>
      <c r="AL598" s="1062"/>
      <c r="AM598" s="1063"/>
      <c r="AN598" s="1064"/>
      <c r="AO598" s="888" t="str">
        <f t="shared" si="63"/>
        <v xml:space="preserve"> </v>
      </c>
      <c r="AP598" s="885">
        <f t="shared" si="64"/>
        <v>0</v>
      </c>
      <c r="AQ598" s="1065"/>
    </row>
    <row r="599" spans="1:43" ht="12.75" hidden="1" customHeight="1">
      <c r="A599" s="1059" t="s">
        <v>1329</v>
      </c>
      <c r="B599" s="1060" t="str">
        <f t="shared" si="65"/>
        <v xml:space="preserve"> </v>
      </c>
      <c r="C599" s="1061" t="s">
        <v>514</v>
      </c>
      <c r="D599" s="885">
        <v>0</v>
      </c>
      <c r="E599" s="1061" t="str">
        <f t="shared" si="60"/>
        <v xml:space="preserve"> </v>
      </c>
      <c r="F599" s="1019"/>
      <c r="G599" s="1019"/>
      <c r="H599" s="1068"/>
      <c r="I599" s="1019"/>
      <c r="J599" s="1019"/>
      <c r="K599" s="1069"/>
      <c r="L599" s="1069"/>
      <c r="M599" s="1070"/>
      <c r="N599" s="1070"/>
      <c r="O599" s="1070"/>
      <c r="P599" s="1070"/>
      <c r="Q599" s="1070"/>
      <c r="R599" s="1070"/>
      <c r="S599" s="1070"/>
      <c r="T599" s="1070"/>
      <c r="U599" s="1070"/>
      <c r="V599" s="1070"/>
      <c r="W599" s="1070"/>
      <c r="X599" s="1070"/>
      <c r="Y599" s="1070"/>
      <c r="Z599" s="1070"/>
      <c r="AA599" s="1070"/>
      <c r="AB599" s="1070"/>
      <c r="AC599" s="1070"/>
      <c r="AD599" s="1070"/>
      <c r="AE599" s="1070"/>
      <c r="AF599" s="1070"/>
      <c r="AG599" s="1070"/>
      <c r="AH599" s="1070"/>
      <c r="AI599" s="1070"/>
      <c r="AJ599" s="1070"/>
      <c r="AK599" s="1070"/>
      <c r="AL599" s="1070"/>
      <c r="AM599" s="1069"/>
      <c r="AN599" s="1064"/>
      <c r="AO599" s="888" t="str">
        <f t="shared" si="63"/>
        <v xml:space="preserve"> </v>
      </c>
      <c r="AP599" s="885">
        <f t="shared" si="64"/>
        <v>0</v>
      </c>
      <c r="AQ599" s="1065"/>
    </row>
    <row r="600" spans="1:43" ht="12.75" hidden="1" customHeight="1">
      <c r="A600" s="1066" t="s">
        <v>1071</v>
      </c>
      <c r="B600" s="1060" t="str">
        <f t="shared" si="65"/>
        <v xml:space="preserve"> </v>
      </c>
      <c r="C600" s="1061" t="s">
        <v>514</v>
      </c>
      <c r="D600" s="885">
        <v>0</v>
      </c>
      <c r="E600" s="1061" t="str">
        <f t="shared" si="60"/>
        <v xml:space="preserve"> </v>
      </c>
      <c r="F600" s="1044"/>
      <c r="G600" s="1044"/>
      <c r="H600" s="1006"/>
      <c r="I600" s="1044"/>
      <c r="J600" s="1044"/>
      <c r="K600" s="1063"/>
      <c r="L600" s="1063"/>
      <c r="M600" s="1062"/>
      <c r="N600" s="1062"/>
      <c r="O600" s="1062"/>
      <c r="P600" s="1062"/>
      <c r="Q600" s="1062"/>
      <c r="R600" s="1062"/>
      <c r="S600" s="1062"/>
      <c r="T600" s="1062"/>
      <c r="U600" s="1062"/>
      <c r="V600" s="1062"/>
      <c r="W600" s="1062"/>
      <c r="X600" s="1062"/>
      <c r="Y600" s="1062"/>
      <c r="Z600" s="1062"/>
      <c r="AA600" s="1062"/>
      <c r="AB600" s="1062"/>
      <c r="AC600" s="1062"/>
      <c r="AD600" s="1062"/>
      <c r="AE600" s="1062"/>
      <c r="AF600" s="1062"/>
      <c r="AG600" s="1062"/>
      <c r="AH600" s="1062"/>
      <c r="AI600" s="1062"/>
      <c r="AJ600" s="1062"/>
      <c r="AK600" s="1062"/>
      <c r="AL600" s="1062"/>
      <c r="AM600" s="1063"/>
      <c r="AN600" s="1064"/>
      <c r="AO600" s="888" t="str">
        <f t="shared" si="63"/>
        <v xml:space="preserve"> </v>
      </c>
      <c r="AP600" s="885">
        <f t="shared" si="64"/>
        <v>0</v>
      </c>
      <c r="AQ600" s="1065"/>
    </row>
    <row r="601" spans="1:43" ht="12.75" hidden="1" customHeight="1">
      <c r="A601" s="1059" t="s">
        <v>435</v>
      </c>
      <c r="B601" s="1060" t="str">
        <f t="shared" si="65"/>
        <v xml:space="preserve"> </v>
      </c>
      <c r="C601" s="1061" t="s">
        <v>514</v>
      </c>
      <c r="D601" s="885">
        <v>0</v>
      </c>
      <c r="E601" s="1061" t="str">
        <f t="shared" si="60"/>
        <v xml:space="preserve"> </v>
      </c>
      <c r="F601" s="1044"/>
      <c r="G601" s="1044"/>
      <c r="H601" s="1044"/>
      <c r="I601" s="1044"/>
      <c r="J601" s="1044"/>
      <c r="K601" s="1063"/>
      <c r="L601" s="1063"/>
      <c r="M601" s="1063"/>
      <c r="N601" s="1063"/>
      <c r="O601" s="1063"/>
      <c r="P601" s="1063"/>
      <c r="Q601" s="1063"/>
      <c r="R601" s="1063"/>
      <c r="S601" s="1063"/>
      <c r="T601" s="1063"/>
      <c r="U601" s="1063"/>
      <c r="V601" s="1063"/>
      <c r="W601" s="1063"/>
      <c r="X601" s="1063"/>
      <c r="Y601" s="1063"/>
      <c r="Z601" s="1063"/>
      <c r="AA601" s="1063"/>
      <c r="AB601" s="1063"/>
      <c r="AC601" s="1063"/>
      <c r="AD601" s="1063"/>
      <c r="AE601" s="1063"/>
      <c r="AF601" s="1063"/>
      <c r="AG601" s="1063"/>
      <c r="AH601" s="1063"/>
      <c r="AI601" s="1063"/>
      <c r="AJ601" s="1063"/>
      <c r="AK601" s="1063"/>
      <c r="AL601" s="1063"/>
      <c r="AM601" s="1069"/>
      <c r="AN601" s="1064"/>
      <c r="AO601" s="888" t="str">
        <f t="shared" si="63"/>
        <v xml:space="preserve"> </v>
      </c>
      <c r="AP601" s="885">
        <f t="shared" si="64"/>
        <v>0</v>
      </c>
      <c r="AQ601" s="1065"/>
    </row>
    <row r="602" spans="1:43" ht="12.75" hidden="1" customHeight="1">
      <c r="A602" s="1059" t="s">
        <v>620</v>
      </c>
      <c r="B602" s="1060" t="str">
        <f t="shared" si="65"/>
        <v xml:space="preserve"> </v>
      </c>
      <c r="C602" s="1061" t="s">
        <v>514</v>
      </c>
      <c r="D602" s="885">
        <v>0</v>
      </c>
      <c r="E602" s="1061" t="str">
        <f t="shared" si="60"/>
        <v xml:space="preserve"> </v>
      </c>
      <c r="F602" s="1019"/>
      <c r="G602" s="1019"/>
      <c r="H602" s="1068"/>
      <c r="I602" s="1019"/>
      <c r="J602" s="1019"/>
      <c r="K602" s="1069"/>
      <c r="L602" s="1069"/>
      <c r="M602" s="1070"/>
      <c r="N602" s="1070"/>
      <c r="O602" s="1070"/>
      <c r="P602" s="1070"/>
      <c r="Q602" s="1070"/>
      <c r="R602" s="1070"/>
      <c r="S602" s="1070"/>
      <c r="T602" s="1070"/>
      <c r="U602" s="1070"/>
      <c r="V602" s="1070"/>
      <c r="W602" s="1070"/>
      <c r="X602" s="1070"/>
      <c r="Y602" s="1070"/>
      <c r="Z602" s="1070"/>
      <c r="AA602" s="1070"/>
      <c r="AB602" s="1070"/>
      <c r="AC602" s="1070"/>
      <c r="AD602" s="1070"/>
      <c r="AE602" s="1070"/>
      <c r="AF602" s="1070"/>
      <c r="AG602" s="1070"/>
      <c r="AH602" s="1070"/>
      <c r="AI602" s="1070"/>
      <c r="AJ602" s="1070"/>
      <c r="AK602" s="1070"/>
      <c r="AL602" s="1070"/>
      <c r="AM602" s="1069"/>
      <c r="AN602" s="1064"/>
      <c r="AO602" s="888" t="str">
        <f t="shared" si="63"/>
        <v xml:space="preserve"> </v>
      </c>
      <c r="AP602" s="885">
        <f t="shared" si="64"/>
        <v>0</v>
      </c>
      <c r="AQ602" s="1065"/>
    </row>
    <row r="603" spans="1:43" ht="12.75" hidden="1" customHeight="1">
      <c r="A603" s="1059" t="s">
        <v>217</v>
      </c>
      <c r="B603" s="1060" t="str">
        <f t="shared" si="65"/>
        <v xml:space="preserve"> </v>
      </c>
      <c r="C603" s="1061" t="s">
        <v>514</v>
      </c>
      <c r="D603" s="885">
        <v>0</v>
      </c>
      <c r="E603" s="1061" t="str">
        <f t="shared" si="60"/>
        <v xml:space="preserve"> </v>
      </c>
      <c r="F603" s="1006"/>
      <c r="G603" s="1006"/>
      <c r="H603" s="1006"/>
      <c r="I603" s="1006"/>
      <c r="J603" s="1006"/>
      <c r="K603" s="1062"/>
      <c r="L603" s="1062"/>
      <c r="M603" s="1062"/>
      <c r="N603" s="1062"/>
      <c r="O603" s="1062"/>
      <c r="P603" s="1062"/>
      <c r="Q603" s="1062"/>
      <c r="R603" s="1062"/>
      <c r="S603" s="1062"/>
      <c r="T603" s="1062"/>
      <c r="U603" s="1062"/>
      <c r="V603" s="1062"/>
      <c r="W603" s="1062"/>
      <c r="X603" s="1062"/>
      <c r="Y603" s="1062"/>
      <c r="Z603" s="1062"/>
      <c r="AA603" s="1062"/>
      <c r="AB603" s="1062"/>
      <c r="AC603" s="1062"/>
      <c r="AD603" s="1062"/>
      <c r="AE603" s="1062"/>
      <c r="AF603" s="1062"/>
      <c r="AG603" s="1062"/>
      <c r="AH603" s="1062"/>
      <c r="AI603" s="1062"/>
      <c r="AJ603" s="1062"/>
      <c r="AK603" s="1062"/>
      <c r="AL603" s="1062"/>
      <c r="AM603" s="1063"/>
      <c r="AN603" s="1064"/>
      <c r="AO603" s="888" t="str">
        <f t="shared" si="63"/>
        <v xml:space="preserve"> </v>
      </c>
      <c r="AP603" s="885">
        <f t="shared" si="64"/>
        <v>0</v>
      </c>
      <c r="AQ603" s="1065"/>
    </row>
    <row r="604" spans="1:43" ht="12.75" hidden="1" customHeight="1">
      <c r="A604" s="1059" t="s">
        <v>1228</v>
      </c>
      <c r="B604" s="1060" t="str">
        <f t="shared" si="65"/>
        <v xml:space="preserve"> </v>
      </c>
      <c r="C604" s="1061" t="s">
        <v>514</v>
      </c>
      <c r="D604" s="885">
        <v>0</v>
      </c>
      <c r="E604" s="1061" t="str">
        <f t="shared" si="60"/>
        <v xml:space="preserve"> </v>
      </c>
      <c r="F604" s="1006"/>
      <c r="G604" s="1006"/>
      <c r="H604" s="1006"/>
      <c r="I604" s="1006"/>
      <c r="J604" s="1006"/>
      <c r="K604" s="1062"/>
      <c r="L604" s="1062"/>
      <c r="M604" s="1062"/>
      <c r="N604" s="1062"/>
      <c r="O604" s="1062"/>
      <c r="P604" s="1062"/>
      <c r="Q604" s="1062"/>
      <c r="R604" s="1062"/>
      <c r="S604" s="1062"/>
      <c r="T604" s="1062"/>
      <c r="U604" s="1062"/>
      <c r="V604" s="1062"/>
      <c r="W604" s="1062"/>
      <c r="X604" s="1062"/>
      <c r="Y604" s="1062"/>
      <c r="Z604" s="1062"/>
      <c r="AA604" s="1062"/>
      <c r="AB604" s="1062"/>
      <c r="AC604" s="1062"/>
      <c r="AD604" s="1062"/>
      <c r="AE604" s="1062"/>
      <c r="AF604" s="1062"/>
      <c r="AG604" s="1062"/>
      <c r="AH604" s="1062"/>
      <c r="AI604" s="1062"/>
      <c r="AJ604" s="1062"/>
      <c r="AK604" s="1062"/>
      <c r="AL604" s="1062"/>
      <c r="AM604" s="1063"/>
      <c r="AN604" s="1064"/>
      <c r="AO604" s="888" t="str">
        <f t="shared" si="63"/>
        <v xml:space="preserve"> </v>
      </c>
      <c r="AP604" s="885">
        <f t="shared" si="64"/>
        <v>0</v>
      </c>
      <c r="AQ604" s="1065"/>
    </row>
    <row r="605" spans="1:43" ht="12.75" hidden="1" customHeight="1">
      <c r="A605" s="1066" t="s">
        <v>1072</v>
      </c>
      <c r="B605" s="1060" t="str">
        <f t="shared" si="65"/>
        <v xml:space="preserve"> </v>
      </c>
      <c r="C605" s="1061" t="s">
        <v>514</v>
      </c>
      <c r="D605" s="885">
        <v>0</v>
      </c>
      <c r="E605" s="1061" t="str">
        <f t="shared" ref="E605:E661" si="66">IFERROR(AVERAGE(F605:AM605), " ")</f>
        <v xml:space="preserve"> </v>
      </c>
      <c r="F605" s="1006"/>
      <c r="G605" s="1006"/>
      <c r="H605" s="1006"/>
      <c r="I605" s="1006"/>
      <c r="J605" s="1006"/>
      <c r="K605" s="1062"/>
      <c r="L605" s="1062"/>
      <c r="M605" s="1062"/>
      <c r="N605" s="1062"/>
      <c r="O605" s="1062"/>
      <c r="P605" s="1062"/>
      <c r="Q605" s="1062"/>
      <c r="R605" s="1062"/>
      <c r="S605" s="1062"/>
      <c r="T605" s="1062"/>
      <c r="U605" s="1062"/>
      <c r="V605" s="1062"/>
      <c r="W605" s="1062"/>
      <c r="X605" s="1062"/>
      <c r="Y605" s="1062"/>
      <c r="Z605" s="1062"/>
      <c r="AA605" s="1062"/>
      <c r="AB605" s="1062"/>
      <c r="AC605" s="1062"/>
      <c r="AD605" s="1062"/>
      <c r="AE605" s="1062"/>
      <c r="AF605" s="1062"/>
      <c r="AG605" s="1062"/>
      <c r="AH605" s="1062"/>
      <c r="AI605" s="1062"/>
      <c r="AJ605" s="1062"/>
      <c r="AK605" s="1062"/>
      <c r="AL605" s="1062"/>
      <c r="AM605" s="1063"/>
      <c r="AN605" s="1064"/>
      <c r="AO605" s="888" t="str">
        <f t="shared" si="63"/>
        <v xml:space="preserve"> </v>
      </c>
      <c r="AP605" s="885">
        <f t="shared" si="64"/>
        <v>0</v>
      </c>
      <c r="AQ605" s="1065"/>
    </row>
    <row r="606" spans="1:43" ht="12.75" hidden="1" customHeight="1">
      <c r="A606" s="1066" t="s">
        <v>1175</v>
      </c>
      <c r="B606" s="1060" t="str">
        <f t="shared" si="65"/>
        <v xml:space="preserve"> </v>
      </c>
      <c r="C606" s="1061" t="s">
        <v>514</v>
      </c>
      <c r="D606" s="885">
        <v>0</v>
      </c>
      <c r="E606" s="1061" t="str">
        <f t="shared" si="66"/>
        <v xml:space="preserve"> </v>
      </c>
      <c r="F606" s="1006"/>
      <c r="G606" s="1006"/>
      <c r="H606" s="1006"/>
      <c r="I606" s="1006"/>
      <c r="J606" s="1006"/>
      <c r="K606" s="1062"/>
      <c r="L606" s="1062"/>
      <c r="M606" s="1062"/>
      <c r="N606" s="1062"/>
      <c r="O606" s="1062"/>
      <c r="P606" s="1062"/>
      <c r="Q606" s="1062"/>
      <c r="R606" s="1062"/>
      <c r="S606" s="1062"/>
      <c r="T606" s="1062"/>
      <c r="U606" s="1062"/>
      <c r="V606" s="1062"/>
      <c r="W606" s="1062"/>
      <c r="X606" s="1062"/>
      <c r="Y606" s="1062"/>
      <c r="Z606" s="1062"/>
      <c r="AA606" s="1062"/>
      <c r="AB606" s="1062"/>
      <c r="AC606" s="1062"/>
      <c r="AD606" s="1062"/>
      <c r="AE606" s="1062"/>
      <c r="AF606" s="1062"/>
      <c r="AG606" s="1062"/>
      <c r="AH606" s="1062"/>
      <c r="AI606" s="1062"/>
      <c r="AJ606" s="1062"/>
      <c r="AK606" s="1062"/>
      <c r="AL606" s="1062"/>
      <c r="AM606" s="1063"/>
      <c r="AN606" s="1064"/>
      <c r="AO606" s="888" t="str">
        <f t="shared" si="63"/>
        <v xml:space="preserve"> </v>
      </c>
      <c r="AP606" s="885">
        <f t="shared" si="64"/>
        <v>0</v>
      </c>
      <c r="AQ606" s="1065"/>
    </row>
    <row r="607" spans="1:43" ht="12.75" hidden="1" customHeight="1">
      <c r="A607" s="1066" t="s">
        <v>1290</v>
      </c>
      <c r="B607" s="1060">
        <f t="shared" si="65"/>
        <v>8</v>
      </c>
      <c r="C607" s="1061">
        <v>1.5659722222222224E-2</v>
      </c>
      <c r="D607" s="880">
        <v>0</v>
      </c>
      <c r="E607" s="1061" t="str">
        <f t="shared" si="66"/>
        <v xml:space="preserve"> </v>
      </c>
      <c r="F607" s="1019"/>
      <c r="G607" s="1019"/>
      <c r="H607" s="1068"/>
      <c r="I607" s="1019"/>
      <c r="J607" s="1019"/>
      <c r="K607" s="1069"/>
      <c r="L607" s="1069"/>
      <c r="M607" s="1070"/>
      <c r="N607" s="1070"/>
      <c r="O607" s="1070"/>
      <c r="P607" s="1070"/>
      <c r="Q607" s="1070"/>
      <c r="R607" s="1070"/>
      <c r="S607" s="1070"/>
      <c r="T607" s="1070"/>
      <c r="U607" s="1070"/>
      <c r="V607" s="1070"/>
      <c r="W607" s="1070"/>
      <c r="X607" s="1070"/>
      <c r="Y607" s="1070"/>
      <c r="Z607" s="1070"/>
      <c r="AA607" s="1070"/>
      <c r="AB607" s="1070"/>
      <c r="AC607" s="1070"/>
      <c r="AD607" s="1070"/>
      <c r="AE607" s="1070"/>
      <c r="AF607" s="1070"/>
      <c r="AG607" s="1070"/>
      <c r="AH607" s="1070"/>
      <c r="AI607" s="1070"/>
      <c r="AJ607" s="1070"/>
      <c r="AK607" s="1070"/>
      <c r="AL607" s="1070"/>
      <c r="AM607" s="1069"/>
      <c r="AN607" s="1064"/>
      <c r="AO607" s="888" t="str">
        <f t="shared" si="63"/>
        <v xml:space="preserve"> </v>
      </c>
      <c r="AP607" s="885">
        <f t="shared" si="64"/>
        <v>0</v>
      </c>
      <c r="AQ607" s="1065"/>
    </row>
    <row r="608" spans="1:43" ht="12.75" hidden="1" customHeight="1">
      <c r="A608" s="1059" t="s">
        <v>928</v>
      </c>
      <c r="B608" s="1060" t="str">
        <f t="shared" si="65"/>
        <v xml:space="preserve"> </v>
      </c>
      <c r="C608" s="1061" t="s">
        <v>514</v>
      </c>
      <c r="D608" s="885">
        <v>0</v>
      </c>
      <c r="E608" s="1061" t="str">
        <f t="shared" si="66"/>
        <v xml:space="preserve"> </v>
      </c>
      <c r="F608" s="1019"/>
      <c r="G608" s="1019"/>
      <c r="H608" s="1068"/>
      <c r="I608" s="1019"/>
      <c r="J608" s="1019"/>
      <c r="K608" s="1069"/>
      <c r="L608" s="1069"/>
      <c r="M608" s="1070"/>
      <c r="N608" s="1070"/>
      <c r="O608" s="1070"/>
      <c r="P608" s="1070"/>
      <c r="Q608" s="1070"/>
      <c r="R608" s="1070"/>
      <c r="S608" s="1070"/>
      <c r="T608" s="1070"/>
      <c r="U608" s="1070"/>
      <c r="V608" s="1070"/>
      <c r="W608" s="1070"/>
      <c r="X608" s="1070"/>
      <c r="Y608" s="1070"/>
      <c r="Z608" s="1070"/>
      <c r="AA608" s="1070"/>
      <c r="AB608" s="1070"/>
      <c r="AC608" s="1070"/>
      <c r="AD608" s="1070"/>
      <c r="AE608" s="1070"/>
      <c r="AF608" s="1070"/>
      <c r="AG608" s="1070"/>
      <c r="AH608" s="1070"/>
      <c r="AI608" s="1070"/>
      <c r="AJ608" s="1070"/>
      <c r="AK608" s="1070"/>
      <c r="AL608" s="1070"/>
      <c r="AM608" s="1069"/>
      <c r="AN608" s="1064"/>
      <c r="AO608" s="888" t="str">
        <f t="shared" si="63"/>
        <v xml:space="preserve"> </v>
      </c>
      <c r="AP608" s="885">
        <f t="shared" si="64"/>
        <v>0</v>
      </c>
      <c r="AQ608" s="1065"/>
    </row>
    <row r="609" spans="1:43" ht="12.75" hidden="1" customHeight="1">
      <c r="A609" s="1066" t="s">
        <v>927</v>
      </c>
      <c r="B609" s="1060">
        <v>7</v>
      </c>
      <c r="C609" s="1061" t="s">
        <v>514</v>
      </c>
      <c r="D609" s="885">
        <v>0</v>
      </c>
      <c r="E609" s="1061" t="str">
        <f t="shared" si="66"/>
        <v xml:space="preserve"> </v>
      </c>
      <c r="F609" s="1044"/>
      <c r="G609" s="1044"/>
      <c r="H609" s="1044"/>
      <c r="I609" s="1044"/>
      <c r="J609" s="1044"/>
      <c r="K609" s="1063"/>
      <c r="L609" s="1063"/>
      <c r="M609" s="1063"/>
      <c r="N609" s="1063"/>
      <c r="O609" s="1063"/>
      <c r="P609" s="1063"/>
      <c r="Q609" s="1063"/>
      <c r="R609" s="1063"/>
      <c r="S609" s="1063"/>
      <c r="T609" s="1063"/>
      <c r="U609" s="1063"/>
      <c r="V609" s="1063"/>
      <c r="W609" s="1063"/>
      <c r="X609" s="1063"/>
      <c r="Y609" s="1063"/>
      <c r="Z609" s="1063"/>
      <c r="AA609" s="1063"/>
      <c r="AB609" s="1063"/>
      <c r="AC609" s="1063"/>
      <c r="AD609" s="1063"/>
      <c r="AE609" s="1063"/>
      <c r="AF609" s="1063"/>
      <c r="AG609" s="1063"/>
      <c r="AH609" s="1063"/>
      <c r="AI609" s="1063"/>
      <c r="AJ609" s="1063"/>
      <c r="AK609" s="1063"/>
      <c r="AL609" s="1063"/>
      <c r="AM609" s="1063"/>
      <c r="AN609" s="1064"/>
      <c r="AO609" s="888" t="str">
        <f t="shared" si="63"/>
        <v xml:space="preserve"> </v>
      </c>
      <c r="AP609" s="885">
        <f t="shared" si="64"/>
        <v>0</v>
      </c>
      <c r="AQ609" s="1065"/>
    </row>
    <row r="610" spans="1:43" ht="12.75" hidden="1" customHeight="1">
      <c r="A610" s="1066" t="s">
        <v>926</v>
      </c>
      <c r="B610" s="1060" t="str">
        <f t="shared" ref="B610:B647" si="67">IFERROR(MINUTE(B$5)-MINUTE(C610)," ")</f>
        <v xml:space="preserve"> </v>
      </c>
      <c r="C610" s="1061" t="s">
        <v>514</v>
      </c>
      <c r="D610" s="885">
        <v>0</v>
      </c>
      <c r="E610" s="1061" t="str">
        <f t="shared" si="66"/>
        <v xml:space="preserve"> </v>
      </c>
      <c r="F610" s="1044"/>
      <c r="G610" s="1044"/>
      <c r="H610" s="1044"/>
      <c r="I610" s="1044"/>
      <c r="J610" s="1044"/>
      <c r="K610" s="1063"/>
      <c r="L610" s="1063"/>
      <c r="M610" s="1063"/>
      <c r="N610" s="1063"/>
      <c r="O610" s="1063"/>
      <c r="P610" s="1063"/>
      <c r="Q610" s="1063"/>
      <c r="R610" s="1063"/>
      <c r="S610" s="1063"/>
      <c r="T610" s="1063"/>
      <c r="U610" s="1063"/>
      <c r="V610" s="1063"/>
      <c r="W610" s="1063"/>
      <c r="X610" s="1063"/>
      <c r="Y610" s="1063"/>
      <c r="Z610" s="1063"/>
      <c r="AA610" s="1063"/>
      <c r="AB610" s="1063"/>
      <c r="AC610" s="1063"/>
      <c r="AD610" s="1063"/>
      <c r="AE610" s="1063"/>
      <c r="AF610" s="1063"/>
      <c r="AG610" s="1063"/>
      <c r="AH610" s="1063"/>
      <c r="AI610" s="1063"/>
      <c r="AJ610" s="1063"/>
      <c r="AK610" s="1063"/>
      <c r="AL610" s="1063"/>
      <c r="AM610" s="1063"/>
      <c r="AN610" s="1064"/>
      <c r="AO610" s="888" t="str">
        <f t="shared" si="63"/>
        <v xml:space="preserve"> </v>
      </c>
      <c r="AP610" s="885">
        <f t="shared" si="64"/>
        <v>0</v>
      </c>
      <c r="AQ610" s="1065"/>
    </row>
    <row r="611" spans="1:43" ht="12.75" hidden="1" customHeight="1">
      <c r="A611" s="1059" t="s">
        <v>87</v>
      </c>
      <c r="B611" s="1060" t="str">
        <f t="shared" si="67"/>
        <v xml:space="preserve"> </v>
      </c>
      <c r="C611" s="1061" t="s">
        <v>514</v>
      </c>
      <c r="D611" s="885">
        <v>0</v>
      </c>
      <c r="E611" s="1061" t="str">
        <f t="shared" si="66"/>
        <v xml:space="preserve"> </v>
      </c>
      <c r="F611" s="1044"/>
      <c r="G611" s="1044"/>
      <c r="H611" s="1044"/>
      <c r="I611" s="1044"/>
      <c r="J611" s="1044"/>
      <c r="K611" s="1063"/>
      <c r="L611" s="1063"/>
      <c r="M611" s="1063"/>
      <c r="N611" s="1063"/>
      <c r="O611" s="1063"/>
      <c r="P611" s="1063"/>
      <c r="Q611" s="1063"/>
      <c r="R611" s="1063"/>
      <c r="S611" s="1063"/>
      <c r="T611" s="1063"/>
      <c r="U611" s="1063"/>
      <c r="V611" s="1063"/>
      <c r="W611" s="1063"/>
      <c r="X611" s="1063"/>
      <c r="Y611" s="1063"/>
      <c r="Z611" s="1063"/>
      <c r="AA611" s="1063"/>
      <c r="AB611" s="1063"/>
      <c r="AC611" s="1063"/>
      <c r="AD611" s="1063"/>
      <c r="AE611" s="1063"/>
      <c r="AF611" s="1063"/>
      <c r="AG611" s="1063"/>
      <c r="AH611" s="1063"/>
      <c r="AI611" s="1063"/>
      <c r="AJ611" s="1063"/>
      <c r="AK611" s="1063"/>
      <c r="AL611" s="1063"/>
      <c r="AM611" s="1063"/>
      <c r="AN611" s="1064"/>
      <c r="AO611" s="888" t="str">
        <f t="shared" si="63"/>
        <v xml:space="preserve"> </v>
      </c>
      <c r="AP611" s="885">
        <f t="shared" si="64"/>
        <v>0</v>
      </c>
      <c r="AQ611" s="1065"/>
    </row>
    <row r="612" spans="1:43" ht="12.75" hidden="1" customHeight="1">
      <c r="A612" s="1059" t="s">
        <v>221</v>
      </c>
      <c r="B612" s="1060" t="str">
        <f t="shared" si="67"/>
        <v xml:space="preserve"> </v>
      </c>
      <c r="C612" s="1061" t="s">
        <v>514</v>
      </c>
      <c r="D612" s="885">
        <v>0</v>
      </c>
      <c r="E612" s="1061" t="str">
        <f t="shared" si="66"/>
        <v xml:space="preserve"> </v>
      </c>
      <c r="F612" s="1044"/>
      <c r="G612" s="1044"/>
      <c r="H612" s="1044"/>
      <c r="I612" s="1044"/>
      <c r="J612" s="1044"/>
      <c r="K612" s="1063"/>
      <c r="L612" s="1063"/>
      <c r="M612" s="1063"/>
      <c r="N612" s="1063"/>
      <c r="O612" s="1063"/>
      <c r="P612" s="1063"/>
      <c r="Q612" s="1063"/>
      <c r="R612" s="1063"/>
      <c r="S612" s="1063"/>
      <c r="T612" s="1063"/>
      <c r="U612" s="1063"/>
      <c r="V612" s="1063"/>
      <c r="W612" s="1063"/>
      <c r="X612" s="1063"/>
      <c r="Y612" s="1063"/>
      <c r="Z612" s="1063"/>
      <c r="AA612" s="1063"/>
      <c r="AB612" s="1063"/>
      <c r="AC612" s="1063"/>
      <c r="AD612" s="1063"/>
      <c r="AE612" s="1063"/>
      <c r="AF612" s="1063"/>
      <c r="AG612" s="1063"/>
      <c r="AH612" s="1063"/>
      <c r="AI612" s="1063"/>
      <c r="AJ612" s="1063"/>
      <c r="AK612" s="1063"/>
      <c r="AL612" s="1063"/>
      <c r="AM612" s="1063"/>
      <c r="AN612" s="1064"/>
      <c r="AO612" s="888" t="str">
        <f t="shared" si="63"/>
        <v xml:space="preserve"> </v>
      </c>
      <c r="AP612" s="885">
        <f t="shared" si="64"/>
        <v>0</v>
      </c>
      <c r="AQ612" s="1065"/>
    </row>
    <row r="613" spans="1:43" ht="12.75" hidden="1" customHeight="1">
      <c r="A613" s="1066" t="s">
        <v>1614</v>
      </c>
      <c r="B613" s="1060" t="str">
        <f t="shared" si="67"/>
        <v xml:space="preserve"> </v>
      </c>
      <c r="C613" s="1061" t="s">
        <v>514</v>
      </c>
      <c r="D613" s="880">
        <v>0</v>
      </c>
      <c r="E613" s="1061" t="str">
        <f t="shared" si="66"/>
        <v xml:space="preserve"> </v>
      </c>
      <c r="F613" s="1006"/>
      <c r="G613" s="1006"/>
      <c r="H613" s="1006"/>
      <c r="I613" s="1006"/>
      <c r="J613" s="1006"/>
      <c r="K613" s="1062"/>
      <c r="L613" s="1062"/>
      <c r="M613" s="1062"/>
      <c r="N613" s="1062"/>
      <c r="O613" s="1062"/>
      <c r="P613" s="1062"/>
      <c r="Q613" s="1062"/>
      <c r="R613" s="1062"/>
      <c r="S613" s="1062"/>
      <c r="T613" s="1062"/>
      <c r="U613" s="1062"/>
      <c r="V613" s="1062"/>
      <c r="W613" s="1062"/>
      <c r="X613" s="1062"/>
      <c r="Y613" s="1062"/>
      <c r="Z613" s="1062"/>
      <c r="AA613" s="1062"/>
      <c r="AB613" s="1062"/>
      <c r="AC613" s="1062"/>
      <c r="AD613" s="1062"/>
      <c r="AE613" s="1062"/>
      <c r="AF613" s="1062"/>
      <c r="AG613" s="1062"/>
      <c r="AH613" s="1062"/>
      <c r="AI613" s="1062"/>
      <c r="AJ613" s="1062"/>
      <c r="AK613" s="1062"/>
      <c r="AL613" s="1062"/>
      <c r="AM613" s="1063"/>
      <c r="AN613" s="1064"/>
      <c r="AO613" s="888" t="str">
        <f t="shared" si="63"/>
        <v xml:space="preserve"> </v>
      </c>
      <c r="AP613" s="885">
        <f t="shared" si="64"/>
        <v>0</v>
      </c>
      <c r="AQ613" s="1065"/>
    </row>
    <row r="614" spans="1:43" ht="12.75" hidden="1" customHeight="1">
      <c r="A614" s="1066" t="s">
        <v>1176</v>
      </c>
      <c r="B614" s="1060" t="str">
        <f t="shared" si="67"/>
        <v xml:space="preserve"> </v>
      </c>
      <c r="C614" s="1061" t="s">
        <v>514</v>
      </c>
      <c r="D614" s="885">
        <v>0</v>
      </c>
      <c r="E614" s="1061" t="str">
        <f t="shared" si="66"/>
        <v xml:space="preserve"> </v>
      </c>
      <c r="F614" s="1006"/>
      <c r="G614" s="1006"/>
      <c r="H614" s="1006"/>
      <c r="I614" s="1006"/>
      <c r="J614" s="1006"/>
      <c r="K614" s="1062"/>
      <c r="L614" s="1062"/>
      <c r="M614" s="1062"/>
      <c r="N614" s="1062"/>
      <c r="O614" s="1062"/>
      <c r="P614" s="1062"/>
      <c r="Q614" s="1062"/>
      <c r="R614" s="1062"/>
      <c r="S614" s="1062"/>
      <c r="T614" s="1062"/>
      <c r="U614" s="1062"/>
      <c r="V614" s="1062"/>
      <c r="W614" s="1062"/>
      <c r="X614" s="1062"/>
      <c r="Y614" s="1062"/>
      <c r="Z614" s="1062"/>
      <c r="AA614" s="1062"/>
      <c r="AB614" s="1062"/>
      <c r="AC614" s="1062"/>
      <c r="AD614" s="1062"/>
      <c r="AE614" s="1062"/>
      <c r="AF614" s="1062"/>
      <c r="AG614" s="1062"/>
      <c r="AH614" s="1062"/>
      <c r="AI614" s="1062"/>
      <c r="AJ614" s="1062"/>
      <c r="AK614" s="1062"/>
      <c r="AL614" s="1062"/>
      <c r="AM614" s="1063"/>
      <c r="AN614" s="1349"/>
      <c r="AO614" s="888" t="str">
        <f t="shared" si="63"/>
        <v xml:space="preserve"> </v>
      </c>
      <c r="AP614" s="885">
        <f t="shared" si="64"/>
        <v>0</v>
      </c>
      <c r="AQ614" s="1065"/>
    </row>
    <row r="615" spans="1:43" ht="12.75" hidden="1" customHeight="1">
      <c r="A615" s="1066" t="s">
        <v>1178</v>
      </c>
      <c r="B615" s="1060" t="str">
        <f t="shared" si="67"/>
        <v xml:space="preserve"> </v>
      </c>
      <c r="C615" s="1044" t="s">
        <v>514</v>
      </c>
      <c r="D615" s="885">
        <v>0</v>
      </c>
      <c r="E615" s="1061" t="str">
        <f t="shared" si="66"/>
        <v xml:space="preserve"> </v>
      </c>
      <c r="F615" s="1044"/>
      <c r="G615" s="1044"/>
      <c r="H615" s="1044"/>
      <c r="I615" s="1044"/>
      <c r="J615" s="1044"/>
      <c r="K615" s="1063"/>
      <c r="L615" s="1063"/>
      <c r="M615" s="1063"/>
      <c r="N615" s="1063"/>
      <c r="O615" s="1063"/>
      <c r="P615" s="1063"/>
      <c r="Q615" s="1063"/>
      <c r="R615" s="1063"/>
      <c r="S615" s="1063"/>
      <c r="T615" s="1063"/>
      <c r="U615" s="1063"/>
      <c r="V615" s="1063"/>
      <c r="W615" s="1063"/>
      <c r="X615" s="1063"/>
      <c r="Y615" s="1063"/>
      <c r="Z615" s="1063"/>
      <c r="AA615" s="1063"/>
      <c r="AB615" s="1063"/>
      <c r="AC615" s="1063"/>
      <c r="AD615" s="1063"/>
      <c r="AE615" s="1063"/>
      <c r="AF615" s="1063"/>
      <c r="AG615" s="1063"/>
      <c r="AH615" s="1063"/>
      <c r="AI615" s="1063"/>
      <c r="AJ615" s="1063"/>
      <c r="AK615" s="1063"/>
      <c r="AL615" s="1063"/>
      <c r="AM615" s="1062"/>
      <c r="AN615" s="1074"/>
      <c r="AO615" s="888" t="str">
        <f t="shared" si="63"/>
        <v xml:space="preserve"> </v>
      </c>
      <c r="AP615" s="885">
        <f t="shared" si="64"/>
        <v>0</v>
      </c>
      <c r="AQ615" s="1065"/>
    </row>
    <row r="616" spans="1:43" ht="12.75" hidden="1" customHeight="1">
      <c r="A616" s="1066" t="s">
        <v>596</v>
      </c>
      <c r="B616" s="1060" t="str">
        <f t="shared" si="67"/>
        <v xml:space="preserve"> </v>
      </c>
      <c r="C616" s="1061" t="s">
        <v>514</v>
      </c>
      <c r="D616" s="885">
        <v>0</v>
      </c>
      <c r="E616" s="1061" t="str">
        <f t="shared" si="66"/>
        <v xml:space="preserve"> </v>
      </c>
      <c r="F616" s="1006"/>
      <c r="G616" s="1006"/>
      <c r="H616" s="1006"/>
      <c r="I616" s="1006"/>
      <c r="J616" s="1006"/>
      <c r="K616" s="1062"/>
      <c r="L616" s="1062"/>
      <c r="M616" s="1062"/>
      <c r="N616" s="1062"/>
      <c r="O616" s="1062"/>
      <c r="P616" s="1062"/>
      <c r="Q616" s="1062"/>
      <c r="R616" s="1062"/>
      <c r="S616" s="1062"/>
      <c r="T616" s="1062"/>
      <c r="U616" s="1062"/>
      <c r="V616" s="1062"/>
      <c r="W616" s="1062"/>
      <c r="X616" s="1062"/>
      <c r="Y616" s="1062"/>
      <c r="Z616" s="1062"/>
      <c r="AA616" s="1062"/>
      <c r="AB616" s="1062"/>
      <c r="AC616" s="1062"/>
      <c r="AD616" s="1062"/>
      <c r="AE616" s="1062"/>
      <c r="AF616" s="1062"/>
      <c r="AG616" s="1062"/>
      <c r="AH616" s="1062"/>
      <c r="AI616" s="1062"/>
      <c r="AJ616" s="1062"/>
      <c r="AK616" s="1062"/>
      <c r="AL616" s="1062"/>
      <c r="AM616" s="1063"/>
      <c r="AN616" s="1064"/>
      <c r="AO616" s="888" t="str">
        <f t="shared" si="63"/>
        <v xml:space="preserve"> </v>
      </c>
      <c r="AP616" s="885">
        <f t="shared" si="64"/>
        <v>0</v>
      </c>
      <c r="AQ616" s="1065"/>
    </row>
    <row r="617" spans="1:43" ht="12.75" hidden="1" customHeight="1">
      <c r="A617" s="1066" t="s">
        <v>1292</v>
      </c>
      <c r="B617" s="1060">
        <f t="shared" si="67"/>
        <v>6</v>
      </c>
      <c r="C617" s="1061">
        <v>1.6921296296296299E-2</v>
      </c>
      <c r="D617" s="880">
        <v>0</v>
      </c>
      <c r="E617" s="1061" t="str">
        <f t="shared" si="66"/>
        <v xml:space="preserve"> </v>
      </c>
      <c r="F617" s="1006"/>
      <c r="G617" s="1006"/>
      <c r="H617" s="1006"/>
      <c r="I617" s="1006"/>
      <c r="J617" s="1006"/>
      <c r="K617" s="1062"/>
      <c r="L617" s="1062"/>
      <c r="M617" s="1062"/>
      <c r="N617" s="1062"/>
      <c r="O617" s="1062"/>
      <c r="P617" s="1062"/>
      <c r="Q617" s="1062"/>
      <c r="R617" s="1062"/>
      <c r="S617" s="1062"/>
      <c r="T617" s="1062"/>
      <c r="U617" s="1062"/>
      <c r="V617" s="1062"/>
      <c r="W617" s="1062"/>
      <c r="X617" s="1062"/>
      <c r="Y617" s="1062"/>
      <c r="Z617" s="1062"/>
      <c r="AA617" s="1062"/>
      <c r="AB617" s="1062"/>
      <c r="AC617" s="1062"/>
      <c r="AD617" s="1062"/>
      <c r="AE617" s="1062"/>
      <c r="AF617" s="1062"/>
      <c r="AG617" s="1062"/>
      <c r="AH617" s="1062"/>
      <c r="AI617" s="1062"/>
      <c r="AJ617" s="1062"/>
      <c r="AK617" s="1062"/>
      <c r="AL617" s="1062"/>
      <c r="AM617" s="1063"/>
      <c r="AN617" s="1349"/>
      <c r="AO617" s="888" t="str">
        <f t="shared" si="63"/>
        <v xml:space="preserve"> </v>
      </c>
      <c r="AP617" s="885">
        <f t="shared" si="64"/>
        <v>0</v>
      </c>
      <c r="AQ617" s="1065"/>
    </row>
    <row r="618" spans="1:43" ht="12.75" hidden="1" customHeight="1">
      <c r="A618" s="1066" t="s">
        <v>1076</v>
      </c>
      <c r="B618" s="1060" t="str">
        <f t="shared" si="67"/>
        <v xml:space="preserve"> </v>
      </c>
      <c r="C618" s="1061" t="s">
        <v>514</v>
      </c>
      <c r="D618" s="885">
        <v>0</v>
      </c>
      <c r="E618" s="1061" t="str">
        <f t="shared" si="66"/>
        <v xml:space="preserve"> </v>
      </c>
      <c r="F618" s="1043"/>
      <c r="G618" s="1043"/>
      <c r="H618" s="1044"/>
      <c r="I618" s="1044"/>
      <c r="J618" s="1043"/>
      <c r="K618" s="1063"/>
      <c r="L618" s="1063"/>
      <c r="M618" s="1063"/>
      <c r="N618" s="1063"/>
      <c r="O618" s="1063"/>
      <c r="P618" s="1063"/>
      <c r="Q618" s="1063"/>
      <c r="R618" s="1063"/>
      <c r="S618" s="1063"/>
      <c r="T618" s="1063"/>
      <c r="U618" s="1063"/>
      <c r="V618" s="1063"/>
      <c r="W618" s="1063"/>
      <c r="X618" s="1063"/>
      <c r="Y618" s="1063"/>
      <c r="Z618" s="1063"/>
      <c r="AA618" s="1063"/>
      <c r="AB618" s="1063"/>
      <c r="AC618" s="1063"/>
      <c r="AD618" s="1063"/>
      <c r="AE618" s="1063"/>
      <c r="AF618" s="1063"/>
      <c r="AG618" s="1063"/>
      <c r="AH618" s="1063"/>
      <c r="AI618" s="1063"/>
      <c r="AJ618" s="1063"/>
      <c r="AK618" s="1063"/>
      <c r="AL618" s="1063"/>
      <c r="AM618" s="1063"/>
      <c r="AN618" s="1083"/>
      <c r="AO618" s="888" t="str">
        <f t="shared" si="63"/>
        <v xml:space="preserve"> </v>
      </c>
      <c r="AP618" s="885">
        <f t="shared" si="64"/>
        <v>0</v>
      </c>
      <c r="AQ618" s="1065"/>
    </row>
    <row r="619" spans="1:43" ht="12.75" hidden="1" customHeight="1">
      <c r="A619" s="1066" t="s">
        <v>1589</v>
      </c>
      <c r="B619" s="1060">
        <f t="shared" si="67"/>
        <v>0</v>
      </c>
      <c r="C619" s="1061">
        <v>2.1122685185185185E-2</v>
      </c>
      <c r="D619" s="880">
        <v>0</v>
      </c>
      <c r="E619" s="1061" t="str">
        <f t="shared" si="66"/>
        <v xml:space="preserve"> </v>
      </c>
      <c r="F619" s="1019"/>
      <c r="G619" s="1019"/>
      <c r="H619" s="1068"/>
      <c r="I619" s="1019"/>
      <c r="J619" s="1019"/>
      <c r="K619" s="1069"/>
      <c r="L619" s="1069"/>
      <c r="M619" s="1070"/>
      <c r="N619" s="1070"/>
      <c r="O619" s="1070"/>
      <c r="P619" s="1070"/>
      <c r="Q619" s="1070"/>
      <c r="R619" s="1070"/>
      <c r="S619" s="1070"/>
      <c r="T619" s="1070"/>
      <c r="U619" s="1070"/>
      <c r="V619" s="1070"/>
      <c r="W619" s="1070"/>
      <c r="X619" s="1070"/>
      <c r="Y619" s="1070"/>
      <c r="Z619" s="1070"/>
      <c r="AA619" s="1070"/>
      <c r="AB619" s="1070"/>
      <c r="AC619" s="1070"/>
      <c r="AD619" s="1070"/>
      <c r="AE619" s="1070"/>
      <c r="AF619" s="1070"/>
      <c r="AG619" s="1070"/>
      <c r="AH619" s="1070"/>
      <c r="AI619" s="1070"/>
      <c r="AJ619" s="1070"/>
      <c r="AK619" s="1070"/>
      <c r="AL619" s="1070"/>
      <c r="AM619" s="1069"/>
      <c r="AN619" s="1064"/>
      <c r="AO619" s="888" t="str">
        <f t="shared" si="63"/>
        <v xml:space="preserve"> </v>
      </c>
      <c r="AP619" s="885">
        <f t="shared" si="64"/>
        <v>0</v>
      </c>
      <c r="AQ619" s="1065"/>
    </row>
    <row r="620" spans="1:43" ht="12.75" hidden="1" customHeight="1">
      <c r="A620" s="1066" t="s">
        <v>925</v>
      </c>
      <c r="B620" s="1060" t="str">
        <f t="shared" si="67"/>
        <v xml:space="preserve"> </v>
      </c>
      <c r="C620" s="1061" t="s">
        <v>514</v>
      </c>
      <c r="D620" s="885">
        <v>0</v>
      </c>
      <c r="E620" s="1061" t="str">
        <f t="shared" si="66"/>
        <v xml:space="preserve"> </v>
      </c>
      <c r="F620" s="1044"/>
      <c r="G620" s="1044"/>
      <c r="H620" s="1044"/>
      <c r="I620" s="1044"/>
      <c r="J620" s="1043"/>
      <c r="K620" s="1063"/>
      <c r="L620" s="1063"/>
      <c r="M620" s="1063"/>
      <c r="N620" s="1063"/>
      <c r="O620" s="1063"/>
      <c r="P620" s="1063"/>
      <c r="Q620" s="1063"/>
      <c r="R620" s="1063"/>
      <c r="S620" s="1063"/>
      <c r="T620" s="1063"/>
      <c r="U620" s="1063"/>
      <c r="V620" s="1063"/>
      <c r="W620" s="1063"/>
      <c r="X620" s="1063"/>
      <c r="Y620" s="1063"/>
      <c r="Z620" s="1063"/>
      <c r="AA620" s="1063"/>
      <c r="AB620" s="1063"/>
      <c r="AC620" s="1063"/>
      <c r="AD620" s="1063"/>
      <c r="AE620" s="1063"/>
      <c r="AF620" s="1063"/>
      <c r="AG620" s="1063"/>
      <c r="AH620" s="1063"/>
      <c r="AI620" s="1063"/>
      <c r="AJ620" s="1063"/>
      <c r="AK620" s="1063"/>
      <c r="AL620" s="1063"/>
      <c r="AM620" s="1063"/>
      <c r="AN620" s="1081"/>
      <c r="AO620" s="1006" t="str">
        <f t="shared" si="63"/>
        <v xml:space="preserve"> </v>
      </c>
      <c r="AP620" s="885">
        <f t="shared" si="64"/>
        <v>0</v>
      </c>
      <c r="AQ620" s="1053"/>
    </row>
    <row r="621" spans="1:43" ht="12.75" hidden="1" customHeight="1">
      <c r="A621" s="1066" t="s">
        <v>812</v>
      </c>
      <c r="B621" s="1060" t="str">
        <f t="shared" si="67"/>
        <v xml:space="preserve"> </v>
      </c>
      <c r="C621" s="1061" t="s">
        <v>514</v>
      </c>
      <c r="D621" s="885">
        <v>0</v>
      </c>
      <c r="E621" s="1061" t="str">
        <f t="shared" si="66"/>
        <v xml:space="preserve"> </v>
      </c>
      <c r="F621" s="1006"/>
      <c r="G621" s="1006"/>
      <c r="H621" s="1006"/>
      <c r="I621" s="1006"/>
      <c r="J621" s="1006"/>
      <c r="K621" s="1062"/>
      <c r="L621" s="1062"/>
      <c r="M621" s="1062"/>
      <c r="N621" s="1062"/>
      <c r="O621" s="1062"/>
      <c r="P621" s="1062"/>
      <c r="Q621" s="1062"/>
      <c r="R621" s="1062"/>
      <c r="S621" s="1062"/>
      <c r="T621" s="1062"/>
      <c r="U621" s="1062"/>
      <c r="V621" s="1062"/>
      <c r="W621" s="1062"/>
      <c r="X621" s="1062"/>
      <c r="Y621" s="1062"/>
      <c r="Z621" s="1062"/>
      <c r="AA621" s="1062"/>
      <c r="AB621" s="1062"/>
      <c r="AC621" s="1062"/>
      <c r="AD621" s="1062"/>
      <c r="AE621" s="1062"/>
      <c r="AF621" s="1062"/>
      <c r="AG621" s="1062"/>
      <c r="AH621" s="1062"/>
      <c r="AI621" s="1062"/>
      <c r="AJ621" s="1062"/>
      <c r="AK621" s="1062"/>
      <c r="AL621" s="1062"/>
      <c r="AM621" s="1063"/>
      <c r="AN621" s="1064"/>
      <c r="AO621" s="888" t="str">
        <f t="shared" si="63"/>
        <v xml:space="preserve"> </v>
      </c>
      <c r="AP621" s="885">
        <f t="shared" si="64"/>
        <v>0</v>
      </c>
      <c r="AQ621" s="1065"/>
    </row>
    <row r="622" spans="1:43" ht="12.75" hidden="1" customHeight="1">
      <c r="A622" s="1059" t="s">
        <v>395</v>
      </c>
      <c r="B622" s="1060" t="str">
        <f t="shared" si="67"/>
        <v xml:space="preserve"> </v>
      </c>
      <c r="C622" s="1061" t="s">
        <v>514</v>
      </c>
      <c r="D622" s="885">
        <v>0</v>
      </c>
      <c r="E622" s="1061" t="str">
        <f t="shared" si="66"/>
        <v xml:space="preserve"> </v>
      </c>
      <c r="F622" s="1006"/>
      <c r="G622" s="1006"/>
      <c r="H622" s="1006"/>
      <c r="I622" s="1006"/>
      <c r="J622" s="1006"/>
      <c r="K622" s="1062"/>
      <c r="L622" s="1062"/>
      <c r="M622" s="1062"/>
      <c r="N622" s="1062"/>
      <c r="O622" s="1062"/>
      <c r="P622" s="1062"/>
      <c r="Q622" s="1062"/>
      <c r="R622" s="1062"/>
      <c r="S622" s="1062"/>
      <c r="T622" s="1062"/>
      <c r="U622" s="1062"/>
      <c r="V622" s="1062"/>
      <c r="W622" s="1062"/>
      <c r="X622" s="1062"/>
      <c r="Y622" s="1062"/>
      <c r="Z622" s="1062"/>
      <c r="AA622" s="1062"/>
      <c r="AB622" s="1062"/>
      <c r="AC622" s="1062"/>
      <c r="AD622" s="1062"/>
      <c r="AE622" s="1062"/>
      <c r="AF622" s="1062"/>
      <c r="AG622" s="1062"/>
      <c r="AH622" s="1062"/>
      <c r="AI622" s="1062"/>
      <c r="AJ622" s="1062"/>
      <c r="AK622" s="1062"/>
      <c r="AL622" s="1062"/>
      <c r="AM622" s="1063"/>
      <c r="AN622" s="1064"/>
      <c r="AO622" s="888" t="str">
        <f t="shared" si="63"/>
        <v xml:space="preserve"> </v>
      </c>
      <c r="AP622" s="885">
        <f t="shared" si="64"/>
        <v>0</v>
      </c>
      <c r="AQ622" s="1065"/>
    </row>
    <row r="623" spans="1:43" ht="12.75" hidden="1" customHeight="1">
      <c r="A623" s="1066" t="s">
        <v>813</v>
      </c>
      <c r="B623" s="1060" t="str">
        <f t="shared" si="67"/>
        <v xml:space="preserve"> </v>
      </c>
      <c r="C623" s="1061" t="s">
        <v>514</v>
      </c>
      <c r="D623" s="885">
        <v>0</v>
      </c>
      <c r="E623" s="1061" t="str">
        <f t="shared" si="66"/>
        <v xml:space="preserve"> </v>
      </c>
      <c r="F623" s="1006"/>
      <c r="G623" s="1006"/>
      <c r="H623" s="1006"/>
      <c r="I623" s="1006"/>
      <c r="J623" s="1006"/>
      <c r="K623" s="1062"/>
      <c r="L623" s="1062"/>
      <c r="M623" s="1062"/>
      <c r="N623" s="1062"/>
      <c r="O623" s="1062"/>
      <c r="P623" s="1062"/>
      <c r="Q623" s="1062"/>
      <c r="R623" s="1062"/>
      <c r="S623" s="1062"/>
      <c r="T623" s="1062"/>
      <c r="U623" s="1062"/>
      <c r="V623" s="1062"/>
      <c r="W623" s="1062"/>
      <c r="X623" s="1062"/>
      <c r="Y623" s="1062"/>
      <c r="Z623" s="1062"/>
      <c r="AA623" s="1062"/>
      <c r="AB623" s="1062"/>
      <c r="AC623" s="1062"/>
      <c r="AD623" s="1062"/>
      <c r="AE623" s="1062"/>
      <c r="AF623" s="1062"/>
      <c r="AG623" s="1062"/>
      <c r="AH623" s="1062"/>
      <c r="AI623" s="1062"/>
      <c r="AJ623" s="1062"/>
      <c r="AK623" s="1062"/>
      <c r="AL623" s="1062"/>
      <c r="AM623" s="1063"/>
      <c r="AN623" s="1064"/>
      <c r="AO623" s="888" t="str">
        <f t="shared" si="63"/>
        <v xml:space="preserve"> </v>
      </c>
      <c r="AP623" s="885">
        <f t="shared" si="64"/>
        <v>0</v>
      </c>
      <c r="AQ623" s="1065"/>
    </row>
    <row r="624" spans="1:43" ht="12.75" hidden="1" customHeight="1">
      <c r="A624" s="1066" t="s">
        <v>1294</v>
      </c>
      <c r="B624" s="1060">
        <f t="shared" si="67"/>
        <v>30</v>
      </c>
      <c r="C624" s="1061"/>
      <c r="D624" s="880">
        <v>0</v>
      </c>
      <c r="E624" s="1061" t="str">
        <f t="shared" si="66"/>
        <v xml:space="preserve"> </v>
      </c>
      <c r="F624" s="1006"/>
      <c r="G624" s="1006"/>
      <c r="H624" s="1006"/>
      <c r="I624" s="1006"/>
      <c r="J624" s="1006"/>
      <c r="K624" s="1062"/>
      <c r="L624" s="1062"/>
      <c r="M624" s="1062"/>
      <c r="N624" s="1062"/>
      <c r="O624" s="1062"/>
      <c r="P624" s="1062"/>
      <c r="Q624" s="1062"/>
      <c r="R624" s="1062"/>
      <c r="S624" s="1062"/>
      <c r="T624" s="1062"/>
      <c r="U624" s="1062"/>
      <c r="V624" s="1062"/>
      <c r="W624" s="1062"/>
      <c r="X624" s="1062"/>
      <c r="Y624" s="1062"/>
      <c r="Z624" s="1062"/>
      <c r="AA624" s="1062"/>
      <c r="AB624" s="1062"/>
      <c r="AC624" s="1062"/>
      <c r="AD624" s="1062"/>
      <c r="AE624" s="1062"/>
      <c r="AF624" s="1062"/>
      <c r="AG624" s="1062"/>
      <c r="AH624" s="1062"/>
      <c r="AI624" s="1062"/>
      <c r="AJ624" s="1062"/>
      <c r="AK624" s="1062"/>
      <c r="AL624" s="1062"/>
      <c r="AM624" s="1062"/>
      <c r="AN624" s="1064"/>
      <c r="AO624" s="888" t="str">
        <f t="shared" si="63"/>
        <v xml:space="preserve"> </v>
      </c>
      <c r="AP624" s="885">
        <f t="shared" si="64"/>
        <v>0</v>
      </c>
      <c r="AQ624" s="1065"/>
    </row>
    <row r="625" spans="1:43" ht="12.75" hidden="1" customHeight="1">
      <c r="A625" s="1066" t="s">
        <v>1293</v>
      </c>
      <c r="B625" s="1060">
        <f t="shared" si="67"/>
        <v>30</v>
      </c>
      <c r="C625" s="1061"/>
      <c r="D625" s="880">
        <v>0</v>
      </c>
      <c r="E625" s="1061" t="str">
        <f t="shared" si="66"/>
        <v xml:space="preserve"> </v>
      </c>
      <c r="F625" s="1043"/>
      <c r="G625" s="1080"/>
      <c r="H625" s="1044"/>
      <c r="I625" s="1044"/>
      <c r="J625" s="1043"/>
      <c r="K625" s="1063"/>
      <c r="L625" s="1063"/>
      <c r="M625" s="1063"/>
      <c r="N625" s="1063"/>
      <c r="O625" s="1063"/>
      <c r="P625" s="1063"/>
      <c r="Q625" s="1063"/>
      <c r="R625" s="1063"/>
      <c r="S625" s="1063"/>
      <c r="T625" s="1063"/>
      <c r="U625" s="1063"/>
      <c r="V625" s="1063"/>
      <c r="W625" s="1063"/>
      <c r="X625" s="1063"/>
      <c r="Y625" s="1063"/>
      <c r="Z625" s="1063"/>
      <c r="AA625" s="1063"/>
      <c r="AB625" s="1063"/>
      <c r="AC625" s="1063"/>
      <c r="AD625" s="1063"/>
      <c r="AE625" s="1063"/>
      <c r="AF625" s="1063"/>
      <c r="AG625" s="1063"/>
      <c r="AH625" s="1063"/>
      <c r="AI625" s="1063"/>
      <c r="AJ625" s="1063"/>
      <c r="AK625" s="1063"/>
      <c r="AL625" s="1063"/>
      <c r="AM625" s="1063"/>
      <c r="AN625" s="1081"/>
      <c r="AO625" s="888" t="str">
        <f t="shared" si="63"/>
        <v xml:space="preserve"> </v>
      </c>
      <c r="AP625" s="885">
        <f t="shared" si="64"/>
        <v>0</v>
      </c>
      <c r="AQ625" s="1053"/>
    </row>
    <row r="626" spans="1:43" ht="12.75" hidden="1" customHeight="1">
      <c r="A626" s="1059" t="s">
        <v>388</v>
      </c>
      <c r="B626" s="1060" t="str">
        <f t="shared" si="67"/>
        <v xml:space="preserve"> </v>
      </c>
      <c r="C626" s="1061" t="s">
        <v>514</v>
      </c>
      <c r="D626" s="885">
        <v>0</v>
      </c>
      <c r="E626" s="1061" t="str">
        <f t="shared" si="66"/>
        <v xml:space="preserve"> </v>
      </c>
      <c r="F626" s="1043"/>
      <c r="G626" s="1080"/>
      <c r="H626" s="1044"/>
      <c r="I626" s="1044"/>
      <c r="J626" s="1043"/>
      <c r="K626" s="1063"/>
      <c r="L626" s="1063"/>
      <c r="M626" s="1063"/>
      <c r="N626" s="1063"/>
      <c r="O626" s="1063"/>
      <c r="P626" s="1063"/>
      <c r="Q626" s="1063"/>
      <c r="R626" s="1063"/>
      <c r="S626" s="1063"/>
      <c r="T626" s="1063"/>
      <c r="U626" s="1063"/>
      <c r="V626" s="1063"/>
      <c r="W626" s="1063"/>
      <c r="X626" s="1063"/>
      <c r="Y626" s="1063"/>
      <c r="Z626" s="1063"/>
      <c r="AA626" s="1063"/>
      <c r="AB626" s="1063"/>
      <c r="AC626" s="1063"/>
      <c r="AD626" s="1063"/>
      <c r="AE626" s="1063"/>
      <c r="AF626" s="1063"/>
      <c r="AG626" s="1063"/>
      <c r="AH626" s="1063"/>
      <c r="AI626" s="1063"/>
      <c r="AJ626" s="1063"/>
      <c r="AK626" s="1063"/>
      <c r="AL626" s="1063"/>
      <c r="AM626" s="1063"/>
      <c r="AN626" s="1081"/>
      <c r="AO626" s="888" t="str">
        <f t="shared" si="63"/>
        <v xml:space="preserve"> </v>
      </c>
      <c r="AP626" s="885">
        <f t="shared" si="64"/>
        <v>0</v>
      </c>
      <c r="AQ626" s="1053"/>
    </row>
    <row r="627" spans="1:43" ht="12.75" hidden="1" customHeight="1">
      <c r="A627" s="1066" t="s">
        <v>909</v>
      </c>
      <c r="B627" s="1060" t="str">
        <f t="shared" si="67"/>
        <v xml:space="preserve"> </v>
      </c>
      <c r="C627" s="1061" t="s">
        <v>514</v>
      </c>
      <c r="D627" s="885">
        <v>0</v>
      </c>
      <c r="E627" s="1061" t="str">
        <f t="shared" si="66"/>
        <v xml:space="preserve"> </v>
      </c>
      <c r="F627" s="1006"/>
      <c r="G627" s="1006"/>
      <c r="H627" s="1006"/>
      <c r="I627" s="1006"/>
      <c r="J627" s="1006"/>
      <c r="K627" s="1062"/>
      <c r="L627" s="1062"/>
      <c r="M627" s="1062"/>
      <c r="N627" s="1062"/>
      <c r="O627" s="1062"/>
      <c r="P627" s="1062"/>
      <c r="Q627" s="1062"/>
      <c r="R627" s="1062"/>
      <c r="S627" s="1062"/>
      <c r="T627" s="1062"/>
      <c r="U627" s="1062"/>
      <c r="V627" s="1062"/>
      <c r="W627" s="1062"/>
      <c r="X627" s="1062"/>
      <c r="Y627" s="1062"/>
      <c r="Z627" s="1062"/>
      <c r="AA627" s="1062"/>
      <c r="AB627" s="1062"/>
      <c r="AC627" s="1062"/>
      <c r="AD627" s="1062"/>
      <c r="AE627" s="1062"/>
      <c r="AF627" s="1062"/>
      <c r="AG627" s="1062"/>
      <c r="AH627" s="1062"/>
      <c r="AI627" s="1062"/>
      <c r="AJ627" s="1062"/>
      <c r="AK627" s="1062"/>
      <c r="AL627" s="1062"/>
      <c r="AM627" s="1063"/>
      <c r="AN627" s="1064"/>
      <c r="AO627" s="888" t="str">
        <f t="shared" si="63"/>
        <v xml:space="preserve"> </v>
      </c>
      <c r="AP627" s="885">
        <f t="shared" si="64"/>
        <v>0</v>
      </c>
      <c r="AQ627" s="1065"/>
    </row>
    <row r="628" spans="1:43" ht="12.75" hidden="1" customHeight="1">
      <c r="A628" s="1059" t="s">
        <v>358</v>
      </c>
      <c r="B628" s="1060" t="str">
        <f t="shared" si="67"/>
        <v xml:space="preserve"> </v>
      </c>
      <c r="C628" s="1061" t="s">
        <v>514</v>
      </c>
      <c r="D628" s="885">
        <v>0</v>
      </c>
      <c r="E628" s="1061" t="str">
        <f t="shared" si="66"/>
        <v xml:space="preserve"> </v>
      </c>
      <c r="F628" s="1044"/>
      <c r="G628" s="1044"/>
      <c r="H628" s="1006"/>
      <c r="I628" s="1044"/>
      <c r="J628" s="1044"/>
      <c r="K628" s="1063"/>
      <c r="L628" s="1063"/>
      <c r="M628" s="1062"/>
      <c r="N628" s="1062"/>
      <c r="O628" s="1062"/>
      <c r="P628" s="1062"/>
      <c r="Q628" s="1062"/>
      <c r="R628" s="1062"/>
      <c r="S628" s="1062"/>
      <c r="T628" s="1062"/>
      <c r="U628" s="1062"/>
      <c r="V628" s="1062"/>
      <c r="W628" s="1062"/>
      <c r="X628" s="1062"/>
      <c r="Y628" s="1062"/>
      <c r="Z628" s="1062"/>
      <c r="AA628" s="1062"/>
      <c r="AB628" s="1062"/>
      <c r="AC628" s="1062"/>
      <c r="AD628" s="1062"/>
      <c r="AE628" s="1062"/>
      <c r="AF628" s="1062"/>
      <c r="AG628" s="1062"/>
      <c r="AH628" s="1062"/>
      <c r="AI628" s="1062"/>
      <c r="AJ628" s="1062"/>
      <c r="AK628" s="1062"/>
      <c r="AL628" s="1062"/>
      <c r="AM628" s="1063"/>
      <c r="AN628" s="1349"/>
      <c r="AO628" s="888" t="str">
        <f t="shared" ref="AO628:AO660" si="68">IF(MIN(F628:AM628)=0," ",MIN(F628:AM628))</f>
        <v xml:space="preserve"> </v>
      </c>
      <c r="AP628" s="885">
        <f t="shared" ref="AP628:AP660" si="69">COUNTA(F628:AM628)</f>
        <v>0</v>
      </c>
      <c r="AQ628" s="1065"/>
    </row>
    <row r="629" spans="1:43" ht="12.75" hidden="1" customHeight="1">
      <c r="A629" s="1059" t="s">
        <v>710</v>
      </c>
      <c r="B629" s="1060">
        <f t="shared" si="67"/>
        <v>14</v>
      </c>
      <c r="C629" s="1061">
        <v>1.1747685185185187E-2</v>
      </c>
      <c r="D629" s="880">
        <v>0</v>
      </c>
      <c r="E629" s="1061" t="str">
        <f t="shared" si="66"/>
        <v xml:space="preserve"> </v>
      </c>
      <c r="F629" s="1006"/>
      <c r="G629" s="1006"/>
      <c r="H629" s="1006"/>
      <c r="I629" s="1006"/>
      <c r="J629" s="1006"/>
      <c r="K629" s="1062"/>
      <c r="L629" s="1062"/>
      <c r="M629" s="1062"/>
      <c r="N629" s="1062"/>
      <c r="O629" s="1062"/>
      <c r="P629" s="1062"/>
      <c r="Q629" s="1062"/>
      <c r="R629" s="1062"/>
      <c r="S629" s="1062"/>
      <c r="T629" s="1062"/>
      <c r="U629" s="1062"/>
      <c r="V629" s="1062"/>
      <c r="W629" s="1062"/>
      <c r="X629" s="1062"/>
      <c r="Y629" s="1062"/>
      <c r="Z629" s="1062"/>
      <c r="AA629" s="1062"/>
      <c r="AB629" s="1062"/>
      <c r="AC629" s="1062"/>
      <c r="AD629" s="1062"/>
      <c r="AE629" s="1062"/>
      <c r="AF629" s="1062"/>
      <c r="AG629" s="1062"/>
      <c r="AH629" s="1062"/>
      <c r="AI629" s="1062"/>
      <c r="AJ629" s="1062"/>
      <c r="AK629" s="1062"/>
      <c r="AL629" s="1062"/>
      <c r="AM629" s="1063"/>
      <c r="AN629" s="1074"/>
      <c r="AO629" s="888" t="str">
        <f t="shared" si="68"/>
        <v xml:space="preserve"> </v>
      </c>
      <c r="AP629" s="885">
        <f t="shared" si="69"/>
        <v>0</v>
      </c>
      <c r="AQ629" s="1065"/>
    </row>
    <row r="630" spans="1:43" ht="12.75" hidden="1" customHeight="1">
      <c r="A630" s="1059" t="s">
        <v>710</v>
      </c>
      <c r="B630" s="1060" t="str">
        <f t="shared" si="67"/>
        <v xml:space="preserve"> </v>
      </c>
      <c r="C630" s="1061" t="s">
        <v>514</v>
      </c>
      <c r="D630" s="885">
        <v>0</v>
      </c>
      <c r="E630" s="1061" t="str">
        <f t="shared" si="66"/>
        <v xml:space="preserve"> </v>
      </c>
      <c r="F630" s="1044"/>
      <c r="G630" s="1044"/>
      <c r="H630" s="1044"/>
      <c r="I630" s="1044"/>
      <c r="J630" s="1044"/>
      <c r="K630" s="1063"/>
      <c r="L630" s="1063"/>
      <c r="M630" s="1063"/>
      <c r="N630" s="1063"/>
      <c r="O630" s="1063"/>
      <c r="P630" s="1063"/>
      <c r="Q630" s="1063"/>
      <c r="R630" s="1063"/>
      <c r="S630" s="1063"/>
      <c r="T630" s="1063"/>
      <c r="U630" s="1063"/>
      <c r="V630" s="1063"/>
      <c r="W630" s="1063"/>
      <c r="X630" s="1063"/>
      <c r="Y630" s="1063"/>
      <c r="Z630" s="1063"/>
      <c r="AA630" s="1063"/>
      <c r="AB630" s="1063"/>
      <c r="AC630" s="1063"/>
      <c r="AD630" s="1063"/>
      <c r="AE630" s="1063"/>
      <c r="AF630" s="1063"/>
      <c r="AG630" s="1063"/>
      <c r="AH630" s="1063"/>
      <c r="AI630" s="1063"/>
      <c r="AJ630" s="1063"/>
      <c r="AK630" s="1063"/>
      <c r="AL630" s="1063"/>
      <c r="AM630" s="1063"/>
      <c r="AN630" s="1064"/>
      <c r="AO630" s="888" t="str">
        <f t="shared" si="68"/>
        <v xml:space="preserve"> </v>
      </c>
      <c r="AP630" s="885">
        <f t="shared" si="69"/>
        <v>0</v>
      </c>
      <c r="AQ630" s="1065"/>
    </row>
    <row r="631" spans="1:43" ht="12.75" hidden="1" customHeight="1">
      <c r="A631" s="1059" t="s">
        <v>711</v>
      </c>
      <c r="B631" s="1060" t="str">
        <f t="shared" si="67"/>
        <v xml:space="preserve"> </v>
      </c>
      <c r="C631" s="1061" t="s">
        <v>514</v>
      </c>
      <c r="D631" s="885">
        <v>0</v>
      </c>
      <c r="E631" s="1061" t="str">
        <f t="shared" si="66"/>
        <v xml:space="preserve"> </v>
      </c>
      <c r="F631" s="1006"/>
      <c r="G631" s="1006"/>
      <c r="H631" s="1006"/>
      <c r="I631" s="1006"/>
      <c r="J631" s="1006"/>
      <c r="K631" s="1062"/>
      <c r="L631" s="1062"/>
      <c r="M631" s="1062"/>
      <c r="N631" s="1062"/>
      <c r="O631" s="1062"/>
      <c r="P631" s="1062"/>
      <c r="Q631" s="1062"/>
      <c r="R631" s="1062"/>
      <c r="S631" s="1062"/>
      <c r="T631" s="1062"/>
      <c r="U631" s="1062"/>
      <c r="V631" s="1062"/>
      <c r="W631" s="1062"/>
      <c r="X631" s="1062"/>
      <c r="Y631" s="1062"/>
      <c r="Z631" s="1062"/>
      <c r="AA631" s="1062"/>
      <c r="AB631" s="1062"/>
      <c r="AC631" s="1062"/>
      <c r="AD631" s="1062"/>
      <c r="AE631" s="1062"/>
      <c r="AF631" s="1062"/>
      <c r="AG631" s="1062"/>
      <c r="AH631" s="1062"/>
      <c r="AI631" s="1062"/>
      <c r="AJ631" s="1062"/>
      <c r="AK631" s="1062"/>
      <c r="AL631" s="1062"/>
      <c r="AM631" s="1063"/>
      <c r="AN631" s="1074"/>
      <c r="AO631" s="888" t="str">
        <f t="shared" si="68"/>
        <v xml:space="preserve"> </v>
      </c>
      <c r="AP631" s="885">
        <f t="shared" si="69"/>
        <v>0</v>
      </c>
      <c r="AQ631" s="1065"/>
    </row>
    <row r="632" spans="1:43" ht="12.75" hidden="1" customHeight="1">
      <c r="A632" s="1059" t="s">
        <v>814</v>
      </c>
      <c r="B632" s="1060" t="str">
        <f t="shared" si="67"/>
        <v xml:space="preserve"> </v>
      </c>
      <c r="C632" s="1061" t="s">
        <v>514</v>
      </c>
      <c r="D632" s="885">
        <v>0</v>
      </c>
      <c r="E632" s="1061" t="str">
        <f t="shared" si="66"/>
        <v xml:space="preserve"> </v>
      </c>
      <c r="F632" s="1044"/>
      <c r="G632" s="1044"/>
      <c r="H632" s="1044"/>
      <c r="I632" s="1044"/>
      <c r="J632" s="1044"/>
      <c r="K632" s="1063"/>
      <c r="L632" s="1063"/>
      <c r="M632" s="1063"/>
      <c r="N632" s="1063"/>
      <c r="O632" s="1063"/>
      <c r="P632" s="1063"/>
      <c r="Q632" s="1063"/>
      <c r="R632" s="1063"/>
      <c r="S632" s="1063"/>
      <c r="T632" s="1063"/>
      <c r="U632" s="1063"/>
      <c r="V632" s="1063"/>
      <c r="W632" s="1063"/>
      <c r="X632" s="1063"/>
      <c r="Y632" s="1063"/>
      <c r="Z632" s="1063"/>
      <c r="AA632" s="1063"/>
      <c r="AB632" s="1063"/>
      <c r="AC632" s="1063"/>
      <c r="AD632" s="1063"/>
      <c r="AE632" s="1063"/>
      <c r="AF632" s="1063"/>
      <c r="AG632" s="1063"/>
      <c r="AH632" s="1063"/>
      <c r="AI632" s="1063"/>
      <c r="AJ632" s="1063"/>
      <c r="AK632" s="1063"/>
      <c r="AL632" s="1063"/>
      <c r="AM632" s="1063"/>
      <c r="AN632" s="1074"/>
      <c r="AO632" s="888" t="str">
        <f t="shared" si="68"/>
        <v xml:space="preserve"> </v>
      </c>
      <c r="AP632" s="885">
        <f t="shared" si="69"/>
        <v>0</v>
      </c>
      <c r="AQ632" s="1065"/>
    </row>
    <row r="633" spans="1:43" ht="12.75" hidden="1" customHeight="1">
      <c r="A633" s="1066" t="s">
        <v>899</v>
      </c>
      <c r="B633" s="1060" t="str">
        <f t="shared" si="67"/>
        <v xml:space="preserve"> </v>
      </c>
      <c r="C633" s="1061" t="str">
        <f>AO633</f>
        <v xml:space="preserve"> </v>
      </c>
      <c r="D633" s="880">
        <v>0</v>
      </c>
      <c r="E633" s="1061" t="str">
        <f t="shared" si="66"/>
        <v xml:space="preserve"> </v>
      </c>
      <c r="F633" s="1006"/>
      <c r="G633" s="1006"/>
      <c r="H633" s="1006"/>
      <c r="I633" s="1006"/>
      <c r="J633" s="1006"/>
      <c r="K633" s="1062"/>
      <c r="L633" s="1062"/>
      <c r="M633" s="1062"/>
      <c r="N633" s="1062"/>
      <c r="O633" s="1062"/>
      <c r="P633" s="1062"/>
      <c r="Q633" s="1062"/>
      <c r="R633" s="1062"/>
      <c r="S633" s="1062"/>
      <c r="T633" s="1062"/>
      <c r="U633" s="1062"/>
      <c r="V633" s="1062"/>
      <c r="W633" s="1062"/>
      <c r="X633" s="1062"/>
      <c r="Y633" s="1062"/>
      <c r="Z633" s="1062"/>
      <c r="AA633" s="1062"/>
      <c r="AB633" s="1062"/>
      <c r="AC633" s="1062"/>
      <c r="AD633" s="1062"/>
      <c r="AE633" s="1062"/>
      <c r="AF633" s="1062"/>
      <c r="AG633" s="1062"/>
      <c r="AH633" s="1062"/>
      <c r="AI633" s="1062"/>
      <c r="AJ633" s="1062"/>
      <c r="AK633" s="1062"/>
      <c r="AL633" s="1062"/>
      <c r="AM633" s="1063"/>
      <c r="AN633" s="1074"/>
      <c r="AO633" s="888" t="str">
        <f t="shared" si="68"/>
        <v xml:space="preserve"> </v>
      </c>
      <c r="AP633" s="885">
        <f t="shared" si="69"/>
        <v>0</v>
      </c>
      <c r="AQ633" s="1065"/>
    </row>
    <row r="634" spans="1:43" ht="12.75" hidden="1" customHeight="1">
      <c r="A634" s="1066" t="s">
        <v>894</v>
      </c>
      <c r="B634" s="1060" t="str">
        <f t="shared" si="67"/>
        <v xml:space="preserve"> </v>
      </c>
      <c r="C634" s="1061" t="s">
        <v>514</v>
      </c>
      <c r="D634" s="885">
        <v>0</v>
      </c>
      <c r="E634" s="1061" t="str">
        <f t="shared" si="66"/>
        <v xml:space="preserve"> </v>
      </c>
      <c r="F634" s="1044"/>
      <c r="G634" s="1044"/>
      <c r="H634" s="1044"/>
      <c r="I634" s="1044"/>
      <c r="J634" s="1044"/>
      <c r="K634" s="1063"/>
      <c r="L634" s="1063"/>
      <c r="M634" s="1063"/>
      <c r="N634" s="1063"/>
      <c r="O634" s="1063"/>
      <c r="P634" s="1063"/>
      <c r="Q634" s="1063"/>
      <c r="R634" s="1063"/>
      <c r="S634" s="1063"/>
      <c r="T634" s="1063"/>
      <c r="U634" s="1063"/>
      <c r="V634" s="1063"/>
      <c r="W634" s="1063"/>
      <c r="X634" s="1063"/>
      <c r="Y634" s="1063"/>
      <c r="Z634" s="1063"/>
      <c r="AA634" s="1063"/>
      <c r="AB634" s="1063"/>
      <c r="AC634" s="1063"/>
      <c r="AD634" s="1063"/>
      <c r="AE634" s="1063"/>
      <c r="AF634" s="1063"/>
      <c r="AG634" s="1063"/>
      <c r="AH634" s="1063"/>
      <c r="AI634" s="1063"/>
      <c r="AJ634" s="1063"/>
      <c r="AK634" s="1063"/>
      <c r="AL634" s="1063"/>
      <c r="AM634" s="1063"/>
      <c r="AN634" s="1074"/>
      <c r="AO634" s="888" t="str">
        <f t="shared" si="68"/>
        <v xml:space="preserve"> </v>
      </c>
      <c r="AP634" s="885">
        <f t="shared" si="69"/>
        <v>0</v>
      </c>
      <c r="AQ634" s="1065"/>
    </row>
    <row r="635" spans="1:43" ht="12.75" hidden="1" customHeight="1">
      <c r="A635" s="1066" t="s">
        <v>1061</v>
      </c>
      <c r="B635" s="1060" t="str">
        <f t="shared" si="67"/>
        <v xml:space="preserve"> </v>
      </c>
      <c r="C635" s="1061" t="s">
        <v>514</v>
      </c>
      <c r="D635" s="885">
        <v>0</v>
      </c>
      <c r="E635" s="1061" t="str">
        <f t="shared" si="66"/>
        <v xml:space="preserve"> </v>
      </c>
      <c r="F635" s="1044"/>
      <c r="G635" s="1044"/>
      <c r="H635" s="1006"/>
      <c r="I635" s="1044"/>
      <c r="J635" s="1044"/>
      <c r="K635" s="1063"/>
      <c r="L635" s="1063"/>
      <c r="M635" s="1062"/>
      <c r="N635" s="1062"/>
      <c r="O635" s="1062"/>
      <c r="P635" s="1062"/>
      <c r="Q635" s="1062"/>
      <c r="R635" s="1062"/>
      <c r="S635" s="1062"/>
      <c r="T635" s="1062"/>
      <c r="U635" s="1062"/>
      <c r="V635" s="1062"/>
      <c r="W635" s="1062"/>
      <c r="X635" s="1062"/>
      <c r="Y635" s="1062"/>
      <c r="Z635" s="1062"/>
      <c r="AA635" s="1062"/>
      <c r="AB635" s="1062"/>
      <c r="AC635" s="1062"/>
      <c r="AD635" s="1062"/>
      <c r="AE635" s="1062"/>
      <c r="AF635" s="1062"/>
      <c r="AG635" s="1062"/>
      <c r="AH635" s="1062"/>
      <c r="AI635" s="1062"/>
      <c r="AJ635" s="1062"/>
      <c r="AK635" s="1062"/>
      <c r="AL635" s="1062"/>
      <c r="AM635" s="1063"/>
      <c r="AN635" s="1074"/>
      <c r="AO635" s="888" t="str">
        <f t="shared" si="68"/>
        <v xml:space="preserve"> </v>
      </c>
      <c r="AP635" s="885">
        <f t="shared" si="69"/>
        <v>0</v>
      </c>
      <c r="AQ635" s="1065"/>
    </row>
    <row r="636" spans="1:43" ht="12.75" hidden="1" customHeight="1">
      <c r="A636" s="1066" t="s">
        <v>924</v>
      </c>
      <c r="B636" s="1060" t="str">
        <f t="shared" si="67"/>
        <v xml:space="preserve"> </v>
      </c>
      <c r="C636" s="1061" t="s">
        <v>514</v>
      </c>
      <c r="D636" s="885">
        <v>0</v>
      </c>
      <c r="E636" s="1061" t="str">
        <f t="shared" si="66"/>
        <v xml:space="preserve"> </v>
      </c>
      <c r="F636" s="1044"/>
      <c r="G636" s="1044"/>
      <c r="H636" s="1006"/>
      <c r="I636" s="1044"/>
      <c r="J636" s="1044"/>
      <c r="K636" s="1063"/>
      <c r="L636" s="1063"/>
      <c r="M636" s="1062"/>
      <c r="N636" s="1062"/>
      <c r="O636" s="1062"/>
      <c r="P636" s="1062"/>
      <c r="Q636" s="1062"/>
      <c r="R636" s="1062"/>
      <c r="S636" s="1062"/>
      <c r="T636" s="1062"/>
      <c r="U636" s="1062"/>
      <c r="V636" s="1062"/>
      <c r="W636" s="1062"/>
      <c r="X636" s="1062"/>
      <c r="Y636" s="1062"/>
      <c r="Z636" s="1062"/>
      <c r="AA636" s="1062"/>
      <c r="AB636" s="1062"/>
      <c r="AC636" s="1062"/>
      <c r="AD636" s="1062"/>
      <c r="AE636" s="1062"/>
      <c r="AF636" s="1062"/>
      <c r="AG636" s="1062"/>
      <c r="AH636" s="1062"/>
      <c r="AI636" s="1062"/>
      <c r="AJ636" s="1062"/>
      <c r="AK636" s="1062"/>
      <c r="AL636" s="1062"/>
      <c r="AM636" s="1063"/>
      <c r="AN636" s="1074"/>
      <c r="AO636" s="888" t="str">
        <f t="shared" si="68"/>
        <v xml:space="preserve"> </v>
      </c>
      <c r="AP636" s="885">
        <f t="shared" si="69"/>
        <v>0</v>
      </c>
      <c r="AQ636" s="1065"/>
    </row>
    <row r="637" spans="1:43" ht="12.75" hidden="1" customHeight="1">
      <c r="A637" s="1066" t="s">
        <v>1062</v>
      </c>
      <c r="B637" s="1060" t="str">
        <f t="shared" si="67"/>
        <v xml:space="preserve"> </v>
      </c>
      <c r="C637" s="1061" t="s">
        <v>514</v>
      </c>
      <c r="D637" s="885">
        <v>0</v>
      </c>
      <c r="E637" s="1061" t="str">
        <f t="shared" si="66"/>
        <v xml:space="preserve"> </v>
      </c>
      <c r="F637" s="1006"/>
      <c r="G637" s="1006"/>
      <c r="H637" s="1068"/>
      <c r="I637" s="1068"/>
      <c r="J637" s="1006"/>
      <c r="K637" s="1062"/>
      <c r="L637" s="1062"/>
      <c r="M637" s="1070"/>
      <c r="N637" s="1070"/>
      <c r="O637" s="1070"/>
      <c r="P637" s="1070"/>
      <c r="Q637" s="1070"/>
      <c r="R637" s="1070"/>
      <c r="S637" s="1070"/>
      <c r="T637" s="1070"/>
      <c r="U637" s="1070"/>
      <c r="V637" s="1070"/>
      <c r="W637" s="1070"/>
      <c r="X637" s="1070"/>
      <c r="Y637" s="1070"/>
      <c r="Z637" s="1070"/>
      <c r="AA637" s="1070"/>
      <c r="AB637" s="1070"/>
      <c r="AC637" s="1070"/>
      <c r="AD637" s="1070"/>
      <c r="AE637" s="1070"/>
      <c r="AF637" s="1070"/>
      <c r="AG637" s="1070"/>
      <c r="AH637" s="1070"/>
      <c r="AI637" s="1070"/>
      <c r="AJ637" s="1070"/>
      <c r="AK637" s="1070"/>
      <c r="AL637" s="1070"/>
      <c r="AM637" s="1069"/>
      <c r="AN637" s="1074"/>
      <c r="AO637" s="888" t="str">
        <f t="shared" si="68"/>
        <v xml:space="preserve"> </v>
      </c>
      <c r="AP637" s="885">
        <f t="shared" si="69"/>
        <v>0</v>
      </c>
      <c r="AQ637" s="1065"/>
    </row>
    <row r="638" spans="1:43" ht="12.75" hidden="1" customHeight="1">
      <c r="A638" s="1066" t="s">
        <v>870</v>
      </c>
      <c r="B638" s="1060" t="str">
        <f t="shared" si="67"/>
        <v xml:space="preserve"> </v>
      </c>
      <c r="C638" s="1061" t="s">
        <v>514</v>
      </c>
      <c r="D638" s="885">
        <v>0</v>
      </c>
      <c r="E638" s="1061" t="str">
        <f t="shared" si="66"/>
        <v xml:space="preserve"> </v>
      </c>
      <c r="F638" s="1019"/>
      <c r="G638" s="1019"/>
      <c r="H638" s="1068"/>
      <c r="I638" s="1019"/>
      <c r="J638" s="1019"/>
      <c r="K638" s="1069"/>
      <c r="L638" s="1069"/>
      <c r="M638" s="1070"/>
      <c r="N638" s="1070"/>
      <c r="O638" s="1070"/>
      <c r="P638" s="1070"/>
      <c r="Q638" s="1070"/>
      <c r="R638" s="1070"/>
      <c r="S638" s="1070"/>
      <c r="T638" s="1070"/>
      <c r="U638" s="1070"/>
      <c r="V638" s="1070"/>
      <c r="W638" s="1070"/>
      <c r="X638" s="1070"/>
      <c r="Y638" s="1070"/>
      <c r="Z638" s="1070"/>
      <c r="AA638" s="1070"/>
      <c r="AB638" s="1070"/>
      <c r="AC638" s="1070"/>
      <c r="AD638" s="1070"/>
      <c r="AE638" s="1070"/>
      <c r="AF638" s="1070"/>
      <c r="AG638" s="1070"/>
      <c r="AH638" s="1070"/>
      <c r="AI638" s="1070"/>
      <c r="AJ638" s="1070"/>
      <c r="AK638" s="1070"/>
      <c r="AL638" s="1070"/>
      <c r="AM638" s="1069"/>
      <c r="AN638" s="1074"/>
      <c r="AO638" s="888" t="str">
        <f t="shared" si="68"/>
        <v xml:space="preserve"> </v>
      </c>
      <c r="AP638" s="885">
        <f t="shared" si="69"/>
        <v>0</v>
      </c>
      <c r="AQ638" s="1065"/>
    </row>
    <row r="639" spans="1:43" ht="12.75" hidden="1" customHeight="1">
      <c r="A639" s="1066" t="s">
        <v>1063</v>
      </c>
      <c r="B639" s="1060">
        <f t="shared" si="67"/>
        <v>8</v>
      </c>
      <c r="C639" s="1061">
        <v>1.5729166666666666E-2</v>
      </c>
      <c r="D639" s="1352">
        <v>0</v>
      </c>
      <c r="E639" s="1061" t="str">
        <f t="shared" si="66"/>
        <v xml:space="preserve"> </v>
      </c>
      <c r="F639" s="1044"/>
      <c r="G639" s="1044"/>
      <c r="H639" s="1006"/>
      <c r="I639" s="1044"/>
      <c r="J639" s="1044"/>
      <c r="K639" s="1063"/>
      <c r="L639" s="1063"/>
      <c r="M639" s="1062"/>
      <c r="N639" s="1062"/>
      <c r="O639" s="1062"/>
      <c r="P639" s="1062"/>
      <c r="Q639" s="1062"/>
      <c r="R639" s="1062"/>
      <c r="S639" s="1062"/>
      <c r="T639" s="1062"/>
      <c r="U639" s="1062"/>
      <c r="V639" s="1062"/>
      <c r="W639" s="1062"/>
      <c r="X639" s="1062"/>
      <c r="Y639" s="1062"/>
      <c r="Z639" s="1062"/>
      <c r="AA639" s="1062"/>
      <c r="AB639" s="1062"/>
      <c r="AC639" s="1062"/>
      <c r="AD639" s="1062"/>
      <c r="AE639" s="1062"/>
      <c r="AF639" s="1062"/>
      <c r="AG639" s="1062"/>
      <c r="AH639" s="1062"/>
      <c r="AI639" s="1062"/>
      <c r="AJ639" s="1062"/>
      <c r="AK639" s="1062"/>
      <c r="AL639" s="1062"/>
      <c r="AM639" s="1063"/>
      <c r="AN639" s="1074"/>
      <c r="AO639" s="888" t="str">
        <f t="shared" si="68"/>
        <v xml:space="preserve"> </v>
      </c>
      <c r="AP639" s="885">
        <f t="shared" si="69"/>
        <v>0</v>
      </c>
      <c r="AQ639" s="1065"/>
    </row>
    <row r="640" spans="1:43" ht="12.75" hidden="1" customHeight="1">
      <c r="A640" s="1066" t="s">
        <v>1330</v>
      </c>
      <c r="B640" s="1060" t="str">
        <f t="shared" si="67"/>
        <v xml:space="preserve"> </v>
      </c>
      <c r="C640" s="1061" t="s">
        <v>514</v>
      </c>
      <c r="D640" s="885">
        <v>0</v>
      </c>
      <c r="E640" s="1061" t="str">
        <f t="shared" si="66"/>
        <v xml:space="preserve"> </v>
      </c>
      <c r="F640" s="1044"/>
      <c r="G640" s="1044"/>
      <c r="H640" s="1044"/>
      <c r="I640" s="1044"/>
      <c r="J640" s="1044"/>
      <c r="K640" s="1063"/>
      <c r="L640" s="1063"/>
      <c r="M640" s="1063"/>
      <c r="N640" s="1063"/>
      <c r="O640" s="1063"/>
      <c r="P640" s="1063"/>
      <c r="Q640" s="1063"/>
      <c r="R640" s="1063"/>
      <c r="S640" s="1063"/>
      <c r="T640" s="1063"/>
      <c r="U640" s="1063"/>
      <c r="V640" s="1063"/>
      <c r="W640" s="1063"/>
      <c r="X640" s="1063"/>
      <c r="Y640" s="1063"/>
      <c r="Z640" s="1063"/>
      <c r="AA640" s="1063"/>
      <c r="AB640" s="1063"/>
      <c r="AC640" s="1063"/>
      <c r="AD640" s="1063"/>
      <c r="AE640" s="1063"/>
      <c r="AF640" s="1063"/>
      <c r="AG640" s="1063"/>
      <c r="AH640" s="1063"/>
      <c r="AI640" s="1063"/>
      <c r="AJ640" s="1063"/>
      <c r="AK640" s="1063"/>
      <c r="AL640" s="1063"/>
      <c r="AM640" s="1063"/>
      <c r="AN640" s="1074"/>
      <c r="AO640" s="888" t="str">
        <f t="shared" si="68"/>
        <v xml:space="preserve"> </v>
      </c>
      <c r="AP640" s="885">
        <f t="shared" si="69"/>
        <v>0</v>
      </c>
      <c r="AQ640" s="1065"/>
    </row>
    <row r="641" spans="1:43" ht="12.75" hidden="1" customHeight="1">
      <c r="A641" s="1066" t="s">
        <v>1065</v>
      </c>
      <c r="B641" s="1060" t="str">
        <f t="shared" si="67"/>
        <v xml:space="preserve"> </v>
      </c>
      <c r="C641" s="1061" t="s">
        <v>514</v>
      </c>
      <c r="D641" s="885">
        <v>0</v>
      </c>
      <c r="E641" s="1061" t="str">
        <f t="shared" si="66"/>
        <v xml:space="preserve"> </v>
      </c>
      <c r="F641" s="1044"/>
      <c r="G641" s="1044"/>
      <c r="H641" s="1006"/>
      <c r="I641" s="1044"/>
      <c r="J641" s="1044"/>
      <c r="K641" s="1063"/>
      <c r="L641" s="1063"/>
      <c r="M641" s="1062"/>
      <c r="N641" s="1062"/>
      <c r="O641" s="1062"/>
      <c r="P641" s="1062"/>
      <c r="Q641" s="1062"/>
      <c r="R641" s="1062"/>
      <c r="S641" s="1062"/>
      <c r="T641" s="1062"/>
      <c r="U641" s="1062"/>
      <c r="V641" s="1062"/>
      <c r="W641" s="1062"/>
      <c r="X641" s="1062"/>
      <c r="Y641" s="1062"/>
      <c r="Z641" s="1062"/>
      <c r="AA641" s="1062"/>
      <c r="AB641" s="1062"/>
      <c r="AC641" s="1062"/>
      <c r="AD641" s="1062"/>
      <c r="AE641" s="1062"/>
      <c r="AF641" s="1062"/>
      <c r="AG641" s="1062"/>
      <c r="AH641" s="1062"/>
      <c r="AI641" s="1062"/>
      <c r="AJ641" s="1062"/>
      <c r="AK641" s="1062"/>
      <c r="AL641" s="1062"/>
      <c r="AM641" s="1063"/>
      <c r="AN641" s="1074"/>
      <c r="AO641" s="888" t="str">
        <f t="shared" si="68"/>
        <v xml:space="preserve"> </v>
      </c>
      <c r="AP641" s="885">
        <f t="shared" si="69"/>
        <v>0</v>
      </c>
      <c r="AQ641" s="1065"/>
    </row>
    <row r="642" spans="1:43" ht="12.75" hidden="1" customHeight="1">
      <c r="A642" s="1066" t="s">
        <v>881</v>
      </c>
      <c r="B642" s="1060" t="str">
        <f t="shared" si="67"/>
        <v xml:space="preserve"> </v>
      </c>
      <c r="C642" s="1061" t="s">
        <v>514</v>
      </c>
      <c r="D642" s="885">
        <v>0</v>
      </c>
      <c r="E642" s="1061" t="str">
        <f t="shared" si="66"/>
        <v xml:space="preserve"> </v>
      </c>
      <c r="F642" s="1044"/>
      <c r="G642" s="1044"/>
      <c r="H642" s="1044"/>
      <c r="I642" s="1044"/>
      <c r="J642" s="1044"/>
      <c r="K642" s="1063"/>
      <c r="L642" s="1063"/>
      <c r="M642" s="1063"/>
      <c r="N642" s="1063"/>
      <c r="O642" s="1063"/>
      <c r="P642" s="1063"/>
      <c r="Q642" s="1063"/>
      <c r="R642" s="1063"/>
      <c r="S642" s="1063"/>
      <c r="T642" s="1063"/>
      <c r="U642" s="1063"/>
      <c r="V642" s="1063"/>
      <c r="W642" s="1063"/>
      <c r="X642" s="1063"/>
      <c r="Y642" s="1063"/>
      <c r="Z642" s="1063"/>
      <c r="AA642" s="1063"/>
      <c r="AB642" s="1063"/>
      <c r="AC642" s="1063"/>
      <c r="AD642" s="1063"/>
      <c r="AE642" s="1063"/>
      <c r="AF642" s="1063"/>
      <c r="AG642" s="1063"/>
      <c r="AH642" s="1063"/>
      <c r="AI642" s="1063"/>
      <c r="AJ642" s="1063"/>
      <c r="AK642" s="1063"/>
      <c r="AL642" s="1063"/>
      <c r="AM642" s="1063"/>
      <c r="AN642" s="1074"/>
      <c r="AO642" s="888" t="str">
        <f t="shared" si="68"/>
        <v xml:space="preserve"> </v>
      </c>
      <c r="AP642" s="885">
        <f t="shared" si="69"/>
        <v>0</v>
      </c>
      <c r="AQ642" s="1065"/>
    </row>
    <row r="643" spans="1:43" ht="12.75" hidden="1" customHeight="1">
      <c r="A643" s="1059" t="s">
        <v>1230</v>
      </c>
      <c r="B643" s="1060" t="str">
        <f t="shared" si="67"/>
        <v xml:space="preserve"> </v>
      </c>
      <c r="C643" s="1061" t="s">
        <v>514</v>
      </c>
      <c r="D643" s="885">
        <v>0</v>
      </c>
      <c r="E643" s="1061" t="str">
        <f t="shared" si="66"/>
        <v xml:space="preserve"> </v>
      </c>
      <c r="F643" s="1006"/>
      <c r="G643" s="1006"/>
      <c r="H643" s="1006"/>
      <c r="I643" s="1006"/>
      <c r="J643" s="1006"/>
      <c r="K643" s="1062"/>
      <c r="L643" s="1062"/>
      <c r="M643" s="1062"/>
      <c r="N643" s="1062"/>
      <c r="O643" s="1062"/>
      <c r="P643" s="1062"/>
      <c r="Q643" s="1062"/>
      <c r="R643" s="1062"/>
      <c r="S643" s="1062"/>
      <c r="T643" s="1062"/>
      <c r="U643" s="1062"/>
      <c r="V643" s="1062"/>
      <c r="W643" s="1062"/>
      <c r="X643" s="1062"/>
      <c r="Y643" s="1062"/>
      <c r="Z643" s="1062"/>
      <c r="AA643" s="1062"/>
      <c r="AB643" s="1062"/>
      <c r="AC643" s="1062"/>
      <c r="AD643" s="1062"/>
      <c r="AE643" s="1062"/>
      <c r="AF643" s="1062"/>
      <c r="AG643" s="1062"/>
      <c r="AH643" s="1062"/>
      <c r="AI643" s="1062"/>
      <c r="AJ643" s="1062"/>
      <c r="AK643" s="1062"/>
      <c r="AL643" s="1062"/>
      <c r="AM643" s="1063"/>
      <c r="AN643" s="1074"/>
      <c r="AO643" s="888" t="str">
        <f t="shared" si="68"/>
        <v xml:space="preserve"> </v>
      </c>
      <c r="AP643" s="885">
        <f t="shared" si="69"/>
        <v>0</v>
      </c>
      <c r="AQ643" s="1065"/>
    </row>
    <row r="644" spans="1:43" ht="12.75" hidden="1" customHeight="1">
      <c r="A644" s="1066" t="s">
        <v>1182</v>
      </c>
      <c r="B644" s="1060" t="str">
        <f t="shared" si="67"/>
        <v xml:space="preserve"> </v>
      </c>
      <c r="C644" s="1061" t="s">
        <v>514</v>
      </c>
      <c r="D644" s="880">
        <v>0</v>
      </c>
      <c r="E644" s="1061" t="str">
        <f t="shared" si="66"/>
        <v xml:space="preserve"> </v>
      </c>
      <c r="F644" s="1044"/>
      <c r="G644" s="1044"/>
      <c r="H644" s="1044"/>
      <c r="I644" s="1044"/>
      <c r="J644" s="1044"/>
      <c r="K644" s="1063"/>
      <c r="L644" s="1063"/>
      <c r="M644" s="1063"/>
      <c r="N644" s="1063"/>
      <c r="O644" s="1063"/>
      <c r="P644" s="1063"/>
      <c r="Q644" s="1063"/>
      <c r="R644" s="1063"/>
      <c r="S644" s="1063"/>
      <c r="T644" s="1063"/>
      <c r="U644" s="1063"/>
      <c r="V644" s="1063"/>
      <c r="W644" s="1063"/>
      <c r="X644" s="1063"/>
      <c r="Y644" s="1063"/>
      <c r="Z644" s="1063"/>
      <c r="AA644" s="1063"/>
      <c r="AB644" s="1063"/>
      <c r="AC644" s="1063"/>
      <c r="AD644" s="1063"/>
      <c r="AE644" s="1063"/>
      <c r="AF644" s="1063"/>
      <c r="AG644" s="1063"/>
      <c r="AH644" s="1063"/>
      <c r="AI644" s="1063"/>
      <c r="AJ644" s="1063"/>
      <c r="AK644" s="1063"/>
      <c r="AL644" s="1063"/>
      <c r="AM644" s="1063"/>
      <c r="AN644" s="1074"/>
      <c r="AO644" s="888" t="str">
        <f t="shared" si="68"/>
        <v xml:space="preserve"> </v>
      </c>
      <c r="AP644" s="885">
        <f t="shared" si="69"/>
        <v>0</v>
      </c>
      <c r="AQ644" s="1065"/>
    </row>
    <row r="645" spans="1:43" ht="12.75" hidden="1" customHeight="1">
      <c r="A645" s="1059" t="s">
        <v>1231</v>
      </c>
      <c r="B645" s="1060" t="str">
        <f t="shared" si="67"/>
        <v xml:space="preserve"> </v>
      </c>
      <c r="C645" s="1061" t="s">
        <v>514</v>
      </c>
      <c r="D645" s="885">
        <v>0</v>
      </c>
      <c r="E645" s="1061" t="str">
        <f t="shared" si="66"/>
        <v xml:space="preserve"> </v>
      </c>
      <c r="F645" s="1006"/>
      <c r="G645" s="1006"/>
      <c r="H645" s="1006"/>
      <c r="I645" s="1006"/>
      <c r="J645" s="1006"/>
      <c r="K645" s="1062"/>
      <c r="L645" s="1062"/>
      <c r="M645" s="1062"/>
      <c r="N645" s="1062"/>
      <c r="O645" s="1062"/>
      <c r="P645" s="1062"/>
      <c r="Q645" s="1062"/>
      <c r="R645" s="1062"/>
      <c r="S645" s="1062"/>
      <c r="T645" s="1062"/>
      <c r="U645" s="1062"/>
      <c r="V645" s="1062"/>
      <c r="W645" s="1062"/>
      <c r="X645" s="1062"/>
      <c r="Y645" s="1062"/>
      <c r="Z645" s="1062"/>
      <c r="AA645" s="1062"/>
      <c r="AB645" s="1062"/>
      <c r="AC645" s="1062"/>
      <c r="AD645" s="1062"/>
      <c r="AE645" s="1062"/>
      <c r="AF645" s="1062"/>
      <c r="AG645" s="1062"/>
      <c r="AH645" s="1062"/>
      <c r="AI645" s="1062"/>
      <c r="AJ645" s="1062"/>
      <c r="AK645" s="1062"/>
      <c r="AL645" s="1062"/>
      <c r="AM645" s="1063"/>
      <c r="AN645" s="1074"/>
      <c r="AO645" s="888" t="str">
        <f t="shared" si="68"/>
        <v xml:space="preserve"> </v>
      </c>
      <c r="AP645" s="885">
        <f t="shared" si="69"/>
        <v>0</v>
      </c>
      <c r="AQ645" s="1065"/>
    </row>
    <row r="646" spans="1:43" ht="12.75" hidden="1" customHeight="1">
      <c r="A646" s="1059" t="s">
        <v>548</v>
      </c>
      <c r="B646" s="1060" t="str">
        <f t="shared" si="67"/>
        <v xml:space="preserve"> </v>
      </c>
      <c r="C646" s="1061" t="s">
        <v>514</v>
      </c>
      <c r="D646" s="885">
        <v>0</v>
      </c>
      <c r="E646" s="1061" t="str">
        <f t="shared" si="66"/>
        <v xml:space="preserve"> </v>
      </c>
      <c r="F646" s="1006"/>
      <c r="G646" s="1006"/>
      <c r="H646" s="1006"/>
      <c r="I646" s="1006"/>
      <c r="J646" s="1006"/>
      <c r="K646" s="1062"/>
      <c r="L646" s="1062"/>
      <c r="M646" s="1062"/>
      <c r="N646" s="1062"/>
      <c r="O646" s="1062"/>
      <c r="P646" s="1062"/>
      <c r="Q646" s="1062"/>
      <c r="R646" s="1062"/>
      <c r="S646" s="1062"/>
      <c r="T646" s="1062"/>
      <c r="U646" s="1062"/>
      <c r="V646" s="1062"/>
      <c r="W646" s="1062"/>
      <c r="X646" s="1062"/>
      <c r="Y646" s="1062"/>
      <c r="Z646" s="1062"/>
      <c r="AA646" s="1062"/>
      <c r="AB646" s="1062"/>
      <c r="AC646" s="1062"/>
      <c r="AD646" s="1062"/>
      <c r="AE646" s="1062"/>
      <c r="AF646" s="1062"/>
      <c r="AG646" s="1062"/>
      <c r="AH646" s="1062"/>
      <c r="AI646" s="1062"/>
      <c r="AJ646" s="1062"/>
      <c r="AK646" s="1062"/>
      <c r="AL646" s="1062"/>
      <c r="AM646" s="1063"/>
      <c r="AN646" s="1064"/>
      <c r="AO646" s="888" t="str">
        <f t="shared" si="68"/>
        <v xml:space="preserve"> </v>
      </c>
      <c r="AP646" s="885">
        <f t="shared" si="69"/>
        <v>0</v>
      </c>
      <c r="AQ646" s="1065"/>
    </row>
    <row r="647" spans="1:43" ht="12.75" hidden="1" customHeight="1">
      <c r="A647" s="1059" t="s">
        <v>219</v>
      </c>
      <c r="B647" s="1060" t="str">
        <f t="shared" si="67"/>
        <v xml:space="preserve"> </v>
      </c>
      <c r="C647" s="1061" t="s">
        <v>514</v>
      </c>
      <c r="D647" s="885">
        <v>0</v>
      </c>
      <c r="E647" s="1061" t="str">
        <f t="shared" si="66"/>
        <v xml:space="preserve"> </v>
      </c>
      <c r="F647" s="1006"/>
      <c r="G647" s="1006"/>
      <c r="H647" s="1006"/>
      <c r="I647" s="1006"/>
      <c r="J647" s="1006"/>
      <c r="K647" s="1062"/>
      <c r="L647" s="1062"/>
      <c r="M647" s="1062"/>
      <c r="N647" s="1062"/>
      <c r="O647" s="1062"/>
      <c r="P647" s="1062"/>
      <c r="Q647" s="1062"/>
      <c r="R647" s="1062"/>
      <c r="S647" s="1062"/>
      <c r="T647" s="1062"/>
      <c r="U647" s="1062"/>
      <c r="V647" s="1062"/>
      <c r="W647" s="1062"/>
      <c r="X647" s="1062"/>
      <c r="Y647" s="1062"/>
      <c r="Z647" s="1062"/>
      <c r="AA647" s="1062"/>
      <c r="AB647" s="1062"/>
      <c r="AC647" s="1062"/>
      <c r="AD647" s="1062"/>
      <c r="AE647" s="1062"/>
      <c r="AF647" s="1062"/>
      <c r="AG647" s="1062"/>
      <c r="AH647" s="1062"/>
      <c r="AI647" s="1062"/>
      <c r="AJ647" s="1062"/>
      <c r="AK647" s="1062"/>
      <c r="AL647" s="1062"/>
      <c r="AM647" s="1063"/>
      <c r="AN647" s="1064"/>
      <c r="AO647" s="888" t="str">
        <f t="shared" si="68"/>
        <v xml:space="preserve"> </v>
      </c>
      <c r="AP647" s="885">
        <f t="shared" si="69"/>
        <v>0</v>
      </c>
      <c r="AQ647" s="1065"/>
    </row>
    <row r="648" spans="1:43" ht="12.75" hidden="1" customHeight="1">
      <c r="A648" s="1066" t="s">
        <v>882</v>
      </c>
      <c r="B648" s="1060">
        <v>4</v>
      </c>
      <c r="C648" s="1061" t="s">
        <v>514</v>
      </c>
      <c r="D648" s="885">
        <v>0</v>
      </c>
      <c r="E648" s="1061" t="str">
        <f t="shared" si="66"/>
        <v xml:space="preserve"> </v>
      </c>
      <c r="F648" s="1044"/>
      <c r="G648" s="1044"/>
      <c r="H648" s="1044"/>
      <c r="I648" s="1044"/>
      <c r="J648" s="1044"/>
      <c r="K648" s="1063"/>
      <c r="L648" s="1063"/>
      <c r="M648" s="1063"/>
      <c r="N648" s="1063"/>
      <c r="O648" s="1063"/>
      <c r="P648" s="1063"/>
      <c r="Q648" s="1063"/>
      <c r="R648" s="1063"/>
      <c r="S648" s="1063"/>
      <c r="T648" s="1063"/>
      <c r="U648" s="1063"/>
      <c r="V648" s="1063"/>
      <c r="W648" s="1063"/>
      <c r="X648" s="1063"/>
      <c r="Y648" s="1063"/>
      <c r="Z648" s="1063"/>
      <c r="AA648" s="1063"/>
      <c r="AB648" s="1063"/>
      <c r="AC648" s="1063"/>
      <c r="AD648" s="1063"/>
      <c r="AE648" s="1063"/>
      <c r="AF648" s="1063"/>
      <c r="AG648" s="1063"/>
      <c r="AH648" s="1063"/>
      <c r="AI648" s="1063"/>
      <c r="AJ648" s="1063"/>
      <c r="AK648" s="1063"/>
      <c r="AL648" s="1063"/>
      <c r="AM648" s="1063"/>
      <c r="AN648" s="1064"/>
      <c r="AO648" s="888" t="str">
        <f t="shared" si="68"/>
        <v xml:space="preserve"> </v>
      </c>
      <c r="AP648" s="885">
        <f t="shared" si="69"/>
        <v>0</v>
      </c>
      <c r="AQ648" s="1065"/>
    </row>
    <row r="649" spans="1:43" ht="12.75" hidden="1" customHeight="1">
      <c r="A649" s="1066" t="s">
        <v>1332</v>
      </c>
      <c r="B649" s="1060" t="str">
        <f t="shared" ref="B649:B654" si="70">IFERROR(MINUTE(B$5)-MINUTE(C649)," ")</f>
        <v xml:space="preserve"> </v>
      </c>
      <c r="C649" s="1061" t="s">
        <v>514</v>
      </c>
      <c r="D649" s="885">
        <v>0</v>
      </c>
      <c r="E649" s="1061" t="str">
        <f t="shared" si="66"/>
        <v xml:space="preserve"> </v>
      </c>
      <c r="F649" s="1044"/>
      <c r="G649" s="1044"/>
      <c r="H649" s="1044"/>
      <c r="I649" s="1044"/>
      <c r="J649" s="1044"/>
      <c r="K649" s="1063"/>
      <c r="L649" s="1063"/>
      <c r="M649" s="1063"/>
      <c r="N649" s="1063"/>
      <c r="O649" s="1063"/>
      <c r="P649" s="1063"/>
      <c r="Q649" s="1063"/>
      <c r="R649" s="1063"/>
      <c r="S649" s="1063"/>
      <c r="T649" s="1063"/>
      <c r="U649" s="1063"/>
      <c r="V649" s="1063"/>
      <c r="W649" s="1063"/>
      <c r="X649" s="1063"/>
      <c r="Y649" s="1063"/>
      <c r="Z649" s="1063"/>
      <c r="AA649" s="1063"/>
      <c r="AB649" s="1063"/>
      <c r="AC649" s="1063"/>
      <c r="AD649" s="1063"/>
      <c r="AE649" s="1063"/>
      <c r="AF649" s="1063"/>
      <c r="AG649" s="1063"/>
      <c r="AH649" s="1063"/>
      <c r="AI649" s="1063"/>
      <c r="AJ649" s="1063"/>
      <c r="AK649" s="1063"/>
      <c r="AL649" s="1063"/>
      <c r="AM649" s="1063"/>
      <c r="AN649" s="1064"/>
      <c r="AO649" s="888" t="str">
        <f t="shared" si="68"/>
        <v xml:space="preserve"> </v>
      </c>
      <c r="AP649" s="885">
        <f t="shared" si="69"/>
        <v>0</v>
      </c>
      <c r="AQ649" s="1065"/>
    </row>
    <row r="650" spans="1:43" ht="12.75" hidden="1" customHeight="1">
      <c r="A650" s="1066" t="s">
        <v>1571</v>
      </c>
      <c r="B650" s="1060">
        <f t="shared" si="70"/>
        <v>12</v>
      </c>
      <c r="C650" s="1061">
        <v>1.3159722222222222E-2</v>
      </c>
      <c r="D650" s="880">
        <v>0</v>
      </c>
      <c r="E650" s="1061" t="str">
        <f t="shared" si="66"/>
        <v xml:space="preserve"> </v>
      </c>
      <c r="F650" s="1044"/>
      <c r="G650" s="1044"/>
      <c r="H650" s="1044"/>
      <c r="I650" s="1044"/>
      <c r="J650" s="1044"/>
      <c r="K650" s="1063"/>
      <c r="L650" s="1063"/>
      <c r="M650" s="1063"/>
      <c r="N650" s="1063"/>
      <c r="O650" s="1063"/>
      <c r="P650" s="1063"/>
      <c r="Q650" s="1063"/>
      <c r="R650" s="1063"/>
      <c r="S650" s="1063"/>
      <c r="T650" s="1063"/>
      <c r="U650" s="1063"/>
      <c r="V650" s="1063"/>
      <c r="W650" s="1063"/>
      <c r="X650" s="1063"/>
      <c r="Y650" s="1063"/>
      <c r="Z650" s="1063"/>
      <c r="AA650" s="1063"/>
      <c r="AB650" s="1063"/>
      <c r="AC650" s="1063"/>
      <c r="AD650" s="1063"/>
      <c r="AE650" s="1063"/>
      <c r="AF650" s="1063"/>
      <c r="AG650" s="1063"/>
      <c r="AH650" s="1063"/>
      <c r="AI650" s="1063"/>
      <c r="AJ650" s="1063"/>
      <c r="AK650" s="1063"/>
      <c r="AL650" s="1063"/>
      <c r="AM650" s="1063"/>
      <c r="AN650" s="1074"/>
      <c r="AO650" s="888" t="str">
        <f t="shared" si="68"/>
        <v xml:space="preserve"> </v>
      </c>
      <c r="AP650" s="885">
        <f t="shared" si="69"/>
        <v>0</v>
      </c>
      <c r="AQ650" s="1065"/>
    </row>
    <row r="651" spans="1:43" ht="12.75" hidden="1" customHeight="1">
      <c r="A651" s="1066" t="s">
        <v>1131</v>
      </c>
      <c r="B651" s="1060" t="str">
        <f t="shared" si="70"/>
        <v xml:space="preserve"> </v>
      </c>
      <c r="C651" s="1061" t="s">
        <v>514</v>
      </c>
      <c r="D651" s="885">
        <v>0</v>
      </c>
      <c r="E651" s="1061" t="str">
        <f t="shared" si="66"/>
        <v xml:space="preserve"> </v>
      </c>
      <c r="F651" s="1044"/>
      <c r="G651" s="1044"/>
      <c r="H651" s="1006"/>
      <c r="I651" s="1044"/>
      <c r="J651" s="1044"/>
      <c r="K651" s="1063"/>
      <c r="L651" s="1063"/>
      <c r="M651" s="1062"/>
      <c r="N651" s="1062"/>
      <c r="O651" s="1062"/>
      <c r="P651" s="1062"/>
      <c r="Q651" s="1062"/>
      <c r="R651" s="1062"/>
      <c r="S651" s="1062"/>
      <c r="T651" s="1062"/>
      <c r="U651" s="1062"/>
      <c r="V651" s="1062"/>
      <c r="W651" s="1062"/>
      <c r="X651" s="1062"/>
      <c r="Y651" s="1062"/>
      <c r="Z651" s="1062"/>
      <c r="AA651" s="1062"/>
      <c r="AB651" s="1062"/>
      <c r="AC651" s="1062"/>
      <c r="AD651" s="1062"/>
      <c r="AE651" s="1062"/>
      <c r="AF651" s="1062"/>
      <c r="AG651" s="1062"/>
      <c r="AH651" s="1062"/>
      <c r="AI651" s="1062"/>
      <c r="AJ651" s="1062"/>
      <c r="AK651" s="1062"/>
      <c r="AL651" s="1062"/>
      <c r="AM651" s="1063"/>
      <c r="AN651" s="1064"/>
      <c r="AO651" s="888" t="str">
        <f t="shared" si="68"/>
        <v xml:space="preserve"> </v>
      </c>
      <c r="AP651" s="885">
        <f t="shared" si="69"/>
        <v>0</v>
      </c>
      <c r="AQ651" s="1065"/>
    </row>
    <row r="652" spans="1:43" ht="12.75" hidden="1" customHeight="1">
      <c r="A652" s="1066" t="s">
        <v>1066</v>
      </c>
      <c r="B652" s="1060" t="str">
        <f t="shared" si="70"/>
        <v xml:space="preserve"> </v>
      </c>
      <c r="C652" s="1061" t="s">
        <v>514</v>
      </c>
      <c r="D652" s="885">
        <v>0</v>
      </c>
      <c r="E652" s="1061" t="str">
        <f t="shared" si="66"/>
        <v xml:space="preserve"> </v>
      </c>
      <c r="F652" s="1044"/>
      <c r="G652" s="1044"/>
      <c r="H652" s="1006"/>
      <c r="I652" s="1044"/>
      <c r="J652" s="1044"/>
      <c r="K652" s="1063"/>
      <c r="L652" s="1063"/>
      <c r="M652" s="1062"/>
      <c r="N652" s="1062"/>
      <c r="O652" s="1062"/>
      <c r="P652" s="1062"/>
      <c r="Q652" s="1062"/>
      <c r="R652" s="1062"/>
      <c r="S652" s="1062"/>
      <c r="T652" s="1062"/>
      <c r="U652" s="1062"/>
      <c r="V652" s="1062"/>
      <c r="W652" s="1062"/>
      <c r="X652" s="1062"/>
      <c r="Y652" s="1062"/>
      <c r="Z652" s="1062"/>
      <c r="AA652" s="1062"/>
      <c r="AB652" s="1062"/>
      <c r="AC652" s="1062"/>
      <c r="AD652" s="1062"/>
      <c r="AE652" s="1062"/>
      <c r="AF652" s="1062"/>
      <c r="AG652" s="1062"/>
      <c r="AH652" s="1062"/>
      <c r="AI652" s="1062"/>
      <c r="AJ652" s="1062"/>
      <c r="AK652" s="1062"/>
      <c r="AL652" s="1062"/>
      <c r="AM652" s="1063"/>
      <c r="AN652" s="1064"/>
      <c r="AO652" s="888" t="str">
        <f t="shared" si="68"/>
        <v xml:space="preserve"> </v>
      </c>
      <c r="AP652" s="885">
        <f t="shared" si="69"/>
        <v>0</v>
      </c>
      <c r="AQ652" s="1065"/>
    </row>
    <row r="653" spans="1:43" ht="12.75" hidden="1" customHeight="1">
      <c r="A653" s="1059" t="s">
        <v>211</v>
      </c>
      <c r="B653" s="1060" t="str">
        <f t="shared" si="70"/>
        <v xml:space="preserve"> </v>
      </c>
      <c r="C653" s="1061" t="s">
        <v>514</v>
      </c>
      <c r="D653" s="885">
        <v>0</v>
      </c>
      <c r="E653" s="1061" t="str">
        <f t="shared" si="66"/>
        <v xml:space="preserve"> </v>
      </c>
      <c r="F653" s="1006"/>
      <c r="G653" s="1006"/>
      <c r="H653" s="1006"/>
      <c r="I653" s="1006"/>
      <c r="J653" s="1006"/>
      <c r="K653" s="1062"/>
      <c r="L653" s="1062"/>
      <c r="M653" s="1062"/>
      <c r="N653" s="1062"/>
      <c r="O653" s="1062"/>
      <c r="P653" s="1062"/>
      <c r="Q653" s="1062"/>
      <c r="R653" s="1062"/>
      <c r="S653" s="1062"/>
      <c r="T653" s="1062"/>
      <c r="U653" s="1062"/>
      <c r="V653" s="1062"/>
      <c r="W653" s="1062"/>
      <c r="X653" s="1062"/>
      <c r="Y653" s="1062"/>
      <c r="Z653" s="1062"/>
      <c r="AA653" s="1062"/>
      <c r="AB653" s="1062"/>
      <c r="AC653" s="1062"/>
      <c r="AD653" s="1062"/>
      <c r="AE653" s="1062"/>
      <c r="AF653" s="1062"/>
      <c r="AG653" s="1062"/>
      <c r="AH653" s="1062"/>
      <c r="AI653" s="1062"/>
      <c r="AJ653" s="1062"/>
      <c r="AK653" s="1062"/>
      <c r="AL653" s="1062"/>
      <c r="AM653" s="1063"/>
      <c r="AN653" s="1064"/>
      <c r="AO653" s="888" t="str">
        <f t="shared" si="68"/>
        <v xml:space="preserve"> </v>
      </c>
      <c r="AP653" s="885">
        <f t="shared" si="69"/>
        <v>0</v>
      </c>
      <c r="AQ653" s="1065"/>
    </row>
    <row r="654" spans="1:43" ht="12.75" hidden="1" customHeight="1">
      <c r="A654" s="1059" t="s">
        <v>231</v>
      </c>
      <c r="B654" s="1060" t="str">
        <f t="shared" si="70"/>
        <v xml:space="preserve"> </v>
      </c>
      <c r="C654" s="1061" t="s">
        <v>514</v>
      </c>
      <c r="D654" s="885">
        <v>0</v>
      </c>
      <c r="E654" s="1061" t="str">
        <f t="shared" si="66"/>
        <v xml:space="preserve"> </v>
      </c>
      <c r="F654" s="1006"/>
      <c r="G654" s="1006"/>
      <c r="H654" s="1006"/>
      <c r="I654" s="1006"/>
      <c r="J654" s="1006"/>
      <c r="K654" s="1062"/>
      <c r="L654" s="1062"/>
      <c r="M654" s="1062"/>
      <c r="N654" s="1062"/>
      <c r="O654" s="1062"/>
      <c r="P654" s="1062"/>
      <c r="Q654" s="1062"/>
      <c r="R654" s="1062"/>
      <c r="S654" s="1062"/>
      <c r="T654" s="1062"/>
      <c r="U654" s="1062"/>
      <c r="V654" s="1062"/>
      <c r="W654" s="1062"/>
      <c r="X654" s="1062"/>
      <c r="Y654" s="1062"/>
      <c r="Z654" s="1062"/>
      <c r="AA654" s="1062"/>
      <c r="AB654" s="1062"/>
      <c r="AC654" s="1062"/>
      <c r="AD654" s="1062"/>
      <c r="AE654" s="1062"/>
      <c r="AF654" s="1062"/>
      <c r="AG654" s="1062"/>
      <c r="AH654" s="1062"/>
      <c r="AI654" s="1062"/>
      <c r="AJ654" s="1062"/>
      <c r="AK654" s="1062"/>
      <c r="AL654" s="1062"/>
      <c r="AM654" s="1063"/>
      <c r="AN654" s="1064"/>
      <c r="AO654" s="888" t="str">
        <f t="shared" si="68"/>
        <v xml:space="preserve"> </v>
      </c>
      <c r="AP654" s="885">
        <f t="shared" si="69"/>
        <v>0</v>
      </c>
      <c r="AQ654" s="1065"/>
    </row>
    <row r="655" spans="1:43" ht="12.75" hidden="1" customHeight="1">
      <c r="A655" s="1066" t="s">
        <v>816</v>
      </c>
      <c r="B655" s="1060">
        <v>8</v>
      </c>
      <c r="C655" s="1061" t="s">
        <v>514</v>
      </c>
      <c r="D655" s="891">
        <v>0</v>
      </c>
      <c r="E655" s="1061" t="str">
        <f t="shared" si="66"/>
        <v xml:space="preserve"> </v>
      </c>
      <c r="F655" s="1044"/>
      <c r="G655" s="1044"/>
      <c r="H655" s="1044"/>
      <c r="I655" s="1044"/>
      <c r="J655" s="1044"/>
      <c r="K655" s="1063"/>
      <c r="L655" s="1063"/>
      <c r="M655" s="1063"/>
      <c r="N655" s="1063"/>
      <c r="O655" s="1063"/>
      <c r="P655" s="1063"/>
      <c r="Q655" s="1063"/>
      <c r="R655" s="1063"/>
      <c r="S655" s="1063"/>
      <c r="T655" s="1063"/>
      <c r="U655" s="1063"/>
      <c r="V655" s="1063"/>
      <c r="W655" s="1063"/>
      <c r="X655" s="1063"/>
      <c r="Y655" s="1063"/>
      <c r="Z655" s="1063"/>
      <c r="AA655" s="1063"/>
      <c r="AB655" s="1063"/>
      <c r="AC655" s="1063"/>
      <c r="AD655" s="1063"/>
      <c r="AE655" s="1063"/>
      <c r="AF655" s="1063"/>
      <c r="AG655" s="1063"/>
      <c r="AH655" s="1063"/>
      <c r="AI655" s="1063"/>
      <c r="AJ655" s="1063"/>
      <c r="AK655" s="1063"/>
      <c r="AL655" s="1063"/>
      <c r="AM655" s="1063"/>
      <c r="AN655" s="1064"/>
      <c r="AO655" s="888" t="str">
        <f t="shared" si="68"/>
        <v xml:space="preserve"> </v>
      </c>
      <c r="AP655" s="885">
        <f t="shared" si="69"/>
        <v>0</v>
      </c>
      <c r="AQ655" s="1065"/>
    </row>
    <row r="656" spans="1:43" ht="12.75" hidden="1" customHeight="1">
      <c r="A656" s="1047" t="s">
        <v>1296</v>
      </c>
      <c r="B656" s="1060">
        <f>IFERROR(MINUTE(B$5)-MINUTE(C656)," ")</f>
        <v>8</v>
      </c>
      <c r="C656" s="1061">
        <v>1.59375E-2</v>
      </c>
      <c r="D656" s="891">
        <v>0</v>
      </c>
      <c r="E656" s="1061" t="str">
        <f t="shared" si="66"/>
        <v xml:space="preserve"> </v>
      </c>
      <c r="F656" s="1044"/>
      <c r="G656" s="1044"/>
      <c r="H656" s="1044"/>
      <c r="I656" s="1044"/>
      <c r="J656" s="1044"/>
      <c r="K656" s="1063"/>
      <c r="L656" s="1063"/>
      <c r="M656" s="1063"/>
      <c r="N656" s="1063"/>
      <c r="O656" s="1063"/>
      <c r="P656" s="1063"/>
      <c r="Q656" s="1063"/>
      <c r="R656" s="1063"/>
      <c r="S656" s="1063"/>
      <c r="T656" s="1063"/>
      <c r="U656" s="1063"/>
      <c r="V656" s="1063"/>
      <c r="W656" s="1063"/>
      <c r="X656" s="1063"/>
      <c r="Y656" s="1063"/>
      <c r="Z656" s="1063"/>
      <c r="AA656" s="1063"/>
      <c r="AB656" s="1063"/>
      <c r="AC656" s="1063"/>
      <c r="AD656" s="1063"/>
      <c r="AE656" s="1063"/>
      <c r="AF656" s="1063"/>
      <c r="AG656" s="1063"/>
      <c r="AH656" s="1063"/>
      <c r="AI656" s="1063"/>
      <c r="AJ656" s="1063"/>
      <c r="AK656" s="1063"/>
      <c r="AL656" s="1063"/>
      <c r="AM656" s="1063"/>
      <c r="AN656" s="1064"/>
      <c r="AO656" s="888" t="str">
        <f t="shared" si="68"/>
        <v xml:space="preserve"> </v>
      </c>
      <c r="AP656" s="885">
        <f t="shared" si="69"/>
        <v>0</v>
      </c>
      <c r="AQ656" s="1065"/>
    </row>
    <row r="657" spans="1:43" ht="12.75" hidden="1" customHeight="1" thickBot="1">
      <c r="A657" s="1096" t="s">
        <v>900</v>
      </c>
      <c r="B657" s="1097" t="str">
        <f>IFERROR(MINUTE(B$5)-MINUTE(C657)," ")</f>
        <v xml:space="preserve"> </v>
      </c>
      <c r="C657" s="1355" t="s">
        <v>514</v>
      </c>
      <c r="D657" s="974">
        <v>0</v>
      </c>
      <c r="E657" s="1061" t="str">
        <f t="shared" si="66"/>
        <v xml:space="preserve"> </v>
      </c>
      <c r="F657" s="1099"/>
      <c r="G657" s="1099"/>
      <c r="H657" s="1100"/>
      <c r="I657" s="1099"/>
      <c r="J657" s="1101"/>
      <c r="K657" s="1102"/>
      <c r="L657" s="1102"/>
      <c r="M657" s="1103"/>
      <c r="N657" s="1103"/>
      <c r="O657" s="1103"/>
      <c r="P657" s="1103"/>
      <c r="Q657" s="1103"/>
      <c r="R657" s="1103"/>
      <c r="S657" s="1103"/>
      <c r="T657" s="1103"/>
      <c r="U657" s="1103"/>
      <c r="V657" s="1103"/>
      <c r="W657" s="1103"/>
      <c r="X657" s="1103"/>
      <c r="Y657" s="1103"/>
      <c r="Z657" s="1103"/>
      <c r="AA657" s="1103"/>
      <c r="AB657" s="1103"/>
      <c r="AC657" s="1103"/>
      <c r="AD657" s="1103"/>
      <c r="AE657" s="1103"/>
      <c r="AF657" s="1103"/>
      <c r="AG657" s="1103"/>
      <c r="AH657" s="1103"/>
      <c r="AI657" s="1103"/>
      <c r="AJ657" s="1103"/>
      <c r="AK657" s="1103"/>
      <c r="AL657" s="1103"/>
      <c r="AM657" s="1102"/>
      <c r="AN657" s="1104"/>
      <c r="AO657" s="888" t="str">
        <f t="shared" si="68"/>
        <v xml:space="preserve"> </v>
      </c>
      <c r="AP657" s="885">
        <f t="shared" si="69"/>
        <v>0</v>
      </c>
      <c r="AQ657" s="1065"/>
    </row>
    <row r="658" spans="1:43" ht="12.75" hidden="1" customHeight="1">
      <c r="A658" s="1059" t="s">
        <v>1232</v>
      </c>
      <c r="B658" s="1060" t="str">
        <f>IFERROR(MINUTE(B$5)-MINUTE(C658)," ")</f>
        <v xml:space="preserve"> </v>
      </c>
      <c r="C658" s="1061" t="s">
        <v>514</v>
      </c>
      <c r="D658" s="885">
        <v>0</v>
      </c>
      <c r="E658" s="1061" t="str">
        <f t="shared" si="66"/>
        <v xml:space="preserve"> </v>
      </c>
      <c r="F658" s="1006"/>
      <c r="G658" s="1006"/>
      <c r="H658" s="1006"/>
      <c r="I658" s="1006"/>
      <c r="J658" s="1006"/>
      <c r="K658" s="1062"/>
      <c r="L658" s="1062"/>
      <c r="M658" s="1062"/>
      <c r="N658" s="1062"/>
      <c r="O658" s="1062"/>
      <c r="P658" s="1062"/>
      <c r="Q658" s="1062"/>
      <c r="R658" s="1062"/>
      <c r="S658" s="1062"/>
      <c r="T658" s="1062"/>
      <c r="U658" s="1062"/>
      <c r="V658" s="1062"/>
      <c r="W658" s="1062"/>
      <c r="X658" s="1062"/>
      <c r="Y658" s="1062"/>
      <c r="Z658" s="1062"/>
      <c r="AA658" s="1062"/>
      <c r="AB658" s="1062"/>
      <c r="AC658" s="1062"/>
      <c r="AD658" s="1062"/>
      <c r="AE658" s="1062"/>
      <c r="AF658" s="1062"/>
      <c r="AG658" s="1062"/>
      <c r="AH658" s="1062"/>
      <c r="AI658" s="1062"/>
      <c r="AJ658" s="1062"/>
      <c r="AK658" s="1062"/>
      <c r="AL658" s="1062"/>
      <c r="AM658" s="1063"/>
      <c r="AN658" s="1064"/>
      <c r="AO658" s="888" t="str">
        <f t="shared" si="68"/>
        <v xml:space="preserve"> </v>
      </c>
      <c r="AP658" s="885">
        <f t="shared" si="69"/>
        <v>0</v>
      </c>
      <c r="AQ658" s="1065"/>
    </row>
    <row r="659" spans="1:43" ht="12.75" hidden="1" customHeight="1">
      <c r="A659" s="1066" t="s">
        <v>922</v>
      </c>
      <c r="B659" s="1060" t="str">
        <f>IFERROR(MINUTE(B$5)-MINUTE(C659)," ")</f>
        <v xml:space="preserve"> </v>
      </c>
      <c r="C659" s="1061" t="s">
        <v>514</v>
      </c>
      <c r="D659" s="885">
        <v>0</v>
      </c>
      <c r="E659" s="1061" t="str">
        <f t="shared" si="66"/>
        <v xml:space="preserve"> </v>
      </c>
      <c r="F659" s="1019"/>
      <c r="G659" s="1019"/>
      <c r="H659" s="1068"/>
      <c r="I659" s="1019"/>
      <c r="J659" s="1019"/>
      <c r="K659" s="1069"/>
      <c r="L659" s="1069"/>
      <c r="M659" s="1062"/>
      <c r="N659" s="1062"/>
      <c r="O659" s="1062"/>
      <c r="P659" s="1062"/>
      <c r="Q659" s="1062"/>
      <c r="R659" s="1062"/>
      <c r="S659" s="1062"/>
      <c r="T659" s="1062"/>
      <c r="U659" s="1062"/>
      <c r="V659" s="1062"/>
      <c r="W659" s="1062"/>
      <c r="X659" s="1062"/>
      <c r="Y659" s="1062"/>
      <c r="Z659" s="1062"/>
      <c r="AA659" s="1062"/>
      <c r="AB659" s="1062"/>
      <c r="AC659" s="1062"/>
      <c r="AD659" s="1062"/>
      <c r="AE659" s="1062"/>
      <c r="AF659" s="1062"/>
      <c r="AG659" s="1062"/>
      <c r="AH659" s="1062"/>
      <c r="AI659" s="1062"/>
      <c r="AJ659" s="1062"/>
      <c r="AK659" s="1062"/>
      <c r="AL659" s="1062"/>
      <c r="AM659" s="1063"/>
      <c r="AN659" s="1064"/>
      <c r="AO659" s="888" t="str">
        <f t="shared" si="68"/>
        <v xml:space="preserve"> </v>
      </c>
      <c r="AP659" s="885">
        <f t="shared" si="69"/>
        <v>0</v>
      </c>
      <c r="AQ659" s="1065"/>
    </row>
    <row r="660" spans="1:43" ht="12.75" hidden="1" customHeight="1">
      <c r="A660" s="1059" t="s">
        <v>817</v>
      </c>
      <c r="B660" s="1060">
        <v>8</v>
      </c>
      <c r="C660" s="1061" t="s">
        <v>514</v>
      </c>
      <c r="D660" s="885">
        <v>0</v>
      </c>
      <c r="E660" s="1061" t="str">
        <f t="shared" si="66"/>
        <v xml:space="preserve"> </v>
      </c>
      <c r="F660" s="1006"/>
      <c r="G660" s="1006"/>
      <c r="H660" s="1006"/>
      <c r="I660" s="1006"/>
      <c r="J660" s="1006"/>
      <c r="K660" s="1062"/>
      <c r="L660" s="1062"/>
      <c r="M660" s="1062"/>
      <c r="N660" s="1062"/>
      <c r="O660" s="1062"/>
      <c r="P660" s="1062"/>
      <c r="Q660" s="1062"/>
      <c r="R660" s="1062"/>
      <c r="S660" s="1062"/>
      <c r="T660" s="1062"/>
      <c r="U660" s="1062"/>
      <c r="V660" s="1062"/>
      <c r="W660" s="1062"/>
      <c r="X660" s="1062"/>
      <c r="Y660" s="1062"/>
      <c r="Z660" s="1062"/>
      <c r="AA660" s="1062"/>
      <c r="AB660" s="1062"/>
      <c r="AC660" s="1062"/>
      <c r="AD660" s="1062"/>
      <c r="AE660" s="1062"/>
      <c r="AF660" s="1062"/>
      <c r="AG660" s="1062"/>
      <c r="AH660" s="1062"/>
      <c r="AI660" s="1062"/>
      <c r="AJ660" s="1062"/>
      <c r="AK660" s="1062"/>
      <c r="AL660" s="1062"/>
      <c r="AM660" s="1063"/>
      <c r="AN660" s="1064"/>
      <c r="AO660" s="888" t="str">
        <f t="shared" si="68"/>
        <v xml:space="preserve"> </v>
      </c>
      <c r="AP660" s="885">
        <f t="shared" si="69"/>
        <v>0</v>
      </c>
      <c r="AQ660" s="1065"/>
    </row>
    <row r="661" spans="1:43" ht="12.75" hidden="1" customHeight="1" thickBot="1">
      <c r="A661" s="1356"/>
      <c r="B661" s="1357"/>
      <c r="C661" s="1358"/>
      <c r="D661" s="1359"/>
      <c r="E661" s="1061" t="str">
        <f t="shared" si="66"/>
        <v xml:space="preserve"> </v>
      </c>
      <c r="K661" s="1328"/>
      <c r="L661" s="1328"/>
      <c r="M661" s="1328"/>
      <c r="N661" s="1328"/>
      <c r="O661" s="1328"/>
      <c r="P661" s="1328"/>
      <c r="Q661" s="1328"/>
      <c r="R661" s="1328"/>
      <c r="S661" s="1328"/>
      <c r="T661" s="1328"/>
      <c r="U661" s="1328"/>
      <c r="V661" s="1328"/>
      <c r="W661" s="1328"/>
      <c r="X661" s="1328"/>
      <c r="Y661" s="1328"/>
      <c r="Z661" s="1328"/>
      <c r="AA661" s="1328"/>
      <c r="AB661" s="1328"/>
      <c r="AC661" s="1328"/>
      <c r="AD661" s="1328"/>
      <c r="AE661" s="1328"/>
      <c r="AF661" s="1328"/>
      <c r="AG661" s="1328"/>
      <c r="AH661" s="1328"/>
      <c r="AI661" s="1328"/>
      <c r="AJ661" s="1328"/>
      <c r="AK661" s="1328"/>
      <c r="AL661" s="1328"/>
      <c r="AM661" s="1328"/>
      <c r="AN661" s="1346"/>
      <c r="AP661" s="1359"/>
    </row>
    <row r="662" spans="1:43" ht="12.75" customHeight="1" thickBot="1">
      <c r="A662" s="1105" t="s">
        <v>1183</v>
      </c>
      <c r="B662" s="1106"/>
      <c r="C662" s="1360"/>
      <c r="D662" s="1107"/>
      <c r="E662" s="1108"/>
      <c r="F662" s="1109">
        <f t="shared" ref="F662:K662" si="71">COUNTA(F7:F158) +COUNTA(F666:F674)</f>
        <v>4</v>
      </c>
      <c r="G662" s="1109">
        <f t="shared" si="71"/>
        <v>6</v>
      </c>
      <c r="H662" s="1109">
        <f t="shared" si="71"/>
        <v>5</v>
      </c>
      <c r="I662" s="1109">
        <f t="shared" si="71"/>
        <v>3</v>
      </c>
      <c r="J662" s="1109">
        <f t="shared" si="71"/>
        <v>12</v>
      </c>
      <c r="K662" s="1109">
        <f t="shared" si="71"/>
        <v>7</v>
      </c>
      <c r="L662" s="1109">
        <f t="shared" ref="L662:AM662" si="72">COUNTA(L7:L159) +COUNTA(L666:L674)</f>
        <v>1</v>
      </c>
      <c r="M662" s="1109">
        <f t="shared" si="72"/>
        <v>3</v>
      </c>
      <c r="N662" s="1109">
        <f t="shared" si="72"/>
        <v>2</v>
      </c>
      <c r="O662" s="1109">
        <f t="shared" si="72"/>
        <v>3</v>
      </c>
      <c r="P662" s="1109">
        <f t="shared" si="72"/>
        <v>2</v>
      </c>
      <c r="Q662" s="1109">
        <f t="shared" si="72"/>
        <v>0</v>
      </c>
      <c r="R662" s="1109">
        <f t="shared" si="72"/>
        <v>3</v>
      </c>
      <c r="S662" s="1109">
        <f t="shared" si="72"/>
        <v>4</v>
      </c>
      <c r="T662" s="1109">
        <f t="shared" si="72"/>
        <v>2</v>
      </c>
      <c r="U662" s="1109">
        <f t="shared" si="72"/>
        <v>5</v>
      </c>
      <c r="V662" s="1109">
        <f t="shared" si="72"/>
        <v>3</v>
      </c>
      <c r="W662" s="1109">
        <f t="shared" si="72"/>
        <v>4</v>
      </c>
      <c r="X662" s="1109">
        <f t="shared" si="72"/>
        <v>1</v>
      </c>
      <c r="Y662" s="1109">
        <f t="shared" si="72"/>
        <v>5</v>
      </c>
      <c r="Z662" s="1109">
        <f t="shared" si="72"/>
        <v>2</v>
      </c>
      <c r="AA662" s="1109">
        <f t="shared" si="72"/>
        <v>3</v>
      </c>
      <c r="AB662" s="1109">
        <f t="shared" si="72"/>
        <v>8</v>
      </c>
      <c r="AC662" s="1109">
        <f t="shared" si="72"/>
        <v>5</v>
      </c>
      <c r="AD662" s="1109">
        <f t="shared" si="72"/>
        <v>2</v>
      </c>
      <c r="AE662" s="1109">
        <f t="shared" si="72"/>
        <v>8</v>
      </c>
      <c r="AF662" s="1109">
        <f t="shared" si="72"/>
        <v>7</v>
      </c>
      <c r="AG662" s="1109">
        <f t="shared" si="72"/>
        <v>5</v>
      </c>
      <c r="AH662" s="1109">
        <f t="shared" si="72"/>
        <v>9</v>
      </c>
      <c r="AI662" s="1109">
        <f t="shared" si="72"/>
        <v>6</v>
      </c>
      <c r="AJ662" s="1109">
        <f t="shared" si="72"/>
        <v>4</v>
      </c>
      <c r="AK662" s="1109"/>
      <c r="AL662" s="1109"/>
      <c r="AM662" s="1109">
        <f t="shared" si="72"/>
        <v>3</v>
      </c>
      <c r="AN662" s="1111"/>
      <c r="AO662" s="1112"/>
      <c r="AP662" s="1113">
        <f>SUM(E662:AM662)</f>
        <v>137</v>
      </c>
      <c r="AQ662" s="1361"/>
    </row>
    <row r="663" spans="1:43" ht="12.75" customHeight="1">
      <c r="A663" s="1058"/>
      <c r="B663" s="1040"/>
      <c r="C663" s="901"/>
      <c r="D663" s="1114"/>
      <c r="F663" s="1009"/>
      <c r="G663" s="1009"/>
      <c r="H663" s="1009"/>
      <c r="M663" s="1009"/>
      <c r="N663" s="1009"/>
      <c r="O663" s="1009"/>
      <c r="P663" s="1009"/>
      <c r="Q663" s="1009"/>
      <c r="R663" s="1009"/>
      <c r="S663" s="1009"/>
      <c r="T663" s="1009"/>
      <c r="U663" s="1115"/>
      <c r="V663" s="1115"/>
      <c r="W663" s="1115"/>
      <c r="X663" s="1115"/>
      <c r="Y663" s="1009"/>
      <c r="Z663" s="1009"/>
      <c r="AA663" s="1009"/>
      <c r="AB663" s="1009"/>
      <c r="AC663" s="1009"/>
      <c r="AD663" s="1115"/>
      <c r="AE663" s="1115"/>
      <c r="AF663" s="1115"/>
      <c r="AG663" s="1114"/>
      <c r="AH663" s="1009"/>
      <c r="AI663" s="1009"/>
      <c r="AJ663" s="1009"/>
      <c r="AK663" s="1009"/>
      <c r="AL663" s="1009"/>
      <c r="AO663" s="1009"/>
      <c r="AP663" s="1010"/>
      <c r="AQ663" s="1116"/>
    </row>
    <row r="664" spans="1:43" ht="12.75" customHeight="1" thickBot="1">
      <c r="A664" s="1058"/>
      <c r="B664" s="1040"/>
      <c r="C664" s="901"/>
      <c r="D664" s="1114"/>
      <c r="F664" s="1009"/>
      <c r="G664" s="1009"/>
      <c r="H664" s="1009"/>
      <c r="M664" s="1009"/>
      <c r="N664" s="1009"/>
      <c r="O664" s="1117"/>
      <c r="P664" s="1117"/>
      <c r="Q664" s="1117"/>
      <c r="R664" s="1009"/>
      <c r="S664" s="1009"/>
      <c r="T664" s="1009"/>
      <c r="U664" s="1009"/>
      <c r="V664" s="1009"/>
      <c r="W664" s="1009"/>
      <c r="X664" s="1009"/>
      <c r="Y664" s="1009"/>
      <c r="Z664" s="1009"/>
      <c r="AA664" s="1009"/>
      <c r="AB664" s="1009"/>
      <c r="AC664" s="1009"/>
      <c r="AD664" s="1009"/>
      <c r="AE664" s="1009"/>
      <c r="AF664" s="1009"/>
      <c r="AG664" s="1009"/>
      <c r="AH664" s="1009"/>
      <c r="AI664" s="1009"/>
      <c r="AJ664" s="1009"/>
      <c r="AK664" s="1009"/>
      <c r="AL664" s="1009"/>
      <c r="AM664" s="1362"/>
      <c r="AO664" s="1009"/>
      <c r="AP664" s="945"/>
    </row>
    <row r="665" spans="1:43" ht="12.75" customHeight="1" thickBot="1">
      <c r="A665" s="1118" t="s">
        <v>1184</v>
      </c>
      <c r="B665" s="1121" t="s">
        <v>59</v>
      </c>
      <c r="C665" s="1363"/>
      <c r="D665" s="1121" t="s">
        <v>439</v>
      </c>
      <c r="E665" s="1364" t="s">
        <v>10</v>
      </c>
      <c r="F665" s="1365">
        <v>45713</v>
      </c>
      <c r="G665" s="1123">
        <v>45720</v>
      </c>
      <c r="H665" s="1123">
        <v>45727</v>
      </c>
      <c r="I665" s="1366">
        <v>45734</v>
      </c>
      <c r="J665" s="1365">
        <v>45748</v>
      </c>
      <c r="K665" s="1123">
        <v>45755</v>
      </c>
      <c r="L665" s="1123">
        <v>45762</v>
      </c>
      <c r="M665" s="1123">
        <v>45769</v>
      </c>
      <c r="N665" s="1123">
        <v>45776</v>
      </c>
      <c r="O665" s="1134">
        <v>45783</v>
      </c>
      <c r="P665" s="1134">
        <v>45797</v>
      </c>
      <c r="Q665" s="1134">
        <v>45804</v>
      </c>
      <c r="R665" s="1123">
        <v>45811</v>
      </c>
      <c r="S665" s="1123">
        <v>45818</v>
      </c>
      <c r="T665" s="1123">
        <v>45825</v>
      </c>
      <c r="U665" s="1123">
        <v>45832</v>
      </c>
      <c r="V665" s="1123">
        <v>45839</v>
      </c>
      <c r="W665" s="1123">
        <v>45846</v>
      </c>
      <c r="X665" s="1123">
        <v>45860</v>
      </c>
      <c r="Y665" s="1123">
        <v>45876</v>
      </c>
      <c r="Z665" s="1123">
        <v>45881</v>
      </c>
      <c r="AA665" s="1123">
        <v>45888</v>
      </c>
      <c r="AB665" s="1123">
        <v>45895</v>
      </c>
      <c r="AC665" s="1123">
        <v>45902</v>
      </c>
      <c r="AD665" s="1123">
        <v>45909</v>
      </c>
      <c r="AE665" s="1123">
        <v>45937</v>
      </c>
      <c r="AF665" s="1123">
        <v>45944</v>
      </c>
      <c r="AG665" s="1123">
        <v>45951</v>
      </c>
      <c r="AH665" s="1123">
        <v>45958</v>
      </c>
      <c r="AI665" s="1123">
        <v>45965</v>
      </c>
      <c r="AJ665" s="1123">
        <v>45972</v>
      </c>
      <c r="AK665" s="1123">
        <v>45979</v>
      </c>
      <c r="AL665" s="1123">
        <v>45986</v>
      </c>
      <c r="AM665" s="1123">
        <v>45993</v>
      </c>
      <c r="AN665" s="1367"/>
      <c r="AO665" s="1125" t="s">
        <v>438</v>
      </c>
      <c r="AP665" s="1126" t="s">
        <v>439</v>
      </c>
      <c r="AQ665" s="1053"/>
    </row>
    <row r="666" spans="1:43" ht="12.75" customHeight="1">
      <c r="A666" s="1368" t="s">
        <v>1826</v>
      </c>
      <c r="B666" s="1369">
        <v>5</v>
      </c>
      <c r="C666" s="1370"/>
      <c r="D666" s="1371"/>
      <c r="E666" s="1372"/>
      <c r="F666" s="1373"/>
      <c r="G666" s="1374"/>
      <c r="H666" s="1374"/>
      <c r="I666" s="1374"/>
      <c r="J666" s="1044">
        <v>1.7071759259259259E-2</v>
      </c>
      <c r="K666" s="1399"/>
      <c r="L666" s="1374"/>
      <c r="M666" s="1374"/>
      <c r="N666" s="1374"/>
      <c r="O666" s="1374"/>
      <c r="P666" s="1374"/>
      <c r="Q666" s="1374"/>
      <c r="R666" s="1374"/>
      <c r="S666" s="1374"/>
      <c r="T666" s="1374"/>
      <c r="U666" s="1374"/>
      <c r="V666" s="1374"/>
      <c r="W666" s="1374"/>
      <c r="X666" s="1374"/>
      <c r="Y666" s="1374"/>
      <c r="Z666" s="1374"/>
      <c r="AA666" s="1374"/>
      <c r="AB666" s="1374"/>
      <c r="AC666" s="1374"/>
      <c r="AD666" s="1374"/>
      <c r="AE666" s="1374"/>
      <c r="AF666" s="1374"/>
      <c r="AG666" s="1374"/>
      <c r="AH666" s="1374"/>
      <c r="AI666" s="1374"/>
      <c r="AJ666" s="1374"/>
      <c r="AK666" s="1374"/>
      <c r="AL666" s="1374"/>
      <c r="AM666" s="1374"/>
      <c r="AN666" s="1375"/>
      <c r="AO666" s="1391">
        <f t="shared" ref="AO666:AO673" si="73">IF(MIN(F666:AM666)=0," ",MIN(F666:AM666))</f>
        <v>1.7071759259259259E-2</v>
      </c>
      <c r="AP666" s="1392">
        <f t="shared" ref="AP666:AP673" si="74">COUNTA(F666:AM666)</f>
        <v>1</v>
      </c>
      <c r="AQ666" s="1053"/>
    </row>
    <row r="667" spans="1:43" ht="12.75" customHeight="1">
      <c r="A667" s="1368" t="s">
        <v>1827</v>
      </c>
      <c r="B667" s="1369"/>
      <c r="C667" s="1370"/>
      <c r="D667" s="1371"/>
      <c r="E667" s="1372"/>
      <c r="F667" s="1373"/>
      <c r="G667" s="1374"/>
      <c r="H667" s="1374"/>
      <c r="I667" s="1374"/>
      <c r="J667" s="1334"/>
      <c r="K667" s="1382"/>
      <c r="L667" s="1374"/>
      <c r="M667" s="1374"/>
      <c r="N667" s="1374"/>
      <c r="O667" s="1374"/>
      <c r="P667" s="1374"/>
      <c r="Q667" s="1374"/>
      <c r="R667" s="1374"/>
      <c r="S667" s="1374"/>
      <c r="T667" s="1374"/>
      <c r="U667" s="1374"/>
      <c r="V667" s="1374"/>
      <c r="W667" s="1374"/>
      <c r="X667" s="1374"/>
      <c r="Y667" s="1374"/>
      <c r="Z667" s="1374"/>
      <c r="AA667" s="1374"/>
      <c r="AB667" s="1374"/>
      <c r="AC667" s="1374"/>
      <c r="AD667" s="1374"/>
      <c r="AE667" s="1374"/>
      <c r="AF667" s="1374"/>
      <c r="AG667" s="1374"/>
      <c r="AH667" s="1374"/>
      <c r="AI667" s="1334">
        <v>2.0833333333333332E-2</v>
      </c>
      <c r="AJ667" s="1374"/>
      <c r="AK667" s="1374"/>
      <c r="AL667" s="1374"/>
      <c r="AM667" s="1374"/>
      <c r="AN667" s="1375"/>
      <c r="AO667" s="1391">
        <f t="shared" si="73"/>
        <v>2.0833333333333332E-2</v>
      </c>
      <c r="AP667" s="1392">
        <f t="shared" si="74"/>
        <v>1</v>
      </c>
      <c r="AQ667" s="1053"/>
    </row>
    <row r="668" spans="1:43" ht="12.75" customHeight="1">
      <c r="A668" s="1368" t="s">
        <v>1828</v>
      </c>
      <c r="B668" s="1369"/>
      <c r="C668" s="1370"/>
      <c r="D668" s="1371"/>
      <c r="E668" s="1372"/>
      <c r="F668" s="1373"/>
      <c r="G668" s="1374"/>
      <c r="H668" s="1374"/>
      <c r="I668" s="1374"/>
      <c r="J668" s="1334"/>
      <c r="K668" s="1382"/>
      <c r="L668" s="1374"/>
      <c r="M668" s="1374"/>
      <c r="N668" s="1374"/>
      <c r="O668" s="1374"/>
      <c r="P668" s="1374"/>
      <c r="Q668" s="1374"/>
      <c r="R668" s="1374"/>
      <c r="S668" s="1374"/>
      <c r="T668" s="1374"/>
      <c r="U668" s="1374"/>
      <c r="V668" s="1374"/>
      <c r="W668" s="1374"/>
      <c r="X668" s="1374"/>
      <c r="Y668" s="1374"/>
      <c r="Z668" s="1374"/>
      <c r="AA668" s="1374"/>
      <c r="AB668" s="1374"/>
      <c r="AC668" s="1374"/>
      <c r="AD668" s="1374"/>
      <c r="AE668" s="1334">
        <v>2.1180555555555557E-2</v>
      </c>
      <c r="AF668" s="1374"/>
      <c r="AG668" s="1374"/>
      <c r="AH668" s="1374"/>
      <c r="AI668" s="1374"/>
      <c r="AJ668" s="1374"/>
      <c r="AK668" s="1374"/>
      <c r="AL668" s="1374"/>
      <c r="AM668" s="1374"/>
      <c r="AN668" s="1375"/>
      <c r="AO668" s="1391">
        <f t="shared" si="73"/>
        <v>2.1180555555555557E-2</v>
      </c>
      <c r="AP668" s="1392">
        <f t="shared" si="74"/>
        <v>1</v>
      </c>
      <c r="AQ668" s="1053"/>
    </row>
    <row r="669" spans="1:43" ht="12.75" customHeight="1">
      <c r="A669" s="1368" t="s">
        <v>1829</v>
      </c>
      <c r="B669" s="1369"/>
      <c r="C669" s="1370"/>
      <c r="D669" s="1371"/>
      <c r="E669" s="1372"/>
      <c r="F669" s="1373"/>
      <c r="G669" s="1374"/>
      <c r="H669" s="1374"/>
      <c r="I669" s="1374"/>
      <c r="J669" s="1334"/>
      <c r="K669" s="1382"/>
      <c r="L669" s="1374"/>
      <c r="M669" s="1374"/>
      <c r="N669" s="1374"/>
      <c r="O669" s="1374"/>
      <c r="P669" s="1374"/>
      <c r="Q669" s="1374"/>
      <c r="R669" s="1374"/>
      <c r="S669" s="1374"/>
      <c r="T669" s="1374"/>
      <c r="U669" s="1374"/>
      <c r="V669" s="1374"/>
      <c r="W669" s="1374"/>
      <c r="X669" s="1374"/>
      <c r="Y669" s="1374"/>
      <c r="Z669" s="1374"/>
      <c r="AA669" s="1374"/>
      <c r="AB669" s="1374"/>
      <c r="AC669" s="1374"/>
      <c r="AD669" s="1374"/>
      <c r="AE669" s="1044">
        <v>2.1180555555555557E-2</v>
      </c>
      <c r="AF669" s="1374"/>
      <c r="AG669" s="1374"/>
      <c r="AH669" s="1374"/>
      <c r="AI669" s="1374"/>
      <c r="AJ669" s="1374"/>
      <c r="AK669" s="1374"/>
      <c r="AL669" s="1374"/>
      <c r="AM669" s="1374"/>
      <c r="AN669" s="1375"/>
      <c r="AO669" s="1391">
        <f t="shared" si="73"/>
        <v>2.1180555555555557E-2</v>
      </c>
      <c r="AP669" s="1392">
        <f t="shared" si="74"/>
        <v>1</v>
      </c>
      <c r="AQ669" s="1053"/>
    </row>
    <row r="670" spans="1:43" ht="12.75" customHeight="1">
      <c r="A670" s="1368" t="s">
        <v>1830</v>
      </c>
      <c r="B670" s="1369"/>
      <c r="C670" s="1370"/>
      <c r="D670" s="1371"/>
      <c r="E670" s="1372"/>
      <c r="F670" s="1373"/>
      <c r="G670" s="1374"/>
      <c r="H670" s="1374"/>
      <c r="I670" s="1374"/>
      <c r="J670" s="1334"/>
      <c r="K670" s="1382"/>
      <c r="L670" s="1374"/>
      <c r="M670" s="1374"/>
      <c r="N670" s="1374"/>
      <c r="O670" s="1374"/>
      <c r="P670" s="1374"/>
      <c r="Q670" s="1374"/>
      <c r="R670" s="1374"/>
      <c r="S670" s="1374"/>
      <c r="T670" s="1374"/>
      <c r="U670" s="1374"/>
      <c r="V670" s="1374"/>
      <c r="W670" s="1374"/>
      <c r="X670" s="1374"/>
      <c r="Y670" s="1374"/>
      <c r="Z670" s="1374"/>
      <c r="AA670" s="1374"/>
      <c r="AB670" s="1374"/>
      <c r="AC670" s="1374"/>
      <c r="AD670" s="1374"/>
      <c r="AE670" s="1044"/>
      <c r="AF670" s="1374"/>
      <c r="AG670" s="1374"/>
      <c r="AH670" s="1374"/>
      <c r="AI670" s="1334">
        <v>1.8564814814814815E-2</v>
      </c>
      <c r="AJ670" s="1374"/>
      <c r="AK670" s="1374"/>
      <c r="AL670" s="1374"/>
      <c r="AM670" s="1374"/>
      <c r="AN670" s="1375"/>
      <c r="AO670" s="1391">
        <f t="shared" si="73"/>
        <v>1.8564814814814815E-2</v>
      </c>
      <c r="AP670" s="1392">
        <f t="shared" si="74"/>
        <v>1</v>
      </c>
      <c r="AQ670" s="1053"/>
    </row>
    <row r="671" spans="1:43" ht="12.75" customHeight="1">
      <c r="A671" s="1376" t="s">
        <v>1831</v>
      </c>
      <c r="B671" s="1377"/>
      <c r="C671" s="1378"/>
      <c r="D671" s="1379"/>
      <c r="E671" s="1380"/>
      <c r="F671" s="1381"/>
      <c r="G671" s="1382"/>
      <c r="H671" s="1382"/>
      <c r="I671" s="1382"/>
      <c r="J671" s="1374"/>
      <c r="K671" s="1044">
        <v>2.0486111111111111E-2</v>
      </c>
      <c r="L671" s="1382"/>
      <c r="M671" s="1382"/>
      <c r="N671" s="1382"/>
      <c r="O671" s="1382"/>
      <c r="P671" s="1382"/>
      <c r="Q671" s="1382"/>
      <c r="R671" s="1382"/>
      <c r="S671" s="1382"/>
      <c r="T671" s="1382"/>
      <c r="U671" s="1382"/>
      <c r="V671" s="1382"/>
      <c r="W671" s="1382"/>
      <c r="X671" s="1382"/>
      <c r="Y671" s="1382"/>
      <c r="Z671" s="1382"/>
      <c r="AA671" s="1382"/>
      <c r="AB671" s="1382"/>
      <c r="AC671" s="1382"/>
      <c r="AD671" s="1382"/>
      <c r="AE671" s="1382"/>
      <c r="AF671" s="1382"/>
      <c r="AG671" s="1382"/>
      <c r="AH671" s="1382"/>
      <c r="AI671" s="1382"/>
      <c r="AJ671" s="1382"/>
      <c r="AK671" s="1382"/>
      <c r="AL671" s="1382"/>
      <c r="AM671" s="1382"/>
      <c r="AN671" s="1383"/>
      <c r="AO671" s="1391">
        <f t="shared" si="73"/>
        <v>2.0486111111111111E-2</v>
      </c>
      <c r="AP671" s="1392">
        <f t="shared" si="74"/>
        <v>1</v>
      </c>
      <c r="AQ671" s="1053"/>
    </row>
    <row r="672" spans="1:43" ht="12.75" customHeight="1">
      <c r="A672" s="1376" t="s">
        <v>1405</v>
      </c>
      <c r="B672" s="1377"/>
      <c r="C672" s="1378"/>
      <c r="D672" s="1379"/>
      <c r="E672" s="1380"/>
      <c r="F672" s="1381"/>
      <c r="G672" s="1382"/>
      <c r="H672" s="1382"/>
      <c r="I672" s="1382"/>
      <c r="J672" s="1382"/>
      <c r="K672" s="1384" t="s">
        <v>1165</v>
      </c>
      <c r="L672" s="1382"/>
      <c r="M672" s="1382"/>
      <c r="N672" s="1382"/>
      <c r="O672" s="1382"/>
      <c r="P672" s="1382"/>
      <c r="Q672" s="1382"/>
      <c r="R672" s="1382"/>
      <c r="S672" s="1382"/>
      <c r="T672" s="1382"/>
      <c r="U672" s="1382"/>
      <c r="V672" s="1382"/>
      <c r="W672" s="1334"/>
      <c r="X672" s="1382"/>
      <c r="Y672" s="1382"/>
      <c r="Z672" s="1382"/>
      <c r="AA672" s="1382"/>
      <c r="AB672" s="1382"/>
      <c r="AC672" s="1382"/>
      <c r="AD672" s="1382"/>
      <c r="AE672" s="1382"/>
      <c r="AF672" s="1382"/>
      <c r="AG672" s="1382"/>
      <c r="AH672" s="1382"/>
      <c r="AI672" s="1382"/>
      <c r="AJ672" s="1382"/>
      <c r="AK672" s="1382"/>
      <c r="AL672" s="1382"/>
      <c r="AM672" s="1382"/>
      <c r="AN672" s="1383"/>
      <c r="AO672" s="1391" t="str">
        <f t="shared" si="73"/>
        <v xml:space="preserve"> </v>
      </c>
      <c r="AP672" s="1392">
        <f t="shared" si="74"/>
        <v>1</v>
      </c>
      <c r="AQ672" s="1053"/>
    </row>
    <row r="673" spans="1:43" ht="12.75" customHeight="1">
      <c r="A673" s="1376" t="s">
        <v>1832</v>
      </c>
      <c r="B673" s="1377"/>
      <c r="C673" s="1385"/>
      <c r="D673" s="1379"/>
      <c r="E673" s="1386"/>
      <c r="F673" s="1381"/>
      <c r="G673" s="1382"/>
      <c r="H673" s="1382"/>
      <c r="I673" s="1382"/>
      <c r="J673" s="1382"/>
      <c r="K673" s="1384"/>
      <c r="L673" s="1382"/>
      <c r="M673" s="1382"/>
      <c r="N673" s="1382"/>
      <c r="O673" s="1382"/>
      <c r="P673" s="1382"/>
      <c r="Q673" s="1382"/>
      <c r="R673" s="1382"/>
      <c r="S673" s="1382"/>
      <c r="T673" s="1382"/>
      <c r="U673" s="1334">
        <v>1.7997685185185186E-2</v>
      </c>
      <c r="V673" s="1334"/>
      <c r="W673" s="1334"/>
      <c r="X673" s="1382"/>
      <c r="Y673" s="1382"/>
      <c r="Z673" s="1382"/>
      <c r="AA673" s="1382"/>
      <c r="AB673" s="1382"/>
      <c r="AC673" s="1382"/>
      <c r="AD673" s="1382"/>
      <c r="AE673" s="1382"/>
      <c r="AF673" s="1382"/>
      <c r="AG673" s="1382"/>
      <c r="AH673" s="1382"/>
      <c r="AI673" s="1382"/>
      <c r="AJ673" s="1382"/>
      <c r="AK673" s="1382"/>
      <c r="AL673" s="1382"/>
      <c r="AM673" s="1382"/>
      <c r="AN673" s="1383"/>
      <c r="AO673" s="1391">
        <f t="shared" si="73"/>
        <v>1.7997685185185186E-2</v>
      </c>
      <c r="AP673" s="1392">
        <f t="shared" si="74"/>
        <v>1</v>
      </c>
      <c r="AQ673" s="1053"/>
    </row>
    <row r="674" spans="1:43" ht="12.75" customHeight="1" thickBot="1">
      <c r="A674" s="1376" t="s">
        <v>1833</v>
      </c>
      <c r="B674" s="1387"/>
      <c r="C674" s="1388"/>
      <c r="D674" s="1379"/>
      <c r="E674" s="1389">
        <f>IFERROR(AVERAGE(F674:AM674), " ")</f>
        <v>2.2303240740740742E-2</v>
      </c>
      <c r="F674" s="1390"/>
      <c r="G674" s="1382"/>
      <c r="H674" s="1382"/>
      <c r="I674" s="1382"/>
      <c r="J674" s="1382"/>
      <c r="K674" s="1382"/>
      <c r="L674" s="1382"/>
      <c r="M674" s="1382"/>
      <c r="N674" s="1382"/>
      <c r="O674" s="1382"/>
      <c r="P674" s="1382"/>
      <c r="Q674" s="1382"/>
      <c r="R674" s="1382"/>
      <c r="S674" s="1382"/>
      <c r="T674" s="1382"/>
      <c r="U674" s="1382"/>
      <c r="V674" s="1382"/>
      <c r="W674" s="1334">
        <v>2.2303240740740742E-2</v>
      </c>
      <c r="X674" s="1382"/>
      <c r="Y674" s="1382"/>
      <c r="Z674" s="1382"/>
      <c r="AA674" s="1382"/>
      <c r="AB674" s="1382"/>
      <c r="AC674" s="1382"/>
      <c r="AD674" s="1382"/>
      <c r="AE674" s="1382"/>
      <c r="AF674" s="1382"/>
      <c r="AG674" s="1382"/>
      <c r="AH674" s="1382"/>
      <c r="AI674" s="1382"/>
      <c r="AJ674" s="1382"/>
      <c r="AK674" s="1382"/>
      <c r="AL674" s="1382"/>
      <c r="AM674" s="1382"/>
      <c r="AN674" s="1383"/>
      <c r="AO674" s="1391">
        <f>IF(MIN(F674:AM674)=0," ",MIN(F674:AM674))</f>
        <v>2.2303240740740742E-2</v>
      </c>
      <c r="AP674" s="1392">
        <f>COUNTA(F674:AM674)</f>
        <v>1</v>
      </c>
      <c r="AQ674" s="1053"/>
    </row>
    <row r="675" spans="1:43" ht="12.75" customHeight="1" thickBot="1">
      <c r="A675" s="1045"/>
      <c r="B675" s="1040"/>
      <c r="C675" s="901"/>
      <c r="D675" s="1114"/>
      <c r="M675" s="1009"/>
      <c r="N675" s="1009"/>
      <c r="O675" s="1009"/>
      <c r="P675" s="1009"/>
      <c r="Q675" s="1009"/>
      <c r="R675" s="1009"/>
      <c r="S675" s="1009"/>
      <c r="T675" s="1009"/>
      <c r="U675" s="1009"/>
      <c r="V675" s="1009"/>
      <c r="W675" s="1009"/>
      <c r="X675" s="1009"/>
      <c r="Y675" s="1009"/>
      <c r="Z675" s="1009"/>
      <c r="AA675" s="1009"/>
      <c r="AB675" s="1009"/>
      <c r="AC675" s="1009"/>
      <c r="AD675" s="1009"/>
      <c r="AE675" s="1009"/>
      <c r="AF675" s="1009"/>
      <c r="AG675" s="1009"/>
      <c r="AH675" s="1009"/>
      <c r="AI675" s="1009"/>
      <c r="AJ675" s="1009"/>
      <c r="AK675" s="1009"/>
      <c r="AL675" s="1009"/>
      <c r="AN675" s="1009"/>
      <c r="AO675" s="1009"/>
      <c r="AP675" s="1009"/>
    </row>
    <row r="676" spans="1:43" ht="12.75" customHeight="1">
      <c r="A676" s="1138" t="s">
        <v>1834</v>
      </c>
      <c r="B676" s="1139"/>
      <c r="C676" s="1393"/>
      <c r="D676" s="1141"/>
      <c r="H676" s="1009"/>
      <c r="M676" s="1009"/>
      <c r="N676" s="1009"/>
      <c r="O676" s="1009"/>
      <c r="P676" s="1009"/>
      <c r="Q676" s="1009"/>
      <c r="R676" s="1009"/>
      <c r="S676" s="1009"/>
      <c r="T676" s="1009"/>
      <c r="U676" s="1009"/>
      <c r="V676" s="1009"/>
      <c r="W676" s="1009"/>
      <c r="X676" s="1009"/>
      <c r="Y676" s="1009"/>
      <c r="Z676" s="1009"/>
      <c r="AA676" s="1009"/>
      <c r="AB676" s="1009"/>
      <c r="AC676" s="1009"/>
      <c r="AD676" s="1009"/>
      <c r="AE676" s="1009"/>
      <c r="AF676" s="1009"/>
      <c r="AG676" s="1009"/>
      <c r="AH676" s="1009"/>
      <c r="AI676" s="1009"/>
      <c r="AJ676" s="1009"/>
      <c r="AK676" s="1009"/>
      <c r="AL676" s="1009"/>
      <c r="AM676" s="1008"/>
      <c r="AN676" s="1010"/>
      <c r="AO676" s="1009"/>
    </row>
    <row r="677" spans="1:43" ht="12.75" customHeight="1">
      <c r="A677" s="1142" t="s">
        <v>850</v>
      </c>
      <c r="B677" s="1143" t="s">
        <v>806</v>
      </c>
      <c r="C677" s="1144">
        <v>1.2037037037037037E-2</v>
      </c>
      <c r="D677" s="1145">
        <v>45720</v>
      </c>
      <c r="H677" s="1146"/>
      <c r="I677" s="1147"/>
      <c r="J677" s="1147"/>
      <c r="K677" s="1147"/>
      <c r="L677" s="1147"/>
      <c r="M677" s="1146"/>
      <c r="N677" s="1146"/>
      <c r="O677" s="1146"/>
      <c r="P677" s="1146"/>
      <c r="Q677" s="1146"/>
      <c r="R677" s="1146"/>
      <c r="S677" s="1146"/>
      <c r="T677" s="1146"/>
      <c r="U677" s="1146"/>
      <c r="V677" s="1146"/>
      <c r="W677" s="1146"/>
      <c r="X677" s="1146"/>
      <c r="Y677" s="1148"/>
      <c r="Z677" s="1146"/>
      <c r="AA677" s="1146"/>
      <c r="AB677" s="1146"/>
      <c r="AC677" s="1146"/>
      <c r="AD677" s="1146"/>
      <c r="AE677" s="1146"/>
      <c r="AF677" s="1146"/>
      <c r="AG677" s="1146"/>
      <c r="AH677" s="1146"/>
      <c r="AI677" s="1146"/>
      <c r="AJ677" s="1146"/>
      <c r="AK677" s="1146"/>
      <c r="AL677" s="1146"/>
      <c r="AM677" s="1149"/>
      <c r="AN677" s="1150"/>
      <c r="AO677" s="1146"/>
      <c r="AP677" s="1147"/>
    </row>
    <row r="678" spans="1:43" ht="12.75" customHeight="1">
      <c r="A678" s="1142" t="s">
        <v>851</v>
      </c>
      <c r="B678" s="1143" t="s">
        <v>383</v>
      </c>
      <c r="C678" s="1144">
        <v>1.4988425925925926E-2</v>
      </c>
      <c r="D678" s="1145">
        <v>45713</v>
      </c>
      <c r="H678" s="1146"/>
      <c r="I678" s="1147"/>
      <c r="J678" s="1147"/>
      <c r="K678" s="1147"/>
      <c r="L678" s="1147"/>
      <c r="M678" s="1146"/>
      <c r="N678" s="1146"/>
      <c r="O678" s="1146"/>
      <c r="P678" s="1146"/>
      <c r="Q678" s="1146"/>
      <c r="R678" s="1146"/>
      <c r="S678" s="1146"/>
      <c r="T678" s="1146"/>
      <c r="U678" s="1146"/>
      <c r="V678" s="1146"/>
      <c r="W678" s="1146"/>
      <c r="X678" s="1146"/>
      <c r="Y678" s="1146"/>
      <c r="Z678" s="1146"/>
      <c r="AA678" s="1146"/>
      <c r="AB678" s="1146"/>
      <c r="AC678" s="1146"/>
      <c r="AD678" s="1146"/>
      <c r="AE678" s="1146"/>
      <c r="AF678" s="1146"/>
      <c r="AG678" s="1146"/>
      <c r="AH678" s="1146"/>
      <c r="AI678" s="1146"/>
      <c r="AJ678" s="1146"/>
      <c r="AK678" s="1146"/>
      <c r="AL678" s="1146"/>
      <c r="AM678" s="1008"/>
      <c r="AN678" s="1150"/>
      <c r="AO678" s="1146"/>
      <c r="AP678" s="1147"/>
    </row>
    <row r="679" spans="1:43" ht="12.75" customHeight="1">
      <c r="A679" s="1142" t="s">
        <v>1357</v>
      </c>
      <c r="B679" s="1143" t="s">
        <v>383</v>
      </c>
      <c r="C679" s="1144">
        <v>2.8935185185185185E-2</v>
      </c>
      <c r="D679" s="1145">
        <v>45720</v>
      </c>
      <c r="H679" s="1146"/>
      <c r="I679" s="1147"/>
      <c r="J679" s="1147"/>
      <c r="K679" s="1147"/>
      <c r="L679" s="1147"/>
      <c r="M679" s="1146"/>
      <c r="N679" s="1146"/>
      <c r="O679" s="1146"/>
      <c r="P679" s="1146"/>
      <c r="Q679" s="1146"/>
      <c r="R679" s="1146"/>
      <c r="S679" s="1146"/>
      <c r="T679" s="1146"/>
      <c r="U679" s="1146"/>
      <c r="V679" s="1146"/>
      <c r="W679" s="1146"/>
      <c r="X679" s="1146"/>
      <c r="Y679" s="1146"/>
      <c r="Z679" s="1146"/>
      <c r="AA679" s="1146"/>
      <c r="AB679" s="1146"/>
      <c r="AC679" s="1146"/>
      <c r="AD679" s="1146"/>
      <c r="AE679" s="1146"/>
      <c r="AF679" s="1146"/>
      <c r="AG679" s="1146"/>
      <c r="AH679" s="1146"/>
      <c r="AI679" s="1146"/>
      <c r="AJ679" s="1146"/>
      <c r="AK679" s="1146"/>
      <c r="AL679" s="1146"/>
      <c r="AM679" s="1149"/>
      <c r="AN679" s="1150"/>
      <c r="AO679" s="1146"/>
      <c r="AP679" s="1147"/>
    </row>
    <row r="680" spans="1:43" ht="12.75" customHeight="1">
      <c r="A680" s="1394" t="s">
        <v>853</v>
      </c>
      <c r="B680" s="1395" t="s">
        <v>1312</v>
      </c>
      <c r="C680" s="1144">
        <v>1.5682870370370371E-2</v>
      </c>
      <c r="D680" s="1145">
        <v>45972</v>
      </c>
      <c r="H680" s="1146"/>
      <c r="I680" s="1147"/>
      <c r="J680" s="1147"/>
      <c r="K680" s="1147"/>
      <c r="L680" s="1147"/>
      <c r="M680" s="1146"/>
      <c r="N680" s="1146"/>
      <c r="O680" s="1146"/>
      <c r="P680" s="1146"/>
      <c r="Q680" s="1146"/>
      <c r="R680" s="1146"/>
      <c r="S680" s="1146"/>
      <c r="T680" s="1146"/>
      <c r="U680" s="1146"/>
      <c r="V680" s="1152"/>
      <c r="W680" s="1146"/>
      <c r="X680" s="1146"/>
      <c r="Y680" s="1146"/>
      <c r="Z680" s="1146"/>
      <c r="AA680" s="1146"/>
      <c r="AB680" s="1146"/>
      <c r="AC680" s="1146"/>
      <c r="AD680" s="1146"/>
      <c r="AE680" s="1146"/>
      <c r="AF680" s="1146"/>
      <c r="AG680" s="1146"/>
      <c r="AH680" s="1146"/>
      <c r="AI680" s="1146"/>
      <c r="AJ680" s="1146"/>
      <c r="AK680" s="1146"/>
      <c r="AL680" s="1146"/>
      <c r="AM680" s="1149"/>
      <c r="AN680" s="1150"/>
      <c r="AO680" s="1146"/>
      <c r="AP680" s="1147"/>
    </row>
    <row r="681" spans="1:43" ht="12.75" customHeight="1">
      <c r="A681" s="1394" t="s">
        <v>855</v>
      </c>
      <c r="B681" s="1395" t="s">
        <v>1312</v>
      </c>
      <c r="C681" s="1144">
        <v>6.0763888888888888E-2</v>
      </c>
      <c r="D681" s="1145">
        <v>45951</v>
      </c>
      <c r="H681" s="1146"/>
      <c r="I681" s="1147"/>
      <c r="J681" s="1147"/>
      <c r="K681" s="1147"/>
      <c r="L681" s="1147"/>
      <c r="M681" s="1146"/>
      <c r="N681" s="1146"/>
      <c r="O681" s="1146"/>
      <c r="P681" s="1146"/>
      <c r="Q681" s="1153"/>
      <c r="R681" s="1146"/>
      <c r="S681" s="1146"/>
      <c r="T681" s="1146"/>
      <c r="U681" s="1146"/>
      <c r="V681" s="1146"/>
      <c r="W681" s="1146"/>
      <c r="X681" s="1146"/>
      <c r="Y681" s="1146"/>
      <c r="Z681" s="1146"/>
      <c r="AA681" s="1146"/>
      <c r="AB681" s="1146"/>
      <c r="AC681" s="1146"/>
      <c r="AD681" s="1146"/>
      <c r="AE681" s="1146"/>
      <c r="AF681" s="1146"/>
      <c r="AG681" s="1146"/>
      <c r="AH681" s="1146"/>
      <c r="AI681" s="1146"/>
      <c r="AJ681" s="1146"/>
      <c r="AK681" s="1146"/>
      <c r="AL681" s="1146"/>
      <c r="AM681" s="1149"/>
      <c r="AN681" s="1150"/>
      <c r="AO681" s="1146"/>
      <c r="AP681" s="1147"/>
    </row>
    <row r="682" spans="1:43" ht="12.75" customHeight="1" thickBot="1">
      <c r="A682" s="1396" t="s">
        <v>1359</v>
      </c>
      <c r="B682" s="1397" t="s">
        <v>1312</v>
      </c>
      <c r="C682" s="1156">
        <v>3.4780092592592592E-2</v>
      </c>
      <c r="D682" s="1157">
        <v>45951</v>
      </c>
      <c r="H682" s="1146"/>
      <c r="I682" s="1147"/>
      <c r="J682" s="1147"/>
      <c r="K682" s="1147"/>
      <c r="L682" s="1147"/>
      <c r="M682" s="1146"/>
      <c r="N682" s="1146"/>
      <c r="O682" s="1146"/>
      <c r="P682" s="1146"/>
      <c r="Q682" s="1146"/>
      <c r="R682" s="1146"/>
      <c r="S682" s="1146"/>
      <c r="T682" s="1146"/>
      <c r="U682" s="1146"/>
      <c r="V682" s="1146"/>
      <c r="W682" s="1146"/>
      <c r="X682" s="1146"/>
      <c r="Y682" s="1146"/>
      <c r="Z682" s="1146"/>
      <c r="AA682" s="1146"/>
      <c r="AB682" s="1146"/>
      <c r="AC682" s="1146"/>
      <c r="AD682" s="1146"/>
      <c r="AE682" s="1146"/>
      <c r="AF682" s="1146"/>
      <c r="AG682" s="1146"/>
      <c r="AH682" s="1146"/>
      <c r="AI682" s="1146"/>
      <c r="AJ682" s="1146"/>
      <c r="AK682" s="1146"/>
      <c r="AL682" s="1146"/>
      <c r="AM682" s="1149"/>
      <c r="AN682" s="1150"/>
      <c r="AO682" s="1146"/>
      <c r="AP682" s="1147"/>
    </row>
    <row r="683" spans="1:43" ht="12.75" customHeight="1">
      <c r="A683" s="1147"/>
      <c r="B683" s="1147"/>
      <c r="C683" s="1044"/>
      <c r="F683" s="1008"/>
      <c r="H683" s="1009"/>
      <c r="M683" s="1146"/>
      <c r="N683" s="1146"/>
      <c r="O683" s="1146"/>
      <c r="P683" s="1146"/>
      <c r="Q683" s="1146"/>
      <c r="R683" s="1146"/>
      <c r="S683" s="1146"/>
      <c r="T683" s="1146"/>
      <c r="U683" s="1146"/>
      <c r="V683" s="1146"/>
      <c r="W683" s="1146"/>
      <c r="X683" s="1146"/>
      <c r="Y683" s="1146"/>
      <c r="Z683" s="1146"/>
      <c r="AA683" s="1146"/>
      <c r="AB683" s="1146"/>
      <c r="AC683" s="1146"/>
      <c r="AD683" s="1146"/>
      <c r="AE683" s="1146"/>
      <c r="AF683" s="1146"/>
      <c r="AG683" s="1146"/>
      <c r="AH683" s="1146"/>
      <c r="AI683" s="1146"/>
      <c r="AJ683" s="1146"/>
      <c r="AK683" s="1146"/>
      <c r="AL683" s="1146"/>
      <c r="AM683" s="1149"/>
      <c r="AN683" s="1058"/>
      <c r="AO683" s="1158"/>
      <c r="AP683" s="1147"/>
    </row>
    <row r="684" spans="1:43" ht="12.75" customHeight="1" thickBot="1">
      <c r="A684" s="1147"/>
      <c r="C684" s="1044"/>
      <c r="D684" s="1149"/>
      <c r="F684" s="1008"/>
      <c r="G684" s="1008"/>
      <c r="H684" s="1009"/>
      <c r="M684" s="1146"/>
      <c r="N684" s="1146"/>
      <c r="O684" s="1146"/>
      <c r="P684" s="1146"/>
      <c r="Q684" s="1146"/>
      <c r="R684" s="1146"/>
      <c r="S684" s="1146"/>
      <c r="T684" s="1146"/>
      <c r="U684" s="1146"/>
      <c r="V684" s="1146"/>
      <c r="W684" s="1146"/>
      <c r="X684" s="1146"/>
      <c r="Y684" s="1146"/>
      <c r="Z684" s="1146"/>
      <c r="AA684" s="1146"/>
      <c r="AB684" s="1146"/>
      <c r="AC684" s="1146"/>
      <c r="AD684" s="1146"/>
      <c r="AE684" s="1146"/>
      <c r="AF684" s="1146"/>
      <c r="AG684" s="1146"/>
      <c r="AH684" s="1146"/>
      <c r="AI684" s="1146"/>
      <c r="AJ684" s="1146"/>
      <c r="AK684" s="1146"/>
      <c r="AL684" s="1146"/>
      <c r="AM684" s="1149"/>
      <c r="AN684" s="1058"/>
      <c r="AO684" s="1158"/>
      <c r="AP684" s="1147"/>
    </row>
    <row r="685" spans="1:43" ht="12.75" customHeight="1">
      <c r="A685" s="1159" t="s">
        <v>857</v>
      </c>
      <c r="B685" s="1138"/>
      <c r="C685" s="1398"/>
      <c r="D685" s="1140"/>
      <c r="G685" s="1146"/>
      <c r="H685" s="1009"/>
      <c r="M685" s="1009"/>
      <c r="N685" s="1009"/>
      <c r="O685" s="1009"/>
      <c r="P685" s="1009"/>
      <c r="Q685" s="1009"/>
      <c r="R685" s="1009"/>
      <c r="S685" s="1009"/>
      <c r="T685" s="1009"/>
      <c r="U685" s="1009"/>
      <c r="V685" s="1009"/>
      <c r="W685" s="1009"/>
      <c r="X685" s="1009"/>
      <c r="Y685" s="1009"/>
      <c r="Z685" s="1009"/>
      <c r="AA685" s="1009"/>
      <c r="AB685" s="1009"/>
      <c r="AC685" s="1009"/>
      <c r="AD685" s="1009"/>
      <c r="AE685" s="1009"/>
      <c r="AF685" s="1009"/>
      <c r="AG685" s="1009"/>
      <c r="AH685" s="1009"/>
      <c r="AI685" s="1009"/>
      <c r="AJ685" s="1009"/>
      <c r="AK685" s="1009"/>
      <c r="AL685" s="1009"/>
      <c r="AM685" s="1008"/>
      <c r="AN685" s="1010"/>
      <c r="AO685" s="1009"/>
    </row>
    <row r="686" spans="1:43" ht="12.75" customHeight="1">
      <c r="A686" s="1161" t="s">
        <v>850</v>
      </c>
      <c r="B686" s="1162" t="s">
        <v>806</v>
      </c>
      <c r="C686" s="1144">
        <v>0.96804398148148152</v>
      </c>
      <c r="D686" s="1163" t="s">
        <v>1235</v>
      </c>
      <c r="G686" s="1146"/>
      <c r="H686" s="1146"/>
      <c r="I686" s="1147"/>
      <c r="J686" s="1147"/>
      <c r="K686" s="1147"/>
      <c r="L686" s="1147"/>
      <c r="M686" s="1146"/>
      <c r="N686" s="1146"/>
      <c r="O686" s="1146"/>
      <c r="P686" s="1146"/>
      <c r="Q686" s="1146"/>
      <c r="R686" s="1146"/>
      <c r="S686" s="1146"/>
      <c r="T686" s="1146"/>
      <c r="U686" s="1146"/>
      <c r="V686" s="1146"/>
      <c r="W686" s="1146"/>
      <c r="X686" s="1146"/>
      <c r="Y686" s="1146"/>
      <c r="Z686" s="1146"/>
      <c r="AA686" s="1146"/>
      <c r="AB686" s="1146"/>
      <c r="AC686" s="1146"/>
      <c r="AD686" s="1146"/>
      <c r="AE686" s="1146"/>
      <c r="AF686" s="1146"/>
      <c r="AG686" s="1146"/>
      <c r="AH686" s="1146"/>
      <c r="AI686" s="1146"/>
      <c r="AJ686" s="1146"/>
      <c r="AK686" s="1146"/>
      <c r="AL686" s="1146"/>
      <c r="AM686" s="1149"/>
      <c r="AN686" s="1164"/>
      <c r="AO686" s="1146"/>
      <c r="AP686" s="1147"/>
    </row>
    <row r="687" spans="1:43" ht="12.75" customHeight="1">
      <c r="A687" s="1165" t="s">
        <v>851</v>
      </c>
      <c r="B687" s="1162" t="s">
        <v>1186</v>
      </c>
      <c r="C687" s="1144">
        <v>1.105324074074074E-2</v>
      </c>
      <c r="D687" s="1163" t="s">
        <v>1360</v>
      </c>
      <c r="G687" s="1146"/>
      <c r="H687" s="1146"/>
      <c r="I687" s="1147"/>
      <c r="J687" s="1147"/>
      <c r="K687" s="1147"/>
      <c r="L687" s="1147"/>
      <c r="M687" s="1146"/>
      <c r="N687" s="1146"/>
      <c r="O687" s="1146"/>
      <c r="P687" s="1146"/>
      <c r="Q687" s="1146"/>
      <c r="R687" s="1146"/>
      <c r="S687" s="1146"/>
      <c r="T687" s="1146"/>
      <c r="U687" s="1146"/>
      <c r="V687" s="1146"/>
      <c r="W687" s="1146"/>
      <c r="X687" s="1146"/>
      <c r="Y687" s="1146"/>
      <c r="Z687" s="1146"/>
      <c r="AA687" s="1146"/>
      <c r="AB687" s="1146"/>
      <c r="AC687" s="1146"/>
      <c r="AD687" s="1146"/>
      <c r="AE687" s="1146"/>
      <c r="AF687" s="1146"/>
      <c r="AG687" s="1146"/>
      <c r="AH687" s="1146"/>
      <c r="AI687" s="1146"/>
      <c r="AJ687" s="1146"/>
      <c r="AK687" s="1146"/>
      <c r="AL687" s="1146"/>
      <c r="AM687" s="1149"/>
      <c r="AN687" s="1150"/>
      <c r="AO687" s="1146"/>
      <c r="AP687" s="1147"/>
    </row>
    <row r="688" spans="1:43" ht="12.75" customHeight="1">
      <c r="A688" s="1165" t="s">
        <v>1357</v>
      </c>
      <c r="B688" s="1162" t="s">
        <v>383</v>
      </c>
      <c r="C688" s="1144">
        <v>2.3587962962962963E-2</v>
      </c>
      <c r="D688" s="1163" t="s">
        <v>1636</v>
      </c>
      <c r="G688" s="1009"/>
      <c r="H688" s="1146"/>
      <c r="I688" s="1147"/>
      <c r="J688" s="1147"/>
      <c r="K688" s="1147"/>
      <c r="L688" s="1147"/>
      <c r="M688" s="1146"/>
      <c r="N688" s="1146"/>
      <c r="O688" s="1146"/>
      <c r="P688" s="1146"/>
      <c r="Q688" s="1146"/>
      <c r="R688" s="1146"/>
      <c r="S688" s="1146"/>
      <c r="T688" s="1146"/>
      <c r="U688" s="1146"/>
      <c r="V688" s="1146"/>
      <c r="W688" s="1146"/>
      <c r="X688" s="1146"/>
      <c r="Y688" s="1146"/>
      <c r="Z688" s="1146"/>
      <c r="AA688" s="1146"/>
      <c r="AB688" s="1146"/>
      <c r="AC688" s="1146"/>
      <c r="AD688" s="1146"/>
      <c r="AE688" s="1146"/>
      <c r="AF688" s="1146"/>
      <c r="AG688" s="1146"/>
      <c r="AH688" s="1146"/>
      <c r="AI688" s="1146"/>
      <c r="AJ688" s="1146"/>
      <c r="AK688" s="1146"/>
      <c r="AL688" s="1146"/>
      <c r="AM688" s="1149"/>
      <c r="AN688" s="1150"/>
      <c r="AO688" s="1146"/>
      <c r="AP688" s="1147"/>
    </row>
    <row r="689" spans="1:43" ht="12.75" customHeight="1">
      <c r="A689" s="1161" t="s">
        <v>853</v>
      </c>
      <c r="B689" s="1162" t="s">
        <v>1312</v>
      </c>
      <c r="C689" s="1144">
        <v>1.3854166666666666E-2</v>
      </c>
      <c r="D689" s="1163" t="s">
        <v>1636</v>
      </c>
      <c r="G689" s="1166"/>
      <c r="H689" s="1146"/>
      <c r="I689" s="1147"/>
      <c r="J689" s="1147"/>
      <c r="K689" s="1147"/>
      <c r="L689" s="1147"/>
      <c r="M689" s="1146"/>
      <c r="N689" s="1146"/>
      <c r="O689" s="1146"/>
      <c r="P689" s="1146"/>
      <c r="Q689" s="1146"/>
      <c r="R689" s="1146"/>
      <c r="S689" s="1146"/>
      <c r="T689" s="1146"/>
      <c r="U689" s="1146"/>
      <c r="V689" s="1146"/>
      <c r="W689" s="1146"/>
      <c r="X689" s="1146"/>
      <c r="Y689" s="1146"/>
      <c r="Z689" s="1146"/>
      <c r="AA689" s="1146"/>
      <c r="AB689" s="1146"/>
      <c r="AC689" s="1146"/>
      <c r="AD689" s="1146"/>
      <c r="AE689" s="1146"/>
      <c r="AF689" s="1146"/>
      <c r="AG689" s="1146"/>
      <c r="AH689" s="1146"/>
      <c r="AI689" s="1146"/>
      <c r="AJ689" s="1146"/>
      <c r="AK689" s="1146"/>
      <c r="AL689" s="1146"/>
      <c r="AM689" s="1149"/>
      <c r="AN689" s="1150"/>
      <c r="AO689" s="1146"/>
      <c r="AP689" s="1147"/>
    </row>
    <row r="690" spans="1:43" ht="12.75" customHeight="1">
      <c r="A690" s="1161" t="s">
        <v>855</v>
      </c>
      <c r="B690" s="1162" t="s">
        <v>1052</v>
      </c>
      <c r="C690" s="1144">
        <v>1.2789351851851852E-2</v>
      </c>
      <c r="D690" s="1163" t="s">
        <v>1235</v>
      </c>
      <c r="H690" s="1146"/>
      <c r="I690" s="1147"/>
      <c r="J690" s="1147"/>
      <c r="K690" s="1147"/>
      <c r="L690" s="1147"/>
      <c r="M690" s="1146"/>
      <c r="N690" s="1146"/>
      <c r="O690" s="1146"/>
      <c r="P690" s="1146"/>
      <c r="Q690" s="1146"/>
      <c r="R690" s="1146"/>
      <c r="S690" s="1146"/>
      <c r="T690" s="1146"/>
      <c r="U690" s="1146"/>
      <c r="V690" s="1146"/>
      <c r="W690" s="1146"/>
      <c r="X690" s="1146"/>
      <c r="Y690" s="1146"/>
      <c r="Z690" s="1146"/>
      <c r="AA690" s="1146"/>
      <c r="AB690" s="1146"/>
      <c r="AC690" s="1146"/>
      <c r="AD690" s="1146"/>
      <c r="AE690" s="1146"/>
      <c r="AF690" s="1146"/>
      <c r="AG690" s="1146"/>
      <c r="AH690" s="1146"/>
      <c r="AI690" s="1146"/>
      <c r="AJ690" s="1146"/>
      <c r="AK690" s="1146"/>
      <c r="AL690" s="1146"/>
      <c r="AM690" s="1149"/>
      <c r="AN690" s="1150"/>
      <c r="AO690" s="1146"/>
      <c r="AP690" s="1147"/>
    </row>
    <row r="691" spans="1:43" ht="12.75" customHeight="1">
      <c r="A691" s="1161" t="s">
        <v>1359</v>
      </c>
      <c r="B691" s="1162" t="s">
        <v>1358</v>
      </c>
      <c r="C691" s="1144">
        <v>2.9131944444444446E-2</v>
      </c>
      <c r="D691" s="1163" t="s">
        <v>1362</v>
      </c>
      <c r="H691" s="1146"/>
      <c r="I691" s="1147"/>
      <c r="J691" s="1147"/>
      <c r="K691" s="1147"/>
      <c r="L691" s="1147"/>
      <c r="M691" s="1146"/>
      <c r="N691" s="1146"/>
      <c r="O691" s="1146"/>
      <c r="P691" s="1146"/>
      <c r="Q691" s="1146"/>
      <c r="R691" s="1146"/>
      <c r="S691" s="1146"/>
      <c r="T691" s="1146"/>
      <c r="U691" s="1146"/>
      <c r="V691" s="1146"/>
      <c r="W691" s="1146"/>
      <c r="X691" s="1146"/>
      <c r="Y691" s="1146"/>
      <c r="Z691" s="1146"/>
      <c r="AA691" s="1146"/>
      <c r="AB691" s="1146"/>
      <c r="AC691" s="1146"/>
      <c r="AD691" s="1146"/>
      <c r="AE691" s="1146"/>
      <c r="AF691" s="1146"/>
      <c r="AG691" s="1146"/>
      <c r="AH691" s="1146"/>
      <c r="AI691" s="1146"/>
      <c r="AJ691" s="1146"/>
      <c r="AK691" s="1146"/>
      <c r="AL691" s="1146"/>
      <c r="AM691" s="1149"/>
      <c r="AN691" s="1150"/>
      <c r="AO691" s="1146"/>
      <c r="AP691" s="1147"/>
    </row>
    <row r="692" spans="1:43" ht="12.75" customHeight="1" thickBot="1">
      <c r="A692" s="1167" t="s">
        <v>860</v>
      </c>
      <c r="B692" s="1168" t="s">
        <v>545</v>
      </c>
      <c r="C692" s="1156">
        <v>1.0787037037037038E-2</v>
      </c>
      <c r="D692" s="1169" t="s">
        <v>1134</v>
      </c>
      <c r="H692" s="1146"/>
      <c r="I692" s="1147"/>
      <c r="J692" s="1147"/>
      <c r="K692" s="1147"/>
      <c r="L692" s="1147"/>
      <c r="M692" s="1146"/>
      <c r="N692" s="1146"/>
      <c r="O692" s="1146"/>
      <c r="P692" s="1146"/>
      <c r="Q692" s="1146"/>
      <c r="R692" s="1146"/>
      <c r="S692" s="1146"/>
      <c r="T692" s="1146"/>
      <c r="U692" s="1146"/>
      <c r="V692" s="1146"/>
      <c r="W692" s="1146"/>
      <c r="X692" s="1146"/>
      <c r="Y692" s="1146"/>
      <c r="Z692" s="1146"/>
      <c r="AA692" s="1146"/>
      <c r="AB692" s="1146"/>
      <c r="AC692" s="1146"/>
      <c r="AD692" s="1146"/>
      <c r="AE692" s="1146"/>
      <c r="AF692" s="1146"/>
      <c r="AG692" s="1146"/>
      <c r="AH692" s="1146"/>
      <c r="AI692" s="1146"/>
      <c r="AJ692" s="1146"/>
      <c r="AK692" s="1146"/>
      <c r="AL692" s="1146"/>
      <c r="AM692" s="1149"/>
      <c r="AN692" s="1150"/>
      <c r="AO692" s="1146"/>
      <c r="AP692" s="1147"/>
    </row>
    <row r="693" spans="1:43" ht="12.75" customHeight="1">
      <c r="A693" s="1147"/>
      <c r="B693" s="1147"/>
      <c r="C693" s="1044"/>
      <c r="F693" s="1149"/>
      <c r="G693" s="1149"/>
      <c r="H693" s="1146"/>
      <c r="I693" s="1149"/>
      <c r="J693" s="1149"/>
      <c r="K693" s="1149"/>
      <c r="L693" s="1149"/>
      <c r="M693" s="1146"/>
      <c r="N693" s="1146"/>
      <c r="O693" s="1146"/>
      <c r="P693" s="1146"/>
      <c r="Q693" s="1146"/>
      <c r="R693" s="1146"/>
      <c r="S693" s="1146"/>
      <c r="T693" s="1146"/>
      <c r="U693" s="1146"/>
      <c r="V693" s="1146"/>
      <c r="W693" s="1146"/>
      <c r="X693" s="1146"/>
      <c r="Y693" s="1146"/>
      <c r="Z693" s="1146"/>
      <c r="AA693" s="1146"/>
      <c r="AB693" s="1146"/>
      <c r="AC693" s="1146"/>
      <c r="AD693" s="1146"/>
      <c r="AE693" s="1146"/>
      <c r="AF693" s="1146"/>
      <c r="AG693" s="1146"/>
      <c r="AH693" s="1146"/>
      <c r="AI693" s="1146"/>
      <c r="AJ693" s="1146"/>
      <c r="AK693" s="1146"/>
      <c r="AL693" s="1146"/>
      <c r="AM693" s="1149"/>
      <c r="AN693" s="1147"/>
      <c r="AO693" s="1146"/>
      <c r="AP693" s="1150"/>
    </row>
    <row r="694" spans="1:43" ht="12.75" customHeight="1">
      <c r="A694" s="1147"/>
      <c r="B694" s="1147"/>
      <c r="C694" s="1044"/>
      <c r="D694" s="1007"/>
      <c r="F694" s="1149"/>
      <c r="G694" s="1149"/>
      <c r="H694" s="1146"/>
      <c r="I694" s="1149"/>
      <c r="J694" s="1149"/>
      <c r="K694" s="1149"/>
      <c r="L694" s="1149"/>
      <c r="M694" s="1146"/>
      <c r="N694" s="1146"/>
      <c r="O694" s="1146"/>
      <c r="P694" s="1146"/>
      <c r="Q694" s="1146"/>
      <c r="R694" s="1146"/>
      <c r="S694" s="1146"/>
      <c r="T694" s="1146"/>
      <c r="U694" s="1146"/>
      <c r="V694" s="1146"/>
      <c r="W694" s="1146"/>
      <c r="X694" s="1146"/>
      <c r="Y694" s="1146"/>
      <c r="Z694" s="1146"/>
      <c r="AA694" s="1146"/>
      <c r="AB694" s="1146"/>
      <c r="AC694" s="1146"/>
      <c r="AD694" s="1146"/>
      <c r="AE694" s="1146"/>
      <c r="AF694" s="1146"/>
      <c r="AG694" s="1146"/>
      <c r="AH694" s="1146"/>
      <c r="AI694" s="1146"/>
      <c r="AJ694" s="1146"/>
      <c r="AK694" s="1146"/>
      <c r="AL694" s="1146"/>
      <c r="AM694" s="1149"/>
      <c r="AN694" s="1170"/>
      <c r="AO694" s="1171"/>
      <c r="AP694" s="1150"/>
      <c r="AQ694" s="1147"/>
    </row>
    <row r="695" spans="1:43" ht="12.75" customHeight="1">
      <c r="A695" s="1172"/>
      <c r="C695" s="1044"/>
      <c r="D695" s="1007"/>
      <c r="F695" s="1008"/>
      <c r="G695" s="1008"/>
      <c r="H695" s="1009"/>
      <c r="I695" s="1008"/>
      <c r="J695" s="1008"/>
      <c r="K695" s="1008"/>
      <c r="L695" s="1008"/>
      <c r="M695" s="1009"/>
      <c r="N695" s="1009"/>
      <c r="O695" s="1009"/>
      <c r="P695" s="1009"/>
      <c r="Q695" s="1009"/>
      <c r="R695" s="1009"/>
      <c r="S695" s="1009"/>
      <c r="T695" s="1009"/>
      <c r="U695" s="1009"/>
      <c r="V695" s="1009"/>
      <c r="W695" s="1009"/>
      <c r="X695" s="1009"/>
      <c r="Y695" s="1009"/>
      <c r="Z695" s="1009"/>
      <c r="AA695" s="1009"/>
      <c r="AB695" s="1009"/>
      <c r="AC695" s="1009"/>
      <c r="AD695" s="1009"/>
      <c r="AE695" s="1009"/>
      <c r="AF695" s="1009"/>
      <c r="AG695" s="1009"/>
      <c r="AH695" s="1009"/>
      <c r="AI695" s="1009"/>
      <c r="AJ695" s="1009"/>
      <c r="AK695" s="1009"/>
      <c r="AL695" s="1009"/>
      <c r="AM695" s="1008"/>
      <c r="AO695" s="1146"/>
      <c r="AP695" s="1010"/>
      <c r="AQ695" s="1147"/>
    </row>
    <row r="696" spans="1:43" ht="12.75" customHeight="1">
      <c r="A696" s="1173"/>
      <c r="C696" s="1044"/>
      <c r="D696" s="1007"/>
      <c r="F696" s="1008"/>
      <c r="G696" s="1008"/>
      <c r="H696" s="1009"/>
      <c r="I696" s="1008"/>
      <c r="J696" s="1008"/>
      <c r="K696" s="1008"/>
      <c r="L696" s="1008"/>
      <c r="M696" s="1009"/>
      <c r="N696" s="1009"/>
      <c r="O696" s="1009"/>
      <c r="P696" s="1009"/>
      <c r="Q696" s="1009"/>
      <c r="R696" s="1009"/>
      <c r="S696" s="1009"/>
      <c r="T696" s="1009"/>
      <c r="U696" s="1009"/>
      <c r="V696" s="1009"/>
      <c r="W696" s="1009"/>
      <c r="X696" s="1009"/>
      <c r="Y696" s="1009"/>
      <c r="Z696" s="1009"/>
      <c r="AA696" s="1009"/>
      <c r="AB696" s="1009"/>
      <c r="AC696" s="1009"/>
      <c r="AD696" s="1009"/>
      <c r="AE696" s="1009"/>
      <c r="AF696" s="1009"/>
      <c r="AG696" s="1009"/>
      <c r="AH696" s="1009"/>
      <c r="AI696" s="1009"/>
      <c r="AJ696" s="1009"/>
      <c r="AK696" s="1009"/>
      <c r="AL696" s="1009"/>
      <c r="AM696" s="1008"/>
      <c r="AO696" s="1174"/>
      <c r="AP696" s="1010"/>
    </row>
    <row r="697" spans="1:43" ht="12.75" customHeight="1">
      <c r="A697" s="1173"/>
      <c r="C697" s="1044"/>
      <c r="D697" s="1007"/>
      <c r="F697" s="1008"/>
      <c r="G697" s="1008"/>
      <c r="H697" s="1009"/>
      <c r="I697" s="1008"/>
      <c r="J697" s="1008"/>
      <c r="K697" s="1008"/>
      <c r="L697" s="1008"/>
      <c r="M697" s="1009"/>
      <c r="N697" s="1009"/>
      <c r="O697" s="1009"/>
      <c r="P697" s="1009"/>
      <c r="Q697" s="1009"/>
      <c r="R697" s="1009"/>
      <c r="S697" s="1009"/>
      <c r="T697" s="1009"/>
      <c r="U697" s="1009"/>
      <c r="V697" s="1009"/>
      <c r="W697" s="1009"/>
      <c r="X697" s="1009"/>
      <c r="Y697" s="1009"/>
      <c r="Z697" s="1009"/>
      <c r="AA697" s="1009"/>
      <c r="AB697" s="1009"/>
      <c r="AC697" s="1009"/>
      <c r="AD697" s="1009"/>
      <c r="AE697" s="1009"/>
      <c r="AF697" s="1009"/>
      <c r="AG697" s="1009"/>
      <c r="AH697" s="1009"/>
      <c r="AI697" s="1009"/>
      <c r="AJ697" s="1009"/>
      <c r="AK697" s="1009"/>
      <c r="AL697" s="1009"/>
      <c r="AM697" s="1008"/>
      <c r="AO697" s="1175"/>
      <c r="AP697" s="1010"/>
    </row>
    <row r="698" spans="1:43" ht="12.75" customHeight="1">
      <c r="A698" s="1173"/>
      <c r="C698" s="1044"/>
      <c r="D698" s="1007"/>
      <c r="F698" s="1008"/>
      <c r="G698" s="1008"/>
      <c r="H698" s="1009"/>
      <c r="I698" s="1008"/>
      <c r="J698" s="1008"/>
      <c r="K698" s="1008"/>
      <c r="L698" s="1008"/>
      <c r="M698" s="1009"/>
      <c r="N698" s="1009"/>
      <c r="O698" s="1009"/>
      <c r="P698" s="1009"/>
      <c r="Q698" s="1009"/>
      <c r="R698" s="1009"/>
      <c r="S698" s="1009"/>
      <c r="T698" s="1009"/>
      <c r="U698" s="1009"/>
      <c r="V698" s="1009"/>
      <c r="W698" s="1009"/>
      <c r="X698" s="1009"/>
      <c r="Y698" s="1009"/>
      <c r="Z698" s="1009"/>
      <c r="AA698" s="1009"/>
      <c r="AB698" s="1009"/>
      <c r="AC698" s="1009"/>
      <c r="AD698" s="1009"/>
      <c r="AE698" s="1009"/>
      <c r="AF698" s="1009"/>
      <c r="AG698" s="1009"/>
      <c r="AH698" s="1009"/>
      <c r="AI698" s="1009"/>
      <c r="AJ698" s="1009"/>
      <c r="AK698" s="1009"/>
      <c r="AL698" s="1009"/>
      <c r="AM698" s="1008"/>
      <c r="AO698" s="1146"/>
      <c r="AP698" s="1010"/>
    </row>
    <row r="699" spans="1:43" ht="12.75" customHeight="1">
      <c r="A699" s="1173"/>
      <c r="C699" s="1044"/>
      <c r="D699" s="1007"/>
      <c r="F699" s="1008"/>
      <c r="G699" s="1008"/>
      <c r="H699" s="1009"/>
      <c r="I699" s="1008"/>
      <c r="J699" s="1008"/>
      <c r="K699" s="1008"/>
      <c r="L699" s="1008"/>
      <c r="M699" s="1009"/>
      <c r="N699" s="1009"/>
      <c r="O699" s="1009"/>
      <c r="P699" s="1009"/>
      <c r="Q699" s="1009"/>
      <c r="R699" s="1009"/>
      <c r="S699" s="1009"/>
      <c r="T699" s="1009"/>
      <c r="U699" s="1009"/>
      <c r="V699" s="1009"/>
      <c r="W699" s="1009"/>
      <c r="X699" s="1009"/>
      <c r="Y699" s="1009"/>
      <c r="Z699" s="1009"/>
      <c r="AA699" s="1009"/>
      <c r="AB699" s="1009"/>
      <c r="AC699" s="1009"/>
      <c r="AD699" s="1009"/>
      <c r="AE699" s="1009"/>
      <c r="AF699" s="1009"/>
      <c r="AG699" s="1009"/>
      <c r="AH699" s="1009"/>
      <c r="AI699" s="1009"/>
      <c r="AJ699" s="1009"/>
      <c r="AK699" s="1009"/>
      <c r="AL699" s="1009"/>
      <c r="AM699" s="1008"/>
      <c r="AO699" s="1146"/>
      <c r="AP699" s="1010"/>
    </row>
    <row r="700" spans="1:43" ht="12.75" customHeight="1">
      <c r="A700" s="1173"/>
      <c r="C700" s="1044"/>
      <c r="D700" s="1007"/>
      <c r="F700" s="1008"/>
      <c r="G700" s="1008"/>
      <c r="H700" s="1009"/>
      <c r="I700" s="1008"/>
      <c r="J700" s="1008"/>
      <c r="K700" s="1008"/>
      <c r="L700" s="1008"/>
      <c r="M700" s="1009"/>
      <c r="N700" s="1009"/>
      <c r="O700" s="1009"/>
      <c r="P700" s="1009"/>
      <c r="Q700" s="1009"/>
      <c r="R700" s="1009"/>
      <c r="S700" s="1009"/>
      <c r="T700" s="1009"/>
      <c r="U700" s="1009"/>
      <c r="V700" s="1009"/>
      <c r="W700" s="1009"/>
      <c r="X700" s="1009"/>
      <c r="Y700" s="1009"/>
      <c r="Z700" s="1009"/>
      <c r="AA700" s="1009"/>
      <c r="AB700" s="1009"/>
      <c r="AC700" s="1009"/>
      <c r="AD700" s="1009"/>
      <c r="AE700" s="1009"/>
      <c r="AF700" s="1009"/>
      <c r="AG700" s="1009"/>
      <c r="AH700" s="1009"/>
      <c r="AI700" s="1009"/>
      <c r="AJ700" s="1009"/>
      <c r="AK700" s="1009"/>
      <c r="AL700" s="1009"/>
      <c r="AM700" s="1008"/>
      <c r="AO700" s="1174"/>
      <c r="AP700" s="1010"/>
    </row>
    <row r="701" spans="1:43" ht="12.75" customHeight="1">
      <c r="A701" s="1173"/>
      <c r="C701" s="1044"/>
      <c r="D701" s="1007"/>
      <c r="F701" s="1008"/>
      <c r="G701" s="1008"/>
      <c r="H701" s="1009"/>
      <c r="I701" s="1008"/>
      <c r="J701" s="1008"/>
      <c r="K701" s="1008"/>
      <c r="L701" s="1008"/>
      <c r="M701" s="1009"/>
      <c r="N701" s="1009"/>
      <c r="O701" s="1009"/>
      <c r="P701" s="1009"/>
      <c r="Q701" s="1009"/>
      <c r="R701" s="1009"/>
      <c r="S701" s="1009"/>
      <c r="T701" s="1009"/>
      <c r="U701" s="1009"/>
      <c r="V701" s="1009"/>
      <c r="W701" s="1009"/>
      <c r="X701" s="1009"/>
      <c r="Y701" s="1009"/>
      <c r="Z701" s="1009"/>
      <c r="AA701" s="1009"/>
      <c r="AB701" s="1009"/>
      <c r="AC701" s="1009"/>
      <c r="AD701" s="1009"/>
      <c r="AE701" s="1009"/>
      <c r="AF701" s="1009"/>
      <c r="AG701" s="1009"/>
      <c r="AH701" s="1009"/>
      <c r="AI701" s="1009"/>
      <c r="AJ701" s="1009"/>
      <c r="AK701" s="1009"/>
      <c r="AL701" s="1009"/>
      <c r="AM701" s="1008"/>
      <c r="AO701" s="1146"/>
      <c r="AP701" s="1010"/>
    </row>
    <row r="702" spans="1:43" ht="12.75" customHeight="1">
      <c r="A702" s="1173"/>
      <c r="C702" s="1044"/>
      <c r="D702" s="1007"/>
      <c r="F702" s="1008"/>
      <c r="G702" s="1008"/>
      <c r="H702" s="1009"/>
      <c r="I702" s="1008"/>
      <c r="J702" s="1008"/>
      <c r="K702" s="1008"/>
      <c r="L702" s="1008"/>
      <c r="M702" s="1009"/>
      <c r="N702" s="1009"/>
      <c r="O702" s="1009"/>
      <c r="P702" s="1009"/>
      <c r="Q702" s="1009"/>
      <c r="R702" s="1009"/>
      <c r="S702" s="1009"/>
      <c r="T702" s="1009"/>
      <c r="U702" s="1009"/>
      <c r="V702" s="1009"/>
      <c r="W702" s="1009"/>
      <c r="X702" s="1009"/>
      <c r="Y702" s="1009"/>
      <c r="Z702" s="1009"/>
      <c r="AA702" s="1009"/>
      <c r="AB702" s="1009"/>
      <c r="AC702" s="1009"/>
      <c r="AD702" s="1009"/>
      <c r="AE702" s="1009"/>
      <c r="AF702" s="1009"/>
      <c r="AG702" s="1009"/>
      <c r="AH702" s="1009"/>
      <c r="AI702" s="1009"/>
      <c r="AJ702" s="1009"/>
      <c r="AK702" s="1009"/>
      <c r="AL702" s="1009"/>
      <c r="AM702" s="1008"/>
      <c r="AO702" s="1146"/>
      <c r="AP702" s="1010"/>
    </row>
    <row r="703" spans="1:43" ht="12.75" customHeight="1">
      <c r="A703" s="1173"/>
      <c r="C703" s="1044"/>
      <c r="D703" s="1007"/>
      <c r="F703" s="1008"/>
      <c r="G703" s="1008"/>
      <c r="H703" s="1009"/>
      <c r="I703" s="1008"/>
      <c r="J703" s="1008"/>
      <c r="K703" s="1008"/>
      <c r="L703" s="1008"/>
      <c r="M703" s="1009"/>
      <c r="N703" s="1009"/>
      <c r="O703" s="1009"/>
      <c r="P703" s="1009"/>
      <c r="Q703" s="1009"/>
      <c r="R703" s="1009"/>
      <c r="S703" s="1009"/>
      <c r="T703" s="1009"/>
      <c r="U703" s="1009"/>
      <c r="V703" s="1009"/>
      <c r="W703" s="1009"/>
      <c r="X703" s="1009"/>
      <c r="Y703" s="1009"/>
      <c r="Z703" s="1009"/>
      <c r="AA703" s="1009"/>
      <c r="AB703" s="1009"/>
      <c r="AC703" s="1009"/>
      <c r="AD703" s="1009"/>
      <c r="AE703" s="1009"/>
      <c r="AF703" s="1009"/>
      <c r="AG703" s="1009"/>
      <c r="AH703" s="1009"/>
      <c r="AI703" s="1009"/>
      <c r="AJ703" s="1009"/>
      <c r="AK703" s="1009"/>
      <c r="AL703" s="1009"/>
      <c r="AM703" s="1008"/>
      <c r="AO703" s="1146"/>
      <c r="AP703" s="1010"/>
    </row>
    <row r="704" spans="1:43" ht="12.75" customHeight="1">
      <c r="A704" s="1173"/>
      <c r="C704" s="1044"/>
      <c r="D704" s="1007"/>
      <c r="F704" s="1008"/>
      <c r="G704" s="1008"/>
      <c r="H704" s="1009"/>
      <c r="I704" s="1008"/>
      <c r="J704" s="1008"/>
      <c r="K704" s="1008"/>
      <c r="L704" s="1008"/>
      <c r="M704" s="1009"/>
      <c r="N704" s="1009"/>
      <c r="O704" s="1009"/>
      <c r="P704" s="1009"/>
      <c r="Q704" s="1009"/>
      <c r="R704" s="1009"/>
      <c r="S704" s="1009"/>
      <c r="T704" s="1009"/>
      <c r="U704" s="1009"/>
      <c r="V704" s="1009"/>
      <c r="W704" s="1009"/>
      <c r="X704" s="1009"/>
      <c r="Y704" s="1009"/>
      <c r="Z704" s="1009"/>
      <c r="AA704" s="1009"/>
      <c r="AB704" s="1009"/>
      <c r="AC704" s="1009"/>
      <c r="AD704" s="1009"/>
      <c r="AE704" s="1009"/>
      <c r="AF704" s="1009"/>
      <c r="AG704" s="1009"/>
      <c r="AH704" s="1009"/>
      <c r="AI704" s="1009"/>
      <c r="AJ704" s="1009"/>
      <c r="AK704" s="1009"/>
      <c r="AL704" s="1009"/>
      <c r="AM704" s="1008"/>
      <c r="AO704" s="1171"/>
      <c r="AP704" s="1010"/>
    </row>
    <row r="705" spans="1:42" ht="12.75" customHeight="1">
      <c r="A705" s="1173"/>
      <c r="C705" s="1044"/>
      <c r="D705" s="1007"/>
      <c r="F705" s="1008"/>
      <c r="G705" s="1008"/>
      <c r="H705" s="1009"/>
      <c r="I705" s="1008"/>
      <c r="J705" s="1008"/>
      <c r="K705" s="1008"/>
      <c r="L705" s="1008"/>
      <c r="M705" s="1009"/>
      <c r="N705" s="1009"/>
      <c r="O705" s="1009"/>
      <c r="P705" s="1009"/>
      <c r="Q705" s="1009"/>
      <c r="R705" s="1009"/>
      <c r="S705" s="1009"/>
      <c r="T705" s="1009"/>
      <c r="U705" s="1009"/>
      <c r="V705" s="1009"/>
      <c r="W705" s="1009"/>
      <c r="X705" s="1009"/>
      <c r="Y705" s="1009"/>
      <c r="Z705" s="1009"/>
      <c r="AA705" s="1009"/>
      <c r="AB705" s="1009"/>
      <c r="AC705" s="1009"/>
      <c r="AD705" s="1009"/>
      <c r="AE705" s="1009"/>
      <c r="AF705" s="1009"/>
      <c r="AG705" s="1009"/>
      <c r="AH705" s="1009"/>
      <c r="AI705" s="1009"/>
      <c r="AJ705" s="1009"/>
      <c r="AK705" s="1009"/>
      <c r="AL705" s="1009"/>
      <c r="AM705" s="1008"/>
      <c r="AO705" s="1009"/>
      <c r="AP705" s="1010"/>
    </row>
    <row r="706" spans="1:42" ht="12.75" customHeight="1">
      <c r="A706" s="1173"/>
      <c r="C706" s="1044"/>
      <c r="D706" s="1007"/>
      <c r="F706" s="1008"/>
      <c r="G706" s="1008"/>
      <c r="H706" s="1009"/>
      <c r="I706" s="1008"/>
      <c r="J706" s="1008"/>
      <c r="K706" s="1008"/>
      <c r="L706" s="1008"/>
      <c r="M706" s="1009"/>
      <c r="N706" s="1009"/>
      <c r="O706" s="1009"/>
      <c r="P706" s="1009"/>
      <c r="Q706" s="1009"/>
      <c r="R706" s="1009"/>
      <c r="S706" s="1009"/>
      <c r="T706" s="1009"/>
      <c r="U706" s="1009"/>
      <c r="V706" s="1009"/>
      <c r="W706" s="1009"/>
      <c r="X706" s="1009"/>
      <c r="Y706" s="1009"/>
      <c r="Z706" s="1009"/>
      <c r="AA706" s="1009"/>
      <c r="AB706" s="1009"/>
      <c r="AC706" s="1009"/>
      <c r="AD706" s="1009"/>
      <c r="AE706" s="1009"/>
      <c r="AF706" s="1009"/>
      <c r="AG706" s="1009"/>
      <c r="AH706" s="1009"/>
      <c r="AI706" s="1009"/>
      <c r="AJ706" s="1009"/>
      <c r="AK706" s="1009"/>
      <c r="AL706" s="1009"/>
      <c r="AM706" s="1008"/>
      <c r="AO706" s="1009"/>
      <c r="AP706" s="1010"/>
    </row>
    <row r="707" spans="1:42" ht="12.75" customHeight="1">
      <c r="A707" s="1173"/>
      <c r="C707" s="1044"/>
      <c r="D707" s="1007"/>
      <c r="F707" s="1008"/>
      <c r="G707" s="1008"/>
      <c r="H707" s="1009"/>
      <c r="I707" s="1008"/>
      <c r="J707" s="1008"/>
      <c r="K707" s="1008"/>
      <c r="L707" s="1008"/>
      <c r="M707" s="1009"/>
      <c r="N707" s="1009"/>
      <c r="O707" s="1009"/>
      <c r="P707" s="1009"/>
      <c r="Q707" s="1009"/>
      <c r="R707" s="1009"/>
      <c r="S707" s="1009"/>
      <c r="T707" s="1009"/>
      <c r="U707" s="1009"/>
      <c r="V707" s="1009"/>
      <c r="W707" s="1009"/>
      <c r="X707" s="1009"/>
      <c r="Y707" s="1009"/>
      <c r="Z707" s="1009"/>
      <c r="AA707" s="1009"/>
      <c r="AB707" s="1009"/>
      <c r="AC707" s="1009"/>
      <c r="AD707" s="1009"/>
      <c r="AE707" s="1009"/>
      <c r="AF707" s="1009"/>
      <c r="AG707" s="1009"/>
      <c r="AH707" s="1009"/>
      <c r="AI707" s="1009"/>
      <c r="AJ707" s="1009"/>
      <c r="AK707" s="1009"/>
      <c r="AL707" s="1009"/>
      <c r="AM707" s="1008"/>
      <c r="AO707" s="1009"/>
      <c r="AP707" s="1010"/>
    </row>
    <row r="708" spans="1:42" ht="12.75" customHeight="1">
      <c r="A708" s="1173"/>
      <c r="C708" s="1044"/>
      <c r="D708" s="1007"/>
      <c r="F708" s="1008"/>
      <c r="G708" s="1008"/>
      <c r="H708" s="1009"/>
      <c r="I708" s="1008"/>
      <c r="J708" s="1008"/>
      <c r="K708" s="1008"/>
      <c r="L708" s="1008"/>
      <c r="M708" s="1009"/>
      <c r="N708" s="1009"/>
      <c r="O708" s="1009"/>
      <c r="P708" s="1009"/>
      <c r="Q708" s="1009"/>
      <c r="R708" s="1009"/>
      <c r="S708" s="1009"/>
      <c r="T708" s="1009"/>
      <c r="U708" s="1009"/>
      <c r="V708" s="1009"/>
      <c r="W708" s="1009"/>
      <c r="X708" s="1009"/>
      <c r="Y708" s="1009"/>
      <c r="Z708" s="1009"/>
      <c r="AA708" s="1009"/>
      <c r="AB708" s="1009"/>
      <c r="AC708" s="1009"/>
      <c r="AD708" s="1009"/>
      <c r="AE708" s="1009"/>
      <c r="AF708" s="1009"/>
      <c r="AG708" s="1009"/>
      <c r="AH708" s="1009"/>
      <c r="AI708" s="1009"/>
      <c r="AJ708" s="1009"/>
      <c r="AK708" s="1009"/>
      <c r="AL708" s="1009"/>
      <c r="AM708" s="1008"/>
      <c r="AO708" s="1009"/>
      <c r="AP708" s="1010"/>
    </row>
    <row r="709" spans="1:42" ht="12.75" customHeight="1">
      <c r="A709" s="1173"/>
      <c r="C709" s="1044"/>
      <c r="D709" s="1007"/>
      <c r="F709" s="1008"/>
      <c r="G709" s="1008"/>
      <c r="H709" s="1009"/>
      <c r="I709" s="1008"/>
      <c r="J709" s="1008"/>
      <c r="K709" s="1008"/>
      <c r="L709" s="1008"/>
      <c r="M709" s="1009"/>
      <c r="N709" s="1009"/>
      <c r="O709" s="1009"/>
      <c r="P709" s="1009"/>
      <c r="Q709" s="1009"/>
      <c r="R709" s="1009"/>
      <c r="S709" s="1009"/>
      <c r="T709" s="1009"/>
      <c r="U709" s="1009"/>
      <c r="V709" s="1009"/>
      <c r="W709" s="1009"/>
      <c r="X709" s="1009"/>
      <c r="Y709" s="1009"/>
      <c r="Z709" s="1009"/>
      <c r="AA709" s="1009"/>
      <c r="AB709" s="1009"/>
      <c r="AC709" s="1009"/>
      <c r="AD709" s="1009"/>
      <c r="AE709" s="1009"/>
      <c r="AF709" s="1009"/>
      <c r="AG709" s="1009"/>
      <c r="AH709" s="1009"/>
      <c r="AI709" s="1009"/>
      <c r="AJ709" s="1009"/>
      <c r="AK709" s="1009"/>
      <c r="AL709" s="1009"/>
      <c r="AM709" s="1008"/>
      <c r="AO709" s="1009"/>
      <c r="AP709" s="1010"/>
    </row>
    <row r="710" spans="1:42" ht="12.75" customHeight="1">
      <c r="A710" s="1173"/>
      <c r="C710" s="1044"/>
      <c r="D710" s="1007"/>
      <c r="F710" s="1008"/>
      <c r="G710" s="1008"/>
      <c r="H710" s="1009"/>
      <c r="I710" s="1008"/>
      <c r="J710" s="1008"/>
      <c r="K710" s="1008"/>
      <c r="L710" s="1008"/>
      <c r="M710" s="1009"/>
      <c r="N710" s="1009"/>
      <c r="O710" s="1009"/>
      <c r="P710" s="1009"/>
      <c r="Q710" s="1009"/>
      <c r="R710" s="1009"/>
      <c r="S710" s="1009"/>
      <c r="T710" s="1009"/>
      <c r="U710" s="1009"/>
      <c r="V710" s="1009"/>
      <c r="W710" s="1009"/>
      <c r="X710" s="1009"/>
      <c r="Y710" s="1009"/>
      <c r="Z710" s="1009"/>
      <c r="AA710" s="1009"/>
      <c r="AB710" s="1009"/>
      <c r="AC710" s="1009"/>
      <c r="AD710" s="1009"/>
      <c r="AE710" s="1009"/>
      <c r="AF710" s="1009"/>
      <c r="AG710" s="1009"/>
      <c r="AH710" s="1009"/>
      <c r="AI710" s="1009"/>
      <c r="AJ710" s="1009"/>
      <c r="AK710" s="1009"/>
      <c r="AL710" s="1009"/>
      <c r="AM710" s="1008"/>
      <c r="AO710" s="1009"/>
      <c r="AP710" s="1010"/>
    </row>
    <row r="711" spans="1:42" ht="12.75" customHeight="1">
      <c r="A711" s="1173"/>
      <c r="C711" s="1044"/>
      <c r="D711" s="1007"/>
      <c r="F711" s="1008"/>
      <c r="G711" s="1008"/>
      <c r="H711" s="1009"/>
      <c r="I711" s="1008"/>
      <c r="J711" s="1008"/>
      <c r="K711" s="1008"/>
      <c r="L711" s="1008"/>
      <c r="M711" s="1009"/>
      <c r="N711" s="1009"/>
      <c r="O711" s="1009"/>
      <c r="P711" s="1009"/>
      <c r="Q711" s="1009"/>
      <c r="R711" s="1009"/>
      <c r="S711" s="1009"/>
      <c r="T711" s="1009"/>
      <c r="U711" s="1009"/>
      <c r="V711" s="1009"/>
      <c r="W711" s="1009"/>
      <c r="X711" s="1009"/>
      <c r="Y711" s="1009"/>
      <c r="Z711" s="1009"/>
      <c r="AA711" s="1009"/>
      <c r="AB711" s="1009"/>
      <c r="AC711" s="1009"/>
      <c r="AD711" s="1009"/>
      <c r="AE711" s="1009"/>
      <c r="AF711" s="1009"/>
      <c r="AG711" s="1009"/>
      <c r="AH711" s="1009"/>
      <c r="AI711" s="1009"/>
      <c r="AJ711" s="1009"/>
      <c r="AK711" s="1009"/>
      <c r="AL711" s="1009"/>
      <c r="AM711" s="1008"/>
      <c r="AO711" s="1009"/>
      <c r="AP711" s="1010"/>
    </row>
  </sheetData>
  <pageMargins left="0.23622047244094491" right="0.23622047244094491" top="0.74803149606299213" bottom="0.74803149606299213" header="0" footer="0"/>
  <pageSetup paperSize="9" scale="6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DD055-3606-418E-9AF8-35E92A5EDC16}">
  <sheetPr>
    <pageSetUpPr fitToPage="1"/>
  </sheetPr>
  <dimension ref="A1:AZ630"/>
  <sheetViews>
    <sheetView workbookViewId="0">
      <pane xSplit="1" ySplit="5" topLeftCell="B6" activePane="bottomRight" state="frozen"/>
      <selection pane="topRight" activeCell="B1" sqref="B1"/>
      <selection pane="bottomLeft" activeCell="A133" sqref="A133"/>
      <selection pane="bottomRight"/>
    </sheetView>
  </sheetViews>
  <sheetFormatPr defaultColWidth="9.1796875" defaultRowHeight="12.5"/>
  <cols>
    <col min="1" max="1" width="21.453125" customWidth="1"/>
    <col min="2" max="2" width="9.81640625" bestFit="1" customWidth="1"/>
    <col min="3" max="3" width="9.81640625" customWidth="1"/>
    <col min="4" max="4" width="16.81640625" style="492" customWidth="1"/>
    <col min="5" max="5" width="9.81640625" style="270" customWidth="1"/>
    <col min="6" max="6" width="8.54296875" customWidth="1"/>
    <col min="7" max="8" width="8.1796875" style="7" customWidth="1"/>
    <col min="9" max="9" width="8.453125" style="33" customWidth="1"/>
    <col min="10" max="10" width="8.453125" style="7" customWidth="1"/>
    <col min="11" max="15" width="8.1796875" style="7" customWidth="1"/>
    <col min="16" max="16" width="8.7265625" style="7" customWidth="1"/>
    <col min="17" max="24" width="8.1796875" style="7" customWidth="1"/>
    <col min="25" max="25" width="9.81640625" style="33" customWidth="1"/>
    <col min="26" max="29" width="9" style="7" customWidth="1"/>
    <col min="30" max="41" width="9.1796875" customWidth="1"/>
    <col min="42" max="42" width="9.1796875" style="33" customWidth="1"/>
    <col min="43" max="46" width="9.1796875" customWidth="1"/>
    <col min="47" max="47" width="2.26953125" customWidth="1"/>
    <col min="48" max="48" width="8.1796875" style="493" customWidth="1"/>
    <col min="49" max="49" width="8.81640625" style="149" customWidth="1"/>
    <col min="50" max="50" width="22.81640625" customWidth="1"/>
  </cols>
  <sheetData>
    <row r="1" spans="1:52" ht="20.25" customHeight="1">
      <c r="A1" s="833" t="s">
        <v>1467</v>
      </c>
      <c r="B1" s="491"/>
    </row>
    <row r="2" spans="1:52" ht="13" thickBot="1"/>
    <row r="3" spans="1:52" s="2" customFormat="1" ht="13">
      <c r="A3" s="150"/>
      <c r="B3" s="151" t="s">
        <v>1238</v>
      </c>
      <c r="C3" s="151" t="s">
        <v>1468</v>
      </c>
      <c r="D3" s="494" t="s">
        <v>1239</v>
      </c>
      <c r="E3" s="151">
        <v>2015</v>
      </c>
      <c r="F3" s="151">
        <v>2016</v>
      </c>
      <c r="G3" s="151">
        <v>2016</v>
      </c>
      <c r="H3" s="151">
        <v>2016</v>
      </c>
      <c r="I3" s="151">
        <v>2016</v>
      </c>
      <c r="J3" s="151">
        <v>2016</v>
      </c>
      <c r="K3" s="151">
        <v>2016</v>
      </c>
      <c r="L3" s="151">
        <v>2016</v>
      </c>
      <c r="M3" s="151">
        <v>2016</v>
      </c>
      <c r="N3" s="151">
        <v>2016</v>
      </c>
      <c r="O3" s="151">
        <v>2016</v>
      </c>
      <c r="P3" s="151">
        <v>2016</v>
      </c>
      <c r="Q3" s="151">
        <v>2016</v>
      </c>
      <c r="R3" s="151">
        <v>2016</v>
      </c>
      <c r="S3" s="151">
        <v>2016</v>
      </c>
      <c r="T3" s="151">
        <v>2016</v>
      </c>
      <c r="U3" s="151">
        <v>2016</v>
      </c>
      <c r="V3" s="151">
        <v>2016</v>
      </c>
      <c r="W3" s="151">
        <v>2016</v>
      </c>
      <c r="X3" s="151">
        <v>2016</v>
      </c>
      <c r="Y3" s="151">
        <v>2016</v>
      </c>
      <c r="Z3" s="151">
        <v>2016</v>
      </c>
      <c r="AA3" s="151">
        <v>2016</v>
      </c>
      <c r="AB3" s="151">
        <v>2016</v>
      </c>
      <c r="AC3" s="151">
        <v>2016</v>
      </c>
      <c r="AD3" s="151">
        <v>2016</v>
      </c>
      <c r="AE3" s="151">
        <v>2016</v>
      </c>
      <c r="AF3" s="151">
        <v>2016</v>
      </c>
      <c r="AG3" s="151">
        <v>2016</v>
      </c>
      <c r="AH3" s="151">
        <v>2016</v>
      </c>
      <c r="AI3" s="151">
        <v>2016</v>
      </c>
      <c r="AJ3" s="151">
        <v>2016</v>
      </c>
      <c r="AK3" s="151">
        <v>2016</v>
      </c>
      <c r="AL3" s="151">
        <v>2016</v>
      </c>
      <c r="AM3" s="151">
        <v>2016</v>
      </c>
      <c r="AN3" s="151">
        <v>2016</v>
      </c>
      <c r="AO3" s="151">
        <v>2016</v>
      </c>
      <c r="AP3" s="151">
        <v>2016</v>
      </c>
      <c r="AQ3" s="151">
        <v>2016</v>
      </c>
      <c r="AR3" s="151">
        <v>2016</v>
      </c>
      <c r="AS3" s="151">
        <v>2016</v>
      </c>
      <c r="AT3" s="151">
        <v>2016</v>
      </c>
      <c r="AU3" s="383"/>
      <c r="AV3" s="495" t="s">
        <v>736</v>
      </c>
      <c r="AW3" s="496">
        <v>2016</v>
      </c>
      <c r="AX3" s="8"/>
    </row>
    <row r="4" spans="1:52" ht="13.5" thickBot="1">
      <c r="A4" s="497"/>
      <c r="B4" s="329" t="s">
        <v>59</v>
      </c>
      <c r="C4" s="329" t="s">
        <v>59</v>
      </c>
      <c r="D4" s="498" t="s">
        <v>59</v>
      </c>
      <c r="E4" s="8" t="s">
        <v>439</v>
      </c>
      <c r="F4" s="8" t="s">
        <v>10</v>
      </c>
      <c r="G4" s="139">
        <v>42430</v>
      </c>
      <c r="H4" s="139">
        <f>G4+7</f>
        <v>42437</v>
      </c>
      <c r="I4" s="139">
        <f t="shared" ref="I4:AT4" si="0">H4+7</f>
        <v>42444</v>
      </c>
      <c r="J4" s="139">
        <f t="shared" si="0"/>
        <v>42451</v>
      </c>
      <c r="K4" s="139">
        <f t="shared" si="0"/>
        <v>42458</v>
      </c>
      <c r="L4" s="139">
        <f t="shared" si="0"/>
        <v>42465</v>
      </c>
      <c r="M4" s="139">
        <f>L4+7</f>
        <v>42472</v>
      </c>
      <c r="N4" s="139">
        <f t="shared" si="0"/>
        <v>42479</v>
      </c>
      <c r="O4" s="139">
        <f>N4+7</f>
        <v>42486</v>
      </c>
      <c r="P4" s="139">
        <f t="shared" ref="P4:R4" si="1">O4+7</f>
        <v>42493</v>
      </c>
      <c r="Q4" s="139">
        <f>P4+7</f>
        <v>42500</v>
      </c>
      <c r="R4" s="139">
        <f t="shared" si="1"/>
        <v>42507</v>
      </c>
      <c r="S4" s="139">
        <f>R4+7</f>
        <v>42514</v>
      </c>
      <c r="T4" s="139">
        <f t="shared" si="0"/>
        <v>42521</v>
      </c>
      <c r="U4" s="139">
        <f t="shared" si="0"/>
        <v>42528</v>
      </c>
      <c r="V4" s="139">
        <f t="shared" si="0"/>
        <v>42535</v>
      </c>
      <c r="W4" s="139">
        <f t="shared" si="0"/>
        <v>42542</v>
      </c>
      <c r="X4" s="139">
        <f t="shared" si="0"/>
        <v>42549</v>
      </c>
      <c r="Y4" s="139">
        <f t="shared" si="0"/>
        <v>42556</v>
      </c>
      <c r="Z4" s="139">
        <f>Y4+7</f>
        <v>42563</v>
      </c>
      <c r="AA4" s="139">
        <f t="shared" si="0"/>
        <v>42570</v>
      </c>
      <c r="AB4" s="139">
        <f t="shared" si="0"/>
        <v>42577</v>
      </c>
      <c r="AC4" s="139">
        <f t="shared" si="0"/>
        <v>42584</v>
      </c>
      <c r="AD4" s="139">
        <f t="shared" si="0"/>
        <v>42591</v>
      </c>
      <c r="AE4" s="139">
        <f t="shared" si="0"/>
        <v>42598</v>
      </c>
      <c r="AF4" s="139">
        <f t="shared" si="0"/>
        <v>42605</v>
      </c>
      <c r="AG4" s="139">
        <f>AF4+7</f>
        <v>42612</v>
      </c>
      <c r="AH4" s="139">
        <f t="shared" si="0"/>
        <v>42619</v>
      </c>
      <c r="AI4" s="139">
        <f t="shared" si="0"/>
        <v>42626</v>
      </c>
      <c r="AJ4" s="139">
        <f t="shared" si="0"/>
        <v>42633</v>
      </c>
      <c r="AK4" s="139">
        <f t="shared" si="0"/>
        <v>42640</v>
      </c>
      <c r="AL4" s="139">
        <f t="shared" si="0"/>
        <v>42647</v>
      </c>
      <c r="AM4" s="139">
        <f t="shared" si="0"/>
        <v>42654</v>
      </c>
      <c r="AN4" s="139">
        <f t="shared" si="0"/>
        <v>42661</v>
      </c>
      <c r="AO4" s="139">
        <f t="shared" si="0"/>
        <v>42668</v>
      </c>
      <c r="AP4" s="139">
        <f t="shared" si="0"/>
        <v>42675</v>
      </c>
      <c r="AQ4" s="139">
        <f t="shared" si="0"/>
        <v>42682</v>
      </c>
      <c r="AR4" s="139">
        <f t="shared" si="0"/>
        <v>42689</v>
      </c>
      <c r="AS4" s="139">
        <f t="shared" si="0"/>
        <v>42696</v>
      </c>
      <c r="AT4" s="139">
        <f t="shared" si="0"/>
        <v>42703</v>
      </c>
      <c r="AU4" s="499"/>
      <c r="AV4" s="500" t="s">
        <v>438</v>
      </c>
      <c r="AW4" s="501" t="s">
        <v>439</v>
      </c>
      <c r="AX4" s="139"/>
    </row>
    <row r="5" spans="1:52" ht="13.5" thickBot="1">
      <c r="A5" s="502" t="s">
        <v>440</v>
      </c>
      <c r="B5" s="504">
        <v>2.0833333333333332E-2</v>
      </c>
      <c r="C5" s="504">
        <v>2.0833333333333332E-2</v>
      </c>
      <c r="D5" s="505"/>
      <c r="E5" s="506"/>
      <c r="F5" s="507"/>
      <c r="G5" s="508">
        <v>1</v>
      </c>
      <c r="H5" s="508">
        <v>2</v>
      </c>
      <c r="I5" s="508">
        <v>3</v>
      </c>
      <c r="J5" s="508">
        <v>4</v>
      </c>
      <c r="K5" s="508">
        <v>5</v>
      </c>
      <c r="L5" s="508">
        <v>6</v>
      </c>
      <c r="M5" s="508">
        <f t="shared" ref="M5:R5" si="2">L5+1</f>
        <v>7</v>
      </c>
      <c r="N5" s="508">
        <f t="shared" si="2"/>
        <v>8</v>
      </c>
      <c r="O5" s="508">
        <f t="shared" si="2"/>
        <v>9</v>
      </c>
      <c r="P5" s="508">
        <f t="shared" si="2"/>
        <v>10</v>
      </c>
      <c r="Q5" s="508">
        <f t="shared" si="2"/>
        <v>11</v>
      </c>
      <c r="R5" s="508">
        <f t="shared" si="2"/>
        <v>12</v>
      </c>
      <c r="S5" s="508">
        <f>R5+1</f>
        <v>13</v>
      </c>
      <c r="T5" s="508">
        <f t="shared" ref="T5:AT5" si="3">S5+1</f>
        <v>14</v>
      </c>
      <c r="U5" s="508">
        <f t="shared" si="3"/>
        <v>15</v>
      </c>
      <c r="V5" s="508">
        <f t="shared" si="3"/>
        <v>16</v>
      </c>
      <c r="W5" s="508">
        <f t="shared" si="3"/>
        <v>17</v>
      </c>
      <c r="X5" s="508">
        <f t="shared" si="3"/>
        <v>18</v>
      </c>
      <c r="Y5" s="508">
        <f t="shared" si="3"/>
        <v>19</v>
      </c>
      <c r="Z5" s="508">
        <f>Y5+1</f>
        <v>20</v>
      </c>
      <c r="AA5" s="508">
        <f t="shared" si="3"/>
        <v>21</v>
      </c>
      <c r="AB5" s="508">
        <f t="shared" si="3"/>
        <v>22</v>
      </c>
      <c r="AC5" s="508">
        <f t="shared" si="3"/>
        <v>23</v>
      </c>
      <c r="AD5" s="508" t="s">
        <v>1469</v>
      </c>
      <c r="AE5" s="508">
        <f>AC5+1</f>
        <v>24</v>
      </c>
      <c r="AF5" s="508">
        <f t="shared" si="3"/>
        <v>25</v>
      </c>
      <c r="AG5" s="508">
        <f t="shared" si="3"/>
        <v>26</v>
      </c>
      <c r="AH5" s="508">
        <f t="shared" si="3"/>
        <v>27</v>
      </c>
      <c r="AI5" s="508">
        <f t="shared" si="3"/>
        <v>28</v>
      </c>
      <c r="AJ5" s="508">
        <f t="shared" si="3"/>
        <v>29</v>
      </c>
      <c r="AK5" s="508">
        <f t="shared" si="3"/>
        <v>30</v>
      </c>
      <c r="AL5" s="508">
        <f t="shared" si="3"/>
        <v>31</v>
      </c>
      <c r="AM5" s="508">
        <f t="shared" si="3"/>
        <v>32</v>
      </c>
      <c r="AN5" s="508">
        <f t="shared" si="3"/>
        <v>33</v>
      </c>
      <c r="AO5" s="508">
        <f t="shared" si="3"/>
        <v>34</v>
      </c>
      <c r="AP5" s="508">
        <f t="shared" si="3"/>
        <v>35</v>
      </c>
      <c r="AQ5" s="508">
        <f t="shared" si="3"/>
        <v>36</v>
      </c>
      <c r="AR5" s="508">
        <f t="shared" si="3"/>
        <v>37</v>
      </c>
      <c r="AS5" s="508">
        <f t="shared" si="3"/>
        <v>38</v>
      </c>
      <c r="AT5" s="508">
        <f t="shared" si="3"/>
        <v>39</v>
      </c>
      <c r="AU5" s="389"/>
      <c r="AV5" s="509"/>
      <c r="AW5" s="510"/>
      <c r="AX5" s="8"/>
    </row>
    <row r="6" spans="1:52" ht="47.25" customHeight="1">
      <c r="A6" s="511" t="s">
        <v>737</v>
      </c>
      <c r="B6" s="512"/>
      <c r="C6" s="513"/>
      <c r="D6" s="514"/>
      <c r="E6" s="515"/>
      <c r="F6" s="516"/>
      <c r="G6" s="519" t="s">
        <v>1470</v>
      </c>
      <c r="H6" s="519" t="s">
        <v>12</v>
      </c>
      <c r="I6" s="519" t="s">
        <v>12</v>
      </c>
      <c r="J6" s="519" t="s">
        <v>1471</v>
      </c>
      <c r="K6" s="799" t="s">
        <v>1472</v>
      </c>
      <c r="L6" s="799" t="s">
        <v>1473</v>
      </c>
      <c r="M6" s="799" t="s">
        <v>1474</v>
      </c>
      <c r="N6" s="519" t="s">
        <v>247</v>
      </c>
      <c r="O6" s="799" t="s">
        <v>247</v>
      </c>
      <c r="P6" s="799" t="s">
        <v>1475</v>
      </c>
      <c r="Q6" s="519" t="s">
        <v>247</v>
      </c>
      <c r="R6" s="519" t="s">
        <v>980</v>
      </c>
      <c r="S6" s="519" t="s">
        <v>247</v>
      </c>
      <c r="T6" s="519" t="s">
        <v>980</v>
      </c>
      <c r="U6" s="520" t="s">
        <v>1476</v>
      </c>
      <c r="V6" s="520" t="s">
        <v>1477</v>
      </c>
      <c r="W6" s="520" t="s">
        <v>980</v>
      </c>
      <c r="X6" s="519" t="s">
        <v>1478</v>
      </c>
      <c r="Y6" s="520" t="s">
        <v>1479</v>
      </c>
      <c r="Z6" s="520" t="s">
        <v>1480</v>
      </c>
      <c r="AA6" s="520" t="s">
        <v>1147</v>
      </c>
      <c r="AB6" s="520" t="s">
        <v>1481</v>
      </c>
      <c r="AC6" s="520" t="s">
        <v>1482</v>
      </c>
      <c r="AD6" s="520"/>
      <c r="AE6" s="520" t="s">
        <v>1008</v>
      </c>
      <c r="AF6" s="520" t="s">
        <v>1147</v>
      </c>
      <c r="AG6" s="520" t="s">
        <v>1483</v>
      </c>
      <c r="AH6" s="520" t="s">
        <v>1484</v>
      </c>
      <c r="AI6" s="520" t="s">
        <v>740</v>
      </c>
      <c r="AJ6" s="520" t="s">
        <v>1485</v>
      </c>
      <c r="AK6" s="520" t="s">
        <v>980</v>
      </c>
      <c r="AL6" s="520" t="s">
        <v>1486</v>
      </c>
      <c r="AM6" s="520" t="s">
        <v>1487</v>
      </c>
      <c r="AN6" s="520" t="s">
        <v>740</v>
      </c>
      <c r="AO6" s="520" t="s">
        <v>1488</v>
      </c>
      <c r="AP6" s="520" t="s">
        <v>1488</v>
      </c>
      <c r="AQ6" s="520" t="s">
        <v>740</v>
      </c>
      <c r="AR6" s="520" t="s">
        <v>1489</v>
      </c>
      <c r="AS6" s="520" t="s">
        <v>980</v>
      </c>
      <c r="AT6" s="520" t="s">
        <v>987</v>
      </c>
      <c r="AU6" s="523"/>
      <c r="AV6" s="524"/>
      <c r="AW6" s="515"/>
      <c r="AX6" s="140"/>
    </row>
    <row r="7" spans="1:52" ht="13">
      <c r="A7" s="525" t="s">
        <v>1262</v>
      </c>
      <c r="B7" s="526">
        <v>6</v>
      </c>
      <c r="C7" s="526">
        <v>6</v>
      </c>
      <c r="D7" s="527">
        <v>1.4085648148148151E-2</v>
      </c>
      <c r="E7" s="800">
        <v>1</v>
      </c>
      <c r="F7" s="528" t="str">
        <f t="shared" ref="F7:F12" si="4">IFERROR(AVERAGE(G7:AT7), " ")</f>
        <v xml:space="preserve"> </v>
      </c>
      <c r="G7" s="301"/>
      <c r="H7" s="301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301"/>
      <c r="T7" s="301"/>
      <c r="U7" s="529"/>
      <c r="V7" s="301"/>
      <c r="W7" s="301"/>
      <c r="X7" s="301"/>
      <c r="Y7" s="529"/>
      <c r="Z7" s="301"/>
      <c r="AA7" s="529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122"/>
      <c r="AN7" s="301"/>
      <c r="AO7" s="122"/>
      <c r="AP7" s="301"/>
      <c r="AQ7" s="301"/>
      <c r="AR7" s="301"/>
      <c r="AS7" s="301"/>
      <c r="AT7" s="301"/>
      <c r="AU7" s="531"/>
      <c r="AV7" s="532" t="str">
        <f t="shared" ref="AV7:AV70" si="5">IF(MIN(G7:AT7)=0," ",MIN(G7:AT7))</f>
        <v xml:space="preserve"> </v>
      </c>
      <c r="AW7" s="298">
        <f t="shared" ref="AW7:AW70" si="6">COUNTA(G7:AT7)</f>
        <v>0</v>
      </c>
      <c r="AX7" s="533"/>
    </row>
    <row r="8" spans="1:52" ht="13">
      <c r="A8" s="525" t="s">
        <v>1263</v>
      </c>
      <c r="B8" s="526">
        <v>8</v>
      </c>
      <c r="C8" s="526">
        <v>8</v>
      </c>
      <c r="D8" s="527">
        <v>1.5046296296296295E-2</v>
      </c>
      <c r="E8" s="800">
        <v>1</v>
      </c>
      <c r="F8" s="528" t="str">
        <f t="shared" si="4"/>
        <v xml:space="preserve"> </v>
      </c>
      <c r="G8" s="301"/>
      <c r="H8" s="301"/>
      <c r="I8" s="301"/>
      <c r="J8" s="301"/>
      <c r="K8" s="529"/>
      <c r="L8" s="529"/>
      <c r="M8" s="529"/>
      <c r="N8" s="529"/>
      <c r="O8" s="301"/>
      <c r="P8" s="301"/>
      <c r="Q8" s="301"/>
      <c r="R8" s="301"/>
      <c r="S8" s="301"/>
      <c r="T8" s="301"/>
      <c r="U8" s="301"/>
      <c r="V8" s="301"/>
      <c r="W8" s="529"/>
      <c r="X8" s="529"/>
      <c r="Y8" s="84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122"/>
      <c r="AN8" s="84"/>
      <c r="AO8" s="122"/>
      <c r="AP8" s="84"/>
      <c r="AQ8" s="529"/>
      <c r="AR8" s="529"/>
      <c r="AS8" s="529"/>
      <c r="AT8" s="529"/>
      <c r="AU8" s="499"/>
      <c r="AV8" s="532" t="str">
        <f t="shared" si="5"/>
        <v xml:space="preserve"> </v>
      </c>
      <c r="AW8" s="298">
        <f t="shared" si="6"/>
        <v>0</v>
      </c>
      <c r="AX8" s="533"/>
    </row>
    <row r="9" spans="1:52" ht="13">
      <c r="A9" s="525" t="s">
        <v>1264</v>
      </c>
      <c r="B9" s="526">
        <v>8</v>
      </c>
      <c r="C9" s="526">
        <v>8</v>
      </c>
      <c r="D9" s="527">
        <v>1.4652777777777778E-2</v>
      </c>
      <c r="E9" s="801">
        <v>1</v>
      </c>
      <c r="F9" s="528" t="str">
        <f t="shared" si="4"/>
        <v xml:space="preserve"> </v>
      </c>
      <c r="G9" s="301"/>
      <c r="H9" s="301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301"/>
      <c r="T9" s="301"/>
      <c r="U9" s="529"/>
      <c r="V9" s="301"/>
      <c r="W9" s="301"/>
      <c r="X9" s="301"/>
      <c r="Y9" s="529"/>
      <c r="Z9" s="301"/>
      <c r="AA9" s="529"/>
      <c r="AB9" s="301"/>
      <c r="AC9" s="529"/>
      <c r="AD9" s="529"/>
      <c r="AE9" s="529"/>
      <c r="AF9" s="301"/>
      <c r="AG9" s="529"/>
      <c r="AH9" s="529"/>
      <c r="AI9" s="529"/>
      <c r="AJ9" s="529"/>
      <c r="AK9" s="529"/>
      <c r="AL9" s="529"/>
      <c r="AM9" s="529"/>
      <c r="AN9" s="301"/>
      <c r="AO9" s="529"/>
      <c r="AP9" s="301"/>
      <c r="AQ9" s="301"/>
      <c r="AR9" s="301"/>
      <c r="AS9" s="529"/>
      <c r="AT9" s="301"/>
      <c r="AU9" s="531"/>
      <c r="AV9" s="532" t="str">
        <f t="shared" si="5"/>
        <v xml:space="preserve"> </v>
      </c>
      <c r="AW9" s="298">
        <f t="shared" si="6"/>
        <v>0</v>
      </c>
      <c r="AX9" s="533"/>
    </row>
    <row r="10" spans="1:52" ht="13">
      <c r="A10" s="535" t="s">
        <v>1079</v>
      </c>
      <c r="B10" s="407">
        <v>14</v>
      </c>
      <c r="C10" s="407">
        <f>IFERROR(MINUTE(C$5)-MINUTE(D10)," ")</f>
        <v>14</v>
      </c>
      <c r="D10" s="527">
        <v>1.1388888888888888E-2</v>
      </c>
      <c r="E10" s="801">
        <v>0</v>
      </c>
      <c r="F10" s="528">
        <f t="shared" si="4"/>
        <v>1.4895833333333332E-2</v>
      </c>
      <c r="G10" s="529"/>
      <c r="H10" s="529"/>
      <c r="I10" s="529"/>
      <c r="J10" s="529"/>
      <c r="K10" s="529"/>
      <c r="L10" s="529"/>
      <c r="M10" s="529"/>
      <c r="N10" s="529">
        <v>1.4895833333333332E-2</v>
      </c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122"/>
      <c r="AN10" s="529"/>
      <c r="AO10" s="122"/>
      <c r="AP10" s="529"/>
      <c r="AQ10" s="529"/>
      <c r="AR10" s="529"/>
      <c r="AS10" s="529"/>
      <c r="AT10" s="529"/>
      <c r="AU10" s="537"/>
      <c r="AV10" s="532">
        <f t="shared" si="5"/>
        <v>1.4895833333333332E-2</v>
      </c>
      <c r="AW10" s="298">
        <f t="shared" si="6"/>
        <v>1</v>
      </c>
      <c r="AX10" s="533"/>
      <c r="AY10" s="3"/>
    </row>
    <row r="11" spans="1:52" ht="13">
      <c r="A11" s="535" t="s">
        <v>1490</v>
      </c>
      <c r="B11" s="407">
        <v>14</v>
      </c>
      <c r="C11" s="407">
        <f>IFERROR(MINUTE(C$5)-MINUTE(D11)," ")</f>
        <v>14</v>
      </c>
      <c r="D11" s="527">
        <v>1.1388888888888888E-2</v>
      </c>
      <c r="E11" s="801">
        <v>0</v>
      </c>
      <c r="F11" s="528">
        <f t="shared" si="4"/>
        <v>1.3333333333333334E-2</v>
      </c>
      <c r="G11" s="529">
        <v>1.3333333333333334E-2</v>
      </c>
      <c r="H11" s="529"/>
      <c r="I11" s="529"/>
      <c r="J11" s="529"/>
      <c r="K11" s="529"/>
      <c r="L11" s="529"/>
      <c r="M11" s="529"/>
      <c r="N11" s="529"/>
      <c r="O11" s="529"/>
      <c r="P11" s="529"/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122"/>
      <c r="AN11" s="529"/>
      <c r="AO11" s="122"/>
      <c r="AP11" s="529"/>
      <c r="AQ11" s="529"/>
      <c r="AR11" s="529"/>
      <c r="AS11" s="529"/>
      <c r="AT11" s="529"/>
      <c r="AU11" s="537"/>
      <c r="AV11" s="532">
        <f t="shared" si="5"/>
        <v>1.3333333333333334E-2</v>
      </c>
      <c r="AW11" s="298">
        <f t="shared" si="6"/>
        <v>1</v>
      </c>
      <c r="AX11" s="533"/>
      <c r="AY11" s="3"/>
    </row>
    <row r="12" spans="1:52" ht="13">
      <c r="A12" s="525" t="s">
        <v>678</v>
      </c>
      <c r="B12" s="407">
        <v>8</v>
      </c>
      <c r="C12" s="407">
        <v>8</v>
      </c>
      <c r="D12" s="527">
        <v>1.6909722222222225E-2</v>
      </c>
      <c r="E12" s="801">
        <v>0</v>
      </c>
      <c r="F12" s="528" t="str">
        <f t="shared" si="4"/>
        <v xml:space="preserve"> </v>
      </c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  <c r="AG12" s="529"/>
      <c r="AH12" s="529"/>
      <c r="AI12" s="529"/>
      <c r="AJ12" s="529"/>
      <c r="AK12" s="529"/>
      <c r="AL12" s="529"/>
      <c r="AM12" s="122"/>
      <c r="AN12" s="529"/>
      <c r="AO12" s="122"/>
      <c r="AP12" s="529"/>
      <c r="AQ12" s="529"/>
      <c r="AR12" s="529"/>
      <c r="AS12" s="529"/>
      <c r="AT12" s="529"/>
      <c r="AU12" s="537"/>
      <c r="AV12" s="532" t="str">
        <f t="shared" si="5"/>
        <v xml:space="preserve"> </v>
      </c>
      <c r="AW12" s="298">
        <f t="shared" si="6"/>
        <v>0</v>
      </c>
      <c r="AX12" s="533"/>
      <c r="AY12" s="3"/>
    </row>
    <row r="13" spans="1:52" ht="13">
      <c r="A13" s="525" t="s">
        <v>1023</v>
      </c>
      <c r="B13" s="407"/>
      <c r="C13" s="407">
        <v>6</v>
      </c>
      <c r="D13" s="527"/>
      <c r="E13" s="801">
        <v>0</v>
      </c>
      <c r="F13" s="528"/>
      <c r="G13" s="529"/>
      <c r="H13" s="529"/>
      <c r="I13" s="529"/>
      <c r="J13" s="529"/>
      <c r="K13" s="529"/>
      <c r="L13" s="529"/>
      <c r="M13" s="529"/>
      <c r="N13" s="529">
        <v>1.6585648148148148E-2</v>
      </c>
      <c r="O13" s="529"/>
      <c r="P13" s="529"/>
      <c r="Q13" s="529"/>
      <c r="R13" s="529">
        <v>1.6145833333333335E-2</v>
      </c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122"/>
      <c r="AN13" s="529"/>
      <c r="AO13" s="122"/>
      <c r="AP13" s="529"/>
      <c r="AQ13" s="529"/>
      <c r="AR13" s="529"/>
      <c r="AS13" s="529"/>
      <c r="AT13" s="529"/>
      <c r="AU13" s="537"/>
      <c r="AV13" s="532">
        <f t="shared" si="5"/>
        <v>1.6145833333333335E-2</v>
      </c>
      <c r="AW13" s="298">
        <f t="shared" si="6"/>
        <v>2</v>
      </c>
      <c r="AX13" s="533"/>
      <c r="AY13" s="3"/>
    </row>
    <row r="14" spans="1:52" ht="13">
      <c r="A14" s="535" t="s">
        <v>1189</v>
      </c>
      <c r="B14" s="407">
        <v>3</v>
      </c>
      <c r="C14" s="407">
        <f t="shared" ref="C14:C20" si="7">IFERROR(MINUTE(C$5)-MINUTE(D14)," ")</f>
        <v>3</v>
      </c>
      <c r="D14" s="527">
        <v>1.9050925925925926E-2</v>
      </c>
      <c r="E14" s="801">
        <v>0</v>
      </c>
      <c r="F14" s="528" t="str">
        <f t="shared" ref="F14:F77" si="8">IFERROR(AVERAGE(G14:AT14), " ")</f>
        <v xml:space="preserve"> </v>
      </c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122"/>
      <c r="AN14" s="529"/>
      <c r="AO14" s="122"/>
      <c r="AP14" s="529"/>
      <c r="AQ14" s="529"/>
      <c r="AR14" s="529"/>
      <c r="AS14" s="529"/>
      <c r="AT14" s="529"/>
      <c r="AU14" s="537"/>
      <c r="AV14" s="532" t="str">
        <f t="shared" si="5"/>
        <v xml:space="preserve"> </v>
      </c>
      <c r="AW14" s="298">
        <f t="shared" si="6"/>
        <v>0</v>
      </c>
      <c r="AX14" s="533"/>
    </row>
    <row r="15" spans="1:52" s="3" customFormat="1" ht="13">
      <c r="A15" s="535" t="s">
        <v>1074</v>
      </c>
      <c r="B15" s="407">
        <v>14</v>
      </c>
      <c r="C15" s="407">
        <f t="shared" si="7"/>
        <v>14</v>
      </c>
      <c r="D15" s="527">
        <v>1.1782407407407406E-2</v>
      </c>
      <c r="E15" s="801">
        <v>0</v>
      </c>
      <c r="F15" s="528" t="str">
        <f t="shared" si="8"/>
        <v xml:space="preserve"> </v>
      </c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122"/>
      <c r="AN15" s="529"/>
      <c r="AO15" s="122"/>
      <c r="AP15" s="529"/>
      <c r="AQ15" s="529"/>
      <c r="AR15" s="529"/>
      <c r="AS15" s="529"/>
      <c r="AT15" s="529"/>
      <c r="AU15" s="537"/>
      <c r="AV15" s="532" t="str">
        <f t="shared" si="5"/>
        <v xml:space="preserve"> </v>
      </c>
      <c r="AW15" s="298">
        <f t="shared" si="6"/>
        <v>0</v>
      </c>
      <c r="AX15" s="533"/>
      <c r="AY15"/>
      <c r="AZ15"/>
    </row>
    <row r="16" spans="1:52" s="3" customFormat="1" ht="13">
      <c r="A16" s="535" t="s">
        <v>1265</v>
      </c>
      <c r="B16" s="407">
        <v>14</v>
      </c>
      <c r="C16" s="407">
        <f t="shared" si="7"/>
        <v>14</v>
      </c>
      <c r="D16" s="527">
        <v>1.1643518518518518E-2</v>
      </c>
      <c r="E16" s="801">
        <v>3</v>
      </c>
      <c r="F16" s="528" t="str">
        <f t="shared" si="8"/>
        <v xml:space="preserve"> </v>
      </c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9"/>
      <c r="Z16" s="529"/>
      <c r="AA16" s="529"/>
      <c r="AB16" s="529"/>
      <c r="AC16" s="529"/>
      <c r="AD16" s="529"/>
      <c r="AE16" s="529"/>
      <c r="AF16" s="529"/>
      <c r="AG16" s="529"/>
      <c r="AH16" s="529"/>
      <c r="AI16" s="529"/>
      <c r="AJ16" s="529"/>
      <c r="AK16" s="529"/>
      <c r="AL16" s="529"/>
      <c r="AM16" s="122"/>
      <c r="AN16" s="529"/>
      <c r="AO16" s="529"/>
      <c r="AP16" s="529"/>
      <c r="AQ16" s="529"/>
      <c r="AR16" s="529"/>
      <c r="AS16" s="529"/>
      <c r="AT16" s="529"/>
      <c r="AU16" s="537"/>
      <c r="AV16" s="532" t="str">
        <f t="shared" si="5"/>
        <v xml:space="preserve"> </v>
      </c>
      <c r="AW16" s="298">
        <f t="shared" si="6"/>
        <v>0</v>
      </c>
      <c r="AX16" s="533"/>
      <c r="AZ16"/>
    </row>
    <row r="17" spans="1:52" ht="13">
      <c r="A17" s="535" t="s">
        <v>1266</v>
      </c>
      <c r="B17" s="407">
        <v>11</v>
      </c>
      <c r="C17" s="407">
        <f t="shared" si="7"/>
        <v>11</v>
      </c>
      <c r="D17" s="527">
        <v>1.3321759259259261E-2</v>
      </c>
      <c r="E17" s="801">
        <v>1</v>
      </c>
      <c r="F17" s="528" t="str">
        <f t="shared" si="8"/>
        <v xml:space="preserve"> </v>
      </c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122"/>
      <c r="AN17" s="529"/>
      <c r="AO17" s="122"/>
      <c r="AP17" s="529"/>
      <c r="AQ17" s="529"/>
      <c r="AR17" s="529"/>
      <c r="AS17" s="529"/>
      <c r="AT17" s="529"/>
      <c r="AU17" s="537"/>
      <c r="AV17" s="532" t="str">
        <f t="shared" si="5"/>
        <v xml:space="preserve"> </v>
      </c>
      <c r="AW17" s="298">
        <f t="shared" si="6"/>
        <v>0</v>
      </c>
      <c r="AX17" s="533"/>
      <c r="AY17" s="3"/>
    </row>
    <row r="18" spans="1:52" ht="13">
      <c r="A18" s="53" t="s">
        <v>401</v>
      </c>
      <c r="B18" s="407">
        <v>12</v>
      </c>
      <c r="C18" s="407">
        <f t="shared" si="7"/>
        <v>12</v>
      </c>
      <c r="D18" s="527">
        <v>1.2638888888888889E-2</v>
      </c>
      <c r="E18" s="801">
        <v>0</v>
      </c>
      <c r="F18" s="528" t="str">
        <f t="shared" si="8"/>
        <v xml:space="preserve"> </v>
      </c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122"/>
      <c r="AN18" s="529"/>
      <c r="AO18" s="122"/>
      <c r="AP18" s="529"/>
      <c r="AQ18" s="529"/>
      <c r="AR18" s="529"/>
      <c r="AS18" s="529"/>
      <c r="AT18" s="529"/>
      <c r="AU18" s="537"/>
      <c r="AV18" s="532" t="str">
        <f t="shared" si="5"/>
        <v xml:space="preserve"> </v>
      </c>
      <c r="AW18" s="298">
        <f t="shared" si="6"/>
        <v>0</v>
      </c>
      <c r="AX18" s="533"/>
    </row>
    <row r="19" spans="1:52" s="3" customFormat="1" ht="13">
      <c r="A19" s="357" t="s">
        <v>1267</v>
      </c>
      <c r="B19" s="786">
        <v>0</v>
      </c>
      <c r="C19" s="526">
        <v>0</v>
      </c>
      <c r="D19" s="540"/>
      <c r="E19" s="802">
        <v>6</v>
      </c>
      <c r="F19" s="528">
        <f t="shared" si="8"/>
        <v>2.1335648148148149E-2</v>
      </c>
      <c r="G19" s="301"/>
      <c r="H19" s="84"/>
      <c r="I19" s="529"/>
      <c r="J19" s="529"/>
      <c r="K19" s="529">
        <v>2.1250000000000002E-2</v>
      </c>
      <c r="L19" s="529">
        <v>2.1354166666666664E-2</v>
      </c>
      <c r="M19" s="529">
        <v>2.0949074074074075E-2</v>
      </c>
      <c r="N19" s="529"/>
      <c r="O19" s="529"/>
      <c r="P19" s="529"/>
      <c r="Q19" s="529"/>
      <c r="R19" s="529">
        <v>2.1712962962962962E-2</v>
      </c>
      <c r="S19" s="301"/>
      <c r="T19" s="529">
        <v>2.1412037037037035E-2</v>
      </c>
      <c r="U19" s="301"/>
      <c r="V19" s="301"/>
      <c r="W19" s="122"/>
      <c r="X19" s="122"/>
      <c r="Y19" s="301"/>
      <c r="Z19" s="301"/>
      <c r="AA19" s="122"/>
      <c r="AB19" s="301"/>
      <c r="AC19" s="529"/>
      <c r="AD19" s="301"/>
      <c r="AE19" s="301"/>
      <c r="AF19" s="301"/>
      <c r="AG19" s="301"/>
      <c r="AH19" s="301"/>
      <c r="AI19" s="301"/>
      <c r="AJ19" s="301"/>
      <c r="AK19" s="529"/>
      <c r="AL19" s="301"/>
      <c r="AM19" s="122"/>
      <c r="AN19" s="529"/>
      <c r="AO19" s="301"/>
      <c r="AP19" s="529"/>
      <c r="AQ19" s="301"/>
      <c r="AR19" s="529"/>
      <c r="AS19" s="529"/>
      <c r="AT19" s="529"/>
      <c r="AU19" s="542"/>
      <c r="AV19" s="532">
        <f t="shared" si="5"/>
        <v>2.0949074074074075E-2</v>
      </c>
      <c r="AW19" s="298">
        <f t="shared" si="6"/>
        <v>5</v>
      </c>
    </row>
    <row r="20" spans="1:52" ht="13">
      <c r="A20" s="525" t="s">
        <v>1029</v>
      </c>
      <c r="B20" s="407">
        <v>10</v>
      </c>
      <c r="C20" s="407">
        <f t="shared" si="7"/>
        <v>10</v>
      </c>
      <c r="D20" s="527">
        <v>1.4363425925925925E-2</v>
      </c>
      <c r="E20" s="801">
        <v>3</v>
      </c>
      <c r="F20" s="528">
        <f t="shared" si="8"/>
        <v>1.5661008230452675E-2</v>
      </c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>
        <v>1.5277777777777777E-2</v>
      </c>
      <c r="AF20" s="529">
        <v>1.4583333333333332E-2</v>
      </c>
      <c r="AG20" s="529">
        <v>1.6412037037037037E-2</v>
      </c>
      <c r="AH20" s="529">
        <v>1.4178240740740741E-2</v>
      </c>
      <c r="AI20" s="529"/>
      <c r="AJ20" s="529">
        <v>1.699074074074074E-2</v>
      </c>
      <c r="AK20" s="529">
        <v>1.5243055555555557E-2</v>
      </c>
      <c r="AL20" s="529"/>
      <c r="AM20" s="122"/>
      <c r="AN20" s="529"/>
      <c r="AO20" s="529">
        <v>1.4965277777777779E-2</v>
      </c>
      <c r="AP20" s="529"/>
      <c r="AQ20" s="529">
        <v>1.6793981481481483E-2</v>
      </c>
      <c r="AR20" s="529"/>
      <c r="AS20" s="529"/>
      <c r="AT20" s="529">
        <v>1.650462962962963E-2</v>
      </c>
      <c r="AU20" s="537"/>
      <c r="AV20" s="532">
        <f t="shared" si="5"/>
        <v>1.4178240740740741E-2</v>
      </c>
      <c r="AW20" s="298">
        <f t="shared" si="6"/>
        <v>9</v>
      </c>
      <c r="AX20" s="533"/>
      <c r="AY20" s="3"/>
    </row>
    <row r="21" spans="1:52" ht="13">
      <c r="A21" s="53" t="s">
        <v>328</v>
      </c>
      <c r="B21" s="407">
        <v>2</v>
      </c>
      <c r="C21" s="407">
        <v>2</v>
      </c>
      <c r="D21" s="527" t="s">
        <v>514</v>
      </c>
      <c r="E21" s="801">
        <v>0</v>
      </c>
      <c r="F21" s="528" t="str">
        <f t="shared" si="8"/>
        <v xml:space="preserve"> </v>
      </c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/>
      <c r="AM21" s="122"/>
      <c r="AN21" s="529"/>
      <c r="AO21" s="529"/>
      <c r="AP21" s="529"/>
      <c r="AQ21" s="529"/>
      <c r="AR21" s="529"/>
      <c r="AS21" s="529"/>
      <c r="AT21" s="529"/>
      <c r="AU21" s="537"/>
      <c r="AV21" s="532" t="str">
        <f t="shared" si="5"/>
        <v xml:space="preserve"> </v>
      </c>
      <c r="AW21" s="298">
        <f t="shared" si="6"/>
        <v>0</v>
      </c>
      <c r="AX21" s="533"/>
    </row>
    <row r="22" spans="1:52" ht="13">
      <c r="A22" s="53" t="s">
        <v>377</v>
      </c>
      <c r="B22" s="407">
        <v>2</v>
      </c>
      <c r="C22" s="407">
        <v>2</v>
      </c>
      <c r="D22" s="527" t="s">
        <v>514</v>
      </c>
      <c r="E22" s="801">
        <v>0</v>
      </c>
      <c r="F22" s="528" t="str">
        <f t="shared" si="8"/>
        <v xml:space="preserve"> </v>
      </c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29"/>
      <c r="Z22" s="529"/>
      <c r="AA22" s="529"/>
      <c r="AB22" s="529"/>
      <c r="AC22" s="529"/>
      <c r="AD22" s="529"/>
      <c r="AE22" s="529"/>
      <c r="AF22" s="529"/>
      <c r="AG22" s="529"/>
      <c r="AH22" s="529"/>
      <c r="AI22" s="529"/>
      <c r="AJ22" s="529"/>
      <c r="AK22" s="529"/>
      <c r="AL22" s="529"/>
      <c r="AM22" s="122"/>
      <c r="AN22" s="529"/>
      <c r="AO22" s="529"/>
      <c r="AP22" s="529"/>
      <c r="AQ22" s="543"/>
      <c r="AR22" s="543"/>
      <c r="AS22" s="529"/>
      <c r="AT22" s="529"/>
      <c r="AU22" s="537"/>
      <c r="AV22" s="532" t="str">
        <f t="shared" si="5"/>
        <v xml:space="preserve"> </v>
      </c>
      <c r="AW22" s="298">
        <f t="shared" si="6"/>
        <v>0</v>
      </c>
      <c r="AX22" s="533"/>
    </row>
    <row r="23" spans="1:52" ht="13">
      <c r="A23" s="535" t="s">
        <v>1268</v>
      </c>
      <c r="B23" s="407">
        <v>11</v>
      </c>
      <c r="C23" s="407">
        <v>11</v>
      </c>
      <c r="D23" s="527">
        <v>1.3090277777777779E-2</v>
      </c>
      <c r="E23" s="801">
        <v>1</v>
      </c>
      <c r="F23" s="528" t="str">
        <f t="shared" si="8"/>
        <v xml:space="preserve"> </v>
      </c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122"/>
      <c r="AN23" s="529"/>
      <c r="AO23" s="529"/>
      <c r="AP23" s="529"/>
      <c r="AQ23" s="529"/>
      <c r="AR23" s="529"/>
      <c r="AS23" s="529"/>
      <c r="AT23" s="529"/>
      <c r="AU23" s="544"/>
      <c r="AV23" s="532" t="str">
        <f t="shared" si="5"/>
        <v xml:space="preserve"> </v>
      </c>
      <c r="AW23" s="298">
        <f t="shared" si="6"/>
        <v>0</v>
      </c>
      <c r="AX23" s="533"/>
    </row>
    <row r="24" spans="1:52" ht="13">
      <c r="A24" s="525" t="s">
        <v>1269</v>
      </c>
      <c r="B24" s="407">
        <v>0</v>
      </c>
      <c r="C24" s="407">
        <v>0</v>
      </c>
      <c r="D24" s="527">
        <v>2.1712962962962962E-2</v>
      </c>
      <c r="E24" s="801">
        <v>0</v>
      </c>
      <c r="F24" s="528" t="str">
        <f t="shared" si="8"/>
        <v xml:space="preserve"> </v>
      </c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122"/>
      <c r="AN24" s="529"/>
      <c r="AO24" s="529"/>
      <c r="AP24" s="529"/>
      <c r="AQ24" s="529"/>
      <c r="AR24" s="529"/>
      <c r="AS24" s="529"/>
      <c r="AT24" s="529"/>
      <c r="AU24" s="537"/>
      <c r="AV24" s="532" t="str">
        <f t="shared" si="5"/>
        <v xml:space="preserve"> </v>
      </c>
      <c r="AW24" s="298">
        <f t="shared" si="6"/>
        <v>0</v>
      </c>
      <c r="AX24" s="533"/>
      <c r="AY24" s="3"/>
    </row>
    <row r="25" spans="1:52" ht="13">
      <c r="A25" s="53" t="s">
        <v>486</v>
      </c>
      <c r="B25" s="407">
        <v>4</v>
      </c>
      <c r="C25" s="407">
        <f>IFERROR(MINUTE(C$5)-MINUTE(D25)," ")</f>
        <v>4</v>
      </c>
      <c r="D25" s="527">
        <v>1.849537037037037E-2</v>
      </c>
      <c r="E25" s="801">
        <v>0</v>
      </c>
      <c r="F25" s="528" t="str">
        <f t="shared" si="8"/>
        <v xml:space="preserve"> </v>
      </c>
      <c r="G25" s="122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529"/>
      <c r="X25" s="529"/>
      <c r="Y25" s="529"/>
      <c r="Z25" s="84"/>
      <c r="AA25" s="84"/>
      <c r="AB25" s="84"/>
      <c r="AC25" s="529"/>
      <c r="AD25" s="84"/>
      <c r="AE25" s="84"/>
      <c r="AF25" s="84"/>
      <c r="AG25" s="122"/>
      <c r="AH25" s="122"/>
      <c r="AI25" s="529"/>
      <c r="AJ25" s="529"/>
      <c r="AK25" s="529"/>
      <c r="AL25" s="529"/>
      <c r="AM25" s="122"/>
      <c r="AN25" s="122"/>
      <c r="AO25" s="529"/>
      <c r="AP25" s="122"/>
      <c r="AQ25" s="84"/>
      <c r="AR25" s="84"/>
      <c r="AS25" s="529"/>
      <c r="AT25" s="529"/>
      <c r="AU25" s="394"/>
      <c r="AV25" s="532" t="str">
        <f t="shared" si="5"/>
        <v xml:space="preserve"> </v>
      </c>
      <c r="AW25" s="298">
        <f t="shared" si="6"/>
        <v>0</v>
      </c>
      <c r="AX25" s="533"/>
    </row>
    <row r="26" spans="1:52" s="3" customFormat="1" ht="13">
      <c r="A26" s="546" t="s">
        <v>773</v>
      </c>
      <c r="B26" s="407">
        <v>10</v>
      </c>
      <c r="C26" s="407">
        <f>IFERROR(MINUTE(C$5)-MINUTE(D26)," ")</f>
        <v>10</v>
      </c>
      <c r="D26" s="527">
        <v>1.40625E-2</v>
      </c>
      <c r="E26" s="801">
        <v>2</v>
      </c>
      <c r="F26" s="528">
        <f t="shared" si="8"/>
        <v>1.6145833333333335E-2</v>
      </c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>
        <v>1.6145833333333335E-2</v>
      </c>
      <c r="AJ26" s="529"/>
      <c r="AK26" s="529"/>
      <c r="AL26" s="529"/>
      <c r="AM26" s="122"/>
      <c r="AN26" s="529"/>
      <c r="AO26" s="529"/>
      <c r="AP26" s="529"/>
      <c r="AQ26" s="529"/>
      <c r="AR26" s="529"/>
      <c r="AS26" s="529"/>
      <c r="AT26" s="529"/>
      <c r="AU26" s="537"/>
      <c r="AV26" s="532">
        <f t="shared" si="5"/>
        <v>1.6145833333333335E-2</v>
      </c>
      <c r="AW26" s="298">
        <f t="shared" si="6"/>
        <v>1</v>
      </c>
      <c r="AX26" s="533"/>
      <c r="AY26"/>
      <c r="AZ26"/>
    </row>
    <row r="27" spans="1:52" ht="13">
      <c r="A27" s="525" t="s">
        <v>774</v>
      </c>
      <c r="B27" s="407">
        <v>6</v>
      </c>
      <c r="C27" s="407">
        <v>6</v>
      </c>
      <c r="D27" s="527">
        <f>F27</f>
        <v>1.7297453703703704E-2</v>
      </c>
      <c r="E27" s="801">
        <v>1</v>
      </c>
      <c r="F27" s="528">
        <f t="shared" si="8"/>
        <v>1.7297453703703704E-2</v>
      </c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>
        <v>1.7708333333333333E-2</v>
      </c>
      <c r="AF27" s="529">
        <v>1.7025462962962961E-2</v>
      </c>
      <c r="AG27" s="529"/>
      <c r="AH27" s="529"/>
      <c r="AI27" s="529"/>
      <c r="AJ27" s="529">
        <v>1.7824074074074076E-2</v>
      </c>
      <c r="AK27" s="529">
        <v>1.6631944444444446E-2</v>
      </c>
      <c r="AL27" s="529"/>
      <c r="AM27" s="122"/>
      <c r="AN27" s="529"/>
      <c r="AO27" s="529"/>
      <c r="AP27" s="529"/>
      <c r="AQ27" s="529"/>
      <c r="AR27" s="529"/>
      <c r="AS27" s="529"/>
      <c r="AT27" s="529"/>
      <c r="AU27" s="537"/>
      <c r="AV27" s="532">
        <f t="shared" si="5"/>
        <v>1.6631944444444446E-2</v>
      </c>
      <c r="AW27" s="298">
        <f t="shared" si="6"/>
        <v>4</v>
      </c>
      <c r="AX27" s="533"/>
      <c r="AZ27" s="3"/>
    </row>
    <row r="28" spans="1:52" ht="13">
      <c r="A28" s="53" t="s">
        <v>687</v>
      </c>
      <c r="B28" s="407">
        <v>6</v>
      </c>
      <c r="C28" s="407">
        <v>6</v>
      </c>
      <c r="D28" s="527">
        <v>1.6828703703703703E-2</v>
      </c>
      <c r="E28" s="801">
        <v>13</v>
      </c>
      <c r="F28" s="528">
        <f t="shared" si="8"/>
        <v>1.7167245370370371E-2</v>
      </c>
      <c r="G28" s="529"/>
      <c r="H28" s="529"/>
      <c r="I28" s="529"/>
      <c r="J28" s="529">
        <v>1.7291666666666667E-2</v>
      </c>
      <c r="K28" s="529"/>
      <c r="L28" s="529"/>
      <c r="M28" s="529"/>
      <c r="N28" s="529"/>
      <c r="O28" s="529"/>
      <c r="P28" s="529"/>
      <c r="Q28" s="529">
        <v>1.6319444444444445E-2</v>
      </c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29"/>
      <c r="AH28" s="529"/>
      <c r="AI28" s="529"/>
      <c r="AJ28" s="529"/>
      <c r="AK28" s="529"/>
      <c r="AL28" s="529"/>
      <c r="AM28" s="122"/>
      <c r="AN28" s="529"/>
      <c r="AO28" s="529">
        <v>1.741898148148148E-2</v>
      </c>
      <c r="AP28" s="529">
        <v>1.7303240740740741E-2</v>
      </c>
      <c r="AQ28" s="529">
        <v>1.6840277777777777E-2</v>
      </c>
      <c r="AR28" s="529">
        <v>1.712962962962963E-2</v>
      </c>
      <c r="AS28" s="529">
        <v>1.6782407407407409E-2</v>
      </c>
      <c r="AT28" s="529">
        <v>1.8252314814814815E-2</v>
      </c>
      <c r="AU28" s="537"/>
      <c r="AV28" s="532">
        <f t="shared" si="5"/>
        <v>1.6319444444444445E-2</v>
      </c>
      <c r="AW28" s="298">
        <f t="shared" si="6"/>
        <v>8</v>
      </c>
      <c r="AX28" s="533"/>
    </row>
    <row r="29" spans="1:52" s="3" customFormat="1" ht="13">
      <c r="A29" s="525" t="s">
        <v>1270</v>
      </c>
      <c r="B29" s="407">
        <v>2</v>
      </c>
      <c r="C29" s="407">
        <f>IFERROR(MINUTE(C$5)-MINUTE(D29)," ")</f>
        <v>2</v>
      </c>
      <c r="D29" s="527">
        <v>1.9942129629629629E-2</v>
      </c>
      <c r="E29" s="801">
        <v>0</v>
      </c>
      <c r="F29" s="528" t="str">
        <f t="shared" si="8"/>
        <v xml:space="preserve"> </v>
      </c>
      <c r="G29" s="301"/>
      <c r="H29" s="301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301"/>
      <c r="T29" s="301"/>
      <c r="U29" s="529"/>
      <c r="V29" s="301"/>
      <c r="W29" s="301"/>
      <c r="X29" s="301"/>
      <c r="Y29" s="301"/>
      <c r="Z29" s="301"/>
      <c r="AA29" s="301"/>
      <c r="AB29" s="301"/>
      <c r="AC29" s="529"/>
      <c r="AD29" s="301"/>
      <c r="AE29" s="301"/>
      <c r="AF29" s="301"/>
      <c r="AG29" s="301"/>
      <c r="AH29" s="301"/>
      <c r="AI29" s="301"/>
      <c r="AJ29" s="301"/>
      <c r="AK29" s="301"/>
      <c r="AL29" s="301"/>
      <c r="AM29" s="122"/>
      <c r="AN29" s="301"/>
      <c r="AO29" s="529"/>
      <c r="AP29" s="301"/>
      <c r="AQ29" s="301"/>
      <c r="AR29" s="301"/>
      <c r="AS29" s="529"/>
      <c r="AT29" s="301"/>
      <c r="AU29" s="531"/>
      <c r="AV29" s="532" t="str">
        <f t="shared" si="5"/>
        <v xml:space="preserve"> </v>
      </c>
      <c r="AW29" s="298">
        <f t="shared" si="6"/>
        <v>0</v>
      </c>
      <c r="AX29" s="533"/>
      <c r="AY29"/>
      <c r="AZ29"/>
    </row>
    <row r="30" spans="1:52" s="3" customFormat="1" ht="13">
      <c r="A30" s="357" t="s">
        <v>1491</v>
      </c>
      <c r="B30" s="786">
        <v>9</v>
      </c>
      <c r="C30" s="526">
        <v>9</v>
      </c>
      <c r="D30" s="527">
        <f>F30</f>
        <v>1.4811921296296295E-2</v>
      </c>
      <c r="E30" s="802">
        <v>3</v>
      </c>
      <c r="F30" s="528">
        <f t="shared" si="8"/>
        <v>1.4811921296296295E-2</v>
      </c>
      <c r="G30" s="301"/>
      <c r="H30" s="84"/>
      <c r="I30" s="529"/>
      <c r="J30" s="529"/>
      <c r="K30" s="529"/>
      <c r="L30" s="529"/>
      <c r="M30" s="529"/>
      <c r="N30" s="529"/>
      <c r="O30" s="529"/>
      <c r="P30" s="529"/>
      <c r="Q30" s="529">
        <v>1.4328703703703703E-2</v>
      </c>
      <c r="R30" s="529">
        <v>1.3622685185185184E-2</v>
      </c>
      <c r="S30" s="301"/>
      <c r="T30" s="301"/>
      <c r="U30" s="301"/>
      <c r="V30" s="301"/>
      <c r="W30" s="122"/>
      <c r="X30" s="122"/>
      <c r="Y30" s="301"/>
      <c r="Z30" s="301"/>
      <c r="AA30" s="122"/>
      <c r="AB30" s="301"/>
      <c r="AC30" s="529"/>
      <c r="AD30" s="301"/>
      <c r="AE30" s="301"/>
      <c r="AF30" s="529">
        <v>1.4988425925925926E-2</v>
      </c>
      <c r="AG30" s="301"/>
      <c r="AH30" s="301"/>
      <c r="AI30" s="301"/>
      <c r="AJ30" s="301"/>
      <c r="AK30" s="529"/>
      <c r="AL30" s="301"/>
      <c r="AM30" s="122"/>
      <c r="AN30" s="529"/>
      <c r="AO30" s="301"/>
      <c r="AP30" s="529"/>
      <c r="AQ30" s="529"/>
      <c r="AR30" s="529"/>
      <c r="AS30" s="529"/>
      <c r="AT30" s="529">
        <v>1.6307870370370372E-2</v>
      </c>
      <c r="AU30" s="542"/>
      <c r="AV30" s="532">
        <f t="shared" si="5"/>
        <v>1.3622685185185184E-2</v>
      </c>
      <c r="AW30" s="298">
        <f t="shared" si="6"/>
        <v>4</v>
      </c>
    </row>
    <row r="31" spans="1:52" s="3" customFormat="1" ht="13">
      <c r="A31" s="357" t="s">
        <v>1492</v>
      </c>
      <c r="B31" s="526"/>
      <c r="C31" s="526">
        <v>8</v>
      </c>
      <c r="D31" s="527"/>
      <c r="E31" s="802"/>
      <c r="F31" s="528">
        <f t="shared" si="8"/>
        <v>1.454166666666667E-2</v>
      </c>
      <c r="G31" s="301"/>
      <c r="H31" s="84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301"/>
      <c r="T31" s="301"/>
      <c r="U31" s="301"/>
      <c r="V31" s="301"/>
      <c r="W31" s="122"/>
      <c r="X31" s="122"/>
      <c r="Y31" s="301"/>
      <c r="Z31" s="301"/>
      <c r="AA31" s="122"/>
      <c r="AB31" s="301"/>
      <c r="AC31" s="529"/>
      <c r="AD31" s="301"/>
      <c r="AE31" s="301"/>
      <c r="AF31" s="529"/>
      <c r="AG31" s="529">
        <v>1.5162037037037036E-2</v>
      </c>
      <c r="AH31" s="529">
        <v>1.4317129629629631E-2</v>
      </c>
      <c r="AI31" s="301"/>
      <c r="AJ31" s="529">
        <v>1.4432870370370372E-2</v>
      </c>
      <c r="AK31" s="529">
        <v>1.4791666666666668E-2</v>
      </c>
      <c r="AL31" s="301"/>
      <c r="AM31" s="529">
        <v>1.4004629629629631E-2</v>
      </c>
      <c r="AN31" s="529"/>
      <c r="AO31" s="301"/>
      <c r="AP31" s="529"/>
      <c r="AQ31" s="529"/>
      <c r="AR31" s="529"/>
      <c r="AS31" s="529"/>
      <c r="AT31" s="301"/>
      <c r="AU31" s="542"/>
      <c r="AV31" s="532">
        <f t="shared" si="5"/>
        <v>1.4004629629629631E-2</v>
      </c>
      <c r="AW31" s="298">
        <f t="shared" si="6"/>
        <v>5</v>
      </c>
    </row>
    <row r="32" spans="1:52" ht="13">
      <c r="A32" s="525" t="s">
        <v>70</v>
      </c>
      <c r="B32" s="407">
        <v>5</v>
      </c>
      <c r="C32" s="407">
        <v>5</v>
      </c>
      <c r="D32" s="527"/>
      <c r="E32" s="801">
        <v>1</v>
      </c>
      <c r="F32" s="528" t="str">
        <f t="shared" si="8"/>
        <v xml:space="preserve"> </v>
      </c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122"/>
      <c r="AN32" s="529"/>
      <c r="AO32" s="122"/>
      <c r="AP32" s="529"/>
      <c r="AQ32" s="529"/>
      <c r="AR32" s="529"/>
      <c r="AS32" s="529"/>
      <c r="AT32" s="529"/>
      <c r="AU32" s="537"/>
      <c r="AV32" s="532" t="str">
        <f t="shared" si="5"/>
        <v xml:space="preserve"> </v>
      </c>
      <c r="AW32" s="298">
        <f t="shared" si="6"/>
        <v>0</v>
      </c>
      <c r="AX32" s="533"/>
      <c r="AZ32" s="3"/>
    </row>
    <row r="33" spans="1:52" ht="13">
      <c r="A33" s="525" t="s">
        <v>313</v>
      </c>
      <c r="B33" s="407">
        <v>6</v>
      </c>
      <c r="C33" s="407">
        <v>6</v>
      </c>
      <c r="D33" s="527">
        <v>1.6574074074074074E-2</v>
      </c>
      <c r="E33" s="801">
        <v>0</v>
      </c>
      <c r="F33" s="528" t="str">
        <f t="shared" si="8"/>
        <v xml:space="preserve"> </v>
      </c>
      <c r="G33" s="529"/>
      <c r="H33" s="529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29"/>
      <c r="AF33" s="529"/>
      <c r="AG33" s="529"/>
      <c r="AH33" s="529"/>
      <c r="AI33" s="529"/>
      <c r="AJ33" s="529"/>
      <c r="AK33" s="529"/>
      <c r="AL33" s="529"/>
      <c r="AM33" s="122"/>
      <c r="AN33" s="529"/>
      <c r="AO33" s="122"/>
      <c r="AP33" s="529"/>
      <c r="AQ33" s="529"/>
      <c r="AR33" s="529"/>
      <c r="AS33" s="529"/>
      <c r="AT33" s="529"/>
      <c r="AU33" s="537"/>
      <c r="AV33" s="532" t="str">
        <f t="shared" si="5"/>
        <v xml:space="preserve"> </v>
      </c>
      <c r="AW33" s="298">
        <f t="shared" si="6"/>
        <v>0</v>
      </c>
      <c r="AX33" s="533"/>
      <c r="AZ33" s="3"/>
    </row>
    <row r="34" spans="1:52" s="3" customFormat="1" ht="13">
      <c r="A34" s="357" t="s">
        <v>1272</v>
      </c>
      <c r="B34" s="786">
        <v>0</v>
      </c>
      <c r="C34" s="526">
        <v>0</v>
      </c>
      <c r="D34" s="527">
        <f>AV34</f>
        <v>2.4328703703703703E-2</v>
      </c>
      <c r="E34" s="802">
        <v>4</v>
      </c>
      <c r="F34" s="528">
        <f t="shared" si="8"/>
        <v>2.4328703703703703E-2</v>
      </c>
      <c r="G34" s="301"/>
      <c r="H34" s="84"/>
      <c r="I34" s="529"/>
      <c r="J34" s="529"/>
      <c r="K34" s="529"/>
      <c r="L34" s="529">
        <v>2.4328703703703703E-2</v>
      </c>
      <c r="M34" s="529"/>
      <c r="N34" s="529"/>
      <c r="O34" s="529"/>
      <c r="P34" s="529"/>
      <c r="Q34" s="529"/>
      <c r="R34" s="529"/>
      <c r="S34" s="301"/>
      <c r="T34" s="301"/>
      <c r="U34" s="301"/>
      <c r="V34" s="301"/>
      <c r="W34" s="122"/>
      <c r="X34" s="122"/>
      <c r="Y34" s="301"/>
      <c r="Z34" s="301"/>
      <c r="AA34" s="122"/>
      <c r="AB34" s="301"/>
      <c r="AC34" s="529"/>
      <c r="AD34" s="301"/>
      <c r="AE34" s="301"/>
      <c r="AF34" s="301"/>
      <c r="AG34" s="301"/>
      <c r="AH34" s="301"/>
      <c r="AI34" s="301"/>
      <c r="AJ34" s="301"/>
      <c r="AK34" s="529"/>
      <c r="AL34" s="301"/>
      <c r="AM34" s="122"/>
      <c r="AN34" s="529"/>
      <c r="AO34" s="301"/>
      <c r="AP34" s="529"/>
      <c r="AQ34" s="301"/>
      <c r="AR34" s="529"/>
      <c r="AS34" s="529"/>
      <c r="AT34" s="529"/>
      <c r="AU34" s="542"/>
      <c r="AV34" s="532">
        <f t="shared" si="5"/>
        <v>2.4328703703703703E-2</v>
      </c>
      <c r="AW34" s="298">
        <f t="shared" si="6"/>
        <v>1</v>
      </c>
    </row>
    <row r="35" spans="1:52" s="3" customFormat="1" ht="13">
      <c r="A35" s="357" t="s">
        <v>1273</v>
      </c>
      <c r="B35" s="786">
        <v>8</v>
      </c>
      <c r="C35" s="526">
        <v>9</v>
      </c>
      <c r="D35" s="527">
        <f>F35</f>
        <v>1.6770833333333336E-2</v>
      </c>
      <c r="E35" s="802">
        <v>2</v>
      </c>
      <c r="F35" s="528">
        <f t="shared" si="8"/>
        <v>1.6770833333333336E-2</v>
      </c>
      <c r="G35" s="301"/>
      <c r="H35" s="529"/>
      <c r="I35" s="529"/>
      <c r="J35" s="529"/>
      <c r="K35" s="529"/>
      <c r="L35" s="529">
        <v>1.4502314814814815E-2</v>
      </c>
      <c r="M35" s="529">
        <v>2.0949074074074075E-2</v>
      </c>
      <c r="N35" s="529"/>
      <c r="O35" s="529"/>
      <c r="P35" s="529"/>
      <c r="Q35" s="529"/>
      <c r="R35" s="529"/>
      <c r="S35" s="301"/>
      <c r="T35" s="529">
        <v>1.462962962962963E-2</v>
      </c>
      <c r="U35" s="301"/>
      <c r="V35" s="301"/>
      <c r="W35" s="529">
        <v>1.7708333333333333E-2</v>
      </c>
      <c r="X35" s="122"/>
      <c r="Y35" s="301"/>
      <c r="Z35" s="529">
        <v>1.6064814814814813E-2</v>
      </c>
      <c r="AA35" s="122"/>
      <c r="AB35" s="301"/>
      <c r="AC35" s="529"/>
      <c r="AD35" s="301"/>
      <c r="AE35" s="301"/>
      <c r="AF35" s="301"/>
      <c r="AG35" s="301"/>
      <c r="AH35" s="301"/>
      <c r="AI35" s="301"/>
      <c r="AJ35" s="301"/>
      <c r="AK35" s="301"/>
      <c r="AL35" s="301"/>
      <c r="AM35" s="122"/>
      <c r="AN35" s="529"/>
      <c r="AO35" s="301"/>
      <c r="AP35" s="301"/>
      <c r="AQ35" s="301"/>
      <c r="AR35" s="529"/>
      <c r="AS35" s="529"/>
      <c r="AT35" s="301"/>
      <c r="AU35" s="542"/>
      <c r="AV35" s="532">
        <f t="shared" si="5"/>
        <v>1.4502314814814815E-2</v>
      </c>
      <c r="AW35" s="298">
        <f t="shared" si="6"/>
        <v>5</v>
      </c>
    </row>
    <row r="36" spans="1:52" s="3" customFormat="1" ht="13">
      <c r="A36" s="357" t="s">
        <v>1274</v>
      </c>
      <c r="B36" s="786">
        <v>6</v>
      </c>
      <c r="C36" s="526">
        <v>6</v>
      </c>
      <c r="D36" s="527">
        <f>F36</f>
        <v>1.5682870370370368E-2</v>
      </c>
      <c r="E36" s="802">
        <v>7</v>
      </c>
      <c r="F36" s="528">
        <f t="shared" si="8"/>
        <v>1.5682870370370368E-2</v>
      </c>
      <c r="G36" s="301"/>
      <c r="H36" s="84"/>
      <c r="I36" s="529"/>
      <c r="J36" s="529"/>
      <c r="K36" s="529">
        <v>1.4386574074074072E-2</v>
      </c>
      <c r="L36" s="529"/>
      <c r="M36" s="529"/>
      <c r="N36" s="529">
        <v>1.5069444444444443E-2</v>
      </c>
      <c r="O36" s="529">
        <v>1.579861111111111E-2</v>
      </c>
      <c r="P36" s="529"/>
      <c r="Q36" s="529"/>
      <c r="R36" s="529">
        <v>1.7476851851851851E-2</v>
      </c>
      <c r="S36" s="301"/>
      <c r="T36" s="301"/>
      <c r="U36" s="301"/>
      <c r="V36" s="301"/>
      <c r="W36" s="122" t="s">
        <v>1493</v>
      </c>
      <c r="X36" s="122"/>
      <c r="Y36" s="301"/>
      <c r="Z36" s="301"/>
      <c r="AA36" s="122"/>
      <c r="AB36" s="301"/>
      <c r="AC36" s="529"/>
      <c r="AD36" s="301"/>
      <c r="AE36" s="301"/>
      <c r="AF36" s="301"/>
      <c r="AG36" s="301"/>
      <c r="AH36" s="301"/>
      <c r="AI36" s="301"/>
      <c r="AJ36" s="301"/>
      <c r="AK36" s="301"/>
      <c r="AL36" s="301"/>
      <c r="AM36" s="529"/>
      <c r="AN36" s="529"/>
      <c r="AO36" s="301"/>
      <c r="AP36" s="529"/>
      <c r="AQ36" s="301"/>
      <c r="AR36" s="529"/>
      <c r="AS36" s="529"/>
      <c r="AT36" s="529"/>
      <c r="AU36" s="542"/>
      <c r="AV36" s="532">
        <f t="shared" si="5"/>
        <v>1.4386574074074072E-2</v>
      </c>
      <c r="AW36" s="298">
        <f t="shared" si="6"/>
        <v>5</v>
      </c>
    </row>
    <row r="37" spans="1:52" s="3" customFormat="1" ht="13">
      <c r="A37" s="535" t="s">
        <v>955</v>
      </c>
      <c r="B37" s="526"/>
      <c r="C37" s="526">
        <v>4</v>
      </c>
      <c r="D37" s="527"/>
      <c r="E37" s="803"/>
      <c r="F37" s="528">
        <f t="shared" si="8"/>
        <v>2.3657407407407408E-2</v>
      </c>
      <c r="G37" s="301"/>
      <c r="H37" s="529">
        <v>2.3657407407407408E-2</v>
      </c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301"/>
      <c r="T37" s="301"/>
      <c r="U37" s="301"/>
      <c r="V37" s="301"/>
      <c r="W37" s="122"/>
      <c r="X37" s="122"/>
      <c r="Y37" s="301"/>
      <c r="Z37" s="301"/>
      <c r="AA37" s="122"/>
      <c r="AB37" s="301"/>
      <c r="AC37" s="529"/>
      <c r="AD37" s="301"/>
      <c r="AE37" s="301"/>
      <c r="AF37" s="301"/>
      <c r="AG37" s="301"/>
      <c r="AH37" s="301"/>
      <c r="AI37" s="301"/>
      <c r="AJ37" s="301"/>
      <c r="AK37" s="301"/>
      <c r="AL37" s="301"/>
      <c r="AM37" s="529"/>
      <c r="AN37" s="529"/>
      <c r="AO37" s="301"/>
      <c r="AP37" s="529"/>
      <c r="AQ37" s="301"/>
      <c r="AR37" s="529"/>
      <c r="AS37" s="529"/>
      <c r="AT37" s="529"/>
      <c r="AU37" s="542"/>
      <c r="AV37" s="532">
        <f t="shared" si="5"/>
        <v>2.3657407407407408E-2</v>
      </c>
      <c r="AW37" s="298">
        <f t="shared" si="6"/>
        <v>1</v>
      </c>
    </row>
    <row r="38" spans="1:52" s="3" customFormat="1" ht="13">
      <c r="A38" s="525" t="s">
        <v>852</v>
      </c>
      <c r="B38" s="407">
        <v>13</v>
      </c>
      <c r="C38" s="407">
        <v>14</v>
      </c>
      <c r="D38" s="527">
        <f>AV38</f>
        <v>1.1956018518518517E-2</v>
      </c>
      <c r="E38" s="801">
        <v>10</v>
      </c>
      <c r="F38" s="528">
        <f t="shared" si="8"/>
        <v>1.2345679012345678E-2</v>
      </c>
      <c r="G38" s="529"/>
      <c r="H38" s="529"/>
      <c r="I38" s="529"/>
      <c r="J38" s="529"/>
      <c r="K38" s="529"/>
      <c r="L38" s="529"/>
      <c r="M38" s="529">
        <v>1.2824074074074073E-2</v>
      </c>
      <c r="N38" s="529">
        <v>1.207175925925926E-2</v>
      </c>
      <c r="O38" s="529"/>
      <c r="P38" s="529"/>
      <c r="Q38" s="529"/>
      <c r="R38" s="529">
        <v>1.1956018518518517E-2</v>
      </c>
      <c r="S38" s="529">
        <v>1.252314814814815E-2</v>
      </c>
      <c r="T38" s="529"/>
      <c r="U38" s="529">
        <v>1.2025462962962962E-2</v>
      </c>
      <c r="V38" s="529"/>
      <c r="W38" s="529">
        <v>1.2673611111111109E-2</v>
      </c>
      <c r="X38" s="529"/>
      <c r="Y38" s="529"/>
      <c r="Z38" s="529"/>
      <c r="AA38" s="529"/>
      <c r="AB38" s="529"/>
      <c r="AC38" s="529"/>
      <c r="AD38" s="529"/>
      <c r="AE38" s="529"/>
      <c r="AF38" s="529" t="s">
        <v>514</v>
      </c>
      <c r="AG38" s="529"/>
      <c r="AH38" s="529"/>
      <c r="AI38" s="529"/>
      <c r="AJ38" s="529"/>
      <c r="AK38" s="529"/>
      <c r="AL38" s="529"/>
      <c r="AM38" s="122"/>
      <c r="AN38" s="529"/>
      <c r="AO38" s="122"/>
      <c r="AP38" s="529"/>
      <c r="AQ38" s="529"/>
      <c r="AR38" s="529"/>
      <c r="AS38" s="529"/>
      <c r="AT38" s="529"/>
      <c r="AU38" s="537"/>
      <c r="AV38" s="532">
        <f t="shared" si="5"/>
        <v>1.1956018518518517E-2</v>
      </c>
      <c r="AW38" s="298">
        <f t="shared" si="6"/>
        <v>7</v>
      </c>
      <c r="AX38" s="533"/>
      <c r="AY38"/>
      <c r="AZ38"/>
    </row>
    <row r="39" spans="1:52" s="3" customFormat="1" ht="13">
      <c r="A39" s="525" t="s">
        <v>560</v>
      </c>
      <c r="B39" s="407">
        <v>12</v>
      </c>
      <c r="C39" s="407">
        <v>13</v>
      </c>
      <c r="D39" s="527"/>
      <c r="E39" s="801">
        <v>1</v>
      </c>
      <c r="F39" s="528" t="str">
        <f t="shared" si="8"/>
        <v xml:space="preserve"> </v>
      </c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  <c r="AE39" s="529"/>
      <c r="AF39" s="529"/>
      <c r="AG39" s="529"/>
      <c r="AH39" s="529"/>
      <c r="AI39" s="529"/>
      <c r="AJ39" s="529"/>
      <c r="AK39" s="529"/>
      <c r="AL39" s="529"/>
      <c r="AM39" s="122"/>
      <c r="AN39" s="529"/>
      <c r="AO39" s="122"/>
      <c r="AP39" s="529"/>
      <c r="AQ39" s="529"/>
      <c r="AR39" s="529"/>
      <c r="AS39" s="529"/>
      <c r="AT39" s="529"/>
      <c r="AU39" s="537"/>
      <c r="AV39" s="532" t="str">
        <f t="shared" si="5"/>
        <v xml:space="preserve"> </v>
      </c>
      <c r="AW39" s="298">
        <f t="shared" si="6"/>
        <v>0</v>
      </c>
      <c r="AX39" s="533"/>
      <c r="AY39"/>
      <c r="AZ39"/>
    </row>
    <row r="40" spans="1:52" s="3" customFormat="1" ht="13">
      <c r="A40" s="357" t="s">
        <v>1494</v>
      </c>
      <c r="B40" s="786">
        <v>3</v>
      </c>
      <c r="C40" s="526">
        <v>3</v>
      </c>
      <c r="D40" s="540"/>
      <c r="E40" s="804">
        <v>4</v>
      </c>
      <c r="F40" s="528">
        <f t="shared" si="8"/>
        <v>1.8410011574074073E-2</v>
      </c>
      <c r="G40" s="529">
        <v>1.8692129629629631E-2</v>
      </c>
      <c r="H40" s="84"/>
      <c r="I40" s="529"/>
      <c r="J40" s="529"/>
      <c r="K40" s="529"/>
      <c r="L40" s="529"/>
      <c r="M40" s="529"/>
      <c r="N40" s="529">
        <v>1.8263888888888889E-2</v>
      </c>
      <c r="O40" s="529"/>
      <c r="P40" s="529"/>
      <c r="Q40" s="529"/>
      <c r="R40" s="529"/>
      <c r="S40" s="529">
        <v>1.8101851851851852E-2</v>
      </c>
      <c r="T40" s="301"/>
      <c r="U40" s="301"/>
      <c r="V40" s="301"/>
      <c r="W40" s="529"/>
      <c r="X40" s="529">
        <v>1.7858796296296296E-2</v>
      </c>
      <c r="Y40" s="301"/>
      <c r="Z40" s="301"/>
      <c r="AA40" s="122"/>
      <c r="AB40" s="529">
        <v>1.8460648148148146E-2</v>
      </c>
      <c r="AC40" s="529"/>
      <c r="AD40" s="301"/>
      <c r="AE40" s="529">
        <v>1.712962962962963E-2</v>
      </c>
      <c r="AF40" s="529"/>
      <c r="AG40" s="301"/>
      <c r="AH40" s="301"/>
      <c r="AI40" s="301"/>
      <c r="AJ40" s="301"/>
      <c r="AK40" s="301"/>
      <c r="AL40" s="529">
        <v>1.7986111111111109E-2</v>
      </c>
      <c r="AM40" s="122"/>
      <c r="AN40" s="301"/>
      <c r="AO40" s="301"/>
      <c r="AP40" s="301"/>
      <c r="AQ40" s="301"/>
      <c r="AR40" s="301"/>
      <c r="AS40" s="301"/>
      <c r="AT40" s="529">
        <v>2.0787037037037038E-2</v>
      </c>
      <c r="AU40" s="542"/>
      <c r="AV40" s="532">
        <f t="shared" si="5"/>
        <v>1.712962962962963E-2</v>
      </c>
      <c r="AW40" s="298">
        <f t="shared" si="6"/>
        <v>8</v>
      </c>
    </row>
    <row r="41" spans="1:52" s="3" customFormat="1" ht="13">
      <c r="A41" s="525" t="s">
        <v>1495</v>
      </c>
      <c r="B41" s="407">
        <v>3</v>
      </c>
      <c r="C41" s="407">
        <v>3</v>
      </c>
      <c r="D41" s="527"/>
      <c r="E41" s="801">
        <v>4</v>
      </c>
      <c r="F41" s="528">
        <f t="shared" si="8"/>
        <v>1.8518518518518521E-2</v>
      </c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  <c r="AE41" s="529"/>
      <c r="AF41" s="529"/>
      <c r="AG41" s="529"/>
      <c r="AH41" s="529"/>
      <c r="AI41" s="529"/>
      <c r="AJ41" s="529"/>
      <c r="AK41" s="529"/>
      <c r="AL41" s="529"/>
      <c r="AM41" s="122"/>
      <c r="AN41" s="529"/>
      <c r="AO41" s="122"/>
      <c r="AP41" s="529">
        <v>1.8518518518518521E-2</v>
      </c>
      <c r="AQ41" s="529"/>
      <c r="AR41" s="529"/>
      <c r="AS41" s="529"/>
      <c r="AT41" s="529"/>
      <c r="AU41" s="537"/>
      <c r="AV41" s="532">
        <f t="shared" si="5"/>
        <v>1.8518518518518521E-2</v>
      </c>
      <c r="AW41" s="298">
        <f t="shared" si="6"/>
        <v>1</v>
      </c>
      <c r="AX41" s="533"/>
      <c r="AY41"/>
    </row>
    <row r="42" spans="1:52" s="3" customFormat="1" ht="13">
      <c r="A42" s="357" t="s">
        <v>1496</v>
      </c>
      <c r="B42" s="539"/>
      <c r="C42" s="526">
        <v>5</v>
      </c>
      <c r="D42" s="540"/>
      <c r="E42" s="541"/>
      <c r="F42" s="528">
        <f>IFERROR(AVERAGEA(G42:AT42), " ")</f>
        <v>1.6030092592592592E-2</v>
      </c>
      <c r="G42" s="301"/>
      <c r="H42" s="84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301"/>
      <c r="T42" s="301"/>
      <c r="U42" s="301"/>
      <c r="V42" s="301"/>
      <c r="W42" s="122"/>
      <c r="X42" s="122"/>
      <c r="Y42" s="301"/>
      <c r="Z42" s="529"/>
      <c r="AA42" s="122"/>
      <c r="AB42" s="301"/>
      <c r="AC42" s="529"/>
      <c r="AD42" s="301"/>
      <c r="AE42" s="301"/>
      <c r="AF42" s="301"/>
      <c r="AG42" s="301"/>
      <c r="AH42" s="529"/>
      <c r="AI42" s="529">
        <v>1.726851851851852E-2</v>
      </c>
      <c r="AJ42" s="301"/>
      <c r="AK42" s="529">
        <v>1.6157407407407409E-2</v>
      </c>
      <c r="AL42" s="529">
        <v>1.621527777777778E-2</v>
      </c>
      <c r="AM42" s="529">
        <v>1.5648148148148151E-2</v>
      </c>
      <c r="AO42" s="529">
        <v>1.5335648148148147E-2</v>
      </c>
      <c r="AP42" s="529">
        <v>1.5555555555555553E-2</v>
      </c>
      <c r="AQ42" s="301"/>
      <c r="AR42" s="301"/>
      <c r="AS42" s="301"/>
      <c r="AT42" s="301"/>
      <c r="AU42" s="542"/>
      <c r="AV42" s="534">
        <f t="shared" si="5"/>
        <v>1.5335648148148147E-2</v>
      </c>
      <c r="AW42" s="298">
        <f t="shared" si="6"/>
        <v>6</v>
      </c>
    </row>
    <row r="43" spans="1:52" s="3" customFormat="1" ht="13">
      <c r="A43" s="357" t="s">
        <v>1497</v>
      </c>
      <c r="B43" s="551"/>
      <c r="C43" s="526"/>
      <c r="D43" s="540"/>
      <c r="E43" s="552"/>
      <c r="F43" s="528"/>
      <c r="G43" s="301"/>
      <c r="H43" s="84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301"/>
      <c r="T43" s="301"/>
      <c r="U43" s="301"/>
      <c r="V43" s="301"/>
      <c r="W43" s="122"/>
      <c r="X43" s="122"/>
      <c r="Y43" s="301"/>
      <c r="Z43" s="529"/>
      <c r="AA43" s="122"/>
      <c r="AB43" s="301"/>
      <c r="AC43" s="529"/>
      <c r="AD43" s="301"/>
      <c r="AE43" s="301"/>
      <c r="AF43" s="301"/>
      <c r="AG43" s="301"/>
      <c r="AH43" s="529"/>
      <c r="AI43" s="529"/>
      <c r="AJ43" s="301"/>
      <c r="AK43" s="529"/>
      <c r="AL43" s="529"/>
      <c r="AM43" s="529"/>
      <c r="AN43" s="529">
        <v>1.6886574074074075E-2</v>
      </c>
      <c r="AO43" s="301"/>
      <c r="AP43" s="529"/>
      <c r="AQ43" s="301"/>
      <c r="AR43" s="529">
        <v>1.5810185185185184E-2</v>
      </c>
      <c r="AS43" s="301"/>
      <c r="AT43" s="301"/>
      <c r="AU43" s="542"/>
      <c r="AV43" s="534">
        <f t="shared" si="5"/>
        <v>1.5810185185185184E-2</v>
      </c>
      <c r="AW43" s="298">
        <f t="shared" si="6"/>
        <v>2</v>
      </c>
    </row>
    <row r="44" spans="1:52" ht="13">
      <c r="A44" s="53" t="s">
        <v>17</v>
      </c>
      <c r="B44" s="407" t="s">
        <v>514</v>
      </c>
      <c r="C44" s="407" t="str">
        <f t="shared" ref="C44" si="9">IFERROR(MINUTE(C$5)-MINUTE(D44)," ")</f>
        <v xml:space="preserve"> </v>
      </c>
      <c r="D44" s="527" t="s">
        <v>514</v>
      </c>
      <c r="E44" s="298">
        <v>0</v>
      </c>
      <c r="F44" s="528">
        <f t="shared" ref="F44" si="10">IFERROR(AVERAGEA(G44:AT44), " ")</f>
        <v>1.4120370370370368E-2</v>
      </c>
      <c r="G44" s="492"/>
      <c r="H44" s="492"/>
      <c r="I44" s="492"/>
      <c r="J44" s="492"/>
      <c r="K44" s="492"/>
      <c r="L44" s="492"/>
      <c r="M44" s="492"/>
      <c r="N44" s="492"/>
      <c r="O44" s="529"/>
      <c r="P44" s="492"/>
      <c r="Q44" s="529"/>
      <c r="R44" s="529"/>
      <c r="S44" s="492"/>
      <c r="T44" s="492"/>
      <c r="U44" s="492"/>
      <c r="V44" s="492"/>
      <c r="W44" s="492"/>
      <c r="X44" s="492"/>
      <c r="Y44" s="492"/>
      <c r="Z44" s="530"/>
      <c r="AA44" s="530"/>
      <c r="AB44" s="530"/>
      <c r="AC44" s="530"/>
      <c r="AD44" s="538"/>
      <c r="AE44" s="529"/>
      <c r="AF44" s="538"/>
      <c r="AG44" s="538"/>
      <c r="AH44" s="529"/>
      <c r="AI44" s="529"/>
      <c r="AJ44" s="529"/>
      <c r="AK44" s="529"/>
      <c r="AL44" s="529"/>
      <c r="AM44" s="7"/>
      <c r="AN44" s="529"/>
      <c r="AO44" s="538"/>
      <c r="AP44" s="529">
        <v>1.4120370370370368E-2</v>
      </c>
      <c r="AQ44" s="529"/>
      <c r="AR44" s="529"/>
      <c r="AS44" s="533"/>
      <c r="AT44" s="533"/>
      <c r="AU44" s="544"/>
      <c r="AV44" s="532">
        <f t="shared" si="5"/>
        <v>1.4120370370370368E-2</v>
      </c>
      <c r="AW44" s="298">
        <f t="shared" si="6"/>
        <v>1</v>
      </c>
      <c r="AX44" s="533"/>
    </row>
    <row r="45" spans="1:52" ht="13">
      <c r="A45" s="53" t="s">
        <v>569</v>
      </c>
      <c r="B45" s="407">
        <v>9</v>
      </c>
      <c r="C45" s="407">
        <v>9</v>
      </c>
      <c r="D45" s="527">
        <v>1.5127314814814816E-2</v>
      </c>
      <c r="E45" s="801">
        <v>0</v>
      </c>
      <c r="F45" s="528" t="str">
        <f t="shared" si="8"/>
        <v xml:space="preserve"> </v>
      </c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  <c r="AE45" s="529"/>
      <c r="AF45" s="529"/>
      <c r="AG45" s="529"/>
      <c r="AH45" s="529"/>
      <c r="AI45" s="529"/>
      <c r="AJ45" s="529"/>
      <c r="AK45" s="529"/>
      <c r="AL45" s="529"/>
      <c r="AM45" s="122"/>
      <c r="AN45" s="529"/>
      <c r="AO45" s="122"/>
      <c r="AP45" s="529"/>
      <c r="AQ45" s="529"/>
      <c r="AR45" s="529"/>
      <c r="AS45" s="529"/>
      <c r="AT45" s="529"/>
      <c r="AU45" s="537"/>
      <c r="AV45" s="532" t="str">
        <f t="shared" si="5"/>
        <v xml:space="preserve"> </v>
      </c>
      <c r="AW45" s="298">
        <f t="shared" si="6"/>
        <v>0</v>
      </c>
      <c r="AX45" s="533"/>
    </row>
    <row r="46" spans="1:52" s="3" customFormat="1" ht="13">
      <c r="A46" s="535" t="s">
        <v>1201</v>
      </c>
      <c r="B46" s="407">
        <v>10</v>
      </c>
      <c r="C46" s="407">
        <v>10</v>
      </c>
      <c r="D46" s="527">
        <v>1.6111111111111111E-2</v>
      </c>
      <c r="E46" s="801">
        <v>0</v>
      </c>
      <c r="F46" s="528" t="str">
        <f t="shared" si="8"/>
        <v xml:space="preserve"> </v>
      </c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29"/>
      <c r="AB46" s="529"/>
      <c r="AC46" s="529"/>
      <c r="AD46" s="529"/>
      <c r="AE46" s="529"/>
      <c r="AF46" s="529"/>
      <c r="AG46" s="529"/>
      <c r="AH46" s="529"/>
      <c r="AI46" s="529"/>
      <c r="AJ46" s="529"/>
      <c r="AK46" s="529"/>
      <c r="AL46" s="529"/>
      <c r="AM46" s="122"/>
      <c r="AN46" s="529"/>
      <c r="AO46" s="122"/>
      <c r="AP46" s="529"/>
      <c r="AQ46" s="529"/>
      <c r="AR46" s="529"/>
      <c r="AS46" s="529"/>
      <c r="AT46" s="529"/>
      <c r="AU46" s="537"/>
      <c r="AV46" s="532" t="str">
        <f t="shared" si="5"/>
        <v xml:space="preserve"> </v>
      </c>
      <c r="AW46" s="298">
        <f t="shared" si="6"/>
        <v>0</v>
      </c>
      <c r="AX46" s="533"/>
      <c r="AY46"/>
      <c r="AZ46"/>
    </row>
    <row r="47" spans="1:52" ht="13">
      <c r="A47" s="525" t="s">
        <v>950</v>
      </c>
      <c r="B47" s="407">
        <v>7</v>
      </c>
      <c r="C47" s="547">
        <v>7</v>
      </c>
      <c r="D47" s="548" t="s">
        <v>514</v>
      </c>
      <c r="E47" s="801">
        <v>0</v>
      </c>
      <c r="F47" s="528" t="str">
        <f t="shared" si="8"/>
        <v xml:space="preserve"> </v>
      </c>
      <c r="G47" s="301"/>
      <c r="H47" s="301"/>
      <c r="I47" s="301"/>
      <c r="J47" s="301"/>
      <c r="K47" s="84"/>
      <c r="L47" s="84"/>
      <c r="M47" s="84"/>
      <c r="N47" s="84"/>
      <c r="O47" s="343"/>
      <c r="P47" s="84"/>
      <c r="Q47" s="343"/>
      <c r="R47" s="343"/>
      <c r="S47" s="84"/>
      <c r="T47" s="84"/>
      <c r="U47" s="84"/>
      <c r="V47" s="84"/>
      <c r="W47" s="122"/>
      <c r="X47" s="122"/>
      <c r="Y47" s="84"/>
      <c r="Z47" s="84"/>
      <c r="AA47" s="84"/>
      <c r="AB47" s="84"/>
      <c r="AC47" s="122"/>
      <c r="AD47" s="84"/>
      <c r="AE47" s="529"/>
      <c r="AF47" s="529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84"/>
      <c r="AR47" s="84"/>
      <c r="AS47" s="529"/>
      <c r="AT47" s="84"/>
      <c r="AU47" s="394"/>
      <c r="AV47" s="532" t="str">
        <f t="shared" si="5"/>
        <v xml:space="preserve"> </v>
      </c>
      <c r="AW47" s="298">
        <f t="shared" si="6"/>
        <v>0</v>
      </c>
      <c r="AX47" s="533"/>
    </row>
    <row r="48" spans="1:52" s="3" customFormat="1" ht="13">
      <c r="A48" s="357" t="s">
        <v>948</v>
      </c>
      <c r="B48" s="547">
        <v>9</v>
      </c>
      <c r="C48" s="407">
        <v>9</v>
      </c>
      <c r="D48" s="549" t="str">
        <f>AV48</f>
        <v xml:space="preserve"> </v>
      </c>
      <c r="E48" s="801">
        <v>2</v>
      </c>
      <c r="F48" s="528" t="str">
        <f t="shared" si="8"/>
        <v xml:space="preserve"> </v>
      </c>
      <c r="G48" s="529"/>
      <c r="H48" s="529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529"/>
      <c r="U48" s="529"/>
      <c r="V48" s="529"/>
      <c r="W48" s="529"/>
      <c r="X48" s="529"/>
      <c r="Y48" s="529"/>
      <c r="Z48" s="529"/>
      <c r="AA48" s="529"/>
      <c r="AB48" s="529"/>
      <c r="AC48" s="529"/>
      <c r="AD48" s="529"/>
      <c r="AE48" s="529"/>
      <c r="AF48" s="529"/>
      <c r="AG48" s="529"/>
      <c r="AH48" s="529"/>
      <c r="AI48" s="529"/>
      <c r="AJ48" s="529"/>
      <c r="AK48" s="529"/>
      <c r="AL48" s="529"/>
      <c r="AM48" s="122"/>
      <c r="AN48" s="529"/>
      <c r="AO48" s="122"/>
      <c r="AP48" s="529"/>
      <c r="AQ48" s="529"/>
      <c r="AR48" s="529"/>
      <c r="AS48" s="529"/>
      <c r="AT48" s="529"/>
      <c r="AU48" s="537"/>
      <c r="AV48" s="532" t="str">
        <f t="shared" si="5"/>
        <v xml:space="preserve"> </v>
      </c>
      <c r="AW48" s="298">
        <f t="shared" si="6"/>
        <v>0</v>
      </c>
      <c r="AX48" s="533"/>
      <c r="AY48"/>
      <c r="AZ48"/>
    </row>
    <row r="49" spans="1:52" s="3" customFormat="1" ht="13">
      <c r="A49" s="357" t="s">
        <v>1275</v>
      </c>
      <c r="B49" s="786">
        <v>13</v>
      </c>
      <c r="C49" s="526">
        <v>14</v>
      </c>
      <c r="D49" s="527" t="str">
        <f>AV49</f>
        <v xml:space="preserve"> </v>
      </c>
      <c r="E49" s="802">
        <v>7</v>
      </c>
      <c r="F49" s="528" t="str">
        <f t="shared" si="8"/>
        <v xml:space="preserve"> </v>
      </c>
      <c r="G49" s="301"/>
      <c r="H49" s="84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301" t="s">
        <v>1498</v>
      </c>
      <c r="T49" s="529"/>
      <c r="U49" s="301" t="s">
        <v>1498</v>
      </c>
      <c r="V49" s="301"/>
      <c r="W49" s="122"/>
      <c r="X49" s="122"/>
      <c r="Y49" s="301"/>
      <c r="Z49" s="122"/>
      <c r="AA49" s="529"/>
      <c r="AB49" s="529"/>
      <c r="AC49" s="529"/>
      <c r="AD49" s="301"/>
      <c r="AE49" s="529"/>
      <c r="AF49" s="529"/>
      <c r="AG49" s="529"/>
      <c r="AH49" s="301"/>
      <c r="AI49" s="529"/>
      <c r="AJ49" s="301"/>
      <c r="AK49" s="301"/>
      <c r="AL49" s="301"/>
      <c r="AM49" s="122"/>
      <c r="AN49" s="301"/>
      <c r="AO49" s="122"/>
      <c r="AP49" s="301"/>
      <c r="AQ49" s="301"/>
      <c r="AR49" s="301"/>
      <c r="AS49" s="529"/>
      <c r="AT49" s="301"/>
      <c r="AU49" s="542"/>
      <c r="AV49" s="532" t="str">
        <f t="shared" si="5"/>
        <v xml:space="preserve"> </v>
      </c>
      <c r="AW49" s="298">
        <f t="shared" si="6"/>
        <v>2</v>
      </c>
    </row>
    <row r="50" spans="1:52" s="3" customFormat="1" ht="13">
      <c r="A50" s="550" t="s">
        <v>1040</v>
      </c>
      <c r="B50" s="526">
        <v>7</v>
      </c>
      <c r="C50" s="407">
        <f>IFERROR(MINUTE(C$5)-MINUTE(D50)," ")</f>
        <v>30</v>
      </c>
      <c r="D50" s="527"/>
      <c r="E50" s="803">
        <v>1</v>
      </c>
      <c r="F50" s="528">
        <f t="shared" si="8"/>
        <v>1.5706018518518518E-2</v>
      </c>
      <c r="G50" s="301"/>
      <c r="H50" s="84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301"/>
      <c r="T50" s="529"/>
      <c r="U50" s="301"/>
      <c r="V50" s="301"/>
      <c r="W50" s="122"/>
      <c r="X50" s="122"/>
      <c r="Y50" s="301"/>
      <c r="Z50" s="122"/>
      <c r="AA50" s="529"/>
      <c r="AB50" s="529"/>
      <c r="AC50" s="529"/>
      <c r="AD50" s="301"/>
      <c r="AE50" s="529"/>
      <c r="AF50" s="529"/>
      <c r="AG50" s="529"/>
      <c r="AH50" s="301"/>
      <c r="AI50" s="529"/>
      <c r="AJ50" s="529"/>
      <c r="AK50" s="301"/>
      <c r="AL50" s="301"/>
      <c r="AM50" s="122"/>
      <c r="AN50" s="301"/>
      <c r="AO50" s="122"/>
      <c r="AP50" s="301"/>
      <c r="AQ50" s="301"/>
      <c r="AR50" s="301"/>
      <c r="AS50" s="529">
        <v>1.5706018518518518E-2</v>
      </c>
      <c r="AT50" s="301"/>
      <c r="AU50" s="542"/>
      <c r="AV50" s="532">
        <f t="shared" si="5"/>
        <v>1.5706018518518518E-2</v>
      </c>
      <c r="AW50" s="298">
        <f t="shared" si="6"/>
        <v>1</v>
      </c>
    </row>
    <row r="51" spans="1:52" ht="13">
      <c r="A51" s="53" t="s">
        <v>259</v>
      </c>
      <c r="B51" s="407">
        <v>4</v>
      </c>
      <c r="C51" s="407">
        <v>4</v>
      </c>
      <c r="D51" s="527" t="s">
        <v>514</v>
      </c>
      <c r="E51" s="801">
        <v>1</v>
      </c>
      <c r="F51" s="528">
        <f t="shared" si="8"/>
        <v>1.7905092592592594E-2</v>
      </c>
      <c r="G51" s="529"/>
      <c r="H51" s="529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29"/>
      <c r="AB51" s="529"/>
      <c r="AC51" s="529"/>
      <c r="AD51" s="529"/>
      <c r="AE51" s="529"/>
      <c r="AF51" s="529"/>
      <c r="AG51" s="529"/>
      <c r="AH51" s="529"/>
      <c r="AI51" s="529"/>
      <c r="AJ51" s="529">
        <v>1.7905092592592594E-2</v>
      </c>
      <c r="AK51" s="529"/>
      <c r="AL51" s="529"/>
      <c r="AM51" s="122"/>
      <c r="AN51" s="529"/>
      <c r="AO51" s="122"/>
      <c r="AP51" s="529"/>
      <c r="AQ51" s="529"/>
      <c r="AR51" s="529"/>
      <c r="AS51" s="529"/>
      <c r="AT51" s="529"/>
      <c r="AU51" s="537"/>
      <c r="AV51" s="532">
        <f t="shared" si="5"/>
        <v>1.7905092592592594E-2</v>
      </c>
      <c r="AW51" s="298">
        <f t="shared" si="6"/>
        <v>1</v>
      </c>
      <c r="AX51" s="533"/>
    </row>
    <row r="52" spans="1:52" s="3" customFormat="1" ht="13">
      <c r="A52" s="53" t="s">
        <v>260</v>
      </c>
      <c r="B52" s="407">
        <v>8</v>
      </c>
      <c r="C52" s="407">
        <v>8</v>
      </c>
      <c r="D52" s="527" t="s">
        <v>514</v>
      </c>
      <c r="E52" s="801">
        <v>0</v>
      </c>
      <c r="F52" s="528" t="str">
        <f t="shared" si="8"/>
        <v xml:space="preserve"> </v>
      </c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29"/>
      <c r="AB52" s="529"/>
      <c r="AC52" s="529"/>
      <c r="AD52" s="529"/>
      <c r="AE52" s="529"/>
      <c r="AF52" s="529"/>
      <c r="AG52" s="529"/>
      <c r="AH52" s="529"/>
      <c r="AI52" s="529"/>
      <c r="AJ52" s="529"/>
      <c r="AK52" s="529"/>
      <c r="AL52" s="529"/>
      <c r="AM52" s="122"/>
      <c r="AN52" s="529"/>
      <c r="AO52" s="122"/>
      <c r="AP52" s="529"/>
      <c r="AQ52" s="529"/>
      <c r="AR52" s="529"/>
      <c r="AS52" s="529"/>
      <c r="AT52" s="529"/>
      <c r="AU52" s="537"/>
      <c r="AV52" s="532" t="str">
        <f t="shared" si="5"/>
        <v xml:space="preserve"> </v>
      </c>
      <c r="AW52" s="298">
        <f t="shared" si="6"/>
        <v>0</v>
      </c>
      <c r="AX52" s="533"/>
      <c r="AY52"/>
    </row>
    <row r="53" spans="1:52" ht="12.75" customHeight="1">
      <c r="A53" s="53" t="s">
        <v>1276</v>
      </c>
      <c r="B53" s="407">
        <v>9</v>
      </c>
      <c r="C53" s="407">
        <f t="shared" ref="C53:C64" si="11">IFERROR(MINUTE(C$5)-MINUTE(D53)," ")</f>
        <v>9</v>
      </c>
      <c r="D53" s="527">
        <v>1.462962962962963E-2</v>
      </c>
      <c r="E53" s="801">
        <v>0</v>
      </c>
      <c r="F53" s="528" t="str">
        <f t="shared" si="8"/>
        <v xml:space="preserve"> </v>
      </c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Z53" s="529"/>
      <c r="AA53" s="529"/>
      <c r="AB53" s="529"/>
      <c r="AC53" s="529"/>
      <c r="AD53" s="529"/>
      <c r="AE53" s="529"/>
      <c r="AF53" s="529"/>
      <c r="AG53" s="529"/>
      <c r="AH53" s="529"/>
      <c r="AI53" s="529"/>
      <c r="AJ53" s="529"/>
      <c r="AK53" s="529"/>
      <c r="AL53" s="529"/>
      <c r="AM53" s="122"/>
      <c r="AN53" s="529"/>
      <c r="AO53" s="122"/>
      <c r="AP53" s="529"/>
      <c r="AQ53" s="529"/>
      <c r="AR53" s="529"/>
      <c r="AS53" s="529"/>
      <c r="AT53" s="529"/>
      <c r="AU53" s="537"/>
      <c r="AV53" s="532" t="str">
        <f t="shared" si="5"/>
        <v xml:space="preserve"> </v>
      </c>
      <c r="AW53" s="298">
        <f t="shared" si="6"/>
        <v>0</v>
      </c>
      <c r="AX53" s="533"/>
      <c r="AZ53" s="3"/>
    </row>
    <row r="54" spans="1:52" ht="13">
      <c r="A54" s="525" t="s">
        <v>1041</v>
      </c>
      <c r="B54" s="407">
        <v>9</v>
      </c>
      <c r="C54" s="407">
        <f t="shared" si="11"/>
        <v>9</v>
      </c>
      <c r="D54" s="527">
        <v>1.5092592592592593E-2</v>
      </c>
      <c r="E54" s="801">
        <v>1</v>
      </c>
      <c r="F54" s="528">
        <f t="shared" si="8"/>
        <v>1.8084490740740741E-2</v>
      </c>
      <c r="G54" s="529"/>
      <c r="H54" s="529">
        <v>1.7939814814814815E-2</v>
      </c>
      <c r="I54" s="529">
        <v>1.8229166666666668E-2</v>
      </c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29"/>
      <c r="AB54" s="529"/>
      <c r="AC54" s="529"/>
      <c r="AD54" s="529"/>
      <c r="AE54" s="529"/>
      <c r="AF54" s="529"/>
      <c r="AG54" s="529"/>
      <c r="AH54" s="529"/>
      <c r="AI54" s="529"/>
      <c r="AJ54" s="529"/>
      <c r="AK54" s="529"/>
      <c r="AL54" s="529"/>
      <c r="AM54" s="122"/>
      <c r="AN54" s="529"/>
      <c r="AO54" s="122"/>
      <c r="AP54" s="529"/>
      <c r="AQ54" s="529"/>
      <c r="AR54" s="529"/>
      <c r="AS54" s="529"/>
      <c r="AT54" s="529"/>
      <c r="AU54" s="537"/>
      <c r="AV54" s="532">
        <f t="shared" si="5"/>
        <v>1.7939814814814815E-2</v>
      </c>
      <c r="AW54" s="298">
        <f t="shared" si="6"/>
        <v>2</v>
      </c>
      <c r="AX54" s="533"/>
    </row>
    <row r="55" spans="1:52" ht="13">
      <c r="A55" s="53" t="s">
        <v>784</v>
      </c>
      <c r="B55" s="407">
        <v>7</v>
      </c>
      <c r="C55" s="407">
        <v>7</v>
      </c>
      <c r="D55" s="527" t="s">
        <v>514</v>
      </c>
      <c r="E55" s="801">
        <v>0</v>
      </c>
      <c r="F55" s="528" t="str">
        <f t="shared" si="8"/>
        <v xml:space="preserve"> </v>
      </c>
      <c r="G55" s="529"/>
      <c r="H55" s="529"/>
      <c r="I55" s="529"/>
      <c r="J55" s="529"/>
      <c r="K55" s="529"/>
      <c r="L55" s="529"/>
      <c r="M55" s="529"/>
      <c r="N55" s="529"/>
      <c r="O55" s="529"/>
      <c r="P55" s="529"/>
      <c r="Q55" s="529"/>
      <c r="R55" s="529"/>
      <c r="S55" s="529"/>
      <c r="T55" s="529"/>
      <c r="U55" s="529"/>
      <c r="V55" s="529"/>
      <c r="W55" s="529"/>
      <c r="X55" s="529"/>
      <c r="Y55" s="529"/>
      <c r="Z55" s="529"/>
      <c r="AA55" s="529"/>
      <c r="AB55" s="529"/>
      <c r="AC55" s="529"/>
      <c r="AD55" s="529"/>
      <c r="AE55" s="529"/>
      <c r="AF55" s="529"/>
      <c r="AG55" s="529"/>
      <c r="AH55" s="529"/>
      <c r="AI55" s="529"/>
      <c r="AJ55" s="529"/>
      <c r="AK55" s="529"/>
      <c r="AL55" s="529"/>
      <c r="AM55" s="122"/>
      <c r="AN55" s="529"/>
      <c r="AO55" s="122"/>
      <c r="AP55" s="529"/>
      <c r="AQ55" s="529"/>
      <c r="AR55" s="529"/>
      <c r="AS55" s="529"/>
      <c r="AT55" s="529"/>
      <c r="AU55" s="537"/>
      <c r="AV55" s="532" t="str">
        <f t="shared" si="5"/>
        <v xml:space="preserve"> </v>
      </c>
      <c r="AW55" s="298">
        <f t="shared" si="6"/>
        <v>0</v>
      </c>
      <c r="AX55" s="533"/>
    </row>
    <row r="56" spans="1:52" s="3" customFormat="1" ht="13">
      <c r="A56" s="53" t="s">
        <v>542</v>
      </c>
      <c r="B56" s="407">
        <v>5</v>
      </c>
      <c r="C56" s="407">
        <v>5</v>
      </c>
      <c r="D56" s="527" t="s">
        <v>514</v>
      </c>
      <c r="E56" s="801">
        <v>0</v>
      </c>
      <c r="F56" s="528">
        <f t="shared" si="8"/>
        <v>1.7708333333333333E-2</v>
      </c>
      <c r="G56" s="529"/>
      <c r="H56" s="529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29"/>
      <c r="W56" s="529"/>
      <c r="X56" s="529"/>
      <c r="Y56" s="529"/>
      <c r="Z56" s="529"/>
      <c r="AA56" s="529"/>
      <c r="AB56" s="529"/>
      <c r="AC56" s="529"/>
      <c r="AD56" s="529"/>
      <c r="AE56" s="529"/>
      <c r="AF56" s="529"/>
      <c r="AG56" s="529"/>
      <c r="AH56" s="529">
        <v>1.7708333333333333E-2</v>
      </c>
      <c r="AI56" s="529"/>
      <c r="AJ56" s="529"/>
      <c r="AK56" s="529"/>
      <c r="AL56" s="529"/>
      <c r="AM56" s="122"/>
      <c r="AN56" s="529"/>
      <c r="AO56" s="122"/>
      <c r="AP56" s="529"/>
      <c r="AQ56" s="529"/>
      <c r="AR56" s="529"/>
      <c r="AS56" s="529"/>
      <c r="AT56" s="529"/>
      <c r="AU56" s="544"/>
      <c r="AV56" s="532">
        <f t="shared" si="5"/>
        <v>1.7708333333333333E-2</v>
      </c>
      <c r="AW56" s="298">
        <f t="shared" si="6"/>
        <v>1</v>
      </c>
      <c r="AX56" s="533"/>
      <c r="AY56"/>
    </row>
    <row r="57" spans="1:52" s="3" customFormat="1" ht="13">
      <c r="A57" s="535" t="s">
        <v>1206</v>
      </c>
      <c r="B57" s="407">
        <v>12</v>
      </c>
      <c r="C57" s="407">
        <f t="shared" si="11"/>
        <v>12</v>
      </c>
      <c r="D57" s="527">
        <v>1.2893518518518519E-2</v>
      </c>
      <c r="E57" s="801">
        <v>0</v>
      </c>
      <c r="F57" s="528">
        <f t="shared" si="8"/>
        <v>1.3521412037037038E-2</v>
      </c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>
        <v>1.3032407407407407E-2</v>
      </c>
      <c r="U57" s="529"/>
      <c r="V57" s="529"/>
      <c r="W57" s="529"/>
      <c r="X57" s="529">
        <v>1.3495370370370371E-2</v>
      </c>
      <c r="Y57" s="529"/>
      <c r="Z57" s="529">
        <v>1.3842592592592594E-2</v>
      </c>
      <c r="AA57" s="529"/>
      <c r="AB57" s="529"/>
      <c r="AC57" s="529"/>
      <c r="AD57" s="529"/>
      <c r="AE57" s="529"/>
      <c r="AF57" s="529"/>
      <c r="AG57" s="529">
        <v>1.3715277777777778E-2</v>
      </c>
      <c r="AH57" s="529"/>
      <c r="AI57" s="529"/>
      <c r="AJ57" s="529"/>
      <c r="AK57" s="529"/>
      <c r="AL57" s="529"/>
      <c r="AM57" s="122"/>
      <c r="AN57" s="529"/>
      <c r="AO57" s="122"/>
      <c r="AP57" s="529"/>
      <c r="AQ57" s="529"/>
      <c r="AR57" s="529"/>
      <c r="AS57" s="529"/>
      <c r="AT57" s="529"/>
      <c r="AU57" s="537"/>
      <c r="AV57" s="532">
        <f t="shared" si="5"/>
        <v>1.3032407407407407E-2</v>
      </c>
      <c r="AW57" s="298">
        <f t="shared" si="6"/>
        <v>4</v>
      </c>
      <c r="AX57" s="533"/>
      <c r="AY57"/>
    </row>
    <row r="58" spans="1:52" s="3" customFormat="1" ht="13">
      <c r="A58" s="525" t="s">
        <v>1277</v>
      </c>
      <c r="B58" s="407">
        <v>3</v>
      </c>
      <c r="C58" s="407">
        <f t="shared" si="11"/>
        <v>3</v>
      </c>
      <c r="D58" s="527">
        <v>1.9293981481481485E-2</v>
      </c>
      <c r="E58" s="801">
        <v>0</v>
      </c>
      <c r="F58" s="528" t="str">
        <f t="shared" si="8"/>
        <v xml:space="preserve"> </v>
      </c>
      <c r="G58" s="301"/>
      <c r="H58" s="301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301"/>
      <c r="T58" s="301"/>
      <c r="U58" s="529"/>
      <c r="V58" s="529"/>
      <c r="W58" s="301"/>
      <c r="X58" s="301"/>
      <c r="Y58" s="301"/>
      <c r="Z58" s="301"/>
      <c r="AA58" s="301"/>
      <c r="AB58" s="529"/>
      <c r="AC58" s="529"/>
      <c r="AD58" s="301"/>
      <c r="AE58" s="301"/>
      <c r="AF58" s="301"/>
      <c r="AG58" s="301"/>
      <c r="AH58" s="529"/>
      <c r="AI58" s="301"/>
      <c r="AJ58" s="301"/>
      <c r="AK58" s="301"/>
      <c r="AL58" s="301"/>
      <c r="AM58" s="529"/>
      <c r="AN58" s="529"/>
      <c r="AO58" s="529"/>
      <c r="AP58" s="529"/>
      <c r="AQ58" s="529"/>
      <c r="AR58" s="301"/>
      <c r="AS58" s="529"/>
      <c r="AT58" s="301"/>
      <c r="AU58" s="531"/>
      <c r="AV58" s="532" t="str">
        <f t="shared" si="5"/>
        <v xml:space="preserve"> </v>
      </c>
      <c r="AW58" s="298">
        <f t="shared" si="6"/>
        <v>0</v>
      </c>
      <c r="AX58" s="533"/>
      <c r="AY58"/>
      <c r="AZ58"/>
    </row>
    <row r="59" spans="1:52" ht="13">
      <c r="A59" s="53" t="s">
        <v>145</v>
      </c>
      <c r="B59" s="407">
        <v>2</v>
      </c>
      <c r="C59" s="407">
        <f t="shared" si="11"/>
        <v>2</v>
      </c>
      <c r="D59" s="527">
        <v>2.0034722222222221E-2</v>
      </c>
      <c r="E59" s="801">
        <v>0</v>
      </c>
      <c r="F59" s="528" t="str">
        <f t="shared" si="8"/>
        <v xml:space="preserve"> </v>
      </c>
      <c r="G59" s="529"/>
      <c r="H59" s="529"/>
      <c r="I59" s="529"/>
      <c r="J59" s="529"/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/>
      <c r="V59" s="529"/>
      <c r="W59" s="529"/>
      <c r="X59" s="529"/>
      <c r="Y59" s="529"/>
      <c r="Z59" s="529"/>
      <c r="AA59" s="529"/>
      <c r="AB59" s="529"/>
      <c r="AC59" s="529"/>
      <c r="AD59" s="529"/>
      <c r="AE59" s="529"/>
      <c r="AF59" s="529"/>
      <c r="AG59" s="529"/>
      <c r="AH59" s="529"/>
      <c r="AI59" s="529"/>
      <c r="AJ59" s="529"/>
      <c r="AK59" s="529"/>
      <c r="AL59" s="529"/>
      <c r="AM59" s="122"/>
      <c r="AN59" s="529"/>
      <c r="AO59" s="122"/>
      <c r="AP59" s="529"/>
      <c r="AQ59" s="529"/>
      <c r="AR59" s="529"/>
      <c r="AS59" s="529"/>
      <c r="AT59" s="529"/>
      <c r="AU59" s="537"/>
      <c r="AV59" s="532" t="str">
        <f t="shared" si="5"/>
        <v xml:space="preserve"> </v>
      </c>
      <c r="AW59" s="298">
        <f t="shared" si="6"/>
        <v>0</v>
      </c>
      <c r="AX59" s="533"/>
    </row>
    <row r="60" spans="1:52" s="3" customFormat="1" ht="13">
      <c r="A60" s="525" t="s">
        <v>787</v>
      </c>
      <c r="B60" s="407">
        <v>12</v>
      </c>
      <c r="C60" s="407">
        <f t="shared" si="11"/>
        <v>12</v>
      </c>
      <c r="D60" s="527">
        <v>1.2592592592592593E-2</v>
      </c>
      <c r="E60" s="801">
        <v>0</v>
      </c>
      <c r="F60" s="528" t="str">
        <f t="shared" si="8"/>
        <v xml:space="preserve"> </v>
      </c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  <c r="AE60" s="529"/>
      <c r="AF60" s="529"/>
      <c r="AG60" s="529"/>
      <c r="AH60" s="529"/>
      <c r="AI60" s="529"/>
      <c r="AJ60" s="529"/>
      <c r="AK60" s="529"/>
      <c r="AL60" s="529"/>
      <c r="AM60" s="122"/>
      <c r="AN60" s="529"/>
      <c r="AO60" s="122"/>
      <c r="AP60" s="529"/>
      <c r="AQ60" s="529"/>
      <c r="AR60" s="529"/>
      <c r="AS60" s="529"/>
      <c r="AT60" s="529"/>
      <c r="AU60" s="537"/>
      <c r="AV60" s="532" t="str">
        <f t="shared" si="5"/>
        <v xml:space="preserve"> </v>
      </c>
      <c r="AW60" s="298">
        <f t="shared" si="6"/>
        <v>0</v>
      </c>
      <c r="AX60" s="533"/>
      <c r="AY60"/>
    </row>
    <row r="61" spans="1:52" s="3" customFormat="1" ht="13">
      <c r="A61" s="525" t="s">
        <v>789</v>
      </c>
      <c r="B61" s="407">
        <v>9</v>
      </c>
      <c r="C61" s="407">
        <f t="shared" si="11"/>
        <v>9</v>
      </c>
      <c r="D61" s="527">
        <v>1.5219907407407409E-2</v>
      </c>
      <c r="E61" s="801">
        <v>0</v>
      </c>
      <c r="F61" s="528" t="str">
        <f t="shared" si="8"/>
        <v xml:space="preserve"> </v>
      </c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29"/>
      <c r="AF61" s="529"/>
      <c r="AG61" s="529"/>
      <c r="AH61" s="529"/>
      <c r="AI61" s="529"/>
      <c r="AJ61" s="529"/>
      <c r="AK61" s="529"/>
      <c r="AL61" s="529"/>
      <c r="AM61" s="122"/>
      <c r="AN61" s="529"/>
      <c r="AO61" s="122"/>
      <c r="AP61" s="529"/>
      <c r="AQ61" s="529"/>
      <c r="AR61" s="529"/>
      <c r="AS61" s="529"/>
      <c r="AT61" s="529"/>
      <c r="AU61" s="537"/>
      <c r="AV61" s="532" t="str">
        <f t="shared" si="5"/>
        <v xml:space="preserve"> </v>
      </c>
      <c r="AW61" s="298">
        <f t="shared" si="6"/>
        <v>0</v>
      </c>
      <c r="AX61" s="533"/>
      <c r="AY61"/>
      <c r="AZ61"/>
    </row>
    <row r="62" spans="1:52" ht="13">
      <c r="A62" s="525" t="s">
        <v>944</v>
      </c>
      <c r="B62" s="407">
        <v>1</v>
      </c>
      <c r="C62" s="407">
        <f t="shared" si="11"/>
        <v>1</v>
      </c>
      <c r="D62" s="527">
        <v>2.0578703703703703E-2</v>
      </c>
      <c r="E62" s="801">
        <v>1</v>
      </c>
      <c r="F62" s="528" t="str">
        <f t="shared" si="8"/>
        <v xml:space="preserve"> </v>
      </c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529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29"/>
      <c r="AF62" s="529"/>
      <c r="AG62" s="529"/>
      <c r="AH62" s="529"/>
      <c r="AI62" s="529"/>
      <c r="AJ62" s="529"/>
      <c r="AK62" s="529"/>
      <c r="AL62" s="529"/>
      <c r="AM62" s="122"/>
      <c r="AN62" s="529"/>
      <c r="AO62" s="122"/>
      <c r="AP62" s="529"/>
      <c r="AQ62" s="529"/>
      <c r="AR62" s="529"/>
      <c r="AS62" s="529"/>
      <c r="AT62" s="529"/>
      <c r="AU62" s="537"/>
      <c r="AV62" s="532" t="str">
        <f t="shared" si="5"/>
        <v xml:space="preserve"> </v>
      </c>
      <c r="AW62" s="298">
        <f t="shared" si="6"/>
        <v>0</v>
      </c>
      <c r="AX62" s="533"/>
      <c r="AY62" s="3"/>
    </row>
    <row r="63" spans="1:52" s="3" customFormat="1" ht="13">
      <c r="A63" s="525" t="s">
        <v>1278</v>
      </c>
      <c r="B63" s="407">
        <v>4</v>
      </c>
      <c r="C63" s="407">
        <f t="shared" si="11"/>
        <v>4</v>
      </c>
      <c r="D63" s="527">
        <v>1.8668981481481481E-2</v>
      </c>
      <c r="E63" s="801">
        <v>19</v>
      </c>
      <c r="F63" s="528">
        <f t="shared" si="8"/>
        <v>1.9374448853615518E-2</v>
      </c>
      <c r="G63" s="529">
        <v>1.8969907407407408E-2</v>
      </c>
      <c r="H63" s="529"/>
      <c r="I63" s="529">
        <v>2.1412037037037035E-2</v>
      </c>
      <c r="J63" s="529">
        <v>1.8993055555555558E-2</v>
      </c>
      <c r="K63" s="529">
        <v>1.7662037037037035E-2</v>
      </c>
      <c r="L63" s="529">
        <v>1.8865740740740742E-2</v>
      </c>
      <c r="M63" s="529">
        <v>1.877314814814815E-2</v>
      </c>
      <c r="N63" s="529"/>
      <c r="O63" s="529"/>
      <c r="P63" s="529">
        <v>1.9571759259259257E-2</v>
      </c>
      <c r="Q63" s="529"/>
      <c r="R63" s="529"/>
      <c r="S63" s="529">
        <v>1.9270833333333334E-2</v>
      </c>
      <c r="T63" s="529">
        <v>1.758101851851852E-2</v>
      </c>
      <c r="U63" s="529">
        <v>1.9351851851851853E-2</v>
      </c>
      <c r="V63" s="529">
        <v>1.9386574074074073E-2</v>
      </c>
      <c r="W63" s="529"/>
      <c r="X63" s="529"/>
      <c r="Y63" s="529"/>
      <c r="Z63" s="529"/>
      <c r="AA63" s="529"/>
      <c r="AB63" s="529"/>
      <c r="AC63" s="529"/>
      <c r="AD63" s="529"/>
      <c r="AE63" s="529">
        <v>1.9444444444444445E-2</v>
      </c>
      <c r="AF63" s="529">
        <v>1.9293981481481485E-2</v>
      </c>
      <c r="AG63" s="529"/>
      <c r="AH63" s="529">
        <v>2.1944444444444447E-2</v>
      </c>
      <c r="AI63" s="529">
        <v>1.9074074074074073E-2</v>
      </c>
      <c r="AJ63" s="529"/>
      <c r="AK63" s="529">
        <v>1.8715277777777779E-2</v>
      </c>
      <c r="AL63" s="529"/>
      <c r="AM63" s="529">
        <v>1.9224537037037037E-2</v>
      </c>
      <c r="AN63" s="529"/>
      <c r="AO63" s="529"/>
      <c r="AP63" s="529"/>
      <c r="AQ63" s="529">
        <v>1.9386574074074073E-2</v>
      </c>
      <c r="AR63" s="529">
        <v>1.9571759259259257E-2</v>
      </c>
      <c r="AS63" s="529">
        <v>1.923611111111111E-2</v>
      </c>
      <c r="AT63" s="529">
        <v>2.1134259259259259E-2</v>
      </c>
      <c r="AU63" s="537"/>
      <c r="AV63" s="532">
        <f t="shared" si="5"/>
        <v>1.758101851851852E-2</v>
      </c>
      <c r="AW63" s="298">
        <f t="shared" si="6"/>
        <v>21</v>
      </c>
      <c r="AX63" s="533"/>
      <c r="AY63"/>
    </row>
    <row r="64" spans="1:52" ht="13">
      <c r="A64" s="525" t="s">
        <v>1046</v>
      </c>
      <c r="B64" s="407">
        <v>4</v>
      </c>
      <c r="C64" s="407">
        <f t="shared" si="11"/>
        <v>4</v>
      </c>
      <c r="D64" s="527">
        <v>1.8622685185185183E-2</v>
      </c>
      <c r="E64" s="801">
        <v>3</v>
      </c>
      <c r="F64" s="528">
        <f t="shared" si="8"/>
        <v>1.8415509259259263E-2</v>
      </c>
      <c r="G64" s="529"/>
      <c r="H64" s="529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29"/>
      <c r="AF64" s="529">
        <v>1.9120370370370371E-2</v>
      </c>
      <c r="AG64" s="529">
        <v>1.8807870370370371E-2</v>
      </c>
      <c r="AH64" s="529">
        <v>1.7870370370370373E-2</v>
      </c>
      <c r="AI64" s="529"/>
      <c r="AJ64" s="529">
        <v>2.0046296296296295E-2</v>
      </c>
      <c r="AK64" s="529">
        <v>1.8449074074074073E-2</v>
      </c>
      <c r="AL64" s="529">
        <v>1.8148148148148146E-2</v>
      </c>
      <c r="AM64" s="122"/>
      <c r="AN64" s="529"/>
      <c r="AO64" s="529">
        <v>1.8310185185185186E-2</v>
      </c>
      <c r="AP64" s="529"/>
      <c r="AQ64" s="529">
        <v>1.8368055555555554E-2</v>
      </c>
      <c r="AR64" s="529"/>
      <c r="AS64" s="529">
        <v>1.7905092592592594E-2</v>
      </c>
      <c r="AT64" s="529">
        <v>1.712962962962963E-2</v>
      </c>
      <c r="AU64" s="537"/>
      <c r="AV64" s="532">
        <f t="shared" si="5"/>
        <v>1.712962962962963E-2</v>
      </c>
      <c r="AW64" s="298">
        <f t="shared" si="6"/>
        <v>10</v>
      </c>
      <c r="AX64" s="533"/>
    </row>
    <row r="65" spans="1:52" ht="13">
      <c r="A65" s="525" t="s">
        <v>1280</v>
      </c>
      <c r="B65" s="526">
        <v>12</v>
      </c>
      <c r="C65" s="526">
        <v>12</v>
      </c>
      <c r="D65" s="527">
        <v>1.238425925925926E-2</v>
      </c>
      <c r="E65" s="801">
        <v>6</v>
      </c>
      <c r="F65" s="528" t="str">
        <f t="shared" si="8"/>
        <v xml:space="preserve"> </v>
      </c>
      <c r="G65" s="301"/>
      <c r="H65" s="301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301"/>
      <c r="T65" s="301"/>
      <c r="U65" s="529"/>
      <c r="V65" s="301"/>
      <c r="W65" s="301"/>
      <c r="X65" s="301"/>
      <c r="Y65" s="529"/>
      <c r="Z65" s="301"/>
      <c r="AA65" s="529"/>
      <c r="AB65" s="301"/>
      <c r="AC65" s="529"/>
      <c r="AD65" s="529"/>
      <c r="AE65" s="529"/>
      <c r="AF65" s="529"/>
      <c r="AG65" s="301"/>
      <c r="AH65" s="529"/>
      <c r="AI65" s="301"/>
      <c r="AJ65" s="529"/>
      <c r="AK65" s="529"/>
      <c r="AL65" s="529"/>
      <c r="AM65" s="122"/>
      <c r="AN65" s="301"/>
      <c r="AO65" s="122"/>
      <c r="AP65" s="529"/>
      <c r="AQ65" s="301"/>
      <c r="AR65" s="301"/>
      <c r="AS65" s="529"/>
      <c r="AT65" s="301"/>
      <c r="AU65" s="531"/>
      <c r="AV65" s="532" t="str">
        <f t="shared" si="5"/>
        <v xml:space="preserve"> </v>
      </c>
      <c r="AW65" s="298">
        <f t="shared" si="6"/>
        <v>0</v>
      </c>
      <c r="AX65" s="533"/>
    </row>
    <row r="66" spans="1:52" s="3" customFormat="1" ht="13">
      <c r="A66" s="525" t="s">
        <v>1281</v>
      </c>
      <c r="B66" s="526">
        <v>5</v>
      </c>
      <c r="C66" s="526">
        <v>5</v>
      </c>
      <c r="D66" s="527">
        <f>AV66</f>
        <v>1.5000000000000001E-2</v>
      </c>
      <c r="E66" s="801">
        <v>10</v>
      </c>
      <c r="F66" s="528">
        <f t="shared" si="8"/>
        <v>1.5998093681917208E-2</v>
      </c>
      <c r="G66" s="301"/>
      <c r="H66" s="529">
        <v>1.7037037037037038E-2</v>
      </c>
      <c r="I66" s="529"/>
      <c r="J66" s="529"/>
      <c r="K66" s="529"/>
      <c r="L66" s="529">
        <v>1.6273148148148148E-2</v>
      </c>
      <c r="M66" s="529">
        <v>1.6157407407407409E-2</v>
      </c>
      <c r="N66" s="529"/>
      <c r="O66" s="529">
        <v>1.5844907407407408E-2</v>
      </c>
      <c r="P66" s="529">
        <v>1.5879629629629629E-2</v>
      </c>
      <c r="Q66" s="529"/>
      <c r="R66" s="529"/>
      <c r="S66" s="529"/>
      <c r="T66" s="529"/>
      <c r="U66" s="301"/>
      <c r="V66" s="301"/>
      <c r="W66" s="529"/>
      <c r="X66" s="529"/>
      <c r="Y66" s="301"/>
      <c r="Z66" s="301"/>
      <c r="AA66" s="529"/>
      <c r="AB66" s="301"/>
      <c r="AC66" s="529"/>
      <c r="AD66" s="301"/>
      <c r="AE66" s="529">
        <v>1.6284722222222221E-2</v>
      </c>
      <c r="AF66" s="529">
        <v>1.5509259259259257E-2</v>
      </c>
      <c r="AG66" s="529">
        <v>1.6192129629629629E-2</v>
      </c>
      <c r="AH66" s="529">
        <v>1.5000000000000001E-2</v>
      </c>
      <c r="AI66" s="529">
        <v>1.6527777777777777E-2</v>
      </c>
      <c r="AJ66" s="301" t="s">
        <v>256</v>
      </c>
      <c r="AK66" s="301"/>
      <c r="AL66" s="529">
        <v>1.5844907407407408E-2</v>
      </c>
      <c r="AM66" s="529">
        <v>1.539351851851852E-2</v>
      </c>
      <c r="AN66" s="529">
        <v>1.6203703703703703E-2</v>
      </c>
      <c r="AO66" s="529">
        <v>1.5300925925925926E-2</v>
      </c>
      <c r="AP66" s="529">
        <v>1.6157407407407409E-2</v>
      </c>
      <c r="AQ66" s="529"/>
      <c r="AR66" s="529">
        <v>1.6273148148148148E-2</v>
      </c>
      <c r="AS66" s="529">
        <v>1.6087962962962964E-2</v>
      </c>
      <c r="AT66" s="301"/>
      <c r="AU66" s="542"/>
      <c r="AV66" s="532">
        <f t="shared" si="5"/>
        <v>1.5000000000000001E-2</v>
      </c>
      <c r="AW66" s="298">
        <f t="shared" si="6"/>
        <v>18</v>
      </c>
    </row>
    <row r="67" spans="1:52" s="3" customFormat="1" ht="13">
      <c r="A67" s="525" t="s">
        <v>1499</v>
      </c>
      <c r="B67" s="526"/>
      <c r="C67" s="526">
        <v>9</v>
      </c>
      <c r="D67" s="527"/>
      <c r="E67" s="801">
        <v>0</v>
      </c>
      <c r="F67" s="528">
        <f t="shared" si="8"/>
        <v>1.400977366255144E-2</v>
      </c>
      <c r="G67" s="301"/>
      <c r="H67" s="529"/>
      <c r="I67" s="529"/>
      <c r="J67" s="529"/>
      <c r="K67" s="529"/>
      <c r="L67" s="529"/>
      <c r="M67" s="529"/>
      <c r="N67" s="529"/>
      <c r="O67" s="529"/>
      <c r="P67" s="529"/>
      <c r="Q67" s="529">
        <v>1.4699074074074074E-2</v>
      </c>
      <c r="R67" s="529">
        <v>1.3842592592592594E-2</v>
      </c>
      <c r="S67" s="529">
        <v>1.3854166666666666E-2</v>
      </c>
      <c r="T67" s="529">
        <v>1.3495370370370371E-2</v>
      </c>
      <c r="U67" s="529">
        <v>1.3391203703703704E-2</v>
      </c>
      <c r="V67" s="529">
        <v>1.4895833333333332E-2</v>
      </c>
      <c r="W67" s="529">
        <v>1.3506944444444445E-2</v>
      </c>
      <c r="X67" s="529"/>
      <c r="Y67" s="301"/>
      <c r="Z67" s="529">
        <v>1.4050925925925927E-2</v>
      </c>
      <c r="AA67" s="529">
        <v>1.4351851851851852E-2</v>
      </c>
      <c r="AB67" s="301"/>
      <c r="AC67" s="529"/>
      <c r="AD67" s="301"/>
      <c r="AE67" s="529"/>
      <c r="AF67" s="529"/>
      <c r="AG67" s="301"/>
      <c r="AH67" s="301"/>
      <c r="AI67" s="301"/>
      <c r="AJ67" s="301"/>
      <c r="AK67" s="301"/>
      <c r="AL67" s="301"/>
      <c r="AM67" s="122"/>
      <c r="AN67" s="301"/>
      <c r="AO67" s="122"/>
      <c r="AP67" s="529"/>
      <c r="AQ67" s="529"/>
      <c r="AR67" s="301"/>
      <c r="AS67" s="529"/>
      <c r="AT67" s="301"/>
      <c r="AU67" s="542"/>
      <c r="AV67" s="532">
        <f t="shared" si="5"/>
        <v>1.3391203703703704E-2</v>
      </c>
      <c r="AW67" s="298">
        <f t="shared" si="6"/>
        <v>9</v>
      </c>
    </row>
    <row r="68" spans="1:52" ht="13">
      <c r="A68" s="525" t="s">
        <v>1283</v>
      </c>
      <c r="B68" s="407">
        <v>10</v>
      </c>
      <c r="C68" s="407">
        <v>10</v>
      </c>
      <c r="D68" s="527" t="s">
        <v>514</v>
      </c>
      <c r="E68" s="801">
        <v>0</v>
      </c>
      <c r="F68" s="528" t="str">
        <f t="shared" si="8"/>
        <v xml:space="preserve"> </v>
      </c>
      <c r="G68" s="529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29"/>
      <c r="AF68" s="529"/>
      <c r="AG68" s="529"/>
      <c r="AH68" s="529"/>
      <c r="AI68" s="529"/>
      <c r="AJ68" s="529"/>
      <c r="AK68" s="529"/>
      <c r="AL68" s="529"/>
      <c r="AM68" s="122"/>
      <c r="AN68" s="529"/>
      <c r="AO68" s="122"/>
      <c r="AP68" s="529"/>
      <c r="AQ68" s="529"/>
      <c r="AR68" s="529"/>
      <c r="AS68" s="529"/>
      <c r="AT68" s="529"/>
      <c r="AU68" s="537"/>
      <c r="AV68" s="532" t="str">
        <f t="shared" si="5"/>
        <v xml:space="preserve"> </v>
      </c>
      <c r="AW68" s="298">
        <f t="shared" si="6"/>
        <v>0</v>
      </c>
      <c r="AX68" s="533"/>
      <c r="AY68" s="3"/>
      <c r="AZ68" s="3"/>
    </row>
    <row r="69" spans="1:52" ht="13">
      <c r="A69" s="525" t="s">
        <v>795</v>
      </c>
      <c r="B69" s="407">
        <v>8</v>
      </c>
      <c r="C69" s="407">
        <v>8</v>
      </c>
      <c r="D69" s="527" t="s">
        <v>514</v>
      </c>
      <c r="E69" s="801">
        <v>0</v>
      </c>
      <c r="F69" s="528" t="str">
        <f t="shared" si="8"/>
        <v xml:space="preserve"> </v>
      </c>
      <c r="G69" s="529"/>
      <c r="H69" s="529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29"/>
      <c r="W69" s="529"/>
      <c r="X69" s="529"/>
      <c r="Y69" s="529"/>
      <c r="Z69" s="529"/>
      <c r="AA69" s="529"/>
      <c r="AB69" s="529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122"/>
      <c r="AN69" s="529"/>
      <c r="AO69" s="122"/>
      <c r="AP69" s="529"/>
      <c r="AQ69" s="529"/>
      <c r="AR69" s="529"/>
      <c r="AS69" s="529"/>
      <c r="AT69" s="529"/>
      <c r="AU69" s="537"/>
      <c r="AV69" s="532" t="str">
        <f t="shared" si="5"/>
        <v xml:space="preserve"> </v>
      </c>
      <c r="AW69" s="298">
        <f t="shared" si="6"/>
        <v>0</v>
      </c>
      <c r="AX69" s="533"/>
    </row>
    <row r="70" spans="1:52" ht="13">
      <c r="A70" s="525" t="s">
        <v>916</v>
      </c>
      <c r="B70" s="407">
        <v>0</v>
      </c>
      <c r="C70" s="407">
        <v>0</v>
      </c>
      <c r="D70" s="527">
        <v>2.4004629629629629E-2</v>
      </c>
      <c r="E70" s="801">
        <v>0</v>
      </c>
      <c r="F70" s="528" t="str">
        <f t="shared" si="8"/>
        <v xml:space="preserve"> </v>
      </c>
      <c r="G70" s="529"/>
      <c r="H70" s="529"/>
      <c r="I70" s="529"/>
      <c r="J70" s="529"/>
      <c r="K70" s="529"/>
      <c r="L70" s="529"/>
      <c r="M70" s="529"/>
      <c r="N70" s="529"/>
      <c r="O70" s="529"/>
      <c r="P70" s="529"/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122"/>
      <c r="AN70" s="529"/>
      <c r="AO70" s="122"/>
      <c r="AP70" s="529"/>
      <c r="AQ70" s="529"/>
      <c r="AR70" s="529"/>
      <c r="AS70" s="529"/>
      <c r="AT70" s="529"/>
      <c r="AU70" s="537"/>
      <c r="AV70" s="532" t="str">
        <f t="shared" si="5"/>
        <v xml:space="preserve"> </v>
      </c>
      <c r="AW70" s="298">
        <f t="shared" si="6"/>
        <v>0</v>
      </c>
      <c r="AX70" s="533"/>
    </row>
    <row r="71" spans="1:52" ht="13">
      <c r="A71" s="525" t="s">
        <v>1050</v>
      </c>
      <c r="B71" s="407">
        <v>11</v>
      </c>
      <c r="C71" s="407">
        <f t="shared" ref="C71:C79" si="12">IFERROR(MINUTE(C$5)-MINUTE(D71)," ")</f>
        <v>11</v>
      </c>
      <c r="D71" s="527">
        <v>1.3263888888888889E-2</v>
      </c>
      <c r="E71" s="801">
        <v>11</v>
      </c>
      <c r="F71" s="528">
        <f t="shared" si="8"/>
        <v>1.3159722222222224E-2</v>
      </c>
      <c r="G71" s="529"/>
      <c r="H71" s="529"/>
      <c r="I71" s="529"/>
      <c r="J71" s="529"/>
      <c r="K71" s="529"/>
      <c r="L71" s="529">
        <v>1.3333333333333334E-2</v>
      </c>
      <c r="M71" s="529"/>
      <c r="N71" s="529">
        <v>1.3217592592592593E-2</v>
      </c>
      <c r="O71" s="529"/>
      <c r="P71" s="529"/>
      <c r="Q71" s="529"/>
      <c r="R71" s="529">
        <v>1.292824074074074E-2</v>
      </c>
      <c r="S71" s="529"/>
      <c r="T71" s="529" t="s">
        <v>1493</v>
      </c>
      <c r="U71" s="529"/>
      <c r="V71" s="529"/>
      <c r="W71" s="529"/>
      <c r="X71" s="529"/>
      <c r="Y71" s="529"/>
      <c r="Z71" s="529"/>
      <c r="AA71" s="529"/>
      <c r="AB71" s="529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122"/>
      <c r="AN71" s="529"/>
      <c r="AO71" s="529"/>
      <c r="AP71" s="529"/>
      <c r="AQ71" s="529"/>
      <c r="AR71" s="529"/>
      <c r="AS71" s="529"/>
      <c r="AT71" s="529"/>
      <c r="AU71" s="537"/>
      <c r="AV71" s="532">
        <f t="shared" ref="AV71:AV125" si="13">IF(MIN(G71:AT71)=0," ",MIN(G71:AT71))</f>
        <v>1.292824074074074E-2</v>
      </c>
      <c r="AW71" s="298">
        <f t="shared" ref="AW71:AW125" si="14">COUNTA(G71:AT71)</f>
        <v>4</v>
      </c>
      <c r="AX71" s="533"/>
      <c r="AZ71" s="3"/>
    </row>
    <row r="72" spans="1:52" ht="13">
      <c r="A72" s="53" t="s">
        <v>612</v>
      </c>
      <c r="B72" s="407">
        <v>11</v>
      </c>
      <c r="C72" s="407">
        <f t="shared" si="12"/>
        <v>11</v>
      </c>
      <c r="D72" s="527">
        <v>1.3634259259259257E-2</v>
      </c>
      <c r="E72" s="801">
        <v>0</v>
      </c>
      <c r="F72" s="528">
        <f t="shared" si="8"/>
        <v>1.5954861111111111E-2</v>
      </c>
      <c r="G72" s="529"/>
      <c r="H72" s="529"/>
      <c r="I72" s="529"/>
      <c r="J72" s="529"/>
      <c r="K72" s="529"/>
      <c r="L72" s="529"/>
      <c r="M72" s="529"/>
      <c r="N72" s="529"/>
      <c r="O72" s="529"/>
      <c r="P72" s="529"/>
      <c r="Q72" s="529"/>
      <c r="R72" s="529"/>
      <c r="S72" s="529"/>
      <c r="T72" s="529"/>
      <c r="U72" s="529"/>
      <c r="V72" s="529"/>
      <c r="W72" s="529"/>
      <c r="X72" s="529"/>
      <c r="Y72" s="529"/>
      <c r="Z72" s="529"/>
      <c r="AA72" s="529"/>
      <c r="AB72" s="529"/>
      <c r="AC72" s="529"/>
      <c r="AD72" s="529"/>
      <c r="AE72" s="529"/>
      <c r="AF72" s="529"/>
      <c r="AG72" s="529"/>
      <c r="AH72" s="529"/>
      <c r="AI72" s="529"/>
      <c r="AJ72" s="529">
        <v>1.6377314814814813E-2</v>
      </c>
      <c r="AK72" s="529">
        <v>1.5532407407407406E-2</v>
      </c>
      <c r="AL72" s="529"/>
      <c r="AM72" s="122"/>
      <c r="AN72" s="529"/>
      <c r="AO72" s="122"/>
      <c r="AP72" s="529"/>
      <c r="AQ72" s="529"/>
      <c r="AR72" s="529"/>
      <c r="AS72" s="529"/>
      <c r="AT72" s="529"/>
      <c r="AU72" s="537"/>
      <c r="AV72" s="532">
        <f t="shared" si="13"/>
        <v>1.5532407407407406E-2</v>
      </c>
      <c r="AW72" s="298">
        <f t="shared" si="14"/>
        <v>2</v>
      </c>
      <c r="AX72" s="533"/>
      <c r="AZ72" s="3"/>
    </row>
    <row r="73" spans="1:52" ht="13">
      <c r="A73" s="525" t="s">
        <v>1284</v>
      </c>
      <c r="B73" s="407">
        <v>12</v>
      </c>
      <c r="C73" s="407">
        <f t="shared" si="12"/>
        <v>12</v>
      </c>
      <c r="D73" s="527">
        <v>1.2719907407407407E-2</v>
      </c>
      <c r="E73" s="801">
        <v>0</v>
      </c>
      <c r="F73" s="528">
        <f t="shared" si="8"/>
        <v>1.2835648148148148E-2</v>
      </c>
      <c r="G73" s="529"/>
      <c r="H73" s="529"/>
      <c r="I73" s="529"/>
      <c r="J73" s="529"/>
      <c r="K73" s="529"/>
      <c r="L73" s="529"/>
      <c r="M73" s="529"/>
      <c r="N73" s="529">
        <v>1.3125E-2</v>
      </c>
      <c r="O73" s="529"/>
      <c r="P73" s="529"/>
      <c r="Q73" s="529"/>
      <c r="R73" s="529"/>
      <c r="S73" s="529"/>
      <c r="T73" s="529"/>
      <c r="U73" s="529"/>
      <c r="V73" s="529"/>
      <c r="W73" s="529"/>
      <c r="X73" s="529">
        <v>1.2546296296296297E-2</v>
      </c>
      <c r="Y73" s="529"/>
      <c r="Z73" s="529"/>
      <c r="AA73" s="529"/>
      <c r="AB73" s="529"/>
      <c r="AC73" s="529"/>
      <c r="AD73" s="529"/>
      <c r="AE73" s="529"/>
      <c r="AF73" s="529"/>
      <c r="AG73" s="529"/>
      <c r="AH73" s="529"/>
      <c r="AI73" s="529"/>
      <c r="AJ73" s="529"/>
      <c r="AK73" s="529"/>
      <c r="AL73" s="529"/>
      <c r="AM73" s="122"/>
      <c r="AN73" s="529"/>
      <c r="AO73" s="122"/>
      <c r="AP73" s="529"/>
      <c r="AQ73" s="529"/>
      <c r="AR73" s="529"/>
      <c r="AS73" s="529"/>
      <c r="AT73" s="529"/>
      <c r="AU73" s="537"/>
      <c r="AV73" s="532">
        <f t="shared" si="13"/>
        <v>1.2546296296296297E-2</v>
      </c>
      <c r="AW73" s="298">
        <f t="shared" si="14"/>
        <v>2</v>
      </c>
      <c r="AX73" s="533"/>
    </row>
    <row r="74" spans="1:52" s="3" customFormat="1" ht="13">
      <c r="A74" s="535" t="s">
        <v>1285</v>
      </c>
      <c r="B74" s="407">
        <v>12</v>
      </c>
      <c r="C74" s="407">
        <f t="shared" si="12"/>
        <v>12</v>
      </c>
      <c r="D74" s="527">
        <v>1.2893518518518519E-2</v>
      </c>
      <c r="E74" s="801">
        <v>15</v>
      </c>
      <c r="F74" s="528">
        <f t="shared" si="8"/>
        <v>1.3188316993464053E-2</v>
      </c>
      <c r="G74" s="529">
        <v>1.3182870370370371E-2</v>
      </c>
      <c r="H74" s="529">
        <v>1.5868055555555555E-2</v>
      </c>
      <c r="I74" s="529">
        <v>1.4467592592592593E-2</v>
      </c>
      <c r="J74" s="529">
        <v>1.329861111111111E-2</v>
      </c>
      <c r="K74" s="529">
        <v>1.247685185185185E-2</v>
      </c>
      <c r="L74" s="529">
        <v>1.2418981481481482E-2</v>
      </c>
      <c r="M74" s="529">
        <v>1.2708333333333334E-2</v>
      </c>
      <c r="N74" s="529">
        <v>1.2673611111111109E-2</v>
      </c>
      <c r="P74" s="529">
        <v>1.3587962962962963E-2</v>
      </c>
      <c r="Q74" s="529">
        <v>1.238425925925926E-2</v>
      </c>
      <c r="R74" s="529">
        <v>1.2638888888888889E-2</v>
      </c>
      <c r="S74" s="529"/>
      <c r="T74" s="529"/>
      <c r="U74" s="529">
        <v>1.2013888888888888E-2</v>
      </c>
      <c r="V74" s="529"/>
      <c r="W74" s="529">
        <v>1.4027777777777778E-2</v>
      </c>
      <c r="X74" s="529">
        <v>1.2546296296296297E-2</v>
      </c>
      <c r="Y74" s="529"/>
      <c r="Z74" s="529"/>
      <c r="AA74" s="529"/>
      <c r="AB74" s="529"/>
      <c r="AC74" s="529"/>
      <c r="AD74" s="529"/>
      <c r="AE74" s="529"/>
      <c r="AF74" s="529"/>
      <c r="AG74" s="529">
        <v>1.3032407407407407E-2</v>
      </c>
      <c r="AH74" s="529">
        <v>1.2812499999999999E-2</v>
      </c>
      <c r="AI74" s="529"/>
      <c r="AJ74" s="529"/>
      <c r="AK74" s="529"/>
      <c r="AL74" s="529">
        <v>1.40625E-2</v>
      </c>
      <c r="AM74" s="122"/>
      <c r="AN74" s="529"/>
      <c r="AO74" s="529"/>
      <c r="AP74" s="529"/>
      <c r="AQ74" s="529"/>
      <c r="AR74" s="529"/>
      <c r="AS74" s="529"/>
      <c r="AT74" s="529"/>
      <c r="AU74" s="537"/>
      <c r="AV74" s="532">
        <f t="shared" si="13"/>
        <v>1.2013888888888888E-2</v>
      </c>
      <c r="AW74" s="298">
        <f t="shared" si="14"/>
        <v>17</v>
      </c>
      <c r="AX74" s="533"/>
      <c r="AY74"/>
    </row>
    <row r="75" spans="1:52" ht="13">
      <c r="A75" s="535" t="s">
        <v>550</v>
      </c>
      <c r="B75" s="407">
        <v>11</v>
      </c>
      <c r="C75" s="407">
        <v>11</v>
      </c>
      <c r="D75" s="527" t="s">
        <v>514</v>
      </c>
      <c r="E75" s="801">
        <v>0</v>
      </c>
      <c r="F75" s="528">
        <f t="shared" si="8"/>
        <v>1.6979166666666667E-2</v>
      </c>
      <c r="G75" s="529"/>
      <c r="H75" s="529"/>
      <c r="I75" s="529"/>
      <c r="J75" s="529"/>
      <c r="K75" s="529"/>
      <c r="L75" s="529"/>
      <c r="M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>
        <v>1.6979166666666667E-2</v>
      </c>
      <c r="Z75" s="529"/>
      <c r="AA75" s="529"/>
      <c r="AB75" s="529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122"/>
      <c r="AN75" s="529"/>
      <c r="AO75" s="122"/>
      <c r="AP75" s="529"/>
      <c r="AQ75" s="529"/>
      <c r="AR75" s="529"/>
      <c r="AS75" s="529"/>
      <c r="AT75" s="529"/>
      <c r="AU75" s="537"/>
      <c r="AV75" s="532">
        <f t="shared" si="13"/>
        <v>1.6979166666666667E-2</v>
      </c>
      <c r="AW75" s="298">
        <f t="shared" si="14"/>
        <v>1</v>
      </c>
      <c r="AX75" s="533"/>
    </row>
    <row r="76" spans="1:52" s="3" customFormat="1" ht="13">
      <c r="A76" s="53" t="s">
        <v>383</v>
      </c>
      <c r="B76" s="407">
        <v>14</v>
      </c>
      <c r="C76" s="407">
        <f t="shared" si="12"/>
        <v>14</v>
      </c>
      <c r="D76" s="527">
        <v>1.1782407407407406E-2</v>
      </c>
      <c r="E76" s="801">
        <v>14</v>
      </c>
      <c r="F76" s="528">
        <f t="shared" si="8"/>
        <v>1.2282297178130513E-2</v>
      </c>
      <c r="G76" s="529"/>
      <c r="H76" s="529"/>
      <c r="I76" s="529">
        <v>1.3020833333333334E-2</v>
      </c>
      <c r="J76" s="529"/>
      <c r="K76" s="529"/>
      <c r="L76" s="529">
        <v>1.2060185185185186E-2</v>
      </c>
      <c r="M76" s="529">
        <v>1.2824074074074073E-2</v>
      </c>
      <c r="N76" s="529">
        <v>1.1736111111111109E-2</v>
      </c>
      <c r="O76" s="529">
        <v>1.1979166666666666E-2</v>
      </c>
      <c r="P76" s="529"/>
      <c r="Q76" s="529">
        <v>1.1527777777777777E-2</v>
      </c>
      <c r="R76" s="529"/>
      <c r="S76" s="529"/>
      <c r="T76" s="529">
        <v>1.1342592592592592E-2</v>
      </c>
      <c r="U76" s="529"/>
      <c r="V76" s="529">
        <v>1.3020833333333334E-2</v>
      </c>
      <c r="W76" s="529">
        <v>1.1747685185185186E-2</v>
      </c>
      <c r="X76" s="529"/>
      <c r="Y76" s="529"/>
      <c r="Z76" s="529"/>
      <c r="AA76" s="529">
        <v>1.255787037037037E-2</v>
      </c>
      <c r="AB76" s="529"/>
      <c r="AC76" s="529"/>
      <c r="AD76" s="529"/>
      <c r="AE76" s="529"/>
      <c r="AF76" s="529">
        <v>1.3888888888888888E-2</v>
      </c>
      <c r="AG76" s="529">
        <v>1.224537037037037E-2</v>
      </c>
      <c r="AH76" s="529"/>
      <c r="AI76" s="529"/>
      <c r="AJ76" s="529">
        <v>1.1458333333333334E-2</v>
      </c>
      <c r="AK76" s="529">
        <v>1.113425925925926E-2</v>
      </c>
      <c r="AL76" s="529">
        <v>1.2326388888888888E-2</v>
      </c>
      <c r="AM76" s="122"/>
      <c r="AN76" s="529">
        <v>1.2152777777777778E-2</v>
      </c>
      <c r="AO76" s="529">
        <v>1.0844907407407407E-2</v>
      </c>
      <c r="AP76" s="529"/>
      <c r="AQ76" s="529">
        <v>1.5752314814814813E-2</v>
      </c>
      <c r="AR76" s="529">
        <v>1.2268518518518519E-2</v>
      </c>
      <c r="AS76" s="529">
        <v>1.1770833333333333E-2</v>
      </c>
      <c r="AT76" s="529">
        <v>1.2268518518518519E-2</v>
      </c>
      <c r="AU76" s="537"/>
      <c r="AV76" s="532">
        <f t="shared" si="13"/>
        <v>1.0844907407407407E-2</v>
      </c>
      <c r="AW76" s="298">
        <f t="shared" si="14"/>
        <v>21</v>
      </c>
      <c r="AX76" s="533"/>
      <c r="AY76"/>
      <c r="AZ76"/>
    </row>
    <row r="77" spans="1:52" s="3" customFormat="1" ht="13">
      <c r="A77" s="546" t="s">
        <v>800</v>
      </c>
      <c r="B77" s="407">
        <v>11</v>
      </c>
      <c r="C77" s="407">
        <f t="shared" si="12"/>
        <v>11</v>
      </c>
      <c r="D77" s="527">
        <v>1.3854166666666666E-2</v>
      </c>
      <c r="E77" s="801">
        <v>15</v>
      </c>
      <c r="F77" s="528">
        <f t="shared" si="8"/>
        <v>1.3804012345679011E-2</v>
      </c>
      <c r="G77" s="529">
        <v>1.3344907407407408E-2</v>
      </c>
      <c r="H77" s="529">
        <v>1.5972222222222224E-2</v>
      </c>
      <c r="I77" s="529"/>
      <c r="J77" s="529"/>
      <c r="K77" s="529"/>
      <c r="L77" s="529"/>
      <c r="M77" s="529"/>
      <c r="N77" s="529"/>
      <c r="O77" s="529"/>
      <c r="P77" s="529">
        <v>1.3819444444444445E-2</v>
      </c>
      <c r="Q77" s="529"/>
      <c r="R77" s="529">
        <v>1.3263888888888889E-2</v>
      </c>
      <c r="S77" s="529">
        <v>1.3391203703703704E-2</v>
      </c>
      <c r="T77" s="529"/>
      <c r="U77" s="529">
        <v>1.375E-2</v>
      </c>
      <c r="V77" s="529"/>
      <c r="W77" s="529"/>
      <c r="X77" s="529"/>
      <c r="Y77" s="529"/>
      <c r="Z77" s="529"/>
      <c r="AA77" s="529"/>
      <c r="AB77" s="529"/>
      <c r="AC77" s="529" t="s">
        <v>1279</v>
      </c>
      <c r="AD77" s="529"/>
      <c r="AE77" s="529">
        <v>1.3321759259259261E-2</v>
      </c>
      <c r="AF77" s="529"/>
      <c r="AG77" s="529"/>
      <c r="AH77" s="529">
        <v>1.3194444444444444E-2</v>
      </c>
      <c r="AI77" s="529">
        <v>1.4178240740740741E-2</v>
      </c>
      <c r="AJ77" s="529"/>
      <c r="AK77" s="529"/>
      <c r="AL77" s="529"/>
      <c r="AM77" s="122"/>
      <c r="AN77" s="529"/>
      <c r="AO77" s="122"/>
      <c r="AP77" s="529"/>
      <c r="AQ77" s="529"/>
      <c r="AR77" s="529"/>
      <c r="AS77" s="529"/>
      <c r="AT77" s="529"/>
      <c r="AU77" s="544"/>
      <c r="AV77" s="532">
        <f t="shared" si="13"/>
        <v>1.3194444444444444E-2</v>
      </c>
      <c r="AW77" s="298">
        <f t="shared" si="14"/>
        <v>10</v>
      </c>
      <c r="AX77" s="533"/>
      <c r="AY77"/>
    </row>
    <row r="78" spans="1:52" ht="13">
      <c r="A78" s="535" t="s">
        <v>934</v>
      </c>
      <c r="B78" s="407">
        <v>13</v>
      </c>
      <c r="C78" s="407">
        <f t="shared" si="12"/>
        <v>13</v>
      </c>
      <c r="D78" s="527">
        <v>1.2233796296296296E-2</v>
      </c>
      <c r="E78" s="801">
        <v>1</v>
      </c>
      <c r="F78" s="528" t="str">
        <f t="shared" ref="F78:F80" si="15">IFERROR(AVERAGE(G78:AT78), " ")</f>
        <v xml:space="preserve"> </v>
      </c>
      <c r="G78" s="529"/>
      <c r="H78" s="529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29"/>
      <c r="AS78" s="529"/>
      <c r="AT78" s="529"/>
      <c r="AU78" s="537"/>
      <c r="AV78" s="532" t="str">
        <f t="shared" si="13"/>
        <v xml:space="preserve"> </v>
      </c>
      <c r="AW78" s="298">
        <f t="shared" si="14"/>
        <v>0</v>
      </c>
      <c r="AX78" s="533"/>
    </row>
    <row r="79" spans="1:52" ht="13">
      <c r="A79" s="53" t="s">
        <v>935</v>
      </c>
      <c r="B79" s="407">
        <v>14</v>
      </c>
      <c r="C79" s="407">
        <f t="shared" si="12"/>
        <v>14</v>
      </c>
      <c r="D79" s="527">
        <v>1.1678240740740741E-2</v>
      </c>
      <c r="E79" s="801">
        <v>3</v>
      </c>
      <c r="F79" s="528">
        <f t="shared" si="15"/>
        <v>1.1909722222222223E-2</v>
      </c>
      <c r="G79" s="529"/>
      <c r="H79" s="529"/>
      <c r="I79" s="529"/>
      <c r="J79" s="529"/>
      <c r="K79" s="529"/>
      <c r="L79" s="529"/>
      <c r="M79" s="529"/>
      <c r="N79" s="529"/>
      <c r="O79" s="529"/>
      <c r="P79" s="529"/>
      <c r="Q79" s="529"/>
      <c r="R79" s="529">
        <v>1.1909722222222223E-2</v>
      </c>
      <c r="S79" s="529"/>
      <c r="T79" s="529"/>
      <c r="U79" s="529"/>
      <c r="V79" s="529"/>
      <c r="W79" s="529"/>
      <c r="X79" s="529"/>
      <c r="Y79" s="529"/>
      <c r="Z79" s="529"/>
      <c r="AA79" s="529"/>
      <c r="AB79" s="529"/>
      <c r="AC79" s="529"/>
      <c r="AD79" s="529"/>
      <c r="AE79" s="529"/>
      <c r="AF79" s="529"/>
      <c r="AG79" s="529"/>
      <c r="AH79" s="529"/>
      <c r="AI79" s="529"/>
      <c r="AJ79" s="529"/>
      <c r="AK79" s="529"/>
      <c r="AL79" s="529"/>
      <c r="AM79" s="122"/>
      <c r="AN79" s="529"/>
      <c r="AO79" s="122"/>
      <c r="AP79" s="529"/>
      <c r="AQ79" s="122"/>
      <c r="AR79" s="529"/>
      <c r="AS79" s="529"/>
      <c r="AT79" s="529"/>
      <c r="AU79" s="537"/>
      <c r="AV79" s="532">
        <f t="shared" si="13"/>
        <v>1.1909722222222223E-2</v>
      </c>
      <c r="AW79" s="298">
        <f t="shared" si="14"/>
        <v>1</v>
      </c>
      <c r="AX79" s="533"/>
    </row>
    <row r="80" spans="1:52" s="3" customFormat="1" ht="13">
      <c r="A80" s="53" t="s">
        <v>801</v>
      </c>
      <c r="B80" s="407">
        <v>3</v>
      </c>
      <c r="C80" s="407">
        <v>3</v>
      </c>
      <c r="D80" s="527" t="s">
        <v>514</v>
      </c>
      <c r="E80" s="801">
        <v>0</v>
      </c>
      <c r="F80" s="528" t="str">
        <f t="shared" si="15"/>
        <v xml:space="preserve"> </v>
      </c>
      <c r="G80" s="529"/>
      <c r="H80" s="529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29"/>
      <c r="T80" s="529"/>
      <c r="U80" s="529"/>
      <c r="V80" s="529"/>
      <c r="W80" s="529"/>
      <c r="X80" s="529"/>
      <c r="Y80" s="529"/>
      <c r="Z80" s="529"/>
      <c r="AA80" s="529"/>
      <c r="AB80" s="529"/>
      <c r="AC80" s="529"/>
      <c r="AD80" s="529"/>
      <c r="AE80" s="529"/>
      <c r="AF80" s="529"/>
      <c r="AG80" s="529"/>
      <c r="AH80" s="529"/>
      <c r="AI80" s="529"/>
      <c r="AJ80" s="529"/>
      <c r="AK80" s="529"/>
      <c r="AL80" s="529"/>
      <c r="AM80" s="122"/>
      <c r="AN80" s="529"/>
      <c r="AO80" s="122"/>
      <c r="AP80" s="529"/>
      <c r="AQ80" s="529"/>
      <c r="AR80" s="529"/>
      <c r="AS80" s="529"/>
      <c r="AT80" s="529"/>
      <c r="AU80" s="537"/>
      <c r="AV80" s="532" t="str">
        <f t="shared" si="13"/>
        <v xml:space="preserve"> </v>
      </c>
      <c r="AW80" s="298">
        <f t="shared" si="14"/>
        <v>0</v>
      </c>
      <c r="AX80" s="533"/>
      <c r="AY80"/>
      <c r="AZ80"/>
    </row>
    <row r="81" spans="1:52" s="3" customFormat="1" ht="13">
      <c r="A81" s="53" t="s">
        <v>1171</v>
      </c>
      <c r="B81" s="407"/>
      <c r="C81" s="407">
        <v>5</v>
      </c>
      <c r="D81" s="527"/>
      <c r="E81" s="801">
        <v>0</v>
      </c>
      <c r="F81" s="528"/>
      <c r="G81" s="529"/>
      <c r="H81" s="529"/>
      <c r="I81" s="529"/>
      <c r="J81" s="529"/>
      <c r="K81" s="529"/>
      <c r="L81" s="529"/>
      <c r="M81" s="529"/>
      <c r="N81" s="529">
        <v>1.6805555555555556E-2</v>
      </c>
      <c r="O81" s="529">
        <v>1.6724537037037034E-2</v>
      </c>
      <c r="P81" s="529"/>
      <c r="Q81" s="529">
        <v>1.6273148148148148E-2</v>
      </c>
      <c r="R81" s="529"/>
      <c r="S81" s="529"/>
      <c r="T81" s="529">
        <v>1.5879629629629629E-2</v>
      </c>
      <c r="U81" s="529">
        <v>1.5960648148148151E-2</v>
      </c>
      <c r="V81" s="529"/>
      <c r="W81" s="529"/>
      <c r="X81" s="529"/>
      <c r="Y81" s="529"/>
      <c r="Z81" s="529"/>
      <c r="AA81" s="529"/>
      <c r="AB81" s="529"/>
      <c r="AC81" s="529"/>
      <c r="AD81" s="529"/>
      <c r="AE81" s="529"/>
      <c r="AF81" s="529"/>
      <c r="AG81" s="529"/>
      <c r="AH81" s="529"/>
      <c r="AI81" s="529"/>
      <c r="AJ81" s="529"/>
      <c r="AK81" s="529"/>
      <c r="AL81" s="529"/>
      <c r="AM81" s="122"/>
      <c r="AN81" s="529"/>
      <c r="AO81" s="122"/>
      <c r="AP81" s="529"/>
      <c r="AQ81" s="529"/>
      <c r="AR81" s="529"/>
      <c r="AS81" s="529"/>
      <c r="AT81" s="529"/>
      <c r="AU81" s="537"/>
      <c r="AV81" s="532">
        <f t="shared" si="13"/>
        <v>1.5879629629629629E-2</v>
      </c>
      <c r="AW81" s="298">
        <f t="shared" si="14"/>
        <v>5</v>
      </c>
      <c r="AX81" s="533"/>
      <c r="AY81"/>
      <c r="AZ81"/>
    </row>
    <row r="82" spans="1:52" s="3" customFormat="1" ht="13">
      <c r="A82" s="53" t="s">
        <v>618</v>
      </c>
      <c r="B82" s="407">
        <v>9</v>
      </c>
      <c r="C82" s="407">
        <f t="shared" ref="C82:C89" si="16">IFERROR(MINUTE(C$5)-MINUTE(D82)," ")</f>
        <v>9</v>
      </c>
      <c r="D82" s="527">
        <v>1.4953703703703705E-2</v>
      </c>
      <c r="E82" s="801">
        <v>0</v>
      </c>
      <c r="F82" s="528" t="str">
        <f t="shared" ref="F82:F92" si="17">IFERROR(AVERAGE(G82:AT82), " ")</f>
        <v xml:space="preserve"> </v>
      </c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29"/>
      <c r="AF82" s="529"/>
      <c r="AG82" s="529"/>
      <c r="AH82" s="529"/>
      <c r="AI82" s="529"/>
      <c r="AJ82" s="529"/>
      <c r="AK82" s="529"/>
      <c r="AL82" s="529"/>
      <c r="AM82" s="122"/>
      <c r="AN82" s="529"/>
      <c r="AO82" s="122"/>
      <c r="AP82" s="529"/>
      <c r="AQ82" s="529"/>
      <c r="AR82" s="529"/>
      <c r="AS82" s="529"/>
      <c r="AT82" s="529"/>
      <c r="AU82" s="537"/>
      <c r="AV82" s="532" t="str">
        <f t="shared" si="13"/>
        <v xml:space="preserve"> </v>
      </c>
      <c r="AW82" s="298">
        <f t="shared" si="14"/>
        <v>0</v>
      </c>
      <c r="AX82" s="533"/>
      <c r="AY82"/>
      <c r="AZ82"/>
    </row>
    <row r="83" spans="1:52" s="3" customFormat="1" ht="13">
      <c r="A83" s="53" t="s">
        <v>557</v>
      </c>
      <c r="B83" s="407">
        <v>13</v>
      </c>
      <c r="C83" s="407">
        <f t="shared" si="16"/>
        <v>13</v>
      </c>
      <c r="D83" s="527">
        <v>1.2326388888888888E-2</v>
      </c>
      <c r="E83" s="801">
        <v>0</v>
      </c>
      <c r="F83" s="528">
        <f t="shared" si="17"/>
        <v>1.2195216049382715E-2</v>
      </c>
      <c r="G83" s="529"/>
      <c r="H83" s="529"/>
      <c r="I83" s="529"/>
      <c r="J83" s="529"/>
      <c r="K83" s="529"/>
      <c r="L83" s="529"/>
      <c r="M83" s="529">
        <v>1.224537037037037E-2</v>
      </c>
      <c r="N83" s="529"/>
      <c r="O83" s="529"/>
      <c r="P83" s="529"/>
      <c r="Q83" s="529"/>
      <c r="R83" s="529"/>
      <c r="S83" s="529">
        <v>1.255787037037037E-2</v>
      </c>
      <c r="T83" s="529">
        <v>1.1782407407407406E-2</v>
      </c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29"/>
      <c r="AF83" s="529"/>
      <c r="AG83" s="529"/>
      <c r="AH83" s="529"/>
      <c r="AI83" s="529"/>
      <c r="AJ83" s="529"/>
      <c r="AK83" s="529"/>
      <c r="AL83" s="529"/>
      <c r="AM83" s="122"/>
      <c r="AN83" s="529"/>
      <c r="AO83" s="122"/>
      <c r="AP83" s="529"/>
      <c r="AQ83" s="529"/>
      <c r="AR83" s="529"/>
      <c r="AS83" s="529"/>
      <c r="AT83" s="529"/>
      <c r="AU83" s="537"/>
      <c r="AV83" s="532">
        <f t="shared" si="13"/>
        <v>1.1782407407407406E-2</v>
      </c>
      <c r="AW83" s="298">
        <f t="shared" si="14"/>
        <v>3</v>
      </c>
      <c r="AX83" s="533"/>
      <c r="AY83"/>
      <c r="AZ83"/>
    </row>
    <row r="84" spans="1:52" s="3" customFormat="1" ht="13">
      <c r="A84" s="535" t="s">
        <v>1286</v>
      </c>
      <c r="B84" s="407">
        <v>14</v>
      </c>
      <c r="C84" s="407">
        <f t="shared" si="16"/>
        <v>14</v>
      </c>
      <c r="D84" s="527">
        <v>1.1793981481481482E-2</v>
      </c>
      <c r="E84" s="801">
        <v>1</v>
      </c>
      <c r="F84" s="528" t="str">
        <f t="shared" si="17"/>
        <v xml:space="preserve"> </v>
      </c>
      <c r="G84" s="529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  <c r="W84" s="529"/>
      <c r="X84" s="529"/>
      <c r="Y84" s="529"/>
      <c r="Z84" s="529"/>
      <c r="AA84" s="529"/>
      <c r="AB84" s="529"/>
      <c r="AC84" s="529"/>
      <c r="AD84" s="529"/>
      <c r="AE84" s="529"/>
      <c r="AF84" s="529"/>
      <c r="AG84" s="529"/>
      <c r="AH84" s="529"/>
      <c r="AI84" s="529"/>
      <c r="AJ84" s="529"/>
      <c r="AK84" s="529"/>
      <c r="AL84" s="529"/>
      <c r="AM84" s="122"/>
      <c r="AN84" s="529"/>
      <c r="AO84" s="122"/>
      <c r="AP84" s="529"/>
      <c r="AQ84" s="529"/>
      <c r="AR84" s="529"/>
      <c r="AS84" s="529"/>
      <c r="AT84" s="529"/>
      <c r="AU84" s="544"/>
      <c r="AV84" s="532" t="str">
        <f t="shared" si="13"/>
        <v xml:space="preserve"> </v>
      </c>
      <c r="AW84" s="298">
        <f t="shared" si="14"/>
        <v>0</v>
      </c>
      <c r="AX84" s="533"/>
      <c r="AY84"/>
      <c r="AZ84"/>
    </row>
    <row r="85" spans="1:52" s="3" customFormat="1" ht="13">
      <c r="A85" s="357" t="s">
        <v>1500</v>
      </c>
      <c r="B85" s="786">
        <v>1</v>
      </c>
      <c r="C85" s="526">
        <v>1</v>
      </c>
      <c r="D85" s="540"/>
      <c r="E85" s="804">
        <v>4</v>
      </c>
      <c r="F85" s="528">
        <f t="shared" si="17"/>
        <v>1.7876800411522634E-2</v>
      </c>
      <c r="G85" s="529">
        <v>1.8692129629629631E-2</v>
      </c>
      <c r="H85" s="84"/>
      <c r="I85" s="529"/>
      <c r="J85" s="529"/>
      <c r="K85" s="529"/>
      <c r="L85" s="529"/>
      <c r="M85" s="529"/>
      <c r="N85" s="529">
        <v>1.8217592592592594E-2</v>
      </c>
      <c r="O85" s="529"/>
      <c r="P85" s="529"/>
      <c r="Q85" s="529"/>
      <c r="R85" s="529"/>
      <c r="S85" s="529">
        <v>1.7986111111111109E-2</v>
      </c>
      <c r="T85" s="301"/>
      <c r="U85" s="301"/>
      <c r="V85" s="301"/>
      <c r="W85" s="529">
        <v>1.800925925925926E-2</v>
      </c>
      <c r="X85" s="122"/>
      <c r="Y85" s="529">
        <v>1.7766203703703704E-2</v>
      </c>
      <c r="Z85" s="301"/>
      <c r="AA85" s="529">
        <v>1.6689814814814817E-2</v>
      </c>
      <c r="AB85" s="529">
        <v>1.8460648148148146E-2</v>
      </c>
      <c r="AC85" s="529"/>
      <c r="AD85" s="301"/>
      <c r="AE85" s="529">
        <v>1.6666666666666666E-2</v>
      </c>
      <c r="AF85" s="529"/>
      <c r="AG85" s="301"/>
      <c r="AH85" s="301"/>
      <c r="AI85" s="301"/>
      <c r="AJ85" s="301"/>
      <c r="AK85" s="301"/>
      <c r="AL85" s="301"/>
      <c r="AM85" s="122"/>
      <c r="AN85" s="301"/>
      <c r="AO85" s="301"/>
      <c r="AP85" s="301"/>
      <c r="AQ85" s="301"/>
      <c r="AR85" s="301"/>
      <c r="AS85" s="301"/>
      <c r="AT85" s="529">
        <v>1.8402777777777778E-2</v>
      </c>
      <c r="AU85" s="542"/>
      <c r="AV85" s="532">
        <f t="shared" si="13"/>
        <v>1.6666666666666666E-2</v>
      </c>
      <c r="AW85" s="298">
        <f t="shared" si="14"/>
        <v>9</v>
      </c>
    </row>
    <row r="86" spans="1:52" s="3" customFormat="1" ht="13">
      <c r="A86" s="357" t="s">
        <v>1501</v>
      </c>
      <c r="B86" s="786">
        <v>1</v>
      </c>
      <c r="C86" s="526">
        <v>1</v>
      </c>
      <c r="D86" s="540"/>
      <c r="E86" s="804">
        <v>4</v>
      </c>
      <c r="F86" s="528">
        <f t="shared" si="17"/>
        <v>1.8749999999999999E-2</v>
      </c>
      <c r="G86" s="529"/>
      <c r="H86" s="84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29"/>
      <c r="T86" s="301"/>
      <c r="U86" s="301"/>
      <c r="V86" s="301"/>
      <c r="W86" s="529"/>
      <c r="X86" s="122"/>
      <c r="Y86" s="529"/>
      <c r="Z86" s="301"/>
      <c r="AA86" s="529"/>
      <c r="AB86" s="529"/>
      <c r="AC86" s="529"/>
      <c r="AD86" s="301"/>
      <c r="AE86" s="529"/>
      <c r="AF86" s="529"/>
      <c r="AG86" s="301"/>
      <c r="AH86" s="301"/>
      <c r="AI86" s="301"/>
      <c r="AJ86" s="301"/>
      <c r="AK86" s="301"/>
      <c r="AL86" s="301"/>
      <c r="AM86" s="122"/>
      <c r="AN86" s="301"/>
      <c r="AO86" s="301"/>
      <c r="AP86" s="529">
        <v>1.8749999999999999E-2</v>
      </c>
      <c r="AQ86" s="301"/>
      <c r="AR86" s="301"/>
      <c r="AS86" s="301"/>
      <c r="AT86" s="529"/>
      <c r="AU86" s="542"/>
      <c r="AV86" s="532">
        <f t="shared" si="13"/>
        <v>1.8749999999999999E-2</v>
      </c>
      <c r="AW86" s="298">
        <f t="shared" si="14"/>
        <v>1</v>
      </c>
    </row>
    <row r="87" spans="1:52" s="3" customFormat="1" ht="13">
      <c r="A87" s="525" t="s">
        <v>1173</v>
      </c>
      <c r="B87" s="407">
        <v>11</v>
      </c>
      <c r="C87" s="407">
        <v>11</v>
      </c>
      <c r="D87" s="527" t="s">
        <v>514</v>
      </c>
      <c r="E87" s="298">
        <v>0</v>
      </c>
      <c r="F87" s="528">
        <f>IFERROR(AVERAGEA(G87:AT87), " ")</f>
        <v>1.2395833333333335E-2</v>
      </c>
      <c r="G87" s="529"/>
      <c r="H87" s="529"/>
      <c r="I87" s="529"/>
      <c r="J87" s="529"/>
      <c r="K87" s="529"/>
      <c r="L87" s="529"/>
      <c r="M87" s="529"/>
      <c r="N87" s="529"/>
      <c r="O87" s="529"/>
      <c r="P87" s="529"/>
      <c r="Q87" s="529"/>
      <c r="R87" s="529"/>
      <c r="S87" s="529"/>
      <c r="T87" s="529"/>
      <c r="U87" s="529"/>
      <c r="V87" s="529"/>
      <c r="W87" s="529"/>
      <c r="X87" s="529"/>
      <c r="Y87" s="529"/>
      <c r="Z87" s="529"/>
      <c r="AA87" s="529"/>
      <c r="AB87" s="529"/>
      <c r="AC87" s="529"/>
      <c r="AD87" s="533"/>
      <c r="AE87" s="529"/>
      <c r="AF87" s="538"/>
      <c r="AG87" s="538"/>
      <c r="AH87" s="529"/>
      <c r="AI87" s="529"/>
      <c r="AJ87" s="529"/>
      <c r="AK87" s="529"/>
      <c r="AL87" s="529"/>
      <c r="AM87" s="122"/>
      <c r="AN87" s="530"/>
      <c r="AO87" s="533"/>
      <c r="AP87" s="492"/>
      <c r="AQ87" s="530"/>
      <c r="AR87" s="530"/>
      <c r="AS87" s="533">
        <v>1.2395833333333335E-2</v>
      </c>
      <c r="AT87" s="533"/>
      <c r="AU87" s="537"/>
      <c r="AV87" s="532">
        <f>IF(MIN(G87:AT87)=0," ",MIN(G87:AT87))</f>
        <v>1.2395833333333335E-2</v>
      </c>
      <c r="AW87" s="298">
        <f>COUNTA(G87:AT87)</f>
        <v>1</v>
      </c>
      <c r="AX87" s="533"/>
      <c r="AY87"/>
    </row>
    <row r="88" spans="1:52" ht="13">
      <c r="A88" s="535" t="s">
        <v>1225</v>
      </c>
      <c r="B88" s="407">
        <v>3</v>
      </c>
      <c r="C88" s="407">
        <f t="shared" si="16"/>
        <v>3</v>
      </c>
      <c r="D88" s="527">
        <v>1.9074074074074073E-2</v>
      </c>
      <c r="E88" s="801">
        <v>0</v>
      </c>
      <c r="F88" s="528" t="str">
        <f t="shared" si="17"/>
        <v xml:space="preserve"> </v>
      </c>
      <c r="G88" s="529"/>
      <c r="H88" s="529"/>
      <c r="I88" s="529"/>
      <c r="J88" s="529"/>
      <c r="K88" s="529"/>
      <c r="L88" s="529"/>
      <c r="M88" s="529"/>
      <c r="N88" s="529"/>
      <c r="O88" s="529"/>
      <c r="P88" s="529"/>
      <c r="Q88" s="529"/>
      <c r="R88" s="529"/>
      <c r="S88" s="529"/>
      <c r="T88" s="529"/>
      <c r="U88" s="529"/>
      <c r="V88" s="529"/>
      <c r="W88" s="529"/>
      <c r="X88" s="529"/>
      <c r="Y88" s="529"/>
      <c r="Z88" s="529"/>
      <c r="AA88" s="529"/>
      <c r="AB88" s="529"/>
      <c r="AC88" s="529"/>
      <c r="AD88" s="529"/>
      <c r="AE88" s="529"/>
      <c r="AF88" s="529"/>
      <c r="AG88" s="529"/>
      <c r="AH88" s="529"/>
      <c r="AI88" s="529"/>
      <c r="AJ88" s="529"/>
      <c r="AK88" s="529"/>
      <c r="AL88" s="529"/>
      <c r="AM88" s="122"/>
      <c r="AN88" s="529"/>
      <c r="AO88" s="122"/>
      <c r="AP88" s="529"/>
      <c r="AQ88" s="529"/>
      <c r="AR88" s="529"/>
      <c r="AS88" s="529"/>
      <c r="AT88" s="529"/>
      <c r="AU88" s="537"/>
      <c r="AV88" s="532" t="str">
        <f t="shared" si="13"/>
        <v xml:space="preserve"> </v>
      </c>
      <c r="AW88" s="298">
        <f t="shared" si="14"/>
        <v>0</v>
      </c>
      <c r="AX88" s="533"/>
    </row>
    <row r="89" spans="1:52" ht="13">
      <c r="A89" s="53" t="s">
        <v>319</v>
      </c>
      <c r="B89" s="407">
        <v>9</v>
      </c>
      <c r="C89" s="407">
        <f t="shared" si="16"/>
        <v>9</v>
      </c>
      <c r="D89" s="527">
        <v>1.5057870370370369E-2</v>
      </c>
      <c r="E89" s="801">
        <v>26</v>
      </c>
      <c r="F89" s="528">
        <f t="shared" si="17"/>
        <v>1.8123219373219372E-2</v>
      </c>
      <c r="G89" s="529">
        <v>1.6712962962962961E-2</v>
      </c>
      <c r="H89" s="529"/>
      <c r="I89" s="529">
        <v>2.0787037037037038E-2</v>
      </c>
      <c r="J89" s="529">
        <v>1.7222222222222222E-2</v>
      </c>
      <c r="K89" s="529">
        <v>1.6493055555555556E-2</v>
      </c>
      <c r="L89" s="529"/>
      <c r="M89" s="529">
        <v>1.7210648148148149E-2</v>
      </c>
      <c r="N89" s="529">
        <v>1.6932870370370369E-2</v>
      </c>
      <c r="O89" s="529"/>
      <c r="P89" s="529">
        <v>1.7881944444444443E-2</v>
      </c>
      <c r="Q89" s="529">
        <v>1.8460648148148146E-2</v>
      </c>
      <c r="R89" s="529">
        <v>1.7037037037037038E-2</v>
      </c>
      <c r="S89" s="529">
        <v>1.8194444444444444E-2</v>
      </c>
      <c r="T89" s="529"/>
      <c r="U89" s="529">
        <v>1.6840277777777777E-2</v>
      </c>
      <c r="V89" s="529"/>
      <c r="W89" s="529">
        <v>1.7893518518518517E-2</v>
      </c>
      <c r="X89" s="529"/>
      <c r="Y89" s="529"/>
      <c r="Z89" s="529"/>
      <c r="AA89" s="529">
        <v>2.0196759259259258E-2</v>
      </c>
      <c r="AB89" s="529">
        <v>1.9560185185185184E-2</v>
      </c>
      <c r="AC89" s="529">
        <v>1.9502314814814816E-2</v>
      </c>
      <c r="AD89" s="529"/>
      <c r="AE89" s="529">
        <v>1.7361111111111112E-2</v>
      </c>
      <c r="AF89" s="529"/>
      <c r="AG89" s="529">
        <v>1.7488425925925925E-2</v>
      </c>
      <c r="AH89" s="529">
        <v>1.7025462962962961E-2</v>
      </c>
      <c r="AI89" s="529"/>
      <c r="AJ89" s="529">
        <v>1.7314814814814814E-2</v>
      </c>
      <c r="AK89" s="529">
        <v>1.7245370370370369E-2</v>
      </c>
      <c r="AL89" s="529">
        <v>1.7465277777777777E-2</v>
      </c>
      <c r="AM89" s="529">
        <v>1.7326388888888888E-2</v>
      </c>
      <c r="AN89" s="529"/>
      <c r="AO89" s="529">
        <v>1.923611111111111E-2</v>
      </c>
      <c r="AP89" s="529">
        <v>1.7638888888888888E-2</v>
      </c>
      <c r="AQ89" s="529">
        <v>1.7638888888888888E-2</v>
      </c>
      <c r="AR89" s="529">
        <v>2.4537037037037038E-2</v>
      </c>
      <c r="AS89" s="529"/>
      <c r="AT89" s="529"/>
      <c r="AU89" s="537"/>
      <c r="AV89" s="532">
        <f t="shared" si="13"/>
        <v>1.6493055555555556E-2</v>
      </c>
      <c r="AW89" s="298">
        <f t="shared" si="14"/>
        <v>26</v>
      </c>
      <c r="AX89" s="533"/>
      <c r="AZ89" s="3"/>
    </row>
    <row r="90" spans="1:52" s="3" customFormat="1" ht="13">
      <c r="A90" s="53" t="s">
        <v>609</v>
      </c>
      <c r="B90" s="407">
        <v>2</v>
      </c>
      <c r="C90" s="407">
        <v>2</v>
      </c>
      <c r="D90" s="527">
        <v>1.9490740740740743E-2</v>
      </c>
      <c r="E90" s="801">
        <v>1</v>
      </c>
      <c r="F90" s="528" t="str">
        <f t="shared" si="17"/>
        <v xml:space="preserve"> </v>
      </c>
      <c r="G90" s="529"/>
      <c r="H90" s="529"/>
      <c r="I90" s="529"/>
      <c r="J90" s="529"/>
      <c r="K90" s="529"/>
      <c r="L90" s="529"/>
      <c r="M90" s="529"/>
      <c r="N90" s="529"/>
      <c r="O90" s="529"/>
      <c r="P90" s="529"/>
      <c r="Q90" s="529"/>
      <c r="R90" s="529"/>
      <c r="S90" s="529"/>
      <c r="T90" s="529"/>
      <c r="U90" s="529"/>
      <c r="V90" s="529"/>
      <c r="W90" s="529"/>
      <c r="X90" s="529"/>
      <c r="Y90" s="529"/>
      <c r="Z90" s="529"/>
      <c r="AA90" s="529"/>
      <c r="AB90" s="529"/>
      <c r="AC90" s="529"/>
      <c r="AD90" s="529"/>
      <c r="AE90" s="529"/>
      <c r="AF90" s="529"/>
      <c r="AG90" s="529"/>
      <c r="AH90" s="529"/>
      <c r="AI90" s="529"/>
      <c r="AJ90" s="529"/>
      <c r="AK90" s="529"/>
      <c r="AL90" s="529"/>
      <c r="AM90" s="122"/>
      <c r="AN90" s="529"/>
      <c r="AO90" s="122"/>
      <c r="AP90" s="529"/>
      <c r="AQ90" s="529"/>
      <c r="AR90" s="529"/>
      <c r="AS90" s="529"/>
      <c r="AT90" s="529"/>
      <c r="AU90" s="537"/>
      <c r="AV90" s="532" t="str">
        <f t="shared" si="13"/>
        <v xml:space="preserve"> </v>
      </c>
      <c r="AW90" s="298">
        <f t="shared" si="14"/>
        <v>0</v>
      </c>
      <c r="AX90" s="533"/>
      <c r="AY90"/>
    </row>
    <row r="91" spans="1:52" ht="13">
      <c r="A91" s="53" t="s">
        <v>806</v>
      </c>
      <c r="B91" s="407">
        <v>16</v>
      </c>
      <c r="C91" s="407">
        <f>IFERROR(MINUTE(C$5)-MINUTE(D91)," ")</f>
        <v>16</v>
      </c>
      <c r="D91" s="527">
        <v>1.0069444444444445E-2</v>
      </c>
      <c r="E91" s="801">
        <v>6</v>
      </c>
      <c r="F91" s="528">
        <f t="shared" si="17"/>
        <v>1.1950231481481482E-2</v>
      </c>
      <c r="G91" s="529"/>
      <c r="H91" s="529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  <c r="AE91" s="529"/>
      <c r="AF91" s="529"/>
      <c r="AG91" s="529"/>
      <c r="AH91" s="529"/>
      <c r="AI91" s="529"/>
      <c r="AJ91" s="529"/>
      <c r="AK91" s="529"/>
      <c r="AL91" s="529"/>
      <c r="AM91" s="122"/>
      <c r="AN91" s="529">
        <v>1.2268518518518519E-2</v>
      </c>
      <c r="AO91" s="529"/>
      <c r="AP91" s="529"/>
      <c r="AQ91" s="529">
        <v>1.1631944444444445E-2</v>
      </c>
      <c r="AR91" s="529"/>
      <c r="AS91" s="529"/>
      <c r="AT91" s="529"/>
      <c r="AU91" s="537"/>
      <c r="AV91" s="532">
        <f t="shared" si="13"/>
        <v>1.1631944444444445E-2</v>
      </c>
      <c r="AW91" s="298">
        <f t="shared" si="14"/>
        <v>2</v>
      </c>
      <c r="AX91" s="533"/>
      <c r="AZ91" s="3"/>
    </row>
    <row r="92" spans="1:52" s="3" customFormat="1" ht="13">
      <c r="A92" s="535" t="s">
        <v>1287</v>
      </c>
      <c r="B92" s="407">
        <v>10</v>
      </c>
      <c r="C92" s="407">
        <v>10</v>
      </c>
      <c r="D92" s="527">
        <v>1.3900462962962962E-2</v>
      </c>
      <c r="E92" s="801">
        <v>2</v>
      </c>
      <c r="F92" s="528" t="str">
        <f t="shared" si="17"/>
        <v xml:space="preserve"> </v>
      </c>
      <c r="G92" s="529"/>
      <c r="H92" s="529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29"/>
      <c r="V92" s="529"/>
      <c r="W92" s="529"/>
      <c r="X92" s="529"/>
      <c r="Y92" s="529"/>
      <c r="Z92" s="529"/>
      <c r="AA92" s="529"/>
      <c r="AB92" s="529"/>
      <c r="AC92" s="529"/>
      <c r="AD92" s="529"/>
      <c r="AE92" s="529"/>
      <c r="AF92" s="529"/>
      <c r="AG92" s="529"/>
      <c r="AH92" s="529"/>
      <c r="AI92" s="529"/>
      <c r="AJ92" s="529"/>
      <c r="AK92" s="529"/>
      <c r="AL92" s="529"/>
      <c r="AM92" s="122"/>
      <c r="AN92" s="529"/>
      <c r="AO92" s="122"/>
      <c r="AP92" s="529"/>
      <c r="AQ92" s="529"/>
      <c r="AR92" s="529"/>
      <c r="AS92" s="529"/>
      <c r="AT92" s="529"/>
      <c r="AU92" s="537"/>
      <c r="AV92" s="532" t="str">
        <f t="shared" si="13"/>
        <v xml:space="preserve"> </v>
      </c>
      <c r="AW92" s="298">
        <f t="shared" si="14"/>
        <v>0</v>
      </c>
      <c r="AX92" s="533"/>
      <c r="AY92"/>
    </row>
    <row r="93" spans="1:52" s="3" customFormat="1" ht="13">
      <c r="A93" s="357" t="s">
        <v>1502</v>
      </c>
      <c r="B93" s="539"/>
      <c r="C93" s="526">
        <v>2</v>
      </c>
      <c r="D93" s="540"/>
      <c r="E93" s="541"/>
      <c r="F93" s="528">
        <f>IFERROR(AVERAGEA(G93:AT93), " ")</f>
        <v>0.14403645833333331</v>
      </c>
      <c r="G93" s="529">
        <v>1.9618055555555555E-2</v>
      </c>
      <c r="H93" s="84"/>
      <c r="I93" s="529"/>
      <c r="J93" s="529"/>
      <c r="K93" s="529"/>
      <c r="L93" s="529"/>
      <c r="M93" s="529"/>
      <c r="N93" s="529"/>
      <c r="O93" s="529"/>
      <c r="P93" s="529"/>
      <c r="Q93" s="529"/>
      <c r="R93" s="529">
        <v>2.0370370370370369E-2</v>
      </c>
      <c r="S93" s="301"/>
      <c r="T93" s="529">
        <v>0.51874999999999993</v>
      </c>
      <c r="U93" s="529">
        <v>1.7407407407407406E-2</v>
      </c>
      <c r="V93" s="301"/>
      <c r="W93" s="122"/>
      <c r="X93" s="122"/>
      <c r="Y93" s="301"/>
      <c r="Z93" s="301"/>
      <c r="AA93" s="122"/>
      <c r="AB93" s="301"/>
      <c r="AC93" s="529"/>
      <c r="AD93" s="301"/>
      <c r="AE93" s="301"/>
      <c r="AF93" s="301"/>
      <c r="AG93" s="301"/>
      <c r="AH93" s="301"/>
      <c r="AI93" s="301"/>
      <c r="AJ93" s="301"/>
      <c r="AK93" s="301"/>
      <c r="AL93" s="301"/>
      <c r="AM93" s="122"/>
      <c r="AN93" s="301"/>
      <c r="AO93" s="301"/>
      <c r="AP93" s="301"/>
      <c r="AQ93" s="301"/>
      <c r="AR93" s="301"/>
      <c r="AS93" s="301"/>
      <c r="AT93" s="301"/>
      <c r="AU93" s="542"/>
      <c r="AV93" s="534">
        <f t="shared" si="13"/>
        <v>1.7407407407407406E-2</v>
      </c>
      <c r="AW93" s="298">
        <f t="shared" si="14"/>
        <v>4</v>
      </c>
    </row>
    <row r="94" spans="1:52" ht="13">
      <c r="A94" s="53" t="s">
        <v>708</v>
      </c>
      <c r="B94" s="407">
        <v>9</v>
      </c>
      <c r="C94" s="407">
        <f>IFERROR(MINUTE(C$5)-MINUTE(D94)," ")</f>
        <v>9</v>
      </c>
      <c r="D94" s="527">
        <v>1.525462962962963E-2</v>
      </c>
      <c r="E94" s="801">
        <v>6</v>
      </c>
      <c r="F94" s="528">
        <f t="shared" ref="F94:F117" si="18">IFERROR(AVERAGE(G94:AT94), " ")</f>
        <v>1.7226080246913578E-2</v>
      </c>
      <c r="G94" s="529"/>
      <c r="H94" s="529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29"/>
      <c r="T94" s="529"/>
      <c r="U94" s="529"/>
      <c r="V94" s="529"/>
      <c r="W94" s="529"/>
      <c r="X94" s="529"/>
      <c r="Y94" s="529"/>
      <c r="Z94" s="529"/>
      <c r="AA94" s="529"/>
      <c r="AB94" s="529"/>
      <c r="AC94" s="529"/>
      <c r="AD94" s="529"/>
      <c r="AE94" s="529"/>
      <c r="AF94" s="529"/>
      <c r="AG94" s="529"/>
      <c r="AH94" s="529"/>
      <c r="AI94" s="529"/>
      <c r="AJ94" s="529"/>
      <c r="AK94" s="529"/>
      <c r="AL94" s="529">
        <v>1.6273148148148148E-2</v>
      </c>
      <c r="AM94" s="122"/>
      <c r="AN94" s="529"/>
      <c r="AO94" s="122"/>
      <c r="AP94" s="529"/>
      <c r="AQ94" s="529"/>
      <c r="AR94" s="529"/>
      <c r="AS94" s="529">
        <v>1.7245370370370369E-2</v>
      </c>
      <c r="AT94" s="529">
        <v>1.8159722222222219E-2</v>
      </c>
      <c r="AU94" s="554"/>
      <c r="AV94" s="532">
        <f t="shared" si="13"/>
        <v>1.6273148148148148E-2</v>
      </c>
      <c r="AW94" s="298">
        <f t="shared" si="14"/>
        <v>3</v>
      </c>
      <c r="AX94" s="533"/>
    </row>
    <row r="95" spans="1:52" ht="13">
      <c r="A95" s="53" t="s">
        <v>1288</v>
      </c>
      <c r="B95" s="407">
        <v>6</v>
      </c>
      <c r="C95" s="407">
        <f>IFERROR(MINUTE(C$5)-MINUTE(D95)," ")</f>
        <v>6</v>
      </c>
      <c r="D95" s="527">
        <v>1.7187499999999998E-2</v>
      </c>
      <c r="E95" s="801">
        <v>10</v>
      </c>
      <c r="F95" s="528">
        <f t="shared" si="18"/>
        <v>1.7481060606060608E-2</v>
      </c>
      <c r="G95" s="529"/>
      <c r="H95" s="529"/>
      <c r="I95" s="529"/>
      <c r="J95" s="529">
        <v>1.7384259259259262E-2</v>
      </c>
      <c r="K95" s="529"/>
      <c r="L95" s="529">
        <v>1.6863425925925928E-2</v>
      </c>
      <c r="M95" s="529">
        <v>1.6909722222222225E-2</v>
      </c>
      <c r="N95" s="529"/>
      <c r="O95" s="529"/>
      <c r="P95" s="529">
        <v>1.7199074074074071E-2</v>
      </c>
      <c r="Q95" s="529">
        <v>1.6597222222222222E-2</v>
      </c>
      <c r="R95" s="529">
        <v>1.6886574074074075E-2</v>
      </c>
      <c r="S95" s="529"/>
      <c r="T95" s="529"/>
      <c r="U95" s="529"/>
      <c r="V95" s="529"/>
      <c r="W95" s="529"/>
      <c r="X95" s="529"/>
      <c r="Y95" s="122"/>
      <c r="Z95" s="529"/>
      <c r="AA95" s="529"/>
      <c r="AB95" s="529"/>
      <c r="AC95" s="529"/>
      <c r="AD95" s="529"/>
      <c r="AE95" s="529"/>
      <c r="AF95" s="529"/>
      <c r="AG95" s="529"/>
      <c r="AH95" s="529"/>
      <c r="AI95" s="529"/>
      <c r="AJ95" s="529">
        <v>1.8333333333333333E-2</v>
      </c>
      <c r="AK95" s="529">
        <v>1.8935185185185183E-2</v>
      </c>
      <c r="AL95" s="529"/>
      <c r="AM95" s="529"/>
      <c r="AN95" s="529"/>
      <c r="AO95" s="529">
        <v>1.741898148148148E-2</v>
      </c>
      <c r="AP95" s="529"/>
      <c r="AQ95" s="529">
        <v>1.7835648148148149E-2</v>
      </c>
      <c r="AR95" s="529">
        <v>1.7928240740740741E-2</v>
      </c>
      <c r="AS95" s="529"/>
      <c r="AT95" s="529" t="s">
        <v>1493</v>
      </c>
      <c r="AU95" s="554"/>
      <c r="AV95" s="532">
        <f t="shared" si="13"/>
        <v>1.6597222222222222E-2</v>
      </c>
      <c r="AW95" s="298">
        <f t="shared" si="14"/>
        <v>12</v>
      </c>
      <c r="AX95" s="533"/>
      <c r="AY95" s="3"/>
    </row>
    <row r="96" spans="1:52" ht="13">
      <c r="A96" s="535" t="s">
        <v>1174</v>
      </c>
      <c r="B96" s="407">
        <v>12</v>
      </c>
      <c r="C96" s="407">
        <f>IFERROR(MINUTE(C$5)-MINUTE(D96)," ")</f>
        <v>12</v>
      </c>
      <c r="D96" s="527">
        <v>1.2534722222222223E-2</v>
      </c>
      <c r="E96" s="801">
        <v>0</v>
      </c>
      <c r="F96" s="528" t="str">
        <f t="shared" si="18"/>
        <v xml:space="preserve"> </v>
      </c>
      <c r="G96" s="529"/>
      <c r="H96" s="529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29"/>
      <c r="T96" s="529"/>
      <c r="U96" s="529"/>
      <c r="V96" s="529"/>
      <c r="W96" s="529"/>
      <c r="X96" s="529"/>
      <c r="Y96" s="529"/>
      <c r="Z96" s="529"/>
      <c r="AA96" s="529"/>
      <c r="AB96" s="529"/>
      <c r="AC96" s="529"/>
      <c r="AD96" s="529"/>
      <c r="AE96" s="529"/>
      <c r="AF96" s="529"/>
      <c r="AG96" s="529"/>
      <c r="AH96" s="529"/>
      <c r="AI96" s="529"/>
      <c r="AJ96" s="529"/>
      <c r="AK96" s="529"/>
      <c r="AL96" s="529"/>
      <c r="AM96" s="529"/>
      <c r="AN96" s="529"/>
      <c r="AO96" s="529"/>
      <c r="AP96" s="529"/>
      <c r="AQ96" s="529"/>
      <c r="AR96" s="529"/>
      <c r="AS96" s="529"/>
      <c r="AT96" s="529"/>
      <c r="AU96" s="537"/>
      <c r="AV96" s="532" t="str">
        <f t="shared" si="13"/>
        <v xml:space="preserve"> </v>
      </c>
      <c r="AW96" s="298">
        <f t="shared" si="14"/>
        <v>0</v>
      </c>
      <c r="AX96" s="533"/>
      <c r="AZ96" s="3"/>
    </row>
    <row r="97" spans="1:52" ht="13">
      <c r="A97" s="535" t="s">
        <v>1503</v>
      </c>
      <c r="B97" s="407">
        <v>11</v>
      </c>
      <c r="C97" s="407">
        <v>11</v>
      </c>
      <c r="D97" s="527">
        <v>0.79166666666666663</v>
      </c>
      <c r="E97" s="801">
        <v>0</v>
      </c>
      <c r="F97" s="528">
        <f t="shared" si="18"/>
        <v>1.3414351851851851E-2</v>
      </c>
      <c r="G97" s="529"/>
      <c r="H97" s="529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29">
        <v>1.3414351851851851E-2</v>
      </c>
      <c r="T97" s="529"/>
      <c r="U97" s="529"/>
      <c r="V97" s="529"/>
      <c r="W97" s="529"/>
      <c r="X97" s="529"/>
      <c r="Y97" s="529"/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122"/>
      <c r="AN97" s="529"/>
      <c r="AO97" s="122"/>
      <c r="AP97" s="529"/>
      <c r="AQ97" s="529"/>
      <c r="AR97" s="529"/>
      <c r="AS97" s="529"/>
      <c r="AT97" s="529"/>
      <c r="AU97" s="537"/>
      <c r="AV97" s="532">
        <f t="shared" si="13"/>
        <v>1.3414351851851851E-2</v>
      </c>
      <c r="AW97" s="298">
        <f t="shared" si="14"/>
        <v>1</v>
      </c>
      <c r="AX97" s="533"/>
    </row>
    <row r="98" spans="1:52" ht="13">
      <c r="A98" s="525" t="s">
        <v>1289</v>
      </c>
      <c r="B98" s="526">
        <v>5</v>
      </c>
      <c r="C98" s="526">
        <v>5</v>
      </c>
      <c r="D98" s="527">
        <v>1.7291666666666667E-2</v>
      </c>
      <c r="E98" s="801">
        <v>0</v>
      </c>
      <c r="F98" s="528" t="str">
        <f t="shared" si="18"/>
        <v xml:space="preserve"> </v>
      </c>
      <c r="G98" s="301"/>
      <c r="H98" s="301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301"/>
      <c r="T98" s="301"/>
      <c r="U98" s="529"/>
      <c r="V98" s="301"/>
      <c r="W98" s="301"/>
      <c r="X98" s="301"/>
      <c r="Y98" s="529"/>
      <c r="Z98" s="301"/>
      <c r="AA98" s="529"/>
      <c r="AB98" s="301"/>
      <c r="AC98" s="529"/>
      <c r="AD98" s="529"/>
      <c r="AE98" s="529"/>
      <c r="AF98" s="529"/>
      <c r="AG98" s="301"/>
      <c r="AH98" s="529"/>
      <c r="AI98" s="301"/>
      <c r="AJ98" s="301"/>
      <c r="AK98" s="301"/>
      <c r="AL98" s="301"/>
      <c r="AM98" s="122"/>
      <c r="AN98" s="301"/>
      <c r="AO98" s="122"/>
      <c r="AP98" s="301"/>
      <c r="AQ98" s="529"/>
      <c r="AR98" s="301"/>
      <c r="AS98" s="529"/>
      <c r="AT98" s="301"/>
      <c r="AU98" s="531"/>
      <c r="AV98" s="532" t="str">
        <f t="shared" si="13"/>
        <v xml:space="preserve"> </v>
      </c>
      <c r="AW98" s="298">
        <f t="shared" si="14"/>
        <v>0</v>
      </c>
      <c r="AX98" s="533"/>
      <c r="AZ98" s="3"/>
    </row>
    <row r="99" spans="1:52" s="3" customFormat="1" ht="13">
      <c r="A99" s="357" t="s">
        <v>709</v>
      </c>
      <c r="B99" s="786">
        <v>0</v>
      </c>
      <c r="C99" s="526">
        <v>0</v>
      </c>
      <c r="D99" s="540"/>
      <c r="E99" s="804">
        <v>4</v>
      </c>
      <c r="F99" s="528" t="str">
        <f t="shared" si="18"/>
        <v xml:space="preserve"> </v>
      </c>
      <c r="G99" s="301"/>
      <c r="H99" s="301"/>
      <c r="I99" s="529"/>
      <c r="J99" s="529"/>
      <c r="K99" s="529"/>
      <c r="L99" s="529"/>
      <c r="M99" s="529"/>
      <c r="N99" s="529"/>
      <c r="O99" s="529"/>
      <c r="P99" s="529"/>
      <c r="Q99" s="529"/>
      <c r="R99" s="529"/>
      <c r="S99" s="301"/>
      <c r="T99" s="301"/>
      <c r="U99" s="301"/>
      <c r="V99" s="301"/>
      <c r="W99" s="122"/>
      <c r="X99" s="529"/>
      <c r="Y99" s="301"/>
      <c r="Z99" s="301"/>
      <c r="AA99" s="122"/>
      <c r="AB99" s="301"/>
      <c r="AC99" s="529"/>
      <c r="AD99" s="301"/>
      <c r="AE99" s="301"/>
      <c r="AF99" s="301"/>
      <c r="AG99" s="301"/>
      <c r="AH99" s="301"/>
      <c r="AI99" s="301"/>
      <c r="AJ99" s="301"/>
      <c r="AK99" s="301"/>
      <c r="AL99" s="301"/>
      <c r="AM99" s="122"/>
      <c r="AN99" s="301"/>
      <c r="AO99" s="301"/>
      <c r="AP99" s="301"/>
      <c r="AQ99" s="529"/>
      <c r="AR99" s="301"/>
      <c r="AS99" s="301"/>
      <c r="AT99" s="301"/>
      <c r="AU99" s="542"/>
      <c r="AV99" s="532" t="str">
        <f t="shared" si="13"/>
        <v xml:space="preserve"> </v>
      </c>
      <c r="AW99" s="298">
        <f t="shared" si="14"/>
        <v>0</v>
      </c>
    </row>
    <row r="100" spans="1:52" ht="13">
      <c r="A100" s="525" t="s">
        <v>1290</v>
      </c>
      <c r="B100" s="407">
        <v>8</v>
      </c>
      <c r="C100" s="407">
        <f>IFERROR(MINUTE(C$5)-MINUTE(D100)," ")</f>
        <v>8</v>
      </c>
      <c r="D100" s="527">
        <v>1.5659722222222224E-2</v>
      </c>
      <c r="E100" s="801">
        <v>1</v>
      </c>
      <c r="F100" s="528" t="str">
        <f t="shared" si="18"/>
        <v xml:space="preserve"> </v>
      </c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29"/>
      <c r="AF100" s="529"/>
      <c r="AG100" s="529"/>
      <c r="AH100" s="529"/>
      <c r="AI100" s="529"/>
      <c r="AJ100" s="529"/>
      <c r="AK100" s="529"/>
      <c r="AL100" s="529"/>
      <c r="AM100" s="122"/>
      <c r="AN100" s="529"/>
      <c r="AO100" s="529"/>
      <c r="AP100" s="529"/>
      <c r="AQ100" s="529"/>
      <c r="AR100" s="529"/>
      <c r="AS100" s="529"/>
      <c r="AT100" s="529"/>
      <c r="AU100" s="537"/>
      <c r="AV100" s="532" t="str">
        <f t="shared" si="13"/>
        <v xml:space="preserve"> </v>
      </c>
      <c r="AW100" s="298">
        <f t="shared" si="14"/>
        <v>0</v>
      </c>
      <c r="AX100" s="533"/>
    </row>
    <row r="101" spans="1:52" ht="12" customHeight="1">
      <c r="A101" s="525" t="s">
        <v>1291</v>
      </c>
      <c r="B101" s="526">
        <v>10</v>
      </c>
      <c r="C101" s="526">
        <v>10</v>
      </c>
      <c r="D101" s="527">
        <f>AV101</f>
        <v>1.3668981481481482E-2</v>
      </c>
      <c r="E101" s="801">
        <v>5</v>
      </c>
      <c r="F101" s="528">
        <f t="shared" si="18"/>
        <v>1.3952546296296296E-2</v>
      </c>
      <c r="G101" s="529"/>
      <c r="H101" s="301"/>
      <c r="I101" s="529"/>
      <c r="J101" s="529"/>
      <c r="K101" s="529"/>
      <c r="L101" s="529"/>
      <c r="M101" s="529"/>
      <c r="N101" s="529"/>
      <c r="O101" s="529"/>
      <c r="P101" s="529"/>
      <c r="Q101" s="529"/>
      <c r="R101" s="529"/>
      <c r="S101" s="529"/>
      <c r="T101" s="529"/>
      <c r="U101" s="529"/>
      <c r="V101" s="301"/>
      <c r="W101" s="301"/>
      <c r="X101" s="529"/>
      <c r="Y101" s="529"/>
      <c r="Z101" s="301"/>
      <c r="AA101" s="301"/>
      <c r="AB101" s="529"/>
      <c r="AC101" s="301"/>
      <c r="AD101" s="301"/>
      <c r="AE101" s="529"/>
      <c r="AF101" s="529"/>
      <c r="AG101" s="529">
        <v>1.4236111111111111E-2</v>
      </c>
      <c r="AH101" s="301"/>
      <c r="AI101" s="301"/>
      <c r="AJ101" s="529"/>
      <c r="AK101" s="529">
        <v>1.3668981481481482E-2</v>
      </c>
      <c r="AL101" s="529"/>
      <c r="AM101" s="122"/>
      <c r="AN101" s="301"/>
      <c r="AO101" s="122"/>
      <c r="AP101" s="301"/>
      <c r="AQ101" s="301"/>
      <c r="AR101" s="301"/>
      <c r="AS101" s="529"/>
      <c r="AT101" s="529"/>
      <c r="AU101" s="531"/>
      <c r="AV101" s="532">
        <f t="shared" si="13"/>
        <v>1.3668981481481482E-2</v>
      </c>
      <c r="AW101" s="298">
        <f t="shared" si="14"/>
        <v>2</v>
      </c>
      <c r="AX101" s="533"/>
    </row>
    <row r="102" spans="1:52" s="3" customFormat="1" ht="13">
      <c r="A102" s="525" t="s">
        <v>810</v>
      </c>
      <c r="B102" s="407">
        <v>11</v>
      </c>
      <c r="C102" s="407">
        <f>IFERROR(MINUTE(C$5)-MINUTE(D102)," ")</f>
        <v>11</v>
      </c>
      <c r="D102" s="527">
        <v>1.3657407407407408E-2</v>
      </c>
      <c r="E102" s="801">
        <v>17</v>
      </c>
      <c r="F102" s="528" t="str">
        <f t="shared" si="18"/>
        <v xml:space="preserve"> </v>
      </c>
      <c r="G102" s="529"/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29"/>
      <c r="T102" s="529"/>
      <c r="U102" s="529"/>
      <c r="V102" s="529"/>
      <c r="W102" s="529"/>
      <c r="X102" s="529"/>
      <c r="Y102" s="529"/>
      <c r="Z102" s="529"/>
      <c r="AA102" s="529"/>
      <c r="AB102" s="529"/>
      <c r="AC102" s="529"/>
      <c r="AD102" s="529"/>
      <c r="AE102" s="529"/>
      <c r="AF102" s="529"/>
      <c r="AG102" s="529"/>
      <c r="AH102" s="529"/>
      <c r="AI102" s="529"/>
      <c r="AJ102" s="529"/>
      <c r="AK102" s="529"/>
      <c r="AL102" s="529"/>
      <c r="AM102" s="122"/>
      <c r="AN102" s="529"/>
      <c r="AO102" s="529"/>
      <c r="AP102" s="529"/>
      <c r="AQ102" s="529"/>
      <c r="AR102" s="529"/>
      <c r="AS102" s="529"/>
      <c r="AT102" s="529"/>
      <c r="AU102" s="537"/>
      <c r="AV102" s="532" t="str">
        <f t="shared" si="13"/>
        <v xml:space="preserve"> </v>
      </c>
      <c r="AW102" s="298">
        <f t="shared" si="14"/>
        <v>0</v>
      </c>
      <c r="AX102" s="533"/>
    </row>
    <row r="103" spans="1:52" ht="13">
      <c r="A103" s="525" t="s">
        <v>1292</v>
      </c>
      <c r="B103" s="526">
        <v>5</v>
      </c>
      <c r="C103" s="526">
        <v>5</v>
      </c>
      <c r="D103" s="527">
        <v>1.6921296296296299E-2</v>
      </c>
      <c r="E103" s="801">
        <v>0</v>
      </c>
      <c r="F103" s="528" t="str">
        <f t="shared" si="18"/>
        <v xml:space="preserve"> </v>
      </c>
      <c r="G103" s="301"/>
      <c r="H103" s="301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301"/>
      <c r="T103" s="301"/>
      <c r="U103" s="301"/>
      <c r="V103" s="301"/>
      <c r="W103" s="529"/>
      <c r="X103" s="529"/>
      <c r="Y103" s="529"/>
      <c r="Z103" s="301"/>
      <c r="AA103" s="301"/>
      <c r="AB103" s="301"/>
      <c r="AC103" s="301"/>
      <c r="AD103" s="301"/>
      <c r="AE103" s="529"/>
      <c r="AF103" s="529"/>
      <c r="AG103" s="301"/>
      <c r="AH103" s="301"/>
      <c r="AI103" s="301"/>
      <c r="AJ103" s="529"/>
      <c r="AK103" s="529"/>
      <c r="AL103" s="529"/>
      <c r="AM103" s="529"/>
      <c r="AN103" s="301"/>
      <c r="AO103" s="529"/>
      <c r="AP103" s="301"/>
      <c r="AQ103" s="301"/>
      <c r="AR103" s="301"/>
      <c r="AS103" s="529"/>
      <c r="AT103" s="301"/>
      <c r="AU103" s="531"/>
      <c r="AV103" s="532" t="str">
        <f t="shared" si="13"/>
        <v xml:space="preserve"> </v>
      </c>
      <c r="AW103" s="298">
        <f t="shared" si="14"/>
        <v>0</v>
      </c>
      <c r="AX103" s="533"/>
    </row>
    <row r="104" spans="1:52" s="3" customFormat="1" ht="13">
      <c r="A104" s="357" t="s">
        <v>1293</v>
      </c>
      <c r="B104" s="786">
        <v>10</v>
      </c>
      <c r="C104" s="526">
        <v>10</v>
      </c>
      <c r="D104" s="540"/>
      <c r="E104" s="802">
        <v>3</v>
      </c>
      <c r="F104" s="528" t="str">
        <f t="shared" si="18"/>
        <v xml:space="preserve"> </v>
      </c>
      <c r="G104" s="301"/>
      <c r="H104" s="84"/>
      <c r="I104" s="529"/>
      <c r="J104" s="529"/>
      <c r="K104" s="529"/>
      <c r="L104" s="529"/>
      <c r="M104" s="529"/>
      <c r="N104" s="529"/>
      <c r="O104" s="529"/>
      <c r="P104" s="529"/>
      <c r="Q104" s="529"/>
      <c r="R104" s="529"/>
      <c r="S104" s="301"/>
      <c r="T104" s="301"/>
      <c r="U104" s="301"/>
      <c r="V104" s="301"/>
      <c r="W104" s="122"/>
      <c r="X104" s="122"/>
      <c r="Y104" s="301"/>
      <c r="Z104" s="301"/>
      <c r="AA104" s="122"/>
      <c r="AB104" s="301"/>
      <c r="AC104" s="529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122"/>
      <c r="AN104" s="529"/>
      <c r="AO104" s="301"/>
      <c r="AP104" s="301"/>
      <c r="AQ104" s="301"/>
      <c r="AR104" s="301"/>
      <c r="AS104" s="301"/>
      <c r="AT104" s="529"/>
      <c r="AU104" s="542"/>
      <c r="AV104" s="532" t="str">
        <f t="shared" si="13"/>
        <v xml:space="preserve"> </v>
      </c>
      <c r="AW104" s="298">
        <f t="shared" si="14"/>
        <v>0</v>
      </c>
    </row>
    <row r="105" spans="1:52" s="3" customFormat="1" ht="13">
      <c r="A105" s="357" t="s">
        <v>1294</v>
      </c>
      <c r="B105" s="786">
        <v>13</v>
      </c>
      <c r="C105" s="526">
        <v>10</v>
      </c>
      <c r="D105" s="540"/>
      <c r="E105" s="802">
        <v>1</v>
      </c>
      <c r="F105" s="528" t="str">
        <f t="shared" si="18"/>
        <v xml:space="preserve"> </v>
      </c>
      <c r="G105" s="301"/>
      <c r="H105" s="84"/>
      <c r="I105" s="529"/>
      <c r="J105" s="529"/>
      <c r="K105" s="529"/>
      <c r="L105" s="529"/>
      <c r="M105" s="529"/>
      <c r="N105" s="529"/>
      <c r="O105" s="529"/>
      <c r="P105" s="529"/>
      <c r="Q105" s="529"/>
      <c r="R105" s="529"/>
      <c r="S105" s="301"/>
      <c r="T105" s="301"/>
      <c r="U105" s="301"/>
      <c r="V105" s="301"/>
      <c r="W105" s="122"/>
      <c r="X105" s="122"/>
      <c r="Y105" s="301"/>
      <c r="Z105" s="301"/>
      <c r="AA105" s="122"/>
      <c r="AB105" s="301"/>
      <c r="AC105" s="529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122"/>
      <c r="AN105" s="529"/>
      <c r="AO105" s="529"/>
      <c r="AP105" s="301"/>
      <c r="AQ105" s="301"/>
      <c r="AR105" s="301"/>
      <c r="AS105" s="301"/>
      <c r="AT105" s="301"/>
      <c r="AU105" s="542"/>
      <c r="AV105" s="532" t="str">
        <f t="shared" si="13"/>
        <v xml:space="preserve"> </v>
      </c>
      <c r="AW105" s="298">
        <f t="shared" si="14"/>
        <v>0</v>
      </c>
    </row>
    <row r="106" spans="1:52" ht="13">
      <c r="A106" s="525" t="s">
        <v>1058</v>
      </c>
      <c r="B106" s="407">
        <v>9</v>
      </c>
      <c r="C106" s="407">
        <v>9</v>
      </c>
      <c r="D106" s="527" t="s">
        <v>514</v>
      </c>
      <c r="E106" s="801">
        <v>2</v>
      </c>
      <c r="F106" s="528">
        <f t="shared" si="18"/>
        <v>1.6350694444444449E-2</v>
      </c>
      <c r="G106" s="529"/>
      <c r="H106" s="529"/>
      <c r="I106" s="529"/>
      <c r="J106" s="529"/>
      <c r="K106" s="529"/>
      <c r="L106" s="529"/>
      <c r="M106" s="529"/>
      <c r="N106" s="529">
        <v>1.4722222222222222E-2</v>
      </c>
      <c r="O106" s="529">
        <v>1.4409722222222221E-2</v>
      </c>
      <c r="P106" s="529"/>
      <c r="Q106" s="529"/>
      <c r="R106" s="529"/>
      <c r="S106" s="529"/>
      <c r="T106" s="529"/>
      <c r="U106" s="529"/>
      <c r="V106" s="529"/>
      <c r="W106" s="529">
        <v>1.7152777777777777E-2</v>
      </c>
      <c r="X106" s="529"/>
      <c r="Y106" s="529"/>
      <c r="Z106" s="529"/>
      <c r="AA106" s="529">
        <v>1.5648148148148151E-2</v>
      </c>
      <c r="AB106" s="529"/>
      <c r="AC106" s="529"/>
      <c r="AD106" s="529"/>
      <c r="AE106" s="529">
        <v>1.695601851851852E-2</v>
      </c>
      <c r="AF106" s="529">
        <v>1.5787037037037037E-2</v>
      </c>
      <c r="AG106" s="529">
        <v>1.6354166666666666E-2</v>
      </c>
      <c r="AH106" s="529"/>
      <c r="AI106" s="529"/>
      <c r="AJ106" s="529"/>
      <c r="AK106" s="529"/>
      <c r="AL106" s="529"/>
      <c r="AM106" s="529">
        <v>1.5474537037037038E-2</v>
      </c>
      <c r="AN106" s="529">
        <v>1.8414351851851852E-2</v>
      </c>
      <c r="AO106" s="122"/>
      <c r="AP106" s="529"/>
      <c r="AQ106" s="529"/>
      <c r="AR106" s="529"/>
      <c r="AS106" s="529"/>
      <c r="AT106" s="529">
        <v>1.8587962962962962E-2</v>
      </c>
      <c r="AU106" s="537"/>
      <c r="AV106" s="532">
        <f t="shared" si="13"/>
        <v>1.4409722222222221E-2</v>
      </c>
      <c r="AW106" s="298">
        <f t="shared" si="14"/>
        <v>10</v>
      </c>
      <c r="AX106" s="533"/>
    </row>
    <row r="107" spans="1:52" ht="13">
      <c r="A107" s="53" t="s">
        <v>1059</v>
      </c>
      <c r="B107" s="407">
        <v>6</v>
      </c>
      <c r="C107" s="407">
        <v>6</v>
      </c>
      <c r="D107" s="527" t="s">
        <v>514</v>
      </c>
      <c r="E107" s="801">
        <v>0</v>
      </c>
      <c r="F107" s="528" t="str">
        <f t="shared" si="18"/>
        <v xml:space="preserve"> </v>
      </c>
      <c r="G107" s="529"/>
      <c r="H107" s="529"/>
      <c r="I107" s="529"/>
      <c r="J107" s="529"/>
      <c r="K107" s="529"/>
      <c r="L107" s="529"/>
      <c r="M107" s="529"/>
      <c r="N107" s="529"/>
      <c r="O107" s="529"/>
      <c r="P107" s="529"/>
      <c r="Q107" s="529"/>
      <c r="R107" s="529"/>
      <c r="S107" s="529"/>
      <c r="T107" s="529"/>
      <c r="U107" s="529"/>
      <c r="V107" s="529"/>
      <c r="W107" s="529"/>
      <c r="X107" s="529"/>
      <c r="Y107" s="529"/>
      <c r="Z107" s="529"/>
      <c r="AA107" s="529"/>
      <c r="AB107" s="529"/>
      <c r="AC107" s="529"/>
      <c r="AD107" s="529"/>
      <c r="AE107" s="529"/>
      <c r="AF107" s="529"/>
      <c r="AG107" s="529"/>
      <c r="AH107" s="529"/>
      <c r="AI107" s="529"/>
      <c r="AJ107" s="529"/>
      <c r="AK107" s="529"/>
      <c r="AL107" s="529"/>
      <c r="AM107" s="122"/>
      <c r="AN107" s="529"/>
      <c r="AO107" s="122"/>
      <c r="AP107" s="529"/>
      <c r="AQ107" s="529"/>
      <c r="AR107" s="529"/>
      <c r="AS107" s="529"/>
      <c r="AT107" s="529"/>
      <c r="AU107" s="537"/>
      <c r="AV107" s="532" t="str">
        <f t="shared" si="13"/>
        <v xml:space="preserve"> </v>
      </c>
      <c r="AW107" s="298">
        <f t="shared" si="14"/>
        <v>0</v>
      </c>
      <c r="AX107" s="533"/>
    </row>
    <row r="108" spans="1:52" ht="13">
      <c r="A108" s="525" t="s">
        <v>1060</v>
      </c>
      <c r="B108" s="407">
        <v>6</v>
      </c>
      <c r="C108" s="407">
        <f>IFERROR(MINUTE(C$5)-MINUTE(D108)," ")</f>
        <v>6</v>
      </c>
      <c r="D108" s="527">
        <v>1.6898148148148148E-2</v>
      </c>
      <c r="E108" s="801">
        <v>24</v>
      </c>
      <c r="F108" s="528">
        <f t="shared" si="18"/>
        <v>1.6472479423868314E-2</v>
      </c>
      <c r="G108" s="529">
        <v>1.6192129629629629E-2</v>
      </c>
      <c r="H108" s="529">
        <v>1.7743055555555557E-2</v>
      </c>
      <c r="I108" s="529"/>
      <c r="J108" s="529">
        <v>1.5335648148148147E-2</v>
      </c>
      <c r="K108" s="529">
        <v>1.4606481481481482E-2</v>
      </c>
      <c r="L108" s="529">
        <v>1.6180555555555556E-2</v>
      </c>
      <c r="M108" s="529">
        <v>1.5787037037037037E-2</v>
      </c>
      <c r="N108" s="529"/>
      <c r="O108" s="529">
        <v>1.6099537037037037E-2</v>
      </c>
      <c r="P108" s="529"/>
      <c r="Q108" s="529"/>
      <c r="R108" s="529"/>
      <c r="S108" s="529"/>
      <c r="T108" s="529"/>
      <c r="U108" s="529"/>
      <c r="V108" s="529"/>
      <c r="W108" s="529"/>
      <c r="X108" s="529"/>
      <c r="Y108" s="529"/>
      <c r="Z108" s="529"/>
      <c r="AA108" s="529"/>
      <c r="AB108" s="529"/>
      <c r="AC108" s="529"/>
      <c r="AD108" s="529"/>
      <c r="AE108" s="529"/>
      <c r="AF108" s="529"/>
      <c r="AG108" s="529"/>
      <c r="AH108" s="529"/>
      <c r="AI108" s="529"/>
      <c r="AJ108" s="529"/>
      <c r="AK108" s="529"/>
      <c r="AL108" s="529"/>
      <c r="AM108" s="529">
        <v>1.9224537037037037E-2</v>
      </c>
      <c r="AN108" s="529"/>
      <c r="AO108" s="529"/>
      <c r="AP108" s="529"/>
      <c r="AQ108" s="529"/>
      <c r="AR108" s="529">
        <v>1.7083333333333336E-2</v>
      </c>
      <c r="AS108" s="529"/>
      <c r="AT108" s="529"/>
      <c r="AU108" s="554"/>
      <c r="AV108" s="532">
        <f t="shared" si="13"/>
        <v>1.4606481481481482E-2</v>
      </c>
      <c r="AW108" s="298">
        <f t="shared" si="14"/>
        <v>9</v>
      </c>
      <c r="AX108" s="533"/>
    </row>
    <row r="109" spans="1:52" ht="13">
      <c r="A109" s="525" t="s">
        <v>1181</v>
      </c>
      <c r="B109" s="407">
        <v>2</v>
      </c>
      <c r="C109" s="407">
        <f>IFERROR(MINUTE(C$5)-MINUTE(D109)," ")</f>
        <v>2</v>
      </c>
      <c r="D109" s="527">
        <v>1.9502314814814816E-2</v>
      </c>
      <c r="E109" s="801">
        <v>3</v>
      </c>
      <c r="F109" s="528">
        <f t="shared" si="18"/>
        <v>2.267361111111111E-2</v>
      </c>
      <c r="G109" s="529"/>
      <c r="H109" s="529"/>
      <c r="I109" s="529"/>
      <c r="J109" s="529"/>
      <c r="K109" s="529"/>
      <c r="L109" s="529"/>
      <c r="M109" s="529"/>
      <c r="N109" s="529"/>
      <c r="O109" s="529"/>
      <c r="P109" s="529">
        <v>1.7974537037037035E-2</v>
      </c>
      <c r="Q109" s="529"/>
      <c r="R109" s="529"/>
      <c r="S109" s="529"/>
      <c r="T109" s="529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805"/>
      <c r="AE109" s="529"/>
      <c r="AF109" s="529"/>
      <c r="AG109" s="529"/>
      <c r="AH109" s="529"/>
      <c r="AI109" s="529"/>
      <c r="AJ109" s="529"/>
      <c r="AK109" s="529"/>
      <c r="AL109" s="529"/>
      <c r="AM109" s="122"/>
      <c r="AN109" s="529"/>
      <c r="AO109" s="122"/>
      <c r="AP109" s="529"/>
      <c r="AQ109" s="529"/>
      <c r="AR109" s="529">
        <v>2.7372685185185184E-2</v>
      </c>
      <c r="AS109" s="529"/>
      <c r="AT109" s="529"/>
      <c r="AU109" s="554"/>
      <c r="AV109" s="532">
        <f t="shared" si="13"/>
        <v>1.7974537037037035E-2</v>
      </c>
      <c r="AW109" s="298">
        <f t="shared" si="14"/>
        <v>2</v>
      </c>
      <c r="AX109" s="538" t="s">
        <v>514</v>
      </c>
    </row>
    <row r="110" spans="1:52" s="3" customFormat="1" ht="13">
      <c r="A110" s="357" t="s">
        <v>1295</v>
      </c>
      <c r="B110" s="786">
        <v>4</v>
      </c>
      <c r="C110" s="526">
        <v>4</v>
      </c>
      <c r="D110" s="527">
        <f>AV110</f>
        <v>1.7673611111111109E-2</v>
      </c>
      <c r="E110" s="801">
        <v>8</v>
      </c>
      <c r="F110" s="528">
        <f t="shared" si="18"/>
        <v>1.9071759259259261E-2</v>
      </c>
      <c r="G110" s="529">
        <v>1.834490740740741E-2</v>
      </c>
      <c r="H110" s="529">
        <v>2.3645833333333335E-2</v>
      </c>
      <c r="I110" s="529"/>
      <c r="J110" s="529"/>
      <c r="K110" s="529"/>
      <c r="L110" s="529">
        <v>1.7939814814814815E-2</v>
      </c>
      <c r="M110" s="529">
        <v>1.7673611111111109E-2</v>
      </c>
      <c r="N110" s="529"/>
      <c r="O110" s="529"/>
      <c r="P110" s="529"/>
      <c r="Q110" s="529"/>
      <c r="R110" s="529">
        <v>1.7754629629629631E-2</v>
      </c>
      <c r="S110" s="301"/>
      <c r="T110" s="529"/>
      <c r="U110" s="529"/>
      <c r="V110" s="529"/>
      <c r="W110" s="529"/>
      <c r="X110" s="529"/>
      <c r="Y110" s="301"/>
      <c r="Z110" s="301"/>
      <c r="AA110" s="122"/>
      <c r="AB110" s="301"/>
      <c r="AC110" s="529"/>
      <c r="AD110" s="301"/>
      <c r="AE110" s="529"/>
      <c r="AF110" s="529"/>
      <c r="AG110" s="529"/>
      <c r="AH110" s="301"/>
      <c r="AI110" s="301"/>
      <c r="AJ110" s="301"/>
      <c r="AK110" s="301"/>
      <c r="AL110" s="301"/>
      <c r="AM110" s="122"/>
      <c r="AN110" s="301"/>
      <c r="AO110" s="529"/>
      <c r="AP110" s="301"/>
      <c r="AQ110" s="529"/>
      <c r="AR110" s="301"/>
      <c r="AS110" s="529"/>
      <c r="AT110" s="301"/>
      <c r="AU110" s="542"/>
      <c r="AV110" s="532">
        <f t="shared" si="13"/>
        <v>1.7673611111111109E-2</v>
      </c>
      <c r="AW110" s="298">
        <f t="shared" si="14"/>
        <v>5</v>
      </c>
    </row>
    <row r="111" spans="1:52" ht="13">
      <c r="A111" s="525" t="s">
        <v>899</v>
      </c>
      <c r="B111" s="407">
        <v>8</v>
      </c>
      <c r="C111" s="407">
        <v>8</v>
      </c>
      <c r="D111" s="527" t="str">
        <f>AV111</f>
        <v xml:space="preserve"> </v>
      </c>
      <c r="E111" s="801">
        <v>17</v>
      </c>
      <c r="F111" s="528" t="str">
        <f t="shared" si="18"/>
        <v xml:space="preserve"> </v>
      </c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122"/>
      <c r="AN111" s="529"/>
      <c r="AO111" s="122"/>
      <c r="AP111" s="529"/>
      <c r="AQ111" s="529"/>
      <c r="AR111" s="529"/>
      <c r="AS111" s="529"/>
      <c r="AT111" s="529"/>
      <c r="AU111" s="554"/>
      <c r="AV111" s="532" t="str">
        <f t="shared" si="13"/>
        <v xml:space="preserve"> </v>
      </c>
      <c r="AW111" s="298">
        <f t="shared" si="14"/>
        <v>0</v>
      </c>
      <c r="AX111" s="533"/>
    </row>
    <row r="112" spans="1:52" ht="13">
      <c r="A112" s="525" t="s">
        <v>1063</v>
      </c>
      <c r="B112" s="407">
        <v>8</v>
      </c>
      <c r="C112" s="407">
        <f>IFERROR(MINUTE(C$5)-MINUTE(D112)," ")</f>
        <v>8</v>
      </c>
      <c r="D112" s="527">
        <v>1.5729166666666666E-2</v>
      </c>
      <c r="E112" s="801">
        <v>0</v>
      </c>
      <c r="F112" s="528" t="str">
        <f t="shared" si="18"/>
        <v xml:space="preserve"> </v>
      </c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29"/>
      <c r="T112" s="529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805"/>
      <c r="AE112" s="529"/>
      <c r="AF112" s="529"/>
      <c r="AG112" s="529"/>
      <c r="AH112" s="529"/>
      <c r="AI112" s="529"/>
      <c r="AJ112" s="529"/>
      <c r="AK112" s="529"/>
      <c r="AL112" s="529"/>
      <c r="AM112" s="122"/>
      <c r="AN112" s="529"/>
      <c r="AO112" s="122"/>
      <c r="AP112" s="529"/>
      <c r="AQ112" s="529"/>
      <c r="AR112" s="529"/>
      <c r="AS112" s="529"/>
      <c r="AT112" s="529"/>
      <c r="AU112" s="554"/>
      <c r="AV112" s="532" t="str">
        <f t="shared" si="13"/>
        <v xml:space="preserve"> </v>
      </c>
      <c r="AW112" s="298">
        <f t="shared" si="14"/>
        <v>0</v>
      </c>
      <c r="AX112" s="533"/>
    </row>
    <row r="113" spans="1:51" ht="13">
      <c r="A113" s="525" t="s">
        <v>890</v>
      </c>
      <c r="B113" s="407">
        <v>10</v>
      </c>
      <c r="C113" s="407" t="str">
        <f>IFERROR(MINUTE(C$5)-MINUTE(D113)," ")</f>
        <v xml:space="preserve"> </v>
      </c>
      <c r="D113" s="527" t="s">
        <v>514</v>
      </c>
      <c r="E113" s="298">
        <v>0</v>
      </c>
      <c r="F113" s="528">
        <f>IFERROR(AVERAGEA(G113:AT113), " ")</f>
        <v>1.5204475308641975E-2</v>
      </c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529"/>
      <c r="Z113" s="529"/>
      <c r="AA113" s="529"/>
      <c r="AB113" s="530"/>
      <c r="AC113" s="530"/>
      <c r="AD113" s="533"/>
      <c r="AE113" s="529"/>
      <c r="AF113" s="538"/>
      <c r="AG113" s="538"/>
      <c r="AH113" s="529">
        <v>1.4675925925925926E-2</v>
      </c>
      <c r="AI113" s="529">
        <v>1.5879629629629629E-2</v>
      </c>
      <c r="AJ113" s="529"/>
      <c r="AK113" s="529"/>
      <c r="AL113" s="529"/>
      <c r="AM113" s="7"/>
      <c r="AN113" s="530"/>
      <c r="AO113" s="533"/>
      <c r="AP113" s="530">
        <v>1.5057870370370369E-2</v>
      </c>
      <c r="AQ113" s="530"/>
      <c r="AR113" s="530"/>
      <c r="AS113" s="533"/>
      <c r="AT113" s="533"/>
      <c r="AU113" s="554"/>
      <c r="AV113" s="532">
        <f>IF(MIN(G113:AT113)=0," ",MIN(G113:AT113))</f>
        <v>1.4675925925925926E-2</v>
      </c>
      <c r="AW113" s="298">
        <f>COUNTA(G113:AT113)</f>
        <v>3</v>
      </c>
      <c r="AX113" s="533"/>
    </row>
    <row r="114" spans="1:51" ht="13">
      <c r="A114" s="525" t="s">
        <v>923</v>
      </c>
      <c r="B114" s="407">
        <v>11</v>
      </c>
      <c r="C114" s="407">
        <f>IFERROR(MINUTE(C$5)-MINUTE(D114)," ")</f>
        <v>11</v>
      </c>
      <c r="D114" s="527">
        <v>1.3460648148148147E-2</v>
      </c>
      <c r="E114" s="801">
        <v>0</v>
      </c>
      <c r="F114" s="528" t="str">
        <f t="shared" si="18"/>
        <v xml:space="preserve"> </v>
      </c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122"/>
      <c r="AN114" s="529"/>
      <c r="AO114" s="122"/>
      <c r="AP114" s="529"/>
      <c r="AQ114" s="529"/>
      <c r="AR114" s="529"/>
      <c r="AS114" s="529"/>
      <c r="AT114" s="529"/>
      <c r="AU114" s="554"/>
      <c r="AV114" s="532" t="str">
        <f t="shared" si="13"/>
        <v xml:space="preserve"> </v>
      </c>
      <c r="AW114" s="298">
        <f t="shared" si="14"/>
        <v>0</v>
      </c>
      <c r="AX114" s="533"/>
    </row>
    <row r="115" spans="1:51" ht="13">
      <c r="A115" s="525" t="s">
        <v>1182</v>
      </c>
      <c r="B115" s="407">
        <v>6</v>
      </c>
      <c r="C115" s="407">
        <v>6</v>
      </c>
      <c r="D115" s="527" t="s">
        <v>514</v>
      </c>
      <c r="E115" s="801">
        <v>0</v>
      </c>
      <c r="F115" s="528" t="str">
        <f t="shared" si="18"/>
        <v xml:space="preserve"> </v>
      </c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529"/>
      <c r="T115" s="529"/>
      <c r="U115" s="529"/>
      <c r="V115" s="529"/>
      <c r="W115" s="529"/>
      <c r="X115" s="529"/>
      <c r="Y115" s="529"/>
      <c r="Z115" s="529"/>
      <c r="AA115" s="529"/>
      <c r="AB115" s="529"/>
      <c r="AC115" s="529"/>
      <c r="AD115" s="529"/>
      <c r="AE115" s="529"/>
      <c r="AF115" s="529"/>
      <c r="AG115" s="529"/>
      <c r="AH115" s="529"/>
      <c r="AI115" s="529"/>
      <c r="AJ115" s="529"/>
      <c r="AK115" s="529"/>
      <c r="AL115" s="529"/>
      <c r="AM115" s="122"/>
      <c r="AN115" s="529"/>
      <c r="AO115" s="122"/>
      <c r="AP115" s="529"/>
      <c r="AQ115" s="529"/>
      <c r="AR115" s="529"/>
      <c r="AS115" s="529"/>
      <c r="AT115" s="529"/>
      <c r="AU115" s="554"/>
      <c r="AV115" s="532" t="str">
        <f t="shared" si="13"/>
        <v xml:space="preserve"> </v>
      </c>
      <c r="AW115" s="298">
        <f t="shared" si="14"/>
        <v>0</v>
      </c>
      <c r="AX115" s="533"/>
    </row>
    <row r="116" spans="1:51" ht="13">
      <c r="A116" s="525" t="s">
        <v>816</v>
      </c>
      <c r="B116" s="407">
        <v>8</v>
      </c>
      <c r="C116" s="407">
        <v>8</v>
      </c>
      <c r="D116" s="527" t="s">
        <v>514</v>
      </c>
      <c r="E116" s="801">
        <v>0</v>
      </c>
      <c r="F116" s="528" t="str">
        <f t="shared" si="18"/>
        <v xml:space="preserve"> </v>
      </c>
      <c r="G116" s="529"/>
      <c r="H116" s="529"/>
      <c r="I116" s="529"/>
      <c r="J116" s="529"/>
      <c r="K116" s="529"/>
      <c r="L116" s="529"/>
      <c r="M116" s="529"/>
      <c r="N116" s="529"/>
      <c r="O116" s="529"/>
      <c r="P116" s="529"/>
      <c r="Q116" s="529"/>
      <c r="R116" s="529"/>
      <c r="S116" s="529"/>
      <c r="T116" s="529"/>
      <c r="U116" s="529"/>
      <c r="V116" s="529"/>
      <c r="W116" s="529"/>
      <c r="X116" s="529"/>
      <c r="Y116" s="529"/>
      <c r="Z116" s="529"/>
      <c r="AA116" s="529"/>
      <c r="AB116" s="529"/>
      <c r="AC116" s="529"/>
      <c r="AD116" s="529"/>
      <c r="AE116" s="529"/>
      <c r="AF116" s="529"/>
      <c r="AG116" s="529"/>
      <c r="AH116" s="529"/>
      <c r="AI116" s="529"/>
      <c r="AJ116" s="529"/>
      <c r="AK116" s="529"/>
      <c r="AL116" s="529"/>
      <c r="AM116" s="122"/>
      <c r="AN116" s="529"/>
      <c r="AO116" s="122"/>
      <c r="AP116" s="529"/>
      <c r="AQ116" s="529"/>
      <c r="AR116" s="529"/>
      <c r="AS116" s="529"/>
      <c r="AT116" s="529"/>
      <c r="AU116" s="537"/>
      <c r="AV116" s="532" t="str">
        <f t="shared" si="13"/>
        <v xml:space="preserve"> </v>
      </c>
      <c r="AW116" s="298">
        <f t="shared" si="14"/>
        <v>0</v>
      </c>
      <c r="AX116" s="533"/>
    </row>
    <row r="117" spans="1:51" s="3" customFormat="1" ht="13.5" thickBot="1">
      <c r="A117" s="555" t="s">
        <v>1296</v>
      </c>
      <c r="B117" s="556">
        <v>8</v>
      </c>
      <c r="C117" s="556">
        <f t="shared" ref="C117:C166" si="19">IFERROR(MINUTE(C$5)-MINUTE(D117)," ")</f>
        <v>8</v>
      </c>
      <c r="D117" s="557">
        <v>1.59375E-2</v>
      </c>
      <c r="E117" s="806">
        <v>0</v>
      </c>
      <c r="F117" s="528" t="str">
        <f t="shared" si="18"/>
        <v xml:space="preserve"> </v>
      </c>
      <c r="G117" s="558"/>
      <c r="H117" s="558"/>
      <c r="I117" s="558"/>
      <c r="J117" s="558"/>
      <c r="K117" s="558"/>
      <c r="L117" s="558"/>
      <c r="M117" s="558"/>
      <c r="N117" s="558"/>
      <c r="O117" s="558"/>
      <c r="P117" s="558"/>
      <c r="Q117" s="558"/>
      <c r="R117" s="558"/>
      <c r="S117" s="558"/>
      <c r="T117" s="558"/>
      <c r="U117" s="558"/>
      <c r="V117" s="558"/>
      <c r="W117" s="558"/>
      <c r="X117" s="558"/>
      <c r="Y117" s="558"/>
      <c r="Z117" s="558"/>
      <c r="AA117" s="558"/>
      <c r="AB117" s="558"/>
      <c r="AC117" s="558"/>
      <c r="AD117" s="558"/>
      <c r="AE117" s="558"/>
      <c r="AF117" s="558"/>
      <c r="AG117" s="558"/>
      <c r="AH117" s="558"/>
      <c r="AI117" s="558"/>
      <c r="AJ117" s="558"/>
      <c r="AK117" s="558"/>
      <c r="AL117" s="558"/>
      <c r="AM117" s="560"/>
      <c r="AN117" s="558"/>
      <c r="AO117" s="560"/>
      <c r="AP117" s="558"/>
      <c r="AQ117" s="558"/>
      <c r="AR117" s="558"/>
      <c r="AS117" s="558"/>
      <c r="AT117" s="558"/>
      <c r="AU117" s="563"/>
      <c r="AV117" s="532" t="str">
        <f t="shared" si="13"/>
        <v xml:space="preserve"> </v>
      </c>
      <c r="AW117" s="298">
        <f t="shared" si="14"/>
        <v>0</v>
      </c>
      <c r="AX117" s="533"/>
      <c r="AY117"/>
    </row>
    <row r="118" spans="1:51" ht="13.5" hidden="1" thickBot="1">
      <c r="A118" s="535" t="s">
        <v>1297</v>
      </c>
      <c r="B118" s="407">
        <v>13</v>
      </c>
      <c r="C118" s="407" t="str">
        <f t="shared" si="19"/>
        <v xml:space="preserve"> </v>
      </c>
      <c r="D118" s="527" t="s">
        <v>514</v>
      </c>
      <c r="E118" s="298">
        <v>0</v>
      </c>
      <c r="F118" s="528" t="str">
        <f t="shared" ref="F118:F125" si="20">IFERROR(AVERAGEA(G118:AT118), " ")</f>
        <v xml:space="preserve"> </v>
      </c>
      <c r="G118" s="498"/>
      <c r="H118" s="534"/>
      <c r="I118" s="534"/>
      <c r="J118" s="534"/>
      <c r="K118" s="534"/>
      <c r="L118" s="534"/>
      <c r="M118" s="534"/>
      <c r="N118" s="534"/>
      <c r="O118" s="529"/>
      <c r="P118" s="529"/>
      <c r="Q118" s="529"/>
      <c r="R118" s="529"/>
      <c r="S118" s="529"/>
      <c r="T118" s="529"/>
      <c r="U118" s="529"/>
      <c r="V118" s="529"/>
      <c r="W118" s="529"/>
      <c r="X118" s="529"/>
      <c r="Y118" s="536"/>
      <c r="Z118" s="498"/>
      <c r="AA118" s="498"/>
      <c r="AB118" s="498"/>
      <c r="AC118" s="498"/>
      <c r="AD118" s="498"/>
      <c r="AE118" s="498"/>
      <c r="AF118" s="498"/>
      <c r="AG118" s="498"/>
      <c r="AH118" s="498"/>
      <c r="AI118" s="498"/>
      <c r="AJ118" s="498"/>
      <c r="AK118" s="498"/>
      <c r="AL118" s="498"/>
      <c r="AM118" s="7"/>
      <c r="AN118" s="529"/>
      <c r="AO118" s="529"/>
      <c r="AP118" s="534"/>
      <c r="AQ118" s="498"/>
      <c r="AR118" s="498"/>
      <c r="AS118" s="533"/>
      <c r="AT118" s="533"/>
      <c r="AU118" s="537"/>
      <c r="AV118" s="532" t="str">
        <f t="shared" si="13"/>
        <v xml:space="preserve"> </v>
      </c>
      <c r="AW118" s="298">
        <f t="shared" si="14"/>
        <v>0</v>
      </c>
      <c r="AX118" s="533"/>
    </row>
    <row r="119" spans="1:51" ht="13.5" hidden="1" thickBot="1">
      <c r="A119" s="53" t="s">
        <v>677</v>
      </c>
      <c r="B119" s="407" t="s">
        <v>514</v>
      </c>
      <c r="C119" s="407" t="str">
        <f t="shared" si="19"/>
        <v xml:space="preserve"> </v>
      </c>
      <c r="D119" s="527" t="s">
        <v>514</v>
      </c>
      <c r="E119" s="298">
        <v>0</v>
      </c>
      <c r="F119" s="528" t="str">
        <f t="shared" si="20"/>
        <v xml:space="preserve"> </v>
      </c>
      <c r="G119" s="534"/>
      <c r="H119" s="534"/>
      <c r="I119" s="534"/>
      <c r="J119" s="534"/>
      <c r="K119" s="534"/>
      <c r="L119" s="534"/>
      <c r="M119" s="534"/>
      <c r="N119" s="534"/>
      <c r="O119" s="534"/>
      <c r="P119" s="534"/>
      <c r="Q119" s="534"/>
      <c r="R119" s="534"/>
      <c r="S119" s="534"/>
      <c r="T119" s="534"/>
      <c r="U119" s="534"/>
      <c r="V119" s="534"/>
      <c r="W119" s="534"/>
      <c r="X119" s="534"/>
      <c r="Y119" s="534"/>
      <c r="Z119" s="529"/>
      <c r="AA119" s="529"/>
      <c r="AB119" s="529"/>
      <c r="AC119" s="529"/>
      <c r="AD119" s="533"/>
      <c r="AE119" s="530"/>
      <c r="AF119" s="533"/>
      <c r="AG119" s="533"/>
      <c r="AH119" s="530"/>
      <c r="AI119" s="530"/>
      <c r="AJ119" s="530"/>
      <c r="AK119" s="530"/>
      <c r="AL119" s="530"/>
      <c r="AM119" s="7"/>
      <c r="AN119" s="530"/>
      <c r="AO119" s="533"/>
      <c r="AP119" s="492"/>
      <c r="AQ119" s="530"/>
      <c r="AR119" s="530"/>
      <c r="AS119" s="533"/>
      <c r="AT119" s="533"/>
      <c r="AU119" s="537"/>
      <c r="AV119" s="532" t="str">
        <f t="shared" si="13"/>
        <v xml:space="preserve"> </v>
      </c>
      <c r="AW119" s="298">
        <f t="shared" si="14"/>
        <v>0</v>
      </c>
      <c r="AX119" s="533"/>
    </row>
    <row r="120" spans="1:51" ht="13.5" hidden="1" thickBot="1">
      <c r="A120" s="53" t="s">
        <v>619</v>
      </c>
      <c r="B120" s="407" t="s">
        <v>514</v>
      </c>
      <c r="C120" s="407" t="str">
        <f t="shared" si="19"/>
        <v xml:space="preserve"> </v>
      </c>
      <c r="D120" s="527" t="s">
        <v>514</v>
      </c>
      <c r="E120" s="298">
        <v>0</v>
      </c>
      <c r="F120" s="528" t="str">
        <f t="shared" si="20"/>
        <v xml:space="preserve"> </v>
      </c>
      <c r="G120" s="492"/>
      <c r="H120" s="492"/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2"/>
      <c r="T120" s="492"/>
      <c r="U120" s="492"/>
      <c r="V120" s="492"/>
      <c r="W120" s="492"/>
      <c r="X120" s="492"/>
      <c r="Y120" s="492"/>
      <c r="Z120" s="530"/>
      <c r="AA120" s="530"/>
      <c r="AB120" s="530"/>
      <c r="AC120" s="530"/>
      <c r="AD120" s="533"/>
      <c r="AE120" s="530"/>
      <c r="AF120" s="533"/>
      <c r="AG120" s="533"/>
      <c r="AH120" s="530"/>
      <c r="AI120" s="530"/>
      <c r="AJ120" s="530"/>
      <c r="AK120" s="530"/>
      <c r="AL120" s="530"/>
      <c r="AM120" s="7"/>
      <c r="AN120" s="530"/>
      <c r="AO120" s="533"/>
      <c r="AP120" s="492"/>
      <c r="AQ120" s="530"/>
      <c r="AR120" s="530"/>
      <c r="AS120" s="533"/>
      <c r="AT120" s="533"/>
      <c r="AU120" s="537"/>
      <c r="AV120" s="532" t="str">
        <f t="shared" si="13"/>
        <v xml:space="preserve"> </v>
      </c>
      <c r="AW120" s="298">
        <f t="shared" si="14"/>
        <v>0</v>
      </c>
      <c r="AX120" s="533"/>
    </row>
    <row r="121" spans="1:51" ht="13.5" hidden="1" thickBot="1">
      <c r="A121" s="53" t="s">
        <v>339</v>
      </c>
      <c r="B121" s="407" t="s">
        <v>514</v>
      </c>
      <c r="C121" s="407" t="str">
        <f t="shared" si="19"/>
        <v xml:space="preserve"> </v>
      </c>
      <c r="D121" s="527" t="s">
        <v>514</v>
      </c>
      <c r="E121" s="298">
        <v>0</v>
      </c>
      <c r="F121" s="528" t="str">
        <f t="shared" si="20"/>
        <v xml:space="preserve"> </v>
      </c>
      <c r="G121" s="492"/>
      <c r="H121" s="492"/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2"/>
      <c r="T121" s="492"/>
      <c r="U121" s="492"/>
      <c r="V121" s="492"/>
      <c r="W121" s="492"/>
      <c r="X121" s="492"/>
      <c r="Y121" s="492"/>
      <c r="Z121" s="530"/>
      <c r="AA121" s="530"/>
      <c r="AB121" s="530"/>
      <c r="AC121" s="530"/>
      <c r="AD121" s="533"/>
      <c r="AE121" s="529"/>
      <c r="AF121" s="538"/>
      <c r="AG121" s="538"/>
      <c r="AH121" s="529"/>
      <c r="AI121" s="529"/>
      <c r="AJ121" s="529"/>
      <c r="AK121" s="529"/>
      <c r="AL121" s="529"/>
      <c r="AM121" s="7"/>
      <c r="AN121" s="530"/>
      <c r="AO121" s="533"/>
      <c r="AP121" s="492"/>
      <c r="AQ121" s="530"/>
      <c r="AR121" s="530"/>
      <c r="AS121" s="533"/>
      <c r="AT121" s="533"/>
      <c r="AU121" s="537"/>
      <c r="AV121" s="532" t="str">
        <f t="shared" si="13"/>
        <v xml:space="preserve"> </v>
      </c>
      <c r="AW121" s="298">
        <f t="shared" si="14"/>
        <v>0</v>
      </c>
      <c r="AX121" s="533"/>
    </row>
    <row r="122" spans="1:51" ht="13.5" hidden="1" thickBot="1">
      <c r="A122" s="525" t="s">
        <v>764</v>
      </c>
      <c r="B122" s="407" t="s">
        <v>514</v>
      </c>
      <c r="C122" s="407" t="str">
        <f t="shared" si="19"/>
        <v xml:space="preserve"> </v>
      </c>
      <c r="D122" s="527" t="s">
        <v>514</v>
      </c>
      <c r="E122" s="298">
        <v>0</v>
      </c>
      <c r="F122" s="528" t="str">
        <f t="shared" si="20"/>
        <v xml:space="preserve"> </v>
      </c>
      <c r="G122" s="536"/>
      <c r="H122" s="536"/>
      <c r="I122" s="536"/>
      <c r="J122" s="536"/>
      <c r="K122" s="536"/>
      <c r="L122" s="536"/>
      <c r="M122" s="536"/>
      <c r="N122" s="536"/>
      <c r="O122" s="536"/>
      <c r="P122" s="536"/>
      <c r="Q122" s="536"/>
      <c r="R122" s="536"/>
      <c r="S122" s="536"/>
      <c r="T122" s="536"/>
      <c r="U122" s="536"/>
      <c r="V122" s="536"/>
      <c r="W122" s="536"/>
      <c r="X122" s="536"/>
      <c r="Y122" s="536"/>
      <c r="Z122" s="498"/>
      <c r="AA122" s="498"/>
      <c r="AB122" s="498"/>
      <c r="AC122" s="498"/>
      <c r="AD122" s="533"/>
      <c r="AE122" s="529"/>
      <c r="AF122" s="538"/>
      <c r="AG122" s="538"/>
      <c r="AH122" s="529"/>
      <c r="AI122" s="529"/>
      <c r="AJ122" s="529"/>
      <c r="AK122" s="529"/>
      <c r="AL122" s="529"/>
      <c r="AM122" s="7"/>
      <c r="AN122" s="530"/>
      <c r="AO122" s="533"/>
      <c r="AP122" s="492"/>
      <c r="AQ122" s="530"/>
      <c r="AR122" s="530"/>
      <c r="AS122" s="533"/>
      <c r="AT122" s="533"/>
      <c r="AU122" s="537"/>
      <c r="AV122" s="532" t="str">
        <f t="shared" si="13"/>
        <v xml:space="preserve"> </v>
      </c>
      <c r="AW122" s="298">
        <f t="shared" si="14"/>
        <v>0</v>
      </c>
      <c r="AX122" s="533"/>
    </row>
    <row r="123" spans="1:51" ht="13.5" hidden="1" thickBot="1">
      <c r="A123" s="535" t="s">
        <v>325</v>
      </c>
      <c r="B123" s="407" t="s">
        <v>514</v>
      </c>
      <c r="C123" s="407" t="str">
        <f t="shared" si="19"/>
        <v xml:space="preserve"> </v>
      </c>
      <c r="D123" s="527" t="s">
        <v>514</v>
      </c>
      <c r="E123" s="298">
        <v>0</v>
      </c>
      <c r="F123" s="528" t="str">
        <f t="shared" si="20"/>
        <v xml:space="preserve"> </v>
      </c>
      <c r="G123" s="534"/>
      <c r="H123" s="534"/>
      <c r="I123" s="534"/>
      <c r="J123" s="534"/>
      <c r="K123" s="534"/>
      <c r="L123" s="534"/>
      <c r="M123" s="534"/>
      <c r="N123" s="534"/>
      <c r="O123" s="534"/>
      <c r="P123" s="534"/>
      <c r="Q123" s="534"/>
      <c r="R123" s="534"/>
      <c r="S123" s="534"/>
      <c r="T123" s="534"/>
      <c r="U123" s="534"/>
      <c r="V123" s="534"/>
      <c r="W123" s="534"/>
      <c r="X123" s="534"/>
      <c r="Y123" s="492"/>
      <c r="Z123" s="530"/>
      <c r="AA123" s="530"/>
      <c r="AB123" s="530"/>
      <c r="AC123" s="530"/>
      <c r="AD123" s="533"/>
      <c r="AE123" s="529"/>
      <c r="AF123" s="538"/>
      <c r="AG123" s="538"/>
      <c r="AH123" s="529"/>
      <c r="AI123" s="529"/>
      <c r="AJ123" s="529"/>
      <c r="AK123" s="529"/>
      <c r="AL123" s="529"/>
      <c r="AM123" s="7"/>
      <c r="AN123" s="530"/>
      <c r="AO123" s="533"/>
      <c r="AP123" s="492"/>
      <c r="AQ123" s="530"/>
      <c r="AR123" s="530"/>
      <c r="AS123" s="533"/>
      <c r="AT123" s="533"/>
      <c r="AU123" s="537"/>
      <c r="AV123" s="532" t="str">
        <f t="shared" si="13"/>
        <v xml:space="preserve"> </v>
      </c>
      <c r="AW123" s="298">
        <f t="shared" si="14"/>
        <v>0</v>
      </c>
      <c r="AX123" s="533"/>
    </row>
    <row r="124" spans="1:51" ht="13.5" hidden="1" thickBot="1">
      <c r="A124" s="525" t="s">
        <v>1021</v>
      </c>
      <c r="B124" s="407">
        <v>10</v>
      </c>
      <c r="C124" s="407" t="str">
        <f t="shared" si="19"/>
        <v xml:space="preserve"> </v>
      </c>
      <c r="D124" s="527" t="s">
        <v>514</v>
      </c>
      <c r="E124" s="298">
        <v>0</v>
      </c>
      <c r="F124" s="528" t="str">
        <f t="shared" si="20"/>
        <v xml:space="preserve"> </v>
      </c>
      <c r="G124" s="529"/>
      <c r="H124" s="529"/>
      <c r="I124" s="529"/>
      <c r="J124" s="529"/>
      <c r="K124" s="529"/>
      <c r="L124" s="529"/>
      <c r="M124" s="529"/>
      <c r="N124" s="529"/>
      <c r="O124" s="529"/>
      <c r="P124" s="529"/>
      <c r="Q124" s="529"/>
      <c r="R124" s="529"/>
      <c r="S124" s="529"/>
      <c r="T124" s="529"/>
      <c r="U124" s="529"/>
      <c r="V124" s="529"/>
      <c r="W124" s="529"/>
      <c r="X124" s="529"/>
      <c r="Y124" s="529"/>
      <c r="Z124" s="534"/>
      <c r="AA124" s="534"/>
      <c r="AB124" s="534"/>
      <c r="AC124" s="534"/>
      <c r="AD124" s="533"/>
      <c r="AE124" s="529"/>
      <c r="AF124" s="538"/>
      <c r="AG124" s="538"/>
      <c r="AH124" s="529"/>
      <c r="AI124" s="529"/>
      <c r="AJ124" s="529"/>
      <c r="AK124" s="529"/>
      <c r="AL124" s="529"/>
      <c r="AM124" s="7"/>
      <c r="AN124" s="529"/>
      <c r="AO124" s="538"/>
      <c r="AP124" s="534"/>
      <c r="AQ124" s="530"/>
      <c r="AR124" s="530"/>
      <c r="AS124" s="533"/>
      <c r="AT124" s="533"/>
      <c r="AU124" s="537"/>
      <c r="AV124" s="532" t="str">
        <f t="shared" si="13"/>
        <v xml:space="preserve"> </v>
      </c>
      <c r="AW124" s="298">
        <f t="shared" si="14"/>
        <v>0</v>
      </c>
      <c r="AX124" s="76"/>
    </row>
    <row r="125" spans="1:51" ht="13.5" hidden="1" thickBot="1">
      <c r="A125" s="53" t="s">
        <v>554</v>
      </c>
      <c r="B125" s="407" t="s">
        <v>514</v>
      </c>
      <c r="C125" s="407" t="str">
        <f t="shared" si="19"/>
        <v xml:space="preserve"> </v>
      </c>
      <c r="D125" s="527" t="s">
        <v>514</v>
      </c>
      <c r="E125" s="298">
        <v>0</v>
      </c>
      <c r="F125" s="528" t="str">
        <f t="shared" si="20"/>
        <v xml:space="preserve"> </v>
      </c>
      <c r="G125" s="492"/>
      <c r="H125" s="492"/>
      <c r="I125" s="492"/>
      <c r="J125" s="492"/>
      <c r="K125" s="492"/>
      <c r="L125" s="492"/>
      <c r="M125" s="492"/>
      <c r="N125" s="492"/>
      <c r="O125" s="492"/>
      <c r="P125" s="492"/>
      <c r="Q125" s="492"/>
      <c r="R125" s="492"/>
      <c r="S125" s="492"/>
      <c r="T125" s="492"/>
      <c r="U125" s="492"/>
      <c r="V125" s="492"/>
      <c r="W125" s="492"/>
      <c r="X125" s="492"/>
      <c r="Y125" s="492"/>
      <c r="Z125" s="530"/>
      <c r="AA125" s="530"/>
      <c r="AB125" s="530"/>
      <c r="AC125" s="530"/>
      <c r="AD125" s="533"/>
      <c r="AE125" s="529"/>
      <c r="AF125" s="538"/>
      <c r="AG125" s="538"/>
      <c r="AH125" s="529"/>
      <c r="AI125" s="529"/>
      <c r="AJ125" s="529"/>
      <c r="AK125" s="529"/>
      <c r="AL125" s="529"/>
      <c r="AM125" s="7"/>
      <c r="AN125" s="530"/>
      <c r="AO125" s="533"/>
      <c r="AP125" s="492"/>
      <c r="AQ125" s="530"/>
      <c r="AR125" s="530"/>
      <c r="AS125" s="533"/>
      <c r="AT125" s="533"/>
      <c r="AU125" s="537"/>
      <c r="AV125" s="532" t="str">
        <f t="shared" si="13"/>
        <v xml:space="preserve"> </v>
      </c>
      <c r="AW125" s="298">
        <f t="shared" si="14"/>
        <v>0</v>
      </c>
      <c r="AX125" s="533"/>
    </row>
    <row r="126" spans="1:51" ht="13.5" hidden="1" thickBot="1">
      <c r="A126" s="53" t="s">
        <v>1298</v>
      </c>
      <c r="B126" s="407"/>
      <c r="C126" s="407"/>
      <c r="D126" s="527"/>
      <c r="E126" s="298"/>
      <c r="F126" s="528"/>
      <c r="G126" s="492"/>
      <c r="H126" s="492"/>
      <c r="I126" s="492"/>
      <c r="J126" s="492"/>
      <c r="K126" s="492"/>
      <c r="L126" s="492"/>
      <c r="M126" s="492"/>
      <c r="N126" s="492"/>
      <c r="O126" s="492"/>
      <c r="P126" s="492"/>
      <c r="Q126" s="492"/>
      <c r="R126" s="492"/>
      <c r="S126" s="492"/>
      <c r="T126" s="492"/>
      <c r="U126" s="492"/>
      <c r="V126" s="492"/>
      <c r="W126" s="492"/>
      <c r="X126" s="492"/>
      <c r="Y126" s="492"/>
      <c r="Z126" s="530"/>
      <c r="AA126" s="530"/>
      <c r="AB126" s="530"/>
      <c r="AC126" s="530"/>
      <c r="AD126" s="533"/>
      <c r="AE126" s="529"/>
      <c r="AF126" s="538"/>
      <c r="AG126" s="538"/>
      <c r="AH126" s="529"/>
      <c r="AI126" s="529"/>
      <c r="AJ126" s="529"/>
      <c r="AK126" s="529"/>
      <c r="AL126" s="529"/>
      <c r="AM126" s="7"/>
      <c r="AN126" s="530"/>
      <c r="AO126" s="533"/>
      <c r="AP126" s="492"/>
      <c r="AQ126" s="530"/>
      <c r="AR126" s="530"/>
      <c r="AS126" s="533"/>
      <c r="AT126" s="533"/>
      <c r="AU126" s="537"/>
      <c r="AV126" s="532"/>
      <c r="AW126" s="298"/>
      <c r="AX126" s="533"/>
    </row>
    <row r="127" spans="1:51" ht="13.5" hidden="1" thickBot="1">
      <c r="A127" s="525" t="s">
        <v>765</v>
      </c>
      <c r="B127" s="407" t="s">
        <v>514</v>
      </c>
      <c r="C127" s="407" t="str">
        <f t="shared" si="19"/>
        <v xml:space="preserve"> </v>
      </c>
      <c r="D127" s="527" t="s">
        <v>514</v>
      </c>
      <c r="E127" s="298">
        <v>0</v>
      </c>
      <c r="F127" s="528" t="str">
        <f t="shared" ref="F127:F190" si="21">IFERROR(AVERAGEA(G127:AT127), " ")</f>
        <v xml:space="preserve"> </v>
      </c>
      <c r="G127" s="536"/>
      <c r="H127" s="536"/>
      <c r="I127" s="536"/>
      <c r="J127" s="536"/>
      <c r="K127" s="536"/>
      <c r="L127" s="536"/>
      <c r="M127" s="536"/>
      <c r="N127" s="536"/>
      <c r="O127" s="536"/>
      <c r="P127" s="536"/>
      <c r="Q127" s="536"/>
      <c r="R127" s="536"/>
      <c r="S127" s="536"/>
      <c r="T127" s="536"/>
      <c r="U127" s="536"/>
      <c r="V127" s="536"/>
      <c r="W127" s="536"/>
      <c r="X127" s="536"/>
      <c r="Y127" s="536"/>
      <c r="Z127" s="498"/>
      <c r="AA127" s="498"/>
      <c r="AB127" s="498"/>
      <c r="AC127" s="498"/>
      <c r="AD127" s="533"/>
      <c r="AE127" s="529"/>
      <c r="AF127" s="538"/>
      <c r="AG127" s="538"/>
      <c r="AH127" s="529"/>
      <c r="AI127" s="529"/>
      <c r="AJ127" s="529"/>
      <c r="AK127" s="529"/>
      <c r="AL127" s="529"/>
      <c r="AM127" s="7"/>
      <c r="AN127" s="530"/>
      <c r="AO127" s="533"/>
      <c r="AP127" s="492"/>
      <c r="AQ127" s="530"/>
      <c r="AR127" s="530"/>
      <c r="AS127" s="533"/>
      <c r="AT127" s="533"/>
      <c r="AU127" s="537"/>
      <c r="AV127" s="532" t="str">
        <f t="shared" ref="AV127:AV190" si="22">IF(MIN(G127:AT127)=0," ",MIN(G127:AT127))</f>
        <v xml:space="preserve"> </v>
      </c>
      <c r="AW127" s="298">
        <f t="shared" ref="AW127:AW190" si="23">COUNTA(G127:AT127)</f>
        <v>0</v>
      </c>
      <c r="AX127" s="533"/>
    </row>
    <row r="128" spans="1:51" ht="13.5" hidden="1" thickBot="1">
      <c r="A128" s="53" t="s">
        <v>598</v>
      </c>
      <c r="B128" s="407" t="s">
        <v>514</v>
      </c>
      <c r="C128" s="407" t="str">
        <f t="shared" si="19"/>
        <v xml:space="preserve"> </v>
      </c>
      <c r="D128" s="527" t="s">
        <v>514</v>
      </c>
      <c r="E128" s="298">
        <v>0</v>
      </c>
      <c r="F128" s="528" t="str">
        <f t="shared" si="21"/>
        <v xml:space="preserve"> </v>
      </c>
      <c r="G128" s="534"/>
      <c r="H128" s="534"/>
      <c r="I128" s="534"/>
      <c r="J128" s="534"/>
      <c r="K128" s="534"/>
      <c r="L128" s="534"/>
      <c r="M128" s="534"/>
      <c r="N128" s="534"/>
      <c r="O128" s="534"/>
      <c r="P128" s="534"/>
      <c r="Q128" s="534"/>
      <c r="R128" s="534"/>
      <c r="S128" s="534"/>
      <c r="T128" s="534"/>
      <c r="U128" s="534"/>
      <c r="V128" s="534"/>
      <c r="W128" s="534"/>
      <c r="X128" s="534"/>
      <c r="Y128" s="534"/>
      <c r="Z128" s="529"/>
      <c r="AA128" s="529"/>
      <c r="AB128" s="529"/>
      <c r="AC128" s="529"/>
      <c r="AD128" s="533"/>
      <c r="AE128" s="529"/>
      <c r="AF128" s="538"/>
      <c r="AG128" s="538"/>
      <c r="AH128" s="529"/>
      <c r="AI128" s="529"/>
      <c r="AJ128" s="529"/>
      <c r="AK128" s="529"/>
      <c r="AL128" s="529"/>
      <c r="AM128" s="7"/>
      <c r="AN128" s="530"/>
      <c r="AO128" s="533"/>
      <c r="AP128" s="492"/>
      <c r="AQ128" s="530"/>
      <c r="AR128" s="530"/>
      <c r="AS128" s="533"/>
      <c r="AT128" s="533"/>
      <c r="AU128" s="537"/>
      <c r="AV128" s="532" t="str">
        <f t="shared" si="22"/>
        <v xml:space="preserve"> </v>
      </c>
      <c r="AW128" s="298">
        <f t="shared" si="23"/>
        <v>0</v>
      </c>
      <c r="AX128" s="533"/>
    </row>
    <row r="129" spans="1:52" s="3" customFormat="1" ht="13.5" hidden="1" thickBot="1">
      <c r="A129" s="525" t="s">
        <v>1022</v>
      </c>
      <c r="B129" s="407" t="s">
        <v>514</v>
      </c>
      <c r="C129" s="407" t="str">
        <f t="shared" si="19"/>
        <v xml:space="preserve"> </v>
      </c>
      <c r="D129" s="527" t="s">
        <v>514</v>
      </c>
      <c r="E129" s="298">
        <v>0</v>
      </c>
      <c r="F129" s="528" t="str">
        <f t="shared" si="21"/>
        <v xml:space="preserve"> </v>
      </c>
      <c r="G129" s="498"/>
      <c r="H129" s="498"/>
      <c r="I129" s="536"/>
      <c r="J129" s="498"/>
      <c r="K129" s="498"/>
      <c r="L129" s="498"/>
      <c r="M129" s="498"/>
      <c r="N129" s="498"/>
      <c r="O129" s="498"/>
      <c r="P129" s="498"/>
      <c r="Q129" s="498"/>
      <c r="R129" s="498"/>
      <c r="S129" s="498"/>
      <c r="T129" s="498"/>
      <c r="U129" s="498"/>
      <c r="V129" s="498"/>
      <c r="W129" s="498"/>
      <c r="X129" s="498"/>
      <c r="Y129" s="536"/>
      <c r="Z129" s="498"/>
      <c r="AA129" s="498"/>
      <c r="AB129" s="498"/>
      <c r="AC129" s="498"/>
      <c r="AD129" s="533"/>
      <c r="AE129" s="529"/>
      <c r="AF129" s="538"/>
      <c r="AG129" s="538"/>
      <c r="AH129" s="529"/>
      <c r="AI129" s="529"/>
      <c r="AJ129" s="529"/>
      <c r="AK129" s="529"/>
      <c r="AL129" s="529"/>
      <c r="AM129" s="7"/>
      <c r="AN129" s="530"/>
      <c r="AO129" s="533"/>
      <c r="AP129" s="492"/>
      <c r="AQ129" s="530"/>
      <c r="AR129" s="530"/>
      <c r="AS129" s="533"/>
      <c r="AT129" s="533"/>
      <c r="AU129" s="537"/>
      <c r="AV129" s="532" t="str">
        <f t="shared" si="22"/>
        <v xml:space="preserve"> </v>
      </c>
      <c r="AW129" s="298">
        <f t="shared" si="23"/>
        <v>0</v>
      </c>
      <c r="AX129" s="533"/>
      <c r="AY129"/>
      <c r="AZ129"/>
    </row>
    <row r="130" spans="1:52" s="3" customFormat="1" ht="13.5" hidden="1" thickBot="1">
      <c r="A130" s="53" t="s">
        <v>561</v>
      </c>
      <c r="B130" s="407" t="s">
        <v>514</v>
      </c>
      <c r="C130" s="407" t="str">
        <f t="shared" si="19"/>
        <v xml:space="preserve"> </v>
      </c>
      <c r="D130" s="527" t="s">
        <v>514</v>
      </c>
      <c r="E130" s="298">
        <v>0</v>
      </c>
      <c r="F130" s="528" t="str">
        <f t="shared" si="21"/>
        <v xml:space="preserve"> </v>
      </c>
      <c r="G130" s="492"/>
      <c r="H130" s="492"/>
      <c r="I130" s="492"/>
      <c r="J130" s="492"/>
      <c r="K130" s="492"/>
      <c r="L130" s="492"/>
      <c r="M130" s="492"/>
      <c r="N130" s="492"/>
      <c r="O130" s="492"/>
      <c r="P130" s="492"/>
      <c r="Q130" s="492"/>
      <c r="R130" s="492"/>
      <c r="S130" s="492"/>
      <c r="T130" s="492"/>
      <c r="U130" s="492"/>
      <c r="V130" s="492"/>
      <c r="W130" s="492"/>
      <c r="X130" s="492"/>
      <c r="Y130" s="492"/>
      <c r="Z130" s="530"/>
      <c r="AA130" s="530"/>
      <c r="AB130" s="530"/>
      <c r="AC130" s="530"/>
      <c r="AD130" s="533"/>
      <c r="AE130" s="529"/>
      <c r="AF130" s="538"/>
      <c r="AG130" s="538"/>
      <c r="AH130" s="529"/>
      <c r="AI130" s="529"/>
      <c r="AJ130" s="529"/>
      <c r="AK130" s="529"/>
      <c r="AL130" s="529"/>
      <c r="AM130" s="7"/>
      <c r="AN130" s="530"/>
      <c r="AO130" s="533"/>
      <c r="AP130" s="492"/>
      <c r="AQ130" s="530"/>
      <c r="AR130" s="530"/>
      <c r="AS130" s="533"/>
      <c r="AT130" s="533"/>
      <c r="AU130" s="537"/>
      <c r="AV130" s="532" t="str">
        <f t="shared" si="22"/>
        <v xml:space="preserve"> </v>
      </c>
      <c r="AW130" s="298">
        <f t="shared" si="23"/>
        <v>0</v>
      </c>
      <c r="AX130" s="533"/>
      <c r="AY130"/>
      <c r="AZ130"/>
    </row>
    <row r="131" spans="1:52" s="3" customFormat="1" ht="13.5" hidden="1" customHeight="1">
      <c r="A131" s="53" t="s">
        <v>960</v>
      </c>
      <c r="B131" s="407" t="s">
        <v>514</v>
      </c>
      <c r="C131" s="407" t="str">
        <f t="shared" si="19"/>
        <v xml:space="preserve"> </v>
      </c>
      <c r="D131" s="527" t="s">
        <v>514</v>
      </c>
      <c r="E131" s="298">
        <v>0</v>
      </c>
      <c r="F131" s="528" t="str">
        <f t="shared" si="21"/>
        <v xml:space="preserve"> </v>
      </c>
      <c r="G131" s="492"/>
      <c r="H131" s="492"/>
      <c r="I131" s="492"/>
      <c r="J131" s="492"/>
      <c r="K131" s="492"/>
      <c r="L131" s="492"/>
      <c r="M131" s="492"/>
      <c r="N131" s="492"/>
      <c r="O131" s="492"/>
      <c r="P131" s="492"/>
      <c r="Q131" s="492"/>
      <c r="R131" s="492"/>
      <c r="S131" s="492"/>
      <c r="T131" s="492"/>
      <c r="U131" s="492"/>
      <c r="V131" s="492"/>
      <c r="W131" s="492"/>
      <c r="X131" s="492"/>
      <c r="Y131" s="492"/>
      <c r="Z131" s="530"/>
      <c r="AA131" s="530"/>
      <c r="AB131" s="530"/>
      <c r="AC131" s="530"/>
      <c r="AD131" s="533"/>
      <c r="AE131" s="529"/>
      <c r="AF131" s="538"/>
      <c r="AG131" s="538"/>
      <c r="AH131" s="529"/>
      <c r="AI131" s="529"/>
      <c r="AJ131" s="529"/>
      <c r="AK131" s="529"/>
      <c r="AL131" s="529"/>
      <c r="AM131" s="7"/>
      <c r="AN131" s="530"/>
      <c r="AO131" s="533"/>
      <c r="AP131" s="492"/>
      <c r="AQ131" s="530"/>
      <c r="AR131" s="530"/>
      <c r="AS131" s="533"/>
      <c r="AT131" s="533"/>
      <c r="AU131" s="537"/>
      <c r="AV131" s="532" t="str">
        <f t="shared" si="22"/>
        <v xml:space="preserve"> </v>
      </c>
      <c r="AW131" s="298">
        <f t="shared" si="23"/>
        <v>0</v>
      </c>
      <c r="AX131" s="533"/>
      <c r="AY131"/>
      <c r="AZ131"/>
    </row>
    <row r="132" spans="1:52" ht="13.5" hidden="1" thickBot="1">
      <c r="A132" s="53" t="s">
        <v>507</v>
      </c>
      <c r="B132" s="407" t="s">
        <v>514</v>
      </c>
      <c r="C132" s="407" t="str">
        <f t="shared" si="19"/>
        <v xml:space="preserve"> </v>
      </c>
      <c r="D132" s="527" t="s">
        <v>514</v>
      </c>
      <c r="E132" s="298">
        <v>0</v>
      </c>
      <c r="F132" s="528" t="str">
        <f t="shared" si="21"/>
        <v xml:space="preserve"> </v>
      </c>
      <c r="G132" s="534"/>
      <c r="H132" s="534"/>
      <c r="I132" s="492"/>
      <c r="J132" s="492"/>
      <c r="K132" s="492"/>
      <c r="L132" s="492"/>
      <c r="M132" s="492"/>
      <c r="N132" s="492"/>
      <c r="O132" s="492"/>
      <c r="P132" s="492"/>
      <c r="Q132" s="492"/>
      <c r="R132" s="492"/>
      <c r="S132" s="492"/>
      <c r="T132" s="492"/>
      <c r="U132" s="492"/>
      <c r="V132" s="492"/>
      <c r="W132" s="492"/>
      <c r="X132" s="492"/>
      <c r="Y132" s="492"/>
      <c r="Z132" s="530"/>
      <c r="AA132" s="530"/>
      <c r="AB132" s="530"/>
      <c r="AC132" s="530"/>
      <c r="AD132" s="533"/>
      <c r="AE132" s="529"/>
      <c r="AF132" s="538"/>
      <c r="AG132" s="538"/>
      <c r="AH132" s="529"/>
      <c r="AI132" s="529"/>
      <c r="AJ132" s="529"/>
      <c r="AK132" s="529"/>
      <c r="AL132" s="529"/>
      <c r="AM132" s="7"/>
      <c r="AN132" s="530"/>
      <c r="AO132" s="533"/>
      <c r="AP132" s="492"/>
      <c r="AQ132" s="530"/>
      <c r="AR132" s="530"/>
      <c r="AS132" s="533"/>
      <c r="AT132" s="533"/>
      <c r="AU132" s="537"/>
      <c r="AV132" s="532" t="str">
        <f t="shared" si="22"/>
        <v xml:space="preserve"> </v>
      </c>
      <c r="AW132" s="298">
        <f t="shared" si="23"/>
        <v>0</v>
      </c>
      <c r="AX132" s="533"/>
    </row>
    <row r="133" spans="1:52" ht="13.5" hidden="1" thickBot="1">
      <c r="A133" s="535" t="s">
        <v>1299</v>
      </c>
      <c r="B133" s="407">
        <v>10</v>
      </c>
      <c r="C133" s="407" t="str">
        <f t="shared" si="19"/>
        <v xml:space="preserve"> </v>
      </c>
      <c r="D133" s="527" t="s">
        <v>514</v>
      </c>
      <c r="E133" s="298">
        <v>0</v>
      </c>
      <c r="F133" s="528" t="str">
        <f t="shared" si="21"/>
        <v xml:space="preserve"> </v>
      </c>
      <c r="G133" s="529"/>
      <c r="H133" s="529"/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29"/>
      <c r="T133" s="529"/>
      <c r="U133" s="529"/>
      <c r="V133" s="529"/>
      <c r="W133" s="529"/>
      <c r="X133" s="529"/>
      <c r="Y133" s="529"/>
      <c r="Z133" s="498"/>
      <c r="AA133" s="498"/>
      <c r="AB133" s="498"/>
      <c r="AC133" s="498"/>
      <c r="AD133" s="498"/>
      <c r="AE133" s="498"/>
      <c r="AF133" s="498"/>
      <c r="AG133" s="498"/>
      <c r="AH133" s="498"/>
      <c r="AI133" s="498"/>
      <c r="AJ133" s="498"/>
      <c r="AK133" s="498"/>
      <c r="AL133" s="498"/>
      <c r="AM133" s="7"/>
      <c r="AN133" s="498"/>
      <c r="AO133" s="498"/>
      <c r="AP133" s="536"/>
      <c r="AQ133" s="498"/>
      <c r="AR133" s="498"/>
      <c r="AS133" s="533"/>
      <c r="AT133" s="533"/>
      <c r="AU133" s="537"/>
      <c r="AV133" s="532" t="str">
        <f t="shared" si="22"/>
        <v xml:space="preserve"> </v>
      </c>
      <c r="AW133" s="298">
        <f t="shared" si="23"/>
        <v>0</v>
      </c>
      <c r="AX133" s="76"/>
    </row>
    <row r="134" spans="1:52" s="3" customFormat="1" ht="13.5" hidden="1" customHeight="1">
      <c r="A134" s="535" t="s">
        <v>266</v>
      </c>
      <c r="B134" s="407" t="s">
        <v>514</v>
      </c>
      <c r="C134" s="407" t="str">
        <f t="shared" si="19"/>
        <v xml:space="preserve"> </v>
      </c>
      <c r="D134" s="527" t="s">
        <v>514</v>
      </c>
      <c r="E134" s="298">
        <v>0</v>
      </c>
      <c r="F134" s="528" t="str">
        <f t="shared" si="21"/>
        <v xml:space="preserve"> </v>
      </c>
      <c r="G134" s="534"/>
      <c r="H134" s="534"/>
      <c r="I134" s="492"/>
      <c r="J134" s="492"/>
      <c r="K134" s="492"/>
      <c r="L134" s="492"/>
      <c r="M134" s="492"/>
      <c r="N134" s="492"/>
      <c r="O134" s="492"/>
      <c r="P134" s="492"/>
      <c r="Q134" s="492"/>
      <c r="R134" s="492"/>
      <c r="S134" s="492"/>
      <c r="T134" s="492"/>
      <c r="U134" s="492"/>
      <c r="V134" s="492"/>
      <c r="W134" s="492"/>
      <c r="X134" s="492"/>
      <c r="Y134" s="534"/>
      <c r="Z134" s="529"/>
      <c r="AA134" s="529"/>
      <c r="AB134" s="529"/>
      <c r="AC134" s="529"/>
      <c r="AD134" s="533"/>
      <c r="AE134" s="529"/>
      <c r="AF134" s="538"/>
      <c r="AG134" s="538"/>
      <c r="AH134" s="529"/>
      <c r="AI134" s="529"/>
      <c r="AJ134" s="529"/>
      <c r="AK134" s="529"/>
      <c r="AL134" s="529"/>
      <c r="AM134" s="7"/>
      <c r="AN134" s="530"/>
      <c r="AO134" s="533"/>
      <c r="AP134" s="492"/>
      <c r="AQ134" s="530"/>
      <c r="AR134" s="530"/>
      <c r="AS134" s="533"/>
      <c r="AT134" s="533"/>
      <c r="AU134" s="537"/>
      <c r="AV134" s="532" t="str">
        <f t="shared" si="22"/>
        <v xml:space="preserve"> </v>
      </c>
      <c r="AW134" s="298">
        <f t="shared" si="23"/>
        <v>0</v>
      </c>
      <c r="AX134" s="533"/>
      <c r="AY134"/>
      <c r="AZ134"/>
    </row>
    <row r="135" spans="1:52" s="3" customFormat="1" ht="13.5" hidden="1" customHeight="1">
      <c r="A135" s="525" t="s">
        <v>1300</v>
      </c>
      <c r="B135" s="407">
        <v>12</v>
      </c>
      <c r="C135" s="407" t="str">
        <f t="shared" si="19"/>
        <v xml:space="preserve"> </v>
      </c>
      <c r="D135" s="527" t="s">
        <v>514</v>
      </c>
      <c r="E135" s="298">
        <v>0</v>
      </c>
      <c r="F135" s="528" t="str">
        <f t="shared" si="21"/>
        <v xml:space="preserve"> </v>
      </c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45"/>
      <c r="AE135" s="498"/>
      <c r="AF135" s="545"/>
      <c r="AG135" s="545"/>
      <c r="AH135" s="498"/>
      <c r="AI135" s="498"/>
      <c r="AJ135" s="498"/>
      <c r="AK135" s="498"/>
      <c r="AL135" s="498"/>
      <c r="AM135" s="7"/>
      <c r="AN135" s="529"/>
      <c r="AO135" s="534"/>
      <c r="AP135" s="530"/>
      <c r="AQ135" s="529"/>
      <c r="AR135" s="529"/>
      <c r="AS135" s="533"/>
      <c r="AT135" s="533"/>
      <c r="AU135" s="537"/>
      <c r="AV135" s="532" t="str">
        <f t="shared" si="22"/>
        <v xml:space="preserve"> </v>
      </c>
      <c r="AW135" s="298">
        <f t="shared" si="23"/>
        <v>0</v>
      </c>
      <c r="AX135" s="139"/>
      <c r="AY135"/>
      <c r="AZ135"/>
    </row>
    <row r="136" spans="1:52" s="3" customFormat="1" ht="13.5" hidden="1" thickBot="1">
      <c r="A136" s="525" t="s">
        <v>1301</v>
      </c>
      <c r="B136" s="407">
        <v>12</v>
      </c>
      <c r="C136" s="407" t="str">
        <f t="shared" si="19"/>
        <v xml:space="preserve"> </v>
      </c>
      <c r="D136" s="527" t="s">
        <v>514</v>
      </c>
      <c r="E136" s="298">
        <v>0</v>
      </c>
      <c r="F136" s="528" t="str">
        <f t="shared" si="21"/>
        <v xml:space="preserve"> </v>
      </c>
      <c r="G136" s="529"/>
      <c r="H136" s="529"/>
      <c r="I136" s="529"/>
      <c r="J136" s="529"/>
      <c r="K136" s="529"/>
      <c r="L136" s="529"/>
      <c r="M136" s="529"/>
      <c r="N136" s="529"/>
      <c r="O136" s="529"/>
      <c r="P136" s="529"/>
      <c r="Q136" s="529"/>
      <c r="R136" s="529"/>
      <c r="S136" s="529"/>
      <c r="T136" s="529"/>
      <c r="U136" s="529"/>
      <c r="V136" s="529"/>
      <c r="W136" s="529"/>
      <c r="X136" s="529"/>
      <c r="Y136" s="529"/>
      <c r="Z136" s="498"/>
      <c r="AA136" s="498"/>
      <c r="AB136" s="498"/>
      <c r="AC136" s="498"/>
      <c r="AD136" s="533"/>
      <c r="AE136" s="529"/>
      <c r="AF136" s="538"/>
      <c r="AG136" s="538"/>
      <c r="AH136" s="529"/>
      <c r="AI136" s="529"/>
      <c r="AJ136" s="529"/>
      <c r="AK136" s="529"/>
      <c r="AL136" s="529"/>
      <c r="AM136" s="7"/>
      <c r="AN136" s="530"/>
      <c r="AO136" s="533"/>
      <c r="AP136" s="492"/>
      <c r="AQ136" s="530"/>
      <c r="AR136" s="530"/>
      <c r="AS136" s="533"/>
      <c r="AT136" s="533"/>
      <c r="AU136" s="544"/>
      <c r="AV136" s="532" t="str">
        <f t="shared" si="22"/>
        <v xml:space="preserve"> </v>
      </c>
      <c r="AW136" s="298">
        <f t="shared" si="23"/>
        <v>0</v>
      </c>
      <c r="AX136" s="76"/>
      <c r="AY136"/>
      <c r="AZ136"/>
    </row>
    <row r="137" spans="1:52" s="3" customFormat="1" ht="13.5" hidden="1" thickBot="1">
      <c r="A137" s="525" t="s">
        <v>1024</v>
      </c>
      <c r="B137" s="407" t="s">
        <v>514</v>
      </c>
      <c r="C137" s="407" t="str">
        <f t="shared" si="19"/>
        <v xml:space="preserve"> </v>
      </c>
      <c r="D137" s="527" t="s">
        <v>514</v>
      </c>
      <c r="E137" s="298">
        <v>0</v>
      </c>
      <c r="F137" s="528" t="str">
        <f t="shared" si="21"/>
        <v xml:space="preserve"> </v>
      </c>
      <c r="G137" s="529"/>
      <c r="H137" s="529"/>
      <c r="I137" s="534"/>
      <c r="J137" s="529"/>
      <c r="K137" s="529"/>
      <c r="L137" s="529"/>
      <c r="M137" s="529"/>
      <c r="N137" s="529"/>
      <c r="O137" s="529"/>
      <c r="P137" s="529"/>
      <c r="Q137" s="529"/>
      <c r="R137" s="529"/>
      <c r="S137" s="529"/>
      <c r="T137" s="529"/>
      <c r="U137" s="529"/>
      <c r="V137" s="529"/>
      <c r="W137" s="529"/>
      <c r="X137" s="529"/>
      <c r="Y137" s="536"/>
      <c r="Z137" s="498"/>
      <c r="AA137" s="498"/>
      <c r="AB137" s="498"/>
      <c r="AC137" s="498"/>
      <c r="AD137" s="533"/>
      <c r="AE137" s="529"/>
      <c r="AF137" s="538"/>
      <c r="AG137" s="538"/>
      <c r="AH137" s="529"/>
      <c r="AI137" s="529"/>
      <c r="AJ137" s="529"/>
      <c r="AK137" s="529"/>
      <c r="AL137" s="529"/>
      <c r="AM137" s="7"/>
      <c r="AN137" s="530"/>
      <c r="AO137" s="533"/>
      <c r="AP137" s="492"/>
      <c r="AQ137" s="530"/>
      <c r="AR137" s="530"/>
      <c r="AS137" s="533"/>
      <c r="AT137" s="533"/>
      <c r="AU137" s="537"/>
      <c r="AV137" s="532" t="str">
        <f t="shared" si="22"/>
        <v xml:space="preserve"> </v>
      </c>
      <c r="AW137" s="298">
        <f t="shared" si="23"/>
        <v>0</v>
      </c>
      <c r="AX137" s="533"/>
      <c r="AY137"/>
      <c r="AZ137"/>
    </row>
    <row r="138" spans="1:52" ht="13.5" hidden="1" thickBot="1">
      <c r="A138" s="535" t="s">
        <v>1187</v>
      </c>
      <c r="B138" s="407" t="s">
        <v>514</v>
      </c>
      <c r="C138" s="407" t="str">
        <f t="shared" si="19"/>
        <v xml:space="preserve"> </v>
      </c>
      <c r="D138" s="565" t="s">
        <v>514</v>
      </c>
      <c r="E138" s="298">
        <v>0</v>
      </c>
      <c r="F138" s="528" t="str">
        <f t="shared" si="21"/>
        <v xml:space="preserve"> </v>
      </c>
      <c r="G138" s="534"/>
      <c r="H138" s="534"/>
      <c r="I138" s="492"/>
      <c r="J138" s="534"/>
      <c r="K138" s="534"/>
      <c r="L138" s="534"/>
      <c r="M138" s="534"/>
      <c r="N138" s="534"/>
      <c r="O138" s="534"/>
      <c r="P138" s="534"/>
      <c r="Q138" s="534"/>
      <c r="R138" s="534"/>
      <c r="S138" s="534"/>
      <c r="T138" s="534"/>
      <c r="U138" s="534"/>
      <c r="V138" s="534"/>
      <c r="W138" s="534"/>
      <c r="X138" s="534"/>
      <c r="Y138" s="534"/>
      <c r="Z138" s="529"/>
      <c r="AA138" s="529"/>
      <c r="AB138" s="529"/>
      <c r="AC138" s="529"/>
      <c r="AD138" s="533"/>
      <c r="AE138" s="529"/>
      <c r="AF138" s="538"/>
      <c r="AG138" s="538"/>
      <c r="AH138" s="529"/>
      <c r="AI138" s="529"/>
      <c r="AJ138" s="529"/>
      <c r="AK138" s="529"/>
      <c r="AL138" s="529"/>
      <c r="AM138" s="7"/>
      <c r="AN138" s="529"/>
      <c r="AO138" s="538"/>
      <c r="AP138" s="534"/>
      <c r="AQ138" s="530"/>
      <c r="AR138" s="530"/>
      <c r="AS138" s="533"/>
      <c r="AT138" s="533"/>
      <c r="AU138" s="537"/>
      <c r="AV138" s="532" t="str">
        <f t="shared" si="22"/>
        <v xml:space="preserve"> </v>
      </c>
      <c r="AW138" s="298">
        <f t="shared" si="23"/>
        <v>0</v>
      </c>
      <c r="AX138" s="533"/>
    </row>
    <row r="139" spans="1:52" s="3" customFormat="1" ht="13.5" hidden="1" thickBot="1">
      <c r="A139" s="53" t="s">
        <v>602</v>
      </c>
      <c r="B139" s="407" t="s">
        <v>514</v>
      </c>
      <c r="C139" s="407" t="str">
        <f t="shared" si="19"/>
        <v xml:space="preserve"> </v>
      </c>
      <c r="D139" s="527" t="s">
        <v>514</v>
      </c>
      <c r="E139" s="298">
        <v>0</v>
      </c>
      <c r="F139" s="528" t="str">
        <f t="shared" si="21"/>
        <v xml:space="preserve"> </v>
      </c>
      <c r="G139" s="492"/>
      <c r="H139" s="492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6"/>
      <c r="Y139" s="492"/>
      <c r="Z139" s="530"/>
      <c r="AA139" s="530"/>
      <c r="AB139" s="530"/>
      <c r="AC139" s="530"/>
      <c r="AD139" s="533"/>
      <c r="AE139" s="529"/>
      <c r="AF139" s="538"/>
      <c r="AG139" s="538"/>
      <c r="AH139" s="529"/>
      <c r="AI139" s="529"/>
      <c r="AJ139" s="529"/>
      <c r="AK139" s="529"/>
      <c r="AL139" s="529"/>
      <c r="AM139" s="7"/>
      <c r="AN139" s="530"/>
      <c r="AO139" s="533"/>
      <c r="AP139" s="492"/>
      <c r="AQ139" s="530"/>
      <c r="AR139" s="530"/>
      <c r="AS139" s="533"/>
      <c r="AT139" s="533"/>
      <c r="AU139" s="537"/>
      <c r="AV139" s="532" t="str">
        <f t="shared" si="22"/>
        <v xml:space="preserve"> </v>
      </c>
      <c r="AW139" s="298">
        <f t="shared" si="23"/>
        <v>0</v>
      </c>
      <c r="AX139" s="533"/>
      <c r="AY139"/>
      <c r="AZ139"/>
    </row>
    <row r="140" spans="1:52" ht="13.5" hidden="1" thickBot="1">
      <c r="A140" s="525" t="s">
        <v>1079</v>
      </c>
      <c r="B140" s="407" t="s">
        <v>514</v>
      </c>
      <c r="C140" s="407" t="str">
        <f t="shared" si="19"/>
        <v xml:space="preserve"> </v>
      </c>
      <c r="D140" s="527" t="s">
        <v>514</v>
      </c>
      <c r="E140" s="298">
        <v>0</v>
      </c>
      <c r="F140" s="528" t="str">
        <f t="shared" si="21"/>
        <v xml:space="preserve"> </v>
      </c>
      <c r="G140" s="498"/>
      <c r="H140" s="498"/>
      <c r="I140" s="536"/>
      <c r="J140" s="498"/>
      <c r="K140" s="498"/>
      <c r="L140" s="498"/>
      <c r="M140" s="498"/>
      <c r="N140" s="498"/>
      <c r="O140" s="498"/>
      <c r="P140" s="498"/>
      <c r="Q140" s="498"/>
      <c r="R140" s="498"/>
      <c r="S140" s="498"/>
      <c r="T140" s="498"/>
      <c r="U140" s="498"/>
      <c r="V140" s="498"/>
      <c r="W140" s="498"/>
      <c r="X140" s="498"/>
      <c r="Y140" s="536"/>
      <c r="Z140" s="498"/>
      <c r="AA140" s="498"/>
      <c r="AB140" s="498"/>
      <c r="AC140" s="498"/>
      <c r="AD140" s="533"/>
      <c r="AE140" s="529"/>
      <c r="AF140" s="538"/>
      <c r="AG140" s="538"/>
      <c r="AH140" s="529"/>
      <c r="AI140" s="529"/>
      <c r="AJ140" s="529"/>
      <c r="AK140" s="529"/>
      <c r="AL140" s="529"/>
      <c r="AM140" s="7"/>
      <c r="AN140" s="530"/>
      <c r="AO140" s="533"/>
      <c r="AP140" s="492"/>
      <c r="AQ140" s="530"/>
      <c r="AR140" s="530"/>
      <c r="AS140" s="533"/>
      <c r="AT140" s="533"/>
      <c r="AU140" s="537"/>
      <c r="AV140" s="532" t="str">
        <f t="shared" si="22"/>
        <v xml:space="preserve"> </v>
      </c>
      <c r="AW140" s="298">
        <f t="shared" si="23"/>
        <v>0</v>
      </c>
      <c r="AX140" s="533"/>
    </row>
    <row r="141" spans="1:52" ht="13.5" hidden="1" thickBot="1">
      <c r="A141" s="525" t="s">
        <v>1080</v>
      </c>
      <c r="B141" s="407" t="s">
        <v>514</v>
      </c>
      <c r="C141" s="407" t="str">
        <f t="shared" si="19"/>
        <v xml:space="preserve"> </v>
      </c>
      <c r="D141" s="527" t="s">
        <v>514</v>
      </c>
      <c r="E141" s="298">
        <v>0</v>
      </c>
      <c r="F141" s="528" t="str">
        <f t="shared" si="21"/>
        <v xml:space="preserve"> </v>
      </c>
      <c r="G141" s="498"/>
      <c r="H141" s="498"/>
      <c r="I141" s="536"/>
      <c r="J141" s="498"/>
      <c r="K141" s="498"/>
      <c r="L141" s="498"/>
      <c r="M141" s="498"/>
      <c r="N141" s="498"/>
      <c r="O141" s="498"/>
      <c r="P141" s="498"/>
      <c r="Q141" s="498"/>
      <c r="R141" s="498"/>
      <c r="S141" s="498"/>
      <c r="T141" s="498"/>
      <c r="U141" s="498"/>
      <c r="V141" s="498"/>
      <c r="W141" s="498"/>
      <c r="X141" s="498"/>
      <c r="Y141" s="536"/>
      <c r="Z141" s="498"/>
      <c r="AA141" s="498"/>
      <c r="AB141" s="498"/>
      <c r="AC141" s="498"/>
      <c r="AD141" s="533"/>
      <c r="AE141" s="529"/>
      <c r="AF141" s="538"/>
      <c r="AG141" s="538"/>
      <c r="AH141" s="529"/>
      <c r="AI141" s="529"/>
      <c r="AJ141" s="529"/>
      <c r="AK141" s="529"/>
      <c r="AL141" s="529"/>
      <c r="AM141" s="122"/>
      <c r="AN141" s="530"/>
      <c r="AO141" s="533"/>
      <c r="AP141" s="492"/>
      <c r="AQ141" s="530"/>
      <c r="AR141" s="530"/>
      <c r="AS141" s="533"/>
      <c r="AT141" s="533"/>
      <c r="AU141" s="537"/>
      <c r="AV141" s="532" t="str">
        <f t="shared" si="22"/>
        <v xml:space="preserve"> </v>
      </c>
      <c r="AW141" s="298">
        <f t="shared" si="23"/>
        <v>0</v>
      </c>
      <c r="AX141" s="533"/>
      <c r="AY141" s="3"/>
      <c r="AZ141" s="3"/>
    </row>
    <row r="142" spans="1:52" s="3" customFormat="1" ht="13.5" hidden="1" thickBot="1">
      <c r="A142" s="525" t="s">
        <v>1081</v>
      </c>
      <c r="B142" s="407" t="s">
        <v>514</v>
      </c>
      <c r="C142" s="407" t="str">
        <f t="shared" si="19"/>
        <v xml:space="preserve"> </v>
      </c>
      <c r="D142" s="527" t="s">
        <v>514</v>
      </c>
      <c r="E142" s="298">
        <v>0</v>
      </c>
      <c r="F142" s="528" t="str">
        <f t="shared" si="21"/>
        <v xml:space="preserve"> </v>
      </c>
      <c r="G142" s="498"/>
      <c r="H142" s="498"/>
      <c r="I142" s="534"/>
      <c r="J142" s="498"/>
      <c r="K142" s="498"/>
      <c r="L142" s="498"/>
      <c r="M142" s="498"/>
      <c r="N142" s="498"/>
      <c r="O142" s="529"/>
      <c r="P142" s="498"/>
      <c r="Q142" s="529"/>
      <c r="R142" s="529"/>
      <c r="S142" s="498"/>
      <c r="T142" s="498"/>
      <c r="U142" s="498"/>
      <c r="V142" s="498"/>
      <c r="W142" s="498"/>
      <c r="X142" s="498"/>
      <c r="Y142" s="536"/>
      <c r="Z142" s="498"/>
      <c r="AA142" s="498"/>
      <c r="AB142" s="498"/>
      <c r="AC142" s="498"/>
      <c r="AD142" s="533"/>
      <c r="AE142" s="529"/>
      <c r="AF142" s="538"/>
      <c r="AG142" s="538"/>
      <c r="AH142" s="529"/>
      <c r="AI142" s="529"/>
      <c r="AJ142" s="529"/>
      <c r="AK142" s="529"/>
      <c r="AL142" s="529"/>
      <c r="AM142" s="7"/>
      <c r="AN142" s="529"/>
      <c r="AO142" s="538"/>
      <c r="AP142" s="534"/>
      <c r="AQ142" s="530"/>
      <c r="AR142" s="530"/>
      <c r="AS142" s="533"/>
      <c r="AT142" s="533"/>
      <c r="AU142" s="537"/>
      <c r="AV142" s="532" t="str">
        <f t="shared" si="22"/>
        <v xml:space="preserve"> </v>
      </c>
      <c r="AW142" s="298">
        <f t="shared" si="23"/>
        <v>0</v>
      </c>
      <c r="AX142" s="533"/>
      <c r="AZ142"/>
    </row>
    <row r="143" spans="1:52" s="3" customFormat="1" ht="13.5" hidden="1" thickBot="1">
      <c r="A143" s="525" t="s">
        <v>1082</v>
      </c>
      <c r="B143" s="407" t="s">
        <v>514</v>
      </c>
      <c r="C143" s="407" t="str">
        <f t="shared" si="19"/>
        <v xml:space="preserve"> </v>
      </c>
      <c r="D143" s="527" t="s">
        <v>514</v>
      </c>
      <c r="E143" s="298">
        <v>0</v>
      </c>
      <c r="F143" s="528" t="str">
        <f t="shared" si="21"/>
        <v xml:space="preserve"> </v>
      </c>
      <c r="G143" s="529"/>
      <c r="H143" s="529"/>
      <c r="I143" s="534"/>
      <c r="J143" s="529"/>
      <c r="K143" s="529"/>
      <c r="L143" s="529"/>
      <c r="M143" s="529"/>
      <c r="N143" s="529"/>
      <c r="O143" s="529"/>
      <c r="P143" s="529"/>
      <c r="Q143" s="529"/>
      <c r="R143" s="529"/>
      <c r="S143" s="529"/>
      <c r="T143" s="529"/>
      <c r="U143" s="529"/>
      <c r="V143" s="529"/>
      <c r="W143" s="529"/>
      <c r="X143" s="529"/>
      <c r="Y143" s="536"/>
      <c r="Z143" s="498"/>
      <c r="AA143" s="498"/>
      <c r="AB143" s="498"/>
      <c r="AC143" s="498"/>
      <c r="AD143" s="533"/>
      <c r="AE143" s="529"/>
      <c r="AF143" s="538"/>
      <c r="AG143" s="538"/>
      <c r="AH143" s="529"/>
      <c r="AI143" s="529"/>
      <c r="AJ143" s="529"/>
      <c r="AK143" s="529"/>
      <c r="AL143" s="529"/>
      <c r="AM143" s="7"/>
      <c r="AN143" s="530"/>
      <c r="AO143" s="533"/>
      <c r="AP143" s="492"/>
      <c r="AQ143" s="530"/>
      <c r="AR143" s="530"/>
      <c r="AS143" s="533"/>
      <c r="AT143" s="533"/>
      <c r="AU143" s="537"/>
      <c r="AV143" s="532" t="str">
        <f t="shared" si="22"/>
        <v xml:space="preserve"> </v>
      </c>
      <c r="AW143" s="298">
        <f t="shared" si="23"/>
        <v>0</v>
      </c>
      <c r="AX143" s="533"/>
      <c r="AY143"/>
      <c r="AZ143"/>
    </row>
    <row r="144" spans="1:52" s="3" customFormat="1" ht="13.5" hidden="1" thickBot="1">
      <c r="A144" s="525" t="s">
        <v>1083</v>
      </c>
      <c r="B144" s="407" t="s">
        <v>514</v>
      </c>
      <c r="C144" s="407" t="str">
        <f t="shared" si="19"/>
        <v xml:space="preserve"> </v>
      </c>
      <c r="D144" s="527" t="s">
        <v>514</v>
      </c>
      <c r="E144" s="298">
        <v>0</v>
      </c>
      <c r="F144" s="528" t="str">
        <f t="shared" si="21"/>
        <v xml:space="preserve"> </v>
      </c>
      <c r="G144" s="529"/>
      <c r="H144" s="529"/>
      <c r="I144" s="534"/>
      <c r="J144" s="529"/>
      <c r="K144" s="529"/>
      <c r="L144" s="529"/>
      <c r="M144" s="529"/>
      <c r="N144" s="529"/>
      <c r="O144" s="529"/>
      <c r="P144" s="529"/>
      <c r="Q144" s="529"/>
      <c r="R144" s="529"/>
      <c r="S144" s="529"/>
      <c r="T144" s="529"/>
      <c r="U144" s="529"/>
      <c r="V144" s="529"/>
      <c r="W144" s="529"/>
      <c r="X144" s="529"/>
      <c r="Y144" s="536"/>
      <c r="Z144" s="498"/>
      <c r="AA144" s="498"/>
      <c r="AB144" s="498"/>
      <c r="AC144" s="498"/>
      <c r="AD144" s="533"/>
      <c r="AE144" s="529"/>
      <c r="AF144" s="538"/>
      <c r="AG144" s="538"/>
      <c r="AH144" s="529"/>
      <c r="AI144" s="529"/>
      <c r="AJ144" s="529"/>
      <c r="AK144" s="529"/>
      <c r="AL144" s="529"/>
      <c r="AM144" s="122"/>
      <c r="AN144" s="530"/>
      <c r="AO144" s="533"/>
      <c r="AP144" s="492"/>
      <c r="AQ144" s="530"/>
      <c r="AR144" s="530"/>
      <c r="AS144" s="538"/>
      <c r="AT144" s="538"/>
      <c r="AU144" s="537"/>
      <c r="AV144" s="532" t="str">
        <f t="shared" si="22"/>
        <v xml:space="preserve"> </v>
      </c>
      <c r="AW144" s="298">
        <f t="shared" si="23"/>
        <v>0</v>
      </c>
      <c r="AX144" s="533"/>
    </row>
    <row r="145" spans="1:52" s="3" customFormat="1" ht="13.5" hidden="1" thickBot="1">
      <c r="A145" s="535" t="s">
        <v>1302</v>
      </c>
      <c r="B145" s="407">
        <v>11</v>
      </c>
      <c r="C145" s="407" t="str">
        <f t="shared" si="19"/>
        <v xml:space="preserve"> </v>
      </c>
      <c r="D145" s="527" t="s">
        <v>514</v>
      </c>
      <c r="E145" s="298">
        <v>0</v>
      </c>
      <c r="F145" s="528" t="str">
        <f t="shared" si="21"/>
        <v xml:space="preserve"> </v>
      </c>
      <c r="G145" s="529"/>
      <c r="H145" s="529"/>
      <c r="I145" s="529"/>
      <c r="J145" s="529"/>
      <c r="K145" s="529"/>
      <c r="L145" s="529"/>
      <c r="M145" s="529"/>
      <c r="N145" s="529"/>
      <c r="O145" s="529"/>
      <c r="P145" s="529"/>
      <c r="Q145" s="529"/>
      <c r="R145" s="529"/>
      <c r="S145" s="529"/>
      <c r="T145" s="529"/>
      <c r="U145" s="529"/>
      <c r="V145" s="529"/>
      <c r="W145" s="529"/>
      <c r="X145" s="529"/>
      <c r="Y145" s="529"/>
      <c r="Z145" s="498"/>
      <c r="AA145" s="498"/>
      <c r="AB145" s="498"/>
      <c r="AC145" s="498"/>
      <c r="AD145" s="498"/>
      <c r="AE145" s="498"/>
      <c r="AF145" s="498"/>
      <c r="AG145" s="498"/>
      <c r="AH145" s="498"/>
      <c r="AI145" s="498"/>
      <c r="AJ145" s="498"/>
      <c r="AK145" s="498"/>
      <c r="AL145" s="498"/>
      <c r="AM145" s="7"/>
      <c r="AN145" s="498"/>
      <c r="AO145" s="498"/>
      <c r="AP145" s="536"/>
      <c r="AQ145" s="498"/>
      <c r="AR145" s="498"/>
      <c r="AS145" s="533"/>
      <c r="AT145" s="533"/>
      <c r="AU145" s="537"/>
      <c r="AV145" s="532" t="str">
        <f t="shared" si="22"/>
        <v xml:space="preserve"> </v>
      </c>
      <c r="AW145" s="298">
        <f t="shared" si="23"/>
        <v>0</v>
      </c>
      <c r="AX145" s="533"/>
      <c r="AZ145"/>
    </row>
    <row r="146" spans="1:52" s="3" customFormat="1" ht="13.5" hidden="1" thickBot="1">
      <c r="A146" s="546" t="s">
        <v>767</v>
      </c>
      <c r="B146" s="407" t="s">
        <v>514</v>
      </c>
      <c r="C146" s="407" t="str">
        <f t="shared" si="19"/>
        <v xml:space="preserve"> </v>
      </c>
      <c r="D146" s="527" t="s">
        <v>514</v>
      </c>
      <c r="E146" s="298">
        <v>0</v>
      </c>
      <c r="F146" s="528" t="str">
        <f t="shared" si="21"/>
        <v xml:space="preserve"> </v>
      </c>
      <c r="G146" s="492"/>
      <c r="H146" s="492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492"/>
      <c r="X146" s="492"/>
      <c r="Y146" s="492"/>
      <c r="Z146" s="530"/>
      <c r="AA146" s="530"/>
      <c r="AB146" s="530"/>
      <c r="AC146" s="530"/>
      <c r="AD146" s="538"/>
      <c r="AE146" s="529"/>
      <c r="AF146" s="538"/>
      <c r="AG146" s="538"/>
      <c r="AH146" s="529"/>
      <c r="AI146" s="529"/>
      <c r="AJ146" s="529"/>
      <c r="AK146" s="529"/>
      <c r="AL146" s="529"/>
      <c r="AM146" s="122"/>
      <c r="AN146" s="529"/>
      <c r="AO146" s="538"/>
      <c r="AP146" s="534"/>
      <c r="AQ146" s="529"/>
      <c r="AR146" s="529"/>
      <c r="AS146" s="533"/>
      <c r="AT146" s="533"/>
      <c r="AU146" s="537"/>
      <c r="AV146" s="532" t="str">
        <f t="shared" si="22"/>
        <v xml:space="preserve"> </v>
      </c>
      <c r="AW146" s="298">
        <f t="shared" si="23"/>
        <v>0</v>
      </c>
      <c r="AX146" s="533"/>
    </row>
    <row r="147" spans="1:52" s="3" customFormat="1" ht="13.5" hidden="1" thickBot="1">
      <c r="A147" s="525" t="s">
        <v>1023</v>
      </c>
      <c r="B147" s="407">
        <v>7</v>
      </c>
      <c r="C147" s="407" t="str">
        <f t="shared" si="19"/>
        <v xml:space="preserve"> </v>
      </c>
      <c r="D147" s="527" t="s">
        <v>514</v>
      </c>
      <c r="E147" s="298">
        <v>0</v>
      </c>
      <c r="F147" s="528" t="str">
        <f t="shared" si="21"/>
        <v xml:space="preserve"> </v>
      </c>
      <c r="G147" s="529"/>
      <c r="H147" s="529"/>
      <c r="I147" s="529"/>
      <c r="J147" s="529"/>
      <c r="K147" s="529"/>
      <c r="L147" s="529"/>
      <c r="M147" s="529"/>
      <c r="N147" s="529"/>
      <c r="O147" s="529"/>
      <c r="P147" s="529"/>
      <c r="Q147" s="529"/>
      <c r="R147" s="529"/>
      <c r="S147" s="529"/>
      <c r="T147" s="529"/>
      <c r="U147" s="529"/>
      <c r="V147" s="529"/>
      <c r="W147" s="529"/>
      <c r="X147" s="529"/>
      <c r="Y147" s="529"/>
      <c r="Z147" s="529"/>
      <c r="AA147" s="529"/>
      <c r="AB147" s="529"/>
      <c r="AC147" s="529"/>
      <c r="AD147" s="538"/>
      <c r="AE147" s="529"/>
      <c r="AF147" s="538"/>
      <c r="AG147" s="538"/>
      <c r="AH147" s="529"/>
      <c r="AI147" s="529"/>
      <c r="AJ147" s="529"/>
      <c r="AK147" s="529"/>
      <c r="AL147" s="529"/>
      <c r="AM147" s="7"/>
      <c r="AN147" s="529"/>
      <c r="AO147" s="538"/>
      <c r="AP147" s="534"/>
      <c r="AQ147" s="529"/>
      <c r="AR147" s="529"/>
      <c r="AS147" s="538"/>
      <c r="AT147" s="538"/>
      <c r="AU147" s="537"/>
      <c r="AV147" s="532" t="str">
        <f t="shared" si="22"/>
        <v xml:space="preserve"> </v>
      </c>
      <c r="AW147" s="298">
        <f t="shared" si="23"/>
        <v>0</v>
      </c>
      <c r="AX147" s="533"/>
      <c r="AZ147"/>
    </row>
    <row r="148" spans="1:52" ht="13.5" hidden="1" thickBot="1">
      <c r="A148" s="53" t="s">
        <v>406</v>
      </c>
      <c r="B148" s="407" t="s">
        <v>514</v>
      </c>
      <c r="C148" s="407" t="str">
        <f t="shared" si="19"/>
        <v xml:space="preserve"> </v>
      </c>
      <c r="D148" s="527" t="s">
        <v>514</v>
      </c>
      <c r="E148" s="298">
        <v>0</v>
      </c>
      <c r="F148" s="528" t="str">
        <f t="shared" si="21"/>
        <v xml:space="preserve"> </v>
      </c>
      <c r="G148" s="534"/>
      <c r="H148" s="534"/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2"/>
      <c r="T148" s="492"/>
      <c r="U148" s="492"/>
      <c r="V148" s="492"/>
      <c r="W148" s="492"/>
      <c r="X148" s="492"/>
      <c r="Y148" s="534"/>
      <c r="Z148" s="529"/>
      <c r="AA148" s="529"/>
      <c r="AB148" s="529"/>
      <c r="AC148" s="529"/>
      <c r="AD148" s="533"/>
      <c r="AE148" s="529"/>
      <c r="AF148" s="538"/>
      <c r="AG148" s="538"/>
      <c r="AH148" s="529"/>
      <c r="AI148" s="529"/>
      <c r="AJ148" s="529"/>
      <c r="AK148" s="529"/>
      <c r="AL148" s="529"/>
      <c r="AM148" s="7"/>
      <c r="AN148" s="530"/>
      <c r="AO148" s="533"/>
      <c r="AP148" s="492"/>
      <c r="AQ148" s="530"/>
      <c r="AR148" s="530"/>
      <c r="AS148" s="538"/>
      <c r="AT148" s="538"/>
      <c r="AU148" s="537"/>
      <c r="AV148" s="532" t="str">
        <f t="shared" si="22"/>
        <v xml:space="preserve"> </v>
      </c>
      <c r="AW148" s="298">
        <f t="shared" si="23"/>
        <v>0</v>
      </c>
      <c r="AX148" s="533"/>
    </row>
    <row r="149" spans="1:52" ht="13.5" hidden="1" thickBot="1">
      <c r="A149" s="53" t="s">
        <v>679</v>
      </c>
      <c r="B149" s="407" t="s">
        <v>514</v>
      </c>
      <c r="C149" s="407" t="str">
        <f t="shared" si="19"/>
        <v xml:space="preserve"> </v>
      </c>
      <c r="D149" s="527" t="s">
        <v>514</v>
      </c>
      <c r="E149" s="298">
        <v>0</v>
      </c>
      <c r="F149" s="528" t="str">
        <f t="shared" si="21"/>
        <v xml:space="preserve"> </v>
      </c>
      <c r="G149" s="492"/>
      <c r="H149" s="492"/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2"/>
      <c r="T149" s="492"/>
      <c r="U149" s="492"/>
      <c r="V149" s="492"/>
      <c r="W149" s="492"/>
      <c r="X149" s="492"/>
      <c r="Y149" s="492"/>
      <c r="Z149" s="530"/>
      <c r="AA149" s="530"/>
      <c r="AB149" s="530"/>
      <c r="AC149" s="530"/>
      <c r="AD149" s="538"/>
      <c r="AE149" s="529"/>
      <c r="AF149" s="538"/>
      <c r="AG149" s="538"/>
      <c r="AH149" s="529"/>
      <c r="AI149" s="529"/>
      <c r="AJ149" s="529"/>
      <c r="AK149" s="529"/>
      <c r="AL149" s="529"/>
      <c r="AM149" s="7"/>
      <c r="AN149" s="529"/>
      <c r="AO149" s="538"/>
      <c r="AP149" s="534"/>
      <c r="AQ149" s="529"/>
      <c r="AR149" s="529"/>
      <c r="AS149" s="538"/>
      <c r="AT149" s="538"/>
      <c r="AU149" s="537"/>
      <c r="AV149" s="532" t="str">
        <f t="shared" si="22"/>
        <v xml:space="preserve"> </v>
      </c>
      <c r="AW149" s="298">
        <f t="shared" si="23"/>
        <v>0</v>
      </c>
      <c r="AX149" s="533"/>
    </row>
    <row r="150" spans="1:52" ht="13.5" hidden="1" thickBot="1">
      <c r="A150" s="53" t="s">
        <v>273</v>
      </c>
      <c r="B150" s="407" t="s">
        <v>514</v>
      </c>
      <c r="C150" s="407" t="str">
        <f t="shared" si="19"/>
        <v xml:space="preserve"> </v>
      </c>
      <c r="D150" s="527" t="s">
        <v>514</v>
      </c>
      <c r="E150" s="298">
        <v>0</v>
      </c>
      <c r="F150" s="528" t="str">
        <f t="shared" si="21"/>
        <v xml:space="preserve"> </v>
      </c>
      <c r="G150" s="534"/>
      <c r="H150" s="534"/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2"/>
      <c r="T150" s="492"/>
      <c r="U150" s="492"/>
      <c r="V150" s="492"/>
      <c r="W150" s="492"/>
      <c r="X150" s="492"/>
      <c r="Y150" s="534"/>
      <c r="Z150" s="529"/>
      <c r="AA150" s="529"/>
      <c r="AB150" s="529"/>
      <c r="AC150" s="529"/>
      <c r="AD150" s="538"/>
      <c r="AE150" s="529"/>
      <c r="AF150" s="538"/>
      <c r="AG150" s="538"/>
      <c r="AH150" s="529"/>
      <c r="AI150" s="529"/>
      <c r="AJ150" s="529"/>
      <c r="AK150" s="529"/>
      <c r="AL150" s="529"/>
      <c r="AM150" s="7"/>
      <c r="AN150" s="529"/>
      <c r="AO150" s="538"/>
      <c r="AP150" s="534"/>
      <c r="AQ150" s="529"/>
      <c r="AR150" s="529"/>
      <c r="AS150" s="538"/>
      <c r="AT150" s="538"/>
      <c r="AU150" s="537"/>
      <c r="AV150" s="532" t="str">
        <f t="shared" si="22"/>
        <v xml:space="preserve"> </v>
      </c>
      <c r="AW150" s="298">
        <f t="shared" si="23"/>
        <v>0</v>
      </c>
      <c r="AX150" s="533"/>
      <c r="AY150" s="3"/>
    </row>
    <row r="151" spans="1:52" ht="13.5" hidden="1" thickBot="1">
      <c r="A151" s="53" t="s">
        <v>493</v>
      </c>
      <c r="B151" s="407">
        <v>6</v>
      </c>
      <c r="C151" s="407">
        <f t="shared" si="19"/>
        <v>6</v>
      </c>
      <c r="D151" s="527">
        <v>1.7280092592592593E-2</v>
      </c>
      <c r="E151" s="298">
        <v>1</v>
      </c>
      <c r="F151" s="528" t="str">
        <f t="shared" si="21"/>
        <v xml:space="preserve"> </v>
      </c>
      <c r="G151" s="492"/>
      <c r="H151" s="492"/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2"/>
      <c r="T151" s="492"/>
      <c r="U151" s="492"/>
      <c r="V151" s="492"/>
      <c r="W151" s="492"/>
      <c r="X151" s="492"/>
      <c r="Y151" s="534"/>
      <c r="Z151" s="529"/>
      <c r="AA151" s="529"/>
      <c r="AB151" s="529"/>
      <c r="AC151" s="529"/>
      <c r="AD151" s="538"/>
      <c r="AE151" s="529"/>
      <c r="AF151" s="538"/>
      <c r="AG151" s="538"/>
      <c r="AH151" s="529"/>
      <c r="AI151" s="529"/>
      <c r="AJ151" s="529"/>
      <c r="AK151" s="529"/>
      <c r="AL151" s="529"/>
      <c r="AM151" s="7"/>
      <c r="AN151" s="529"/>
      <c r="AO151" s="538"/>
      <c r="AP151" s="534"/>
      <c r="AQ151" s="529"/>
      <c r="AR151" s="529"/>
      <c r="AS151" s="533"/>
      <c r="AT151" s="533"/>
      <c r="AU151" s="537"/>
      <c r="AV151" s="532" t="str">
        <f t="shared" si="22"/>
        <v xml:space="preserve"> </v>
      </c>
      <c r="AW151" s="298">
        <f t="shared" si="23"/>
        <v>0</v>
      </c>
      <c r="AX151" s="533"/>
    </row>
    <row r="152" spans="1:52" ht="13.5" hidden="1" thickBot="1">
      <c r="A152" s="53" t="s">
        <v>628</v>
      </c>
      <c r="B152" s="407" t="s">
        <v>514</v>
      </c>
      <c r="C152" s="407" t="str">
        <f t="shared" si="19"/>
        <v xml:space="preserve"> </v>
      </c>
      <c r="D152" s="527" t="s">
        <v>514</v>
      </c>
      <c r="E152" s="298">
        <v>0</v>
      </c>
      <c r="F152" s="528" t="str">
        <f t="shared" si="21"/>
        <v xml:space="preserve"> </v>
      </c>
      <c r="G152" s="534"/>
      <c r="H152" s="534"/>
      <c r="I152" s="534"/>
      <c r="J152" s="534"/>
      <c r="K152" s="534"/>
      <c r="L152" s="534"/>
      <c r="M152" s="534"/>
      <c r="N152" s="534"/>
      <c r="O152" s="534"/>
      <c r="P152" s="534"/>
      <c r="Q152" s="534"/>
      <c r="R152" s="534"/>
      <c r="S152" s="534"/>
      <c r="T152" s="534"/>
      <c r="U152" s="534"/>
      <c r="V152" s="534"/>
      <c r="W152" s="534"/>
      <c r="X152" s="534"/>
      <c r="Y152" s="534"/>
      <c r="Z152" s="529"/>
      <c r="AA152" s="529"/>
      <c r="AB152" s="529"/>
      <c r="AC152" s="529"/>
      <c r="AD152" s="538"/>
      <c r="AE152" s="529"/>
      <c r="AF152" s="538"/>
      <c r="AG152" s="538"/>
      <c r="AH152" s="529"/>
      <c r="AI152" s="529"/>
      <c r="AJ152" s="529"/>
      <c r="AK152" s="529"/>
      <c r="AL152" s="529"/>
      <c r="AM152" s="122"/>
      <c r="AN152" s="529"/>
      <c r="AO152" s="538"/>
      <c r="AP152" s="534"/>
      <c r="AQ152" s="529"/>
      <c r="AR152" s="529"/>
      <c r="AS152" s="538"/>
      <c r="AT152" s="538"/>
      <c r="AU152" s="537"/>
      <c r="AV152" s="532" t="str">
        <f t="shared" si="22"/>
        <v xml:space="preserve"> </v>
      </c>
      <c r="AW152" s="298">
        <f t="shared" si="23"/>
        <v>0</v>
      </c>
      <c r="AX152" s="533"/>
      <c r="AY152" s="3"/>
      <c r="AZ152" s="3"/>
    </row>
    <row r="153" spans="1:52" ht="13.5" hidden="1" thickBot="1">
      <c r="A153" s="53" t="s">
        <v>491</v>
      </c>
      <c r="B153" s="407" t="s">
        <v>514</v>
      </c>
      <c r="C153" s="407" t="str">
        <f t="shared" si="19"/>
        <v xml:space="preserve"> </v>
      </c>
      <c r="D153" s="527" t="s">
        <v>514</v>
      </c>
      <c r="E153" s="298">
        <v>0</v>
      </c>
      <c r="F153" s="528" t="str">
        <f t="shared" si="21"/>
        <v xml:space="preserve"> </v>
      </c>
      <c r="G153" s="492"/>
      <c r="H153" s="492"/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2"/>
      <c r="T153" s="492"/>
      <c r="U153" s="492"/>
      <c r="V153" s="492"/>
      <c r="W153" s="492"/>
      <c r="X153" s="492"/>
      <c r="Y153" s="492"/>
      <c r="Z153" s="530"/>
      <c r="AA153" s="530"/>
      <c r="AB153" s="530"/>
      <c r="AC153" s="530"/>
      <c r="AD153" s="538"/>
      <c r="AE153" s="529"/>
      <c r="AF153" s="538"/>
      <c r="AG153" s="538"/>
      <c r="AH153" s="529"/>
      <c r="AI153" s="529"/>
      <c r="AJ153" s="529"/>
      <c r="AK153" s="529"/>
      <c r="AL153" s="529"/>
      <c r="AM153" s="122"/>
      <c r="AN153" s="529"/>
      <c r="AO153" s="538"/>
      <c r="AP153" s="534"/>
      <c r="AQ153" s="529"/>
      <c r="AR153" s="529"/>
      <c r="AS153" s="533"/>
      <c r="AT153" s="533"/>
      <c r="AU153" s="537"/>
      <c r="AV153" s="532" t="str">
        <f t="shared" si="22"/>
        <v xml:space="preserve"> </v>
      </c>
      <c r="AW153" s="298">
        <f t="shared" si="23"/>
        <v>0</v>
      </c>
      <c r="AX153" s="533"/>
      <c r="AZ153" s="3"/>
    </row>
    <row r="154" spans="1:52" ht="13.5" hidden="1" customHeight="1">
      <c r="A154" s="53" t="s">
        <v>680</v>
      </c>
      <c r="B154" s="407" t="s">
        <v>514</v>
      </c>
      <c r="C154" s="407" t="str">
        <f t="shared" si="19"/>
        <v xml:space="preserve"> </v>
      </c>
      <c r="D154" s="527" t="s">
        <v>514</v>
      </c>
      <c r="E154" s="298">
        <v>0</v>
      </c>
      <c r="F154" s="528" t="str">
        <f t="shared" si="21"/>
        <v xml:space="preserve"> </v>
      </c>
      <c r="G154" s="534"/>
      <c r="H154" s="534"/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2"/>
      <c r="T154" s="492"/>
      <c r="U154" s="492"/>
      <c r="V154" s="492"/>
      <c r="W154" s="492"/>
      <c r="X154" s="492"/>
      <c r="Y154" s="534"/>
      <c r="Z154" s="529"/>
      <c r="AA154" s="529"/>
      <c r="AB154" s="529"/>
      <c r="AC154" s="529"/>
      <c r="AD154" s="538"/>
      <c r="AE154" s="529"/>
      <c r="AF154" s="538"/>
      <c r="AG154" s="538"/>
      <c r="AH154" s="529"/>
      <c r="AI154" s="529"/>
      <c r="AJ154" s="529"/>
      <c r="AK154" s="529"/>
      <c r="AL154" s="529"/>
      <c r="AM154" s="7"/>
      <c r="AN154" s="529"/>
      <c r="AO154" s="538"/>
      <c r="AP154" s="534"/>
      <c r="AQ154" s="529"/>
      <c r="AR154" s="529"/>
      <c r="AS154" s="538"/>
      <c r="AT154" s="538"/>
      <c r="AU154" s="537"/>
      <c r="AV154" s="532" t="str">
        <f t="shared" si="22"/>
        <v xml:space="preserve"> </v>
      </c>
      <c r="AW154" s="298">
        <f t="shared" si="23"/>
        <v>0</v>
      </c>
      <c r="AX154" s="533"/>
    </row>
    <row r="155" spans="1:52" ht="13.5" hidden="1" thickBot="1">
      <c r="A155" s="53" t="s">
        <v>597</v>
      </c>
      <c r="B155" s="407" t="s">
        <v>514</v>
      </c>
      <c r="C155" s="407" t="str">
        <f t="shared" si="19"/>
        <v xml:space="preserve"> </v>
      </c>
      <c r="D155" s="527" t="s">
        <v>514</v>
      </c>
      <c r="E155" s="298">
        <v>0</v>
      </c>
      <c r="F155" s="528" t="str">
        <f t="shared" si="21"/>
        <v xml:space="preserve"> </v>
      </c>
      <c r="G155" s="534"/>
      <c r="H155" s="534"/>
      <c r="I155" s="534"/>
      <c r="J155" s="534"/>
      <c r="K155" s="534"/>
      <c r="L155" s="534"/>
      <c r="M155" s="534"/>
      <c r="N155" s="534"/>
      <c r="O155" s="534"/>
      <c r="P155" s="534"/>
      <c r="Q155" s="534"/>
      <c r="R155" s="534"/>
      <c r="S155" s="534"/>
      <c r="T155" s="534"/>
      <c r="U155" s="534"/>
      <c r="V155" s="534"/>
      <c r="W155" s="534"/>
      <c r="X155" s="534"/>
      <c r="Y155" s="534"/>
      <c r="Z155" s="529"/>
      <c r="AA155" s="529"/>
      <c r="AB155" s="529"/>
      <c r="AC155" s="529"/>
      <c r="AD155" s="533"/>
      <c r="AE155" s="529"/>
      <c r="AF155" s="538"/>
      <c r="AG155" s="538"/>
      <c r="AH155" s="529"/>
      <c r="AI155" s="529"/>
      <c r="AJ155" s="529"/>
      <c r="AK155" s="529"/>
      <c r="AL155" s="529"/>
      <c r="AM155" s="7"/>
      <c r="AN155" s="530"/>
      <c r="AO155" s="533"/>
      <c r="AP155" s="492"/>
      <c r="AQ155" s="530"/>
      <c r="AR155" s="530"/>
      <c r="AS155" s="533"/>
      <c r="AT155" s="533"/>
      <c r="AU155" s="544"/>
      <c r="AV155" s="532" t="str">
        <f t="shared" si="22"/>
        <v xml:space="preserve"> </v>
      </c>
      <c r="AW155" s="298">
        <f t="shared" si="23"/>
        <v>0</v>
      </c>
      <c r="AX155" s="533"/>
      <c r="AY155" s="3"/>
    </row>
    <row r="156" spans="1:52" s="3" customFormat="1" ht="13.5" hidden="1" thickBot="1">
      <c r="A156" s="53" t="s">
        <v>404</v>
      </c>
      <c r="B156" s="407" t="s">
        <v>514</v>
      </c>
      <c r="C156" s="407" t="str">
        <f t="shared" si="19"/>
        <v xml:space="preserve"> </v>
      </c>
      <c r="D156" s="527" t="s">
        <v>514</v>
      </c>
      <c r="E156" s="298">
        <v>0</v>
      </c>
      <c r="F156" s="528" t="str">
        <f t="shared" si="21"/>
        <v xml:space="preserve"> </v>
      </c>
      <c r="G156" s="534"/>
      <c r="H156" s="534"/>
      <c r="I156" s="492"/>
      <c r="J156" s="492"/>
      <c r="K156" s="492"/>
      <c r="L156" s="492"/>
      <c r="M156" s="492"/>
      <c r="N156" s="492"/>
      <c r="O156" s="492"/>
      <c r="P156" s="567"/>
      <c r="Q156" s="492"/>
      <c r="R156" s="492"/>
      <c r="S156" s="567"/>
      <c r="T156" s="567"/>
      <c r="U156" s="567"/>
      <c r="V156" s="567"/>
      <c r="W156" s="567"/>
      <c r="X156" s="567"/>
      <c r="Y156" s="492"/>
      <c r="Z156" s="530"/>
      <c r="AA156" s="530"/>
      <c r="AB156" s="530"/>
      <c r="AC156" s="530"/>
      <c r="AD156" s="533"/>
      <c r="AE156" s="529"/>
      <c r="AF156" s="538"/>
      <c r="AG156" s="538"/>
      <c r="AH156" s="529"/>
      <c r="AI156" s="529"/>
      <c r="AJ156" s="529"/>
      <c r="AK156" s="529"/>
      <c r="AL156" s="529"/>
      <c r="AM156" s="7"/>
      <c r="AN156" s="530"/>
      <c r="AO156" s="533"/>
      <c r="AP156" s="492"/>
      <c r="AQ156" s="530"/>
      <c r="AR156" s="530"/>
      <c r="AS156" s="538"/>
      <c r="AT156" s="538"/>
      <c r="AU156" s="537"/>
      <c r="AV156" s="532" t="str">
        <f t="shared" si="22"/>
        <v xml:space="preserve"> </v>
      </c>
      <c r="AW156" s="298">
        <f t="shared" si="23"/>
        <v>0</v>
      </c>
      <c r="AX156" s="533"/>
      <c r="AZ156"/>
    </row>
    <row r="157" spans="1:52" ht="13.5" hidden="1" thickBot="1">
      <c r="A157" s="535" t="s">
        <v>768</v>
      </c>
      <c r="B157" s="407" t="s">
        <v>514</v>
      </c>
      <c r="C157" s="407" t="str">
        <f t="shared" si="19"/>
        <v xml:space="preserve"> </v>
      </c>
      <c r="D157" s="527" t="s">
        <v>514</v>
      </c>
      <c r="E157" s="298">
        <v>0</v>
      </c>
      <c r="F157" s="528" t="str">
        <f t="shared" si="21"/>
        <v xml:space="preserve"> </v>
      </c>
      <c r="G157" s="534"/>
      <c r="H157" s="534"/>
      <c r="I157" s="492"/>
      <c r="J157" s="492"/>
      <c r="K157" s="492"/>
      <c r="L157" s="492"/>
      <c r="M157" s="492"/>
      <c r="N157" s="492"/>
      <c r="O157" s="492"/>
      <c r="P157" s="492"/>
      <c r="Q157" s="492"/>
      <c r="R157" s="492"/>
      <c r="S157" s="492"/>
      <c r="T157" s="492"/>
      <c r="U157" s="492"/>
      <c r="V157" s="492"/>
      <c r="W157" s="492"/>
      <c r="X157" s="492"/>
      <c r="Y157" s="492"/>
      <c r="Z157" s="530"/>
      <c r="AA157" s="530"/>
      <c r="AB157" s="530"/>
      <c r="AC157" s="530"/>
      <c r="AD157" s="538"/>
      <c r="AE157" s="529"/>
      <c r="AF157" s="538"/>
      <c r="AG157" s="538"/>
      <c r="AH157" s="529"/>
      <c r="AI157" s="529"/>
      <c r="AJ157" s="529"/>
      <c r="AK157" s="529"/>
      <c r="AL157" s="529"/>
      <c r="AM157" s="7"/>
      <c r="AN157" s="529"/>
      <c r="AO157" s="538"/>
      <c r="AP157" s="534"/>
      <c r="AQ157" s="529"/>
      <c r="AR157" s="529"/>
      <c r="AS157" s="533"/>
      <c r="AT157" s="533"/>
      <c r="AU157" s="537"/>
      <c r="AV157" s="532" t="str">
        <f t="shared" si="22"/>
        <v xml:space="preserve"> </v>
      </c>
      <c r="AW157" s="298">
        <f t="shared" si="23"/>
        <v>0</v>
      </c>
      <c r="AX157" s="533"/>
    </row>
    <row r="158" spans="1:52" ht="13.5" hidden="1" thickBot="1">
      <c r="A158" s="525" t="s">
        <v>1303</v>
      </c>
      <c r="B158" s="407">
        <v>0</v>
      </c>
      <c r="C158" s="407" t="str">
        <f t="shared" si="19"/>
        <v xml:space="preserve"> </v>
      </c>
      <c r="D158" s="527" t="s">
        <v>514</v>
      </c>
      <c r="E158" s="298">
        <v>0</v>
      </c>
      <c r="F158" s="528" t="str">
        <f t="shared" si="21"/>
        <v xml:space="preserve"> </v>
      </c>
      <c r="G158" s="529"/>
      <c r="H158" s="529"/>
      <c r="I158" s="529"/>
      <c r="J158" s="529"/>
      <c r="K158" s="529"/>
      <c r="L158" s="529"/>
      <c r="M158" s="529"/>
      <c r="N158" s="529"/>
      <c r="O158" s="529"/>
      <c r="P158" s="529"/>
      <c r="Q158" s="529"/>
      <c r="R158" s="529"/>
      <c r="S158" s="529"/>
      <c r="T158" s="529"/>
      <c r="U158" s="529"/>
      <c r="V158" s="529"/>
      <c r="W158" s="529"/>
      <c r="X158" s="529"/>
      <c r="Y158" s="529"/>
      <c r="Z158" s="529"/>
      <c r="AA158" s="529"/>
      <c r="AB158" s="529"/>
      <c r="AC158" s="529"/>
      <c r="AD158" s="545"/>
      <c r="AE158" s="498"/>
      <c r="AF158" s="545"/>
      <c r="AG158" s="545"/>
      <c r="AH158" s="498"/>
      <c r="AI158" s="498"/>
      <c r="AJ158" s="498"/>
      <c r="AK158" s="498"/>
      <c r="AL158" s="498"/>
      <c r="AM158" s="7"/>
      <c r="AN158" s="529"/>
      <c r="AO158" s="534"/>
      <c r="AP158" s="530"/>
      <c r="AQ158" s="529"/>
      <c r="AR158" s="529"/>
      <c r="AS158" s="533"/>
      <c r="AT158" s="533"/>
      <c r="AU158" s="537"/>
      <c r="AV158" s="532" t="str">
        <f t="shared" si="22"/>
        <v xml:space="preserve"> </v>
      </c>
      <c r="AW158" s="298">
        <f t="shared" si="23"/>
        <v>0</v>
      </c>
      <c r="AX158" s="533"/>
    </row>
    <row r="159" spans="1:52" ht="13.5" hidden="1" thickBot="1">
      <c r="A159" s="535" t="s">
        <v>1189</v>
      </c>
      <c r="B159" s="407" t="s">
        <v>514</v>
      </c>
      <c r="C159" s="407" t="str">
        <f t="shared" si="19"/>
        <v xml:space="preserve"> </v>
      </c>
      <c r="D159" s="527" t="s">
        <v>514</v>
      </c>
      <c r="E159" s="298">
        <v>0</v>
      </c>
      <c r="F159" s="528" t="str">
        <f t="shared" si="21"/>
        <v xml:space="preserve"> </v>
      </c>
      <c r="G159" s="534"/>
      <c r="H159" s="534"/>
      <c r="I159" s="492"/>
      <c r="J159" s="534"/>
      <c r="K159" s="534"/>
      <c r="L159" s="534"/>
      <c r="M159" s="534"/>
      <c r="N159" s="534"/>
      <c r="O159" s="534"/>
      <c r="P159" s="534"/>
      <c r="Q159" s="534"/>
      <c r="R159" s="534"/>
      <c r="S159" s="534"/>
      <c r="T159" s="534"/>
      <c r="U159" s="534"/>
      <c r="V159" s="534"/>
      <c r="W159" s="534"/>
      <c r="X159" s="534"/>
      <c r="Y159" s="534"/>
      <c r="Z159" s="529"/>
      <c r="AA159" s="529"/>
      <c r="AB159" s="529"/>
      <c r="AC159" s="529"/>
      <c r="AD159" s="529"/>
      <c r="AE159" s="529"/>
      <c r="AF159" s="538"/>
      <c r="AG159" s="538"/>
      <c r="AH159" s="529"/>
      <c r="AI159" s="529"/>
      <c r="AJ159" s="529"/>
      <c r="AK159" s="529"/>
      <c r="AL159" s="529"/>
      <c r="AM159" s="122"/>
      <c r="AN159" s="529"/>
      <c r="AO159" s="529"/>
      <c r="AP159" s="534"/>
      <c r="AQ159" s="530"/>
      <c r="AR159" s="530"/>
      <c r="AS159" s="533"/>
      <c r="AT159" s="533"/>
      <c r="AU159" s="537"/>
      <c r="AV159" s="532" t="str">
        <f t="shared" si="22"/>
        <v xml:space="preserve"> </v>
      </c>
      <c r="AW159" s="298">
        <f t="shared" si="23"/>
        <v>0</v>
      </c>
      <c r="AX159" s="533"/>
      <c r="AY159" s="3"/>
      <c r="AZ159" s="3"/>
    </row>
    <row r="160" spans="1:52" ht="13.5" hidden="1" thickBot="1">
      <c r="A160" s="53" t="s">
        <v>122</v>
      </c>
      <c r="B160" s="407" t="s">
        <v>514</v>
      </c>
      <c r="C160" s="407" t="str">
        <f t="shared" si="19"/>
        <v xml:space="preserve"> </v>
      </c>
      <c r="D160" s="527" t="s">
        <v>514</v>
      </c>
      <c r="E160" s="298">
        <v>0</v>
      </c>
      <c r="F160" s="528" t="str">
        <f t="shared" si="21"/>
        <v xml:space="preserve"> </v>
      </c>
      <c r="G160" s="534"/>
      <c r="H160" s="534"/>
      <c r="I160" s="492"/>
      <c r="J160" s="492"/>
      <c r="K160" s="492"/>
      <c r="L160" s="492"/>
      <c r="M160" s="492"/>
      <c r="N160" s="492"/>
      <c r="O160" s="492"/>
      <c r="P160" s="534"/>
      <c r="Q160" s="492"/>
      <c r="R160" s="492"/>
      <c r="S160" s="534"/>
      <c r="T160" s="534"/>
      <c r="U160" s="534"/>
      <c r="V160" s="534"/>
      <c r="W160" s="534"/>
      <c r="X160" s="534"/>
      <c r="Y160" s="534"/>
      <c r="Z160" s="529"/>
      <c r="AA160" s="529"/>
      <c r="AB160" s="529"/>
      <c r="AC160" s="529"/>
      <c r="AD160" s="533"/>
      <c r="AE160" s="529"/>
      <c r="AF160" s="538"/>
      <c r="AG160" s="538"/>
      <c r="AH160" s="529"/>
      <c r="AI160" s="529"/>
      <c r="AJ160" s="529"/>
      <c r="AK160" s="529"/>
      <c r="AL160" s="529"/>
      <c r="AM160" s="7"/>
      <c r="AN160" s="529"/>
      <c r="AO160" s="538"/>
      <c r="AP160" s="534"/>
      <c r="AQ160" s="530"/>
      <c r="AR160" s="530"/>
      <c r="AS160" s="538"/>
      <c r="AT160" s="538"/>
      <c r="AU160" s="544"/>
      <c r="AV160" s="532" t="str">
        <f t="shared" si="22"/>
        <v xml:space="preserve"> </v>
      </c>
      <c r="AW160" s="298">
        <f t="shared" si="23"/>
        <v>0</v>
      </c>
      <c r="AX160" s="533"/>
      <c r="AY160" s="3"/>
    </row>
    <row r="161" spans="1:52" ht="13.5" hidden="1" thickBot="1">
      <c r="A161" s="53" t="s">
        <v>625</v>
      </c>
      <c r="B161" s="407" t="s">
        <v>514</v>
      </c>
      <c r="C161" s="407" t="str">
        <f t="shared" si="19"/>
        <v xml:space="preserve"> </v>
      </c>
      <c r="D161" s="527" t="s">
        <v>514</v>
      </c>
      <c r="E161" s="298">
        <v>0</v>
      </c>
      <c r="F161" s="528" t="str">
        <f t="shared" si="21"/>
        <v xml:space="preserve"> </v>
      </c>
      <c r="G161" s="534"/>
      <c r="H161" s="534"/>
      <c r="I161" s="492"/>
      <c r="J161" s="492"/>
      <c r="K161" s="492"/>
      <c r="L161" s="492"/>
      <c r="M161" s="492"/>
      <c r="N161" s="492"/>
      <c r="O161" s="492"/>
      <c r="P161" s="492"/>
      <c r="Q161" s="492"/>
      <c r="R161" s="492"/>
      <c r="S161" s="492"/>
      <c r="T161" s="492"/>
      <c r="U161" s="492"/>
      <c r="V161" s="492"/>
      <c r="W161" s="492"/>
      <c r="X161" s="492"/>
      <c r="Y161" s="492"/>
      <c r="Z161" s="530"/>
      <c r="AA161" s="530"/>
      <c r="AB161" s="530"/>
      <c r="AC161" s="530"/>
      <c r="AD161" s="538"/>
      <c r="AE161" s="529"/>
      <c r="AF161" s="538"/>
      <c r="AG161" s="538"/>
      <c r="AH161" s="529"/>
      <c r="AI161" s="529"/>
      <c r="AJ161" s="529"/>
      <c r="AK161" s="529"/>
      <c r="AL161" s="529"/>
      <c r="AM161" s="7"/>
      <c r="AN161" s="529"/>
      <c r="AO161" s="538"/>
      <c r="AP161" s="534"/>
      <c r="AQ161" s="529"/>
      <c r="AR161" s="529"/>
      <c r="AS161" s="538"/>
      <c r="AT161" s="538"/>
      <c r="AU161" s="544"/>
      <c r="AV161" s="532" t="str">
        <f t="shared" si="22"/>
        <v xml:space="preserve"> </v>
      </c>
      <c r="AW161" s="298">
        <f t="shared" si="23"/>
        <v>0</v>
      </c>
      <c r="AX161" s="533"/>
      <c r="AY161" s="3"/>
    </row>
    <row r="162" spans="1:52" ht="13.5" hidden="1" thickBot="1">
      <c r="A162" s="53" t="s">
        <v>223</v>
      </c>
      <c r="B162" s="407" t="s">
        <v>514</v>
      </c>
      <c r="C162" s="407" t="str">
        <f t="shared" si="19"/>
        <v xml:space="preserve"> </v>
      </c>
      <c r="D162" s="527" t="s">
        <v>514</v>
      </c>
      <c r="E162" s="298">
        <v>0</v>
      </c>
      <c r="F162" s="528" t="str">
        <f t="shared" si="21"/>
        <v xml:space="preserve"> </v>
      </c>
      <c r="G162" s="534"/>
      <c r="H162" s="534"/>
      <c r="I162" s="492"/>
      <c r="J162" s="492"/>
      <c r="K162" s="492"/>
      <c r="L162" s="492"/>
      <c r="M162" s="492"/>
      <c r="N162" s="492"/>
      <c r="O162" s="492"/>
      <c r="P162" s="492"/>
      <c r="Q162" s="492"/>
      <c r="R162" s="492"/>
      <c r="S162" s="492"/>
      <c r="T162" s="492"/>
      <c r="U162" s="492"/>
      <c r="V162" s="492"/>
      <c r="W162" s="492"/>
      <c r="X162" s="492"/>
      <c r="Y162" s="492"/>
      <c r="Z162" s="530"/>
      <c r="AA162" s="530"/>
      <c r="AB162" s="530"/>
      <c r="AC162" s="530"/>
      <c r="AD162" s="533"/>
      <c r="AE162" s="529"/>
      <c r="AF162" s="538"/>
      <c r="AG162" s="538"/>
      <c r="AH162" s="529"/>
      <c r="AI162" s="529"/>
      <c r="AJ162" s="529"/>
      <c r="AK162" s="529"/>
      <c r="AL162" s="529"/>
      <c r="AM162" s="7"/>
      <c r="AN162" s="530"/>
      <c r="AO162" s="533"/>
      <c r="AP162" s="492"/>
      <c r="AQ162" s="530"/>
      <c r="AR162" s="530"/>
      <c r="AS162" s="533"/>
      <c r="AT162" s="533"/>
      <c r="AU162" s="537"/>
      <c r="AV162" s="532" t="str">
        <f t="shared" si="22"/>
        <v xml:space="preserve"> </v>
      </c>
      <c r="AW162" s="298">
        <f t="shared" si="23"/>
        <v>0</v>
      </c>
      <c r="AX162" s="533"/>
      <c r="AY162" s="3"/>
    </row>
    <row r="163" spans="1:52" ht="13.5" hidden="1" thickBot="1">
      <c r="A163" s="53" t="s">
        <v>272</v>
      </c>
      <c r="B163" s="407" t="s">
        <v>514</v>
      </c>
      <c r="C163" s="407" t="str">
        <f t="shared" si="19"/>
        <v xml:space="preserve"> </v>
      </c>
      <c r="D163" s="527" t="s">
        <v>514</v>
      </c>
      <c r="E163" s="298">
        <v>0</v>
      </c>
      <c r="F163" s="528" t="str">
        <f t="shared" si="21"/>
        <v xml:space="preserve"> </v>
      </c>
      <c r="G163" s="534"/>
      <c r="H163" s="534"/>
      <c r="I163" s="492"/>
      <c r="J163" s="492"/>
      <c r="K163" s="492"/>
      <c r="L163" s="492"/>
      <c r="M163" s="492"/>
      <c r="N163" s="492"/>
      <c r="O163" s="492"/>
      <c r="P163" s="492"/>
      <c r="Q163" s="492"/>
      <c r="R163" s="492"/>
      <c r="S163" s="492"/>
      <c r="T163" s="492"/>
      <c r="U163" s="492"/>
      <c r="V163" s="492"/>
      <c r="W163" s="492"/>
      <c r="X163" s="492"/>
      <c r="Y163" s="492"/>
      <c r="Z163" s="530"/>
      <c r="AA163" s="530"/>
      <c r="AB163" s="530"/>
      <c r="AC163" s="530"/>
      <c r="AD163" s="533"/>
      <c r="AE163" s="529"/>
      <c r="AF163" s="538"/>
      <c r="AG163" s="538"/>
      <c r="AH163" s="529"/>
      <c r="AI163" s="529"/>
      <c r="AJ163" s="529"/>
      <c r="AK163" s="529"/>
      <c r="AL163" s="529"/>
      <c r="AM163" s="7"/>
      <c r="AN163" s="530"/>
      <c r="AO163" s="533"/>
      <c r="AP163" s="492"/>
      <c r="AQ163" s="530"/>
      <c r="AR163" s="530"/>
      <c r="AS163" s="533"/>
      <c r="AT163" s="533"/>
      <c r="AU163" s="537"/>
      <c r="AV163" s="532" t="str">
        <f t="shared" si="22"/>
        <v xml:space="preserve"> </v>
      </c>
      <c r="AW163" s="298">
        <f t="shared" si="23"/>
        <v>0</v>
      </c>
      <c r="AX163" s="533"/>
      <c r="AY163" s="3"/>
    </row>
    <row r="164" spans="1:52" ht="13.5" hidden="1" thickBot="1">
      <c r="A164" s="53" t="s">
        <v>630</v>
      </c>
      <c r="B164" s="407" t="s">
        <v>514</v>
      </c>
      <c r="C164" s="407" t="str">
        <f t="shared" si="19"/>
        <v xml:space="preserve"> </v>
      </c>
      <c r="D164" s="527" t="s">
        <v>514</v>
      </c>
      <c r="E164" s="298">
        <v>0</v>
      </c>
      <c r="F164" s="528" t="str">
        <f t="shared" si="21"/>
        <v xml:space="preserve"> </v>
      </c>
      <c r="G164" s="492"/>
      <c r="H164" s="492"/>
      <c r="I164" s="492"/>
      <c r="J164" s="492"/>
      <c r="K164" s="492"/>
      <c r="L164" s="492"/>
      <c r="M164" s="492"/>
      <c r="N164" s="492"/>
      <c r="O164" s="492"/>
      <c r="P164" s="492"/>
      <c r="Q164" s="492"/>
      <c r="R164" s="492"/>
      <c r="S164" s="492"/>
      <c r="T164" s="492"/>
      <c r="U164" s="492"/>
      <c r="V164" s="492"/>
      <c r="W164" s="492"/>
      <c r="X164" s="492"/>
      <c r="Y164" s="492"/>
      <c r="Z164" s="538"/>
      <c r="AA164" s="538"/>
      <c r="AB164" s="538"/>
      <c r="AC164" s="538"/>
      <c r="AD164" s="538"/>
      <c r="AE164" s="529"/>
      <c r="AF164" s="538"/>
      <c r="AG164" s="538"/>
      <c r="AH164" s="529"/>
      <c r="AI164" s="529"/>
      <c r="AJ164" s="529"/>
      <c r="AK164" s="529"/>
      <c r="AL164" s="529"/>
      <c r="AM164" s="7"/>
      <c r="AN164" s="529"/>
      <c r="AO164" s="538"/>
      <c r="AP164" s="534"/>
      <c r="AQ164" s="529"/>
      <c r="AR164" s="529"/>
      <c r="AS164" s="538"/>
      <c r="AT164" s="538"/>
      <c r="AU164" s="537"/>
      <c r="AV164" s="532" t="str">
        <f t="shared" si="22"/>
        <v xml:space="preserve"> </v>
      </c>
      <c r="AW164" s="298">
        <f t="shared" si="23"/>
        <v>0</v>
      </c>
      <c r="AX164" s="533"/>
    </row>
    <row r="165" spans="1:52" ht="13.5" hidden="1" thickBot="1">
      <c r="A165" s="525" t="s">
        <v>913</v>
      </c>
      <c r="B165" s="407" t="s">
        <v>514</v>
      </c>
      <c r="C165" s="407" t="str">
        <f t="shared" si="19"/>
        <v xml:space="preserve"> </v>
      </c>
      <c r="D165" s="527" t="s">
        <v>514</v>
      </c>
      <c r="E165" s="298">
        <v>0</v>
      </c>
      <c r="F165" s="528" t="str">
        <f t="shared" si="21"/>
        <v xml:space="preserve"> </v>
      </c>
      <c r="G165" s="498"/>
      <c r="H165" s="498"/>
      <c r="I165" s="536"/>
      <c r="J165" s="498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  <c r="W165" s="498"/>
      <c r="X165" s="498"/>
      <c r="Y165" s="536"/>
      <c r="Z165" s="498"/>
      <c r="AA165" s="498"/>
      <c r="AB165" s="498"/>
      <c r="AC165" s="498"/>
      <c r="AD165" s="533"/>
      <c r="AE165" s="529"/>
      <c r="AF165" s="538"/>
      <c r="AG165" s="538"/>
      <c r="AH165" s="529"/>
      <c r="AI165" s="529"/>
      <c r="AJ165" s="529"/>
      <c r="AK165" s="529"/>
      <c r="AL165" s="529"/>
      <c r="AM165" s="7"/>
      <c r="AN165" s="530"/>
      <c r="AO165" s="533"/>
      <c r="AP165" s="492"/>
      <c r="AQ165" s="530"/>
      <c r="AR165" s="530"/>
      <c r="AS165" s="538"/>
      <c r="AT165" s="538"/>
      <c r="AU165" s="537"/>
      <c r="AV165" s="532" t="str">
        <f t="shared" si="22"/>
        <v xml:space="preserve"> </v>
      </c>
      <c r="AW165" s="298">
        <f t="shared" si="23"/>
        <v>0</v>
      </c>
      <c r="AX165" s="533"/>
    </row>
    <row r="166" spans="1:52" ht="13.5" hidden="1" thickBot="1">
      <c r="A166" s="53" t="s">
        <v>322</v>
      </c>
      <c r="B166" s="407" t="s">
        <v>514</v>
      </c>
      <c r="C166" s="407" t="str">
        <f t="shared" si="19"/>
        <v xml:space="preserve"> </v>
      </c>
      <c r="D166" s="527" t="s">
        <v>514</v>
      </c>
      <c r="E166" s="298">
        <v>0</v>
      </c>
      <c r="F166" s="528" t="str">
        <f t="shared" si="21"/>
        <v xml:space="preserve"> </v>
      </c>
      <c r="G166" s="534"/>
      <c r="H166" s="534"/>
      <c r="I166" s="492"/>
      <c r="J166" s="492"/>
      <c r="K166" s="492"/>
      <c r="L166" s="492"/>
      <c r="M166" s="492"/>
      <c r="N166" s="492"/>
      <c r="O166" s="492"/>
      <c r="P166" s="492"/>
      <c r="Q166" s="492"/>
      <c r="R166" s="492"/>
      <c r="S166" s="492"/>
      <c r="T166" s="492"/>
      <c r="U166" s="492"/>
      <c r="V166" s="492"/>
      <c r="W166" s="492"/>
      <c r="X166" s="492"/>
      <c r="Y166" s="492"/>
      <c r="Z166" s="530"/>
      <c r="AA166" s="530"/>
      <c r="AB166" s="530"/>
      <c r="AC166" s="530"/>
      <c r="AD166" s="538"/>
      <c r="AE166" s="529"/>
      <c r="AF166" s="538"/>
      <c r="AG166" s="538"/>
      <c r="AH166" s="529"/>
      <c r="AI166" s="529"/>
      <c r="AJ166" s="529"/>
      <c r="AK166" s="529"/>
      <c r="AL166" s="529"/>
      <c r="AM166" s="7"/>
      <c r="AN166" s="529"/>
      <c r="AO166" s="538"/>
      <c r="AP166" s="534"/>
      <c r="AQ166" s="529"/>
      <c r="AR166" s="529"/>
      <c r="AS166" s="538"/>
      <c r="AT166" s="538"/>
      <c r="AU166" s="537"/>
      <c r="AV166" s="532" t="str">
        <f t="shared" si="22"/>
        <v xml:space="preserve"> </v>
      </c>
      <c r="AW166" s="298">
        <f t="shared" si="23"/>
        <v>0</v>
      </c>
      <c r="AX166" s="533"/>
    </row>
    <row r="167" spans="1:52" s="3" customFormat="1" ht="13.5" hidden="1" thickBot="1">
      <c r="A167" s="525" t="s">
        <v>1027</v>
      </c>
      <c r="B167" s="407">
        <v>5</v>
      </c>
      <c r="C167" s="407">
        <v>5</v>
      </c>
      <c r="D167" s="527" t="s">
        <v>514</v>
      </c>
      <c r="E167" s="298">
        <v>0</v>
      </c>
      <c r="F167" s="528" t="str">
        <f t="shared" si="21"/>
        <v xml:space="preserve"> </v>
      </c>
      <c r="G167" s="529"/>
      <c r="H167" s="529"/>
      <c r="I167" s="529"/>
      <c r="J167" s="529"/>
      <c r="K167" s="529"/>
      <c r="L167" s="529"/>
      <c r="M167" s="529"/>
      <c r="N167" s="529"/>
      <c r="O167" s="529"/>
      <c r="P167" s="529"/>
      <c r="Q167" s="529"/>
      <c r="R167" s="529"/>
      <c r="S167" s="529"/>
      <c r="T167" s="529"/>
      <c r="U167" s="529"/>
      <c r="V167" s="529"/>
      <c r="W167" s="529"/>
      <c r="X167" s="529"/>
      <c r="Y167" s="529"/>
      <c r="Z167" s="529"/>
      <c r="AA167" s="529"/>
      <c r="AB167" s="529"/>
      <c r="AC167" s="529"/>
      <c r="AD167" s="538"/>
      <c r="AE167" s="529"/>
      <c r="AF167" s="538"/>
      <c r="AG167" s="538"/>
      <c r="AH167" s="529"/>
      <c r="AI167" s="529"/>
      <c r="AJ167" s="529"/>
      <c r="AK167" s="529"/>
      <c r="AL167" s="529"/>
      <c r="AM167" s="7"/>
      <c r="AN167" s="529"/>
      <c r="AO167" s="538"/>
      <c r="AP167" s="534"/>
      <c r="AQ167" s="529"/>
      <c r="AR167" s="529"/>
      <c r="AS167" s="538"/>
      <c r="AT167" s="529"/>
      <c r="AU167" s="537"/>
      <c r="AV167" s="532" t="str">
        <f t="shared" si="22"/>
        <v xml:space="preserve"> </v>
      </c>
      <c r="AW167" s="298">
        <f t="shared" si="23"/>
        <v>0</v>
      </c>
      <c r="AX167" s="533"/>
      <c r="AY167"/>
      <c r="AZ167"/>
    </row>
    <row r="168" spans="1:52" ht="13.5" hidden="1" thickBot="1">
      <c r="A168" s="525" t="s">
        <v>1028</v>
      </c>
      <c r="B168" s="407">
        <v>6</v>
      </c>
      <c r="C168" s="407" t="str">
        <f t="shared" ref="C168:C177" si="24">IFERROR(MINUTE(C$5)-MINUTE(D168)," ")</f>
        <v xml:space="preserve"> </v>
      </c>
      <c r="D168" s="527" t="s">
        <v>514</v>
      </c>
      <c r="E168" s="298">
        <v>0</v>
      </c>
      <c r="F168" s="528" t="str">
        <f t="shared" si="21"/>
        <v xml:space="preserve"> </v>
      </c>
      <c r="G168" s="529"/>
      <c r="H168" s="529"/>
      <c r="I168" s="529"/>
      <c r="J168" s="529"/>
      <c r="K168" s="529"/>
      <c r="L168" s="529"/>
      <c r="M168" s="529"/>
      <c r="N168" s="529"/>
      <c r="O168" s="529"/>
      <c r="P168" s="529"/>
      <c r="Q168" s="529"/>
      <c r="R168" s="529"/>
      <c r="S168" s="529"/>
      <c r="T168" s="529"/>
      <c r="U168" s="529"/>
      <c r="V168" s="529"/>
      <c r="W168" s="529"/>
      <c r="X168" s="529"/>
      <c r="Y168" s="529"/>
      <c r="Z168" s="529"/>
      <c r="AA168" s="529"/>
      <c r="AB168" s="529"/>
      <c r="AC168" s="529"/>
      <c r="AD168" s="532"/>
      <c r="AE168" s="529"/>
      <c r="AF168" s="538"/>
      <c r="AG168" s="538"/>
      <c r="AH168" s="529"/>
      <c r="AI168" s="529"/>
      <c r="AJ168" s="529"/>
      <c r="AK168" s="529"/>
      <c r="AL168" s="529"/>
      <c r="AM168" s="7"/>
      <c r="AN168" s="529"/>
      <c r="AO168" s="538"/>
      <c r="AP168" s="534"/>
      <c r="AQ168" s="529"/>
      <c r="AR168" s="529"/>
      <c r="AS168" s="533"/>
      <c r="AT168" s="529"/>
      <c r="AU168" s="537"/>
      <c r="AV168" s="532" t="str">
        <f t="shared" si="22"/>
        <v xml:space="preserve"> </v>
      </c>
      <c r="AW168" s="298">
        <f t="shared" si="23"/>
        <v>0</v>
      </c>
      <c r="AX168" s="533"/>
    </row>
    <row r="169" spans="1:52" ht="18" hidden="1" customHeight="1">
      <c r="A169" s="525" t="s">
        <v>1162</v>
      </c>
      <c r="B169" s="407" t="s">
        <v>514</v>
      </c>
      <c r="C169" s="407" t="str">
        <f t="shared" si="24"/>
        <v xml:space="preserve"> </v>
      </c>
      <c r="D169" s="527" t="s">
        <v>514</v>
      </c>
      <c r="E169" s="298">
        <v>0</v>
      </c>
      <c r="F169" s="528" t="str">
        <f t="shared" si="21"/>
        <v xml:space="preserve"> </v>
      </c>
      <c r="G169" s="529"/>
      <c r="H169" s="529"/>
      <c r="I169" s="534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34"/>
      <c r="Z169" s="529"/>
      <c r="AA169" s="529"/>
      <c r="AB169" s="529"/>
      <c r="AC169" s="529"/>
      <c r="AD169" s="538"/>
      <c r="AE169" s="529"/>
      <c r="AF169" s="538"/>
      <c r="AG169" s="538"/>
      <c r="AH169" s="529"/>
      <c r="AI169" s="529"/>
      <c r="AJ169" s="529"/>
      <c r="AK169" s="529"/>
      <c r="AL169" s="529"/>
      <c r="AM169" s="7"/>
      <c r="AN169" s="529"/>
      <c r="AO169" s="538"/>
      <c r="AP169" s="534"/>
      <c r="AQ169" s="529"/>
      <c r="AR169" s="529"/>
      <c r="AS169" s="533"/>
      <c r="AT169" s="533"/>
      <c r="AU169" s="537"/>
      <c r="AV169" s="532" t="str">
        <f t="shared" si="22"/>
        <v xml:space="preserve"> </v>
      </c>
      <c r="AW169" s="298">
        <f t="shared" si="23"/>
        <v>0</v>
      </c>
      <c r="AX169" s="533"/>
    </row>
    <row r="170" spans="1:52" ht="13.5" hidden="1" thickBot="1">
      <c r="A170" s="525" t="s">
        <v>830</v>
      </c>
      <c r="B170" s="407">
        <v>9</v>
      </c>
      <c r="C170" s="407" t="str">
        <f t="shared" si="24"/>
        <v xml:space="preserve"> </v>
      </c>
      <c r="D170" s="527" t="s">
        <v>514</v>
      </c>
      <c r="E170" s="298">
        <v>0</v>
      </c>
      <c r="F170" s="528" t="str">
        <f t="shared" si="21"/>
        <v xml:space="preserve"> </v>
      </c>
      <c r="G170" s="529"/>
      <c r="H170" s="529"/>
      <c r="I170" s="529"/>
      <c r="J170" s="529"/>
      <c r="K170" s="529"/>
      <c r="L170" s="529"/>
      <c r="M170" s="529"/>
      <c r="N170" s="529"/>
      <c r="O170" s="529"/>
      <c r="P170" s="529"/>
      <c r="Q170" s="529"/>
      <c r="R170" s="529"/>
      <c r="S170" s="529"/>
      <c r="T170" s="529"/>
      <c r="U170" s="529"/>
      <c r="V170" s="529"/>
      <c r="W170" s="529"/>
      <c r="X170" s="529"/>
      <c r="Y170" s="529"/>
      <c r="Z170" s="529"/>
      <c r="AA170" s="529"/>
      <c r="AB170" s="529"/>
      <c r="AC170" s="529"/>
      <c r="AD170" s="545"/>
      <c r="AE170" s="498"/>
      <c r="AF170" s="545"/>
      <c r="AG170" s="545"/>
      <c r="AH170" s="498"/>
      <c r="AI170" s="498"/>
      <c r="AJ170" s="498"/>
      <c r="AK170" s="498"/>
      <c r="AL170" s="498"/>
      <c r="AM170" s="7"/>
      <c r="AN170" s="529"/>
      <c r="AO170" s="534"/>
      <c r="AP170" s="530"/>
      <c r="AQ170" s="529"/>
      <c r="AR170" s="529"/>
      <c r="AS170" s="533"/>
      <c r="AT170" s="529"/>
      <c r="AU170" s="537"/>
      <c r="AV170" s="532" t="str">
        <f t="shared" si="22"/>
        <v xml:space="preserve"> </v>
      </c>
      <c r="AW170" s="298">
        <f t="shared" si="23"/>
        <v>0</v>
      </c>
      <c r="AX170" s="533"/>
      <c r="AY170" s="3"/>
    </row>
    <row r="171" spans="1:52" ht="13.5" hidden="1" thickBot="1">
      <c r="A171" s="525" t="s">
        <v>830</v>
      </c>
      <c r="B171" s="407" t="s">
        <v>514</v>
      </c>
      <c r="C171" s="407" t="str">
        <f t="shared" si="24"/>
        <v xml:space="preserve"> </v>
      </c>
      <c r="D171" s="527" t="s">
        <v>514</v>
      </c>
      <c r="E171" s="298">
        <v>0</v>
      </c>
      <c r="F171" s="528" t="str">
        <f t="shared" si="21"/>
        <v xml:space="preserve"> </v>
      </c>
      <c r="G171" s="536"/>
      <c r="H171" s="536"/>
      <c r="I171" s="536"/>
      <c r="J171" s="536"/>
      <c r="K171" s="536"/>
      <c r="L171" s="536"/>
      <c r="M171" s="536"/>
      <c r="N171" s="536"/>
      <c r="O171" s="536"/>
      <c r="P171" s="536"/>
      <c r="Q171" s="536"/>
      <c r="R171" s="536"/>
      <c r="S171" s="536"/>
      <c r="T171" s="536"/>
      <c r="U171" s="536"/>
      <c r="V171" s="536"/>
      <c r="W171" s="536"/>
      <c r="X171" s="536"/>
      <c r="Y171" s="536"/>
      <c r="Z171" s="498"/>
      <c r="AA171" s="498"/>
      <c r="AB171" s="498"/>
      <c r="AC171" s="498"/>
      <c r="AD171" s="538"/>
      <c r="AE171" s="529"/>
      <c r="AF171" s="538"/>
      <c r="AG171" s="538"/>
      <c r="AH171" s="529"/>
      <c r="AI171" s="529"/>
      <c r="AJ171" s="529"/>
      <c r="AK171" s="529"/>
      <c r="AL171" s="529"/>
      <c r="AM171" s="7"/>
      <c r="AN171" s="529"/>
      <c r="AO171" s="538"/>
      <c r="AP171" s="534"/>
      <c r="AQ171" s="529"/>
      <c r="AR171" s="529"/>
      <c r="AS171" s="533"/>
      <c r="AT171" s="533"/>
      <c r="AU171" s="537"/>
      <c r="AV171" s="532" t="str">
        <f t="shared" si="22"/>
        <v xml:space="preserve"> </v>
      </c>
      <c r="AW171" s="298">
        <f t="shared" si="23"/>
        <v>0</v>
      </c>
      <c r="AX171" s="533"/>
      <c r="AY171" s="3"/>
    </row>
    <row r="172" spans="1:52" ht="13.5" hidden="1" thickBot="1">
      <c r="A172" s="525" t="s">
        <v>875</v>
      </c>
      <c r="B172" s="407" t="s">
        <v>514</v>
      </c>
      <c r="C172" s="407" t="str">
        <f t="shared" si="24"/>
        <v xml:space="preserve"> </v>
      </c>
      <c r="D172" s="527" t="s">
        <v>514</v>
      </c>
      <c r="E172" s="298">
        <v>0</v>
      </c>
      <c r="F172" s="528" t="str">
        <f t="shared" si="21"/>
        <v xml:space="preserve"> </v>
      </c>
      <c r="G172" s="529"/>
      <c r="H172" s="529"/>
      <c r="I172" s="534"/>
      <c r="J172" s="529"/>
      <c r="K172" s="529"/>
      <c r="L172" s="529"/>
      <c r="M172" s="529"/>
      <c r="N172" s="529"/>
      <c r="O172" s="529"/>
      <c r="P172" s="529"/>
      <c r="Q172" s="529"/>
      <c r="R172" s="529"/>
      <c r="S172" s="529"/>
      <c r="T172" s="529"/>
      <c r="U172" s="529"/>
      <c r="V172" s="529"/>
      <c r="W172" s="529"/>
      <c r="X172" s="529"/>
      <c r="Y172" s="534"/>
      <c r="Z172" s="529"/>
      <c r="AA172" s="529"/>
      <c r="AB172" s="529"/>
      <c r="AC172" s="529"/>
      <c r="AD172" s="538"/>
      <c r="AE172" s="529"/>
      <c r="AF172" s="538"/>
      <c r="AG172" s="538"/>
      <c r="AH172" s="529"/>
      <c r="AI172" s="529"/>
      <c r="AJ172" s="529"/>
      <c r="AK172" s="529"/>
      <c r="AL172" s="529"/>
      <c r="AM172" s="7"/>
      <c r="AN172" s="529"/>
      <c r="AO172" s="538"/>
      <c r="AP172" s="534"/>
      <c r="AQ172" s="529"/>
      <c r="AR172" s="529"/>
      <c r="AS172" s="533"/>
      <c r="AT172" s="533"/>
      <c r="AU172" s="537"/>
      <c r="AV172" s="532" t="str">
        <f t="shared" si="22"/>
        <v xml:space="preserve"> </v>
      </c>
      <c r="AW172" s="298">
        <f t="shared" si="23"/>
        <v>0</v>
      </c>
      <c r="AX172" s="533"/>
      <c r="AY172" s="3"/>
    </row>
    <row r="173" spans="1:52" ht="13.5" hidden="1" thickBot="1">
      <c r="A173" s="53" t="s">
        <v>769</v>
      </c>
      <c r="B173" s="407" t="s">
        <v>514</v>
      </c>
      <c r="C173" s="407" t="str">
        <f t="shared" si="24"/>
        <v xml:space="preserve"> </v>
      </c>
      <c r="D173" s="527" t="s">
        <v>514</v>
      </c>
      <c r="E173" s="298">
        <v>0</v>
      </c>
      <c r="F173" s="528" t="str">
        <f t="shared" si="21"/>
        <v xml:space="preserve"> </v>
      </c>
      <c r="G173" s="492"/>
      <c r="H173" s="492"/>
      <c r="I173" s="492"/>
      <c r="J173" s="492"/>
      <c r="K173" s="492"/>
      <c r="L173" s="492"/>
      <c r="M173" s="492"/>
      <c r="N173" s="492"/>
      <c r="O173" s="492"/>
      <c r="P173" s="492"/>
      <c r="Q173" s="492"/>
      <c r="R173" s="492"/>
      <c r="S173" s="492"/>
      <c r="T173" s="492"/>
      <c r="U173" s="492"/>
      <c r="V173" s="492"/>
      <c r="W173" s="492"/>
      <c r="X173" s="492"/>
      <c r="Y173" s="492"/>
      <c r="Z173" s="530"/>
      <c r="AA173" s="530"/>
      <c r="AB173" s="530"/>
      <c r="AC173" s="530"/>
      <c r="AD173" s="533"/>
      <c r="AE173" s="529"/>
      <c r="AF173" s="538"/>
      <c r="AG173" s="538"/>
      <c r="AH173" s="529"/>
      <c r="AI173" s="529"/>
      <c r="AJ173" s="529"/>
      <c r="AK173" s="529"/>
      <c r="AL173" s="529"/>
      <c r="AM173" s="7"/>
      <c r="AN173" s="530"/>
      <c r="AO173" s="533"/>
      <c r="AP173" s="492"/>
      <c r="AQ173" s="530"/>
      <c r="AR173" s="530"/>
      <c r="AS173" s="533"/>
      <c r="AT173" s="533"/>
      <c r="AU173" s="537"/>
      <c r="AV173" s="532" t="str">
        <f t="shared" si="22"/>
        <v xml:space="preserve"> </v>
      </c>
      <c r="AW173" s="298">
        <f t="shared" si="23"/>
        <v>0</v>
      </c>
      <c r="AX173" s="533"/>
      <c r="AY173" s="3"/>
    </row>
    <row r="174" spans="1:52" ht="13.5" hidden="1" thickBot="1">
      <c r="A174" s="525" t="s">
        <v>1086</v>
      </c>
      <c r="B174" s="407" t="s">
        <v>514</v>
      </c>
      <c r="C174" s="407" t="str">
        <f t="shared" si="24"/>
        <v xml:space="preserve"> </v>
      </c>
      <c r="D174" s="527" t="s">
        <v>514</v>
      </c>
      <c r="E174" s="298">
        <v>0</v>
      </c>
      <c r="F174" s="528" t="str">
        <f t="shared" si="21"/>
        <v xml:space="preserve"> </v>
      </c>
      <c r="G174" s="498"/>
      <c r="H174" s="498"/>
      <c r="I174" s="536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536"/>
      <c r="Z174" s="498"/>
      <c r="AA174" s="498"/>
      <c r="AB174" s="498"/>
      <c r="AC174" s="498"/>
      <c r="AD174" s="533"/>
      <c r="AE174" s="529"/>
      <c r="AF174" s="538"/>
      <c r="AG174" s="538"/>
      <c r="AH174" s="529"/>
      <c r="AI174" s="529"/>
      <c r="AJ174" s="529"/>
      <c r="AK174" s="529"/>
      <c r="AL174" s="529"/>
      <c r="AM174" s="7"/>
      <c r="AN174" s="530"/>
      <c r="AO174" s="533"/>
      <c r="AP174" s="492"/>
      <c r="AQ174" s="530"/>
      <c r="AR174" s="530"/>
      <c r="AS174" s="533"/>
      <c r="AT174" s="533"/>
      <c r="AU174" s="537"/>
      <c r="AV174" s="532" t="str">
        <f t="shared" si="22"/>
        <v xml:space="preserve"> </v>
      </c>
      <c r="AW174" s="298">
        <f t="shared" si="23"/>
        <v>0</v>
      </c>
      <c r="AX174" s="533"/>
    </row>
    <row r="175" spans="1:52" ht="13.5" hidden="1" thickBot="1">
      <c r="A175" s="525" t="s">
        <v>1069</v>
      </c>
      <c r="B175" s="407" t="s">
        <v>514</v>
      </c>
      <c r="C175" s="407" t="str">
        <f t="shared" si="24"/>
        <v xml:space="preserve"> </v>
      </c>
      <c r="D175" s="527" t="s">
        <v>514</v>
      </c>
      <c r="E175" s="298">
        <v>0</v>
      </c>
      <c r="F175" s="528" t="str">
        <f t="shared" si="21"/>
        <v xml:space="preserve"> </v>
      </c>
      <c r="G175" s="498"/>
      <c r="H175" s="498"/>
      <c r="I175" s="536"/>
      <c r="J175" s="498"/>
      <c r="K175" s="498"/>
      <c r="L175" s="498"/>
      <c r="M175" s="498"/>
      <c r="N175" s="498"/>
      <c r="O175" s="529"/>
      <c r="P175" s="498"/>
      <c r="Q175" s="529"/>
      <c r="R175" s="529"/>
      <c r="S175" s="498"/>
      <c r="T175" s="498"/>
      <c r="U175" s="498"/>
      <c r="V175" s="498"/>
      <c r="W175" s="498"/>
      <c r="X175" s="498"/>
      <c r="Y175" s="536"/>
      <c r="Z175" s="498"/>
      <c r="AA175" s="498"/>
      <c r="AB175" s="498"/>
      <c r="AC175" s="498"/>
      <c r="AD175" s="533"/>
      <c r="AE175" s="529"/>
      <c r="AF175" s="538"/>
      <c r="AG175" s="538"/>
      <c r="AH175" s="529"/>
      <c r="AI175" s="529"/>
      <c r="AJ175" s="529"/>
      <c r="AK175" s="529"/>
      <c r="AL175" s="529"/>
      <c r="AM175" s="7"/>
      <c r="AN175" s="529"/>
      <c r="AO175" s="538"/>
      <c r="AP175" s="534"/>
      <c r="AQ175" s="530"/>
      <c r="AR175" s="530"/>
      <c r="AS175" s="538"/>
      <c r="AT175" s="538"/>
      <c r="AU175" s="537"/>
      <c r="AV175" s="532" t="str">
        <f t="shared" si="22"/>
        <v xml:space="preserve"> </v>
      </c>
      <c r="AW175" s="298">
        <f t="shared" si="23"/>
        <v>0</v>
      </c>
      <c r="AX175" s="533"/>
    </row>
    <row r="176" spans="1:52" ht="13.5" hidden="1" thickBot="1">
      <c r="A176" s="525" t="s">
        <v>1163</v>
      </c>
      <c r="B176" s="407" t="s">
        <v>514</v>
      </c>
      <c r="C176" s="407" t="str">
        <f t="shared" si="24"/>
        <v xml:space="preserve"> </v>
      </c>
      <c r="D176" s="527" t="s">
        <v>514</v>
      </c>
      <c r="E176" s="298">
        <v>0</v>
      </c>
      <c r="F176" s="528" t="str">
        <f t="shared" si="21"/>
        <v xml:space="preserve"> </v>
      </c>
      <c r="G176" s="498"/>
      <c r="H176" s="498"/>
      <c r="I176" s="536"/>
      <c r="J176" s="498"/>
      <c r="K176" s="498"/>
      <c r="L176" s="498"/>
      <c r="M176" s="498"/>
      <c r="N176" s="498"/>
      <c r="O176" s="529"/>
      <c r="P176" s="498"/>
      <c r="Q176" s="529"/>
      <c r="R176" s="529"/>
      <c r="S176" s="498"/>
      <c r="T176" s="498"/>
      <c r="U176" s="498"/>
      <c r="V176" s="498"/>
      <c r="W176" s="498"/>
      <c r="X176" s="498"/>
      <c r="Y176" s="536"/>
      <c r="Z176" s="498"/>
      <c r="AA176" s="498"/>
      <c r="AB176" s="498"/>
      <c r="AC176" s="498"/>
      <c r="AD176" s="533"/>
      <c r="AE176" s="529"/>
      <c r="AF176" s="538"/>
      <c r="AG176" s="538"/>
      <c r="AH176" s="529"/>
      <c r="AI176" s="529"/>
      <c r="AJ176" s="529"/>
      <c r="AK176" s="529"/>
      <c r="AL176" s="529"/>
      <c r="AM176" s="7"/>
      <c r="AN176" s="529"/>
      <c r="AO176" s="538"/>
      <c r="AP176" s="534"/>
      <c r="AQ176" s="530"/>
      <c r="AR176" s="530"/>
      <c r="AS176" s="538"/>
      <c r="AT176" s="538"/>
      <c r="AU176" s="537"/>
      <c r="AV176" s="532" t="str">
        <f t="shared" si="22"/>
        <v xml:space="preserve"> </v>
      </c>
      <c r="AW176" s="298">
        <f t="shared" si="23"/>
        <v>0</v>
      </c>
      <c r="AX176" s="533"/>
      <c r="AY176" s="3"/>
    </row>
    <row r="177" spans="1:52" s="3" customFormat="1" ht="13.5" hidden="1" thickBot="1">
      <c r="A177" s="525" t="s">
        <v>1087</v>
      </c>
      <c r="B177" s="407" t="s">
        <v>514</v>
      </c>
      <c r="C177" s="407" t="str">
        <f t="shared" si="24"/>
        <v xml:space="preserve"> </v>
      </c>
      <c r="D177" s="527" t="s">
        <v>514</v>
      </c>
      <c r="E177" s="298">
        <v>0</v>
      </c>
      <c r="F177" s="528" t="str">
        <f t="shared" si="21"/>
        <v xml:space="preserve"> </v>
      </c>
      <c r="G177" s="498"/>
      <c r="H177" s="498"/>
      <c r="I177" s="492"/>
      <c r="J177" s="498"/>
      <c r="K177" s="498"/>
      <c r="L177" s="498"/>
      <c r="M177" s="498"/>
      <c r="N177" s="498"/>
      <c r="O177" s="529"/>
      <c r="P177" s="498"/>
      <c r="Q177" s="529"/>
      <c r="R177" s="529"/>
      <c r="S177" s="498"/>
      <c r="T177" s="498"/>
      <c r="U177" s="498"/>
      <c r="V177" s="498"/>
      <c r="W177" s="498"/>
      <c r="X177" s="498"/>
      <c r="Y177" s="536"/>
      <c r="Z177" s="498"/>
      <c r="AA177" s="498"/>
      <c r="AB177" s="498"/>
      <c r="AC177" s="498"/>
      <c r="AD177" s="533"/>
      <c r="AE177" s="529"/>
      <c r="AF177" s="538"/>
      <c r="AG177" s="538"/>
      <c r="AH177" s="529"/>
      <c r="AI177" s="529"/>
      <c r="AJ177" s="529"/>
      <c r="AK177" s="529"/>
      <c r="AL177" s="529"/>
      <c r="AM177" s="7"/>
      <c r="AN177" s="530"/>
      <c r="AO177" s="533"/>
      <c r="AP177" s="492"/>
      <c r="AQ177" s="530"/>
      <c r="AR177" s="530"/>
      <c r="AS177" s="538"/>
      <c r="AT177" s="538"/>
      <c r="AU177" s="537"/>
      <c r="AV177" s="532" t="str">
        <f t="shared" si="22"/>
        <v xml:space="preserve"> </v>
      </c>
      <c r="AW177" s="298">
        <f t="shared" si="23"/>
        <v>0</v>
      </c>
      <c r="AX177" s="533"/>
      <c r="AZ177"/>
    </row>
    <row r="178" spans="1:52" s="3" customFormat="1" ht="13.5" hidden="1" thickBot="1">
      <c r="A178" s="535" t="s">
        <v>1304</v>
      </c>
      <c r="B178" s="407">
        <v>0</v>
      </c>
      <c r="C178" s="407">
        <v>0</v>
      </c>
      <c r="D178" s="527" t="s">
        <v>514</v>
      </c>
      <c r="E178" s="298">
        <v>0</v>
      </c>
      <c r="F178" s="528" t="str">
        <f t="shared" si="21"/>
        <v xml:space="preserve"> </v>
      </c>
      <c r="G178" s="529"/>
      <c r="H178" s="529"/>
      <c r="I178" s="529"/>
      <c r="J178" s="529"/>
      <c r="K178" s="529"/>
      <c r="L178" s="529"/>
      <c r="M178" s="529"/>
      <c r="N178" s="529"/>
      <c r="O178" s="529"/>
      <c r="P178" s="529"/>
      <c r="Q178" s="529"/>
      <c r="R178" s="529"/>
      <c r="S178" s="529"/>
      <c r="T178" s="529"/>
      <c r="U178" s="529"/>
      <c r="V178" s="529"/>
      <c r="W178" s="529"/>
      <c r="X178" s="529"/>
      <c r="Y178" s="529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498"/>
      <c r="AK178" s="498"/>
      <c r="AL178" s="498"/>
      <c r="AM178" s="7"/>
      <c r="AN178" s="498"/>
      <c r="AO178" s="498"/>
      <c r="AP178" s="536"/>
      <c r="AQ178" s="498"/>
      <c r="AR178" s="498"/>
      <c r="AS178" s="533"/>
      <c r="AT178" s="529"/>
      <c r="AU178" s="537"/>
      <c r="AV178" s="532" t="str">
        <f t="shared" si="22"/>
        <v xml:space="preserve"> </v>
      </c>
      <c r="AW178" s="298">
        <f t="shared" si="23"/>
        <v>0</v>
      </c>
      <c r="AX178" s="533"/>
      <c r="AY178"/>
      <c r="AZ178"/>
    </row>
    <row r="179" spans="1:52" ht="13.5" hidden="1" thickBot="1">
      <c r="A179" s="53" t="s">
        <v>336</v>
      </c>
      <c r="B179" s="407" t="s">
        <v>514</v>
      </c>
      <c r="C179" s="407" t="str">
        <f t="shared" ref="C179:C232" si="25">IFERROR(MINUTE(C$5)-MINUTE(D179)," ")</f>
        <v xml:space="preserve"> </v>
      </c>
      <c r="D179" s="527" t="s">
        <v>514</v>
      </c>
      <c r="E179" s="298">
        <v>0</v>
      </c>
      <c r="F179" s="528" t="str">
        <f t="shared" si="21"/>
        <v xml:space="preserve"> </v>
      </c>
      <c r="G179" s="534"/>
      <c r="H179" s="534"/>
      <c r="I179" s="534"/>
      <c r="J179" s="529"/>
      <c r="K179" s="529"/>
      <c r="L179" s="529"/>
      <c r="M179" s="529"/>
      <c r="N179" s="529"/>
      <c r="O179" s="529"/>
      <c r="P179" s="534"/>
      <c r="Q179" s="529"/>
      <c r="R179" s="529"/>
      <c r="S179" s="534"/>
      <c r="T179" s="534"/>
      <c r="U179" s="534"/>
      <c r="V179" s="534"/>
      <c r="W179" s="534"/>
      <c r="X179" s="534"/>
      <c r="Y179" s="492"/>
      <c r="Z179" s="530"/>
      <c r="AA179" s="530"/>
      <c r="AB179" s="530"/>
      <c r="AC179" s="530"/>
      <c r="AD179" s="538"/>
      <c r="AE179" s="529"/>
      <c r="AF179" s="538"/>
      <c r="AG179" s="538"/>
      <c r="AH179" s="529"/>
      <c r="AI179" s="529"/>
      <c r="AJ179" s="529"/>
      <c r="AK179" s="529"/>
      <c r="AL179" s="529"/>
      <c r="AM179" s="7"/>
      <c r="AN179" s="529"/>
      <c r="AO179" s="538"/>
      <c r="AP179" s="534"/>
      <c r="AQ179" s="529"/>
      <c r="AR179" s="529"/>
      <c r="AS179" s="538"/>
      <c r="AT179" s="538"/>
      <c r="AU179" s="537"/>
      <c r="AV179" s="532" t="str">
        <f t="shared" si="22"/>
        <v xml:space="preserve"> </v>
      </c>
      <c r="AW179" s="298">
        <f t="shared" si="23"/>
        <v>0</v>
      </c>
      <c r="AX179" s="533"/>
      <c r="AY179" s="3"/>
    </row>
    <row r="180" spans="1:52" s="3" customFormat="1" ht="13.5" hidden="1" customHeight="1">
      <c r="A180" s="525" t="s">
        <v>1088</v>
      </c>
      <c r="B180" s="407" t="s">
        <v>514</v>
      </c>
      <c r="C180" s="407" t="str">
        <f t="shared" si="25"/>
        <v xml:space="preserve"> </v>
      </c>
      <c r="D180" s="527" t="s">
        <v>514</v>
      </c>
      <c r="E180" s="298">
        <v>0</v>
      </c>
      <c r="F180" s="528" t="str">
        <f t="shared" si="21"/>
        <v xml:space="preserve"> </v>
      </c>
      <c r="G180" s="529"/>
      <c r="H180" s="529"/>
      <c r="I180" s="534"/>
      <c r="J180" s="529"/>
      <c r="K180" s="529"/>
      <c r="L180" s="529"/>
      <c r="M180" s="529"/>
      <c r="N180" s="529"/>
      <c r="O180" s="529"/>
      <c r="P180" s="529"/>
      <c r="Q180" s="529"/>
      <c r="R180" s="529"/>
      <c r="S180" s="529"/>
      <c r="T180" s="529"/>
      <c r="U180" s="529"/>
      <c r="V180" s="529"/>
      <c r="W180" s="529"/>
      <c r="X180" s="529"/>
      <c r="Y180" s="534"/>
      <c r="Z180" s="529"/>
      <c r="AA180" s="529"/>
      <c r="AB180" s="529"/>
      <c r="AC180" s="529"/>
      <c r="AD180" s="538"/>
      <c r="AE180" s="529"/>
      <c r="AF180" s="538"/>
      <c r="AG180" s="538"/>
      <c r="AH180" s="529"/>
      <c r="AI180" s="529"/>
      <c r="AJ180" s="529"/>
      <c r="AK180" s="529"/>
      <c r="AL180" s="529"/>
      <c r="AM180" s="7"/>
      <c r="AN180" s="529"/>
      <c r="AO180" s="538"/>
      <c r="AP180" s="534"/>
      <c r="AQ180" s="529"/>
      <c r="AR180" s="529"/>
      <c r="AS180" s="538"/>
      <c r="AT180" s="538"/>
      <c r="AU180" s="537"/>
      <c r="AV180" s="532" t="str">
        <f t="shared" si="22"/>
        <v xml:space="preserve"> </v>
      </c>
      <c r="AW180" s="298">
        <f t="shared" si="23"/>
        <v>0</v>
      </c>
      <c r="AX180" s="533"/>
      <c r="AZ180"/>
    </row>
    <row r="181" spans="1:52" ht="13.5" hidden="1" thickBot="1">
      <c r="A181" s="53" t="s">
        <v>148</v>
      </c>
      <c r="B181" s="407" t="s">
        <v>514</v>
      </c>
      <c r="C181" s="407" t="str">
        <f t="shared" si="25"/>
        <v xml:space="preserve"> </v>
      </c>
      <c r="D181" s="527" t="s">
        <v>514</v>
      </c>
      <c r="E181" s="298">
        <v>0</v>
      </c>
      <c r="F181" s="528" t="str">
        <f t="shared" si="21"/>
        <v xml:space="preserve"> </v>
      </c>
      <c r="G181" s="492"/>
      <c r="H181" s="492"/>
      <c r="I181" s="492"/>
      <c r="J181" s="529"/>
      <c r="K181" s="529"/>
      <c r="L181" s="529"/>
      <c r="M181" s="529"/>
      <c r="N181" s="529"/>
      <c r="O181" s="529"/>
      <c r="P181" s="492"/>
      <c r="Q181" s="529"/>
      <c r="R181" s="529"/>
      <c r="S181" s="492"/>
      <c r="T181" s="492"/>
      <c r="U181" s="492"/>
      <c r="V181" s="492"/>
      <c r="W181" s="492"/>
      <c r="X181" s="492"/>
      <c r="Y181" s="492"/>
      <c r="Z181" s="530"/>
      <c r="AA181" s="530"/>
      <c r="AB181" s="530"/>
      <c r="AC181" s="530"/>
      <c r="AD181" s="538"/>
      <c r="AE181" s="529"/>
      <c r="AF181" s="538"/>
      <c r="AG181" s="538"/>
      <c r="AH181" s="529"/>
      <c r="AI181" s="529"/>
      <c r="AJ181" s="529"/>
      <c r="AK181" s="529"/>
      <c r="AL181" s="529"/>
      <c r="AM181" s="7"/>
      <c r="AN181" s="529"/>
      <c r="AO181" s="538"/>
      <c r="AP181" s="534"/>
      <c r="AQ181" s="529"/>
      <c r="AR181" s="529"/>
      <c r="AS181" s="533"/>
      <c r="AT181" s="533"/>
      <c r="AU181" s="537"/>
      <c r="AV181" s="532" t="str">
        <f t="shared" si="22"/>
        <v xml:space="preserve"> </v>
      </c>
      <c r="AW181" s="298">
        <f t="shared" si="23"/>
        <v>0</v>
      </c>
      <c r="AX181" s="533"/>
      <c r="AY181" s="3"/>
    </row>
    <row r="182" spans="1:52" ht="13.5" hidden="1" thickBot="1">
      <c r="A182" s="525" t="s">
        <v>770</v>
      </c>
      <c r="B182" s="407" t="s">
        <v>514</v>
      </c>
      <c r="C182" s="407" t="str">
        <f t="shared" si="25"/>
        <v xml:space="preserve"> </v>
      </c>
      <c r="D182" s="527" t="s">
        <v>514</v>
      </c>
      <c r="E182" s="298">
        <v>0</v>
      </c>
      <c r="F182" s="528" t="str">
        <f t="shared" si="21"/>
        <v xml:space="preserve"> </v>
      </c>
      <c r="G182" s="534"/>
      <c r="H182" s="534"/>
      <c r="I182" s="534"/>
      <c r="J182" s="529"/>
      <c r="K182" s="529"/>
      <c r="L182" s="529"/>
      <c r="M182" s="529"/>
      <c r="N182" s="529"/>
      <c r="O182" s="529"/>
      <c r="P182" s="534"/>
      <c r="Q182" s="529"/>
      <c r="R182" s="529"/>
      <c r="S182" s="534"/>
      <c r="T182" s="534"/>
      <c r="U182" s="534"/>
      <c r="V182" s="534"/>
      <c r="W182" s="534"/>
      <c r="X182" s="534"/>
      <c r="Y182" s="534"/>
      <c r="Z182" s="529"/>
      <c r="AA182" s="529"/>
      <c r="AB182" s="529"/>
      <c r="AC182" s="529"/>
      <c r="AD182" s="533"/>
      <c r="AE182" s="529"/>
      <c r="AF182" s="538"/>
      <c r="AG182" s="538"/>
      <c r="AH182" s="529"/>
      <c r="AI182" s="529"/>
      <c r="AJ182" s="529"/>
      <c r="AK182" s="529"/>
      <c r="AL182" s="529"/>
      <c r="AM182" s="7"/>
      <c r="AN182" s="530"/>
      <c r="AO182" s="533"/>
      <c r="AP182" s="492"/>
      <c r="AQ182" s="530"/>
      <c r="AR182" s="530"/>
      <c r="AS182" s="533"/>
      <c r="AT182" s="533"/>
      <c r="AU182" s="537"/>
      <c r="AV182" s="532" t="str">
        <f t="shared" si="22"/>
        <v xml:space="preserve"> </v>
      </c>
      <c r="AW182" s="298">
        <f t="shared" si="23"/>
        <v>0</v>
      </c>
      <c r="AX182" s="533"/>
      <c r="AY182" s="3"/>
    </row>
    <row r="183" spans="1:52" ht="13.5" hidden="1" thickBot="1">
      <c r="A183" s="53" t="s">
        <v>681</v>
      </c>
      <c r="B183" s="407" t="s">
        <v>514</v>
      </c>
      <c r="C183" s="407" t="str">
        <f t="shared" si="25"/>
        <v xml:space="preserve"> </v>
      </c>
      <c r="D183" s="527" t="s">
        <v>514</v>
      </c>
      <c r="E183" s="298">
        <v>0</v>
      </c>
      <c r="F183" s="528" t="str">
        <f t="shared" si="21"/>
        <v xml:space="preserve"> </v>
      </c>
      <c r="G183" s="534"/>
      <c r="H183" s="534"/>
      <c r="I183" s="492"/>
      <c r="J183" s="529"/>
      <c r="K183" s="529"/>
      <c r="L183" s="529"/>
      <c r="M183" s="529"/>
      <c r="N183" s="529"/>
      <c r="O183" s="529"/>
      <c r="P183" s="492"/>
      <c r="Q183" s="529"/>
      <c r="R183" s="529"/>
      <c r="S183" s="492"/>
      <c r="T183" s="492"/>
      <c r="U183" s="492"/>
      <c r="V183" s="492"/>
      <c r="W183" s="492"/>
      <c r="X183" s="492"/>
      <c r="Y183" s="492"/>
      <c r="Z183" s="530"/>
      <c r="AA183" s="530"/>
      <c r="AB183" s="530"/>
      <c r="AC183" s="530"/>
      <c r="AD183" s="533"/>
      <c r="AE183" s="529"/>
      <c r="AF183" s="538"/>
      <c r="AG183" s="538"/>
      <c r="AH183" s="529"/>
      <c r="AI183" s="529"/>
      <c r="AJ183" s="529"/>
      <c r="AK183" s="529"/>
      <c r="AL183" s="529"/>
      <c r="AM183" s="7"/>
      <c r="AN183" s="530"/>
      <c r="AO183" s="533"/>
      <c r="AP183" s="492"/>
      <c r="AQ183" s="530"/>
      <c r="AR183" s="530"/>
      <c r="AS183" s="533"/>
      <c r="AT183" s="533"/>
      <c r="AU183" s="544"/>
      <c r="AV183" s="532" t="str">
        <f t="shared" si="22"/>
        <v xml:space="preserve"> </v>
      </c>
      <c r="AW183" s="298">
        <f t="shared" si="23"/>
        <v>0</v>
      </c>
      <c r="AX183" s="533"/>
    </row>
    <row r="184" spans="1:52" ht="13.5" hidden="1" thickBot="1">
      <c r="A184" s="525" t="s">
        <v>1089</v>
      </c>
      <c r="B184" s="407" t="s">
        <v>514</v>
      </c>
      <c r="C184" s="407" t="str">
        <f t="shared" si="25"/>
        <v xml:space="preserve"> </v>
      </c>
      <c r="D184" s="527" t="s">
        <v>514</v>
      </c>
      <c r="E184" s="298">
        <v>0</v>
      </c>
      <c r="F184" s="528" t="str">
        <f t="shared" si="21"/>
        <v xml:space="preserve"> </v>
      </c>
      <c r="G184" s="529"/>
      <c r="H184" s="529"/>
      <c r="I184" s="534"/>
      <c r="J184" s="529"/>
      <c r="K184" s="529"/>
      <c r="L184" s="529"/>
      <c r="M184" s="529"/>
      <c r="N184" s="529"/>
      <c r="O184" s="529"/>
      <c r="P184" s="529"/>
      <c r="Q184" s="529"/>
      <c r="R184" s="529"/>
      <c r="S184" s="529"/>
      <c r="T184" s="529"/>
      <c r="U184" s="529"/>
      <c r="V184" s="529"/>
      <c r="W184" s="529"/>
      <c r="X184" s="529"/>
      <c r="Y184" s="534"/>
      <c r="Z184" s="529"/>
      <c r="AA184" s="529"/>
      <c r="AB184" s="529"/>
      <c r="AC184" s="529"/>
      <c r="AD184" s="538"/>
      <c r="AE184" s="529"/>
      <c r="AF184" s="538"/>
      <c r="AG184" s="538"/>
      <c r="AH184" s="529"/>
      <c r="AI184" s="529"/>
      <c r="AJ184" s="529"/>
      <c r="AK184" s="529"/>
      <c r="AL184" s="529"/>
      <c r="AM184" s="7"/>
      <c r="AN184" s="529"/>
      <c r="AO184" s="538"/>
      <c r="AP184" s="534"/>
      <c r="AQ184" s="529"/>
      <c r="AR184" s="529"/>
      <c r="AS184" s="538"/>
      <c r="AT184" s="538"/>
      <c r="AU184" s="537"/>
      <c r="AV184" s="532" t="str">
        <f t="shared" si="22"/>
        <v xml:space="preserve"> </v>
      </c>
      <c r="AW184" s="298">
        <f t="shared" si="23"/>
        <v>0</v>
      </c>
      <c r="AX184" s="533"/>
      <c r="AY184" s="3"/>
    </row>
    <row r="185" spans="1:52" ht="13.5" hidden="1" thickBot="1">
      <c r="A185" s="53" t="s">
        <v>360</v>
      </c>
      <c r="B185" s="407" t="s">
        <v>514</v>
      </c>
      <c r="C185" s="407" t="str">
        <f t="shared" si="25"/>
        <v xml:space="preserve"> </v>
      </c>
      <c r="D185" s="527" t="s">
        <v>514</v>
      </c>
      <c r="E185" s="298">
        <v>0</v>
      </c>
      <c r="F185" s="528" t="str">
        <f t="shared" si="21"/>
        <v xml:space="preserve"> </v>
      </c>
      <c r="G185" s="534"/>
      <c r="H185" s="534"/>
      <c r="I185" s="534"/>
      <c r="J185" s="529"/>
      <c r="K185" s="529"/>
      <c r="L185" s="529"/>
      <c r="M185" s="529"/>
      <c r="N185" s="529"/>
      <c r="O185" s="529"/>
      <c r="P185" s="534"/>
      <c r="Q185" s="529"/>
      <c r="R185" s="529"/>
      <c r="S185" s="534"/>
      <c r="T185" s="534"/>
      <c r="U185" s="534"/>
      <c r="V185" s="534"/>
      <c r="W185" s="534"/>
      <c r="X185" s="534"/>
      <c r="Y185" s="534"/>
      <c r="Z185" s="529"/>
      <c r="AA185" s="529"/>
      <c r="AB185" s="529"/>
      <c r="AC185" s="529"/>
      <c r="AD185" s="538"/>
      <c r="AE185" s="529"/>
      <c r="AF185" s="538"/>
      <c r="AG185" s="538"/>
      <c r="AH185" s="529"/>
      <c r="AI185" s="529"/>
      <c r="AJ185" s="529"/>
      <c r="AK185" s="529"/>
      <c r="AL185" s="529"/>
      <c r="AM185" s="7"/>
      <c r="AN185" s="529"/>
      <c r="AO185" s="538"/>
      <c r="AP185" s="534"/>
      <c r="AQ185" s="529"/>
      <c r="AR185" s="529"/>
      <c r="AS185" s="538"/>
      <c r="AT185" s="538"/>
      <c r="AU185" s="537"/>
      <c r="AV185" s="532" t="str">
        <f t="shared" si="22"/>
        <v xml:space="preserve"> </v>
      </c>
      <c r="AW185" s="298">
        <f t="shared" si="23"/>
        <v>0</v>
      </c>
      <c r="AX185" s="533"/>
    </row>
    <row r="186" spans="1:52" ht="13.5" hidden="1" thickBot="1">
      <c r="A186" s="525" t="s">
        <v>1121</v>
      </c>
      <c r="B186" s="407" t="s">
        <v>514</v>
      </c>
      <c r="C186" s="407" t="str">
        <f t="shared" si="25"/>
        <v xml:space="preserve"> </v>
      </c>
      <c r="D186" s="527" t="s">
        <v>514</v>
      </c>
      <c r="E186" s="298">
        <v>0</v>
      </c>
      <c r="F186" s="528" t="str">
        <f t="shared" si="21"/>
        <v xml:space="preserve"> </v>
      </c>
      <c r="G186" s="529"/>
      <c r="H186" s="529"/>
      <c r="I186" s="534"/>
      <c r="J186" s="529"/>
      <c r="K186" s="529"/>
      <c r="L186" s="529"/>
      <c r="M186" s="529"/>
      <c r="N186" s="529"/>
      <c r="O186" s="529"/>
      <c r="P186" s="529"/>
      <c r="Q186" s="529"/>
      <c r="R186" s="529"/>
      <c r="S186" s="529"/>
      <c r="T186" s="529"/>
      <c r="U186" s="529"/>
      <c r="V186" s="529"/>
      <c r="W186" s="529"/>
      <c r="X186" s="529"/>
      <c r="Y186" s="536"/>
      <c r="Z186" s="498"/>
      <c r="AA186" s="498"/>
      <c r="AB186" s="498"/>
      <c r="AC186" s="498"/>
      <c r="AD186" s="533"/>
      <c r="AE186" s="529"/>
      <c r="AF186" s="538"/>
      <c r="AG186" s="538"/>
      <c r="AH186" s="529"/>
      <c r="AI186" s="529"/>
      <c r="AJ186" s="529"/>
      <c r="AK186" s="529"/>
      <c r="AL186" s="529"/>
      <c r="AM186" s="122"/>
      <c r="AN186" s="530"/>
      <c r="AO186" s="533"/>
      <c r="AP186" s="492"/>
      <c r="AQ186" s="530"/>
      <c r="AR186" s="530"/>
      <c r="AS186" s="538"/>
      <c r="AT186" s="538"/>
      <c r="AU186" s="537"/>
      <c r="AV186" s="532" t="str">
        <f t="shared" si="22"/>
        <v xml:space="preserve"> </v>
      </c>
      <c r="AW186" s="298">
        <f t="shared" si="23"/>
        <v>0</v>
      </c>
      <c r="AX186" s="533"/>
      <c r="AZ186" s="3"/>
    </row>
    <row r="187" spans="1:52" ht="13.5" hidden="1" thickBot="1">
      <c r="A187" s="535" t="s">
        <v>0</v>
      </c>
      <c r="B187" s="407">
        <v>8</v>
      </c>
      <c r="C187" s="407" t="str">
        <f t="shared" si="25"/>
        <v xml:space="preserve"> </v>
      </c>
      <c r="D187" s="527" t="s">
        <v>514</v>
      </c>
      <c r="E187" s="298">
        <v>0</v>
      </c>
      <c r="F187" s="528" t="str">
        <f t="shared" si="21"/>
        <v xml:space="preserve"> </v>
      </c>
      <c r="G187" s="529"/>
      <c r="H187" s="529"/>
      <c r="I187" s="529"/>
      <c r="J187" s="529"/>
      <c r="K187" s="529"/>
      <c r="L187" s="529"/>
      <c r="M187" s="529"/>
      <c r="N187" s="529"/>
      <c r="O187" s="529"/>
      <c r="P187" s="529"/>
      <c r="Q187" s="529"/>
      <c r="R187" s="529"/>
      <c r="S187" s="529"/>
      <c r="T187" s="529"/>
      <c r="U187" s="529"/>
      <c r="V187" s="529"/>
      <c r="W187" s="529"/>
      <c r="X187" s="529"/>
      <c r="Y187" s="529"/>
      <c r="Z187" s="529"/>
      <c r="AA187" s="529"/>
      <c r="AB187" s="529"/>
      <c r="AC187" s="529"/>
      <c r="AD187" s="529"/>
      <c r="AE187" s="529"/>
      <c r="AF187" s="530"/>
      <c r="AG187" s="530"/>
      <c r="AH187" s="530"/>
      <c r="AI187" s="530"/>
      <c r="AJ187" s="530"/>
      <c r="AK187" s="530"/>
      <c r="AL187" s="530"/>
      <c r="AM187" s="7"/>
      <c r="AN187" s="529"/>
      <c r="AO187" s="529"/>
      <c r="AP187" s="534"/>
      <c r="AQ187" s="530"/>
      <c r="AR187" s="530"/>
      <c r="AS187" s="533"/>
      <c r="AT187" s="529"/>
      <c r="AU187" s="537"/>
      <c r="AV187" s="532" t="str">
        <f t="shared" si="22"/>
        <v xml:space="preserve"> </v>
      </c>
      <c r="AW187" s="298">
        <f t="shared" si="23"/>
        <v>0</v>
      </c>
      <c r="AX187" s="533"/>
    </row>
    <row r="188" spans="1:52" ht="13.5" hidden="1" thickBot="1">
      <c r="A188" s="53" t="s">
        <v>338</v>
      </c>
      <c r="B188" s="407" t="s">
        <v>514</v>
      </c>
      <c r="C188" s="407" t="str">
        <f t="shared" si="25"/>
        <v xml:space="preserve"> </v>
      </c>
      <c r="D188" s="527" t="s">
        <v>514</v>
      </c>
      <c r="E188" s="298">
        <v>0</v>
      </c>
      <c r="F188" s="528" t="str">
        <f t="shared" si="21"/>
        <v xml:space="preserve"> </v>
      </c>
      <c r="G188" s="534"/>
      <c r="H188" s="534"/>
      <c r="I188" s="492"/>
      <c r="J188" s="529"/>
      <c r="K188" s="529"/>
      <c r="L188" s="529"/>
      <c r="M188" s="529"/>
      <c r="N188" s="529"/>
      <c r="O188" s="529"/>
      <c r="P188" s="492"/>
      <c r="Q188" s="529"/>
      <c r="R188" s="529"/>
      <c r="S188" s="492"/>
      <c r="T188" s="492"/>
      <c r="U188" s="492"/>
      <c r="V188" s="492"/>
      <c r="W188" s="492"/>
      <c r="X188" s="492"/>
      <c r="Y188" s="492"/>
      <c r="Z188" s="530"/>
      <c r="AA188" s="530"/>
      <c r="AB188" s="530"/>
      <c r="AC188" s="530"/>
      <c r="AD188" s="533"/>
      <c r="AE188" s="529"/>
      <c r="AF188" s="538"/>
      <c r="AG188" s="538"/>
      <c r="AH188" s="529"/>
      <c r="AI188" s="529"/>
      <c r="AJ188" s="529"/>
      <c r="AK188" s="529"/>
      <c r="AL188" s="529"/>
      <c r="AM188" s="7"/>
      <c r="AN188" s="530"/>
      <c r="AO188" s="533"/>
      <c r="AP188" s="492"/>
      <c r="AQ188" s="530"/>
      <c r="AR188" s="530"/>
      <c r="AS188" s="538"/>
      <c r="AT188" s="538"/>
      <c r="AU188" s="537"/>
      <c r="AV188" s="532" t="str">
        <f t="shared" si="22"/>
        <v xml:space="preserve"> </v>
      </c>
      <c r="AW188" s="298">
        <f t="shared" si="23"/>
        <v>0</v>
      </c>
      <c r="AX188" s="533"/>
    </row>
    <row r="189" spans="1:52" ht="13.5" hidden="1" thickBot="1">
      <c r="A189" s="535" t="s">
        <v>1190</v>
      </c>
      <c r="B189" s="407" t="s">
        <v>514</v>
      </c>
      <c r="C189" s="407" t="str">
        <f t="shared" si="25"/>
        <v xml:space="preserve"> </v>
      </c>
      <c r="D189" s="527" t="s">
        <v>514</v>
      </c>
      <c r="E189" s="298">
        <v>0</v>
      </c>
      <c r="F189" s="528" t="str">
        <f t="shared" si="21"/>
        <v xml:space="preserve"> </v>
      </c>
      <c r="G189" s="534"/>
      <c r="H189" s="534"/>
      <c r="I189" s="492"/>
      <c r="J189" s="529"/>
      <c r="K189" s="529"/>
      <c r="L189" s="529"/>
      <c r="M189" s="529"/>
      <c r="N189" s="529"/>
      <c r="O189" s="529"/>
      <c r="P189" s="534"/>
      <c r="Q189" s="529"/>
      <c r="R189" s="529"/>
      <c r="S189" s="534"/>
      <c r="T189" s="534"/>
      <c r="U189" s="534"/>
      <c r="V189" s="534"/>
      <c r="W189" s="534"/>
      <c r="X189" s="534"/>
      <c r="Y189" s="534"/>
      <c r="Z189" s="529"/>
      <c r="AA189" s="529"/>
      <c r="AB189" s="529"/>
      <c r="AC189" s="529"/>
      <c r="AD189" s="529"/>
      <c r="AE189" s="529"/>
      <c r="AF189" s="538"/>
      <c r="AG189" s="538"/>
      <c r="AH189" s="529"/>
      <c r="AI189" s="529"/>
      <c r="AJ189" s="529"/>
      <c r="AK189" s="529"/>
      <c r="AL189" s="529"/>
      <c r="AM189" s="7"/>
      <c r="AN189" s="529"/>
      <c r="AO189" s="529"/>
      <c r="AP189" s="534"/>
      <c r="AQ189" s="530"/>
      <c r="AR189" s="530"/>
      <c r="AS189" s="538"/>
      <c r="AT189" s="538"/>
      <c r="AU189" s="544"/>
      <c r="AV189" s="532" t="str">
        <f t="shared" si="22"/>
        <v xml:space="preserve"> </v>
      </c>
      <c r="AW189" s="298">
        <f t="shared" si="23"/>
        <v>0</v>
      </c>
      <c r="AX189" s="533"/>
    </row>
    <row r="190" spans="1:52" ht="13.5" hidden="1" thickBot="1">
      <c r="A190" s="53" t="s">
        <v>389</v>
      </c>
      <c r="B190" s="407" t="s">
        <v>514</v>
      </c>
      <c r="C190" s="407" t="str">
        <f t="shared" si="25"/>
        <v xml:space="preserve"> </v>
      </c>
      <c r="D190" s="527" t="s">
        <v>514</v>
      </c>
      <c r="E190" s="298">
        <v>0</v>
      </c>
      <c r="F190" s="528" t="str">
        <f t="shared" si="21"/>
        <v xml:space="preserve"> </v>
      </c>
      <c r="G190" s="534"/>
      <c r="H190" s="534"/>
      <c r="I190" s="534"/>
      <c r="J190" s="529"/>
      <c r="K190" s="529"/>
      <c r="L190" s="529"/>
      <c r="M190" s="529"/>
      <c r="N190" s="529"/>
      <c r="O190" s="529"/>
      <c r="P190" s="534"/>
      <c r="Q190" s="529"/>
      <c r="R190" s="529"/>
      <c r="S190" s="534"/>
      <c r="T190" s="534"/>
      <c r="U190" s="534"/>
      <c r="V190" s="534"/>
      <c r="W190" s="534"/>
      <c r="X190" s="534"/>
      <c r="Y190" s="492"/>
      <c r="Z190" s="530"/>
      <c r="AA190" s="530"/>
      <c r="AB190" s="530"/>
      <c r="AC190" s="530"/>
      <c r="AD190" s="538"/>
      <c r="AE190" s="529"/>
      <c r="AF190" s="538"/>
      <c r="AG190" s="538"/>
      <c r="AH190" s="529"/>
      <c r="AI190" s="529"/>
      <c r="AJ190" s="529"/>
      <c r="AK190" s="529"/>
      <c r="AL190" s="529"/>
      <c r="AM190" s="7"/>
      <c r="AN190" s="529"/>
      <c r="AO190" s="538"/>
      <c r="AP190" s="534"/>
      <c r="AQ190" s="529"/>
      <c r="AR190" s="529"/>
      <c r="AS190" s="533"/>
      <c r="AT190" s="533"/>
      <c r="AU190" s="537"/>
      <c r="AV190" s="532" t="str">
        <f t="shared" si="22"/>
        <v xml:space="preserve"> </v>
      </c>
      <c r="AW190" s="298">
        <f t="shared" si="23"/>
        <v>0</v>
      </c>
      <c r="AX190" s="533"/>
    </row>
    <row r="191" spans="1:52" ht="13.5" hidden="1" thickBot="1">
      <c r="A191" s="525" t="s">
        <v>901</v>
      </c>
      <c r="B191" s="407" t="s">
        <v>514</v>
      </c>
      <c r="C191" s="407" t="str">
        <f t="shared" si="25"/>
        <v xml:space="preserve"> </v>
      </c>
      <c r="D191" s="527" t="s">
        <v>514</v>
      </c>
      <c r="E191" s="298">
        <v>0</v>
      </c>
      <c r="F191" s="528" t="str">
        <f t="shared" ref="F191:F254" si="26">IFERROR(AVERAGEA(G191:AT191), " ")</f>
        <v xml:space="preserve"> </v>
      </c>
      <c r="G191" s="529"/>
      <c r="H191" s="529"/>
      <c r="I191" s="534"/>
      <c r="J191" s="529"/>
      <c r="K191" s="529"/>
      <c r="L191" s="529"/>
      <c r="M191" s="529"/>
      <c r="N191" s="529"/>
      <c r="O191" s="529"/>
      <c r="P191" s="529"/>
      <c r="Q191" s="529"/>
      <c r="R191" s="529"/>
      <c r="S191" s="529"/>
      <c r="T191" s="529"/>
      <c r="U191" s="529"/>
      <c r="V191" s="529"/>
      <c r="W191" s="529"/>
      <c r="X191" s="529"/>
      <c r="Y191" s="534"/>
      <c r="Z191" s="529"/>
      <c r="AA191" s="529"/>
      <c r="AB191" s="529"/>
      <c r="AC191" s="529"/>
      <c r="AD191" s="538"/>
      <c r="AE191" s="529"/>
      <c r="AF191" s="538"/>
      <c r="AG191" s="538"/>
      <c r="AH191" s="529"/>
      <c r="AI191" s="529"/>
      <c r="AJ191" s="529"/>
      <c r="AK191" s="529"/>
      <c r="AL191" s="529"/>
      <c r="AM191" s="7"/>
      <c r="AN191" s="529"/>
      <c r="AO191" s="538"/>
      <c r="AP191" s="534"/>
      <c r="AQ191" s="529"/>
      <c r="AR191" s="529"/>
      <c r="AS191" s="538"/>
      <c r="AT191" s="538"/>
      <c r="AU191" s="537"/>
      <c r="AV191" s="532" t="str">
        <f t="shared" ref="AV191:AV254" si="27">IF(MIN(G191:AT191)=0," ",MIN(G191:AT191))</f>
        <v xml:space="preserve"> </v>
      </c>
      <c r="AW191" s="298">
        <f t="shared" ref="AW191:AW254" si="28">COUNTA(G191:AT191)</f>
        <v>0</v>
      </c>
      <c r="AX191" s="533"/>
    </row>
    <row r="192" spans="1:52" ht="13.5" hidden="1" thickBot="1">
      <c r="A192" s="525" t="s">
        <v>1031</v>
      </c>
      <c r="B192" s="407" t="s">
        <v>514</v>
      </c>
      <c r="C192" s="407" t="str">
        <f t="shared" si="25"/>
        <v xml:space="preserve"> </v>
      </c>
      <c r="D192" s="527" t="s">
        <v>514</v>
      </c>
      <c r="E192" s="298">
        <v>0</v>
      </c>
      <c r="F192" s="528" t="str">
        <f t="shared" si="26"/>
        <v xml:space="preserve"> </v>
      </c>
      <c r="G192" s="529"/>
      <c r="H192" s="529"/>
      <c r="I192" s="534"/>
      <c r="J192" s="529"/>
      <c r="K192" s="529"/>
      <c r="L192" s="529"/>
      <c r="M192" s="529"/>
      <c r="N192" s="529"/>
      <c r="O192" s="529"/>
      <c r="P192" s="529"/>
      <c r="Q192" s="529"/>
      <c r="R192" s="529"/>
      <c r="S192" s="529"/>
      <c r="T192" s="529"/>
      <c r="U192" s="529"/>
      <c r="V192" s="529"/>
      <c r="W192" s="529"/>
      <c r="X192" s="529"/>
      <c r="Y192" s="536"/>
      <c r="Z192" s="498"/>
      <c r="AA192" s="498"/>
      <c r="AB192" s="498"/>
      <c r="AC192" s="498"/>
      <c r="AD192" s="538"/>
      <c r="AE192" s="529"/>
      <c r="AF192" s="538"/>
      <c r="AG192" s="538"/>
      <c r="AH192" s="529"/>
      <c r="AI192" s="529"/>
      <c r="AJ192" s="529"/>
      <c r="AK192" s="529"/>
      <c r="AL192" s="529"/>
      <c r="AM192" s="7"/>
      <c r="AN192" s="529"/>
      <c r="AO192" s="538"/>
      <c r="AP192" s="534"/>
      <c r="AQ192" s="529"/>
      <c r="AR192" s="529"/>
      <c r="AS192" s="533"/>
      <c r="AT192" s="533"/>
      <c r="AU192" s="537"/>
      <c r="AV192" s="532" t="str">
        <f t="shared" si="27"/>
        <v xml:space="preserve"> </v>
      </c>
      <c r="AW192" s="298">
        <f t="shared" si="28"/>
        <v>0</v>
      </c>
      <c r="AX192" s="533"/>
    </row>
    <row r="193" spans="1:52" ht="13.5" hidden="1" thickBot="1">
      <c r="A193" s="525" t="s">
        <v>1305</v>
      </c>
      <c r="B193" s="407">
        <v>12</v>
      </c>
      <c r="C193" s="407" t="str">
        <f t="shared" si="25"/>
        <v xml:space="preserve"> </v>
      </c>
      <c r="D193" s="527" t="s">
        <v>514</v>
      </c>
      <c r="E193" s="298">
        <v>0</v>
      </c>
      <c r="F193" s="528" t="str">
        <f t="shared" si="26"/>
        <v xml:space="preserve"> </v>
      </c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29"/>
      <c r="T193" s="529"/>
      <c r="U193" s="529"/>
      <c r="V193" s="529"/>
      <c r="W193" s="529"/>
      <c r="X193" s="529"/>
      <c r="Y193" s="529"/>
      <c r="Z193" s="529"/>
      <c r="AA193" s="529"/>
      <c r="AB193" s="529"/>
      <c r="AC193" s="529"/>
      <c r="AD193" s="545"/>
      <c r="AE193" s="498"/>
      <c r="AF193" s="545"/>
      <c r="AG193" s="545"/>
      <c r="AH193" s="498"/>
      <c r="AI193" s="498"/>
      <c r="AJ193" s="498"/>
      <c r="AK193" s="498"/>
      <c r="AL193" s="498"/>
      <c r="AM193" s="7"/>
      <c r="AN193" s="529"/>
      <c r="AO193" s="534"/>
      <c r="AP193" s="530"/>
      <c r="AQ193" s="529"/>
      <c r="AR193" s="529"/>
      <c r="AS193" s="533"/>
      <c r="AT193" s="529"/>
      <c r="AU193" s="537"/>
      <c r="AV193" s="532" t="str">
        <f t="shared" si="27"/>
        <v xml:space="preserve"> </v>
      </c>
      <c r="AW193" s="298">
        <f t="shared" si="28"/>
        <v>0</v>
      </c>
      <c r="AX193" s="533"/>
      <c r="AY193" s="3"/>
    </row>
    <row r="194" spans="1:52" ht="13.5" hidden="1" thickBot="1">
      <c r="A194" s="525" t="s">
        <v>891</v>
      </c>
      <c r="B194" s="407" t="s">
        <v>514</v>
      </c>
      <c r="C194" s="407" t="str">
        <f t="shared" si="25"/>
        <v xml:space="preserve"> </v>
      </c>
      <c r="D194" s="527" t="s">
        <v>514</v>
      </c>
      <c r="E194" s="298">
        <v>0</v>
      </c>
      <c r="F194" s="528" t="str">
        <f t="shared" si="26"/>
        <v xml:space="preserve"> </v>
      </c>
      <c r="G194" s="529"/>
      <c r="H194" s="529"/>
      <c r="I194" s="534"/>
      <c r="J194" s="529"/>
      <c r="K194" s="529"/>
      <c r="L194" s="529"/>
      <c r="M194" s="529"/>
      <c r="N194" s="529"/>
      <c r="O194" s="529"/>
      <c r="P194" s="529"/>
      <c r="Q194" s="529"/>
      <c r="R194" s="529"/>
      <c r="S194" s="529"/>
      <c r="T194" s="529"/>
      <c r="U194" s="529"/>
      <c r="V194" s="529"/>
      <c r="W194" s="529"/>
      <c r="X194" s="529"/>
      <c r="Y194" s="534"/>
      <c r="Z194" s="529"/>
      <c r="AA194" s="529"/>
      <c r="AB194" s="529"/>
      <c r="AC194" s="529"/>
      <c r="AD194" s="533"/>
      <c r="AE194" s="529"/>
      <c r="AF194" s="538"/>
      <c r="AG194" s="538"/>
      <c r="AH194" s="529"/>
      <c r="AI194" s="529"/>
      <c r="AJ194" s="529"/>
      <c r="AK194" s="529"/>
      <c r="AL194" s="529"/>
      <c r="AM194" s="7"/>
      <c r="AN194" s="530"/>
      <c r="AO194" s="533"/>
      <c r="AP194" s="492"/>
      <c r="AQ194" s="530"/>
      <c r="AR194" s="530"/>
      <c r="AS194" s="533"/>
      <c r="AT194" s="533"/>
      <c r="AU194" s="537"/>
      <c r="AV194" s="532" t="str">
        <f t="shared" si="27"/>
        <v xml:space="preserve"> </v>
      </c>
      <c r="AW194" s="298">
        <f t="shared" si="28"/>
        <v>0</v>
      </c>
      <c r="AX194" s="533"/>
      <c r="AY194" s="3"/>
    </row>
    <row r="195" spans="1:52" ht="13.5" hidden="1" thickBot="1">
      <c r="A195" s="525" t="s">
        <v>1306</v>
      </c>
      <c r="B195" s="407">
        <v>7</v>
      </c>
      <c r="C195" s="407" t="str">
        <f t="shared" si="25"/>
        <v xml:space="preserve"> </v>
      </c>
      <c r="D195" s="527" t="s">
        <v>514</v>
      </c>
      <c r="E195" s="298">
        <v>0</v>
      </c>
      <c r="F195" s="528" t="str">
        <f t="shared" si="26"/>
        <v xml:space="preserve"> </v>
      </c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29"/>
      <c r="AC195" s="529"/>
      <c r="AD195" s="545"/>
      <c r="AE195" s="498"/>
      <c r="AF195" s="545"/>
      <c r="AG195" s="545"/>
      <c r="AH195" s="498"/>
      <c r="AI195" s="498"/>
      <c r="AJ195" s="498"/>
      <c r="AK195" s="498"/>
      <c r="AL195" s="498"/>
      <c r="AM195" s="7"/>
      <c r="AN195" s="529"/>
      <c r="AO195" s="534"/>
      <c r="AP195" s="530"/>
      <c r="AQ195" s="529"/>
      <c r="AR195" s="529"/>
      <c r="AS195" s="533"/>
      <c r="AT195" s="529"/>
      <c r="AU195" s="544"/>
      <c r="AV195" s="532" t="str">
        <f t="shared" si="27"/>
        <v xml:space="preserve"> </v>
      </c>
      <c r="AW195" s="298">
        <f t="shared" si="28"/>
        <v>0</v>
      </c>
      <c r="AX195" s="533"/>
      <c r="AY195" s="3"/>
    </row>
    <row r="196" spans="1:52" s="3" customFormat="1" ht="13.5" hidden="1" thickBot="1">
      <c r="A196" s="53" t="s">
        <v>682</v>
      </c>
      <c r="B196" s="407" t="s">
        <v>514</v>
      </c>
      <c r="C196" s="407" t="str">
        <f t="shared" si="25"/>
        <v xml:space="preserve"> </v>
      </c>
      <c r="D196" s="527" t="s">
        <v>514</v>
      </c>
      <c r="E196" s="298">
        <v>0</v>
      </c>
      <c r="F196" s="528" t="str">
        <f t="shared" si="26"/>
        <v xml:space="preserve"> </v>
      </c>
      <c r="G196" s="534"/>
      <c r="H196" s="534"/>
      <c r="I196" s="534"/>
      <c r="J196" s="529"/>
      <c r="K196" s="529"/>
      <c r="L196" s="529"/>
      <c r="M196" s="529"/>
      <c r="N196" s="529"/>
      <c r="O196" s="529"/>
      <c r="P196" s="534"/>
      <c r="Q196" s="529"/>
      <c r="R196" s="529"/>
      <c r="S196" s="534"/>
      <c r="T196" s="534"/>
      <c r="U196" s="534"/>
      <c r="V196" s="534"/>
      <c r="W196" s="534"/>
      <c r="X196" s="534"/>
      <c r="Y196" s="534"/>
      <c r="Z196" s="529"/>
      <c r="AA196" s="529"/>
      <c r="AB196" s="529"/>
      <c r="AC196" s="529"/>
      <c r="AD196" s="538"/>
      <c r="AE196" s="529"/>
      <c r="AF196" s="538"/>
      <c r="AG196" s="538"/>
      <c r="AH196" s="529"/>
      <c r="AI196" s="529"/>
      <c r="AJ196" s="529"/>
      <c r="AK196" s="529"/>
      <c r="AL196" s="529"/>
      <c r="AM196" s="7"/>
      <c r="AN196" s="529"/>
      <c r="AO196" s="538"/>
      <c r="AP196" s="534"/>
      <c r="AQ196" s="529"/>
      <c r="AR196" s="529"/>
      <c r="AS196" s="538"/>
      <c r="AT196" s="538"/>
      <c r="AU196" s="537"/>
      <c r="AV196" s="532" t="str">
        <f t="shared" si="27"/>
        <v xml:space="preserve"> </v>
      </c>
      <c r="AW196" s="298">
        <f t="shared" si="28"/>
        <v>0</v>
      </c>
      <c r="AX196" s="533"/>
      <c r="AY196"/>
      <c r="AZ196"/>
    </row>
    <row r="197" spans="1:52" ht="13.5" hidden="1" thickBot="1">
      <c r="A197" s="525" t="s">
        <v>771</v>
      </c>
      <c r="B197" s="407" t="s">
        <v>514</v>
      </c>
      <c r="C197" s="407" t="str">
        <f t="shared" si="25"/>
        <v xml:space="preserve"> </v>
      </c>
      <c r="D197" s="527" t="s">
        <v>514</v>
      </c>
      <c r="E197" s="298">
        <v>0</v>
      </c>
      <c r="F197" s="528" t="str">
        <f t="shared" si="26"/>
        <v xml:space="preserve"> </v>
      </c>
      <c r="G197" s="536"/>
      <c r="H197" s="536"/>
      <c r="I197" s="536"/>
      <c r="J197" s="529"/>
      <c r="K197" s="529"/>
      <c r="L197" s="529"/>
      <c r="M197" s="529"/>
      <c r="N197" s="529"/>
      <c r="O197" s="529"/>
      <c r="P197" s="536"/>
      <c r="Q197" s="529"/>
      <c r="R197" s="529"/>
      <c r="S197" s="536"/>
      <c r="T197" s="536"/>
      <c r="U197" s="536"/>
      <c r="V197" s="536"/>
      <c r="W197" s="536"/>
      <c r="X197" s="536"/>
      <c r="Y197" s="534"/>
      <c r="Z197" s="529"/>
      <c r="AA197" s="529"/>
      <c r="AB197" s="529"/>
      <c r="AC197" s="529"/>
      <c r="AD197" s="538"/>
      <c r="AE197" s="529"/>
      <c r="AF197" s="538"/>
      <c r="AG197" s="538"/>
      <c r="AH197" s="529"/>
      <c r="AI197" s="529"/>
      <c r="AJ197" s="529"/>
      <c r="AK197" s="529"/>
      <c r="AL197" s="529"/>
      <c r="AM197" s="7"/>
      <c r="AN197" s="529"/>
      <c r="AO197" s="538"/>
      <c r="AP197" s="534"/>
      <c r="AQ197" s="529"/>
      <c r="AR197" s="529"/>
      <c r="AS197" s="533"/>
      <c r="AT197" s="533"/>
      <c r="AU197" s="537"/>
      <c r="AV197" s="532" t="str">
        <f t="shared" si="27"/>
        <v xml:space="preserve"> </v>
      </c>
      <c r="AW197" s="298">
        <f t="shared" si="28"/>
        <v>0</v>
      </c>
      <c r="AX197" s="533"/>
      <c r="AY197" s="3"/>
    </row>
    <row r="198" spans="1:52" ht="13.5" hidden="1" thickBot="1">
      <c r="A198" s="535" t="s">
        <v>1307</v>
      </c>
      <c r="B198" s="407">
        <v>5</v>
      </c>
      <c r="C198" s="407" t="str">
        <f t="shared" si="25"/>
        <v xml:space="preserve"> </v>
      </c>
      <c r="D198" s="527" t="s">
        <v>514</v>
      </c>
      <c r="E198" s="298">
        <v>0</v>
      </c>
      <c r="F198" s="528" t="str">
        <f t="shared" si="26"/>
        <v xml:space="preserve"> </v>
      </c>
      <c r="G198" s="529"/>
      <c r="H198" s="529"/>
      <c r="I198" s="529"/>
      <c r="J198" s="529"/>
      <c r="K198" s="529"/>
      <c r="L198" s="529"/>
      <c r="M198" s="529"/>
      <c r="N198" s="529"/>
      <c r="O198" s="529"/>
      <c r="P198" s="529"/>
      <c r="Q198" s="529"/>
      <c r="R198" s="529"/>
      <c r="S198" s="529"/>
      <c r="T198" s="529"/>
      <c r="U198" s="529"/>
      <c r="V198" s="529"/>
      <c r="W198" s="529"/>
      <c r="X198" s="529"/>
      <c r="Y198" s="529"/>
      <c r="Z198" s="529"/>
      <c r="AA198" s="529"/>
      <c r="AB198" s="529"/>
      <c r="AC198" s="529"/>
      <c r="AD198" s="529"/>
      <c r="AE198" s="529"/>
      <c r="AF198" s="538"/>
      <c r="AG198" s="538"/>
      <c r="AH198" s="529"/>
      <c r="AI198" s="529"/>
      <c r="AJ198" s="529"/>
      <c r="AK198" s="529"/>
      <c r="AL198" s="529"/>
      <c r="AM198" s="122"/>
      <c r="AN198" s="529"/>
      <c r="AO198" s="529"/>
      <c r="AP198" s="534"/>
      <c r="AQ198" s="530"/>
      <c r="AR198" s="530"/>
      <c r="AS198" s="533"/>
      <c r="AT198" s="529"/>
      <c r="AU198" s="537"/>
      <c r="AV198" s="532" t="str">
        <f t="shared" si="27"/>
        <v xml:space="preserve"> </v>
      </c>
      <c r="AW198" s="298">
        <f t="shared" si="28"/>
        <v>0</v>
      </c>
      <c r="AX198" s="533"/>
      <c r="AY198" s="3"/>
      <c r="AZ198" s="3"/>
    </row>
    <row r="199" spans="1:52" s="3" customFormat="1" ht="13.5" hidden="1" thickBot="1">
      <c r="A199" s="53" t="s">
        <v>503</v>
      </c>
      <c r="B199" s="407" t="s">
        <v>514</v>
      </c>
      <c r="C199" s="407" t="str">
        <f t="shared" si="25"/>
        <v xml:space="preserve"> </v>
      </c>
      <c r="D199" s="527" t="s">
        <v>514</v>
      </c>
      <c r="E199" s="298">
        <v>0</v>
      </c>
      <c r="F199" s="528" t="str">
        <f t="shared" si="26"/>
        <v xml:space="preserve"> </v>
      </c>
      <c r="G199" s="534"/>
      <c r="H199" s="534"/>
      <c r="I199" s="492"/>
      <c r="J199" s="529"/>
      <c r="K199" s="529"/>
      <c r="L199" s="529"/>
      <c r="M199" s="529"/>
      <c r="N199" s="529"/>
      <c r="O199" s="529"/>
      <c r="P199" s="492"/>
      <c r="Q199" s="529"/>
      <c r="R199" s="529"/>
      <c r="S199" s="492"/>
      <c r="T199" s="492"/>
      <c r="U199" s="492"/>
      <c r="V199" s="492"/>
      <c r="W199" s="492"/>
      <c r="X199" s="492"/>
      <c r="Y199" s="492"/>
      <c r="Z199" s="530"/>
      <c r="AA199" s="530"/>
      <c r="AB199" s="530"/>
      <c r="AC199" s="530"/>
      <c r="AD199" s="538"/>
      <c r="AE199" s="529"/>
      <c r="AF199" s="538"/>
      <c r="AG199" s="538"/>
      <c r="AH199" s="529"/>
      <c r="AI199" s="529"/>
      <c r="AJ199" s="529"/>
      <c r="AK199" s="529"/>
      <c r="AL199" s="529"/>
      <c r="AM199" s="7"/>
      <c r="AN199" s="529"/>
      <c r="AO199" s="538"/>
      <c r="AP199" s="534"/>
      <c r="AQ199" s="529"/>
      <c r="AR199" s="529"/>
      <c r="AS199" s="533"/>
      <c r="AT199" s="533"/>
      <c r="AU199" s="537"/>
      <c r="AV199" s="532" t="str">
        <f t="shared" si="27"/>
        <v xml:space="preserve"> </v>
      </c>
      <c r="AW199" s="298">
        <f t="shared" si="28"/>
        <v>0</v>
      </c>
      <c r="AX199" s="533"/>
      <c r="AZ199"/>
    </row>
    <row r="200" spans="1:52" s="3" customFormat="1" ht="10.5" hidden="1" customHeight="1">
      <c r="A200" s="53" t="s">
        <v>179</v>
      </c>
      <c r="B200" s="407" t="s">
        <v>514</v>
      </c>
      <c r="C200" s="407" t="str">
        <f t="shared" si="25"/>
        <v xml:space="preserve"> </v>
      </c>
      <c r="D200" s="527" t="s">
        <v>514</v>
      </c>
      <c r="E200" s="298">
        <v>0</v>
      </c>
      <c r="F200" s="528" t="str">
        <f t="shared" si="26"/>
        <v xml:space="preserve"> </v>
      </c>
      <c r="G200" s="492"/>
      <c r="H200" s="492"/>
      <c r="I200" s="492"/>
      <c r="J200" s="529"/>
      <c r="K200" s="529"/>
      <c r="L200" s="529"/>
      <c r="M200" s="529"/>
      <c r="N200" s="529"/>
      <c r="O200" s="529"/>
      <c r="P200" s="492"/>
      <c r="Q200" s="529"/>
      <c r="R200" s="529"/>
      <c r="S200" s="492"/>
      <c r="T200" s="492"/>
      <c r="U200" s="492"/>
      <c r="V200" s="492"/>
      <c r="W200" s="492"/>
      <c r="X200" s="492"/>
      <c r="Y200" s="492"/>
      <c r="Z200" s="530"/>
      <c r="AA200" s="530"/>
      <c r="AB200" s="530"/>
      <c r="AC200" s="530"/>
      <c r="AD200" s="533"/>
      <c r="AE200" s="529"/>
      <c r="AF200" s="538"/>
      <c r="AG200" s="538"/>
      <c r="AH200" s="529"/>
      <c r="AI200" s="529"/>
      <c r="AJ200" s="529"/>
      <c r="AK200" s="529"/>
      <c r="AL200" s="529"/>
      <c r="AM200" s="7"/>
      <c r="AN200" s="530"/>
      <c r="AO200" s="533"/>
      <c r="AP200" s="492"/>
      <c r="AQ200" s="530"/>
      <c r="AR200" s="530"/>
      <c r="AS200" s="533"/>
      <c r="AT200" s="533"/>
      <c r="AU200" s="537"/>
      <c r="AV200" s="532" t="str">
        <f t="shared" si="27"/>
        <v xml:space="preserve"> </v>
      </c>
      <c r="AW200" s="298">
        <f t="shared" si="28"/>
        <v>0</v>
      </c>
      <c r="AX200" s="533"/>
      <c r="AY200"/>
      <c r="AZ200"/>
    </row>
    <row r="201" spans="1:52" ht="13.5" hidden="1" thickBot="1">
      <c r="A201" s="53" t="s">
        <v>683</v>
      </c>
      <c r="B201" s="407" t="s">
        <v>514</v>
      </c>
      <c r="C201" s="407" t="str">
        <f t="shared" si="25"/>
        <v xml:space="preserve"> </v>
      </c>
      <c r="D201" s="527" t="s">
        <v>514</v>
      </c>
      <c r="E201" s="298">
        <v>0</v>
      </c>
      <c r="F201" s="528" t="str">
        <f t="shared" si="26"/>
        <v xml:space="preserve"> </v>
      </c>
      <c r="G201" s="534"/>
      <c r="H201" s="534"/>
      <c r="I201" s="534"/>
      <c r="J201" s="529"/>
      <c r="K201" s="529"/>
      <c r="L201" s="529"/>
      <c r="M201" s="529"/>
      <c r="N201" s="529"/>
      <c r="O201" s="529"/>
      <c r="P201" s="534"/>
      <c r="Q201" s="529"/>
      <c r="R201" s="529"/>
      <c r="S201" s="534"/>
      <c r="T201" s="534"/>
      <c r="U201" s="534"/>
      <c r="V201" s="534"/>
      <c r="W201" s="534"/>
      <c r="X201" s="534"/>
      <c r="Y201" s="534"/>
      <c r="Z201" s="529"/>
      <c r="AA201" s="529"/>
      <c r="AB201" s="529"/>
      <c r="AC201" s="529"/>
      <c r="AD201" s="533"/>
      <c r="AE201" s="529"/>
      <c r="AF201" s="538"/>
      <c r="AG201" s="538"/>
      <c r="AH201" s="529"/>
      <c r="AI201" s="529"/>
      <c r="AJ201" s="529"/>
      <c r="AK201" s="529"/>
      <c r="AL201" s="529"/>
      <c r="AM201" s="122"/>
      <c r="AN201" s="530"/>
      <c r="AO201" s="533"/>
      <c r="AP201" s="492"/>
      <c r="AQ201" s="530"/>
      <c r="AR201" s="530"/>
      <c r="AS201" s="533"/>
      <c r="AT201" s="533"/>
      <c r="AU201" s="544"/>
      <c r="AV201" s="532" t="str">
        <f t="shared" si="27"/>
        <v xml:space="preserve"> </v>
      </c>
      <c r="AW201" s="298">
        <f t="shared" si="28"/>
        <v>0</v>
      </c>
      <c r="AX201" s="533"/>
      <c r="AZ201" s="3"/>
    </row>
    <row r="202" spans="1:52" ht="13.5" hidden="1" thickBot="1">
      <c r="A202" s="53" t="s">
        <v>562</v>
      </c>
      <c r="B202" s="407" t="s">
        <v>514</v>
      </c>
      <c r="C202" s="407" t="str">
        <f t="shared" si="25"/>
        <v xml:space="preserve"> </v>
      </c>
      <c r="D202" s="527" t="s">
        <v>514</v>
      </c>
      <c r="E202" s="298">
        <v>0</v>
      </c>
      <c r="F202" s="528" t="str">
        <f t="shared" si="26"/>
        <v xml:space="preserve"> </v>
      </c>
      <c r="G202" s="492"/>
      <c r="H202" s="492"/>
      <c r="I202" s="492"/>
      <c r="J202" s="529"/>
      <c r="K202" s="529"/>
      <c r="L202" s="529"/>
      <c r="M202" s="529"/>
      <c r="N202" s="529"/>
      <c r="O202" s="529"/>
      <c r="P202" s="492"/>
      <c r="Q202" s="529"/>
      <c r="R202" s="529"/>
      <c r="S202" s="492"/>
      <c r="T202" s="492"/>
      <c r="U202" s="492"/>
      <c r="V202" s="492"/>
      <c r="W202" s="492"/>
      <c r="X202" s="492"/>
      <c r="Y202" s="492"/>
      <c r="Z202" s="530"/>
      <c r="AA202" s="530"/>
      <c r="AB202" s="530"/>
      <c r="AC202" s="530"/>
      <c r="AD202" s="538"/>
      <c r="AE202" s="529"/>
      <c r="AF202" s="538"/>
      <c r="AG202" s="538"/>
      <c r="AH202" s="529"/>
      <c r="AI202" s="529"/>
      <c r="AJ202" s="529"/>
      <c r="AK202" s="529"/>
      <c r="AL202" s="529"/>
      <c r="AM202" s="7"/>
      <c r="AN202" s="529"/>
      <c r="AO202" s="538"/>
      <c r="AP202" s="534"/>
      <c r="AQ202" s="529"/>
      <c r="AR202" s="529"/>
      <c r="AS202" s="538"/>
      <c r="AT202" s="538"/>
      <c r="AU202" s="537"/>
      <c r="AV202" s="532" t="str">
        <f t="shared" si="27"/>
        <v xml:space="preserve"> </v>
      </c>
      <c r="AW202" s="298">
        <f t="shared" si="28"/>
        <v>0</v>
      </c>
      <c r="AX202" s="533"/>
    </row>
    <row r="203" spans="1:52" ht="13.5" hidden="1" thickBot="1">
      <c r="A203" s="525" t="s">
        <v>1122</v>
      </c>
      <c r="B203" s="407" t="s">
        <v>514</v>
      </c>
      <c r="C203" s="407" t="str">
        <f t="shared" si="25"/>
        <v xml:space="preserve"> </v>
      </c>
      <c r="D203" s="527" t="s">
        <v>514</v>
      </c>
      <c r="E203" s="298">
        <v>0</v>
      </c>
      <c r="F203" s="528" t="str">
        <f t="shared" si="26"/>
        <v xml:space="preserve"> </v>
      </c>
      <c r="G203" s="529"/>
      <c r="H203" s="529"/>
      <c r="I203" s="534"/>
      <c r="J203" s="529"/>
      <c r="K203" s="529"/>
      <c r="L203" s="529"/>
      <c r="M203" s="529"/>
      <c r="N203" s="529"/>
      <c r="O203" s="529"/>
      <c r="P203" s="529"/>
      <c r="Q203" s="529"/>
      <c r="R203" s="529"/>
      <c r="S203" s="529"/>
      <c r="T203" s="529"/>
      <c r="U203" s="529"/>
      <c r="V203" s="529"/>
      <c r="W203" s="529"/>
      <c r="X203" s="529"/>
      <c r="Y203" s="534"/>
      <c r="Z203" s="529"/>
      <c r="AA203" s="529"/>
      <c r="AB203" s="529"/>
      <c r="AC203" s="529"/>
      <c r="AD203" s="533"/>
      <c r="AE203" s="529"/>
      <c r="AF203" s="538"/>
      <c r="AG203" s="538"/>
      <c r="AH203" s="529"/>
      <c r="AI203" s="529"/>
      <c r="AJ203" s="529"/>
      <c r="AK203" s="529"/>
      <c r="AL203" s="529"/>
      <c r="AM203" s="7"/>
      <c r="AN203" s="530"/>
      <c r="AO203" s="533"/>
      <c r="AP203" s="492"/>
      <c r="AQ203" s="530"/>
      <c r="AR203" s="530"/>
      <c r="AS203" s="533"/>
      <c r="AT203" s="533"/>
      <c r="AU203" s="544"/>
      <c r="AV203" s="532" t="str">
        <f t="shared" si="27"/>
        <v xml:space="preserve"> </v>
      </c>
      <c r="AW203" s="298">
        <f t="shared" si="28"/>
        <v>0</v>
      </c>
      <c r="AX203" s="533"/>
      <c r="AY203" s="3"/>
    </row>
    <row r="204" spans="1:52" s="3" customFormat="1" ht="13.5" hidden="1" thickBot="1">
      <c r="A204" s="535" t="s">
        <v>1191</v>
      </c>
      <c r="B204" s="407" t="s">
        <v>514</v>
      </c>
      <c r="C204" s="407" t="str">
        <f t="shared" si="25"/>
        <v xml:space="preserve"> </v>
      </c>
      <c r="D204" s="527" t="s">
        <v>514</v>
      </c>
      <c r="E204" s="298">
        <v>0</v>
      </c>
      <c r="F204" s="528" t="str">
        <f t="shared" si="26"/>
        <v xml:space="preserve"> </v>
      </c>
      <c r="G204" s="534"/>
      <c r="H204" s="534"/>
      <c r="I204" s="492"/>
      <c r="J204" s="529"/>
      <c r="K204" s="529"/>
      <c r="L204" s="529"/>
      <c r="M204" s="529"/>
      <c r="N204" s="529"/>
      <c r="O204" s="529"/>
      <c r="P204" s="534"/>
      <c r="Q204" s="529"/>
      <c r="R204" s="529"/>
      <c r="S204" s="534"/>
      <c r="T204" s="534"/>
      <c r="U204" s="534"/>
      <c r="V204" s="534"/>
      <c r="W204" s="534"/>
      <c r="X204" s="534"/>
      <c r="Y204" s="534"/>
      <c r="Z204" s="529"/>
      <c r="AA204" s="529"/>
      <c r="AB204" s="529"/>
      <c r="AC204" s="529"/>
      <c r="AD204" s="529"/>
      <c r="AE204" s="529"/>
      <c r="AF204" s="538"/>
      <c r="AG204" s="538"/>
      <c r="AH204" s="529"/>
      <c r="AI204" s="529"/>
      <c r="AJ204" s="529"/>
      <c r="AK204" s="529"/>
      <c r="AL204" s="529"/>
      <c r="AM204" s="7"/>
      <c r="AN204" s="529"/>
      <c r="AO204" s="529"/>
      <c r="AP204" s="534"/>
      <c r="AQ204" s="530"/>
      <c r="AR204" s="530"/>
      <c r="AS204" s="538"/>
      <c r="AT204" s="538"/>
      <c r="AU204" s="537"/>
      <c r="AV204" s="532" t="str">
        <f t="shared" si="27"/>
        <v xml:space="preserve"> </v>
      </c>
      <c r="AW204" s="298">
        <f t="shared" si="28"/>
        <v>0</v>
      </c>
      <c r="AX204" s="533"/>
      <c r="AY204"/>
      <c r="AZ204"/>
    </row>
    <row r="205" spans="1:52" s="3" customFormat="1" ht="13.5" hidden="1" thickBot="1">
      <c r="A205" s="53" t="s">
        <v>772</v>
      </c>
      <c r="B205" s="407" t="s">
        <v>514</v>
      </c>
      <c r="C205" s="407" t="str">
        <f t="shared" si="25"/>
        <v xml:space="preserve"> </v>
      </c>
      <c r="D205" s="527" t="s">
        <v>514</v>
      </c>
      <c r="E205" s="298">
        <v>0</v>
      </c>
      <c r="F205" s="528" t="str">
        <f t="shared" si="26"/>
        <v xml:space="preserve"> </v>
      </c>
      <c r="G205" s="492"/>
      <c r="H205" s="492"/>
      <c r="I205" s="492"/>
      <c r="J205" s="529"/>
      <c r="K205" s="529"/>
      <c r="L205" s="529"/>
      <c r="M205" s="529"/>
      <c r="N205" s="529"/>
      <c r="O205" s="529"/>
      <c r="P205" s="492"/>
      <c r="Q205" s="529"/>
      <c r="R205" s="529"/>
      <c r="S205" s="492"/>
      <c r="T205" s="492"/>
      <c r="U205" s="492"/>
      <c r="V205" s="492"/>
      <c r="W205" s="492"/>
      <c r="X205" s="492"/>
      <c r="Y205" s="492"/>
      <c r="Z205" s="530"/>
      <c r="AA205" s="530"/>
      <c r="AB205" s="530"/>
      <c r="AC205" s="530"/>
      <c r="AD205" s="533"/>
      <c r="AE205" s="529"/>
      <c r="AF205" s="538"/>
      <c r="AG205" s="538"/>
      <c r="AH205" s="529"/>
      <c r="AI205" s="529"/>
      <c r="AJ205" s="529"/>
      <c r="AK205" s="529"/>
      <c r="AL205" s="529"/>
      <c r="AM205" s="7"/>
      <c r="AN205" s="530"/>
      <c r="AO205" s="533"/>
      <c r="AP205" s="492"/>
      <c r="AQ205" s="530"/>
      <c r="AR205" s="530"/>
      <c r="AS205" s="538"/>
      <c r="AT205" s="538"/>
      <c r="AU205" s="537"/>
      <c r="AV205" s="532" t="str">
        <f t="shared" si="27"/>
        <v xml:space="preserve"> </v>
      </c>
      <c r="AW205" s="298">
        <f t="shared" si="28"/>
        <v>0</v>
      </c>
      <c r="AX205" s="533"/>
      <c r="AZ205"/>
    </row>
    <row r="206" spans="1:52" ht="13.5" hidden="1" thickBot="1">
      <c r="A206" s="53" t="s">
        <v>685</v>
      </c>
      <c r="B206" s="407" t="s">
        <v>514</v>
      </c>
      <c r="C206" s="407" t="str">
        <f t="shared" si="25"/>
        <v xml:space="preserve"> </v>
      </c>
      <c r="D206" s="527" t="s">
        <v>514</v>
      </c>
      <c r="E206" s="298">
        <v>0</v>
      </c>
      <c r="F206" s="528" t="str">
        <f t="shared" si="26"/>
        <v xml:space="preserve"> </v>
      </c>
      <c r="G206" s="534"/>
      <c r="H206" s="534"/>
      <c r="I206" s="534"/>
      <c r="J206" s="529"/>
      <c r="K206" s="529"/>
      <c r="L206" s="529"/>
      <c r="M206" s="529"/>
      <c r="N206" s="529"/>
      <c r="O206" s="529"/>
      <c r="P206" s="534"/>
      <c r="Q206" s="529"/>
      <c r="R206" s="529"/>
      <c r="S206" s="534"/>
      <c r="T206" s="534"/>
      <c r="U206" s="534"/>
      <c r="V206" s="534"/>
      <c r="W206" s="534"/>
      <c r="X206" s="534"/>
      <c r="Y206" s="534"/>
      <c r="Z206" s="529"/>
      <c r="AA206" s="529"/>
      <c r="AB206" s="529"/>
      <c r="AC206" s="529"/>
      <c r="AD206" s="533"/>
      <c r="AE206" s="529"/>
      <c r="AF206" s="538"/>
      <c r="AG206" s="538"/>
      <c r="AH206" s="529"/>
      <c r="AI206" s="529"/>
      <c r="AJ206" s="529"/>
      <c r="AK206" s="529"/>
      <c r="AL206" s="529"/>
      <c r="AM206" s="7"/>
      <c r="AN206" s="530"/>
      <c r="AO206" s="533"/>
      <c r="AP206" s="492"/>
      <c r="AQ206" s="530"/>
      <c r="AR206" s="530"/>
      <c r="AS206" s="533"/>
      <c r="AT206" s="533"/>
      <c r="AU206" s="537"/>
      <c r="AV206" s="532" t="str">
        <f t="shared" si="27"/>
        <v xml:space="preserve"> </v>
      </c>
      <c r="AW206" s="298">
        <f t="shared" si="28"/>
        <v>0</v>
      </c>
      <c r="AX206" s="533"/>
      <c r="AY206" s="3"/>
    </row>
    <row r="207" spans="1:52" ht="13.5" hidden="1" thickBot="1">
      <c r="A207" s="525" t="s">
        <v>1123</v>
      </c>
      <c r="B207" s="407" t="s">
        <v>514</v>
      </c>
      <c r="C207" s="407" t="str">
        <f t="shared" si="25"/>
        <v xml:space="preserve"> </v>
      </c>
      <c r="D207" s="527" t="s">
        <v>514</v>
      </c>
      <c r="E207" s="298">
        <v>0</v>
      </c>
      <c r="F207" s="528" t="str">
        <f t="shared" si="26"/>
        <v xml:space="preserve"> </v>
      </c>
      <c r="G207" s="529"/>
      <c r="H207" s="529"/>
      <c r="I207" s="534"/>
      <c r="J207" s="529"/>
      <c r="K207" s="529"/>
      <c r="L207" s="529"/>
      <c r="M207" s="529"/>
      <c r="N207" s="529"/>
      <c r="O207" s="529"/>
      <c r="P207" s="529"/>
      <c r="Q207" s="529"/>
      <c r="R207" s="529"/>
      <c r="S207" s="529"/>
      <c r="T207" s="529"/>
      <c r="U207" s="529"/>
      <c r="V207" s="529"/>
      <c r="W207" s="529"/>
      <c r="X207" s="529"/>
      <c r="Y207" s="536"/>
      <c r="Z207" s="498"/>
      <c r="AA207" s="498"/>
      <c r="AB207" s="498"/>
      <c r="AC207" s="498"/>
      <c r="AD207" s="533"/>
      <c r="AE207" s="529"/>
      <c r="AF207" s="538"/>
      <c r="AG207" s="538"/>
      <c r="AH207" s="529"/>
      <c r="AI207" s="529"/>
      <c r="AJ207" s="529"/>
      <c r="AK207" s="529"/>
      <c r="AL207" s="529"/>
      <c r="AM207" s="7"/>
      <c r="AN207" s="530"/>
      <c r="AO207" s="533"/>
      <c r="AP207" s="492"/>
      <c r="AQ207" s="530"/>
      <c r="AR207" s="530"/>
      <c r="AS207" s="538"/>
      <c r="AT207" s="538"/>
      <c r="AU207" s="537"/>
      <c r="AV207" s="532" t="str">
        <f t="shared" si="27"/>
        <v xml:space="preserve"> </v>
      </c>
      <c r="AW207" s="298">
        <f t="shared" si="28"/>
        <v>0</v>
      </c>
      <c r="AX207" s="533"/>
      <c r="AY207" s="3"/>
    </row>
    <row r="208" spans="1:52" ht="13.5" hidden="1" thickBot="1">
      <c r="A208" s="525" t="s">
        <v>1090</v>
      </c>
      <c r="B208" s="407" t="s">
        <v>514</v>
      </c>
      <c r="C208" s="407" t="str">
        <f t="shared" si="25"/>
        <v xml:space="preserve"> </v>
      </c>
      <c r="D208" s="527" t="s">
        <v>514</v>
      </c>
      <c r="E208" s="298">
        <v>0</v>
      </c>
      <c r="F208" s="528" t="str">
        <f t="shared" si="26"/>
        <v xml:space="preserve"> </v>
      </c>
      <c r="G208" s="498"/>
      <c r="H208" s="498"/>
      <c r="I208" s="536"/>
      <c r="J208" s="529"/>
      <c r="K208" s="529"/>
      <c r="L208" s="529"/>
      <c r="M208" s="529"/>
      <c r="N208" s="529"/>
      <c r="O208" s="529"/>
      <c r="P208" s="498"/>
      <c r="Q208" s="529"/>
      <c r="R208" s="529"/>
      <c r="S208" s="498"/>
      <c r="T208" s="498"/>
      <c r="U208" s="498"/>
      <c r="V208" s="498"/>
      <c r="W208" s="498"/>
      <c r="X208" s="498"/>
      <c r="Y208" s="536"/>
      <c r="Z208" s="498"/>
      <c r="AA208" s="498"/>
      <c r="AB208" s="498"/>
      <c r="AC208" s="498"/>
      <c r="AD208" s="533"/>
      <c r="AE208" s="529"/>
      <c r="AF208" s="538"/>
      <c r="AG208" s="538"/>
      <c r="AH208" s="529"/>
      <c r="AI208" s="529"/>
      <c r="AJ208" s="529"/>
      <c r="AK208" s="529"/>
      <c r="AL208" s="529"/>
      <c r="AM208" s="7"/>
      <c r="AN208" s="530"/>
      <c r="AO208" s="533"/>
      <c r="AP208" s="492"/>
      <c r="AQ208" s="530"/>
      <c r="AR208" s="530"/>
      <c r="AS208" s="538"/>
      <c r="AT208" s="538"/>
      <c r="AU208" s="537"/>
      <c r="AV208" s="532" t="str">
        <f t="shared" si="27"/>
        <v xml:space="preserve"> </v>
      </c>
      <c r="AW208" s="298">
        <f t="shared" si="28"/>
        <v>0</v>
      </c>
      <c r="AX208" s="533"/>
      <c r="AY208" s="3"/>
    </row>
    <row r="209" spans="1:52" ht="13.5" hidden="1" thickBot="1">
      <c r="A209" s="525" t="s">
        <v>1091</v>
      </c>
      <c r="B209" s="407" t="s">
        <v>514</v>
      </c>
      <c r="C209" s="407" t="str">
        <f t="shared" si="25"/>
        <v xml:space="preserve"> </v>
      </c>
      <c r="D209" s="527" t="s">
        <v>514</v>
      </c>
      <c r="E209" s="298">
        <v>0</v>
      </c>
      <c r="F209" s="528" t="str">
        <f t="shared" si="26"/>
        <v xml:space="preserve"> </v>
      </c>
      <c r="G209" s="498"/>
      <c r="H209" s="498"/>
      <c r="I209" s="536"/>
      <c r="J209" s="529"/>
      <c r="K209" s="529"/>
      <c r="L209" s="529"/>
      <c r="M209" s="529"/>
      <c r="N209" s="529"/>
      <c r="O209" s="529"/>
      <c r="P209" s="498"/>
      <c r="Q209" s="529"/>
      <c r="R209" s="529"/>
      <c r="S209" s="498"/>
      <c r="T209" s="498"/>
      <c r="U209" s="498"/>
      <c r="V209" s="498"/>
      <c r="W209" s="498"/>
      <c r="X209" s="498"/>
      <c r="Y209" s="536"/>
      <c r="Z209" s="498"/>
      <c r="AA209" s="498"/>
      <c r="AB209" s="498"/>
      <c r="AC209" s="498"/>
      <c r="AD209" s="538"/>
      <c r="AE209" s="529"/>
      <c r="AF209" s="538"/>
      <c r="AG209" s="538"/>
      <c r="AH209" s="529"/>
      <c r="AI209" s="529"/>
      <c r="AJ209" s="529"/>
      <c r="AK209" s="529"/>
      <c r="AL209" s="529"/>
      <c r="AM209" s="7"/>
      <c r="AN209" s="529"/>
      <c r="AO209" s="538"/>
      <c r="AP209" s="534"/>
      <c r="AQ209" s="529"/>
      <c r="AR209" s="529"/>
      <c r="AS209" s="538"/>
      <c r="AT209" s="538"/>
      <c r="AU209" s="537"/>
      <c r="AV209" s="532" t="str">
        <f t="shared" si="27"/>
        <v xml:space="preserve"> </v>
      </c>
      <c r="AW209" s="298">
        <f t="shared" si="28"/>
        <v>0</v>
      </c>
      <c r="AX209" s="533"/>
    </row>
    <row r="210" spans="1:52" s="3" customFormat="1" ht="13.5" hidden="1" thickBot="1">
      <c r="A210" s="535" t="s">
        <v>1192</v>
      </c>
      <c r="B210" s="407" t="s">
        <v>514</v>
      </c>
      <c r="C210" s="407" t="str">
        <f t="shared" si="25"/>
        <v xml:space="preserve"> </v>
      </c>
      <c r="D210" s="527" t="s">
        <v>514</v>
      </c>
      <c r="E210" s="298">
        <v>0</v>
      </c>
      <c r="F210" s="528" t="str">
        <f t="shared" si="26"/>
        <v xml:space="preserve"> </v>
      </c>
      <c r="G210" s="534"/>
      <c r="H210" s="534"/>
      <c r="I210" s="492"/>
      <c r="J210" s="529"/>
      <c r="K210" s="529"/>
      <c r="L210" s="529"/>
      <c r="M210" s="529"/>
      <c r="N210" s="529"/>
      <c r="O210" s="529"/>
      <c r="P210" s="534"/>
      <c r="Q210" s="529"/>
      <c r="R210" s="529"/>
      <c r="S210" s="534"/>
      <c r="T210" s="534"/>
      <c r="U210" s="534"/>
      <c r="V210" s="534"/>
      <c r="W210" s="534"/>
      <c r="X210" s="534"/>
      <c r="Y210" s="534"/>
      <c r="Z210" s="529"/>
      <c r="AA210" s="529"/>
      <c r="AB210" s="529"/>
      <c r="AC210" s="529"/>
      <c r="AD210" s="529"/>
      <c r="AE210" s="529"/>
      <c r="AF210" s="538"/>
      <c r="AG210" s="538"/>
      <c r="AH210" s="529"/>
      <c r="AI210" s="529"/>
      <c r="AJ210" s="529"/>
      <c r="AK210" s="529"/>
      <c r="AL210" s="529"/>
      <c r="AM210" s="7"/>
      <c r="AN210" s="529"/>
      <c r="AO210" s="538"/>
      <c r="AP210" s="534"/>
      <c r="AQ210" s="530"/>
      <c r="AR210" s="530"/>
      <c r="AS210" s="533"/>
      <c r="AT210" s="533"/>
      <c r="AU210" s="537"/>
      <c r="AV210" s="532" t="str">
        <f t="shared" si="27"/>
        <v xml:space="preserve"> </v>
      </c>
      <c r="AW210" s="298">
        <f t="shared" si="28"/>
        <v>0</v>
      </c>
      <c r="AX210" s="533"/>
      <c r="AY210"/>
      <c r="AZ210"/>
    </row>
    <row r="211" spans="1:52" ht="13.5" hidden="1" thickBot="1">
      <c r="A211" s="535" t="s">
        <v>825</v>
      </c>
      <c r="B211" s="407">
        <v>7</v>
      </c>
      <c r="C211" s="407" t="str">
        <f t="shared" si="25"/>
        <v xml:space="preserve"> </v>
      </c>
      <c r="D211" s="527" t="s">
        <v>514</v>
      </c>
      <c r="E211" s="298">
        <v>0</v>
      </c>
      <c r="F211" s="528" t="str">
        <f t="shared" si="26"/>
        <v xml:space="preserve"> </v>
      </c>
      <c r="G211" s="529"/>
      <c r="H211" s="529"/>
      <c r="I211" s="529"/>
      <c r="J211" s="529"/>
      <c r="K211" s="529"/>
      <c r="L211" s="529"/>
      <c r="M211" s="529"/>
      <c r="N211" s="529"/>
      <c r="O211" s="529"/>
      <c r="P211" s="529"/>
      <c r="Q211" s="529"/>
      <c r="R211" s="529"/>
      <c r="S211" s="529"/>
      <c r="T211" s="529"/>
      <c r="U211" s="529"/>
      <c r="V211" s="529"/>
      <c r="W211" s="529"/>
      <c r="X211" s="529"/>
      <c r="Y211" s="529"/>
      <c r="Z211" s="529"/>
      <c r="AA211" s="529"/>
      <c r="AB211" s="529"/>
      <c r="AC211" s="529"/>
      <c r="AD211" s="545"/>
      <c r="AE211" s="498"/>
      <c r="AF211" s="545"/>
      <c r="AG211" s="553"/>
      <c r="AH211" s="529"/>
      <c r="AI211" s="529"/>
      <c r="AJ211" s="529"/>
      <c r="AK211" s="529"/>
      <c r="AL211" s="529"/>
      <c r="AM211" s="122"/>
      <c r="AN211" s="529"/>
      <c r="AO211" s="553"/>
      <c r="AP211" s="534"/>
      <c r="AQ211" s="498"/>
      <c r="AR211" s="498"/>
      <c r="AS211" s="533"/>
      <c r="AT211" s="529"/>
      <c r="AU211" s="537"/>
      <c r="AV211" s="532" t="str">
        <f t="shared" si="27"/>
        <v xml:space="preserve"> </v>
      </c>
      <c r="AW211" s="298">
        <f t="shared" si="28"/>
        <v>0</v>
      </c>
      <c r="AX211" s="533"/>
      <c r="AZ211" s="3"/>
    </row>
    <row r="212" spans="1:52" ht="13.5" hidden="1" thickBot="1">
      <c r="A212" s="53" t="s">
        <v>486</v>
      </c>
      <c r="B212" s="407" t="s">
        <v>514</v>
      </c>
      <c r="C212" s="407" t="str">
        <f t="shared" si="25"/>
        <v xml:space="preserve"> </v>
      </c>
      <c r="D212" s="527" t="s">
        <v>514</v>
      </c>
      <c r="E212" s="298">
        <v>0</v>
      </c>
      <c r="F212" s="528" t="str">
        <f t="shared" si="26"/>
        <v xml:space="preserve"> </v>
      </c>
      <c r="G212" s="492"/>
      <c r="H212" s="492"/>
      <c r="I212" s="492"/>
      <c r="J212" s="492"/>
      <c r="K212" s="492"/>
      <c r="L212" s="492"/>
      <c r="M212" s="492"/>
      <c r="N212" s="492"/>
      <c r="O212" s="529"/>
      <c r="P212" s="492"/>
      <c r="Q212" s="529"/>
      <c r="R212" s="529"/>
      <c r="S212" s="492"/>
      <c r="T212" s="492"/>
      <c r="U212" s="492"/>
      <c r="V212" s="492"/>
      <c r="W212" s="492"/>
      <c r="X212" s="492"/>
      <c r="Y212" s="492"/>
      <c r="Z212" s="530"/>
      <c r="AA212" s="530"/>
      <c r="AB212" s="530"/>
      <c r="AC212" s="530"/>
      <c r="AD212" s="533"/>
      <c r="AE212" s="529"/>
      <c r="AF212" s="538"/>
      <c r="AG212" s="538"/>
      <c r="AH212" s="529"/>
      <c r="AI212" s="529"/>
      <c r="AJ212" s="529"/>
      <c r="AK212" s="529"/>
      <c r="AL212" s="529"/>
      <c r="AM212" s="7"/>
      <c r="AN212" s="530"/>
      <c r="AO212" s="533"/>
      <c r="AP212" s="492"/>
      <c r="AQ212" s="530"/>
      <c r="AR212" s="530"/>
      <c r="AS212" s="533"/>
      <c r="AT212" s="533"/>
      <c r="AU212" s="537"/>
      <c r="AV212" s="532" t="str">
        <f t="shared" si="27"/>
        <v xml:space="preserve"> </v>
      </c>
      <c r="AW212" s="298">
        <f t="shared" si="28"/>
        <v>0</v>
      </c>
      <c r="AX212" s="533"/>
    </row>
    <row r="213" spans="1:52" ht="13.5" hidden="1" thickBot="1">
      <c r="A213" s="535" t="s">
        <v>1193</v>
      </c>
      <c r="B213" s="407" t="s">
        <v>514</v>
      </c>
      <c r="C213" s="407" t="str">
        <f t="shared" si="25"/>
        <v xml:space="preserve"> </v>
      </c>
      <c r="D213" s="527" t="s">
        <v>514</v>
      </c>
      <c r="E213" s="298">
        <v>0</v>
      </c>
      <c r="F213" s="528" t="str">
        <f t="shared" si="26"/>
        <v xml:space="preserve"> </v>
      </c>
      <c r="G213" s="534"/>
      <c r="H213" s="534"/>
      <c r="I213" s="492"/>
      <c r="J213" s="534"/>
      <c r="K213" s="534"/>
      <c r="L213" s="534"/>
      <c r="M213" s="534"/>
      <c r="N213" s="534"/>
      <c r="O213" s="529"/>
      <c r="P213" s="534"/>
      <c r="Q213" s="529"/>
      <c r="R213" s="529"/>
      <c r="S213" s="534"/>
      <c r="T213" s="534"/>
      <c r="U213" s="534"/>
      <c r="V213" s="534"/>
      <c r="W213" s="534"/>
      <c r="X213" s="534"/>
      <c r="Y213" s="534"/>
      <c r="Z213" s="529"/>
      <c r="AA213" s="529"/>
      <c r="AB213" s="529"/>
      <c r="AC213" s="529"/>
      <c r="AD213" s="529"/>
      <c r="AE213" s="529"/>
      <c r="AF213" s="538"/>
      <c r="AG213" s="538"/>
      <c r="AH213" s="529"/>
      <c r="AI213" s="529"/>
      <c r="AJ213" s="529"/>
      <c r="AK213" s="529"/>
      <c r="AL213" s="529"/>
      <c r="AM213" s="7"/>
      <c r="AN213" s="529"/>
      <c r="AO213" s="529"/>
      <c r="AP213" s="534"/>
      <c r="AQ213" s="530"/>
      <c r="AR213" s="530"/>
      <c r="AS213" s="533"/>
      <c r="AT213" s="533"/>
      <c r="AU213" s="537"/>
      <c r="AV213" s="532" t="str">
        <f t="shared" si="27"/>
        <v xml:space="preserve"> </v>
      </c>
      <c r="AW213" s="298">
        <f t="shared" si="28"/>
        <v>0</v>
      </c>
      <c r="AX213" s="533"/>
    </row>
    <row r="214" spans="1:52" ht="13.5" hidden="1" thickBot="1">
      <c r="A214" s="53" t="s">
        <v>686</v>
      </c>
      <c r="B214" s="407" t="s">
        <v>514</v>
      </c>
      <c r="C214" s="407" t="str">
        <f t="shared" si="25"/>
        <v xml:space="preserve"> </v>
      </c>
      <c r="D214" s="527" t="s">
        <v>514</v>
      </c>
      <c r="E214" s="298">
        <v>0</v>
      </c>
      <c r="F214" s="528" t="str">
        <f t="shared" si="26"/>
        <v xml:space="preserve"> </v>
      </c>
      <c r="G214" s="534"/>
      <c r="H214" s="534"/>
      <c r="I214" s="534"/>
      <c r="J214" s="534"/>
      <c r="K214" s="534"/>
      <c r="L214" s="534"/>
      <c r="M214" s="534"/>
      <c r="N214" s="534"/>
      <c r="O214" s="529"/>
      <c r="P214" s="534"/>
      <c r="Q214" s="529"/>
      <c r="R214" s="529"/>
      <c r="S214" s="534"/>
      <c r="T214" s="534"/>
      <c r="U214" s="534"/>
      <c r="V214" s="534"/>
      <c r="W214" s="534"/>
      <c r="X214" s="534"/>
      <c r="Y214" s="534"/>
      <c r="Z214" s="529"/>
      <c r="AA214" s="529"/>
      <c r="AB214" s="529"/>
      <c r="AC214" s="529"/>
      <c r="AD214" s="533"/>
      <c r="AE214" s="529"/>
      <c r="AF214" s="538"/>
      <c r="AG214" s="538"/>
      <c r="AH214" s="529"/>
      <c r="AI214" s="529"/>
      <c r="AJ214" s="529"/>
      <c r="AK214" s="529"/>
      <c r="AL214" s="529"/>
      <c r="AM214" s="7"/>
      <c r="AN214" s="530"/>
      <c r="AO214" s="533"/>
      <c r="AP214" s="492"/>
      <c r="AQ214" s="530"/>
      <c r="AR214" s="530"/>
      <c r="AS214" s="538"/>
      <c r="AT214" s="538"/>
      <c r="AU214" s="537"/>
      <c r="AV214" s="532" t="str">
        <f t="shared" si="27"/>
        <v xml:space="preserve"> </v>
      </c>
      <c r="AW214" s="298">
        <f t="shared" si="28"/>
        <v>0</v>
      </c>
      <c r="AX214" s="533"/>
    </row>
    <row r="215" spans="1:52" ht="13.5" hidden="1" thickBot="1">
      <c r="A215" s="525" t="s">
        <v>1111</v>
      </c>
      <c r="B215" s="407" t="s">
        <v>514</v>
      </c>
      <c r="C215" s="407" t="str">
        <f t="shared" si="25"/>
        <v xml:space="preserve"> </v>
      </c>
      <c r="D215" s="527" t="s">
        <v>514</v>
      </c>
      <c r="E215" s="298">
        <v>0</v>
      </c>
      <c r="F215" s="528" t="str">
        <f t="shared" si="26"/>
        <v xml:space="preserve"> </v>
      </c>
      <c r="G215" s="529"/>
      <c r="H215" s="529"/>
      <c r="I215" s="534"/>
      <c r="J215" s="529"/>
      <c r="K215" s="529"/>
      <c r="L215" s="529"/>
      <c r="M215" s="529"/>
      <c r="N215" s="529"/>
      <c r="O215" s="529"/>
      <c r="P215" s="529"/>
      <c r="Q215" s="529"/>
      <c r="R215" s="529"/>
      <c r="S215" s="529"/>
      <c r="T215" s="529"/>
      <c r="U215" s="529"/>
      <c r="V215" s="529"/>
      <c r="W215" s="529"/>
      <c r="X215" s="529"/>
      <c r="Y215" s="536"/>
      <c r="Z215" s="498"/>
      <c r="AA215" s="498"/>
      <c r="AB215" s="498"/>
      <c r="AC215" s="498"/>
      <c r="AD215" s="538"/>
      <c r="AE215" s="529"/>
      <c r="AF215" s="538"/>
      <c r="AG215" s="538"/>
      <c r="AH215" s="529"/>
      <c r="AI215" s="529"/>
      <c r="AJ215" s="529"/>
      <c r="AK215" s="529"/>
      <c r="AL215" s="529"/>
      <c r="AM215" s="7"/>
      <c r="AN215" s="529"/>
      <c r="AO215" s="538"/>
      <c r="AP215" s="534"/>
      <c r="AQ215" s="529"/>
      <c r="AR215" s="529"/>
      <c r="AS215" s="538"/>
      <c r="AT215" s="538"/>
      <c r="AU215" s="537"/>
      <c r="AV215" s="532" t="str">
        <f t="shared" si="27"/>
        <v xml:space="preserve"> </v>
      </c>
      <c r="AW215" s="298">
        <f t="shared" si="28"/>
        <v>0</v>
      </c>
      <c r="AX215" s="533"/>
    </row>
    <row r="216" spans="1:52" ht="13.5" hidden="1" thickBot="1">
      <c r="A216" s="53" t="s">
        <v>487</v>
      </c>
      <c r="B216" s="407" t="s">
        <v>514</v>
      </c>
      <c r="C216" s="407" t="str">
        <f t="shared" si="25"/>
        <v xml:space="preserve"> </v>
      </c>
      <c r="D216" s="527" t="s">
        <v>514</v>
      </c>
      <c r="E216" s="298">
        <v>0</v>
      </c>
      <c r="F216" s="528" t="str">
        <f t="shared" si="26"/>
        <v xml:space="preserve"> </v>
      </c>
      <c r="G216" s="492"/>
      <c r="H216" s="492"/>
      <c r="I216" s="492"/>
      <c r="J216" s="492"/>
      <c r="K216" s="492"/>
      <c r="L216" s="492"/>
      <c r="M216" s="492"/>
      <c r="N216" s="492"/>
      <c r="O216" s="529"/>
      <c r="P216" s="492"/>
      <c r="Q216" s="529"/>
      <c r="R216" s="529"/>
      <c r="S216" s="492"/>
      <c r="T216" s="492"/>
      <c r="U216" s="492"/>
      <c r="V216" s="492"/>
      <c r="W216" s="492"/>
      <c r="X216" s="492"/>
      <c r="Y216" s="492"/>
      <c r="Z216" s="530"/>
      <c r="AA216" s="530"/>
      <c r="AB216" s="530"/>
      <c r="AC216" s="530"/>
      <c r="AD216" s="538"/>
      <c r="AE216" s="529"/>
      <c r="AF216" s="538"/>
      <c r="AG216" s="538"/>
      <c r="AH216" s="529"/>
      <c r="AI216" s="529"/>
      <c r="AJ216" s="529"/>
      <c r="AK216" s="529"/>
      <c r="AL216" s="529"/>
      <c r="AM216" s="7"/>
      <c r="AN216" s="529"/>
      <c r="AO216" s="538"/>
      <c r="AP216" s="534"/>
      <c r="AQ216" s="529"/>
      <c r="AR216" s="529"/>
      <c r="AS216" s="538"/>
      <c r="AT216" s="538"/>
      <c r="AU216" s="537"/>
      <c r="AV216" s="532" t="str">
        <f t="shared" si="27"/>
        <v xml:space="preserve"> </v>
      </c>
      <c r="AW216" s="298">
        <f t="shared" si="28"/>
        <v>0</v>
      </c>
      <c r="AX216" s="533"/>
    </row>
    <row r="217" spans="1:52" ht="13.5" hidden="1" thickBot="1">
      <c r="A217" s="546" t="s">
        <v>775</v>
      </c>
      <c r="B217" s="407" t="s">
        <v>514</v>
      </c>
      <c r="C217" s="407" t="str">
        <f t="shared" si="25"/>
        <v xml:space="preserve"> </v>
      </c>
      <c r="D217" s="527" t="s">
        <v>514</v>
      </c>
      <c r="E217" s="298">
        <v>0</v>
      </c>
      <c r="F217" s="528" t="str">
        <f t="shared" si="26"/>
        <v xml:space="preserve"> </v>
      </c>
      <c r="G217" s="492"/>
      <c r="H217" s="492"/>
      <c r="I217" s="492"/>
      <c r="J217" s="492"/>
      <c r="K217" s="492"/>
      <c r="L217" s="492"/>
      <c r="M217" s="492"/>
      <c r="N217" s="492"/>
      <c r="O217" s="529"/>
      <c r="P217" s="492"/>
      <c r="Q217" s="529"/>
      <c r="R217" s="529"/>
      <c r="S217" s="492"/>
      <c r="T217" s="492"/>
      <c r="U217" s="492"/>
      <c r="V217" s="492"/>
      <c r="W217" s="492"/>
      <c r="X217" s="492"/>
      <c r="Y217" s="492"/>
      <c r="Z217" s="530"/>
      <c r="AA217" s="530"/>
      <c r="AB217" s="530"/>
      <c r="AC217" s="530"/>
      <c r="AD217" s="533"/>
      <c r="AE217" s="529"/>
      <c r="AF217" s="538"/>
      <c r="AG217" s="538"/>
      <c r="AH217" s="529"/>
      <c r="AI217" s="529"/>
      <c r="AJ217" s="529"/>
      <c r="AK217" s="529"/>
      <c r="AL217" s="529"/>
      <c r="AM217" s="7"/>
      <c r="AN217" s="530"/>
      <c r="AO217" s="533"/>
      <c r="AP217" s="492"/>
      <c r="AQ217" s="530"/>
      <c r="AR217" s="530"/>
      <c r="AS217" s="533"/>
      <c r="AT217" s="533"/>
      <c r="AU217" s="537"/>
      <c r="AV217" s="532" t="str">
        <f t="shared" si="27"/>
        <v xml:space="preserve"> </v>
      </c>
      <c r="AW217" s="298">
        <f t="shared" si="28"/>
        <v>0</v>
      </c>
      <c r="AX217" s="533"/>
    </row>
    <row r="218" spans="1:52" ht="12" hidden="1" customHeight="1">
      <c r="A218" s="53" t="s">
        <v>494</v>
      </c>
      <c r="B218" s="407" t="s">
        <v>514</v>
      </c>
      <c r="C218" s="407" t="str">
        <f t="shared" si="25"/>
        <v xml:space="preserve"> </v>
      </c>
      <c r="D218" s="527" t="s">
        <v>514</v>
      </c>
      <c r="E218" s="298">
        <v>0</v>
      </c>
      <c r="F218" s="528" t="str">
        <f t="shared" si="26"/>
        <v xml:space="preserve"> </v>
      </c>
      <c r="G218" s="534"/>
      <c r="H218" s="534"/>
      <c r="I218" s="492"/>
      <c r="J218" s="492"/>
      <c r="K218" s="492"/>
      <c r="L218" s="492"/>
      <c r="M218" s="492"/>
      <c r="N218" s="492"/>
      <c r="O218" s="529"/>
      <c r="P218" s="492"/>
      <c r="Q218" s="529"/>
      <c r="R218" s="529"/>
      <c r="S218" s="492"/>
      <c r="T218" s="492"/>
      <c r="U218" s="492"/>
      <c r="V218" s="492"/>
      <c r="W218" s="492"/>
      <c r="X218" s="492"/>
      <c r="Y218" s="534"/>
      <c r="Z218" s="529"/>
      <c r="AA218" s="529"/>
      <c r="AB218" s="529"/>
      <c r="AC218" s="529"/>
      <c r="AD218" s="533"/>
      <c r="AE218" s="529"/>
      <c r="AF218" s="538"/>
      <c r="AG218" s="538"/>
      <c r="AH218" s="529"/>
      <c r="AI218" s="529"/>
      <c r="AJ218" s="529"/>
      <c r="AK218" s="529"/>
      <c r="AL218" s="529"/>
      <c r="AM218" s="7"/>
      <c r="AN218" s="530"/>
      <c r="AO218" s="533"/>
      <c r="AP218" s="492"/>
      <c r="AQ218" s="530"/>
      <c r="AR218" s="530"/>
      <c r="AS218" s="533"/>
      <c r="AT218" s="533"/>
      <c r="AU218" s="537"/>
      <c r="AV218" s="532" t="str">
        <f t="shared" si="27"/>
        <v xml:space="preserve"> </v>
      </c>
      <c r="AW218" s="298">
        <f t="shared" si="28"/>
        <v>0</v>
      </c>
      <c r="AX218" s="533"/>
      <c r="AY218" s="3"/>
    </row>
    <row r="219" spans="1:52" ht="13.5" hidden="1" thickBot="1">
      <c r="A219" s="525" t="s">
        <v>1308</v>
      </c>
      <c r="B219" s="407">
        <v>4</v>
      </c>
      <c r="C219" s="407" t="str">
        <f>IFERROR(MINUTE(C$5)-MINUTE(D219)," ")</f>
        <v xml:space="preserve"> </v>
      </c>
      <c r="D219" s="527" t="s">
        <v>514</v>
      </c>
      <c r="E219" s="298">
        <v>0</v>
      </c>
      <c r="F219" s="528" t="str">
        <f t="shared" si="26"/>
        <v xml:space="preserve"> </v>
      </c>
      <c r="G219" s="529"/>
      <c r="H219" s="529"/>
      <c r="I219" s="529"/>
      <c r="J219" s="529"/>
      <c r="K219" s="529"/>
      <c r="L219" s="529"/>
      <c r="M219" s="529"/>
      <c r="N219" s="529"/>
      <c r="O219" s="529"/>
      <c r="P219" s="529"/>
      <c r="Q219" s="529"/>
      <c r="R219" s="529"/>
      <c r="S219" s="529"/>
      <c r="T219" s="529"/>
      <c r="U219" s="529"/>
      <c r="V219" s="529"/>
      <c r="W219" s="529"/>
      <c r="X219" s="529"/>
      <c r="Y219" s="529"/>
      <c r="Z219" s="529"/>
      <c r="AA219" s="529"/>
      <c r="AB219" s="529"/>
      <c r="AC219" s="529"/>
      <c r="AD219" s="545"/>
      <c r="AE219" s="498"/>
      <c r="AF219" s="545"/>
      <c r="AG219" s="545"/>
      <c r="AH219" s="498"/>
      <c r="AI219" s="498"/>
      <c r="AJ219" s="498"/>
      <c r="AK219" s="498"/>
      <c r="AL219" s="498"/>
      <c r="AM219" s="122"/>
      <c r="AN219" s="529"/>
      <c r="AO219" s="534"/>
      <c r="AP219" s="530"/>
      <c r="AQ219" s="529"/>
      <c r="AR219" s="529"/>
      <c r="AS219" s="533"/>
      <c r="AT219" s="533"/>
      <c r="AU219" s="537"/>
      <c r="AV219" s="532" t="str">
        <f t="shared" si="27"/>
        <v xml:space="preserve"> </v>
      </c>
      <c r="AW219" s="298">
        <f t="shared" si="28"/>
        <v>0</v>
      </c>
      <c r="AX219" s="533"/>
      <c r="AY219" s="3"/>
      <c r="AZ219" s="3"/>
    </row>
    <row r="220" spans="1:52" ht="13.5" hidden="1" thickBot="1">
      <c r="A220" s="53" t="s">
        <v>387</v>
      </c>
      <c r="B220" s="407" t="s">
        <v>514</v>
      </c>
      <c r="C220" s="407" t="str">
        <f t="shared" si="25"/>
        <v xml:space="preserve"> </v>
      </c>
      <c r="D220" s="527" t="s">
        <v>514</v>
      </c>
      <c r="E220" s="298">
        <v>0</v>
      </c>
      <c r="F220" s="528" t="str">
        <f t="shared" si="26"/>
        <v xml:space="preserve"> </v>
      </c>
      <c r="G220" s="534"/>
      <c r="H220" s="534"/>
      <c r="I220" s="492"/>
      <c r="J220" s="492"/>
      <c r="K220" s="492"/>
      <c r="L220" s="492"/>
      <c r="M220" s="492"/>
      <c r="N220" s="492"/>
      <c r="O220" s="529"/>
      <c r="P220" s="492"/>
      <c r="Q220" s="529"/>
      <c r="R220" s="529"/>
      <c r="S220" s="492"/>
      <c r="T220" s="492"/>
      <c r="U220" s="492"/>
      <c r="V220" s="492"/>
      <c r="W220" s="492"/>
      <c r="X220" s="492"/>
      <c r="Y220" s="492"/>
      <c r="Z220" s="530"/>
      <c r="AA220" s="530"/>
      <c r="AB220" s="530"/>
      <c r="AC220" s="530"/>
      <c r="AD220" s="533"/>
      <c r="AE220" s="529"/>
      <c r="AF220" s="538"/>
      <c r="AG220" s="538"/>
      <c r="AH220" s="529"/>
      <c r="AI220" s="529"/>
      <c r="AJ220" s="529"/>
      <c r="AK220" s="529"/>
      <c r="AL220" s="529"/>
      <c r="AM220" s="7"/>
      <c r="AN220" s="530"/>
      <c r="AO220" s="533"/>
      <c r="AP220" s="492"/>
      <c r="AQ220" s="530"/>
      <c r="AR220" s="530"/>
      <c r="AS220" s="533"/>
      <c r="AT220" s="533"/>
      <c r="AU220" s="544"/>
      <c r="AV220" s="532" t="str">
        <f t="shared" si="27"/>
        <v xml:space="preserve"> </v>
      </c>
      <c r="AW220" s="298">
        <f t="shared" si="28"/>
        <v>0</v>
      </c>
      <c r="AX220" s="533"/>
    </row>
    <row r="221" spans="1:52" ht="13.5" hidden="1" thickBot="1">
      <c r="A221" s="525" t="s">
        <v>1092</v>
      </c>
      <c r="B221" s="407" t="s">
        <v>514</v>
      </c>
      <c r="C221" s="407" t="str">
        <f t="shared" si="25"/>
        <v xml:space="preserve"> </v>
      </c>
      <c r="D221" s="527" t="s">
        <v>514</v>
      </c>
      <c r="E221" s="298">
        <v>0</v>
      </c>
      <c r="F221" s="528" t="str">
        <f t="shared" si="26"/>
        <v xml:space="preserve"> </v>
      </c>
      <c r="G221" s="498"/>
      <c r="H221" s="498"/>
      <c r="I221" s="536"/>
      <c r="J221" s="498"/>
      <c r="K221" s="498"/>
      <c r="L221" s="498"/>
      <c r="M221" s="498"/>
      <c r="N221" s="498"/>
      <c r="O221" s="529"/>
      <c r="P221" s="498"/>
      <c r="Q221" s="529"/>
      <c r="R221" s="529"/>
      <c r="S221" s="498"/>
      <c r="T221" s="498"/>
      <c r="U221" s="498"/>
      <c r="V221" s="498"/>
      <c r="W221" s="498"/>
      <c r="X221" s="498"/>
      <c r="Y221" s="536"/>
      <c r="Z221" s="498"/>
      <c r="AA221" s="498"/>
      <c r="AB221" s="498"/>
      <c r="AC221" s="498"/>
      <c r="AD221" s="538"/>
      <c r="AE221" s="529"/>
      <c r="AF221" s="538"/>
      <c r="AG221" s="538"/>
      <c r="AH221" s="529"/>
      <c r="AI221" s="529"/>
      <c r="AJ221" s="529"/>
      <c r="AK221" s="529"/>
      <c r="AL221" s="529"/>
      <c r="AM221" s="7"/>
      <c r="AN221" s="529"/>
      <c r="AO221" s="538"/>
      <c r="AP221" s="534"/>
      <c r="AQ221" s="529"/>
      <c r="AR221" s="529"/>
      <c r="AS221" s="533"/>
      <c r="AT221" s="533"/>
      <c r="AU221" s="537"/>
      <c r="AV221" s="532" t="str">
        <f t="shared" si="27"/>
        <v xml:space="preserve"> </v>
      </c>
      <c r="AW221" s="298">
        <f t="shared" si="28"/>
        <v>0</v>
      </c>
      <c r="AX221" s="533"/>
      <c r="AY221" s="3"/>
    </row>
    <row r="222" spans="1:52" ht="13.5" hidden="1" thickBot="1">
      <c r="A222" s="53" t="s">
        <v>141</v>
      </c>
      <c r="B222" s="407" t="s">
        <v>514</v>
      </c>
      <c r="C222" s="407" t="str">
        <f t="shared" si="25"/>
        <v xml:space="preserve"> </v>
      </c>
      <c r="D222" s="527" t="s">
        <v>514</v>
      </c>
      <c r="E222" s="298">
        <v>0</v>
      </c>
      <c r="F222" s="528" t="str">
        <f t="shared" si="26"/>
        <v xml:space="preserve"> </v>
      </c>
      <c r="G222" s="534"/>
      <c r="H222" s="534"/>
      <c r="I222" s="492"/>
      <c r="J222" s="492"/>
      <c r="K222" s="492"/>
      <c r="L222" s="492"/>
      <c r="M222" s="492"/>
      <c r="N222" s="492"/>
      <c r="O222" s="529"/>
      <c r="P222" s="492"/>
      <c r="Q222" s="529"/>
      <c r="R222" s="529"/>
      <c r="S222" s="492"/>
      <c r="T222" s="492"/>
      <c r="U222" s="492"/>
      <c r="V222" s="492"/>
      <c r="W222" s="492"/>
      <c r="X222" s="492"/>
      <c r="Y222" s="492"/>
      <c r="Z222" s="530"/>
      <c r="AA222" s="530"/>
      <c r="AB222" s="530"/>
      <c r="AC222" s="530"/>
      <c r="AD222" s="533"/>
      <c r="AE222" s="529"/>
      <c r="AF222" s="538"/>
      <c r="AG222" s="538"/>
      <c r="AH222" s="529"/>
      <c r="AI222" s="529"/>
      <c r="AJ222" s="529"/>
      <c r="AK222" s="529"/>
      <c r="AL222" s="529"/>
      <c r="AM222" s="7"/>
      <c r="AN222" s="530"/>
      <c r="AO222" s="533"/>
      <c r="AP222" s="492"/>
      <c r="AQ222" s="530"/>
      <c r="AR222" s="530"/>
      <c r="AS222" s="533"/>
      <c r="AT222" s="533"/>
      <c r="AU222" s="537"/>
      <c r="AV222" s="532" t="str">
        <f t="shared" si="27"/>
        <v xml:space="preserve"> </v>
      </c>
      <c r="AW222" s="298">
        <f t="shared" si="28"/>
        <v>0</v>
      </c>
      <c r="AX222" s="533"/>
    </row>
    <row r="223" spans="1:52" ht="13.5" hidden="1" thickBot="1">
      <c r="A223" s="53" t="s">
        <v>1</v>
      </c>
      <c r="B223" s="407" t="s">
        <v>514</v>
      </c>
      <c r="C223" s="407" t="str">
        <f t="shared" si="25"/>
        <v xml:space="preserve"> </v>
      </c>
      <c r="D223" s="527" t="s">
        <v>514</v>
      </c>
      <c r="E223" s="298">
        <v>0</v>
      </c>
      <c r="F223" s="528" t="str">
        <f t="shared" si="26"/>
        <v xml:space="preserve"> </v>
      </c>
      <c r="G223" s="534"/>
      <c r="H223" s="534"/>
      <c r="I223" s="492"/>
      <c r="J223" s="492"/>
      <c r="K223" s="492"/>
      <c r="L223" s="492"/>
      <c r="M223" s="492"/>
      <c r="N223" s="492"/>
      <c r="O223" s="529"/>
      <c r="P223" s="492"/>
      <c r="Q223" s="529"/>
      <c r="R223" s="529"/>
      <c r="S223" s="492"/>
      <c r="T223" s="492"/>
      <c r="U223" s="492"/>
      <c r="V223" s="492"/>
      <c r="W223" s="492"/>
      <c r="X223" s="492"/>
      <c r="Y223" s="492"/>
      <c r="Z223" s="530"/>
      <c r="AA223" s="530"/>
      <c r="AB223" s="530"/>
      <c r="AC223" s="530"/>
      <c r="AD223" s="538"/>
      <c r="AE223" s="529"/>
      <c r="AF223" s="538"/>
      <c r="AG223" s="538"/>
      <c r="AH223" s="529"/>
      <c r="AI223" s="529"/>
      <c r="AJ223" s="529"/>
      <c r="AK223" s="529"/>
      <c r="AL223" s="529"/>
      <c r="AM223" s="7"/>
      <c r="AN223" s="529"/>
      <c r="AO223" s="538"/>
      <c r="AP223" s="534"/>
      <c r="AQ223" s="529"/>
      <c r="AR223" s="529"/>
      <c r="AS223" s="533"/>
      <c r="AT223" s="533"/>
      <c r="AU223" s="537"/>
      <c r="AV223" s="532" t="str">
        <f t="shared" si="27"/>
        <v xml:space="preserve"> </v>
      </c>
      <c r="AW223" s="298">
        <f t="shared" si="28"/>
        <v>0</v>
      </c>
      <c r="AX223" s="533"/>
    </row>
    <row r="224" spans="1:52" ht="13.5" hidden="1" thickBot="1">
      <c r="A224" s="53" t="s">
        <v>28</v>
      </c>
      <c r="B224" s="407" t="s">
        <v>514</v>
      </c>
      <c r="C224" s="407" t="str">
        <f t="shared" si="25"/>
        <v xml:space="preserve"> </v>
      </c>
      <c r="D224" s="527" t="s">
        <v>514</v>
      </c>
      <c r="E224" s="298">
        <v>0</v>
      </c>
      <c r="F224" s="528" t="str">
        <f t="shared" si="26"/>
        <v xml:space="preserve"> </v>
      </c>
      <c r="G224" s="534"/>
      <c r="H224" s="534"/>
      <c r="I224" s="492"/>
      <c r="J224" s="492"/>
      <c r="K224" s="492"/>
      <c r="L224" s="492"/>
      <c r="M224" s="492"/>
      <c r="N224" s="492"/>
      <c r="O224" s="529"/>
      <c r="P224" s="492"/>
      <c r="Q224" s="529"/>
      <c r="R224" s="529"/>
      <c r="S224" s="492"/>
      <c r="T224" s="492"/>
      <c r="U224" s="492"/>
      <c r="V224" s="492"/>
      <c r="W224" s="492"/>
      <c r="X224" s="492"/>
      <c r="Y224" s="492"/>
      <c r="Z224" s="530"/>
      <c r="AA224" s="530"/>
      <c r="AB224" s="530"/>
      <c r="AC224" s="530"/>
      <c r="AD224" s="538"/>
      <c r="AE224" s="529"/>
      <c r="AF224" s="538"/>
      <c r="AG224" s="538"/>
      <c r="AH224" s="529"/>
      <c r="AI224" s="529"/>
      <c r="AJ224" s="529"/>
      <c r="AK224" s="529"/>
      <c r="AL224" s="529"/>
      <c r="AM224" s="7"/>
      <c r="AN224" s="529"/>
      <c r="AO224" s="538"/>
      <c r="AP224" s="534"/>
      <c r="AQ224" s="529"/>
      <c r="AR224" s="529"/>
      <c r="AS224" s="533"/>
      <c r="AT224" s="533"/>
      <c r="AU224" s="537"/>
      <c r="AV224" s="532" t="str">
        <f t="shared" si="27"/>
        <v xml:space="preserve"> </v>
      </c>
      <c r="AW224" s="298">
        <f t="shared" si="28"/>
        <v>0</v>
      </c>
      <c r="AX224" s="533"/>
    </row>
    <row r="225" spans="1:52" ht="13.5" hidden="1" thickBot="1">
      <c r="A225" s="53" t="s">
        <v>688</v>
      </c>
      <c r="B225" s="407" t="s">
        <v>514</v>
      </c>
      <c r="C225" s="407" t="str">
        <f t="shared" si="25"/>
        <v xml:space="preserve"> </v>
      </c>
      <c r="D225" s="527" t="s">
        <v>514</v>
      </c>
      <c r="E225" s="298">
        <v>0</v>
      </c>
      <c r="F225" s="528" t="str">
        <f t="shared" si="26"/>
        <v xml:space="preserve"> </v>
      </c>
      <c r="G225" s="534"/>
      <c r="H225" s="534"/>
      <c r="I225" s="534"/>
      <c r="J225" s="534"/>
      <c r="K225" s="534"/>
      <c r="L225" s="534"/>
      <c r="M225" s="534"/>
      <c r="N225" s="534"/>
      <c r="O225" s="529"/>
      <c r="P225" s="534"/>
      <c r="Q225" s="529"/>
      <c r="R225" s="529"/>
      <c r="S225" s="534"/>
      <c r="T225" s="534"/>
      <c r="U225" s="534"/>
      <c r="V225" s="534"/>
      <c r="W225" s="534"/>
      <c r="X225" s="534"/>
      <c r="Y225" s="534"/>
      <c r="Z225" s="529"/>
      <c r="AA225" s="529"/>
      <c r="AB225" s="529"/>
      <c r="AC225" s="529"/>
      <c r="AD225" s="538"/>
      <c r="AE225" s="529"/>
      <c r="AF225" s="538"/>
      <c r="AG225" s="538"/>
      <c r="AH225" s="529"/>
      <c r="AI225" s="529"/>
      <c r="AJ225" s="529"/>
      <c r="AK225" s="529"/>
      <c r="AL225" s="529"/>
      <c r="AM225" s="122"/>
      <c r="AN225" s="529"/>
      <c r="AO225" s="538"/>
      <c r="AP225" s="534"/>
      <c r="AQ225" s="529"/>
      <c r="AR225" s="529"/>
      <c r="AS225" s="533"/>
      <c r="AT225" s="533"/>
      <c r="AU225" s="544"/>
      <c r="AV225" s="532" t="str">
        <f t="shared" si="27"/>
        <v xml:space="preserve"> </v>
      </c>
      <c r="AW225" s="298">
        <f t="shared" si="28"/>
        <v>0</v>
      </c>
      <c r="AX225" s="533"/>
      <c r="AZ225" s="3"/>
    </row>
    <row r="226" spans="1:52" ht="13.5" hidden="1" thickBot="1">
      <c r="A226" s="525" t="s">
        <v>959</v>
      </c>
      <c r="B226" s="407" t="s">
        <v>514</v>
      </c>
      <c r="C226" s="407" t="str">
        <f t="shared" si="25"/>
        <v xml:space="preserve"> </v>
      </c>
      <c r="D226" s="527" t="s">
        <v>514</v>
      </c>
      <c r="E226" s="298">
        <v>0</v>
      </c>
      <c r="F226" s="528" t="str">
        <f t="shared" si="26"/>
        <v xml:space="preserve"> </v>
      </c>
      <c r="G226" s="498"/>
      <c r="H226" s="498"/>
      <c r="I226" s="536"/>
      <c r="J226" s="529"/>
      <c r="K226" s="529"/>
      <c r="L226" s="529"/>
      <c r="M226" s="529"/>
      <c r="N226" s="529"/>
      <c r="O226" s="529"/>
      <c r="P226" s="529"/>
      <c r="Q226" s="529"/>
      <c r="R226" s="529"/>
      <c r="S226" s="529"/>
      <c r="T226" s="529"/>
      <c r="U226" s="529"/>
      <c r="V226" s="529"/>
      <c r="W226" s="529"/>
      <c r="X226" s="529"/>
      <c r="Y226" s="534"/>
      <c r="Z226" s="529"/>
      <c r="AA226" s="529"/>
      <c r="AB226" s="529"/>
      <c r="AC226" s="529"/>
      <c r="AD226" s="538"/>
      <c r="AE226" s="529"/>
      <c r="AF226" s="538"/>
      <c r="AG226" s="538"/>
      <c r="AH226" s="529"/>
      <c r="AI226" s="529"/>
      <c r="AJ226" s="529"/>
      <c r="AK226" s="529"/>
      <c r="AL226" s="529"/>
      <c r="AM226" s="7"/>
      <c r="AN226" s="529"/>
      <c r="AO226" s="538"/>
      <c r="AP226" s="534"/>
      <c r="AQ226" s="529"/>
      <c r="AR226" s="529"/>
      <c r="AS226" s="533"/>
      <c r="AT226" s="533"/>
      <c r="AU226" s="537"/>
      <c r="AV226" s="532" t="str">
        <f t="shared" si="27"/>
        <v xml:space="preserve"> </v>
      </c>
      <c r="AW226" s="298">
        <f t="shared" si="28"/>
        <v>0</v>
      </c>
      <c r="AX226" s="533"/>
      <c r="AY226" s="3"/>
    </row>
    <row r="227" spans="1:52" ht="13.5" hidden="1" thickBot="1">
      <c r="A227" s="53" t="s">
        <v>556</v>
      </c>
      <c r="B227" s="407" t="s">
        <v>514</v>
      </c>
      <c r="C227" s="407" t="str">
        <f t="shared" si="25"/>
        <v xml:space="preserve"> </v>
      </c>
      <c r="D227" s="527" t="s">
        <v>514</v>
      </c>
      <c r="E227" s="298">
        <v>0</v>
      </c>
      <c r="F227" s="528" t="str">
        <f t="shared" si="26"/>
        <v xml:space="preserve"> </v>
      </c>
      <c r="G227" s="492"/>
      <c r="H227" s="492"/>
      <c r="I227" s="492"/>
      <c r="J227" s="492"/>
      <c r="K227" s="492"/>
      <c r="L227" s="492"/>
      <c r="M227" s="492"/>
      <c r="N227" s="492"/>
      <c r="O227" s="529"/>
      <c r="P227" s="492"/>
      <c r="Q227" s="529"/>
      <c r="R227" s="529"/>
      <c r="S227" s="492"/>
      <c r="T227" s="492"/>
      <c r="U227" s="492"/>
      <c r="V227" s="492"/>
      <c r="W227" s="492"/>
      <c r="X227" s="492"/>
      <c r="Y227" s="492"/>
      <c r="Z227" s="530"/>
      <c r="AA227" s="530"/>
      <c r="AB227" s="530"/>
      <c r="AC227" s="530"/>
      <c r="AD227" s="533"/>
      <c r="AE227" s="529"/>
      <c r="AF227" s="538"/>
      <c r="AG227" s="538"/>
      <c r="AH227" s="529"/>
      <c r="AI227" s="529"/>
      <c r="AJ227" s="529"/>
      <c r="AK227" s="529"/>
      <c r="AL227" s="529"/>
      <c r="AM227" s="7"/>
      <c r="AN227" s="530"/>
      <c r="AO227" s="533"/>
      <c r="AP227" s="492"/>
      <c r="AQ227" s="530"/>
      <c r="AR227" s="530"/>
      <c r="AS227" s="533"/>
      <c r="AT227" s="533"/>
      <c r="AU227" s="537"/>
      <c r="AV227" s="532" t="str">
        <f t="shared" si="27"/>
        <v xml:space="preserve"> </v>
      </c>
      <c r="AW227" s="298">
        <f t="shared" si="28"/>
        <v>0</v>
      </c>
      <c r="AX227" s="533"/>
    </row>
    <row r="228" spans="1:52" ht="13.5" hidden="1" thickBot="1">
      <c r="A228" s="525" t="s">
        <v>1033</v>
      </c>
      <c r="B228" s="407" t="s">
        <v>514</v>
      </c>
      <c r="C228" s="407" t="str">
        <f t="shared" si="25"/>
        <v xml:space="preserve"> </v>
      </c>
      <c r="D228" s="527" t="s">
        <v>514</v>
      </c>
      <c r="E228" s="298">
        <v>0</v>
      </c>
      <c r="F228" s="528" t="str">
        <f t="shared" si="26"/>
        <v xml:space="preserve"> </v>
      </c>
      <c r="G228" s="532"/>
      <c r="H228" s="532"/>
      <c r="I228" s="536"/>
      <c r="J228" s="498"/>
      <c r="K228" s="498"/>
      <c r="L228" s="498"/>
      <c r="M228" s="498"/>
      <c r="N228" s="498"/>
      <c r="O228" s="529"/>
      <c r="P228" s="498"/>
      <c r="Q228" s="529"/>
      <c r="R228" s="529"/>
      <c r="S228" s="498"/>
      <c r="T228" s="498"/>
      <c r="U228" s="498"/>
      <c r="V228" s="498"/>
      <c r="W228" s="498"/>
      <c r="X228" s="498"/>
      <c r="Y228" s="536"/>
      <c r="Z228" s="498"/>
      <c r="AA228" s="498"/>
      <c r="AB228" s="498"/>
      <c r="AC228" s="498"/>
      <c r="AD228" s="533"/>
      <c r="AE228" s="529"/>
      <c r="AF228" s="538"/>
      <c r="AG228" s="538"/>
      <c r="AH228" s="529"/>
      <c r="AI228" s="529"/>
      <c r="AJ228" s="529"/>
      <c r="AK228" s="529"/>
      <c r="AL228" s="529"/>
      <c r="AM228" s="7"/>
      <c r="AN228" s="530"/>
      <c r="AO228" s="533"/>
      <c r="AP228" s="492"/>
      <c r="AQ228" s="530"/>
      <c r="AR228" s="530"/>
      <c r="AS228" s="533"/>
      <c r="AT228" s="533"/>
      <c r="AU228" s="537"/>
      <c r="AV228" s="532" t="str">
        <f t="shared" si="27"/>
        <v xml:space="preserve"> </v>
      </c>
      <c r="AW228" s="298">
        <f t="shared" si="28"/>
        <v>0</v>
      </c>
      <c r="AX228" s="533"/>
    </row>
    <row r="229" spans="1:52" ht="13.5" hidden="1" thickBot="1">
      <c r="A229" s="525" t="s">
        <v>958</v>
      </c>
      <c r="B229" s="407" t="s">
        <v>514</v>
      </c>
      <c r="C229" s="407" t="str">
        <f t="shared" si="25"/>
        <v xml:space="preserve"> </v>
      </c>
      <c r="D229" s="527" t="s">
        <v>514</v>
      </c>
      <c r="E229" s="298">
        <v>0</v>
      </c>
      <c r="F229" s="528" t="str">
        <f t="shared" si="26"/>
        <v xml:space="preserve"> </v>
      </c>
      <c r="G229" s="498"/>
      <c r="H229" s="498"/>
      <c r="I229" s="536"/>
      <c r="J229" s="498"/>
      <c r="K229" s="498"/>
      <c r="L229" s="498"/>
      <c r="M229" s="498"/>
      <c r="N229" s="498"/>
      <c r="O229" s="529"/>
      <c r="P229" s="498"/>
      <c r="Q229" s="529"/>
      <c r="R229" s="529"/>
      <c r="S229" s="498"/>
      <c r="T229" s="498"/>
      <c r="U229" s="498"/>
      <c r="V229" s="498"/>
      <c r="W229" s="498"/>
      <c r="X229" s="498"/>
      <c r="Y229" s="536"/>
      <c r="Z229" s="498"/>
      <c r="AA229" s="498"/>
      <c r="AB229" s="498"/>
      <c r="AC229" s="498"/>
      <c r="AD229" s="533"/>
      <c r="AE229" s="529"/>
      <c r="AF229" s="538"/>
      <c r="AG229" s="538"/>
      <c r="AH229" s="529"/>
      <c r="AI229" s="529"/>
      <c r="AJ229" s="529"/>
      <c r="AK229" s="529"/>
      <c r="AL229" s="529"/>
      <c r="AM229" s="7"/>
      <c r="AN229" s="530"/>
      <c r="AO229" s="533"/>
      <c r="AP229" s="492"/>
      <c r="AQ229" s="530"/>
      <c r="AR229" s="530"/>
      <c r="AS229" s="533"/>
      <c r="AT229" s="533"/>
      <c r="AU229" s="537"/>
      <c r="AV229" s="532" t="str">
        <f t="shared" si="27"/>
        <v xml:space="preserve"> </v>
      </c>
      <c r="AW229" s="298">
        <f t="shared" si="28"/>
        <v>0</v>
      </c>
      <c r="AX229" s="533"/>
    </row>
    <row r="230" spans="1:52" ht="13.5" hidden="1" thickBot="1">
      <c r="A230" s="535" t="s">
        <v>1194</v>
      </c>
      <c r="B230" s="407" t="s">
        <v>514</v>
      </c>
      <c r="C230" s="407" t="str">
        <f t="shared" si="25"/>
        <v xml:space="preserve"> </v>
      </c>
      <c r="D230" s="527" t="s">
        <v>514</v>
      </c>
      <c r="E230" s="298">
        <v>0</v>
      </c>
      <c r="F230" s="528" t="str">
        <f t="shared" si="26"/>
        <v xml:space="preserve"> </v>
      </c>
      <c r="G230" s="534"/>
      <c r="H230" s="534"/>
      <c r="I230" s="492"/>
      <c r="J230" s="534"/>
      <c r="K230" s="534"/>
      <c r="L230" s="534"/>
      <c r="M230" s="534"/>
      <c r="N230" s="534"/>
      <c r="O230" s="529"/>
      <c r="P230" s="534"/>
      <c r="Q230" s="529"/>
      <c r="R230" s="529"/>
      <c r="S230" s="534"/>
      <c r="T230" s="534"/>
      <c r="U230" s="534"/>
      <c r="V230" s="534"/>
      <c r="W230" s="534"/>
      <c r="X230" s="534"/>
      <c r="Y230" s="534"/>
      <c r="Z230" s="529"/>
      <c r="AA230" s="529"/>
      <c r="AB230" s="529"/>
      <c r="AC230" s="529"/>
      <c r="AD230" s="533"/>
      <c r="AE230" s="529"/>
      <c r="AF230" s="538"/>
      <c r="AG230" s="538"/>
      <c r="AH230" s="529"/>
      <c r="AI230" s="529"/>
      <c r="AJ230" s="529"/>
      <c r="AK230" s="529"/>
      <c r="AL230" s="529"/>
      <c r="AM230" s="7"/>
      <c r="AN230" s="530"/>
      <c r="AO230" s="533"/>
      <c r="AP230" s="492"/>
      <c r="AQ230" s="530"/>
      <c r="AR230" s="530"/>
      <c r="AS230" s="538"/>
      <c r="AT230" s="538"/>
      <c r="AU230" s="537"/>
      <c r="AV230" s="532" t="str">
        <f t="shared" si="27"/>
        <v xml:space="preserve"> </v>
      </c>
      <c r="AW230" s="298">
        <f t="shared" si="28"/>
        <v>0</v>
      </c>
      <c r="AX230" s="533"/>
    </row>
    <row r="231" spans="1:52" ht="13.5" hidden="1" thickBot="1">
      <c r="A231" s="53" t="s">
        <v>416</v>
      </c>
      <c r="B231" s="407" t="s">
        <v>514</v>
      </c>
      <c r="C231" s="407" t="str">
        <f t="shared" si="25"/>
        <v xml:space="preserve"> </v>
      </c>
      <c r="D231" s="527" t="s">
        <v>514</v>
      </c>
      <c r="E231" s="298">
        <v>0</v>
      </c>
      <c r="F231" s="528" t="str">
        <f t="shared" si="26"/>
        <v xml:space="preserve"> </v>
      </c>
      <c r="G231" s="492"/>
      <c r="H231" s="492"/>
      <c r="I231" s="492"/>
      <c r="J231" s="492"/>
      <c r="K231" s="492"/>
      <c r="L231" s="492"/>
      <c r="M231" s="492"/>
      <c r="N231" s="492"/>
      <c r="O231" s="529"/>
      <c r="P231" s="492"/>
      <c r="Q231" s="529"/>
      <c r="R231" s="529"/>
      <c r="S231" s="492"/>
      <c r="T231" s="492"/>
      <c r="U231" s="492"/>
      <c r="V231" s="492"/>
      <c r="W231" s="492"/>
      <c r="X231" s="492"/>
      <c r="Y231" s="534"/>
      <c r="Z231" s="529"/>
      <c r="AA231" s="529"/>
      <c r="AB231" s="529"/>
      <c r="AC231" s="529"/>
      <c r="AD231" s="533"/>
      <c r="AE231" s="529"/>
      <c r="AF231" s="538"/>
      <c r="AG231" s="538"/>
      <c r="AH231" s="529"/>
      <c r="AI231" s="529"/>
      <c r="AJ231" s="529"/>
      <c r="AK231" s="529"/>
      <c r="AL231" s="529"/>
      <c r="AM231" s="7"/>
      <c r="AN231" s="530"/>
      <c r="AO231" s="533"/>
      <c r="AP231" s="492"/>
      <c r="AQ231" s="530"/>
      <c r="AR231" s="530"/>
      <c r="AS231" s="538"/>
      <c r="AT231" s="538"/>
      <c r="AU231" s="537"/>
      <c r="AV231" s="532" t="str">
        <f t="shared" si="27"/>
        <v xml:space="preserve"> </v>
      </c>
      <c r="AW231" s="298">
        <f t="shared" si="28"/>
        <v>0</v>
      </c>
      <c r="AX231" s="533"/>
    </row>
    <row r="232" spans="1:52" ht="13.5" hidden="1" thickBot="1">
      <c r="A232" s="525" t="s">
        <v>1034</v>
      </c>
      <c r="B232" s="407">
        <v>8</v>
      </c>
      <c r="C232" s="407" t="str">
        <f t="shared" si="25"/>
        <v xml:space="preserve"> </v>
      </c>
      <c r="D232" s="527" t="s">
        <v>514</v>
      </c>
      <c r="E232" s="298">
        <v>0</v>
      </c>
      <c r="F232" s="528" t="str">
        <f t="shared" si="26"/>
        <v xml:space="preserve"> </v>
      </c>
      <c r="G232" s="529"/>
      <c r="H232" s="529"/>
      <c r="I232" s="529"/>
      <c r="J232" s="529"/>
      <c r="K232" s="529"/>
      <c r="L232" s="529"/>
      <c r="M232" s="529"/>
      <c r="N232" s="529"/>
      <c r="O232" s="529"/>
      <c r="P232" s="529"/>
      <c r="Q232" s="529"/>
      <c r="R232" s="529"/>
      <c r="S232" s="529"/>
      <c r="T232" s="529"/>
      <c r="U232" s="529"/>
      <c r="V232" s="529"/>
      <c r="W232" s="529"/>
      <c r="X232" s="529"/>
      <c r="Y232" s="529"/>
      <c r="Z232" s="498"/>
      <c r="AA232" s="498"/>
      <c r="AB232" s="498"/>
      <c r="AC232" s="498"/>
      <c r="AD232" s="532"/>
      <c r="AE232" s="529"/>
      <c r="AF232" s="538"/>
      <c r="AG232" s="538"/>
      <c r="AH232" s="529"/>
      <c r="AI232" s="529"/>
      <c r="AJ232" s="529"/>
      <c r="AK232" s="529"/>
      <c r="AL232" s="529"/>
      <c r="AM232" s="122"/>
      <c r="AN232" s="530"/>
      <c r="AO232" s="533"/>
      <c r="AP232" s="492"/>
      <c r="AQ232" s="530"/>
      <c r="AR232" s="530"/>
      <c r="AS232" s="533"/>
      <c r="AT232" s="533"/>
      <c r="AU232" s="537"/>
      <c r="AV232" s="532" t="str">
        <f t="shared" si="27"/>
        <v xml:space="preserve"> </v>
      </c>
      <c r="AW232" s="298">
        <f t="shared" si="28"/>
        <v>0</v>
      </c>
      <c r="AX232" s="533"/>
      <c r="AZ232" s="3"/>
    </row>
    <row r="233" spans="1:52" ht="13.5" hidden="1" thickBot="1">
      <c r="A233" s="525" t="s">
        <v>1035</v>
      </c>
      <c r="B233" s="407">
        <v>8</v>
      </c>
      <c r="C233" s="407">
        <v>8</v>
      </c>
      <c r="D233" s="527" t="s">
        <v>514</v>
      </c>
      <c r="E233" s="298">
        <v>0</v>
      </c>
      <c r="F233" s="528" t="str">
        <f t="shared" si="26"/>
        <v xml:space="preserve"> </v>
      </c>
      <c r="G233" s="529"/>
      <c r="H233" s="529"/>
      <c r="I233" s="529"/>
      <c r="J233" s="529"/>
      <c r="K233" s="529"/>
      <c r="L233" s="529"/>
      <c r="M233" s="529"/>
      <c r="N233" s="529"/>
      <c r="O233" s="529"/>
      <c r="P233" s="529"/>
      <c r="Q233" s="529"/>
      <c r="R233" s="529"/>
      <c r="S233" s="529"/>
      <c r="T233" s="529"/>
      <c r="U233" s="529"/>
      <c r="V233" s="529"/>
      <c r="W233" s="529"/>
      <c r="X233" s="529"/>
      <c r="Y233" s="529"/>
      <c r="Z233" s="529"/>
      <c r="AA233" s="529"/>
      <c r="AB233" s="529"/>
      <c r="AC233" s="529"/>
      <c r="AD233" s="533"/>
      <c r="AE233" s="529"/>
      <c r="AF233" s="538"/>
      <c r="AG233" s="538"/>
      <c r="AH233" s="529"/>
      <c r="AI233" s="529"/>
      <c r="AJ233" s="529"/>
      <c r="AK233" s="529"/>
      <c r="AL233" s="529"/>
      <c r="AM233" s="122"/>
      <c r="AN233" s="530"/>
      <c r="AO233" s="533"/>
      <c r="AP233" s="492"/>
      <c r="AQ233" s="530"/>
      <c r="AR233" s="530"/>
      <c r="AS233" s="538"/>
      <c r="AT233" s="538"/>
      <c r="AU233" s="537"/>
      <c r="AV233" s="532" t="str">
        <f t="shared" si="27"/>
        <v xml:space="preserve"> </v>
      </c>
      <c r="AW233" s="298">
        <f t="shared" si="28"/>
        <v>0</v>
      </c>
      <c r="AX233" s="533"/>
      <c r="AZ233" s="3"/>
    </row>
    <row r="234" spans="1:52" s="3" customFormat="1" ht="13.5" hidden="1" thickBot="1">
      <c r="A234" s="525" t="s">
        <v>1166</v>
      </c>
      <c r="B234" s="407" t="s">
        <v>514</v>
      </c>
      <c r="C234" s="407" t="str">
        <f t="shared" ref="C234:C254" si="29">IFERROR(MINUTE(C$5)-MINUTE(D234)," ")</f>
        <v xml:space="preserve"> </v>
      </c>
      <c r="D234" s="527" t="s">
        <v>514</v>
      </c>
      <c r="E234" s="298">
        <v>0</v>
      </c>
      <c r="F234" s="528" t="str">
        <f t="shared" si="26"/>
        <v xml:space="preserve"> </v>
      </c>
      <c r="G234" s="498"/>
      <c r="H234" s="498"/>
      <c r="I234" s="534"/>
      <c r="J234" s="492"/>
      <c r="K234" s="492"/>
      <c r="L234" s="492"/>
      <c r="M234" s="492"/>
      <c r="N234" s="492"/>
      <c r="O234" s="529"/>
      <c r="P234" s="529"/>
      <c r="Q234" s="529"/>
      <c r="R234" s="529"/>
      <c r="S234" s="529"/>
      <c r="T234" s="529"/>
      <c r="U234" s="529"/>
      <c r="V234" s="529"/>
      <c r="W234" s="529"/>
      <c r="X234" s="529"/>
      <c r="Y234" s="534"/>
      <c r="Z234" s="529"/>
      <c r="AA234" s="529"/>
      <c r="AB234" s="529"/>
      <c r="AC234" s="529"/>
      <c r="AD234" s="533"/>
      <c r="AE234" s="529"/>
      <c r="AF234" s="538"/>
      <c r="AG234" s="538"/>
      <c r="AH234" s="529"/>
      <c r="AI234" s="529"/>
      <c r="AJ234" s="529"/>
      <c r="AK234" s="529"/>
      <c r="AL234" s="529"/>
      <c r="AM234" s="7"/>
      <c r="AN234" s="530"/>
      <c r="AO234" s="533"/>
      <c r="AP234" s="492"/>
      <c r="AQ234" s="530"/>
      <c r="AR234" s="530"/>
      <c r="AS234" s="533"/>
      <c r="AT234" s="533"/>
      <c r="AU234" s="537"/>
      <c r="AV234" s="532" t="str">
        <f t="shared" si="27"/>
        <v xml:space="preserve"> </v>
      </c>
      <c r="AW234" s="298">
        <f t="shared" si="28"/>
        <v>0</v>
      </c>
      <c r="AX234" s="533"/>
      <c r="AY234"/>
      <c r="AZ234"/>
    </row>
    <row r="235" spans="1:52" ht="13.5" hidden="1" thickBot="1">
      <c r="A235" s="525" t="s">
        <v>907</v>
      </c>
      <c r="B235" s="407" t="s">
        <v>514</v>
      </c>
      <c r="C235" s="407" t="str">
        <f t="shared" si="29"/>
        <v xml:space="preserve"> </v>
      </c>
      <c r="D235" s="527" t="s">
        <v>514</v>
      </c>
      <c r="E235" s="298">
        <v>0</v>
      </c>
      <c r="F235" s="528" t="str">
        <f t="shared" si="26"/>
        <v xml:space="preserve"> </v>
      </c>
      <c r="G235" s="529"/>
      <c r="H235" s="529"/>
      <c r="I235" s="534"/>
      <c r="J235" s="529"/>
      <c r="K235" s="529"/>
      <c r="L235" s="529"/>
      <c r="M235" s="529"/>
      <c r="N235" s="529"/>
      <c r="O235" s="529"/>
      <c r="P235" s="529"/>
      <c r="Q235" s="529"/>
      <c r="R235" s="529"/>
      <c r="S235" s="529"/>
      <c r="T235" s="529"/>
      <c r="U235" s="529"/>
      <c r="V235" s="529"/>
      <c r="W235" s="529"/>
      <c r="X235" s="529"/>
      <c r="Y235" s="534"/>
      <c r="Z235" s="529"/>
      <c r="AA235" s="529"/>
      <c r="AB235" s="529"/>
      <c r="AC235" s="529"/>
      <c r="AD235" s="533"/>
      <c r="AE235" s="529"/>
      <c r="AF235" s="538"/>
      <c r="AG235" s="538"/>
      <c r="AH235" s="529"/>
      <c r="AI235" s="529"/>
      <c r="AJ235" s="529"/>
      <c r="AK235" s="529"/>
      <c r="AL235" s="529"/>
      <c r="AM235" s="7"/>
      <c r="AN235" s="530"/>
      <c r="AO235" s="533"/>
      <c r="AP235" s="492"/>
      <c r="AQ235" s="530"/>
      <c r="AR235" s="530"/>
      <c r="AS235" s="533"/>
      <c r="AT235" s="533"/>
      <c r="AU235" s="537"/>
      <c r="AV235" s="532" t="str">
        <f t="shared" si="27"/>
        <v xml:space="preserve"> </v>
      </c>
      <c r="AW235" s="298">
        <f t="shared" si="28"/>
        <v>0</v>
      </c>
      <c r="AX235" s="533"/>
    </row>
    <row r="236" spans="1:52" ht="13.5" hidden="1" thickBot="1">
      <c r="A236" s="535" t="s">
        <v>1195</v>
      </c>
      <c r="B236" s="407" t="s">
        <v>514</v>
      </c>
      <c r="C236" s="407" t="str">
        <f t="shared" si="29"/>
        <v xml:space="preserve"> </v>
      </c>
      <c r="D236" s="527" t="s">
        <v>514</v>
      </c>
      <c r="E236" s="298">
        <v>0</v>
      </c>
      <c r="F236" s="528" t="str">
        <f t="shared" si="26"/>
        <v xml:space="preserve"> </v>
      </c>
      <c r="G236" s="534"/>
      <c r="H236" s="534"/>
      <c r="I236" s="492"/>
      <c r="J236" s="534"/>
      <c r="K236" s="534"/>
      <c r="L236" s="534"/>
      <c r="M236" s="534"/>
      <c r="N236" s="534"/>
      <c r="O236" s="529"/>
      <c r="P236" s="534"/>
      <c r="Q236" s="529"/>
      <c r="R236" s="529"/>
      <c r="S236" s="534"/>
      <c r="T236" s="534"/>
      <c r="U236" s="534"/>
      <c r="V236" s="534"/>
      <c r="W236" s="534"/>
      <c r="X236" s="534"/>
      <c r="Y236" s="534"/>
      <c r="Z236" s="529"/>
      <c r="AA236" s="529"/>
      <c r="AB236" s="529"/>
      <c r="AC236" s="529"/>
      <c r="AD236" s="533"/>
      <c r="AE236" s="529"/>
      <c r="AF236" s="538"/>
      <c r="AG236" s="538"/>
      <c r="AH236" s="529"/>
      <c r="AI236" s="529"/>
      <c r="AJ236" s="529"/>
      <c r="AK236" s="529"/>
      <c r="AL236" s="529"/>
      <c r="AM236" s="7"/>
      <c r="AN236" s="530"/>
      <c r="AO236" s="533"/>
      <c r="AP236" s="492"/>
      <c r="AQ236" s="530"/>
      <c r="AR236" s="530"/>
      <c r="AS236" s="533"/>
      <c r="AT236" s="533"/>
      <c r="AU236" s="537"/>
      <c r="AV236" s="532" t="str">
        <f t="shared" si="27"/>
        <v xml:space="preserve"> </v>
      </c>
      <c r="AW236" s="298">
        <f t="shared" si="28"/>
        <v>0</v>
      </c>
      <c r="AX236" s="533"/>
    </row>
    <row r="237" spans="1:52" ht="13.5" hidden="1" thickBot="1">
      <c r="A237" s="525" t="s">
        <v>904</v>
      </c>
      <c r="B237" s="407" t="s">
        <v>514</v>
      </c>
      <c r="C237" s="407" t="str">
        <f t="shared" si="29"/>
        <v xml:space="preserve"> </v>
      </c>
      <c r="D237" s="527" t="s">
        <v>514</v>
      </c>
      <c r="E237" s="298">
        <v>0</v>
      </c>
      <c r="F237" s="528" t="str">
        <f t="shared" si="26"/>
        <v xml:space="preserve"> </v>
      </c>
      <c r="G237" s="536"/>
      <c r="H237" s="536"/>
      <c r="I237" s="536"/>
      <c r="J237" s="536"/>
      <c r="K237" s="536"/>
      <c r="L237" s="536"/>
      <c r="M237" s="536"/>
      <c r="N237" s="536"/>
      <c r="O237" s="529"/>
      <c r="P237" s="536"/>
      <c r="Q237" s="529"/>
      <c r="R237" s="529"/>
      <c r="S237" s="536"/>
      <c r="T237" s="536"/>
      <c r="U237" s="536"/>
      <c r="V237" s="536"/>
      <c r="W237" s="536"/>
      <c r="X237" s="536"/>
      <c r="Y237" s="536"/>
      <c r="Z237" s="498"/>
      <c r="AA237" s="498"/>
      <c r="AB237" s="498"/>
      <c r="AC237" s="498"/>
      <c r="AD237" s="533"/>
      <c r="AE237" s="529"/>
      <c r="AF237" s="538"/>
      <c r="AG237" s="538"/>
      <c r="AH237" s="529"/>
      <c r="AI237" s="529"/>
      <c r="AJ237" s="529"/>
      <c r="AK237" s="529"/>
      <c r="AL237" s="529"/>
      <c r="AM237" s="7"/>
      <c r="AN237" s="530"/>
      <c r="AO237" s="533"/>
      <c r="AP237" s="492"/>
      <c r="AQ237" s="530"/>
      <c r="AR237" s="530"/>
      <c r="AS237" s="533"/>
      <c r="AT237" s="533"/>
      <c r="AU237" s="537"/>
      <c r="AV237" s="532" t="str">
        <f t="shared" si="27"/>
        <v xml:space="preserve"> </v>
      </c>
      <c r="AW237" s="298">
        <f t="shared" si="28"/>
        <v>0</v>
      </c>
      <c r="AX237" s="533"/>
    </row>
    <row r="238" spans="1:52" ht="13.5" hidden="1" thickBot="1">
      <c r="A238" s="525" t="s">
        <v>776</v>
      </c>
      <c r="B238" s="407" t="s">
        <v>514</v>
      </c>
      <c r="C238" s="407" t="str">
        <f t="shared" si="29"/>
        <v xml:space="preserve"> </v>
      </c>
      <c r="D238" s="527" t="s">
        <v>514</v>
      </c>
      <c r="E238" s="298">
        <v>0</v>
      </c>
      <c r="F238" s="528" t="str">
        <f t="shared" si="26"/>
        <v xml:space="preserve"> </v>
      </c>
      <c r="G238" s="498"/>
      <c r="H238" s="498"/>
      <c r="I238" s="536"/>
      <c r="J238" s="498"/>
      <c r="K238" s="498"/>
      <c r="L238" s="498"/>
      <c r="M238" s="498"/>
      <c r="N238" s="498"/>
      <c r="O238" s="529"/>
      <c r="P238" s="498"/>
      <c r="Q238" s="529"/>
      <c r="R238" s="529"/>
      <c r="S238" s="498"/>
      <c r="T238" s="498"/>
      <c r="U238" s="498"/>
      <c r="V238" s="498"/>
      <c r="W238" s="498"/>
      <c r="X238" s="498"/>
      <c r="Y238" s="536"/>
      <c r="Z238" s="498"/>
      <c r="AA238" s="498"/>
      <c r="AB238" s="498"/>
      <c r="AC238" s="498"/>
      <c r="AD238" s="533"/>
      <c r="AE238" s="529"/>
      <c r="AF238" s="538"/>
      <c r="AG238" s="538"/>
      <c r="AH238" s="529"/>
      <c r="AI238" s="529"/>
      <c r="AJ238" s="529"/>
      <c r="AK238" s="529"/>
      <c r="AL238" s="529"/>
      <c r="AM238" s="7"/>
      <c r="AN238" s="530"/>
      <c r="AO238" s="533"/>
      <c r="AP238" s="492"/>
      <c r="AQ238" s="530"/>
      <c r="AR238" s="530"/>
      <c r="AS238" s="538"/>
      <c r="AT238" s="538"/>
      <c r="AU238" s="537"/>
      <c r="AV238" s="532" t="str">
        <f t="shared" si="27"/>
        <v xml:space="preserve"> </v>
      </c>
      <c r="AW238" s="298">
        <f t="shared" si="28"/>
        <v>0</v>
      </c>
      <c r="AX238" s="533"/>
    </row>
    <row r="239" spans="1:52" ht="13.5" hidden="1" thickBot="1">
      <c r="A239" s="53" t="s">
        <v>689</v>
      </c>
      <c r="B239" s="407" t="s">
        <v>514</v>
      </c>
      <c r="C239" s="407" t="str">
        <f t="shared" si="29"/>
        <v xml:space="preserve"> </v>
      </c>
      <c r="D239" s="527" t="s">
        <v>514</v>
      </c>
      <c r="E239" s="298">
        <v>0</v>
      </c>
      <c r="F239" s="528" t="str">
        <f t="shared" si="26"/>
        <v xml:space="preserve"> </v>
      </c>
      <c r="G239" s="492"/>
      <c r="H239" s="492"/>
      <c r="I239" s="492"/>
      <c r="J239" s="492"/>
      <c r="K239" s="492"/>
      <c r="L239" s="492"/>
      <c r="M239" s="492"/>
      <c r="N239" s="492"/>
      <c r="O239" s="529"/>
      <c r="P239" s="492"/>
      <c r="Q239" s="529"/>
      <c r="R239" s="529"/>
      <c r="S239" s="492"/>
      <c r="T239" s="492"/>
      <c r="U239" s="492"/>
      <c r="V239" s="492"/>
      <c r="W239" s="492"/>
      <c r="X239" s="492"/>
      <c r="Y239" s="534"/>
      <c r="Z239" s="529"/>
      <c r="AA239" s="529"/>
      <c r="AB239" s="529"/>
      <c r="AC239" s="529"/>
      <c r="AD239" s="533"/>
      <c r="AE239" s="529"/>
      <c r="AF239" s="538"/>
      <c r="AG239" s="538"/>
      <c r="AH239" s="529"/>
      <c r="AI239" s="529"/>
      <c r="AJ239" s="529"/>
      <c r="AK239" s="529"/>
      <c r="AL239" s="529"/>
      <c r="AM239" s="7"/>
      <c r="AN239" s="530"/>
      <c r="AO239" s="533"/>
      <c r="AP239" s="492"/>
      <c r="AQ239" s="530"/>
      <c r="AR239" s="530"/>
      <c r="AS239" s="533"/>
      <c r="AT239" s="533"/>
      <c r="AU239" s="537"/>
      <c r="AV239" s="532" t="str">
        <f t="shared" si="27"/>
        <v xml:space="preserve"> </v>
      </c>
      <c r="AW239" s="298">
        <f t="shared" si="28"/>
        <v>0</v>
      </c>
      <c r="AX239" s="533"/>
    </row>
    <row r="240" spans="1:52" ht="13.5" hidden="1" thickBot="1">
      <c r="A240" s="525" t="s">
        <v>777</v>
      </c>
      <c r="B240" s="407" t="s">
        <v>514</v>
      </c>
      <c r="C240" s="407" t="str">
        <f t="shared" si="29"/>
        <v xml:space="preserve"> </v>
      </c>
      <c r="D240" s="527" t="s">
        <v>514</v>
      </c>
      <c r="E240" s="298">
        <v>0</v>
      </c>
      <c r="F240" s="528" t="str">
        <f t="shared" si="26"/>
        <v xml:space="preserve"> </v>
      </c>
      <c r="G240" s="536"/>
      <c r="H240" s="536"/>
      <c r="I240" s="536"/>
      <c r="J240" s="536"/>
      <c r="K240" s="536"/>
      <c r="L240" s="536"/>
      <c r="M240" s="536"/>
      <c r="N240" s="536"/>
      <c r="O240" s="529"/>
      <c r="P240" s="536"/>
      <c r="Q240" s="529"/>
      <c r="R240" s="529"/>
      <c r="S240" s="536"/>
      <c r="T240" s="536"/>
      <c r="U240" s="536"/>
      <c r="V240" s="536"/>
      <c r="W240" s="536"/>
      <c r="X240" s="536"/>
      <c r="Y240" s="536"/>
      <c r="Z240" s="498"/>
      <c r="AA240" s="498"/>
      <c r="AB240" s="498"/>
      <c r="AC240" s="498"/>
      <c r="AD240" s="533"/>
      <c r="AE240" s="529"/>
      <c r="AF240" s="538"/>
      <c r="AG240" s="538"/>
      <c r="AH240" s="529"/>
      <c r="AI240" s="529"/>
      <c r="AJ240" s="529"/>
      <c r="AK240" s="529"/>
      <c r="AL240" s="529"/>
      <c r="AM240" s="7"/>
      <c r="AN240" s="530"/>
      <c r="AO240" s="533"/>
      <c r="AP240" s="492"/>
      <c r="AQ240" s="530"/>
      <c r="AR240" s="530"/>
      <c r="AS240" s="533"/>
      <c r="AT240" s="533"/>
      <c r="AU240" s="537"/>
      <c r="AV240" s="532" t="str">
        <f t="shared" si="27"/>
        <v xml:space="preserve"> </v>
      </c>
      <c r="AW240" s="298">
        <f t="shared" si="28"/>
        <v>0</v>
      </c>
      <c r="AX240" s="533"/>
    </row>
    <row r="241" spans="1:52" ht="13.5" hidden="1" thickBot="1">
      <c r="A241" s="53" t="s">
        <v>299</v>
      </c>
      <c r="B241" s="407" t="s">
        <v>514</v>
      </c>
      <c r="C241" s="407" t="str">
        <f t="shared" si="29"/>
        <v xml:space="preserve"> </v>
      </c>
      <c r="D241" s="527" t="s">
        <v>514</v>
      </c>
      <c r="E241" s="298">
        <v>0</v>
      </c>
      <c r="F241" s="528" t="str">
        <f t="shared" si="26"/>
        <v xml:space="preserve"> </v>
      </c>
      <c r="G241" s="492"/>
      <c r="H241" s="492"/>
      <c r="I241" s="492"/>
      <c r="J241" s="492"/>
      <c r="K241" s="492"/>
      <c r="L241" s="492"/>
      <c r="M241" s="492"/>
      <c r="N241" s="492"/>
      <c r="O241" s="529"/>
      <c r="P241" s="492"/>
      <c r="Q241" s="529"/>
      <c r="R241" s="529"/>
      <c r="S241" s="492"/>
      <c r="T241" s="492"/>
      <c r="U241" s="492"/>
      <c r="V241" s="492"/>
      <c r="W241" s="492"/>
      <c r="X241" s="492"/>
      <c r="Y241" s="492"/>
      <c r="Z241" s="530"/>
      <c r="AA241" s="530"/>
      <c r="AB241" s="530"/>
      <c r="AC241" s="530"/>
      <c r="AD241" s="538"/>
      <c r="AE241" s="529"/>
      <c r="AF241" s="538"/>
      <c r="AG241" s="538"/>
      <c r="AH241" s="529"/>
      <c r="AI241" s="529"/>
      <c r="AJ241" s="529"/>
      <c r="AK241" s="529"/>
      <c r="AL241" s="529"/>
      <c r="AM241" s="7"/>
      <c r="AN241" s="529"/>
      <c r="AO241" s="538"/>
      <c r="AP241" s="534"/>
      <c r="AQ241" s="529"/>
      <c r="AR241" s="529"/>
      <c r="AS241" s="533"/>
      <c r="AT241" s="533"/>
      <c r="AU241" s="537"/>
      <c r="AV241" s="532" t="str">
        <f t="shared" si="27"/>
        <v xml:space="preserve"> </v>
      </c>
      <c r="AW241" s="298">
        <f t="shared" si="28"/>
        <v>0</v>
      </c>
      <c r="AX241" s="533"/>
    </row>
    <row r="242" spans="1:52" ht="13.5" hidden="1" thickBot="1">
      <c r="A242" s="53" t="s">
        <v>70</v>
      </c>
      <c r="B242" s="407" t="s">
        <v>514</v>
      </c>
      <c r="C242" s="407" t="str">
        <f t="shared" si="29"/>
        <v xml:space="preserve"> </v>
      </c>
      <c r="D242" s="527" t="s">
        <v>514</v>
      </c>
      <c r="E242" s="298">
        <v>0</v>
      </c>
      <c r="F242" s="528" t="str">
        <f t="shared" si="26"/>
        <v xml:space="preserve"> </v>
      </c>
      <c r="G242" s="534"/>
      <c r="H242" s="534"/>
      <c r="I242" s="492"/>
      <c r="J242" s="492"/>
      <c r="K242" s="492"/>
      <c r="L242" s="492"/>
      <c r="M242" s="492"/>
      <c r="N242" s="492"/>
      <c r="O242" s="529"/>
      <c r="P242" s="492"/>
      <c r="Q242" s="529"/>
      <c r="R242" s="529"/>
      <c r="S242" s="492"/>
      <c r="T242" s="492"/>
      <c r="U242" s="492"/>
      <c r="V242" s="492"/>
      <c r="W242" s="492"/>
      <c r="X242" s="492"/>
      <c r="Y242" s="492"/>
      <c r="Z242" s="530"/>
      <c r="AA242" s="530"/>
      <c r="AB242" s="530"/>
      <c r="AC242" s="530"/>
      <c r="AD242" s="538"/>
      <c r="AE242" s="529"/>
      <c r="AF242" s="538"/>
      <c r="AG242" s="538"/>
      <c r="AH242" s="529"/>
      <c r="AI242" s="529"/>
      <c r="AJ242" s="529"/>
      <c r="AK242" s="529"/>
      <c r="AL242" s="529"/>
      <c r="AM242" s="7"/>
      <c r="AN242" s="529"/>
      <c r="AO242" s="538"/>
      <c r="AP242" s="534"/>
      <c r="AQ242" s="529"/>
      <c r="AR242" s="529"/>
      <c r="AS242" s="533"/>
      <c r="AT242" s="533"/>
      <c r="AU242" s="537"/>
      <c r="AV242" s="532" t="str">
        <f t="shared" si="27"/>
        <v xml:space="preserve"> </v>
      </c>
      <c r="AW242" s="298">
        <f t="shared" si="28"/>
        <v>0</v>
      </c>
      <c r="AX242" s="533"/>
    </row>
    <row r="243" spans="1:52" ht="13.5" hidden="1" thickBot="1">
      <c r="A243" s="53" t="s">
        <v>313</v>
      </c>
      <c r="B243" s="407" t="s">
        <v>514</v>
      </c>
      <c r="C243" s="407" t="str">
        <f t="shared" si="29"/>
        <v xml:space="preserve"> </v>
      </c>
      <c r="D243" s="527" t="s">
        <v>514</v>
      </c>
      <c r="E243" s="298">
        <v>0</v>
      </c>
      <c r="F243" s="528" t="str">
        <f t="shared" si="26"/>
        <v xml:space="preserve"> </v>
      </c>
      <c r="G243" s="534"/>
      <c r="H243" s="534"/>
      <c r="I243" s="492"/>
      <c r="J243" s="492"/>
      <c r="K243" s="492"/>
      <c r="L243" s="492"/>
      <c r="M243" s="492"/>
      <c r="N243" s="492"/>
      <c r="O243" s="529"/>
      <c r="P243" s="492"/>
      <c r="Q243" s="529"/>
      <c r="R243" s="529"/>
      <c r="S243" s="492"/>
      <c r="T243" s="492"/>
      <c r="U243" s="492"/>
      <c r="V243" s="492"/>
      <c r="W243" s="492"/>
      <c r="X243" s="492"/>
      <c r="Y243" s="492"/>
      <c r="Z243" s="530"/>
      <c r="AA243" s="530"/>
      <c r="AB243" s="530"/>
      <c r="AC243" s="530"/>
      <c r="AD243" s="533"/>
      <c r="AE243" s="529"/>
      <c r="AF243" s="538"/>
      <c r="AG243" s="538"/>
      <c r="AH243" s="529"/>
      <c r="AI243" s="529"/>
      <c r="AJ243" s="529"/>
      <c r="AK243" s="529"/>
      <c r="AL243" s="529"/>
      <c r="AM243" s="7"/>
      <c r="AN243" s="530"/>
      <c r="AO243" s="533"/>
      <c r="AP243" s="492"/>
      <c r="AQ243" s="530"/>
      <c r="AR243" s="530"/>
      <c r="AS243" s="533"/>
      <c r="AT243" s="533"/>
      <c r="AU243" s="537"/>
      <c r="AV243" s="532" t="str">
        <f t="shared" si="27"/>
        <v xml:space="preserve"> </v>
      </c>
      <c r="AW243" s="298">
        <f t="shared" si="28"/>
        <v>0</v>
      </c>
      <c r="AX243" s="533"/>
    </row>
    <row r="244" spans="1:52" ht="13.5" hidden="1" thickBot="1">
      <c r="A244" s="525" t="s">
        <v>1124</v>
      </c>
      <c r="B244" s="407" t="s">
        <v>514</v>
      </c>
      <c r="C244" s="407" t="str">
        <f t="shared" si="29"/>
        <v xml:space="preserve"> </v>
      </c>
      <c r="D244" s="527" t="s">
        <v>514</v>
      </c>
      <c r="E244" s="298">
        <v>0</v>
      </c>
      <c r="F244" s="528" t="str">
        <f t="shared" si="26"/>
        <v xml:space="preserve"> </v>
      </c>
      <c r="G244" s="529"/>
      <c r="H244" s="529"/>
      <c r="I244" s="534"/>
      <c r="J244" s="529"/>
      <c r="K244" s="529"/>
      <c r="L244" s="529"/>
      <c r="M244" s="529"/>
      <c r="N244" s="529"/>
      <c r="O244" s="529"/>
      <c r="P244" s="529"/>
      <c r="Q244" s="529"/>
      <c r="R244" s="529"/>
      <c r="S244" s="529"/>
      <c r="T244" s="529"/>
      <c r="U244" s="529"/>
      <c r="V244" s="529"/>
      <c r="W244" s="529"/>
      <c r="X244" s="529"/>
      <c r="Y244" s="536"/>
      <c r="Z244" s="498"/>
      <c r="AA244" s="498"/>
      <c r="AB244" s="498"/>
      <c r="AC244" s="498"/>
      <c r="AD244" s="538"/>
      <c r="AE244" s="529"/>
      <c r="AF244" s="538"/>
      <c r="AG244" s="538"/>
      <c r="AH244" s="529"/>
      <c r="AI244" s="529"/>
      <c r="AJ244" s="529"/>
      <c r="AK244" s="529"/>
      <c r="AL244" s="529"/>
      <c r="AM244" s="7"/>
      <c r="AN244" s="529"/>
      <c r="AO244" s="538"/>
      <c r="AP244" s="534"/>
      <c r="AQ244" s="529"/>
      <c r="AR244" s="529"/>
      <c r="AS244" s="533"/>
      <c r="AT244" s="533"/>
      <c r="AU244" s="537"/>
      <c r="AV244" s="532" t="str">
        <f t="shared" si="27"/>
        <v xml:space="preserve"> </v>
      </c>
      <c r="AW244" s="298">
        <f t="shared" si="28"/>
        <v>0</v>
      </c>
      <c r="AX244" s="533"/>
    </row>
    <row r="245" spans="1:52" s="3" customFormat="1" ht="13.5" hidden="1" thickBot="1">
      <c r="A245" s="53" t="s">
        <v>599</v>
      </c>
      <c r="B245" s="407" t="s">
        <v>514</v>
      </c>
      <c r="C245" s="407" t="str">
        <f t="shared" si="29"/>
        <v xml:space="preserve"> </v>
      </c>
      <c r="D245" s="527" t="s">
        <v>514</v>
      </c>
      <c r="E245" s="298">
        <v>0</v>
      </c>
      <c r="F245" s="528" t="str">
        <f t="shared" si="26"/>
        <v xml:space="preserve"> </v>
      </c>
      <c r="G245" s="534"/>
      <c r="H245" s="534"/>
      <c r="I245" s="534"/>
      <c r="J245" s="534"/>
      <c r="K245" s="534"/>
      <c r="L245" s="534"/>
      <c r="M245" s="534"/>
      <c r="N245" s="534"/>
      <c r="O245" s="529"/>
      <c r="P245" s="534"/>
      <c r="Q245" s="529"/>
      <c r="R245" s="529"/>
      <c r="S245" s="534"/>
      <c r="T245" s="534"/>
      <c r="U245" s="534"/>
      <c r="V245" s="534"/>
      <c r="W245" s="534"/>
      <c r="X245" s="534"/>
      <c r="Y245" s="534"/>
      <c r="Z245" s="529"/>
      <c r="AA245" s="529"/>
      <c r="AB245" s="529"/>
      <c r="AC245" s="529"/>
      <c r="AD245" s="533"/>
      <c r="AE245" s="529"/>
      <c r="AF245" s="538"/>
      <c r="AG245" s="538"/>
      <c r="AH245" s="529"/>
      <c r="AI245" s="529"/>
      <c r="AJ245" s="529"/>
      <c r="AK245" s="529"/>
      <c r="AL245" s="529"/>
      <c r="AM245" s="7"/>
      <c r="AN245" s="530"/>
      <c r="AO245" s="533"/>
      <c r="AP245" s="492"/>
      <c r="AQ245" s="530"/>
      <c r="AR245" s="530"/>
      <c r="AS245" s="533"/>
      <c r="AT245" s="533"/>
      <c r="AU245" s="537"/>
      <c r="AV245" s="532" t="str">
        <f t="shared" si="27"/>
        <v xml:space="preserve"> </v>
      </c>
      <c r="AW245" s="298">
        <f t="shared" si="28"/>
        <v>0</v>
      </c>
      <c r="AX245" s="533"/>
      <c r="AZ245"/>
    </row>
    <row r="246" spans="1:52" ht="13.5" hidden="1" thickBot="1">
      <c r="A246" s="53" t="s">
        <v>334</v>
      </c>
      <c r="B246" s="407" t="s">
        <v>514</v>
      </c>
      <c r="C246" s="407" t="str">
        <f t="shared" si="29"/>
        <v xml:space="preserve"> </v>
      </c>
      <c r="D246" s="527" t="s">
        <v>514</v>
      </c>
      <c r="E246" s="298">
        <v>0</v>
      </c>
      <c r="F246" s="528" t="str">
        <f t="shared" si="26"/>
        <v xml:space="preserve"> </v>
      </c>
      <c r="G246" s="534"/>
      <c r="H246" s="534"/>
      <c r="I246" s="534"/>
      <c r="J246" s="534"/>
      <c r="K246" s="534"/>
      <c r="L246" s="534"/>
      <c r="M246" s="534"/>
      <c r="N246" s="534"/>
      <c r="O246" s="529"/>
      <c r="P246" s="534"/>
      <c r="Q246" s="529"/>
      <c r="R246" s="529"/>
      <c r="S246" s="534"/>
      <c r="T246" s="534"/>
      <c r="U246" s="534"/>
      <c r="V246" s="534"/>
      <c r="W246" s="534"/>
      <c r="X246" s="534"/>
      <c r="Y246" s="492"/>
      <c r="Z246" s="530"/>
      <c r="AA246" s="530"/>
      <c r="AB246" s="530"/>
      <c r="AC246" s="530"/>
      <c r="AD246" s="533"/>
      <c r="AE246" s="529"/>
      <c r="AF246" s="538"/>
      <c r="AG246" s="538"/>
      <c r="AH246" s="529"/>
      <c r="AI246" s="529"/>
      <c r="AJ246" s="529"/>
      <c r="AK246" s="529"/>
      <c r="AL246" s="529"/>
      <c r="AM246" s="7"/>
      <c r="AN246" s="530"/>
      <c r="AO246" s="533"/>
      <c r="AP246" s="492"/>
      <c r="AQ246" s="530"/>
      <c r="AR246" s="530"/>
      <c r="AS246" s="533"/>
      <c r="AT246" s="533"/>
      <c r="AU246" s="537"/>
      <c r="AV246" s="532" t="str">
        <f t="shared" si="27"/>
        <v xml:space="preserve"> </v>
      </c>
      <c r="AW246" s="298">
        <f t="shared" si="28"/>
        <v>0</v>
      </c>
      <c r="AX246" s="533"/>
    </row>
    <row r="247" spans="1:52" ht="13.5" hidden="1" thickBot="1">
      <c r="A247" s="535" t="s">
        <v>509</v>
      </c>
      <c r="B247" s="407" t="s">
        <v>514</v>
      </c>
      <c r="C247" s="407" t="str">
        <f t="shared" si="29"/>
        <v xml:space="preserve"> </v>
      </c>
      <c r="D247" s="527" t="s">
        <v>514</v>
      </c>
      <c r="E247" s="298">
        <v>0</v>
      </c>
      <c r="F247" s="528" t="str">
        <f t="shared" si="26"/>
        <v xml:space="preserve"> </v>
      </c>
      <c r="G247" s="534"/>
      <c r="H247" s="534"/>
      <c r="I247" s="534"/>
      <c r="J247" s="534"/>
      <c r="K247" s="534"/>
      <c r="L247" s="534"/>
      <c r="M247" s="534"/>
      <c r="N247" s="534"/>
      <c r="O247" s="529"/>
      <c r="P247" s="534"/>
      <c r="Q247" s="529"/>
      <c r="R247" s="529"/>
      <c r="S247" s="534"/>
      <c r="T247" s="534"/>
      <c r="U247" s="534"/>
      <c r="V247" s="534"/>
      <c r="W247" s="534"/>
      <c r="X247" s="534"/>
      <c r="Y247" s="492"/>
      <c r="Z247" s="530"/>
      <c r="AA247" s="530"/>
      <c r="AB247" s="530"/>
      <c r="AC247" s="530"/>
      <c r="AD247" s="533"/>
      <c r="AE247" s="529"/>
      <c r="AF247" s="538"/>
      <c r="AG247" s="538"/>
      <c r="AH247" s="529"/>
      <c r="AI247" s="529"/>
      <c r="AJ247" s="529"/>
      <c r="AK247" s="529"/>
      <c r="AL247" s="529"/>
      <c r="AM247" s="7"/>
      <c r="AN247" s="530"/>
      <c r="AO247" s="533"/>
      <c r="AP247" s="492"/>
      <c r="AQ247" s="530"/>
      <c r="AR247" s="530"/>
      <c r="AS247" s="533"/>
      <c r="AT247" s="533"/>
      <c r="AU247" s="537"/>
      <c r="AV247" s="532" t="str">
        <f t="shared" si="27"/>
        <v xml:space="preserve"> </v>
      </c>
      <c r="AW247" s="298">
        <f t="shared" si="28"/>
        <v>0</v>
      </c>
      <c r="AX247" s="533"/>
    </row>
    <row r="248" spans="1:52" ht="13.5" hidden="1" thickBot="1">
      <c r="A248" s="53" t="s">
        <v>956</v>
      </c>
      <c r="B248" s="407" t="s">
        <v>514</v>
      </c>
      <c r="C248" s="407" t="str">
        <f t="shared" si="29"/>
        <v xml:space="preserve"> </v>
      </c>
      <c r="D248" s="527" t="s">
        <v>514</v>
      </c>
      <c r="E248" s="298">
        <v>0</v>
      </c>
      <c r="F248" s="528" t="str">
        <f t="shared" si="26"/>
        <v xml:space="preserve"> </v>
      </c>
      <c r="G248" s="534"/>
      <c r="H248" s="534"/>
      <c r="I248" s="492"/>
      <c r="J248" s="492"/>
      <c r="K248" s="492"/>
      <c r="L248" s="492"/>
      <c r="M248" s="492"/>
      <c r="N248" s="492"/>
      <c r="O248" s="529"/>
      <c r="P248" s="492"/>
      <c r="Q248" s="529"/>
      <c r="R248" s="529"/>
      <c r="S248" s="492"/>
      <c r="T248" s="492"/>
      <c r="U248" s="492"/>
      <c r="V248" s="492"/>
      <c r="W248" s="492"/>
      <c r="X248" s="492"/>
      <c r="Y248" s="534"/>
      <c r="Z248" s="529"/>
      <c r="AA248" s="529"/>
      <c r="AB248" s="529"/>
      <c r="AC248" s="529"/>
      <c r="AD248" s="533"/>
      <c r="AE248" s="529"/>
      <c r="AF248" s="538"/>
      <c r="AG248" s="538"/>
      <c r="AH248" s="529"/>
      <c r="AI248" s="529"/>
      <c r="AJ248" s="529"/>
      <c r="AK248" s="529"/>
      <c r="AL248" s="529"/>
      <c r="AM248" s="7"/>
      <c r="AN248" s="530"/>
      <c r="AO248" s="533"/>
      <c r="AP248" s="492"/>
      <c r="AQ248" s="530"/>
      <c r="AR248" s="530"/>
      <c r="AS248" s="533"/>
      <c r="AT248" s="533"/>
      <c r="AU248" s="537"/>
      <c r="AV248" s="532" t="str">
        <f t="shared" si="27"/>
        <v xml:space="preserve"> </v>
      </c>
      <c r="AW248" s="298">
        <f t="shared" si="28"/>
        <v>0</v>
      </c>
      <c r="AX248" s="533"/>
      <c r="AY248" s="3"/>
    </row>
    <row r="249" spans="1:52" ht="13.5" hidden="1" thickBot="1">
      <c r="A249" s="53" t="s">
        <v>57</v>
      </c>
      <c r="B249" s="407" t="s">
        <v>514</v>
      </c>
      <c r="C249" s="407" t="str">
        <f t="shared" si="29"/>
        <v xml:space="preserve"> </v>
      </c>
      <c r="D249" s="527" t="s">
        <v>514</v>
      </c>
      <c r="E249" s="298">
        <v>0</v>
      </c>
      <c r="F249" s="528" t="str">
        <f t="shared" si="26"/>
        <v xml:space="preserve"> </v>
      </c>
      <c r="G249" s="534"/>
      <c r="H249" s="534"/>
      <c r="I249" s="492"/>
      <c r="J249" s="492"/>
      <c r="K249" s="492"/>
      <c r="L249" s="492"/>
      <c r="M249" s="492"/>
      <c r="N249" s="492"/>
      <c r="O249" s="529"/>
      <c r="P249" s="492"/>
      <c r="Q249" s="529"/>
      <c r="R249" s="529"/>
      <c r="S249" s="492"/>
      <c r="T249" s="492"/>
      <c r="U249" s="492"/>
      <c r="V249" s="492"/>
      <c r="W249" s="492"/>
      <c r="X249" s="492"/>
      <c r="Y249" s="492"/>
      <c r="Z249" s="530"/>
      <c r="AA249" s="530"/>
      <c r="AB249" s="530"/>
      <c r="AC249" s="530"/>
      <c r="AD249" s="538"/>
      <c r="AE249" s="529"/>
      <c r="AF249" s="538"/>
      <c r="AG249" s="538"/>
      <c r="AH249" s="529"/>
      <c r="AI249" s="529"/>
      <c r="AJ249" s="529"/>
      <c r="AK249" s="529"/>
      <c r="AL249" s="529"/>
      <c r="AM249" s="7"/>
      <c r="AN249" s="529"/>
      <c r="AO249" s="538"/>
      <c r="AP249" s="534"/>
      <c r="AQ249" s="529"/>
      <c r="AR249" s="529"/>
      <c r="AS249" s="533"/>
      <c r="AT249" s="533"/>
      <c r="AU249" s="537"/>
      <c r="AV249" s="532" t="str">
        <f t="shared" si="27"/>
        <v xml:space="preserve"> </v>
      </c>
      <c r="AW249" s="298">
        <f t="shared" si="28"/>
        <v>0</v>
      </c>
      <c r="AX249" s="533"/>
      <c r="AY249" s="3"/>
    </row>
    <row r="250" spans="1:52" ht="13.5" hidden="1" thickBot="1">
      <c r="A250" s="525" t="s">
        <v>1096</v>
      </c>
      <c r="B250" s="407" t="s">
        <v>514</v>
      </c>
      <c r="C250" s="407" t="str">
        <f t="shared" si="29"/>
        <v xml:space="preserve"> </v>
      </c>
      <c r="D250" s="527" t="s">
        <v>514</v>
      </c>
      <c r="E250" s="298">
        <v>0</v>
      </c>
      <c r="F250" s="528" t="str">
        <f t="shared" si="26"/>
        <v xml:space="preserve"> </v>
      </c>
      <c r="G250" s="498"/>
      <c r="H250" s="498"/>
      <c r="I250" s="536"/>
      <c r="J250" s="498"/>
      <c r="K250" s="498"/>
      <c r="L250" s="498"/>
      <c r="M250" s="498"/>
      <c r="N250" s="498"/>
      <c r="O250" s="529"/>
      <c r="P250" s="498"/>
      <c r="Q250" s="529"/>
      <c r="R250" s="529"/>
      <c r="S250" s="498"/>
      <c r="T250" s="498"/>
      <c r="U250" s="498"/>
      <c r="V250" s="498"/>
      <c r="W250" s="498"/>
      <c r="X250" s="498"/>
      <c r="Y250" s="536"/>
      <c r="Z250" s="498"/>
      <c r="AA250" s="498"/>
      <c r="AB250" s="498"/>
      <c r="AC250" s="498"/>
      <c r="AD250" s="533"/>
      <c r="AE250" s="529"/>
      <c r="AF250" s="538"/>
      <c r="AG250" s="538"/>
      <c r="AH250" s="529"/>
      <c r="AI250" s="529"/>
      <c r="AJ250" s="529"/>
      <c r="AK250" s="529"/>
      <c r="AL250" s="529"/>
      <c r="AM250" s="7"/>
      <c r="AN250" s="530"/>
      <c r="AO250" s="533"/>
      <c r="AP250" s="492"/>
      <c r="AQ250" s="530"/>
      <c r="AR250" s="530"/>
      <c r="AS250" s="533"/>
      <c r="AT250" s="533"/>
      <c r="AU250" s="537"/>
      <c r="AV250" s="532" t="str">
        <f t="shared" si="27"/>
        <v xml:space="preserve"> </v>
      </c>
      <c r="AW250" s="298">
        <f t="shared" si="28"/>
        <v>0</v>
      </c>
      <c r="AX250" s="533"/>
      <c r="AY250" s="3"/>
    </row>
    <row r="251" spans="1:52" ht="13.5" hidden="1" thickBot="1">
      <c r="A251" s="53" t="s">
        <v>690</v>
      </c>
      <c r="B251" s="407" t="s">
        <v>514</v>
      </c>
      <c r="C251" s="407" t="str">
        <f t="shared" si="29"/>
        <v xml:space="preserve"> </v>
      </c>
      <c r="D251" s="527" t="s">
        <v>514</v>
      </c>
      <c r="E251" s="298">
        <v>0</v>
      </c>
      <c r="F251" s="528" t="str">
        <f t="shared" si="26"/>
        <v xml:space="preserve"> </v>
      </c>
      <c r="G251" s="492"/>
      <c r="H251" s="492"/>
      <c r="I251" s="534"/>
      <c r="J251" s="534"/>
      <c r="K251" s="534"/>
      <c r="L251" s="534"/>
      <c r="M251" s="534"/>
      <c r="N251" s="534"/>
      <c r="O251" s="529"/>
      <c r="P251" s="534"/>
      <c r="Q251" s="529"/>
      <c r="R251" s="529"/>
      <c r="S251" s="534"/>
      <c r="T251" s="534"/>
      <c r="U251" s="534"/>
      <c r="V251" s="534"/>
      <c r="W251" s="534"/>
      <c r="X251" s="534"/>
      <c r="Y251" s="492"/>
      <c r="Z251" s="530"/>
      <c r="AA251" s="530"/>
      <c r="AB251" s="530"/>
      <c r="AC251" s="530"/>
      <c r="AD251" s="533"/>
      <c r="AE251" s="529"/>
      <c r="AF251" s="538"/>
      <c r="AG251" s="538"/>
      <c r="AH251" s="529"/>
      <c r="AI251" s="529"/>
      <c r="AJ251" s="529"/>
      <c r="AK251" s="529"/>
      <c r="AL251" s="529"/>
      <c r="AM251" s="7"/>
      <c r="AN251" s="530"/>
      <c r="AO251" s="533"/>
      <c r="AP251" s="492"/>
      <c r="AQ251" s="530"/>
      <c r="AR251" s="530"/>
      <c r="AS251" s="533"/>
      <c r="AT251" s="533"/>
      <c r="AU251" s="537"/>
      <c r="AV251" s="532" t="str">
        <f t="shared" si="27"/>
        <v xml:space="preserve"> </v>
      </c>
      <c r="AW251" s="298">
        <f t="shared" si="28"/>
        <v>0</v>
      </c>
      <c r="AX251" s="533"/>
    </row>
    <row r="252" spans="1:52" ht="13.5" hidden="1" thickBot="1">
      <c r="A252" s="525" t="s">
        <v>1112</v>
      </c>
      <c r="B252" s="407" t="s">
        <v>514</v>
      </c>
      <c r="C252" s="407" t="str">
        <f t="shared" si="29"/>
        <v xml:space="preserve"> </v>
      </c>
      <c r="D252" s="527" t="s">
        <v>514</v>
      </c>
      <c r="E252" s="298">
        <v>0</v>
      </c>
      <c r="F252" s="528" t="str">
        <f t="shared" si="26"/>
        <v xml:space="preserve"> </v>
      </c>
      <c r="G252" s="529"/>
      <c r="H252" s="529"/>
      <c r="I252" s="534"/>
      <c r="J252" s="529"/>
      <c r="K252" s="529"/>
      <c r="L252" s="529"/>
      <c r="M252" s="529"/>
      <c r="N252" s="529"/>
      <c r="O252" s="529"/>
      <c r="P252" s="529"/>
      <c r="Q252" s="529"/>
      <c r="R252" s="529"/>
      <c r="S252" s="529"/>
      <c r="T252" s="529"/>
      <c r="U252" s="529"/>
      <c r="V252" s="529"/>
      <c r="W252" s="529"/>
      <c r="X252" s="529"/>
      <c r="Y252" s="536"/>
      <c r="Z252" s="498"/>
      <c r="AA252" s="498"/>
      <c r="AB252" s="498"/>
      <c r="AC252" s="498"/>
      <c r="AD252" s="533"/>
      <c r="AE252" s="529"/>
      <c r="AF252" s="538"/>
      <c r="AG252" s="538"/>
      <c r="AH252" s="529"/>
      <c r="AI252" s="529"/>
      <c r="AJ252" s="529"/>
      <c r="AK252" s="529"/>
      <c r="AL252" s="529"/>
      <c r="AM252" s="7"/>
      <c r="AN252" s="530"/>
      <c r="AO252" s="533"/>
      <c r="AP252" s="492"/>
      <c r="AQ252" s="530"/>
      <c r="AR252" s="530"/>
      <c r="AS252" s="533"/>
      <c r="AT252" s="533"/>
      <c r="AU252" s="537"/>
      <c r="AV252" s="532" t="str">
        <f t="shared" si="27"/>
        <v xml:space="preserve"> </v>
      </c>
      <c r="AW252" s="298">
        <f t="shared" si="28"/>
        <v>0</v>
      </c>
      <c r="AX252" s="533"/>
    </row>
    <row r="253" spans="1:52" ht="13.5" hidden="1" thickBot="1">
      <c r="A253" s="535" t="s">
        <v>284</v>
      </c>
      <c r="B253" s="407" t="s">
        <v>514</v>
      </c>
      <c r="C253" s="407" t="str">
        <f t="shared" si="29"/>
        <v xml:space="preserve"> </v>
      </c>
      <c r="D253" s="527" t="s">
        <v>514</v>
      </c>
      <c r="E253" s="298">
        <v>0</v>
      </c>
      <c r="F253" s="528" t="str">
        <f t="shared" si="26"/>
        <v xml:space="preserve"> </v>
      </c>
      <c r="G253" s="534"/>
      <c r="H253" s="534"/>
      <c r="I253" s="534"/>
      <c r="J253" s="534"/>
      <c r="K253" s="534"/>
      <c r="L253" s="534"/>
      <c r="M253" s="534"/>
      <c r="N253" s="534"/>
      <c r="O253" s="529"/>
      <c r="P253" s="534"/>
      <c r="Q253" s="529"/>
      <c r="R253" s="529"/>
      <c r="S253" s="534"/>
      <c r="T253" s="534"/>
      <c r="U253" s="534"/>
      <c r="V253" s="534"/>
      <c r="W253" s="534"/>
      <c r="X253" s="534"/>
      <c r="Y253" s="534"/>
      <c r="Z253" s="529"/>
      <c r="AA253" s="529"/>
      <c r="AB253" s="529"/>
      <c r="AC253" s="529"/>
      <c r="AD253" s="533"/>
      <c r="AE253" s="529"/>
      <c r="AF253" s="538"/>
      <c r="AG253" s="538"/>
      <c r="AH253" s="529"/>
      <c r="AI253" s="529"/>
      <c r="AJ253" s="529"/>
      <c r="AK253" s="529"/>
      <c r="AL253" s="529"/>
      <c r="AM253" s="7"/>
      <c r="AN253" s="530"/>
      <c r="AO253" s="533"/>
      <c r="AP253" s="492"/>
      <c r="AQ253" s="530"/>
      <c r="AR253" s="530"/>
      <c r="AS253" s="533"/>
      <c r="AT253" s="533"/>
      <c r="AU253" s="537"/>
      <c r="AV253" s="532" t="str">
        <f t="shared" si="27"/>
        <v xml:space="preserve"> </v>
      </c>
      <c r="AW253" s="298">
        <f t="shared" si="28"/>
        <v>0</v>
      </c>
      <c r="AX253" s="533"/>
      <c r="AY253" s="3"/>
    </row>
    <row r="254" spans="1:52" ht="13.5" hidden="1" thickBot="1">
      <c r="A254" s="53" t="s">
        <v>691</v>
      </c>
      <c r="B254" s="407">
        <v>14</v>
      </c>
      <c r="C254" s="407" t="str">
        <f t="shared" si="29"/>
        <v xml:space="preserve"> </v>
      </c>
      <c r="D254" s="527" t="s">
        <v>514</v>
      </c>
      <c r="E254" s="298">
        <v>0</v>
      </c>
      <c r="F254" s="528" t="str">
        <f t="shared" si="26"/>
        <v xml:space="preserve"> </v>
      </c>
      <c r="G254" s="529"/>
      <c r="H254" s="529"/>
      <c r="I254" s="529"/>
      <c r="J254" s="529"/>
      <c r="K254" s="529"/>
      <c r="L254" s="529"/>
      <c r="M254" s="529"/>
      <c r="N254" s="529"/>
      <c r="O254" s="529"/>
      <c r="P254" s="529"/>
      <c r="Q254" s="529"/>
      <c r="R254" s="529"/>
      <c r="S254" s="529"/>
      <c r="T254" s="529"/>
      <c r="U254" s="529"/>
      <c r="V254" s="529"/>
      <c r="W254" s="529"/>
      <c r="X254" s="529"/>
      <c r="Y254" s="529"/>
      <c r="Z254" s="534"/>
      <c r="AA254" s="534"/>
      <c r="AB254" s="534"/>
      <c r="AC254" s="534"/>
      <c r="AD254" s="533"/>
      <c r="AE254" s="529"/>
      <c r="AF254" s="538"/>
      <c r="AG254" s="538"/>
      <c r="AH254" s="529"/>
      <c r="AI254" s="529"/>
      <c r="AJ254" s="529"/>
      <c r="AK254" s="529"/>
      <c r="AL254" s="529"/>
      <c r="AM254" s="122"/>
      <c r="AN254" s="530"/>
      <c r="AO254" s="533"/>
      <c r="AP254" s="492"/>
      <c r="AQ254" s="530"/>
      <c r="AR254" s="530"/>
      <c r="AS254" s="533"/>
      <c r="AT254" s="533"/>
      <c r="AU254" s="537"/>
      <c r="AV254" s="532" t="str">
        <f t="shared" si="27"/>
        <v xml:space="preserve"> </v>
      </c>
      <c r="AW254" s="298">
        <f t="shared" si="28"/>
        <v>0</v>
      </c>
      <c r="AX254" s="533"/>
      <c r="AZ254" s="3"/>
    </row>
    <row r="255" spans="1:52" ht="13.5" hidden="1" thickBot="1">
      <c r="A255" s="525" t="s">
        <v>778</v>
      </c>
      <c r="B255" s="407">
        <v>9</v>
      </c>
      <c r="C255" s="407">
        <v>9</v>
      </c>
      <c r="D255" s="527" t="s">
        <v>514</v>
      </c>
      <c r="E255" s="298">
        <v>0</v>
      </c>
      <c r="F255" s="528" t="str">
        <f t="shared" ref="F255:F318" si="30">IFERROR(AVERAGEA(G255:AT255), " ")</f>
        <v xml:space="preserve"> </v>
      </c>
      <c r="G255" s="529"/>
      <c r="H255" s="529"/>
      <c r="I255" s="529"/>
      <c r="J255" s="529"/>
      <c r="K255" s="529"/>
      <c r="L255" s="529"/>
      <c r="M255" s="529"/>
      <c r="N255" s="529"/>
      <c r="O255" s="529"/>
      <c r="P255" s="529"/>
      <c r="Q255" s="529"/>
      <c r="R255" s="529"/>
      <c r="S255" s="529"/>
      <c r="T255" s="529"/>
      <c r="U255" s="529"/>
      <c r="V255" s="529"/>
      <c r="W255" s="529"/>
      <c r="X255" s="529"/>
      <c r="Y255" s="529"/>
      <c r="Z255" s="529"/>
      <c r="AA255" s="529"/>
      <c r="AB255" s="529"/>
      <c r="AC255" s="529"/>
      <c r="AD255" s="533"/>
      <c r="AE255" s="529"/>
      <c r="AF255" s="538"/>
      <c r="AG255" s="538"/>
      <c r="AH255" s="529"/>
      <c r="AI255" s="529"/>
      <c r="AJ255" s="529"/>
      <c r="AK255" s="529"/>
      <c r="AL255" s="529"/>
      <c r="AM255" s="7"/>
      <c r="AN255" s="529"/>
      <c r="AO255" s="538"/>
      <c r="AP255" s="534"/>
      <c r="AQ255" s="530"/>
      <c r="AR255" s="530"/>
      <c r="AS255" s="533"/>
      <c r="AT255" s="533"/>
      <c r="AU255" s="537"/>
      <c r="AV255" s="532" t="str">
        <f t="shared" ref="AV255:AV318" si="31">IF(MIN(G255:AT255)=0," ",MIN(G255:AT255))</f>
        <v xml:space="preserve"> </v>
      </c>
      <c r="AW255" s="298">
        <f t="shared" ref="AW255:AW318" si="32">COUNTA(G255:AT255)</f>
        <v>0</v>
      </c>
      <c r="AX255" s="533"/>
    </row>
    <row r="256" spans="1:52" ht="13.5" hidden="1" thickBot="1">
      <c r="A256" s="525" t="s">
        <v>1125</v>
      </c>
      <c r="B256" s="407" t="s">
        <v>514</v>
      </c>
      <c r="C256" s="407" t="str">
        <f t="shared" ref="C256:C281" si="33">IFERROR(MINUTE(C$5)-MINUTE(D256)," ")</f>
        <v xml:space="preserve"> </v>
      </c>
      <c r="D256" s="527" t="s">
        <v>514</v>
      </c>
      <c r="E256" s="298">
        <v>0</v>
      </c>
      <c r="F256" s="528" t="str">
        <f t="shared" si="30"/>
        <v xml:space="preserve"> </v>
      </c>
      <c r="G256" s="529"/>
      <c r="H256" s="529"/>
      <c r="I256" s="534"/>
      <c r="J256" s="529"/>
      <c r="K256" s="529"/>
      <c r="L256" s="529"/>
      <c r="M256" s="529"/>
      <c r="N256" s="529"/>
      <c r="O256" s="529"/>
      <c r="P256" s="529"/>
      <c r="Q256" s="529"/>
      <c r="R256" s="529"/>
      <c r="S256" s="529"/>
      <c r="T256" s="529"/>
      <c r="U256" s="529"/>
      <c r="V256" s="529"/>
      <c r="W256" s="529"/>
      <c r="X256" s="529"/>
      <c r="Y256" s="536"/>
      <c r="Z256" s="498"/>
      <c r="AA256" s="498"/>
      <c r="AB256" s="498"/>
      <c r="AC256" s="498"/>
      <c r="AD256" s="533"/>
      <c r="AE256" s="529"/>
      <c r="AF256" s="538"/>
      <c r="AG256" s="538"/>
      <c r="AH256" s="529"/>
      <c r="AI256" s="529"/>
      <c r="AJ256" s="529"/>
      <c r="AK256" s="529"/>
      <c r="AL256" s="529"/>
      <c r="AM256" s="7"/>
      <c r="AN256" s="530"/>
      <c r="AO256" s="533"/>
      <c r="AP256" s="492"/>
      <c r="AQ256" s="530"/>
      <c r="AR256" s="530"/>
      <c r="AS256" s="533"/>
      <c r="AT256" s="533"/>
      <c r="AU256" s="537"/>
      <c r="AV256" s="532" t="str">
        <f t="shared" si="31"/>
        <v xml:space="preserve"> </v>
      </c>
      <c r="AW256" s="298">
        <f t="shared" si="32"/>
        <v>0</v>
      </c>
      <c r="AX256" s="533"/>
      <c r="AY256" s="3"/>
    </row>
    <row r="257" spans="1:52" ht="13.5" hidden="1" thickBot="1">
      <c r="A257" s="535" t="s">
        <v>955</v>
      </c>
      <c r="B257" s="407" t="s">
        <v>514</v>
      </c>
      <c r="C257" s="407" t="str">
        <f t="shared" si="33"/>
        <v xml:space="preserve"> </v>
      </c>
      <c r="D257" s="527" t="s">
        <v>514</v>
      </c>
      <c r="E257" s="298">
        <v>0</v>
      </c>
      <c r="F257" s="528" t="str">
        <f t="shared" si="30"/>
        <v xml:space="preserve"> </v>
      </c>
      <c r="G257" s="534"/>
      <c r="H257" s="534"/>
      <c r="I257" s="534"/>
      <c r="J257" s="534"/>
      <c r="K257" s="534"/>
      <c r="L257" s="534"/>
      <c r="M257" s="534"/>
      <c r="N257" s="534"/>
      <c r="O257" s="529"/>
      <c r="P257" s="534"/>
      <c r="Q257" s="529"/>
      <c r="R257" s="529"/>
      <c r="S257" s="534"/>
      <c r="T257" s="534"/>
      <c r="U257" s="534"/>
      <c r="V257" s="534"/>
      <c r="W257" s="534"/>
      <c r="X257" s="534"/>
      <c r="Y257" s="534"/>
      <c r="Z257" s="529"/>
      <c r="AA257" s="529"/>
      <c r="AB257" s="529"/>
      <c r="AC257" s="529"/>
      <c r="AD257" s="533"/>
      <c r="AE257" s="529"/>
      <c r="AF257" s="538"/>
      <c r="AG257" s="538"/>
      <c r="AH257" s="529"/>
      <c r="AI257" s="529"/>
      <c r="AJ257" s="529"/>
      <c r="AK257" s="529"/>
      <c r="AL257" s="529"/>
      <c r="AM257" s="7"/>
      <c r="AN257" s="530"/>
      <c r="AO257" s="533"/>
      <c r="AP257" s="492"/>
      <c r="AQ257" s="530"/>
      <c r="AR257" s="530"/>
      <c r="AS257" s="538"/>
      <c r="AT257" s="538"/>
      <c r="AU257" s="537"/>
      <c r="AV257" s="532" t="str">
        <f t="shared" si="31"/>
        <v xml:space="preserve"> </v>
      </c>
      <c r="AW257" s="298">
        <f t="shared" si="32"/>
        <v>0</v>
      </c>
      <c r="AX257" s="533"/>
    </row>
    <row r="258" spans="1:52" ht="13.5" hidden="1" thickBot="1">
      <c r="A258" s="535" t="s">
        <v>541</v>
      </c>
      <c r="B258" s="407" t="s">
        <v>514</v>
      </c>
      <c r="C258" s="407" t="str">
        <f t="shared" si="33"/>
        <v xml:space="preserve"> </v>
      </c>
      <c r="D258" s="527" t="s">
        <v>514</v>
      </c>
      <c r="E258" s="298">
        <v>0</v>
      </c>
      <c r="F258" s="528" t="str">
        <f t="shared" si="30"/>
        <v xml:space="preserve"> </v>
      </c>
      <c r="G258" s="534"/>
      <c r="H258" s="534"/>
      <c r="I258" s="534"/>
      <c r="J258" s="534"/>
      <c r="K258" s="534"/>
      <c r="L258" s="534"/>
      <c r="M258" s="534"/>
      <c r="N258" s="534"/>
      <c r="O258" s="529"/>
      <c r="P258" s="534"/>
      <c r="Q258" s="529"/>
      <c r="R258" s="529"/>
      <c r="S258" s="534"/>
      <c r="T258" s="534"/>
      <c r="U258" s="534"/>
      <c r="V258" s="534"/>
      <c r="W258" s="534"/>
      <c r="X258" s="534"/>
      <c r="Y258" s="534"/>
      <c r="Z258" s="529"/>
      <c r="AA258" s="529"/>
      <c r="AB258" s="529"/>
      <c r="AC258" s="529"/>
      <c r="AD258" s="533"/>
      <c r="AE258" s="529"/>
      <c r="AF258" s="538"/>
      <c r="AG258" s="538"/>
      <c r="AH258" s="529"/>
      <c r="AI258" s="529"/>
      <c r="AJ258" s="529"/>
      <c r="AK258" s="529"/>
      <c r="AL258" s="529"/>
      <c r="AM258" s="122"/>
      <c r="AN258" s="530"/>
      <c r="AO258" s="533"/>
      <c r="AP258" s="492"/>
      <c r="AQ258" s="530"/>
      <c r="AR258" s="530"/>
      <c r="AS258" s="533"/>
      <c r="AT258" s="533"/>
      <c r="AU258" s="537"/>
      <c r="AV258" s="532" t="str">
        <f t="shared" si="31"/>
        <v xml:space="preserve"> </v>
      </c>
      <c r="AW258" s="298">
        <f t="shared" si="32"/>
        <v>0</v>
      </c>
      <c r="AX258" s="533"/>
      <c r="AZ258" s="3"/>
    </row>
    <row r="259" spans="1:52" ht="13.5" hidden="1" thickBot="1">
      <c r="A259" s="535" t="s">
        <v>270</v>
      </c>
      <c r="B259" s="407" t="s">
        <v>514</v>
      </c>
      <c r="C259" s="407" t="str">
        <f t="shared" si="33"/>
        <v xml:space="preserve"> </v>
      </c>
      <c r="D259" s="527" t="s">
        <v>514</v>
      </c>
      <c r="E259" s="298">
        <v>0</v>
      </c>
      <c r="F259" s="528" t="str">
        <f t="shared" si="30"/>
        <v xml:space="preserve"> </v>
      </c>
      <c r="G259" s="534"/>
      <c r="H259" s="534"/>
      <c r="I259" s="534"/>
      <c r="J259" s="534"/>
      <c r="K259" s="534"/>
      <c r="L259" s="534"/>
      <c r="M259" s="534"/>
      <c r="N259" s="534"/>
      <c r="O259" s="529"/>
      <c r="P259" s="534"/>
      <c r="Q259" s="529"/>
      <c r="R259" s="529"/>
      <c r="S259" s="534"/>
      <c r="T259" s="534"/>
      <c r="U259" s="534"/>
      <c r="V259" s="534"/>
      <c r="W259" s="534"/>
      <c r="X259" s="534"/>
      <c r="Y259" s="534"/>
      <c r="Z259" s="529"/>
      <c r="AA259" s="529"/>
      <c r="AB259" s="529"/>
      <c r="AC259" s="529"/>
      <c r="AD259" s="533"/>
      <c r="AE259" s="529"/>
      <c r="AF259" s="538"/>
      <c r="AG259" s="538"/>
      <c r="AH259" s="529"/>
      <c r="AI259" s="529"/>
      <c r="AJ259" s="529"/>
      <c r="AK259" s="529"/>
      <c r="AL259" s="529"/>
      <c r="AM259" s="7"/>
      <c r="AN259" s="530"/>
      <c r="AO259" s="533"/>
      <c r="AP259" s="492"/>
      <c r="AQ259" s="530"/>
      <c r="AR259" s="530"/>
      <c r="AS259" s="533"/>
      <c r="AT259" s="533"/>
      <c r="AU259" s="537"/>
      <c r="AV259" s="532" t="str">
        <f t="shared" si="31"/>
        <v xml:space="preserve"> </v>
      </c>
      <c r="AW259" s="298">
        <f t="shared" si="32"/>
        <v>0</v>
      </c>
      <c r="AX259" s="533"/>
    </row>
    <row r="260" spans="1:52" ht="13.5" hidden="1" thickBot="1">
      <c r="A260" s="535" t="s">
        <v>227</v>
      </c>
      <c r="B260" s="407" t="s">
        <v>514</v>
      </c>
      <c r="C260" s="407" t="str">
        <f t="shared" si="33"/>
        <v xml:space="preserve"> </v>
      </c>
      <c r="D260" s="527" t="s">
        <v>514</v>
      </c>
      <c r="E260" s="298">
        <v>0</v>
      </c>
      <c r="F260" s="528" t="str">
        <f t="shared" si="30"/>
        <v xml:space="preserve"> </v>
      </c>
      <c r="G260" s="534"/>
      <c r="H260" s="534"/>
      <c r="I260" s="534"/>
      <c r="J260" s="534"/>
      <c r="K260" s="534"/>
      <c r="L260" s="534"/>
      <c r="M260" s="534"/>
      <c r="N260" s="534"/>
      <c r="O260" s="529"/>
      <c r="P260" s="534"/>
      <c r="Q260" s="529"/>
      <c r="R260" s="529"/>
      <c r="S260" s="534"/>
      <c r="T260" s="534"/>
      <c r="U260" s="534"/>
      <c r="V260" s="534"/>
      <c r="W260" s="534"/>
      <c r="X260" s="534"/>
      <c r="Y260" s="534"/>
      <c r="Z260" s="529"/>
      <c r="AA260" s="529"/>
      <c r="AB260" s="529"/>
      <c r="AC260" s="529"/>
      <c r="AD260" s="533"/>
      <c r="AE260" s="529"/>
      <c r="AF260" s="538"/>
      <c r="AG260" s="538"/>
      <c r="AH260" s="529"/>
      <c r="AI260" s="529"/>
      <c r="AJ260" s="529"/>
      <c r="AK260" s="529"/>
      <c r="AL260" s="529"/>
      <c r="AM260" s="7"/>
      <c r="AN260" s="530"/>
      <c r="AO260" s="533"/>
      <c r="AP260" s="492"/>
      <c r="AQ260" s="530"/>
      <c r="AR260" s="530"/>
      <c r="AS260" s="538"/>
      <c r="AT260" s="538"/>
      <c r="AU260" s="537"/>
      <c r="AV260" s="532" t="str">
        <f t="shared" si="31"/>
        <v xml:space="preserve"> </v>
      </c>
      <c r="AW260" s="298">
        <f t="shared" si="32"/>
        <v>0</v>
      </c>
      <c r="AX260" s="533"/>
    </row>
    <row r="261" spans="1:52" ht="13.5" hidden="1" thickBot="1">
      <c r="A261" s="535" t="s">
        <v>312</v>
      </c>
      <c r="B261" s="407" t="s">
        <v>514</v>
      </c>
      <c r="C261" s="407" t="str">
        <f t="shared" si="33"/>
        <v xml:space="preserve"> </v>
      </c>
      <c r="D261" s="527" t="s">
        <v>514</v>
      </c>
      <c r="E261" s="298">
        <v>0</v>
      </c>
      <c r="F261" s="528" t="str">
        <f t="shared" si="30"/>
        <v xml:space="preserve"> </v>
      </c>
      <c r="G261" s="534"/>
      <c r="H261" s="534"/>
      <c r="I261" s="534"/>
      <c r="J261" s="534"/>
      <c r="K261" s="534"/>
      <c r="L261" s="534"/>
      <c r="M261" s="534"/>
      <c r="N261" s="534"/>
      <c r="O261" s="529"/>
      <c r="P261" s="534"/>
      <c r="Q261" s="529"/>
      <c r="R261" s="529"/>
      <c r="S261" s="534"/>
      <c r="T261" s="534"/>
      <c r="U261" s="534"/>
      <c r="V261" s="534"/>
      <c r="W261" s="534"/>
      <c r="X261" s="534"/>
      <c r="Y261" s="534"/>
      <c r="Z261" s="529"/>
      <c r="AA261" s="529"/>
      <c r="AB261" s="529"/>
      <c r="AC261" s="529"/>
      <c r="AD261" s="533"/>
      <c r="AE261" s="529"/>
      <c r="AF261" s="538"/>
      <c r="AG261" s="538"/>
      <c r="AH261" s="529"/>
      <c r="AI261" s="529"/>
      <c r="AJ261" s="529"/>
      <c r="AK261" s="529"/>
      <c r="AL261" s="529"/>
      <c r="AM261" s="7"/>
      <c r="AN261" s="530"/>
      <c r="AO261" s="533"/>
      <c r="AP261" s="492"/>
      <c r="AQ261" s="530"/>
      <c r="AR261" s="530"/>
      <c r="AS261" s="538"/>
      <c r="AT261" s="538"/>
      <c r="AU261" s="537"/>
      <c r="AV261" s="532" t="str">
        <f t="shared" si="31"/>
        <v xml:space="preserve"> </v>
      </c>
      <c r="AW261" s="298">
        <f t="shared" si="32"/>
        <v>0</v>
      </c>
      <c r="AX261" s="533"/>
      <c r="AY261" s="3"/>
    </row>
    <row r="262" spans="1:52" ht="13.5" hidden="1" thickBot="1">
      <c r="A262" s="535" t="s">
        <v>780</v>
      </c>
      <c r="B262" s="407" t="s">
        <v>514</v>
      </c>
      <c r="C262" s="407" t="str">
        <f t="shared" si="33"/>
        <v xml:space="preserve"> </v>
      </c>
      <c r="D262" s="527" t="s">
        <v>514</v>
      </c>
      <c r="E262" s="298">
        <v>0</v>
      </c>
      <c r="F262" s="528" t="str">
        <f t="shared" si="30"/>
        <v xml:space="preserve"> </v>
      </c>
      <c r="G262" s="534"/>
      <c r="H262" s="534"/>
      <c r="I262" s="534"/>
      <c r="J262" s="534"/>
      <c r="K262" s="534"/>
      <c r="L262" s="534"/>
      <c r="M262" s="534"/>
      <c r="N262" s="534"/>
      <c r="O262" s="529"/>
      <c r="P262" s="534"/>
      <c r="Q262" s="529"/>
      <c r="R262" s="529"/>
      <c r="S262" s="534"/>
      <c r="T262" s="534"/>
      <c r="U262" s="534"/>
      <c r="V262" s="534"/>
      <c r="W262" s="534"/>
      <c r="X262" s="534"/>
      <c r="Y262" s="534"/>
      <c r="Z262" s="529"/>
      <c r="AA262" s="529"/>
      <c r="AB262" s="529"/>
      <c r="AC262" s="529"/>
      <c r="AD262" s="533"/>
      <c r="AE262" s="529"/>
      <c r="AF262" s="538"/>
      <c r="AG262" s="538"/>
      <c r="AH262" s="529"/>
      <c r="AI262" s="529"/>
      <c r="AJ262" s="529"/>
      <c r="AK262" s="529"/>
      <c r="AL262" s="529"/>
      <c r="AM262" s="7"/>
      <c r="AN262" s="530"/>
      <c r="AO262" s="533"/>
      <c r="AP262" s="492"/>
      <c r="AQ262" s="530"/>
      <c r="AR262" s="530"/>
      <c r="AS262" s="538"/>
      <c r="AT262" s="538"/>
      <c r="AU262" s="544"/>
      <c r="AV262" s="532" t="str">
        <f t="shared" si="31"/>
        <v xml:space="preserve"> </v>
      </c>
      <c r="AW262" s="298">
        <f t="shared" si="32"/>
        <v>0</v>
      </c>
      <c r="AX262" s="533"/>
    </row>
    <row r="263" spans="1:52" ht="13.5" hidden="1" thickBot="1">
      <c r="A263" s="535" t="s">
        <v>419</v>
      </c>
      <c r="B263" s="407" t="s">
        <v>514</v>
      </c>
      <c r="C263" s="407" t="str">
        <f t="shared" si="33"/>
        <v xml:space="preserve"> </v>
      </c>
      <c r="D263" s="527" t="s">
        <v>514</v>
      </c>
      <c r="E263" s="298">
        <v>0</v>
      </c>
      <c r="F263" s="528" t="str">
        <f t="shared" si="30"/>
        <v xml:space="preserve"> </v>
      </c>
      <c r="G263" s="534"/>
      <c r="H263" s="534"/>
      <c r="I263" s="534"/>
      <c r="J263" s="534"/>
      <c r="K263" s="534"/>
      <c r="L263" s="534"/>
      <c r="M263" s="534"/>
      <c r="N263" s="534"/>
      <c r="O263" s="529"/>
      <c r="P263" s="534"/>
      <c r="Q263" s="529"/>
      <c r="R263" s="529"/>
      <c r="S263" s="534"/>
      <c r="T263" s="534"/>
      <c r="U263" s="534"/>
      <c r="V263" s="534"/>
      <c r="W263" s="534"/>
      <c r="X263" s="534"/>
      <c r="Y263" s="534"/>
      <c r="Z263" s="529"/>
      <c r="AA263" s="529"/>
      <c r="AB263" s="529"/>
      <c r="AC263" s="529"/>
      <c r="AD263" s="533"/>
      <c r="AE263" s="529"/>
      <c r="AF263" s="538"/>
      <c r="AG263" s="538"/>
      <c r="AH263" s="529"/>
      <c r="AI263" s="529"/>
      <c r="AJ263" s="529"/>
      <c r="AK263" s="529"/>
      <c r="AL263" s="529"/>
      <c r="AM263" s="7"/>
      <c r="AN263" s="530"/>
      <c r="AO263" s="533"/>
      <c r="AP263" s="492"/>
      <c r="AQ263" s="530"/>
      <c r="AR263" s="530"/>
      <c r="AS263" s="533"/>
      <c r="AT263" s="533"/>
      <c r="AU263" s="537"/>
      <c r="AV263" s="532" t="str">
        <f t="shared" si="31"/>
        <v xml:space="preserve"> </v>
      </c>
      <c r="AW263" s="298">
        <f t="shared" si="32"/>
        <v>0</v>
      </c>
      <c r="AX263" s="533"/>
    </row>
    <row r="264" spans="1:52" ht="13.5" hidden="1" thickBot="1">
      <c r="A264" s="535" t="s">
        <v>1167</v>
      </c>
      <c r="B264" s="407" t="s">
        <v>514</v>
      </c>
      <c r="C264" s="407" t="str">
        <f t="shared" si="33"/>
        <v xml:space="preserve"> </v>
      </c>
      <c r="D264" s="527" t="s">
        <v>514</v>
      </c>
      <c r="E264" s="298">
        <v>0</v>
      </c>
      <c r="F264" s="528" t="str">
        <f t="shared" si="30"/>
        <v xml:space="preserve"> </v>
      </c>
      <c r="G264" s="534"/>
      <c r="H264" s="534"/>
      <c r="I264" s="534"/>
      <c r="J264" s="534"/>
      <c r="K264" s="534"/>
      <c r="L264" s="534"/>
      <c r="M264" s="534"/>
      <c r="N264" s="534"/>
      <c r="O264" s="529"/>
      <c r="P264" s="534"/>
      <c r="Q264" s="529"/>
      <c r="R264" s="529"/>
      <c r="S264" s="534"/>
      <c r="T264" s="534"/>
      <c r="U264" s="534"/>
      <c r="V264" s="534"/>
      <c r="W264" s="534"/>
      <c r="X264" s="534"/>
      <c r="Y264" s="534"/>
      <c r="Z264" s="529"/>
      <c r="AA264" s="529"/>
      <c r="AB264" s="529"/>
      <c r="AC264" s="529"/>
      <c r="AD264" s="533"/>
      <c r="AE264" s="529"/>
      <c r="AF264" s="538"/>
      <c r="AG264" s="538"/>
      <c r="AH264" s="529"/>
      <c r="AI264" s="529"/>
      <c r="AJ264" s="529"/>
      <c r="AK264" s="529"/>
      <c r="AL264" s="529"/>
      <c r="AM264" s="7"/>
      <c r="AN264" s="530"/>
      <c r="AO264" s="533"/>
      <c r="AP264" s="492"/>
      <c r="AQ264" s="530"/>
      <c r="AR264" s="530"/>
      <c r="AS264" s="533"/>
      <c r="AT264" s="533"/>
      <c r="AU264" s="537"/>
      <c r="AV264" s="532" t="str">
        <f t="shared" si="31"/>
        <v xml:space="preserve"> </v>
      </c>
      <c r="AW264" s="298">
        <f t="shared" si="32"/>
        <v>0</v>
      </c>
      <c r="AX264" s="533"/>
    </row>
    <row r="265" spans="1:52" ht="13.5" hidden="1" thickBot="1">
      <c r="A265" s="535" t="s">
        <v>889</v>
      </c>
      <c r="B265" s="407" t="s">
        <v>514</v>
      </c>
      <c r="C265" s="407" t="str">
        <f t="shared" si="33"/>
        <v xml:space="preserve"> </v>
      </c>
      <c r="D265" s="527" t="s">
        <v>514</v>
      </c>
      <c r="E265" s="298">
        <v>0</v>
      </c>
      <c r="F265" s="528" t="str">
        <f t="shared" si="30"/>
        <v xml:space="preserve"> </v>
      </c>
      <c r="G265" s="534"/>
      <c r="H265" s="534"/>
      <c r="I265" s="534"/>
      <c r="J265" s="534"/>
      <c r="K265" s="534"/>
      <c r="L265" s="534"/>
      <c r="M265" s="534"/>
      <c r="N265" s="534"/>
      <c r="O265" s="529"/>
      <c r="P265" s="534"/>
      <c r="Q265" s="529"/>
      <c r="R265" s="529"/>
      <c r="S265" s="534"/>
      <c r="T265" s="534"/>
      <c r="U265" s="534"/>
      <c r="V265" s="534"/>
      <c r="W265" s="534"/>
      <c r="X265" s="534"/>
      <c r="Y265" s="534"/>
      <c r="Z265" s="529"/>
      <c r="AA265" s="529"/>
      <c r="AB265" s="529"/>
      <c r="AC265" s="529"/>
      <c r="AD265" s="533"/>
      <c r="AE265" s="529"/>
      <c r="AF265" s="538"/>
      <c r="AG265" s="538"/>
      <c r="AH265" s="529"/>
      <c r="AI265" s="529"/>
      <c r="AJ265" s="529"/>
      <c r="AK265" s="529"/>
      <c r="AL265" s="529"/>
      <c r="AM265" s="7"/>
      <c r="AN265" s="530"/>
      <c r="AO265" s="533"/>
      <c r="AP265" s="492"/>
      <c r="AQ265" s="530"/>
      <c r="AR265" s="530"/>
      <c r="AS265" s="533"/>
      <c r="AT265" s="533"/>
      <c r="AU265" s="537"/>
      <c r="AV265" s="532" t="str">
        <f t="shared" si="31"/>
        <v xml:space="preserve"> </v>
      </c>
      <c r="AW265" s="298">
        <f t="shared" si="32"/>
        <v>0</v>
      </c>
      <c r="AX265" s="533"/>
    </row>
    <row r="266" spans="1:52" ht="13.5" hidden="1" thickBot="1">
      <c r="A266" s="535" t="s">
        <v>1037</v>
      </c>
      <c r="B266" s="407" t="s">
        <v>514</v>
      </c>
      <c r="C266" s="407" t="str">
        <f t="shared" si="33"/>
        <v xml:space="preserve"> </v>
      </c>
      <c r="D266" s="527" t="s">
        <v>514</v>
      </c>
      <c r="E266" s="298">
        <v>0</v>
      </c>
      <c r="F266" s="528" t="str">
        <f t="shared" si="30"/>
        <v xml:space="preserve"> </v>
      </c>
      <c r="G266" s="534"/>
      <c r="H266" s="534"/>
      <c r="I266" s="534"/>
      <c r="J266" s="534"/>
      <c r="K266" s="534"/>
      <c r="L266" s="534"/>
      <c r="M266" s="534"/>
      <c r="N266" s="534"/>
      <c r="O266" s="529"/>
      <c r="P266" s="534"/>
      <c r="Q266" s="529"/>
      <c r="R266" s="529"/>
      <c r="S266" s="534"/>
      <c r="T266" s="534"/>
      <c r="U266" s="534"/>
      <c r="V266" s="534"/>
      <c r="W266" s="534"/>
      <c r="X266" s="534"/>
      <c r="Y266" s="534"/>
      <c r="Z266" s="529"/>
      <c r="AA266" s="529"/>
      <c r="AB266" s="529"/>
      <c r="AC266" s="529"/>
      <c r="AD266" s="533"/>
      <c r="AE266" s="529"/>
      <c r="AF266" s="538"/>
      <c r="AG266" s="538"/>
      <c r="AH266" s="529"/>
      <c r="AI266" s="529"/>
      <c r="AJ266" s="529"/>
      <c r="AK266" s="529"/>
      <c r="AL266" s="529"/>
      <c r="AM266" s="7"/>
      <c r="AN266" s="530"/>
      <c r="AO266" s="533"/>
      <c r="AP266" s="492"/>
      <c r="AQ266" s="530"/>
      <c r="AR266" s="530"/>
      <c r="AS266" s="533"/>
      <c r="AT266" s="533"/>
      <c r="AU266" s="537"/>
      <c r="AV266" s="532" t="str">
        <f t="shared" si="31"/>
        <v xml:space="preserve"> </v>
      </c>
      <c r="AW266" s="298">
        <f t="shared" si="32"/>
        <v>0</v>
      </c>
      <c r="AX266" s="533"/>
    </row>
    <row r="267" spans="1:52" s="3" customFormat="1" ht="13.5" hidden="1" thickBot="1">
      <c r="A267" s="53" t="s">
        <v>852</v>
      </c>
      <c r="B267" s="407" t="s">
        <v>514</v>
      </c>
      <c r="C267" s="407" t="str">
        <f t="shared" si="33"/>
        <v xml:space="preserve"> </v>
      </c>
      <c r="D267" s="527" t="s">
        <v>514</v>
      </c>
      <c r="E267" s="298">
        <v>0</v>
      </c>
      <c r="F267" s="528" t="str">
        <f t="shared" si="30"/>
        <v xml:space="preserve"> </v>
      </c>
      <c r="G267" s="492"/>
      <c r="H267" s="492"/>
      <c r="I267" s="492"/>
      <c r="J267" s="492"/>
      <c r="K267" s="492"/>
      <c r="L267" s="492"/>
      <c r="M267" s="492"/>
      <c r="N267" s="492"/>
      <c r="O267" s="529"/>
      <c r="P267" s="492"/>
      <c r="Q267" s="529"/>
      <c r="R267" s="529"/>
      <c r="S267" s="492"/>
      <c r="T267" s="492"/>
      <c r="U267" s="492"/>
      <c r="V267" s="492"/>
      <c r="W267" s="492"/>
      <c r="X267" s="492"/>
      <c r="Y267" s="534"/>
      <c r="Z267" s="529"/>
      <c r="AA267" s="529"/>
      <c r="AB267" s="529"/>
      <c r="AC267" s="529"/>
      <c r="AD267" s="533"/>
      <c r="AE267" s="529"/>
      <c r="AF267" s="538"/>
      <c r="AG267" s="538"/>
      <c r="AH267" s="529"/>
      <c r="AI267" s="529"/>
      <c r="AJ267" s="529"/>
      <c r="AK267" s="529"/>
      <c r="AL267" s="529"/>
      <c r="AM267" s="7"/>
      <c r="AN267" s="530"/>
      <c r="AO267" s="533"/>
      <c r="AP267" s="492"/>
      <c r="AQ267" s="530"/>
      <c r="AR267" s="530"/>
      <c r="AS267" s="538"/>
      <c r="AT267" s="538"/>
      <c r="AU267" s="537"/>
      <c r="AV267" s="532" t="str">
        <f t="shared" si="31"/>
        <v xml:space="preserve"> </v>
      </c>
      <c r="AW267" s="298">
        <f t="shared" si="32"/>
        <v>0</v>
      </c>
      <c r="AX267" s="533"/>
      <c r="AY267"/>
      <c r="AZ267"/>
    </row>
    <row r="268" spans="1:52" ht="13.5" hidden="1" thickBot="1">
      <c r="A268" s="53" t="s">
        <v>560</v>
      </c>
      <c r="B268" s="407" t="s">
        <v>514</v>
      </c>
      <c r="C268" s="407" t="str">
        <f t="shared" si="33"/>
        <v xml:space="preserve"> </v>
      </c>
      <c r="D268" s="527" t="s">
        <v>514</v>
      </c>
      <c r="E268" s="298">
        <v>0</v>
      </c>
      <c r="F268" s="528" t="str">
        <f t="shared" si="30"/>
        <v xml:space="preserve"> </v>
      </c>
      <c r="G268" s="492"/>
      <c r="H268" s="492"/>
      <c r="I268" s="492"/>
      <c r="J268" s="492"/>
      <c r="K268" s="492"/>
      <c r="L268" s="492"/>
      <c r="M268" s="492"/>
      <c r="N268" s="492"/>
      <c r="O268" s="529"/>
      <c r="P268" s="492"/>
      <c r="Q268" s="529"/>
      <c r="R268" s="529"/>
      <c r="S268" s="492"/>
      <c r="T268" s="492"/>
      <c r="U268" s="492"/>
      <c r="V268" s="492"/>
      <c r="W268" s="492"/>
      <c r="X268" s="492"/>
      <c r="Y268" s="534"/>
      <c r="Z268" s="529"/>
      <c r="AA268" s="529"/>
      <c r="AB268" s="529"/>
      <c r="AC268" s="529"/>
      <c r="AD268" s="538"/>
      <c r="AE268" s="529"/>
      <c r="AF268" s="538"/>
      <c r="AG268" s="538"/>
      <c r="AH268" s="529"/>
      <c r="AI268" s="529"/>
      <c r="AJ268" s="529"/>
      <c r="AK268" s="529"/>
      <c r="AL268" s="529"/>
      <c r="AM268" s="7"/>
      <c r="AN268" s="529"/>
      <c r="AO268" s="538"/>
      <c r="AP268" s="534"/>
      <c r="AQ268" s="529"/>
      <c r="AR268" s="529"/>
      <c r="AS268" s="538"/>
      <c r="AT268" s="538"/>
      <c r="AU268" s="537"/>
      <c r="AV268" s="532" t="str">
        <f t="shared" si="31"/>
        <v xml:space="preserve"> </v>
      </c>
      <c r="AW268" s="298">
        <f t="shared" si="32"/>
        <v>0</v>
      </c>
      <c r="AX268" s="533"/>
    </row>
    <row r="269" spans="1:52" ht="13.5" hidden="1" thickBot="1">
      <c r="A269" s="53" t="s">
        <v>693</v>
      </c>
      <c r="B269" s="407" t="s">
        <v>514</v>
      </c>
      <c r="C269" s="407" t="str">
        <f t="shared" si="33"/>
        <v xml:space="preserve"> </v>
      </c>
      <c r="D269" s="527" t="s">
        <v>514</v>
      </c>
      <c r="E269" s="298">
        <v>0</v>
      </c>
      <c r="F269" s="528" t="str">
        <f t="shared" si="30"/>
        <v xml:space="preserve"> </v>
      </c>
      <c r="G269" s="534"/>
      <c r="H269" s="534"/>
      <c r="I269" s="492"/>
      <c r="J269" s="492"/>
      <c r="K269" s="492"/>
      <c r="L269" s="492"/>
      <c r="M269" s="492"/>
      <c r="N269" s="492"/>
      <c r="O269" s="529"/>
      <c r="P269" s="492"/>
      <c r="Q269" s="529"/>
      <c r="R269" s="529"/>
      <c r="S269" s="492"/>
      <c r="T269" s="492"/>
      <c r="U269" s="492"/>
      <c r="V269" s="492"/>
      <c r="W269" s="492"/>
      <c r="X269" s="492"/>
      <c r="Y269" s="534"/>
      <c r="Z269" s="529"/>
      <c r="AA269" s="529"/>
      <c r="AB269" s="529"/>
      <c r="AC269" s="529"/>
      <c r="AD269" s="533"/>
      <c r="AE269" s="529"/>
      <c r="AF269" s="538"/>
      <c r="AG269" s="538"/>
      <c r="AH269" s="529"/>
      <c r="AI269" s="529"/>
      <c r="AJ269" s="529"/>
      <c r="AK269" s="529"/>
      <c r="AL269" s="529"/>
      <c r="AM269" s="7"/>
      <c r="AN269" s="530"/>
      <c r="AO269" s="533"/>
      <c r="AP269" s="492"/>
      <c r="AQ269" s="530"/>
      <c r="AR269" s="530"/>
      <c r="AS269" s="533"/>
      <c r="AT269" s="533"/>
      <c r="AU269" s="537"/>
      <c r="AV269" s="532" t="str">
        <f t="shared" si="31"/>
        <v xml:space="preserve"> </v>
      </c>
      <c r="AW269" s="298">
        <f t="shared" si="32"/>
        <v>0</v>
      </c>
      <c r="AX269" s="533"/>
    </row>
    <row r="270" spans="1:52" ht="13.5" hidden="1" thickBot="1">
      <c r="A270" s="525" t="s">
        <v>1113</v>
      </c>
      <c r="B270" s="407" t="s">
        <v>514</v>
      </c>
      <c r="C270" s="407" t="str">
        <f t="shared" si="33"/>
        <v xml:space="preserve"> </v>
      </c>
      <c r="D270" s="527" t="s">
        <v>514</v>
      </c>
      <c r="E270" s="298">
        <v>0</v>
      </c>
      <c r="F270" s="528" t="str">
        <f t="shared" si="30"/>
        <v xml:space="preserve"> </v>
      </c>
      <c r="G270" s="529"/>
      <c r="H270" s="529"/>
      <c r="I270" s="534"/>
      <c r="J270" s="529"/>
      <c r="K270" s="529"/>
      <c r="L270" s="529"/>
      <c r="M270" s="529"/>
      <c r="N270" s="529"/>
      <c r="O270" s="529"/>
      <c r="P270" s="529"/>
      <c r="Q270" s="529"/>
      <c r="R270" s="529"/>
      <c r="S270" s="529"/>
      <c r="T270" s="529"/>
      <c r="U270" s="529"/>
      <c r="V270" s="529"/>
      <c r="W270" s="529"/>
      <c r="X270" s="529"/>
      <c r="Y270" s="536"/>
      <c r="Z270" s="498"/>
      <c r="AA270" s="498"/>
      <c r="AB270" s="498"/>
      <c r="AC270" s="498"/>
      <c r="AD270" s="533"/>
      <c r="AE270" s="529"/>
      <c r="AF270" s="538"/>
      <c r="AG270" s="538"/>
      <c r="AH270" s="529"/>
      <c r="AI270" s="529"/>
      <c r="AJ270" s="529"/>
      <c r="AK270" s="529"/>
      <c r="AL270" s="529"/>
      <c r="AM270" s="7"/>
      <c r="AN270" s="530"/>
      <c r="AO270" s="533"/>
      <c r="AP270" s="492"/>
      <c r="AQ270" s="530"/>
      <c r="AR270" s="530"/>
      <c r="AS270" s="533"/>
      <c r="AT270" s="533"/>
      <c r="AU270" s="537"/>
      <c r="AV270" s="532" t="str">
        <f t="shared" si="31"/>
        <v xml:space="preserve"> </v>
      </c>
      <c r="AW270" s="298">
        <f t="shared" si="32"/>
        <v>0</v>
      </c>
      <c r="AX270" s="533"/>
    </row>
    <row r="271" spans="1:52" ht="14.25" hidden="1" customHeight="1">
      <c r="A271" s="53" t="s">
        <v>337</v>
      </c>
      <c r="B271" s="407" t="s">
        <v>514</v>
      </c>
      <c r="C271" s="407" t="str">
        <f t="shared" si="33"/>
        <v xml:space="preserve"> </v>
      </c>
      <c r="D271" s="527" t="s">
        <v>514</v>
      </c>
      <c r="E271" s="298">
        <v>0</v>
      </c>
      <c r="F271" s="528" t="str">
        <f t="shared" si="30"/>
        <v xml:space="preserve"> </v>
      </c>
      <c r="G271" s="534"/>
      <c r="H271" s="534"/>
      <c r="I271" s="534"/>
      <c r="J271" s="534"/>
      <c r="K271" s="534"/>
      <c r="L271" s="534"/>
      <c r="M271" s="534"/>
      <c r="N271" s="534"/>
      <c r="O271" s="529"/>
      <c r="P271" s="534"/>
      <c r="Q271" s="529"/>
      <c r="R271" s="529"/>
      <c r="S271" s="534"/>
      <c r="T271" s="534"/>
      <c r="U271" s="534"/>
      <c r="V271" s="534"/>
      <c r="W271" s="534"/>
      <c r="X271" s="534"/>
      <c r="Y271" s="534"/>
      <c r="Z271" s="529"/>
      <c r="AA271" s="529"/>
      <c r="AB271" s="529"/>
      <c r="AC271" s="529"/>
      <c r="AD271" s="538"/>
      <c r="AE271" s="529"/>
      <c r="AF271" s="538"/>
      <c r="AG271" s="538"/>
      <c r="AH271" s="529"/>
      <c r="AI271" s="529"/>
      <c r="AJ271" s="529"/>
      <c r="AK271" s="529"/>
      <c r="AL271" s="529"/>
      <c r="AM271" s="122"/>
      <c r="AN271" s="529"/>
      <c r="AO271" s="538"/>
      <c r="AP271" s="534"/>
      <c r="AQ271" s="529"/>
      <c r="AR271" s="529"/>
      <c r="AS271" s="533"/>
      <c r="AT271" s="533"/>
      <c r="AU271" s="537"/>
      <c r="AV271" s="532" t="str">
        <f t="shared" si="31"/>
        <v xml:space="preserve"> </v>
      </c>
      <c r="AW271" s="298">
        <f t="shared" si="32"/>
        <v>0</v>
      </c>
      <c r="AX271" s="533"/>
      <c r="AZ271" s="3"/>
    </row>
    <row r="272" spans="1:52" ht="13.5" hidden="1" thickBot="1">
      <c r="A272" s="525" t="s">
        <v>954</v>
      </c>
      <c r="B272" s="407" t="s">
        <v>514</v>
      </c>
      <c r="C272" s="407" t="str">
        <f t="shared" si="33"/>
        <v xml:space="preserve"> </v>
      </c>
      <c r="D272" s="527" t="s">
        <v>514</v>
      </c>
      <c r="E272" s="298">
        <v>0</v>
      </c>
      <c r="F272" s="528" t="str">
        <f t="shared" si="30"/>
        <v xml:space="preserve"> </v>
      </c>
      <c r="G272" s="498"/>
      <c r="H272" s="498"/>
      <c r="I272" s="536"/>
      <c r="J272" s="498"/>
      <c r="K272" s="498"/>
      <c r="L272" s="498"/>
      <c r="M272" s="498"/>
      <c r="N272" s="498"/>
      <c r="O272" s="529"/>
      <c r="P272" s="498"/>
      <c r="Q272" s="529"/>
      <c r="R272" s="529"/>
      <c r="S272" s="498"/>
      <c r="T272" s="498"/>
      <c r="U272" s="498"/>
      <c r="V272" s="498"/>
      <c r="W272" s="498"/>
      <c r="X272" s="498"/>
      <c r="Y272" s="534"/>
      <c r="Z272" s="529"/>
      <c r="AA272" s="529"/>
      <c r="AB272" s="529"/>
      <c r="AC272" s="529"/>
      <c r="AD272" s="538"/>
      <c r="AE272" s="529"/>
      <c r="AF272" s="538"/>
      <c r="AG272" s="538"/>
      <c r="AH272" s="529"/>
      <c r="AI272" s="529"/>
      <c r="AJ272" s="529"/>
      <c r="AK272" s="529"/>
      <c r="AL272" s="529"/>
      <c r="AM272" s="7"/>
      <c r="AN272" s="529"/>
      <c r="AO272" s="538"/>
      <c r="AP272" s="534"/>
      <c r="AQ272" s="529"/>
      <c r="AR272" s="529"/>
      <c r="AS272" s="533"/>
      <c r="AT272" s="533"/>
      <c r="AU272" s="537"/>
      <c r="AV272" s="532" t="str">
        <f t="shared" si="31"/>
        <v xml:space="preserve"> </v>
      </c>
      <c r="AW272" s="298">
        <f t="shared" si="32"/>
        <v>0</v>
      </c>
      <c r="AX272" s="533"/>
    </row>
    <row r="273" spans="1:51" ht="13.5" hidden="1" thickBot="1">
      <c r="A273" s="535" t="s">
        <v>1196</v>
      </c>
      <c r="B273" s="407" t="s">
        <v>514</v>
      </c>
      <c r="C273" s="407" t="str">
        <f t="shared" si="33"/>
        <v xml:space="preserve"> </v>
      </c>
      <c r="D273" s="527" t="s">
        <v>514</v>
      </c>
      <c r="E273" s="298">
        <v>0</v>
      </c>
      <c r="F273" s="528" t="str">
        <f t="shared" si="30"/>
        <v xml:space="preserve"> </v>
      </c>
      <c r="G273" s="534"/>
      <c r="H273" s="534"/>
      <c r="I273" s="492"/>
      <c r="J273" s="534"/>
      <c r="K273" s="534"/>
      <c r="L273" s="534"/>
      <c r="M273" s="534"/>
      <c r="N273" s="534"/>
      <c r="O273" s="529"/>
      <c r="P273" s="534"/>
      <c r="Q273" s="529"/>
      <c r="R273" s="529"/>
      <c r="S273" s="534"/>
      <c r="T273" s="534"/>
      <c r="U273" s="534"/>
      <c r="V273" s="534"/>
      <c r="W273" s="534"/>
      <c r="X273" s="534"/>
      <c r="Y273" s="534"/>
      <c r="Z273" s="529"/>
      <c r="AA273" s="529"/>
      <c r="AB273" s="529"/>
      <c r="AC273" s="529"/>
      <c r="AD273" s="533"/>
      <c r="AE273" s="529"/>
      <c r="AF273" s="538"/>
      <c r="AG273" s="538"/>
      <c r="AH273" s="529"/>
      <c r="AI273" s="529"/>
      <c r="AJ273" s="529"/>
      <c r="AK273" s="529"/>
      <c r="AL273" s="529"/>
      <c r="AM273" s="7"/>
      <c r="AN273" s="530"/>
      <c r="AO273" s="533"/>
      <c r="AP273" s="492"/>
      <c r="AQ273" s="530"/>
      <c r="AR273" s="530"/>
      <c r="AS273" s="538"/>
      <c r="AT273" s="538"/>
      <c r="AU273" s="544"/>
      <c r="AV273" s="532" t="str">
        <f t="shared" si="31"/>
        <v xml:space="preserve"> </v>
      </c>
      <c r="AW273" s="298">
        <f t="shared" si="32"/>
        <v>0</v>
      </c>
      <c r="AX273" s="533"/>
    </row>
    <row r="274" spans="1:51" ht="13.5" hidden="1" thickBot="1">
      <c r="A274" s="525" t="s">
        <v>1097</v>
      </c>
      <c r="B274" s="407" t="s">
        <v>514</v>
      </c>
      <c r="C274" s="407" t="str">
        <f t="shared" si="33"/>
        <v xml:space="preserve"> </v>
      </c>
      <c r="D274" s="527" t="s">
        <v>514</v>
      </c>
      <c r="E274" s="298">
        <v>0</v>
      </c>
      <c r="F274" s="528" t="str">
        <f t="shared" si="30"/>
        <v xml:space="preserve"> </v>
      </c>
      <c r="G274" s="498"/>
      <c r="H274" s="498"/>
      <c r="I274" s="536"/>
      <c r="J274" s="498"/>
      <c r="K274" s="498"/>
      <c r="L274" s="498"/>
      <c r="M274" s="498"/>
      <c r="N274" s="498"/>
      <c r="O274" s="529"/>
      <c r="P274" s="498"/>
      <c r="Q274" s="529"/>
      <c r="R274" s="529"/>
      <c r="S274" s="498"/>
      <c r="T274" s="498"/>
      <c r="U274" s="498"/>
      <c r="V274" s="498"/>
      <c r="W274" s="498"/>
      <c r="X274" s="498"/>
      <c r="Y274" s="536"/>
      <c r="Z274" s="498"/>
      <c r="AA274" s="498"/>
      <c r="AB274" s="498"/>
      <c r="AC274" s="498"/>
      <c r="AD274" s="538"/>
      <c r="AE274" s="529"/>
      <c r="AF274" s="538"/>
      <c r="AG274" s="538"/>
      <c r="AH274" s="529"/>
      <c r="AI274" s="529"/>
      <c r="AJ274" s="529"/>
      <c r="AK274" s="529"/>
      <c r="AL274" s="529"/>
      <c r="AM274" s="7"/>
      <c r="AN274" s="529"/>
      <c r="AO274" s="538"/>
      <c r="AP274" s="534"/>
      <c r="AQ274" s="529"/>
      <c r="AR274" s="529"/>
      <c r="AS274" s="533"/>
      <c r="AT274" s="533"/>
      <c r="AU274" s="537"/>
      <c r="AV274" s="532" t="str">
        <f t="shared" si="31"/>
        <v xml:space="preserve"> </v>
      </c>
      <c r="AW274" s="298">
        <f t="shared" si="32"/>
        <v>0</v>
      </c>
      <c r="AX274" s="533"/>
    </row>
    <row r="275" spans="1:51" ht="13.5" hidden="1" thickBot="1">
      <c r="A275" s="53" t="s">
        <v>694</v>
      </c>
      <c r="B275" s="407" t="s">
        <v>514</v>
      </c>
      <c r="C275" s="407" t="str">
        <f t="shared" si="33"/>
        <v xml:space="preserve"> </v>
      </c>
      <c r="D275" s="527" t="s">
        <v>514</v>
      </c>
      <c r="E275" s="298">
        <v>0</v>
      </c>
      <c r="F275" s="528" t="str">
        <f t="shared" si="30"/>
        <v xml:space="preserve"> </v>
      </c>
      <c r="G275" s="534"/>
      <c r="H275" s="534"/>
      <c r="I275" s="534"/>
      <c r="J275" s="534"/>
      <c r="K275" s="534"/>
      <c r="L275" s="534"/>
      <c r="M275" s="534"/>
      <c r="N275" s="534"/>
      <c r="O275" s="529"/>
      <c r="P275" s="534"/>
      <c r="Q275" s="529"/>
      <c r="R275" s="529"/>
      <c r="S275" s="534"/>
      <c r="T275" s="534"/>
      <c r="U275" s="534"/>
      <c r="V275" s="534"/>
      <c r="W275" s="534"/>
      <c r="X275" s="534"/>
      <c r="Y275" s="534"/>
      <c r="Z275" s="529"/>
      <c r="AA275" s="529"/>
      <c r="AB275" s="529"/>
      <c r="AC275" s="529"/>
      <c r="AD275" s="533"/>
      <c r="AE275" s="529"/>
      <c r="AF275" s="538"/>
      <c r="AG275" s="538"/>
      <c r="AH275" s="529"/>
      <c r="AI275" s="529"/>
      <c r="AJ275" s="529"/>
      <c r="AK275" s="529"/>
      <c r="AL275" s="529"/>
      <c r="AM275" s="7"/>
      <c r="AN275" s="530"/>
      <c r="AO275" s="533"/>
      <c r="AP275" s="492"/>
      <c r="AQ275" s="530"/>
      <c r="AR275" s="530"/>
      <c r="AS275" s="533"/>
      <c r="AT275" s="533"/>
      <c r="AU275" s="537"/>
      <c r="AV275" s="532" t="str">
        <f t="shared" si="31"/>
        <v xml:space="preserve"> </v>
      </c>
      <c r="AW275" s="298">
        <f t="shared" si="32"/>
        <v>0</v>
      </c>
      <c r="AX275" s="533"/>
    </row>
    <row r="276" spans="1:51" ht="13.5" hidden="1" thickBot="1">
      <c r="A276" s="53" t="s">
        <v>695</v>
      </c>
      <c r="B276" s="407" t="s">
        <v>514</v>
      </c>
      <c r="C276" s="407" t="str">
        <f t="shared" si="33"/>
        <v xml:space="preserve"> </v>
      </c>
      <c r="D276" s="527" t="s">
        <v>514</v>
      </c>
      <c r="E276" s="298">
        <v>0</v>
      </c>
      <c r="F276" s="528" t="str">
        <f t="shared" si="30"/>
        <v xml:space="preserve"> </v>
      </c>
      <c r="G276" s="534"/>
      <c r="H276" s="534"/>
      <c r="I276" s="534"/>
      <c r="J276" s="534"/>
      <c r="K276" s="534"/>
      <c r="L276" s="534"/>
      <c r="M276" s="534"/>
      <c r="N276" s="534"/>
      <c r="O276" s="529"/>
      <c r="P276" s="534"/>
      <c r="Q276" s="529"/>
      <c r="R276" s="529"/>
      <c r="S276" s="534"/>
      <c r="T276" s="534"/>
      <c r="U276" s="534"/>
      <c r="V276" s="534"/>
      <c r="W276" s="534"/>
      <c r="X276" s="534"/>
      <c r="Y276" s="534"/>
      <c r="Z276" s="529"/>
      <c r="AA276" s="529"/>
      <c r="AB276" s="529"/>
      <c r="AC276" s="529"/>
      <c r="AD276" s="533"/>
      <c r="AE276" s="529"/>
      <c r="AF276" s="538"/>
      <c r="AG276" s="538"/>
      <c r="AH276" s="529"/>
      <c r="AI276" s="529"/>
      <c r="AJ276" s="529"/>
      <c r="AK276" s="529"/>
      <c r="AL276" s="529"/>
      <c r="AM276" s="7"/>
      <c r="AN276" s="530"/>
      <c r="AO276" s="533"/>
      <c r="AP276" s="492"/>
      <c r="AQ276" s="530"/>
      <c r="AR276" s="530"/>
      <c r="AS276" s="533"/>
      <c r="AT276" s="533"/>
      <c r="AU276" s="537"/>
      <c r="AV276" s="532" t="str">
        <f t="shared" si="31"/>
        <v xml:space="preserve"> </v>
      </c>
      <c r="AW276" s="298">
        <f t="shared" si="32"/>
        <v>0</v>
      </c>
      <c r="AX276" s="533"/>
    </row>
    <row r="277" spans="1:51" ht="13.5" hidden="1" thickBot="1">
      <c r="A277" s="525" t="s">
        <v>1038</v>
      </c>
      <c r="B277" s="407" t="s">
        <v>514</v>
      </c>
      <c r="C277" s="407" t="str">
        <f t="shared" si="33"/>
        <v xml:space="preserve"> </v>
      </c>
      <c r="D277" s="527" t="s">
        <v>514</v>
      </c>
      <c r="E277" s="298">
        <v>0</v>
      </c>
      <c r="F277" s="528" t="str">
        <f t="shared" si="30"/>
        <v xml:space="preserve"> </v>
      </c>
      <c r="G277" s="498"/>
      <c r="H277" s="498"/>
      <c r="I277" s="534"/>
      <c r="J277" s="498"/>
      <c r="K277" s="498"/>
      <c r="L277" s="498"/>
      <c r="M277" s="498"/>
      <c r="N277" s="498"/>
      <c r="O277" s="529"/>
      <c r="P277" s="498"/>
      <c r="Q277" s="529"/>
      <c r="R277" s="529"/>
      <c r="S277" s="498"/>
      <c r="T277" s="498"/>
      <c r="U277" s="498"/>
      <c r="V277" s="498"/>
      <c r="W277" s="498"/>
      <c r="X277" s="498"/>
      <c r="Y277" s="536"/>
      <c r="Z277" s="498"/>
      <c r="AA277" s="498"/>
      <c r="AB277" s="498"/>
      <c r="AC277" s="498"/>
      <c r="AD277" s="533"/>
      <c r="AE277" s="529"/>
      <c r="AF277" s="538"/>
      <c r="AG277" s="538"/>
      <c r="AH277" s="529"/>
      <c r="AI277" s="529"/>
      <c r="AJ277" s="529"/>
      <c r="AK277" s="529"/>
      <c r="AL277" s="529"/>
      <c r="AM277" s="7"/>
      <c r="AN277" s="530"/>
      <c r="AO277" s="533"/>
      <c r="AP277" s="492"/>
      <c r="AQ277" s="530"/>
      <c r="AR277" s="530"/>
      <c r="AS277" s="533"/>
      <c r="AT277" s="533"/>
      <c r="AU277" s="537"/>
      <c r="AV277" s="532" t="str">
        <f t="shared" si="31"/>
        <v xml:space="preserve"> </v>
      </c>
      <c r="AW277" s="298">
        <f t="shared" si="32"/>
        <v>0</v>
      </c>
      <c r="AX277" s="533"/>
    </row>
    <row r="278" spans="1:51" ht="13.5" hidden="1" thickBot="1">
      <c r="A278" s="525" t="s">
        <v>1098</v>
      </c>
      <c r="B278" s="407" t="s">
        <v>514</v>
      </c>
      <c r="C278" s="407" t="str">
        <f t="shared" si="33"/>
        <v xml:space="preserve"> </v>
      </c>
      <c r="D278" s="527" t="s">
        <v>514</v>
      </c>
      <c r="E278" s="298">
        <v>0</v>
      </c>
      <c r="F278" s="528" t="str">
        <f t="shared" si="30"/>
        <v xml:space="preserve"> </v>
      </c>
      <c r="G278" s="498"/>
      <c r="H278" s="498"/>
      <c r="I278" s="536"/>
      <c r="J278" s="498"/>
      <c r="K278" s="498"/>
      <c r="L278" s="498"/>
      <c r="M278" s="498"/>
      <c r="N278" s="498"/>
      <c r="O278" s="529"/>
      <c r="P278" s="498"/>
      <c r="Q278" s="529"/>
      <c r="R278" s="529"/>
      <c r="S278" s="498"/>
      <c r="T278" s="498"/>
      <c r="U278" s="498"/>
      <c r="V278" s="498"/>
      <c r="W278" s="498"/>
      <c r="X278" s="498"/>
      <c r="Y278" s="536"/>
      <c r="Z278" s="498"/>
      <c r="AA278" s="498"/>
      <c r="AB278" s="498"/>
      <c r="AC278" s="498"/>
      <c r="AD278" s="533"/>
      <c r="AE278" s="529"/>
      <c r="AF278" s="538"/>
      <c r="AG278" s="538"/>
      <c r="AH278" s="529"/>
      <c r="AI278" s="529"/>
      <c r="AJ278" s="529"/>
      <c r="AK278" s="529"/>
      <c r="AL278" s="529"/>
      <c r="AM278" s="7"/>
      <c r="AN278" s="530"/>
      <c r="AO278" s="533"/>
      <c r="AP278" s="492"/>
      <c r="AQ278" s="530"/>
      <c r="AR278" s="530"/>
      <c r="AS278" s="533"/>
      <c r="AT278" s="533"/>
      <c r="AU278" s="537"/>
      <c r="AV278" s="532" t="str">
        <f t="shared" si="31"/>
        <v xml:space="preserve"> </v>
      </c>
      <c r="AW278" s="298">
        <f t="shared" si="32"/>
        <v>0</v>
      </c>
      <c r="AX278" s="533"/>
    </row>
    <row r="279" spans="1:51" ht="13.5" hidden="1" thickBot="1">
      <c r="A279" s="53" t="s">
        <v>496</v>
      </c>
      <c r="B279" s="407" t="s">
        <v>514</v>
      </c>
      <c r="C279" s="407" t="str">
        <f t="shared" si="33"/>
        <v xml:space="preserve"> </v>
      </c>
      <c r="D279" s="527" t="s">
        <v>514</v>
      </c>
      <c r="E279" s="298">
        <v>0</v>
      </c>
      <c r="F279" s="528" t="str">
        <f t="shared" si="30"/>
        <v xml:space="preserve"> </v>
      </c>
      <c r="G279" s="534"/>
      <c r="H279" s="534"/>
      <c r="I279" s="492"/>
      <c r="J279" s="492"/>
      <c r="K279" s="492"/>
      <c r="L279" s="492"/>
      <c r="M279" s="492"/>
      <c r="N279" s="492"/>
      <c r="O279" s="529"/>
      <c r="P279" s="492"/>
      <c r="Q279" s="529"/>
      <c r="R279" s="529"/>
      <c r="S279" s="492"/>
      <c r="T279" s="492"/>
      <c r="U279" s="492"/>
      <c r="V279" s="492"/>
      <c r="W279" s="492"/>
      <c r="X279" s="492"/>
      <c r="Y279" s="492"/>
      <c r="Z279" s="530"/>
      <c r="AA279" s="530"/>
      <c r="AB279" s="530"/>
      <c r="AC279" s="530"/>
      <c r="AD279" s="538"/>
      <c r="AE279" s="529"/>
      <c r="AF279" s="538"/>
      <c r="AG279" s="538"/>
      <c r="AH279" s="529"/>
      <c r="AI279" s="529"/>
      <c r="AJ279" s="529"/>
      <c r="AK279" s="529"/>
      <c r="AL279" s="529"/>
      <c r="AM279" s="7"/>
      <c r="AN279" s="529"/>
      <c r="AO279" s="538"/>
      <c r="AP279" s="534"/>
      <c r="AQ279" s="529"/>
      <c r="AR279" s="529"/>
      <c r="AS279" s="533"/>
      <c r="AT279" s="533"/>
      <c r="AU279" s="544"/>
      <c r="AV279" s="532" t="str">
        <f t="shared" si="31"/>
        <v xml:space="preserve"> </v>
      </c>
      <c r="AW279" s="298">
        <f t="shared" si="32"/>
        <v>0</v>
      </c>
      <c r="AX279" s="533"/>
    </row>
    <row r="280" spans="1:51" ht="13.5" hidden="1" thickBot="1">
      <c r="A280" s="53" t="s">
        <v>549</v>
      </c>
      <c r="B280" s="407" t="s">
        <v>514</v>
      </c>
      <c r="C280" s="407" t="str">
        <f t="shared" si="33"/>
        <v xml:space="preserve"> </v>
      </c>
      <c r="D280" s="527" t="s">
        <v>514</v>
      </c>
      <c r="E280" s="298">
        <v>0</v>
      </c>
      <c r="F280" s="528" t="str">
        <f t="shared" si="30"/>
        <v xml:space="preserve"> </v>
      </c>
      <c r="G280" s="492"/>
      <c r="H280" s="492"/>
      <c r="I280" s="492"/>
      <c r="J280" s="492"/>
      <c r="K280" s="492"/>
      <c r="L280" s="492"/>
      <c r="M280" s="492"/>
      <c r="N280" s="492"/>
      <c r="O280" s="529"/>
      <c r="P280" s="492"/>
      <c r="Q280" s="529"/>
      <c r="R280" s="529"/>
      <c r="S280" s="492"/>
      <c r="T280" s="492"/>
      <c r="U280" s="492"/>
      <c r="V280" s="492"/>
      <c r="W280" s="492"/>
      <c r="X280" s="492"/>
      <c r="Y280" s="534"/>
      <c r="Z280" s="529"/>
      <c r="AA280" s="529"/>
      <c r="AB280" s="529"/>
      <c r="AC280" s="529"/>
      <c r="AD280" s="538"/>
      <c r="AE280" s="529"/>
      <c r="AF280" s="538"/>
      <c r="AG280" s="538"/>
      <c r="AH280" s="529"/>
      <c r="AI280" s="529"/>
      <c r="AJ280" s="529"/>
      <c r="AK280" s="529"/>
      <c r="AL280" s="529"/>
      <c r="AM280" s="7"/>
      <c r="AN280" s="529"/>
      <c r="AO280" s="538"/>
      <c r="AP280" s="534"/>
      <c r="AQ280" s="529"/>
      <c r="AR280" s="529"/>
      <c r="AS280" s="533"/>
      <c r="AT280" s="533"/>
      <c r="AU280" s="537"/>
      <c r="AV280" s="532" t="str">
        <f t="shared" si="31"/>
        <v xml:space="preserve"> </v>
      </c>
      <c r="AW280" s="298">
        <f t="shared" si="32"/>
        <v>0</v>
      </c>
      <c r="AX280" s="533"/>
    </row>
    <row r="281" spans="1:51" ht="13.5" hidden="1" thickBot="1">
      <c r="A281" s="525" t="s">
        <v>1309</v>
      </c>
      <c r="B281" s="407">
        <v>9</v>
      </c>
      <c r="C281" s="407" t="str">
        <f t="shared" si="33"/>
        <v xml:space="preserve"> </v>
      </c>
      <c r="D281" s="527" t="s">
        <v>514</v>
      </c>
      <c r="E281" s="298">
        <v>0</v>
      </c>
      <c r="F281" s="528" t="str">
        <f t="shared" si="30"/>
        <v xml:space="preserve"> </v>
      </c>
      <c r="G281" s="529"/>
      <c r="H281" s="529"/>
      <c r="I281" s="529"/>
      <c r="J281" s="529"/>
      <c r="K281" s="529"/>
      <c r="L281" s="529"/>
      <c r="M281" s="529"/>
      <c r="N281" s="529"/>
      <c r="O281" s="529"/>
      <c r="P281" s="529"/>
      <c r="Q281" s="529"/>
      <c r="R281" s="529"/>
      <c r="S281" s="529"/>
      <c r="T281" s="529"/>
      <c r="U281" s="529"/>
      <c r="V281" s="529"/>
      <c r="W281" s="529"/>
      <c r="X281" s="529"/>
      <c r="Y281" s="529"/>
      <c r="Z281" s="529"/>
      <c r="AA281" s="529"/>
      <c r="AB281" s="529"/>
      <c r="AC281" s="529"/>
      <c r="AD281" s="545"/>
      <c r="AE281" s="498"/>
      <c r="AF281" s="545"/>
      <c r="AG281" s="545"/>
      <c r="AH281" s="498"/>
      <c r="AI281" s="498"/>
      <c r="AJ281" s="498"/>
      <c r="AK281" s="498"/>
      <c r="AL281" s="498"/>
      <c r="AM281" s="7"/>
      <c r="AN281" s="529"/>
      <c r="AO281" s="534"/>
      <c r="AP281" s="530"/>
      <c r="AQ281" s="529"/>
      <c r="AR281" s="529"/>
      <c r="AS281" s="533"/>
      <c r="AT281" s="533"/>
      <c r="AU281" s="537"/>
      <c r="AV281" s="532" t="str">
        <f t="shared" si="31"/>
        <v xml:space="preserve"> </v>
      </c>
      <c r="AW281" s="298">
        <f t="shared" si="32"/>
        <v>0</v>
      </c>
      <c r="AX281" s="533"/>
    </row>
    <row r="282" spans="1:51" ht="13.5" hidden="1" thickBot="1">
      <c r="A282" s="525" t="s">
        <v>1310</v>
      </c>
      <c r="B282" s="407">
        <v>0</v>
      </c>
      <c r="C282" s="407">
        <v>0</v>
      </c>
      <c r="D282" s="527" t="s">
        <v>514</v>
      </c>
      <c r="E282" s="298">
        <v>0</v>
      </c>
      <c r="F282" s="528" t="str">
        <f t="shared" si="30"/>
        <v xml:space="preserve"> </v>
      </c>
      <c r="G282" s="529"/>
      <c r="H282" s="529"/>
      <c r="I282" s="529"/>
      <c r="J282" s="529"/>
      <c r="K282" s="529"/>
      <c r="L282" s="529"/>
      <c r="M282" s="529"/>
      <c r="N282" s="529"/>
      <c r="O282" s="529"/>
      <c r="P282" s="529"/>
      <c r="Q282" s="529"/>
      <c r="R282" s="529"/>
      <c r="S282" s="529"/>
      <c r="T282" s="529"/>
      <c r="U282" s="529"/>
      <c r="V282" s="529"/>
      <c r="W282" s="529"/>
      <c r="X282" s="529"/>
      <c r="Y282" s="529"/>
      <c r="Z282" s="529"/>
      <c r="AA282" s="529"/>
      <c r="AB282" s="529"/>
      <c r="AC282" s="529"/>
      <c r="AD282" s="545"/>
      <c r="AE282" s="498"/>
      <c r="AF282" s="545"/>
      <c r="AG282" s="545"/>
      <c r="AH282" s="498"/>
      <c r="AI282" s="498"/>
      <c r="AJ282" s="498"/>
      <c r="AK282" s="498"/>
      <c r="AL282" s="498"/>
      <c r="AM282" s="7"/>
      <c r="AN282" s="529"/>
      <c r="AO282" s="534"/>
      <c r="AP282" s="530"/>
      <c r="AQ282" s="529"/>
      <c r="AR282" s="529"/>
      <c r="AS282" s="533"/>
      <c r="AT282" s="533"/>
      <c r="AU282" s="537"/>
      <c r="AV282" s="532" t="str">
        <f t="shared" si="31"/>
        <v xml:space="preserve"> </v>
      </c>
      <c r="AW282" s="298">
        <f t="shared" si="32"/>
        <v>0</v>
      </c>
      <c r="AX282" s="533"/>
    </row>
    <row r="283" spans="1:51" ht="13.5" hidden="1" thickBot="1">
      <c r="A283" s="525" t="s">
        <v>1099</v>
      </c>
      <c r="B283" s="407" t="s">
        <v>514</v>
      </c>
      <c r="C283" s="407" t="str">
        <f t="shared" ref="C283:C293" si="34">IFERROR(MINUTE(C$5)-MINUTE(D283)," ")</f>
        <v xml:space="preserve"> </v>
      </c>
      <c r="D283" s="527" t="s">
        <v>514</v>
      </c>
      <c r="E283" s="298">
        <v>0</v>
      </c>
      <c r="F283" s="528" t="str">
        <f t="shared" si="30"/>
        <v xml:space="preserve"> </v>
      </c>
      <c r="G283" s="498"/>
      <c r="H283" s="498"/>
      <c r="I283" s="536"/>
      <c r="J283" s="498"/>
      <c r="K283" s="498"/>
      <c r="L283" s="498"/>
      <c r="M283" s="498"/>
      <c r="N283" s="498"/>
      <c r="O283" s="529"/>
      <c r="P283" s="498"/>
      <c r="Q283" s="529"/>
      <c r="R283" s="529"/>
      <c r="S283" s="498"/>
      <c r="T283" s="498"/>
      <c r="U283" s="498"/>
      <c r="V283" s="498"/>
      <c r="W283" s="498"/>
      <c r="X283" s="498"/>
      <c r="Y283" s="536"/>
      <c r="Z283" s="498"/>
      <c r="AA283" s="498"/>
      <c r="AB283" s="498"/>
      <c r="AC283" s="498"/>
      <c r="AD283" s="533"/>
      <c r="AE283" s="529"/>
      <c r="AF283" s="538"/>
      <c r="AG283" s="538"/>
      <c r="AH283" s="529"/>
      <c r="AI283" s="529"/>
      <c r="AJ283" s="529"/>
      <c r="AK283" s="529"/>
      <c r="AL283" s="529"/>
      <c r="AM283" s="7"/>
      <c r="AN283" s="530"/>
      <c r="AO283" s="533"/>
      <c r="AP283" s="492"/>
      <c r="AQ283" s="530"/>
      <c r="AR283" s="530"/>
      <c r="AS283" s="533"/>
      <c r="AT283" s="533"/>
      <c r="AU283" s="537"/>
      <c r="AV283" s="532" t="str">
        <f t="shared" si="31"/>
        <v xml:space="preserve"> </v>
      </c>
      <c r="AW283" s="298">
        <f t="shared" si="32"/>
        <v>0</v>
      </c>
      <c r="AX283" s="533"/>
      <c r="AY283" s="3"/>
    </row>
    <row r="284" spans="1:51" ht="13.5" hidden="1" thickBot="1">
      <c r="A284" s="53" t="s">
        <v>381</v>
      </c>
      <c r="B284" s="407" t="s">
        <v>514</v>
      </c>
      <c r="C284" s="407" t="str">
        <f t="shared" si="34"/>
        <v xml:space="preserve"> </v>
      </c>
      <c r="D284" s="527" t="s">
        <v>514</v>
      </c>
      <c r="E284" s="298">
        <v>0</v>
      </c>
      <c r="F284" s="528" t="str">
        <f t="shared" si="30"/>
        <v xml:space="preserve"> </v>
      </c>
      <c r="G284" s="534"/>
      <c r="H284" s="534"/>
      <c r="I284" s="492"/>
      <c r="J284" s="492"/>
      <c r="K284" s="492"/>
      <c r="L284" s="492"/>
      <c r="M284" s="492"/>
      <c r="N284" s="492"/>
      <c r="O284" s="529"/>
      <c r="P284" s="492"/>
      <c r="Q284" s="529"/>
      <c r="R284" s="529"/>
      <c r="S284" s="492"/>
      <c r="T284" s="492"/>
      <c r="U284" s="492"/>
      <c r="V284" s="492"/>
      <c r="W284" s="492"/>
      <c r="X284" s="492"/>
      <c r="Y284" s="492"/>
      <c r="Z284" s="530"/>
      <c r="AA284" s="530"/>
      <c r="AB284" s="530"/>
      <c r="AC284" s="530"/>
      <c r="AD284" s="533"/>
      <c r="AE284" s="529"/>
      <c r="AF284" s="538"/>
      <c r="AG284" s="538"/>
      <c r="AH284" s="529"/>
      <c r="AI284" s="529"/>
      <c r="AJ284" s="529"/>
      <c r="AK284" s="529"/>
      <c r="AL284" s="529"/>
      <c r="AM284" s="7"/>
      <c r="AN284" s="530"/>
      <c r="AO284" s="533"/>
      <c r="AP284" s="492"/>
      <c r="AQ284" s="530"/>
      <c r="AR284" s="530"/>
      <c r="AS284" s="533"/>
      <c r="AT284" s="533"/>
      <c r="AU284" s="537"/>
      <c r="AV284" s="532" t="str">
        <f t="shared" si="31"/>
        <v xml:space="preserve"> </v>
      </c>
      <c r="AW284" s="298">
        <f t="shared" si="32"/>
        <v>0</v>
      </c>
      <c r="AX284" s="533"/>
    </row>
    <row r="285" spans="1:51" ht="13.5" hidden="1" thickBot="1">
      <c r="A285" s="535" t="s">
        <v>1197</v>
      </c>
      <c r="B285" s="407" t="s">
        <v>514</v>
      </c>
      <c r="C285" s="407" t="str">
        <f t="shared" si="34"/>
        <v xml:space="preserve"> </v>
      </c>
      <c r="D285" s="527" t="s">
        <v>514</v>
      </c>
      <c r="E285" s="298">
        <v>0</v>
      </c>
      <c r="F285" s="528" t="str">
        <f t="shared" si="30"/>
        <v xml:space="preserve"> </v>
      </c>
      <c r="G285" s="534"/>
      <c r="H285" s="534"/>
      <c r="I285" s="492"/>
      <c r="J285" s="534"/>
      <c r="K285" s="534"/>
      <c r="L285" s="534"/>
      <c r="M285" s="534"/>
      <c r="N285" s="534"/>
      <c r="O285" s="529"/>
      <c r="P285" s="534"/>
      <c r="Q285" s="529"/>
      <c r="R285" s="529"/>
      <c r="S285" s="534"/>
      <c r="T285" s="534"/>
      <c r="U285" s="534"/>
      <c r="V285" s="534"/>
      <c r="W285" s="534"/>
      <c r="X285" s="534"/>
      <c r="Y285" s="534"/>
      <c r="Z285" s="529"/>
      <c r="AA285" s="529"/>
      <c r="AB285" s="529"/>
      <c r="AC285" s="529"/>
      <c r="AD285" s="529"/>
      <c r="AE285" s="529"/>
      <c r="AF285" s="538"/>
      <c r="AG285" s="538"/>
      <c r="AH285" s="529"/>
      <c r="AI285" s="529"/>
      <c r="AJ285" s="529"/>
      <c r="AK285" s="529"/>
      <c r="AL285" s="529"/>
      <c r="AM285" s="7"/>
      <c r="AN285" s="529"/>
      <c r="AO285" s="538"/>
      <c r="AP285" s="534"/>
      <c r="AQ285" s="530"/>
      <c r="AR285" s="530"/>
      <c r="AS285" s="533"/>
      <c r="AT285" s="533"/>
      <c r="AU285" s="544"/>
      <c r="AV285" s="532" t="str">
        <f t="shared" si="31"/>
        <v xml:space="preserve"> </v>
      </c>
      <c r="AW285" s="298">
        <f t="shared" si="32"/>
        <v>0</v>
      </c>
      <c r="AX285" s="533"/>
    </row>
    <row r="286" spans="1:51" ht="13.5" hidden="1" thickBot="1">
      <c r="A286" s="53" t="s">
        <v>17</v>
      </c>
      <c r="B286" s="407" t="s">
        <v>514</v>
      </c>
      <c r="C286" s="407" t="str">
        <f t="shared" si="34"/>
        <v xml:space="preserve"> </v>
      </c>
      <c r="D286" s="527" t="s">
        <v>514</v>
      </c>
      <c r="E286" s="298">
        <v>0</v>
      </c>
      <c r="F286" s="528" t="str">
        <f t="shared" si="30"/>
        <v xml:space="preserve"> </v>
      </c>
      <c r="G286" s="492"/>
      <c r="H286" s="492"/>
      <c r="I286" s="492"/>
      <c r="J286" s="492"/>
      <c r="K286" s="492"/>
      <c r="L286" s="492"/>
      <c r="M286" s="492"/>
      <c r="N286" s="492"/>
      <c r="O286" s="529"/>
      <c r="P286" s="492"/>
      <c r="Q286" s="529"/>
      <c r="R286" s="529"/>
      <c r="S286" s="492"/>
      <c r="T286" s="492"/>
      <c r="U286" s="492"/>
      <c r="V286" s="492"/>
      <c r="W286" s="492"/>
      <c r="X286" s="492"/>
      <c r="Y286" s="492"/>
      <c r="Z286" s="530"/>
      <c r="AA286" s="530"/>
      <c r="AB286" s="530"/>
      <c r="AC286" s="530"/>
      <c r="AD286" s="538"/>
      <c r="AE286" s="529"/>
      <c r="AF286" s="538"/>
      <c r="AG286" s="538"/>
      <c r="AH286" s="529"/>
      <c r="AI286" s="529"/>
      <c r="AJ286" s="529"/>
      <c r="AK286" s="529"/>
      <c r="AL286" s="529"/>
      <c r="AM286" s="7"/>
      <c r="AN286" s="529"/>
      <c r="AO286" s="538"/>
      <c r="AP286" s="534"/>
      <c r="AQ286" s="529"/>
      <c r="AR286" s="529"/>
      <c r="AS286" s="533"/>
      <c r="AT286" s="533"/>
      <c r="AU286" s="544"/>
      <c r="AV286" s="532" t="str">
        <f t="shared" si="31"/>
        <v xml:space="preserve"> </v>
      </c>
      <c r="AW286" s="298">
        <f t="shared" si="32"/>
        <v>0</v>
      </c>
      <c r="AX286" s="533"/>
    </row>
    <row r="287" spans="1:51" ht="13.5" hidden="1" thickBot="1">
      <c r="A287" s="53" t="s">
        <v>696</v>
      </c>
      <c r="B287" s="407" t="s">
        <v>514</v>
      </c>
      <c r="C287" s="407" t="str">
        <f t="shared" si="34"/>
        <v xml:space="preserve"> </v>
      </c>
      <c r="D287" s="527" t="s">
        <v>514</v>
      </c>
      <c r="E287" s="298">
        <v>0</v>
      </c>
      <c r="F287" s="528" t="str">
        <f t="shared" si="30"/>
        <v xml:space="preserve"> </v>
      </c>
      <c r="G287" s="498"/>
      <c r="H287" s="498"/>
      <c r="I287" s="536"/>
      <c r="J287" s="498"/>
      <c r="K287" s="498"/>
      <c r="L287" s="498"/>
      <c r="M287" s="498"/>
      <c r="N287" s="498"/>
      <c r="O287" s="529"/>
      <c r="P287" s="492"/>
      <c r="Q287" s="529"/>
      <c r="R287" s="529"/>
      <c r="S287" s="492"/>
      <c r="T287" s="492"/>
      <c r="U287" s="492"/>
      <c r="V287" s="492"/>
      <c r="W287" s="492"/>
      <c r="X287" s="492"/>
      <c r="Y287" s="534"/>
      <c r="Z287" s="529"/>
      <c r="AA287" s="529"/>
      <c r="AB287" s="529"/>
      <c r="AC287" s="529"/>
      <c r="AD287" s="533"/>
      <c r="AE287" s="529"/>
      <c r="AF287" s="538"/>
      <c r="AG287" s="538"/>
      <c r="AH287" s="529"/>
      <c r="AI287" s="529"/>
      <c r="AJ287" s="529"/>
      <c r="AK287" s="529"/>
      <c r="AL287" s="529"/>
      <c r="AM287" s="7"/>
      <c r="AN287" s="530"/>
      <c r="AO287" s="533"/>
      <c r="AP287" s="492"/>
      <c r="AQ287" s="530"/>
      <c r="AR287" s="530"/>
      <c r="AS287" s="533"/>
      <c r="AT287" s="533"/>
      <c r="AU287" s="544"/>
      <c r="AV287" s="532" t="str">
        <f t="shared" si="31"/>
        <v xml:space="preserve"> </v>
      </c>
      <c r="AW287" s="298">
        <f t="shared" si="32"/>
        <v>0</v>
      </c>
      <c r="AX287" s="533"/>
    </row>
    <row r="288" spans="1:51" ht="13.5" hidden="1" thickBot="1">
      <c r="A288" s="53" t="s">
        <v>697</v>
      </c>
      <c r="B288" s="407" t="s">
        <v>514</v>
      </c>
      <c r="C288" s="407" t="str">
        <f t="shared" si="34"/>
        <v xml:space="preserve"> </v>
      </c>
      <c r="D288" s="527" t="s">
        <v>514</v>
      </c>
      <c r="E288" s="298">
        <v>0</v>
      </c>
      <c r="F288" s="528" t="str">
        <f t="shared" si="30"/>
        <v xml:space="preserve"> </v>
      </c>
      <c r="G288" s="534"/>
      <c r="H288" s="534"/>
      <c r="I288" s="492"/>
      <c r="J288" s="492"/>
      <c r="K288" s="492"/>
      <c r="L288" s="492"/>
      <c r="M288" s="492"/>
      <c r="N288" s="492"/>
      <c r="O288" s="529"/>
      <c r="P288" s="492"/>
      <c r="Q288" s="529"/>
      <c r="R288" s="529"/>
      <c r="S288" s="492"/>
      <c r="T288" s="492"/>
      <c r="U288" s="492"/>
      <c r="V288" s="492"/>
      <c r="W288" s="492"/>
      <c r="X288" s="492"/>
      <c r="Y288" s="534"/>
      <c r="Z288" s="529"/>
      <c r="AA288" s="529"/>
      <c r="AB288" s="529"/>
      <c r="AC288" s="529"/>
      <c r="AD288" s="533"/>
      <c r="AE288" s="529"/>
      <c r="AF288" s="538"/>
      <c r="AG288" s="538"/>
      <c r="AH288" s="529"/>
      <c r="AI288" s="529"/>
      <c r="AJ288" s="529"/>
      <c r="AK288" s="529"/>
      <c r="AL288" s="529"/>
      <c r="AM288" s="7"/>
      <c r="AN288" s="530"/>
      <c r="AO288" s="533"/>
      <c r="AP288" s="492"/>
      <c r="AQ288" s="530"/>
      <c r="AR288" s="530"/>
      <c r="AS288" s="533"/>
      <c r="AT288" s="533"/>
      <c r="AU288" s="537"/>
      <c r="AV288" s="532" t="str">
        <f t="shared" si="31"/>
        <v xml:space="preserve"> </v>
      </c>
      <c r="AW288" s="298">
        <f t="shared" si="32"/>
        <v>0</v>
      </c>
      <c r="AX288" s="533"/>
    </row>
    <row r="289" spans="1:52" ht="13.5" hidden="1" thickBot="1">
      <c r="A289" s="535" t="s">
        <v>1198</v>
      </c>
      <c r="B289" s="407" t="s">
        <v>514</v>
      </c>
      <c r="C289" s="407" t="str">
        <f t="shared" si="34"/>
        <v xml:space="preserve"> </v>
      </c>
      <c r="D289" s="527" t="s">
        <v>514</v>
      </c>
      <c r="E289" s="298">
        <v>0</v>
      </c>
      <c r="F289" s="528" t="str">
        <f t="shared" si="30"/>
        <v xml:space="preserve"> </v>
      </c>
      <c r="G289" s="534"/>
      <c r="H289" s="534"/>
      <c r="I289" s="492"/>
      <c r="J289" s="534"/>
      <c r="K289" s="534"/>
      <c r="L289" s="534"/>
      <c r="M289" s="534"/>
      <c r="N289" s="534"/>
      <c r="O289" s="529"/>
      <c r="P289" s="534"/>
      <c r="Q289" s="529"/>
      <c r="R289" s="529"/>
      <c r="S289" s="534"/>
      <c r="T289" s="534"/>
      <c r="U289" s="534"/>
      <c r="V289" s="534"/>
      <c r="W289" s="534"/>
      <c r="X289" s="534"/>
      <c r="Y289" s="534"/>
      <c r="Z289" s="529"/>
      <c r="AA289" s="529"/>
      <c r="AB289" s="529"/>
      <c r="AC289" s="529"/>
      <c r="AD289" s="529"/>
      <c r="AE289" s="529"/>
      <c r="AF289" s="538"/>
      <c r="AG289" s="538"/>
      <c r="AH289" s="529"/>
      <c r="AI289" s="529"/>
      <c r="AJ289" s="529"/>
      <c r="AK289" s="529"/>
      <c r="AL289" s="529"/>
      <c r="AM289" s="7"/>
      <c r="AN289" s="529"/>
      <c r="AO289" s="529"/>
      <c r="AP289" s="534"/>
      <c r="AQ289" s="530"/>
      <c r="AR289" s="530"/>
      <c r="AS289" s="533"/>
      <c r="AT289" s="533"/>
      <c r="AU289" s="537"/>
      <c r="AV289" s="532" t="str">
        <f t="shared" si="31"/>
        <v xml:space="preserve"> </v>
      </c>
      <c r="AW289" s="298">
        <f t="shared" si="32"/>
        <v>0</v>
      </c>
      <c r="AX289" s="533"/>
    </row>
    <row r="290" spans="1:52" ht="13.5" hidden="1" thickBot="1">
      <c r="A290" s="525" t="s">
        <v>893</v>
      </c>
      <c r="B290" s="407" t="s">
        <v>514</v>
      </c>
      <c r="C290" s="407" t="str">
        <f t="shared" si="34"/>
        <v xml:space="preserve"> </v>
      </c>
      <c r="D290" s="527" t="s">
        <v>514</v>
      </c>
      <c r="E290" s="298">
        <v>0</v>
      </c>
      <c r="F290" s="528" t="str">
        <f t="shared" si="30"/>
        <v xml:space="preserve"> </v>
      </c>
      <c r="G290" s="529"/>
      <c r="H290" s="529"/>
      <c r="I290" s="534"/>
      <c r="J290" s="529"/>
      <c r="K290" s="529"/>
      <c r="L290" s="529"/>
      <c r="M290" s="529"/>
      <c r="N290" s="529"/>
      <c r="O290" s="529"/>
      <c r="P290" s="529"/>
      <c r="Q290" s="529"/>
      <c r="R290" s="529"/>
      <c r="S290" s="529"/>
      <c r="T290" s="529"/>
      <c r="U290" s="529"/>
      <c r="V290" s="529"/>
      <c r="W290" s="529"/>
      <c r="X290" s="529"/>
      <c r="Y290" s="534"/>
      <c r="Z290" s="529"/>
      <c r="AA290" s="529"/>
      <c r="AB290" s="529"/>
      <c r="AC290" s="529"/>
      <c r="AD290" s="533"/>
      <c r="AE290" s="529"/>
      <c r="AF290" s="538"/>
      <c r="AG290" s="538"/>
      <c r="AH290" s="529"/>
      <c r="AI290" s="529"/>
      <c r="AJ290" s="529"/>
      <c r="AK290" s="529"/>
      <c r="AL290" s="529"/>
      <c r="AM290" s="7"/>
      <c r="AN290" s="530"/>
      <c r="AO290" s="533"/>
      <c r="AP290" s="492"/>
      <c r="AQ290" s="530"/>
      <c r="AR290" s="530"/>
      <c r="AS290" s="533"/>
      <c r="AT290" s="533"/>
      <c r="AU290" s="537"/>
      <c r="AV290" s="532" t="str">
        <f t="shared" si="31"/>
        <v xml:space="preserve"> </v>
      </c>
      <c r="AW290" s="298">
        <f t="shared" si="32"/>
        <v>0</v>
      </c>
      <c r="AX290" s="533"/>
    </row>
    <row r="291" spans="1:52" ht="13.5" hidden="1" thickBot="1">
      <c r="A291" s="535" t="s">
        <v>361</v>
      </c>
      <c r="B291" s="407" t="s">
        <v>514</v>
      </c>
      <c r="C291" s="407" t="str">
        <f t="shared" si="34"/>
        <v xml:space="preserve"> </v>
      </c>
      <c r="D291" s="527" t="s">
        <v>514</v>
      </c>
      <c r="E291" s="298">
        <v>0</v>
      </c>
      <c r="F291" s="528" t="str">
        <f t="shared" si="30"/>
        <v xml:space="preserve"> </v>
      </c>
      <c r="G291" s="492"/>
      <c r="H291" s="492"/>
      <c r="I291" s="492"/>
      <c r="J291" s="492"/>
      <c r="K291" s="492"/>
      <c r="L291" s="492"/>
      <c r="M291" s="492"/>
      <c r="N291" s="492"/>
      <c r="O291" s="529"/>
      <c r="P291" s="492"/>
      <c r="Q291" s="529"/>
      <c r="R291" s="529"/>
      <c r="S291" s="492"/>
      <c r="T291" s="492"/>
      <c r="U291" s="492"/>
      <c r="V291" s="492"/>
      <c r="W291" s="492"/>
      <c r="X291" s="492"/>
      <c r="Y291" s="534"/>
      <c r="Z291" s="529"/>
      <c r="AA291" s="529"/>
      <c r="AB291" s="529"/>
      <c r="AC291" s="529"/>
      <c r="AD291" s="533"/>
      <c r="AE291" s="529"/>
      <c r="AF291" s="538"/>
      <c r="AG291" s="538"/>
      <c r="AH291" s="529"/>
      <c r="AI291" s="529"/>
      <c r="AJ291" s="529"/>
      <c r="AK291" s="529"/>
      <c r="AL291" s="529"/>
      <c r="AM291" s="7"/>
      <c r="AN291" s="530"/>
      <c r="AO291" s="533"/>
      <c r="AP291" s="492"/>
      <c r="AQ291" s="530"/>
      <c r="AR291" s="530"/>
      <c r="AS291" s="533"/>
      <c r="AT291" s="533"/>
      <c r="AU291" s="537"/>
      <c r="AV291" s="532" t="str">
        <f t="shared" si="31"/>
        <v xml:space="preserve"> </v>
      </c>
      <c r="AW291" s="298">
        <f t="shared" si="32"/>
        <v>0</v>
      </c>
      <c r="AX291" s="533"/>
    </row>
    <row r="292" spans="1:52" ht="13.5" hidden="1" thickBot="1">
      <c r="A292" s="525" t="s">
        <v>1039</v>
      </c>
      <c r="B292" s="407" t="s">
        <v>514</v>
      </c>
      <c r="C292" s="407" t="str">
        <f t="shared" si="34"/>
        <v xml:space="preserve"> </v>
      </c>
      <c r="D292" s="527" t="s">
        <v>514</v>
      </c>
      <c r="E292" s="298">
        <v>0</v>
      </c>
      <c r="F292" s="528" t="str">
        <f t="shared" si="30"/>
        <v xml:space="preserve"> </v>
      </c>
      <c r="G292" s="498"/>
      <c r="H292" s="498"/>
      <c r="I292" s="536"/>
      <c r="J292" s="498"/>
      <c r="K292" s="498"/>
      <c r="L292" s="498"/>
      <c r="M292" s="498"/>
      <c r="N292" s="498"/>
      <c r="O292" s="529"/>
      <c r="P292" s="498"/>
      <c r="Q292" s="529"/>
      <c r="R292" s="529"/>
      <c r="S292" s="498"/>
      <c r="T292" s="498"/>
      <c r="U292" s="498"/>
      <c r="V292" s="498"/>
      <c r="W292" s="498"/>
      <c r="X292" s="498"/>
      <c r="Y292" s="536"/>
      <c r="Z292" s="498"/>
      <c r="AA292" s="498"/>
      <c r="AB292" s="498"/>
      <c r="AC292" s="498"/>
      <c r="AD292" s="533"/>
      <c r="AE292" s="529"/>
      <c r="AF292" s="538"/>
      <c r="AG292" s="538"/>
      <c r="AH292" s="529"/>
      <c r="AI292" s="529"/>
      <c r="AJ292" s="529"/>
      <c r="AK292" s="529"/>
      <c r="AL292" s="529"/>
      <c r="AM292" s="7"/>
      <c r="AN292" s="530"/>
      <c r="AO292" s="533"/>
      <c r="AP292" s="492"/>
      <c r="AQ292" s="530"/>
      <c r="AR292" s="530"/>
      <c r="AS292" s="533"/>
      <c r="AT292" s="533"/>
      <c r="AU292" s="537"/>
      <c r="AV292" s="532" t="str">
        <f t="shared" si="31"/>
        <v xml:space="preserve"> </v>
      </c>
      <c r="AW292" s="298">
        <f t="shared" si="32"/>
        <v>0</v>
      </c>
      <c r="AX292" s="533"/>
      <c r="AY292" s="3"/>
    </row>
    <row r="293" spans="1:52" ht="13.5" hidden="1" thickBot="1">
      <c r="A293" s="53" t="s">
        <v>510</v>
      </c>
      <c r="B293" s="407" t="s">
        <v>514</v>
      </c>
      <c r="C293" s="407" t="str">
        <f t="shared" si="34"/>
        <v xml:space="preserve"> </v>
      </c>
      <c r="D293" s="527" t="s">
        <v>514</v>
      </c>
      <c r="E293" s="298">
        <v>0</v>
      </c>
      <c r="F293" s="528" t="str">
        <f t="shared" si="30"/>
        <v xml:space="preserve"> </v>
      </c>
      <c r="G293" s="534"/>
      <c r="H293" s="534"/>
      <c r="I293" s="492"/>
      <c r="J293" s="492"/>
      <c r="K293" s="492"/>
      <c r="L293" s="492"/>
      <c r="M293" s="492"/>
      <c r="N293" s="492"/>
      <c r="O293" s="529"/>
      <c r="P293" s="492"/>
      <c r="Q293" s="529"/>
      <c r="R293" s="529"/>
      <c r="S293" s="492"/>
      <c r="T293" s="492"/>
      <c r="U293" s="492"/>
      <c r="V293" s="492"/>
      <c r="W293" s="492"/>
      <c r="X293" s="492"/>
      <c r="Y293" s="534"/>
      <c r="Z293" s="529"/>
      <c r="AA293" s="529"/>
      <c r="AB293" s="529"/>
      <c r="AC293" s="529"/>
      <c r="AD293" s="533"/>
      <c r="AE293" s="529"/>
      <c r="AF293" s="538"/>
      <c r="AG293" s="538"/>
      <c r="AH293" s="529"/>
      <c r="AI293" s="529"/>
      <c r="AJ293" s="529"/>
      <c r="AK293" s="529"/>
      <c r="AL293" s="529"/>
      <c r="AM293" s="7"/>
      <c r="AN293" s="530"/>
      <c r="AO293" s="533"/>
      <c r="AP293" s="492"/>
      <c r="AQ293" s="530"/>
      <c r="AR293" s="530"/>
      <c r="AS293" s="533"/>
      <c r="AT293" s="533"/>
      <c r="AU293" s="544"/>
      <c r="AV293" s="532" t="str">
        <f t="shared" si="31"/>
        <v xml:space="preserve"> </v>
      </c>
      <c r="AW293" s="298">
        <f t="shared" si="32"/>
        <v>0</v>
      </c>
      <c r="AX293" s="533"/>
    </row>
    <row r="294" spans="1:52" ht="13.5" hidden="1" thickBot="1">
      <c r="A294" s="535" t="s">
        <v>1311</v>
      </c>
      <c r="B294" s="407">
        <v>0</v>
      </c>
      <c r="C294" s="407">
        <v>0</v>
      </c>
      <c r="D294" s="527" t="s">
        <v>514</v>
      </c>
      <c r="E294" s="298">
        <v>0</v>
      </c>
      <c r="F294" s="528" t="str">
        <f t="shared" si="30"/>
        <v xml:space="preserve"> </v>
      </c>
      <c r="G294" s="529"/>
      <c r="H294" s="529"/>
      <c r="I294" s="529"/>
      <c r="J294" s="529"/>
      <c r="K294" s="529"/>
      <c r="L294" s="529"/>
      <c r="M294" s="529"/>
      <c r="N294" s="529"/>
      <c r="O294" s="529"/>
      <c r="P294" s="529"/>
      <c r="Q294" s="529"/>
      <c r="R294" s="529"/>
      <c r="S294" s="529"/>
      <c r="T294" s="529"/>
      <c r="U294" s="529"/>
      <c r="V294" s="529"/>
      <c r="W294" s="529"/>
      <c r="X294" s="529"/>
      <c r="Y294" s="529"/>
      <c r="Z294" s="498"/>
      <c r="AA294" s="498"/>
      <c r="AB294" s="498"/>
      <c r="AC294" s="498"/>
      <c r="AD294" s="498"/>
      <c r="AE294" s="498"/>
      <c r="AF294" s="498"/>
      <c r="AG294" s="498"/>
      <c r="AH294" s="498"/>
      <c r="AI294" s="498"/>
      <c r="AJ294" s="498"/>
      <c r="AK294" s="498"/>
      <c r="AL294" s="498"/>
      <c r="AM294" s="122"/>
      <c r="AN294" s="498"/>
      <c r="AO294" s="498"/>
      <c r="AP294" s="536"/>
      <c r="AQ294" s="498"/>
      <c r="AR294" s="498"/>
      <c r="AS294" s="533"/>
      <c r="AT294" s="533"/>
      <c r="AU294" s="537"/>
      <c r="AV294" s="532" t="str">
        <f t="shared" si="31"/>
        <v xml:space="preserve"> </v>
      </c>
      <c r="AW294" s="298">
        <f t="shared" si="32"/>
        <v>0</v>
      </c>
      <c r="AX294" s="533"/>
      <c r="AZ294" s="3"/>
    </row>
    <row r="295" spans="1:52" ht="13.5" hidden="1" thickBot="1">
      <c r="A295" s="525" t="s">
        <v>951</v>
      </c>
      <c r="B295" s="407" t="s">
        <v>514</v>
      </c>
      <c r="C295" s="407" t="str">
        <f t="shared" ref="C295:C326" si="35">IFERROR(MINUTE(C$5)-MINUTE(D295)," ")</f>
        <v xml:space="preserve"> </v>
      </c>
      <c r="D295" s="527" t="s">
        <v>514</v>
      </c>
      <c r="E295" s="298">
        <v>0</v>
      </c>
      <c r="F295" s="528" t="str">
        <f t="shared" si="30"/>
        <v xml:space="preserve"> </v>
      </c>
      <c r="G295" s="498"/>
      <c r="H295" s="498"/>
      <c r="I295" s="536"/>
      <c r="J295" s="498"/>
      <c r="K295" s="498"/>
      <c r="L295" s="498"/>
      <c r="M295" s="498"/>
      <c r="N295" s="498"/>
      <c r="O295" s="529"/>
      <c r="P295" s="498"/>
      <c r="Q295" s="529"/>
      <c r="R295" s="529"/>
      <c r="S295" s="498"/>
      <c r="T295" s="498"/>
      <c r="U295" s="498"/>
      <c r="V295" s="498"/>
      <c r="W295" s="498"/>
      <c r="X295" s="498"/>
      <c r="Y295" s="534"/>
      <c r="Z295" s="529"/>
      <c r="AA295" s="529"/>
      <c r="AB295" s="529"/>
      <c r="AC295" s="529"/>
      <c r="AD295" s="533"/>
      <c r="AE295" s="529"/>
      <c r="AF295" s="538"/>
      <c r="AG295" s="538"/>
      <c r="AH295" s="529"/>
      <c r="AI295" s="529"/>
      <c r="AJ295" s="529"/>
      <c r="AK295" s="529"/>
      <c r="AL295" s="529"/>
      <c r="AM295" s="7"/>
      <c r="AN295" s="530"/>
      <c r="AO295" s="533"/>
      <c r="AP295" s="492"/>
      <c r="AQ295" s="530"/>
      <c r="AR295" s="530"/>
      <c r="AS295" s="533"/>
      <c r="AT295" s="533"/>
      <c r="AU295" s="537"/>
      <c r="AV295" s="532" t="str">
        <f t="shared" si="31"/>
        <v xml:space="preserve"> </v>
      </c>
      <c r="AW295" s="298">
        <f t="shared" si="32"/>
        <v>0</v>
      </c>
      <c r="AX295" s="533"/>
    </row>
    <row r="296" spans="1:52" s="3" customFormat="1" ht="13.5" hidden="1" thickBot="1">
      <c r="A296" s="525" t="s">
        <v>876</v>
      </c>
      <c r="B296" s="407" t="s">
        <v>514</v>
      </c>
      <c r="C296" s="407" t="str">
        <f t="shared" si="35"/>
        <v xml:space="preserve"> </v>
      </c>
      <c r="D296" s="527" t="s">
        <v>514</v>
      </c>
      <c r="E296" s="298">
        <v>0</v>
      </c>
      <c r="F296" s="528" t="str">
        <f t="shared" si="30"/>
        <v xml:space="preserve"> </v>
      </c>
      <c r="G296" s="498"/>
      <c r="H296" s="498"/>
      <c r="I296" s="536"/>
      <c r="J296" s="498"/>
      <c r="K296" s="498"/>
      <c r="L296" s="498"/>
      <c r="M296" s="498"/>
      <c r="N296" s="498"/>
      <c r="O296" s="529"/>
      <c r="P296" s="498"/>
      <c r="Q296" s="529"/>
      <c r="R296" s="529"/>
      <c r="S296" s="498"/>
      <c r="T296" s="498"/>
      <c r="U296" s="498"/>
      <c r="V296" s="498"/>
      <c r="W296" s="498"/>
      <c r="X296" s="498"/>
      <c r="Y296" s="536"/>
      <c r="Z296" s="498"/>
      <c r="AA296" s="498"/>
      <c r="AB296" s="498"/>
      <c r="AC296" s="498"/>
      <c r="AD296" s="533"/>
      <c r="AE296" s="529"/>
      <c r="AF296" s="538"/>
      <c r="AG296" s="538"/>
      <c r="AH296" s="529"/>
      <c r="AI296" s="529"/>
      <c r="AJ296" s="529"/>
      <c r="AK296" s="529"/>
      <c r="AL296" s="529"/>
      <c r="AM296" s="122"/>
      <c r="AN296" s="530"/>
      <c r="AO296" s="533"/>
      <c r="AP296" s="492"/>
      <c r="AQ296" s="530"/>
      <c r="AR296" s="530"/>
      <c r="AS296" s="538"/>
      <c r="AT296" s="538"/>
      <c r="AU296" s="537"/>
      <c r="AV296" s="532" t="str">
        <f t="shared" si="31"/>
        <v xml:space="preserve"> </v>
      </c>
      <c r="AW296" s="298">
        <f t="shared" si="32"/>
        <v>0</v>
      </c>
      <c r="AX296" s="533"/>
      <c r="AY296"/>
    </row>
    <row r="297" spans="1:52" ht="13.5" hidden="1" thickBot="1">
      <c r="A297" s="535" t="s">
        <v>1199</v>
      </c>
      <c r="B297" s="407" t="s">
        <v>514</v>
      </c>
      <c r="C297" s="407" t="str">
        <f t="shared" si="35"/>
        <v xml:space="preserve"> </v>
      </c>
      <c r="D297" s="527" t="s">
        <v>514</v>
      </c>
      <c r="E297" s="298">
        <v>0</v>
      </c>
      <c r="F297" s="528" t="str">
        <f t="shared" si="30"/>
        <v xml:space="preserve"> </v>
      </c>
      <c r="G297" s="534"/>
      <c r="H297" s="534"/>
      <c r="I297" s="492"/>
      <c r="J297" s="534"/>
      <c r="K297" s="534"/>
      <c r="L297" s="534"/>
      <c r="M297" s="534"/>
      <c r="N297" s="534"/>
      <c r="O297" s="529"/>
      <c r="P297" s="534"/>
      <c r="Q297" s="529"/>
      <c r="R297" s="529"/>
      <c r="S297" s="534"/>
      <c r="T297" s="534"/>
      <c r="U297" s="534"/>
      <c r="V297" s="534"/>
      <c r="W297" s="534"/>
      <c r="X297" s="534"/>
      <c r="Y297" s="534"/>
      <c r="Z297" s="529"/>
      <c r="AA297" s="529"/>
      <c r="AB297" s="529"/>
      <c r="AC297" s="529"/>
      <c r="AD297" s="533"/>
      <c r="AE297" s="529"/>
      <c r="AF297" s="538"/>
      <c r="AG297" s="538"/>
      <c r="AH297" s="529"/>
      <c r="AI297" s="529"/>
      <c r="AJ297" s="529"/>
      <c r="AK297" s="529"/>
      <c r="AL297" s="529"/>
      <c r="AM297" s="7"/>
      <c r="AN297" s="530"/>
      <c r="AO297" s="533"/>
      <c r="AP297" s="492"/>
      <c r="AQ297" s="530"/>
      <c r="AR297" s="530"/>
      <c r="AS297" s="533"/>
      <c r="AT297" s="533"/>
      <c r="AU297" s="537"/>
      <c r="AV297" s="532" t="str">
        <f t="shared" si="31"/>
        <v xml:space="preserve"> </v>
      </c>
      <c r="AW297" s="298">
        <f t="shared" si="32"/>
        <v>0</v>
      </c>
      <c r="AX297" s="533"/>
    </row>
    <row r="298" spans="1:52" ht="13.5" hidden="1" thickBot="1">
      <c r="A298" s="535" t="s">
        <v>1200</v>
      </c>
      <c r="B298" s="407" t="s">
        <v>514</v>
      </c>
      <c r="C298" s="407" t="str">
        <f t="shared" si="35"/>
        <v xml:space="preserve"> </v>
      </c>
      <c r="D298" s="527" t="s">
        <v>514</v>
      </c>
      <c r="E298" s="298">
        <v>0</v>
      </c>
      <c r="F298" s="528" t="str">
        <f t="shared" si="30"/>
        <v xml:space="preserve"> </v>
      </c>
      <c r="G298" s="534"/>
      <c r="H298" s="534"/>
      <c r="I298" s="492"/>
      <c r="J298" s="534"/>
      <c r="K298" s="534"/>
      <c r="L298" s="534"/>
      <c r="M298" s="534"/>
      <c r="N298" s="534"/>
      <c r="O298" s="529"/>
      <c r="P298" s="534"/>
      <c r="Q298" s="529"/>
      <c r="R298" s="529"/>
      <c r="S298" s="534"/>
      <c r="T298" s="534"/>
      <c r="U298" s="534"/>
      <c r="V298" s="534"/>
      <c r="W298" s="534"/>
      <c r="X298" s="534"/>
      <c r="Y298" s="534"/>
      <c r="Z298" s="529"/>
      <c r="AA298" s="529"/>
      <c r="AB298" s="529"/>
      <c r="AC298" s="529"/>
      <c r="AD298" s="529"/>
      <c r="AE298" s="529"/>
      <c r="AF298" s="538"/>
      <c r="AG298" s="538"/>
      <c r="AH298" s="529"/>
      <c r="AI298" s="529"/>
      <c r="AJ298" s="529"/>
      <c r="AK298" s="529"/>
      <c r="AL298" s="529"/>
      <c r="AM298" s="122"/>
      <c r="AN298" s="529"/>
      <c r="AO298" s="529"/>
      <c r="AP298" s="534"/>
      <c r="AQ298" s="530"/>
      <c r="AR298" s="530"/>
      <c r="AS298" s="533"/>
      <c r="AT298" s="533"/>
      <c r="AU298" s="537"/>
      <c r="AV298" s="532" t="str">
        <f t="shared" si="31"/>
        <v xml:space="preserve"> </v>
      </c>
      <c r="AW298" s="298">
        <f t="shared" si="32"/>
        <v>0</v>
      </c>
      <c r="AX298" s="533"/>
      <c r="AZ298" s="3"/>
    </row>
    <row r="299" spans="1:52" ht="13.5" hidden="1" thickBot="1">
      <c r="A299" s="525" t="s">
        <v>1101</v>
      </c>
      <c r="B299" s="407" t="s">
        <v>514</v>
      </c>
      <c r="C299" s="407" t="str">
        <f t="shared" si="35"/>
        <v xml:space="preserve"> </v>
      </c>
      <c r="D299" s="527" t="s">
        <v>514</v>
      </c>
      <c r="E299" s="298">
        <v>0</v>
      </c>
      <c r="F299" s="528" t="str">
        <f t="shared" si="30"/>
        <v xml:space="preserve"> </v>
      </c>
      <c r="G299" s="498"/>
      <c r="H299" s="498"/>
      <c r="I299" s="536"/>
      <c r="J299" s="498"/>
      <c r="K299" s="498"/>
      <c r="L299" s="498"/>
      <c r="M299" s="498"/>
      <c r="N299" s="498"/>
      <c r="O299" s="529"/>
      <c r="P299" s="498"/>
      <c r="Q299" s="529"/>
      <c r="R299" s="529"/>
      <c r="S299" s="498"/>
      <c r="T299" s="498"/>
      <c r="U299" s="498"/>
      <c r="V299" s="498"/>
      <c r="W299" s="498"/>
      <c r="X299" s="498"/>
      <c r="Y299" s="536"/>
      <c r="Z299" s="498"/>
      <c r="AA299" s="498"/>
      <c r="AB299" s="498"/>
      <c r="AC299" s="498"/>
      <c r="AD299" s="533"/>
      <c r="AE299" s="529"/>
      <c r="AF299" s="538"/>
      <c r="AG299" s="538"/>
      <c r="AH299" s="529"/>
      <c r="AI299" s="529"/>
      <c r="AJ299" s="529"/>
      <c r="AK299" s="529"/>
      <c r="AL299" s="529"/>
      <c r="AM299" s="7"/>
      <c r="AN299" s="530"/>
      <c r="AO299" s="533"/>
      <c r="AP299" s="492"/>
      <c r="AQ299" s="530"/>
      <c r="AR299" s="530"/>
      <c r="AS299" s="533"/>
      <c r="AT299" s="533"/>
      <c r="AU299" s="537"/>
      <c r="AV299" s="532" t="str">
        <f t="shared" si="31"/>
        <v xml:space="preserve"> </v>
      </c>
      <c r="AW299" s="298">
        <f t="shared" si="32"/>
        <v>0</v>
      </c>
      <c r="AX299" s="533"/>
    </row>
    <row r="300" spans="1:52" ht="13.5" hidden="1" thickBot="1">
      <c r="A300" s="525" t="s">
        <v>782</v>
      </c>
      <c r="B300" s="407" t="s">
        <v>514</v>
      </c>
      <c r="C300" s="407" t="str">
        <f t="shared" si="35"/>
        <v xml:space="preserve"> </v>
      </c>
      <c r="D300" s="527" t="s">
        <v>514</v>
      </c>
      <c r="E300" s="298">
        <v>0</v>
      </c>
      <c r="F300" s="528" t="str">
        <f t="shared" si="30"/>
        <v xml:space="preserve"> </v>
      </c>
      <c r="G300" s="536"/>
      <c r="H300" s="536"/>
      <c r="I300" s="536"/>
      <c r="J300" s="536"/>
      <c r="K300" s="536"/>
      <c r="L300" s="536"/>
      <c r="M300" s="536"/>
      <c r="N300" s="536"/>
      <c r="O300" s="529"/>
      <c r="P300" s="536"/>
      <c r="Q300" s="529"/>
      <c r="R300" s="529"/>
      <c r="S300" s="536"/>
      <c r="T300" s="536"/>
      <c r="U300" s="536"/>
      <c r="V300" s="536"/>
      <c r="W300" s="536"/>
      <c r="X300" s="536"/>
      <c r="Y300" s="536"/>
      <c r="Z300" s="498"/>
      <c r="AA300" s="498"/>
      <c r="AB300" s="498"/>
      <c r="AC300" s="498"/>
      <c r="AD300" s="533"/>
      <c r="AE300" s="529"/>
      <c r="AF300" s="538"/>
      <c r="AG300" s="538"/>
      <c r="AH300" s="529"/>
      <c r="AI300" s="529"/>
      <c r="AJ300" s="529"/>
      <c r="AK300" s="529"/>
      <c r="AL300" s="529"/>
      <c r="AM300" s="7"/>
      <c r="AN300" s="530"/>
      <c r="AO300" s="533"/>
      <c r="AP300" s="492"/>
      <c r="AQ300" s="530"/>
      <c r="AR300" s="530"/>
      <c r="AS300" s="533"/>
      <c r="AT300" s="533"/>
      <c r="AU300" s="544"/>
      <c r="AV300" s="532" t="str">
        <f t="shared" si="31"/>
        <v xml:space="preserve"> </v>
      </c>
      <c r="AW300" s="298">
        <f t="shared" si="32"/>
        <v>0</v>
      </c>
      <c r="AX300" s="533"/>
    </row>
    <row r="301" spans="1:52" ht="13.5" hidden="1" thickBot="1">
      <c r="A301" s="525" t="s">
        <v>950</v>
      </c>
      <c r="B301" s="407" t="s">
        <v>514</v>
      </c>
      <c r="C301" s="407" t="str">
        <f t="shared" si="35"/>
        <v xml:space="preserve"> </v>
      </c>
      <c r="D301" s="527" t="s">
        <v>514</v>
      </c>
      <c r="E301" s="298">
        <v>0</v>
      </c>
      <c r="F301" s="528" t="str">
        <f t="shared" si="30"/>
        <v xml:space="preserve"> </v>
      </c>
      <c r="G301" s="536"/>
      <c r="H301" s="536"/>
      <c r="I301" s="536"/>
      <c r="J301" s="536"/>
      <c r="K301" s="536"/>
      <c r="L301" s="536"/>
      <c r="M301" s="536"/>
      <c r="N301" s="536"/>
      <c r="O301" s="529"/>
      <c r="P301" s="567"/>
      <c r="Q301" s="529"/>
      <c r="R301" s="529"/>
      <c r="S301" s="529"/>
      <c r="T301" s="529"/>
      <c r="U301" s="529"/>
      <c r="V301" s="529"/>
      <c r="W301" s="529"/>
      <c r="X301" s="529"/>
      <c r="Y301" s="492"/>
      <c r="Z301" s="530"/>
      <c r="AA301" s="530"/>
      <c r="AB301" s="530"/>
      <c r="AC301" s="530"/>
      <c r="AD301" s="533"/>
      <c r="AE301" s="529"/>
      <c r="AF301" s="538"/>
      <c r="AG301" s="538"/>
      <c r="AH301" s="529"/>
      <c r="AI301" s="529"/>
      <c r="AJ301" s="529"/>
      <c r="AK301" s="529"/>
      <c r="AL301" s="529"/>
      <c r="AM301" s="7"/>
      <c r="AN301" s="530"/>
      <c r="AO301" s="533"/>
      <c r="AP301" s="492"/>
      <c r="AQ301" s="530"/>
      <c r="AR301" s="530"/>
      <c r="AS301" s="533"/>
      <c r="AT301" s="533"/>
      <c r="AU301" s="537"/>
      <c r="AV301" s="532" t="str">
        <f t="shared" si="31"/>
        <v xml:space="preserve"> </v>
      </c>
      <c r="AW301" s="298">
        <f t="shared" si="32"/>
        <v>0</v>
      </c>
      <c r="AX301" s="533"/>
    </row>
    <row r="302" spans="1:52" ht="13.5" hidden="1" thickBot="1">
      <c r="A302" s="525" t="s">
        <v>1126</v>
      </c>
      <c r="B302" s="407" t="s">
        <v>514</v>
      </c>
      <c r="C302" s="407" t="str">
        <f t="shared" si="35"/>
        <v xml:space="preserve"> </v>
      </c>
      <c r="D302" s="527" t="s">
        <v>514</v>
      </c>
      <c r="E302" s="298">
        <v>0</v>
      </c>
      <c r="F302" s="528" t="str">
        <f t="shared" si="30"/>
        <v xml:space="preserve"> </v>
      </c>
      <c r="G302" s="529"/>
      <c r="H302" s="529"/>
      <c r="I302" s="534"/>
      <c r="J302" s="529"/>
      <c r="K302" s="529"/>
      <c r="L302" s="529"/>
      <c r="M302" s="529"/>
      <c r="N302" s="529"/>
      <c r="O302" s="529"/>
      <c r="P302" s="529"/>
      <c r="Q302" s="529"/>
      <c r="R302" s="529"/>
      <c r="S302" s="529"/>
      <c r="T302" s="529"/>
      <c r="U302" s="529"/>
      <c r="V302" s="529"/>
      <c r="W302" s="529"/>
      <c r="X302" s="529"/>
      <c r="Y302" s="534"/>
      <c r="Z302" s="529"/>
      <c r="AA302" s="529"/>
      <c r="AB302" s="529"/>
      <c r="AC302" s="529"/>
      <c r="AD302" s="533"/>
      <c r="AE302" s="529"/>
      <c r="AF302" s="538"/>
      <c r="AG302" s="538"/>
      <c r="AH302" s="529"/>
      <c r="AI302" s="529"/>
      <c r="AJ302" s="529"/>
      <c r="AK302" s="529"/>
      <c r="AL302" s="529"/>
      <c r="AM302" s="7"/>
      <c r="AN302" s="530"/>
      <c r="AO302" s="533"/>
      <c r="AP302" s="492"/>
      <c r="AQ302" s="530"/>
      <c r="AR302" s="530"/>
      <c r="AS302" s="533"/>
      <c r="AT302" s="533"/>
      <c r="AU302" s="544"/>
      <c r="AV302" s="532" t="str">
        <f t="shared" si="31"/>
        <v xml:space="preserve"> </v>
      </c>
      <c r="AW302" s="298">
        <f t="shared" si="32"/>
        <v>0</v>
      </c>
      <c r="AX302" s="533"/>
    </row>
    <row r="303" spans="1:52" ht="13.5" hidden="1" thickBot="1">
      <c r="A303" s="525" t="s">
        <v>949</v>
      </c>
      <c r="B303" s="407" t="s">
        <v>514</v>
      </c>
      <c r="C303" s="407" t="str">
        <f t="shared" si="35"/>
        <v xml:space="preserve"> </v>
      </c>
      <c r="D303" s="527" t="s">
        <v>514</v>
      </c>
      <c r="E303" s="298">
        <v>0</v>
      </c>
      <c r="F303" s="528" t="str">
        <f t="shared" si="30"/>
        <v xml:space="preserve"> </v>
      </c>
      <c r="G303" s="498"/>
      <c r="H303" s="498"/>
      <c r="I303" s="536"/>
      <c r="J303" s="498"/>
      <c r="K303" s="498"/>
      <c r="L303" s="498"/>
      <c r="M303" s="498"/>
      <c r="N303" s="498"/>
      <c r="O303" s="529"/>
      <c r="P303" s="498"/>
      <c r="Q303" s="529"/>
      <c r="R303" s="529"/>
      <c r="S303" s="498"/>
      <c r="T303" s="498"/>
      <c r="U303" s="498"/>
      <c r="V303" s="498"/>
      <c r="W303" s="498"/>
      <c r="X303" s="498"/>
      <c r="Y303" s="536"/>
      <c r="Z303" s="498"/>
      <c r="AA303" s="498"/>
      <c r="AB303" s="498"/>
      <c r="AC303" s="498"/>
      <c r="AD303" s="533"/>
      <c r="AE303" s="529"/>
      <c r="AF303" s="538"/>
      <c r="AG303" s="538"/>
      <c r="AH303" s="529"/>
      <c r="AI303" s="529"/>
      <c r="AJ303" s="529"/>
      <c r="AK303" s="529"/>
      <c r="AL303" s="529"/>
      <c r="AM303" s="7"/>
      <c r="AN303" s="530"/>
      <c r="AO303" s="533"/>
      <c r="AP303" s="492"/>
      <c r="AQ303" s="530"/>
      <c r="AR303" s="530"/>
      <c r="AS303" s="533"/>
      <c r="AT303" s="533"/>
      <c r="AU303" s="537"/>
      <c r="AV303" s="532" t="str">
        <f t="shared" si="31"/>
        <v xml:space="preserve"> </v>
      </c>
      <c r="AW303" s="298">
        <f t="shared" si="32"/>
        <v>0</v>
      </c>
      <c r="AX303" s="533"/>
    </row>
    <row r="304" spans="1:52" ht="13.5" hidden="1" thickBot="1">
      <c r="A304" s="53" t="s">
        <v>539</v>
      </c>
      <c r="B304" s="407" t="s">
        <v>514</v>
      </c>
      <c r="C304" s="407" t="str">
        <f t="shared" si="35"/>
        <v xml:space="preserve"> </v>
      </c>
      <c r="D304" s="527" t="s">
        <v>514</v>
      </c>
      <c r="E304" s="298">
        <v>0</v>
      </c>
      <c r="F304" s="528" t="str">
        <f t="shared" si="30"/>
        <v xml:space="preserve"> </v>
      </c>
      <c r="G304" s="492"/>
      <c r="H304" s="492"/>
      <c r="I304" s="492"/>
      <c r="J304" s="492"/>
      <c r="K304" s="492"/>
      <c r="L304" s="492"/>
      <c r="M304" s="492"/>
      <c r="N304" s="492"/>
      <c r="O304" s="529"/>
      <c r="P304" s="492"/>
      <c r="Q304" s="529"/>
      <c r="R304" s="529"/>
      <c r="S304" s="492"/>
      <c r="T304" s="492"/>
      <c r="U304" s="492"/>
      <c r="V304" s="492"/>
      <c r="W304" s="492"/>
      <c r="X304" s="492"/>
      <c r="Y304" s="492"/>
      <c r="Z304" s="530"/>
      <c r="AA304" s="530"/>
      <c r="AB304" s="530"/>
      <c r="AC304" s="530"/>
      <c r="AD304" s="533"/>
      <c r="AE304" s="529"/>
      <c r="AF304" s="538"/>
      <c r="AG304" s="538"/>
      <c r="AH304" s="529"/>
      <c r="AI304" s="529"/>
      <c r="AJ304" s="529"/>
      <c r="AK304" s="529"/>
      <c r="AL304" s="529"/>
      <c r="AM304" s="7"/>
      <c r="AN304" s="530"/>
      <c r="AO304" s="533"/>
      <c r="AP304" s="492"/>
      <c r="AQ304" s="530"/>
      <c r="AR304" s="530"/>
      <c r="AS304" s="533"/>
      <c r="AT304" s="533"/>
      <c r="AU304" s="537"/>
      <c r="AV304" s="532" t="str">
        <f t="shared" si="31"/>
        <v xml:space="preserve"> </v>
      </c>
      <c r="AW304" s="298">
        <f t="shared" si="32"/>
        <v>0</v>
      </c>
      <c r="AX304" s="533"/>
      <c r="AY304" s="3"/>
    </row>
    <row r="305" spans="1:52" ht="13.5" hidden="1" thickBot="1">
      <c r="A305" s="535" t="s">
        <v>1202</v>
      </c>
      <c r="B305" s="407" t="s">
        <v>514</v>
      </c>
      <c r="C305" s="407" t="str">
        <f t="shared" si="35"/>
        <v xml:space="preserve"> </v>
      </c>
      <c r="D305" s="527" t="s">
        <v>514</v>
      </c>
      <c r="E305" s="298">
        <v>0</v>
      </c>
      <c r="F305" s="528" t="str">
        <f t="shared" si="30"/>
        <v xml:space="preserve"> </v>
      </c>
      <c r="G305" s="534"/>
      <c r="H305" s="534"/>
      <c r="I305" s="492"/>
      <c r="J305" s="534"/>
      <c r="K305" s="534"/>
      <c r="L305" s="534"/>
      <c r="M305" s="534"/>
      <c r="N305" s="534"/>
      <c r="O305" s="529"/>
      <c r="P305" s="534"/>
      <c r="Q305" s="529"/>
      <c r="R305" s="529"/>
      <c r="S305" s="534"/>
      <c r="T305" s="534"/>
      <c r="U305" s="534"/>
      <c r="V305" s="534"/>
      <c r="W305" s="534"/>
      <c r="X305" s="534"/>
      <c r="Y305" s="534"/>
      <c r="Z305" s="529"/>
      <c r="AA305" s="529"/>
      <c r="AB305" s="529"/>
      <c r="AC305" s="529"/>
      <c r="AD305" s="533"/>
      <c r="AE305" s="529"/>
      <c r="AF305" s="538"/>
      <c r="AG305" s="538"/>
      <c r="AH305" s="529"/>
      <c r="AI305" s="529"/>
      <c r="AJ305" s="529"/>
      <c r="AK305" s="529"/>
      <c r="AL305" s="529"/>
      <c r="AM305" s="7"/>
      <c r="AN305" s="530"/>
      <c r="AO305" s="533"/>
      <c r="AP305" s="492"/>
      <c r="AQ305" s="530"/>
      <c r="AR305" s="530"/>
      <c r="AS305" s="538"/>
      <c r="AT305" s="538"/>
      <c r="AU305" s="537"/>
      <c r="AV305" s="532" t="str">
        <f t="shared" si="31"/>
        <v xml:space="preserve"> </v>
      </c>
      <c r="AW305" s="298">
        <f t="shared" si="32"/>
        <v>0</v>
      </c>
      <c r="AX305" s="533"/>
    </row>
    <row r="306" spans="1:52" ht="13.5" hidden="1" thickBot="1">
      <c r="A306" s="525" t="s">
        <v>947</v>
      </c>
      <c r="B306" s="407" t="s">
        <v>514</v>
      </c>
      <c r="C306" s="407" t="str">
        <f t="shared" si="35"/>
        <v xml:space="preserve"> </v>
      </c>
      <c r="D306" s="527" t="s">
        <v>514</v>
      </c>
      <c r="E306" s="298">
        <v>0</v>
      </c>
      <c r="F306" s="528" t="str">
        <f t="shared" si="30"/>
        <v xml:space="preserve"> </v>
      </c>
      <c r="G306" s="498"/>
      <c r="H306" s="498"/>
      <c r="I306" s="536"/>
      <c r="J306" s="498"/>
      <c r="K306" s="498"/>
      <c r="L306" s="498"/>
      <c r="M306" s="498"/>
      <c r="N306" s="498"/>
      <c r="O306" s="529"/>
      <c r="P306" s="498"/>
      <c r="Q306" s="529"/>
      <c r="R306" s="529"/>
      <c r="S306" s="498"/>
      <c r="T306" s="498"/>
      <c r="U306" s="498"/>
      <c r="V306" s="498"/>
      <c r="W306" s="498"/>
      <c r="X306" s="498"/>
      <c r="Y306" s="536"/>
      <c r="Z306" s="498"/>
      <c r="AA306" s="498"/>
      <c r="AB306" s="498"/>
      <c r="AC306" s="498"/>
      <c r="AD306" s="533"/>
      <c r="AE306" s="529"/>
      <c r="AF306" s="538"/>
      <c r="AG306" s="538"/>
      <c r="AH306" s="529"/>
      <c r="AI306" s="529"/>
      <c r="AJ306" s="529"/>
      <c r="AK306" s="529"/>
      <c r="AL306" s="529"/>
      <c r="AM306" s="7"/>
      <c r="AN306" s="530"/>
      <c r="AO306" s="533"/>
      <c r="AP306" s="492"/>
      <c r="AQ306" s="530"/>
      <c r="AR306" s="530"/>
      <c r="AS306" s="533"/>
      <c r="AT306" s="533"/>
      <c r="AU306" s="537"/>
      <c r="AV306" s="532" t="str">
        <f t="shared" si="31"/>
        <v xml:space="preserve"> </v>
      </c>
      <c r="AW306" s="298">
        <f t="shared" si="32"/>
        <v>0</v>
      </c>
      <c r="AX306" s="533"/>
    </row>
    <row r="307" spans="1:52" ht="12.75" hidden="1" customHeight="1">
      <c r="A307" s="53" t="s">
        <v>1040</v>
      </c>
      <c r="B307" s="407" t="s">
        <v>514</v>
      </c>
      <c r="C307" s="407" t="str">
        <f t="shared" si="35"/>
        <v xml:space="preserve"> </v>
      </c>
      <c r="D307" s="527" t="s">
        <v>514</v>
      </c>
      <c r="E307" s="298">
        <v>0</v>
      </c>
      <c r="F307" s="528" t="str">
        <f t="shared" si="30"/>
        <v xml:space="preserve"> </v>
      </c>
      <c r="G307" s="492"/>
      <c r="H307" s="492"/>
      <c r="I307" s="492"/>
      <c r="J307" s="492"/>
      <c r="K307" s="492"/>
      <c r="L307" s="492"/>
      <c r="M307" s="492"/>
      <c r="N307" s="492"/>
      <c r="O307" s="529"/>
      <c r="P307" s="492"/>
      <c r="Q307" s="529"/>
      <c r="R307" s="529"/>
      <c r="S307" s="492"/>
      <c r="T307" s="492"/>
      <c r="U307" s="492"/>
      <c r="V307" s="492"/>
      <c r="W307" s="492"/>
      <c r="X307" s="492"/>
      <c r="Y307" s="492"/>
      <c r="Z307" s="530"/>
      <c r="AA307" s="530"/>
      <c r="AB307" s="530"/>
      <c r="AC307" s="530"/>
      <c r="AD307" s="533"/>
      <c r="AE307" s="529"/>
      <c r="AF307" s="538"/>
      <c r="AG307" s="538"/>
      <c r="AH307" s="529"/>
      <c r="AI307" s="529"/>
      <c r="AJ307" s="529"/>
      <c r="AK307" s="529"/>
      <c r="AL307" s="529"/>
      <c r="AM307" s="7"/>
      <c r="AN307" s="530"/>
      <c r="AO307" s="533"/>
      <c r="AP307" s="492"/>
      <c r="AQ307" s="530"/>
      <c r="AR307" s="530"/>
      <c r="AS307" s="533"/>
      <c r="AT307" s="533"/>
      <c r="AU307" s="537"/>
      <c r="AV307" s="532" t="str">
        <f t="shared" si="31"/>
        <v xml:space="preserve"> </v>
      </c>
      <c r="AW307" s="298">
        <f t="shared" si="32"/>
        <v>0</v>
      </c>
      <c r="AX307" s="533"/>
    </row>
    <row r="308" spans="1:52" ht="12.75" hidden="1" customHeight="1">
      <c r="A308" s="53" t="s">
        <v>614</v>
      </c>
      <c r="B308" s="407" t="s">
        <v>514</v>
      </c>
      <c r="C308" s="407" t="str">
        <f t="shared" si="35"/>
        <v xml:space="preserve"> </v>
      </c>
      <c r="D308" s="527" t="s">
        <v>514</v>
      </c>
      <c r="E308" s="298">
        <v>0</v>
      </c>
      <c r="F308" s="528" t="str">
        <f t="shared" si="30"/>
        <v xml:space="preserve"> </v>
      </c>
      <c r="G308" s="492"/>
      <c r="H308" s="492"/>
      <c r="I308" s="492"/>
      <c r="J308" s="492"/>
      <c r="K308" s="492"/>
      <c r="L308" s="492"/>
      <c r="M308" s="492"/>
      <c r="N308" s="492"/>
      <c r="O308" s="529"/>
      <c r="P308" s="492"/>
      <c r="Q308" s="529"/>
      <c r="R308" s="529"/>
      <c r="S308" s="492"/>
      <c r="T308" s="492"/>
      <c r="U308" s="492"/>
      <c r="V308" s="492"/>
      <c r="W308" s="492"/>
      <c r="X308" s="492"/>
      <c r="Y308" s="492"/>
      <c r="Z308" s="530"/>
      <c r="AA308" s="530"/>
      <c r="AB308" s="530"/>
      <c r="AC308" s="530"/>
      <c r="AD308" s="533"/>
      <c r="AE308" s="529"/>
      <c r="AF308" s="538"/>
      <c r="AG308" s="538"/>
      <c r="AH308" s="529"/>
      <c r="AI308" s="529"/>
      <c r="AJ308" s="529"/>
      <c r="AK308" s="529"/>
      <c r="AL308" s="529"/>
      <c r="AM308" s="7"/>
      <c r="AN308" s="530"/>
      <c r="AO308" s="533"/>
      <c r="AP308" s="492"/>
      <c r="AQ308" s="530"/>
      <c r="AR308" s="530"/>
      <c r="AS308" s="533"/>
      <c r="AT308" s="533"/>
      <c r="AU308" s="537"/>
      <c r="AV308" s="532" t="str">
        <f t="shared" si="31"/>
        <v xml:space="preserve"> </v>
      </c>
      <c r="AW308" s="298">
        <f t="shared" si="32"/>
        <v>0</v>
      </c>
      <c r="AX308" s="533"/>
    </row>
    <row r="309" spans="1:52" s="3" customFormat="1" ht="13.5" hidden="1" thickBot="1">
      <c r="A309" s="525" t="s">
        <v>1102</v>
      </c>
      <c r="B309" s="407" t="s">
        <v>514</v>
      </c>
      <c r="C309" s="407" t="str">
        <f t="shared" si="35"/>
        <v xml:space="preserve"> </v>
      </c>
      <c r="D309" s="527" t="s">
        <v>514</v>
      </c>
      <c r="E309" s="298">
        <v>0</v>
      </c>
      <c r="F309" s="528" t="str">
        <f t="shared" si="30"/>
        <v xml:space="preserve"> </v>
      </c>
      <c r="G309" s="498"/>
      <c r="H309" s="498"/>
      <c r="I309" s="536"/>
      <c r="J309" s="498"/>
      <c r="K309" s="498"/>
      <c r="L309" s="498"/>
      <c r="M309" s="498"/>
      <c r="N309" s="498"/>
      <c r="O309" s="529"/>
      <c r="P309" s="498"/>
      <c r="Q309" s="529"/>
      <c r="R309" s="529"/>
      <c r="S309" s="498"/>
      <c r="T309" s="498"/>
      <c r="U309" s="498"/>
      <c r="V309" s="498"/>
      <c r="W309" s="498"/>
      <c r="X309" s="498"/>
      <c r="Y309" s="536"/>
      <c r="Z309" s="498"/>
      <c r="AA309" s="498"/>
      <c r="AB309" s="498"/>
      <c r="AC309" s="498"/>
      <c r="AD309" s="538"/>
      <c r="AE309" s="529"/>
      <c r="AF309" s="538"/>
      <c r="AG309" s="538"/>
      <c r="AH309" s="529"/>
      <c r="AI309" s="529"/>
      <c r="AJ309" s="529"/>
      <c r="AK309" s="529"/>
      <c r="AL309" s="529"/>
      <c r="AM309" s="7"/>
      <c r="AN309" s="529"/>
      <c r="AO309" s="538"/>
      <c r="AP309" s="534"/>
      <c r="AQ309" s="529"/>
      <c r="AR309" s="529"/>
      <c r="AS309" s="533"/>
      <c r="AT309" s="533"/>
      <c r="AU309" s="537"/>
      <c r="AV309" s="532" t="str">
        <f t="shared" si="31"/>
        <v xml:space="preserve"> </v>
      </c>
      <c r="AW309" s="298">
        <f t="shared" si="32"/>
        <v>0</v>
      </c>
      <c r="AX309" s="533"/>
      <c r="AY309"/>
      <c r="AZ309"/>
    </row>
    <row r="310" spans="1:52" s="3" customFormat="1" ht="13.5" hidden="1" thickBot="1">
      <c r="A310" s="535" t="s">
        <v>783</v>
      </c>
      <c r="B310" s="407">
        <v>11</v>
      </c>
      <c r="C310" s="407" t="str">
        <f>IFERROR(MINUTE(C$5)-MINUTE(D310)," ")</f>
        <v xml:space="preserve"> </v>
      </c>
      <c r="D310" s="527" t="s">
        <v>514</v>
      </c>
      <c r="E310" s="298">
        <v>0</v>
      </c>
      <c r="F310" s="528" t="str">
        <f t="shared" si="30"/>
        <v xml:space="preserve"> </v>
      </c>
      <c r="G310" s="529"/>
      <c r="H310" s="529"/>
      <c r="I310" s="529"/>
      <c r="J310" s="529"/>
      <c r="K310" s="529"/>
      <c r="L310" s="529"/>
      <c r="M310" s="529"/>
      <c r="N310" s="529"/>
      <c r="O310" s="529"/>
      <c r="P310" s="529"/>
      <c r="Q310" s="529"/>
      <c r="R310" s="529"/>
      <c r="S310" s="529"/>
      <c r="T310" s="529"/>
      <c r="U310" s="529"/>
      <c r="V310" s="529"/>
      <c r="W310" s="529"/>
      <c r="X310" s="529"/>
      <c r="Y310" s="529"/>
      <c r="Z310" s="530"/>
      <c r="AA310" s="530"/>
      <c r="AB310" s="530"/>
      <c r="AC310" s="530"/>
      <c r="AD310" s="533"/>
      <c r="AE310" s="529"/>
      <c r="AF310" s="538"/>
      <c r="AG310" s="538"/>
      <c r="AH310" s="529"/>
      <c r="AI310" s="529"/>
      <c r="AJ310" s="529"/>
      <c r="AK310" s="529"/>
      <c r="AL310" s="529"/>
      <c r="AM310" s="122"/>
      <c r="AN310" s="530"/>
      <c r="AO310" s="530"/>
      <c r="AP310" s="492"/>
      <c r="AQ310" s="530"/>
      <c r="AR310" s="530"/>
      <c r="AS310" s="533"/>
      <c r="AT310" s="533"/>
      <c r="AU310" s="544"/>
      <c r="AV310" s="532" t="str">
        <f t="shared" si="31"/>
        <v xml:space="preserve"> </v>
      </c>
      <c r="AW310" s="298">
        <f t="shared" si="32"/>
        <v>0</v>
      </c>
      <c r="AX310" s="533"/>
      <c r="AY310"/>
    </row>
    <row r="311" spans="1:52" ht="13.5" hidden="1" thickBot="1">
      <c r="A311" s="535" t="s">
        <v>1203</v>
      </c>
      <c r="B311" s="407" t="s">
        <v>514</v>
      </c>
      <c r="C311" s="407" t="str">
        <f t="shared" si="35"/>
        <v xml:space="preserve"> </v>
      </c>
      <c r="D311" s="527" t="s">
        <v>514</v>
      </c>
      <c r="E311" s="298">
        <v>0</v>
      </c>
      <c r="F311" s="528" t="str">
        <f t="shared" si="30"/>
        <v xml:space="preserve"> </v>
      </c>
      <c r="G311" s="534"/>
      <c r="H311" s="534"/>
      <c r="I311" s="492"/>
      <c r="J311" s="534"/>
      <c r="K311" s="534"/>
      <c r="L311" s="534"/>
      <c r="M311" s="534"/>
      <c r="N311" s="534"/>
      <c r="O311" s="529"/>
      <c r="P311" s="534"/>
      <c r="Q311" s="529"/>
      <c r="R311" s="529"/>
      <c r="S311" s="534"/>
      <c r="T311" s="534"/>
      <c r="U311" s="534"/>
      <c r="V311" s="534"/>
      <c r="W311" s="534"/>
      <c r="X311" s="534"/>
      <c r="Y311" s="534"/>
      <c r="Z311" s="529"/>
      <c r="AA311" s="529"/>
      <c r="AB311" s="529"/>
      <c r="AC311" s="529"/>
      <c r="AD311" s="533"/>
      <c r="AE311" s="529"/>
      <c r="AF311" s="538"/>
      <c r="AG311" s="538"/>
      <c r="AH311" s="529"/>
      <c r="AI311" s="529"/>
      <c r="AJ311" s="529"/>
      <c r="AK311" s="529"/>
      <c r="AL311" s="529"/>
      <c r="AM311" s="7"/>
      <c r="AN311" s="530"/>
      <c r="AO311" s="533"/>
      <c r="AP311" s="492"/>
      <c r="AQ311" s="530"/>
      <c r="AR311" s="530"/>
      <c r="AS311" s="533"/>
      <c r="AT311" s="533"/>
      <c r="AU311" s="537"/>
      <c r="AV311" s="532" t="str">
        <f t="shared" si="31"/>
        <v xml:space="preserve"> </v>
      </c>
      <c r="AW311" s="298">
        <f t="shared" si="32"/>
        <v>0</v>
      </c>
      <c r="AX311" s="533"/>
      <c r="AY311" s="3"/>
    </row>
    <row r="312" spans="1:52" ht="13.5" hidden="1" thickBot="1">
      <c r="A312" s="53" t="s">
        <v>343</v>
      </c>
      <c r="B312" s="407" t="s">
        <v>514</v>
      </c>
      <c r="C312" s="407" t="str">
        <f t="shared" si="35"/>
        <v xml:space="preserve"> </v>
      </c>
      <c r="D312" s="527" t="s">
        <v>514</v>
      </c>
      <c r="E312" s="298">
        <v>0</v>
      </c>
      <c r="F312" s="528" t="str">
        <f t="shared" si="30"/>
        <v xml:space="preserve"> </v>
      </c>
      <c r="G312" s="534"/>
      <c r="H312" s="534"/>
      <c r="I312" s="492"/>
      <c r="J312" s="492"/>
      <c r="K312" s="492"/>
      <c r="L312" s="492"/>
      <c r="M312" s="492"/>
      <c r="N312" s="492"/>
      <c r="O312" s="529"/>
      <c r="P312" s="492"/>
      <c r="Q312" s="529"/>
      <c r="R312" s="529"/>
      <c r="S312" s="492"/>
      <c r="T312" s="492"/>
      <c r="U312" s="492"/>
      <c r="V312" s="492"/>
      <c r="W312" s="492"/>
      <c r="X312" s="492"/>
      <c r="Y312" s="534"/>
      <c r="Z312" s="529"/>
      <c r="AA312" s="529"/>
      <c r="AB312" s="529"/>
      <c r="AC312" s="529"/>
      <c r="AD312" s="533"/>
      <c r="AE312" s="529"/>
      <c r="AF312" s="538"/>
      <c r="AG312" s="538"/>
      <c r="AH312" s="529"/>
      <c r="AI312" s="529"/>
      <c r="AJ312" s="529"/>
      <c r="AK312" s="529"/>
      <c r="AL312" s="529"/>
      <c r="AM312" s="7"/>
      <c r="AN312" s="530"/>
      <c r="AO312" s="533"/>
      <c r="AP312" s="492"/>
      <c r="AQ312" s="530"/>
      <c r="AR312" s="530"/>
      <c r="AS312" s="533"/>
      <c r="AT312" s="533"/>
      <c r="AU312" s="537"/>
      <c r="AV312" s="532" t="str">
        <f t="shared" si="31"/>
        <v xml:space="preserve"> </v>
      </c>
      <c r="AW312" s="298">
        <f t="shared" si="32"/>
        <v>0</v>
      </c>
      <c r="AX312" s="533"/>
    </row>
    <row r="313" spans="1:52" ht="13.5" hidden="1" thickBot="1">
      <c r="A313" s="535" t="s">
        <v>1204</v>
      </c>
      <c r="B313" s="407" t="s">
        <v>514</v>
      </c>
      <c r="C313" s="407" t="str">
        <f t="shared" si="35"/>
        <v xml:space="preserve"> </v>
      </c>
      <c r="D313" s="527" t="s">
        <v>514</v>
      </c>
      <c r="E313" s="298">
        <v>0</v>
      </c>
      <c r="F313" s="528" t="str">
        <f t="shared" si="30"/>
        <v xml:space="preserve"> </v>
      </c>
      <c r="G313" s="534"/>
      <c r="H313" s="534"/>
      <c r="I313" s="492"/>
      <c r="J313" s="534"/>
      <c r="K313" s="534"/>
      <c r="L313" s="534"/>
      <c r="M313" s="534"/>
      <c r="N313" s="534"/>
      <c r="O313" s="529"/>
      <c r="P313" s="534"/>
      <c r="Q313" s="529"/>
      <c r="R313" s="529"/>
      <c r="S313" s="534"/>
      <c r="T313" s="534"/>
      <c r="U313" s="534"/>
      <c r="V313" s="534"/>
      <c r="W313" s="534"/>
      <c r="X313" s="534"/>
      <c r="Y313" s="534"/>
      <c r="Z313" s="529"/>
      <c r="AA313" s="529"/>
      <c r="AB313" s="529"/>
      <c r="AC313" s="529"/>
      <c r="AD313" s="529"/>
      <c r="AE313" s="529"/>
      <c r="AF313" s="538"/>
      <c r="AG313" s="538"/>
      <c r="AH313" s="529"/>
      <c r="AI313" s="529"/>
      <c r="AJ313" s="529"/>
      <c r="AK313" s="529"/>
      <c r="AL313" s="529"/>
      <c r="AM313" s="7"/>
      <c r="AN313" s="529"/>
      <c r="AO313" s="529"/>
      <c r="AP313" s="534"/>
      <c r="AQ313" s="530"/>
      <c r="AR313" s="530"/>
      <c r="AS313" s="533"/>
      <c r="AT313" s="533"/>
      <c r="AU313" s="537"/>
      <c r="AV313" s="532" t="str">
        <f t="shared" si="31"/>
        <v xml:space="preserve"> </v>
      </c>
      <c r="AW313" s="298">
        <f t="shared" si="32"/>
        <v>0</v>
      </c>
      <c r="AX313" s="533"/>
    </row>
    <row r="314" spans="1:52" ht="13.5" hidden="1" thickBot="1">
      <c r="A314" s="53" t="s">
        <v>698</v>
      </c>
      <c r="B314" s="407" t="s">
        <v>514</v>
      </c>
      <c r="C314" s="407" t="str">
        <f t="shared" si="35"/>
        <v xml:space="preserve"> </v>
      </c>
      <c r="D314" s="527" t="s">
        <v>514</v>
      </c>
      <c r="E314" s="298">
        <v>0</v>
      </c>
      <c r="F314" s="528" t="str">
        <f t="shared" si="30"/>
        <v xml:space="preserve"> </v>
      </c>
      <c r="G314" s="492"/>
      <c r="H314" s="492"/>
      <c r="I314" s="492"/>
      <c r="J314" s="492"/>
      <c r="K314" s="492"/>
      <c r="L314" s="492"/>
      <c r="M314" s="492"/>
      <c r="N314" s="492"/>
      <c r="O314" s="529"/>
      <c r="P314" s="492"/>
      <c r="Q314" s="529"/>
      <c r="R314" s="529"/>
      <c r="S314" s="492"/>
      <c r="T314" s="492"/>
      <c r="U314" s="492"/>
      <c r="V314" s="492"/>
      <c r="W314" s="492"/>
      <c r="X314" s="492"/>
      <c r="Y314" s="492"/>
      <c r="Z314" s="530"/>
      <c r="AA314" s="530"/>
      <c r="AB314" s="530"/>
      <c r="AC314" s="530"/>
      <c r="AD314" s="533"/>
      <c r="AE314" s="529"/>
      <c r="AF314" s="538"/>
      <c r="AG314" s="538"/>
      <c r="AH314" s="529"/>
      <c r="AI314" s="529"/>
      <c r="AJ314" s="529"/>
      <c r="AK314" s="529"/>
      <c r="AL314" s="529"/>
      <c r="AM314" s="7"/>
      <c r="AN314" s="530"/>
      <c r="AO314" s="533"/>
      <c r="AP314" s="492"/>
      <c r="AQ314" s="530"/>
      <c r="AR314" s="530"/>
      <c r="AS314" s="533"/>
      <c r="AT314" s="533"/>
      <c r="AU314" s="537"/>
      <c r="AV314" s="532" t="str">
        <f t="shared" si="31"/>
        <v xml:space="preserve"> </v>
      </c>
      <c r="AW314" s="298">
        <f t="shared" si="32"/>
        <v>0</v>
      </c>
      <c r="AX314" s="533"/>
    </row>
    <row r="315" spans="1:52" ht="13.5" hidden="1" thickBot="1">
      <c r="A315" s="525" t="s">
        <v>896</v>
      </c>
      <c r="B315" s="407" t="s">
        <v>514</v>
      </c>
      <c r="C315" s="407" t="str">
        <f t="shared" si="35"/>
        <v xml:space="preserve"> </v>
      </c>
      <c r="D315" s="527" t="s">
        <v>514</v>
      </c>
      <c r="E315" s="298">
        <v>0</v>
      </c>
      <c r="F315" s="528" t="str">
        <f t="shared" si="30"/>
        <v xml:space="preserve"> </v>
      </c>
      <c r="G315" s="498"/>
      <c r="H315" s="498"/>
      <c r="I315" s="536"/>
      <c r="J315" s="498"/>
      <c r="K315" s="498"/>
      <c r="L315" s="498"/>
      <c r="M315" s="498"/>
      <c r="N315" s="498"/>
      <c r="O315" s="529"/>
      <c r="P315" s="498"/>
      <c r="Q315" s="529"/>
      <c r="R315" s="529"/>
      <c r="S315" s="498"/>
      <c r="T315" s="498"/>
      <c r="U315" s="498"/>
      <c r="V315" s="498"/>
      <c r="W315" s="498"/>
      <c r="X315" s="498"/>
      <c r="Y315" s="536"/>
      <c r="Z315" s="498"/>
      <c r="AA315" s="498"/>
      <c r="AB315" s="498"/>
      <c r="AC315" s="498"/>
      <c r="AD315" s="533"/>
      <c r="AE315" s="529"/>
      <c r="AF315" s="538"/>
      <c r="AG315" s="538"/>
      <c r="AH315" s="529"/>
      <c r="AI315" s="529"/>
      <c r="AJ315" s="529"/>
      <c r="AK315" s="529"/>
      <c r="AL315" s="529"/>
      <c r="AM315" s="7"/>
      <c r="AN315" s="530"/>
      <c r="AO315" s="533"/>
      <c r="AP315" s="492"/>
      <c r="AQ315" s="530"/>
      <c r="AR315" s="530"/>
      <c r="AS315" s="533"/>
      <c r="AT315" s="533"/>
      <c r="AU315" s="537"/>
      <c r="AV315" s="532" t="str">
        <f t="shared" si="31"/>
        <v xml:space="preserve"> </v>
      </c>
      <c r="AW315" s="298">
        <f t="shared" si="32"/>
        <v>0</v>
      </c>
      <c r="AX315" s="533"/>
    </row>
    <row r="316" spans="1:52" ht="13.5" hidden="1" thickBot="1">
      <c r="A316" s="525" t="s">
        <v>1042</v>
      </c>
      <c r="B316" s="407" t="s">
        <v>514</v>
      </c>
      <c r="C316" s="407" t="str">
        <f t="shared" si="35"/>
        <v xml:space="preserve"> </v>
      </c>
      <c r="D316" s="527" t="s">
        <v>514</v>
      </c>
      <c r="E316" s="298">
        <v>0</v>
      </c>
      <c r="F316" s="528" t="str">
        <f t="shared" si="30"/>
        <v xml:space="preserve"> </v>
      </c>
      <c r="G316" s="529"/>
      <c r="H316" s="529"/>
      <c r="I316" s="534"/>
      <c r="J316" s="529"/>
      <c r="K316" s="529"/>
      <c r="L316" s="529"/>
      <c r="M316" s="529"/>
      <c r="N316" s="529"/>
      <c r="O316" s="529"/>
      <c r="P316" s="529"/>
      <c r="Q316" s="529"/>
      <c r="R316" s="529"/>
      <c r="S316" s="529"/>
      <c r="T316" s="529"/>
      <c r="U316" s="529"/>
      <c r="V316" s="529"/>
      <c r="W316" s="529"/>
      <c r="X316" s="529"/>
      <c r="Y316" s="536"/>
      <c r="Z316" s="498"/>
      <c r="AA316" s="498"/>
      <c r="AB316" s="498"/>
      <c r="AC316" s="498"/>
      <c r="AD316" s="533"/>
      <c r="AE316" s="529"/>
      <c r="AF316" s="538"/>
      <c r="AG316" s="538"/>
      <c r="AH316" s="529"/>
      <c r="AI316" s="529"/>
      <c r="AJ316" s="529"/>
      <c r="AK316" s="529"/>
      <c r="AL316" s="529"/>
      <c r="AM316" s="7"/>
      <c r="AN316" s="530"/>
      <c r="AO316" s="533"/>
      <c r="AP316" s="492"/>
      <c r="AQ316" s="530"/>
      <c r="AR316" s="530"/>
      <c r="AS316" s="533"/>
      <c r="AT316" s="533"/>
      <c r="AU316" s="537"/>
      <c r="AV316" s="532" t="str">
        <f t="shared" si="31"/>
        <v xml:space="preserve"> </v>
      </c>
      <c r="AW316" s="298">
        <f t="shared" si="32"/>
        <v>0</v>
      </c>
      <c r="AX316" s="533"/>
    </row>
    <row r="317" spans="1:52" ht="13.5" hidden="1" thickBot="1">
      <c r="A317" s="53" t="s">
        <v>186</v>
      </c>
      <c r="B317" s="407" t="s">
        <v>514</v>
      </c>
      <c r="C317" s="407" t="str">
        <f t="shared" si="35"/>
        <v xml:space="preserve"> </v>
      </c>
      <c r="D317" s="527" t="s">
        <v>514</v>
      </c>
      <c r="E317" s="298">
        <v>0</v>
      </c>
      <c r="F317" s="528" t="str">
        <f t="shared" si="30"/>
        <v xml:space="preserve"> </v>
      </c>
      <c r="G317" s="534"/>
      <c r="H317" s="534"/>
      <c r="I317" s="492"/>
      <c r="J317" s="492"/>
      <c r="K317" s="492"/>
      <c r="L317" s="492"/>
      <c r="M317" s="492"/>
      <c r="N317" s="492"/>
      <c r="O317" s="529"/>
      <c r="P317" s="492"/>
      <c r="Q317" s="529"/>
      <c r="R317" s="529"/>
      <c r="S317" s="492"/>
      <c r="T317" s="492"/>
      <c r="U317" s="492"/>
      <c r="V317" s="492"/>
      <c r="W317" s="492"/>
      <c r="X317" s="492"/>
      <c r="Y317" s="492"/>
      <c r="Z317" s="530"/>
      <c r="AA317" s="530"/>
      <c r="AB317" s="530"/>
      <c r="AC317" s="530"/>
      <c r="AD317" s="533"/>
      <c r="AE317" s="529"/>
      <c r="AF317" s="538"/>
      <c r="AG317" s="538"/>
      <c r="AH317" s="529"/>
      <c r="AI317" s="529"/>
      <c r="AJ317" s="529"/>
      <c r="AK317" s="529"/>
      <c r="AL317" s="529"/>
      <c r="AM317" s="7"/>
      <c r="AN317" s="530"/>
      <c r="AO317" s="533"/>
      <c r="AP317" s="492"/>
      <c r="AQ317" s="530"/>
      <c r="AR317" s="530"/>
      <c r="AS317" s="533"/>
      <c r="AT317" s="533"/>
      <c r="AU317" s="537"/>
      <c r="AV317" s="532" t="str">
        <f t="shared" si="31"/>
        <v xml:space="preserve"> </v>
      </c>
      <c r="AW317" s="298">
        <f t="shared" si="32"/>
        <v>0</v>
      </c>
      <c r="AX317" s="533"/>
    </row>
    <row r="318" spans="1:52" ht="13.5" hidden="1" thickBot="1">
      <c r="A318" s="53" t="s">
        <v>555</v>
      </c>
      <c r="B318" s="407" t="s">
        <v>514</v>
      </c>
      <c r="C318" s="407" t="str">
        <f t="shared" si="35"/>
        <v xml:space="preserve"> </v>
      </c>
      <c r="D318" s="527" t="s">
        <v>514</v>
      </c>
      <c r="E318" s="298">
        <v>0</v>
      </c>
      <c r="F318" s="528" t="str">
        <f t="shared" si="30"/>
        <v xml:space="preserve"> </v>
      </c>
      <c r="G318" s="492"/>
      <c r="H318" s="492"/>
      <c r="I318" s="492"/>
      <c r="J318" s="492"/>
      <c r="K318" s="492"/>
      <c r="L318" s="492"/>
      <c r="M318" s="492"/>
      <c r="N318" s="492"/>
      <c r="O318" s="529"/>
      <c r="P318" s="492"/>
      <c r="Q318" s="529"/>
      <c r="R318" s="529"/>
      <c r="S318" s="492"/>
      <c r="T318" s="492"/>
      <c r="U318" s="492"/>
      <c r="V318" s="492"/>
      <c r="W318" s="492"/>
      <c r="X318" s="492"/>
      <c r="Y318" s="492"/>
      <c r="Z318" s="530"/>
      <c r="AA318" s="530"/>
      <c r="AB318" s="530"/>
      <c r="AC318" s="530"/>
      <c r="AD318" s="533"/>
      <c r="AE318" s="529"/>
      <c r="AF318" s="538"/>
      <c r="AG318" s="538"/>
      <c r="AH318" s="529"/>
      <c r="AI318" s="529"/>
      <c r="AJ318" s="529"/>
      <c r="AK318" s="529"/>
      <c r="AL318" s="529"/>
      <c r="AM318" s="7"/>
      <c r="AN318" s="530"/>
      <c r="AO318" s="533"/>
      <c r="AP318" s="492"/>
      <c r="AQ318" s="530"/>
      <c r="AR318" s="530"/>
      <c r="AS318" s="533"/>
      <c r="AT318" s="533"/>
      <c r="AU318" s="537"/>
      <c r="AV318" s="532" t="str">
        <f t="shared" si="31"/>
        <v xml:space="preserve"> </v>
      </c>
      <c r="AW318" s="298">
        <f t="shared" si="32"/>
        <v>0</v>
      </c>
      <c r="AX318" s="533"/>
    </row>
    <row r="319" spans="1:52" ht="13.5" hidden="1" thickBot="1">
      <c r="A319" s="535" t="s">
        <v>1168</v>
      </c>
      <c r="B319" s="407" t="s">
        <v>514</v>
      </c>
      <c r="C319" s="407" t="str">
        <f t="shared" si="35"/>
        <v xml:space="preserve"> </v>
      </c>
      <c r="D319" s="527" t="s">
        <v>514</v>
      </c>
      <c r="E319" s="298">
        <v>0</v>
      </c>
      <c r="F319" s="528" t="str">
        <f t="shared" ref="F319:F382" si="36">IFERROR(AVERAGEA(G319:AT319), " ")</f>
        <v xml:space="preserve"> </v>
      </c>
      <c r="G319" s="534"/>
      <c r="H319" s="534"/>
      <c r="I319" s="492"/>
      <c r="J319" s="534"/>
      <c r="K319" s="534"/>
      <c r="L319" s="534"/>
      <c r="M319" s="534"/>
      <c r="N319" s="534"/>
      <c r="O319" s="529"/>
      <c r="P319" s="534"/>
      <c r="Q319" s="529"/>
      <c r="R319" s="529"/>
      <c r="S319" s="534"/>
      <c r="T319" s="534"/>
      <c r="U319" s="534"/>
      <c r="V319" s="534"/>
      <c r="W319" s="534"/>
      <c r="X319" s="534"/>
      <c r="Y319" s="534"/>
      <c r="Z319" s="529"/>
      <c r="AA319" s="529"/>
      <c r="AB319" s="529"/>
      <c r="AC319" s="529"/>
      <c r="AD319" s="533"/>
      <c r="AE319" s="529"/>
      <c r="AF319" s="538"/>
      <c r="AG319" s="538"/>
      <c r="AH319" s="529"/>
      <c r="AI319" s="529"/>
      <c r="AJ319" s="529"/>
      <c r="AK319" s="529"/>
      <c r="AL319" s="529"/>
      <c r="AM319" s="7"/>
      <c r="AN319" s="529"/>
      <c r="AO319" s="538"/>
      <c r="AP319" s="534"/>
      <c r="AQ319" s="530"/>
      <c r="AR319" s="530"/>
      <c r="AS319" s="533"/>
      <c r="AT319" s="533"/>
      <c r="AU319" s="537"/>
      <c r="AV319" s="532" t="str">
        <f t="shared" ref="AV319:AV382" si="37">IF(MIN(G319:AT319)=0," ",MIN(G319:AT319))</f>
        <v xml:space="preserve"> </v>
      </c>
      <c r="AW319" s="298">
        <f t="shared" ref="AW319:AW382" si="38">COUNTA(G319:AT319)</f>
        <v>0</v>
      </c>
      <c r="AX319" s="533"/>
    </row>
    <row r="320" spans="1:52" ht="13.5" hidden="1" thickBot="1">
      <c r="A320" s="525" t="s">
        <v>878</v>
      </c>
      <c r="B320" s="407" t="s">
        <v>514</v>
      </c>
      <c r="C320" s="407" t="str">
        <f t="shared" si="35"/>
        <v xml:space="preserve"> </v>
      </c>
      <c r="D320" s="527" t="s">
        <v>514</v>
      </c>
      <c r="E320" s="298">
        <v>0</v>
      </c>
      <c r="F320" s="528" t="str">
        <f t="shared" si="36"/>
        <v xml:space="preserve"> </v>
      </c>
      <c r="G320" s="498"/>
      <c r="H320" s="498"/>
      <c r="I320" s="536"/>
      <c r="J320" s="498"/>
      <c r="K320" s="498"/>
      <c r="L320" s="498"/>
      <c r="M320" s="498"/>
      <c r="N320" s="498"/>
      <c r="O320" s="529"/>
      <c r="P320" s="568"/>
      <c r="Q320" s="529"/>
      <c r="R320" s="529"/>
      <c r="S320" s="568"/>
      <c r="T320" s="568"/>
      <c r="U320" s="568"/>
      <c r="V320" s="568"/>
      <c r="W320" s="568"/>
      <c r="X320" s="568"/>
      <c r="Y320" s="536"/>
      <c r="Z320" s="498"/>
      <c r="AA320" s="498"/>
      <c r="AB320" s="498"/>
      <c r="AC320" s="498"/>
      <c r="AD320" s="538"/>
      <c r="AE320" s="529"/>
      <c r="AF320" s="538"/>
      <c r="AG320" s="538"/>
      <c r="AH320" s="529"/>
      <c r="AI320" s="529"/>
      <c r="AJ320" s="529"/>
      <c r="AK320" s="529"/>
      <c r="AL320" s="529"/>
      <c r="AM320" s="7"/>
      <c r="AN320" s="529"/>
      <c r="AO320" s="538"/>
      <c r="AP320" s="534"/>
      <c r="AQ320" s="529"/>
      <c r="AR320" s="529"/>
      <c r="AS320" s="533"/>
      <c r="AT320" s="533"/>
      <c r="AU320" s="537"/>
      <c r="AV320" s="532" t="str">
        <f t="shared" si="37"/>
        <v xml:space="preserve"> </v>
      </c>
      <c r="AW320" s="298">
        <f t="shared" si="38"/>
        <v>0</v>
      </c>
      <c r="AX320" s="533"/>
    </row>
    <row r="321" spans="1:52" ht="13.5" hidden="1" thickBot="1">
      <c r="A321" s="535" t="s">
        <v>1205</v>
      </c>
      <c r="B321" s="407" t="s">
        <v>514</v>
      </c>
      <c r="C321" s="407" t="str">
        <f t="shared" si="35"/>
        <v xml:space="preserve"> </v>
      </c>
      <c r="D321" s="527" t="s">
        <v>514</v>
      </c>
      <c r="E321" s="298">
        <v>0</v>
      </c>
      <c r="F321" s="528" t="str">
        <f t="shared" si="36"/>
        <v xml:space="preserve"> </v>
      </c>
      <c r="G321" s="534"/>
      <c r="H321" s="534"/>
      <c r="I321" s="492"/>
      <c r="J321" s="534"/>
      <c r="K321" s="534"/>
      <c r="L321" s="534"/>
      <c r="M321" s="534"/>
      <c r="N321" s="534"/>
      <c r="O321" s="529"/>
      <c r="P321" s="534"/>
      <c r="Q321" s="529"/>
      <c r="R321" s="529"/>
      <c r="S321" s="534"/>
      <c r="T321" s="534"/>
      <c r="U321" s="534"/>
      <c r="V321" s="534"/>
      <c r="W321" s="534"/>
      <c r="X321" s="534"/>
      <c r="Y321" s="534"/>
      <c r="Z321" s="529"/>
      <c r="AA321" s="529"/>
      <c r="AB321" s="529"/>
      <c r="AC321" s="529"/>
      <c r="AD321" s="533"/>
      <c r="AE321" s="529"/>
      <c r="AF321" s="538"/>
      <c r="AG321" s="538"/>
      <c r="AH321" s="529"/>
      <c r="AI321" s="529"/>
      <c r="AJ321" s="529"/>
      <c r="AK321" s="529"/>
      <c r="AL321" s="529"/>
      <c r="AM321" s="122"/>
      <c r="AN321" s="530"/>
      <c r="AO321" s="533"/>
      <c r="AP321" s="492"/>
      <c r="AQ321" s="530"/>
      <c r="AR321" s="530"/>
      <c r="AS321" s="533"/>
      <c r="AT321" s="533"/>
      <c r="AU321" s="537"/>
      <c r="AV321" s="532" t="str">
        <f t="shared" si="37"/>
        <v xml:space="preserve"> </v>
      </c>
      <c r="AW321" s="298">
        <f t="shared" si="38"/>
        <v>0</v>
      </c>
      <c r="AX321" s="533"/>
      <c r="AZ321" s="3"/>
    </row>
    <row r="322" spans="1:52" ht="13.5" hidden="1" thickBot="1">
      <c r="A322" s="535" t="s">
        <v>342</v>
      </c>
      <c r="B322" s="407" t="s">
        <v>514</v>
      </c>
      <c r="C322" s="407" t="str">
        <f t="shared" si="35"/>
        <v xml:space="preserve"> </v>
      </c>
      <c r="D322" s="527" t="s">
        <v>514</v>
      </c>
      <c r="E322" s="298">
        <v>0</v>
      </c>
      <c r="F322" s="528" t="str">
        <f t="shared" si="36"/>
        <v xml:space="preserve"> </v>
      </c>
      <c r="G322" s="534"/>
      <c r="H322" s="534"/>
      <c r="I322" s="534"/>
      <c r="J322" s="534"/>
      <c r="K322" s="534"/>
      <c r="L322" s="534"/>
      <c r="M322" s="534"/>
      <c r="N322" s="534"/>
      <c r="O322" s="529"/>
      <c r="P322" s="534"/>
      <c r="Q322" s="529"/>
      <c r="R322" s="529"/>
      <c r="S322" s="534"/>
      <c r="T322" s="534"/>
      <c r="U322" s="534"/>
      <c r="V322" s="534"/>
      <c r="W322" s="534"/>
      <c r="X322" s="534"/>
      <c r="Y322" s="534"/>
      <c r="Z322" s="529"/>
      <c r="AA322" s="529"/>
      <c r="AB322" s="529"/>
      <c r="AC322" s="529"/>
      <c r="AD322" s="533"/>
      <c r="AE322" s="529"/>
      <c r="AF322" s="538"/>
      <c r="AG322" s="538"/>
      <c r="AH322" s="529"/>
      <c r="AI322" s="529"/>
      <c r="AJ322" s="529"/>
      <c r="AK322" s="529"/>
      <c r="AL322" s="529"/>
      <c r="AM322" s="7"/>
      <c r="AN322" s="530"/>
      <c r="AO322" s="533"/>
      <c r="AP322" s="492"/>
      <c r="AQ322" s="530"/>
      <c r="AR322" s="530"/>
      <c r="AS322" s="533"/>
      <c r="AT322" s="533"/>
      <c r="AU322" s="537"/>
      <c r="AV322" s="532" t="str">
        <f t="shared" si="37"/>
        <v xml:space="preserve"> </v>
      </c>
      <c r="AW322" s="298">
        <f t="shared" si="38"/>
        <v>0</v>
      </c>
      <c r="AX322" s="533"/>
    </row>
    <row r="323" spans="1:52" ht="13.5" hidden="1" thickBot="1">
      <c r="A323" s="53" t="s">
        <v>700</v>
      </c>
      <c r="B323" s="407" t="s">
        <v>514</v>
      </c>
      <c r="C323" s="407" t="str">
        <f t="shared" si="35"/>
        <v xml:space="preserve"> </v>
      </c>
      <c r="D323" s="527" t="s">
        <v>514</v>
      </c>
      <c r="E323" s="298">
        <v>0</v>
      </c>
      <c r="F323" s="528" t="str">
        <f t="shared" si="36"/>
        <v xml:space="preserve"> </v>
      </c>
      <c r="G323" s="534"/>
      <c r="H323" s="534"/>
      <c r="I323" s="492"/>
      <c r="J323" s="492"/>
      <c r="K323" s="492"/>
      <c r="L323" s="492"/>
      <c r="M323" s="492"/>
      <c r="N323" s="492"/>
      <c r="O323" s="529"/>
      <c r="P323" s="492"/>
      <c r="Q323" s="529"/>
      <c r="R323" s="529"/>
      <c r="S323" s="492"/>
      <c r="T323" s="492"/>
      <c r="U323" s="492"/>
      <c r="V323" s="492"/>
      <c r="W323" s="492"/>
      <c r="X323" s="492"/>
      <c r="Y323" s="492"/>
      <c r="Z323" s="530"/>
      <c r="AA323" s="530"/>
      <c r="AB323" s="530"/>
      <c r="AC323" s="530"/>
      <c r="AD323" s="533"/>
      <c r="AE323" s="529"/>
      <c r="AF323" s="538"/>
      <c r="AG323" s="538"/>
      <c r="AH323" s="529"/>
      <c r="AI323" s="529"/>
      <c r="AJ323" s="529"/>
      <c r="AK323" s="529"/>
      <c r="AL323" s="529"/>
      <c r="AM323" s="7"/>
      <c r="AN323" s="530"/>
      <c r="AO323" s="533"/>
      <c r="AP323" s="492"/>
      <c r="AQ323" s="530"/>
      <c r="AR323" s="530"/>
      <c r="AS323" s="538"/>
      <c r="AT323" s="538"/>
      <c r="AU323" s="544"/>
      <c r="AV323" s="532" t="str">
        <f t="shared" si="37"/>
        <v xml:space="preserve"> </v>
      </c>
      <c r="AW323" s="298">
        <f t="shared" si="38"/>
        <v>0</v>
      </c>
      <c r="AX323" s="533"/>
    </row>
    <row r="324" spans="1:52" ht="13.5" hidden="1" thickBot="1">
      <c r="A324" s="525" t="s">
        <v>906</v>
      </c>
      <c r="B324" s="407" t="s">
        <v>514</v>
      </c>
      <c r="C324" s="407" t="str">
        <f t="shared" si="35"/>
        <v xml:space="preserve"> </v>
      </c>
      <c r="D324" s="527" t="s">
        <v>514</v>
      </c>
      <c r="E324" s="298">
        <v>0</v>
      </c>
      <c r="F324" s="528" t="str">
        <f t="shared" si="36"/>
        <v xml:space="preserve"> </v>
      </c>
      <c r="G324" s="498"/>
      <c r="H324" s="498"/>
      <c r="I324" s="536"/>
      <c r="J324" s="498"/>
      <c r="K324" s="498"/>
      <c r="L324" s="498"/>
      <c r="M324" s="498"/>
      <c r="N324" s="498"/>
      <c r="O324" s="529"/>
      <c r="P324" s="529"/>
      <c r="Q324" s="529"/>
      <c r="R324" s="529"/>
      <c r="S324" s="529"/>
      <c r="T324" s="529"/>
      <c r="U324" s="529"/>
      <c r="V324" s="529"/>
      <c r="W324" s="529"/>
      <c r="X324" s="529"/>
      <c r="Y324" s="492"/>
      <c r="Z324" s="530"/>
      <c r="AA324" s="530"/>
      <c r="AB324" s="530"/>
      <c r="AC324" s="530"/>
      <c r="AD324" s="533"/>
      <c r="AE324" s="529"/>
      <c r="AF324" s="538"/>
      <c r="AG324" s="538"/>
      <c r="AH324" s="529"/>
      <c r="AI324" s="529"/>
      <c r="AJ324" s="529"/>
      <c r="AK324" s="529"/>
      <c r="AL324" s="529"/>
      <c r="AM324" s="7"/>
      <c r="AN324" s="530"/>
      <c r="AO324" s="533"/>
      <c r="AP324" s="492"/>
      <c r="AQ324" s="530"/>
      <c r="AR324" s="530"/>
      <c r="AS324" s="533"/>
      <c r="AT324" s="533"/>
      <c r="AU324" s="544"/>
      <c r="AV324" s="532" t="str">
        <f t="shared" si="37"/>
        <v xml:space="preserve"> </v>
      </c>
      <c r="AW324" s="298">
        <f t="shared" si="38"/>
        <v>0</v>
      </c>
      <c r="AX324" s="533"/>
    </row>
    <row r="325" spans="1:52" ht="12" hidden="1" customHeight="1">
      <c r="A325" s="525" t="s">
        <v>1103</v>
      </c>
      <c r="B325" s="407" t="s">
        <v>514</v>
      </c>
      <c r="C325" s="407" t="str">
        <f t="shared" si="35"/>
        <v xml:space="preserve"> </v>
      </c>
      <c r="D325" s="527" t="s">
        <v>514</v>
      </c>
      <c r="E325" s="298">
        <v>0</v>
      </c>
      <c r="F325" s="528" t="str">
        <f t="shared" si="36"/>
        <v xml:space="preserve"> </v>
      </c>
      <c r="G325" s="498"/>
      <c r="H325" s="498"/>
      <c r="I325" s="536"/>
      <c r="J325" s="498"/>
      <c r="K325" s="498"/>
      <c r="L325" s="498"/>
      <c r="M325" s="498"/>
      <c r="N325" s="498"/>
      <c r="O325" s="529"/>
      <c r="P325" s="498"/>
      <c r="Q325" s="529"/>
      <c r="R325" s="529"/>
      <c r="S325" s="498"/>
      <c r="T325" s="498"/>
      <c r="U325" s="498"/>
      <c r="V325" s="498"/>
      <c r="W325" s="498"/>
      <c r="X325" s="498"/>
      <c r="Y325" s="536"/>
      <c r="Z325" s="498"/>
      <c r="AA325" s="498"/>
      <c r="AB325" s="498"/>
      <c r="AC325" s="498"/>
      <c r="AD325" s="533"/>
      <c r="AE325" s="529"/>
      <c r="AF325" s="538"/>
      <c r="AG325" s="538"/>
      <c r="AH325" s="529"/>
      <c r="AI325" s="529"/>
      <c r="AJ325" s="529"/>
      <c r="AK325" s="529"/>
      <c r="AL325" s="529"/>
      <c r="AM325" s="7"/>
      <c r="AN325" s="530"/>
      <c r="AO325" s="533"/>
      <c r="AP325" s="492"/>
      <c r="AQ325" s="530"/>
      <c r="AR325" s="530"/>
      <c r="AS325" s="533"/>
      <c r="AT325" s="533"/>
      <c r="AU325" s="537"/>
      <c r="AV325" s="532" t="str">
        <f t="shared" si="37"/>
        <v xml:space="preserve"> </v>
      </c>
      <c r="AW325" s="298">
        <f t="shared" si="38"/>
        <v>0</v>
      </c>
      <c r="AX325" s="533"/>
    </row>
    <row r="326" spans="1:52" ht="13.5" hidden="1" thickBot="1">
      <c r="A326" s="525" t="s">
        <v>1043</v>
      </c>
      <c r="B326" s="407" t="s">
        <v>514</v>
      </c>
      <c r="C326" s="407" t="str">
        <f t="shared" si="35"/>
        <v xml:space="preserve"> </v>
      </c>
      <c r="D326" s="527" t="s">
        <v>514</v>
      </c>
      <c r="E326" s="298">
        <v>0</v>
      </c>
      <c r="F326" s="528" t="str">
        <f t="shared" si="36"/>
        <v xml:space="preserve"> </v>
      </c>
      <c r="G326" s="498"/>
      <c r="H326" s="498"/>
      <c r="I326" s="536"/>
      <c r="J326" s="498"/>
      <c r="K326" s="498"/>
      <c r="L326" s="498"/>
      <c r="M326" s="498"/>
      <c r="N326" s="498"/>
      <c r="O326" s="529"/>
      <c r="P326" s="498"/>
      <c r="Q326" s="529"/>
      <c r="R326" s="529"/>
      <c r="S326" s="529"/>
      <c r="T326" s="529"/>
      <c r="U326" s="529"/>
      <c r="V326" s="529"/>
      <c r="W326" s="529"/>
      <c r="X326" s="529"/>
      <c r="Y326" s="534"/>
      <c r="Z326" s="529"/>
      <c r="AA326" s="529"/>
      <c r="AB326" s="529"/>
      <c r="AC326" s="529"/>
      <c r="AD326" s="533"/>
      <c r="AE326" s="529"/>
      <c r="AF326" s="538"/>
      <c r="AG326" s="538"/>
      <c r="AH326" s="529"/>
      <c r="AI326" s="529"/>
      <c r="AJ326" s="529"/>
      <c r="AK326" s="529"/>
      <c r="AL326" s="529"/>
      <c r="AM326" s="7"/>
      <c r="AN326" s="530"/>
      <c r="AO326" s="533"/>
      <c r="AP326" s="492"/>
      <c r="AQ326" s="530"/>
      <c r="AR326" s="530"/>
      <c r="AS326" s="533"/>
      <c r="AT326" s="533"/>
      <c r="AU326" s="537"/>
      <c r="AV326" s="532" t="str">
        <f t="shared" si="37"/>
        <v xml:space="preserve"> </v>
      </c>
      <c r="AW326" s="298">
        <f t="shared" si="38"/>
        <v>0</v>
      </c>
      <c r="AX326" s="533"/>
    </row>
    <row r="327" spans="1:52" ht="13.5" hidden="1" thickBot="1">
      <c r="A327" s="53" t="s">
        <v>1312</v>
      </c>
      <c r="B327" s="407">
        <v>7</v>
      </c>
      <c r="C327" s="407">
        <v>7</v>
      </c>
      <c r="D327" s="527" t="s">
        <v>514</v>
      </c>
      <c r="E327" s="298">
        <v>0</v>
      </c>
      <c r="F327" s="528" t="str">
        <f t="shared" si="36"/>
        <v xml:space="preserve"> </v>
      </c>
      <c r="G327" s="529"/>
      <c r="H327" s="529"/>
      <c r="I327" s="529"/>
      <c r="J327" s="529"/>
      <c r="K327" s="529"/>
      <c r="L327" s="529"/>
      <c r="M327" s="529"/>
      <c r="N327" s="529"/>
      <c r="O327" s="529"/>
      <c r="P327" s="529"/>
      <c r="Q327" s="529"/>
      <c r="R327" s="529"/>
      <c r="S327" s="529"/>
      <c r="T327" s="529"/>
      <c r="U327" s="529"/>
      <c r="V327" s="529"/>
      <c r="W327" s="529"/>
      <c r="X327" s="529"/>
      <c r="Y327" s="529"/>
      <c r="Z327" s="530"/>
      <c r="AA327" s="530"/>
      <c r="AB327" s="530"/>
      <c r="AC327" s="530"/>
      <c r="AD327" s="533"/>
      <c r="AE327" s="529"/>
      <c r="AF327" s="538"/>
      <c r="AG327" s="538"/>
      <c r="AH327" s="529"/>
      <c r="AI327" s="529"/>
      <c r="AJ327" s="529"/>
      <c r="AK327" s="529"/>
      <c r="AL327" s="529"/>
      <c r="AM327" s="122"/>
      <c r="AN327" s="530"/>
      <c r="AO327" s="533"/>
      <c r="AP327" s="492"/>
      <c r="AQ327" s="530"/>
      <c r="AR327" s="530"/>
      <c r="AS327" s="533"/>
      <c r="AT327" s="533"/>
      <c r="AU327" s="537"/>
      <c r="AV327" s="532" t="str">
        <f t="shared" si="37"/>
        <v xml:space="preserve"> </v>
      </c>
      <c r="AW327" s="298">
        <f t="shared" si="38"/>
        <v>0</v>
      </c>
      <c r="AX327" s="533"/>
      <c r="AZ327" s="3"/>
    </row>
    <row r="328" spans="1:52" ht="13.5" hidden="1" thickBot="1">
      <c r="A328" s="53" t="s">
        <v>785</v>
      </c>
      <c r="B328" s="407">
        <v>10</v>
      </c>
      <c r="C328" s="407" t="str">
        <f t="shared" ref="C328:C350" si="39">IFERROR(MINUTE(C$5)-MINUTE(D328)," ")</f>
        <v xml:space="preserve"> </v>
      </c>
      <c r="D328" s="527" t="s">
        <v>514</v>
      </c>
      <c r="E328" s="298">
        <v>0</v>
      </c>
      <c r="F328" s="528" t="str">
        <f t="shared" si="36"/>
        <v xml:space="preserve"> </v>
      </c>
      <c r="G328" s="529"/>
      <c r="H328" s="529"/>
      <c r="I328" s="529"/>
      <c r="J328" s="529"/>
      <c r="K328" s="529"/>
      <c r="L328" s="529"/>
      <c r="M328" s="529"/>
      <c r="N328" s="529"/>
      <c r="O328" s="529"/>
      <c r="P328" s="529"/>
      <c r="Q328" s="529"/>
      <c r="R328" s="529"/>
      <c r="S328" s="529"/>
      <c r="T328" s="529"/>
      <c r="U328" s="529"/>
      <c r="V328" s="529"/>
      <c r="W328" s="529"/>
      <c r="X328" s="529"/>
      <c r="Y328" s="529"/>
      <c r="Z328" s="529"/>
      <c r="AA328" s="529"/>
      <c r="AB328" s="529"/>
      <c r="AC328" s="529"/>
      <c r="AD328" s="533"/>
      <c r="AE328" s="529"/>
      <c r="AF328" s="538"/>
      <c r="AG328" s="538"/>
      <c r="AH328" s="529"/>
      <c r="AI328" s="529"/>
      <c r="AJ328" s="529"/>
      <c r="AK328" s="529"/>
      <c r="AL328" s="529"/>
      <c r="AM328" s="122"/>
      <c r="AN328" s="530"/>
      <c r="AO328" s="533"/>
      <c r="AP328" s="492"/>
      <c r="AQ328" s="530"/>
      <c r="AR328" s="530"/>
      <c r="AS328" s="533"/>
      <c r="AT328" s="533"/>
      <c r="AU328" s="537"/>
      <c r="AV328" s="532" t="str">
        <f t="shared" si="37"/>
        <v xml:space="preserve"> </v>
      </c>
      <c r="AW328" s="298">
        <f t="shared" si="38"/>
        <v>0</v>
      </c>
      <c r="AX328" s="533"/>
      <c r="AZ328" s="3"/>
    </row>
    <row r="329" spans="1:52" ht="13.5" hidden="1" thickBot="1">
      <c r="A329" s="53" t="s">
        <v>432</v>
      </c>
      <c r="B329" s="407" t="s">
        <v>514</v>
      </c>
      <c r="C329" s="407" t="str">
        <f t="shared" si="39"/>
        <v xml:space="preserve"> </v>
      </c>
      <c r="D329" s="527" t="s">
        <v>514</v>
      </c>
      <c r="E329" s="298">
        <v>0</v>
      </c>
      <c r="F329" s="528" t="str">
        <f t="shared" si="36"/>
        <v xml:space="preserve"> </v>
      </c>
      <c r="G329" s="534"/>
      <c r="H329" s="534"/>
      <c r="I329" s="534"/>
      <c r="J329" s="534"/>
      <c r="K329" s="534"/>
      <c r="L329" s="534"/>
      <c r="M329" s="534"/>
      <c r="N329" s="534"/>
      <c r="O329" s="529"/>
      <c r="P329" s="534"/>
      <c r="Q329" s="529"/>
      <c r="R329" s="529"/>
      <c r="S329" s="534"/>
      <c r="T329" s="534"/>
      <c r="U329" s="534"/>
      <c r="V329" s="534"/>
      <c r="W329" s="534"/>
      <c r="X329" s="534"/>
      <c r="Y329" s="534"/>
      <c r="Z329" s="529"/>
      <c r="AA329" s="529"/>
      <c r="AB329" s="529"/>
      <c r="AC329" s="529"/>
      <c r="AD329" s="533"/>
      <c r="AE329" s="529"/>
      <c r="AF329" s="538"/>
      <c r="AG329" s="538"/>
      <c r="AH329" s="529"/>
      <c r="AI329" s="529"/>
      <c r="AJ329" s="529"/>
      <c r="AK329" s="529"/>
      <c r="AL329" s="529"/>
      <c r="AM329" s="7"/>
      <c r="AN329" s="530"/>
      <c r="AO329" s="533"/>
      <c r="AP329" s="492"/>
      <c r="AQ329" s="530"/>
      <c r="AR329" s="530"/>
      <c r="AS329" s="533"/>
      <c r="AT329" s="533"/>
      <c r="AU329" s="537"/>
      <c r="AV329" s="532" t="str">
        <f t="shared" si="37"/>
        <v xml:space="preserve"> </v>
      </c>
      <c r="AW329" s="298">
        <f t="shared" si="38"/>
        <v>0</v>
      </c>
      <c r="AX329" s="533"/>
    </row>
    <row r="330" spans="1:52" ht="13.5" hidden="1" thickBot="1">
      <c r="A330" s="53" t="s">
        <v>394</v>
      </c>
      <c r="B330" s="407" t="s">
        <v>514</v>
      </c>
      <c r="C330" s="407" t="str">
        <f t="shared" si="39"/>
        <v xml:space="preserve"> </v>
      </c>
      <c r="D330" s="527" t="s">
        <v>514</v>
      </c>
      <c r="E330" s="298">
        <v>0</v>
      </c>
      <c r="F330" s="528" t="str">
        <f t="shared" si="36"/>
        <v xml:space="preserve"> </v>
      </c>
      <c r="G330" s="534"/>
      <c r="H330" s="534"/>
      <c r="I330" s="492"/>
      <c r="J330" s="492"/>
      <c r="K330" s="492"/>
      <c r="L330" s="492"/>
      <c r="M330" s="492"/>
      <c r="N330" s="492"/>
      <c r="O330" s="529"/>
      <c r="P330" s="492"/>
      <c r="Q330" s="529"/>
      <c r="R330" s="529"/>
      <c r="S330" s="492"/>
      <c r="T330" s="492"/>
      <c r="U330" s="492"/>
      <c r="V330" s="492"/>
      <c r="W330" s="492"/>
      <c r="X330" s="492"/>
      <c r="Y330" s="534"/>
      <c r="Z330" s="529"/>
      <c r="AA330" s="529"/>
      <c r="AB330" s="529"/>
      <c r="AC330" s="529"/>
      <c r="AD330" s="533"/>
      <c r="AE330" s="529"/>
      <c r="AF330" s="538"/>
      <c r="AG330" s="538"/>
      <c r="AH330" s="529"/>
      <c r="AI330" s="529"/>
      <c r="AJ330" s="529"/>
      <c r="AK330" s="529"/>
      <c r="AL330" s="529"/>
      <c r="AM330" s="7"/>
      <c r="AN330" s="530"/>
      <c r="AO330" s="533"/>
      <c r="AP330" s="492"/>
      <c r="AQ330" s="530"/>
      <c r="AR330" s="530"/>
      <c r="AS330" s="533"/>
      <c r="AT330" s="533"/>
      <c r="AU330" s="537"/>
      <c r="AV330" s="532" t="str">
        <f t="shared" si="37"/>
        <v xml:space="preserve"> </v>
      </c>
      <c r="AW330" s="298">
        <f t="shared" si="38"/>
        <v>0</v>
      </c>
      <c r="AX330" s="533"/>
    </row>
    <row r="331" spans="1:52" ht="13.5" hidden="1" thickBot="1">
      <c r="A331" s="525" t="s">
        <v>1313</v>
      </c>
      <c r="B331" s="407">
        <v>13</v>
      </c>
      <c r="C331" s="407" t="str">
        <f t="shared" si="39"/>
        <v xml:space="preserve"> </v>
      </c>
      <c r="D331" s="527" t="s">
        <v>514</v>
      </c>
      <c r="E331" s="298">
        <v>0</v>
      </c>
      <c r="F331" s="528" t="str">
        <f t="shared" si="36"/>
        <v xml:space="preserve"> </v>
      </c>
      <c r="G331" s="529"/>
      <c r="H331" s="529"/>
      <c r="I331" s="529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29"/>
      <c r="AA331" s="529"/>
      <c r="AB331" s="529"/>
      <c r="AC331" s="529"/>
      <c r="AD331" s="545"/>
      <c r="AE331" s="498"/>
      <c r="AF331" s="545"/>
      <c r="AG331" s="545"/>
      <c r="AH331" s="498"/>
      <c r="AI331" s="498"/>
      <c r="AJ331" s="498"/>
      <c r="AK331" s="498"/>
      <c r="AL331" s="498"/>
      <c r="AM331" s="7"/>
      <c r="AN331" s="498"/>
      <c r="AO331" s="545"/>
      <c r="AP331" s="536"/>
      <c r="AQ331" s="498"/>
      <c r="AR331" s="498"/>
      <c r="AS331" s="533"/>
      <c r="AT331" s="533"/>
      <c r="AU331" s="537"/>
      <c r="AV331" s="532" t="str">
        <f t="shared" si="37"/>
        <v xml:space="preserve"> </v>
      </c>
      <c r="AW331" s="298">
        <f t="shared" si="38"/>
        <v>0</v>
      </c>
      <c r="AX331" s="533"/>
    </row>
    <row r="332" spans="1:52" s="3" customFormat="1" ht="13.5" hidden="1" thickBot="1">
      <c r="A332" s="53" t="s">
        <v>415</v>
      </c>
      <c r="B332" s="407" t="s">
        <v>514</v>
      </c>
      <c r="C332" s="407" t="str">
        <f t="shared" si="39"/>
        <v xml:space="preserve"> </v>
      </c>
      <c r="D332" s="527" t="s">
        <v>514</v>
      </c>
      <c r="E332" s="298">
        <v>0</v>
      </c>
      <c r="F332" s="528" t="str">
        <f t="shared" si="36"/>
        <v xml:space="preserve"> </v>
      </c>
      <c r="G332" s="534"/>
      <c r="H332" s="534"/>
      <c r="I332" s="492"/>
      <c r="J332" s="492"/>
      <c r="K332" s="492"/>
      <c r="L332" s="492"/>
      <c r="M332" s="492"/>
      <c r="N332" s="492"/>
      <c r="O332" s="529"/>
      <c r="P332" s="492"/>
      <c r="Q332" s="529"/>
      <c r="R332" s="529"/>
      <c r="S332" s="492"/>
      <c r="T332" s="492"/>
      <c r="U332" s="492"/>
      <c r="V332" s="492"/>
      <c r="W332" s="492"/>
      <c r="X332" s="492"/>
      <c r="Y332" s="534"/>
      <c r="Z332" s="529"/>
      <c r="AA332" s="529"/>
      <c r="AB332" s="529"/>
      <c r="AC332" s="529"/>
      <c r="AD332" s="533"/>
      <c r="AE332" s="529"/>
      <c r="AF332" s="538"/>
      <c r="AG332" s="538"/>
      <c r="AH332" s="529"/>
      <c r="AI332" s="529"/>
      <c r="AJ332" s="529"/>
      <c r="AK332" s="529"/>
      <c r="AL332" s="529"/>
      <c r="AM332" s="7"/>
      <c r="AN332" s="530"/>
      <c r="AO332" s="533"/>
      <c r="AP332" s="492"/>
      <c r="AQ332" s="530"/>
      <c r="AR332" s="530"/>
      <c r="AS332" s="533"/>
      <c r="AT332" s="533"/>
      <c r="AU332" s="537"/>
      <c r="AV332" s="532" t="str">
        <f t="shared" si="37"/>
        <v xml:space="preserve"> </v>
      </c>
      <c r="AW332" s="298">
        <f t="shared" si="38"/>
        <v>0</v>
      </c>
      <c r="AX332" s="533"/>
      <c r="AY332"/>
      <c r="AZ332"/>
    </row>
    <row r="333" spans="1:52" ht="13.5" hidden="1" thickBot="1">
      <c r="A333" s="53" t="s">
        <v>371</v>
      </c>
      <c r="B333" s="407" t="s">
        <v>514</v>
      </c>
      <c r="C333" s="407" t="str">
        <f t="shared" si="39"/>
        <v xml:space="preserve"> </v>
      </c>
      <c r="D333" s="527" t="s">
        <v>514</v>
      </c>
      <c r="E333" s="298">
        <v>0</v>
      </c>
      <c r="F333" s="528" t="str">
        <f t="shared" si="36"/>
        <v xml:space="preserve"> </v>
      </c>
      <c r="G333" s="534"/>
      <c r="H333" s="534"/>
      <c r="I333" s="534"/>
      <c r="J333" s="534"/>
      <c r="K333" s="534"/>
      <c r="L333" s="534"/>
      <c r="M333" s="534"/>
      <c r="N333" s="534"/>
      <c r="O333" s="529"/>
      <c r="P333" s="492"/>
      <c r="Q333" s="529"/>
      <c r="R333" s="529"/>
      <c r="S333" s="492"/>
      <c r="T333" s="492"/>
      <c r="U333" s="492"/>
      <c r="V333" s="492"/>
      <c r="W333" s="492"/>
      <c r="X333" s="492"/>
      <c r="Y333" s="534"/>
      <c r="Z333" s="529"/>
      <c r="AA333" s="529"/>
      <c r="AB333" s="529"/>
      <c r="AC333" s="529"/>
      <c r="AD333" s="533"/>
      <c r="AE333" s="529"/>
      <c r="AF333" s="538"/>
      <c r="AG333" s="538"/>
      <c r="AH333" s="529"/>
      <c r="AI333" s="529"/>
      <c r="AJ333" s="529"/>
      <c r="AK333" s="529"/>
      <c r="AL333" s="529"/>
      <c r="AM333" s="7"/>
      <c r="AN333" s="530"/>
      <c r="AO333" s="533"/>
      <c r="AP333" s="492"/>
      <c r="AQ333" s="530"/>
      <c r="AR333" s="530"/>
      <c r="AS333" s="533"/>
      <c r="AT333" s="533"/>
      <c r="AU333" s="537"/>
      <c r="AV333" s="532" t="str">
        <f t="shared" si="37"/>
        <v xml:space="preserve"> </v>
      </c>
      <c r="AW333" s="298">
        <f t="shared" si="38"/>
        <v>0</v>
      </c>
      <c r="AX333" s="533"/>
    </row>
    <row r="334" spans="1:52" s="3" customFormat="1" ht="13.5" hidden="1" thickBot="1">
      <c r="A334" s="525" t="s">
        <v>883</v>
      </c>
      <c r="B334" s="407" t="s">
        <v>514</v>
      </c>
      <c r="C334" s="407" t="str">
        <f t="shared" si="39"/>
        <v xml:space="preserve"> </v>
      </c>
      <c r="D334" s="527" t="s">
        <v>514</v>
      </c>
      <c r="E334" s="298">
        <v>0</v>
      </c>
      <c r="F334" s="528" t="str">
        <f t="shared" si="36"/>
        <v xml:space="preserve"> </v>
      </c>
      <c r="G334" s="498"/>
      <c r="H334" s="498"/>
      <c r="I334" s="536"/>
      <c r="J334" s="498"/>
      <c r="K334" s="498"/>
      <c r="L334" s="498"/>
      <c r="M334" s="498"/>
      <c r="N334" s="498"/>
      <c r="O334" s="529"/>
      <c r="P334" s="492"/>
      <c r="Q334" s="529"/>
      <c r="R334" s="529"/>
      <c r="S334" s="492"/>
      <c r="T334" s="492"/>
      <c r="U334" s="492"/>
      <c r="V334" s="492"/>
      <c r="W334" s="492"/>
      <c r="X334" s="492"/>
      <c r="Y334" s="492"/>
      <c r="Z334" s="530"/>
      <c r="AA334" s="530"/>
      <c r="AB334" s="530"/>
      <c r="AC334" s="530"/>
      <c r="AD334" s="533"/>
      <c r="AE334" s="529"/>
      <c r="AF334" s="538"/>
      <c r="AG334" s="538"/>
      <c r="AH334" s="529"/>
      <c r="AI334" s="529"/>
      <c r="AJ334" s="529"/>
      <c r="AK334" s="529"/>
      <c r="AL334" s="529"/>
      <c r="AM334" s="7"/>
      <c r="AN334" s="530"/>
      <c r="AO334" s="533"/>
      <c r="AP334" s="492"/>
      <c r="AQ334" s="530"/>
      <c r="AR334" s="530"/>
      <c r="AS334" s="533"/>
      <c r="AT334" s="533"/>
      <c r="AU334" s="537"/>
      <c r="AV334" s="532" t="str">
        <f t="shared" si="37"/>
        <v xml:space="preserve"> </v>
      </c>
      <c r="AW334" s="298">
        <f t="shared" si="38"/>
        <v>0</v>
      </c>
      <c r="AX334" s="533"/>
      <c r="AY334"/>
      <c r="AZ334"/>
    </row>
    <row r="335" spans="1:52" ht="13.5" hidden="1" thickBot="1">
      <c r="A335" s="535" t="s">
        <v>1314</v>
      </c>
      <c r="B335" s="407">
        <v>30</v>
      </c>
      <c r="C335" s="407" t="str">
        <f t="shared" si="39"/>
        <v xml:space="preserve"> </v>
      </c>
      <c r="D335" s="527" t="s">
        <v>514</v>
      </c>
      <c r="E335" s="298">
        <v>0</v>
      </c>
      <c r="F335" s="528" t="str">
        <f t="shared" si="36"/>
        <v xml:space="preserve"> </v>
      </c>
      <c r="G335" s="529"/>
      <c r="H335" s="529"/>
      <c r="I335" s="529"/>
      <c r="J335" s="529"/>
      <c r="K335" s="529"/>
      <c r="L335" s="529"/>
      <c r="M335" s="529"/>
      <c r="N335" s="529"/>
      <c r="O335" s="529"/>
      <c r="P335" s="529"/>
      <c r="Q335" s="529"/>
      <c r="R335" s="529"/>
      <c r="S335" s="529"/>
      <c r="T335" s="529"/>
      <c r="U335" s="529"/>
      <c r="V335" s="529"/>
      <c r="W335" s="529"/>
      <c r="X335" s="529"/>
      <c r="Y335" s="529"/>
      <c r="Z335" s="529"/>
      <c r="AA335" s="529"/>
      <c r="AB335" s="529"/>
      <c r="AC335" s="529"/>
      <c r="AD335" s="533"/>
      <c r="AE335" s="529"/>
      <c r="AF335" s="538"/>
      <c r="AG335" s="529"/>
      <c r="AH335" s="529"/>
      <c r="AI335" s="529"/>
      <c r="AJ335" s="529"/>
      <c r="AK335" s="529"/>
      <c r="AL335" s="529"/>
      <c r="AM335" s="122"/>
      <c r="AN335" s="529"/>
      <c r="AO335" s="529"/>
      <c r="AP335" s="534"/>
      <c r="AQ335" s="530"/>
      <c r="AR335" s="530"/>
      <c r="AS335" s="533"/>
      <c r="AT335" s="533"/>
      <c r="AU335" s="544"/>
      <c r="AV335" s="532" t="str">
        <f t="shared" si="37"/>
        <v xml:space="preserve"> </v>
      </c>
      <c r="AW335" s="298">
        <f t="shared" si="38"/>
        <v>0</v>
      </c>
      <c r="AX335" s="533"/>
      <c r="AZ335" s="3"/>
    </row>
    <row r="336" spans="1:52" ht="13.5" hidden="1" thickBot="1">
      <c r="A336" s="535" t="s">
        <v>155</v>
      </c>
      <c r="B336" s="407" t="s">
        <v>514</v>
      </c>
      <c r="C336" s="407" t="str">
        <f t="shared" si="39"/>
        <v xml:space="preserve"> </v>
      </c>
      <c r="D336" s="527" t="s">
        <v>514</v>
      </c>
      <c r="E336" s="298">
        <v>0</v>
      </c>
      <c r="F336" s="528" t="str">
        <f t="shared" si="36"/>
        <v xml:space="preserve"> </v>
      </c>
      <c r="G336" s="534"/>
      <c r="H336" s="534"/>
      <c r="I336" s="534"/>
      <c r="J336" s="534"/>
      <c r="K336" s="534"/>
      <c r="L336" s="534"/>
      <c r="M336" s="534"/>
      <c r="N336" s="534"/>
      <c r="O336" s="529"/>
      <c r="P336" s="534"/>
      <c r="Q336" s="529"/>
      <c r="R336" s="529"/>
      <c r="S336" s="534"/>
      <c r="T336" s="534"/>
      <c r="U336" s="534"/>
      <c r="V336" s="534"/>
      <c r="W336" s="534"/>
      <c r="X336" s="534"/>
      <c r="Y336" s="534"/>
      <c r="Z336" s="529"/>
      <c r="AA336" s="529"/>
      <c r="AB336" s="529"/>
      <c r="AC336" s="529"/>
      <c r="AD336" s="533"/>
      <c r="AE336" s="529"/>
      <c r="AF336" s="538"/>
      <c r="AG336" s="538"/>
      <c r="AH336" s="529"/>
      <c r="AI336" s="529"/>
      <c r="AJ336" s="529"/>
      <c r="AK336" s="529"/>
      <c r="AL336" s="529"/>
      <c r="AM336" s="7"/>
      <c r="AN336" s="530"/>
      <c r="AO336" s="533"/>
      <c r="AP336" s="492"/>
      <c r="AQ336" s="530"/>
      <c r="AR336" s="530"/>
      <c r="AS336" s="533"/>
      <c r="AT336" s="533"/>
      <c r="AU336" s="537"/>
      <c r="AV336" s="532" t="str">
        <f t="shared" si="37"/>
        <v xml:space="preserve"> </v>
      </c>
      <c r="AW336" s="298">
        <f t="shared" si="38"/>
        <v>0</v>
      </c>
      <c r="AX336" s="533"/>
      <c r="AY336" s="3"/>
    </row>
    <row r="337" spans="1:52" ht="13.5" hidden="1" thickBot="1">
      <c r="A337" s="535" t="s">
        <v>316</v>
      </c>
      <c r="B337" s="407" t="s">
        <v>514</v>
      </c>
      <c r="C337" s="407" t="str">
        <f t="shared" si="39"/>
        <v xml:space="preserve"> </v>
      </c>
      <c r="D337" s="527" t="s">
        <v>514</v>
      </c>
      <c r="E337" s="298">
        <v>0</v>
      </c>
      <c r="F337" s="528" t="str">
        <f t="shared" si="36"/>
        <v xml:space="preserve"> </v>
      </c>
      <c r="G337" s="534"/>
      <c r="H337" s="534"/>
      <c r="I337" s="534"/>
      <c r="J337" s="534"/>
      <c r="K337" s="534"/>
      <c r="L337" s="534"/>
      <c r="M337" s="534"/>
      <c r="N337" s="534"/>
      <c r="O337" s="529"/>
      <c r="P337" s="534"/>
      <c r="Q337" s="529"/>
      <c r="R337" s="529"/>
      <c r="S337" s="534"/>
      <c r="T337" s="534"/>
      <c r="U337" s="534"/>
      <c r="V337" s="534"/>
      <c r="W337" s="534"/>
      <c r="X337" s="534"/>
      <c r="Y337" s="534"/>
      <c r="Z337" s="529"/>
      <c r="AA337" s="529"/>
      <c r="AB337" s="529"/>
      <c r="AC337" s="529"/>
      <c r="AD337" s="533"/>
      <c r="AE337" s="529"/>
      <c r="AF337" s="538"/>
      <c r="AG337" s="538"/>
      <c r="AH337" s="529"/>
      <c r="AI337" s="529"/>
      <c r="AJ337" s="529"/>
      <c r="AK337" s="529"/>
      <c r="AL337" s="529"/>
      <c r="AM337" s="7"/>
      <c r="AN337" s="530"/>
      <c r="AO337" s="533"/>
      <c r="AP337" s="492"/>
      <c r="AQ337" s="530"/>
      <c r="AR337" s="530"/>
      <c r="AS337" s="533"/>
      <c r="AT337" s="533"/>
      <c r="AU337" s="537"/>
      <c r="AV337" s="532" t="str">
        <f t="shared" si="37"/>
        <v xml:space="preserve"> </v>
      </c>
      <c r="AW337" s="298">
        <f t="shared" si="38"/>
        <v>0</v>
      </c>
      <c r="AX337" s="533"/>
    </row>
    <row r="338" spans="1:52" ht="13.5" hidden="1" thickBot="1">
      <c r="A338" s="535" t="s">
        <v>1208</v>
      </c>
      <c r="B338" s="407" t="s">
        <v>514</v>
      </c>
      <c r="C338" s="407" t="str">
        <f t="shared" si="39"/>
        <v xml:space="preserve"> </v>
      </c>
      <c r="D338" s="527" t="s">
        <v>514</v>
      </c>
      <c r="E338" s="298">
        <v>0</v>
      </c>
      <c r="F338" s="528" t="str">
        <f t="shared" si="36"/>
        <v xml:space="preserve"> </v>
      </c>
      <c r="G338" s="534"/>
      <c r="H338" s="534"/>
      <c r="I338" s="492"/>
      <c r="J338" s="534"/>
      <c r="K338" s="534"/>
      <c r="L338" s="534"/>
      <c r="M338" s="534"/>
      <c r="N338" s="534"/>
      <c r="O338" s="529"/>
      <c r="P338" s="534"/>
      <c r="Q338" s="529"/>
      <c r="R338" s="529"/>
      <c r="S338" s="534"/>
      <c r="T338" s="534"/>
      <c r="U338" s="534"/>
      <c r="V338" s="534"/>
      <c r="W338" s="534"/>
      <c r="X338" s="534"/>
      <c r="Y338" s="534"/>
      <c r="Z338" s="529"/>
      <c r="AA338" s="529"/>
      <c r="AB338" s="529"/>
      <c r="AC338" s="529"/>
      <c r="AD338" s="533"/>
      <c r="AE338" s="529"/>
      <c r="AF338" s="538"/>
      <c r="AG338" s="529"/>
      <c r="AH338" s="529"/>
      <c r="AI338" s="529"/>
      <c r="AJ338" s="529"/>
      <c r="AK338" s="529"/>
      <c r="AL338" s="529"/>
      <c r="AM338" s="7"/>
      <c r="AN338" s="529"/>
      <c r="AO338" s="529"/>
      <c r="AP338" s="534"/>
      <c r="AQ338" s="530"/>
      <c r="AR338" s="530"/>
      <c r="AS338" s="533"/>
      <c r="AT338" s="533"/>
      <c r="AU338" s="537"/>
      <c r="AV338" s="532" t="str">
        <f t="shared" si="37"/>
        <v xml:space="preserve"> </v>
      </c>
      <c r="AW338" s="298">
        <f t="shared" si="38"/>
        <v>0</v>
      </c>
      <c r="AX338" s="533"/>
    </row>
    <row r="339" spans="1:52" ht="13.5" hidden="1" thickBot="1">
      <c r="A339" s="525" t="s">
        <v>911</v>
      </c>
      <c r="B339" s="407" t="s">
        <v>514</v>
      </c>
      <c r="C339" s="407" t="str">
        <f t="shared" si="39"/>
        <v xml:space="preserve"> </v>
      </c>
      <c r="D339" s="527" t="s">
        <v>514</v>
      </c>
      <c r="E339" s="298">
        <v>0</v>
      </c>
      <c r="F339" s="528" t="str">
        <f t="shared" si="36"/>
        <v xml:space="preserve"> </v>
      </c>
      <c r="G339" s="498"/>
      <c r="H339" s="498"/>
      <c r="I339" s="536"/>
      <c r="J339" s="498"/>
      <c r="K339" s="498"/>
      <c r="L339" s="498"/>
      <c r="M339" s="498"/>
      <c r="N339" s="498"/>
      <c r="O339" s="529"/>
      <c r="P339" s="498"/>
      <c r="Q339" s="529"/>
      <c r="R339" s="529"/>
      <c r="S339" s="498"/>
      <c r="T339" s="498"/>
      <c r="U339" s="498"/>
      <c r="V339" s="498"/>
      <c r="W339" s="498"/>
      <c r="X339" s="498"/>
      <c r="Y339" s="536"/>
      <c r="Z339" s="498"/>
      <c r="AA339" s="498"/>
      <c r="AB339" s="498"/>
      <c r="AC339" s="498"/>
      <c r="AD339" s="533"/>
      <c r="AE339" s="529"/>
      <c r="AF339" s="538"/>
      <c r="AG339" s="529"/>
      <c r="AH339" s="529"/>
      <c r="AI339" s="529"/>
      <c r="AJ339" s="529"/>
      <c r="AK339" s="529"/>
      <c r="AL339" s="529"/>
      <c r="AM339" s="122"/>
      <c r="AN339" s="529"/>
      <c r="AO339" s="529"/>
      <c r="AP339" s="534"/>
      <c r="AQ339" s="530"/>
      <c r="AR339" s="530"/>
      <c r="AS339" s="533"/>
      <c r="AT339" s="533"/>
      <c r="AU339" s="537"/>
      <c r="AV339" s="532" t="str">
        <f t="shared" si="37"/>
        <v xml:space="preserve"> </v>
      </c>
      <c r="AW339" s="298">
        <f t="shared" si="38"/>
        <v>0</v>
      </c>
      <c r="AX339" s="533"/>
      <c r="AZ339" s="3"/>
    </row>
    <row r="340" spans="1:52" ht="13.5" hidden="1" thickBot="1">
      <c r="A340" s="53" t="s">
        <v>538</v>
      </c>
      <c r="B340" s="407" t="s">
        <v>514</v>
      </c>
      <c r="C340" s="407" t="str">
        <f t="shared" si="39"/>
        <v xml:space="preserve"> </v>
      </c>
      <c r="D340" s="527" t="s">
        <v>514</v>
      </c>
      <c r="E340" s="298">
        <v>0</v>
      </c>
      <c r="F340" s="528" t="str">
        <f t="shared" si="36"/>
        <v xml:space="preserve"> </v>
      </c>
      <c r="G340" s="492"/>
      <c r="H340" s="492"/>
      <c r="I340" s="492"/>
      <c r="J340" s="492"/>
      <c r="K340" s="492"/>
      <c r="L340" s="492"/>
      <c r="M340" s="492"/>
      <c r="N340" s="492"/>
      <c r="O340" s="529"/>
      <c r="P340" s="492"/>
      <c r="Q340" s="529"/>
      <c r="R340" s="529"/>
      <c r="S340" s="492"/>
      <c r="T340" s="492"/>
      <c r="U340" s="492"/>
      <c r="V340" s="492"/>
      <c r="W340" s="492"/>
      <c r="X340" s="492"/>
      <c r="Y340" s="492"/>
      <c r="Z340" s="530"/>
      <c r="AA340" s="530"/>
      <c r="AB340" s="530"/>
      <c r="AC340" s="530"/>
      <c r="AD340" s="533"/>
      <c r="AE340" s="529"/>
      <c r="AF340" s="538"/>
      <c r="AG340" s="529"/>
      <c r="AH340" s="529"/>
      <c r="AI340" s="529"/>
      <c r="AJ340" s="529"/>
      <c r="AK340" s="529"/>
      <c r="AL340" s="529"/>
      <c r="AM340" s="7"/>
      <c r="AN340" s="529"/>
      <c r="AO340" s="529"/>
      <c r="AP340" s="534"/>
      <c r="AQ340" s="530"/>
      <c r="AR340" s="530"/>
      <c r="AS340" s="533"/>
      <c r="AT340" s="533"/>
      <c r="AU340" s="537"/>
      <c r="AV340" s="532" t="str">
        <f t="shared" si="37"/>
        <v xml:space="preserve"> </v>
      </c>
      <c r="AW340" s="298">
        <f t="shared" si="38"/>
        <v>0</v>
      </c>
      <c r="AX340" s="533"/>
    </row>
    <row r="341" spans="1:52" ht="13.5" hidden="1" thickBot="1">
      <c r="A341" s="53" t="s">
        <v>622</v>
      </c>
      <c r="B341" s="407" t="s">
        <v>514</v>
      </c>
      <c r="C341" s="407" t="str">
        <f t="shared" si="39"/>
        <v xml:space="preserve"> </v>
      </c>
      <c r="D341" s="527" t="s">
        <v>514</v>
      </c>
      <c r="E341" s="298">
        <v>0</v>
      </c>
      <c r="F341" s="528" t="str">
        <f t="shared" si="36"/>
        <v xml:space="preserve"> </v>
      </c>
      <c r="G341" s="492"/>
      <c r="H341" s="492"/>
      <c r="I341" s="492"/>
      <c r="J341" s="492"/>
      <c r="K341" s="492"/>
      <c r="L341" s="492"/>
      <c r="M341" s="492"/>
      <c r="N341" s="492"/>
      <c r="O341" s="529"/>
      <c r="P341" s="492"/>
      <c r="Q341" s="529"/>
      <c r="R341" s="529"/>
      <c r="S341" s="492"/>
      <c r="T341" s="492"/>
      <c r="U341" s="492"/>
      <c r="V341" s="492"/>
      <c r="W341" s="492"/>
      <c r="X341" s="492"/>
      <c r="Y341" s="492"/>
      <c r="Z341" s="530"/>
      <c r="AA341" s="530"/>
      <c r="AB341" s="530"/>
      <c r="AC341" s="530"/>
      <c r="AD341" s="533"/>
      <c r="AE341" s="529"/>
      <c r="AF341" s="538"/>
      <c r="AG341" s="529"/>
      <c r="AH341" s="529"/>
      <c r="AI341" s="529"/>
      <c r="AJ341" s="529"/>
      <c r="AK341" s="529"/>
      <c r="AL341" s="529"/>
      <c r="AM341" s="122"/>
      <c r="AN341" s="529"/>
      <c r="AO341" s="529"/>
      <c r="AP341" s="534"/>
      <c r="AQ341" s="530"/>
      <c r="AR341" s="530"/>
      <c r="AS341" s="533"/>
      <c r="AT341" s="533"/>
      <c r="AU341" s="537"/>
      <c r="AV341" s="532" t="str">
        <f t="shared" si="37"/>
        <v xml:space="preserve"> </v>
      </c>
      <c r="AW341" s="298">
        <f t="shared" si="38"/>
        <v>0</v>
      </c>
      <c r="AX341" s="533"/>
      <c r="AZ341" s="3"/>
    </row>
    <row r="342" spans="1:52" ht="13.5" hidden="1" thickBot="1">
      <c r="A342" s="53" t="s">
        <v>506</v>
      </c>
      <c r="B342" s="407" t="s">
        <v>514</v>
      </c>
      <c r="C342" s="407" t="str">
        <f t="shared" si="39"/>
        <v xml:space="preserve"> </v>
      </c>
      <c r="D342" s="527" t="s">
        <v>514</v>
      </c>
      <c r="E342" s="298">
        <v>0</v>
      </c>
      <c r="F342" s="528" t="str">
        <f t="shared" si="36"/>
        <v xml:space="preserve"> </v>
      </c>
      <c r="G342" s="534"/>
      <c r="H342" s="534"/>
      <c r="I342" s="492"/>
      <c r="J342" s="492"/>
      <c r="K342" s="492"/>
      <c r="L342" s="492"/>
      <c r="M342" s="492"/>
      <c r="N342" s="492"/>
      <c r="O342" s="529"/>
      <c r="P342" s="492"/>
      <c r="Q342" s="529"/>
      <c r="R342" s="529"/>
      <c r="S342" s="492"/>
      <c r="T342" s="492"/>
      <c r="U342" s="492"/>
      <c r="V342" s="492"/>
      <c r="W342" s="492"/>
      <c r="X342" s="492"/>
      <c r="Y342" s="534"/>
      <c r="Z342" s="529"/>
      <c r="AA342" s="529"/>
      <c r="AB342" s="529"/>
      <c r="AC342" s="529"/>
      <c r="AD342" s="533"/>
      <c r="AE342" s="529"/>
      <c r="AF342" s="538"/>
      <c r="AG342" s="529"/>
      <c r="AH342" s="529"/>
      <c r="AI342" s="529"/>
      <c r="AJ342" s="529"/>
      <c r="AK342" s="529"/>
      <c r="AL342" s="529"/>
      <c r="AM342" s="122"/>
      <c r="AN342" s="529"/>
      <c r="AO342" s="529"/>
      <c r="AP342" s="534"/>
      <c r="AQ342" s="530"/>
      <c r="AR342" s="530"/>
      <c r="AS342" s="533"/>
      <c r="AT342" s="533"/>
      <c r="AU342" s="537"/>
      <c r="AV342" s="532" t="str">
        <f t="shared" si="37"/>
        <v xml:space="preserve"> </v>
      </c>
      <c r="AW342" s="298">
        <f t="shared" si="38"/>
        <v>0</v>
      </c>
      <c r="AX342" s="533"/>
      <c r="AZ342" s="3"/>
    </row>
    <row r="343" spans="1:52" ht="13.5" hidden="1" thickBot="1">
      <c r="A343" s="525" t="s">
        <v>905</v>
      </c>
      <c r="B343" s="407" t="s">
        <v>514</v>
      </c>
      <c r="C343" s="407" t="str">
        <f t="shared" si="39"/>
        <v xml:space="preserve"> </v>
      </c>
      <c r="D343" s="527" t="s">
        <v>514</v>
      </c>
      <c r="E343" s="298">
        <v>0</v>
      </c>
      <c r="F343" s="528" t="str">
        <f t="shared" si="36"/>
        <v xml:space="preserve"> </v>
      </c>
      <c r="G343" s="498"/>
      <c r="H343" s="498"/>
      <c r="I343" s="536"/>
      <c r="J343" s="498"/>
      <c r="K343" s="498"/>
      <c r="L343" s="498"/>
      <c r="M343" s="498"/>
      <c r="N343" s="498"/>
      <c r="O343" s="529"/>
      <c r="P343" s="498"/>
      <c r="Q343" s="529"/>
      <c r="R343" s="529"/>
      <c r="S343" s="498"/>
      <c r="T343" s="498"/>
      <c r="U343" s="498"/>
      <c r="V343" s="498"/>
      <c r="W343" s="498"/>
      <c r="X343" s="498"/>
      <c r="Y343" s="536"/>
      <c r="Z343" s="498"/>
      <c r="AA343" s="498"/>
      <c r="AB343" s="498"/>
      <c r="AC343" s="498"/>
      <c r="AD343" s="533"/>
      <c r="AE343" s="529"/>
      <c r="AF343" s="538"/>
      <c r="AG343" s="529"/>
      <c r="AH343" s="529"/>
      <c r="AI343" s="529"/>
      <c r="AJ343" s="529"/>
      <c r="AK343" s="529"/>
      <c r="AL343" s="529"/>
      <c r="AM343" s="122"/>
      <c r="AN343" s="529"/>
      <c r="AO343" s="529"/>
      <c r="AP343" s="534"/>
      <c r="AQ343" s="530"/>
      <c r="AR343" s="530"/>
      <c r="AS343" s="533"/>
      <c r="AT343" s="533"/>
      <c r="AU343" s="537"/>
      <c r="AV343" s="532" t="str">
        <f t="shared" si="37"/>
        <v xml:space="preserve"> </v>
      </c>
      <c r="AW343" s="298">
        <f t="shared" si="38"/>
        <v>0</v>
      </c>
      <c r="AX343" s="533"/>
      <c r="AZ343" s="3"/>
    </row>
    <row r="344" spans="1:52" ht="13.5" hidden="1" thickBot="1">
      <c r="A344" s="525" t="s">
        <v>945</v>
      </c>
      <c r="B344" s="407" t="s">
        <v>514</v>
      </c>
      <c r="C344" s="407" t="str">
        <f t="shared" si="39"/>
        <v xml:space="preserve"> </v>
      </c>
      <c r="D344" s="527" t="s">
        <v>514</v>
      </c>
      <c r="E344" s="298">
        <v>0</v>
      </c>
      <c r="F344" s="528" t="str">
        <f t="shared" si="36"/>
        <v xml:space="preserve"> </v>
      </c>
      <c r="G344" s="498"/>
      <c r="H344" s="498"/>
      <c r="I344" s="536"/>
      <c r="J344" s="498"/>
      <c r="K344" s="498"/>
      <c r="L344" s="498"/>
      <c r="M344" s="498"/>
      <c r="N344" s="498"/>
      <c r="O344" s="529"/>
      <c r="P344" s="498"/>
      <c r="Q344" s="529"/>
      <c r="R344" s="529"/>
      <c r="S344" s="498"/>
      <c r="T344" s="498"/>
      <c r="U344" s="498"/>
      <c r="V344" s="498"/>
      <c r="W344" s="498"/>
      <c r="X344" s="498"/>
      <c r="Y344" s="534"/>
      <c r="Z344" s="529"/>
      <c r="AA344" s="529"/>
      <c r="AB344" s="529"/>
      <c r="AC344" s="529"/>
      <c r="AD344" s="533"/>
      <c r="AE344" s="529"/>
      <c r="AF344" s="538"/>
      <c r="AG344" s="529"/>
      <c r="AH344" s="529"/>
      <c r="AI344" s="529"/>
      <c r="AJ344" s="529"/>
      <c r="AK344" s="529"/>
      <c r="AL344" s="529"/>
      <c r="AM344" s="7"/>
      <c r="AN344" s="529"/>
      <c r="AO344" s="529"/>
      <c r="AP344" s="534"/>
      <c r="AQ344" s="530"/>
      <c r="AR344" s="530"/>
      <c r="AS344" s="533"/>
      <c r="AT344" s="533"/>
      <c r="AU344" s="537"/>
      <c r="AV344" s="532" t="str">
        <f t="shared" si="37"/>
        <v xml:space="preserve"> </v>
      </c>
      <c r="AW344" s="298">
        <f t="shared" si="38"/>
        <v>0</v>
      </c>
      <c r="AX344" s="533"/>
    </row>
    <row r="345" spans="1:52" ht="13.5" hidden="1" thickBot="1">
      <c r="A345" s="53" t="s">
        <v>296</v>
      </c>
      <c r="B345" s="407" t="s">
        <v>514</v>
      </c>
      <c r="C345" s="407" t="str">
        <f t="shared" si="39"/>
        <v xml:space="preserve"> </v>
      </c>
      <c r="D345" s="527" t="s">
        <v>514</v>
      </c>
      <c r="E345" s="298">
        <v>0</v>
      </c>
      <c r="F345" s="528" t="str">
        <f t="shared" si="36"/>
        <v xml:space="preserve"> </v>
      </c>
      <c r="G345" s="492"/>
      <c r="H345" s="492"/>
      <c r="I345" s="492"/>
      <c r="J345" s="492"/>
      <c r="K345" s="492"/>
      <c r="L345" s="492"/>
      <c r="M345" s="492"/>
      <c r="N345" s="492"/>
      <c r="O345" s="529"/>
      <c r="P345" s="492"/>
      <c r="Q345" s="529"/>
      <c r="R345" s="529"/>
      <c r="S345" s="492"/>
      <c r="T345" s="492"/>
      <c r="U345" s="492"/>
      <c r="V345" s="492"/>
      <c r="W345" s="492"/>
      <c r="X345" s="492"/>
      <c r="Y345" s="492"/>
      <c r="Z345" s="530"/>
      <c r="AA345" s="530"/>
      <c r="AB345" s="530"/>
      <c r="AC345" s="530"/>
      <c r="AD345" s="533"/>
      <c r="AE345" s="529"/>
      <c r="AF345" s="538"/>
      <c r="AG345" s="529"/>
      <c r="AH345" s="529"/>
      <c r="AI345" s="529"/>
      <c r="AJ345" s="529"/>
      <c r="AK345" s="529"/>
      <c r="AL345" s="529"/>
      <c r="AM345" s="7"/>
      <c r="AN345" s="529"/>
      <c r="AO345" s="529"/>
      <c r="AP345" s="534"/>
      <c r="AQ345" s="530"/>
      <c r="AR345" s="530"/>
      <c r="AS345" s="533"/>
      <c r="AT345" s="533"/>
      <c r="AU345" s="537"/>
      <c r="AV345" s="532" t="str">
        <f t="shared" si="37"/>
        <v xml:space="preserve"> </v>
      </c>
      <c r="AW345" s="298">
        <f t="shared" si="38"/>
        <v>0</v>
      </c>
      <c r="AX345" s="533"/>
    </row>
    <row r="346" spans="1:52" ht="13.5" hidden="1" thickBot="1">
      <c r="A346" s="53" t="s">
        <v>786</v>
      </c>
      <c r="B346" s="407" t="s">
        <v>514</v>
      </c>
      <c r="C346" s="407" t="str">
        <f t="shared" si="39"/>
        <v xml:space="preserve"> </v>
      </c>
      <c r="D346" s="527" t="s">
        <v>514</v>
      </c>
      <c r="E346" s="298">
        <v>0</v>
      </c>
      <c r="F346" s="528" t="str">
        <f t="shared" si="36"/>
        <v xml:space="preserve"> </v>
      </c>
      <c r="G346" s="534"/>
      <c r="H346" s="534"/>
      <c r="I346" s="534"/>
      <c r="J346" s="534"/>
      <c r="K346" s="534"/>
      <c r="L346" s="534"/>
      <c r="M346" s="534"/>
      <c r="N346" s="534"/>
      <c r="O346" s="529"/>
      <c r="P346" s="534"/>
      <c r="Q346" s="529"/>
      <c r="R346" s="529"/>
      <c r="S346" s="534"/>
      <c r="T346" s="534"/>
      <c r="U346" s="534"/>
      <c r="V346" s="534"/>
      <c r="W346" s="534"/>
      <c r="X346" s="534"/>
      <c r="Y346" s="534"/>
      <c r="Z346" s="529"/>
      <c r="AA346" s="529"/>
      <c r="AB346" s="529"/>
      <c r="AC346" s="529"/>
      <c r="AD346" s="538"/>
      <c r="AE346" s="529"/>
      <c r="AF346" s="538"/>
      <c r="AG346" s="529"/>
      <c r="AH346" s="529"/>
      <c r="AI346" s="529"/>
      <c r="AJ346" s="529"/>
      <c r="AK346" s="529"/>
      <c r="AL346" s="529"/>
      <c r="AM346" s="7"/>
      <c r="AN346" s="529"/>
      <c r="AO346" s="529"/>
      <c r="AP346" s="534"/>
      <c r="AQ346" s="529"/>
      <c r="AR346" s="529"/>
      <c r="AS346" s="533"/>
      <c r="AT346" s="533"/>
      <c r="AU346" s="544"/>
      <c r="AV346" s="532" t="str">
        <f t="shared" si="37"/>
        <v xml:space="preserve"> </v>
      </c>
      <c r="AW346" s="298">
        <f t="shared" si="38"/>
        <v>0</v>
      </c>
      <c r="AX346" s="533"/>
    </row>
    <row r="347" spans="1:52" ht="13.5" hidden="1" thickBot="1">
      <c r="A347" s="53" t="s">
        <v>611</v>
      </c>
      <c r="B347" s="407" t="s">
        <v>514</v>
      </c>
      <c r="C347" s="407" t="str">
        <f t="shared" si="39"/>
        <v xml:space="preserve"> </v>
      </c>
      <c r="D347" s="527" t="s">
        <v>514</v>
      </c>
      <c r="E347" s="298">
        <v>0</v>
      </c>
      <c r="F347" s="528" t="str">
        <f t="shared" si="36"/>
        <v xml:space="preserve"> </v>
      </c>
      <c r="G347" s="492"/>
      <c r="H347" s="492"/>
      <c r="I347" s="492"/>
      <c r="J347" s="492"/>
      <c r="K347" s="492"/>
      <c r="L347" s="492"/>
      <c r="M347" s="492"/>
      <c r="N347" s="492"/>
      <c r="O347" s="529"/>
      <c r="P347" s="492"/>
      <c r="Q347" s="529"/>
      <c r="R347" s="529"/>
      <c r="S347" s="492"/>
      <c r="T347" s="492"/>
      <c r="U347" s="492"/>
      <c r="V347" s="492"/>
      <c r="W347" s="492"/>
      <c r="X347" s="492"/>
      <c r="Y347" s="492"/>
      <c r="Z347" s="530"/>
      <c r="AA347" s="530"/>
      <c r="AB347" s="530"/>
      <c r="AC347" s="530"/>
      <c r="AD347" s="533"/>
      <c r="AE347" s="529"/>
      <c r="AF347" s="538"/>
      <c r="AG347" s="529"/>
      <c r="AH347" s="529"/>
      <c r="AI347" s="529"/>
      <c r="AJ347" s="529"/>
      <c r="AK347" s="529"/>
      <c r="AL347" s="529"/>
      <c r="AM347" s="7"/>
      <c r="AN347" s="529"/>
      <c r="AO347" s="529"/>
      <c r="AP347" s="534"/>
      <c r="AQ347" s="530"/>
      <c r="AR347" s="530"/>
      <c r="AS347" s="533"/>
      <c r="AT347" s="533"/>
      <c r="AU347" s="537"/>
      <c r="AV347" s="532" t="str">
        <f t="shared" si="37"/>
        <v xml:space="preserve"> </v>
      </c>
      <c r="AW347" s="298">
        <f t="shared" si="38"/>
        <v>0</v>
      </c>
      <c r="AX347" s="533"/>
    </row>
    <row r="348" spans="1:52" ht="13.5" hidden="1" thickBot="1">
      <c r="A348" s="525" t="s">
        <v>1045</v>
      </c>
      <c r="B348" s="407" t="s">
        <v>514</v>
      </c>
      <c r="C348" s="407" t="str">
        <f t="shared" si="39"/>
        <v xml:space="preserve"> </v>
      </c>
      <c r="D348" s="527" t="s">
        <v>514</v>
      </c>
      <c r="E348" s="298">
        <v>0</v>
      </c>
      <c r="F348" s="528" t="str">
        <f t="shared" si="36"/>
        <v xml:space="preserve"> </v>
      </c>
      <c r="G348" s="529"/>
      <c r="H348" s="529"/>
      <c r="I348" s="534"/>
      <c r="J348" s="529"/>
      <c r="K348" s="529"/>
      <c r="L348" s="529"/>
      <c r="M348" s="529"/>
      <c r="N348" s="529"/>
      <c r="O348" s="529"/>
      <c r="P348" s="529"/>
      <c r="Q348" s="529"/>
      <c r="R348" s="529"/>
      <c r="S348" s="529"/>
      <c r="T348" s="529"/>
      <c r="U348" s="529"/>
      <c r="V348" s="529"/>
      <c r="W348" s="529"/>
      <c r="X348" s="529"/>
      <c r="Y348" s="536"/>
      <c r="Z348" s="498"/>
      <c r="AA348" s="498"/>
      <c r="AB348" s="498"/>
      <c r="AC348" s="498"/>
      <c r="AD348" s="533"/>
      <c r="AE348" s="529"/>
      <c r="AF348" s="538"/>
      <c r="AG348" s="529"/>
      <c r="AH348" s="529"/>
      <c r="AI348" s="529"/>
      <c r="AJ348" s="529"/>
      <c r="AK348" s="529"/>
      <c r="AL348" s="529"/>
      <c r="AM348" s="7"/>
      <c r="AN348" s="529"/>
      <c r="AO348" s="529"/>
      <c r="AP348" s="534"/>
      <c r="AQ348" s="530"/>
      <c r="AR348" s="530"/>
      <c r="AS348" s="533"/>
      <c r="AT348" s="533"/>
      <c r="AU348" s="537"/>
      <c r="AV348" s="532" t="str">
        <f t="shared" si="37"/>
        <v xml:space="preserve"> </v>
      </c>
      <c r="AW348" s="298">
        <f t="shared" si="38"/>
        <v>0</v>
      </c>
      <c r="AX348" s="533"/>
      <c r="AY348" s="3"/>
    </row>
    <row r="349" spans="1:52" ht="13.5" hidden="1" thickBot="1">
      <c r="A349" s="535" t="s">
        <v>1209</v>
      </c>
      <c r="B349" s="407" t="s">
        <v>514</v>
      </c>
      <c r="C349" s="407" t="str">
        <f t="shared" si="39"/>
        <v xml:space="preserve"> </v>
      </c>
      <c r="D349" s="527" t="s">
        <v>514</v>
      </c>
      <c r="E349" s="298">
        <v>0</v>
      </c>
      <c r="F349" s="528" t="str">
        <f t="shared" si="36"/>
        <v xml:space="preserve"> </v>
      </c>
      <c r="G349" s="534"/>
      <c r="H349" s="534"/>
      <c r="I349" s="492"/>
      <c r="J349" s="534"/>
      <c r="K349" s="534"/>
      <c r="L349" s="534"/>
      <c r="M349" s="534"/>
      <c r="N349" s="534"/>
      <c r="O349" s="529"/>
      <c r="P349" s="534"/>
      <c r="Q349" s="529"/>
      <c r="R349" s="529"/>
      <c r="S349" s="534"/>
      <c r="T349" s="534"/>
      <c r="U349" s="534"/>
      <c r="V349" s="534"/>
      <c r="W349" s="534"/>
      <c r="X349" s="534"/>
      <c r="Y349" s="534"/>
      <c r="Z349" s="529"/>
      <c r="AA349" s="529"/>
      <c r="AB349" s="529"/>
      <c r="AC349" s="529"/>
      <c r="AD349" s="533"/>
      <c r="AE349" s="529"/>
      <c r="AF349" s="538"/>
      <c r="AG349" s="529"/>
      <c r="AH349" s="529"/>
      <c r="AI349" s="529"/>
      <c r="AJ349" s="529"/>
      <c r="AK349" s="529"/>
      <c r="AL349" s="529"/>
      <c r="AM349" s="7"/>
      <c r="AN349" s="529"/>
      <c r="AO349" s="529"/>
      <c r="AP349" s="534"/>
      <c r="AQ349" s="530"/>
      <c r="AR349" s="530"/>
      <c r="AS349" s="533"/>
      <c r="AT349" s="533"/>
      <c r="AU349" s="537"/>
      <c r="AV349" s="532" t="str">
        <f t="shared" si="37"/>
        <v xml:space="preserve"> </v>
      </c>
      <c r="AW349" s="298">
        <f t="shared" si="38"/>
        <v>0</v>
      </c>
      <c r="AX349" s="533"/>
    </row>
    <row r="350" spans="1:52" ht="13.5" hidden="1" thickBot="1">
      <c r="A350" s="546" t="s">
        <v>790</v>
      </c>
      <c r="B350" s="407" t="s">
        <v>514</v>
      </c>
      <c r="C350" s="407" t="str">
        <f t="shared" si="39"/>
        <v xml:space="preserve"> </v>
      </c>
      <c r="D350" s="527" t="s">
        <v>514</v>
      </c>
      <c r="E350" s="298">
        <v>0</v>
      </c>
      <c r="F350" s="528" t="str">
        <f t="shared" si="36"/>
        <v xml:space="preserve"> </v>
      </c>
      <c r="G350" s="492"/>
      <c r="H350" s="492"/>
      <c r="I350" s="492"/>
      <c r="J350" s="492"/>
      <c r="K350" s="492"/>
      <c r="L350" s="492"/>
      <c r="M350" s="492"/>
      <c r="N350" s="492"/>
      <c r="O350" s="529"/>
      <c r="P350" s="492"/>
      <c r="Q350" s="529"/>
      <c r="R350" s="529"/>
      <c r="S350" s="492"/>
      <c r="T350" s="492"/>
      <c r="U350" s="492"/>
      <c r="V350" s="492"/>
      <c r="W350" s="492"/>
      <c r="X350" s="492"/>
      <c r="Y350" s="492"/>
      <c r="Z350" s="530"/>
      <c r="AA350" s="530"/>
      <c r="AB350" s="530"/>
      <c r="AC350" s="530"/>
      <c r="AD350" s="533"/>
      <c r="AE350" s="529"/>
      <c r="AF350" s="538"/>
      <c r="AG350" s="529"/>
      <c r="AH350" s="529"/>
      <c r="AI350" s="529"/>
      <c r="AJ350" s="529"/>
      <c r="AK350" s="529"/>
      <c r="AL350" s="529"/>
      <c r="AM350" s="7"/>
      <c r="AN350" s="529"/>
      <c r="AO350" s="529"/>
      <c r="AP350" s="534"/>
      <c r="AQ350" s="530"/>
      <c r="AR350" s="530"/>
      <c r="AS350" s="533"/>
      <c r="AT350" s="533"/>
      <c r="AU350" s="537"/>
      <c r="AV350" s="532" t="str">
        <f t="shared" si="37"/>
        <v xml:space="preserve"> </v>
      </c>
      <c r="AW350" s="298">
        <f t="shared" si="38"/>
        <v>0</v>
      </c>
      <c r="AX350" s="533"/>
    </row>
    <row r="351" spans="1:52" ht="13.5" hidden="1" thickBot="1">
      <c r="A351" s="546" t="s">
        <v>788</v>
      </c>
      <c r="B351" s="407">
        <v>11</v>
      </c>
      <c r="C351" s="407">
        <v>11</v>
      </c>
      <c r="D351" s="527" t="s">
        <v>514</v>
      </c>
      <c r="E351" s="298">
        <v>0</v>
      </c>
      <c r="F351" s="528" t="str">
        <f t="shared" si="36"/>
        <v xml:space="preserve"> </v>
      </c>
      <c r="G351" s="529"/>
      <c r="H351" s="529"/>
      <c r="I351" s="529"/>
      <c r="J351" s="529"/>
      <c r="K351" s="529"/>
      <c r="L351" s="529"/>
      <c r="M351" s="529"/>
      <c r="N351" s="529"/>
      <c r="O351" s="529"/>
      <c r="P351" s="529"/>
      <c r="Q351" s="529"/>
      <c r="R351" s="529"/>
      <c r="S351" s="529"/>
      <c r="T351" s="529"/>
      <c r="U351" s="529"/>
      <c r="V351" s="529"/>
      <c r="W351" s="529"/>
      <c r="X351" s="529"/>
      <c r="Y351" s="529"/>
      <c r="Z351" s="530"/>
      <c r="AA351" s="530"/>
      <c r="AB351" s="530"/>
      <c r="AC351" s="530"/>
      <c r="AD351" s="533"/>
      <c r="AE351" s="529"/>
      <c r="AF351" s="538"/>
      <c r="AG351" s="538"/>
      <c r="AH351" s="529"/>
      <c r="AI351" s="529"/>
      <c r="AJ351" s="529"/>
      <c r="AK351" s="529"/>
      <c r="AL351" s="529"/>
      <c r="AM351" s="7"/>
      <c r="AN351" s="530"/>
      <c r="AO351" s="533"/>
      <c r="AP351" s="492"/>
      <c r="AQ351" s="530"/>
      <c r="AR351" s="530"/>
      <c r="AS351" s="533"/>
      <c r="AT351" s="533"/>
      <c r="AU351" s="537"/>
      <c r="AV351" s="532" t="str">
        <f t="shared" si="37"/>
        <v xml:space="preserve"> </v>
      </c>
      <c r="AW351" s="298">
        <f t="shared" si="38"/>
        <v>0</v>
      </c>
      <c r="AX351" s="533"/>
    </row>
    <row r="352" spans="1:52" ht="13.5" hidden="1" thickBot="1">
      <c r="A352" s="535" t="s">
        <v>1315</v>
      </c>
      <c r="B352" s="407">
        <v>10</v>
      </c>
      <c r="C352" s="407" t="str">
        <f t="shared" ref="C352:C386" si="40">IFERROR(MINUTE(C$5)-MINUTE(D352)," ")</f>
        <v xml:space="preserve"> </v>
      </c>
      <c r="D352" s="527" t="s">
        <v>514</v>
      </c>
      <c r="E352" s="298">
        <v>0</v>
      </c>
      <c r="F352" s="528" t="str">
        <f t="shared" si="36"/>
        <v xml:space="preserve"> </v>
      </c>
      <c r="G352" s="529"/>
      <c r="H352" s="529"/>
      <c r="I352" s="529"/>
      <c r="J352" s="529"/>
      <c r="K352" s="529"/>
      <c r="L352" s="529"/>
      <c r="M352" s="529"/>
      <c r="N352" s="529"/>
      <c r="O352" s="529"/>
      <c r="P352" s="529"/>
      <c r="Q352" s="529"/>
      <c r="R352" s="529"/>
      <c r="S352" s="529"/>
      <c r="T352" s="529"/>
      <c r="U352" s="529"/>
      <c r="V352" s="529"/>
      <c r="W352" s="529"/>
      <c r="X352" s="529"/>
      <c r="Y352" s="529"/>
      <c r="Z352" s="498"/>
      <c r="AA352" s="498"/>
      <c r="AB352" s="498"/>
      <c r="AC352" s="498"/>
      <c r="AD352" s="498"/>
      <c r="AE352" s="498"/>
      <c r="AF352" s="498"/>
      <c r="AG352" s="498"/>
      <c r="AH352" s="498"/>
      <c r="AI352" s="498"/>
      <c r="AJ352" s="498"/>
      <c r="AK352" s="498"/>
      <c r="AL352" s="498"/>
      <c r="AM352" s="7"/>
      <c r="AN352" s="498"/>
      <c r="AO352" s="498"/>
      <c r="AP352" s="536"/>
      <c r="AQ352" s="498"/>
      <c r="AR352" s="498"/>
      <c r="AS352" s="533"/>
      <c r="AT352" s="533"/>
      <c r="AU352" s="537"/>
      <c r="AV352" s="532" t="str">
        <f t="shared" si="37"/>
        <v xml:space="preserve"> </v>
      </c>
      <c r="AW352" s="298">
        <f t="shared" si="38"/>
        <v>0</v>
      </c>
      <c r="AX352" s="533"/>
    </row>
    <row r="353" spans="1:52" ht="13.5" hidden="1" thickBot="1">
      <c r="A353" s="525" t="s">
        <v>1316</v>
      </c>
      <c r="B353" s="407">
        <v>30</v>
      </c>
      <c r="C353" s="407" t="str">
        <f t="shared" si="40"/>
        <v xml:space="preserve"> </v>
      </c>
      <c r="D353" s="527" t="s">
        <v>514</v>
      </c>
      <c r="E353" s="298">
        <v>0</v>
      </c>
      <c r="F353" s="528" t="str">
        <f t="shared" si="36"/>
        <v xml:space="preserve"> </v>
      </c>
      <c r="G353" s="529"/>
      <c r="H353" s="529"/>
      <c r="I353" s="529"/>
      <c r="J353" s="529"/>
      <c r="K353" s="529"/>
      <c r="L353" s="529"/>
      <c r="M353" s="529"/>
      <c r="N353" s="529"/>
      <c r="O353" s="529"/>
      <c r="P353" s="529"/>
      <c r="Q353" s="529"/>
      <c r="R353" s="529"/>
      <c r="S353" s="529"/>
      <c r="T353" s="529"/>
      <c r="U353" s="529"/>
      <c r="V353" s="529"/>
      <c r="W353" s="529"/>
      <c r="X353" s="529"/>
      <c r="Y353" s="529"/>
      <c r="Z353" s="529"/>
      <c r="AA353" s="529"/>
      <c r="AB353" s="529"/>
      <c r="AC353" s="529"/>
      <c r="AD353" s="533"/>
      <c r="AE353" s="529"/>
      <c r="AF353" s="538"/>
      <c r="AG353" s="538"/>
      <c r="AH353" s="529"/>
      <c r="AI353" s="529"/>
      <c r="AJ353" s="529"/>
      <c r="AK353" s="529"/>
      <c r="AL353" s="529"/>
      <c r="AM353" s="7"/>
      <c r="AN353" s="530"/>
      <c r="AO353" s="533"/>
      <c r="AP353" s="492"/>
      <c r="AQ353" s="530"/>
      <c r="AR353" s="530"/>
      <c r="AS353" s="533"/>
      <c r="AT353" s="533"/>
      <c r="AU353" s="554"/>
      <c r="AV353" s="532" t="str">
        <f t="shared" si="37"/>
        <v xml:space="preserve"> </v>
      </c>
      <c r="AW353" s="298">
        <f t="shared" si="38"/>
        <v>0</v>
      </c>
      <c r="AX353" s="533"/>
    </row>
    <row r="354" spans="1:52" ht="13.5" hidden="1" thickBot="1">
      <c r="A354" s="525" t="s">
        <v>791</v>
      </c>
      <c r="B354" s="407" t="s">
        <v>514</v>
      </c>
      <c r="C354" s="407" t="str">
        <f t="shared" si="40"/>
        <v xml:space="preserve"> </v>
      </c>
      <c r="D354" s="527" t="s">
        <v>514</v>
      </c>
      <c r="E354" s="298">
        <v>0</v>
      </c>
      <c r="F354" s="528" t="str">
        <f t="shared" si="36"/>
        <v xml:space="preserve"> </v>
      </c>
      <c r="G354" s="536"/>
      <c r="H354" s="536"/>
      <c r="I354" s="536"/>
      <c r="J354" s="536"/>
      <c r="K354" s="536"/>
      <c r="L354" s="536"/>
      <c r="M354" s="536"/>
      <c r="N354" s="536"/>
      <c r="O354" s="529"/>
      <c r="P354" s="536"/>
      <c r="Q354" s="529"/>
      <c r="R354" s="529"/>
      <c r="S354" s="536"/>
      <c r="T354" s="536"/>
      <c r="U354" s="536"/>
      <c r="V354" s="536"/>
      <c r="W354" s="536"/>
      <c r="X354" s="536"/>
      <c r="Y354" s="536"/>
      <c r="Z354" s="498"/>
      <c r="AA354" s="498"/>
      <c r="AB354" s="498"/>
      <c r="AC354" s="498"/>
      <c r="AD354" s="533"/>
      <c r="AE354" s="529"/>
      <c r="AF354" s="538"/>
      <c r="AG354" s="538"/>
      <c r="AH354" s="529"/>
      <c r="AI354" s="529"/>
      <c r="AJ354" s="529"/>
      <c r="AK354" s="529"/>
      <c r="AL354" s="529"/>
      <c r="AM354" s="7"/>
      <c r="AN354" s="530"/>
      <c r="AO354" s="533"/>
      <c r="AP354" s="492"/>
      <c r="AQ354" s="530"/>
      <c r="AR354" s="530"/>
      <c r="AS354" s="533"/>
      <c r="AT354" s="533"/>
      <c r="AU354" s="537"/>
      <c r="AV354" s="532" t="str">
        <f t="shared" si="37"/>
        <v xml:space="preserve"> </v>
      </c>
      <c r="AW354" s="298">
        <f t="shared" si="38"/>
        <v>0</v>
      </c>
      <c r="AX354" s="533"/>
    </row>
    <row r="355" spans="1:52" ht="13.5" hidden="1" thickBot="1">
      <c r="A355" s="525" t="s">
        <v>912</v>
      </c>
      <c r="B355" s="407" t="s">
        <v>514</v>
      </c>
      <c r="C355" s="407" t="str">
        <f t="shared" si="40"/>
        <v xml:space="preserve"> </v>
      </c>
      <c r="D355" s="527" t="s">
        <v>514</v>
      </c>
      <c r="E355" s="298">
        <v>0</v>
      </c>
      <c r="F355" s="528" t="str">
        <f t="shared" si="36"/>
        <v xml:space="preserve"> </v>
      </c>
      <c r="G355" s="498"/>
      <c r="H355" s="498"/>
      <c r="I355" s="536"/>
      <c r="J355" s="498"/>
      <c r="K355" s="498"/>
      <c r="L355" s="498"/>
      <c r="M355" s="498"/>
      <c r="N355" s="498"/>
      <c r="O355" s="529"/>
      <c r="P355" s="498"/>
      <c r="Q355" s="529"/>
      <c r="R355" s="529"/>
      <c r="S355" s="498"/>
      <c r="T355" s="498"/>
      <c r="U355" s="498"/>
      <c r="V355" s="498"/>
      <c r="W355" s="498"/>
      <c r="X355" s="498"/>
      <c r="Y355" s="536"/>
      <c r="Z355" s="498"/>
      <c r="AA355" s="498"/>
      <c r="AB355" s="498"/>
      <c r="AC355" s="498"/>
      <c r="AD355" s="533"/>
      <c r="AE355" s="529"/>
      <c r="AF355" s="538"/>
      <c r="AG355" s="538"/>
      <c r="AH355" s="529"/>
      <c r="AI355" s="529"/>
      <c r="AJ355" s="529"/>
      <c r="AK355" s="529"/>
      <c r="AL355" s="529"/>
      <c r="AM355" s="7"/>
      <c r="AN355" s="530"/>
      <c r="AO355" s="533"/>
      <c r="AP355" s="492"/>
      <c r="AQ355" s="530"/>
      <c r="AR355" s="530"/>
      <c r="AS355" s="533"/>
      <c r="AT355" s="533"/>
      <c r="AU355" s="537"/>
      <c r="AV355" s="532" t="str">
        <f t="shared" si="37"/>
        <v xml:space="preserve"> </v>
      </c>
      <c r="AW355" s="298">
        <f t="shared" si="38"/>
        <v>0</v>
      </c>
      <c r="AX355" s="533"/>
    </row>
    <row r="356" spans="1:52" s="3" customFormat="1" ht="13.5" hidden="1" thickBot="1">
      <c r="A356" s="525" t="s">
        <v>1104</v>
      </c>
      <c r="B356" s="407" t="s">
        <v>514</v>
      </c>
      <c r="C356" s="407" t="str">
        <f t="shared" si="40"/>
        <v xml:space="preserve"> </v>
      </c>
      <c r="D356" s="527" t="s">
        <v>514</v>
      </c>
      <c r="E356" s="298">
        <v>0</v>
      </c>
      <c r="F356" s="528" t="str">
        <f t="shared" si="36"/>
        <v xml:space="preserve"> </v>
      </c>
      <c r="G356" s="529"/>
      <c r="H356" s="529"/>
      <c r="I356" s="534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36"/>
      <c r="Z356" s="498"/>
      <c r="AA356" s="498"/>
      <c r="AB356" s="498"/>
      <c r="AC356" s="498"/>
      <c r="AD356" s="533"/>
      <c r="AE356" s="529"/>
      <c r="AF356" s="538"/>
      <c r="AG356" s="538"/>
      <c r="AH356" s="529"/>
      <c r="AI356" s="529"/>
      <c r="AJ356" s="529"/>
      <c r="AK356" s="529"/>
      <c r="AL356" s="529"/>
      <c r="AM356" s="7"/>
      <c r="AN356" s="530"/>
      <c r="AO356" s="533"/>
      <c r="AP356" s="492"/>
      <c r="AQ356" s="530"/>
      <c r="AR356" s="530"/>
      <c r="AS356" s="533"/>
      <c r="AT356" s="533"/>
      <c r="AU356" s="544"/>
      <c r="AV356" s="532" t="str">
        <f t="shared" si="37"/>
        <v xml:space="preserve"> </v>
      </c>
      <c r="AW356" s="298">
        <f t="shared" si="38"/>
        <v>0</v>
      </c>
      <c r="AX356" s="533"/>
      <c r="AY356"/>
      <c r="AZ356"/>
    </row>
    <row r="357" spans="1:52" ht="13.5" hidden="1" thickBot="1">
      <c r="A357" s="525" t="s">
        <v>1128</v>
      </c>
      <c r="B357" s="407" t="s">
        <v>514</v>
      </c>
      <c r="C357" s="407" t="str">
        <f t="shared" si="40"/>
        <v xml:space="preserve"> </v>
      </c>
      <c r="D357" s="527" t="s">
        <v>514</v>
      </c>
      <c r="E357" s="298">
        <v>0</v>
      </c>
      <c r="F357" s="528" t="str">
        <f t="shared" si="36"/>
        <v xml:space="preserve"> </v>
      </c>
      <c r="G357" s="529"/>
      <c r="H357" s="529"/>
      <c r="I357" s="534"/>
      <c r="J357" s="529"/>
      <c r="K357" s="529"/>
      <c r="L357" s="529"/>
      <c r="M357" s="529"/>
      <c r="N357" s="529"/>
      <c r="O357" s="529"/>
      <c r="P357" s="529"/>
      <c r="Q357" s="529"/>
      <c r="R357" s="529"/>
      <c r="S357" s="529"/>
      <c r="T357" s="529"/>
      <c r="U357" s="529"/>
      <c r="V357" s="529"/>
      <c r="W357" s="529"/>
      <c r="X357" s="529"/>
      <c r="Y357" s="536"/>
      <c r="Z357" s="498"/>
      <c r="AA357" s="498"/>
      <c r="AB357" s="498"/>
      <c r="AC357" s="498"/>
      <c r="AD357" s="533"/>
      <c r="AE357" s="529"/>
      <c r="AF357" s="538"/>
      <c r="AG357" s="538"/>
      <c r="AH357" s="529"/>
      <c r="AI357" s="529"/>
      <c r="AJ357" s="529"/>
      <c r="AK357" s="529"/>
      <c r="AL357" s="529"/>
      <c r="AM357" s="7"/>
      <c r="AN357" s="530"/>
      <c r="AO357" s="533"/>
      <c r="AP357" s="492"/>
      <c r="AQ357" s="530"/>
      <c r="AR357" s="530"/>
      <c r="AS357" s="533"/>
      <c r="AT357" s="533"/>
      <c r="AU357" s="537"/>
      <c r="AV357" s="532" t="str">
        <f t="shared" si="37"/>
        <v xml:space="preserve"> </v>
      </c>
      <c r="AW357" s="298">
        <f t="shared" si="38"/>
        <v>0</v>
      </c>
      <c r="AX357" s="533"/>
    </row>
    <row r="358" spans="1:52" ht="13.5" hidden="1" thickBot="1">
      <c r="A358" s="53" t="s">
        <v>702</v>
      </c>
      <c r="B358" s="407" t="s">
        <v>514</v>
      </c>
      <c r="C358" s="407" t="str">
        <f t="shared" si="40"/>
        <v xml:space="preserve"> </v>
      </c>
      <c r="D358" s="527" t="s">
        <v>514</v>
      </c>
      <c r="E358" s="298">
        <v>0</v>
      </c>
      <c r="F358" s="528" t="str">
        <f t="shared" si="36"/>
        <v xml:space="preserve"> </v>
      </c>
      <c r="G358" s="534"/>
      <c r="H358" s="534"/>
      <c r="I358" s="534"/>
      <c r="J358" s="534"/>
      <c r="K358" s="534"/>
      <c r="L358" s="534"/>
      <c r="M358" s="534"/>
      <c r="N358" s="534"/>
      <c r="O358" s="529"/>
      <c r="P358" s="534"/>
      <c r="Q358" s="529"/>
      <c r="R358" s="529"/>
      <c r="S358" s="534"/>
      <c r="T358" s="534"/>
      <c r="U358" s="534"/>
      <c r="V358" s="534"/>
      <c r="W358" s="534"/>
      <c r="X358" s="534"/>
      <c r="Y358" s="534"/>
      <c r="Z358" s="529"/>
      <c r="AA358" s="529"/>
      <c r="AB358" s="529"/>
      <c r="AC358" s="529"/>
      <c r="AD358" s="533"/>
      <c r="AE358" s="529"/>
      <c r="AF358" s="538"/>
      <c r="AG358" s="538"/>
      <c r="AH358" s="529"/>
      <c r="AI358" s="529"/>
      <c r="AJ358" s="529"/>
      <c r="AK358" s="529"/>
      <c r="AL358" s="529"/>
      <c r="AM358" s="7"/>
      <c r="AN358" s="530"/>
      <c r="AO358" s="533"/>
      <c r="AP358" s="492"/>
      <c r="AQ358" s="530"/>
      <c r="AR358" s="530"/>
      <c r="AS358" s="533"/>
      <c r="AT358" s="533"/>
      <c r="AU358" s="537"/>
      <c r="AV358" s="532" t="str">
        <f t="shared" si="37"/>
        <v xml:space="preserve"> </v>
      </c>
      <c r="AW358" s="298">
        <f t="shared" si="38"/>
        <v>0</v>
      </c>
      <c r="AX358" s="533"/>
    </row>
    <row r="359" spans="1:52" ht="13.5" hidden="1" thickBot="1">
      <c r="A359" s="525" t="s">
        <v>877</v>
      </c>
      <c r="B359" s="407" t="s">
        <v>514</v>
      </c>
      <c r="C359" s="407" t="str">
        <f t="shared" si="40"/>
        <v xml:space="preserve"> </v>
      </c>
      <c r="D359" s="527" t="s">
        <v>514</v>
      </c>
      <c r="E359" s="298">
        <v>0</v>
      </c>
      <c r="F359" s="528" t="str">
        <f t="shared" si="36"/>
        <v xml:space="preserve"> </v>
      </c>
      <c r="G359" s="498"/>
      <c r="H359" s="498"/>
      <c r="I359" s="536"/>
      <c r="J359" s="498"/>
      <c r="K359" s="498"/>
      <c r="L359" s="498"/>
      <c r="M359" s="498"/>
      <c r="N359" s="498"/>
      <c r="O359" s="529"/>
      <c r="P359" s="498"/>
      <c r="Q359" s="529"/>
      <c r="R359" s="529"/>
      <c r="S359" s="498"/>
      <c r="T359" s="498"/>
      <c r="U359" s="498"/>
      <c r="V359" s="498"/>
      <c r="W359" s="498"/>
      <c r="X359" s="498"/>
      <c r="Y359" s="536"/>
      <c r="Z359" s="498"/>
      <c r="AA359" s="498"/>
      <c r="AB359" s="498"/>
      <c r="AC359" s="498"/>
      <c r="AD359" s="533"/>
      <c r="AE359" s="529"/>
      <c r="AF359" s="538"/>
      <c r="AG359" s="538"/>
      <c r="AH359" s="529"/>
      <c r="AI359" s="529"/>
      <c r="AJ359" s="529"/>
      <c r="AK359" s="529"/>
      <c r="AL359" s="529"/>
      <c r="AM359" s="7"/>
      <c r="AN359" s="530"/>
      <c r="AO359" s="533"/>
      <c r="AP359" s="492"/>
      <c r="AQ359" s="530"/>
      <c r="AR359" s="530"/>
      <c r="AS359" s="533"/>
      <c r="AT359" s="533"/>
      <c r="AU359" s="544"/>
      <c r="AV359" s="532" t="str">
        <f t="shared" si="37"/>
        <v xml:space="preserve"> </v>
      </c>
      <c r="AW359" s="298">
        <f t="shared" si="38"/>
        <v>0</v>
      </c>
      <c r="AX359" s="533"/>
    </row>
    <row r="360" spans="1:52" ht="13.5" hidden="1" thickBot="1">
      <c r="A360" s="535" t="s">
        <v>1210</v>
      </c>
      <c r="B360" s="407" t="s">
        <v>514</v>
      </c>
      <c r="C360" s="407" t="str">
        <f t="shared" si="40"/>
        <v xml:space="preserve"> </v>
      </c>
      <c r="D360" s="527" t="s">
        <v>514</v>
      </c>
      <c r="E360" s="298">
        <v>0</v>
      </c>
      <c r="F360" s="528" t="str">
        <f t="shared" si="36"/>
        <v xml:space="preserve"> </v>
      </c>
      <c r="G360" s="534"/>
      <c r="H360" s="534"/>
      <c r="I360" s="492"/>
      <c r="J360" s="534"/>
      <c r="K360" s="534"/>
      <c r="L360" s="534"/>
      <c r="M360" s="534"/>
      <c r="N360" s="534"/>
      <c r="O360" s="529"/>
      <c r="P360" s="534"/>
      <c r="Q360" s="529"/>
      <c r="R360" s="529"/>
      <c r="S360" s="534"/>
      <c r="T360" s="534"/>
      <c r="U360" s="534"/>
      <c r="V360" s="534"/>
      <c r="W360" s="534"/>
      <c r="X360" s="534"/>
      <c r="Y360" s="534"/>
      <c r="Z360" s="529"/>
      <c r="AA360" s="529"/>
      <c r="AB360" s="529"/>
      <c r="AC360" s="529"/>
      <c r="AD360" s="533"/>
      <c r="AE360" s="529"/>
      <c r="AF360" s="538"/>
      <c r="AG360" s="538"/>
      <c r="AH360" s="529"/>
      <c r="AI360" s="529"/>
      <c r="AJ360" s="529"/>
      <c r="AK360" s="529"/>
      <c r="AL360" s="529"/>
      <c r="AM360" s="7"/>
      <c r="AN360" s="529"/>
      <c r="AO360" s="538"/>
      <c r="AP360" s="534"/>
      <c r="AQ360" s="530"/>
      <c r="AR360" s="530"/>
      <c r="AS360" s="533"/>
      <c r="AT360" s="533"/>
      <c r="AU360" s="537"/>
      <c r="AV360" s="532" t="str">
        <f t="shared" si="37"/>
        <v xml:space="preserve"> </v>
      </c>
      <c r="AW360" s="298">
        <f t="shared" si="38"/>
        <v>0</v>
      </c>
      <c r="AX360" s="533"/>
    </row>
    <row r="361" spans="1:52" ht="13.5" hidden="1" thickBot="1">
      <c r="A361" s="525" t="s">
        <v>1317</v>
      </c>
      <c r="B361" s="407">
        <v>12</v>
      </c>
      <c r="C361" s="407" t="str">
        <f t="shared" si="40"/>
        <v xml:space="preserve"> </v>
      </c>
      <c r="D361" s="527" t="s">
        <v>514</v>
      </c>
      <c r="E361" s="298">
        <v>0</v>
      </c>
      <c r="F361" s="528" t="str">
        <f t="shared" si="36"/>
        <v xml:space="preserve"> </v>
      </c>
      <c r="G361" s="529"/>
      <c r="H361" s="529"/>
      <c r="I361" s="529"/>
      <c r="J361" s="529"/>
      <c r="K361" s="529"/>
      <c r="L361" s="529"/>
      <c r="M361" s="529"/>
      <c r="N361" s="529"/>
      <c r="O361" s="529"/>
      <c r="P361" s="529"/>
      <c r="Q361" s="529"/>
      <c r="R361" s="529"/>
      <c r="S361" s="529"/>
      <c r="T361" s="529"/>
      <c r="U361" s="529"/>
      <c r="V361" s="529"/>
      <c r="W361" s="529"/>
      <c r="X361" s="529"/>
      <c r="Y361" s="529"/>
      <c r="Z361" s="529"/>
      <c r="AA361" s="529"/>
      <c r="AB361" s="529"/>
      <c r="AC361" s="529"/>
      <c r="AD361" s="545"/>
      <c r="AE361" s="498"/>
      <c r="AF361" s="545"/>
      <c r="AG361" s="545"/>
      <c r="AH361" s="498"/>
      <c r="AI361" s="498"/>
      <c r="AJ361" s="498"/>
      <c r="AK361" s="498"/>
      <c r="AL361" s="498"/>
      <c r="AM361" s="7"/>
      <c r="AN361" s="529"/>
      <c r="AO361" s="553"/>
      <c r="AP361" s="530"/>
      <c r="AQ361" s="498"/>
      <c r="AR361" s="498"/>
      <c r="AS361" s="533"/>
      <c r="AT361" s="533"/>
      <c r="AU361" s="537"/>
      <c r="AV361" s="532" t="str">
        <f t="shared" si="37"/>
        <v xml:space="preserve"> </v>
      </c>
      <c r="AW361" s="298">
        <f t="shared" si="38"/>
        <v>0</v>
      </c>
      <c r="AX361" s="533"/>
    </row>
    <row r="362" spans="1:52" ht="13.5" hidden="1" thickBot="1">
      <c r="A362" s="53" t="s">
        <v>603</v>
      </c>
      <c r="B362" s="407" t="s">
        <v>514</v>
      </c>
      <c r="C362" s="407" t="str">
        <f t="shared" si="40"/>
        <v xml:space="preserve"> </v>
      </c>
      <c r="D362" s="527" t="s">
        <v>514</v>
      </c>
      <c r="E362" s="298">
        <v>0</v>
      </c>
      <c r="F362" s="528" t="str">
        <f t="shared" si="36"/>
        <v xml:space="preserve"> </v>
      </c>
      <c r="G362" s="534"/>
      <c r="H362" s="534"/>
      <c r="I362" s="534"/>
      <c r="J362" s="534"/>
      <c r="K362" s="534"/>
      <c r="L362" s="534"/>
      <c r="M362" s="534"/>
      <c r="N362" s="534"/>
      <c r="O362" s="529"/>
      <c r="P362" s="534"/>
      <c r="Q362" s="529"/>
      <c r="R362" s="529"/>
      <c r="S362" s="534"/>
      <c r="T362" s="534"/>
      <c r="U362" s="534"/>
      <c r="V362" s="534"/>
      <c r="W362" s="534"/>
      <c r="X362" s="534"/>
      <c r="Y362" s="534"/>
      <c r="Z362" s="529"/>
      <c r="AA362" s="529"/>
      <c r="AB362" s="529"/>
      <c r="AC362" s="529"/>
      <c r="AD362" s="533"/>
      <c r="AE362" s="529"/>
      <c r="AF362" s="538"/>
      <c r="AG362" s="538"/>
      <c r="AH362" s="529"/>
      <c r="AI362" s="529"/>
      <c r="AJ362" s="529"/>
      <c r="AK362" s="529"/>
      <c r="AL362" s="529"/>
      <c r="AM362" s="7"/>
      <c r="AN362" s="530"/>
      <c r="AO362" s="533"/>
      <c r="AP362" s="492"/>
      <c r="AQ362" s="530"/>
      <c r="AR362" s="530"/>
      <c r="AS362" s="533"/>
      <c r="AT362" s="533"/>
      <c r="AU362" s="537"/>
      <c r="AV362" s="532" t="str">
        <f t="shared" si="37"/>
        <v xml:space="preserve"> </v>
      </c>
      <c r="AW362" s="298">
        <f t="shared" si="38"/>
        <v>0</v>
      </c>
      <c r="AX362" s="533"/>
    </row>
    <row r="363" spans="1:52" ht="13.5" hidden="1" thickBot="1">
      <c r="A363" s="525" t="s">
        <v>821</v>
      </c>
      <c r="B363" s="407" t="s">
        <v>514</v>
      </c>
      <c r="C363" s="407" t="str">
        <f t="shared" si="40"/>
        <v xml:space="preserve"> </v>
      </c>
      <c r="D363" s="527" t="s">
        <v>514</v>
      </c>
      <c r="E363" s="298">
        <v>0</v>
      </c>
      <c r="F363" s="528" t="str">
        <f t="shared" si="36"/>
        <v xml:space="preserve"> </v>
      </c>
      <c r="G363" s="498"/>
      <c r="H363" s="498"/>
      <c r="I363" s="536"/>
      <c r="J363" s="498"/>
      <c r="K363" s="498"/>
      <c r="L363" s="498"/>
      <c r="M363" s="498"/>
      <c r="N363" s="498"/>
      <c r="O363" s="529"/>
      <c r="P363" s="498"/>
      <c r="Q363" s="529"/>
      <c r="R363" s="529"/>
      <c r="S363" s="498"/>
      <c r="T363" s="498"/>
      <c r="U363" s="498"/>
      <c r="V363" s="498"/>
      <c r="W363" s="498"/>
      <c r="X363" s="498"/>
      <c r="Y363" s="536"/>
      <c r="Z363" s="498"/>
      <c r="AA363" s="498"/>
      <c r="AB363" s="498"/>
      <c r="AC363" s="498"/>
      <c r="AD363" s="533"/>
      <c r="AE363" s="529"/>
      <c r="AF363" s="538"/>
      <c r="AG363" s="538"/>
      <c r="AH363" s="529"/>
      <c r="AI363" s="529"/>
      <c r="AJ363" s="529"/>
      <c r="AK363" s="529"/>
      <c r="AL363" s="529"/>
      <c r="AM363" s="7"/>
      <c r="AN363" s="530"/>
      <c r="AO363" s="533"/>
      <c r="AP363" s="492"/>
      <c r="AQ363" s="530"/>
      <c r="AR363" s="530"/>
      <c r="AS363" s="533"/>
      <c r="AT363" s="533"/>
      <c r="AU363" s="537"/>
      <c r="AV363" s="532" t="str">
        <f t="shared" si="37"/>
        <v xml:space="preserve"> </v>
      </c>
      <c r="AW363" s="298">
        <f t="shared" si="38"/>
        <v>0</v>
      </c>
      <c r="AX363" s="533"/>
    </row>
    <row r="364" spans="1:52" ht="13.5" hidden="1" thickBot="1">
      <c r="A364" s="53" t="s">
        <v>543</v>
      </c>
      <c r="B364" s="407">
        <v>6</v>
      </c>
      <c r="C364" s="407" t="str">
        <f t="shared" si="40"/>
        <v xml:space="preserve"> </v>
      </c>
      <c r="D364" s="527" t="s">
        <v>514</v>
      </c>
      <c r="E364" s="298">
        <v>0</v>
      </c>
      <c r="F364" s="528" t="str">
        <f t="shared" si="36"/>
        <v xml:space="preserve"> </v>
      </c>
      <c r="G364" s="529"/>
      <c r="H364" s="529"/>
      <c r="I364" s="529"/>
      <c r="J364" s="529"/>
      <c r="K364" s="529"/>
      <c r="L364" s="529"/>
      <c r="M364" s="529"/>
      <c r="N364" s="529"/>
      <c r="O364" s="529"/>
      <c r="P364" s="529"/>
      <c r="Q364" s="529"/>
      <c r="R364" s="529"/>
      <c r="S364" s="529"/>
      <c r="T364" s="529"/>
      <c r="U364" s="529"/>
      <c r="V364" s="529"/>
      <c r="W364" s="529"/>
      <c r="X364" s="529"/>
      <c r="Y364" s="529"/>
      <c r="Z364" s="530"/>
      <c r="AA364" s="530"/>
      <c r="AB364" s="530"/>
      <c r="AC364" s="530"/>
      <c r="AD364" s="533"/>
      <c r="AE364" s="529"/>
      <c r="AF364" s="538"/>
      <c r="AG364" s="538"/>
      <c r="AH364" s="529"/>
      <c r="AI364" s="529"/>
      <c r="AJ364" s="529"/>
      <c r="AK364" s="529"/>
      <c r="AL364" s="529"/>
      <c r="AM364" s="7"/>
      <c r="AN364" s="530"/>
      <c r="AO364" s="533"/>
      <c r="AP364" s="492"/>
      <c r="AQ364" s="530"/>
      <c r="AR364" s="530"/>
      <c r="AS364" s="538"/>
      <c r="AT364" s="538"/>
      <c r="AU364" s="537"/>
      <c r="AV364" s="532" t="str">
        <f t="shared" si="37"/>
        <v xml:space="preserve"> </v>
      </c>
      <c r="AW364" s="298">
        <f t="shared" si="38"/>
        <v>0</v>
      </c>
      <c r="AX364" s="533"/>
    </row>
    <row r="365" spans="1:52" ht="13.5" hidden="1" thickBot="1">
      <c r="A365" s="535" t="s">
        <v>1318</v>
      </c>
      <c r="B365" s="407">
        <v>6</v>
      </c>
      <c r="C365" s="407" t="str">
        <f t="shared" si="40"/>
        <v xml:space="preserve"> </v>
      </c>
      <c r="D365" s="527" t="s">
        <v>514</v>
      </c>
      <c r="E365" s="298">
        <v>0</v>
      </c>
      <c r="F365" s="528" t="str">
        <f t="shared" si="36"/>
        <v xml:space="preserve"> </v>
      </c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/>
      <c r="R365" s="529"/>
      <c r="S365" s="529"/>
      <c r="T365" s="529"/>
      <c r="U365" s="529"/>
      <c r="V365" s="529"/>
      <c r="W365" s="529"/>
      <c r="X365" s="529"/>
      <c r="Y365" s="529"/>
      <c r="Z365" s="498"/>
      <c r="AA365" s="498"/>
      <c r="AB365" s="498"/>
      <c r="AC365" s="498"/>
      <c r="AD365" s="498"/>
      <c r="AE365" s="498"/>
      <c r="AF365" s="498"/>
      <c r="AG365" s="498"/>
      <c r="AH365" s="498"/>
      <c r="AI365" s="498"/>
      <c r="AJ365" s="498"/>
      <c r="AK365" s="498"/>
      <c r="AL365" s="498"/>
      <c r="AM365" s="7"/>
      <c r="AN365" s="498"/>
      <c r="AO365" s="498"/>
      <c r="AP365" s="536"/>
      <c r="AQ365" s="498"/>
      <c r="AR365" s="498"/>
      <c r="AS365" s="533"/>
      <c r="AT365" s="533"/>
      <c r="AU365" s="537"/>
      <c r="AV365" s="532" t="str">
        <f t="shared" si="37"/>
        <v xml:space="preserve"> </v>
      </c>
      <c r="AW365" s="298">
        <f t="shared" si="38"/>
        <v>0</v>
      </c>
      <c r="AX365" s="533"/>
    </row>
    <row r="366" spans="1:52" ht="13.5" hidden="1" thickBot="1">
      <c r="A366" s="53" t="s">
        <v>39</v>
      </c>
      <c r="B366" s="407" t="s">
        <v>514</v>
      </c>
      <c r="C366" s="407" t="str">
        <f t="shared" si="40"/>
        <v xml:space="preserve"> </v>
      </c>
      <c r="D366" s="527" t="s">
        <v>514</v>
      </c>
      <c r="E366" s="298">
        <v>0</v>
      </c>
      <c r="F366" s="528" t="str">
        <f t="shared" si="36"/>
        <v xml:space="preserve"> </v>
      </c>
      <c r="G366" s="492"/>
      <c r="H366" s="492"/>
      <c r="I366" s="492"/>
      <c r="J366" s="492"/>
      <c r="K366" s="492"/>
      <c r="L366" s="492"/>
      <c r="M366" s="492"/>
      <c r="N366" s="492"/>
      <c r="O366" s="529"/>
      <c r="P366" s="492"/>
      <c r="Q366" s="529"/>
      <c r="R366" s="529"/>
      <c r="S366" s="492"/>
      <c r="T366" s="492"/>
      <c r="U366" s="492"/>
      <c r="V366" s="492"/>
      <c r="W366" s="492"/>
      <c r="X366" s="492"/>
      <c r="Y366" s="492"/>
      <c r="Z366" s="530"/>
      <c r="AA366" s="530"/>
      <c r="AB366" s="530"/>
      <c r="AC366" s="530"/>
      <c r="AD366" s="533"/>
      <c r="AE366" s="529"/>
      <c r="AF366" s="538"/>
      <c r="AG366" s="538"/>
      <c r="AH366" s="529"/>
      <c r="AI366" s="529"/>
      <c r="AJ366" s="529"/>
      <c r="AK366" s="529"/>
      <c r="AL366" s="529"/>
      <c r="AM366" s="7"/>
      <c r="AN366" s="530"/>
      <c r="AO366" s="533"/>
      <c r="AP366" s="492"/>
      <c r="AQ366" s="530"/>
      <c r="AR366" s="530"/>
      <c r="AS366" s="533"/>
      <c r="AT366" s="533"/>
      <c r="AU366" s="537"/>
      <c r="AV366" s="532" t="str">
        <f t="shared" si="37"/>
        <v xml:space="preserve"> </v>
      </c>
      <c r="AW366" s="298">
        <f t="shared" si="38"/>
        <v>0</v>
      </c>
      <c r="AX366" s="533"/>
    </row>
    <row r="367" spans="1:52" ht="13.5" hidden="1" thickBot="1">
      <c r="A367" s="53" t="s">
        <v>504</v>
      </c>
      <c r="B367" s="407" t="s">
        <v>514</v>
      </c>
      <c r="C367" s="407" t="str">
        <f t="shared" si="40"/>
        <v xml:space="preserve"> </v>
      </c>
      <c r="D367" s="527" t="s">
        <v>514</v>
      </c>
      <c r="E367" s="298">
        <v>0</v>
      </c>
      <c r="F367" s="528" t="str">
        <f t="shared" si="36"/>
        <v xml:space="preserve"> </v>
      </c>
      <c r="G367" s="492"/>
      <c r="H367" s="492"/>
      <c r="I367" s="492"/>
      <c r="J367" s="492"/>
      <c r="K367" s="492"/>
      <c r="L367" s="492"/>
      <c r="M367" s="492"/>
      <c r="N367" s="492"/>
      <c r="O367" s="529"/>
      <c r="P367" s="492"/>
      <c r="Q367" s="529"/>
      <c r="R367" s="529"/>
      <c r="S367" s="492"/>
      <c r="T367" s="492"/>
      <c r="U367" s="492"/>
      <c r="V367" s="492"/>
      <c r="W367" s="492"/>
      <c r="X367" s="492"/>
      <c r="Y367" s="534"/>
      <c r="Z367" s="529"/>
      <c r="AA367" s="529"/>
      <c r="AB367" s="529"/>
      <c r="AC367" s="529"/>
      <c r="AD367" s="533"/>
      <c r="AE367" s="529"/>
      <c r="AF367" s="538"/>
      <c r="AG367" s="538"/>
      <c r="AH367" s="529"/>
      <c r="AI367" s="529"/>
      <c r="AJ367" s="529"/>
      <c r="AK367" s="529"/>
      <c r="AL367" s="529"/>
      <c r="AM367" s="7"/>
      <c r="AN367" s="530"/>
      <c r="AO367" s="533"/>
      <c r="AP367" s="492"/>
      <c r="AQ367" s="530"/>
      <c r="AR367" s="530"/>
      <c r="AS367" s="533"/>
      <c r="AT367" s="533"/>
      <c r="AU367" s="537"/>
      <c r="AV367" s="532" t="str">
        <f t="shared" si="37"/>
        <v xml:space="preserve"> </v>
      </c>
      <c r="AW367" s="298">
        <f t="shared" si="38"/>
        <v>0</v>
      </c>
      <c r="AX367" s="533"/>
    </row>
    <row r="368" spans="1:52" ht="13.5" hidden="1" thickBot="1">
      <c r="A368" s="53" t="s">
        <v>294</v>
      </c>
      <c r="B368" s="407" t="s">
        <v>514</v>
      </c>
      <c r="C368" s="407" t="str">
        <f t="shared" si="40"/>
        <v xml:space="preserve"> </v>
      </c>
      <c r="D368" s="527" t="s">
        <v>514</v>
      </c>
      <c r="E368" s="298">
        <v>0</v>
      </c>
      <c r="F368" s="528" t="str">
        <f t="shared" si="36"/>
        <v xml:space="preserve"> </v>
      </c>
      <c r="G368" s="534"/>
      <c r="H368" s="534"/>
      <c r="I368" s="492"/>
      <c r="J368" s="492"/>
      <c r="K368" s="492"/>
      <c r="L368" s="492"/>
      <c r="M368" s="492"/>
      <c r="N368" s="492"/>
      <c r="O368" s="529"/>
      <c r="P368" s="492"/>
      <c r="Q368" s="529"/>
      <c r="R368" s="529"/>
      <c r="S368" s="492"/>
      <c r="T368" s="492"/>
      <c r="U368" s="492"/>
      <c r="V368" s="492"/>
      <c r="W368" s="492"/>
      <c r="X368" s="492"/>
      <c r="Y368" s="492"/>
      <c r="Z368" s="530"/>
      <c r="AA368" s="530"/>
      <c r="AB368" s="530"/>
      <c r="AC368" s="530"/>
      <c r="AD368" s="533"/>
      <c r="AE368" s="529"/>
      <c r="AF368" s="538"/>
      <c r="AG368" s="538"/>
      <c r="AH368" s="529"/>
      <c r="AI368" s="529"/>
      <c r="AJ368" s="529"/>
      <c r="AK368" s="529"/>
      <c r="AL368" s="529"/>
      <c r="AM368" s="7"/>
      <c r="AN368" s="530"/>
      <c r="AO368" s="533"/>
      <c r="AP368" s="492"/>
      <c r="AQ368" s="530"/>
      <c r="AR368" s="530"/>
      <c r="AS368" s="533"/>
      <c r="AT368" s="533"/>
      <c r="AU368" s="544"/>
      <c r="AV368" s="532" t="str">
        <f t="shared" si="37"/>
        <v xml:space="preserve"> </v>
      </c>
      <c r="AW368" s="298">
        <f t="shared" si="38"/>
        <v>0</v>
      </c>
      <c r="AX368" s="533"/>
    </row>
    <row r="369" spans="1:52" ht="13.5" hidden="1" thickBot="1">
      <c r="A369" s="53" t="s">
        <v>631</v>
      </c>
      <c r="B369" s="407" t="s">
        <v>514</v>
      </c>
      <c r="C369" s="407" t="str">
        <f t="shared" si="40"/>
        <v xml:space="preserve"> </v>
      </c>
      <c r="D369" s="527" t="s">
        <v>514</v>
      </c>
      <c r="E369" s="298">
        <v>0</v>
      </c>
      <c r="F369" s="528" t="str">
        <f t="shared" si="36"/>
        <v xml:space="preserve"> </v>
      </c>
      <c r="G369" s="534"/>
      <c r="H369" s="534"/>
      <c r="I369" s="492"/>
      <c r="J369" s="492"/>
      <c r="K369" s="492"/>
      <c r="L369" s="492"/>
      <c r="M369" s="492"/>
      <c r="N369" s="492"/>
      <c r="O369" s="529"/>
      <c r="P369" s="492"/>
      <c r="Q369" s="529"/>
      <c r="R369" s="529"/>
      <c r="S369" s="492"/>
      <c r="T369" s="492"/>
      <c r="U369" s="492"/>
      <c r="V369" s="492"/>
      <c r="W369" s="492"/>
      <c r="X369" s="492"/>
      <c r="Y369" s="492"/>
      <c r="Z369" s="530"/>
      <c r="AA369" s="530"/>
      <c r="AB369" s="530"/>
      <c r="AC369" s="530"/>
      <c r="AD369" s="533"/>
      <c r="AE369" s="529"/>
      <c r="AF369" s="538"/>
      <c r="AG369" s="538"/>
      <c r="AH369" s="529"/>
      <c r="AI369" s="529"/>
      <c r="AJ369" s="529"/>
      <c r="AK369" s="529"/>
      <c r="AL369" s="529"/>
      <c r="AM369" s="7"/>
      <c r="AN369" s="530"/>
      <c r="AO369" s="533"/>
      <c r="AP369" s="492"/>
      <c r="AQ369" s="530"/>
      <c r="AR369" s="530"/>
      <c r="AS369" s="533"/>
      <c r="AT369" s="533"/>
      <c r="AU369" s="537"/>
      <c r="AV369" s="532" t="str">
        <f t="shared" si="37"/>
        <v xml:space="preserve"> </v>
      </c>
      <c r="AW369" s="298">
        <f t="shared" si="38"/>
        <v>0</v>
      </c>
      <c r="AX369" s="533"/>
    </row>
    <row r="370" spans="1:52" s="3" customFormat="1" ht="12" hidden="1" customHeight="1">
      <c r="A370" s="525" t="s">
        <v>1106</v>
      </c>
      <c r="B370" s="407" t="s">
        <v>514</v>
      </c>
      <c r="C370" s="407" t="str">
        <f t="shared" si="40"/>
        <v xml:space="preserve"> </v>
      </c>
      <c r="D370" s="527" t="s">
        <v>514</v>
      </c>
      <c r="E370" s="298">
        <v>0</v>
      </c>
      <c r="F370" s="528" t="str">
        <f t="shared" si="36"/>
        <v xml:space="preserve"> </v>
      </c>
      <c r="G370" s="529"/>
      <c r="H370" s="529"/>
      <c r="I370" s="534"/>
      <c r="J370" s="529"/>
      <c r="K370" s="529"/>
      <c r="L370" s="529"/>
      <c r="M370" s="529"/>
      <c r="N370" s="529"/>
      <c r="O370" s="529"/>
      <c r="P370" s="529"/>
      <c r="Q370" s="529"/>
      <c r="R370" s="529"/>
      <c r="S370" s="529"/>
      <c r="T370" s="529"/>
      <c r="U370" s="529"/>
      <c r="V370" s="529"/>
      <c r="W370" s="529"/>
      <c r="X370" s="529"/>
      <c r="Y370" s="536"/>
      <c r="Z370" s="498"/>
      <c r="AA370" s="498"/>
      <c r="AB370" s="498"/>
      <c r="AC370" s="498"/>
      <c r="AD370" s="533"/>
      <c r="AE370" s="529"/>
      <c r="AF370" s="538"/>
      <c r="AG370" s="538"/>
      <c r="AH370" s="529"/>
      <c r="AI370" s="529"/>
      <c r="AJ370" s="529"/>
      <c r="AK370" s="529"/>
      <c r="AL370" s="529"/>
      <c r="AM370" s="7"/>
      <c r="AN370" s="530"/>
      <c r="AO370" s="533"/>
      <c r="AP370" s="492"/>
      <c r="AQ370" s="530"/>
      <c r="AR370" s="530"/>
      <c r="AS370" s="533"/>
      <c r="AT370" s="533"/>
      <c r="AU370" s="537"/>
      <c r="AV370" s="532" t="str">
        <f t="shared" si="37"/>
        <v xml:space="preserve"> </v>
      </c>
      <c r="AW370" s="298">
        <f t="shared" si="38"/>
        <v>0</v>
      </c>
      <c r="AX370" s="533"/>
      <c r="AZ370"/>
    </row>
    <row r="371" spans="1:52" ht="13.5" hidden="1" thickBot="1">
      <c r="A371" s="53" t="s">
        <v>703</v>
      </c>
      <c r="B371" s="407">
        <v>11</v>
      </c>
      <c r="C371" s="407" t="str">
        <f t="shared" si="40"/>
        <v xml:space="preserve"> </v>
      </c>
      <c r="D371" s="527" t="s">
        <v>514</v>
      </c>
      <c r="E371" s="298">
        <v>0</v>
      </c>
      <c r="F371" s="528" t="str">
        <f t="shared" si="36"/>
        <v xml:space="preserve"> </v>
      </c>
      <c r="G371" s="529"/>
      <c r="H371" s="529"/>
      <c r="I371" s="529"/>
      <c r="J371" s="529"/>
      <c r="K371" s="529"/>
      <c r="L371" s="529"/>
      <c r="M371" s="529"/>
      <c r="N371" s="529"/>
      <c r="O371" s="529"/>
      <c r="P371" s="529"/>
      <c r="Q371" s="529"/>
      <c r="R371" s="529"/>
      <c r="S371" s="529"/>
      <c r="T371" s="529"/>
      <c r="U371" s="529"/>
      <c r="V371" s="529"/>
      <c r="W371" s="529"/>
      <c r="X371" s="529"/>
      <c r="Y371" s="529"/>
      <c r="Z371" s="529"/>
      <c r="AA371" s="529"/>
      <c r="AB371" s="529"/>
      <c r="AC371" s="529"/>
      <c r="AD371" s="533"/>
      <c r="AE371" s="529"/>
      <c r="AF371" s="538"/>
      <c r="AG371" s="538"/>
      <c r="AH371" s="529"/>
      <c r="AI371" s="529"/>
      <c r="AJ371" s="529"/>
      <c r="AK371" s="529"/>
      <c r="AL371" s="529"/>
      <c r="AM371" s="122"/>
      <c r="AN371" s="530"/>
      <c r="AO371" s="533"/>
      <c r="AP371" s="492"/>
      <c r="AQ371" s="530"/>
      <c r="AR371" s="530"/>
      <c r="AS371" s="533"/>
      <c r="AT371" s="533"/>
      <c r="AU371" s="537"/>
      <c r="AV371" s="532" t="str">
        <f t="shared" si="37"/>
        <v xml:space="preserve"> </v>
      </c>
      <c r="AW371" s="298">
        <f t="shared" si="38"/>
        <v>0</v>
      </c>
      <c r="AX371" s="533"/>
      <c r="AZ371" s="3"/>
    </row>
    <row r="372" spans="1:52" s="3" customFormat="1" ht="13.5" hidden="1" thickBot="1">
      <c r="A372" s="535" t="s">
        <v>1211</v>
      </c>
      <c r="B372" s="407" t="s">
        <v>514</v>
      </c>
      <c r="C372" s="407" t="str">
        <f t="shared" si="40"/>
        <v xml:space="preserve"> </v>
      </c>
      <c r="D372" s="527" t="s">
        <v>514</v>
      </c>
      <c r="E372" s="298">
        <v>0</v>
      </c>
      <c r="F372" s="528" t="str">
        <f t="shared" si="36"/>
        <v xml:space="preserve"> </v>
      </c>
      <c r="G372" s="534"/>
      <c r="H372" s="534"/>
      <c r="I372" s="492"/>
      <c r="J372" s="534"/>
      <c r="K372" s="534"/>
      <c r="L372" s="534"/>
      <c r="M372" s="534"/>
      <c r="N372" s="534"/>
      <c r="O372" s="529"/>
      <c r="P372" s="534"/>
      <c r="Q372" s="529"/>
      <c r="R372" s="529"/>
      <c r="S372" s="534"/>
      <c r="T372" s="534"/>
      <c r="U372" s="534"/>
      <c r="V372" s="534"/>
      <c r="W372" s="534"/>
      <c r="X372" s="534"/>
      <c r="Y372" s="534"/>
      <c r="Z372" s="529"/>
      <c r="AA372" s="529"/>
      <c r="AB372" s="529"/>
      <c r="AC372" s="529"/>
      <c r="AD372" s="533"/>
      <c r="AE372" s="529"/>
      <c r="AF372" s="538"/>
      <c r="AG372" s="538"/>
      <c r="AH372" s="529"/>
      <c r="AI372" s="529"/>
      <c r="AJ372" s="529"/>
      <c r="AK372" s="529"/>
      <c r="AL372" s="529"/>
      <c r="AM372" s="7"/>
      <c r="AN372" s="529"/>
      <c r="AO372" s="538"/>
      <c r="AP372" s="534"/>
      <c r="AQ372" s="530"/>
      <c r="AR372" s="530"/>
      <c r="AS372" s="533"/>
      <c r="AT372" s="533"/>
      <c r="AU372" s="537"/>
      <c r="AV372" s="532" t="str">
        <f t="shared" si="37"/>
        <v xml:space="preserve"> </v>
      </c>
      <c r="AW372" s="298">
        <f t="shared" si="38"/>
        <v>0</v>
      </c>
      <c r="AX372" s="533"/>
      <c r="AY372"/>
      <c r="AZ372"/>
    </row>
    <row r="373" spans="1:52" s="3" customFormat="1" ht="13.5" hidden="1" thickBot="1">
      <c r="A373" s="525" t="s">
        <v>1319</v>
      </c>
      <c r="B373" s="407">
        <v>2</v>
      </c>
      <c r="C373" s="407" t="str">
        <f t="shared" si="40"/>
        <v xml:space="preserve"> </v>
      </c>
      <c r="D373" s="527" t="s">
        <v>514</v>
      </c>
      <c r="E373" s="298">
        <v>0</v>
      </c>
      <c r="F373" s="528" t="str">
        <f t="shared" si="36"/>
        <v xml:space="preserve"> </v>
      </c>
      <c r="G373" s="529"/>
      <c r="H373" s="529"/>
      <c r="I373" s="529"/>
      <c r="J373" s="529"/>
      <c r="K373" s="529"/>
      <c r="L373" s="529"/>
      <c r="M373" s="529"/>
      <c r="N373" s="529"/>
      <c r="O373" s="529"/>
      <c r="P373" s="529"/>
      <c r="Q373" s="529"/>
      <c r="R373" s="529"/>
      <c r="S373" s="529"/>
      <c r="T373" s="529"/>
      <c r="U373" s="529"/>
      <c r="V373" s="529"/>
      <c r="W373" s="529"/>
      <c r="X373" s="529"/>
      <c r="Y373" s="529"/>
      <c r="Z373" s="529"/>
      <c r="AA373" s="529"/>
      <c r="AB373" s="529"/>
      <c r="AC373" s="529"/>
      <c r="AD373" s="545"/>
      <c r="AE373" s="498"/>
      <c r="AF373" s="545"/>
      <c r="AG373" s="545"/>
      <c r="AH373" s="498"/>
      <c r="AI373" s="498"/>
      <c r="AJ373" s="498"/>
      <c r="AK373" s="498"/>
      <c r="AL373" s="498"/>
      <c r="AM373" s="122"/>
      <c r="AN373" s="529"/>
      <c r="AO373" s="534"/>
      <c r="AP373" s="530"/>
      <c r="AQ373" s="498"/>
      <c r="AR373" s="498"/>
      <c r="AS373" s="533"/>
      <c r="AT373" s="533"/>
      <c r="AU373" s="544"/>
      <c r="AV373" s="532" t="str">
        <f t="shared" si="37"/>
        <v xml:space="preserve"> </v>
      </c>
      <c r="AW373" s="298">
        <f t="shared" si="38"/>
        <v>0</v>
      </c>
      <c r="AX373" s="533"/>
      <c r="AY373"/>
    </row>
    <row r="374" spans="1:52" s="3" customFormat="1" ht="13.5" hidden="1" thickBot="1">
      <c r="A374" s="525" t="s">
        <v>1073</v>
      </c>
      <c r="B374" s="407" t="s">
        <v>514</v>
      </c>
      <c r="C374" s="407" t="str">
        <f t="shared" si="40"/>
        <v xml:space="preserve"> </v>
      </c>
      <c r="D374" s="527" t="s">
        <v>514</v>
      </c>
      <c r="E374" s="298">
        <v>0</v>
      </c>
      <c r="F374" s="528" t="str">
        <f t="shared" si="36"/>
        <v xml:space="preserve"> </v>
      </c>
      <c r="G374" s="498"/>
      <c r="H374" s="498"/>
      <c r="I374" s="536"/>
      <c r="J374" s="498"/>
      <c r="K374" s="498"/>
      <c r="L374" s="498"/>
      <c r="M374" s="498"/>
      <c r="N374" s="498"/>
      <c r="O374" s="529"/>
      <c r="P374" s="498"/>
      <c r="Q374" s="529"/>
      <c r="R374" s="529"/>
      <c r="S374" s="498"/>
      <c r="T374" s="498"/>
      <c r="U374" s="498"/>
      <c r="V374" s="498"/>
      <c r="W374" s="498"/>
      <c r="X374" s="498"/>
      <c r="Y374" s="536"/>
      <c r="Z374" s="498"/>
      <c r="AA374" s="498"/>
      <c r="AB374" s="498"/>
      <c r="AC374" s="498"/>
      <c r="AD374" s="533"/>
      <c r="AE374" s="529"/>
      <c r="AF374" s="538"/>
      <c r="AG374" s="538"/>
      <c r="AH374" s="529"/>
      <c r="AI374" s="529"/>
      <c r="AJ374" s="529"/>
      <c r="AK374" s="529"/>
      <c r="AL374" s="529"/>
      <c r="AM374" s="7"/>
      <c r="AN374" s="530"/>
      <c r="AO374" s="533"/>
      <c r="AP374" s="492"/>
      <c r="AQ374" s="530"/>
      <c r="AR374" s="530"/>
      <c r="AS374" s="533"/>
      <c r="AT374" s="533"/>
      <c r="AU374" s="537"/>
      <c r="AV374" s="532" t="str">
        <f t="shared" si="37"/>
        <v xml:space="preserve"> </v>
      </c>
      <c r="AW374" s="298">
        <f t="shared" si="38"/>
        <v>0</v>
      </c>
      <c r="AX374" s="533"/>
      <c r="AY374"/>
      <c r="AZ374"/>
    </row>
    <row r="375" spans="1:52" ht="13.5" hidden="1" thickBot="1">
      <c r="A375" s="525" t="s">
        <v>1070</v>
      </c>
      <c r="B375" s="407" t="s">
        <v>514</v>
      </c>
      <c r="C375" s="407" t="str">
        <f t="shared" si="40"/>
        <v xml:space="preserve"> </v>
      </c>
      <c r="D375" s="527" t="s">
        <v>514</v>
      </c>
      <c r="E375" s="298">
        <v>0</v>
      </c>
      <c r="F375" s="528" t="str">
        <f t="shared" si="36"/>
        <v xml:space="preserve"> </v>
      </c>
      <c r="G375" s="498"/>
      <c r="H375" s="498"/>
      <c r="I375" s="536"/>
      <c r="J375" s="498"/>
      <c r="K375" s="498"/>
      <c r="L375" s="498"/>
      <c r="M375" s="498"/>
      <c r="N375" s="498"/>
      <c r="O375" s="529"/>
      <c r="P375" s="498"/>
      <c r="Q375" s="529"/>
      <c r="R375" s="529"/>
      <c r="S375" s="498"/>
      <c r="T375" s="498"/>
      <c r="U375" s="498"/>
      <c r="V375" s="498"/>
      <c r="W375" s="498"/>
      <c r="X375" s="498"/>
      <c r="Y375" s="536"/>
      <c r="Z375" s="498"/>
      <c r="AA375" s="498"/>
      <c r="AB375" s="498"/>
      <c r="AC375" s="498"/>
      <c r="AD375" s="533"/>
      <c r="AE375" s="529"/>
      <c r="AF375" s="538"/>
      <c r="AG375" s="538"/>
      <c r="AH375" s="529"/>
      <c r="AI375" s="529"/>
      <c r="AJ375" s="529"/>
      <c r="AK375" s="529"/>
      <c r="AL375" s="529"/>
      <c r="AM375" s="7"/>
      <c r="AN375" s="530"/>
      <c r="AO375" s="533"/>
      <c r="AP375" s="492"/>
      <c r="AQ375" s="530"/>
      <c r="AR375" s="530"/>
      <c r="AS375" s="533"/>
      <c r="AT375" s="533"/>
      <c r="AU375" s="537"/>
      <c r="AV375" s="532" t="str">
        <f t="shared" si="37"/>
        <v xml:space="preserve"> </v>
      </c>
      <c r="AW375" s="298">
        <f t="shared" si="38"/>
        <v>0</v>
      </c>
      <c r="AX375" s="533"/>
    </row>
    <row r="376" spans="1:52" ht="13.5" hidden="1" thickBot="1">
      <c r="A376" s="535" t="s">
        <v>1212</v>
      </c>
      <c r="B376" s="407" t="s">
        <v>514</v>
      </c>
      <c r="C376" s="407" t="str">
        <f t="shared" si="40"/>
        <v xml:space="preserve"> </v>
      </c>
      <c r="D376" s="527" t="s">
        <v>514</v>
      </c>
      <c r="E376" s="298">
        <v>0</v>
      </c>
      <c r="F376" s="528" t="str">
        <f t="shared" si="36"/>
        <v xml:space="preserve"> </v>
      </c>
      <c r="G376" s="534"/>
      <c r="H376" s="534"/>
      <c r="I376" s="492"/>
      <c r="J376" s="534"/>
      <c r="K376" s="534"/>
      <c r="L376" s="534"/>
      <c r="M376" s="534"/>
      <c r="N376" s="534"/>
      <c r="O376" s="529"/>
      <c r="P376" s="534"/>
      <c r="Q376" s="529"/>
      <c r="R376" s="529"/>
      <c r="S376" s="534"/>
      <c r="T376" s="534"/>
      <c r="U376" s="534"/>
      <c r="V376" s="534"/>
      <c r="W376" s="534"/>
      <c r="X376" s="534"/>
      <c r="Y376" s="534"/>
      <c r="Z376" s="529"/>
      <c r="AA376" s="529"/>
      <c r="AB376" s="529"/>
      <c r="AC376" s="529"/>
      <c r="AD376" s="533"/>
      <c r="AE376" s="529"/>
      <c r="AF376" s="538"/>
      <c r="AG376" s="538"/>
      <c r="AH376" s="529"/>
      <c r="AI376" s="529"/>
      <c r="AJ376" s="529"/>
      <c r="AK376" s="529"/>
      <c r="AL376" s="529"/>
      <c r="AM376" s="7"/>
      <c r="AN376" s="530"/>
      <c r="AO376" s="533"/>
      <c r="AP376" s="492"/>
      <c r="AQ376" s="530"/>
      <c r="AR376" s="530"/>
      <c r="AS376" s="533"/>
      <c r="AT376" s="533"/>
      <c r="AU376" s="537"/>
      <c r="AV376" s="532" t="str">
        <f t="shared" si="37"/>
        <v xml:space="preserve"> </v>
      </c>
      <c r="AW376" s="298">
        <f t="shared" si="38"/>
        <v>0</v>
      </c>
      <c r="AX376" s="533"/>
    </row>
    <row r="377" spans="1:52" ht="13.5" hidden="1" thickBot="1">
      <c r="A377" s="535" t="s">
        <v>176</v>
      </c>
      <c r="B377" s="407" t="s">
        <v>514</v>
      </c>
      <c r="C377" s="407" t="str">
        <f t="shared" si="40"/>
        <v xml:space="preserve"> </v>
      </c>
      <c r="D377" s="527" t="s">
        <v>514</v>
      </c>
      <c r="E377" s="298">
        <v>0</v>
      </c>
      <c r="F377" s="528" t="str">
        <f t="shared" si="36"/>
        <v xml:space="preserve"> </v>
      </c>
      <c r="G377" s="492"/>
      <c r="H377" s="492"/>
      <c r="I377" s="492"/>
      <c r="J377" s="492"/>
      <c r="K377" s="492"/>
      <c r="L377" s="492"/>
      <c r="M377" s="492"/>
      <c r="N377" s="492"/>
      <c r="O377" s="529"/>
      <c r="P377" s="492"/>
      <c r="Q377" s="529"/>
      <c r="R377" s="529"/>
      <c r="S377" s="492"/>
      <c r="T377" s="492"/>
      <c r="U377" s="492"/>
      <c r="V377" s="492"/>
      <c r="W377" s="492"/>
      <c r="X377" s="492"/>
      <c r="Y377" s="492"/>
      <c r="Z377" s="530"/>
      <c r="AA377" s="530"/>
      <c r="AB377" s="530"/>
      <c r="AC377" s="530"/>
      <c r="AD377" s="533"/>
      <c r="AE377" s="529"/>
      <c r="AF377" s="538"/>
      <c r="AG377" s="538"/>
      <c r="AH377" s="529"/>
      <c r="AI377" s="529"/>
      <c r="AJ377" s="529"/>
      <c r="AK377" s="529"/>
      <c r="AL377" s="529"/>
      <c r="AM377" s="7"/>
      <c r="AN377" s="530"/>
      <c r="AO377" s="533"/>
      <c r="AP377" s="492"/>
      <c r="AQ377" s="530"/>
      <c r="AR377" s="530"/>
      <c r="AS377" s="533"/>
      <c r="AT377" s="533"/>
      <c r="AU377" s="537"/>
      <c r="AV377" s="532" t="str">
        <f t="shared" si="37"/>
        <v xml:space="preserve"> </v>
      </c>
      <c r="AW377" s="298">
        <f t="shared" si="38"/>
        <v>0</v>
      </c>
      <c r="AX377" s="533"/>
    </row>
    <row r="378" spans="1:52" ht="13.5" hidden="1" thickBot="1">
      <c r="A378" s="546" t="s">
        <v>793</v>
      </c>
      <c r="B378" s="407" t="s">
        <v>514</v>
      </c>
      <c r="C378" s="407" t="str">
        <f t="shared" si="40"/>
        <v xml:space="preserve"> </v>
      </c>
      <c r="D378" s="527" t="s">
        <v>514</v>
      </c>
      <c r="E378" s="298">
        <v>0</v>
      </c>
      <c r="F378" s="528" t="str">
        <f t="shared" si="36"/>
        <v xml:space="preserve"> </v>
      </c>
      <c r="G378" s="492"/>
      <c r="H378" s="492"/>
      <c r="I378" s="492"/>
      <c r="J378" s="492"/>
      <c r="K378" s="492"/>
      <c r="L378" s="492"/>
      <c r="M378" s="492"/>
      <c r="N378" s="492"/>
      <c r="O378" s="529"/>
      <c r="P378" s="492"/>
      <c r="Q378" s="529"/>
      <c r="R378" s="529"/>
      <c r="S378" s="492"/>
      <c r="T378" s="492"/>
      <c r="U378" s="492"/>
      <c r="V378" s="492"/>
      <c r="W378" s="492"/>
      <c r="X378" s="492"/>
      <c r="Y378" s="492"/>
      <c r="Z378" s="530"/>
      <c r="AA378" s="530"/>
      <c r="AB378" s="530"/>
      <c r="AC378" s="530"/>
      <c r="AD378" s="533"/>
      <c r="AE378" s="529"/>
      <c r="AF378" s="538"/>
      <c r="AG378" s="538"/>
      <c r="AH378" s="529"/>
      <c r="AI378" s="529"/>
      <c r="AJ378" s="529"/>
      <c r="AK378" s="529"/>
      <c r="AL378" s="529"/>
      <c r="AM378" s="7"/>
      <c r="AN378" s="530"/>
      <c r="AO378" s="533"/>
      <c r="AP378" s="492"/>
      <c r="AQ378" s="530"/>
      <c r="AR378" s="530"/>
      <c r="AS378" s="533"/>
      <c r="AT378" s="533"/>
      <c r="AU378" s="537"/>
      <c r="AV378" s="532" t="str">
        <f t="shared" si="37"/>
        <v xml:space="preserve"> </v>
      </c>
      <c r="AW378" s="298">
        <f t="shared" si="38"/>
        <v>0</v>
      </c>
      <c r="AX378" s="533"/>
    </row>
    <row r="379" spans="1:52" ht="13.5" hidden="1" thickBot="1">
      <c r="A379" s="525" t="s">
        <v>1046</v>
      </c>
      <c r="B379" s="407" t="s">
        <v>514</v>
      </c>
      <c r="C379" s="407" t="str">
        <f t="shared" si="40"/>
        <v xml:space="preserve"> </v>
      </c>
      <c r="D379" s="527" t="s">
        <v>514</v>
      </c>
      <c r="E379" s="298">
        <v>0</v>
      </c>
      <c r="F379" s="528" t="str">
        <f t="shared" si="36"/>
        <v xml:space="preserve"> </v>
      </c>
      <c r="G379" s="492"/>
      <c r="H379" s="492"/>
      <c r="I379" s="534"/>
      <c r="J379" s="529"/>
      <c r="K379" s="529"/>
      <c r="L379" s="529"/>
      <c r="M379" s="529"/>
      <c r="N379" s="529"/>
      <c r="O379" s="529"/>
      <c r="P379" s="568"/>
      <c r="Q379" s="529"/>
      <c r="R379" s="529"/>
      <c r="S379" s="568"/>
      <c r="T379" s="568"/>
      <c r="U379" s="568"/>
      <c r="V379" s="568"/>
      <c r="W379" s="568"/>
      <c r="X379" s="568"/>
      <c r="Y379" s="536"/>
      <c r="Z379" s="498"/>
      <c r="AA379" s="498"/>
      <c r="AB379" s="498"/>
      <c r="AC379" s="498"/>
      <c r="AD379" s="533"/>
      <c r="AE379" s="529"/>
      <c r="AF379" s="538"/>
      <c r="AG379" s="538"/>
      <c r="AH379" s="529"/>
      <c r="AI379" s="529"/>
      <c r="AJ379" s="529"/>
      <c r="AK379" s="529"/>
      <c r="AL379" s="529"/>
      <c r="AM379" s="7"/>
      <c r="AN379" s="530"/>
      <c r="AO379" s="533"/>
      <c r="AP379" s="492"/>
      <c r="AQ379" s="530"/>
      <c r="AR379" s="530"/>
      <c r="AS379" s="533"/>
      <c r="AT379" s="533"/>
      <c r="AU379" s="537"/>
      <c r="AV379" s="532" t="str">
        <f t="shared" si="37"/>
        <v xml:space="preserve"> </v>
      </c>
      <c r="AW379" s="298">
        <f t="shared" si="38"/>
        <v>0</v>
      </c>
      <c r="AX379" s="533"/>
    </row>
    <row r="380" spans="1:52" ht="13.5" hidden="1" thickBot="1">
      <c r="A380" s="525" t="s">
        <v>1047</v>
      </c>
      <c r="B380" s="407">
        <v>6</v>
      </c>
      <c r="C380" s="407" t="str">
        <f t="shared" si="40"/>
        <v xml:space="preserve"> </v>
      </c>
      <c r="D380" s="527" t="s">
        <v>514</v>
      </c>
      <c r="E380" s="298">
        <v>0</v>
      </c>
      <c r="F380" s="528" t="str">
        <f t="shared" si="36"/>
        <v xml:space="preserve"> </v>
      </c>
      <c r="G380" s="529"/>
      <c r="H380" s="529"/>
      <c r="I380" s="529"/>
      <c r="J380" s="529"/>
      <c r="K380" s="529"/>
      <c r="L380" s="529"/>
      <c r="M380" s="529"/>
      <c r="N380" s="529"/>
      <c r="O380" s="529"/>
      <c r="P380" s="529"/>
      <c r="Q380" s="529"/>
      <c r="R380" s="529"/>
      <c r="S380" s="529"/>
      <c r="T380" s="529"/>
      <c r="U380" s="529"/>
      <c r="V380" s="529"/>
      <c r="W380" s="529"/>
      <c r="X380" s="529"/>
      <c r="Y380" s="529"/>
      <c r="Z380" s="498"/>
      <c r="AA380" s="498"/>
      <c r="AB380" s="498"/>
      <c r="AC380" s="498"/>
      <c r="AD380" s="538"/>
      <c r="AE380" s="529"/>
      <c r="AF380" s="538"/>
      <c r="AG380" s="538"/>
      <c r="AH380" s="529"/>
      <c r="AI380" s="529"/>
      <c r="AJ380" s="529"/>
      <c r="AK380" s="529"/>
      <c r="AL380" s="529"/>
      <c r="AM380" s="122"/>
      <c r="AN380" s="529"/>
      <c r="AO380" s="538"/>
      <c r="AP380" s="534"/>
      <c r="AQ380" s="529"/>
      <c r="AR380" s="529"/>
      <c r="AS380" s="533"/>
      <c r="AT380" s="533"/>
      <c r="AU380" s="537"/>
      <c r="AV380" s="532" t="str">
        <f t="shared" si="37"/>
        <v xml:space="preserve"> </v>
      </c>
      <c r="AW380" s="298">
        <f t="shared" si="38"/>
        <v>0</v>
      </c>
      <c r="AX380" s="533"/>
      <c r="AZ380" s="3"/>
    </row>
    <row r="381" spans="1:52" ht="13.5" hidden="1" thickBot="1">
      <c r="A381" s="525" t="s">
        <v>828</v>
      </c>
      <c r="B381" s="407" t="s">
        <v>514</v>
      </c>
      <c r="C381" s="407" t="str">
        <f t="shared" si="40"/>
        <v xml:space="preserve"> </v>
      </c>
      <c r="D381" s="527" t="s">
        <v>514</v>
      </c>
      <c r="E381" s="298">
        <v>0</v>
      </c>
      <c r="F381" s="528" t="str">
        <f t="shared" si="36"/>
        <v xml:space="preserve"> </v>
      </c>
      <c r="G381" s="498"/>
      <c r="H381" s="498"/>
      <c r="I381" s="536"/>
      <c r="J381" s="498"/>
      <c r="K381" s="498"/>
      <c r="L381" s="498"/>
      <c r="M381" s="498"/>
      <c r="N381" s="498"/>
      <c r="O381" s="529"/>
      <c r="P381" s="498"/>
      <c r="Q381" s="529"/>
      <c r="R381" s="529"/>
      <c r="S381" s="498"/>
      <c r="T381" s="498"/>
      <c r="U381" s="498"/>
      <c r="V381" s="498"/>
      <c r="W381" s="498"/>
      <c r="X381" s="498"/>
      <c r="Y381" s="536"/>
      <c r="Z381" s="498"/>
      <c r="AA381" s="498"/>
      <c r="AB381" s="498"/>
      <c r="AC381" s="498"/>
      <c r="AD381" s="533"/>
      <c r="AE381" s="529"/>
      <c r="AF381" s="538"/>
      <c r="AG381" s="538"/>
      <c r="AH381" s="529"/>
      <c r="AI381" s="529"/>
      <c r="AJ381" s="529"/>
      <c r="AK381" s="529"/>
      <c r="AL381" s="529"/>
      <c r="AM381" s="7"/>
      <c r="AN381" s="530"/>
      <c r="AO381" s="533"/>
      <c r="AP381" s="492"/>
      <c r="AQ381" s="530"/>
      <c r="AR381" s="530"/>
      <c r="AS381" s="533"/>
      <c r="AT381" s="533"/>
      <c r="AU381" s="537"/>
      <c r="AV381" s="532" t="str">
        <f t="shared" si="37"/>
        <v xml:space="preserve"> </v>
      </c>
      <c r="AW381" s="298">
        <f t="shared" si="38"/>
        <v>0</v>
      </c>
      <c r="AX381" s="533"/>
    </row>
    <row r="382" spans="1:52" ht="13.5" hidden="1" thickBot="1">
      <c r="A382" s="53" t="s">
        <v>626</v>
      </c>
      <c r="B382" s="407" t="s">
        <v>514</v>
      </c>
      <c r="C382" s="407" t="str">
        <f t="shared" si="40"/>
        <v xml:space="preserve"> </v>
      </c>
      <c r="D382" s="527" t="s">
        <v>514</v>
      </c>
      <c r="E382" s="298">
        <v>0</v>
      </c>
      <c r="F382" s="528" t="str">
        <f t="shared" si="36"/>
        <v xml:space="preserve"> </v>
      </c>
      <c r="G382" s="492"/>
      <c r="H382" s="492"/>
      <c r="I382" s="492"/>
      <c r="J382" s="492"/>
      <c r="K382" s="492"/>
      <c r="L382" s="492"/>
      <c r="M382" s="492"/>
      <c r="N382" s="492"/>
      <c r="O382" s="529"/>
      <c r="P382" s="492"/>
      <c r="Q382" s="529"/>
      <c r="R382" s="529"/>
      <c r="S382" s="492"/>
      <c r="T382" s="492"/>
      <c r="U382" s="492"/>
      <c r="V382" s="492"/>
      <c r="W382" s="492"/>
      <c r="X382" s="492"/>
      <c r="Y382" s="492"/>
      <c r="Z382" s="530"/>
      <c r="AA382" s="530"/>
      <c r="AB382" s="530"/>
      <c r="AC382" s="530"/>
      <c r="AD382" s="533"/>
      <c r="AE382" s="529"/>
      <c r="AF382" s="538"/>
      <c r="AG382" s="538"/>
      <c r="AH382" s="529"/>
      <c r="AI382" s="529"/>
      <c r="AJ382" s="529"/>
      <c r="AK382" s="529"/>
      <c r="AL382" s="529"/>
      <c r="AM382" s="7"/>
      <c r="AN382" s="530"/>
      <c r="AO382" s="533"/>
      <c r="AP382" s="492"/>
      <c r="AQ382" s="530"/>
      <c r="AR382" s="530"/>
      <c r="AS382" s="533"/>
      <c r="AT382" s="533"/>
      <c r="AU382" s="537"/>
      <c r="AV382" s="532" t="str">
        <f t="shared" si="37"/>
        <v xml:space="preserve"> </v>
      </c>
      <c r="AW382" s="298">
        <f t="shared" si="38"/>
        <v>0</v>
      </c>
      <c r="AX382" s="533"/>
    </row>
    <row r="383" spans="1:52" ht="13.5" hidden="1" thickBot="1">
      <c r="A383" s="53" t="s">
        <v>508</v>
      </c>
      <c r="B383" s="407" t="s">
        <v>514</v>
      </c>
      <c r="C383" s="407" t="str">
        <f t="shared" si="40"/>
        <v xml:space="preserve"> </v>
      </c>
      <c r="D383" s="527" t="s">
        <v>514</v>
      </c>
      <c r="E383" s="298">
        <v>0</v>
      </c>
      <c r="F383" s="528" t="str">
        <f t="shared" ref="F383:F446" si="41">IFERROR(AVERAGEA(G383:AT383), " ")</f>
        <v xml:space="preserve"> </v>
      </c>
      <c r="G383" s="492"/>
      <c r="H383" s="492"/>
      <c r="I383" s="492"/>
      <c r="J383" s="492"/>
      <c r="K383" s="492"/>
      <c r="L383" s="492"/>
      <c r="M383" s="492"/>
      <c r="N383" s="492"/>
      <c r="O383" s="529"/>
      <c r="P383" s="492"/>
      <c r="Q383" s="529"/>
      <c r="R383" s="529"/>
      <c r="S383" s="492"/>
      <c r="T383" s="492"/>
      <c r="U383" s="492"/>
      <c r="V383" s="492"/>
      <c r="W383" s="492"/>
      <c r="X383" s="492"/>
      <c r="Y383" s="492"/>
      <c r="Z383" s="530"/>
      <c r="AA383" s="530"/>
      <c r="AB383" s="530"/>
      <c r="AC383" s="530"/>
      <c r="AD383" s="533"/>
      <c r="AE383" s="529"/>
      <c r="AF383" s="538"/>
      <c r="AG383" s="538"/>
      <c r="AH383" s="529"/>
      <c r="AI383" s="529"/>
      <c r="AJ383" s="529"/>
      <c r="AK383" s="529"/>
      <c r="AL383" s="529"/>
      <c r="AM383" s="7"/>
      <c r="AN383" s="530"/>
      <c r="AO383" s="533"/>
      <c r="AP383" s="492"/>
      <c r="AQ383" s="530"/>
      <c r="AR383" s="530"/>
      <c r="AS383" s="533"/>
      <c r="AT383" s="533"/>
      <c r="AU383" s="537"/>
      <c r="AV383" s="532" t="str">
        <f t="shared" ref="AV383:AV446" si="42">IF(MIN(G383:AT383)=0," ",MIN(G383:AT383))</f>
        <v xml:space="preserve"> </v>
      </c>
      <c r="AW383" s="298">
        <f t="shared" ref="AW383:AW446" si="43">COUNTA(G383:AT383)</f>
        <v>0</v>
      </c>
      <c r="AX383" s="533"/>
    </row>
    <row r="384" spans="1:52" ht="13.5" hidden="1" thickBot="1">
      <c r="A384" s="525" t="s">
        <v>902</v>
      </c>
      <c r="B384" s="407" t="s">
        <v>514</v>
      </c>
      <c r="C384" s="407" t="str">
        <f t="shared" si="40"/>
        <v xml:space="preserve"> </v>
      </c>
      <c r="D384" s="527" t="s">
        <v>514</v>
      </c>
      <c r="E384" s="298">
        <v>0</v>
      </c>
      <c r="F384" s="528" t="str">
        <f t="shared" si="41"/>
        <v xml:space="preserve"> </v>
      </c>
      <c r="G384" s="498"/>
      <c r="H384" s="498"/>
      <c r="I384" s="536"/>
      <c r="J384" s="498"/>
      <c r="K384" s="498"/>
      <c r="L384" s="498"/>
      <c r="M384" s="498"/>
      <c r="N384" s="498"/>
      <c r="O384" s="529"/>
      <c r="P384" s="498"/>
      <c r="Q384" s="529"/>
      <c r="R384" s="529"/>
      <c r="S384" s="498"/>
      <c r="T384" s="498"/>
      <c r="U384" s="498"/>
      <c r="V384" s="498"/>
      <c r="W384" s="498"/>
      <c r="X384" s="498"/>
      <c r="Y384" s="536"/>
      <c r="Z384" s="498"/>
      <c r="AA384" s="498"/>
      <c r="AB384" s="498"/>
      <c r="AC384" s="498"/>
      <c r="AD384" s="533"/>
      <c r="AE384" s="529"/>
      <c r="AF384" s="538"/>
      <c r="AG384" s="538"/>
      <c r="AH384" s="529"/>
      <c r="AI384" s="529"/>
      <c r="AJ384" s="529"/>
      <c r="AK384" s="529"/>
      <c r="AL384" s="529"/>
      <c r="AM384" s="7"/>
      <c r="AN384" s="530"/>
      <c r="AO384" s="533"/>
      <c r="AP384" s="492"/>
      <c r="AQ384" s="530"/>
      <c r="AR384" s="530"/>
      <c r="AS384" s="533"/>
      <c r="AT384" s="533"/>
      <c r="AU384" s="537"/>
      <c r="AV384" s="532" t="str">
        <f t="shared" si="42"/>
        <v xml:space="preserve"> </v>
      </c>
      <c r="AW384" s="298">
        <f t="shared" si="43"/>
        <v>0</v>
      </c>
      <c r="AX384" s="533"/>
    </row>
    <row r="385" spans="1:52" ht="13.5" hidden="1" thickBot="1">
      <c r="A385" s="535" t="s">
        <v>1214</v>
      </c>
      <c r="B385" s="407" t="s">
        <v>514</v>
      </c>
      <c r="C385" s="407" t="str">
        <f t="shared" si="40"/>
        <v xml:space="preserve"> </v>
      </c>
      <c r="D385" s="527" t="s">
        <v>514</v>
      </c>
      <c r="E385" s="298">
        <v>0</v>
      </c>
      <c r="F385" s="528" t="str">
        <f t="shared" si="41"/>
        <v xml:space="preserve"> </v>
      </c>
      <c r="G385" s="534"/>
      <c r="H385" s="534"/>
      <c r="I385" s="492"/>
      <c r="J385" s="534"/>
      <c r="K385" s="534"/>
      <c r="L385" s="534"/>
      <c r="M385" s="534"/>
      <c r="N385" s="534"/>
      <c r="O385" s="529"/>
      <c r="P385" s="534"/>
      <c r="Q385" s="529"/>
      <c r="R385" s="529"/>
      <c r="S385" s="534"/>
      <c r="T385" s="534"/>
      <c r="U385" s="534"/>
      <c r="V385" s="534"/>
      <c r="W385" s="534"/>
      <c r="X385" s="534"/>
      <c r="Y385" s="534"/>
      <c r="Z385" s="529"/>
      <c r="AA385" s="529"/>
      <c r="AB385" s="529"/>
      <c r="AC385" s="529"/>
      <c r="AD385" s="529"/>
      <c r="AE385" s="529"/>
      <c r="AF385" s="538"/>
      <c r="AG385" s="538"/>
      <c r="AH385" s="529"/>
      <c r="AI385" s="529"/>
      <c r="AJ385" s="529"/>
      <c r="AK385" s="529"/>
      <c r="AL385" s="529"/>
      <c r="AM385" s="7"/>
      <c r="AN385" s="529"/>
      <c r="AO385" s="529"/>
      <c r="AP385" s="534"/>
      <c r="AQ385" s="530"/>
      <c r="AR385" s="530"/>
      <c r="AS385" s="533"/>
      <c r="AT385" s="533"/>
      <c r="AU385" s="537"/>
      <c r="AV385" s="532" t="str">
        <f t="shared" si="42"/>
        <v xml:space="preserve"> </v>
      </c>
      <c r="AW385" s="298">
        <f t="shared" si="43"/>
        <v>0</v>
      </c>
      <c r="AX385" s="533"/>
    </row>
    <row r="386" spans="1:52" ht="13.5" hidden="1" thickBot="1">
      <c r="A386" s="525" t="s">
        <v>1048</v>
      </c>
      <c r="B386" s="407" t="s">
        <v>514</v>
      </c>
      <c r="C386" s="407" t="str">
        <f t="shared" si="40"/>
        <v xml:space="preserve"> </v>
      </c>
      <c r="D386" s="527" t="s">
        <v>514</v>
      </c>
      <c r="E386" s="298">
        <v>0</v>
      </c>
      <c r="F386" s="528" t="str">
        <f t="shared" si="41"/>
        <v xml:space="preserve"> </v>
      </c>
      <c r="G386" s="529"/>
      <c r="H386" s="529"/>
      <c r="I386" s="534"/>
      <c r="J386" s="529"/>
      <c r="K386" s="529"/>
      <c r="L386" s="529"/>
      <c r="M386" s="529"/>
      <c r="N386" s="529"/>
      <c r="O386" s="529"/>
      <c r="P386" s="529"/>
      <c r="Q386" s="529"/>
      <c r="R386" s="529"/>
      <c r="S386" s="529"/>
      <c r="T386" s="529"/>
      <c r="U386" s="529"/>
      <c r="V386" s="529"/>
      <c r="W386" s="529"/>
      <c r="X386" s="529"/>
      <c r="Y386" s="536"/>
      <c r="Z386" s="498"/>
      <c r="AA386" s="498"/>
      <c r="AB386" s="498"/>
      <c r="AC386" s="498"/>
      <c r="AD386" s="533"/>
      <c r="AE386" s="529"/>
      <c r="AF386" s="538"/>
      <c r="AG386" s="538"/>
      <c r="AH386" s="529"/>
      <c r="AI386" s="529"/>
      <c r="AJ386" s="529"/>
      <c r="AK386" s="529"/>
      <c r="AL386" s="529"/>
      <c r="AM386" s="7"/>
      <c r="AN386" s="530"/>
      <c r="AO386" s="533"/>
      <c r="AP386" s="492"/>
      <c r="AQ386" s="530"/>
      <c r="AR386" s="530"/>
      <c r="AS386" s="533"/>
      <c r="AT386" s="533"/>
      <c r="AU386" s="537"/>
      <c r="AV386" s="532" t="str">
        <f t="shared" si="42"/>
        <v xml:space="preserve"> </v>
      </c>
      <c r="AW386" s="298">
        <f t="shared" si="43"/>
        <v>0</v>
      </c>
      <c r="AX386" s="533"/>
    </row>
    <row r="387" spans="1:52" ht="13.5" hidden="1" thickBot="1">
      <c r="A387" s="535" t="s">
        <v>1320</v>
      </c>
      <c r="B387" s="407">
        <v>0</v>
      </c>
      <c r="C387" s="407">
        <v>0</v>
      </c>
      <c r="D387" s="527" t="s">
        <v>514</v>
      </c>
      <c r="E387" s="298">
        <v>0</v>
      </c>
      <c r="F387" s="528" t="str">
        <f t="shared" si="41"/>
        <v xml:space="preserve"> </v>
      </c>
      <c r="G387" s="529"/>
      <c r="H387" s="529"/>
      <c r="I387" s="529"/>
      <c r="J387" s="529"/>
      <c r="K387" s="529"/>
      <c r="L387" s="529"/>
      <c r="M387" s="529"/>
      <c r="N387" s="529"/>
      <c r="O387" s="529"/>
      <c r="P387" s="529"/>
      <c r="Q387" s="529"/>
      <c r="R387" s="529"/>
      <c r="S387" s="529"/>
      <c r="T387" s="529"/>
      <c r="U387" s="529"/>
      <c r="V387" s="529"/>
      <c r="W387" s="529"/>
      <c r="X387" s="529"/>
      <c r="Y387" s="529"/>
      <c r="Z387" s="498"/>
      <c r="AA387" s="498"/>
      <c r="AB387" s="498"/>
      <c r="AC387" s="498"/>
      <c r="AD387" s="498"/>
      <c r="AE387" s="498"/>
      <c r="AF387" s="498"/>
      <c r="AG387" s="498"/>
      <c r="AH387" s="498"/>
      <c r="AI387" s="498"/>
      <c r="AJ387" s="498"/>
      <c r="AK387" s="498"/>
      <c r="AL387" s="498"/>
      <c r="AM387" s="7"/>
      <c r="AN387" s="498"/>
      <c r="AO387" s="498"/>
      <c r="AP387" s="536"/>
      <c r="AQ387" s="498"/>
      <c r="AR387" s="498"/>
      <c r="AS387" s="533"/>
      <c r="AT387" s="533"/>
      <c r="AU387" s="537"/>
      <c r="AV387" s="532" t="str">
        <f t="shared" si="42"/>
        <v xml:space="preserve"> </v>
      </c>
      <c r="AW387" s="298">
        <f t="shared" si="43"/>
        <v>0</v>
      </c>
      <c r="AX387" s="533"/>
    </row>
    <row r="388" spans="1:52" ht="13.5" hidden="1" thickBot="1">
      <c r="A388" s="525" t="s">
        <v>942</v>
      </c>
      <c r="B388" s="407" t="s">
        <v>514</v>
      </c>
      <c r="C388" s="407" t="str">
        <f>IFERROR(MINUTE(C$5)-MINUTE(D388)," ")</f>
        <v xml:space="preserve"> </v>
      </c>
      <c r="D388" s="527" t="s">
        <v>514</v>
      </c>
      <c r="E388" s="298">
        <v>0</v>
      </c>
      <c r="F388" s="528" t="str">
        <f t="shared" si="41"/>
        <v xml:space="preserve"> </v>
      </c>
      <c r="G388" s="529"/>
      <c r="H388" s="529"/>
      <c r="I388" s="534"/>
      <c r="J388" s="529"/>
      <c r="K388" s="529"/>
      <c r="L388" s="529"/>
      <c r="M388" s="529"/>
      <c r="N388" s="529"/>
      <c r="O388" s="529"/>
      <c r="P388" s="529"/>
      <c r="Q388" s="529"/>
      <c r="R388" s="529"/>
      <c r="S388" s="529"/>
      <c r="T388" s="529"/>
      <c r="U388" s="529"/>
      <c r="V388" s="529"/>
      <c r="W388" s="529"/>
      <c r="X388" s="529"/>
      <c r="Y388" s="534"/>
      <c r="Z388" s="529"/>
      <c r="AA388" s="529"/>
      <c r="AB388" s="529"/>
      <c r="AC388" s="529"/>
      <c r="AD388" s="533"/>
      <c r="AE388" s="529"/>
      <c r="AF388" s="538"/>
      <c r="AG388" s="538"/>
      <c r="AH388" s="529"/>
      <c r="AI388" s="529"/>
      <c r="AJ388" s="529"/>
      <c r="AK388" s="529"/>
      <c r="AL388" s="529"/>
      <c r="AM388" s="7"/>
      <c r="AN388" s="530"/>
      <c r="AO388" s="533"/>
      <c r="AP388" s="492"/>
      <c r="AQ388" s="530"/>
      <c r="AR388" s="530"/>
      <c r="AS388" s="533"/>
      <c r="AT388" s="533"/>
      <c r="AU388" s="537"/>
      <c r="AV388" s="532" t="str">
        <f t="shared" si="42"/>
        <v xml:space="preserve"> </v>
      </c>
      <c r="AW388" s="298">
        <f t="shared" si="43"/>
        <v>0</v>
      </c>
      <c r="AX388" s="533"/>
    </row>
    <row r="389" spans="1:52" ht="13.5" hidden="1" thickBot="1">
      <c r="A389" s="546" t="s">
        <v>794</v>
      </c>
      <c r="B389" s="407" t="s">
        <v>514</v>
      </c>
      <c r="C389" s="407" t="str">
        <f>IFERROR(MINUTE(C$5)-MINUTE(D389)," ")</f>
        <v xml:space="preserve"> </v>
      </c>
      <c r="D389" s="527" t="s">
        <v>514</v>
      </c>
      <c r="E389" s="298">
        <v>0</v>
      </c>
      <c r="F389" s="528" t="str">
        <f t="shared" si="41"/>
        <v xml:space="preserve"> </v>
      </c>
      <c r="G389" s="492"/>
      <c r="H389" s="492"/>
      <c r="I389" s="492"/>
      <c r="J389" s="492"/>
      <c r="K389" s="492"/>
      <c r="L389" s="492"/>
      <c r="M389" s="492"/>
      <c r="N389" s="492"/>
      <c r="O389" s="529"/>
      <c r="P389" s="492"/>
      <c r="Q389" s="529"/>
      <c r="R389" s="529"/>
      <c r="S389" s="492"/>
      <c r="T389" s="492"/>
      <c r="U389" s="492"/>
      <c r="V389" s="492"/>
      <c r="W389" s="492"/>
      <c r="X389" s="492"/>
      <c r="Y389" s="492"/>
      <c r="Z389" s="530"/>
      <c r="AA389" s="530"/>
      <c r="AB389" s="530"/>
      <c r="AC389" s="530"/>
      <c r="AD389" s="533"/>
      <c r="AE389" s="529"/>
      <c r="AF389" s="538"/>
      <c r="AG389" s="538"/>
      <c r="AH389" s="529"/>
      <c r="AI389" s="529"/>
      <c r="AJ389" s="529"/>
      <c r="AK389" s="529"/>
      <c r="AL389" s="529"/>
      <c r="AM389" s="7"/>
      <c r="AN389" s="530"/>
      <c r="AO389" s="533"/>
      <c r="AP389" s="492"/>
      <c r="AQ389" s="530"/>
      <c r="AR389" s="530"/>
      <c r="AS389" s="538"/>
      <c r="AT389" s="538"/>
      <c r="AU389" s="537"/>
      <c r="AV389" s="532" t="str">
        <f t="shared" si="42"/>
        <v xml:space="preserve"> </v>
      </c>
      <c r="AW389" s="298">
        <f t="shared" si="43"/>
        <v>0</v>
      </c>
      <c r="AX389" s="533"/>
    </row>
    <row r="390" spans="1:52" ht="13.5" hidden="1" thickBot="1">
      <c r="A390" s="535" t="s">
        <v>1321</v>
      </c>
      <c r="B390" s="407">
        <v>6</v>
      </c>
      <c r="C390" s="407">
        <v>6</v>
      </c>
      <c r="D390" s="527" t="s">
        <v>514</v>
      </c>
      <c r="E390" s="298">
        <v>0</v>
      </c>
      <c r="F390" s="528" t="str">
        <f t="shared" si="41"/>
        <v xml:space="preserve"> </v>
      </c>
      <c r="G390" s="529"/>
      <c r="H390" s="529"/>
      <c r="I390" s="529"/>
      <c r="J390" s="529"/>
      <c r="K390" s="529"/>
      <c r="L390" s="529"/>
      <c r="M390" s="529"/>
      <c r="N390" s="529"/>
      <c r="O390" s="529"/>
      <c r="P390" s="529"/>
      <c r="Q390" s="529"/>
      <c r="R390" s="529"/>
      <c r="S390" s="529"/>
      <c r="T390" s="529"/>
      <c r="U390" s="529"/>
      <c r="V390" s="529"/>
      <c r="W390" s="529"/>
      <c r="X390" s="529"/>
      <c r="Y390" s="529"/>
      <c r="Z390" s="498"/>
      <c r="AA390" s="498"/>
      <c r="AB390" s="498"/>
      <c r="AC390" s="498"/>
      <c r="AD390" s="498"/>
      <c r="AE390" s="498"/>
      <c r="AF390" s="498"/>
      <c r="AG390" s="529"/>
      <c r="AH390" s="529"/>
      <c r="AI390" s="529"/>
      <c r="AJ390" s="529"/>
      <c r="AK390" s="529"/>
      <c r="AL390" s="529"/>
      <c r="AM390" s="122"/>
      <c r="AN390" s="529"/>
      <c r="AO390" s="529"/>
      <c r="AP390" s="534"/>
      <c r="AQ390" s="498"/>
      <c r="AR390" s="498"/>
      <c r="AS390" s="533"/>
      <c r="AT390" s="533"/>
      <c r="AU390" s="537"/>
      <c r="AV390" s="532" t="str">
        <f t="shared" si="42"/>
        <v xml:space="preserve"> </v>
      </c>
      <c r="AW390" s="298">
        <f t="shared" si="43"/>
        <v>0</v>
      </c>
      <c r="AX390" s="533"/>
      <c r="AZ390" s="3"/>
    </row>
    <row r="391" spans="1:52" ht="13.5" hidden="1" thickBot="1">
      <c r="A391" s="53" t="s">
        <v>497</v>
      </c>
      <c r="B391" s="407" t="s">
        <v>514</v>
      </c>
      <c r="C391" s="407" t="str">
        <f t="shared" ref="C391:C454" si="44">IFERROR(MINUTE(C$5)-MINUTE(D391)," ")</f>
        <v xml:space="preserve"> </v>
      </c>
      <c r="D391" s="527" t="s">
        <v>514</v>
      </c>
      <c r="E391" s="298">
        <v>0</v>
      </c>
      <c r="F391" s="528" t="str">
        <f t="shared" si="41"/>
        <v xml:space="preserve"> </v>
      </c>
      <c r="G391" s="492"/>
      <c r="H391" s="492"/>
      <c r="I391" s="492"/>
      <c r="J391" s="492"/>
      <c r="K391" s="492"/>
      <c r="L391" s="492"/>
      <c r="M391" s="492"/>
      <c r="N391" s="492"/>
      <c r="O391" s="529"/>
      <c r="P391" s="492"/>
      <c r="Q391" s="529"/>
      <c r="R391" s="529"/>
      <c r="S391" s="492"/>
      <c r="T391" s="492"/>
      <c r="U391" s="492"/>
      <c r="V391" s="492"/>
      <c r="W391" s="492"/>
      <c r="X391" s="492"/>
      <c r="Y391" s="534"/>
      <c r="Z391" s="529"/>
      <c r="AA391" s="529"/>
      <c r="AB391" s="529"/>
      <c r="AC391" s="529"/>
      <c r="AD391" s="533"/>
      <c r="AE391" s="529"/>
      <c r="AF391" s="538"/>
      <c r="AG391" s="538"/>
      <c r="AH391" s="529"/>
      <c r="AI391" s="529"/>
      <c r="AJ391" s="529"/>
      <c r="AK391" s="529"/>
      <c r="AL391" s="529"/>
      <c r="AM391" s="7"/>
      <c r="AN391" s="530"/>
      <c r="AO391" s="533"/>
      <c r="AP391" s="492"/>
      <c r="AQ391" s="530"/>
      <c r="AR391" s="530"/>
      <c r="AS391" s="538"/>
      <c r="AT391" s="538"/>
      <c r="AU391" s="537"/>
      <c r="AV391" s="532" t="str">
        <f t="shared" si="42"/>
        <v xml:space="preserve"> </v>
      </c>
      <c r="AW391" s="298">
        <f t="shared" si="43"/>
        <v>0</v>
      </c>
      <c r="AX391" s="533"/>
    </row>
    <row r="392" spans="1:52" ht="13.5" hidden="1" thickBot="1">
      <c r="A392" s="535" t="s">
        <v>1215</v>
      </c>
      <c r="B392" s="407" t="s">
        <v>514</v>
      </c>
      <c r="C392" s="407" t="str">
        <f t="shared" si="44"/>
        <v xml:space="preserve"> </v>
      </c>
      <c r="D392" s="527" t="s">
        <v>514</v>
      </c>
      <c r="E392" s="298">
        <v>0</v>
      </c>
      <c r="F392" s="528" t="str">
        <f t="shared" si="41"/>
        <v xml:space="preserve"> </v>
      </c>
      <c r="G392" s="534"/>
      <c r="H392" s="534"/>
      <c r="I392" s="492"/>
      <c r="J392" s="534"/>
      <c r="K392" s="534"/>
      <c r="L392" s="534"/>
      <c r="M392" s="534"/>
      <c r="N392" s="534"/>
      <c r="O392" s="529"/>
      <c r="P392" s="534"/>
      <c r="Q392" s="529"/>
      <c r="R392" s="529"/>
      <c r="S392" s="534"/>
      <c r="T392" s="534"/>
      <c r="U392" s="534"/>
      <c r="V392" s="534"/>
      <c r="W392" s="534"/>
      <c r="X392" s="534"/>
      <c r="Y392" s="534"/>
      <c r="Z392" s="529"/>
      <c r="AA392" s="529"/>
      <c r="AB392" s="529"/>
      <c r="AC392" s="529"/>
      <c r="AD392" s="529"/>
      <c r="AE392" s="529"/>
      <c r="AF392" s="538"/>
      <c r="AG392" s="538"/>
      <c r="AH392" s="529"/>
      <c r="AI392" s="529"/>
      <c r="AJ392" s="529"/>
      <c r="AK392" s="529"/>
      <c r="AL392" s="529"/>
      <c r="AM392" s="7"/>
      <c r="AN392" s="529"/>
      <c r="AO392" s="529"/>
      <c r="AP392" s="534"/>
      <c r="AQ392" s="530"/>
      <c r="AR392" s="530"/>
      <c r="AS392" s="533"/>
      <c r="AT392" s="533"/>
      <c r="AU392" s="537"/>
      <c r="AV392" s="532" t="str">
        <f t="shared" si="42"/>
        <v xml:space="preserve"> </v>
      </c>
      <c r="AW392" s="298">
        <f t="shared" si="43"/>
        <v>0</v>
      </c>
      <c r="AX392" s="533"/>
    </row>
    <row r="393" spans="1:52" ht="13.5" hidden="1" thickBot="1">
      <c r="A393" s="53" t="s">
        <v>941</v>
      </c>
      <c r="B393" s="407" t="s">
        <v>514</v>
      </c>
      <c r="C393" s="407" t="str">
        <f t="shared" si="44"/>
        <v xml:space="preserve"> </v>
      </c>
      <c r="D393" s="527" t="s">
        <v>514</v>
      </c>
      <c r="E393" s="298">
        <v>0</v>
      </c>
      <c r="F393" s="528" t="str">
        <f t="shared" si="41"/>
        <v xml:space="preserve"> </v>
      </c>
      <c r="G393" s="492"/>
      <c r="H393" s="492"/>
      <c r="I393" s="492"/>
      <c r="J393" s="492"/>
      <c r="K393" s="492"/>
      <c r="L393" s="492"/>
      <c r="M393" s="492"/>
      <c r="N393" s="492"/>
      <c r="O393" s="529"/>
      <c r="P393" s="567"/>
      <c r="Q393" s="529"/>
      <c r="R393" s="529"/>
      <c r="S393" s="567"/>
      <c r="T393" s="567"/>
      <c r="U393" s="567"/>
      <c r="V393" s="567"/>
      <c r="W393" s="567"/>
      <c r="X393" s="567"/>
      <c r="Y393" s="492"/>
      <c r="Z393" s="530"/>
      <c r="AA393" s="530"/>
      <c r="AB393" s="530"/>
      <c r="AC393" s="530"/>
      <c r="AD393" s="533"/>
      <c r="AE393" s="529"/>
      <c r="AF393" s="538"/>
      <c r="AG393" s="538"/>
      <c r="AH393" s="529"/>
      <c r="AI393" s="529"/>
      <c r="AJ393" s="529"/>
      <c r="AK393" s="529"/>
      <c r="AL393" s="529"/>
      <c r="AM393" s="7"/>
      <c r="AN393" s="530"/>
      <c r="AO393" s="533"/>
      <c r="AP393" s="492"/>
      <c r="AQ393" s="530"/>
      <c r="AR393" s="530"/>
      <c r="AS393" s="533"/>
      <c r="AT393" s="533"/>
      <c r="AU393" s="544"/>
      <c r="AV393" s="532" t="str">
        <f t="shared" si="42"/>
        <v xml:space="preserve"> </v>
      </c>
      <c r="AW393" s="298">
        <f t="shared" si="43"/>
        <v>0</v>
      </c>
      <c r="AX393" s="533"/>
    </row>
    <row r="394" spans="1:52" ht="13.5" hidden="1" thickBot="1">
      <c r="A394" s="535" t="s">
        <v>209</v>
      </c>
      <c r="B394" s="407" t="s">
        <v>514</v>
      </c>
      <c r="C394" s="407" t="str">
        <f t="shared" si="44"/>
        <v xml:space="preserve"> </v>
      </c>
      <c r="D394" s="527" t="s">
        <v>514</v>
      </c>
      <c r="E394" s="298">
        <v>0</v>
      </c>
      <c r="F394" s="528" t="str">
        <f t="shared" si="41"/>
        <v xml:space="preserve"> </v>
      </c>
      <c r="G394" s="534"/>
      <c r="H394" s="534"/>
      <c r="I394" s="492"/>
      <c r="J394" s="492"/>
      <c r="K394" s="492"/>
      <c r="L394" s="492"/>
      <c r="M394" s="492"/>
      <c r="N394" s="492"/>
      <c r="O394" s="529"/>
      <c r="P394" s="492"/>
      <c r="Q394" s="529"/>
      <c r="R394" s="529"/>
      <c r="S394" s="492"/>
      <c r="T394" s="492"/>
      <c r="U394" s="492"/>
      <c r="V394" s="492"/>
      <c r="W394" s="492"/>
      <c r="X394" s="492"/>
      <c r="Y394" s="492"/>
      <c r="Z394" s="530"/>
      <c r="AA394" s="530"/>
      <c r="AB394" s="530"/>
      <c r="AC394" s="530"/>
      <c r="AD394" s="533"/>
      <c r="AE394" s="529"/>
      <c r="AF394" s="538"/>
      <c r="AG394" s="538"/>
      <c r="AH394" s="529"/>
      <c r="AI394" s="529"/>
      <c r="AJ394" s="529"/>
      <c r="AK394" s="529"/>
      <c r="AL394" s="529"/>
      <c r="AM394" s="7"/>
      <c r="AN394" s="530"/>
      <c r="AO394" s="533"/>
      <c r="AP394" s="492"/>
      <c r="AQ394" s="530"/>
      <c r="AR394" s="530"/>
      <c r="AS394" s="533"/>
      <c r="AT394" s="533"/>
      <c r="AU394" s="537"/>
      <c r="AV394" s="532" t="str">
        <f t="shared" si="42"/>
        <v xml:space="preserve"> </v>
      </c>
      <c r="AW394" s="298">
        <f t="shared" si="43"/>
        <v>0</v>
      </c>
      <c r="AX394" s="533"/>
    </row>
    <row r="395" spans="1:52" ht="13.5" hidden="1" thickBot="1">
      <c r="A395" s="53" t="s">
        <v>552</v>
      </c>
      <c r="B395" s="407" t="s">
        <v>514</v>
      </c>
      <c r="C395" s="407" t="str">
        <f t="shared" si="44"/>
        <v xml:space="preserve"> </v>
      </c>
      <c r="D395" s="527" t="s">
        <v>514</v>
      </c>
      <c r="E395" s="298">
        <v>0</v>
      </c>
      <c r="F395" s="528" t="str">
        <f t="shared" si="41"/>
        <v xml:space="preserve"> </v>
      </c>
      <c r="G395" s="492"/>
      <c r="H395" s="492"/>
      <c r="I395" s="492"/>
      <c r="J395" s="492"/>
      <c r="K395" s="492"/>
      <c r="L395" s="492"/>
      <c r="M395" s="492"/>
      <c r="N395" s="492"/>
      <c r="O395" s="529"/>
      <c r="P395" s="492"/>
      <c r="Q395" s="529"/>
      <c r="R395" s="529"/>
      <c r="S395" s="492"/>
      <c r="T395" s="492"/>
      <c r="U395" s="492"/>
      <c r="V395" s="492"/>
      <c r="W395" s="492"/>
      <c r="X395" s="492"/>
      <c r="Y395" s="492"/>
      <c r="Z395" s="530"/>
      <c r="AA395" s="530"/>
      <c r="AB395" s="530"/>
      <c r="AC395" s="530"/>
      <c r="AD395" s="538"/>
      <c r="AE395" s="529"/>
      <c r="AF395" s="538"/>
      <c r="AG395" s="538"/>
      <c r="AH395" s="529"/>
      <c r="AI395" s="529"/>
      <c r="AJ395" s="529"/>
      <c r="AK395" s="529"/>
      <c r="AL395" s="529"/>
      <c r="AM395" s="7"/>
      <c r="AN395" s="529"/>
      <c r="AO395" s="538"/>
      <c r="AP395" s="534"/>
      <c r="AQ395" s="529"/>
      <c r="AR395" s="529"/>
      <c r="AS395" s="533"/>
      <c r="AT395" s="533"/>
      <c r="AU395" s="544"/>
      <c r="AV395" s="532" t="str">
        <f t="shared" si="42"/>
        <v xml:space="preserve"> </v>
      </c>
      <c r="AW395" s="298">
        <f t="shared" si="43"/>
        <v>0</v>
      </c>
      <c r="AX395" s="533"/>
    </row>
    <row r="396" spans="1:52" ht="13.5" hidden="1" thickBot="1">
      <c r="A396" s="53" t="s">
        <v>262</v>
      </c>
      <c r="B396" s="407" t="s">
        <v>514</v>
      </c>
      <c r="C396" s="407" t="str">
        <f t="shared" si="44"/>
        <v xml:space="preserve"> </v>
      </c>
      <c r="D396" s="527" t="s">
        <v>514</v>
      </c>
      <c r="E396" s="298">
        <v>0</v>
      </c>
      <c r="F396" s="528" t="str">
        <f t="shared" si="41"/>
        <v xml:space="preserve"> </v>
      </c>
      <c r="G396" s="534"/>
      <c r="H396" s="534"/>
      <c r="I396" s="492"/>
      <c r="J396" s="492"/>
      <c r="K396" s="492"/>
      <c r="L396" s="492"/>
      <c r="M396" s="492"/>
      <c r="N396" s="492"/>
      <c r="O396" s="529"/>
      <c r="P396" s="492"/>
      <c r="Q396" s="529"/>
      <c r="R396" s="529"/>
      <c r="S396" s="492"/>
      <c r="T396" s="492"/>
      <c r="U396" s="492"/>
      <c r="V396" s="492"/>
      <c r="W396" s="492"/>
      <c r="X396" s="492"/>
      <c r="Y396" s="492"/>
      <c r="Z396" s="530"/>
      <c r="AA396" s="530"/>
      <c r="AB396" s="530"/>
      <c r="AC396" s="530"/>
      <c r="AD396" s="533"/>
      <c r="AE396" s="529"/>
      <c r="AF396" s="538"/>
      <c r="AG396" s="538"/>
      <c r="AH396" s="529"/>
      <c r="AI396" s="529"/>
      <c r="AJ396" s="529"/>
      <c r="AK396" s="529"/>
      <c r="AL396" s="529"/>
      <c r="AM396" s="7"/>
      <c r="AN396" s="530"/>
      <c r="AO396" s="533"/>
      <c r="AP396" s="492"/>
      <c r="AQ396" s="530"/>
      <c r="AR396" s="530"/>
      <c r="AS396" s="533"/>
      <c r="AT396" s="533"/>
      <c r="AU396" s="537"/>
      <c r="AV396" s="532" t="str">
        <f t="shared" si="42"/>
        <v xml:space="preserve"> </v>
      </c>
      <c r="AW396" s="298">
        <f t="shared" si="43"/>
        <v>0</v>
      </c>
      <c r="AX396" s="533"/>
    </row>
    <row r="397" spans="1:52" ht="13.5" hidden="1" thickBot="1">
      <c r="A397" s="53" t="s">
        <v>277</v>
      </c>
      <c r="B397" s="407" t="s">
        <v>514</v>
      </c>
      <c r="C397" s="407" t="str">
        <f t="shared" si="44"/>
        <v xml:space="preserve"> </v>
      </c>
      <c r="D397" s="527" t="s">
        <v>514</v>
      </c>
      <c r="E397" s="298">
        <v>0</v>
      </c>
      <c r="F397" s="528" t="str">
        <f t="shared" si="41"/>
        <v xml:space="preserve"> </v>
      </c>
      <c r="G397" s="534"/>
      <c r="H397" s="534"/>
      <c r="I397" s="492"/>
      <c r="J397" s="492"/>
      <c r="K397" s="492"/>
      <c r="L397" s="492"/>
      <c r="M397" s="492"/>
      <c r="N397" s="492"/>
      <c r="O397" s="529"/>
      <c r="P397" s="492"/>
      <c r="Q397" s="529"/>
      <c r="R397" s="529"/>
      <c r="S397" s="492"/>
      <c r="T397" s="492"/>
      <c r="U397" s="492"/>
      <c r="V397" s="492"/>
      <c r="W397" s="492"/>
      <c r="X397" s="492"/>
      <c r="Y397" s="492"/>
      <c r="Z397" s="530"/>
      <c r="AA397" s="530"/>
      <c r="AB397" s="530"/>
      <c r="AC397" s="530"/>
      <c r="AD397" s="533"/>
      <c r="AE397" s="529"/>
      <c r="AF397" s="538"/>
      <c r="AG397" s="538"/>
      <c r="AH397" s="529"/>
      <c r="AI397" s="529"/>
      <c r="AJ397" s="529"/>
      <c r="AK397" s="529"/>
      <c r="AL397" s="529"/>
      <c r="AM397" s="7"/>
      <c r="AN397" s="530"/>
      <c r="AO397" s="533"/>
      <c r="AP397" s="492"/>
      <c r="AQ397" s="530"/>
      <c r="AR397" s="530"/>
      <c r="AS397" s="533"/>
      <c r="AT397" s="533"/>
      <c r="AU397" s="537"/>
      <c r="AV397" s="532" t="str">
        <f t="shared" si="42"/>
        <v xml:space="preserve"> </v>
      </c>
      <c r="AW397" s="298">
        <f t="shared" si="43"/>
        <v>0</v>
      </c>
      <c r="AX397" s="533"/>
    </row>
    <row r="398" spans="1:52" ht="13.5" hidden="1" thickBot="1">
      <c r="A398" s="525" t="s">
        <v>1049</v>
      </c>
      <c r="B398" s="407" t="s">
        <v>514</v>
      </c>
      <c r="C398" s="407" t="str">
        <f t="shared" si="44"/>
        <v xml:space="preserve"> </v>
      </c>
      <c r="D398" s="527" t="s">
        <v>514</v>
      </c>
      <c r="E398" s="298">
        <v>0</v>
      </c>
      <c r="F398" s="528" t="str">
        <f t="shared" si="41"/>
        <v xml:space="preserve"> </v>
      </c>
      <c r="G398" s="498"/>
      <c r="H398" s="498"/>
      <c r="I398" s="536"/>
      <c r="J398" s="498"/>
      <c r="K398" s="498"/>
      <c r="L398" s="498"/>
      <c r="M398" s="498"/>
      <c r="N398" s="498"/>
      <c r="O398" s="529"/>
      <c r="P398" s="498"/>
      <c r="Q398" s="529"/>
      <c r="R398" s="529"/>
      <c r="S398" s="498"/>
      <c r="T398" s="498"/>
      <c r="U398" s="498"/>
      <c r="V398" s="498"/>
      <c r="W398" s="498"/>
      <c r="X398" s="498"/>
      <c r="Y398" s="536"/>
      <c r="Z398" s="498"/>
      <c r="AA398" s="498"/>
      <c r="AB398" s="498"/>
      <c r="AC398" s="498"/>
      <c r="AD398" s="533"/>
      <c r="AE398" s="529"/>
      <c r="AF398" s="538"/>
      <c r="AG398" s="538"/>
      <c r="AH398" s="529"/>
      <c r="AI398" s="529"/>
      <c r="AJ398" s="529"/>
      <c r="AK398" s="529"/>
      <c r="AL398" s="529"/>
      <c r="AM398" s="7"/>
      <c r="AN398" s="530"/>
      <c r="AO398" s="533"/>
      <c r="AP398" s="492"/>
      <c r="AQ398" s="530"/>
      <c r="AR398" s="530"/>
      <c r="AS398" s="533"/>
      <c r="AT398" s="533"/>
      <c r="AU398" s="537"/>
      <c r="AV398" s="532" t="str">
        <f t="shared" si="42"/>
        <v xml:space="preserve"> </v>
      </c>
      <c r="AW398" s="298">
        <f t="shared" si="43"/>
        <v>0</v>
      </c>
      <c r="AX398" s="533"/>
    </row>
    <row r="399" spans="1:52" ht="13.5" hidden="1" thickBot="1">
      <c r="A399" s="525" t="s">
        <v>895</v>
      </c>
      <c r="B399" s="407" t="s">
        <v>514</v>
      </c>
      <c r="C399" s="407" t="str">
        <f t="shared" si="44"/>
        <v xml:space="preserve"> </v>
      </c>
      <c r="D399" s="527" t="s">
        <v>514</v>
      </c>
      <c r="E399" s="298">
        <v>0</v>
      </c>
      <c r="F399" s="528" t="str">
        <f t="shared" si="41"/>
        <v xml:space="preserve"> </v>
      </c>
      <c r="G399" s="498"/>
      <c r="H399" s="498"/>
      <c r="I399" s="536"/>
      <c r="J399" s="498"/>
      <c r="K399" s="498"/>
      <c r="L399" s="498"/>
      <c r="M399" s="498"/>
      <c r="N399" s="498"/>
      <c r="O399" s="529"/>
      <c r="P399" s="498"/>
      <c r="Q399" s="529"/>
      <c r="R399" s="529"/>
      <c r="S399" s="498"/>
      <c r="T399" s="498"/>
      <c r="U399" s="498"/>
      <c r="V399" s="498"/>
      <c r="W399" s="498"/>
      <c r="X399" s="498"/>
      <c r="Y399" s="536"/>
      <c r="Z399" s="498"/>
      <c r="AA399" s="498"/>
      <c r="AB399" s="498"/>
      <c r="AC399" s="498"/>
      <c r="AD399" s="533"/>
      <c r="AE399" s="529"/>
      <c r="AF399" s="538"/>
      <c r="AG399" s="538"/>
      <c r="AH399" s="529"/>
      <c r="AI399" s="529"/>
      <c r="AJ399" s="529"/>
      <c r="AK399" s="529"/>
      <c r="AL399" s="529"/>
      <c r="AM399" s="7"/>
      <c r="AN399" s="530"/>
      <c r="AO399" s="533"/>
      <c r="AP399" s="492"/>
      <c r="AQ399" s="530"/>
      <c r="AR399" s="530"/>
      <c r="AS399" s="533"/>
      <c r="AT399" s="533"/>
      <c r="AU399" s="537"/>
      <c r="AV399" s="532" t="str">
        <f t="shared" si="42"/>
        <v xml:space="preserve"> </v>
      </c>
      <c r="AW399" s="298">
        <f t="shared" si="43"/>
        <v>0</v>
      </c>
      <c r="AX399" s="533"/>
    </row>
    <row r="400" spans="1:52" ht="13.5" hidden="1" thickBot="1">
      <c r="A400" s="53" t="s">
        <v>317</v>
      </c>
      <c r="B400" s="407" t="s">
        <v>514</v>
      </c>
      <c r="C400" s="407" t="str">
        <f t="shared" si="44"/>
        <v xml:space="preserve"> </v>
      </c>
      <c r="D400" s="527" t="s">
        <v>514</v>
      </c>
      <c r="E400" s="298">
        <v>0</v>
      </c>
      <c r="F400" s="528" t="str">
        <f t="shared" si="41"/>
        <v xml:space="preserve"> </v>
      </c>
      <c r="G400" s="534"/>
      <c r="H400" s="534"/>
      <c r="I400" s="492"/>
      <c r="J400" s="492"/>
      <c r="K400" s="492"/>
      <c r="L400" s="492"/>
      <c r="M400" s="492"/>
      <c r="N400" s="492"/>
      <c r="O400" s="529"/>
      <c r="P400" s="492"/>
      <c r="Q400" s="529"/>
      <c r="R400" s="529"/>
      <c r="S400" s="492"/>
      <c r="T400" s="492"/>
      <c r="U400" s="492"/>
      <c r="V400" s="492"/>
      <c r="W400" s="492"/>
      <c r="X400" s="492"/>
      <c r="Y400" s="492"/>
      <c r="Z400" s="530"/>
      <c r="AA400" s="530"/>
      <c r="AB400" s="530"/>
      <c r="AC400" s="530"/>
      <c r="AD400" s="533"/>
      <c r="AE400" s="529"/>
      <c r="AF400" s="538"/>
      <c r="AG400" s="538"/>
      <c r="AH400" s="529"/>
      <c r="AI400" s="529"/>
      <c r="AJ400" s="529"/>
      <c r="AK400" s="529"/>
      <c r="AL400" s="529"/>
      <c r="AM400" s="7"/>
      <c r="AN400" s="530"/>
      <c r="AO400" s="533"/>
      <c r="AP400" s="492"/>
      <c r="AQ400" s="530"/>
      <c r="AR400" s="530"/>
      <c r="AS400" s="533"/>
      <c r="AT400" s="533"/>
      <c r="AU400" s="537"/>
      <c r="AV400" s="532" t="str">
        <f t="shared" si="42"/>
        <v xml:space="preserve"> </v>
      </c>
      <c r="AW400" s="298">
        <f t="shared" si="43"/>
        <v>0</v>
      </c>
      <c r="AX400" s="533"/>
    </row>
    <row r="401" spans="1:52" ht="13.5" hidden="1" thickBot="1">
      <c r="A401" s="53" t="s">
        <v>346</v>
      </c>
      <c r="B401" s="407" t="s">
        <v>514</v>
      </c>
      <c r="C401" s="407" t="str">
        <f t="shared" si="44"/>
        <v xml:space="preserve"> </v>
      </c>
      <c r="D401" s="527" t="s">
        <v>514</v>
      </c>
      <c r="E401" s="298">
        <v>0</v>
      </c>
      <c r="F401" s="528" t="str">
        <f t="shared" si="41"/>
        <v xml:space="preserve"> </v>
      </c>
      <c r="G401" s="534"/>
      <c r="H401" s="534"/>
      <c r="I401" s="534"/>
      <c r="J401" s="534"/>
      <c r="K401" s="534"/>
      <c r="L401" s="534"/>
      <c r="M401" s="534"/>
      <c r="N401" s="534"/>
      <c r="O401" s="529"/>
      <c r="P401" s="534"/>
      <c r="Q401" s="529"/>
      <c r="R401" s="529"/>
      <c r="S401" s="534"/>
      <c r="T401" s="534"/>
      <c r="U401" s="534"/>
      <c r="V401" s="534"/>
      <c r="W401" s="534"/>
      <c r="X401" s="534"/>
      <c r="Y401" s="534"/>
      <c r="Z401" s="529"/>
      <c r="AA401" s="529"/>
      <c r="AB401" s="529"/>
      <c r="AC401" s="529"/>
      <c r="AD401" s="533"/>
      <c r="AE401" s="529"/>
      <c r="AF401" s="538"/>
      <c r="AG401" s="538"/>
      <c r="AH401" s="529"/>
      <c r="AI401" s="529"/>
      <c r="AJ401" s="529"/>
      <c r="AK401" s="529"/>
      <c r="AL401" s="529"/>
      <c r="AM401" s="7"/>
      <c r="AN401" s="530"/>
      <c r="AO401" s="533"/>
      <c r="AP401" s="492"/>
      <c r="AQ401" s="530"/>
      <c r="AR401" s="530"/>
      <c r="AS401" s="533"/>
      <c r="AT401" s="533"/>
      <c r="AU401" s="544"/>
      <c r="AV401" s="532" t="str">
        <f t="shared" si="42"/>
        <v xml:space="preserve"> </v>
      </c>
      <c r="AW401" s="298">
        <f t="shared" si="43"/>
        <v>0</v>
      </c>
      <c r="AX401" s="533"/>
    </row>
    <row r="402" spans="1:52" s="3" customFormat="1" ht="13.5" hidden="1" thickBot="1">
      <c r="A402" s="525" t="s">
        <v>940</v>
      </c>
      <c r="B402" s="407">
        <v>10</v>
      </c>
      <c r="C402" s="407" t="str">
        <f t="shared" si="44"/>
        <v xml:space="preserve"> </v>
      </c>
      <c r="D402" s="527" t="s">
        <v>514</v>
      </c>
      <c r="E402" s="298">
        <v>0</v>
      </c>
      <c r="F402" s="528" t="str">
        <f t="shared" si="41"/>
        <v xml:space="preserve"> </v>
      </c>
      <c r="G402" s="529"/>
      <c r="H402" s="529"/>
      <c r="I402" s="529"/>
      <c r="J402" s="529"/>
      <c r="K402" s="529"/>
      <c r="L402" s="529"/>
      <c r="M402" s="529"/>
      <c r="N402" s="529"/>
      <c r="O402" s="529"/>
      <c r="P402" s="529"/>
      <c r="Q402" s="529"/>
      <c r="R402" s="529"/>
      <c r="S402" s="529"/>
      <c r="T402" s="529"/>
      <c r="U402" s="529"/>
      <c r="V402" s="529"/>
      <c r="W402" s="529"/>
      <c r="X402" s="529"/>
      <c r="Y402" s="529"/>
      <c r="Z402" s="498"/>
      <c r="AA402" s="498"/>
      <c r="AB402" s="498"/>
      <c r="AC402" s="498"/>
      <c r="AD402" s="533"/>
      <c r="AE402" s="529"/>
      <c r="AF402" s="538"/>
      <c r="AG402" s="538"/>
      <c r="AH402" s="529"/>
      <c r="AI402" s="529"/>
      <c r="AJ402" s="529"/>
      <c r="AK402" s="529"/>
      <c r="AL402" s="529"/>
      <c r="AM402" s="7"/>
      <c r="AN402" s="530"/>
      <c r="AO402" s="533"/>
      <c r="AP402" s="530"/>
      <c r="AQ402" s="530"/>
      <c r="AR402" s="530"/>
      <c r="AS402" s="533"/>
      <c r="AT402" s="533"/>
      <c r="AU402" s="537"/>
      <c r="AV402" s="532" t="str">
        <f t="shared" si="42"/>
        <v xml:space="preserve"> </v>
      </c>
      <c r="AW402" s="298">
        <f t="shared" si="43"/>
        <v>0</v>
      </c>
      <c r="AX402" s="533"/>
      <c r="AZ402"/>
    </row>
    <row r="403" spans="1:52" ht="13.5" hidden="1" thickBot="1">
      <c r="A403" s="525" t="s">
        <v>1095</v>
      </c>
      <c r="B403" s="407">
        <v>7</v>
      </c>
      <c r="C403" s="407" t="str">
        <f t="shared" si="44"/>
        <v xml:space="preserve"> </v>
      </c>
      <c r="D403" s="527" t="s">
        <v>514</v>
      </c>
      <c r="E403" s="298">
        <v>0</v>
      </c>
      <c r="F403" s="528" t="str">
        <f t="shared" si="41"/>
        <v xml:space="preserve"> </v>
      </c>
      <c r="G403" s="529"/>
      <c r="H403" s="529"/>
      <c r="I403" s="529"/>
      <c r="J403" s="529"/>
      <c r="K403" s="529"/>
      <c r="L403" s="529"/>
      <c r="M403" s="529"/>
      <c r="N403" s="529"/>
      <c r="O403" s="529"/>
      <c r="P403" s="529"/>
      <c r="Q403" s="529"/>
      <c r="R403" s="529"/>
      <c r="S403" s="529"/>
      <c r="T403" s="529"/>
      <c r="U403" s="529"/>
      <c r="V403" s="529"/>
      <c r="W403" s="529"/>
      <c r="X403" s="529"/>
      <c r="Y403" s="529"/>
      <c r="Z403" s="498"/>
      <c r="AA403" s="498"/>
      <c r="AB403" s="498"/>
      <c r="AC403" s="498"/>
      <c r="AD403" s="533"/>
      <c r="AE403" s="529"/>
      <c r="AF403" s="538"/>
      <c r="AG403" s="538"/>
      <c r="AH403" s="529"/>
      <c r="AI403" s="529"/>
      <c r="AJ403" s="529"/>
      <c r="AK403" s="529"/>
      <c r="AL403" s="529"/>
      <c r="AM403" s="122"/>
      <c r="AN403" s="530"/>
      <c r="AO403" s="533"/>
      <c r="AP403" s="492"/>
      <c r="AQ403" s="530"/>
      <c r="AR403" s="530"/>
      <c r="AS403" s="533"/>
      <c r="AT403" s="533"/>
      <c r="AU403" s="537"/>
      <c r="AV403" s="532" t="str">
        <f t="shared" si="42"/>
        <v xml:space="preserve"> </v>
      </c>
      <c r="AW403" s="298">
        <f t="shared" si="43"/>
        <v>0</v>
      </c>
      <c r="AX403" s="533"/>
      <c r="AY403" s="3"/>
      <c r="AZ403" s="3"/>
    </row>
    <row r="404" spans="1:52" ht="13.5" hidden="1" thickBot="1">
      <c r="A404" s="535" t="s">
        <v>1169</v>
      </c>
      <c r="B404" s="407">
        <v>2</v>
      </c>
      <c r="C404" s="407" t="str">
        <f t="shared" si="44"/>
        <v xml:space="preserve"> </v>
      </c>
      <c r="D404" s="527" t="s">
        <v>514</v>
      </c>
      <c r="E404" s="298">
        <v>0</v>
      </c>
      <c r="F404" s="528" t="str">
        <f t="shared" si="41"/>
        <v xml:space="preserve"> </v>
      </c>
      <c r="G404" s="529"/>
      <c r="H404" s="529"/>
      <c r="I404" s="529"/>
      <c r="J404" s="529"/>
      <c r="K404" s="529"/>
      <c r="L404" s="529"/>
      <c r="M404" s="529"/>
      <c r="N404" s="529"/>
      <c r="O404" s="529"/>
      <c r="P404" s="529"/>
      <c r="Q404" s="529"/>
      <c r="R404" s="529"/>
      <c r="S404" s="529"/>
      <c r="T404" s="529"/>
      <c r="U404" s="529"/>
      <c r="V404" s="529"/>
      <c r="W404" s="529"/>
      <c r="X404" s="529"/>
      <c r="Y404" s="529"/>
      <c r="Z404" s="529"/>
      <c r="AA404" s="529"/>
      <c r="AB404" s="529"/>
      <c r="AC404" s="529"/>
      <c r="AD404" s="533"/>
      <c r="AE404" s="529"/>
      <c r="AF404" s="538"/>
      <c r="AG404" s="538"/>
      <c r="AH404" s="529"/>
      <c r="AI404" s="529"/>
      <c r="AJ404" s="529"/>
      <c r="AK404" s="529"/>
      <c r="AL404" s="529"/>
      <c r="AM404" s="122"/>
      <c r="AN404" s="530"/>
      <c r="AO404" s="533"/>
      <c r="AP404" s="492"/>
      <c r="AQ404" s="530"/>
      <c r="AR404" s="530"/>
      <c r="AS404" s="533"/>
      <c r="AT404" s="533"/>
      <c r="AU404" s="537"/>
      <c r="AV404" s="532" t="str">
        <f t="shared" si="42"/>
        <v xml:space="preserve"> </v>
      </c>
      <c r="AW404" s="298">
        <f t="shared" si="43"/>
        <v>0</v>
      </c>
      <c r="AX404" s="533"/>
      <c r="AZ404" s="3"/>
    </row>
    <row r="405" spans="1:52" ht="13.5" hidden="1" thickBot="1">
      <c r="A405" s="525" t="s">
        <v>1322</v>
      </c>
      <c r="B405" s="407">
        <v>11</v>
      </c>
      <c r="C405" s="407" t="str">
        <f t="shared" si="44"/>
        <v xml:space="preserve"> </v>
      </c>
      <c r="D405" s="527" t="s">
        <v>514</v>
      </c>
      <c r="E405" s="298">
        <v>0</v>
      </c>
      <c r="F405" s="528" t="str">
        <f t="shared" si="41"/>
        <v xml:space="preserve"> </v>
      </c>
      <c r="G405" s="529"/>
      <c r="H405" s="529"/>
      <c r="I405" s="529"/>
      <c r="J405" s="529"/>
      <c r="K405" s="529"/>
      <c r="L405" s="529"/>
      <c r="M405" s="529"/>
      <c r="N405" s="529"/>
      <c r="O405" s="529"/>
      <c r="P405" s="529"/>
      <c r="Q405" s="529"/>
      <c r="R405" s="529"/>
      <c r="S405" s="529"/>
      <c r="T405" s="529"/>
      <c r="U405" s="529"/>
      <c r="V405" s="529"/>
      <c r="W405" s="529"/>
      <c r="X405" s="529"/>
      <c r="Y405" s="529"/>
      <c r="Z405" s="529"/>
      <c r="AA405" s="529"/>
      <c r="AB405" s="529"/>
      <c r="AC405" s="529"/>
      <c r="AD405" s="545"/>
      <c r="AE405" s="498"/>
      <c r="AF405" s="545"/>
      <c r="AG405" s="545"/>
      <c r="AH405" s="498"/>
      <c r="AI405" s="498"/>
      <c r="AJ405" s="498"/>
      <c r="AK405" s="498"/>
      <c r="AL405" s="498"/>
      <c r="AM405" s="7"/>
      <c r="AN405" s="529"/>
      <c r="AO405" s="534"/>
      <c r="AP405" s="530"/>
      <c r="AQ405" s="529"/>
      <c r="AR405" s="529"/>
      <c r="AS405" s="533"/>
      <c r="AT405" s="533"/>
      <c r="AU405" s="537"/>
      <c r="AV405" s="532" t="str">
        <f t="shared" si="42"/>
        <v xml:space="preserve"> </v>
      </c>
      <c r="AW405" s="298">
        <f t="shared" si="43"/>
        <v>0</v>
      </c>
      <c r="AX405" s="533"/>
    </row>
    <row r="406" spans="1:52" s="3" customFormat="1" ht="13.5" hidden="1" thickBot="1">
      <c r="A406" s="535" t="s">
        <v>1323</v>
      </c>
      <c r="B406" s="407">
        <v>9</v>
      </c>
      <c r="C406" s="407" t="str">
        <f t="shared" si="44"/>
        <v xml:space="preserve"> </v>
      </c>
      <c r="D406" s="527" t="s">
        <v>514</v>
      </c>
      <c r="E406" s="298">
        <v>0</v>
      </c>
      <c r="F406" s="528" t="str">
        <f t="shared" si="41"/>
        <v xml:space="preserve"> </v>
      </c>
      <c r="G406" s="529"/>
      <c r="H406" s="529"/>
      <c r="I406" s="529"/>
      <c r="J406" s="529"/>
      <c r="K406" s="529"/>
      <c r="L406" s="529"/>
      <c r="M406" s="529"/>
      <c r="N406" s="529"/>
      <c r="O406" s="529"/>
      <c r="P406" s="529"/>
      <c r="Q406" s="529"/>
      <c r="R406" s="529"/>
      <c r="S406" s="529"/>
      <c r="T406" s="529"/>
      <c r="U406" s="529"/>
      <c r="V406" s="529"/>
      <c r="W406" s="529"/>
      <c r="X406" s="529"/>
      <c r="Y406" s="529"/>
      <c r="Z406" s="529"/>
      <c r="AA406" s="529"/>
      <c r="AB406" s="529"/>
      <c r="AC406" s="529"/>
      <c r="AD406" s="529"/>
      <c r="AE406" s="529"/>
      <c r="AF406" s="538"/>
      <c r="AG406" s="538"/>
      <c r="AH406" s="529"/>
      <c r="AI406" s="529"/>
      <c r="AJ406" s="529"/>
      <c r="AK406" s="529"/>
      <c r="AL406" s="529"/>
      <c r="AM406" s="122"/>
      <c r="AN406" s="529"/>
      <c r="AO406" s="529"/>
      <c r="AP406" s="534"/>
      <c r="AQ406" s="530"/>
      <c r="AR406" s="530"/>
      <c r="AS406" s="533"/>
      <c r="AT406" s="533"/>
      <c r="AU406" s="537"/>
      <c r="AV406" s="532" t="str">
        <f t="shared" si="42"/>
        <v xml:space="preserve"> </v>
      </c>
      <c r="AW406" s="298">
        <f t="shared" si="43"/>
        <v>0</v>
      </c>
      <c r="AX406" s="533"/>
      <c r="AY406"/>
    </row>
    <row r="407" spans="1:52" ht="13.5" hidden="1" thickBot="1">
      <c r="A407" s="546" t="s">
        <v>796</v>
      </c>
      <c r="B407" s="407" t="s">
        <v>514</v>
      </c>
      <c r="C407" s="407" t="str">
        <f t="shared" si="44"/>
        <v xml:space="preserve"> </v>
      </c>
      <c r="D407" s="527" t="s">
        <v>514</v>
      </c>
      <c r="E407" s="298">
        <v>0</v>
      </c>
      <c r="F407" s="528" t="str">
        <f t="shared" si="41"/>
        <v xml:space="preserve"> </v>
      </c>
      <c r="G407" s="492"/>
      <c r="H407" s="492"/>
      <c r="I407" s="492"/>
      <c r="J407" s="492"/>
      <c r="K407" s="492"/>
      <c r="L407" s="492"/>
      <c r="M407" s="492"/>
      <c r="N407" s="492"/>
      <c r="O407" s="529"/>
      <c r="P407" s="492"/>
      <c r="Q407" s="529"/>
      <c r="R407" s="529"/>
      <c r="S407" s="492"/>
      <c r="T407" s="492"/>
      <c r="U407" s="492"/>
      <c r="V407" s="492"/>
      <c r="W407" s="492"/>
      <c r="X407" s="492"/>
      <c r="Y407" s="492"/>
      <c r="Z407" s="530"/>
      <c r="AA407" s="530"/>
      <c r="AB407" s="530"/>
      <c r="AC407" s="530"/>
      <c r="AD407" s="533"/>
      <c r="AE407" s="529"/>
      <c r="AF407" s="538"/>
      <c r="AG407" s="538"/>
      <c r="AH407" s="529"/>
      <c r="AI407" s="529"/>
      <c r="AJ407" s="529"/>
      <c r="AK407" s="529"/>
      <c r="AL407" s="529"/>
      <c r="AM407" s="7"/>
      <c r="AN407" s="530"/>
      <c r="AO407" s="533"/>
      <c r="AP407" s="492"/>
      <c r="AQ407" s="530"/>
      <c r="AR407" s="530"/>
      <c r="AS407" s="533"/>
      <c r="AT407" s="533"/>
      <c r="AU407" s="537"/>
      <c r="AV407" s="532" t="str">
        <f t="shared" si="42"/>
        <v xml:space="preserve"> </v>
      </c>
      <c r="AW407" s="298">
        <f t="shared" si="43"/>
        <v>0</v>
      </c>
      <c r="AX407" s="533"/>
    </row>
    <row r="408" spans="1:52" ht="13.5" hidden="1" thickBot="1">
      <c r="A408" s="546" t="s">
        <v>295</v>
      </c>
      <c r="B408" s="407" t="s">
        <v>514</v>
      </c>
      <c r="C408" s="407" t="str">
        <f t="shared" si="44"/>
        <v xml:space="preserve"> </v>
      </c>
      <c r="D408" s="527" t="s">
        <v>514</v>
      </c>
      <c r="E408" s="298">
        <v>0</v>
      </c>
      <c r="F408" s="528" t="str">
        <f t="shared" si="41"/>
        <v xml:space="preserve"> </v>
      </c>
      <c r="G408" s="492"/>
      <c r="H408" s="492"/>
      <c r="I408" s="492"/>
      <c r="J408" s="492"/>
      <c r="K408" s="492"/>
      <c r="L408" s="492"/>
      <c r="M408" s="492"/>
      <c r="N408" s="492"/>
      <c r="O408" s="529"/>
      <c r="P408" s="492"/>
      <c r="Q408" s="529"/>
      <c r="R408" s="529"/>
      <c r="S408" s="492"/>
      <c r="T408" s="492"/>
      <c r="U408" s="492"/>
      <c r="V408" s="492"/>
      <c r="W408" s="492"/>
      <c r="X408" s="492"/>
      <c r="Y408" s="492"/>
      <c r="Z408" s="530"/>
      <c r="AA408" s="530"/>
      <c r="AB408" s="530"/>
      <c r="AC408" s="530"/>
      <c r="AD408" s="533"/>
      <c r="AE408" s="529"/>
      <c r="AF408" s="538"/>
      <c r="AG408" s="538"/>
      <c r="AH408" s="529"/>
      <c r="AI408" s="529"/>
      <c r="AJ408" s="529"/>
      <c r="AK408" s="529"/>
      <c r="AL408" s="529"/>
      <c r="AM408" s="7"/>
      <c r="AN408" s="530"/>
      <c r="AO408" s="533"/>
      <c r="AP408" s="492"/>
      <c r="AQ408" s="530"/>
      <c r="AR408" s="530"/>
      <c r="AS408" s="533"/>
      <c r="AT408" s="533"/>
      <c r="AU408" s="537"/>
      <c r="AV408" s="532" t="str">
        <f t="shared" si="42"/>
        <v xml:space="preserve"> </v>
      </c>
      <c r="AW408" s="298">
        <f t="shared" si="43"/>
        <v>0</v>
      </c>
      <c r="AX408" s="533"/>
    </row>
    <row r="409" spans="1:52" ht="13.5" hidden="1" thickBot="1">
      <c r="A409" s="53" t="s">
        <v>495</v>
      </c>
      <c r="B409" s="407" t="s">
        <v>514</v>
      </c>
      <c r="C409" s="407" t="str">
        <f t="shared" si="44"/>
        <v xml:space="preserve"> </v>
      </c>
      <c r="D409" s="527" t="s">
        <v>514</v>
      </c>
      <c r="E409" s="298">
        <v>0</v>
      </c>
      <c r="F409" s="528" t="str">
        <f t="shared" si="41"/>
        <v xml:space="preserve"> </v>
      </c>
      <c r="G409" s="492"/>
      <c r="H409" s="492"/>
      <c r="I409" s="492"/>
      <c r="J409" s="492"/>
      <c r="K409" s="492"/>
      <c r="L409" s="492"/>
      <c r="M409" s="492"/>
      <c r="N409" s="492"/>
      <c r="O409" s="529"/>
      <c r="P409" s="492"/>
      <c r="Q409" s="529"/>
      <c r="R409" s="529"/>
      <c r="S409" s="492"/>
      <c r="T409" s="492"/>
      <c r="U409" s="492"/>
      <c r="V409" s="492"/>
      <c r="W409" s="492"/>
      <c r="X409" s="492"/>
      <c r="Y409" s="492"/>
      <c r="Z409" s="530"/>
      <c r="AA409" s="530"/>
      <c r="AB409" s="530"/>
      <c r="AC409" s="530"/>
      <c r="AD409" s="533"/>
      <c r="AE409" s="529"/>
      <c r="AF409" s="538"/>
      <c r="AG409" s="538"/>
      <c r="AH409" s="529"/>
      <c r="AI409" s="529"/>
      <c r="AJ409" s="529"/>
      <c r="AK409" s="529"/>
      <c r="AL409" s="529"/>
      <c r="AM409" s="7"/>
      <c r="AN409" s="530"/>
      <c r="AO409" s="533"/>
      <c r="AP409" s="492"/>
      <c r="AQ409" s="530"/>
      <c r="AR409" s="530"/>
      <c r="AS409" s="533"/>
      <c r="AT409" s="533"/>
      <c r="AU409" s="537"/>
      <c r="AV409" s="532" t="str">
        <f t="shared" si="42"/>
        <v xml:space="preserve"> </v>
      </c>
      <c r="AW409" s="298">
        <f t="shared" si="43"/>
        <v>0</v>
      </c>
      <c r="AX409" s="533"/>
      <c r="AY409" s="3"/>
    </row>
    <row r="410" spans="1:52" ht="13.5" hidden="1" thickBot="1">
      <c r="A410" s="525" t="s">
        <v>797</v>
      </c>
      <c r="B410" s="407" t="s">
        <v>514</v>
      </c>
      <c r="C410" s="407" t="str">
        <f t="shared" si="44"/>
        <v xml:space="preserve"> </v>
      </c>
      <c r="D410" s="527" t="s">
        <v>514</v>
      </c>
      <c r="E410" s="298">
        <v>0</v>
      </c>
      <c r="F410" s="528" t="str">
        <f t="shared" si="41"/>
        <v xml:space="preserve"> </v>
      </c>
      <c r="G410" s="536"/>
      <c r="H410" s="536"/>
      <c r="I410" s="536"/>
      <c r="J410" s="536"/>
      <c r="K410" s="529"/>
      <c r="L410" s="529"/>
      <c r="M410" s="529"/>
      <c r="N410" s="529"/>
      <c r="O410" s="529"/>
      <c r="P410" s="536"/>
      <c r="Q410" s="529"/>
      <c r="R410" s="529"/>
      <c r="S410" s="536"/>
      <c r="T410" s="536"/>
      <c r="U410" s="536"/>
      <c r="V410" s="536"/>
      <c r="W410" s="536"/>
      <c r="X410" s="536"/>
      <c r="Y410" s="536"/>
      <c r="Z410" s="498"/>
      <c r="AA410" s="498"/>
      <c r="AB410" s="498"/>
      <c r="AC410" s="498"/>
      <c r="AD410" s="533"/>
      <c r="AE410" s="529"/>
      <c r="AF410" s="538"/>
      <c r="AG410" s="538"/>
      <c r="AH410" s="529"/>
      <c r="AI410" s="529"/>
      <c r="AJ410" s="529"/>
      <c r="AK410" s="529"/>
      <c r="AL410" s="529"/>
      <c r="AM410" s="7"/>
      <c r="AN410" s="530"/>
      <c r="AO410" s="533"/>
      <c r="AP410" s="492"/>
      <c r="AQ410" s="530"/>
      <c r="AR410" s="530"/>
      <c r="AS410" s="533"/>
      <c r="AT410" s="533"/>
      <c r="AU410" s="537"/>
      <c r="AV410" s="532" t="str">
        <f t="shared" si="42"/>
        <v xml:space="preserve"> </v>
      </c>
      <c r="AW410" s="298">
        <f t="shared" si="43"/>
        <v>0</v>
      </c>
      <c r="AX410" s="533"/>
      <c r="AY410" s="3"/>
    </row>
    <row r="411" spans="1:52" ht="13.5" hidden="1" thickBot="1">
      <c r="A411" s="53" t="s">
        <v>605</v>
      </c>
      <c r="B411" s="407" t="s">
        <v>514</v>
      </c>
      <c r="C411" s="407" t="str">
        <f t="shared" si="44"/>
        <v xml:space="preserve"> </v>
      </c>
      <c r="D411" s="527" t="s">
        <v>514</v>
      </c>
      <c r="E411" s="298">
        <v>0</v>
      </c>
      <c r="F411" s="528" t="str">
        <f t="shared" si="41"/>
        <v xml:space="preserve"> </v>
      </c>
      <c r="G411" s="492"/>
      <c r="H411" s="492"/>
      <c r="I411" s="492"/>
      <c r="J411" s="492"/>
      <c r="K411" s="529"/>
      <c r="L411" s="529"/>
      <c r="M411" s="529"/>
      <c r="N411" s="529"/>
      <c r="O411" s="529"/>
      <c r="P411" s="492"/>
      <c r="Q411" s="529"/>
      <c r="R411" s="529"/>
      <c r="S411" s="492"/>
      <c r="T411" s="492"/>
      <c r="U411" s="492"/>
      <c r="V411" s="492"/>
      <c r="W411" s="492"/>
      <c r="X411" s="492"/>
      <c r="Y411" s="492"/>
      <c r="Z411" s="530"/>
      <c r="AA411" s="530"/>
      <c r="AB411" s="530"/>
      <c r="AC411" s="530"/>
      <c r="AD411" s="533"/>
      <c r="AE411" s="529"/>
      <c r="AF411" s="538"/>
      <c r="AG411" s="538"/>
      <c r="AH411" s="529"/>
      <c r="AI411" s="529"/>
      <c r="AJ411" s="529"/>
      <c r="AK411" s="529"/>
      <c r="AL411" s="529"/>
      <c r="AM411" s="7"/>
      <c r="AN411" s="530"/>
      <c r="AO411" s="533"/>
      <c r="AP411" s="492"/>
      <c r="AQ411" s="530"/>
      <c r="AR411" s="530"/>
      <c r="AS411" s="533"/>
      <c r="AT411" s="533"/>
      <c r="AU411" s="537"/>
      <c r="AV411" s="532" t="str">
        <f t="shared" si="42"/>
        <v xml:space="preserve"> </v>
      </c>
      <c r="AW411" s="298">
        <f t="shared" si="43"/>
        <v>0</v>
      </c>
      <c r="AX411" s="533"/>
    </row>
    <row r="412" spans="1:52" ht="13.5" hidden="1" thickBot="1">
      <c r="A412" s="535" t="s">
        <v>798</v>
      </c>
      <c r="B412" s="407" t="s">
        <v>514</v>
      </c>
      <c r="C412" s="407" t="str">
        <f t="shared" si="44"/>
        <v xml:space="preserve"> </v>
      </c>
      <c r="D412" s="527" t="s">
        <v>514</v>
      </c>
      <c r="E412" s="298">
        <v>0</v>
      </c>
      <c r="F412" s="528" t="str">
        <f t="shared" si="41"/>
        <v xml:space="preserve"> </v>
      </c>
      <c r="G412" s="534"/>
      <c r="H412" s="534"/>
      <c r="I412" s="492"/>
      <c r="J412" s="492"/>
      <c r="K412" s="529"/>
      <c r="L412" s="529"/>
      <c r="M412" s="529"/>
      <c r="N412" s="529"/>
      <c r="O412" s="529"/>
      <c r="P412" s="492"/>
      <c r="Q412" s="529"/>
      <c r="R412" s="529"/>
      <c r="S412" s="492"/>
      <c r="T412" s="492"/>
      <c r="U412" s="492"/>
      <c r="V412" s="492"/>
      <c r="W412" s="492"/>
      <c r="X412" s="492"/>
      <c r="Y412" s="492"/>
      <c r="Z412" s="530"/>
      <c r="AA412" s="530"/>
      <c r="AB412" s="530"/>
      <c r="AC412" s="530"/>
      <c r="AD412" s="533"/>
      <c r="AE412" s="529"/>
      <c r="AF412" s="538"/>
      <c r="AG412" s="538"/>
      <c r="AH412" s="529"/>
      <c r="AI412" s="529"/>
      <c r="AJ412" s="529"/>
      <c r="AK412" s="529"/>
      <c r="AL412" s="529"/>
      <c r="AM412" s="7"/>
      <c r="AN412" s="530"/>
      <c r="AO412" s="533"/>
      <c r="AP412" s="492"/>
      <c r="AQ412" s="530"/>
      <c r="AR412" s="530"/>
      <c r="AS412" s="533"/>
      <c r="AT412" s="533"/>
      <c r="AU412" s="537"/>
      <c r="AV412" s="532" t="str">
        <f t="shared" si="42"/>
        <v xml:space="preserve"> </v>
      </c>
      <c r="AW412" s="298">
        <f t="shared" si="43"/>
        <v>0</v>
      </c>
      <c r="AX412" s="533"/>
    </row>
    <row r="413" spans="1:52" ht="13.5" hidden="1" thickBot="1">
      <c r="A413" s="53" t="s">
        <v>224</v>
      </c>
      <c r="B413" s="407" t="s">
        <v>514</v>
      </c>
      <c r="C413" s="407" t="str">
        <f t="shared" si="44"/>
        <v xml:space="preserve"> </v>
      </c>
      <c r="D413" s="527" t="s">
        <v>514</v>
      </c>
      <c r="E413" s="298">
        <v>0</v>
      </c>
      <c r="F413" s="528" t="str">
        <f t="shared" si="41"/>
        <v xml:space="preserve"> </v>
      </c>
      <c r="G413" s="492"/>
      <c r="H413" s="492"/>
      <c r="I413" s="492"/>
      <c r="J413" s="492"/>
      <c r="K413" s="529"/>
      <c r="L413" s="529"/>
      <c r="M413" s="529"/>
      <c r="N413" s="529"/>
      <c r="O413" s="529"/>
      <c r="P413" s="492"/>
      <c r="Q413" s="529"/>
      <c r="R413" s="529"/>
      <c r="S413" s="492"/>
      <c r="T413" s="492"/>
      <c r="U413" s="492"/>
      <c r="V413" s="492"/>
      <c r="W413" s="492"/>
      <c r="X413" s="492"/>
      <c r="Y413" s="534"/>
      <c r="Z413" s="529"/>
      <c r="AA413" s="529"/>
      <c r="AB413" s="529"/>
      <c r="AC413" s="529"/>
      <c r="AD413" s="533"/>
      <c r="AE413" s="529"/>
      <c r="AF413" s="538"/>
      <c r="AG413" s="538"/>
      <c r="AH413" s="529"/>
      <c r="AI413" s="529"/>
      <c r="AJ413" s="529"/>
      <c r="AK413" s="529"/>
      <c r="AL413" s="529"/>
      <c r="AM413" s="7"/>
      <c r="AN413" s="530"/>
      <c r="AO413" s="533"/>
      <c r="AP413" s="492"/>
      <c r="AQ413" s="530"/>
      <c r="AR413" s="530"/>
      <c r="AS413" s="538"/>
      <c r="AT413" s="538"/>
      <c r="AU413" s="537"/>
      <c r="AV413" s="532" t="str">
        <f t="shared" si="42"/>
        <v xml:space="preserve"> </v>
      </c>
      <c r="AW413" s="298">
        <f t="shared" si="43"/>
        <v>0</v>
      </c>
      <c r="AX413" s="533"/>
    </row>
    <row r="414" spans="1:52" ht="13.5" hidden="1" thickBot="1">
      <c r="A414" s="535" t="s">
        <v>1216</v>
      </c>
      <c r="B414" s="407" t="s">
        <v>514</v>
      </c>
      <c r="C414" s="407" t="str">
        <f t="shared" si="44"/>
        <v xml:space="preserve"> </v>
      </c>
      <c r="D414" s="527" t="s">
        <v>514</v>
      </c>
      <c r="E414" s="298">
        <v>0</v>
      </c>
      <c r="F414" s="528" t="str">
        <f t="shared" si="41"/>
        <v xml:space="preserve"> </v>
      </c>
      <c r="G414" s="534"/>
      <c r="H414" s="534"/>
      <c r="I414" s="492"/>
      <c r="J414" s="534"/>
      <c r="K414" s="529"/>
      <c r="L414" s="529"/>
      <c r="M414" s="529"/>
      <c r="N414" s="529"/>
      <c r="O414" s="529"/>
      <c r="P414" s="534"/>
      <c r="Q414" s="529"/>
      <c r="R414" s="529"/>
      <c r="S414" s="534"/>
      <c r="T414" s="534"/>
      <c r="U414" s="534"/>
      <c r="V414" s="534"/>
      <c r="W414" s="534"/>
      <c r="X414" s="534"/>
      <c r="Y414" s="534"/>
      <c r="Z414" s="529"/>
      <c r="AA414" s="529"/>
      <c r="AB414" s="529"/>
      <c r="AC414" s="529"/>
      <c r="AD414" s="529"/>
      <c r="AE414" s="529"/>
      <c r="AF414" s="538"/>
      <c r="AG414" s="538"/>
      <c r="AH414" s="529"/>
      <c r="AI414" s="529"/>
      <c r="AJ414" s="529"/>
      <c r="AK414" s="529"/>
      <c r="AL414" s="529"/>
      <c r="AM414" s="7"/>
      <c r="AN414" s="529"/>
      <c r="AO414" s="529"/>
      <c r="AP414" s="534"/>
      <c r="AQ414" s="530"/>
      <c r="AR414" s="530"/>
      <c r="AS414" s="533"/>
      <c r="AT414" s="533"/>
      <c r="AU414" s="537"/>
      <c r="AV414" s="532" t="str">
        <f t="shared" si="42"/>
        <v xml:space="preserve"> </v>
      </c>
      <c r="AW414" s="298">
        <f t="shared" si="43"/>
        <v>0</v>
      </c>
      <c r="AX414" s="533"/>
    </row>
    <row r="415" spans="1:52" ht="13.5" hidden="1" thickBot="1">
      <c r="A415" s="525" t="s">
        <v>1051</v>
      </c>
      <c r="B415" s="407" t="s">
        <v>514</v>
      </c>
      <c r="C415" s="407" t="str">
        <f t="shared" si="44"/>
        <v xml:space="preserve"> </v>
      </c>
      <c r="D415" s="527" t="s">
        <v>514</v>
      </c>
      <c r="E415" s="298">
        <v>0</v>
      </c>
      <c r="F415" s="528" t="str">
        <f t="shared" si="41"/>
        <v xml:space="preserve"> </v>
      </c>
      <c r="G415" s="498"/>
      <c r="H415" s="498"/>
      <c r="I415" s="536"/>
      <c r="J415" s="534"/>
      <c r="K415" s="529"/>
      <c r="L415" s="529"/>
      <c r="M415" s="529"/>
      <c r="N415" s="529"/>
      <c r="O415" s="529"/>
      <c r="P415" s="529"/>
      <c r="Q415" s="529"/>
      <c r="R415" s="529"/>
      <c r="S415" s="529"/>
      <c r="T415" s="529"/>
      <c r="U415" s="529"/>
      <c r="V415" s="529"/>
      <c r="W415" s="529"/>
      <c r="X415" s="529"/>
      <c r="Y415" s="536"/>
      <c r="Z415" s="498"/>
      <c r="AA415" s="498"/>
      <c r="AB415" s="498"/>
      <c r="AC415" s="498"/>
      <c r="AD415" s="533"/>
      <c r="AE415" s="529"/>
      <c r="AF415" s="538"/>
      <c r="AG415" s="538"/>
      <c r="AH415" s="529"/>
      <c r="AI415" s="529"/>
      <c r="AJ415" s="529"/>
      <c r="AK415" s="529"/>
      <c r="AL415" s="529"/>
      <c r="AM415" s="7"/>
      <c r="AN415" s="530"/>
      <c r="AO415" s="533"/>
      <c r="AP415" s="492"/>
      <c r="AQ415" s="530"/>
      <c r="AR415" s="530"/>
      <c r="AS415" s="533"/>
      <c r="AT415" s="533"/>
      <c r="AU415" s="537"/>
      <c r="AV415" s="532" t="str">
        <f t="shared" si="42"/>
        <v xml:space="preserve"> </v>
      </c>
      <c r="AW415" s="298">
        <f t="shared" si="43"/>
        <v>0</v>
      </c>
      <c r="AX415" s="533"/>
      <c r="AY415" s="414"/>
    </row>
    <row r="416" spans="1:52" ht="13.5" hidden="1" thickBot="1">
      <c r="A416" s="525" t="s">
        <v>1075</v>
      </c>
      <c r="B416" s="407" t="s">
        <v>514</v>
      </c>
      <c r="C416" s="407" t="str">
        <f t="shared" si="44"/>
        <v xml:space="preserve"> </v>
      </c>
      <c r="D416" s="527" t="s">
        <v>514</v>
      </c>
      <c r="E416" s="298">
        <v>0</v>
      </c>
      <c r="F416" s="528" t="str">
        <f t="shared" si="41"/>
        <v xml:space="preserve"> </v>
      </c>
      <c r="G416" s="498"/>
      <c r="H416" s="498"/>
      <c r="I416" s="536"/>
      <c r="J416" s="529"/>
      <c r="K416" s="529"/>
      <c r="L416" s="529"/>
      <c r="M416" s="529"/>
      <c r="N416" s="529"/>
      <c r="O416" s="529"/>
      <c r="P416" s="498"/>
      <c r="Q416" s="529"/>
      <c r="R416" s="529"/>
      <c r="S416" s="498"/>
      <c r="T416" s="498"/>
      <c r="U416" s="498"/>
      <c r="V416" s="498"/>
      <c r="W416" s="498"/>
      <c r="X416" s="498"/>
      <c r="Y416" s="536"/>
      <c r="Z416" s="498"/>
      <c r="AA416" s="498"/>
      <c r="AB416" s="498"/>
      <c r="AC416" s="498"/>
      <c r="AD416" s="533"/>
      <c r="AE416" s="529"/>
      <c r="AF416" s="538"/>
      <c r="AG416" s="538"/>
      <c r="AH416" s="529"/>
      <c r="AI416" s="529"/>
      <c r="AJ416" s="529"/>
      <c r="AK416" s="529"/>
      <c r="AL416" s="529"/>
      <c r="AM416" s="7"/>
      <c r="AN416" s="530"/>
      <c r="AO416" s="533"/>
      <c r="AP416" s="492"/>
      <c r="AQ416" s="530"/>
      <c r="AR416" s="530"/>
      <c r="AS416" s="533"/>
      <c r="AT416" s="533"/>
      <c r="AU416" s="537"/>
      <c r="AV416" s="532" t="str">
        <f t="shared" si="42"/>
        <v xml:space="preserve"> </v>
      </c>
      <c r="AW416" s="298">
        <f t="shared" si="43"/>
        <v>0</v>
      </c>
      <c r="AX416" s="533"/>
    </row>
    <row r="417" spans="1:50" ht="13.5" hidden="1" thickBot="1">
      <c r="A417" s="53" t="s">
        <v>365</v>
      </c>
      <c r="B417" s="407" t="s">
        <v>514</v>
      </c>
      <c r="C417" s="407" t="str">
        <f t="shared" si="44"/>
        <v xml:space="preserve"> </v>
      </c>
      <c r="D417" s="527" t="s">
        <v>514</v>
      </c>
      <c r="E417" s="298">
        <v>0</v>
      </c>
      <c r="F417" s="528" t="str">
        <f t="shared" si="41"/>
        <v xml:space="preserve"> </v>
      </c>
      <c r="G417" s="534"/>
      <c r="H417" s="534"/>
      <c r="I417" s="534"/>
      <c r="J417" s="529"/>
      <c r="K417" s="529"/>
      <c r="L417" s="529"/>
      <c r="M417" s="529"/>
      <c r="N417" s="529"/>
      <c r="O417" s="529"/>
      <c r="P417" s="534"/>
      <c r="Q417" s="529"/>
      <c r="R417" s="529"/>
      <c r="S417" s="534"/>
      <c r="T417" s="534"/>
      <c r="U417" s="534"/>
      <c r="V417" s="534"/>
      <c r="W417" s="534"/>
      <c r="X417" s="534"/>
      <c r="Y417" s="534"/>
      <c r="Z417" s="529"/>
      <c r="AA417" s="529"/>
      <c r="AB417" s="529"/>
      <c r="AC417" s="529"/>
      <c r="AD417" s="533"/>
      <c r="AE417" s="529"/>
      <c r="AF417" s="538"/>
      <c r="AG417" s="538"/>
      <c r="AH417" s="529"/>
      <c r="AI417" s="529"/>
      <c r="AJ417" s="529"/>
      <c r="AK417" s="529"/>
      <c r="AL417" s="529"/>
      <c r="AM417" s="7"/>
      <c r="AN417" s="530"/>
      <c r="AO417" s="533"/>
      <c r="AP417" s="492"/>
      <c r="AQ417" s="530"/>
      <c r="AR417" s="530"/>
      <c r="AS417" s="533"/>
      <c r="AT417" s="533"/>
      <c r="AU417" s="537"/>
      <c r="AV417" s="532" t="str">
        <f t="shared" si="42"/>
        <v xml:space="preserve"> </v>
      </c>
      <c r="AW417" s="298">
        <f t="shared" si="43"/>
        <v>0</v>
      </c>
      <c r="AX417" s="533"/>
    </row>
    <row r="418" spans="1:50" ht="13.5" hidden="1" thickBot="1">
      <c r="A418" s="525" t="s">
        <v>903</v>
      </c>
      <c r="B418" s="407" t="s">
        <v>514</v>
      </c>
      <c r="C418" s="407" t="str">
        <f t="shared" si="44"/>
        <v xml:space="preserve"> </v>
      </c>
      <c r="D418" s="527" t="s">
        <v>514</v>
      </c>
      <c r="E418" s="298">
        <v>0</v>
      </c>
      <c r="F418" s="528" t="str">
        <f t="shared" si="41"/>
        <v xml:space="preserve"> </v>
      </c>
      <c r="G418" s="498"/>
      <c r="H418" s="498"/>
      <c r="I418" s="536"/>
      <c r="J418" s="529"/>
      <c r="K418" s="529"/>
      <c r="L418" s="529"/>
      <c r="M418" s="529"/>
      <c r="N418" s="529"/>
      <c r="O418" s="529"/>
      <c r="P418" s="498"/>
      <c r="Q418" s="529"/>
      <c r="R418" s="529"/>
      <c r="S418" s="498"/>
      <c r="T418" s="498"/>
      <c r="U418" s="498"/>
      <c r="V418" s="498"/>
      <c r="W418" s="498"/>
      <c r="X418" s="498"/>
      <c r="Y418" s="536"/>
      <c r="Z418" s="498"/>
      <c r="AA418" s="498"/>
      <c r="AB418" s="498"/>
      <c r="AC418" s="498"/>
      <c r="AD418" s="533"/>
      <c r="AE418" s="529"/>
      <c r="AF418" s="538"/>
      <c r="AG418" s="538"/>
      <c r="AH418" s="529"/>
      <c r="AI418" s="529"/>
      <c r="AJ418" s="529"/>
      <c r="AK418" s="529"/>
      <c r="AL418" s="529"/>
      <c r="AM418" s="7"/>
      <c r="AN418" s="530"/>
      <c r="AO418" s="533"/>
      <c r="AP418" s="492"/>
      <c r="AQ418" s="530"/>
      <c r="AR418" s="530"/>
      <c r="AS418" s="533"/>
      <c r="AT418" s="533"/>
      <c r="AU418" s="537"/>
      <c r="AV418" s="532" t="str">
        <f t="shared" si="42"/>
        <v xml:space="preserve"> </v>
      </c>
      <c r="AW418" s="298">
        <f t="shared" si="43"/>
        <v>0</v>
      </c>
      <c r="AX418" s="533"/>
    </row>
    <row r="419" spans="1:50" ht="13.5" hidden="1" thickBot="1">
      <c r="A419" s="525" t="s">
        <v>1170</v>
      </c>
      <c r="B419" s="407" t="s">
        <v>514</v>
      </c>
      <c r="C419" s="407" t="str">
        <f t="shared" si="44"/>
        <v xml:space="preserve"> </v>
      </c>
      <c r="D419" s="527" t="s">
        <v>514</v>
      </c>
      <c r="E419" s="298">
        <v>0</v>
      </c>
      <c r="F419" s="528" t="str">
        <f t="shared" si="41"/>
        <v xml:space="preserve"> </v>
      </c>
      <c r="G419" s="529"/>
      <c r="H419" s="529"/>
      <c r="I419" s="534"/>
      <c r="J419" s="529"/>
      <c r="K419" s="529"/>
      <c r="L419" s="529"/>
      <c r="M419" s="529"/>
      <c r="N419" s="529"/>
      <c r="O419" s="529"/>
      <c r="P419" s="529"/>
      <c r="Q419" s="529"/>
      <c r="R419" s="529"/>
      <c r="S419" s="529"/>
      <c r="T419" s="529"/>
      <c r="U419" s="529"/>
      <c r="V419" s="529"/>
      <c r="W419" s="529"/>
      <c r="X419" s="529"/>
      <c r="Y419" s="567"/>
      <c r="Z419" s="568"/>
      <c r="AA419" s="568"/>
      <c r="AB419" s="568"/>
      <c r="AC419" s="568"/>
      <c r="AD419" s="538"/>
      <c r="AE419" s="529"/>
      <c r="AF419" s="538"/>
      <c r="AG419" s="538"/>
      <c r="AH419" s="529"/>
      <c r="AI419" s="529"/>
      <c r="AJ419" s="529"/>
      <c r="AK419" s="529"/>
      <c r="AL419" s="529"/>
      <c r="AM419" s="7"/>
      <c r="AN419" s="529"/>
      <c r="AO419" s="538"/>
      <c r="AP419" s="534"/>
      <c r="AQ419" s="529"/>
      <c r="AR419" s="529"/>
      <c r="AS419" s="533"/>
      <c r="AT419" s="533"/>
      <c r="AU419" s="537"/>
      <c r="AV419" s="532" t="str">
        <f t="shared" si="42"/>
        <v xml:space="preserve"> </v>
      </c>
      <c r="AW419" s="298">
        <f t="shared" si="43"/>
        <v>0</v>
      </c>
      <c r="AX419" s="533"/>
    </row>
    <row r="420" spans="1:50" ht="13.5" hidden="1" thickBot="1">
      <c r="A420" s="525" t="s">
        <v>938</v>
      </c>
      <c r="B420" s="407" t="s">
        <v>514</v>
      </c>
      <c r="C420" s="407" t="str">
        <f t="shared" si="44"/>
        <v xml:space="preserve"> </v>
      </c>
      <c r="D420" s="527" t="s">
        <v>514</v>
      </c>
      <c r="E420" s="298">
        <v>0</v>
      </c>
      <c r="F420" s="528" t="str">
        <f t="shared" si="41"/>
        <v xml:space="preserve"> </v>
      </c>
      <c r="G420" s="498"/>
      <c r="H420" s="498"/>
      <c r="I420" s="536"/>
      <c r="J420" s="529"/>
      <c r="K420" s="529"/>
      <c r="L420" s="529"/>
      <c r="M420" s="529"/>
      <c r="N420" s="529"/>
      <c r="O420" s="529"/>
      <c r="P420" s="498"/>
      <c r="Q420" s="529"/>
      <c r="R420" s="529"/>
      <c r="S420" s="498"/>
      <c r="T420" s="498"/>
      <c r="U420" s="498"/>
      <c r="V420" s="498"/>
      <c r="W420" s="498"/>
      <c r="X420" s="498"/>
      <c r="Y420" s="536"/>
      <c r="Z420" s="498"/>
      <c r="AA420" s="498"/>
      <c r="AB420" s="498"/>
      <c r="AC420" s="498"/>
      <c r="AD420" s="538"/>
      <c r="AE420" s="529"/>
      <c r="AF420" s="538"/>
      <c r="AG420" s="538"/>
      <c r="AH420" s="529"/>
      <c r="AI420" s="529"/>
      <c r="AJ420" s="529"/>
      <c r="AK420" s="529"/>
      <c r="AL420" s="529"/>
      <c r="AM420" s="7"/>
      <c r="AN420" s="529"/>
      <c r="AO420" s="538"/>
      <c r="AP420" s="534"/>
      <c r="AQ420" s="529"/>
      <c r="AR420" s="529"/>
      <c r="AS420" s="533"/>
      <c r="AT420" s="533"/>
      <c r="AU420" s="537"/>
      <c r="AV420" s="532" t="str">
        <f t="shared" si="42"/>
        <v xml:space="preserve"> </v>
      </c>
      <c r="AW420" s="298">
        <f t="shared" si="43"/>
        <v>0</v>
      </c>
      <c r="AX420" s="533"/>
    </row>
    <row r="421" spans="1:50" ht="13.5" hidden="1" thickBot="1">
      <c r="A421" s="535" t="s">
        <v>1219</v>
      </c>
      <c r="B421" s="407" t="s">
        <v>514</v>
      </c>
      <c r="C421" s="407" t="str">
        <f t="shared" si="44"/>
        <v xml:space="preserve"> </v>
      </c>
      <c r="D421" s="527" t="s">
        <v>514</v>
      </c>
      <c r="E421" s="298">
        <v>0</v>
      </c>
      <c r="F421" s="528" t="str">
        <f t="shared" si="41"/>
        <v xml:space="preserve"> </v>
      </c>
      <c r="G421" s="534"/>
      <c r="H421" s="534"/>
      <c r="I421" s="492"/>
      <c r="J421" s="529"/>
      <c r="K421" s="529"/>
      <c r="L421" s="529"/>
      <c r="M421" s="529"/>
      <c r="N421" s="529"/>
      <c r="O421" s="529"/>
      <c r="P421" s="534"/>
      <c r="Q421" s="529"/>
      <c r="R421" s="529"/>
      <c r="S421" s="534"/>
      <c r="T421" s="534"/>
      <c r="U421" s="534"/>
      <c r="V421" s="534"/>
      <c r="W421" s="534"/>
      <c r="X421" s="534"/>
      <c r="Y421" s="534"/>
      <c r="Z421" s="529"/>
      <c r="AA421" s="529"/>
      <c r="AB421" s="529"/>
      <c r="AC421" s="529"/>
      <c r="AD421" s="529"/>
      <c r="AE421" s="529"/>
      <c r="AF421" s="538"/>
      <c r="AG421" s="538"/>
      <c r="AH421" s="529"/>
      <c r="AI421" s="529"/>
      <c r="AJ421" s="529"/>
      <c r="AK421" s="529"/>
      <c r="AL421" s="529"/>
      <c r="AM421" s="7"/>
      <c r="AN421" s="529"/>
      <c r="AO421" s="538"/>
      <c r="AP421" s="534"/>
      <c r="AQ421" s="530"/>
      <c r="AR421" s="530"/>
      <c r="AS421" s="533"/>
      <c r="AT421" s="533"/>
      <c r="AU421" s="537"/>
      <c r="AV421" s="532" t="str">
        <f t="shared" si="42"/>
        <v xml:space="preserve"> </v>
      </c>
      <c r="AW421" s="298">
        <f t="shared" si="43"/>
        <v>0</v>
      </c>
      <c r="AX421" s="533"/>
    </row>
    <row r="422" spans="1:50" ht="13.5" hidden="1" thickBot="1">
      <c r="A422" s="525" t="s">
        <v>888</v>
      </c>
      <c r="B422" s="407" t="s">
        <v>514</v>
      </c>
      <c r="C422" s="407" t="str">
        <f t="shared" si="44"/>
        <v xml:space="preserve"> </v>
      </c>
      <c r="D422" s="527" t="s">
        <v>514</v>
      </c>
      <c r="E422" s="298">
        <v>0</v>
      </c>
      <c r="F422" s="528" t="str">
        <f t="shared" si="41"/>
        <v xml:space="preserve"> </v>
      </c>
      <c r="G422" s="498"/>
      <c r="H422" s="498"/>
      <c r="I422" s="536"/>
      <c r="J422" s="529"/>
      <c r="K422" s="529"/>
      <c r="L422" s="529"/>
      <c r="M422" s="529"/>
      <c r="N422" s="529"/>
      <c r="O422" s="529"/>
      <c r="P422" s="498"/>
      <c r="Q422" s="529"/>
      <c r="R422" s="529"/>
      <c r="S422" s="498"/>
      <c r="T422" s="498"/>
      <c r="U422" s="498"/>
      <c r="V422" s="498"/>
      <c r="W422" s="498"/>
      <c r="X422" s="498"/>
      <c r="Y422" s="536"/>
      <c r="Z422" s="498"/>
      <c r="AA422" s="498"/>
      <c r="AB422" s="498"/>
      <c r="AC422" s="498"/>
      <c r="AD422" s="533"/>
      <c r="AE422" s="529"/>
      <c r="AF422" s="538"/>
      <c r="AG422" s="538"/>
      <c r="AH422" s="529"/>
      <c r="AI422" s="529"/>
      <c r="AJ422" s="529"/>
      <c r="AK422" s="529"/>
      <c r="AL422" s="529"/>
      <c r="AM422" s="7"/>
      <c r="AN422" s="530"/>
      <c r="AO422" s="533"/>
      <c r="AP422" s="492"/>
      <c r="AQ422" s="530"/>
      <c r="AR422" s="530"/>
      <c r="AS422" s="533"/>
      <c r="AT422" s="533"/>
      <c r="AU422" s="537"/>
      <c r="AV422" s="532" t="str">
        <f t="shared" si="42"/>
        <v xml:space="preserve"> </v>
      </c>
      <c r="AW422" s="298">
        <f t="shared" si="43"/>
        <v>0</v>
      </c>
      <c r="AX422" s="533"/>
    </row>
    <row r="423" spans="1:50" ht="13.5" hidden="1" thickBot="1">
      <c r="A423" s="53" t="s">
        <v>485</v>
      </c>
      <c r="B423" s="407" t="s">
        <v>514</v>
      </c>
      <c r="C423" s="407" t="str">
        <f t="shared" si="44"/>
        <v xml:space="preserve"> </v>
      </c>
      <c r="D423" s="527" t="s">
        <v>514</v>
      </c>
      <c r="E423" s="298">
        <v>0</v>
      </c>
      <c r="F423" s="528" t="str">
        <f t="shared" si="41"/>
        <v xml:space="preserve"> </v>
      </c>
      <c r="G423" s="492"/>
      <c r="H423" s="492"/>
      <c r="I423" s="492"/>
      <c r="J423" s="529"/>
      <c r="K423" s="529"/>
      <c r="L423" s="529"/>
      <c r="M423" s="529"/>
      <c r="N423" s="529"/>
      <c r="O423" s="529"/>
      <c r="P423" s="492"/>
      <c r="Q423" s="529"/>
      <c r="R423" s="529"/>
      <c r="S423" s="492"/>
      <c r="T423" s="492"/>
      <c r="U423" s="492"/>
      <c r="V423" s="492"/>
      <c r="W423" s="492"/>
      <c r="X423" s="492"/>
      <c r="Y423" s="534"/>
      <c r="Z423" s="529"/>
      <c r="AA423" s="529"/>
      <c r="AB423" s="529"/>
      <c r="AC423" s="529"/>
      <c r="AD423" s="533"/>
      <c r="AE423" s="529"/>
      <c r="AF423" s="538"/>
      <c r="AG423" s="538"/>
      <c r="AH423" s="529"/>
      <c r="AI423" s="529"/>
      <c r="AJ423" s="529"/>
      <c r="AK423" s="529"/>
      <c r="AL423" s="529"/>
      <c r="AM423" s="7"/>
      <c r="AN423" s="530"/>
      <c r="AO423" s="533"/>
      <c r="AP423" s="492"/>
      <c r="AQ423" s="530"/>
      <c r="AR423" s="530"/>
      <c r="AS423" s="533"/>
      <c r="AT423" s="533"/>
      <c r="AU423" s="537"/>
      <c r="AV423" s="532" t="str">
        <f t="shared" si="42"/>
        <v xml:space="preserve"> </v>
      </c>
      <c r="AW423" s="298">
        <f t="shared" si="43"/>
        <v>0</v>
      </c>
      <c r="AX423" s="533"/>
    </row>
    <row r="424" spans="1:50" ht="13.5" hidden="1" thickBot="1">
      <c r="A424" s="53" t="s">
        <v>706</v>
      </c>
      <c r="B424" s="407" t="s">
        <v>514</v>
      </c>
      <c r="C424" s="407" t="str">
        <f t="shared" si="44"/>
        <v xml:space="preserve"> </v>
      </c>
      <c r="D424" s="527" t="s">
        <v>514</v>
      </c>
      <c r="E424" s="298">
        <v>0</v>
      </c>
      <c r="F424" s="528" t="str">
        <f t="shared" si="41"/>
        <v xml:space="preserve"> </v>
      </c>
      <c r="G424" s="534"/>
      <c r="H424" s="534"/>
      <c r="I424" s="534"/>
      <c r="J424" s="529"/>
      <c r="K424" s="529"/>
      <c r="L424" s="529"/>
      <c r="M424" s="529"/>
      <c r="N424" s="529"/>
      <c r="O424" s="529"/>
      <c r="P424" s="534"/>
      <c r="Q424" s="529"/>
      <c r="R424" s="529"/>
      <c r="S424" s="534"/>
      <c r="T424" s="534"/>
      <c r="U424" s="534"/>
      <c r="V424" s="534"/>
      <c r="W424" s="534"/>
      <c r="X424" s="534"/>
      <c r="Y424" s="534"/>
      <c r="Z424" s="529"/>
      <c r="AA424" s="529"/>
      <c r="AB424" s="529"/>
      <c r="AC424" s="529"/>
      <c r="AD424" s="533"/>
      <c r="AE424" s="529"/>
      <c r="AF424" s="538"/>
      <c r="AG424" s="538"/>
      <c r="AH424" s="529"/>
      <c r="AI424" s="529"/>
      <c r="AJ424" s="529"/>
      <c r="AK424" s="529"/>
      <c r="AL424" s="529"/>
      <c r="AM424" s="7"/>
      <c r="AN424" s="530"/>
      <c r="AO424" s="533"/>
      <c r="AP424" s="492"/>
      <c r="AQ424" s="530"/>
      <c r="AR424" s="530"/>
      <c r="AS424" s="533"/>
      <c r="AT424" s="533"/>
      <c r="AU424" s="537"/>
      <c r="AV424" s="532" t="str">
        <f t="shared" si="42"/>
        <v xml:space="preserve"> </v>
      </c>
      <c r="AW424" s="298">
        <f t="shared" si="43"/>
        <v>0</v>
      </c>
      <c r="AX424" s="533"/>
    </row>
    <row r="425" spans="1:50" ht="13.5" hidden="1" thickBot="1">
      <c r="A425" s="525" t="s">
        <v>1129</v>
      </c>
      <c r="B425" s="407" t="s">
        <v>514</v>
      </c>
      <c r="C425" s="407" t="str">
        <f t="shared" si="44"/>
        <v xml:space="preserve"> </v>
      </c>
      <c r="D425" s="527" t="s">
        <v>514</v>
      </c>
      <c r="E425" s="298">
        <v>0</v>
      </c>
      <c r="F425" s="528" t="str">
        <f t="shared" si="41"/>
        <v xml:space="preserve"> </v>
      </c>
      <c r="G425" s="529"/>
      <c r="H425" s="529"/>
      <c r="I425" s="534"/>
      <c r="J425" s="529"/>
      <c r="K425" s="529"/>
      <c r="L425" s="529"/>
      <c r="M425" s="529"/>
      <c r="N425" s="529"/>
      <c r="O425" s="529"/>
      <c r="P425" s="529"/>
      <c r="Q425" s="529"/>
      <c r="R425" s="529"/>
      <c r="S425" s="529"/>
      <c r="T425" s="529"/>
      <c r="U425" s="529"/>
      <c r="V425" s="529"/>
      <c r="W425" s="529"/>
      <c r="X425" s="529"/>
      <c r="Y425" s="534"/>
      <c r="Z425" s="529"/>
      <c r="AA425" s="529"/>
      <c r="AB425" s="529"/>
      <c r="AC425" s="529"/>
      <c r="AD425" s="533"/>
      <c r="AE425" s="529"/>
      <c r="AF425" s="538"/>
      <c r="AG425" s="538"/>
      <c r="AH425" s="529"/>
      <c r="AI425" s="529"/>
      <c r="AJ425" s="529"/>
      <c r="AK425" s="529"/>
      <c r="AL425" s="529"/>
      <c r="AM425" s="7"/>
      <c r="AN425" s="530"/>
      <c r="AO425" s="533"/>
      <c r="AP425" s="492"/>
      <c r="AQ425" s="530"/>
      <c r="AR425" s="530"/>
      <c r="AS425" s="538"/>
      <c r="AT425" s="538"/>
      <c r="AU425" s="537"/>
      <c r="AV425" s="532" t="str">
        <f t="shared" si="42"/>
        <v xml:space="preserve"> </v>
      </c>
      <c r="AW425" s="298">
        <f t="shared" si="43"/>
        <v>0</v>
      </c>
      <c r="AX425" s="533"/>
    </row>
    <row r="426" spans="1:50" ht="13.5" hidden="1" thickBot="1">
      <c r="A426" s="525" t="s">
        <v>937</v>
      </c>
      <c r="B426" s="407" t="s">
        <v>514</v>
      </c>
      <c r="C426" s="407" t="str">
        <f t="shared" si="44"/>
        <v xml:space="preserve"> </v>
      </c>
      <c r="D426" s="527" t="s">
        <v>514</v>
      </c>
      <c r="E426" s="298">
        <v>0</v>
      </c>
      <c r="F426" s="528" t="str">
        <f t="shared" si="41"/>
        <v xml:space="preserve"> </v>
      </c>
      <c r="G426" s="498"/>
      <c r="H426" s="498"/>
      <c r="I426" s="536"/>
      <c r="J426" s="529"/>
      <c r="K426" s="529"/>
      <c r="L426" s="529"/>
      <c r="M426" s="529"/>
      <c r="N426" s="529"/>
      <c r="O426" s="529"/>
      <c r="P426" s="498"/>
      <c r="Q426" s="529"/>
      <c r="R426" s="529"/>
      <c r="S426" s="498"/>
      <c r="T426" s="498"/>
      <c r="U426" s="498"/>
      <c r="V426" s="498"/>
      <c r="W426" s="498"/>
      <c r="X426" s="498"/>
      <c r="Y426" s="536"/>
      <c r="Z426" s="498"/>
      <c r="AA426" s="498"/>
      <c r="AB426" s="498"/>
      <c r="AC426" s="498"/>
      <c r="AD426" s="533"/>
      <c r="AE426" s="529"/>
      <c r="AF426" s="538"/>
      <c r="AG426" s="538"/>
      <c r="AH426" s="529"/>
      <c r="AI426" s="529"/>
      <c r="AJ426" s="529"/>
      <c r="AK426" s="529"/>
      <c r="AL426" s="529"/>
      <c r="AM426" s="7"/>
      <c r="AN426" s="530"/>
      <c r="AO426" s="533"/>
      <c r="AP426" s="492"/>
      <c r="AQ426" s="530"/>
      <c r="AR426" s="530"/>
      <c r="AS426" s="533"/>
      <c r="AT426" s="533"/>
      <c r="AU426" s="544"/>
      <c r="AV426" s="532" t="str">
        <f t="shared" si="42"/>
        <v xml:space="preserve"> </v>
      </c>
      <c r="AW426" s="298">
        <f t="shared" si="43"/>
        <v>0</v>
      </c>
      <c r="AX426" s="533"/>
    </row>
    <row r="427" spans="1:50" ht="13.5" hidden="1" thickBot="1">
      <c r="A427" s="546" t="s">
        <v>799</v>
      </c>
      <c r="B427" s="407" t="s">
        <v>514</v>
      </c>
      <c r="C427" s="407" t="str">
        <f t="shared" si="44"/>
        <v xml:space="preserve"> </v>
      </c>
      <c r="D427" s="527" t="s">
        <v>514</v>
      </c>
      <c r="E427" s="298">
        <v>0</v>
      </c>
      <c r="F427" s="528" t="str">
        <f t="shared" si="41"/>
        <v xml:space="preserve"> </v>
      </c>
      <c r="G427" s="492"/>
      <c r="H427" s="492"/>
      <c r="I427" s="492"/>
      <c r="J427" s="529"/>
      <c r="K427" s="529"/>
      <c r="L427" s="529"/>
      <c r="M427" s="529"/>
      <c r="N427" s="529"/>
      <c r="O427" s="529"/>
      <c r="P427" s="492"/>
      <c r="Q427" s="529"/>
      <c r="R427" s="529"/>
      <c r="S427" s="492"/>
      <c r="T427" s="492"/>
      <c r="U427" s="492"/>
      <c r="V427" s="492"/>
      <c r="W427" s="492"/>
      <c r="X427" s="492"/>
      <c r="Y427" s="492"/>
      <c r="Z427" s="530"/>
      <c r="AA427" s="530"/>
      <c r="AB427" s="530"/>
      <c r="AC427" s="530"/>
      <c r="AD427" s="533"/>
      <c r="AE427" s="529"/>
      <c r="AF427" s="538"/>
      <c r="AG427" s="538"/>
      <c r="AH427" s="529"/>
      <c r="AI427" s="529"/>
      <c r="AJ427" s="529"/>
      <c r="AK427" s="529"/>
      <c r="AL427" s="529"/>
      <c r="AM427" s="7"/>
      <c r="AN427" s="530"/>
      <c r="AO427" s="533"/>
      <c r="AP427" s="492"/>
      <c r="AQ427" s="530"/>
      <c r="AR427" s="530"/>
      <c r="AS427" s="538"/>
      <c r="AT427" s="538"/>
      <c r="AU427" s="537"/>
      <c r="AV427" s="532" t="str">
        <f t="shared" si="42"/>
        <v xml:space="preserve"> </v>
      </c>
      <c r="AW427" s="298">
        <f t="shared" si="43"/>
        <v>0</v>
      </c>
      <c r="AX427" s="533"/>
    </row>
    <row r="428" spans="1:50" ht="13.5" hidden="1" thickBot="1">
      <c r="A428" s="525" t="s">
        <v>1109</v>
      </c>
      <c r="B428" s="407" t="s">
        <v>514</v>
      </c>
      <c r="C428" s="407" t="str">
        <f t="shared" si="44"/>
        <v xml:space="preserve"> </v>
      </c>
      <c r="D428" s="527" t="s">
        <v>514</v>
      </c>
      <c r="E428" s="298">
        <v>0</v>
      </c>
      <c r="F428" s="528" t="str">
        <f t="shared" si="41"/>
        <v xml:space="preserve"> </v>
      </c>
      <c r="G428" s="498"/>
      <c r="H428" s="498"/>
      <c r="I428" s="536"/>
      <c r="J428" s="529"/>
      <c r="K428" s="529"/>
      <c r="L428" s="529"/>
      <c r="M428" s="529"/>
      <c r="N428" s="529"/>
      <c r="O428" s="529"/>
      <c r="P428" s="529"/>
      <c r="Q428" s="529"/>
      <c r="R428" s="529"/>
      <c r="S428" s="529"/>
      <c r="T428" s="529"/>
      <c r="U428" s="529"/>
      <c r="V428" s="529"/>
      <c r="W428" s="529"/>
      <c r="X428" s="529"/>
      <c r="Y428" s="536"/>
      <c r="Z428" s="498"/>
      <c r="AA428" s="498"/>
      <c r="AB428" s="498"/>
      <c r="AC428" s="498"/>
      <c r="AD428" s="533"/>
      <c r="AE428" s="529"/>
      <c r="AF428" s="538"/>
      <c r="AG428" s="538"/>
      <c r="AH428" s="529"/>
      <c r="AI428" s="529"/>
      <c r="AJ428" s="529"/>
      <c r="AK428" s="529"/>
      <c r="AL428" s="529"/>
      <c r="AM428" s="7"/>
      <c r="AN428" s="530"/>
      <c r="AO428" s="533"/>
      <c r="AP428" s="492"/>
      <c r="AQ428" s="530"/>
      <c r="AR428" s="530"/>
      <c r="AS428" s="538"/>
      <c r="AT428" s="538"/>
      <c r="AU428" s="537"/>
      <c r="AV428" s="532" t="str">
        <f t="shared" si="42"/>
        <v xml:space="preserve"> </v>
      </c>
      <c r="AW428" s="298">
        <f t="shared" si="43"/>
        <v>0</v>
      </c>
      <c r="AX428" s="533"/>
    </row>
    <row r="429" spans="1:50" ht="13.5" hidden="1" thickBot="1">
      <c r="A429" s="525" t="s">
        <v>1110</v>
      </c>
      <c r="B429" s="407" t="s">
        <v>514</v>
      </c>
      <c r="C429" s="407" t="str">
        <f t="shared" si="44"/>
        <v xml:space="preserve"> </v>
      </c>
      <c r="D429" s="527" t="s">
        <v>514</v>
      </c>
      <c r="E429" s="298">
        <v>0</v>
      </c>
      <c r="F429" s="528" t="str">
        <f t="shared" si="41"/>
        <v xml:space="preserve"> </v>
      </c>
      <c r="G429" s="498"/>
      <c r="H429" s="498"/>
      <c r="I429" s="536"/>
      <c r="J429" s="529"/>
      <c r="K429" s="529"/>
      <c r="L429" s="529"/>
      <c r="M429" s="529"/>
      <c r="N429" s="529"/>
      <c r="O429" s="529"/>
      <c r="P429" s="498"/>
      <c r="Q429" s="529"/>
      <c r="R429" s="529"/>
      <c r="S429" s="498"/>
      <c r="T429" s="498"/>
      <c r="U429" s="498"/>
      <c r="V429" s="498"/>
      <c r="W429" s="498"/>
      <c r="X429" s="498"/>
      <c r="Y429" s="536"/>
      <c r="Z429" s="498"/>
      <c r="AA429" s="498"/>
      <c r="AB429" s="498"/>
      <c r="AC429" s="498"/>
      <c r="AD429" s="533"/>
      <c r="AE429" s="529"/>
      <c r="AF429" s="538"/>
      <c r="AG429" s="538"/>
      <c r="AH429" s="529"/>
      <c r="AI429" s="529"/>
      <c r="AJ429" s="529"/>
      <c r="AK429" s="529"/>
      <c r="AL429" s="529"/>
      <c r="AM429" s="7"/>
      <c r="AN429" s="530"/>
      <c r="AO429" s="533"/>
      <c r="AP429" s="492"/>
      <c r="AQ429" s="530"/>
      <c r="AR429" s="530"/>
      <c r="AS429" s="538"/>
      <c r="AT429" s="538"/>
      <c r="AU429" s="537"/>
      <c r="AV429" s="532" t="str">
        <f t="shared" si="42"/>
        <v xml:space="preserve"> </v>
      </c>
      <c r="AW429" s="298">
        <f t="shared" si="43"/>
        <v>0</v>
      </c>
      <c r="AX429" s="533"/>
    </row>
    <row r="430" spans="1:50" ht="13.5" hidden="1" thickBot="1">
      <c r="A430" s="53" t="s">
        <v>600</v>
      </c>
      <c r="B430" s="407" t="s">
        <v>514</v>
      </c>
      <c r="C430" s="407" t="str">
        <f t="shared" si="44"/>
        <v xml:space="preserve"> </v>
      </c>
      <c r="D430" s="527" t="s">
        <v>514</v>
      </c>
      <c r="E430" s="298">
        <v>0</v>
      </c>
      <c r="F430" s="528" t="str">
        <f t="shared" si="41"/>
        <v xml:space="preserve"> </v>
      </c>
      <c r="G430" s="534"/>
      <c r="H430" s="534"/>
      <c r="I430" s="534"/>
      <c r="J430" s="529"/>
      <c r="K430" s="529"/>
      <c r="L430" s="529"/>
      <c r="M430" s="529"/>
      <c r="N430" s="529"/>
      <c r="O430" s="529"/>
      <c r="P430" s="534"/>
      <c r="Q430" s="529"/>
      <c r="R430" s="529"/>
      <c r="S430" s="534"/>
      <c r="T430" s="534"/>
      <c r="U430" s="534"/>
      <c r="V430" s="534"/>
      <c r="W430" s="534"/>
      <c r="X430" s="534"/>
      <c r="Y430" s="534"/>
      <c r="Z430" s="529"/>
      <c r="AA430" s="529"/>
      <c r="AB430" s="529"/>
      <c r="AC430" s="529"/>
      <c r="AD430" s="533"/>
      <c r="AE430" s="529"/>
      <c r="AF430" s="538"/>
      <c r="AG430" s="538"/>
      <c r="AH430" s="529"/>
      <c r="AI430" s="529"/>
      <c r="AJ430" s="529"/>
      <c r="AK430" s="529"/>
      <c r="AL430" s="529"/>
      <c r="AM430" s="7"/>
      <c r="AN430" s="530"/>
      <c r="AO430" s="533"/>
      <c r="AP430" s="492"/>
      <c r="AQ430" s="530"/>
      <c r="AR430" s="530"/>
      <c r="AS430" s="533"/>
      <c r="AT430" s="533"/>
      <c r="AU430" s="537"/>
      <c r="AV430" s="532" t="str">
        <f t="shared" si="42"/>
        <v xml:space="preserve"> </v>
      </c>
      <c r="AW430" s="298">
        <f t="shared" si="43"/>
        <v>0</v>
      </c>
      <c r="AX430" s="533"/>
    </row>
    <row r="431" spans="1:50" ht="13.5" hidden="1" thickBot="1">
      <c r="A431" s="53" t="s">
        <v>261</v>
      </c>
      <c r="B431" s="407" t="s">
        <v>514</v>
      </c>
      <c r="C431" s="407" t="str">
        <f t="shared" si="44"/>
        <v xml:space="preserve"> </v>
      </c>
      <c r="D431" s="527" t="s">
        <v>514</v>
      </c>
      <c r="E431" s="298">
        <v>0</v>
      </c>
      <c r="F431" s="528" t="str">
        <f t="shared" si="41"/>
        <v xml:space="preserve"> </v>
      </c>
      <c r="G431" s="492"/>
      <c r="H431" s="492"/>
      <c r="I431" s="492"/>
      <c r="J431" s="529"/>
      <c r="K431" s="529"/>
      <c r="L431" s="529"/>
      <c r="M431" s="529"/>
      <c r="N431" s="529"/>
      <c r="O431" s="529"/>
      <c r="P431" s="492"/>
      <c r="Q431" s="529"/>
      <c r="R431" s="529"/>
      <c r="S431" s="492"/>
      <c r="T431" s="492"/>
      <c r="U431" s="492"/>
      <c r="V431" s="492"/>
      <c r="W431" s="492"/>
      <c r="X431" s="492"/>
      <c r="Y431" s="492"/>
      <c r="Z431" s="530"/>
      <c r="AA431" s="530"/>
      <c r="AB431" s="530"/>
      <c r="AC431" s="530"/>
      <c r="AD431" s="533"/>
      <c r="AE431" s="529"/>
      <c r="AF431" s="538"/>
      <c r="AG431" s="538"/>
      <c r="AH431" s="529"/>
      <c r="AI431" s="529"/>
      <c r="AJ431" s="529"/>
      <c r="AK431" s="529"/>
      <c r="AL431" s="529"/>
      <c r="AM431" s="7"/>
      <c r="AN431" s="530"/>
      <c r="AO431" s="533"/>
      <c r="AP431" s="492"/>
      <c r="AQ431" s="530"/>
      <c r="AR431" s="530"/>
      <c r="AS431" s="533"/>
      <c r="AT431" s="533"/>
      <c r="AU431" s="537"/>
      <c r="AV431" s="532" t="str">
        <f t="shared" si="42"/>
        <v xml:space="preserve"> </v>
      </c>
      <c r="AW431" s="298">
        <f t="shared" si="43"/>
        <v>0</v>
      </c>
      <c r="AX431" s="533"/>
    </row>
    <row r="432" spans="1:50" ht="13.5" hidden="1" thickBot="1">
      <c r="A432" s="53" t="s">
        <v>621</v>
      </c>
      <c r="B432" s="407" t="s">
        <v>514</v>
      </c>
      <c r="C432" s="407" t="str">
        <f t="shared" si="44"/>
        <v xml:space="preserve"> </v>
      </c>
      <c r="D432" s="527" t="s">
        <v>514</v>
      </c>
      <c r="E432" s="298">
        <v>0</v>
      </c>
      <c r="F432" s="528" t="str">
        <f t="shared" si="41"/>
        <v xml:space="preserve"> </v>
      </c>
      <c r="G432" s="492"/>
      <c r="H432" s="492"/>
      <c r="I432" s="492"/>
      <c r="J432" s="529"/>
      <c r="K432" s="529"/>
      <c r="L432" s="529"/>
      <c r="M432" s="529"/>
      <c r="N432" s="529"/>
      <c r="O432" s="529"/>
      <c r="P432" s="492"/>
      <c r="Q432" s="529"/>
      <c r="R432" s="529"/>
      <c r="S432" s="492"/>
      <c r="T432" s="492"/>
      <c r="U432" s="492"/>
      <c r="V432" s="492"/>
      <c r="W432" s="492"/>
      <c r="X432" s="492"/>
      <c r="Y432" s="492"/>
      <c r="Z432" s="530"/>
      <c r="AA432" s="530"/>
      <c r="AB432" s="530"/>
      <c r="AC432" s="530"/>
      <c r="AD432" s="533"/>
      <c r="AE432" s="529"/>
      <c r="AF432" s="538"/>
      <c r="AG432" s="538"/>
      <c r="AH432" s="529"/>
      <c r="AI432" s="529"/>
      <c r="AJ432" s="529"/>
      <c r="AK432" s="529"/>
      <c r="AL432" s="529"/>
      <c r="AM432" s="7"/>
      <c r="AN432" s="530"/>
      <c r="AO432" s="533"/>
      <c r="AP432" s="492"/>
      <c r="AQ432" s="530"/>
      <c r="AR432" s="530"/>
      <c r="AS432" s="533"/>
      <c r="AT432" s="533"/>
      <c r="AU432" s="537"/>
      <c r="AV432" s="532" t="str">
        <f t="shared" si="42"/>
        <v xml:space="preserve"> </v>
      </c>
      <c r="AW432" s="298">
        <f t="shared" si="43"/>
        <v>0</v>
      </c>
      <c r="AX432" s="533"/>
    </row>
    <row r="433" spans="1:52" ht="13.5" hidden="1" thickBot="1">
      <c r="A433" s="535" t="s">
        <v>149</v>
      </c>
      <c r="B433" s="407" t="s">
        <v>514</v>
      </c>
      <c r="C433" s="407" t="str">
        <f t="shared" si="44"/>
        <v xml:space="preserve"> </v>
      </c>
      <c r="D433" s="527" t="s">
        <v>514</v>
      </c>
      <c r="E433" s="298">
        <v>0</v>
      </c>
      <c r="F433" s="528" t="str">
        <f t="shared" si="41"/>
        <v xml:space="preserve"> </v>
      </c>
      <c r="G433" s="492"/>
      <c r="H433" s="492"/>
      <c r="I433" s="492"/>
      <c r="J433" s="529"/>
      <c r="K433" s="529"/>
      <c r="L433" s="529"/>
      <c r="M433" s="529"/>
      <c r="N433" s="529"/>
      <c r="O433" s="529"/>
      <c r="P433" s="492"/>
      <c r="Q433" s="529"/>
      <c r="R433" s="529"/>
      <c r="S433" s="492"/>
      <c r="T433" s="492"/>
      <c r="U433" s="492"/>
      <c r="V433" s="492"/>
      <c r="W433" s="492"/>
      <c r="X433" s="492"/>
      <c r="Y433" s="534"/>
      <c r="Z433" s="529"/>
      <c r="AA433" s="529"/>
      <c r="AB433" s="529"/>
      <c r="AC433" s="529"/>
      <c r="AD433" s="533"/>
      <c r="AE433" s="529"/>
      <c r="AF433" s="538"/>
      <c r="AG433" s="538"/>
      <c r="AH433" s="529"/>
      <c r="AI433" s="529"/>
      <c r="AJ433" s="529"/>
      <c r="AK433" s="529"/>
      <c r="AL433" s="529"/>
      <c r="AM433" s="7"/>
      <c r="AN433" s="530"/>
      <c r="AO433" s="533"/>
      <c r="AP433" s="492"/>
      <c r="AQ433" s="530"/>
      <c r="AR433" s="530"/>
      <c r="AS433" s="533"/>
      <c r="AT433" s="533"/>
      <c r="AU433" s="537"/>
      <c r="AV433" s="532" t="str">
        <f t="shared" si="42"/>
        <v xml:space="preserve"> </v>
      </c>
      <c r="AW433" s="298">
        <f t="shared" si="43"/>
        <v>0</v>
      </c>
      <c r="AX433" s="533"/>
    </row>
    <row r="434" spans="1:52" ht="13.5" hidden="1" thickBot="1">
      <c r="A434" s="535" t="s">
        <v>1053</v>
      </c>
      <c r="B434" s="407" t="s">
        <v>514</v>
      </c>
      <c r="C434" s="407" t="str">
        <f t="shared" si="44"/>
        <v xml:space="preserve"> </v>
      </c>
      <c r="D434" s="527" t="s">
        <v>514</v>
      </c>
      <c r="E434" s="298">
        <v>0</v>
      </c>
      <c r="F434" s="528" t="str">
        <f t="shared" si="41"/>
        <v xml:space="preserve"> </v>
      </c>
      <c r="G434" s="492"/>
      <c r="H434" s="492"/>
      <c r="I434" s="492"/>
      <c r="J434" s="529"/>
      <c r="K434" s="529"/>
      <c r="L434" s="529"/>
      <c r="M434" s="529"/>
      <c r="N434" s="529"/>
      <c r="O434" s="529"/>
      <c r="P434" s="492"/>
      <c r="Q434" s="529"/>
      <c r="R434" s="529"/>
      <c r="S434" s="492"/>
      <c r="T434" s="492"/>
      <c r="U434" s="492"/>
      <c r="V434" s="492"/>
      <c r="W434" s="492"/>
      <c r="X434" s="492"/>
      <c r="Y434" s="534"/>
      <c r="Z434" s="529"/>
      <c r="AA434" s="529"/>
      <c r="AB434" s="529"/>
      <c r="AC434" s="529"/>
      <c r="AD434" s="533"/>
      <c r="AE434" s="529"/>
      <c r="AF434" s="538"/>
      <c r="AG434" s="538"/>
      <c r="AH434" s="529"/>
      <c r="AI434" s="529"/>
      <c r="AJ434" s="529"/>
      <c r="AK434" s="529"/>
      <c r="AL434" s="529"/>
      <c r="AM434" s="7"/>
      <c r="AN434" s="530"/>
      <c r="AO434" s="533"/>
      <c r="AP434" s="492"/>
      <c r="AQ434" s="530"/>
      <c r="AR434" s="530"/>
      <c r="AS434" s="533"/>
      <c r="AT434" s="533"/>
      <c r="AU434" s="537"/>
      <c r="AV434" s="532" t="str">
        <f t="shared" si="42"/>
        <v xml:space="preserve"> </v>
      </c>
      <c r="AW434" s="298">
        <f t="shared" si="43"/>
        <v>0</v>
      </c>
      <c r="AX434" s="533"/>
    </row>
    <row r="435" spans="1:52" ht="13.5" hidden="1" thickBot="1">
      <c r="A435" s="53" t="s">
        <v>505</v>
      </c>
      <c r="B435" s="407" t="s">
        <v>514</v>
      </c>
      <c r="C435" s="407" t="str">
        <f t="shared" si="44"/>
        <v xml:space="preserve"> </v>
      </c>
      <c r="D435" s="527" t="s">
        <v>514</v>
      </c>
      <c r="E435" s="298">
        <v>0</v>
      </c>
      <c r="F435" s="528" t="str">
        <f t="shared" si="41"/>
        <v xml:space="preserve"> </v>
      </c>
      <c r="G435" s="534"/>
      <c r="H435" s="534"/>
      <c r="I435" s="492"/>
      <c r="J435" s="529"/>
      <c r="K435" s="492"/>
      <c r="L435" s="492"/>
      <c r="M435" s="492"/>
      <c r="N435" s="492"/>
      <c r="O435" s="529"/>
      <c r="P435" s="492"/>
      <c r="Q435" s="529"/>
      <c r="R435" s="529"/>
      <c r="S435" s="492"/>
      <c r="T435" s="492"/>
      <c r="U435" s="492"/>
      <c r="V435" s="492"/>
      <c r="W435" s="492"/>
      <c r="X435" s="492"/>
      <c r="Y435" s="492"/>
      <c r="Z435" s="530"/>
      <c r="AA435" s="530"/>
      <c r="AB435" s="530"/>
      <c r="AC435" s="530"/>
      <c r="AD435" s="533"/>
      <c r="AE435" s="530"/>
      <c r="AF435" s="538"/>
      <c r="AG435" s="538"/>
      <c r="AH435" s="529"/>
      <c r="AI435" s="529"/>
      <c r="AJ435" s="529"/>
      <c r="AK435" s="529"/>
      <c r="AL435" s="529"/>
      <c r="AM435" s="7"/>
      <c r="AN435" s="530"/>
      <c r="AO435" s="533"/>
      <c r="AP435" s="492"/>
      <c r="AQ435" s="530"/>
      <c r="AR435" s="530"/>
      <c r="AS435" s="533"/>
      <c r="AT435" s="533"/>
      <c r="AU435" s="537"/>
      <c r="AV435" s="532" t="str">
        <f t="shared" si="42"/>
        <v xml:space="preserve"> </v>
      </c>
      <c r="AW435" s="298">
        <f t="shared" si="43"/>
        <v>0</v>
      </c>
      <c r="AX435" s="533"/>
    </row>
    <row r="436" spans="1:52" ht="13.5" hidden="1" thickBot="1">
      <c r="A436" s="53" t="s">
        <v>1171</v>
      </c>
      <c r="B436" s="407">
        <v>5</v>
      </c>
      <c r="C436" s="407" t="str">
        <f t="shared" si="44"/>
        <v xml:space="preserve"> </v>
      </c>
      <c r="D436" s="527" t="s">
        <v>514</v>
      </c>
      <c r="E436" s="298">
        <v>0</v>
      </c>
      <c r="F436" s="528" t="str">
        <f t="shared" si="41"/>
        <v xml:space="preserve"> </v>
      </c>
      <c r="G436" s="529"/>
      <c r="H436" s="529"/>
      <c r="I436" s="529"/>
      <c r="J436" s="529"/>
      <c r="K436" s="529"/>
      <c r="L436" s="529"/>
      <c r="M436" s="529"/>
      <c r="N436" s="529"/>
      <c r="O436" s="529"/>
      <c r="P436" s="529"/>
      <c r="Q436" s="529"/>
      <c r="R436" s="529"/>
      <c r="S436" s="529"/>
      <c r="T436" s="529"/>
      <c r="U436" s="529"/>
      <c r="V436" s="529"/>
      <c r="W436" s="529"/>
      <c r="X436" s="529"/>
      <c r="Y436" s="529"/>
      <c r="Z436" s="530"/>
      <c r="AA436" s="530"/>
      <c r="AB436" s="530"/>
      <c r="AC436" s="530"/>
      <c r="AD436" s="533"/>
      <c r="AE436" s="529"/>
      <c r="AF436" s="538"/>
      <c r="AG436" s="538"/>
      <c r="AH436" s="529"/>
      <c r="AI436" s="529"/>
      <c r="AJ436" s="529"/>
      <c r="AK436" s="529"/>
      <c r="AL436" s="529"/>
      <c r="AM436" s="7"/>
      <c r="AN436" s="530"/>
      <c r="AO436" s="533"/>
      <c r="AP436" s="492"/>
      <c r="AQ436" s="530"/>
      <c r="AR436" s="530"/>
      <c r="AS436" s="533"/>
      <c r="AT436" s="533"/>
      <c r="AU436" s="544"/>
      <c r="AV436" s="532" t="str">
        <f t="shared" si="42"/>
        <v xml:space="preserve"> </v>
      </c>
      <c r="AW436" s="298">
        <f t="shared" si="43"/>
        <v>0</v>
      </c>
      <c r="AX436" s="533"/>
    </row>
    <row r="437" spans="1:52" ht="13.5" hidden="1" thickBot="1">
      <c r="A437" s="53" t="s">
        <v>492</v>
      </c>
      <c r="B437" s="407" t="s">
        <v>514</v>
      </c>
      <c r="C437" s="407" t="str">
        <f t="shared" si="44"/>
        <v xml:space="preserve"> </v>
      </c>
      <c r="D437" s="527" t="s">
        <v>514</v>
      </c>
      <c r="E437" s="298">
        <v>0</v>
      </c>
      <c r="F437" s="528" t="str">
        <f t="shared" si="41"/>
        <v xml:space="preserve"> </v>
      </c>
      <c r="G437" s="534"/>
      <c r="H437" s="534"/>
      <c r="I437" s="492"/>
      <c r="J437" s="492"/>
      <c r="K437" s="492"/>
      <c r="L437" s="492"/>
      <c r="M437" s="492"/>
      <c r="N437" s="492"/>
      <c r="O437" s="529"/>
      <c r="P437" s="492"/>
      <c r="Q437" s="529"/>
      <c r="R437" s="529"/>
      <c r="S437" s="492"/>
      <c r="T437" s="492"/>
      <c r="U437" s="492"/>
      <c r="V437" s="492"/>
      <c r="W437" s="492"/>
      <c r="X437" s="492"/>
      <c r="Y437" s="534"/>
      <c r="Z437" s="529"/>
      <c r="AA437" s="529"/>
      <c r="AB437" s="529"/>
      <c r="AC437" s="529"/>
      <c r="AD437" s="533"/>
      <c r="AE437" s="529"/>
      <c r="AF437" s="538"/>
      <c r="AG437" s="538"/>
      <c r="AH437" s="529"/>
      <c r="AI437" s="529"/>
      <c r="AJ437" s="529"/>
      <c r="AK437" s="529"/>
      <c r="AL437" s="529"/>
      <c r="AM437" s="7"/>
      <c r="AN437" s="530"/>
      <c r="AO437" s="533"/>
      <c r="AP437" s="492"/>
      <c r="AQ437" s="530"/>
      <c r="AR437" s="530"/>
      <c r="AS437" s="533"/>
      <c r="AT437" s="533"/>
      <c r="AU437" s="537"/>
      <c r="AV437" s="532" t="str">
        <f t="shared" si="42"/>
        <v xml:space="preserve"> </v>
      </c>
      <c r="AW437" s="298">
        <f t="shared" si="43"/>
        <v>0</v>
      </c>
      <c r="AX437" s="533"/>
    </row>
    <row r="438" spans="1:52" ht="14.25" hidden="1" customHeight="1">
      <c r="A438" s="525" t="s">
        <v>879</v>
      </c>
      <c r="B438" s="407" t="s">
        <v>514</v>
      </c>
      <c r="C438" s="407" t="str">
        <f t="shared" si="44"/>
        <v xml:space="preserve"> </v>
      </c>
      <c r="D438" s="527" t="s">
        <v>514</v>
      </c>
      <c r="E438" s="298">
        <v>0</v>
      </c>
      <c r="F438" s="528" t="str">
        <f t="shared" si="41"/>
        <v xml:space="preserve"> </v>
      </c>
      <c r="G438" s="498"/>
      <c r="H438" s="498"/>
      <c r="I438" s="536"/>
      <c r="J438" s="498"/>
      <c r="K438" s="498"/>
      <c r="L438" s="498"/>
      <c r="M438" s="498"/>
      <c r="N438" s="498"/>
      <c r="O438" s="529"/>
      <c r="P438" s="498"/>
      <c r="Q438" s="529"/>
      <c r="R438" s="529"/>
      <c r="S438" s="498"/>
      <c r="T438" s="498"/>
      <c r="U438" s="498"/>
      <c r="V438" s="498"/>
      <c r="W438" s="498"/>
      <c r="X438" s="498"/>
      <c r="Y438" s="536"/>
      <c r="Z438" s="498"/>
      <c r="AA438" s="498"/>
      <c r="AB438" s="498"/>
      <c r="AC438" s="498"/>
      <c r="AD438" s="538"/>
      <c r="AE438" s="529"/>
      <c r="AF438" s="538"/>
      <c r="AG438" s="538"/>
      <c r="AH438" s="529"/>
      <c r="AI438" s="529"/>
      <c r="AJ438" s="529"/>
      <c r="AK438" s="529"/>
      <c r="AL438" s="529"/>
      <c r="AM438" s="7"/>
      <c r="AN438" s="529"/>
      <c r="AO438" s="538"/>
      <c r="AP438" s="534"/>
      <c r="AQ438" s="529"/>
      <c r="AR438" s="529"/>
      <c r="AS438" s="533"/>
      <c r="AT438" s="533"/>
      <c r="AU438" s="537"/>
      <c r="AV438" s="532" t="str">
        <f t="shared" si="42"/>
        <v xml:space="preserve"> </v>
      </c>
      <c r="AW438" s="298">
        <f t="shared" si="43"/>
        <v>0</v>
      </c>
      <c r="AX438" s="533"/>
    </row>
    <row r="439" spans="1:52" ht="13.5" hidden="1" thickBot="1">
      <c r="A439" s="53" t="s">
        <v>501</v>
      </c>
      <c r="B439" s="407" t="s">
        <v>514</v>
      </c>
      <c r="C439" s="407" t="str">
        <f t="shared" si="44"/>
        <v xml:space="preserve"> </v>
      </c>
      <c r="D439" s="527" t="s">
        <v>514</v>
      </c>
      <c r="E439" s="298">
        <v>0</v>
      </c>
      <c r="F439" s="528" t="str">
        <f t="shared" si="41"/>
        <v xml:space="preserve"> </v>
      </c>
      <c r="G439" s="534"/>
      <c r="H439" s="534"/>
      <c r="I439" s="492"/>
      <c r="J439" s="492"/>
      <c r="K439" s="492"/>
      <c r="L439" s="492"/>
      <c r="M439" s="492"/>
      <c r="N439" s="492"/>
      <c r="O439" s="529"/>
      <c r="P439" s="492"/>
      <c r="Q439" s="529"/>
      <c r="R439" s="529"/>
      <c r="S439" s="492"/>
      <c r="T439" s="492"/>
      <c r="U439" s="492"/>
      <c r="V439" s="492"/>
      <c r="W439" s="492"/>
      <c r="X439" s="492"/>
      <c r="Y439" s="492"/>
      <c r="Z439" s="530"/>
      <c r="AA439" s="530"/>
      <c r="AB439" s="530"/>
      <c r="AC439" s="530"/>
      <c r="AD439" s="533"/>
      <c r="AE439" s="529"/>
      <c r="AF439" s="538"/>
      <c r="AG439" s="538"/>
      <c r="AH439" s="529"/>
      <c r="AI439" s="529"/>
      <c r="AJ439" s="529"/>
      <c r="AK439" s="529"/>
      <c r="AL439" s="529"/>
      <c r="AM439" s="7"/>
      <c r="AN439" s="530"/>
      <c r="AO439" s="533"/>
      <c r="AP439" s="492"/>
      <c r="AQ439" s="530"/>
      <c r="AR439" s="530"/>
      <c r="AS439" s="533"/>
      <c r="AT439" s="533"/>
      <c r="AU439" s="537"/>
      <c r="AV439" s="532" t="str">
        <f t="shared" si="42"/>
        <v xml:space="preserve"> </v>
      </c>
      <c r="AW439" s="298">
        <f t="shared" si="43"/>
        <v>0</v>
      </c>
      <c r="AX439" s="533"/>
    </row>
    <row r="440" spans="1:52" ht="13.5" hidden="1" thickBot="1">
      <c r="A440" s="535" t="s">
        <v>1220</v>
      </c>
      <c r="B440" s="407" t="s">
        <v>514</v>
      </c>
      <c r="C440" s="407" t="str">
        <f t="shared" si="44"/>
        <v xml:space="preserve"> </v>
      </c>
      <c r="D440" s="527" t="s">
        <v>514</v>
      </c>
      <c r="E440" s="298">
        <v>0</v>
      </c>
      <c r="F440" s="528" t="str">
        <f t="shared" si="41"/>
        <v xml:space="preserve"> </v>
      </c>
      <c r="G440" s="534"/>
      <c r="H440" s="534"/>
      <c r="I440" s="492"/>
      <c r="J440" s="534"/>
      <c r="K440" s="534"/>
      <c r="L440" s="534"/>
      <c r="M440" s="534"/>
      <c r="N440" s="534"/>
      <c r="O440" s="529"/>
      <c r="P440" s="534"/>
      <c r="Q440" s="529"/>
      <c r="R440" s="529"/>
      <c r="S440" s="534"/>
      <c r="T440" s="534"/>
      <c r="U440" s="534"/>
      <c r="V440" s="534"/>
      <c r="W440" s="534"/>
      <c r="X440" s="534"/>
      <c r="Y440" s="534"/>
      <c r="Z440" s="529"/>
      <c r="AA440" s="529"/>
      <c r="AB440" s="529"/>
      <c r="AC440" s="529"/>
      <c r="AD440" s="533"/>
      <c r="AE440" s="529"/>
      <c r="AF440" s="538"/>
      <c r="AG440" s="538"/>
      <c r="AH440" s="529"/>
      <c r="AI440" s="529"/>
      <c r="AJ440" s="529"/>
      <c r="AK440" s="529"/>
      <c r="AL440" s="529"/>
      <c r="AM440" s="7"/>
      <c r="AN440" s="530"/>
      <c r="AO440" s="533"/>
      <c r="AP440" s="492"/>
      <c r="AQ440" s="530"/>
      <c r="AR440" s="530"/>
      <c r="AS440" s="533"/>
      <c r="AT440" s="533"/>
      <c r="AU440" s="537"/>
      <c r="AV440" s="532" t="str">
        <f t="shared" si="42"/>
        <v xml:space="preserve"> </v>
      </c>
      <c r="AW440" s="298">
        <f t="shared" si="43"/>
        <v>0</v>
      </c>
      <c r="AX440" s="533"/>
    </row>
    <row r="441" spans="1:52" ht="13.5" hidden="1" thickBot="1">
      <c r="A441" s="53" t="s">
        <v>24</v>
      </c>
      <c r="B441" s="407" t="s">
        <v>514</v>
      </c>
      <c r="C441" s="407" t="str">
        <f t="shared" si="44"/>
        <v xml:space="preserve"> </v>
      </c>
      <c r="D441" s="527" t="s">
        <v>514</v>
      </c>
      <c r="E441" s="298">
        <v>0</v>
      </c>
      <c r="F441" s="528" t="str">
        <f t="shared" si="41"/>
        <v xml:space="preserve"> </v>
      </c>
      <c r="G441" s="534"/>
      <c r="H441" s="534"/>
      <c r="I441" s="534"/>
      <c r="J441" s="534"/>
      <c r="K441" s="534"/>
      <c r="L441" s="534"/>
      <c r="M441" s="534"/>
      <c r="N441" s="534"/>
      <c r="O441" s="529"/>
      <c r="P441" s="534"/>
      <c r="Q441" s="529"/>
      <c r="R441" s="529"/>
      <c r="S441" s="534"/>
      <c r="T441" s="534"/>
      <c r="U441" s="534"/>
      <c r="V441" s="534"/>
      <c r="W441" s="534"/>
      <c r="X441" s="534"/>
      <c r="Y441" s="492"/>
      <c r="Z441" s="530"/>
      <c r="AA441" s="530"/>
      <c r="AB441" s="530"/>
      <c r="AC441" s="530"/>
      <c r="AD441" s="533"/>
      <c r="AE441" s="529"/>
      <c r="AF441" s="538"/>
      <c r="AG441" s="538"/>
      <c r="AH441" s="529"/>
      <c r="AI441" s="529"/>
      <c r="AJ441" s="529"/>
      <c r="AK441" s="529"/>
      <c r="AL441" s="529"/>
      <c r="AM441" s="7"/>
      <c r="AN441" s="530"/>
      <c r="AO441" s="533"/>
      <c r="AP441" s="492"/>
      <c r="AQ441" s="530"/>
      <c r="AR441" s="530"/>
      <c r="AS441" s="533"/>
      <c r="AT441" s="533"/>
      <c r="AU441" s="544"/>
      <c r="AV441" s="532" t="str">
        <f t="shared" si="42"/>
        <v xml:space="preserve"> </v>
      </c>
      <c r="AW441" s="298">
        <f t="shared" si="43"/>
        <v>0</v>
      </c>
      <c r="AX441" s="533"/>
    </row>
    <row r="442" spans="1:52" ht="13.5" hidden="1" thickBot="1">
      <c r="A442" s="546" t="s">
        <v>802</v>
      </c>
      <c r="B442" s="407" t="s">
        <v>514</v>
      </c>
      <c r="C442" s="407" t="str">
        <f t="shared" si="44"/>
        <v xml:space="preserve"> </v>
      </c>
      <c r="D442" s="527" t="s">
        <v>514</v>
      </c>
      <c r="E442" s="298">
        <v>0</v>
      </c>
      <c r="F442" s="528" t="str">
        <f t="shared" si="41"/>
        <v xml:space="preserve"> </v>
      </c>
      <c r="G442" s="534"/>
      <c r="H442" s="534"/>
      <c r="I442" s="492"/>
      <c r="J442" s="492"/>
      <c r="K442" s="492"/>
      <c r="L442" s="492"/>
      <c r="M442" s="492"/>
      <c r="N442" s="492"/>
      <c r="O442" s="529"/>
      <c r="P442" s="492"/>
      <c r="Q442" s="529"/>
      <c r="R442" s="529"/>
      <c r="S442" s="492"/>
      <c r="T442" s="492"/>
      <c r="U442" s="492"/>
      <c r="V442" s="492"/>
      <c r="W442" s="492"/>
      <c r="X442" s="492"/>
      <c r="Y442" s="492"/>
      <c r="Z442" s="530"/>
      <c r="AA442" s="530"/>
      <c r="AB442" s="530"/>
      <c r="AC442" s="530"/>
      <c r="AD442" s="533"/>
      <c r="AE442" s="529"/>
      <c r="AF442" s="538"/>
      <c r="AG442" s="538"/>
      <c r="AH442" s="529"/>
      <c r="AI442" s="529"/>
      <c r="AJ442" s="529"/>
      <c r="AK442" s="529"/>
      <c r="AL442" s="529"/>
      <c r="AM442" s="7"/>
      <c r="AN442" s="530"/>
      <c r="AO442" s="533"/>
      <c r="AP442" s="492"/>
      <c r="AQ442" s="530"/>
      <c r="AR442" s="530"/>
      <c r="AS442" s="533"/>
      <c r="AT442" s="533"/>
      <c r="AU442" s="537"/>
      <c r="AV442" s="532" t="str">
        <f t="shared" si="42"/>
        <v xml:space="preserve"> </v>
      </c>
      <c r="AW442" s="298">
        <f t="shared" si="43"/>
        <v>0</v>
      </c>
      <c r="AX442" s="533"/>
    </row>
    <row r="443" spans="1:52" ht="13.5" hidden="1" thickBot="1">
      <c r="A443" s="546" t="s">
        <v>931</v>
      </c>
      <c r="B443" s="407" t="s">
        <v>514</v>
      </c>
      <c r="C443" s="407" t="str">
        <f t="shared" si="44"/>
        <v xml:space="preserve"> </v>
      </c>
      <c r="D443" s="527" t="s">
        <v>514</v>
      </c>
      <c r="E443" s="298">
        <v>0</v>
      </c>
      <c r="F443" s="528" t="str">
        <f t="shared" si="41"/>
        <v xml:space="preserve"> </v>
      </c>
      <c r="G443" s="534"/>
      <c r="H443" s="534"/>
      <c r="I443" s="492"/>
      <c r="J443" s="492"/>
      <c r="K443" s="492"/>
      <c r="L443" s="492"/>
      <c r="M443" s="492"/>
      <c r="N443" s="492"/>
      <c r="O443" s="529"/>
      <c r="P443" s="492"/>
      <c r="Q443" s="529"/>
      <c r="R443" s="529"/>
      <c r="S443" s="492"/>
      <c r="T443" s="492"/>
      <c r="U443" s="492"/>
      <c r="V443" s="492"/>
      <c r="W443" s="492"/>
      <c r="X443" s="492"/>
      <c r="Y443" s="492"/>
      <c r="Z443" s="530"/>
      <c r="AA443" s="530"/>
      <c r="AB443" s="530"/>
      <c r="AC443" s="530"/>
      <c r="AD443" s="533"/>
      <c r="AE443" s="529"/>
      <c r="AF443" s="538"/>
      <c r="AG443" s="538"/>
      <c r="AH443" s="529"/>
      <c r="AI443" s="529"/>
      <c r="AJ443" s="529"/>
      <c r="AK443" s="529"/>
      <c r="AL443" s="529"/>
      <c r="AM443" s="7"/>
      <c r="AN443" s="530"/>
      <c r="AO443" s="533"/>
      <c r="AP443" s="492"/>
      <c r="AQ443" s="530"/>
      <c r="AR443" s="530"/>
      <c r="AS443" s="533"/>
      <c r="AT443" s="533"/>
      <c r="AU443" s="537"/>
      <c r="AV443" s="532" t="str">
        <f t="shared" si="42"/>
        <v xml:space="preserve"> </v>
      </c>
      <c r="AW443" s="298">
        <f t="shared" si="43"/>
        <v>0</v>
      </c>
      <c r="AX443" s="533"/>
    </row>
    <row r="444" spans="1:52" ht="13.5" hidden="1" thickBot="1">
      <c r="A444" s="53" t="s">
        <v>391</v>
      </c>
      <c r="B444" s="407" t="s">
        <v>514</v>
      </c>
      <c r="C444" s="407" t="str">
        <f t="shared" si="44"/>
        <v xml:space="preserve"> </v>
      </c>
      <c r="D444" s="527" t="s">
        <v>514</v>
      </c>
      <c r="E444" s="298">
        <v>0</v>
      </c>
      <c r="F444" s="528" t="str">
        <f t="shared" si="41"/>
        <v xml:space="preserve"> </v>
      </c>
      <c r="G444" s="534"/>
      <c r="H444" s="534"/>
      <c r="I444" s="492"/>
      <c r="J444" s="492"/>
      <c r="K444" s="492"/>
      <c r="L444" s="492"/>
      <c r="M444" s="492"/>
      <c r="N444" s="492"/>
      <c r="O444" s="529"/>
      <c r="P444" s="492"/>
      <c r="Q444" s="529"/>
      <c r="R444" s="529"/>
      <c r="S444" s="492"/>
      <c r="T444" s="492"/>
      <c r="U444" s="492"/>
      <c r="V444" s="492"/>
      <c r="W444" s="492"/>
      <c r="X444" s="492"/>
      <c r="Y444" s="534"/>
      <c r="Z444" s="529"/>
      <c r="AA444" s="529"/>
      <c r="AB444" s="529"/>
      <c r="AC444" s="529"/>
      <c r="AD444" s="533"/>
      <c r="AE444" s="529"/>
      <c r="AF444" s="538"/>
      <c r="AG444" s="538"/>
      <c r="AH444" s="529"/>
      <c r="AI444" s="529"/>
      <c r="AJ444" s="529"/>
      <c r="AK444" s="529"/>
      <c r="AL444" s="529"/>
      <c r="AM444" s="7"/>
      <c r="AN444" s="530"/>
      <c r="AO444" s="533"/>
      <c r="AP444" s="492"/>
      <c r="AQ444" s="530"/>
      <c r="AR444" s="530"/>
      <c r="AS444" s="533"/>
      <c r="AT444" s="533"/>
      <c r="AU444" s="537"/>
      <c r="AV444" s="532" t="str">
        <f t="shared" si="42"/>
        <v xml:space="preserve"> </v>
      </c>
      <c r="AW444" s="298">
        <f t="shared" si="43"/>
        <v>0</v>
      </c>
      <c r="AX444" s="533"/>
    </row>
    <row r="445" spans="1:52" ht="13.5" hidden="1" thickBot="1">
      <c r="A445" s="53" t="s">
        <v>214</v>
      </c>
      <c r="B445" s="407" t="s">
        <v>514</v>
      </c>
      <c r="C445" s="407" t="str">
        <f t="shared" si="44"/>
        <v xml:space="preserve"> </v>
      </c>
      <c r="D445" s="527" t="s">
        <v>514</v>
      </c>
      <c r="E445" s="298">
        <v>0</v>
      </c>
      <c r="F445" s="528" t="str">
        <f t="shared" si="41"/>
        <v xml:space="preserve"> </v>
      </c>
      <c r="G445" s="534"/>
      <c r="H445" s="534"/>
      <c r="I445" s="492"/>
      <c r="J445" s="492"/>
      <c r="K445" s="492"/>
      <c r="L445" s="492"/>
      <c r="M445" s="492"/>
      <c r="N445" s="492"/>
      <c r="O445" s="529"/>
      <c r="P445" s="492"/>
      <c r="Q445" s="529"/>
      <c r="R445" s="529"/>
      <c r="S445" s="492"/>
      <c r="T445" s="492"/>
      <c r="U445" s="492"/>
      <c r="V445" s="492"/>
      <c r="W445" s="492"/>
      <c r="X445" s="492"/>
      <c r="Y445" s="492"/>
      <c r="Z445" s="530"/>
      <c r="AA445" s="530"/>
      <c r="AB445" s="530"/>
      <c r="AC445" s="530"/>
      <c r="AD445" s="533"/>
      <c r="AE445" s="529"/>
      <c r="AF445" s="538"/>
      <c r="AG445" s="538"/>
      <c r="AH445" s="529"/>
      <c r="AI445" s="529"/>
      <c r="AJ445" s="529"/>
      <c r="AK445" s="529"/>
      <c r="AL445" s="529"/>
      <c r="AM445" s="7"/>
      <c r="AN445" s="530"/>
      <c r="AO445" s="533"/>
      <c r="AP445" s="492"/>
      <c r="AQ445" s="530"/>
      <c r="AR445" s="530"/>
      <c r="AS445" s="533"/>
      <c r="AT445" s="533"/>
      <c r="AU445" s="537"/>
      <c r="AV445" s="532" t="str">
        <f t="shared" si="42"/>
        <v xml:space="preserve"> </v>
      </c>
      <c r="AW445" s="298">
        <f t="shared" si="43"/>
        <v>0</v>
      </c>
      <c r="AX445" s="533"/>
    </row>
    <row r="446" spans="1:52" ht="13.5" hidden="1" thickBot="1">
      <c r="A446" s="53" t="s">
        <v>267</v>
      </c>
      <c r="B446" s="407" t="s">
        <v>514</v>
      </c>
      <c r="C446" s="407" t="str">
        <f t="shared" si="44"/>
        <v xml:space="preserve"> </v>
      </c>
      <c r="D446" s="527" t="s">
        <v>514</v>
      </c>
      <c r="E446" s="298">
        <v>0</v>
      </c>
      <c r="F446" s="528" t="str">
        <f t="shared" si="41"/>
        <v xml:space="preserve"> </v>
      </c>
      <c r="G446" s="534"/>
      <c r="H446" s="534"/>
      <c r="I446" s="492"/>
      <c r="J446" s="492"/>
      <c r="K446" s="492"/>
      <c r="L446" s="492"/>
      <c r="M446" s="492"/>
      <c r="N446" s="492"/>
      <c r="O446" s="529"/>
      <c r="P446" s="492"/>
      <c r="Q446" s="529"/>
      <c r="R446" s="529"/>
      <c r="S446" s="492"/>
      <c r="T446" s="492"/>
      <c r="U446" s="492"/>
      <c r="V446" s="492"/>
      <c r="W446" s="492"/>
      <c r="X446" s="492"/>
      <c r="Y446" s="492"/>
      <c r="Z446" s="530"/>
      <c r="AA446" s="530"/>
      <c r="AB446" s="530"/>
      <c r="AC446" s="530"/>
      <c r="AD446" s="533"/>
      <c r="AE446" s="529"/>
      <c r="AF446" s="538"/>
      <c r="AG446" s="538"/>
      <c r="AH446" s="529"/>
      <c r="AI446" s="529"/>
      <c r="AJ446" s="529"/>
      <c r="AK446" s="529"/>
      <c r="AL446" s="529"/>
      <c r="AM446" s="7"/>
      <c r="AN446" s="530"/>
      <c r="AO446" s="533"/>
      <c r="AP446" s="492"/>
      <c r="AQ446" s="530"/>
      <c r="AR446" s="530"/>
      <c r="AS446" s="533"/>
      <c r="AT446" s="533"/>
      <c r="AU446" s="537"/>
      <c r="AV446" s="532" t="str">
        <f t="shared" si="42"/>
        <v xml:space="preserve"> </v>
      </c>
      <c r="AW446" s="298">
        <f t="shared" si="43"/>
        <v>0</v>
      </c>
      <c r="AX446" s="533"/>
    </row>
    <row r="447" spans="1:52" ht="13.5" hidden="1" thickBot="1">
      <c r="A447" s="525" t="s">
        <v>930</v>
      </c>
      <c r="B447" s="407" t="s">
        <v>514</v>
      </c>
      <c r="C447" s="407" t="str">
        <f t="shared" si="44"/>
        <v xml:space="preserve"> </v>
      </c>
      <c r="D447" s="527" t="s">
        <v>514</v>
      </c>
      <c r="E447" s="298">
        <v>0</v>
      </c>
      <c r="F447" s="528" t="str">
        <f t="shared" ref="F447:F510" si="45">IFERROR(AVERAGEA(G447:AT447), " ")</f>
        <v xml:space="preserve"> </v>
      </c>
      <c r="G447" s="529"/>
      <c r="H447" s="529"/>
      <c r="I447" s="534"/>
      <c r="J447" s="529"/>
      <c r="K447" s="529"/>
      <c r="L447" s="529"/>
      <c r="M447" s="529"/>
      <c r="N447" s="529"/>
      <c r="O447" s="529"/>
      <c r="P447" s="529"/>
      <c r="Q447" s="529"/>
      <c r="R447" s="529"/>
      <c r="S447" s="529"/>
      <c r="T447" s="529"/>
      <c r="U447" s="529"/>
      <c r="V447" s="529"/>
      <c r="W447" s="529"/>
      <c r="X447" s="529"/>
      <c r="Y447" s="534"/>
      <c r="Z447" s="529"/>
      <c r="AA447" s="529"/>
      <c r="AB447" s="529"/>
      <c r="AC447" s="529"/>
      <c r="AD447" s="533"/>
      <c r="AE447" s="529"/>
      <c r="AF447" s="538"/>
      <c r="AG447" s="538"/>
      <c r="AH447" s="529"/>
      <c r="AI447" s="529"/>
      <c r="AJ447" s="529"/>
      <c r="AK447" s="529"/>
      <c r="AL447" s="529"/>
      <c r="AM447" s="122"/>
      <c r="AN447" s="530"/>
      <c r="AO447" s="533"/>
      <c r="AP447" s="492"/>
      <c r="AQ447" s="530"/>
      <c r="AR447" s="530"/>
      <c r="AS447" s="533"/>
      <c r="AT447" s="533"/>
      <c r="AU447" s="537"/>
      <c r="AV447" s="532" t="str">
        <f t="shared" ref="AV447:AV510" si="46">IF(MIN(G447:AT447)=0," ",MIN(G447:AT447))</f>
        <v xml:space="preserve"> </v>
      </c>
      <c r="AW447" s="298">
        <f t="shared" ref="AW447:AW510" si="47">COUNTA(G447:AT447)</f>
        <v>0</v>
      </c>
      <c r="AX447" s="533"/>
      <c r="AZ447" s="3"/>
    </row>
    <row r="448" spans="1:52" ht="13.5" hidden="1" thickBot="1">
      <c r="A448" s="525" t="s">
        <v>886</v>
      </c>
      <c r="B448" s="407" t="s">
        <v>514</v>
      </c>
      <c r="C448" s="407" t="str">
        <f t="shared" si="44"/>
        <v xml:space="preserve"> </v>
      </c>
      <c r="D448" s="527" t="s">
        <v>514</v>
      </c>
      <c r="E448" s="298">
        <v>0</v>
      </c>
      <c r="F448" s="528" t="str">
        <f t="shared" si="45"/>
        <v xml:space="preserve"> </v>
      </c>
      <c r="G448" s="498"/>
      <c r="H448" s="498"/>
      <c r="I448" s="536"/>
      <c r="J448" s="498"/>
      <c r="K448" s="498"/>
      <c r="L448" s="498"/>
      <c r="M448" s="498"/>
      <c r="N448" s="498"/>
      <c r="O448" s="529"/>
      <c r="P448" s="498"/>
      <c r="Q448" s="529"/>
      <c r="R448" s="529"/>
      <c r="S448" s="498"/>
      <c r="T448" s="498"/>
      <c r="U448" s="498"/>
      <c r="V448" s="498"/>
      <c r="W448" s="498"/>
      <c r="X448" s="498"/>
      <c r="Y448" s="536"/>
      <c r="Z448" s="498"/>
      <c r="AA448" s="498"/>
      <c r="AB448" s="498"/>
      <c r="AC448" s="498"/>
      <c r="AD448" s="533"/>
      <c r="AE448" s="529"/>
      <c r="AF448" s="538"/>
      <c r="AG448" s="538"/>
      <c r="AH448" s="529"/>
      <c r="AI448" s="529"/>
      <c r="AJ448" s="529"/>
      <c r="AK448" s="529"/>
      <c r="AL448" s="529"/>
      <c r="AM448" s="122"/>
      <c r="AN448" s="530"/>
      <c r="AO448" s="533"/>
      <c r="AP448" s="492"/>
      <c r="AQ448" s="530"/>
      <c r="AR448" s="530"/>
      <c r="AS448" s="533"/>
      <c r="AT448" s="533"/>
      <c r="AU448" s="544"/>
      <c r="AV448" s="532" t="str">
        <f t="shared" si="46"/>
        <v xml:space="preserve"> </v>
      </c>
      <c r="AW448" s="298">
        <f t="shared" si="47"/>
        <v>0</v>
      </c>
      <c r="AX448" s="533"/>
      <c r="AZ448" s="3"/>
    </row>
    <row r="449" spans="1:52" ht="13.5" hidden="1" thickBot="1">
      <c r="A449" s="53" t="s">
        <v>559</v>
      </c>
      <c r="B449" s="407" t="s">
        <v>514</v>
      </c>
      <c r="C449" s="407" t="str">
        <f t="shared" si="44"/>
        <v xml:space="preserve"> </v>
      </c>
      <c r="D449" s="527" t="s">
        <v>514</v>
      </c>
      <c r="E449" s="298">
        <v>0</v>
      </c>
      <c r="F449" s="528" t="str">
        <f t="shared" si="45"/>
        <v xml:space="preserve"> </v>
      </c>
      <c r="G449" s="492"/>
      <c r="H449" s="492"/>
      <c r="I449" s="492"/>
      <c r="J449" s="492"/>
      <c r="K449" s="492"/>
      <c r="L449" s="492"/>
      <c r="M449" s="492"/>
      <c r="N449" s="492"/>
      <c r="O449" s="529"/>
      <c r="P449" s="492"/>
      <c r="Q449" s="529"/>
      <c r="R449" s="529"/>
      <c r="S449" s="492"/>
      <c r="T449" s="492"/>
      <c r="U449" s="492"/>
      <c r="V449" s="492"/>
      <c r="W449" s="492"/>
      <c r="X449" s="492"/>
      <c r="Y449" s="492"/>
      <c r="Z449" s="530"/>
      <c r="AA449" s="530"/>
      <c r="AB449" s="530"/>
      <c r="AC449" s="530"/>
      <c r="AD449" s="533"/>
      <c r="AE449" s="529"/>
      <c r="AF449" s="538"/>
      <c r="AG449" s="538"/>
      <c r="AH449" s="529"/>
      <c r="AI449" s="529"/>
      <c r="AJ449" s="529"/>
      <c r="AK449" s="529"/>
      <c r="AL449" s="529"/>
      <c r="AM449" s="122"/>
      <c r="AN449" s="530"/>
      <c r="AO449" s="533"/>
      <c r="AP449" s="492"/>
      <c r="AQ449" s="530"/>
      <c r="AR449" s="530"/>
      <c r="AS449" s="533"/>
      <c r="AT449" s="533"/>
      <c r="AU449" s="544"/>
      <c r="AV449" s="532" t="str">
        <f t="shared" si="46"/>
        <v xml:space="preserve"> </v>
      </c>
      <c r="AW449" s="298">
        <f t="shared" si="47"/>
        <v>0</v>
      </c>
      <c r="AX449" s="533"/>
      <c r="AZ449" s="3"/>
    </row>
    <row r="450" spans="1:52" ht="13.5" hidden="1" thickBot="1">
      <c r="A450" s="525" t="s">
        <v>929</v>
      </c>
      <c r="B450" s="407" t="s">
        <v>514</v>
      </c>
      <c r="C450" s="407" t="str">
        <f t="shared" si="44"/>
        <v xml:space="preserve"> </v>
      </c>
      <c r="D450" s="527" t="s">
        <v>514</v>
      </c>
      <c r="E450" s="298">
        <v>0</v>
      </c>
      <c r="F450" s="528" t="str">
        <f t="shared" si="45"/>
        <v xml:space="preserve"> </v>
      </c>
      <c r="G450" s="529"/>
      <c r="H450" s="529"/>
      <c r="I450" s="534"/>
      <c r="J450" s="529"/>
      <c r="K450" s="529"/>
      <c r="L450" s="529"/>
      <c r="M450" s="529"/>
      <c r="N450" s="529"/>
      <c r="O450" s="529"/>
      <c r="P450" s="529"/>
      <c r="Q450" s="529"/>
      <c r="R450" s="529"/>
      <c r="S450" s="529"/>
      <c r="T450" s="529"/>
      <c r="U450" s="529"/>
      <c r="V450" s="529"/>
      <c r="W450" s="529"/>
      <c r="X450" s="529"/>
      <c r="Y450" s="492"/>
      <c r="Z450" s="530"/>
      <c r="AA450" s="530"/>
      <c r="AB450" s="530"/>
      <c r="AC450" s="530"/>
      <c r="AD450" s="533"/>
      <c r="AE450" s="529"/>
      <c r="AF450" s="538"/>
      <c r="AG450" s="538"/>
      <c r="AH450" s="529"/>
      <c r="AI450" s="529"/>
      <c r="AJ450" s="529"/>
      <c r="AK450" s="529"/>
      <c r="AL450" s="529"/>
      <c r="AM450" s="122"/>
      <c r="AN450" s="530"/>
      <c r="AO450" s="533"/>
      <c r="AP450" s="492"/>
      <c r="AQ450" s="530"/>
      <c r="AR450" s="530"/>
      <c r="AS450" s="533"/>
      <c r="AT450" s="533"/>
      <c r="AU450" s="537"/>
      <c r="AV450" s="532" t="str">
        <f t="shared" si="46"/>
        <v xml:space="preserve"> </v>
      </c>
      <c r="AW450" s="298">
        <f t="shared" si="47"/>
        <v>0</v>
      </c>
      <c r="AX450" s="533"/>
      <c r="AZ450" s="3"/>
    </row>
    <row r="451" spans="1:52" ht="13.5" hidden="1" thickBot="1">
      <c r="A451" s="525" t="s">
        <v>803</v>
      </c>
      <c r="B451" s="407" t="s">
        <v>514</v>
      </c>
      <c r="C451" s="407" t="str">
        <f t="shared" si="44"/>
        <v xml:space="preserve"> </v>
      </c>
      <c r="D451" s="527" t="s">
        <v>514</v>
      </c>
      <c r="E451" s="298">
        <v>0</v>
      </c>
      <c r="F451" s="528" t="str">
        <f t="shared" si="45"/>
        <v xml:space="preserve"> </v>
      </c>
      <c r="G451" s="536"/>
      <c r="H451" s="536"/>
      <c r="I451" s="536"/>
      <c r="J451" s="536"/>
      <c r="K451" s="536"/>
      <c r="L451" s="536"/>
      <c r="M451" s="536"/>
      <c r="N451" s="536"/>
      <c r="O451" s="529"/>
      <c r="P451" s="536"/>
      <c r="Q451" s="529"/>
      <c r="R451" s="529"/>
      <c r="S451" s="536"/>
      <c r="T451" s="536"/>
      <c r="U451" s="536"/>
      <c r="V451" s="536"/>
      <c r="W451" s="536"/>
      <c r="X451" s="536"/>
      <c r="Y451" s="536"/>
      <c r="Z451" s="498"/>
      <c r="AA451" s="498"/>
      <c r="AB451" s="498"/>
      <c r="AC451" s="498"/>
      <c r="AD451" s="533"/>
      <c r="AE451" s="529"/>
      <c r="AF451" s="538"/>
      <c r="AG451" s="538"/>
      <c r="AH451" s="529"/>
      <c r="AI451" s="529"/>
      <c r="AJ451" s="529"/>
      <c r="AK451" s="529"/>
      <c r="AL451" s="529"/>
      <c r="AM451" s="7"/>
      <c r="AN451" s="530"/>
      <c r="AO451" s="533"/>
      <c r="AP451" s="492"/>
      <c r="AQ451" s="530"/>
      <c r="AR451" s="530"/>
      <c r="AS451" s="533"/>
      <c r="AT451" s="533"/>
      <c r="AU451" s="537"/>
      <c r="AV451" s="532" t="str">
        <f t="shared" si="46"/>
        <v xml:space="preserve"> </v>
      </c>
      <c r="AW451" s="298">
        <f t="shared" si="47"/>
        <v>0</v>
      </c>
      <c r="AX451" s="533"/>
    </row>
    <row r="452" spans="1:52" ht="13.5" hidden="1" thickBot="1">
      <c r="A452" s="53" t="s">
        <v>379</v>
      </c>
      <c r="B452" s="407" t="s">
        <v>514</v>
      </c>
      <c r="C452" s="407" t="str">
        <f t="shared" si="44"/>
        <v xml:space="preserve"> </v>
      </c>
      <c r="D452" s="527" t="s">
        <v>514</v>
      </c>
      <c r="E452" s="298">
        <v>0</v>
      </c>
      <c r="F452" s="528" t="str">
        <f t="shared" si="45"/>
        <v xml:space="preserve"> </v>
      </c>
      <c r="G452" s="534"/>
      <c r="H452" s="534"/>
      <c r="I452" s="492"/>
      <c r="J452" s="492"/>
      <c r="K452" s="492"/>
      <c r="L452" s="492"/>
      <c r="M452" s="492"/>
      <c r="N452" s="492"/>
      <c r="O452" s="529"/>
      <c r="P452" s="492"/>
      <c r="Q452" s="529"/>
      <c r="R452" s="529"/>
      <c r="S452" s="492"/>
      <c r="T452" s="492"/>
      <c r="U452" s="492"/>
      <c r="V452" s="492"/>
      <c r="W452" s="492"/>
      <c r="X452" s="492"/>
      <c r="Y452" s="492"/>
      <c r="Z452" s="530"/>
      <c r="AA452" s="530"/>
      <c r="AB452" s="530"/>
      <c r="AC452" s="530"/>
      <c r="AD452" s="533"/>
      <c r="AE452" s="529"/>
      <c r="AF452" s="538"/>
      <c r="AG452" s="538"/>
      <c r="AH452" s="529"/>
      <c r="AI452" s="529"/>
      <c r="AJ452" s="529"/>
      <c r="AK452" s="529"/>
      <c r="AL452" s="529"/>
      <c r="AM452" s="7"/>
      <c r="AN452" s="530"/>
      <c r="AO452" s="533"/>
      <c r="AP452" s="492"/>
      <c r="AQ452" s="530"/>
      <c r="AR452" s="530"/>
      <c r="AS452" s="533"/>
      <c r="AT452" s="533"/>
      <c r="AU452" s="537"/>
      <c r="AV452" s="532" t="str">
        <f t="shared" si="46"/>
        <v xml:space="preserve"> </v>
      </c>
      <c r="AW452" s="298">
        <f t="shared" si="47"/>
        <v>0</v>
      </c>
      <c r="AX452" s="533"/>
    </row>
    <row r="453" spans="1:52" ht="13.5" hidden="1" thickBot="1">
      <c r="A453" s="535" t="s">
        <v>1221</v>
      </c>
      <c r="B453" s="407" t="s">
        <v>514</v>
      </c>
      <c r="C453" s="407" t="str">
        <f t="shared" si="44"/>
        <v xml:space="preserve"> </v>
      </c>
      <c r="D453" s="527" t="s">
        <v>514</v>
      </c>
      <c r="E453" s="298">
        <v>0</v>
      </c>
      <c r="F453" s="528" t="str">
        <f t="shared" si="45"/>
        <v xml:space="preserve"> </v>
      </c>
      <c r="G453" s="534"/>
      <c r="H453" s="534"/>
      <c r="I453" s="492"/>
      <c r="J453" s="534"/>
      <c r="K453" s="534"/>
      <c r="L453" s="534"/>
      <c r="M453" s="534"/>
      <c r="N453" s="534"/>
      <c r="O453" s="529"/>
      <c r="P453" s="534"/>
      <c r="Q453" s="529"/>
      <c r="R453" s="529"/>
      <c r="S453" s="534"/>
      <c r="T453" s="534"/>
      <c r="U453" s="534"/>
      <c r="V453" s="534"/>
      <c r="W453" s="534"/>
      <c r="X453" s="534"/>
      <c r="Y453" s="534"/>
      <c r="Z453" s="529"/>
      <c r="AA453" s="529"/>
      <c r="AB453" s="529"/>
      <c r="AC453" s="529"/>
      <c r="AD453" s="533"/>
      <c r="AE453" s="529"/>
      <c r="AF453" s="538"/>
      <c r="AG453" s="538"/>
      <c r="AH453" s="529"/>
      <c r="AI453" s="529"/>
      <c r="AJ453" s="529"/>
      <c r="AK453" s="529"/>
      <c r="AL453" s="529"/>
      <c r="AM453" s="7"/>
      <c r="AN453" s="530"/>
      <c r="AO453" s="533"/>
      <c r="AP453" s="492"/>
      <c r="AQ453" s="530"/>
      <c r="AR453" s="530"/>
      <c r="AS453" s="533"/>
      <c r="AT453" s="533"/>
      <c r="AU453" s="537"/>
      <c r="AV453" s="532" t="str">
        <f t="shared" si="46"/>
        <v xml:space="preserve"> </v>
      </c>
      <c r="AW453" s="298">
        <f t="shared" si="47"/>
        <v>0</v>
      </c>
      <c r="AX453" s="533"/>
    </row>
    <row r="454" spans="1:52" ht="13.5" hidden="1" thickBot="1">
      <c r="A454" s="53" t="s">
        <v>400</v>
      </c>
      <c r="B454" s="407" t="s">
        <v>514</v>
      </c>
      <c r="C454" s="407" t="str">
        <f t="shared" si="44"/>
        <v xml:space="preserve"> </v>
      </c>
      <c r="D454" s="527" t="s">
        <v>514</v>
      </c>
      <c r="E454" s="298">
        <v>0</v>
      </c>
      <c r="F454" s="528" t="str">
        <f t="shared" si="45"/>
        <v xml:space="preserve"> </v>
      </c>
      <c r="G454" s="534"/>
      <c r="H454" s="534"/>
      <c r="I454" s="492"/>
      <c r="J454" s="492"/>
      <c r="K454" s="492"/>
      <c r="L454" s="492"/>
      <c r="M454" s="492"/>
      <c r="N454" s="492"/>
      <c r="O454" s="529"/>
      <c r="P454" s="492"/>
      <c r="Q454" s="529"/>
      <c r="R454" s="529"/>
      <c r="S454" s="492"/>
      <c r="T454" s="492"/>
      <c r="U454" s="492"/>
      <c r="V454" s="492"/>
      <c r="W454" s="492"/>
      <c r="X454" s="492"/>
      <c r="Y454" s="534"/>
      <c r="Z454" s="529"/>
      <c r="AA454" s="529"/>
      <c r="AB454" s="529"/>
      <c r="AC454" s="529"/>
      <c r="AD454" s="538"/>
      <c r="AE454" s="529"/>
      <c r="AF454" s="538"/>
      <c r="AG454" s="538"/>
      <c r="AH454" s="529"/>
      <c r="AI454" s="529"/>
      <c r="AJ454" s="529"/>
      <c r="AK454" s="529"/>
      <c r="AL454" s="529"/>
      <c r="AM454" s="7"/>
      <c r="AN454" s="529"/>
      <c r="AO454" s="538"/>
      <c r="AP454" s="534"/>
      <c r="AQ454" s="529"/>
      <c r="AR454" s="529"/>
      <c r="AS454" s="533"/>
      <c r="AT454" s="533"/>
      <c r="AU454" s="537"/>
      <c r="AV454" s="532" t="str">
        <f t="shared" si="46"/>
        <v xml:space="preserve"> </v>
      </c>
      <c r="AW454" s="298">
        <f t="shared" si="47"/>
        <v>0</v>
      </c>
      <c r="AX454" s="533"/>
    </row>
    <row r="455" spans="1:52" ht="13.5" hidden="1" thickBot="1">
      <c r="A455" s="53" t="s">
        <v>804</v>
      </c>
      <c r="B455" s="407">
        <v>10</v>
      </c>
      <c r="C455" s="407">
        <v>10</v>
      </c>
      <c r="D455" s="527" t="s">
        <v>514</v>
      </c>
      <c r="E455" s="298">
        <v>0</v>
      </c>
      <c r="F455" s="528" t="str">
        <f t="shared" si="45"/>
        <v xml:space="preserve"> </v>
      </c>
      <c r="G455" s="529"/>
      <c r="H455" s="529"/>
      <c r="I455" s="529"/>
      <c r="J455" s="529"/>
      <c r="K455" s="529"/>
      <c r="L455" s="529"/>
      <c r="M455" s="529"/>
      <c r="N455" s="529"/>
      <c r="O455" s="529"/>
      <c r="P455" s="529"/>
      <c r="Q455" s="529"/>
      <c r="R455" s="529"/>
      <c r="S455" s="529"/>
      <c r="T455" s="529"/>
      <c r="U455" s="529"/>
      <c r="V455" s="529"/>
      <c r="W455" s="529"/>
      <c r="X455" s="529"/>
      <c r="Y455" s="529"/>
      <c r="Z455" s="530"/>
      <c r="AA455" s="530"/>
      <c r="AB455" s="530"/>
      <c r="AC455" s="530"/>
      <c r="AD455" s="538"/>
      <c r="AE455" s="529"/>
      <c r="AF455" s="538"/>
      <c r="AG455" s="538"/>
      <c r="AH455" s="529"/>
      <c r="AI455" s="529"/>
      <c r="AJ455" s="529"/>
      <c r="AK455" s="529"/>
      <c r="AL455" s="529"/>
      <c r="AM455" s="122"/>
      <c r="AN455" s="529"/>
      <c r="AO455" s="538"/>
      <c r="AP455" s="534"/>
      <c r="AQ455" s="529"/>
      <c r="AR455" s="529"/>
      <c r="AS455" s="533"/>
      <c r="AT455" s="533"/>
      <c r="AU455" s="537"/>
      <c r="AV455" s="532" t="str">
        <f t="shared" si="46"/>
        <v xml:space="preserve"> </v>
      </c>
      <c r="AW455" s="298">
        <f t="shared" si="47"/>
        <v>0</v>
      </c>
      <c r="AX455" s="533"/>
      <c r="AZ455" s="3"/>
    </row>
    <row r="456" spans="1:52" ht="13.5" hidden="1" thickBot="1">
      <c r="A456" s="53" t="s">
        <v>398</v>
      </c>
      <c r="B456" s="407" t="s">
        <v>514</v>
      </c>
      <c r="C456" s="407" t="str">
        <f t="shared" ref="C456:C464" si="48">IFERROR(MINUTE(C$5)-MINUTE(D456)," ")</f>
        <v xml:space="preserve"> </v>
      </c>
      <c r="D456" s="527" t="s">
        <v>514</v>
      </c>
      <c r="E456" s="298">
        <v>0</v>
      </c>
      <c r="F456" s="528" t="str">
        <f t="shared" si="45"/>
        <v xml:space="preserve"> </v>
      </c>
      <c r="G456" s="534"/>
      <c r="H456" s="534"/>
      <c r="I456" s="492"/>
      <c r="J456" s="492"/>
      <c r="K456" s="492"/>
      <c r="L456" s="492"/>
      <c r="M456" s="492"/>
      <c r="N456" s="492"/>
      <c r="O456" s="529"/>
      <c r="P456" s="492"/>
      <c r="Q456" s="529"/>
      <c r="R456" s="529"/>
      <c r="S456" s="492"/>
      <c r="T456" s="492"/>
      <c r="U456" s="492"/>
      <c r="V456" s="492"/>
      <c r="W456" s="492"/>
      <c r="X456" s="492"/>
      <c r="Y456" s="534"/>
      <c r="Z456" s="529"/>
      <c r="AA456" s="529"/>
      <c r="AB456" s="529"/>
      <c r="AC456" s="529"/>
      <c r="AD456" s="538"/>
      <c r="AE456" s="529"/>
      <c r="AF456" s="538"/>
      <c r="AG456" s="538"/>
      <c r="AH456" s="529"/>
      <c r="AI456" s="529"/>
      <c r="AJ456" s="529"/>
      <c r="AK456" s="529"/>
      <c r="AL456" s="529"/>
      <c r="AM456" s="7"/>
      <c r="AN456" s="529"/>
      <c r="AO456" s="538"/>
      <c r="AP456" s="534"/>
      <c r="AQ456" s="529"/>
      <c r="AR456" s="529"/>
      <c r="AS456" s="533"/>
      <c r="AT456" s="533"/>
      <c r="AU456" s="537"/>
      <c r="AV456" s="532" t="str">
        <f t="shared" si="46"/>
        <v xml:space="preserve"> </v>
      </c>
      <c r="AW456" s="298">
        <f t="shared" si="47"/>
        <v>0</v>
      </c>
      <c r="AX456" s="533"/>
    </row>
    <row r="457" spans="1:52" ht="13.5" hidden="1" thickBot="1">
      <c r="A457" s="535" t="s">
        <v>1222</v>
      </c>
      <c r="B457" s="407" t="s">
        <v>514</v>
      </c>
      <c r="C457" s="407" t="str">
        <f t="shared" si="48"/>
        <v xml:space="preserve"> </v>
      </c>
      <c r="D457" s="527" t="s">
        <v>514</v>
      </c>
      <c r="E457" s="298">
        <v>0</v>
      </c>
      <c r="F457" s="528" t="str">
        <f t="shared" si="45"/>
        <v xml:space="preserve"> </v>
      </c>
      <c r="G457" s="534"/>
      <c r="H457" s="534"/>
      <c r="I457" s="492"/>
      <c r="J457" s="492"/>
      <c r="K457" s="492"/>
      <c r="L457" s="492"/>
      <c r="M457" s="492"/>
      <c r="N457" s="492"/>
      <c r="O457" s="529"/>
      <c r="P457" s="534"/>
      <c r="Q457" s="529"/>
      <c r="R457" s="529"/>
      <c r="S457" s="534"/>
      <c r="T457" s="534"/>
      <c r="U457" s="534"/>
      <c r="V457" s="534"/>
      <c r="W457" s="534"/>
      <c r="X457" s="534"/>
      <c r="Y457" s="534"/>
      <c r="Z457" s="534"/>
      <c r="AA457" s="534"/>
      <c r="AB457" s="534"/>
      <c r="AC457" s="534"/>
      <c r="AD457" s="533"/>
      <c r="AE457" s="529"/>
      <c r="AF457" s="538"/>
      <c r="AG457" s="538"/>
      <c r="AH457" s="529"/>
      <c r="AI457" s="529"/>
      <c r="AJ457" s="529"/>
      <c r="AK457" s="529"/>
      <c r="AL457" s="529"/>
      <c r="AM457" s="7"/>
      <c r="AN457" s="530"/>
      <c r="AO457" s="533"/>
      <c r="AP457" s="492"/>
      <c r="AQ457" s="530"/>
      <c r="AR457" s="530"/>
      <c r="AS457" s="533"/>
      <c r="AT457" s="533"/>
      <c r="AU457" s="544"/>
      <c r="AV457" s="532" t="str">
        <f t="shared" si="46"/>
        <v xml:space="preserve"> </v>
      </c>
      <c r="AW457" s="298">
        <f t="shared" si="47"/>
        <v>0</v>
      </c>
      <c r="AX457" s="533"/>
    </row>
    <row r="458" spans="1:52" ht="13.5" hidden="1" thickBot="1">
      <c r="A458" s="53" t="s">
        <v>212</v>
      </c>
      <c r="B458" s="407" t="s">
        <v>514</v>
      </c>
      <c r="C458" s="407" t="str">
        <f t="shared" si="48"/>
        <v xml:space="preserve"> </v>
      </c>
      <c r="D458" s="527" t="s">
        <v>514</v>
      </c>
      <c r="E458" s="298">
        <v>0</v>
      </c>
      <c r="F458" s="528" t="str">
        <f t="shared" si="45"/>
        <v xml:space="preserve"> </v>
      </c>
      <c r="G458" s="492"/>
      <c r="H458" s="492"/>
      <c r="I458" s="492"/>
      <c r="J458" s="492"/>
      <c r="K458" s="492"/>
      <c r="L458" s="492"/>
      <c r="M458" s="492"/>
      <c r="N458" s="492"/>
      <c r="O458" s="529"/>
      <c r="P458" s="492"/>
      <c r="Q458" s="529"/>
      <c r="R458" s="529"/>
      <c r="S458" s="492"/>
      <c r="T458" s="492"/>
      <c r="U458" s="492"/>
      <c r="V458" s="492"/>
      <c r="W458" s="492"/>
      <c r="X458" s="492"/>
      <c r="Y458" s="492"/>
      <c r="Z458" s="530"/>
      <c r="AA458" s="530"/>
      <c r="AB458" s="530"/>
      <c r="AC458" s="530"/>
      <c r="AD458" s="538"/>
      <c r="AE458" s="529"/>
      <c r="AF458" s="538"/>
      <c r="AG458" s="538"/>
      <c r="AH458" s="529"/>
      <c r="AI458" s="529"/>
      <c r="AJ458" s="529"/>
      <c r="AK458" s="529"/>
      <c r="AL458" s="529"/>
      <c r="AM458" s="7"/>
      <c r="AN458" s="529"/>
      <c r="AO458" s="538"/>
      <c r="AP458" s="534"/>
      <c r="AQ458" s="529"/>
      <c r="AR458" s="529"/>
      <c r="AS458" s="533"/>
      <c r="AT458" s="533"/>
      <c r="AU458" s="537"/>
      <c r="AV458" s="532" t="str">
        <f t="shared" si="46"/>
        <v xml:space="preserve"> </v>
      </c>
      <c r="AW458" s="298">
        <f t="shared" si="47"/>
        <v>0</v>
      </c>
      <c r="AX458" s="533"/>
    </row>
    <row r="459" spans="1:52" ht="13.5" hidden="1" thickBot="1">
      <c r="A459" s="535" t="s">
        <v>335</v>
      </c>
      <c r="B459" s="407" t="s">
        <v>514</v>
      </c>
      <c r="C459" s="407" t="str">
        <f t="shared" si="48"/>
        <v xml:space="preserve"> </v>
      </c>
      <c r="D459" s="527" t="s">
        <v>514</v>
      </c>
      <c r="E459" s="298">
        <v>0</v>
      </c>
      <c r="F459" s="528" t="str">
        <f t="shared" si="45"/>
        <v xml:space="preserve"> </v>
      </c>
      <c r="G459" s="534"/>
      <c r="H459" s="534"/>
      <c r="I459" s="534"/>
      <c r="J459" s="534"/>
      <c r="K459" s="534"/>
      <c r="L459" s="534"/>
      <c r="M459" s="534"/>
      <c r="N459" s="534"/>
      <c r="O459" s="529"/>
      <c r="P459" s="534"/>
      <c r="Q459" s="529"/>
      <c r="R459" s="529"/>
      <c r="S459" s="534"/>
      <c r="T459" s="534"/>
      <c r="U459" s="534"/>
      <c r="V459" s="534"/>
      <c r="W459" s="534"/>
      <c r="X459" s="534"/>
      <c r="Y459" s="534"/>
      <c r="Z459" s="529"/>
      <c r="AA459" s="529"/>
      <c r="AB459" s="529"/>
      <c r="AC459" s="529"/>
      <c r="AD459" s="533"/>
      <c r="AE459" s="529"/>
      <c r="AF459" s="538"/>
      <c r="AG459" s="538"/>
      <c r="AH459" s="529"/>
      <c r="AI459" s="529"/>
      <c r="AJ459" s="529"/>
      <c r="AK459" s="529"/>
      <c r="AL459" s="529"/>
      <c r="AM459" s="7"/>
      <c r="AN459" s="530"/>
      <c r="AO459" s="533"/>
      <c r="AP459" s="492"/>
      <c r="AQ459" s="530"/>
      <c r="AR459" s="530"/>
      <c r="AS459" s="533"/>
      <c r="AT459" s="533"/>
      <c r="AU459" s="537"/>
      <c r="AV459" s="532" t="str">
        <f t="shared" si="46"/>
        <v xml:space="preserve"> </v>
      </c>
      <c r="AW459" s="298">
        <f t="shared" si="47"/>
        <v>0</v>
      </c>
      <c r="AX459" s="533"/>
    </row>
    <row r="460" spans="1:52" ht="13.5" hidden="1" thickBot="1">
      <c r="A460" s="525" t="s">
        <v>1172</v>
      </c>
      <c r="B460" s="407" t="s">
        <v>514</v>
      </c>
      <c r="C460" s="407" t="str">
        <f t="shared" si="48"/>
        <v xml:space="preserve"> </v>
      </c>
      <c r="D460" s="527" t="s">
        <v>514</v>
      </c>
      <c r="E460" s="298">
        <v>0</v>
      </c>
      <c r="F460" s="528" t="str">
        <f t="shared" si="45"/>
        <v xml:space="preserve"> </v>
      </c>
      <c r="G460" s="498"/>
      <c r="H460" s="498"/>
      <c r="I460" s="536"/>
      <c r="J460" s="498"/>
      <c r="K460" s="498"/>
      <c r="L460" s="498"/>
      <c r="M460" s="498"/>
      <c r="N460" s="498"/>
      <c r="O460" s="529"/>
      <c r="P460" s="498"/>
      <c r="Q460" s="529"/>
      <c r="R460" s="529"/>
      <c r="S460" s="498"/>
      <c r="T460" s="498"/>
      <c r="U460" s="498"/>
      <c r="V460" s="498"/>
      <c r="W460" s="498"/>
      <c r="X460" s="498"/>
      <c r="Y460" s="536"/>
      <c r="Z460" s="498"/>
      <c r="AA460" s="498"/>
      <c r="AB460" s="498"/>
      <c r="AC460" s="498"/>
      <c r="AD460" s="533"/>
      <c r="AE460" s="529"/>
      <c r="AF460" s="538"/>
      <c r="AG460" s="538"/>
      <c r="AH460" s="529"/>
      <c r="AI460" s="529"/>
      <c r="AJ460" s="529"/>
      <c r="AK460" s="529"/>
      <c r="AL460" s="529"/>
      <c r="AM460" s="7"/>
      <c r="AN460" s="530"/>
      <c r="AO460" s="533"/>
      <c r="AP460" s="492"/>
      <c r="AQ460" s="530"/>
      <c r="AR460" s="530"/>
      <c r="AS460" s="533"/>
      <c r="AT460" s="533"/>
      <c r="AU460" s="537"/>
      <c r="AV460" s="532" t="str">
        <f t="shared" si="46"/>
        <v xml:space="preserve"> </v>
      </c>
      <c r="AW460" s="298">
        <f t="shared" si="47"/>
        <v>0</v>
      </c>
      <c r="AX460" s="533"/>
    </row>
    <row r="461" spans="1:52" ht="13.5" hidden="1" thickBot="1">
      <c r="A461" s="53" t="s">
        <v>613</v>
      </c>
      <c r="B461" s="407" t="s">
        <v>514</v>
      </c>
      <c r="C461" s="407" t="str">
        <f t="shared" si="48"/>
        <v xml:space="preserve"> </v>
      </c>
      <c r="D461" s="527" t="s">
        <v>514</v>
      </c>
      <c r="E461" s="298">
        <v>0</v>
      </c>
      <c r="F461" s="528" t="str">
        <f t="shared" si="45"/>
        <v xml:space="preserve"> </v>
      </c>
      <c r="G461" s="492"/>
      <c r="H461" s="492"/>
      <c r="I461" s="492"/>
      <c r="J461" s="492"/>
      <c r="K461" s="492"/>
      <c r="L461" s="492"/>
      <c r="M461" s="492"/>
      <c r="N461" s="492"/>
      <c r="O461" s="529"/>
      <c r="P461" s="492"/>
      <c r="Q461" s="529"/>
      <c r="R461" s="529"/>
      <c r="S461" s="492"/>
      <c r="T461" s="492"/>
      <c r="U461" s="492"/>
      <c r="V461" s="492"/>
      <c r="W461" s="492"/>
      <c r="X461" s="492"/>
      <c r="Y461" s="492"/>
      <c r="Z461" s="530"/>
      <c r="AA461" s="530"/>
      <c r="AB461" s="530"/>
      <c r="AC461" s="530"/>
      <c r="AD461" s="533"/>
      <c r="AE461" s="529"/>
      <c r="AF461" s="538"/>
      <c r="AG461" s="538"/>
      <c r="AH461" s="529"/>
      <c r="AI461" s="529"/>
      <c r="AJ461" s="529"/>
      <c r="AK461" s="529"/>
      <c r="AL461" s="529"/>
      <c r="AM461" s="7"/>
      <c r="AN461" s="530"/>
      <c r="AO461" s="533"/>
      <c r="AP461" s="492"/>
      <c r="AQ461" s="530"/>
      <c r="AR461" s="530"/>
      <c r="AS461" s="533"/>
      <c r="AT461" s="533"/>
      <c r="AU461" s="537"/>
      <c r="AV461" s="532" t="str">
        <f t="shared" si="46"/>
        <v xml:space="preserve"> </v>
      </c>
      <c r="AW461" s="298">
        <f t="shared" si="47"/>
        <v>0</v>
      </c>
      <c r="AX461" s="533"/>
    </row>
    <row r="462" spans="1:52" ht="13.5" hidden="1" thickBot="1">
      <c r="A462" s="546" t="s">
        <v>805</v>
      </c>
      <c r="B462" s="407" t="s">
        <v>514</v>
      </c>
      <c r="C462" s="407" t="str">
        <f t="shared" si="48"/>
        <v xml:space="preserve"> </v>
      </c>
      <c r="D462" s="527" t="s">
        <v>514</v>
      </c>
      <c r="E462" s="298">
        <v>0</v>
      </c>
      <c r="F462" s="528" t="str">
        <f t="shared" si="45"/>
        <v xml:space="preserve"> </v>
      </c>
      <c r="G462" s="492"/>
      <c r="H462" s="492"/>
      <c r="I462" s="492"/>
      <c r="J462" s="492"/>
      <c r="K462" s="492"/>
      <c r="L462" s="492"/>
      <c r="M462" s="492"/>
      <c r="N462" s="492"/>
      <c r="O462" s="529"/>
      <c r="P462" s="492"/>
      <c r="Q462" s="529"/>
      <c r="R462" s="529"/>
      <c r="S462" s="492"/>
      <c r="T462" s="492"/>
      <c r="U462" s="492"/>
      <c r="V462" s="492"/>
      <c r="W462" s="492"/>
      <c r="X462" s="492"/>
      <c r="Y462" s="492"/>
      <c r="Z462" s="530"/>
      <c r="AA462" s="530"/>
      <c r="AB462" s="530"/>
      <c r="AC462" s="530"/>
      <c r="AD462" s="533"/>
      <c r="AE462" s="529"/>
      <c r="AF462" s="538"/>
      <c r="AG462" s="538"/>
      <c r="AH462" s="529"/>
      <c r="AI462" s="529"/>
      <c r="AJ462" s="529"/>
      <c r="AK462" s="529"/>
      <c r="AL462" s="529"/>
      <c r="AM462" s="7"/>
      <c r="AN462" s="530"/>
      <c r="AO462" s="533"/>
      <c r="AP462" s="492"/>
      <c r="AQ462" s="530"/>
      <c r="AR462" s="530"/>
      <c r="AS462" s="533"/>
      <c r="AT462" s="533"/>
      <c r="AU462" s="537"/>
      <c r="AV462" s="532" t="str">
        <f t="shared" si="46"/>
        <v xml:space="preserve"> </v>
      </c>
      <c r="AW462" s="298">
        <f t="shared" si="47"/>
        <v>0</v>
      </c>
      <c r="AX462" s="533"/>
    </row>
    <row r="463" spans="1:52" ht="13.5" hidden="1" thickBot="1">
      <c r="A463" s="535" t="s">
        <v>1223</v>
      </c>
      <c r="B463" s="407" t="s">
        <v>514</v>
      </c>
      <c r="C463" s="407" t="str">
        <f t="shared" si="48"/>
        <v xml:space="preserve"> </v>
      </c>
      <c r="D463" s="527" t="s">
        <v>514</v>
      </c>
      <c r="E463" s="298">
        <v>0</v>
      </c>
      <c r="F463" s="528" t="str">
        <f t="shared" si="45"/>
        <v xml:space="preserve"> </v>
      </c>
      <c r="G463" s="534"/>
      <c r="H463" s="534"/>
      <c r="I463" s="492"/>
      <c r="J463" s="534"/>
      <c r="K463" s="534"/>
      <c r="L463" s="534"/>
      <c r="M463" s="534"/>
      <c r="N463" s="534"/>
      <c r="O463" s="529"/>
      <c r="P463" s="534"/>
      <c r="Q463" s="529"/>
      <c r="R463" s="529"/>
      <c r="S463" s="534"/>
      <c r="T463" s="534"/>
      <c r="U463" s="534"/>
      <c r="V463" s="534"/>
      <c r="W463" s="534"/>
      <c r="X463" s="534"/>
      <c r="Y463" s="534"/>
      <c r="Z463" s="529"/>
      <c r="AA463" s="529"/>
      <c r="AB463" s="529"/>
      <c r="AC463" s="529"/>
      <c r="AD463" s="529"/>
      <c r="AE463" s="529"/>
      <c r="AF463" s="538"/>
      <c r="AG463" s="538"/>
      <c r="AH463" s="529"/>
      <c r="AI463" s="529"/>
      <c r="AJ463" s="529"/>
      <c r="AK463" s="529"/>
      <c r="AL463" s="529"/>
      <c r="AM463" s="7"/>
      <c r="AN463" s="529"/>
      <c r="AO463" s="529"/>
      <c r="AP463" s="534"/>
      <c r="AQ463" s="530"/>
      <c r="AR463" s="530"/>
      <c r="AS463" s="533"/>
      <c r="AT463" s="533"/>
      <c r="AU463" s="544"/>
      <c r="AV463" s="532" t="str">
        <f t="shared" si="46"/>
        <v xml:space="preserve"> </v>
      </c>
      <c r="AW463" s="298">
        <f t="shared" si="47"/>
        <v>0</v>
      </c>
      <c r="AX463" s="533"/>
    </row>
    <row r="464" spans="1:52" ht="13.5" hidden="1" thickBot="1">
      <c r="A464" s="535" t="s">
        <v>119</v>
      </c>
      <c r="B464" s="407" t="s">
        <v>514</v>
      </c>
      <c r="C464" s="407" t="str">
        <f t="shared" si="48"/>
        <v xml:space="preserve"> </v>
      </c>
      <c r="D464" s="527" t="s">
        <v>514</v>
      </c>
      <c r="E464" s="298">
        <v>0</v>
      </c>
      <c r="F464" s="528" t="str">
        <f t="shared" si="45"/>
        <v xml:space="preserve"> </v>
      </c>
      <c r="G464" s="492"/>
      <c r="H464" s="492"/>
      <c r="I464" s="492"/>
      <c r="J464" s="492"/>
      <c r="K464" s="492"/>
      <c r="L464" s="492"/>
      <c r="M464" s="492"/>
      <c r="N464" s="492"/>
      <c r="O464" s="529"/>
      <c r="P464" s="492"/>
      <c r="Q464" s="529"/>
      <c r="R464" s="529"/>
      <c r="S464" s="492"/>
      <c r="T464" s="492"/>
      <c r="U464" s="492"/>
      <c r="V464" s="492"/>
      <c r="W464" s="492"/>
      <c r="X464" s="492"/>
      <c r="Y464" s="492"/>
      <c r="Z464" s="530"/>
      <c r="AA464" s="530"/>
      <c r="AB464" s="530"/>
      <c r="AC464" s="530"/>
      <c r="AD464" s="533"/>
      <c r="AE464" s="529"/>
      <c r="AF464" s="538"/>
      <c r="AG464" s="538"/>
      <c r="AH464" s="529"/>
      <c r="AI464" s="529"/>
      <c r="AJ464" s="529"/>
      <c r="AK464" s="529"/>
      <c r="AL464" s="529"/>
      <c r="AM464" s="7"/>
      <c r="AN464" s="530"/>
      <c r="AO464" s="533"/>
      <c r="AP464" s="492"/>
      <c r="AQ464" s="530"/>
      <c r="AR464" s="530"/>
      <c r="AS464" s="533"/>
      <c r="AT464" s="533"/>
      <c r="AU464" s="537"/>
      <c r="AV464" s="532" t="str">
        <f t="shared" si="46"/>
        <v xml:space="preserve"> </v>
      </c>
      <c r="AW464" s="298">
        <f t="shared" si="47"/>
        <v>0</v>
      </c>
      <c r="AX464" s="533"/>
    </row>
    <row r="465" spans="1:52" ht="13.5" hidden="1" thickBot="1">
      <c r="A465" s="535" t="s">
        <v>1324</v>
      </c>
      <c r="B465" s="407">
        <v>0</v>
      </c>
      <c r="C465" s="407">
        <v>0</v>
      </c>
      <c r="D465" s="527" t="s">
        <v>514</v>
      </c>
      <c r="E465" s="298">
        <v>0</v>
      </c>
      <c r="F465" s="528" t="str">
        <f t="shared" si="45"/>
        <v xml:space="preserve"> </v>
      </c>
      <c r="G465" s="529"/>
      <c r="H465" s="529"/>
      <c r="I465" s="529"/>
      <c r="J465" s="529"/>
      <c r="K465" s="529"/>
      <c r="L465" s="529"/>
      <c r="M465" s="529"/>
      <c r="N465" s="529"/>
      <c r="O465" s="529"/>
      <c r="P465" s="529"/>
      <c r="Q465" s="529"/>
      <c r="R465" s="529"/>
      <c r="S465" s="529"/>
      <c r="T465" s="529"/>
      <c r="U465" s="529"/>
      <c r="V465" s="529"/>
      <c r="W465" s="529"/>
      <c r="X465" s="529"/>
      <c r="Y465" s="529"/>
      <c r="Z465" s="498"/>
      <c r="AA465" s="498"/>
      <c r="AB465" s="498"/>
      <c r="AC465" s="498"/>
      <c r="AD465" s="498"/>
      <c r="AE465" s="498"/>
      <c r="AF465" s="498"/>
      <c r="AG465" s="498"/>
      <c r="AH465" s="498"/>
      <c r="AI465" s="498"/>
      <c r="AJ465" s="498"/>
      <c r="AK465" s="498"/>
      <c r="AL465" s="498"/>
      <c r="AM465" s="122"/>
      <c r="AN465" s="498"/>
      <c r="AO465" s="498"/>
      <c r="AP465" s="536"/>
      <c r="AQ465" s="498"/>
      <c r="AR465" s="498"/>
      <c r="AS465" s="533"/>
      <c r="AT465" s="533"/>
      <c r="AU465" s="537"/>
      <c r="AV465" s="532" t="str">
        <f t="shared" si="46"/>
        <v xml:space="preserve"> </v>
      </c>
      <c r="AW465" s="298">
        <f t="shared" si="47"/>
        <v>0</v>
      </c>
      <c r="AX465" s="533"/>
      <c r="AZ465" s="3"/>
    </row>
    <row r="466" spans="1:52" s="3" customFormat="1" ht="12" hidden="1" customHeight="1">
      <c r="A466" s="525" t="s">
        <v>1115</v>
      </c>
      <c r="B466" s="407" t="s">
        <v>514</v>
      </c>
      <c r="C466" s="407" t="str">
        <f t="shared" ref="C466:C476" si="49">IFERROR(MINUTE(C$5)-MINUTE(D466)," ")</f>
        <v xml:space="preserve"> </v>
      </c>
      <c r="D466" s="527" t="s">
        <v>514</v>
      </c>
      <c r="E466" s="298">
        <v>0</v>
      </c>
      <c r="F466" s="528" t="str">
        <f t="shared" si="45"/>
        <v xml:space="preserve"> </v>
      </c>
      <c r="G466" s="498"/>
      <c r="H466" s="498"/>
      <c r="I466" s="536"/>
      <c r="J466" s="498"/>
      <c r="K466" s="498"/>
      <c r="L466" s="498"/>
      <c r="M466" s="498"/>
      <c r="N466" s="498"/>
      <c r="O466" s="529"/>
      <c r="P466" s="498"/>
      <c r="Q466" s="529"/>
      <c r="R466" s="529"/>
      <c r="S466" s="498"/>
      <c r="T466" s="498"/>
      <c r="U466" s="498"/>
      <c r="V466" s="498"/>
      <c r="W466" s="498"/>
      <c r="X466" s="498"/>
      <c r="Y466" s="536"/>
      <c r="Z466" s="498"/>
      <c r="AA466" s="498"/>
      <c r="AB466" s="498"/>
      <c r="AC466" s="498"/>
      <c r="AD466" s="533"/>
      <c r="AE466" s="529"/>
      <c r="AF466" s="538"/>
      <c r="AG466" s="538"/>
      <c r="AH466" s="529"/>
      <c r="AI466" s="529"/>
      <c r="AJ466" s="529"/>
      <c r="AK466" s="529"/>
      <c r="AL466" s="529"/>
      <c r="AM466" s="7"/>
      <c r="AN466" s="530"/>
      <c r="AO466" s="533"/>
      <c r="AP466" s="492"/>
      <c r="AQ466" s="530"/>
      <c r="AR466" s="530"/>
      <c r="AS466" s="533"/>
      <c r="AT466" s="533"/>
      <c r="AU466" s="537"/>
      <c r="AV466" s="532" t="str">
        <f t="shared" si="46"/>
        <v xml:space="preserve"> </v>
      </c>
      <c r="AW466" s="298">
        <f t="shared" si="47"/>
        <v>0</v>
      </c>
      <c r="AX466" s="533"/>
      <c r="AY466"/>
      <c r="AZ466"/>
    </row>
    <row r="467" spans="1:52" s="3" customFormat="1" ht="13.5" hidden="1" thickBot="1">
      <c r="A467" s="525" t="s">
        <v>1054</v>
      </c>
      <c r="B467" s="407" t="s">
        <v>514</v>
      </c>
      <c r="C467" s="407" t="str">
        <f t="shared" si="49"/>
        <v xml:space="preserve"> </v>
      </c>
      <c r="D467" s="527" t="s">
        <v>514</v>
      </c>
      <c r="E467" s="298">
        <v>0</v>
      </c>
      <c r="F467" s="528" t="str">
        <f t="shared" si="45"/>
        <v xml:space="preserve"> </v>
      </c>
      <c r="G467" s="529"/>
      <c r="H467" s="529"/>
      <c r="I467" s="534"/>
      <c r="J467" s="529"/>
      <c r="K467" s="529"/>
      <c r="L467" s="529"/>
      <c r="M467" s="529"/>
      <c r="N467" s="529"/>
      <c r="O467" s="529"/>
      <c r="P467" s="529"/>
      <c r="Q467" s="529"/>
      <c r="R467" s="529"/>
      <c r="S467" s="529"/>
      <c r="T467" s="529"/>
      <c r="U467" s="529"/>
      <c r="V467" s="529"/>
      <c r="W467" s="529"/>
      <c r="X467" s="529"/>
      <c r="Y467" s="536"/>
      <c r="Z467" s="498"/>
      <c r="AA467" s="498"/>
      <c r="AB467" s="498"/>
      <c r="AC467" s="498"/>
      <c r="AD467" s="533"/>
      <c r="AE467" s="529"/>
      <c r="AF467" s="538"/>
      <c r="AG467" s="538"/>
      <c r="AH467" s="529"/>
      <c r="AI467" s="529"/>
      <c r="AJ467" s="529"/>
      <c r="AK467" s="529"/>
      <c r="AL467" s="529"/>
      <c r="AM467" s="7"/>
      <c r="AN467" s="530"/>
      <c r="AO467" s="533"/>
      <c r="AP467" s="492"/>
      <c r="AQ467" s="530"/>
      <c r="AR467" s="530"/>
      <c r="AS467" s="533"/>
      <c r="AT467" s="533"/>
      <c r="AU467" s="537"/>
      <c r="AV467" s="532" t="str">
        <f t="shared" si="46"/>
        <v xml:space="preserve"> </v>
      </c>
      <c r="AW467" s="298">
        <f t="shared" si="47"/>
        <v>0</v>
      </c>
      <c r="AX467" s="533"/>
      <c r="AY467"/>
      <c r="AZ467"/>
    </row>
    <row r="468" spans="1:52" s="3" customFormat="1" ht="13.5" hidden="1" thickBot="1">
      <c r="A468" s="525" t="s">
        <v>1055</v>
      </c>
      <c r="B468" s="407" t="s">
        <v>514</v>
      </c>
      <c r="C468" s="407" t="str">
        <f t="shared" si="49"/>
        <v xml:space="preserve"> </v>
      </c>
      <c r="D468" s="527" t="s">
        <v>514</v>
      </c>
      <c r="E468" s="298">
        <v>0</v>
      </c>
      <c r="F468" s="528" t="str">
        <f t="shared" si="45"/>
        <v xml:space="preserve"> </v>
      </c>
      <c r="G468" s="529"/>
      <c r="H468" s="529"/>
      <c r="I468" s="534"/>
      <c r="J468" s="529"/>
      <c r="K468" s="529"/>
      <c r="L468" s="529"/>
      <c r="M468" s="529"/>
      <c r="N468" s="529"/>
      <c r="O468" s="529"/>
      <c r="P468" s="529"/>
      <c r="Q468" s="529"/>
      <c r="R468" s="529"/>
      <c r="S468" s="529"/>
      <c r="T468" s="529"/>
      <c r="U468" s="529"/>
      <c r="V468" s="529"/>
      <c r="W468" s="529"/>
      <c r="X468" s="529"/>
      <c r="Y468" s="536"/>
      <c r="Z468" s="498"/>
      <c r="AA468" s="498"/>
      <c r="AB468" s="498"/>
      <c r="AC468" s="498"/>
      <c r="AD468" s="533"/>
      <c r="AE468" s="529"/>
      <c r="AF468" s="538"/>
      <c r="AG468" s="538"/>
      <c r="AH468" s="529"/>
      <c r="AI468" s="529"/>
      <c r="AJ468" s="529"/>
      <c r="AK468" s="529"/>
      <c r="AL468" s="529"/>
      <c r="AM468" s="7"/>
      <c r="AN468" s="530"/>
      <c r="AO468" s="533"/>
      <c r="AP468" s="492"/>
      <c r="AQ468" s="530"/>
      <c r="AR468" s="530"/>
      <c r="AS468" s="533"/>
      <c r="AT468" s="533"/>
      <c r="AU468" s="537"/>
      <c r="AV468" s="532" t="str">
        <f t="shared" si="46"/>
        <v xml:space="preserve"> </v>
      </c>
      <c r="AW468" s="298">
        <f t="shared" si="47"/>
        <v>0</v>
      </c>
      <c r="AX468" s="533"/>
      <c r="AY468"/>
      <c r="AZ468"/>
    </row>
    <row r="469" spans="1:52" ht="13.5" hidden="1" thickBot="1">
      <c r="A469" s="535" t="s">
        <v>1224</v>
      </c>
      <c r="B469" s="407" t="s">
        <v>514</v>
      </c>
      <c r="C469" s="407" t="str">
        <f t="shared" si="49"/>
        <v xml:space="preserve"> </v>
      </c>
      <c r="D469" s="527" t="s">
        <v>514</v>
      </c>
      <c r="E469" s="298">
        <v>0</v>
      </c>
      <c r="F469" s="528" t="str">
        <f t="shared" si="45"/>
        <v xml:space="preserve"> </v>
      </c>
      <c r="G469" s="534"/>
      <c r="H469" s="534"/>
      <c r="I469" s="492"/>
      <c r="J469" s="492"/>
      <c r="K469" s="492"/>
      <c r="L469" s="492"/>
      <c r="M469" s="492"/>
      <c r="N469" s="492"/>
      <c r="O469" s="529"/>
      <c r="P469" s="534"/>
      <c r="Q469" s="529"/>
      <c r="R469" s="529"/>
      <c r="S469" s="534"/>
      <c r="T469" s="534"/>
      <c r="U469" s="534"/>
      <c r="V469" s="534"/>
      <c r="W469" s="534"/>
      <c r="X469" s="534"/>
      <c r="Y469" s="534"/>
      <c r="Z469" s="529"/>
      <c r="AA469" s="529"/>
      <c r="AB469" s="529"/>
      <c r="AC469" s="529"/>
      <c r="AD469" s="533"/>
      <c r="AE469" s="529"/>
      <c r="AF469" s="538"/>
      <c r="AG469" s="538"/>
      <c r="AH469" s="529"/>
      <c r="AI469" s="529"/>
      <c r="AJ469" s="529"/>
      <c r="AK469" s="529"/>
      <c r="AL469" s="529"/>
      <c r="AM469" s="7"/>
      <c r="AN469" s="530"/>
      <c r="AO469" s="533"/>
      <c r="AP469" s="492"/>
      <c r="AQ469" s="530"/>
      <c r="AR469" s="530"/>
      <c r="AS469" s="533"/>
      <c r="AT469" s="533"/>
      <c r="AU469" s="537"/>
      <c r="AV469" s="532" t="str">
        <f t="shared" si="46"/>
        <v xml:space="preserve"> </v>
      </c>
      <c r="AW469" s="298">
        <f t="shared" si="47"/>
        <v>0</v>
      </c>
      <c r="AX469" s="533"/>
    </row>
    <row r="470" spans="1:52" ht="13.5" hidden="1" thickBot="1">
      <c r="A470" s="53" t="s">
        <v>707</v>
      </c>
      <c r="B470" s="407" t="s">
        <v>514</v>
      </c>
      <c r="C470" s="407" t="str">
        <f t="shared" si="49"/>
        <v xml:space="preserve"> </v>
      </c>
      <c r="D470" s="527" t="s">
        <v>514</v>
      </c>
      <c r="E470" s="298">
        <v>0</v>
      </c>
      <c r="F470" s="528" t="str">
        <f t="shared" si="45"/>
        <v xml:space="preserve"> </v>
      </c>
      <c r="G470" s="534"/>
      <c r="H470" s="534"/>
      <c r="I470" s="534"/>
      <c r="J470" s="534"/>
      <c r="K470" s="534"/>
      <c r="L470" s="534"/>
      <c r="M470" s="534"/>
      <c r="N470" s="534"/>
      <c r="O470" s="529"/>
      <c r="P470" s="534"/>
      <c r="Q470" s="529"/>
      <c r="R470" s="529"/>
      <c r="S470" s="534"/>
      <c r="T470" s="534"/>
      <c r="U470" s="534"/>
      <c r="V470" s="534"/>
      <c r="W470" s="534"/>
      <c r="X470" s="534"/>
      <c r="Y470" s="534"/>
      <c r="Z470" s="529"/>
      <c r="AA470" s="529"/>
      <c r="AB470" s="529"/>
      <c r="AC470" s="529"/>
      <c r="AD470" s="533"/>
      <c r="AE470" s="529"/>
      <c r="AF470" s="538"/>
      <c r="AG470" s="538"/>
      <c r="AH470" s="529"/>
      <c r="AI470" s="529"/>
      <c r="AJ470" s="529"/>
      <c r="AK470" s="529"/>
      <c r="AL470" s="529"/>
      <c r="AM470" s="7"/>
      <c r="AN470" s="530"/>
      <c r="AO470" s="533"/>
      <c r="AP470" s="492"/>
      <c r="AQ470" s="530"/>
      <c r="AR470" s="530"/>
      <c r="AS470" s="533"/>
      <c r="AT470" s="533"/>
      <c r="AU470" s="537"/>
      <c r="AV470" s="532" t="str">
        <f t="shared" si="46"/>
        <v xml:space="preserve"> </v>
      </c>
      <c r="AW470" s="298">
        <f t="shared" si="47"/>
        <v>0</v>
      </c>
      <c r="AX470" s="533"/>
    </row>
    <row r="471" spans="1:52" ht="13.5" hidden="1" thickBot="1">
      <c r="A471" s="525" t="s">
        <v>1093</v>
      </c>
      <c r="B471" s="407" t="s">
        <v>514</v>
      </c>
      <c r="C471" s="407" t="str">
        <f t="shared" si="49"/>
        <v xml:space="preserve"> </v>
      </c>
      <c r="D471" s="527" t="s">
        <v>514</v>
      </c>
      <c r="E471" s="298">
        <v>0</v>
      </c>
      <c r="F471" s="528" t="str">
        <f t="shared" si="45"/>
        <v xml:space="preserve"> </v>
      </c>
      <c r="G471" s="498"/>
      <c r="H471" s="498"/>
      <c r="I471" s="536"/>
      <c r="J471" s="498"/>
      <c r="K471" s="498"/>
      <c r="L471" s="498"/>
      <c r="M471" s="498"/>
      <c r="N471" s="498"/>
      <c r="O471" s="529"/>
      <c r="P471" s="498"/>
      <c r="Q471" s="529"/>
      <c r="R471" s="529"/>
      <c r="S471" s="498"/>
      <c r="T471" s="498"/>
      <c r="U471" s="498"/>
      <c r="V471" s="498"/>
      <c r="W471" s="498"/>
      <c r="X471" s="498"/>
      <c r="Y471" s="536"/>
      <c r="Z471" s="498"/>
      <c r="AA471" s="498"/>
      <c r="AB471" s="498"/>
      <c r="AC471" s="498"/>
      <c r="AD471" s="533"/>
      <c r="AE471" s="529"/>
      <c r="AF471" s="538"/>
      <c r="AG471" s="538"/>
      <c r="AH471" s="529"/>
      <c r="AI471" s="529"/>
      <c r="AJ471" s="529"/>
      <c r="AK471" s="529"/>
      <c r="AL471" s="529"/>
      <c r="AM471" s="7"/>
      <c r="AN471" s="530"/>
      <c r="AO471" s="530"/>
      <c r="AP471" s="492"/>
      <c r="AQ471" s="530"/>
      <c r="AR471" s="530"/>
      <c r="AS471" s="533"/>
      <c r="AT471" s="533"/>
      <c r="AU471" s="537"/>
      <c r="AV471" s="532" t="str">
        <f t="shared" si="46"/>
        <v xml:space="preserve"> </v>
      </c>
      <c r="AW471" s="298">
        <f t="shared" si="47"/>
        <v>0</v>
      </c>
      <c r="AX471" s="533"/>
    </row>
    <row r="472" spans="1:52" ht="13.5" hidden="1" thickBot="1">
      <c r="A472" s="53" t="s">
        <v>278</v>
      </c>
      <c r="B472" s="407" t="s">
        <v>514</v>
      </c>
      <c r="C472" s="407" t="str">
        <f t="shared" si="49"/>
        <v xml:space="preserve"> </v>
      </c>
      <c r="D472" s="527" t="s">
        <v>514</v>
      </c>
      <c r="E472" s="298">
        <v>0</v>
      </c>
      <c r="F472" s="528" t="str">
        <f t="shared" si="45"/>
        <v xml:space="preserve"> </v>
      </c>
      <c r="G472" s="534"/>
      <c r="H472" s="534"/>
      <c r="I472" s="492"/>
      <c r="J472" s="492"/>
      <c r="K472" s="492"/>
      <c r="L472" s="492"/>
      <c r="M472" s="492"/>
      <c r="N472" s="492"/>
      <c r="O472" s="529"/>
      <c r="P472" s="492"/>
      <c r="Q472" s="529"/>
      <c r="R472" s="529"/>
      <c r="S472" s="492"/>
      <c r="T472" s="492"/>
      <c r="U472" s="492"/>
      <c r="V472" s="492"/>
      <c r="W472" s="492"/>
      <c r="X472" s="492"/>
      <c r="Y472" s="492"/>
      <c r="Z472" s="530"/>
      <c r="AA472" s="530"/>
      <c r="AB472" s="530"/>
      <c r="AC472" s="530"/>
      <c r="AD472" s="533"/>
      <c r="AE472" s="529"/>
      <c r="AF472" s="538"/>
      <c r="AG472" s="538"/>
      <c r="AH472" s="529"/>
      <c r="AI472" s="529"/>
      <c r="AJ472" s="529"/>
      <c r="AK472" s="529"/>
      <c r="AL472" s="529"/>
      <c r="AM472" s="7"/>
      <c r="AN472" s="530"/>
      <c r="AO472" s="530"/>
      <c r="AP472" s="492"/>
      <c r="AQ472" s="530"/>
      <c r="AR472" s="530"/>
      <c r="AS472" s="533"/>
      <c r="AT472" s="533"/>
      <c r="AU472" s="537"/>
      <c r="AV472" s="532" t="str">
        <f t="shared" si="46"/>
        <v xml:space="preserve"> </v>
      </c>
      <c r="AW472" s="298">
        <f t="shared" si="47"/>
        <v>0</v>
      </c>
      <c r="AX472" s="533"/>
    </row>
    <row r="473" spans="1:52" ht="13.5" hidden="1" thickBot="1">
      <c r="A473" s="525" t="s">
        <v>1057</v>
      </c>
      <c r="B473" s="407" t="s">
        <v>514</v>
      </c>
      <c r="C473" s="407" t="str">
        <f t="shared" si="49"/>
        <v xml:space="preserve"> </v>
      </c>
      <c r="D473" s="527" t="s">
        <v>514</v>
      </c>
      <c r="E473" s="298">
        <v>0</v>
      </c>
      <c r="F473" s="528" t="str">
        <f t="shared" si="45"/>
        <v xml:space="preserve"> </v>
      </c>
      <c r="G473" s="498"/>
      <c r="H473" s="498"/>
      <c r="I473" s="536"/>
      <c r="J473" s="498"/>
      <c r="K473" s="498"/>
      <c r="L473" s="498"/>
      <c r="M473" s="498"/>
      <c r="N473" s="498"/>
      <c r="O473" s="529"/>
      <c r="P473" s="498"/>
      <c r="Q473" s="529"/>
      <c r="R473" s="529"/>
      <c r="S473" s="529"/>
      <c r="T473" s="529"/>
      <c r="U473" s="529"/>
      <c r="V473" s="529"/>
      <c r="W473" s="529"/>
      <c r="X473" s="529"/>
      <c r="Y473" s="536"/>
      <c r="Z473" s="498"/>
      <c r="AA473" s="498"/>
      <c r="AB473" s="498"/>
      <c r="AC473" s="498"/>
      <c r="AD473" s="533"/>
      <c r="AE473" s="529"/>
      <c r="AF473" s="538"/>
      <c r="AG473" s="538"/>
      <c r="AH473" s="529"/>
      <c r="AI473" s="529"/>
      <c r="AJ473" s="529"/>
      <c r="AK473" s="529"/>
      <c r="AL473" s="529"/>
      <c r="AM473" s="7"/>
      <c r="AN473" s="530"/>
      <c r="AO473" s="530"/>
      <c r="AP473" s="492"/>
      <c r="AQ473" s="530"/>
      <c r="AR473" s="530"/>
      <c r="AS473" s="533"/>
      <c r="AT473" s="533"/>
      <c r="AU473" s="544"/>
      <c r="AV473" s="532" t="str">
        <f t="shared" si="46"/>
        <v xml:space="preserve"> </v>
      </c>
      <c r="AW473" s="298">
        <f t="shared" si="47"/>
        <v>0</v>
      </c>
      <c r="AX473" s="533"/>
    </row>
    <row r="474" spans="1:52" ht="13.5" hidden="1" thickBot="1">
      <c r="A474" s="525" t="s">
        <v>884</v>
      </c>
      <c r="B474" s="407" t="s">
        <v>514</v>
      </c>
      <c r="C474" s="407" t="str">
        <f t="shared" si="49"/>
        <v xml:space="preserve"> </v>
      </c>
      <c r="D474" s="527" t="s">
        <v>514</v>
      </c>
      <c r="E474" s="298">
        <v>0</v>
      </c>
      <c r="F474" s="528" t="str">
        <f t="shared" si="45"/>
        <v xml:space="preserve"> </v>
      </c>
      <c r="G474" s="498"/>
      <c r="H474" s="498"/>
      <c r="I474" s="536"/>
      <c r="J474" s="498"/>
      <c r="K474" s="498"/>
      <c r="L474" s="498"/>
      <c r="M474" s="498"/>
      <c r="N474" s="498"/>
      <c r="O474" s="529"/>
      <c r="P474" s="498"/>
      <c r="Q474" s="529"/>
      <c r="R474" s="529"/>
      <c r="S474" s="498"/>
      <c r="T474" s="498"/>
      <c r="U474" s="498"/>
      <c r="V474" s="498"/>
      <c r="W474" s="498"/>
      <c r="X474" s="498"/>
      <c r="Y474" s="536"/>
      <c r="Z474" s="498"/>
      <c r="AA474" s="498"/>
      <c r="AB474" s="498"/>
      <c r="AC474" s="498"/>
      <c r="AD474" s="533"/>
      <c r="AE474" s="529"/>
      <c r="AF474" s="538"/>
      <c r="AG474" s="538"/>
      <c r="AH474" s="529"/>
      <c r="AI474" s="529"/>
      <c r="AJ474" s="529"/>
      <c r="AK474" s="529"/>
      <c r="AL474" s="529"/>
      <c r="AM474" s="7"/>
      <c r="AN474" s="530"/>
      <c r="AO474" s="530"/>
      <c r="AP474" s="492"/>
      <c r="AQ474" s="530"/>
      <c r="AR474" s="530"/>
      <c r="AS474" s="533"/>
      <c r="AT474" s="533"/>
      <c r="AU474" s="537"/>
      <c r="AV474" s="532" t="str">
        <f t="shared" si="46"/>
        <v xml:space="preserve"> </v>
      </c>
      <c r="AW474" s="298">
        <f t="shared" si="47"/>
        <v>0</v>
      </c>
      <c r="AX474" s="533"/>
    </row>
    <row r="475" spans="1:52" ht="13.5" hidden="1" thickBot="1">
      <c r="A475" s="535" t="s">
        <v>1226</v>
      </c>
      <c r="B475" s="407" t="s">
        <v>514</v>
      </c>
      <c r="C475" s="407" t="str">
        <f t="shared" si="49"/>
        <v xml:space="preserve"> </v>
      </c>
      <c r="D475" s="527" t="s">
        <v>514</v>
      </c>
      <c r="E475" s="298">
        <v>0</v>
      </c>
      <c r="F475" s="528" t="str">
        <f t="shared" si="45"/>
        <v xml:space="preserve"> </v>
      </c>
      <c r="G475" s="534"/>
      <c r="H475" s="534"/>
      <c r="I475" s="492"/>
      <c r="J475" s="534"/>
      <c r="K475" s="534"/>
      <c r="L475" s="534"/>
      <c r="M475" s="534"/>
      <c r="N475" s="534"/>
      <c r="O475" s="529"/>
      <c r="P475" s="534"/>
      <c r="Q475" s="529"/>
      <c r="R475" s="529"/>
      <c r="S475" s="534"/>
      <c r="T475" s="534"/>
      <c r="U475" s="534"/>
      <c r="V475" s="534"/>
      <c r="W475" s="534"/>
      <c r="X475" s="534"/>
      <c r="Y475" s="534"/>
      <c r="Z475" s="529"/>
      <c r="AA475" s="529"/>
      <c r="AB475" s="529"/>
      <c r="AC475" s="529"/>
      <c r="AD475" s="533"/>
      <c r="AE475" s="529"/>
      <c r="AF475" s="538"/>
      <c r="AG475" s="538"/>
      <c r="AH475" s="529"/>
      <c r="AI475" s="529"/>
      <c r="AJ475" s="529"/>
      <c r="AK475" s="529"/>
      <c r="AL475" s="529"/>
      <c r="AM475" s="7"/>
      <c r="AN475" s="530"/>
      <c r="AO475" s="530"/>
      <c r="AP475" s="492"/>
      <c r="AQ475" s="530"/>
      <c r="AR475" s="530"/>
      <c r="AS475" s="533"/>
      <c r="AT475" s="533"/>
      <c r="AU475" s="537"/>
      <c r="AV475" s="532" t="str">
        <f t="shared" si="46"/>
        <v xml:space="preserve"> </v>
      </c>
      <c r="AW475" s="298">
        <f t="shared" si="47"/>
        <v>0</v>
      </c>
      <c r="AX475" s="533"/>
    </row>
    <row r="476" spans="1:52" ht="13.5" hidden="1" thickBot="1">
      <c r="A476" s="535" t="s">
        <v>1227</v>
      </c>
      <c r="B476" s="407" t="s">
        <v>514</v>
      </c>
      <c r="C476" s="407" t="str">
        <f t="shared" si="49"/>
        <v xml:space="preserve"> </v>
      </c>
      <c r="D476" s="527" t="s">
        <v>514</v>
      </c>
      <c r="E476" s="298">
        <v>0</v>
      </c>
      <c r="F476" s="528" t="str">
        <f t="shared" si="45"/>
        <v xml:space="preserve"> </v>
      </c>
      <c r="G476" s="534"/>
      <c r="H476" s="534"/>
      <c r="I476" s="492"/>
      <c r="J476" s="534"/>
      <c r="K476" s="534"/>
      <c r="L476" s="534"/>
      <c r="M476" s="534"/>
      <c r="N476" s="534"/>
      <c r="O476" s="529"/>
      <c r="P476" s="534"/>
      <c r="Q476" s="529"/>
      <c r="R476" s="529"/>
      <c r="S476" s="534"/>
      <c r="T476" s="534"/>
      <c r="U476" s="534"/>
      <c r="V476" s="534"/>
      <c r="W476" s="534"/>
      <c r="X476" s="534"/>
      <c r="Y476" s="534"/>
      <c r="Z476" s="529"/>
      <c r="AA476" s="529"/>
      <c r="AB476" s="529"/>
      <c r="AC476" s="529"/>
      <c r="AD476" s="533"/>
      <c r="AE476" s="529"/>
      <c r="AF476" s="538"/>
      <c r="AG476" s="538"/>
      <c r="AH476" s="529"/>
      <c r="AI476" s="529"/>
      <c r="AJ476" s="529"/>
      <c r="AK476" s="529"/>
      <c r="AL476" s="529"/>
      <c r="AM476" s="7"/>
      <c r="AN476" s="530"/>
      <c r="AO476" s="530"/>
      <c r="AP476" s="492"/>
      <c r="AQ476" s="530"/>
      <c r="AR476" s="530"/>
      <c r="AS476" s="533"/>
      <c r="AT476" s="533"/>
      <c r="AU476" s="537"/>
      <c r="AV476" s="532" t="str">
        <f t="shared" si="46"/>
        <v xml:space="preserve"> </v>
      </c>
      <c r="AW476" s="298">
        <f t="shared" si="47"/>
        <v>0</v>
      </c>
      <c r="AX476" s="533"/>
    </row>
    <row r="477" spans="1:52" ht="13.5" hidden="1" thickBot="1">
      <c r="A477" s="525" t="s">
        <v>1325</v>
      </c>
      <c r="B477" s="407">
        <v>0</v>
      </c>
      <c r="C477" s="407">
        <v>0</v>
      </c>
      <c r="D477" s="527" t="s">
        <v>514</v>
      </c>
      <c r="E477" s="298">
        <v>0</v>
      </c>
      <c r="F477" s="528" t="str">
        <f t="shared" si="45"/>
        <v xml:space="preserve"> </v>
      </c>
      <c r="G477" s="529"/>
      <c r="H477" s="529"/>
      <c r="I477" s="529"/>
      <c r="J477" s="529"/>
      <c r="K477" s="529"/>
      <c r="L477" s="529"/>
      <c r="M477" s="529"/>
      <c r="N477" s="529"/>
      <c r="O477" s="529"/>
      <c r="P477" s="529"/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  <c r="AA477" s="529"/>
      <c r="AB477" s="529"/>
      <c r="AC477" s="529"/>
      <c r="AD477" s="545"/>
      <c r="AE477" s="498"/>
      <c r="AF477" s="529"/>
      <c r="AG477" s="545"/>
      <c r="AH477" s="498"/>
      <c r="AI477" s="498"/>
      <c r="AJ477" s="498"/>
      <c r="AK477" s="498"/>
      <c r="AL477" s="498"/>
      <c r="AM477" s="7"/>
      <c r="AN477" s="529"/>
      <c r="AO477" s="534"/>
      <c r="AP477" s="530"/>
      <c r="AQ477" s="529"/>
      <c r="AR477" s="529"/>
      <c r="AS477" s="533"/>
      <c r="AT477" s="533"/>
      <c r="AU477" s="537"/>
      <c r="AV477" s="532" t="str">
        <f t="shared" si="46"/>
        <v xml:space="preserve"> </v>
      </c>
      <c r="AW477" s="298">
        <f t="shared" si="47"/>
        <v>0</v>
      </c>
      <c r="AX477" s="533"/>
    </row>
    <row r="478" spans="1:52" ht="13.5" hidden="1" thickBot="1">
      <c r="A478" s="53" t="s">
        <v>384</v>
      </c>
      <c r="B478" s="407" t="s">
        <v>514</v>
      </c>
      <c r="C478" s="407" t="str">
        <f t="shared" ref="C478:C504" si="50">IFERROR(MINUTE(C$5)-MINUTE(D478)," ")</f>
        <v xml:space="preserve"> </v>
      </c>
      <c r="D478" s="527" t="s">
        <v>514</v>
      </c>
      <c r="E478" s="298">
        <v>0</v>
      </c>
      <c r="F478" s="528" t="str">
        <f t="shared" si="45"/>
        <v xml:space="preserve"> </v>
      </c>
      <c r="G478" s="534"/>
      <c r="H478" s="534"/>
      <c r="I478" s="492"/>
      <c r="J478" s="492"/>
      <c r="K478" s="492"/>
      <c r="L478" s="492"/>
      <c r="M478" s="492"/>
      <c r="N478" s="492"/>
      <c r="O478" s="529"/>
      <c r="P478" s="492"/>
      <c r="Q478" s="529"/>
      <c r="R478" s="529"/>
      <c r="S478" s="492"/>
      <c r="T478" s="492"/>
      <c r="U478" s="492"/>
      <c r="V478" s="492"/>
      <c r="W478" s="492"/>
      <c r="X478" s="492"/>
      <c r="Y478" s="492"/>
      <c r="Z478" s="530"/>
      <c r="AA478" s="530"/>
      <c r="AB478" s="530"/>
      <c r="AC478" s="530"/>
      <c r="AD478" s="533"/>
      <c r="AE478" s="530"/>
      <c r="AF478" s="538"/>
      <c r="AG478" s="538"/>
      <c r="AH478" s="529"/>
      <c r="AI478" s="529"/>
      <c r="AJ478" s="529"/>
      <c r="AK478" s="529"/>
      <c r="AL478" s="529"/>
      <c r="AM478" s="7"/>
      <c r="AN478" s="530"/>
      <c r="AO478" s="530"/>
      <c r="AP478" s="492"/>
      <c r="AQ478" s="530"/>
      <c r="AR478" s="530"/>
      <c r="AS478" s="533"/>
      <c r="AT478" s="533"/>
      <c r="AU478" s="537"/>
      <c r="AV478" s="532" t="str">
        <f t="shared" si="46"/>
        <v xml:space="preserve"> </v>
      </c>
      <c r="AW478" s="298">
        <f t="shared" si="47"/>
        <v>0</v>
      </c>
      <c r="AX478" s="533"/>
      <c r="AY478" s="3"/>
    </row>
    <row r="479" spans="1:52" ht="13.5" hidden="1" thickBot="1">
      <c r="A479" s="546" t="s">
        <v>807</v>
      </c>
      <c r="B479" s="407" t="s">
        <v>514</v>
      </c>
      <c r="C479" s="407" t="str">
        <f t="shared" si="50"/>
        <v xml:space="preserve"> </v>
      </c>
      <c r="D479" s="527" t="s">
        <v>514</v>
      </c>
      <c r="E479" s="298">
        <v>0</v>
      </c>
      <c r="F479" s="528" t="str">
        <f t="shared" si="45"/>
        <v xml:space="preserve"> </v>
      </c>
      <c r="G479" s="492"/>
      <c r="H479" s="492"/>
      <c r="I479" s="492"/>
      <c r="J479" s="492"/>
      <c r="K479" s="492"/>
      <c r="L479" s="492"/>
      <c r="M479" s="492"/>
      <c r="N479" s="492"/>
      <c r="O479" s="529"/>
      <c r="P479" s="492"/>
      <c r="Q479" s="529"/>
      <c r="R479" s="529"/>
      <c r="S479" s="492"/>
      <c r="T479" s="492"/>
      <c r="U479" s="492"/>
      <c r="V479" s="492"/>
      <c r="W479" s="492"/>
      <c r="X479" s="492"/>
      <c r="Y479" s="492"/>
      <c r="Z479" s="530"/>
      <c r="AA479" s="530"/>
      <c r="AB479" s="530"/>
      <c r="AC479" s="530"/>
      <c r="AD479" s="533"/>
      <c r="AE479" s="530"/>
      <c r="AF479" s="538"/>
      <c r="AG479" s="538"/>
      <c r="AH479" s="529"/>
      <c r="AI479" s="529"/>
      <c r="AJ479" s="529"/>
      <c r="AK479" s="529"/>
      <c r="AL479" s="529"/>
      <c r="AM479" s="7"/>
      <c r="AN479" s="530"/>
      <c r="AO479" s="530"/>
      <c r="AP479" s="492"/>
      <c r="AQ479" s="530"/>
      <c r="AR479" s="530"/>
      <c r="AS479" s="533"/>
      <c r="AT479" s="533"/>
      <c r="AU479" s="537"/>
      <c r="AV479" s="532" t="str">
        <f t="shared" si="46"/>
        <v xml:space="preserve"> </v>
      </c>
      <c r="AW479" s="298">
        <f t="shared" si="47"/>
        <v>0</v>
      </c>
      <c r="AX479" s="533"/>
      <c r="AY479" s="3"/>
    </row>
    <row r="480" spans="1:52" ht="13.5" hidden="1" thickBot="1">
      <c r="A480" s="525" t="s">
        <v>1130</v>
      </c>
      <c r="B480" s="407" t="s">
        <v>514</v>
      </c>
      <c r="C480" s="407" t="str">
        <f t="shared" si="50"/>
        <v xml:space="preserve"> </v>
      </c>
      <c r="D480" s="527" t="s">
        <v>514</v>
      </c>
      <c r="E480" s="298">
        <v>0</v>
      </c>
      <c r="F480" s="528" t="str">
        <f t="shared" si="45"/>
        <v xml:space="preserve"> </v>
      </c>
      <c r="G480" s="529"/>
      <c r="H480" s="529"/>
      <c r="I480" s="534"/>
      <c r="J480" s="529"/>
      <c r="K480" s="529"/>
      <c r="L480" s="529"/>
      <c r="M480" s="529"/>
      <c r="N480" s="529"/>
      <c r="O480" s="529"/>
      <c r="P480" s="529"/>
      <c r="Q480" s="529"/>
      <c r="R480" s="529"/>
      <c r="S480" s="529"/>
      <c r="T480" s="529"/>
      <c r="U480" s="529"/>
      <c r="V480" s="529"/>
      <c r="W480" s="529"/>
      <c r="X480" s="529"/>
      <c r="Y480" s="534"/>
      <c r="Z480" s="529"/>
      <c r="AA480" s="529"/>
      <c r="AB480" s="529"/>
      <c r="AC480" s="529"/>
      <c r="AD480" s="533"/>
      <c r="AE480" s="530"/>
      <c r="AF480" s="538"/>
      <c r="AG480" s="538"/>
      <c r="AH480" s="529"/>
      <c r="AI480" s="529"/>
      <c r="AJ480" s="529"/>
      <c r="AK480" s="529"/>
      <c r="AL480" s="529"/>
      <c r="AM480" s="7"/>
      <c r="AN480" s="530"/>
      <c r="AO480" s="530"/>
      <c r="AP480" s="492"/>
      <c r="AQ480" s="530"/>
      <c r="AR480" s="530"/>
      <c r="AS480" s="533"/>
      <c r="AT480" s="533"/>
      <c r="AU480" s="537"/>
      <c r="AV480" s="532" t="str">
        <f t="shared" si="46"/>
        <v xml:space="preserve"> </v>
      </c>
      <c r="AW480" s="298">
        <f t="shared" si="47"/>
        <v>0</v>
      </c>
      <c r="AX480" s="533"/>
    </row>
    <row r="481" spans="1:52" ht="13.5" hidden="1" thickBot="1">
      <c r="A481" s="535" t="s">
        <v>1326</v>
      </c>
      <c r="B481" s="407">
        <v>8</v>
      </c>
      <c r="C481" s="407" t="str">
        <f t="shared" si="50"/>
        <v xml:space="preserve"> </v>
      </c>
      <c r="D481" s="527" t="s">
        <v>514</v>
      </c>
      <c r="E481" s="298">
        <v>0</v>
      </c>
      <c r="F481" s="528" t="str">
        <f t="shared" si="45"/>
        <v xml:space="preserve"> </v>
      </c>
      <c r="G481" s="529"/>
      <c r="H481" s="529"/>
      <c r="I481" s="529"/>
      <c r="J481" s="529"/>
      <c r="K481" s="529"/>
      <c r="L481" s="529"/>
      <c r="M481" s="529"/>
      <c r="N481" s="529"/>
      <c r="O481" s="529"/>
      <c r="P481" s="529"/>
      <c r="Q481" s="529"/>
      <c r="R481" s="529"/>
      <c r="S481" s="529"/>
      <c r="T481" s="529"/>
      <c r="U481" s="529"/>
      <c r="V481" s="529"/>
      <c r="W481" s="529"/>
      <c r="X481" s="529"/>
      <c r="Y481" s="529"/>
      <c r="Z481" s="498"/>
      <c r="AA481" s="498"/>
      <c r="AB481" s="498"/>
      <c r="AC481" s="498"/>
      <c r="AD481" s="498"/>
      <c r="AE481" s="498"/>
      <c r="AF481" s="498"/>
      <c r="AG481" s="498"/>
      <c r="AH481" s="498"/>
      <c r="AI481" s="498"/>
      <c r="AJ481" s="498"/>
      <c r="AK481" s="498"/>
      <c r="AL481" s="498"/>
      <c r="AM481" s="122"/>
      <c r="AN481" s="498"/>
      <c r="AO481" s="498"/>
      <c r="AP481" s="536"/>
      <c r="AQ481" s="498"/>
      <c r="AR481" s="498"/>
      <c r="AS481" s="533"/>
      <c r="AT481" s="533"/>
      <c r="AU481" s="537"/>
      <c r="AV481" s="532" t="str">
        <f t="shared" si="46"/>
        <v xml:space="preserve"> </v>
      </c>
      <c r="AW481" s="298">
        <f t="shared" si="47"/>
        <v>0</v>
      </c>
      <c r="AX481" s="533"/>
      <c r="AZ481" s="3"/>
    </row>
    <row r="482" spans="1:52" ht="13.5" hidden="1" thickBot="1">
      <c r="A482" s="525" t="s">
        <v>1094</v>
      </c>
      <c r="B482" s="407">
        <v>7</v>
      </c>
      <c r="C482" s="407" t="str">
        <f t="shared" si="50"/>
        <v xml:space="preserve"> </v>
      </c>
      <c r="D482" s="527" t="s">
        <v>514</v>
      </c>
      <c r="E482" s="298">
        <v>0</v>
      </c>
      <c r="F482" s="528" t="str">
        <f t="shared" si="45"/>
        <v xml:space="preserve"> </v>
      </c>
      <c r="G482" s="529"/>
      <c r="H482" s="529"/>
      <c r="I482" s="529"/>
      <c r="J482" s="529"/>
      <c r="K482" s="529"/>
      <c r="L482" s="529"/>
      <c r="M482" s="529"/>
      <c r="N482" s="529"/>
      <c r="O482" s="529"/>
      <c r="P482" s="529"/>
      <c r="Q482" s="529"/>
      <c r="R482" s="529"/>
      <c r="S482" s="529"/>
      <c r="T482" s="529"/>
      <c r="U482" s="529"/>
      <c r="V482" s="529"/>
      <c r="W482" s="529"/>
      <c r="X482" s="529"/>
      <c r="Y482" s="529"/>
      <c r="Z482" s="498"/>
      <c r="AA482" s="529"/>
      <c r="AB482" s="529"/>
      <c r="AC482" s="529"/>
      <c r="AD482" s="533"/>
      <c r="AE482" s="530"/>
      <c r="AF482" s="538"/>
      <c r="AG482" s="538"/>
      <c r="AH482" s="529"/>
      <c r="AI482" s="529"/>
      <c r="AJ482" s="529"/>
      <c r="AK482" s="529"/>
      <c r="AL482" s="529"/>
      <c r="AM482" s="7"/>
      <c r="AN482" s="530"/>
      <c r="AO482" s="530"/>
      <c r="AP482" s="492"/>
      <c r="AQ482" s="530"/>
      <c r="AR482" s="530"/>
      <c r="AS482" s="533"/>
      <c r="AT482" s="533"/>
      <c r="AU482" s="537"/>
      <c r="AV482" s="532" t="str">
        <f t="shared" si="46"/>
        <v xml:space="preserve"> </v>
      </c>
      <c r="AW482" s="298">
        <f t="shared" si="47"/>
        <v>0</v>
      </c>
      <c r="AX482" s="533"/>
    </row>
    <row r="483" spans="1:52" ht="13.5" hidden="1" thickBot="1">
      <c r="A483" s="525" t="s">
        <v>1327</v>
      </c>
      <c r="B483" s="407">
        <v>10</v>
      </c>
      <c r="C483" s="407" t="str">
        <f t="shared" si="50"/>
        <v xml:space="preserve"> </v>
      </c>
      <c r="D483" s="527" t="s">
        <v>514</v>
      </c>
      <c r="E483" s="298">
        <v>0</v>
      </c>
      <c r="F483" s="528" t="str">
        <f t="shared" si="45"/>
        <v xml:space="preserve"> </v>
      </c>
      <c r="G483" s="529"/>
      <c r="H483" s="529"/>
      <c r="I483" s="529"/>
      <c r="J483" s="529"/>
      <c r="K483" s="529"/>
      <c r="L483" s="529"/>
      <c r="M483" s="529"/>
      <c r="N483" s="529"/>
      <c r="O483" s="529"/>
      <c r="P483" s="529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  <c r="AA483" s="529"/>
      <c r="AB483" s="529"/>
      <c r="AC483" s="529"/>
      <c r="AD483" s="545"/>
      <c r="AE483" s="498"/>
      <c r="AF483" s="545"/>
      <c r="AG483" s="545"/>
      <c r="AH483" s="498"/>
      <c r="AI483" s="498"/>
      <c r="AJ483" s="498"/>
      <c r="AK483" s="498"/>
      <c r="AL483" s="498"/>
      <c r="AM483" s="7"/>
      <c r="AN483" s="529"/>
      <c r="AO483" s="553"/>
      <c r="AP483" s="534"/>
      <c r="AQ483" s="498"/>
      <c r="AR483" s="498"/>
      <c r="AS483" s="533"/>
      <c r="AT483" s="533"/>
      <c r="AU483" s="537"/>
      <c r="AV483" s="532" t="str">
        <f t="shared" si="46"/>
        <v xml:space="preserve"> </v>
      </c>
      <c r="AW483" s="298">
        <f t="shared" si="47"/>
        <v>0</v>
      </c>
      <c r="AX483" s="533"/>
    </row>
    <row r="484" spans="1:52" ht="13.5" hidden="1" thickBot="1">
      <c r="A484" s="53" t="s">
        <v>488</v>
      </c>
      <c r="B484" s="407" t="s">
        <v>514</v>
      </c>
      <c r="C484" s="407" t="str">
        <f t="shared" si="50"/>
        <v xml:space="preserve"> </v>
      </c>
      <c r="D484" s="527" t="s">
        <v>514</v>
      </c>
      <c r="E484" s="298">
        <v>0</v>
      </c>
      <c r="F484" s="528" t="str">
        <f t="shared" si="45"/>
        <v xml:space="preserve"> </v>
      </c>
      <c r="G484" s="534"/>
      <c r="H484" s="534"/>
      <c r="I484" s="492"/>
      <c r="J484" s="492"/>
      <c r="K484" s="492"/>
      <c r="L484" s="492"/>
      <c r="M484" s="492"/>
      <c r="N484" s="492"/>
      <c r="O484" s="529"/>
      <c r="P484" s="492"/>
      <c r="Q484" s="529"/>
      <c r="R484" s="529"/>
      <c r="S484" s="492"/>
      <c r="T484" s="492"/>
      <c r="U484" s="492"/>
      <c r="V484" s="492"/>
      <c r="W484" s="492"/>
      <c r="X484" s="492"/>
      <c r="Y484" s="534"/>
      <c r="Z484" s="529"/>
      <c r="AA484" s="529"/>
      <c r="AB484" s="529"/>
      <c r="AC484" s="529"/>
      <c r="AD484" s="533"/>
      <c r="AE484" s="529"/>
      <c r="AF484" s="538"/>
      <c r="AG484" s="538"/>
      <c r="AH484" s="529"/>
      <c r="AI484" s="529"/>
      <c r="AJ484" s="529"/>
      <c r="AK484" s="529"/>
      <c r="AL484" s="529"/>
      <c r="AM484" s="7"/>
      <c r="AN484" s="530"/>
      <c r="AO484" s="530"/>
      <c r="AP484" s="492"/>
      <c r="AQ484" s="530"/>
      <c r="AR484" s="530"/>
      <c r="AS484" s="533"/>
      <c r="AT484" s="533"/>
      <c r="AU484" s="537"/>
      <c r="AV484" s="532" t="str">
        <f t="shared" si="46"/>
        <v xml:space="preserve"> </v>
      </c>
      <c r="AW484" s="298">
        <f t="shared" si="47"/>
        <v>0</v>
      </c>
      <c r="AX484" s="533"/>
    </row>
    <row r="485" spans="1:52" ht="13.5" hidden="1" thickBot="1">
      <c r="A485" s="53" t="s">
        <v>627</v>
      </c>
      <c r="B485" s="407" t="s">
        <v>514</v>
      </c>
      <c r="C485" s="407" t="str">
        <f t="shared" si="50"/>
        <v xml:space="preserve"> </v>
      </c>
      <c r="D485" s="527" t="s">
        <v>514</v>
      </c>
      <c r="E485" s="298">
        <v>0</v>
      </c>
      <c r="F485" s="528" t="str">
        <f t="shared" si="45"/>
        <v xml:space="preserve"> </v>
      </c>
      <c r="G485" s="492"/>
      <c r="H485" s="492"/>
      <c r="I485" s="492"/>
      <c r="J485" s="492"/>
      <c r="K485" s="492"/>
      <c r="L485" s="492"/>
      <c r="M485" s="492"/>
      <c r="N485" s="492"/>
      <c r="O485" s="529"/>
      <c r="P485" s="492"/>
      <c r="Q485" s="529"/>
      <c r="R485" s="529"/>
      <c r="S485" s="492"/>
      <c r="T485" s="492"/>
      <c r="U485" s="492"/>
      <c r="V485" s="492"/>
      <c r="W485" s="492"/>
      <c r="X485" s="492"/>
      <c r="Y485" s="492"/>
      <c r="Z485" s="530"/>
      <c r="AA485" s="530"/>
      <c r="AB485" s="530"/>
      <c r="AC485" s="530"/>
      <c r="AD485" s="533"/>
      <c r="AE485" s="529"/>
      <c r="AF485" s="538"/>
      <c r="AG485" s="538"/>
      <c r="AH485" s="529"/>
      <c r="AI485" s="529"/>
      <c r="AJ485" s="529"/>
      <c r="AK485" s="529"/>
      <c r="AL485" s="529"/>
      <c r="AM485" s="7"/>
      <c r="AN485" s="530"/>
      <c r="AO485" s="530"/>
      <c r="AP485" s="492"/>
      <c r="AQ485" s="530"/>
      <c r="AR485" s="530"/>
      <c r="AS485" s="533"/>
      <c r="AT485" s="533"/>
      <c r="AU485" s="537"/>
      <c r="AV485" s="532" t="str">
        <f t="shared" si="46"/>
        <v xml:space="preserve"> </v>
      </c>
      <c r="AW485" s="298">
        <f t="shared" si="47"/>
        <v>0</v>
      </c>
      <c r="AX485" s="533"/>
    </row>
    <row r="486" spans="1:52" ht="13.5" hidden="1" thickBot="1">
      <c r="A486" s="525" t="s">
        <v>1078</v>
      </c>
      <c r="B486" s="407" t="s">
        <v>514</v>
      </c>
      <c r="C486" s="407" t="str">
        <f t="shared" si="50"/>
        <v xml:space="preserve"> </v>
      </c>
      <c r="D486" s="527" t="s">
        <v>514</v>
      </c>
      <c r="E486" s="298">
        <v>0</v>
      </c>
      <c r="F486" s="528" t="str">
        <f t="shared" si="45"/>
        <v xml:space="preserve"> </v>
      </c>
      <c r="G486" s="498"/>
      <c r="H486" s="498"/>
      <c r="I486" s="536"/>
      <c r="J486" s="498"/>
      <c r="K486" s="498"/>
      <c r="L486" s="498"/>
      <c r="M486" s="498"/>
      <c r="N486" s="498"/>
      <c r="O486" s="529"/>
      <c r="P486" s="498"/>
      <c r="Q486" s="529"/>
      <c r="R486" s="529"/>
      <c r="S486" s="498"/>
      <c r="T486" s="498"/>
      <c r="U486" s="498"/>
      <c r="V486" s="498"/>
      <c r="W486" s="498"/>
      <c r="X486" s="498"/>
      <c r="Y486" s="536"/>
      <c r="Z486" s="498"/>
      <c r="AA486" s="498"/>
      <c r="AB486" s="498"/>
      <c r="AC486" s="498"/>
      <c r="AD486" s="533"/>
      <c r="AE486" s="529"/>
      <c r="AF486" s="538"/>
      <c r="AG486" s="538"/>
      <c r="AH486" s="529"/>
      <c r="AI486" s="529"/>
      <c r="AJ486" s="529"/>
      <c r="AK486" s="529"/>
      <c r="AL486" s="529"/>
      <c r="AM486" s="7"/>
      <c r="AN486" s="530"/>
      <c r="AO486" s="530"/>
      <c r="AP486" s="492"/>
      <c r="AQ486" s="530"/>
      <c r="AR486" s="530"/>
      <c r="AS486" s="533"/>
      <c r="AT486" s="533"/>
      <c r="AU486" s="537"/>
      <c r="AV486" s="532" t="str">
        <f t="shared" si="46"/>
        <v xml:space="preserve"> </v>
      </c>
      <c r="AW486" s="298">
        <f t="shared" si="47"/>
        <v>0</v>
      </c>
      <c r="AX486" s="533"/>
    </row>
    <row r="487" spans="1:52" ht="13.5" hidden="1" thickBot="1">
      <c r="A487" s="525" t="s">
        <v>1116</v>
      </c>
      <c r="B487" s="407" t="s">
        <v>514</v>
      </c>
      <c r="C487" s="407" t="str">
        <f t="shared" si="50"/>
        <v xml:space="preserve"> </v>
      </c>
      <c r="D487" s="527" t="s">
        <v>514</v>
      </c>
      <c r="E487" s="298">
        <v>0</v>
      </c>
      <c r="F487" s="528" t="str">
        <f t="shared" si="45"/>
        <v xml:space="preserve"> </v>
      </c>
      <c r="G487" s="498"/>
      <c r="H487" s="498"/>
      <c r="I487" s="536"/>
      <c r="J487" s="498"/>
      <c r="K487" s="498"/>
      <c r="L487" s="498"/>
      <c r="M487" s="498"/>
      <c r="N487" s="498"/>
      <c r="O487" s="529"/>
      <c r="P487" s="498"/>
      <c r="Q487" s="529"/>
      <c r="R487" s="529"/>
      <c r="S487" s="498"/>
      <c r="T487" s="498"/>
      <c r="U487" s="498"/>
      <c r="V487" s="498"/>
      <c r="W487" s="498"/>
      <c r="X487" s="498"/>
      <c r="Y487" s="536"/>
      <c r="Z487" s="498"/>
      <c r="AA487" s="498"/>
      <c r="AB487" s="498"/>
      <c r="AC487" s="498"/>
      <c r="AD487" s="533"/>
      <c r="AE487" s="529"/>
      <c r="AF487" s="538"/>
      <c r="AG487" s="538"/>
      <c r="AH487" s="529"/>
      <c r="AI487" s="529"/>
      <c r="AJ487" s="529"/>
      <c r="AK487" s="529"/>
      <c r="AL487" s="529"/>
      <c r="AM487" s="7"/>
      <c r="AN487" s="530"/>
      <c r="AO487" s="530"/>
      <c r="AP487" s="492"/>
      <c r="AQ487" s="530"/>
      <c r="AR487" s="530"/>
      <c r="AS487" s="533"/>
      <c r="AT487" s="533"/>
      <c r="AU487" s="537"/>
      <c r="AV487" s="532" t="str">
        <f t="shared" si="46"/>
        <v xml:space="preserve"> </v>
      </c>
      <c r="AW487" s="298">
        <f t="shared" si="47"/>
        <v>0</v>
      </c>
      <c r="AX487" s="533"/>
    </row>
    <row r="488" spans="1:52" ht="13.5" hidden="1" thickBot="1">
      <c r="A488" s="53" t="s">
        <v>537</v>
      </c>
      <c r="B488" s="407" t="s">
        <v>514</v>
      </c>
      <c r="C488" s="407" t="str">
        <f t="shared" si="50"/>
        <v xml:space="preserve"> </v>
      </c>
      <c r="D488" s="527" t="s">
        <v>514</v>
      </c>
      <c r="E488" s="298">
        <v>0</v>
      </c>
      <c r="F488" s="528" t="str">
        <f t="shared" si="45"/>
        <v xml:space="preserve"> </v>
      </c>
      <c r="G488" s="492"/>
      <c r="H488" s="492"/>
      <c r="I488" s="492"/>
      <c r="J488" s="492"/>
      <c r="K488" s="492"/>
      <c r="L488" s="492"/>
      <c r="M488" s="492"/>
      <c r="N488" s="492"/>
      <c r="O488" s="529"/>
      <c r="P488" s="492"/>
      <c r="Q488" s="529"/>
      <c r="R488" s="529"/>
      <c r="S488" s="492"/>
      <c r="T488" s="492"/>
      <c r="U488" s="492"/>
      <c r="V488" s="492"/>
      <c r="W488" s="492"/>
      <c r="X488" s="492"/>
      <c r="Y488" s="534"/>
      <c r="Z488" s="529"/>
      <c r="AA488" s="529"/>
      <c r="AB488" s="529"/>
      <c r="AC488" s="529"/>
      <c r="AD488" s="533"/>
      <c r="AE488" s="529"/>
      <c r="AF488" s="538"/>
      <c r="AG488" s="538"/>
      <c r="AH488" s="529"/>
      <c r="AI488" s="529"/>
      <c r="AJ488" s="529"/>
      <c r="AK488" s="529"/>
      <c r="AL488" s="529"/>
      <c r="AM488" s="7"/>
      <c r="AN488" s="530"/>
      <c r="AO488" s="530"/>
      <c r="AP488" s="492"/>
      <c r="AQ488" s="530"/>
      <c r="AR488" s="530"/>
      <c r="AS488" s="533"/>
      <c r="AT488" s="533"/>
      <c r="AU488" s="537"/>
      <c r="AV488" s="532" t="str">
        <f t="shared" si="46"/>
        <v xml:space="preserve"> </v>
      </c>
      <c r="AW488" s="298">
        <f t="shared" si="47"/>
        <v>0</v>
      </c>
      <c r="AX488" s="533"/>
    </row>
    <row r="489" spans="1:52" ht="13.5" hidden="1" thickBot="1">
      <c r="A489" s="525" t="s">
        <v>1328</v>
      </c>
      <c r="B489" s="407">
        <v>9</v>
      </c>
      <c r="C489" s="407" t="str">
        <f t="shared" si="50"/>
        <v xml:space="preserve"> </v>
      </c>
      <c r="D489" s="527" t="s">
        <v>514</v>
      </c>
      <c r="E489" s="298">
        <v>0</v>
      </c>
      <c r="F489" s="528" t="str">
        <f t="shared" si="45"/>
        <v xml:space="preserve"> </v>
      </c>
      <c r="G489" s="529"/>
      <c r="H489" s="529"/>
      <c r="I489" s="529"/>
      <c r="J489" s="529"/>
      <c r="K489" s="529"/>
      <c r="L489" s="529"/>
      <c r="M489" s="529"/>
      <c r="N489" s="529"/>
      <c r="O489" s="529"/>
      <c r="P489" s="529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  <c r="AA489" s="529"/>
      <c r="AB489" s="529"/>
      <c r="AC489" s="529"/>
      <c r="AD489" s="545"/>
      <c r="AE489" s="498"/>
      <c r="AF489" s="545"/>
      <c r="AG489" s="545"/>
      <c r="AH489" s="498"/>
      <c r="AI489" s="498"/>
      <c r="AJ489" s="498"/>
      <c r="AK489" s="498"/>
      <c r="AL489" s="498"/>
      <c r="AM489" s="122"/>
      <c r="AN489" s="529"/>
      <c r="AO489" s="534"/>
      <c r="AP489" s="530"/>
      <c r="AQ489" s="529"/>
      <c r="AR489" s="529"/>
      <c r="AS489" s="533"/>
      <c r="AT489" s="533"/>
      <c r="AU489" s="537"/>
      <c r="AV489" s="532" t="str">
        <f t="shared" si="46"/>
        <v xml:space="preserve"> </v>
      </c>
      <c r="AW489" s="298">
        <f t="shared" si="47"/>
        <v>0</v>
      </c>
      <c r="AX489" s="533"/>
      <c r="AZ489" s="3"/>
    </row>
    <row r="490" spans="1:52" ht="13.5" hidden="1" thickBot="1">
      <c r="A490" s="525" t="s">
        <v>1118</v>
      </c>
      <c r="B490" s="407" t="s">
        <v>514</v>
      </c>
      <c r="C490" s="407" t="str">
        <f t="shared" si="50"/>
        <v xml:space="preserve"> </v>
      </c>
      <c r="D490" s="527" t="s">
        <v>514</v>
      </c>
      <c r="E490" s="298">
        <v>0</v>
      </c>
      <c r="F490" s="528" t="str">
        <f t="shared" si="45"/>
        <v xml:space="preserve"> </v>
      </c>
      <c r="G490" s="498"/>
      <c r="H490" s="498"/>
      <c r="I490" s="536"/>
      <c r="J490" s="498"/>
      <c r="K490" s="498"/>
      <c r="L490" s="498"/>
      <c r="M490" s="498"/>
      <c r="N490" s="498"/>
      <c r="O490" s="529"/>
      <c r="P490" s="498"/>
      <c r="Q490" s="529"/>
      <c r="R490" s="529"/>
      <c r="S490" s="498"/>
      <c r="T490" s="498"/>
      <c r="U490" s="498"/>
      <c r="V490" s="498"/>
      <c r="W490" s="498"/>
      <c r="X490" s="498"/>
      <c r="Y490" s="536"/>
      <c r="Z490" s="498"/>
      <c r="AA490" s="498"/>
      <c r="AB490" s="498"/>
      <c r="AC490" s="498"/>
      <c r="AD490" s="533"/>
      <c r="AE490" s="529"/>
      <c r="AF490" s="538"/>
      <c r="AG490" s="538"/>
      <c r="AH490" s="529"/>
      <c r="AI490" s="529"/>
      <c r="AJ490" s="529"/>
      <c r="AK490" s="529"/>
      <c r="AL490" s="529"/>
      <c r="AM490" s="7"/>
      <c r="AN490" s="530"/>
      <c r="AO490" s="530"/>
      <c r="AP490" s="492"/>
      <c r="AQ490" s="530"/>
      <c r="AR490" s="530"/>
      <c r="AS490" s="533"/>
      <c r="AT490" s="533"/>
      <c r="AU490" s="537"/>
      <c r="AV490" s="532" t="str">
        <f t="shared" si="46"/>
        <v xml:space="preserve"> </v>
      </c>
      <c r="AW490" s="298">
        <f t="shared" si="47"/>
        <v>0</v>
      </c>
      <c r="AX490" s="533"/>
    </row>
    <row r="491" spans="1:52" ht="13.5" hidden="1" thickBot="1">
      <c r="A491" s="525" t="s">
        <v>869</v>
      </c>
      <c r="B491" s="407" t="s">
        <v>514</v>
      </c>
      <c r="C491" s="407" t="str">
        <f t="shared" si="50"/>
        <v xml:space="preserve"> </v>
      </c>
      <c r="D491" s="527" t="s">
        <v>514</v>
      </c>
      <c r="E491" s="298">
        <v>0</v>
      </c>
      <c r="F491" s="528" t="str">
        <f t="shared" si="45"/>
        <v xml:space="preserve"> </v>
      </c>
      <c r="G491" s="529"/>
      <c r="H491" s="529"/>
      <c r="I491" s="534"/>
      <c r="J491" s="529"/>
      <c r="K491" s="529"/>
      <c r="L491" s="529"/>
      <c r="M491" s="529"/>
      <c r="N491" s="529"/>
      <c r="O491" s="529"/>
      <c r="P491" s="529"/>
      <c r="Q491" s="529"/>
      <c r="R491" s="529"/>
      <c r="S491" s="529"/>
      <c r="T491" s="529"/>
      <c r="U491" s="529"/>
      <c r="V491" s="529"/>
      <c r="W491" s="529"/>
      <c r="X491" s="529"/>
      <c r="Y491" s="534"/>
      <c r="Z491" s="529"/>
      <c r="AA491" s="529"/>
      <c r="AB491" s="529"/>
      <c r="AC491" s="529"/>
      <c r="AD491" s="533"/>
      <c r="AE491" s="529"/>
      <c r="AF491" s="538"/>
      <c r="AG491" s="538"/>
      <c r="AH491" s="529"/>
      <c r="AI491" s="529"/>
      <c r="AJ491" s="529"/>
      <c r="AK491" s="529"/>
      <c r="AL491" s="529"/>
      <c r="AM491" s="7"/>
      <c r="AN491" s="530"/>
      <c r="AO491" s="530"/>
      <c r="AP491" s="492"/>
      <c r="AQ491" s="530"/>
      <c r="AR491" s="530"/>
      <c r="AS491" s="533"/>
      <c r="AT491" s="533"/>
      <c r="AU491" s="537"/>
      <c r="AV491" s="532" t="str">
        <f t="shared" si="46"/>
        <v xml:space="preserve"> </v>
      </c>
      <c r="AW491" s="298">
        <f t="shared" si="47"/>
        <v>0</v>
      </c>
      <c r="AX491" s="533"/>
    </row>
    <row r="492" spans="1:52" ht="13.5" hidden="1" thickBot="1">
      <c r="A492" s="53" t="s">
        <v>553</v>
      </c>
      <c r="B492" s="407" t="s">
        <v>514</v>
      </c>
      <c r="C492" s="407" t="str">
        <f t="shared" si="50"/>
        <v xml:space="preserve"> </v>
      </c>
      <c r="D492" s="527" t="s">
        <v>514</v>
      </c>
      <c r="E492" s="298">
        <v>0</v>
      </c>
      <c r="F492" s="528" t="str">
        <f t="shared" si="45"/>
        <v xml:space="preserve"> </v>
      </c>
      <c r="G492" s="492"/>
      <c r="H492" s="492"/>
      <c r="I492" s="492"/>
      <c r="J492" s="492"/>
      <c r="K492" s="492"/>
      <c r="L492" s="492"/>
      <c r="M492" s="492"/>
      <c r="N492" s="492"/>
      <c r="O492" s="529"/>
      <c r="P492" s="492"/>
      <c r="Q492" s="529"/>
      <c r="R492" s="529"/>
      <c r="S492" s="492"/>
      <c r="T492" s="492"/>
      <c r="U492" s="492"/>
      <c r="V492" s="492"/>
      <c r="W492" s="492"/>
      <c r="X492" s="492"/>
      <c r="Y492" s="534"/>
      <c r="Z492" s="529"/>
      <c r="AA492" s="529"/>
      <c r="AB492" s="529"/>
      <c r="AC492" s="529"/>
      <c r="AD492" s="533"/>
      <c r="AE492" s="529"/>
      <c r="AF492" s="538"/>
      <c r="AG492" s="538"/>
      <c r="AH492" s="529"/>
      <c r="AI492" s="529"/>
      <c r="AJ492" s="529"/>
      <c r="AK492" s="529"/>
      <c r="AL492" s="529"/>
      <c r="AM492" s="7"/>
      <c r="AN492" s="530"/>
      <c r="AO492" s="530"/>
      <c r="AP492" s="492"/>
      <c r="AQ492" s="530"/>
      <c r="AR492" s="530"/>
      <c r="AS492" s="533"/>
      <c r="AT492" s="533"/>
      <c r="AU492" s="537"/>
      <c r="AV492" s="532" t="str">
        <f t="shared" si="46"/>
        <v xml:space="preserve"> </v>
      </c>
      <c r="AW492" s="298">
        <f t="shared" si="47"/>
        <v>0</v>
      </c>
      <c r="AX492" s="533"/>
    </row>
    <row r="493" spans="1:52" ht="13.5" hidden="1" thickBot="1">
      <c r="A493" s="53" t="s">
        <v>489</v>
      </c>
      <c r="B493" s="407" t="s">
        <v>514</v>
      </c>
      <c r="C493" s="407" t="str">
        <f t="shared" si="50"/>
        <v xml:space="preserve"> </v>
      </c>
      <c r="D493" s="527" t="s">
        <v>514</v>
      </c>
      <c r="E493" s="298">
        <v>0</v>
      </c>
      <c r="F493" s="528" t="str">
        <f t="shared" si="45"/>
        <v xml:space="preserve"> </v>
      </c>
      <c r="G493" s="534"/>
      <c r="H493" s="534"/>
      <c r="I493" s="534"/>
      <c r="J493" s="534"/>
      <c r="K493" s="534"/>
      <c r="L493" s="534"/>
      <c r="M493" s="534"/>
      <c r="N493" s="534"/>
      <c r="O493" s="529"/>
      <c r="P493" s="534"/>
      <c r="Q493" s="529"/>
      <c r="R493" s="529"/>
      <c r="S493" s="534"/>
      <c r="T493" s="534"/>
      <c r="U493" s="534"/>
      <c r="V493" s="534"/>
      <c r="W493" s="534"/>
      <c r="X493" s="534"/>
      <c r="Y493" s="534"/>
      <c r="Z493" s="529"/>
      <c r="AA493" s="529"/>
      <c r="AB493" s="529"/>
      <c r="AC493" s="529"/>
      <c r="AD493" s="533"/>
      <c r="AE493" s="529"/>
      <c r="AF493" s="538"/>
      <c r="AG493" s="538"/>
      <c r="AH493" s="529"/>
      <c r="AI493" s="529"/>
      <c r="AJ493" s="529"/>
      <c r="AK493" s="529"/>
      <c r="AL493" s="529"/>
      <c r="AM493" s="7"/>
      <c r="AN493" s="530"/>
      <c r="AO493" s="530"/>
      <c r="AP493" s="492"/>
      <c r="AQ493" s="530"/>
      <c r="AR493" s="530"/>
      <c r="AS493" s="533"/>
      <c r="AT493" s="533"/>
      <c r="AU493" s="537"/>
      <c r="AV493" s="532" t="str">
        <f t="shared" si="46"/>
        <v xml:space="preserve"> </v>
      </c>
      <c r="AW493" s="298">
        <f t="shared" si="47"/>
        <v>0</v>
      </c>
      <c r="AX493" s="533"/>
    </row>
    <row r="494" spans="1:52" ht="13.5" hidden="1" thickBot="1">
      <c r="A494" s="525" t="s">
        <v>1119</v>
      </c>
      <c r="B494" s="407" t="s">
        <v>514</v>
      </c>
      <c r="C494" s="407" t="str">
        <f t="shared" si="50"/>
        <v xml:space="preserve"> </v>
      </c>
      <c r="D494" s="527" t="s">
        <v>514</v>
      </c>
      <c r="E494" s="298">
        <v>0</v>
      </c>
      <c r="F494" s="528" t="str">
        <f t="shared" si="45"/>
        <v xml:space="preserve"> </v>
      </c>
      <c r="G494" s="498"/>
      <c r="H494" s="498"/>
      <c r="I494" s="536"/>
      <c r="J494" s="498"/>
      <c r="K494" s="498"/>
      <c r="L494" s="498"/>
      <c r="M494" s="498"/>
      <c r="N494" s="498"/>
      <c r="O494" s="529"/>
      <c r="P494" s="498"/>
      <c r="Q494" s="529"/>
      <c r="R494" s="529"/>
      <c r="S494" s="498"/>
      <c r="T494" s="498"/>
      <c r="U494" s="498"/>
      <c r="V494" s="498"/>
      <c r="W494" s="498"/>
      <c r="X494" s="498"/>
      <c r="Y494" s="536"/>
      <c r="Z494" s="498"/>
      <c r="AA494" s="498"/>
      <c r="AB494" s="498"/>
      <c r="AC494" s="498"/>
      <c r="AD494" s="533"/>
      <c r="AE494" s="529"/>
      <c r="AF494" s="538"/>
      <c r="AG494" s="538"/>
      <c r="AH494" s="529"/>
      <c r="AI494" s="529"/>
      <c r="AJ494" s="529"/>
      <c r="AK494" s="529"/>
      <c r="AL494" s="529"/>
      <c r="AM494" s="7"/>
      <c r="AN494" s="530"/>
      <c r="AO494" s="530"/>
      <c r="AP494" s="492"/>
      <c r="AQ494" s="530"/>
      <c r="AR494" s="530"/>
      <c r="AS494" s="533"/>
      <c r="AT494" s="533"/>
      <c r="AU494" s="537"/>
      <c r="AV494" s="532" t="str">
        <f t="shared" si="46"/>
        <v xml:space="preserve"> </v>
      </c>
      <c r="AW494" s="298">
        <f t="shared" si="47"/>
        <v>0</v>
      </c>
      <c r="AX494" s="533"/>
    </row>
    <row r="495" spans="1:52" ht="13.5" hidden="1" thickBot="1">
      <c r="A495" s="525" t="s">
        <v>898</v>
      </c>
      <c r="B495" s="407" t="s">
        <v>514</v>
      </c>
      <c r="C495" s="407" t="str">
        <f t="shared" si="50"/>
        <v xml:space="preserve"> </v>
      </c>
      <c r="D495" s="527" t="s">
        <v>514</v>
      </c>
      <c r="E495" s="298">
        <v>0</v>
      </c>
      <c r="F495" s="528" t="str">
        <f t="shared" si="45"/>
        <v xml:space="preserve"> </v>
      </c>
      <c r="G495" s="529"/>
      <c r="H495" s="529"/>
      <c r="I495" s="534"/>
      <c r="J495" s="529"/>
      <c r="K495" s="529"/>
      <c r="L495" s="529"/>
      <c r="M495" s="529"/>
      <c r="N495" s="529"/>
      <c r="O495" s="529"/>
      <c r="P495" s="529"/>
      <c r="Q495" s="529"/>
      <c r="R495" s="529"/>
      <c r="S495" s="529"/>
      <c r="T495" s="529"/>
      <c r="U495" s="529"/>
      <c r="V495" s="529"/>
      <c r="W495" s="529"/>
      <c r="X495" s="529"/>
      <c r="Y495" s="534"/>
      <c r="Z495" s="529"/>
      <c r="AA495" s="529"/>
      <c r="AB495" s="529"/>
      <c r="AC495" s="529"/>
      <c r="AD495" s="533"/>
      <c r="AE495" s="529"/>
      <c r="AF495" s="538"/>
      <c r="AG495" s="538"/>
      <c r="AH495" s="529"/>
      <c r="AI495" s="529"/>
      <c r="AJ495" s="529"/>
      <c r="AK495" s="529"/>
      <c r="AL495" s="529"/>
      <c r="AM495" s="7"/>
      <c r="AN495" s="530"/>
      <c r="AO495" s="530"/>
      <c r="AP495" s="492"/>
      <c r="AQ495" s="530"/>
      <c r="AR495" s="530"/>
      <c r="AS495" s="533"/>
      <c r="AT495" s="533"/>
      <c r="AU495" s="537"/>
      <c r="AV495" s="532" t="str">
        <f t="shared" si="46"/>
        <v xml:space="preserve"> </v>
      </c>
      <c r="AW495" s="298">
        <f t="shared" si="47"/>
        <v>0</v>
      </c>
      <c r="AX495" s="533"/>
    </row>
    <row r="496" spans="1:52" ht="13.5" hidden="1" thickBot="1">
      <c r="A496" s="535" t="s">
        <v>1329</v>
      </c>
      <c r="B496" s="407">
        <v>5</v>
      </c>
      <c r="C496" s="407" t="str">
        <f t="shared" si="50"/>
        <v xml:space="preserve"> </v>
      </c>
      <c r="D496" s="527" t="s">
        <v>514</v>
      </c>
      <c r="E496" s="298">
        <v>0</v>
      </c>
      <c r="F496" s="528" t="str">
        <f t="shared" si="45"/>
        <v xml:space="preserve"> </v>
      </c>
      <c r="G496" s="529"/>
      <c r="H496" s="529"/>
      <c r="I496" s="529"/>
      <c r="J496" s="529"/>
      <c r="K496" s="529"/>
      <c r="L496" s="529"/>
      <c r="M496" s="529"/>
      <c r="N496" s="529"/>
      <c r="O496" s="529"/>
      <c r="P496" s="529"/>
      <c r="Q496" s="529"/>
      <c r="R496" s="529"/>
      <c r="S496" s="529"/>
      <c r="T496" s="529"/>
      <c r="U496" s="529"/>
      <c r="V496" s="529"/>
      <c r="W496" s="529"/>
      <c r="X496" s="529"/>
      <c r="Y496" s="529"/>
      <c r="Z496" s="498"/>
      <c r="AA496" s="498"/>
      <c r="AB496" s="498"/>
      <c r="AC496" s="498"/>
      <c r="AD496" s="498"/>
      <c r="AE496" s="498"/>
      <c r="AF496" s="498"/>
      <c r="AG496" s="498"/>
      <c r="AH496" s="498"/>
      <c r="AI496" s="498"/>
      <c r="AJ496" s="498"/>
      <c r="AK496" s="498"/>
      <c r="AL496" s="498"/>
      <c r="AM496" s="7"/>
      <c r="AN496" s="529"/>
      <c r="AO496" s="553"/>
      <c r="AP496" s="534"/>
      <c r="AQ496" s="498"/>
      <c r="AR496" s="498"/>
      <c r="AS496" s="533"/>
      <c r="AT496" s="533"/>
      <c r="AU496" s="537"/>
      <c r="AV496" s="532" t="str">
        <f t="shared" si="46"/>
        <v xml:space="preserve"> </v>
      </c>
      <c r="AW496" s="298">
        <f t="shared" si="47"/>
        <v>0</v>
      </c>
      <c r="AX496" s="533"/>
    </row>
    <row r="497" spans="1:50" ht="13.5" hidden="1" thickBot="1">
      <c r="A497" s="525" t="s">
        <v>1071</v>
      </c>
      <c r="B497" s="407" t="s">
        <v>514</v>
      </c>
      <c r="C497" s="407" t="str">
        <f t="shared" si="50"/>
        <v xml:space="preserve"> </v>
      </c>
      <c r="D497" s="527" t="s">
        <v>514</v>
      </c>
      <c r="E497" s="298">
        <v>0</v>
      </c>
      <c r="F497" s="528" t="str">
        <f t="shared" si="45"/>
        <v xml:space="preserve"> </v>
      </c>
      <c r="G497" s="498"/>
      <c r="H497" s="498"/>
      <c r="I497" s="536"/>
      <c r="J497" s="498"/>
      <c r="K497" s="498"/>
      <c r="L497" s="498"/>
      <c r="M497" s="498"/>
      <c r="N497" s="498"/>
      <c r="O497" s="529"/>
      <c r="P497" s="498"/>
      <c r="Q497" s="529"/>
      <c r="R497" s="529"/>
      <c r="S497" s="498"/>
      <c r="T497" s="498"/>
      <c r="U497" s="498"/>
      <c r="V497" s="498"/>
      <c r="W497" s="498"/>
      <c r="X497" s="498"/>
      <c r="Y497" s="536"/>
      <c r="Z497" s="498"/>
      <c r="AA497" s="498"/>
      <c r="AB497" s="498"/>
      <c r="AC497" s="498"/>
      <c r="AD497" s="533"/>
      <c r="AE497" s="529"/>
      <c r="AF497" s="538"/>
      <c r="AG497" s="538"/>
      <c r="AH497" s="529"/>
      <c r="AI497" s="529"/>
      <c r="AJ497" s="529"/>
      <c r="AK497" s="529"/>
      <c r="AL497" s="529"/>
      <c r="AM497" s="7"/>
      <c r="AN497" s="530"/>
      <c r="AO497" s="530"/>
      <c r="AP497" s="492"/>
      <c r="AQ497" s="530"/>
      <c r="AR497" s="530"/>
      <c r="AS497" s="533"/>
      <c r="AT497" s="533"/>
      <c r="AU497" s="537"/>
      <c r="AV497" s="532" t="str">
        <f t="shared" si="46"/>
        <v xml:space="preserve"> </v>
      </c>
      <c r="AW497" s="298">
        <f t="shared" si="47"/>
        <v>0</v>
      </c>
      <c r="AX497" s="533"/>
    </row>
    <row r="498" spans="1:50" ht="13.5" hidden="1" thickBot="1">
      <c r="A498" s="53" t="s">
        <v>435</v>
      </c>
      <c r="B498" s="407" t="s">
        <v>514</v>
      </c>
      <c r="C498" s="407" t="str">
        <f t="shared" si="50"/>
        <v xml:space="preserve"> </v>
      </c>
      <c r="D498" s="527" t="s">
        <v>514</v>
      </c>
      <c r="E498" s="298">
        <v>0</v>
      </c>
      <c r="F498" s="528" t="str">
        <f t="shared" si="45"/>
        <v xml:space="preserve"> </v>
      </c>
      <c r="G498" s="492"/>
      <c r="H498" s="492"/>
      <c r="I498" s="492"/>
      <c r="J498" s="492"/>
      <c r="K498" s="492"/>
      <c r="L498" s="492"/>
      <c r="M498" s="492"/>
      <c r="N498" s="492"/>
      <c r="O498" s="529"/>
      <c r="P498" s="492"/>
      <c r="Q498" s="529"/>
      <c r="R498" s="529"/>
      <c r="S498" s="492"/>
      <c r="T498" s="492"/>
      <c r="U498" s="492"/>
      <c r="V498" s="492"/>
      <c r="W498" s="492"/>
      <c r="X498" s="492"/>
      <c r="Y498" s="534"/>
      <c r="Z498" s="529"/>
      <c r="AA498" s="529"/>
      <c r="AB498" s="529"/>
      <c r="AC498" s="529"/>
      <c r="AD498" s="533"/>
      <c r="AE498" s="529"/>
      <c r="AF498" s="538"/>
      <c r="AG498" s="538"/>
      <c r="AH498" s="529"/>
      <c r="AI498" s="529"/>
      <c r="AJ498" s="529"/>
      <c r="AK498" s="529"/>
      <c r="AL498" s="529"/>
      <c r="AM498" s="7"/>
      <c r="AN498" s="530"/>
      <c r="AO498" s="530"/>
      <c r="AP498" s="492"/>
      <c r="AQ498" s="530"/>
      <c r="AR498" s="530"/>
      <c r="AS498" s="533"/>
      <c r="AT498" s="533"/>
      <c r="AU498" s="537"/>
      <c r="AV498" s="532" t="str">
        <f t="shared" si="46"/>
        <v xml:space="preserve"> </v>
      </c>
      <c r="AW498" s="298">
        <f t="shared" si="47"/>
        <v>0</v>
      </c>
      <c r="AX498" s="533"/>
    </row>
    <row r="499" spans="1:50" ht="13.5" hidden="1" thickBot="1">
      <c r="A499" s="53" t="s">
        <v>620</v>
      </c>
      <c r="B499" s="407" t="s">
        <v>514</v>
      </c>
      <c r="C499" s="407" t="str">
        <f t="shared" si="50"/>
        <v xml:space="preserve"> </v>
      </c>
      <c r="D499" s="534" t="s">
        <v>514</v>
      </c>
      <c r="E499" s="298">
        <v>0</v>
      </c>
      <c r="F499" s="528" t="str">
        <f t="shared" si="45"/>
        <v xml:space="preserve"> </v>
      </c>
      <c r="G499" s="534"/>
      <c r="H499" s="534"/>
      <c r="I499" s="534"/>
      <c r="J499" s="534"/>
      <c r="K499" s="534"/>
      <c r="L499" s="534"/>
      <c r="M499" s="534"/>
      <c r="N499" s="534"/>
      <c r="O499" s="529"/>
      <c r="P499" s="534"/>
      <c r="Q499" s="529"/>
      <c r="R499" s="529"/>
      <c r="S499" s="534"/>
      <c r="T499" s="534"/>
      <c r="U499" s="534"/>
      <c r="V499" s="534"/>
      <c r="W499" s="534"/>
      <c r="X499" s="534"/>
      <c r="Y499" s="534"/>
      <c r="Z499" s="529"/>
      <c r="AA499" s="529"/>
      <c r="AB499" s="529"/>
      <c r="AC499" s="529"/>
      <c r="AD499" s="533"/>
      <c r="AE499" s="529"/>
      <c r="AF499" s="538"/>
      <c r="AG499" s="538"/>
      <c r="AH499" s="529"/>
      <c r="AI499" s="529"/>
      <c r="AJ499" s="529"/>
      <c r="AK499" s="529"/>
      <c r="AL499" s="529"/>
      <c r="AM499" s="7"/>
      <c r="AN499" s="530"/>
      <c r="AO499" s="530"/>
      <c r="AP499" s="492"/>
      <c r="AQ499" s="530"/>
      <c r="AR499" s="530"/>
      <c r="AS499" s="533"/>
      <c r="AT499" s="533"/>
      <c r="AU499" s="537"/>
      <c r="AV499" s="532" t="str">
        <f t="shared" si="46"/>
        <v xml:space="preserve"> </v>
      </c>
      <c r="AW499" s="298">
        <f t="shared" si="47"/>
        <v>0</v>
      </c>
      <c r="AX499" s="533"/>
    </row>
    <row r="500" spans="1:50" ht="13.5" hidden="1" thickBot="1">
      <c r="A500" s="53" t="s">
        <v>217</v>
      </c>
      <c r="B500" s="407" t="s">
        <v>514</v>
      </c>
      <c r="C500" s="407" t="str">
        <f t="shared" si="50"/>
        <v xml:space="preserve"> </v>
      </c>
      <c r="D500" s="527" t="s">
        <v>514</v>
      </c>
      <c r="E500" s="298">
        <v>0</v>
      </c>
      <c r="F500" s="528" t="str">
        <f t="shared" si="45"/>
        <v xml:space="preserve"> </v>
      </c>
      <c r="G500" s="492"/>
      <c r="H500" s="492"/>
      <c r="I500" s="492"/>
      <c r="J500" s="492"/>
      <c r="K500" s="492"/>
      <c r="L500" s="492"/>
      <c r="M500" s="492"/>
      <c r="N500" s="492"/>
      <c r="O500" s="529"/>
      <c r="P500" s="492"/>
      <c r="Q500" s="529"/>
      <c r="R500" s="529"/>
      <c r="S500" s="492"/>
      <c r="T500" s="492"/>
      <c r="U500" s="492"/>
      <c r="V500" s="492"/>
      <c r="W500" s="492"/>
      <c r="X500" s="492"/>
      <c r="Y500" s="492"/>
      <c r="Z500" s="530"/>
      <c r="AA500" s="530"/>
      <c r="AB500" s="530"/>
      <c r="AC500" s="530"/>
      <c r="AD500" s="533"/>
      <c r="AE500" s="529"/>
      <c r="AF500" s="538"/>
      <c r="AG500" s="538"/>
      <c r="AH500" s="529"/>
      <c r="AI500" s="529"/>
      <c r="AJ500" s="529"/>
      <c r="AK500" s="529"/>
      <c r="AL500" s="529"/>
      <c r="AM500" s="7"/>
      <c r="AN500" s="530"/>
      <c r="AO500" s="530"/>
      <c r="AP500" s="492"/>
      <c r="AQ500" s="530"/>
      <c r="AR500" s="530"/>
      <c r="AS500" s="533"/>
      <c r="AT500" s="533"/>
      <c r="AU500" s="537"/>
      <c r="AV500" s="532" t="str">
        <f t="shared" si="46"/>
        <v xml:space="preserve"> </v>
      </c>
      <c r="AW500" s="298">
        <f t="shared" si="47"/>
        <v>0</v>
      </c>
      <c r="AX500" s="533"/>
    </row>
    <row r="501" spans="1:50" ht="13.5" hidden="1" thickBot="1">
      <c r="A501" s="535" t="s">
        <v>1228</v>
      </c>
      <c r="B501" s="407" t="s">
        <v>514</v>
      </c>
      <c r="C501" s="407" t="str">
        <f t="shared" si="50"/>
        <v xml:space="preserve"> </v>
      </c>
      <c r="D501" s="527" t="s">
        <v>514</v>
      </c>
      <c r="E501" s="298">
        <v>0</v>
      </c>
      <c r="F501" s="528" t="str">
        <f t="shared" si="45"/>
        <v xml:space="preserve"> </v>
      </c>
      <c r="G501" s="534"/>
      <c r="H501" s="534"/>
      <c r="I501" s="492"/>
      <c r="J501" s="534"/>
      <c r="K501" s="534"/>
      <c r="L501" s="534"/>
      <c r="M501" s="534"/>
      <c r="N501" s="534"/>
      <c r="O501" s="529"/>
      <c r="P501" s="534"/>
      <c r="Q501" s="529"/>
      <c r="R501" s="529"/>
      <c r="S501" s="534"/>
      <c r="T501" s="534"/>
      <c r="U501" s="534"/>
      <c r="V501" s="534"/>
      <c r="W501" s="534"/>
      <c r="X501" s="534"/>
      <c r="Y501" s="534"/>
      <c r="Z501" s="529"/>
      <c r="AA501" s="529"/>
      <c r="AB501" s="529"/>
      <c r="AC501" s="529"/>
      <c r="AD501" s="529"/>
      <c r="AE501" s="529"/>
      <c r="AF501" s="538"/>
      <c r="AG501" s="538"/>
      <c r="AH501" s="529"/>
      <c r="AI501" s="529"/>
      <c r="AJ501" s="529"/>
      <c r="AK501" s="529"/>
      <c r="AL501" s="529"/>
      <c r="AM501" s="7"/>
      <c r="AN501" s="530"/>
      <c r="AO501" s="530"/>
      <c r="AP501" s="492"/>
      <c r="AQ501" s="530"/>
      <c r="AR501" s="530"/>
      <c r="AS501" s="533"/>
      <c r="AT501" s="533"/>
      <c r="AU501" s="537"/>
      <c r="AV501" s="532" t="str">
        <f t="shared" si="46"/>
        <v xml:space="preserve"> </v>
      </c>
      <c r="AW501" s="298">
        <f t="shared" si="47"/>
        <v>0</v>
      </c>
      <c r="AX501" s="533"/>
    </row>
    <row r="502" spans="1:50" ht="13.5" hidden="1" thickBot="1">
      <c r="A502" s="525" t="s">
        <v>1072</v>
      </c>
      <c r="B502" s="407" t="s">
        <v>514</v>
      </c>
      <c r="C502" s="407" t="str">
        <f t="shared" si="50"/>
        <v xml:space="preserve"> </v>
      </c>
      <c r="D502" s="527" t="s">
        <v>514</v>
      </c>
      <c r="E502" s="298">
        <v>0</v>
      </c>
      <c r="F502" s="528" t="str">
        <f t="shared" si="45"/>
        <v xml:space="preserve"> </v>
      </c>
      <c r="G502" s="498"/>
      <c r="H502" s="498"/>
      <c r="I502" s="536"/>
      <c r="J502" s="498"/>
      <c r="K502" s="498"/>
      <c r="L502" s="498"/>
      <c r="M502" s="498"/>
      <c r="N502" s="498"/>
      <c r="O502" s="529"/>
      <c r="P502" s="498"/>
      <c r="Q502" s="529"/>
      <c r="R502" s="529"/>
      <c r="S502" s="498"/>
      <c r="T502" s="498"/>
      <c r="U502" s="498"/>
      <c r="V502" s="498"/>
      <c r="W502" s="498"/>
      <c r="X502" s="498"/>
      <c r="Y502" s="536"/>
      <c r="Z502" s="498"/>
      <c r="AA502" s="498"/>
      <c r="AB502" s="498"/>
      <c r="AC502" s="498"/>
      <c r="AD502" s="533"/>
      <c r="AE502" s="529"/>
      <c r="AF502" s="538"/>
      <c r="AG502" s="538"/>
      <c r="AH502" s="529"/>
      <c r="AI502" s="529"/>
      <c r="AJ502" s="529"/>
      <c r="AK502" s="529"/>
      <c r="AL502" s="529"/>
      <c r="AM502" s="7"/>
      <c r="AN502" s="530"/>
      <c r="AO502" s="530"/>
      <c r="AP502" s="492"/>
      <c r="AQ502" s="530"/>
      <c r="AR502" s="530"/>
      <c r="AS502" s="533"/>
      <c r="AT502" s="533"/>
      <c r="AU502" s="537"/>
      <c r="AV502" s="532" t="str">
        <f t="shared" si="46"/>
        <v xml:space="preserve"> </v>
      </c>
      <c r="AW502" s="298">
        <f t="shared" si="47"/>
        <v>0</v>
      </c>
      <c r="AX502" s="533"/>
    </row>
    <row r="503" spans="1:50" ht="13.5" hidden="1" thickBot="1">
      <c r="A503" s="525" t="s">
        <v>1175</v>
      </c>
      <c r="B503" s="407" t="s">
        <v>514</v>
      </c>
      <c r="C503" s="407" t="str">
        <f t="shared" si="50"/>
        <v xml:space="preserve"> </v>
      </c>
      <c r="D503" s="527" t="s">
        <v>514</v>
      </c>
      <c r="E503" s="298">
        <v>0</v>
      </c>
      <c r="F503" s="528" t="str">
        <f t="shared" si="45"/>
        <v xml:space="preserve"> </v>
      </c>
      <c r="G503" s="498"/>
      <c r="H503" s="498"/>
      <c r="I503" s="536"/>
      <c r="J503" s="498"/>
      <c r="K503" s="498"/>
      <c r="L503" s="498"/>
      <c r="M503" s="498"/>
      <c r="N503" s="498"/>
      <c r="O503" s="529"/>
      <c r="P503" s="498"/>
      <c r="Q503" s="529"/>
      <c r="R503" s="529"/>
      <c r="S503" s="498"/>
      <c r="T503" s="498"/>
      <c r="U503" s="498"/>
      <c r="V503" s="498"/>
      <c r="W503" s="498"/>
      <c r="X503" s="498"/>
      <c r="Y503" s="536"/>
      <c r="Z503" s="498"/>
      <c r="AA503" s="498"/>
      <c r="AB503" s="498"/>
      <c r="AC503" s="498"/>
      <c r="AD503" s="533"/>
      <c r="AE503" s="529"/>
      <c r="AF503" s="538"/>
      <c r="AG503" s="538"/>
      <c r="AH503" s="529"/>
      <c r="AI503" s="529"/>
      <c r="AJ503" s="529"/>
      <c r="AK503" s="529"/>
      <c r="AL503" s="529"/>
      <c r="AM503" s="7"/>
      <c r="AN503" s="530"/>
      <c r="AO503" s="530"/>
      <c r="AP503" s="492"/>
      <c r="AQ503" s="530"/>
      <c r="AR503" s="530"/>
      <c r="AS503" s="533"/>
      <c r="AT503" s="533"/>
      <c r="AU503" s="537"/>
      <c r="AV503" s="532" t="str">
        <f t="shared" si="46"/>
        <v xml:space="preserve"> </v>
      </c>
      <c r="AW503" s="298">
        <f t="shared" si="47"/>
        <v>0</v>
      </c>
      <c r="AX503" s="533"/>
    </row>
    <row r="504" spans="1:50" ht="13.5" hidden="1" thickBot="1">
      <c r="A504" s="53" t="s">
        <v>928</v>
      </c>
      <c r="B504" s="407">
        <v>12</v>
      </c>
      <c r="C504" s="407" t="str">
        <f t="shared" si="50"/>
        <v xml:space="preserve"> </v>
      </c>
      <c r="D504" s="527" t="s">
        <v>514</v>
      </c>
      <c r="E504" s="298">
        <v>0</v>
      </c>
      <c r="F504" s="528" t="str">
        <f t="shared" si="45"/>
        <v xml:space="preserve"> </v>
      </c>
      <c r="G504" s="529"/>
      <c r="H504" s="529"/>
      <c r="I504" s="529"/>
      <c r="J504" s="529"/>
      <c r="K504" s="529"/>
      <c r="L504" s="529"/>
      <c r="M504" s="529"/>
      <c r="N504" s="529"/>
      <c r="O504" s="529"/>
      <c r="P504" s="529"/>
      <c r="Q504" s="529"/>
      <c r="R504" s="529"/>
      <c r="S504" s="529"/>
      <c r="T504" s="529"/>
      <c r="U504" s="529"/>
      <c r="V504" s="529"/>
      <c r="W504" s="529"/>
      <c r="X504" s="529"/>
      <c r="Y504" s="529"/>
      <c r="Z504" s="530"/>
      <c r="AA504" s="530"/>
      <c r="AB504" s="530"/>
      <c r="AC504" s="530"/>
      <c r="AD504" s="533"/>
      <c r="AE504" s="529"/>
      <c r="AF504" s="538"/>
      <c r="AG504" s="538"/>
      <c r="AH504" s="529"/>
      <c r="AI504" s="529"/>
      <c r="AJ504" s="529"/>
      <c r="AK504" s="529"/>
      <c r="AL504" s="529"/>
      <c r="AM504" s="7"/>
      <c r="AN504" s="530"/>
      <c r="AO504" s="530"/>
      <c r="AP504" s="492"/>
      <c r="AQ504" s="530"/>
      <c r="AR504" s="530"/>
      <c r="AS504" s="533"/>
      <c r="AT504" s="533"/>
      <c r="AU504" s="537"/>
      <c r="AV504" s="532" t="str">
        <f t="shared" si="46"/>
        <v xml:space="preserve"> </v>
      </c>
      <c r="AW504" s="298">
        <f t="shared" si="47"/>
        <v>0</v>
      </c>
      <c r="AX504" s="533"/>
    </row>
    <row r="505" spans="1:50" ht="13.5" hidden="1" thickBot="1">
      <c r="A505" s="525" t="s">
        <v>927</v>
      </c>
      <c r="B505" s="407">
        <v>7</v>
      </c>
      <c r="C505" s="407">
        <v>7</v>
      </c>
      <c r="D505" s="527" t="s">
        <v>514</v>
      </c>
      <c r="E505" s="298">
        <v>0</v>
      </c>
      <c r="F505" s="528" t="str">
        <f t="shared" si="45"/>
        <v xml:space="preserve"> </v>
      </c>
      <c r="G505" s="529"/>
      <c r="H505" s="529"/>
      <c r="I505" s="529"/>
      <c r="J505" s="529"/>
      <c r="K505" s="529"/>
      <c r="L505" s="529"/>
      <c r="M505" s="529"/>
      <c r="N505" s="529"/>
      <c r="O505" s="529"/>
      <c r="P505" s="529"/>
      <c r="Q505" s="529"/>
      <c r="R505" s="529"/>
      <c r="S505" s="529"/>
      <c r="T505" s="529"/>
      <c r="U505" s="529"/>
      <c r="V505" s="529"/>
      <c r="W505" s="529"/>
      <c r="X505" s="529"/>
      <c r="Y505" s="529"/>
      <c r="Z505" s="529"/>
      <c r="AA505" s="529"/>
      <c r="AB505" s="529"/>
      <c r="AC505" s="529"/>
      <c r="AD505" s="538"/>
      <c r="AE505" s="529"/>
      <c r="AF505" s="538"/>
      <c r="AG505" s="538"/>
      <c r="AH505" s="529"/>
      <c r="AI505" s="529"/>
      <c r="AJ505" s="529"/>
      <c r="AK505" s="529"/>
      <c r="AL505" s="529"/>
      <c r="AM505" s="7"/>
      <c r="AN505" s="530"/>
      <c r="AO505" s="530"/>
      <c r="AP505" s="492"/>
      <c r="AQ505" s="529"/>
      <c r="AR505" s="529"/>
      <c r="AS505" s="533"/>
      <c r="AT505" s="533"/>
      <c r="AU505" s="537"/>
      <c r="AV505" s="532" t="str">
        <f t="shared" si="46"/>
        <v xml:space="preserve"> </v>
      </c>
      <c r="AW505" s="298">
        <f t="shared" si="47"/>
        <v>0</v>
      </c>
      <c r="AX505" s="533"/>
    </row>
    <row r="506" spans="1:50" ht="13.5" hidden="1" thickBot="1">
      <c r="A506" s="525" t="s">
        <v>926</v>
      </c>
      <c r="B506" s="407">
        <v>9</v>
      </c>
      <c r="C506" s="407" t="str">
        <f t="shared" ref="C506:C531" si="51">IFERROR(MINUTE(C$5)-MINUTE(D506)," ")</f>
        <v xml:space="preserve"> </v>
      </c>
      <c r="D506" s="527" t="s">
        <v>514</v>
      </c>
      <c r="E506" s="298">
        <v>0</v>
      </c>
      <c r="F506" s="528" t="str">
        <f t="shared" si="45"/>
        <v xml:space="preserve"> </v>
      </c>
      <c r="G506" s="529"/>
      <c r="H506" s="529"/>
      <c r="I506" s="529"/>
      <c r="J506" s="529"/>
      <c r="K506" s="529"/>
      <c r="L506" s="529"/>
      <c r="M506" s="529"/>
      <c r="N506" s="529"/>
      <c r="O506" s="529"/>
      <c r="P506" s="529"/>
      <c r="Q506" s="529"/>
      <c r="R506" s="529"/>
      <c r="S506" s="529"/>
      <c r="T506" s="529"/>
      <c r="U506" s="529"/>
      <c r="V506" s="529"/>
      <c r="W506" s="529"/>
      <c r="X506" s="529"/>
      <c r="Y506" s="529"/>
      <c r="Z506" s="529"/>
      <c r="AA506" s="529"/>
      <c r="AB506" s="529"/>
      <c r="AC506" s="529"/>
      <c r="AD506" s="533"/>
      <c r="AE506" s="529"/>
      <c r="AF506" s="538"/>
      <c r="AG506" s="538"/>
      <c r="AH506" s="529"/>
      <c r="AI506" s="529"/>
      <c r="AJ506" s="529"/>
      <c r="AK506" s="529"/>
      <c r="AL506" s="529"/>
      <c r="AM506" s="7"/>
      <c r="AN506" s="530"/>
      <c r="AO506" s="530"/>
      <c r="AP506" s="492"/>
      <c r="AQ506" s="530"/>
      <c r="AR506" s="530"/>
      <c r="AS506" s="538"/>
      <c r="AT506" s="538"/>
      <c r="AU506" s="537"/>
      <c r="AV506" s="532" t="str">
        <f t="shared" si="46"/>
        <v xml:space="preserve"> </v>
      </c>
      <c r="AW506" s="298">
        <f t="shared" si="47"/>
        <v>0</v>
      </c>
      <c r="AX506" s="533"/>
    </row>
    <row r="507" spans="1:50" ht="13.5" hidden="1" thickBot="1">
      <c r="A507" s="53" t="s">
        <v>87</v>
      </c>
      <c r="B507" s="407" t="s">
        <v>514</v>
      </c>
      <c r="C507" s="407" t="str">
        <f t="shared" si="51"/>
        <v xml:space="preserve"> </v>
      </c>
      <c r="D507" s="527" t="s">
        <v>514</v>
      </c>
      <c r="E507" s="298">
        <v>0</v>
      </c>
      <c r="F507" s="528" t="str">
        <f t="shared" si="45"/>
        <v xml:space="preserve"> </v>
      </c>
      <c r="G507" s="534"/>
      <c r="H507" s="534"/>
      <c r="I507" s="492"/>
      <c r="J507" s="492"/>
      <c r="K507" s="492"/>
      <c r="L507" s="492"/>
      <c r="M507" s="492"/>
      <c r="N507" s="492"/>
      <c r="O507" s="529"/>
      <c r="P507" s="492"/>
      <c r="Q507" s="529"/>
      <c r="R507" s="529"/>
      <c r="S507" s="492"/>
      <c r="T507" s="492"/>
      <c r="U507" s="492"/>
      <c r="V507" s="492"/>
      <c r="W507" s="492"/>
      <c r="X507" s="492"/>
      <c r="Y507" s="534"/>
      <c r="Z507" s="529"/>
      <c r="AA507" s="529"/>
      <c r="AB507" s="529"/>
      <c r="AC507" s="529"/>
      <c r="AD507" s="533"/>
      <c r="AE507" s="529"/>
      <c r="AF507" s="538"/>
      <c r="AG507" s="538"/>
      <c r="AH507" s="529"/>
      <c r="AI507" s="529"/>
      <c r="AJ507" s="529"/>
      <c r="AK507" s="529"/>
      <c r="AL507" s="529"/>
      <c r="AM507" s="7"/>
      <c r="AN507" s="530"/>
      <c r="AO507" s="530"/>
      <c r="AP507" s="492"/>
      <c r="AQ507" s="530"/>
      <c r="AR507" s="530"/>
      <c r="AS507" s="538"/>
      <c r="AT507" s="538"/>
      <c r="AU507" s="537"/>
      <c r="AV507" s="532" t="str">
        <f t="shared" si="46"/>
        <v xml:space="preserve"> </v>
      </c>
      <c r="AW507" s="298">
        <f t="shared" si="47"/>
        <v>0</v>
      </c>
      <c r="AX507" s="533"/>
    </row>
    <row r="508" spans="1:50" ht="13.5" hidden="1" thickBot="1">
      <c r="A508" s="53" t="s">
        <v>221</v>
      </c>
      <c r="B508" s="407" t="s">
        <v>514</v>
      </c>
      <c r="C508" s="407" t="str">
        <f t="shared" si="51"/>
        <v xml:space="preserve"> </v>
      </c>
      <c r="D508" s="527" t="s">
        <v>514</v>
      </c>
      <c r="E508" s="298">
        <v>0</v>
      </c>
      <c r="F508" s="528" t="str">
        <f t="shared" si="45"/>
        <v xml:space="preserve"> </v>
      </c>
      <c r="G508" s="492"/>
      <c r="H508" s="492"/>
      <c r="I508" s="492"/>
      <c r="J508" s="492"/>
      <c r="K508" s="492"/>
      <c r="L508" s="492"/>
      <c r="M508" s="492"/>
      <c r="N508" s="492"/>
      <c r="O508" s="529"/>
      <c r="P508" s="492"/>
      <c r="Q508" s="529"/>
      <c r="R508" s="529"/>
      <c r="S508" s="492"/>
      <c r="T508" s="492"/>
      <c r="U508" s="492"/>
      <c r="V508" s="492"/>
      <c r="W508" s="492"/>
      <c r="X508" s="492"/>
      <c r="Y508" s="492"/>
      <c r="Z508" s="530"/>
      <c r="AA508" s="530"/>
      <c r="AB508" s="530"/>
      <c r="AC508" s="530"/>
      <c r="AD508" s="533"/>
      <c r="AE508" s="529"/>
      <c r="AF508" s="538"/>
      <c r="AG508" s="538"/>
      <c r="AH508" s="529"/>
      <c r="AI508" s="529"/>
      <c r="AJ508" s="529"/>
      <c r="AK508" s="529"/>
      <c r="AL508" s="529"/>
      <c r="AM508" s="7"/>
      <c r="AN508" s="530"/>
      <c r="AO508" s="530"/>
      <c r="AP508" s="492"/>
      <c r="AQ508" s="530"/>
      <c r="AR508" s="530"/>
      <c r="AS508" s="538"/>
      <c r="AT508" s="538"/>
      <c r="AU508" s="544"/>
      <c r="AV508" s="532" t="str">
        <f t="shared" si="46"/>
        <v xml:space="preserve"> </v>
      </c>
      <c r="AW508" s="298">
        <f t="shared" si="47"/>
        <v>0</v>
      </c>
      <c r="AX508" s="533"/>
    </row>
    <row r="509" spans="1:50" ht="13.5" hidden="1" thickBot="1">
      <c r="A509" s="525" t="s">
        <v>1176</v>
      </c>
      <c r="B509" s="407">
        <v>3</v>
      </c>
      <c r="C509" s="407" t="str">
        <f t="shared" si="51"/>
        <v xml:space="preserve"> </v>
      </c>
      <c r="D509" s="527" t="s">
        <v>514</v>
      </c>
      <c r="E509" s="298">
        <v>0</v>
      </c>
      <c r="F509" s="528" t="str">
        <f t="shared" si="45"/>
        <v xml:space="preserve"> </v>
      </c>
      <c r="G509" s="529"/>
      <c r="H509" s="529"/>
      <c r="I509" s="529"/>
      <c r="J509" s="529"/>
      <c r="K509" s="529"/>
      <c r="L509" s="529"/>
      <c r="M509" s="529"/>
      <c r="N509" s="529"/>
      <c r="O509" s="529"/>
      <c r="P509" s="529"/>
      <c r="Q509" s="529"/>
      <c r="R509" s="529"/>
      <c r="S509" s="529"/>
      <c r="T509" s="529"/>
      <c r="U509" s="529"/>
      <c r="V509" s="529"/>
      <c r="W509" s="529"/>
      <c r="X509" s="529"/>
      <c r="Y509" s="529"/>
      <c r="Z509" s="534"/>
      <c r="AA509" s="534"/>
      <c r="AB509" s="534"/>
      <c r="AC509" s="534"/>
      <c r="AD509" s="533"/>
      <c r="AE509" s="529"/>
      <c r="AF509" s="538"/>
      <c r="AG509" s="538"/>
      <c r="AH509" s="529"/>
      <c r="AI509" s="529"/>
      <c r="AJ509" s="529"/>
      <c r="AK509" s="529"/>
      <c r="AL509" s="529"/>
      <c r="AM509" s="7"/>
      <c r="AN509" s="530"/>
      <c r="AO509" s="533"/>
      <c r="AP509" s="492"/>
      <c r="AQ509" s="530"/>
      <c r="AR509" s="530"/>
      <c r="AS509" s="538"/>
      <c r="AT509" s="538"/>
      <c r="AU509" s="554"/>
      <c r="AV509" s="532" t="str">
        <f t="shared" si="46"/>
        <v xml:space="preserve"> </v>
      </c>
      <c r="AW509" s="298">
        <f t="shared" si="47"/>
        <v>0</v>
      </c>
      <c r="AX509" s="533"/>
    </row>
    <row r="510" spans="1:50" ht="13.5" hidden="1" thickBot="1">
      <c r="A510" s="525" t="s">
        <v>1178</v>
      </c>
      <c r="B510" s="407" t="s">
        <v>514</v>
      </c>
      <c r="C510" s="407" t="str">
        <f t="shared" si="51"/>
        <v xml:space="preserve"> </v>
      </c>
      <c r="D510" s="527" t="s">
        <v>514</v>
      </c>
      <c r="E510" s="298">
        <v>0</v>
      </c>
      <c r="F510" s="528" t="str">
        <f t="shared" si="45"/>
        <v xml:space="preserve"> </v>
      </c>
      <c r="G510" s="492"/>
      <c r="H510" s="492"/>
      <c r="I510" s="492"/>
      <c r="J510" s="492"/>
      <c r="K510" s="492"/>
      <c r="L510" s="492"/>
      <c r="M510" s="492"/>
      <c r="N510" s="492"/>
      <c r="O510" s="529"/>
      <c r="P510" s="492"/>
      <c r="Q510" s="529"/>
      <c r="R510" s="529"/>
      <c r="S510" s="492"/>
      <c r="T510" s="492"/>
      <c r="U510" s="492"/>
      <c r="V510" s="492"/>
      <c r="W510" s="492"/>
      <c r="X510" s="492"/>
      <c r="Y510" s="492"/>
      <c r="Z510" s="530"/>
      <c r="AA510" s="530"/>
      <c r="AB510" s="530"/>
      <c r="AC510" s="530"/>
      <c r="AD510" s="533"/>
      <c r="AE510" s="529"/>
      <c r="AF510" s="538"/>
      <c r="AG510" s="538"/>
      <c r="AH510" s="529"/>
      <c r="AI510" s="529"/>
      <c r="AJ510" s="529"/>
      <c r="AK510" s="529"/>
      <c r="AL510" s="529"/>
      <c r="AM510" s="7"/>
      <c r="AN510" s="530"/>
      <c r="AO510" s="533"/>
      <c r="AP510" s="492"/>
      <c r="AQ510" s="530"/>
      <c r="AR510" s="530"/>
      <c r="AS510" s="533"/>
      <c r="AT510" s="533"/>
      <c r="AU510" s="537"/>
      <c r="AV510" s="532" t="str">
        <f t="shared" si="46"/>
        <v xml:space="preserve"> </v>
      </c>
      <c r="AW510" s="298">
        <f t="shared" si="47"/>
        <v>0</v>
      </c>
      <c r="AX510" s="533"/>
    </row>
    <row r="511" spans="1:50" ht="13.5" hidden="1" thickBot="1">
      <c r="A511" s="525" t="s">
        <v>1177</v>
      </c>
      <c r="B511" s="407" t="s">
        <v>514</v>
      </c>
      <c r="C511" s="407" t="str">
        <f t="shared" si="51"/>
        <v xml:space="preserve"> </v>
      </c>
      <c r="D511" s="527" t="s">
        <v>514</v>
      </c>
      <c r="E511" s="298">
        <v>0</v>
      </c>
      <c r="F511" s="528" t="str">
        <f t="shared" ref="F511:F546" si="52">IFERROR(AVERAGEA(G511:AT511), " ")</f>
        <v xml:space="preserve"> </v>
      </c>
      <c r="G511" s="492"/>
      <c r="H511" s="492"/>
      <c r="I511" s="492"/>
      <c r="J511" s="492"/>
      <c r="K511" s="492"/>
      <c r="L511" s="492"/>
      <c r="M511" s="492"/>
      <c r="N511" s="492"/>
      <c r="O511" s="529"/>
      <c r="P511" s="492"/>
      <c r="Q511" s="529"/>
      <c r="R511" s="529"/>
      <c r="S511" s="492"/>
      <c r="T511" s="492"/>
      <c r="U511" s="492"/>
      <c r="V511" s="492"/>
      <c r="W511" s="492"/>
      <c r="X511" s="492"/>
      <c r="Y511" s="492"/>
      <c r="Z511" s="530"/>
      <c r="AA511" s="530"/>
      <c r="AB511" s="530"/>
      <c r="AC511" s="530"/>
      <c r="AD511" s="533"/>
      <c r="AE511" s="530"/>
      <c r="AF511" s="538"/>
      <c r="AG511" s="538"/>
      <c r="AH511" s="529"/>
      <c r="AI511" s="529"/>
      <c r="AJ511" s="529"/>
      <c r="AK511" s="529"/>
      <c r="AL511" s="529"/>
      <c r="AM511" s="7"/>
      <c r="AN511" s="530"/>
      <c r="AO511" s="533"/>
      <c r="AP511" s="492"/>
      <c r="AQ511" s="530"/>
      <c r="AR511" s="530"/>
      <c r="AS511" s="533"/>
      <c r="AT511" s="533"/>
      <c r="AU511" s="537"/>
      <c r="AV511" s="532" t="str">
        <f t="shared" ref="AV511:AV546" si="53">IF(MIN(G511:AT511)=0," ",MIN(G511:AT511))</f>
        <v xml:space="preserve"> </v>
      </c>
      <c r="AW511" s="298">
        <f t="shared" ref="AW511:AW546" si="54">COUNTA(G511:AT511)</f>
        <v>0</v>
      </c>
      <c r="AX511" s="533"/>
    </row>
    <row r="512" spans="1:50" ht="13.5" hidden="1" thickBot="1">
      <c r="A512" s="525" t="s">
        <v>596</v>
      </c>
      <c r="B512" s="407" t="s">
        <v>514</v>
      </c>
      <c r="C512" s="407" t="str">
        <f t="shared" si="51"/>
        <v xml:space="preserve"> </v>
      </c>
      <c r="D512" s="527" t="s">
        <v>514</v>
      </c>
      <c r="E512" s="298">
        <v>0</v>
      </c>
      <c r="F512" s="528" t="str">
        <f t="shared" si="52"/>
        <v xml:space="preserve"> </v>
      </c>
      <c r="G512" s="534"/>
      <c r="H512" s="534"/>
      <c r="I512" s="534"/>
      <c r="J512" s="534"/>
      <c r="K512" s="534"/>
      <c r="L512" s="534"/>
      <c r="M512" s="534"/>
      <c r="N512" s="534"/>
      <c r="O512" s="529"/>
      <c r="P512" s="534"/>
      <c r="Q512" s="529"/>
      <c r="R512" s="529"/>
      <c r="S512" s="534"/>
      <c r="T512" s="534"/>
      <c r="U512" s="534"/>
      <c r="V512" s="534"/>
      <c r="W512" s="534"/>
      <c r="X512" s="534"/>
      <c r="Y512" s="492"/>
      <c r="Z512" s="530"/>
      <c r="AA512" s="530"/>
      <c r="AB512" s="530"/>
      <c r="AC512" s="530"/>
      <c r="AD512" s="533"/>
      <c r="AE512" s="530"/>
      <c r="AF512" s="538"/>
      <c r="AG512" s="538"/>
      <c r="AH512" s="529"/>
      <c r="AI512" s="529"/>
      <c r="AJ512" s="529"/>
      <c r="AK512" s="529"/>
      <c r="AL512" s="529"/>
      <c r="AM512" s="7"/>
      <c r="AN512" s="530"/>
      <c r="AO512" s="533"/>
      <c r="AP512" s="492"/>
      <c r="AQ512" s="530"/>
      <c r="AR512" s="530"/>
      <c r="AS512" s="533"/>
      <c r="AT512" s="533"/>
      <c r="AU512" s="544"/>
      <c r="AV512" s="532" t="str">
        <f t="shared" si="53"/>
        <v xml:space="preserve"> </v>
      </c>
      <c r="AW512" s="298">
        <f t="shared" si="54"/>
        <v>0</v>
      </c>
      <c r="AX512" s="533"/>
    </row>
    <row r="513" spans="1:50" ht="13.5" hidden="1" thickBot="1">
      <c r="A513" s="525" t="s">
        <v>1076</v>
      </c>
      <c r="B513" s="407" t="s">
        <v>514</v>
      </c>
      <c r="C513" s="407" t="str">
        <f t="shared" si="51"/>
        <v xml:space="preserve"> </v>
      </c>
      <c r="D513" s="527" t="s">
        <v>514</v>
      </c>
      <c r="E513" s="298">
        <v>0</v>
      </c>
      <c r="F513" s="528" t="str">
        <f t="shared" si="52"/>
        <v xml:space="preserve"> </v>
      </c>
      <c r="G513" s="498"/>
      <c r="H513" s="498"/>
      <c r="I513" s="536"/>
      <c r="J513" s="498"/>
      <c r="K513" s="498"/>
      <c r="L513" s="498"/>
      <c r="M513" s="498"/>
      <c r="N513" s="498"/>
      <c r="O513" s="529"/>
      <c r="P513" s="498"/>
      <c r="Q513" s="529"/>
      <c r="R513" s="529"/>
      <c r="S513" s="498"/>
      <c r="T513" s="498"/>
      <c r="U513" s="498"/>
      <c r="V513" s="498"/>
      <c r="W513" s="498"/>
      <c r="X513" s="498"/>
      <c r="Y513" s="536"/>
      <c r="Z513" s="498"/>
      <c r="AA513" s="498"/>
      <c r="AB513" s="498"/>
      <c r="AC513" s="498"/>
      <c r="AD513" s="533"/>
      <c r="AE513" s="530"/>
      <c r="AF513" s="538"/>
      <c r="AG513" s="538"/>
      <c r="AH513" s="529"/>
      <c r="AI513" s="529"/>
      <c r="AJ513" s="529"/>
      <c r="AK513" s="529"/>
      <c r="AL513" s="529"/>
      <c r="AM513" s="7"/>
      <c r="AN513" s="530"/>
      <c r="AO513" s="533"/>
      <c r="AP513" s="492"/>
      <c r="AQ513" s="530"/>
      <c r="AR513" s="530"/>
      <c r="AS513" s="533"/>
      <c r="AT513" s="533"/>
      <c r="AU513" s="537"/>
      <c r="AV513" s="532" t="str">
        <f t="shared" si="53"/>
        <v xml:space="preserve"> </v>
      </c>
      <c r="AW513" s="298">
        <f t="shared" si="54"/>
        <v>0</v>
      </c>
      <c r="AX513" s="533"/>
    </row>
    <row r="514" spans="1:50" ht="13.5" hidden="1" thickBot="1">
      <c r="A514" s="546" t="s">
        <v>925</v>
      </c>
      <c r="B514" s="407" t="s">
        <v>514</v>
      </c>
      <c r="C514" s="407" t="str">
        <f t="shared" si="51"/>
        <v xml:space="preserve"> </v>
      </c>
      <c r="D514" s="527" t="s">
        <v>514</v>
      </c>
      <c r="E514" s="298">
        <v>0</v>
      </c>
      <c r="F514" s="528" t="str">
        <f t="shared" si="52"/>
        <v xml:space="preserve"> </v>
      </c>
      <c r="G514" s="534"/>
      <c r="H514" s="534"/>
      <c r="I514" s="492"/>
      <c r="J514" s="492"/>
      <c r="K514" s="492"/>
      <c r="L514" s="492"/>
      <c r="M514" s="492"/>
      <c r="N514" s="492"/>
      <c r="O514" s="529"/>
      <c r="P514" s="492"/>
      <c r="Q514" s="529"/>
      <c r="R514" s="529"/>
      <c r="S514" s="492"/>
      <c r="T514" s="492"/>
      <c r="U514" s="492"/>
      <c r="V514" s="492"/>
      <c r="W514" s="492"/>
      <c r="X514" s="492"/>
      <c r="Y514" s="492"/>
      <c r="Z514" s="530"/>
      <c r="AA514" s="530"/>
      <c r="AB514" s="530"/>
      <c r="AC514" s="530"/>
      <c r="AD514" s="533"/>
      <c r="AE514" s="530"/>
      <c r="AF514" s="538"/>
      <c r="AG514" s="538"/>
      <c r="AH514" s="529"/>
      <c r="AI514" s="529"/>
      <c r="AJ514" s="529"/>
      <c r="AK514" s="529"/>
      <c r="AL514" s="529"/>
      <c r="AM514" s="7"/>
      <c r="AN514" s="530"/>
      <c r="AO514" s="533"/>
      <c r="AP514" s="492"/>
      <c r="AQ514" s="530"/>
      <c r="AR514" s="530"/>
      <c r="AS514" s="533"/>
      <c r="AT514" s="533"/>
      <c r="AU514" s="537"/>
      <c r="AV514" s="532" t="str">
        <f t="shared" si="53"/>
        <v xml:space="preserve"> </v>
      </c>
      <c r="AW514" s="298">
        <f t="shared" si="54"/>
        <v>0</v>
      </c>
      <c r="AX514" s="533"/>
    </row>
    <row r="515" spans="1:50" ht="13.5" hidden="1" thickBot="1">
      <c r="A515" s="525" t="s">
        <v>812</v>
      </c>
      <c r="B515" s="407" t="s">
        <v>514</v>
      </c>
      <c r="C515" s="407" t="str">
        <f t="shared" si="51"/>
        <v xml:space="preserve"> </v>
      </c>
      <c r="D515" s="527" t="s">
        <v>514</v>
      </c>
      <c r="E515" s="298">
        <v>0</v>
      </c>
      <c r="F515" s="528" t="str">
        <f t="shared" si="52"/>
        <v xml:space="preserve"> </v>
      </c>
      <c r="G515" s="534"/>
      <c r="H515" s="534"/>
      <c r="I515" s="534"/>
      <c r="J515" s="534"/>
      <c r="K515" s="534"/>
      <c r="L515" s="534"/>
      <c r="M515" s="534"/>
      <c r="N515" s="534"/>
      <c r="O515" s="529"/>
      <c r="P515" s="534"/>
      <c r="Q515" s="529"/>
      <c r="R515" s="529"/>
      <c r="S515" s="534"/>
      <c r="T515" s="534"/>
      <c r="U515" s="534"/>
      <c r="V515" s="534"/>
      <c r="W515" s="534"/>
      <c r="X515" s="534"/>
      <c r="Y515" s="534"/>
      <c r="Z515" s="529"/>
      <c r="AA515" s="529"/>
      <c r="AB515" s="529"/>
      <c r="AC515" s="529"/>
      <c r="AD515" s="533"/>
      <c r="AE515" s="530"/>
      <c r="AF515" s="538"/>
      <c r="AG515" s="538"/>
      <c r="AH515" s="529"/>
      <c r="AI515" s="529"/>
      <c r="AJ515" s="529"/>
      <c r="AK515" s="529"/>
      <c r="AL515" s="529"/>
      <c r="AM515" s="7"/>
      <c r="AN515" s="530"/>
      <c r="AO515" s="533"/>
      <c r="AP515" s="492"/>
      <c r="AQ515" s="530"/>
      <c r="AR515" s="530"/>
      <c r="AS515" s="533"/>
      <c r="AT515" s="533"/>
      <c r="AU515" s="537"/>
      <c r="AV515" s="532" t="str">
        <f t="shared" si="53"/>
        <v xml:space="preserve"> </v>
      </c>
      <c r="AW515" s="298">
        <f t="shared" si="54"/>
        <v>0</v>
      </c>
      <c r="AX515" s="533"/>
    </row>
    <row r="516" spans="1:50" ht="13.5" hidden="1" thickBot="1">
      <c r="A516" s="53" t="s">
        <v>395</v>
      </c>
      <c r="B516" s="407" t="s">
        <v>514</v>
      </c>
      <c r="C516" s="407" t="str">
        <f t="shared" si="51"/>
        <v xml:space="preserve"> </v>
      </c>
      <c r="D516" s="527" t="s">
        <v>514</v>
      </c>
      <c r="E516" s="298">
        <v>0</v>
      </c>
      <c r="F516" s="528" t="str">
        <f t="shared" si="52"/>
        <v xml:space="preserve"> </v>
      </c>
      <c r="G516" s="534"/>
      <c r="H516" s="534"/>
      <c r="I516" s="492"/>
      <c r="J516" s="492"/>
      <c r="K516" s="492"/>
      <c r="L516" s="492"/>
      <c r="M516" s="492"/>
      <c r="N516" s="492"/>
      <c r="O516" s="529"/>
      <c r="P516" s="492"/>
      <c r="Q516" s="529"/>
      <c r="R516" s="529"/>
      <c r="S516" s="492"/>
      <c r="T516" s="492"/>
      <c r="U516" s="492"/>
      <c r="V516" s="492"/>
      <c r="W516" s="492"/>
      <c r="X516" s="492"/>
      <c r="Y516" s="534"/>
      <c r="Z516" s="529"/>
      <c r="AA516" s="529"/>
      <c r="AB516" s="529"/>
      <c r="AC516" s="529"/>
      <c r="AD516" s="533"/>
      <c r="AE516" s="530"/>
      <c r="AF516" s="538"/>
      <c r="AG516" s="538"/>
      <c r="AH516" s="529"/>
      <c r="AI516" s="529"/>
      <c r="AJ516" s="529"/>
      <c r="AK516" s="529"/>
      <c r="AL516" s="529"/>
      <c r="AM516" s="7"/>
      <c r="AN516" s="530"/>
      <c r="AO516" s="533"/>
      <c r="AP516" s="492"/>
      <c r="AQ516" s="530"/>
      <c r="AR516" s="530"/>
      <c r="AS516" s="533"/>
      <c r="AT516" s="533"/>
      <c r="AU516" s="537"/>
      <c r="AV516" s="532" t="str">
        <f t="shared" si="53"/>
        <v xml:space="preserve"> </v>
      </c>
      <c r="AW516" s="298">
        <f t="shared" si="54"/>
        <v>0</v>
      </c>
      <c r="AX516" s="533"/>
    </row>
    <row r="517" spans="1:50" ht="13.5" hidden="1" thickBot="1">
      <c r="A517" s="525" t="s">
        <v>813</v>
      </c>
      <c r="B517" s="407" t="s">
        <v>514</v>
      </c>
      <c r="C517" s="407" t="str">
        <f t="shared" si="51"/>
        <v xml:space="preserve"> </v>
      </c>
      <c r="D517" s="527" t="s">
        <v>514</v>
      </c>
      <c r="E517" s="298">
        <v>0</v>
      </c>
      <c r="F517" s="528" t="str">
        <f t="shared" si="52"/>
        <v xml:space="preserve"> </v>
      </c>
      <c r="G517" s="534"/>
      <c r="H517" s="534"/>
      <c r="I517" s="534"/>
      <c r="J517" s="534"/>
      <c r="K517" s="534"/>
      <c r="L517" s="534"/>
      <c r="M517" s="534"/>
      <c r="N517" s="534"/>
      <c r="O517" s="529"/>
      <c r="P517" s="534"/>
      <c r="Q517" s="529"/>
      <c r="R517" s="529"/>
      <c r="S517" s="534"/>
      <c r="T517" s="534"/>
      <c r="U517" s="534"/>
      <c r="V517" s="534"/>
      <c r="W517" s="534"/>
      <c r="X517" s="534"/>
      <c r="Y517" s="534"/>
      <c r="Z517" s="534"/>
      <c r="AA517" s="534"/>
      <c r="AB517" s="534"/>
      <c r="AC517" s="534"/>
      <c r="AD517" s="533"/>
      <c r="AE517" s="530"/>
      <c r="AF517" s="538"/>
      <c r="AG517" s="538"/>
      <c r="AH517" s="529"/>
      <c r="AI517" s="529"/>
      <c r="AJ517" s="529"/>
      <c r="AK517" s="529"/>
      <c r="AL517" s="529"/>
      <c r="AM517" s="7"/>
      <c r="AN517" s="530"/>
      <c r="AO517" s="533"/>
      <c r="AP517" s="492"/>
      <c r="AQ517" s="530"/>
      <c r="AR517" s="530"/>
      <c r="AS517" s="533"/>
      <c r="AT517" s="533"/>
      <c r="AU517" s="537"/>
      <c r="AV517" s="532" t="str">
        <f t="shared" si="53"/>
        <v xml:space="preserve"> </v>
      </c>
      <c r="AW517" s="298">
        <f t="shared" si="54"/>
        <v>0</v>
      </c>
      <c r="AX517" s="533"/>
    </row>
    <row r="518" spans="1:50" ht="13.5" hidden="1" thickBot="1">
      <c r="A518" s="53" t="s">
        <v>388</v>
      </c>
      <c r="B518" s="407" t="s">
        <v>514</v>
      </c>
      <c r="C518" s="407" t="str">
        <f t="shared" si="51"/>
        <v xml:space="preserve"> </v>
      </c>
      <c r="D518" s="527" t="s">
        <v>514</v>
      </c>
      <c r="E518" s="298">
        <v>0</v>
      </c>
      <c r="F518" s="528" t="str">
        <f t="shared" si="52"/>
        <v xml:space="preserve"> </v>
      </c>
      <c r="G518" s="534"/>
      <c r="H518" s="534"/>
      <c r="I518" s="492"/>
      <c r="J518" s="492"/>
      <c r="K518" s="492"/>
      <c r="L518" s="492"/>
      <c r="M518" s="492"/>
      <c r="N518" s="492"/>
      <c r="O518" s="529"/>
      <c r="P518" s="492"/>
      <c r="Q518" s="529"/>
      <c r="R518" s="529"/>
      <c r="S518" s="492"/>
      <c r="T518" s="492"/>
      <c r="U518" s="492"/>
      <c r="V518" s="492"/>
      <c r="W518" s="492"/>
      <c r="X518" s="492"/>
      <c r="Y518" s="492"/>
      <c r="Z518" s="530"/>
      <c r="AA518" s="530"/>
      <c r="AB518" s="530"/>
      <c r="AC518" s="530"/>
      <c r="AD518" s="533"/>
      <c r="AE518" s="530"/>
      <c r="AF518" s="538"/>
      <c r="AG518" s="538"/>
      <c r="AH518" s="529"/>
      <c r="AI518" s="529"/>
      <c r="AJ518" s="529"/>
      <c r="AK518" s="529"/>
      <c r="AL518" s="529"/>
      <c r="AM518" s="7"/>
      <c r="AN518" s="530"/>
      <c r="AO518" s="533"/>
      <c r="AP518" s="492"/>
      <c r="AQ518" s="530"/>
      <c r="AR518" s="530"/>
      <c r="AS518" s="533"/>
      <c r="AT518" s="533"/>
      <c r="AU518" s="537"/>
      <c r="AV518" s="532" t="str">
        <f t="shared" si="53"/>
        <v xml:space="preserve"> </v>
      </c>
      <c r="AW518" s="298">
        <f t="shared" si="54"/>
        <v>0</v>
      </c>
      <c r="AX518" s="533"/>
    </row>
    <row r="519" spans="1:50" ht="13.5" hidden="1" thickBot="1">
      <c r="A519" s="525" t="s">
        <v>909</v>
      </c>
      <c r="B519" s="407" t="s">
        <v>514</v>
      </c>
      <c r="C519" s="407" t="str">
        <f t="shared" si="51"/>
        <v xml:space="preserve"> </v>
      </c>
      <c r="D519" s="527" t="s">
        <v>514</v>
      </c>
      <c r="E519" s="298">
        <v>0</v>
      </c>
      <c r="F519" s="528" t="str">
        <f t="shared" si="52"/>
        <v xml:space="preserve"> </v>
      </c>
      <c r="G519" s="529"/>
      <c r="H519" s="529"/>
      <c r="I519" s="534"/>
      <c r="J519" s="529"/>
      <c r="K519" s="529"/>
      <c r="L519" s="529"/>
      <c r="M519" s="529"/>
      <c r="N519" s="529"/>
      <c r="O519" s="529"/>
      <c r="P519" s="529"/>
      <c r="Q519" s="529"/>
      <c r="R519" s="529"/>
      <c r="S519" s="529"/>
      <c r="T519" s="529"/>
      <c r="U519" s="529"/>
      <c r="V519" s="529"/>
      <c r="W519" s="529"/>
      <c r="X519" s="529"/>
      <c r="Y519" s="534"/>
      <c r="Z519" s="529"/>
      <c r="AA519" s="529"/>
      <c r="AB519" s="529"/>
      <c r="AC519" s="529"/>
      <c r="AD519" s="533"/>
      <c r="AE519" s="530"/>
      <c r="AF519" s="538"/>
      <c r="AG519" s="530"/>
      <c r="AH519" s="530"/>
      <c r="AI519" s="530"/>
      <c r="AJ519" s="530"/>
      <c r="AK519" s="530"/>
      <c r="AL519" s="530"/>
      <c r="AM519" s="7"/>
      <c r="AN519" s="530"/>
      <c r="AO519" s="530"/>
      <c r="AP519" s="492"/>
      <c r="AQ519" s="530"/>
      <c r="AR519" s="530"/>
      <c r="AS519" s="533"/>
      <c r="AT519" s="533"/>
      <c r="AU519" s="544"/>
      <c r="AV519" s="532" t="str">
        <f t="shared" si="53"/>
        <v xml:space="preserve"> </v>
      </c>
      <c r="AW519" s="298">
        <f t="shared" si="54"/>
        <v>0</v>
      </c>
      <c r="AX519" s="533"/>
    </row>
    <row r="520" spans="1:50" ht="13.5" hidden="1" thickBot="1">
      <c r="A520" s="53" t="s">
        <v>358</v>
      </c>
      <c r="B520" s="407" t="s">
        <v>514</v>
      </c>
      <c r="C520" s="407" t="str">
        <f t="shared" si="51"/>
        <v xml:space="preserve"> </v>
      </c>
      <c r="D520" s="527" t="s">
        <v>514</v>
      </c>
      <c r="E520" s="298">
        <v>0</v>
      </c>
      <c r="F520" s="528" t="str">
        <f t="shared" si="52"/>
        <v xml:space="preserve"> </v>
      </c>
      <c r="G520" s="534"/>
      <c r="H520" s="534"/>
      <c r="I520" s="534"/>
      <c r="J520" s="534"/>
      <c r="K520" s="534"/>
      <c r="L520" s="534"/>
      <c r="M520" s="534"/>
      <c r="N520" s="534"/>
      <c r="O520" s="529"/>
      <c r="P520" s="534"/>
      <c r="Q520" s="529"/>
      <c r="R520" s="529"/>
      <c r="S520" s="534"/>
      <c r="T520" s="534"/>
      <c r="U520" s="534"/>
      <c r="V520" s="534"/>
      <c r="W520" s="534"/>
      <c r="X520" s="534"/>
      <c r="Y520" s="534"/>
      <c r="Z520" s="529"/>
      <c r="AA520" s="529"/>
      <c r="AB520" s="529"/>
      <c r="AC520" s="529"/>
      <c r="AD520" s="533"/>
      <c r="AE520" s="530"/>
      <c r="AF520" s="538"/>
      <c r="AG520" s="530"/>
      <c r="AH520" s="530"/>
      <c r="AI520" s="530"/>
      <c r="AJ520" s="530"/>
      <c r="AK520" s="530"/>
      <c r="AL520" s="530"/>
      <c r="AM520" s="7"/>
      <c r="AN520" s="530"/>
      <c r="AO520" s="530"/>
      <c r="AP520" s="492"/>
      <c r="AQ520" s="530"/>
      <c r="AR520" s="530"/>
      <c r="AS520" s="533"/>
      <c r="AT520" s="533"/>
      <c r="AU520" s="554"/>
      <c r="AV520" s="532" t="str">
        <f t="shared" si="53"/>
        <v xml:space="preserve"> </v>
      </c>
      <c r="AW520" s="298">
        <f t="shared" si="54"/>
        <v>0</v>
      </c>
      <c r="AX520" s="533"/>
    </row>
    <row r="521" spans="1:50" ht="13.5" hidden="1" thickBot="1">
      <c r="A521" s="53" t="s">
        <v>710</v>
      </c>
      <c r="B521" s="407" t="s">
        <v>514</v>
      </c>
      <c r="C521" s="407" t="str">
        <f t="shared" si="51"/>
        <v xml:space="preserve"> </v>
      </c>
      <c r="D521" s="527" t="s">
        <v>514</v>
      </c>
      <c r="E521" s="298">
        <v>0</v>
      </c>
      <c r="F521" s="528" t="str">
        <f t="shared" si="52"/>
        <v xml:space="preserve"> </v>
      </c>
      <c r="G521" s="534"/>
      <c r="H521" s="534"/>
      <c r="I521" s="534"/>
      <c r="J521" s="534"/>
      <c r="K521" s="534"/>
      <c r="L521" s="534"/>
      <c r="M521" s="534"/>
      <c r="N521" s="534"/>
      <c r="O521" s="529"/>
      <c r="P521" s="534"/>
      <c r="Q521" s="529"/>
      <c r="R521" s="529"/>
      <c r="S521" s="534"/>
      <c r="T521" s="534"/>
      <c r="U521" s="534"/>
      <c r="V521" s="534"/>
      <c r="W521" s="534"/>
      <c r="X521" s="534"/>
      <c r="Y521" s="534"/>
      <c r="Z521" s="529"/>
      <c r="AA521" s="529"/>
      <c r="AB521" s="529"/>
      <c r="AC521" s="529"/>
      <c r="AD521" s="533"/>
      <c r="AE521" s="530"/>
      <c r="AF521" s="538"/>
      <c r="AG521" s="530"/>
      <c r="AH521" s="530"/>
      <c r="AI521" s="530"/>
      <c r="AJ521" s="530"/>
      <c r="AK521" s="530"/>
      <c r="AL521" s="530"/>
      <c r="AM521" s="7"/>
      <c r="AN521" s="530"/>
      <c r="AO521" s="530"/>
      <c r="AP521" s="492"/>
      <c r="AQ521" s="530"/>
      <c r="AR521" s="530"/>
      <c r="AS521" s="533"/>
      <c r="AT521" s="533"/>
      <c r="AU521" s="554"/>
      <c r="AV521" s="532" t="str">
        <f t="shared" si="53"/>
        <v xml:space="preserve"> </v>
      </c>
      <c r="AW521" s="298">
        <f t="shared" si="54"/>
        <v>0</v>
      </c>
      <c r="AX521" s="533"/>
    </row>
    <row r="522" spans="1:50" ht="13.5" hidden="1" thickBot="1">
      <c r="A522" s="53" t="s">
        <v>711</v>
      </c>
      <c r="B522" s="407" t="s">
        <v>514</v>
      </c>
      <c r="C522" s="407" t="str">
        <f t="shared" si="51"/>
        <v xml:space="preserve"> </v>
      </c>
      <c r="D522" s="527" t="s">
        <v>514</v>
      </c>
      <c r="E522" s="298">
        <v>0</v>
      </c>
      <c r="F522" s="528" t="str">
        <f t="shared" si="52"/>
        <v xml:space="preserve"> </v>
      </c>
      <c r="G522" s="534"/>
      <c r="H522" s="534"/>
      <c r="I522" s="492"/>
      <c r="J522" s="492"/>
      <c r="K522" s="492"/>
      <c r="L522" s="492"/>
      <c r="M522" s="492"/>
      <c r="N522" s="492"/>
      <c r="O522" s="529"/>
      <c r="P522" s="492"/>
      <c r="Q522" s="529"/>
      <c r="R522" s="529"/>
      <c r="S522" s="492"/>
      <c r="T522" s="492"/>
      <c r="U522" s="492"/>
      <c r="V522" s="492"/>
      <c r="W522" s="492"/>
      <c r="X522" s="492"/>
      <c r="Y522" s="534"/>
      <c r="Z522" s="529"/>
      <c r="AA522" s="529"/>
      <c r="AB522" s="529"/>
      <c r="AC522" s="529"/>
      <c r="AD522" s="533"/>
      <c r="AE522" s="530"/>
      <c r="AF522" s="538"/>
      <c r="AG522" s="530"/>
      <c r="AH522" s="530"/>
      <c r="AI522" s="530"/>
      <c r="AJ522" s="530"/>
      <c r="AK522" s="530"/>
      <c r="AL522" s="530"/>
      <c r="AM522" s="7"/>
      <c r="AN522" s="530"/>
      <c r="AO522" s="530"/>
      <c r="AP522" s="492"/>
      <c r="AQ522" s="530"/>
      <c r="AR522" s="530"/>
      <c r="AS522" s="533"/>
      <c r="AT522" s="533"/>
      <c r="AU522" s="554"/>
      <c r="AV522" s="532" t="str">
        <f t="shared" si="53"/>
        <v xml:space="preserve"> </v>
      </c>
      <c r="AW522" s="298">
        <f t="shared" si="54"/>
        <v>0</v>
      </c>
      <c r="AX522" s="533"/>
    </row>
    <row r="523" spans="1:50" ht="13.5" hidden="1" thickBot="1">
      <c r="A523" s="53" t="s">
        <v>814</v>
      </c>
      <c r="B523" s="407" t="s">
        <v>514</v>
      </c>
      <c r="C523" s="407" t="str">
        <f t="shared" si="51"/>
        <v xml:space="preserve"> </v>
      </c>
      <c r="D523" s="527" t="s">
        <v>514</v>
      </c>
      <c r="E523" s="298">
        <v>0</v>
      </c>
      <c r="F523" s="528" t="str">
        <f t="shared" si="52"/>
        <v xml:space="preserve"> </v>
      </c>
      <c r="G523" s="534"/>
      <c r="H523" s="534"/>
      <c r="I523" s="534"/>
      <c r="J523" s="534"/>
      <c r="K523" s="534"/>
      <c r="L523" s="534"/>
      <c r="M523" s="534"/>
      <c r="N523" s="534"/>
      <c r="O523" s="529"/>
      <c r="P523" s="534"/>
      <c r="Q523" s="529"/>
      <c r="R523" s="529"/>
      <c r="S523" s="534"/>
      <c r="T523" s="534"/>
      <c r="U523" s="534"/>
      <c r="V523" s="534"/>
      <c r="W523" s="534"/>
      <c r="X523" s="534"/>
      <c r="Y523" s="534"/>
      <c r="Z523" s="529"/>
      <c r="AA523" s="529"/>
      <c r="AB523" s="529"/>
      <c r="AC523" s="529"/>
      <c r="AD523" s="533"/>
      <c r="AE523" s="529"/>
      <c r="AF523" s="538"/>
      <c r="AG523" s="538"/>
      <c r="AH523" s="529"/>
      <c r="AI523" s="529"/>
      <c r="AJ523" s="529"/>
      <c r="AK523" s="529"/>
      <c r="AL523" s="529"/>
      <c r="AM523" s="7"/>
      <c r="AN523" s="530"/>
      <c r="AO523" s="533"/>
      <c r="AP523" s="492"/>
      <c r="AQ523" s="530"/>
      <c r="AR523" s="530"/>
      <c r="AS523" s="533"/>
      <c r="AT523" s="533"/>
      <c r="AU523" s="554"/>
      <c r="AV523" s="532" t="str">
        <f t="shared" si="53"/>
        <v xml:space="preserve"> </v>
      </c>
      <c r="AW523" s="298">
        <f t="shared" si="54"/>
        <v>0</v>
      </c>
      <c r="AX523" s="533"/>
    </row>
    <row r="524" spans="1:50" ht="13.5" hidden="1" thickBot="1">
      <c r="A524" s="525" t="s">
        <v>894</v>
      </c>
      <c r="B524" s="407" t="s">
        <v>514</v>
      </c>
      <c r="C524" s="407" t="str">
        <f t="shared" si="51"/>
        <v xml:space="preserve"> </v>
      </c>
      <c r="D524" s="527" t="s">
        <v>514</v>
      </c>
      <c r="E524" s="298">
        <v>0</v>
      </c>
      <c r="F524" s="528" t="str">
        <f t="shared" si="52"/>
        <v xml:space="preserve"> </v>
      </c>
      <c r="G524" s="529"/>
      <c r="H524" s="529"/>
      <c r="I524" s="534"/>
      <c r="J524" s="529"/>
      <c r="K524" s="529"/>
      <c r="L524" s="529"/>
      <c r="M524" s="529"/>
      <c r="N524" s="529"/>
      <c r="O524" s="529"/>
      <c r="P524" s="529"/>
      <c r="Q524" s="529"/>
      <c r="R524" s="529"/>
      <c r="S524" s="529"/>
      <c r="T524" s="529"/>
      <c r="U524" s="529"/>
      <c r="V524" s="529"/>
      <c r="W524" s="529"/>
      <c r="X524" s="529"/>
      <c r="Y524" s="534"/>
      <c r="Z524" s="529"/>
      <c r="AA524" s="529"/>
      <c r="AB524" s="529"/>
      <c r="AC524" s="529"/>
      <c r="AD524" s="533"/>
      <c r="AE524" s="529"/>
      <c r="AF524" s="538"/>
      <c r="AG524" s="538"/>
      <c r="AH524" s="529"/>
      <c r="AI524" s="529"/>
      <c r="AJ524" s="529"/>
      <c r="AK524" s="529"/>
      <c r="AL524" s="529"/>
      <c r="AM524" s="7"/>
      <c r="AN524" s="530"/>
      <c r="AO524" s="533"/>
      <c r="AP524" s="492"/>
      <c r="AQ524" s="530"/>
      <c r="AR524" s="530"/>
      <c r="AS524" s="533"/>
      <c r="AT524" s="533"/>
      <c r="AU524" s="554"/>
      <c r="AV524" s="532" t="str">
        <f t="shared" si="53"/>
        <v xml:space="preserve"> </v>
      </c>
      <c r="AW524" s="298">
        <f t="shared" si="54"/>
        <v>0</v>
      </c>
      <c r="AX524" s="533"/>
    </row>
    <row r="525" spans="1:50" ht="13.5" hidden="1" thickBot="1">
      <c r="A525" s="525" t="s">
        <v>1061</v>
      </c>
      <c r="B525" s="407" t="s">
        <v>514</v>
      </c>
      <c r="C525" s="407" t="str">
        <f t="shared" si="51"/>
        <v xml:space="preserve"> </v>
      </c>
      <c r="D525" s="527" t="s">
        <v>514</v>
      </c>
      <c r="E525" s="298">
        <v>0</v>
      </c>
      <c r="F525" s="528" t="str">
        <f t="shared" si="52"/>
        <v xml:space="preserve"> </v>
      </c>
      <c r="G525" s="529"/>
      <c r="H525" s="529"/>
      <c r="I525" s="534"/>
      <c r="J525" s="529"/>
      <c r="K525" s="529"/>
      <c r="L525" s="529"/>
      <c r="M525" s="529"/>
      <c r="N525" s="529"/>
      <c r="O525" s="529"/>
      <c r="P525" s="529"/>
      <c r="Q525" s="529"/>
      <c r="R525" s="529"/>
      <c r="S525" s="529"/>
      <c r="T525" s="529"/>
      <c r="U525" s="529"/>
      <c r="V525" s="529"/>
      <c r="W525" s="529"/>
      <c r="X525" s="529"/>
      <c r="Y525" s="534"/>
      <c r="Z525" s="529"/>
      <c r="AA525" s="529"/>
      <c r="AB525" s="529"/>
      <c r="AC525" s="529"/>
      <c r="AD525" s="533"/>
      <c r="AE525" s="529"/>
      <c r="AF525" s="538"/>
      <c r="AG525" s="538"/>
      <c r="AH525" s="529"/>
      <c r="AI525" s="529"/>
      <c r="AJ525" s="529"/>
      <c r="AK525" s="529"/>
      <c r="AL525" s="529"/>
      <c r="AM525" s="7"/>
      <c r="AN525" s="530"/>
      <c r="AO525" s="533"/>
      <c r="AP525" s="492"/>
      <c r="AQ525" s="530"/>
      <c r="AR525" s="530"/>
      <c r="AS525" s="533"/>
      <c r="AT525" s="533"/>
      <c r="AU525" s="554"/>
      <c r="AV525" s="532" t="str">
        <f t="shared" si="53"/>
        <v xml:space="preserve"> </v>
      </c>
      <c r="AW525" s="298">
        <f t="shared" si="54"/>
        <v>0</v>
      </c>
      <c r="AX525" s="533"/>
    </row>
    <row r="526" spans="1:50" ht="13.5" hidden="1" thickBot="1">
      <c r="A526" s="525" t="s">
        <v>924</v>
      </c>
      <c r="B526" s="407" t="s">
        <v>514</v>
      </c>
      <c r="C526" s="407" t="str">
        <f t="shared" si="51"/>
        <v xml:space="preserve"> </v>
      </c>
      <c r="D526" s="527" t="s">
        <v>514</v>
      </c>
      <c r="E526" s="298">
        <v>0</v>
      </c>
      <c r="F526" s="528" t="str">
        <f t="shared" si="52"/>
        <v xml:space="preserve"> </v>
      </c>
      <c r="G526" s="534"/>
      <c r="H526" s="534"/>
      <c r="I526" s="536"/>
      <c r="J526" s="536"/>
      <c r="K526" s="536"/>
      <c r="L526" s="536"/>
      <c r="M526" s="536"/>
      <c r="N526" s="536"/>
      <c r="O526" s="529"/>
      <c r="P526" s="534"/>
      <c r="Q526" s="529"/>
      <c r="R526" s="529"/>
      <c r="S526" s="534"/>
      <c r="T526" s="534"/>
      <c r="U526" s="534"/>
      <c r="V526" s="534"/>
      <c r="W526" s="534"/>
      <c r="X526" s="534"/>
      <c r="Y526" s="536"/>
      <c r="Z526" s="498"/>
      <c r="AA526" s="498"/>
      <c r="AB526" s="498"/>
      <c r="AC526" s="498"/>
      <c r="AD526" s="533"/>
      <c r="AE526" s="529"/>
      <c r="AF526" s="538"/>
      <c r="AG526" s="538"/>
      <c r="AH526" s="529"/>
      <c r="AI526" s="529"/>
      <c r="AJ526" s="529"/>
      <c r="AK526" s="529"/>
      <c r="AL526" s="529"/>
      <c r="AM526" s="7"/>
      <c r="AN526" s="530"/>
      <c r="AO526" s="533"/>
      <c r="AP526" s="492"/>
      <c r="AQ526" s="530"/>
      <c r="AR526" s="530"/>
      <c r="AS526" s="533"/>
      <c r="AT526" s="533"/>
      <c r="AU526" s="554"/>
      <c r="AV526" s="532" t="str">
        <f t="shared" si="53"/>
        <v xml:space="preserve"> </v>
      </c>
      <c r="AW526" s="298">
        <f t="shared" si="54"/>
        <v>0</v>
      </c>
      <c r="AX526" s="533"/>
    </row>
    <row r="527" spans="1:50" ht="13.5" hidden="1" thickBot="1">
      <c r="A527" s="525" t="s">
        <v>1062</v>
      </c>
      <c r="B527" s="407" t="s">
        <v>514</v>
      </c>
      <c r="C527" s="407" t="str">
        <f t="shared" si="51"/>
        <v xml:space="preserve"> </v>
      </c>
      <c r="D527" s="527" t="s">
        <v>514</v>
      </c>
      <c r="E527" s="298">
        <v>0</v>
      </c>
      <c r="F527" s="528" t="str">
        <f t="shared" si="52"/>
        <v xml:space="preserve"> </v>
      </c>
      <c r="G527" s="498"/>
      <c r="H527" s="498"/>
      <c r="I527" s="536"/>
      <c r="J527" s="498"/>
      <c r="K527" s="498"/>
      <c r="L527" s="498"/>
      <c r="M527" s="498"/>
      <c r="N527" s="498"/>
      <c r="O527" s="529"/>
      <c r="P527" s="498"/>
      <c r="Q527" s="529"/>
      <c r="R527" s="529"/>
      <c r="S527" s="498"/>
      <c r="T527" s="498"/>
      <c r="U527" s="498"/>
      <c r="V527" s="498"/>
      <c r="W527" s="498"/>
      <c r="X527" s="498"/>
      <c r="Y527" s="536"/>
      <c r="Z527" s="498"/>
      <c r="AA527" s="498"/>
      <c r="AB527" s="498"/>
      <c r="AC527" s="498"/>
      <c r="AD527" s="533"/>
      <c r="AE527" s="529"/>
      <c r="AF527" s="538"/>
      <c r="AG527" s="538"/>
      <c r="AH527" s="529"/>
      <c r="AI527" s="529"/>
      <c r="AJ527" s="529"/>
      <c r="AK527" s="529"/>
      <c r="AL527" s="529"/>
      <c r="AM527" s="7"/>
      <c r="AN527" s="530"/>
      <c r="AO527" s="533"/>
      <c r="AP527" s="492"/>
      <c r="AQ527" s="530"/>
      <c r="AR527" s="530"/>
      <c r="AS527" s="533"/>
      <c r="AT527" s="533"/>
      <c r="AU527" s="554"/>
      <c r="AV527" s="532" t="str">
        <f t="shared" si="53"/>
        <v xml:space="preserve"> </v>
      </c>
      <c r="AW527" s="298">
        <f t="shared" si="54"/>
        <v>0</v>
      </c>
      <c r="AX527" s="533"/>
    </row>
    <row r="528" spans="1:50" ht="13.5" hidden="1" thickBot="1">
      <c r="A528" s="525" t="s">
        <v>870</v>
      </c>
      <c r="B528" s="407" t="s">
        <v>514</v>
      </c>
      <c r="C528" s="407" t="str">
        <f t="shared" si="51"/>
        <v xml:space="preserve"> </v>
      </c>
      <c r="D528" s="527" t="s">
        <v>514</v>
      </c>
      <c r="E528" s="298">
        <v>0</v>
      </c>
      <c r="F528" s="528" t="str">
        <f t="shared" si="52"/>
        <v xml:space="preserve"> </v>
      </c>
      <c r="G528" s="529"/>
      <c r="H528" s="529"/>
      <c r="I528" s="534"/>
      <c r="J528" s="529"/>
      <c r="K528" s="529"/>
      <c r="L528" s="529"/>
      <c r="M528" s="529"/>
      <c r="N528" s="529"/>
      <c r="O528" s="529"/>
      <c r="P528" s="529"/>
      <c r="Q528" s="529"/>
      <c r="R528" s="529"/>
      <c r="S528" s="529"/>
      <c r="T528" s="529"/>
      <c r="U528" s="529"/>
      <c r="V528" s="529"/>
      <c r="W528" s="529"/>
      <c r="X528" s="529"/>
      <c r="Y528" s="534"/>
      <c r="Z528" s="529"/>
      <c r="AA528" s="529"/>
      <c r="AB528" s="529"/>
      <c r="AC528" s="529"/>
      <c r="AD528" s="533"/>
      <c r="AE528" s="529"/>
      <c r="AF528" s="538"/>
      <c r="AG528" s="538"/>
      <c r="AH528" s="529"/>
      <c r="AI528" s="529"/>
      <c r="AJ528" s="529"/>
      <c r="AK528" s="529"/>
      <c r="AL528" s="529"/>
      <c r="AM528" s="7"/>
      <c r="AN528" s="530"/>
      <c r="AO528" s="533"/>
      <c r="AP528" s="492"/>
      <c r="AQ528" s="530"/>
      <c r="AR528" s="530"/>
      <c r="AS528" s="533"/>
      <c r="AT528" s="533"/>
      <c r="AU528" s="554"/>
      <c r="AV528" s="532" t="str">
        <f t="shared" si="53"/>
        <v xml:space="preserve"> </v>
      </c>
      <c r="AW528" s="298">
        <f t="shared" si="54"/>
        <v>0</v>
      </c>
      <c r="AX528" s="533"/>
    </row>
    <row r="529" spans="1:52" ht="13.5" hidden="1" thickBot="1">
      <c r="A529" s="525" t="s">
        <v>1330</v>
      </c>
      <c r="B529" s="407">
        <v>8</v>
      </c>
      <c r="C529" s="407" t="str">
        <f t="shared" si="51"/>
        <v xml:space="preserve"> </v>
      </c>
      <c r="D529" s="527" t="s">
        <v>514</v>
      </c>
      <c r="E529" s="298">
        <v>0</v>
      </c>
      <c r="F529" s="528" t="str">
        <f t="shared" si="52"/>
        <v xml:space="preserve"> </v>
      </c>
      <c r="G529" s="529"/>
      <c r="H529" s="529"/>
      <c r="I529" s="529"/>
      <c r="J529" s="529"/>
      <c r="K529" s="529"/>
      <c r="L529" s="529"/>
      <c r="M529" s="529"/>
      <c r="N529" s="529"/>
      <c r="O529" s="529"/>
      <c r="P529" s="529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  <c r="AA529" s="529"/>
      <c r="AB529" s="529"/>
      <c r="AC529" s="529"/>
      <c r="AD529" s="545"/>
      <c r="AE529" s="498"/>
      <c r="AF529" s="545"/>
      <c r="AG529" s="545"/>
      <c r="AH529" s="498"/>
      <c r="AI529" s="498"/>
      <c r="AJ529" s="498"/>
      <c r="AK529" s="498"/>
      <c r="AL529" s="498"/>
      <c r="AM529" s="122"/>
      <c r="AN529" s="529"/>
      <c r="AO529" s="534"/>
      <c r="AP529" s="530"/>
      <c r="AQ529" s="529"/>
      <c r="AR529" s="529"/>
      <c r="AS529" s="533"/>
      <c r="AT529" s="533"/>
      <c r="AU529" s="554"/>
      <c r="AV529" s="532" t="str">
        <f t="shared" si="53"/>
        <v xml:space="preserve"> </v>
      </c>
      <c r="AW529" s="298">
        <f t="shared" si="54"/>
        <v>0</v>
      </c>
      <c r="AX529" s="533"/>
      <c r="AZ529" s="3"/>
    </row>
    <row r="530" spans="1:52" ht="13.5" hidden="1" thickBot="1">
      <c r="A530" s="525" t="s">
        <v>1065</v>
      </c>
      <c r="B530" s="407" t="s">
        <v>514</v>
      </c>
      <c r="C530" s="407" t="str">
        <f t="shared" si="51"/>
        <v xml:space="preserve"> </v>
      </c>
      <c r="D530" s="527" t="s">
        <v>514</v>
      </c>
      <c r="E530" s="298">
        <v>0</v>
      </c>
      <c r="F530" s="528" t="str">
        <f t="shared" si="52"/>
        <v xml:space="preserve"> </v>
      </c>
      <c r="G530" s="529"/>
      <c r="H530" s="529"/>
      <c r="I530" s="534"/>
      <c r="J530" s="529"/>
      <c r="K530" s="529"/>
      <c r="L530" s="529"/>
      <c r="M530" s="529"/>
      <c r="N530" s="529"/>
      <c r="O530" s="529"/>
      <c r="P530" s="529"/>
      <c r="Q530" s="529"/>
      <c r="R530" s="529"/>
      <c r="S530" s="529"/>
      <c r="T530" s="529"/>
      <c r="U530" s="529"/>
      <c r="V530" s="529"/>
      <c r="W530" s="529"/>
      <c r="X530" s="529"/>
      <c r="Y530" s="534"/>
      <c r="Z530" s="529"/>
      <c r="AA530" s="529"/>
      <c r="AB530" s="529"/>
      <c r="AC530" s="529"/>
      <c r="AD530" s="533"/>
      <c r="AE530" s="529"/>
      <c r="AF530" s="538"/>
      <c r="AG530" s="538"/>
      <c r="AH530" s="529"/>
      <c r="AI530" s="529"/>
      <c r="AJ530" s="529"/>
      <c r="AK530" s="529"/>
      <c r="AL530" s="529"/>
      <c r="AM530" s="7"/>
      <c r="AN530" s="530"/>
      <c r="AO530" s="533"/>
      <c r="AP530" s="492"/>
      <c r="AQ530" s="530"/>
      <c r="AR530" s="530"/>
      <c r="AS530" s="533"/>
      <c r="AT530" s="533"/>
      <c r="AU530" s="554"/>
      <c r="AV530" s="532" t="str">
        <f t="shared" si="53"/>
        <v xml:space="preserve"> </v>
      </c>
      <c r="AW530" s="298">
        <f t="shared" si="54"/>
        <v>0</v>
      </c>
      <c r="AX530" s="533"/>
    </row>
    <row r="531" spans="1:52" ht="13.5" hidden="1" thickBot="1">
      <c r="A531" s="525" t="s">
        <v>881</v>
      </c>
      <c r="B531" s="407">
        <v>11</v>
      </c>
      <c r="C531" s="407" t="str">
        <f t="shared" si="51"/>
        <v xml:space="preserve"> </v>
      </c>
      <c r="D531" s="527" t="s">
        <v>514</v>
      </c>
      <c r="E531" s="298">
        <v>0</v>
      </c>
      <c r="F531" s="528" t="str">
        <f t="shared" si="52"/>
        <v xml:space="preserve"> </v>
      </c>
      <c r="G531" s="529"/>
      <c r="H531" s="529"/>
      <c r="I531" s="529"/>
      <c r="J531" s="529"/>
      <c r="K531" s="529"/>
      <c r="L531" s="529"/>
      <c r="M531" s="529"/>
      <c r="N531" s="529"/>
      <c r="O531" s="529"/>
      <c r="P531" s="529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  <c r="AA531" s="529"/>
      <c r="AB531" s="529"/>
      <c r="AC531" s="529"/>
      <c r="AD531" s="533"/>
      <c r="AE531" s="529"/>
      <c r="AF531" s="538"/>
      <c r="AG531" s="538"/>
      <c r="AH531" s="529"/>
      <c r="AI531" s="529"/>
      <c r="AJ531" s="529"/>
      <c r="AK531" s="529"/>
      <c r="AL531" s="529"/>
      <c r="AM531" s="122"/>
      <c r="AN531" s="530"/>
      <c r="AO531" s="533"/>
      <c r="AP531" s="492"/>
      <c r="AQ531" s="530"/>
      <c r="AR531" s="530"/>
      <c r="AS531" s="533"/>
      <c r="AT531" s="533"/>
      <c r="AU531" s="554"/>
      <c r="AV531" s="532" t="str">
        <f t="shared" si="53"/>
        <v xml:space="preserve"> </v>
      </c>
      <c r="AW531" s="298">
        <f t="shared" si="54"/>
        <v>0</v>
      </c>
      <c r="AX531" s="533"/>
      <c r="AZ531" s="3"/>
    </row>
    <row r="532" spans="1:52" ht="13.5" hidden="1" thickBot="1">
      <c r="A532" s="525" t="s">
        <v>1331</v>
      </c>
      <c r="B532" s="407">
        <v>10</v>
      </c>
      <c r="C532" s="407">
        <v>10</v>
      </c>
      <c r="D532" s="527" t="s">
        <v>514</v>
      </c>
      <c r="E532" s="298">
        <v>0</v>
      </c>
      <c r="F532" s="528" t="str">
        <f t="shared" si="52"/>
        <v xml:space="preserve"> </v>
      </c>
      <c r="G532" s="529"/>
      <c r="H532" s="529"/>
      <c r="I532" s="529"/>
      <c r="J532" s="529"/>
      <c r="K532" s="529"/>
      <c r="L532" s="529"/>
      <c r="M532" s="529"/>
      <c r="N532" s="529"/>
      <c r="O532" s="529"/>
      <c r="P532" s="529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  <c r="AA532" s="529"/>
      <c r="AB532" s="529"/>
      <c r="AC532" s="529"/>
      <c r="AD532" s="545"/>
      <c r="AE532" s="498"/>
      <c r="AF532" s="545"/>
      <c r="AG532" s="553"/>
      <c r="AH532" s="529"/>
      <c r="AI532" s="529"/>
      <c r="AJ532" s="529"/>
      <c r="AK532" s="529"/>
      <c r="AL532" s="529"/>
      <c r="AM532" s="122"/>
      <c r="AN532" s="529"/>
      <c r="AO532" s="553"/>
      <c r="AP532" s="530"/>
      <c r="AQ532" s="498"/>
      <c r="AR532" s="498"/>
      <c r="AS532" s="533"/>
      <c r="AT532" s="533"/>
      <c r="AU532" s="554"/>
      <c r="AV532" s="532" t="str">
        <f t="shared" si="53"/>
        <v xml:space="preserve"> </v>
      </c>
      <c r="AW532" s="298">
        <f t="shared" si="54"/>
        <v>0</v>
      </c>
      <c r="AX532" s="533"/>
      <c r="AZ532" s="3"/>
    </row>
    <row r="533" spans="1:52" ht="13.5" hidden="1" thickBot="1">
      <c r="A533" s="535" t="s">
        <v>1230</v>
      </c>
      <c r="B533" s="407" t="s">
        <v>514</v>
      </c>
      <c r="C533" s="407" t="str">
        <f>IFERROR(MINUTE(C$5)-MINUTE(D533)," ")</f>
        <v xml:space="preserve"> </v>
      </c>
      <c r="D533" s="527" t="s">
        <v>514</v>
      </c>
      <c r="E533" s="298">
        <v>0</v>
      </c>
      <c r="F533" s="528" t="str">
        <f t="shared" si="52"/>
        <v xml:space="preserve"> </v>
      </c>
      <c r="G533" s="534"/>
      <c r="H533" s="534"/>
      <c r="I533" s="492"/>
      <c r="J533" s="492"/>
      <c r="K533" s="492"/>
      <c r="L533" s="492"/>
      <c r="M533" s="492"/>
      <c r="N533" s="492"/>
      <c r="O533" s="529"/>
      <c r="P533" s="534"/>
      <c r="Q533" s="529"/>
      <c r="R533" s="529"/>
      <c r="S533" s="534"/>
      <c r="T533" s="534"/>
      <c r="U533" s="534"/>
      <c r="V533" s="534"/>
      <c r="W533" s="534"/>
      <c r="X533" s="534"/>
      <c r="Y533" s="534"/>
      <c r="Z533" s="529"/>
      <c r="AA533" s="529"/>
      <c r="AB533" s="529"/>
      <c r="AC533" s="529"/>
      <c r="AD533" s="533"/>
      <c r="AE533" s="529"/>
      <c r="AF533" s="538"/>
      <c r="AG533" s="538"/>
      <c r="AH533" s="529"/>
      <c r="AI533" s="529"/>
      <c r="AJ533" s="529"/>
      <c r="AK533" s="529"/>
      <c r="AL533" s="529"/>
      <c r="AM533" s="7"/>
      <c r="AN533" s="530"/>
      <c r="AO533" s="533"/>
      <c r="AP533" s="530"/>
      <c r="AQ533" s="530"/>
      <c r="AR533" s="530"/>
      <c r="AS533" s="533"/>
      <c r="AT533" s="533"/>
      <c r="AU533" s="554"/>
      <c r="AV533" s="532" t="str">
        <f t="shared" si="53"/>
        <v xml:space="preserve"> </v>
      </c>
      <c r="AW533" s="298">
        <f t="shared" si="54"/>
        <v>0</v>
      </c>
      <c r="AX533" s="533"/>
    </row>
    <row r="534" spans="1:52" ht="13.5" hidden="1" thickBot="1">
      <c r="A534" s="535" t="s">
        <v>1231</v>
      </c>
      <c r="B534" s="407" t="s">
        <v>514</v>
      </c>
      <c r="C534" s="407" t="str">
        <f>IFERROR(MINUTE(C$5)-MINUTE(D534)," ")</f>
        <v xml:space="preserve"> </v>
      </c>
      <c r="D534" s="527" t="s">
        <v>514</v>
      </c>
      <c r="E534" s="298">
        <v>0</v>
      </c>
      <c r="F534" s="528" t="str">
        <f t="shared" si="52"/>
        <v xml:space="preserve"> </v>
      </c>
      <c r="G534" s="534"/>
      <c r="H534" s="534"/>
      <c r="I534" s="492"/>
      <c r="J534" s="492"/>
      <c r="K534" s="492"/>
      <c r="L534" s="492"/>
      <c r="M534" s="492"/>
      <c r="N534" s="492"/>
      <c r="O534" s="529"/>
      <c r="P534" s="534"/>
      <c r="Q534" s="529"/>
      <c r="R534" s="529"/>
      <c r="S534" s="534"/>
      <c r="T534" s="534"/>
      <c r="U534" s="534"/>
      <c r="V534" s="534"/>
      <c r="W534" s="534"/>
      <c r="X534" s="534"/>
      <c r="Y534" s="534"/>
      <c r="Z534" s="529"/>
      <c r="AA534" s="529"/>
      <c r="AB534" s="529"/>
      <c r="AC534" s="529"/>
      <c r="AD534" s="533"/>
      <c r="AE534" s="529"/>
      <c r="AF534" s="538"/>
      <c r="AG534" s="538"/>
      <c r="AH534" s="529"/>
      <c r="AI534" s="529"/>
      <c r="AJ534" s="529"/>
      <c r="AK534" s="529"/>
      <c r="AL534" s="529"/>
      <c r="AM534" s="7"/>
      <c r="AN534" s="530"/>
      <c r="AO534" s="533"/>
      <c r="AP534" s="530"/>
      <c r="AQ534" s="530"/>
      <c r="AR534" s="530"/>
      <c r="AS534" s="533"/>
      <c r="AT534" s="533"/>
      <c r="AU534" s="554"/>
      <c r="AV534" s="532" t="str">
        <f t="shared" si="53"/>
        <v xml:space="preserve"> </v>
      </c>
      <c r="AW534" s="298">
        <f t="shared" si="54"/>
        <v>0</v>
      </c>
      <c r="AX534" s="533"/>
    </row>
    <row r="535" spans="1:52" ht="13.5" hidden="1" thickBot="1">
      <c r="A535" s="53" t="s">
        <v>548</v>
      </c>
      <c r="B535" s="407" t="s">
        <v>514</v>
      </c>
      <c r="C535" s="407" t="str">
        <f>IFERROR(MINUTE(C$5)-MINUTE(D535)," ")</f>
        <v xml:space="preserve"> </v>
      </c>
      <c r="D535" s="527" t="s">
        <v>514</v>
      </c>
      <c r="E535" s="298">
        <v>0</v>
      </c>
      <c r="F535" s="528" t="str">
        <f t="shared" si="52"/>
        <v xml:space="preserve"> </v>
      </c>
      <c r="G535" s="492"/>
      <c r="H535" s="492"/>
      <c r="I535" s="492"/>
      <c r="J535" s="492"/>
      <c r="K535" s="492"/>
      <c r="L535" s="492"/>
      <c r="M535" s="492"/>
      <c r="N535" s="492"/>
      <c r="O535" s="529"/>
      <c r="P535" s="492"/>
      <c r="Q535" s="529"/>
      <c r="R535" s="529"/>
      <c r="S535" s="492"/>
      <c r="T535" s="492"/>
      <c r="U535" s="492"/>
      <c r="V535" s="492"/>
      <c r="W535" s="492"/>
      <c r="X535" s="492"/>
      <c r="Y535" s="492"/>
      <c r="Z535" s="530"/>
      <c r="AA535" s="530"/>
      <c r="AB535" s="530"/>
      <c r="AC535" s="530"/>
      <c r="AD535" s="533"/>
      <c r="AE535" s="529"/>
      <c r="AF535" s="538"/>
      <c r="AG535" s="538"/>
      <c r="AH535" s="529"/>
      <c r="AI535" s="529"/>
      <c r="AJ535" s="529"/>
      <c r="AK535" s="529"/>
      <c r="AL535" s="529"/>
      <c r="AM535" s="7"/>
      <c r="AN535" s="530"/>
      <c r="AO535" s="533"/>
      <c r="AP535" s="530"/>
      <c r="AQ535" s="530"/>
      <c r="AR535" s="530"/>
      <c r="AS535" s="533"/>
      <c r="AT535" s="533"/>
      <c r="AU535" s="537"/>
      <c r="AV535" s="532" t="str">
        <f t="shared" si="53"/>
        <v xml:space="preserve"> </v>
      </c>
      <c r="AW535" s="298">
        <f t="shared" si="54"/>
        <v>0</v>
      </c>
      <c r="AX535" s="533"/>
    </row>
    <row r="536" spans="1:52" ht="13.5" hidden="1" thickBot="1">
      <c r="A536" s="53" t="s">
        <v>219</v>
      </c>
      <c r="B536" s="407" t="s">
        <v>514</v>
      </c>
      <c r="C536" s="407" t="str">
        <f>IFERROR(MINUTE(C$5)-MINUTE(D536)," ")</f>
        <v xml:space="preserve"> </v>
      </c>
      <c r="D536" s="527" t="s">
        <v>514</v>
      </c>
      <c r="E536" s="298">
        <v>0</v>
      </c>
      <c r="F536" s="528" t="str">
        <f t="shared" si="52"/>
        <v xml:space="preserve"> </v>
      </c>
      <c r="G536" s="492"/>
      <c r="H536" s="492"/>
      <c r="I536" s="492"/>
      <c r="J536" s="492"/>
      <c r="K536" s="492"/>
      <c r="L536" s="492"/>
      <c r="M536" s="492"/>
      <c r="N536" s="492"/>
      <c r="O536" s="529"/>
      <c r="P536" s="492"/>
      <c r="Q536" s="529"/>
      <c r="R536" s="529"/>
      <c r="S536" s="492"/>
      <c r="T536" s="492"/>
      <c r="U536" s="492"/>
      <c r="V536" s="492"/>
      <c r="W536" s="492"/>
      <c r="X536" s="492"/>
      <c r="Y536" s="492"/>
      <c r="Z536" s="530"/>
      <c r="AA536" s="530"/>
      <c r="AB536" s="530"/>
      <c r="AC536" s="530"/>
      <c r="AD536" s="533"/>
      <c r="AE536" s="529"/>
      <c r="AF536" s="538"/>
      <c r="AG536" s="538"/>
      <c r="AH536" s="529"/>
      <c r="AI536" s="529"/>
      <c r="AJ536" s="529"/>
      <c r="AK536" s="529"/>
      <c r="AL536" s="529"/>
      <c r="AM536" s="7"/>
      <c r="AN536" s="530"/>
      <c r="AO536" s="533"/>
      <c r="AP536" s="530"/>
      <c r="AQ536" s="530"/>
      <c r="AR536" s="530"/>
      <c r="AS536" s="533"/>
      <c r="AT536" s="533"/>
      <c r="AU536" s="537"/>
      <c r="AV536" s="532" t="str">
        <f t="shared" si="53"/>
        <v xml:space="preserve"> </v>
      </c>
      <c r="AW536" s="298">
        <f t="shared" si="54"/>
        <v>0</v>
      </c>
      <c r="AX536" s="533"/>
    </row>
    <row r="537" spans="1:52" ht="13.5" hidden="1" thickBot="1">
      <c r="A537" s="525" t="s">
        <v>882</v>
      </c>
      <c r="B537" s="407">
        <v>4</v>
      </c>
      <c r="C537" s="407">
        <v>4</v>
      </c>
      <c r="D537" s="527" t="s">
        <v>514</v>
      </c>
      <c r="E537" s="298">
        <v>0</v>
      </c>
      <c r="F537" s="528" t="str">
        <f t="shared" si="52"/>
        <v xml:space="preserve"> </v>
      </c>
      <c r="G537" s="529"/>
      <c r="H537" s="529"/>
      <c r="I537" s="529"/>
      <c r="J537" s="529"/>
      <c r="K537" s="529"/>
      <c r="L537" s="529"/>
      <c r="M537" s="529"/>
      <c r="N537" s="529"/>
      <c r="O537" s="529"/>
      <c r="P537" s="529"/>
      <c r="Q537" s="529"/>
      <c r="R537" s="529"/>
      <c r="S537" s="529"/>
      <c r="T537" s="529"/>
      <c r="U537" s="529"/>
      <c r="V537" s="529"/>
      <c r="W537" s="529"/>
      <c r="X537" s="529"/>
      <c r="Y537" s="529"/>
      <c r="Z537" s="529"/>
      <c r="AA537" s="529"/>
      <c r="AB537" s="529"/>
      <c r="AC537" s="529"/>
      <c r="AD537" s="533"/>
      <c r="AE537" s="529"/>
      <c r="AF537" s="538"/>
      <c r="AG537" s="538"/>
      <c r="AH537" s="529"/>
      <c r="AI537" s="529"/>
      <c r="AJ537" s="529"/>
      <c r="AK537" s="529"/>
      <c r="AL537" s="529"/>
      <c r="AM537" s="7"/>
      <c r="AN537" s="530"/>
      <c r="AO537" s="533"/>
      <c r="AP537" s="530"/>
      <c r="AQ537" s="530"/>
      <c r="AR537" s="530"/>
      <c r="AS537" s="533"/>
      <c r="AT537" s="533"/>
      <c r="AU537" s="537"/>
      <c r="AV537" s="532" t="str">
        <f t="shared" si="53"/>
        <v xml:space="preserve"> </v>
      </c>
      <c r="AW537" s="298">
        <f t="shared" si="54"/>
        <v>0</v>
      </c>
      <c r="AX537" s="533"/>
    </row>
    <row r="538" spans="1:52" ht="13.5" hidden="1" thickBot="1">
      <c r="A538" s="525" t="s">
        <v>1332</v>
      </c>
      <c r="B538" s="407">
        <v>6</v>
      </c>
      <c r="C538" s="407" t="str">
        <f t="shared" ref="C538:C545" si="55">IFERROR(MINUTE(C$5)-MINUTE(D538)," ")</f>
        <v xml:space="preserve"> </v>
      </c>
      <c r="D538" s="527" t="s">
        <v>514</v>
      </c>
      <c r="E538" s="298">
        <v>0</v>
      </c>
      <c r="F538" s="528" t="str">
        <f t="shared" si="52"/>
        <v xml:space="preserve"> </v>
      </c>
      <c r="G538" s="529"/>
      <c r="H538" s="529"/>
      <c r="I538" s="529"/>
      <c r="J538" s="529"/>
      <c r="K538" s="529"/>
      <c r="L538" s="529"/>
      <c r="M538" s="529"/>
      <c r="N538" s="529"/>
      <c r="O538" s="529"/>
      <c r="P538" s="529"/>
      <c r="Q538" s="529"/>
      <c r="R538" s="529"/>
      <c r="S538" s="529"/>
      <c r="T538" s="529"/>
      <c r="U538" s="529"/>
      <c r="V538" s="529"/>
      <c r="W538" s="529"/>
      <c r="X538" s="529"/>
      <c r="Y538" s="529"/>
      <c r="Z538" s="529"/>
      <c r="AA538" s="529"/>
      <c r="AB538" s="529"/>
      <c r="AC538" s="529"/>
      <c r="AD538" s="545"/>
      <c r="AE538" s="498"/>
      <c r="AF538" s="545"/>
      <c r="AG538" s="545"/>
      <c r="AH538" s="498"/>
      <c r="AI538" s="498"/>
      <c r="AJ538" s="498"/>
      <c r="AK538" s="498"/>
      <c r="AL538" s="498"/>
      <c r="AM538" s="7"/>
      <c r="AN538" s="529"/>
      <c r="AO538" s="534"/>
      <c r="AP538" s="530"/>
      <c r="AQ538" s="529"/>
      <c r="AR538" s="529"/>
      <c r="AS538" s="533"/>
      <c r="AT538" s="533"/>
      <c r="AU538" s="537"/>
      <c r="AV538" s="532" t="str">
        <f t="shared" si="53"/>
        <v xml:space="preserve"> </v>
      </c>
      <c r="AW538" s="298">
        <f t="shared" si="54"/>
        <v>0</v>
      </c>
      <c r="AX538" s="533"/>
    </row>
    <row r="539" spans="1:52" ht="13.5" hidden="1" thickBot="1">
      <c r="A539" s="525" t="s">
        <v>1131</v>
      </c>
      <c r="B539" s="407" t="s">
        <v>514</v>
      </c>
      <c r="C539" s="407" t="str">
        <f t="shared" si="55"/>
        <v xml:space="preserve"> </v>
      </c>
      <c r="D539" s="527" t="s">
        <v>514</v>
      </c>
      <c r="E539" s="298">
        <v>0</v>
      </c>
      <c r="F539" s="528" t="str">
        <f t="shared" si="52"/>
        <v xml:space="preserve"> </v>
      </c>
      <c r="G539" s="529"/>
      <c r="H539" s="529"/>
      <c r="I539" s="534"/>
      <c r="J539" s="529"/>
      <c r="K539" s="529"/>
      <c r="L539" s="529"/>
      <c r="M539" s="529"/>
      <c r="N539" s="529"/>
      <c r="O539" s="529"/>
      <c r="P539" s="529"/>
      <c r="Q539" s="529"/>
      <c r="R539" s="529"/>
      <c r="S539" s="529"/>
      <c r="T539" s="529"/>
      <c r="U539" s="529"/>
      <c r="V539" s="529"/>
      <c r="W539" s="529"/>
      <c r="X539" s="529"/>
      <c r="Y539" s="534"/>
      <c r="Z539" s="529"/>
      <c r="AA539" s="529"/>
      <c r="AB539" s="529"/>
      <c r="AC539" s="529"/>
      <c r="AD539" s="533"/>
      <c r="AE539" s="529"/>
      <c r="AF539" s="538"/>
      <c r="AG539" s="538"/>
      <c r="AH539" s="529"/>
      <c r="AI539" s="529"/>
      <c r="AJ539" s="529"/>
      <c r="AK539" s="529"/>
      <c r="AL539" s="529"/>
      <c r="AM539" s="7"/>
      <c r="AN539" s="529"/>
      <c r="AO539" s="538"/>
      <c r="AP539" s="530"/>
      <c r="AQ539" s="530"/>
      <c r="AR539" s="530"/>
      <c r="AS539" s="533"/>
      <c r="AT539" s="533"/>
      <c r="AU539" s="537"/>
      <c r="AV539" s="532" t="str">
        <f t="shared" si="53"/>
        <v xml:space="preserve"> </v>
      </c>
      <c r="AW539" s="298">
        <f t="shared" si="54"/>
        <v>0</v>
      </c>
      <c r="AX539" s="533"/>
    </row>
    <row r="540" spans="1:52" ht="13.5" hidden="1" thickBot="1">
      <c r="A540" s="525" t="s">
        <v>1066</v>
      </c>
      <c r="B540" s="407" t="s">
        <v>514</v>
      </c>
      <c r="C540" s="407" t="str">
        <f t="shared" si="55"/>
        <v xml:space="preserve"> </v>
      </c>
      <c r="D540" s="527" t="s">
        <v>514</v>
      </c>
      <c r="E540" s="298">
        <v>0</v>
      </c>
      <c r="F540" s="528" t="str">
        <f t="shared" si="52"/>
        <v xml:space="preserve"> </v>
      </c>
      <c r="G540" s="529"/>
      <c r="H540" s="529"/>
      <c r="I540" s="534"/>
      <c r="J540" s="529"/>
      <c r="K540" s="529"/>
      <c r="L540" s="529"/>
      <c r="M540" s="529"/>
      <c r="N540" s="529"/>
      <c r="O540" s="529"/>
      <c r="P540" s="529"/>
      <c r="Q540" s="529"/>
      <c r="R540" s="529"/>
      <c r="S540" s="529"/>
      <c r="T540" s="529"/>
      <c r="U540" s="529"/>
      <c r="V540" s="529"/>
      <c r="W540" s="529"/>
      <c r="X540" s="529"/>
      <c r="Y540" s="534"/>
      <c r="Z540" s="529"/>
      <c r="AA540" s="529"/>
      <c r="AB540" s="529"/>
      <c r="AC540" s="529"/>
      <c r="AD540" s="533"/>
      <c r="AE540" s="529"/>
      <c r="AF540" s="538"/>
      <c r="AG540" s="538"/>
      <c r="AH540" s="529"/>
      <c r="AI540" s="529"/>
      <c r="AJ540" s="529"/>
      <c r="AK540" s="529"/>
      <c r="AL540" s="529"/>
      <c r="AM540" s="7"/>
      <c r="AN540" s="530"/>
      <c r="AO540" s="533"/>
      <c r="AP540" s="492"/>
      <c r="AQ540" s="530"/>
      <c r="AR540" s="530"/>
      <c r="AS540" s="533"/>
      <c r="AT540" s="533"/>
      <c r="AU540" s="537"/>
      <c r="AV540" s="532" t="str">
        <f t="shared" si="53"/>
        <v xml:space="preserve"> </v>
      </c>
      <c r="AW540" s="298">
        <f t="shared" si="54"/>
        <v>0</v>
      </c>
      <c r="AX540" s="533"/>
    </row>
    <row r="541" spans="1:52" ht="13.5" hidden="1" thickBot="1">
      <c r="A541" s="53" t="s">
        <v>211</v>
      </c>
      <c r="B541" s="407" t="s">
        <v>514</v>
      </c>
      <c r="C541" s="407" t="str">
        <f t="shared" si="55"/>
        <v xml:space="preserve"> </v>
      </c>
      <c r="D541" s="527" t="s">
        <v>514</v>
      </c>
      <c r="E541" s="298">
        <v>0</v>
      </c>
      <c r="F541" s="528" t="str">
        <f t="shared" si="52"/>
        <v xml:space="preserve"> </v>
      </c>
      <c r="G541" s="534"/>
      <c r="H541" s="534"/>
      <c r="I541" s="492"/>
      <c r="J541" s="492"/>
      <c r="K541" s="492"/>
      <c r="L541" s="492"/>
      <c r="M541" s="492"/>
      <c r="N541" s="492"/>
      <c r="O541" s="529"/>
      <c r="P541" s="492"/>
      <c r="Q541" s="529"/>
      <c r="R541" s="529"/>
      <c r="S541" s="492"/>
      <c r="T541" s="492"/>
      <c r="U541" s="492"/>
      <c r="V541" s="492"/>
      <c r="W541" s="492"/>
      <c r="X541" s="492"/>
      <c r="Y541" s="492"/>
      <c r="Z541" s="530"/>
      <c r="AA541" s="530"/>
      <c r="AB541" s="530"/>
      <c r="AC541" s="530"/>
      <c r="AD541" s="533"/>
      <c r="AE541" s="529"/>
      <c r="AF541" s="538"/>
      <c r="AG541" s="538"/>
      <c r="AH541" s="529"/>
      <c r="AI541" s="529"/>
      <c r="AJ541" s="529"/>
      <c r="AK541" s="529"/>
      <c r="AL541" s="529"/>
      <c r="AM541" s="7"/>
      <c r="AN541" s="530"/>
      <c r="AO541" s="533"/>
      <c r="AP541" s="492"/>
      <c r="AQ541" s="530"/>
      <c r="AR541" s="530"/>
      <c r="AS541" s="533"/>
      <c r="AT541" s="533"/>
      <c r="AU541" s="537"/>
      <c r="AV541" s="532" t="str">
        <f t="shared" si="53"/>
        <v xml:space="preserve"> </v>
      </c>
      <c r="AW541" s="298">
        <f t="shared" si="54"/>
        <v>0</v>
      </c>
      <c r="AX541" s="533"/>
    </row>
    <row r="542" spans="1:52" ht="13.5" hidden="1" thickBot="1">
      <c r="A542" s="535" t="s">
        <v>231</v>
      </c>
      <c r="B542" s="407" t="s">
        <v>514</v>
      </c>
      <c r="C542" s="407" t="str">
        <f t="shared" si="55"/>
        <v xml:space="preserve"> </v>
      </c>
      <c r="D542" s="527" t="s">
        <v>514</v>
      </c>
      <c r="E542" s="298">
        <v>0</v>
      </c>
      <c r="F542" s="528" t="str">
        <f t="shared" si="52"/>
        <v xml:space="preserve"> </v>
      </c>
      <c r="G542" s="492"/>
      <c r="H542" s="492"/>
      <c r="I542" s="492"/>
      <c r="J542" s="492"/>
      <c r="K542" s="492"/>
      <c r="L542" s="492"/>
      <c r="M542" s="492"/>
      <c r="N542" s="492"/>
      <c r="O542" s="529"/>
      <c r="P542" s="492"/>
      <c r="Q542" s="529"/>
      <c r="R542" s="529"/>
      <c r="S542" s="492"/>
      <c r="T542" s="492"/>
      <c r="U542" s="492"/>
      <c r="V542" s="492"/>
      <c r="W542" s="492"/>
      <c r="X542" s="492"/>
      <c r="Y542" s="492"/>
      <c r="Z542" s="530"/>
      <c r="AA542" s="530"/>
      <c r="AB542" s="530"/>
      <c r="AC542" s="530"/>
      <c r="AD542" s="538"/>
      <c r="AE542" s="529"/>
      <c r="AF542" s="538"/>
      <c r="AG542" s="538"/>
      <c r="AH542" s="529"/>
      <c r="AI542" s="529"/>
      <c r="AJ542" s="529"/>
      <c r="AK542" s="529"/>
      <c r="AL542" s="529"/>
      <c r="AM542" s="7"/>
      <c r="AN542" s="529"/>
      <c r="AO542" s="538"/>
      <c r="AP542" s="534"/>
      <c r="AQ542" s="529"/>
      <c r="AR542" s="529"/>
      <c r="AS542" s="533"/>
      <c r="AT542" s="533"/>
      <c r="AU542" s="537"/>
      <c r="AV542" s="532" t="str">
        <f t="shared" si="53"/>
        <v xml:space="preserve"> </v>
      </c>
      <c r="AW542" s="298">
        <f t="shared" si="54"/>
        <v>0</v>
      </c>
      <c r="AX542" s="533"/>
    </row>
    <row r="543" spans="1:52" ht="13.5" hidden="1" thickBot="1">
      <c r="A543" s="525" t="s">
        <v>900</v>
      </c>
      <c r="B543" s="407" t="s">
        <v>514</v>
      </c>
      <c r="C543" s="407" t="str">
        <f t="shared" si="55"/>
        <v xml:space="preserve"> </v>
      </c>
      <c r="D543" s="527" t="s">
        <v>514</v>
      </c>
      <c r="E543" s="298">
        <v>0</v>
      </c>
      <c r="F543" s="528" t="str">
        <f t="shared" si="52"/>
        <v xml:space="preserve"> </v>
      </c>
      <c r="G543" s="498"/>
      <c r="H543" s="498"/>
      <c r="I543" s="536"/>
      <c r="J543" s="498"/>
      <c r="K543" s="498"/>
      <c r="L543" s="498"/>
      <c r="M543" s="498"/>
      <c r="N543" s="498"/>
      <c r="O543" s="529"/>
      <c r="P543" s="498"/>
      <c r="Q543" s="529"/>
      <c r="R543" s="529"/>
      <c r="S543" s="498"/>
      <c r="T543" s="498"/>
      <c r="U543" s="498"/>
      <c r="V543" s="530"/>
      <c r="W543" s="530"/>
      <c r="X543" s="530"/>
      <c r="Y543" s="534"/>
      <c r="Z543" s="529"/>
      <c r="AA543" s="529"/>
      <c r="AB543" s="529"/>
      <c r="AC543" s="529"/>
      <c r="AD543" s="538"/>
      <c r="AE543" s="529"/>
      <c r="AF543" s="538"/>
      <c r="AG543" s="538"/>
      <c r="AH543" s="529"/>
      <c r="AI543" s="529"/>
      <c r="AJ543" s="529"/>
      <c r="AK543" s="529"/>
      <c r="AL543" s="529"/>
      <c r="AM543" s="7"/>
      <c r="AN543" s="529"/>
      <c r="AO543" s="538"/>
      <c r="AP543" s="534"/>
      <c r="AQ543" s="529"/>
      <c r="AR543" s="529"/>
      <c r="AS543" s="533"/>
      <c r="AT543" s="533"/>
      <c r="AU543" s="537"/>
      <c r="AV543" s="532" t="str">
        <f t="shared" si="53"/>
        <v xml:space="preserve"> </v>
      </c>
      <c r="AW543" s="298">
        <f t="shared" si="54"/>
        <v>0</v>
      </c>
      <c r="AX543" s="533"/>
    </row>
    <row r="544" spans="1:52" ht="13.5" hidden="1" thickBot="1">
      <c r="A544" s="535" t="s">
        <v>1232</v>
      </c>
      <c r="B544" s="407" t="s">
        <v>514</v>
      </c>
      <c r="C544" s="407" t="str">
        <f t="shared" si="55"/>
        <v xml:space="preserve"> </v>
      </c>
      <c r="D544" s="527" t="s">
        <v>514</v>
      </c>
      <c r="E544" s="298">
        <v>0</v>
      </c>
      <c r="F544" s="528" t="str">
        <f t="shared" si="52"/>
        <v xml:space="preserve"> </v>
      </c>
      <c r="G544" s="534"/>
      <c r="H544" s="534"/>
      <c r="I544" s="492"/>
      <c r="J544" s="534"/>
      <c r="K544" s="534"/>
      <c r="L544" s="534"/>
      <c r="M544" s="534"/>
      <c r="N544" s="534"/>
      <c r="O544" s="529"/>
      <c r="P544" s="534"/>
      <c r="Q544" s="529"/>
      <c r="R544" s="529"/>
      <c r="S544" s="534"/>
      <c r="T544" s="534"/>
      <c r="U544" s="534"/>
      <c r="V544" s="534"/>
      <c r="W544" s="534"/>
      <c r="X544" s="534"/>
      <c r="Y544" s="534"/>
      <c r="Z544" s="529"/>
      <c r="AA544" s="529"/>
      <c r="AB544" s="529"/>
      <c r="AC544" s="529"/>
      <c r="AD544" s="529"/>
      <c r="AE544" s="529"/>
      <c r="AF544" s="538"/>
      <c r="AG544" s="538"/>
      <c r="AH544" s="529"/>
      <c r="AI544" s="529"/>
      <c r="AJ544" s="529"/>
      <c r="AK544" s="529"/>
      <c r="AL544" s="529"/>
      <c r="AM544" s="7"/>
      <c r="AN544" s="529"/>
      <c r="AO544" s="529"/>
      <c r="AP544" s="534"/>
      <c r="AQ544" s="530"/>
      <c r="AR544" s="530"/>
      <c r="AS544" s="533"/>
      <c r="AT544" s="533"/>
      <c r="AU544" s="537"/>
      <c r="AV544" s="532" t="str">
        <f t="shared" si="53"/>
        <v xml:space="preserve"> </v>
      </c>
      <c r="AW544" s="298">
        <f t="shared" si="54"/>
        <v>0</v>
      </c>
      <c r="AX544" s="533"/>
    </row>
    <row r="545" spans="1:50" ht="13.5" hidden="1" thickBot="1">
      <c r="A545" s="525" t="s">
        <v>922</v>
      </c>
      <c r="B545" s="407" t="s">
        <v>514</v>
      </c>
      <c r="C545" s="407" t="str">
        <f t="shared" si="55"/>
        <v xml:space="preserve"> </v>
      </c>
      <c r="D545" s="527" t="s">
        <v>514</v>
      </c>
      <c r="E545" s="298">
        <v>0</v>
      </c>
      <c r="F545" s="528" t="str">
        <f t="shared" si="52"/>
        <v xml:space="preserve"> </v>
      </c>
      <c r="G545" s="498"/>
      <c r="H545" s="498"/>
      <c r="I545" s="536"/>
      <c r="J545" s="498"/>
      <c r="K545" s="498"/>
      <c r="L545" s="498"/>
      <c r="M545" s="498"/>
      <c r="N545" s="498"/>
      <c r="O545" s="529"/>
      <c r="P545" s="498"/>
      <c r="Q545" s="529"/>
      <c r="R545" s="529"/>
      <c r="S545" s="498"/>
      <c r="T545" s="498"/>
      <c r="U545" s="498"/>
      <c r="V545" s="498"/>
      <c r="W545" s="498"/>
      <c r="X545" s="498"/>
      <c r="Y545" s="534"/>
      <c r="Z545" s="529"/>
      <c r="AA545" s="529"/>
      <c r="AB545" s="529"/>
      <c r="AC545" s="529"/>
      <c r="AD545" s="538"/>
      <c r="AE545" s="529"/>
      <c r="AF545" s="538"/>
      <c r="AG545" s="538"/>
      <c r="AH545" s="529"/>
      <c r="AI545" s="529"/>
      <c r="AJ545" s="529"/>
      <c r="AK545" s="529"/>
      <c r="AL545" s="529"/>
      <c r="AM545" s="7"/>
      <c r="AN545" s="529"/>
      <c r="AO545" s="538"/>
      <c r="AP545" s="534"/>
      <c r="AQ545" s="529"/>
      <c r="AR545" s="529"/>
      <c r="AS545" s="533"/>
      <c r="AT545" s="533"/>
      <c r="AU545" s="537"/>
      <c r="AV545" s="532" t="str">
        <f t="shared" si="53"/>
        <v xml:space="preserve"> </v>
      </c>
      <c r="AW545" s="298">
        <f t="shared" si="54"/>
        <v>0</v>
      </c>
      <c r="AX545" s="533"/>
    </row>
    <row r="546" spans="1:50" ht="13.5" hidden="1" thickBot="1">
      <c r="A546" s="535" t="s">
        <v>817</v>
      </c>
      <c r="B546" s="407">
        <v>8</v>
      </c>
      <c r="C546" s="407">
        <v>8</v>
      </c>
      <c r="D546" s="527" t="s">
        <v>514</v>
      </c>
      <c r="E546" s="298">
        <v>0</v>
      </c>
      <c r="F546" s="528" t="str">
        <f t="shared" si="52"/>
        <v xml:space="preserve"> </v>
      </c>
      <c r="G546" s="534"/>
      <c r="H546" s="534"/>
      <c r="I546" s="534"/>
      <c r="J546" s="534"/>
      <c r="K546" s="534"/>
      <c r="L546" s="534"/>
      <c r="M546" s="534"/>
      <c r="N546" s="534"/>
      <c r="O546" s="529"/>
      <c r="P546" s="534"/>
      <c r="Q546" s="529"/>
      <c r="R546" s="529"/>
      <c r="S546" s="534"/>
      <c r="T546" s="534"/>
      <c r="U546" s="534"/>
      <c r="V546" s="534"/>
      <c r="W546" s="534"/>
      <c r="X546" s="534"/>
      <c r="Y546" s="534"/>
      <c r="Z546" s="529"/>
      <c r="AA546" s="529"/>
      <c r="AB546" s="529"/>
      <c r="AC546" s="529"/>
      <c r="AD546" s="533"/>
      <c r="AE546" s="529"/>
      <c r="AF546" s="538"/>
      <c r="AG546" s="538"/>
      <c r="AH546" s="529"/>
      <c r="AI546" s="529"/>
      <c r="AJ546" s="529"/>
      <c r="AK546" s="529"/>
      <c r="AL546" s="529"/>
      <c r="AM546" s="7"/>
      <c r="AN546" s="530"/>
      <c r="AO546" s="533"/>
      <c r="AP546" s="492"/>
      <c r="AQ546" s="530"/>
      <c r="AR546" s="530"/>
      <c r="AS546" s="533"/>
      <c r="AT546" s="533"/>
      <c r="AU546" s="537"/>
      <c r="AV546" s="532" t="str">
        <f t="shared" si="53"/>
        <v xml:space="preserve"> </v>
      </c>
      <c r="AW546" s="298">
        <f t="shared" si="54"/>
        <v>0</v>
      </c>
      <c r="AX546" s="533"/>
    </row>
    <row r="547" spans="1:50" ht="14" thickTop="1" thickBot="1">
      <c r="A547" s="424" t="s">
        <v>1183</v>
      </c>
      <c r="B547" s="425"/>
      <c r="C547" s="425"/>
      <c r="D547" s="569"/>
      <c r="E547" s="427">
        <f>SUM(E6:E546)</f>
        <v>325</v>
      </c>
      <c r="F547" s="570"/>
      <c r="G547" s="571">
        <f t="shared" ref="G547:Q547" si="56">COUNTA(G7:G546)+COUNTA(G553:G592)</f>
        <v>10</v>
      </c>
      <c r="H547" s="571">
        <f t="shared" si="56"/>
        <v>7</v>
      </c>
      <c r="I547" s="571">
        <f t="shared" si="56"/>
        <v>5</v>
      </c>
      <c r="J547" s="571">
        <f t="shared" si="56"/>
        <v>6</v>
      </c>
      <c r="K547" s="571">
        <f t="shared" si="56"/>
        <v>7</v>
      </c>
      <c r="L547" s="571">
        <f t="shared" si="56"/>
        <v>12</v>
      </c>
      <c r="M547" s="571">
        <f t="shared" si="56"/>
        <v>13</v>
      </c>
      <c r="N547" s="571">
        <f t="shared" si="56"/>
        <v>14</v>
      </c>
      <c r="O547" s="571">
        <f t="shared" si="56"/>
        <v>6</v>
      </c>
      <c r="P547" s="571">
        <f t="shared" si="56"/>
        <v>7</v>
      </c>
      <c r="Q547" s="571">
        <f t="shared" si="56"/>
        <v>9</v>
      </c>
      <c r="R547" s="571">
        <f>COUNTA(R7:R546)+COUNTA(R551:R592)</f>
        <v>17</v>
      </c>
      <c r="S547" s="571">
        <f>COUNTA(S7:S546)+COUNTA(S553:S592)</f>
        <v>12</v>
      </c>
      <c r="T547" s="571">
        <f>COUNTA(T7:T546)+COUNTA(T553:T592)</f>
        <v>11</v>
      </c>
      <c r="U547" s="571">
        <f>COUNTA(U7:U546)+COUNTA(U553:U592)</f>
        <v>9</v>
      </c>
      <c r="V547" s="571">
        <f>COUNTA(V7:V546)+COUNTA(V553:V592)</f>
        <v>4</v>
      </c>
      <c r="W547" s="572">
        <v>10</v>
      </c>
      <c r="X547" s="572">
        <f>COUNTA(X7:X546)+COUNTA(X551:X592)</f>
        <v>7</v>
      </c>
      <c r="Y547" s="572">
        <f t="shared" ref="Y547:AE547" si="57">COUNTA(Y7:Y546)+COUNTA(Y553:Y592)</f>
        <v>2</v>
      </c>
      <c r="Z547" s="572">
        <f t="shared" si="57"/>
        <v>6</v>
      </c>
      <c r="AA547" s="572">
        <f t="shared" si="57"/>
        <v>6</v>
      </c>
      <c r="AB547" s="572">
        <f t="shared" si="57"/>
        <v>3</v>
      </c>
      <c r="AC547" s="572">
        <f t="shared" si="57"/>
        <v>2</v>
      </c>
      <c r="AD547" s="572">
        <f t="shared" si="57"/>
        <v>0</v>
      </c>
      <c r="AE547" s="572">
        <f t="shared" si="57"/>
        <v>15</v>
      </c>
      <c r="AF547" s="572">
        <f>COUNTA(AF7:AF546)-1</f>
        <v>8</v>
      </c>
      <c r="AG547" s="572">
        <f t="shared" ref="AG547:AN547" si="58">COUNTA(AG7:AG546)+COUNTA(AG553:AG592)</f>
        <v>12</v>
      </c>
      <c r="AH547" s="572">
        <f t="shared" si="58"/>
        <v>13</v>
      </c>
      <c r="AI547" s="572">
        <f t="shared" si="58"/>
        <v>9</v>
      </c>
      <c r="AJ547" s="572">
        <f t="shared" si="58"/>
        <v>12</v>
      </c>
      <c r="AK547" s="572">
        <f t="shared" si="58"/>
        <v>11</v>
      </c>
      <c r="AL547" s="572">
        <f t="shared" si="58"/>
        <v>10</v>
      </c>
      <c r="AM547" s="572">
        <f t="shared" si="58"/>
        <v>7</v>
      </c>
      <c r="AN547" s="572">
        <f t="shared" si="58"/>
        <v>5</v>
      </c>
      <c r="AO547" s="807">
        <f>COUNTA(AO7:AO546)+COUNTA(AO551:AO592)</f>
        <v>15</v>
      </c>
      <c r="AP547" s="572">
        <f>COUNTA(AP7:AP546)+COUNTA(AP553:AP592)</f>
        <v>9</v>
      </c>
      <c r="AQ547" s="572">
        <f>COUNTA(AQ7:AQ546)+COUNTA(AQ553:AQ592)</f>
        <v>11</v>
      </c>
      <c r="AR547" s="572">
        <f>COUNTA(AR7:AR546)+COUNTA(AR553:AR592)</f>
        <v>9</v>
      </c>
      <c r="AS547" s="572">
        <f>COUNTA(AS7:AS546)+COUNTA(AS553:AS592)</f>
        <v>8</v>
      </c>
      <c r="AT547" s="572">
        <f>COUNTA(AT7:AT546)+COUNTA(AT553:AT592)</f>
        <v>19</v>
      </c>
      <c r="AU547" s="428"/>
      <c r="AV547" s="429"/>
      <c r="AW547" s="573">
        <f>SUM(G547:AT547)</f>
        <v>358</v>
      </c>
    </row>
    <row r="548" spans="1:50" ht="13">
      <c r="A548" s="34"/>
      <c r="B548" s="23"/>
      <c r="C548" s="23">
        <v>0</v>
      </c>
      <c r="D548" s="532"/>
      <c r="E548" s="318"/>
      <c r="G548" s="33"/>
      <c r="H548" s="33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Z548"/>
      <c r="AA548"/>
      <c r="AB548"/>
      <c r="AC548"/>
      <c r="AE548" s="84"/>
      <c r="AF548" s="61"/>
      <c r="AG548" s="61"/>
      <c r="AI548" s="61"/>
      <c r="AJ548" s="61"/>
      <c r="AK548" s="61"/>
      <c r="AL548" s="61"/>
      <c r="AV548" s="33"/>
      <c r="AW548" s="149">
        <f>SUM(AW7:AW117) + SUM(AW553:AW592)</f>
        <v>357</v>
      </c>
      <c r="AX548" s="808"/>
    </row>
    <row r="549" spans="1:50" ht="13.5" thickBot="1">
      <c r="A549" s="34"/>
      <c r="B549" s="23"/>
      <c r="C549" s="23"/>
      <c r="D549" s="532"/>
      <c r="E549" s="318"/>
      <c r="G549" s="33"/>
      <c r="H549" s="33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Z549"/>
      <c r="AA549"/>
      <c r="AB549"/>
      <c r="AC549"/>
      <c r="AE549" s="84"/>
      <c r="AF549" s="61"/>
      <c r="AG549" s="61"/>
      <c r="AI549" s="61"/>
      <c r="AJ549" s="61"/>
      <c r="AK549" s="61"/>
      <c r="AL549" s="61"/>
      <c r="AV549" s="33"/>
      <c r="AW549" s="227"/>
    </row>
    <row r="550" spans="1:50" s="3" customFormat="1" ht="13.5" thickBot="1">
      <c r="A550" s="502" t="s">
        <v>1184</v>
      </c>
      <c r="B550" s="574" t="s">
        <v>59</v>
      </c>
      <c r="C550" s="575" t="s">
        <v>59</v>
      </c>
      <c r="D550" s="505"/>
      <c r="E550" s="503" t="s">
        <v>439</v>
      </c>
      <c r="F550" s="502" t="s">
        <v>10</v>
      </c>
      <c r="G550" s="139">
        <v>42430</v>
      </c>
      <c r="H550" s="577">
        <f>G550+7</f>
        <v>42437</v>
      </c>
      <c r="I550" s="577">
        <f t="shared" ref="I550:AT550" si="59">H550+7</f>
        <v>42444</v>
      </c>
      <c r="J550" s="577">
        <f t="shared" si="59"/>
        <v>42451</v>
      </c>
      <c r="K550" s="577">
        <f t="shared" si="59"/>
        <v>42458</v>
      </c>
      <c r="L550" s="577">
        <f t="shared" si="59"/>
        <v>42465</v>
      </c>
      <c r="M550" s="577">
        <f>L550+7</f>
        <v>42472</v>
      </c>
      <c r="N550" s="577">
        <f t="shared" si="59"/>
        <v>42479</v>
      </c>
      <c r="O550" s="577">
        <f>N550+7</f>
        <v>42486</v>
      </c>
      <c r="P550" s="577">
        <f t="shared" ref="P550:R550" si="60">O550+7</f>
        <v>42493</v>
      </c>
      <c r="Q550" s="577">
        <f>P550+7</f>
        <v>42500</v>
      </c>
      <c r="R550" s="577">
        <f t="shared" si="60"/>
        <v>42507</v>
      </c>
      <c r="S550" s="577">
        <f>R550+7</f>
        <v>42514</v>
      </c>
      <c r="T550" s="577">
        <f t="shared" si="59"/>
        <v>42521</v>
      </c>
      <c r="U550" s="577">
        <f t="shared" si="59"/>
        <v>42528</v>
      </c>
      <c r="V550" s="577">
        <f t="shared" si="59"/>
        <v>42535</v>
      </c>
      <c r="W550" s="577">
        <f t="shared" si="59"/>
        <v>42542</v>
      </c>
      <c r="X550" s="577">
        <f t="shared" si="59"/>
        <v>42549</v>
      </c>
      <c r="Y550" s="577">
        <f t="shared" si="59"/>
        <v>42556</v>
      </c>
      <c r="Z550" s="577">
        <f>Y550+7</f>
        <v>42563</v>
      </c>
      <c r="AA550" s="577">
        <f t="shared" si="59"/>
        <v>42570</v>
      </c>
      <c r="AB550" s="577">
        <f t="shared" si="59"/>
        <v>42577</v>
      </c>
      <c r="AC550" s="577">
        <f t="shared" si="59"/>
        <v>42584</v>
      </c>
      <c r="AD550" s="577">
        <f t="shared" si="59"/>
        <v>42591</v>
      </c>
      <c r="AE550" s="577">
        <f t="shared" si="59"/>
        <v>42598</v>
      </c>
      <c r="AF550" s="577">
        <f t="shared" si="59"/>
        <v>42605</v>
      </c>
      <c r="AG550" s="577">
        <f t="shared" si="59"/>
        <v>42612</v>
      </c>
      <c r="AH550" s="577">
        <f t="shared" si="59"/>
        <v>42619</v>
      </c>
      <c r="AI550" s="577">
        <f t="shared" si="59"/>
        <v>42626</v>
      </c>
      <c r="AJ550" s="577">
        <f t="shared" si="59"/>
        <v>42633</v>
      </c>
      <c r="AK550" s="577">
        <f t="shared" si="59"/>
        <v>42640</v>
      </c>
      <c r="AL550" s="577">
        <f t="shared" si="59"/>
        <v>42647</v>
      </c>
      <c r="AM550" s="577">
        <f t="shared" si="59"/>
        <v>42654</v>
      </c>
      <c r="AN550" s="577">
        <f t="shared" si="59"/>
        <v>42661</v>
      </c>
      <c r="AO550" s="577">
        <f t="shared" si="59"/>
        <v>42668</v>
      </c>
      <c r="AP550" s="577">
        <f t="shared" si="59"/>
        <v>42675</v>
      </c>
      <c r="AQ550" s="577">
        <f t="shared" si="59"/>
        <v>42682</v>
      </c>
      <c r="AR550" s="577">
        <f t="shared" si="59"/>
        <v>42689</v>
      </c>
      <c r="AS550" s="577">
        <f t="shared" si="59"/>
        <v>42696</v>
      </c>
      <c r="AT550" s="577">
        <f t="shared" si="59"/>
        <v>42703</v>
      </c>
      <c r="AU550" s="578"/>
      <c r="AV550" s="579" t="s">
        <v>438</v>
      </c>
      <c r="AW550" s="580" t="s">
        <v>439</v>
      </c>
    </row>
    <row r="551" spans="1:50" s="3" customFormat="1" ht="13">
      <c r="A551" s="357" t="s">
        <v>1504</v>
      </c>
      <c r="B551" s="539"/>
      <c r="C551" s="526">
        <v>0</v>
      </c>
      <c r="D551" s="540"/>
      <c r="E551" s="541"/>
      <c r="F551" s="528">
        <f t="shared" ref="F551:F592" si="61">IFERROR(AVERAGEA(G551:AT551), " ")</f>
        <v>2.1747685185185186E-2</v>
      </c>
      <c r="G551" s="301"/>
      <c r="H551" s="84"/>
      <c r="I551" s="529"/>
      <c r="J551" s="529"/>
      <c r="K551" s="529"/>
      <c r="L551" s="529"/>
      <c r="M551" s="529"/>
      <c r="N551" s="529"/>
      <c r="O551" s="529"/>
      <c r="P551" s="529"/>
      <c r="Q551" s="529"/>
      <c r="R551" s="529">
        <v>2.1747685185185186E-2</v>
      </c>
      <c r="S551" s="301"/>
      <c r="T551" s="301"/>
      <c r="U551" s="301"/>
      <c r="V551" s="301"/>
      <c r="W551" s="122"/>
      <c r="X551" s="122"/>
      <c r="Y551" s="301"/>
      <c r="Z551" s="301"/>
      <c r="AA551" s="122"/>
      <c r="AB551" s="301"/>
      <c r="AC551" s="529"/>
      <c r="AD551" s="301"/>
      <c r="AE551" s="301"/>
      <c r="AF551" s="301"/>
      <c r="AG551" s="301"/>
      <c r="AH551" s="301"/>
      <c r="AI551" s="301"/>
      <c r="AJ551" s="301"/>
      <c r="AK551" s="301"/>
      <c r="AL551" s="301"/>
      <c r="AM551" s="122"/>
      <c r="AN551" s="529"/>
      <c r="AO551" s="301"/>
      <c r="AP551" s="301"/>
      <c r="AQ551" s="301"/>
      <c r="AR551" s="301"/>
      <c r="AS551" s="301"/>
      <c r="AT551" s="301"/>
      <c r="AU551" s="542"/>
      <c r="AV551" s="534">
        <f t="shared" ref="AV551:AV592" si="62">IF(MIN(G551:AT551)=0," ",MIN(G551:AT551))</f>
        <v>2.1747685185185186E-2</v>
      </c>
      <c r="AW551" s="298">
        <f t="shared" ref="AW551:AW592" si="63">COUNTA(G551:AT551)</f>
        <v>1</v>
      </c>
    </row>
    <row r="552" spans="1:50" s="3" customFormat="1" ht="13">
      <c r="A552" s="357" t="s">
        <v>1504</v>
      </c>
      <c r="B552" s="539"/>
      <c r="C552" s="526">
        <v>10</v>
      </c>
      <c r="D552" s="540"/>
      <c r="E552" s="541"/>
      <c r="F552" s="528">
        <f t="shared" si="61"/>
        <v>1.4409722222222221E-2</v>
      </c>
      <c r="G552" s="301"/>
      <c r="H552" s="84"/>
      <c r="I552" s="529"/>
      <c r="J552" s="529"/>
      <c r="K552" s="529"/>
      <c r="L552" s="529"/>
      <c r="M552" s="529"/>
      <c r="N552" s="529"/>
      <c r="O552" s="529"/>
      <c r="P552" s="529"/>
      <c r="Q552" s="529"/>
      <c r="R552" s="529"/>
      <c r="S552" s="301"/>
      <c r="T552" s="301"/>
      <c r="U552" s="301"/>
      <c r="V552" s="301"/>
      <c r="W552" s="122"/>
      <c r="X552" s="122"/>
      <c r="Y552" s="301"/>
      <c r="Z552" s="301"/>
      <c r="AA552" s="122"/>
      <c r="AB552" s="301"/>
      <c r="AC552" s="529"/>
      <c r="AD552" s="301"/>
      <c r="AE552" s="301"/>
      <c r="AF552" s="301"/>
      <c r="AG552" s="301"/>
      <c r="AH552" s="301"/>
      <c r="AI552" s="301"/>
      <c r="AJ552" s="301"/>
      <c r="AK552" s="301"/>
      <c r="AL552" s="301"/>
      <c r="AM552" s="122"/>
      <c r="AN552" s="529"/>
      <c r="AO552" s="529">
        <v>1.4409722222222221E-2</v>
      </c>
      <c r="AP552" s="301"/>
      <c r="AQ552" s="301"/>
      <c r="AR552" s="301"/>
      <c r="AS552" s="301"/>
      <c r="AT552" s="301"/>
      <c r="AU552" s="542"/>
      <c r="AV552" s="534">
        <f t="shared" si="62"/>
        <v>1.4409722222222221E-2</v>
      </c>
      <c r="AW552" s="298">
        <f t="shared" si="63"/>
        <v>1</v>
      </c>
    </row>
    <row r="553" spans="1:50" s="3" customFormat="1" ht="13">
      <c r="A553" s="357" t="s">
        <v>1339</v>
      </c>
      <c r="B553" s="539"/>
      <c r="C553" s="526">
        <v>12</v>
      </c>
      <c r="D553" s="540"/>
      <c r="E553" s="541"/>
      <c r="F553" s="528">
        <f t="shared" si="61"/>
        <v>1.3155864197530863E-2</v>
      </c>
      <c r="G553" s="301"/>
      <c r="H553" s="84"/>
      <c r="I553" s="529"/>
      <c r="J553" s="529"/>
      <c r="K553" s="529"/>
      <c r="L553" s="529"/>
      <c r="M553" s="529">
        <v>1.3900462962962962E-2</v>
      </c>
      <c r="N553" s="529"/>
      <c r="O553" s="529"/>
      <c r="P553" s="529"/>
      <c r="Q553" s="529"/>
      <c r="R553" s="529">
        <v>1.2997685185185183E-2</v>
      </c>
      <c r="S553" s="529">
        <v>1.2569444444444446E-2</v>
      </c>
      <c r="T553" s="301"/>
      <c r="U553" s="301"/>
      <c r="V553" s="301"/>
      <c r="W553" s="122"/>
      <c r="X553" s="122"/>
      <c r="Y553" s="301"/>
      <c r="Z553" s="301"/>
      <c r="AA553" s="122"/>
      <c r="AB553" s="301"/>
      <c r="AC553" s="529"/>
      <c r="AD553" s="301"/>
      <c r="AE553" s="301"/>
      <c r="AF553" s="301"/>
      <c r="AG553" s="301"/>
      <c r="AH553" s="301"/>
      <c r="AI553" s="301"/>
      <c r="AJ553" s="301"/>
      <c r="AK553" s="301"/>
      <c r="AL553" s="301"/>
      <c r="AM553" s="122"/>
      <c r="AN553" s="529"/>
      <c r="AO553" s="529"/>
      <c r="AP553" s="301"/>
      <c r="AQ553" s="301"/>
      <c r="AR553" s="301"/>
      <c r="AS553" s="301"/>
      <c r="AT553" s="301"/>
      <c r="AU553" s="542"/>
      <c r="AV553" s="534">
        <f t="shared" si="62"/>
        <v>1.2569444444444446E-2</v>
      </c>
      <c r="AW553" s="298">
        <f t="shared" si="63"/>
        <v>3</v>
      </c>
    </row>
    <row r="554" spans="1:50" s="3" customFormat="1" ht="13">
      <c r="A554" s="357" t="s">
        <v>1505</v>
      </c>
      <c r="B554" s="525"/>
      <c r="C554" s="526">
        <v>5</v>
      </c>
      <c r="D554" s="527"/>
      <c r="E554" s="541"/>
      <c r="F554" s="528">
        <f t="shared" si="61"/>
        <v>1.7187499999999998E-2</v>
      </c>
      <c r="G554" s="301"/>
      <c r="H554" s="301"/>
      <c r="I554" s="529"/>
      <c r="J554" s="529"/>
      <c r="K554" s="529"/>
      <c r="L554" s="529"/>
      <c r="M554" s="529"/>
      <c r="N554" s="529"/>
      <c r="O554" s="529"/>
      <c r="P554" s="529"/>
      <c r="Q554" s="529">
        <v>1.7187499999999998E-2</v>
      </c>
      <c r="R554" s="529"/>
      <c r="S554" s="529"/>
      <c r="T554" s="301"/>
      <c r="U554" s="529"/>
      <c r="V554" s="301"/>
      <c r="W554" s="301"/>
      <c r="X554" s="301"/>
      <c r="Y554" s="529"/>
      <c r="Z554" s="301"/>
      <c r="AA554" s="529"/>
      <c r="AB554" s="301"/>
      <c r="AC554" s="529"/>
      <c r="AD554" s="301"/>
      <c r="AE554" s="301"/>
      <c r="AF554" s="301"/>
      <c r="AG554" s="301"/>
      <c r="AH554" s="301"/>
      <c r="AI554" s="301"/>
      <c r="AJ554" s="301"/>
      <c r="AK554" s="301"/>
      <c r="AL554" s="529"/>
      <c r="AM554" s="122"/>
      <c r="AN554" s="529"/>
      <c r="AO554" s="529"/>
      <c r="AP554" s="301"/>
      <c r="AQ554" s="301"/>
      <c r="AR554" s="301"/>
      <c r="AS554" s="301"/>
      <c r="AT554" s="301"/>
      <c r="AU554" s="531"/>
      <c r="AV554" s="534">
        <f t="shared" si="62"/>
        <v>1.7187499999999998E-2</v>
      </c>
      <c r="AW554" s="298">
        <f t="shared" si="63"/>
        <v>1</v>
      </c>
    </row>
    <row r="555" spans="1:50" s="3" customFormat="1" ht="13">
      <c r="A555" s="357" t="s">
        <v>1506</v>
      </c>
      <c r="B555" s="525"/>
      <c r="C555" s="526">
        <v>4</v>
      </c>
      <c r="D555" s="527"/>
      <c r="E555" s="541"/>
      <c r="F555" s="528">
        <f t="shared" si="61"/>
        <v>1.8541666666666668E-2</v>
      </c>
      <c r="G555" s="301"/>
      <c r="H555" s="301"/>
      <c r="I555" s="529"/>
      <c r="J555" s="529"/>
      <c r="K555" s="529"/>
      <c r="L555" s="529"/>
      <c r="M555" s="529"/>
      <c r="N555" s="529"/>
      <c r="O555" s="529"/>
      <c r="P555" s="529"/>
      <c r="Q555" s="529"/>
      <c r="R555" s="529"/>
      <c r="S555" s="529"/>
      <c r="T555" s="301"/>
      <c r="U555" s="529"/>
      <c r="V555" s="301"/>
      <c r="W555" s="301"/>
      <c r="X555" s="301"/>
      <c r="Y555" s="529"/>
      <c r="Z555" s="301"/>
      <c r="AA555" s="529"/>
      <c r="AB555" s="301"/>
      <c r="AC555" s="529"/>
      <c r="AD555" s="301"/>
      <c r="AE555" s="301"/>
      <c r="AF555" s="301"/>
      <c r="AG555" s="301"/>
      <c r="AH555" s="301"/>
      <c r="AI555" s="301"/>
      <c r="AJ555" s="301"/>
      <c r="AK555" s="301"/>
      <c r="AL555" s="529"/>
      <c r="AM555" s="122"/>
      <c r="AN555" s="529"/>
      <c r="AO555" s="529">
        <v>1.8541666666666668E-2</v>
      </c>
      <c r="AP555" s="301"/>
      <c r="AQ555" s="301"/>
      <c r="AR555" s="301"/>
      <c r="AS555" s="301"/>
      <c r="AT555" s="301"/>
      <c r="AU555" s="531"/>
      <c r="AV555" s="534">
        <f t="shared" si="62"/>
        <v>1.8541666666666668E-2</v>
      </c>
      <c r="AW555" s="298">
        <f t="shared" si="63"/>
        <v>1</v>
      </c>
    </row>
    <row r="556" spans="1:50" s="3" customFormat="1" ht="13">
      <c r="A556" s="357" t="s">
        <v>1507</v>
      </c>
      <c r="B556" s="539"/>
      <c r="C556" s="526">
        <v>0</v>
      </c>
      <c r="D556" s="540"/>
      <c r="E556" s="541"/>
      <c r="F556" s="528">
        <f t="shared" si="61"/>
        <v>2.1429398148148149E-2</v>
      </c>
      <c r="G556" s="301"/>
      <c r="H556" s="84"/>
      <c r="I556" s="529"/>
      <c r="J556" s="529"/>
      <c r="K556" s="529">
        <v>2.0949074074074075E-2</v>
      </c>
      <c r="L556" s="529"/>
      <c r="M556" s="529"/>
      <c r="N556" s="529"/>
      <c r="O556" s="529"/>
      <c r="P556" s="529"/>
      <c r="Q556" s="529"/>
      <c r="R556" s="529"/>
      <c r="S556" s="301"/>
      <c r="T556" s="301"/>
      <c r="U556" s="301"/>
      <c r="V556" s="301"/>
      <c r="W556" s="122"/>
      <c r="X556" s="122"/>
      <c r="Y556" s="301"/>
      <c r="Z556" s="301"/>
      <c r="AA556" s="122"/>
      <c r="AB556" s="301"/>
      <c r="AC556" s="529"/>
      <c r="AD556" s="301"/>
      <c r="AE556" s="529">
        <v>2.1909722222222223E-2</v>
      </c>
      <c r="AF556" s="529"/>
      <c r="AG556" s="301"/>
      <c r="AH556" s="301"/>
      <c r="AI556" s="301"/>
      <c r="AJ556" s="301"/>
      <c r="AK556" s="301"/>
      <c r="AL556" s="301"/>
      <c r="AM556" s="122"/>
      <c r="AN556" s="301"/>
      <c r="AO556" s="529"/>
      <c r="AP556" s="301"/>
      <c r="AQ556" s="301"/>
      <c r="AR556" s="301"/>
      <c r="AS556" s="301"/>
      <c r="AT556" s="529"/>
      <c r="AU556" s="542"/>
      <c r="AV556" s="534">
        <f t="shared" si="62"/>
        <v>2.0949074074074075E-2</v>
      </c>
      <c r="AW556" s="298">
        <f t="shared" si="63"/>
        <v>2</v>
      </c>
    </row>
    <row r="557" spans="1:50" s="3" customFormat="1" ht="13">
      <c r="A557" s="357" t="s">
        <v>1508</v>
      </c>
      <c r="B557" s="539"/>
      <c r="C557" s="526">
        <v>5</v>
      </c>
      <c r="D557" s="540"/>
      <c r="E557" s="541"/>
      <c r="F557" s="528">
        <f t="shared" si="61"/>
        <v>1.7499999999999998E-2</v>
      </c>
      <c r="G557" s="301"/>
      <c r="H557" s="84"/>
      <c r="I557" s="529"/>
      <c r="J557" s="529"/>
      <c r="K557" s="529"/>
      <c r="L557" s="529"/>
      <c r="M557" s="529"/>
      <c r="N557" s="529"/>
      <c r="O557" s="529"/>
      <c r="P557" s="529"/>
      <c r="Q557" s="529"/>
      <c r="R557" s="529"/>
      <c r="S557" s="301"/>
      <c r="T557" s="301"/>
      <c r="U557" s="301"/>
      <c r="V557" s="301"/>
      <c r="W557" s="122"/>
      <c r="X557" s="122"/>
      <c r="Y557" s="301"/>
      <c r="Z557" s="301"/>
      <c r="AA557" s="122"/>
      <c r="AB557" s="301"/>
      <c r="AC557" s="529"/>
      <c r="AD557" s="301"/>
      <c r="AE557" s="529"/>
      <c r="AF557" s="529"/>
      <c r="AG557" s="301"/>
      <c r="AH557" s="301"/>
      <c r="AI557" s="301"/>
      <c r="AJ557" s="529">
        <v>1.7499999999999998E-2</v>
      </c>
      <c r="AK557" s="301"/>
      <c r="AL557" s="301"/>
      <c r="AM557" s="122"/>
      <c r="AN557" s="301"/>
      <c r="AO557" s="529"/>
      <c r="AP557" s="301"/>
      <c r="AQ557" s="301"/>
      <c r="AR557" s="301"/>
      <c r="AS557" s="301"/>
      <c r="AT557" s="529"/>
      <c r="AU557" s="542"/>
      <c r="AV557" s="534">
        <f t="shared" si="62"/>
        <v>1.7499999999999998E-2</v>
      </c>
      <c r="AW557" s="298">
        <f t="shared" si="63"/>
        <v>1</v>
      </c>
    </row>
    <row r="558" spans="1:50" s="3" customFormat="1" ht="13">
      <c r="A558" s="357" t="s">
        <v>1509</v>
      </c>
      <c r="B558" s="539"/>
      <c r="C558" s="526">
        <v>4</v>
      </c>
      <c r="D558" s="540"/>
      <c r="E558" s="541"/>
      <c r="F558" s="528">
        <f t="shared" si="61"/>
        <v>1.8541666666666668E-2</v>
      </c>
      <c r="G558" s="301"/>
      <c r="H558" s="84"/>
      <c r="I558" s="529"/>
      <c r="J558" s="529"/>
      <c r="K558" s="529"/>
      <c r="L558" s="529"/>
      <c r="M558" s="529"/>
      <c r="N558" s="529"/>
      <c r="O558" s="529"/>
      <c r="P558" s="529"/>
      <c r="Q558" s="529"/>
      <c r="R558" s="529"/>
      <c r="S558" s="301"/>
      <c r="T558" s="301"/>
      <c r="U558" s="301"/>
      <c r="V558" s="301"/>
      <c r="W558" s="122"/>
      <c r="X558" s="122"/>
      <c r="Y558" s="301"/>
      <c r="Z558" s="301"/>
      <c r="AA558" s="122"/>
      <c r="AB558" s="301"/>
      <c r="AC558" s="529"/>
      <c r="AD558" s="301"/>
      <c r="AE558" s="529"/>
      <c r="AF558" s="529"/>
      <c r="AG558" s="301"/>
      <c r="AH558" s="301"/>
      <c r="AI558" s="301"/>
      <c r="AJ558" s="529"/>
      <c r="AK558" s="301"/>
      <c r="AL558" s="301"/>
      <c r="AM558" s="122"/>
      <c r="AN558" s="301"/>
      <c r="AO558" s="529">
        <v>1.8541666666666668E-2</v>
      </c>
      <c r="AP558" s="301"/>
      <c r="AQ558" s="301"/>
      <c r="AR558" s="301"/>
      <c r="AS558" s="301"/>
      <c r="AT558" s="529"/>
      <c r="AU558" s="542"/>
      <c r="AV558" s="534">
        <f t="shared" si="62"/>
        <v>1.8541666666666668E-2</v>
      </c>
      <c r="AW558" s="298">
        <f t="shared" si="63"/>
        <v>1</v>
      </c>
    </row>
    <row r="559" spans="1:50" s="3" customFormat="1" ht="13">
      <c r="A559" s="357" t="s">
        <v>1403</v>
      </c>
      <c r="B559" s="539"/>
      <c r="C559" s="526">
        <v>0</v>
      </c>
      <c r="D559" s="540"/>
      <c r="E559" s="541"/>
      <c r="F559" s="528">
        <f t="shared" si="61"/>
        <v>2.0983796296296296E-2</v>
      </c>
      <c r="G559" s="301"/>
      <c r="H559" s="84"/>
      <c r="I559" s="529"/>
      <c r="J559" s="529"/>
      <c r="K559" s="529"/>
      <c r="L559" s="529"/>
      <c r="M559" s="529"/>
      <c r="N559" s="529"/>
      <c r="O559" s="529"/>
      <c r="P559" s="529"/>
      <c r="Q559" s="529"/>
      <c r="R559" s="529"/>
      <c r="S559" s="301"/>
      <c r="T559" s="301"/>
      <c r="U559" s="301"/>
      <c r="V559" s="301"/>
      <c r="W559" s="122"/>
      <c r="X559" s="122"/>
      <c r="Y559" s="301"/>
      <c r="Z559" s="301"/>
      <c r="AA559" s="122"/>
      <c r="AB559" s="301"/>
      <c r="AC559" s="529"/>
      <c r="AD559" s="301"/>
      <c r="AE559" s="529"/>
      <c r="AF559" s="529"/>
      <c r="AG559" s="301"/>
      <c r="AH559" s="529">
        <v>2.0983796296296296E-2</v>
      </c>
      <c r="AI559" s="301"/>
      <c r="AJ559" s="301"/>
      <c r="AK559" s="301"/>
      <c r="AL559" s="301"/>
      <c r="AM559" s="122"/>
      <c r="AN559" s="301"/>
      <c r="AO559" s="529"/>
      <c r="AP559" s="301"/>
      <c r="AQ559" s="301"/>
      <c r="AR559" s="301"/>
      <c r="AS559" s="301"/>
      <c r="AT559" s="529"/>
      <c r="AU559" s="542"/>
      <c r="AV559" s="534">
        <f t="shared" si="62"/>
        <v>2.0983796296296296E-2</v>
      </c>
      <c r="AW559" s="298">
        <f t="shared" si="63"/>
        <v>1</v>
      </c>
    </row>
    <row r="560" spans="1:50" s="3" customFormat="1" ht="13">
      <c r="A560" s="357" t="s">
        <v>1510</v>
      </c>
      <c r="B560" s="539"/>
      <c r="C560" s="526">
        <v>6</v>
      </c>
      <c r="D560" s="540"/>
      <c r="E560" s="541"/>
      <c r="F560" s="528">
        <f t="shared" si="61"/>
        <v>1.6145833333333335E-2</v>
      </c>
      <c r="G560" s="301"/>
      <c r="H560" s="84"/>
      <c r="I560" s="529"/>
      <c r="J560" s="529"/>
      <c r="K560" s="529"/>
      <c r="L560" s="529"/>
      <c r="M560" s="529"/>
      <c r="N560" s="529"/>
      <c r="O560" s="529"/>
      <c r="P560" s="529"/>
      <c r="Q560" s="529"/>
      <c r="R560" s="529"/>
      <c r="S560" s="301"/>
      <c r="T560" s="301"/>
      <c r="U560" s="301"/>
      <c r="V560" s="301"/>
      <c r="W560" s="122"/>
      <c r="X560" s="122"/>
      <c r="Y560" s="301"/>
      <c r="Z560" s="301"/>
      <c r="AA560" s="122"/>
      <c r="AB560" s="301"/>
      <c r="AC560" s="529"/>
      <c r="AD560" s="301"/>
      <c r="AE560" s="529"/>
      <c r="AF560" s="529"/>
      <c r="AG560" s="301"/>
      <c r="AH560" s="529"/>
      <c r="AI560" s="529">
        <v>1.6145833333333335E-2</v>
      </c>
      <c r="AJ560" s="301"/>
      <c r="AK560" s="301"/>
      <c r="AL560" s="301"/>
      <c r="AM560" s="122"/>
      <c r="AN560" s="301"/>
      <c r="AO560" s="529"/>
      <c r="AP560" s="301"/>
      <c r="AQ560" s="301"/>
      <c r="AR560" s="301"/>
      <c r="AS560" s="301"/>
      <c r="AT560" s="529"/>
      <c r="AU560" s="542"/>
      <c r="AV560" s="534">
        <f t="shared" si="62"/>
        <v>1.6145833333333335E-2</v>
      </c>
      <c r="AW560" s="298">
        <f t="shared" si="63"/>
        <v>1</v>
      </c>
    </row>
    <row r="561" spans="1:50" s="3" customFormat="1" ht="13">
      <c r="A561" s="357" t="s">
        <v>1511</v>
      </c>
      <c r="B561" s="539"/>
      <c r="C561" s="526"/>
      <c r="D561" s="540"/>
      <c r="E561" s="541"/>
      <c r="F561" s="528"/>
      <c r="G561" s="301"/>
      <c r="H561" s="84"/>
      <c r="I561" s="529"/>
      <c r="J561" s="529"/>
      <c r="K561" s="529"/>
      <c r="L561" s="529"/>
      <c r="M561" s="529"/>
      <c r="N561" s="529"/>
      <c r="O561" s="529"/>
      <c r="P561" s="529"/>
      <c r="Q561" s="529"/>
      <c r="R561" s="529"/>
      <c r="S561" s="301"/>
      <c r="T561" s="301"/>
      <c r="U561" s="301"/>
      <c r="V561" s="301"/>
      <c r="W561" s="122"/>
      <c r="X561" s="122"/>
      <c r="Y561" s="301"/>
      <c r="Z561" s="301"/>
      <c r="AA561" s="122"/>
      <c r="AB561" s="301"/>
      <c r="AC561" s="529"/>
      <c r="AD561" s="301"/>
      <c r="AE561" s="529"/>
      <c r="AF561" s="529"/>
      <c r="AG561" s="301"/>
      <c r="AH561" s="529"/>
      <c r="AI561" s="529"/>
      <c r="AJ561" s="301"/>
      <c r="AK561" s="301"/>
      <c r="AL561" s="301"/>
      <c r="AM561" s="122"/>
      <c r="AN561" s="301"/>
      <c r="AO561" s="529"/>
      <c r="AP561" s="301"/>
      <c r="AQ561" s="301"/>
      <c r="AR561" s="301"/>
      <c r="AS561" s="301"/>
      <c r="AT561" s="529">
        <v>1.3715277777777778E-2</v>
      </c>
      <c r="AU561" s="542"/>
      <c r="AV561" s="534">
        <f t="shared" si="62"/>
        <v>1.3715277777777778E-2</v>
      </c>
      <c r="AW561" s="298">
        <f t="shared" si="63"/>
        <v>1</v>
      </c>
    </row>
    <row r="562" spans="1:50" s="3" customFormat="1" ht="13">
      <c r="A562" s="357" t="s">
        <v>1512</v>
      </c>
      <c r="B562" s="539"/>
      <c r="C562" s="526"/>
      <c r="D562" s="540"/>
      <c r="E562" s="541"/>
      <c r="F562" s="528">
        <f t="shared" si="61"/>
        <v>1.8842592592592591E-2</v>
      </c>
      <c r="G562" s="301"/>
      <c r="H562" s="84"/>
      <c r="I562" s="529"/>
      <c r="J562" s="529"/>
      <c r="K562" s="529"/>
      <c r="L562" s="529"/>
      <c r="M562" s="529"/>
      <c r="N562" s="529"/>
      <c r="O562" s="529"/>
      <c r="P562" s="529"/>
      <c r="Q562" s="529"/>
      <c r="R562" s="529"/>
      <c r="S562" s="301"/>
      <c r="T562" s="301"/>
      <c r="U562" s="301"/>
      <c r="V562" s="301"/>
      <c r="W562" s="122"/>
      <c r="X562" s="122"/>
      <c r="Y562" s="301"/>
      <c r="Z562" s="301"/>
      <c r="AA562" s="122"/>
      <c r="AB562" s="301"/>
      <c r="AC562" s="529"/>
      <c r="AD562" s="301"/>
      <c r="AE562" s="529"/>
      <c r="AF562" s="529"/>
      <c r="AG562" s="301"/>
      <c r="AH562" s="529"/>
      <c r="AI562" s="529"/>
      <c r="AJ562" s="301"/>
      <c r="AK562" s="301"/>
      <c r="AL562" s="301"/>
      <c r="AM562" s="122"/>
      <c r="AN562" s="301"/>
      <c r="AO562" s="529"/>
      <c r="AP562" s="529">
        <v>1.8842592592592591E-2</v>
      </c>
      <c r="AQ562" s="301"/>
      <c r="AR562" s="301"/>
      <c r="AS562" s="301"/>
      <c r="AT562" s="529"/>
      <c r="AU562" s="542"/>
      <c r="AV562" s="534">
        <f t="shared" si="62"/>
        <v>1.8842592592592591E-2</v>
      </c>
      <c r="AW562" s="298">
        <f t="shared" si="63"/>
        <v>1</v>
      </c>
    </row>
    <row r="563" spans="1:50" s="3" customFormat="1" ht="13">
      <c r="A563" s="357" t="s">
        <v>1513</v>
      </c>
      <c r="B563" s="539"/>
      <c r="C563" s="526">
        <v>4</v>
      </c>
      <c r="D563" s="540"/>
      <c r="E563" s="541"/>
      <c r="F563" s="528">
        <f t="shared" si="61"/>
        <v>1.8101851851851852E-2</v>
      </c>
      <c r="G563" s="301"/>
      <c r="H563" s="84"/>
      <c r="I563" s="529"/>
      <c r="J563" s="529"/>
      <c r="K563" s="529"/>
      <c r="L563" s="529"/>
      <c r="M563" s="529"/>
      <c r="N563" s="529">
        <v>1.8217592592592594E-2</v>
      </c>
      <c r="O563" s="529"/>
      <c r="P563" s="529"/>
      <c r="Q563" s="529"/>
      <c r="R563" s="529"/>
      <c r="S563" s="301"/>
      <c r="T563" s="301"/>
      <c r="U563" s="301"/>
      <c r="V563" s="301"/>
      <c r="W563" s="122"/>
      <c r="X563" s="122"/>
      <c r="Y563" s="301"/>
      <c r="Z563" s="301"/>
      <c r="AA563" s="122"/>
      <c r="AB563" s="301"/>
      <c r="AC563" s="529"/>
      <c r="AD563" s="301"/>
      <c r="AE563" s="301"/>
      <c r="AF563" s="301"/>
      <c r="AG563" s="301"/>
      <c r="AH563" s="529"/>
      <c r="AI563" s="122"/>
      <c r="AJ563" s="529"/>
      <c r="AK563" s="301"/>
      <c r="AL563" s="529">
        <v>1.7986111111111109E-2</v>
      </c>
      <c r="AM563" s="122"/>
      <c r="AN563" s="529"/>
      <c r="AO563" s="529"/>
      <c r="AP563" s="301"/>
      <c r="AQ563" s="301"/>
      <c r="AR563" s="301"/>
      <c r="AS563" s="301"/>
      <c r="AT563" s="301"/>
      <c r="AU563" s="542"/>
      <c r="AV563" s="534">
        <f t="shared" si="62"/>
        <v>1.7986111111111109E-2</v>
      </c>
      <c r="AW563" s="298">
        <f t="shared" si="63"/>
        <v>2</v>
      </c>
    </row>
    <row r="564" spans="1:50" s="3" customFormat="1" ht="13">
      <c r="A564" s="357" t="s">
        <v>1514</v>
      </c>
      <c r="B564" s="539"/>
      <c r="C564" s="526">
        <v>10</v>
      </c>
      <c r="D564" s="540"/>
      <c r="E564" s="541"/>
      <c r="F564" s="528">
        <f t="shared" si="61"/>
        <v>0.51358796296296294</v>
      </c>
      <c r="G564" s="301"/>
      <c r="H564" s="84"/>
      <c r="I564" s="529"/>
      <c r="J564" s="529"/>
      <c r="K564" s="529"/>
      <c r="L564" s="529">
        <v>0.51358796296296294</v>
      </c>
      <c r="M564" s="529"/>
      <c r="N564" s="529"/>
      <c r="O564" s="529"/>
      <c r="P564" s="529"/>
      <c r="Q564" s="529"/>
      <c r="R564" s="529"/>
      <c r="S564" s="301"/>
      <c r="T564" s="301"/>
      <c r="U564" s="301"/>
      <c r="V564" s="301"/>
      <c r="W564" s="122"/>
      <c r="X564" s="122"/>
      <c r="Y564" s="301"/>
      <c r="Z564" s="301"/>
      <c r="AA564" s="122"/>
      <c r="AB564" s="301"/>
      <c r="AC564" s="529"/>
      <c r="AD564" s="301"/>
      <c r="AE564" s="301"/>
      <c r="AF564" s="301"/>
      <c r="AG564" s="301"/>
      <c r="AH564" s="301"/>
      <c r="AI564" s="301"/>
      <c r="AJ564" s="301"/>
      <c r="AK564" s="301"/>
      <c r="AL564" s="301"/>
      <c r="AM564" s="122"/>
      <c r="AN564" s="301"/>
      <c r="AO564" s="529"/>
      <c r="AP564" s="301"/>
      <c r="AQ564" s="301"/>
      <c r="AR564" s="301"/>
      <c r="AS564" s="301"/>
      <c r="AT564" s="529"/>
      <c r="AU564" s="542"/>
      <c r="AV564" s="534">
        <f t="shared" si="62"/>
        <v>0.51358796296296294</v>
      </c>
      <c r="AW564" s="298">
        <f t="shared" si="63"/>
        <v>1</v>
      </c>
    </row>
    <row r="565" spans="1:50" s="3" customFormat="1" ht="13">
      <c r="A565" s="357" t="s">
        <v>1515</v>
      </c>
      <c r="B565" s="539"/>
      <c r="C565" s="526"/>
      <c r="D565" s="540"/>
      <c r="E565" s="541"/>
      <c r="F565" s="528"/>
      <c r="G565" s="301"/>
      <c r="H565" s="84"/>
      <c r="I565" s="529"/>
      <c r="J565" s="529"/>
      <c r="K565" s="529"/>
      <c r="L565" s="529"/>
      <c r="M565" s="529"/>
      <c r="N565" s="529"/>
      <c r="O565" s="529"/>
      <c r="P565" s="529"/>
      <c r="Q565" s="529"/>
      <c r="R565" s="529"/>
      <c r="S565" s="301"/>
      <c r="T565" s="301"/>
      <c r="U565" s="301"/>
      <c r="V565" s="301"/>
      <c r="W565" s="122"/>
      <c r="X565" s="122"/>
      <c r="Y565" s="301"/>
      <c r="Z565" s="301"/>
      <c r="AA565" s="122"/>
      <c r="AB565" s="301"/>
      <c r="AC565" s="529"/>
      <c r="AD565" s="301"/>
      <c r="AE565" s="301"/>
      <c r="AF565" s="301"/>
      <c r="AG565" s="301"/>
      <c r="AH565" s="301"/>
      <c r="AI565" s="301"/>
      <c r="AJ565" s="301"/>
      <c r="AK565" s="301"/>
      <c r="AL565" s="301"/>
      <c r="AM565" s="122"/>
      <c r="AN565" s="301"/>
      <c r="AO565" s="529"/>
      <c r="AP565" s="301"/>
      <c r="AQ565" s="301"/>
      <c r="AR565" s="301"/>
      <c r="AS565" s="301"/>
      <c r="AT565" s="529">
        <v>1.6203703703703703E-2</v>
      </c>
      <c r="AU565" s="542"/>
      <c r="AV565" s="534">
        <f t="shared" si="62"/>
        <v>1.6203703703703703E-2</v>
      </c>
      <c r="AW565" s="298">
        <f t="shared" si="63"/>
        <v>1</v>
      </c>
    </row>
    <row r="566" spans="1:50" s="3" customFormat="1" ht="13">
      <c r="A566" s="357" t="s">
        <v>1516</v>
      </c>
      <c r="B566" s="539"/>
      <c r="C566" s="526"/>
      <c r="D566" s="540"/>
      <c r="E566" s="541"/>
      <c r="F566" s="528"/>
      <c r="G566" s="301"/>
      <c r="H566" s="84"/>
      <c r="I566" s="529"/>
      <c r="J566" s="529"/>
      <c r="K566" s="529"/>
      <c r="L566" s="529"/>
      <c r="M566" s="529"/>
      <c r="N566" s="529"/>
      <c r="O566" s="529"/>
      <c r="P566" s="529"/>
      <c r="Q566" s="529"/>
      <c r="R566" s="529"/>
      <c r="S566" s="301"/>
      <c r="T566" s="301"/>
      <c r="U566" s="301"/>
      <c r="V566" s="301"/>
      <c r="W566" s="122"/>
      <c r="X566" s="122"/>
      <c r="Y566" s="301"/>
      <c r="Z566" s="301"/>
      <c r="AA566" s="122"/>
      <c r="AB566" s="301"/>
      <c r="AC566" s="529"/>
      <c r="AD566" s="301"/>
      <c r="AE566" s="301"/>
      <c r="AF566" s="301"/>
      <c r="AG566" s="301"/>
      <c r="AH566" s="301"/>
      <c r="AI566" s="301"/>
      <c r="AJ566" s="301"/>
      <c r="AK566" s="301"/>
      <c r="AL566" s="301"/>
      <c r="AM566" s="122"/>
      <c r="AN566" s="301"/>
      <c r="AO566" s="529"/>
      <c r="AP566" s="301"/>
      <c r="AQ566" s="301"/>
      <c r="AR566" s="301"/>
      <c r="AS566" s="301"/>
      <c r="AT566" s="529">
        <v>2.2511574074074073E-2</v>
      </c>
      <c r="AU566" s="542"/>
      <c r="AV566" s="534">
        <f t="shared" si="62"/>
        <v>2.2511574074074073E-2</v>
      </c>
      <c r="AW566" s="298">
        <f t="shared" si="63"/>
        <v>1</v>
      </c>
    </row>
    <row r="567" spans="1:50" s="3" customFormat="1" ht="13">
      <c r="A567" s="357" t="s">
        <v>1517</v>
      </c>
      <c r="B567" s="539"/>
      <c r="C567" s="526">
        <v>6</v>
      </c>
      <c r="D567" s="540"/>
      <c r="E567" s="541"/>
      <c r="F567" s="528">
        <f t="shared" si="61"/>
        <v>1.652777777777778E-2</v>
      </c>
      <c r="G567" s="301"/>
      <c r="H567" s="84"/>
      <c r="I567" s="529"/>
      <c r="J567" s="529"/>
      <c r="K567" s="529"/>
      <c r="L567" s="529"/>
      <c r="M567" s="529"/>
      <c r="N567" s="529"/>
      <c r="O567" s="529"/>
      <c r="P567" s="529"/>
      <c r="Q567" s="529"/>
      <c r="R567" s="529"/>
      <c r="S567" s="301"/>
      <c r="T567" s="301"/>
      <c r="U567" s="301"/>
      <c r="V567" s="301"/>
      <c r="W567" s="122"/>
      <c r="X567" s="122"/>
      <c r="Y567" s="301"/>
      <c r="Z567" s="301"/>
      <c r="AA567" s="529">
        <v>1.6412037037037037E-2</v>
      </c>
      <c r="AB567" s="301"/>
      <c r="AC567" s="529"/>
      <c r="AD567" s="301"/>
      <c r="AE567" s="529">
        <v>1.6643518518518519E-2</v>
      </c>
      <c r="AF567" s="529"/>
      <c r="AG567" s="301"/>
      <c r="AH567" s="301"/>
      <c r="AI567" s="301"/>
      <c r="AJ567" s="301"/>
      <c r="AK567" s="301"/>
      <c r="AL567" s="301"/>
      <c r="AM567" s="122"/>
      <c r="AN567" s="301"/>
      <c r="AO567" s="529"/>
      <c r="AP567" s="301"/>
      <c r="AQ567" s="301"/>
      <c r="AR567" s="301"/>
      <c r="AS567" s="301"/>
      <c r="AT567" s="529"/>
      <c r="AU567" s="542"/>
      <c r="AV567" s="534">
        <f t="shared" si="62"/>
        <v>1.6412037037037037E-2</v>
      </c>
      <c r="AW567" s="298">
        <f t="shared" si="63"/>
        <v>2</v>
      </c>
      <c r="AX567" s="3" t="s">
        <v>514</v>
      </c>
    </row>
    <row r="568" spans="1:50" s="3" customFormat="1" ht="13">
      <c r="A568" s="357" t="s">
        <v>1518</v>
      </c>
      <c r="B568" s="539"/>
      <c r="C568" s="526">
        <v>8</v>
      </c>
      <c r="D568" s="540"/>
      <c r="E568" s="541"/>
      <c r="F568" s="528">
        <f t="shared" si="61"/>
        <v>0.33566743827160489</v>
      </c>
      <c r="G568" s="301"/>
      <c r="H568" s="84"/>
      <c r="I568" s="529"/>
      <c r="J568" s="529"/>
      <c r="K568" s="529"/>
      <c r="L568" s="529"/>
      <c r="M568" s="529"/>
      <c r="N568" s="529"/>
      <c r="O568" s="529"/>
      <c r="P568" s="529"/>
      <c r="Q568" s="529"/>
      <c r="R568" s="529"/>
      <c r="S568" s="301"/>
      <c r="T568" s="301"/>
      <c r="U568" s="301"/>
      <c r="V568" s="301"/>
      <c r="W568" s="122"/>
      <c r="X568" s="122"/>
      <c r="Y568" s="301"/>
      <c r="Z568" s="529">
        <v>1.5300925925925926E-2</v>
      </c>
      <c r="AA568" s="122"/>
      <c r="AB568" s="301"/>
      <c r="AC568" s="529"/>
      <c r="AD568" s="301"/>
      <c r="AE568" s="301"/>
      <c r="AF568" s="301"/>
      <c r="AG568" s="301"/>
      <c r="AH568" s="529"/>
      <c r="AI568" s="301"/>
      <c r="AJ568" s="301"/>
      <c r="AK568" s="301"/>
      <c r="AL568" s="529">
        <v>1.7187499999999998E-2</v>
      </c>
      <c r="AM568" s="122"/>
      <c r="AN568" s="301"/>
      <c r="AO568" s="529"/>
      <c r="AP568" s="301"/>
      <c r="AQ568" s="301"/>
      <c r="AR568" s="301"/>
      <c r="AS568" s="301"/>
      <c r="AT568" s="529">
        <v>0.97451388888888879</v>
      </c>
      <c r="AU568" s="542"/>
      <c r="AV568" s="534">
        <f t="shared" si="62"/>
        <v>1.5300925925925926E-2</v>
      </c>
      <c r="AW568" s="298">
        <f t="shared" si="63"/>
        <v>3</v>
      </c>
    </row>
    <row r="569" spans="1:50" s="3" customFormat="1" ht="13">
      <c r="A569" s="357" t="s">
        <v>1519</v>
      </c>
      <c r="B569" s="539"/>
      <c r="C569" s="526"/>
      <c r="D569" s="540"/>
      <c r="E569" s="541"/>
      <c r="F569" s="528"/>
      <c r="G569" s="301"/>
      <c r="H569" s="84"/>
      <c r="I569" s="529"/>
      <c r="J569" s="529"/>
      <c r="K569" s="529"/>
      <c r="L569" s="529"/>
      <c r="M569" s="529"/>
      <c r="N569" s="529"/>
      <c r="O569" s="529"/>
      <c r="P569" s="529"/>
      <c r="Q569" s="529"/>
      <c r="R569" s="529"/>
      <c r="S569" s="301"/>
      <c r="T569" s="301"/>
      <c r="U569" s="301"/>
      <c r="V569" s="301"/>
      <c r="W569" s="122"/>
      <c r="X569" s="122"/>
      <c r="Y569" s="301"/>
      <c r="Z569" s="529"/>
      <c r="AA569" s="122"/>
      <c r="AB569" s="301"/>
      <c r="AC569" s="529"/>
      <c r="AD569" s="301"/>
      <c r="AE569" s="301"/>
      <c r="AF569" s="301"/>
      <c r="AG569" s="301"/>
      <c r="AH569" s="529"/>
      <c r="AI569" s="301"/>
      <c r="AJ569" s="301"/>
      <c r="AK569" s="301"/>
      <c r="AL569" s="529"/>
      <c r="AM569" s="122"/>
      <c r="AN569" s="301"/>
      <c r="AO569" s="529"/>
      <c r="AP569" s="301"/>
      <c r="AQ569" s="301"/>
      <c r="AR569" s="301"/>
      <c r="AS569" s="301"/>
      <c r="AT569" s="529">
        <v>2.0844907407407406E-2</v>
      </c>
      <c r="AU569" s="542"/>
      <c r="AV569" s="534">
        <f t="shared" si="62"/>
        <v>2.0844907407407406E-2</v>
      </c>
      <c r="AW569" s="298">
        <f t="shared" si="63"/>
        <v>1</v>
      </c>
    </row>
    <row r="570" spans="1:50" s="3" customFormat="1" ht="13">
      <c r="A570" s="357" t="s">
        <v>1520</v>
      </c>
      <c r="B570" s="539"/>
      <c r="C570" s="526">
        <v>9</v>
      </c>
      <c r="D570" s="540"/>
      <c r="E570" s="541"/>
      <c r="F570" s="528">
        <f t="shared" si="61"/>
        <v>1.5729166666666666E-2</v>
      </c>
      <c r="G570" s="301"/>
      <c r="H570" s="84"/>
      <c r="I570" s="529"/>
      <c r="J570" s="529"/>
      <c r="K570" s="529"/>
      <c r="L570" s="529"/>
      <c r="M570" s="529"/>
      <c r="N570" s="529"/>
      <c r="O570" s="529"/>
      <c r="P570" s="529"/>
      <c r="Q570" s="529"/>
      <c r="R570" s="529"/>
      <c r="S570" s="301"/>
      <c r="T570" s="301"/>
      <c r="U570" s="301"/>
      <c r="V570" s="301"/>
      <c r="W570" s="122"/>
      <c r="X570" s="122"/>
      <c r="Y570" s="301"/>
      <c r="Z570" s="529"/>
      <c r="AA570" s="122"/>
      <c r="AB570" s="301"/>
      <c r="AC570" s="529"/>
      <c r="AD570" s="301"/>
      <c r="AE570" s="301"/>
      <c r="AF570" s="301"/>
      <c r="AG570" s="301"/>
      <c r="AH570" s="529">
        <v>1.4849537037037036E-2</v>
      </c>
      <c r="AI570" s="301"/>
      <c r="AJ570" s="301"/>
      <c r="AK570" s="301"/>
      <c r="AL570" s="301"/>
      <c r="AM570" s="122"/>
      <c r="AN570" s="301"/>
      <c r="AO570" s="529">
        <v>1.4965277777777779E-2</v>
      </c>
      <c r="AP570" s="301"/>
      <c r="AQ570" s="301"/>
      <c r="AR570" s="301"/>
      <c r="AS570" s="301"/>
      <c r="AT570" s="529">
        <v>1.7372685185185185E-2</v>
      </c>
      <c r="AU570" s="542"/>
      <c r="AV570" s="534">
        <f t="shared" si="62"/>
        <v>1.4849537037037036E-2</v>
      </c>
      <c r="AW570" s="298">
        <f t="shared" si="63"/>
        <v>3</v>
      </c>
    </row>
    <row r="571" spans="1:50" s="3" customFormat="1" ht="13">
      <c r="A571" s="357" t="s">
        <v>1521</v>
      </c>
      <c r="B571" s="539"/>
      <c r="C571" s="526">
        <v>6</v>
      </c>
      <c r="D571" s="540"/>
      <c r="E571" s="541"/>
      <c r="F571" s="528">
        <f t="shared" si="61"/>
        <v>1.699074074074074E-2</v>
      </c>
      <c r="G571" s="301"/>
      <c r="H571" s="84"/>
      <c r="I571" s="529"/>
      <c r="J571" s="529"/>
      <c r="K571" s="529"/>
      <c r="L571" s="529"/>
      <c r="M571" s="529"/>
      <c r="N571" s="529"/>
      <c r="O571" s="529"/>
      <c r="P571" s="529"/>
      <c r="Q571" s="529"/>
      <c r="R571" s="529"/>
      <c r="S571" s="301"/>
      <c r="T571" s="301"/>
      <c r="U571" s="301"/>
      <c r="V571" s="301"/>
      <c r="W571" s="122"/>
      <c r="X571" s="122"/>
      <c r="Y571" s="301"/>
      <c r="Z571" s="529"/>
      <c r="AA571" s="122"/>
      <c r="AB571" s="301"/>
      <c r="AC571" s="529"/>
      <c r="AD571" s="301"/>
      <c r="AE571" s="301"/>
      <c r="AF571" s="301"/>
      <c r="AG571" s="301"/>
      <c r="AH571" s="529"/>
      <c r="AI571" s="301"/>
      <c r="AJ571" s="529">
        <v>1.699074074074074E-2</v>
      </c>
      <c r="AK571" s="301"/>
      <c r="AL571" s="301"/>
      <c r="AM571" s="122"/>
      <c r="AN571" s="301"/>
      <c r="AO571" s="529"/>
      <c r="AP571" s="301"/>
      <c r="AQ571" s="301"/>
      <c r="AR571" s="301"/>
      <c r="AS571" s="301"/>
      <c r="AT571" s="301"/>
      <c r="AU571" s="542"/>
      <c r="AV571" s="534">
        <f t="shared" si="62"/>
        <v>1.699074074074074E-2</v>
      </c>
      <c r="AW571" s="298">
        <f t="shared" si="63"/>
        <v>1</v>
      </c>
    </row>
    <row r="572" spans="1:50" s="3" customFormat="1" ht="13">
      <c r="A572" s="357" t="s">
        <v>1100</v>
      </c>
      <c r="B572" s="539"/>
      <c r="C572" s="526">
        <v>0</v>
      </c>
      <c r="D572" s="540"/>
      <c r="E572" s="541"/>
      <c r="F572" s="528">
        <f t="shared" si="61"/>
        <v>2.6053240740740738E-2</v>
      </c>
      <c r="G572" s="301"/>
      <c r="H572" s="84"/>
      <c r="I572" s="529"/>
      <c r="J572" s="529"/>
      <c r="K572" s="529"/>
      <c r="L572" s="529"/>
      <c r="M572" s="529"/>
      <c r="N572" s="529"/>
      <c r="O572" s="529"/>
      <c r="P572" s="529"/>
      <c r="Q572" s="529"/>
      <c r="R572" s="529"/>
      <c r="S572" s="301"/>
      <c r="T572" s="301"/>
      <c r="U572" s="301"/>
      <c r="V572" s="301"/>
      <c r="W572" s="122"/>
      <c r="X572" s="529">
        <v>2.6053240740740738E-2</v>
      </c>
      <c r="Y572" s="301"/>
      <c r="Z572" s="301"/>
      <c r="AA572" s="122"/>
      <c r="AB572" s="301"/>
      <c r="AC572" s="529"/>
      <c r="AD572" s="301"/>
      <c r="AE572" s="301"/>
      <c r="AF572" s="301"/>
      <c r="AG572" s="301"/>
      <c r="AH572" s="301"/>
      <c r="AI572" s="301"/>
      <c r="AJ572" s="301"/>
      <c r="AK572" s="301"/>
      <c r="AL572" s="301"/>
      <c r="AM572" s="122"/>
      <c r="AN572" s="301"/>
      <c r="AO572" s="529"/>
      <c r="AP572" s="301"/>
      <c r="AQ572" s="301"/>
      <c r="AR572" s="301"/>
      <c r="AS572" s="301"/>
      <c r="AT572" s="529"/>
      <c r="AU572" s="542"/>
      <c r="AV572" s="534">
        <f t="shared" si="62"/>
        <v>2.6053240740740738E-2</v>
      </c>
      <c r="AW572" s="298">
        <f t="shared" si="63"/>
        <v>1</v>
      </c>
    </row>
    <row r="573" spans="1:50" s="3" customFormat="1" ht="13">
      <c r="A573" s="357" t="s">
        <v>1522</v>
      </c>
      <c r="B573" s="539"/>
      <c r="C573" s="526">
        <v>0</v>
      </c>
      <c r="D573" s="540"/>
      <c r="E573" s="541"/>
      <c r="F573" s="528">
        <f t="shared" si="61"/>
        <v>2.4409722222222222E-2</v>
      </c>
      <c r="G573" s="301"/>
      <c r="H573" s="84"/>
      <c r="I573" s="529"/>
      <c r="J573" s="529"/>
      <c r="K573" s="529"/>
      <c r="L573" s="529"/>
      <c r="M573" s="529"/>
      <c r="N573" s="529"/>
      <c r="O573" s="529"/>
      <c r="P573" s="529"/>
      <c r="Q573" s="529"/>
      <c r="R573" s="529"/>
      <c r="S573" s="529"/>
      <c r="T573" s="301"/>
      <c r="U573" s="301"/>
      <c r="V573" s="529"/>
      <c r="W573" s="122"/>
      <c r="X573" s="529"/>
      <c r="Y573" s="301"/>
      <c r="Z573" s="529">
        <v>2.4513888888888887E-2</v>
      </c>
      <c r="AA573" s="122"/>
      <c r="AB573" s="301"/>
      <c r="AC573" s="529"/>
      <c r="AD573" s="301"/>
      <c r="AE573" s="529">
        <v>2.4305555555555556E-2</v>
      </c>
      <c r="AF573" s="529"/>
      <c r="AG573" s="301"/>
      <c r="AH573" s="529"/>
      <c r="AI573" s="122"/>
      <c r="AJ573" s="529"/>
      <c r="AK573" s="301"/>
      <c r="AL573" s="301"/>
      <c r="AM573" s="122"/>
      <c r="AN573" s="301"/>
      <c r="AO573" s="529"/>
      <c r="AP573" s="301"/>
      <c r="AQ573" s="301"/>
      <c r="AR573" s="301"/>
      <c r="AS573" s="301"/>
      <c r="AT573" s="301"/>
      <c r="AU573" s="542"/>
      <c r="AV573" s="534">
        <f t="shared" si="62"/>
        <v>2.4305555555555556E-2</v>
      </c>
      <c r="AW573" s="298">
        <f t="shared" si="63"/>
        <v>2</v>
      </c>
    </row>
    <row r="574" spans="1:50" s="3" customFormat="1" ht="13">
      <c r="A574" s="357" t="s">
        <v>1523</v>
      </c>
      <c r="B574" s="539"/>
      <c r="C574" s="526">
        <v>5</v>
      </c>
      <c r="D574" s="540"/>
      <c r="E574" s="541"/>
      <c r="F574" s="528">
        <f t="shared" si="61"/>
        <v>1.8385416666666668E-2</v>
      </c>
      <c r="G574" s="301"/>
      <c r="H574" s="84"/>
      <c r="I574" s="529"/>
      <c r="J574" s="529"/>
      <c r="K574" s="529"/>
      <c r="L574" s="529"/>
      <c r="M574" s="529"/>
      <c r="N574" s="529"/>
      <c r="O574" s="529"/>
      <c r="P574" s="529"/>
      <c r="Q574" s="529"/>
      <c r="R574" s="529"/>
      <c r="S574" s="529"/>
      <c r="T574" s="301"/>
      <c r="U574" s="301"/>
      <c r="V574" s="529"/>
      <c r="W574" s="122"/>
      <c r="X574" s="529"/>
      <c r="Y574" s="301"/>
      <c r="Z574" s="529">
        <v>1.8819444444444448E-2</v>
      </c>
      <c r="AA574" s="122"/>
      <c r="AB574" s="301"/>
      <c r="AC574" s="529"/>
      <c r="AD574" s="301"/>
      <c r="AE574" s="529">
        <v>1.7951388888888888E-2</v>
      </c>
      <c r="AF574" s="529"/>
      <c r="AG574" s="301"/>
      <c r="AH574" s="529"/>
      <c r="AI574" s="122"/>
      <c r="AJ574" s="529"/>
      <c r="AK574" s="301"/>
      <c r="AL574" s="301"/>
      <c r="AM574" s="122"/>
      <c r="AN574" s="301"/>
      <c r="AO574" s="529"/>
      <c r="AP574" s="301"/>
      <c r="AQ574" s="301"/>
      <c r="AR574" s="301"/>
      <c r="AS574" s="301"/>
      <c r="AT574" s="301"/>
      <c r="AU574" s="542"/>
      <c r="AV574" s="534">
        <f t="shared" si="62"/>
        <v>1.7951388888888888E-2</v>
      </c>
      <c r="AW574" s="298">
        <f t="shared" si="63"/>
        <v>2</v>
      </c>
    </row>
    <row r="575" spans="1:50" s="3" customFormat="1" ht="13">
      <c r="A575" s="357" t="s">
        <v>1524</v>
      </c>
      <c r="B575" s="539"/>
      <c r="C575" s="526">
        <v>0</v>
      </c>
      <c r="D575" s="540"/>
      <c r="E575" s="541"/>
      <c r="F575" s="528">
        <f t="shared" si="61"/>
        <v>2.2048611111111113E-2</v>
      </c>
      <c r="G575" s="301"/>
      <c r="H575" s="84"/>
      <c r="I575" s="529"/>
      <c r="J575" s="529"/>
      <c r="K575" s="529"/>
      <c r="L575" s="529"/>
      <c r="M575" s="529"/>
      <c r="N575" s="529"/>
      <c r="O575" s="529"/>
      <c r="P575" s="529"/>
      <c r="Q575" s="529"/>
      <c r="R575" s="529">
        <v>2.2048611111111113E-2</v>
      </c>
      <c r="S575" s="301"/>
      <c r="T575" s="301"/>
      <c r="U575" s="301"/>
      <c r="V575" s="301"/>
      <c r="W575" s="122"/>
      <c r="X575" s="122"/>
      <c r="Y575" s="301"/>
      <c r="Z575" s="301"/>
      <c r="AA575" s="122"/>
      <c r="AB575" s="301"/>
      <c r="AC575" s="529"/>
      <c r="AD575" s="301"/>
      <c r="AE575" s="301"/>
      <c r="AF575" s="301"/>
      <c r="AG575" s="301"/>
      <c r="AH575" s="301"/>
      <c r="AI575" s="301"/>
      <c r="AJ575" s="301"/>
      <c r="AK575" s="529"/>
      <c r="AL575" s="301"/>
      <c r="AM575" s="122"/>
      <c r="AN575" s="529"/>
      <c r="AO575" s="529"/>
      <c r="AP575" s="301"/>
      <c r="AQ575" s="301"/>
      <c r="AR575" s="301"/>
      <c r="AS575" s="301"/>
      <c r="AT575" s="301"/>
      <c r="AU575" s="542"/>
      <c r="AV575" s="534">
        <f t="shared" si="62"/>
        <v>2.2048611111111113E-2</v>
      </c>
      <c r="AW575" s="298">
        <f t="shared" si="63"/>
        <v>1</v>
      </c>
    </row>
    <row r="576" spans="1:50" s="3" customFormat="1" ht="13">
      <c r="A576" s="357" t="s">
        <v>1525</v>
      </c>
      <c r="B576" s="539"/>
      <c r="C576" s="526"/>
      <c r="D576" s="540"/>
      <c r="E576" s="541"/>
      <c r="F576" s="528"/>
      <c r="G576" s="301"/>
      <c r="H576" s="84"/>
      <c r="I576" s="529"/>
      <c r="J576" s="529"/>
      <c r="K576" s="529"/>
      <c r="L576" s="529"/>
      <c r="M576" s="529"/>
      <c r="N576" s="529"/>
      <c r="O576" s="529"/>
      <c r="P576" s="529"/>
      <c r="Q576" s="529"/>
      <c r="R576" s="529"/>
      <c r="S576" s="301"/>
      <c r="T576" s="301"/>
      <c r="U576" s="301"/>
      <c r="V576" s="301"/>
      <c r="W576" s="122"/>
      <c r="X576" s="122"/>
      <c r="Y576" s="301"/>
      <c r="Z576" s="301"/>
      <c r="AA576" s="122"/>
      <c r="AB576" s="301"/>
      <c r="AC576" s="529"/>
      <c r="AD576" s="301"/>
      <c r="AE576" s="301"/>
      <c r="AF576" s="301"/>
      <c r="AG576" s="301"/>
      <c r="AH576" s="301"/>
      <c r="AI576" s="301"/>
      <c r="AJ576" s="301"/>
      <c r="AK576" s="529"/>
      <c r="AL576" s="301"/>
      <c r="AM576" s="122"/>
      <c r="AN576" s="529"/>
      <c r="AO576" s="529"/>
      <c r="AP576" s="301"/>
      <c r="AQ576" s="301"/>
      <c r="AR576" s="301"/>
      <c r="AS576" s="301"/>
      <c r="AT576" s="529">
        <v>2.2511574074074073E-2</v>
      </c>
      <c r="AU576" s="542"/>
      <c r="AV576" s="534">
        <f t="shared" si="62"/>
        <v>2.2511574074074073E-2</v>
      </c>
      <c r="AW576" s="298">
        <f t="shared" si="63"/>
        <v>1</v>
      </c>
    </row>
    <row r="577" spans="1:49" s="3" customFormat="1" ht="13">
      <c r="A577" s="357" t="s">
        <v>1526</v>
      </c>
      <c r="B577" s="539"/>
      <c r="C577" s="526">
        <v>3</v>
      </c>
      <c r="D577" s="540"/>
      <c r="E577" s="541"/>
      <c r="F577" s="528">
        <f t="shared" si="61"/>
        <v>3.8894675925925923E-2</v>
      </c>
      <c r="G577" s="301"/>
      <c r="H577" s="84"/>
      <c r="I577" s="529"/>
      <c r="J577" s="529"/>
      <c r="K577" s="529"/>
      <c r="L577" s="529"/>
      <c r="M577" s="529"/>
      <c r="N577" s="529"/>
      <c r="O577" s="529"/>
      <c r="P577" s="529"/>
      <c r="Q577" s="529"/>
      <c r="R577" s="529"/>
      <c r="S577" s="301"/>
      <c r="T577" s="301"/>
      <c r="U577" s="301"/>
      <c r="V577" s="301"/>
      <c r="W577" s="122"/>
      <c r="X577" s="122"/>
      <c r="Y577" s="301"/>
      <c r="Z577" s="301"/>
      <c r="AA577" s="122"/>
      <c r="AB577" s="301"/>
      <c r="AC577" s="529"/>
      <c r="AD577" s="301"/>
      <c r="AE577" s="301"/>
      <c r="AF577" s="301"/>
      <c r="AG577" s="301"/>
      <c r="AH577" s="301"/>
      <c r="AI577" s="301"/>
      <c r="AJ577" s="301"/>
      <c r="AK577" s="529"/>
      <c r="AL577" s="301"/>
      <c r="AM577" s="122"/>
      <c r="AN577" s="529"/>
      <c r="AO577" s="529"/>
      <c r="AP577" s="301"/>
      <c r="AQ577" s="529">
        <v>1.8958333333333334E-2</v>
      </c>
      <c r="AR577" s="301"/>
      <c r="AS577" s="301"/>
      <c r="AT577" s="529">
        <v>5.8831018518518519E-2</v>
      </c>
      <c r="AU577" s="542"/>
      <c r="AV577" s="534">
        <f t="shared" si="62"/>
        <v>1.8958333333333334E-2</v>
      </c>
      <c r="AW577" s="298">
        <f t="shared" si="63"/>
        <v>2</v>
      </c>
    </row>
    <row r="578" spans="1:49" s="3" customFormat="1" ht="13">
      <c r="A578" s="357" t="s">
        <v>1527</v>
      </c>
      <c r="B578" s="539"/>
      <c r="C578" s="526">
        <v>0</v>
      </c>
      <c r="D578" s="540"/>
      <c r="E578" s="541"/>
      <c r="F578" s="528">
        <f t="shared" si="61"/>
        <v>2.6053240740740738E-2</v>
      </c>
      <c r="G578" s="301"/>
      <c r="H578" s="84"/>
      <c r="I578" s="529"/>
      <c r="J578" s="529"/>
      <c r="K578" s="529"/>
      <c r="L578" s="529"/>
      <c r="M578" s="529"/>
      <c r="N578" s="529"/>
      <c r="O578" s="529"/>
      <c r="P578" s="529"/>
      <c r="Q578" s="529"/>
      <c r="R578" s="529"/>
      <c r="S578" s="301"/>
      <c r="T578" s="301"/>
      <c r="U578" s="301"/>
      <c r="V578" s="301"/>
      <c r="W578" s="122"/>
      <c r="X578" s="529">
        <v>2.6053240740740738E-2</v>
      </c>
      <c r="Y578" s="301"/>
      <c r="Z578" s="301"/>
      <c r="AA578" s="122"/>
      <c r="AB578" s="301"/>
      <c r="AC578" s="529"/>
      <c r="AD578" s="301"/>
      <c r="AE578" s="301"/>
      <c r="AF578" s="301"/>
      <c r="AG578" s="301"/>
      <c r="AH578" s="301"/>
      <c r="AI578" s="301"/>
      <c r="AJ578" s="301"/>
      <c r="AK578" s="529"/>
      <c r="AL578" s="301"/>
      <c r="AM578" s="122"/>
      <c r="AN578" s="529"/>
      <c r="AO578" s="529"/>
      <c r="AP578" s="301"/>
      <c r="AQ578" s="301"/>
      <c r="AR578" s="301"/>
      <c r="AS578" s="301"/>
      <c r="AT578" s="301"/>
      <c r="AU578" s="542"/>
      <c r="AV578" s="534">
        <f t="shared" si="62"/>
        <v>2.6053240740740738E-2</v>
      </c>
      <c r="AW578" s="298">
        <f t="shared" si="63"/>
        <v>1</v>
      </c>
    </row>
    <row r="579" spans="1:49" s="3" customFormat="1" ht="13">
      <c r="A579" s="357" t="s">
        <v>1528</v>
      </c>
      <c r="B579" s="539"/>
      <c r="C579" s="526">
        <v>8</v>
      </c>
      <c r="D579" s="540"/>
      <c r="E579" s="541"/>
      <c r="F579" s="528">
        <f t="shared" si="61"/>
        <v>1.5416666666666667E-2</v>
      </c>
      <c r="G579" s="301"/>
      <c r="H579" s="84"/>
      <c r="I579" s="529"/>
      <c r="J579" s="529"/>
      <c r="K579" s="529"/>
      <c r="L579" s="529"/>
      <c r="M579" s="529"/>
      <c r="N579" s="529"/>
      <c r="O579" s="529"/>
      <c r="P579" s="529"/>
      <c r="Q579" s="529"/>
      <c r="R579" s="529"/>
      <c r="S579" s="301"/>
      <c r="T579" s="301"/>
      <c r="U579" s="301"/>
      <c r="V579" s="301"/>
      <c r="W579" s="529">
        <v>1.5416666666666667E-2</v>
      </c>
      <c r="X579" s="122"/>
      <c r="Y579" s="301"/>
      <c r="Z579" s="301"/>
      <c r="AA579" s="122"/>
      <c r="AB579" s="301"/>
      <c r="AC579" s="529"/>
      <c r="AD579" s="301"/>
      <c r="AE579" s="301"/>
      <c r="AF579" s="301"/>
      <c r="AG579" s="301"/>
      <c r="AH579" s="301"/>
      <c r="AI579" s="301"/>
      <c r="AJ579" s="301"/>
      <c r="AK579" s="529"/>
      <c r="AL579" s="301"/>
      <c r="AM579" s="122"/>
      <c r="AN579" s="529"/>
      <c r="AO579" s="529"/>
      <c r="AP579" s="301"/>
      <c r="AQ579" s="301"/>
      <c r="AR579" s="301"/>
      <c r="AS579" s="301"/>
      <c r="AT579" s="301"/>
      <c r="AU579" s="542"/>
      <c r="AV579" s="534">
        <f t="shared" si="62"/>
        <v>1.5416666666666667E-2</v>
      </c>
      <c r="AW579" s="298">
        <f t="shared" si="63"/>
        <v>1</v>
      </c>
    </row>
    <row r="580" spans="1:49" s="3" customFormat="1" ht="13">
      <c r="A580" s="357" t="s">
        <v>880</v>
      </c>
      <c r="B580" s="539"/>
      <c r="C580" s="526">
        <v>9</v>
      </c>
      <c r="D580" s="540"/>
      <c r="E580" s="541"/>
      <c r="F580" s="528">
        <f t="shared" si="61"/>
        <v>1.5879629629629632E-2</v>
      </c>
      <c r="G580" s="301"/>
      <c r="H580" s="84"/>
      <c r="I580" s="529"/>
      <c r="J580" s="529"/>
      <c r="K580" s="529"/>
      <c r="L580" s="529"/>
      <c r="M580" s="529"/>
      <c r="N580" s="529"/>
      <c r="O580" s="529"/>
      <c r="P580" s="529"/>
      <c r="Q580" s="529"/>
      <c r="R580" s="529"/>
      <c r="S580" s="301"/>
      <c r="T580" s="301"/>
      <c r="U580" s="301"/>
      <c r="V580" s="301"/>
      <c r="W580" s="529"/>
      <c r="X580" s="122"/>
      <c r="Y580" s="301"/>
      <c r="Z580" s="301"/>
      <c r="AA580" s="122"/>
      <c r="AB580" s="301"/>
      <c r="AC580" s="529"/>
      <c r="AD580" s="301"/>
      <c r="AE580" s="301"/>
      <c r="AF580" s="301"/>
      <c r="AG580" s="301"/>
      <c r="AH580" s="301"/>
      <c r="AI580" s="301"/>
      <c r="AJ580" s="301"/>
      <c r="AK580" s="529"/>
      <c r="AL580" s="301"/>
      <c r="AM580" s="122"/>
      <c r="AN580" s="529"/>
      <c r="AO580" s="529">
        <v>1.4965277777777779E-2</v>
      </c>
      <c r="AP580" s="301"/>
      <c r="AQ580" s="529">
        <v>1.6793981481481483E-2</v>
      </c>
      <c r="AR580" s="301"/>
      <c r="AS580" s="301"/>
      <c r="AT580" s="301"/>
      <c r="AU580" s="542"/>
      <c r="AV580" s="534">
        <f t="shared" si="62"/>
        <v>1.4965277777777779E-2</v>
      </c>
      <c r="AW580" s="298">
        <f t="shared" si="63"/>
        <v>2</v>
      </c>
    </row>
    <row r="581" spans="1:49" s="3" customFormat="1" ht="13">
      <c r="A581" s="357" t="s">
        <v>1529</v>
      </c>
      <c r="B581" s="539"/>
      <c r="C581" s="526">
        <v>6</v>
      </c>
      <c r="D581" s="540"/>
      <c r="E581" s="541"/>
      <c r="F581" s="528">
        <f t="shared" si="61"/>
        <v>1.7025462962962961E-2</v>
      </c>
      <c r="G581" s="301"/>
      <c r="H581" s="84"/>
      <c r="I581" s="529"/>
      <c r="J581" s="529"/>
      <c r="K581" s="529"/>
      <c r="L581" s="529"/>
      <c r="M581" s="529"/>
      <c r="N581" s="529"/>
      <c r="O581" s="529"/>
      <c r="P581" s="529"/>
      <c r="Q581" s="529"/>
      <c r="R581" s="529"/>
      <c r="S581" s="301"/>
      <c r="T581" s="301"/>
      <c r="U581" s="301"/>
      <c r="V581" s="301"/>
      <c r="W581" s="529"/>
      <c r="X581" s="122"/>
      <c r="Y581" s="301"/>
      <c r="Z581" s="301"/>
      <c r="AA581" s="122"/>
      <c r="AB581" s="301"/>
      <c r="AC581" s="529"/>
      <c r="AD581" s="301"/>
      <c r="AE581" s="301"/>
      <c r="AF581" s="301"/>
      <c r="AG581" s="301"/>
      <c r="AH581" s="301"/>
      <c r="AI581" s="529">
        <v>1.7025462962962961E-2</v>
      </c>
      <c r="AJ581" s="301"/>
      <c r="AK581" s="529"/>
      <c r="AL581" s="301"/>
      <c r="AM581" s="122"/>
      <c r="AN581" s="529"/>
      <c r="AO581" s="301"/>
      <c r="AP581" s="301"/>
      <c r="AQ581" s="301"/>
      <c r="AR581" s="301"/>
      <c r="AS581" s="301"/>
      <c r="AT581" s="301"/>
      <c r="AU581" s="542"/>
      <c r="AV581" s="534">
        <f t="shared" si="62"/>
        <v>1.7025462962962961E-2</v>
      </c>
      <c r="AW581" s="298">
        <f t="shared" si="63"/>
        <v>1</v>
      </c>
    </row>
    <row r="582" spans="1:49" s="3" customFormat="1" ht="13">
      <c r="A582" s="357" t="s">
        <v>1530</v>
      </c>
      <c r="B582" s="539"/>
      <c r="C582" s="526"/>
      <c r="D582" s="540"/>
      <c r="E582" s="541"/>
      <c r="F582" s="528">
        <f t="shared" si="61"/>
        <v>2.0659722222222222E-2</v>
      </c>
      <c r="G582" s="301"/>
      <c r="H582" s="84"/>
      <c r="I582" s="529"/>
      <c r="J582" s="529"/>
      <c r="K582" s="529"/>
      <c r="L582" s="529"/>
      <c r="M582" s="529"/>
      <c r="N582" s="529"/>
      <c r="O582" s="529"/>
      <c r="P582" s="529"/>
      <c r="Q582" s="529"/>
      <c r="R582" s="529"/>
      <c r="S582" s="301"/>
      <c r="T582" s="301"/>
      <c r="U582" s="301"/>
      <c r="V582" s="301"/>
      <c r="W582" s="529"/>
      <c r="X582" s="122"/>
      <c r="Y582" s="301"/>
      <c r="Z582" s="301"/>
      <c r="AA582" s="122"/>
      <c r="AB582" s="301"/>
      <c r="AC582" s="529"/>
      <c r="AD582" s="301"/>
      <c r="AE582" s="301"/>
      <c r="AF582" s="301"/>
      <c r="AG582" s="301"/>
      <c r="AH582" s="301"/>
      <c r="AI582" s="529"/>
      <c r="AJ582" s="301"/>
      <c r="AK582" s="529"/>
      <c r="AL582" s="301"/>
      <c r="AM582" s="122"/>
      <c r="AN582" s="529"/>
      <c r="AO582" s="529">
        <v>2.0659722222222222E-2</v>
      </c>
      <c r="AP582" s="301"/>
      <c r="AQ582" s="301"/>
      <c r="AR582" s="301"/>
      <c r="AS582" s="301"/>
      <c r="AT582" s="301"/>
      <c r="AU582" s="542"/>
      <c r="AV582" s="534">
        <f t="shared" si="62"/>
        <v>2.0659722222222222E-2</v>
      </c>
      <c r="AW582" s="298">
        <f t="shared" si="63"/>
        <v>1</v>
      </c>
    </row>
    <row r="583" spans="1:49" s="3" customFormat="1" ht="13">
      <c r="A583" s="357" t="s">
        <v>1531</v>
      </c>
      <c r="B583" s="539"/>
      <c r="C583" s="526">
        <v>9</v>
      </c>
      <c r="D583" s="540"/>
      <c r="E583" s="541"/>
      <c r="F583" s="528">
        <f t="shared" si="61"/>
        <v>1.5596064814814816E-2</v>
      </c>
      <c r="G583" s="301"/>
      <c r="H583" s="84"/>
      <c r="I583" s="529"/>
      <c r="J583" s="529"/>
      <c r="K583" s="529"/>
      <c r="L583" s="529"/>
      <c r="M583" s="529"/>
      <c r="N583" s="529"/>
      <c r="O583" s="529"/>
      <c r="P583" s="529"/>
      <c r="Q583" s="529"/>
      <c r="R583" s="529"/>
      <c r="S583" s="529">
        <v>1.4872685185185185E-2</v>
      </c>
      <c r="T583" s="301"/>
      <c r="U583" s="301"/>
      <c r="V583" s="529">
        <v>1.6319444444444445E-2</v>
      </c>
      <c r="W583" s="122"/>
      <c r="X583" s="122"/>
      <c r="Y583" s="301"/>
      <c r="Z583" s="301"/>
      <c r="AA583" s="122"/>
      <c r="AB583" s="301"/>
      <c r="AC583" s="529"/>
      <c r="AD583" s="301"/>
      <c r="AE583" s="301"/>
      <c r="AF583" s="301"/>
      <c r="AG583" s="301"/>
      <c r="AH583" s="529"/>
      <c r="AI583" s="122"/>
      <c r="AJ583" s="529"/>
      <c r="AK583" s="301"/>
      <c r="AL583" s="301"/>
      <c r="AM583" s="122"/>
      <c r="AN583" s="301"/>
      <c r="AO583" s="529"/>
      <c r="AP583" s="301"/>
      <c r="AQ583" s="301"/>
      <c r="AR583" s="301"/>
      <c r="AS583" s="301"/>
      <c r="AT583" s="301"/>
      <c r="AU583" s="542"/>
      <c r="AV583" s="534">
        <f t="shared" si="62"/>
        <v>1.4872685185185185E-2</v>
      </c>
      <c r="AW583" s="298">
        <f t="shared" si="63"/>
        <v>2</v>
      </c>
    </row>
    <row r="584" spans="1:49" s="3" customFormat="1" ht="13">
      <c r="A584" s="357" t="s">
        <v>1532</v>
      </c>
      <c r="B584" s="539"/>
      <c r="C584" s="526">
        <v>6</v>
      </c>
      <c r="D584" s="540"/>
      <c r="E584" s="541"/>
      <c r="F584" s="528">
        <f t="shared" si="61"/>
        <v>1.6932870370370369E-2</v>
      </c>
      <c r="G584" s="301"/>
      <c r="H584" s="84"/>
      <c r="I584" s="529"/>
      <c r="J584" s="529"/>
      <c r="K584" s="529"/>
      <c r="L584" s="529"/>
      <c r="M584" s="529"/>
      <c r="N584" s="529"/>
      <c r="O584" s="529"/>
      <c r="P584" s="529"/>
      <c r="Q584" s="529"/>
      <c r="R584" s="529"/>
      <c r="S584" s="529"/>
      <c r="T584" s="301"/>
      <c r="U584" s="301"/>
      <c r="V584" s="529"/>
      <c r="W584" s="122"/>
      <c r="X584" s="122"/>
      <c r="Y584" s="301"/>
      <c r="Z584" s="301"/>
      <c r="AA584" s="122"/>
      <c r="AB584" s="301"/>
      <c r="AC584" s="529"/>
      <c r="AD584" s="301"/>
      <c r="AE584" s="301"/>
      <c r="AF584" s="301"/>
      <c r="AG584" s="301"/>
      <c r="AH584" s="529"/>
      <c r="AI584" s="529">
        <v>1.6932870370370369E-2</v>
      </c>
      <c r="AJ584" s="529"/>
      <c r="AK584" s="301"/>
      <c r="AL584" s="301"/>
      <c r="AM584" s="122"/>
      <c r="AN584" s="301"/>
      <c r="AO584" s="529"/>
      <c r="AP584" s="301"/>
      <c r="AQ584" s="301"/>
      <c r="AR584" s="301"/>
      <c r="AS584" s="301"/>
      <c r="AT584" s="301"/>
      <c r="AU584" s="542"/>
      <c r="AV584" s="534">
        <f t="shared" si="62"/>
        <v>1.6932870370370369E-2</v>
      </c>
      <c r="AW584" s="298">
        <f t="shared" si="63"/>
        <v>1</v>
      </c>
    </row>
    <row r="585" spans="1:49" s="3" customFormat="1" ht="13">
      <c r="A585" s="357" t="s">
        <v>1351</v>
      </c>
      <c r="B585" s="539"/>
      <c r="C585" s="526">
        <v>11</v>
      </c>
      <c r="D585" s="540"/>
      <c r="E585" s="541"/>
      <c r="F585" s="528">
        <f t="shared" si="61"/>
        <v>1.3194444444444444E-2</v>
      </c>
      <c r="G585" s="301"/>
      <c r="H585" s="84"/>
      <c r="I585" s="529"/>
      <c r="J585" s="529"/>
      <c r="K585" s="529"/>
      <c r="L585" s="529"/>
      <c r="M585" s="529"/>
      <c r="N585" s="529"/>
      <c r="O585" s="529"/>
      <c r="P585" s="529"/>
      <c r="Q585" s="529"/>
      <c r="R585" s="529"/>
      <c r="S585" s="529"/>
      <c r="T585" s="301"/>
      <c r="U585" s="301"/>
      <c r="V585" s="529"/>
      <c r="W585" s="122"/>
      <c r="X585" s="122"/>
      <c r="Y585" s="301"/>
      <c r="Z585" s="301"/>
      <c r="AA585" s="122"/>
      <c r="AB585" s="301"/>
      <c r="AC585" s="529"/>
      <c r="AD585" s="301"/>
      <c r="AE585" s="529">
        <v>1.3194444444444444E-2</v>
      </c>
      <c r="AF585" s="529"/>
      <c r="AG585" s="301"/>
      <c r="AH585" s="529"/>
      <c r="AI585" s="122"/>
      <c r="AJ585" s="529"/>
      <c r="AK585" s="301"/>
      <c r="AL585" s="301"/>
      <c r="AM585" s="122"/>
      <c r="AN585" s="301"/>
      <c r="AO585" s="529"/>
      <c r="AP585" s="301"/>
      <c r="AQ585" s="301"/>
      <c r="AR585" s="301"/>
      <c r="AS585" s="301"/>
      <c r="AT585" s="301"/>
      <c r="AU585" s="542"/>
      <c r="AV585" s="534">
        <f t="shared" si="62"/>
        <v>1.3194444444444444E-2</v>
      </c>
      <c r="AW585" s="298">
        <f t="shared" si="63"/>
        <v>1</v>
      </c>
    </row>
    <row r="586" spans="1:49" s="3" customFormat="1" ht="13">
      <c r="A586" s="357" t="s">
        <v>1533</v>
      </c>
      <c r="B586" s="539"/>
      <c r="C586" s="526">
        <v>8</v>
      </c>
      <c r="D586" s="540"/>
      <c r="E586" s="541"/>
      <c r="F586" s="528">
        <f t="shared" si="61"/>
        <v>1.5671296296296298E-2</v>
      </c>
      <c r="G586" s="301"/>
      <c r="H586" s="84"/>
      <c r="I586" s="529"/>
      <c r="J586" s="529"/>
      <c r="K586" s="529"/>
      <c r="L586" s="529"/>
      <c r="M586" s="529"/>
      <c r="N586" s="529"/>
      <c r="O586" s="529"/>
      <c r="P586" s="529"/>
      <c r="Q586" s="529"/>
      <c r="R586" s="529"/>
      <c r="S586" s="529"/>
      <c r="T586" s="301"/>
      <c r="U586" s="301"/>
      <c r="V586" s="529"/>
      <c r="W586" s="122"/>
      <c r="X586" s="122"/>
      <c r="Y586" s="301"/>
      <c r="Z586" s="301"/>
      <c r="AA586" s="122"/>
      <c r="AB586" s="301"/>
      <c r="AC586" s="529"/>
      <c r="AD586" s="301"/>
      <c r="AE586" s="529"/>
      <c r="AF586" s="529"/>
      <c r="AG586" s="529">
        <v>1.5671296296296298E-2</v>
      </c>
      <c r="AH586" s="529"/>
      <c r="AI586" s="122"/>
      <c r="AJ586" s="529"/>
      <c r="AK586" s="301"/>
      <c r="AL586" s="301"/>
      <c r="AM586" s="122"/>
      <c r="AN586" s="301"/>
      <c r="AO586" s="529"/>
      <c r="AP586" s="301"/>
      <c r="AQ586" s="301"/>
      <c r="AR586" s="301"/>
      <c r="AS586" s="301"/>
      <c r="AT586" s="301"/>
      <c r="AU586" s="542"/>
      <c r="AV586" s="534">
        <f t="shared" si="62"/>
        <v>1.5671296296296298E-2</v>
      </c>
      <c r="AW586" s="298">
        <f t="shared" si="63"/>
        <v>1</v>
      </c>
    </row>
    <row r="587" spans="1:49" s="3" customFormat="1" ht="13">
      <c r="A587" s="357" t="s">
        <v>1534</v>
      </c>
      <c r="B587" s="539"/>
      <c r="C587" s="526">
        <v>7</v>
      </c>
      <c r="D587" s="540"/>
      <c r="E587" s="541"/>
      <c r="F587" s="528">
        <f t="shared" si="61"/>
        <v>1.6122685185185184E-2</v>
      </c>
      <c r="G587" s="301"/>
      <c r="H587" s="84"/>
      <c r="I587" s="529"/>
      <c r="J587" s="529"/>
      <c r="K587" s="529"/>
      <c r="L587" s="529"/>
      <c r="M587" s="529"/>
      <c r="N587" s="529"/>
      <c r="O587" s="529"/>
      <c r="P587" s="529"/>
      <c r="Q587" s="529"/>
      <c r="R587" s="529"/>
      <c r="S587" s="301"/>
      <c r="T587" s="529">
        <v>1.6122685185185184E-2</v>
      </c>
      <c r="U587" s="301"/>
      <c r="V587" s="301"/>
      <c r="W587" s="122"/>
      <c r="X587" s="122"/>
      <c r="Y587" s="301"/>
      <c r="Z587" s="301"/>
      <c r="AA587" s="122"/>
      <c r="AB587" s="301"/>
      <c r="AC587" s="529"/>
      <c r="AD587" s="301"/>
      <c r="AE587" s="301"/>
      <c r="AF587" s="301"/>
      <c r="AG587" s="301"/>
      <c r="AH587" s="301"/>
      <c r="AI587" s="301"/>
      <c r="AJ587" s="301"/>
      <c r="AK587" s="301"/>
      <c r="AL587" s="301"/>
      <c r="AM587" s="122"/>
      <c r="AN587" s="301"/>
      <c r="AO587" s="529"/>
      <c r="AP587" s="301"/>
      <c r="AQ587" s="301"/>
      <c r="AR587" s="301"/>
      <c r="AS587" s="301"/>
      <c r="AT587" s="301"/>
      <c r="AU587" s="542"/>
      <c r="AV587" s="534">
        <f t="shared" si="62"/>
        <v>1.6122685185185184E-2</v>
      </c>
      <c r="AW587" s="298">
        <f t="shared" si="63"/>
        <v>1</v>
      </c>
    </row>
    <row r="588" spans="1:49" s="3" customFormat="1" ht="13">
      <c r="A588" s="357" t="s">
        <v>1535</v>
      </c>
      <c r="B588" s="539"/>
      <c r="C588" s="526">
        <v>3</v>
      </c>
      <c r="D588" s="540"/>
      <c r="E588" s="541"/>
      <c r="F588" s="528">
        <f t="shared" si="61"/>
        <v>1.9328703703703702E-2</v>
      </c>
      <c r="G588" s="301"/>
      <c r="H588" s="84"/>
      <c r="I588" s="529"/>
      <c r="J588" s="529"/>
      <c r="K588" s="529"/>
      <c r="L588" s="529"/>
      <c r="M588" s="529"/>
      <c r="N588" s="529"/>
      <c r="O588" s="529"/>
      <c r="P588" s="529"/>
      <c r="Q588" s="529"/>
      <c r="R588" s="529"/>
      <c r="S588" s="529"/>
      <c r="T588" s="301"/>
      <c r="U588" s="301"/>
      <c r="V588" s="529"/>
      <c r="W588" s="122"/>
      <c r="X588" s="529">
        <v>1.9328703703703702E-2</v>
      </c>
      <c r="Y588" s="301"/>
      <c r="Z588" s="301"/>
      <c r="AA588" s="122"/>
      <c r="AB588" s="301"/>
      <c r="AC588" s="529"/>
      <c r="AD588" s="301"/>
      <c r="AE588" s="301"/>
      <c r="AF588" s="301"/>
      <c r="AG588" s="301"/>
      <c r="AH588" s="529"/>
      <c r="AI588" s="122"/>
      <c r="AJ588" s="529"/>
      <c r="AK588" s="301"/>
      <c r="AL588" s="301"/>
      <c r="AM588" s="122"/>
      <c r="AN588" s="301"/>
      <c r="AO588" s="529"/>
      <c r="AP588" s="301"/>
      <c r="AQ588" s="301"/>
      <c r="AR588" s="301"/>
      <c r="AS588" s="301"/>
      <c r="AT588" s="301"/>
      <c r="AU588" s="542"/>
      <c r="AV588" s="534">
        <f t="shared" si="62"/>
        <v>1.9328703703703702E-2</v>
      </c>
      <c r="AW588" s="298">
        <f t="shared" si="63"/>
        <v>1</v>
      </c>
    </row>
    <row r="589" spans="1:49" s="3" customFormat="1" ht="13">
      <c r="A589" s="357" t="s">
        <v>1536</v>
      </c>
      <c r="B589" s="539"/>
      <c r="C589" s="526">
        <v>5</v>
      </c>
      <c r="D589" s="540"/>
      <c r="E589" s="541"/>
      <c r="F589" s="528">
        <f t="shared" si="61"/>
        <v>1.7303240740740741E-2</v>
      </c>
      <c r="G589" s="301"/>
      <c r="H589" s="84"/>
      <c r="I589" s="529"/>
      <c r="J589" s="529"/>
      <c r="K589" s="529"/>
      <c r="L589" s="529"/>
      <c r="M589" s="529"/>
      <c r="N589" s="529"/>
      <c r="O589" s="529"/>
      <c r="P589" s="529"/>
      <c r="Q589" s="529"/>
      <c r="R589" s="529"/>
      <c r="S589" s="529"/>
      <c r="T589" s="301"/>
      <c r="U589" s="301"/>
      <c r="V589" s="529"/>
      <c r="W589" s="122"/>
      <c r="X589" s="529"/>
      <c r="Y589" s="301"/>
      <c r="Z589" s="301"/>
      <c r="AA589" s="122"/>
      <c r="AB589" s="301"/>
      <c r="AC589" s="529"/>
      <c r="AD589" s="301"/>
      <c r="AE589" s="301"/>
      <c r="AF589" s="301"/>
      <c r="AG589" s="301"/>
      <c r="AH589" s="529"/>
      <c r="AI589" s="122"/>
      <c r="AJ589" s="529"/>
      <c r="AK589" s="301"/>
      <c r="AL589" s="301"/>
      <c r="AM589" s="122"/>
      <c r="AN589" s="301"/>
      <c r="AO589" s="529">
        <v>1.7303240740740741E-2</v>
      </c>
      <c r="AP589" s="301"/>
      <c r="AQ589" s="301"/>
      <c r="AR589" s="301"/>
      <c r="AS589" s="301"/>
      <c r="AT589" s="301"/>
      <c r="AU589" s="542"/>
      <c r="AV589" s="534">
        <f t="shared" si="62"/>
        <v>1.7303240740740741E-2</v>
      </c>
      <c r="AW589" s="298">
        <f t="shared" si="63"/>
        <v>1</v>
      </c>
    </row>
    <row r="590" spans="1:49" s="3" customFormat="1" ht="13">
      <c r="A590" s="357" t="s">
        <v>1537</v>
      </c>
      <c r="B590" s="539"/>
      <c r="C590" s="526">
        <v>5</v>
      </c>
      <c r="D590" s="540"/>
      <c r="E590" s="541"/>
      <c r="F590" s="528">
        <f t="shared" si="61"/>
        <v>1.5914351851851853E-2</v>
      </c>
      <c r="G590" s="301"/>
      <c r="H590" s="84"/>
      <c r="I590" s="529"/>
      <c r="J590" s="529"/>
      <c r="K590" s="529"/>
      <c r="L590" s="529"/>
      <c r="M590" s="529"/>
      <c r="N590" s="529"/>
      <c r="O590" s="529"/>
      <c r="P590" s="529"/>
      <c r="Q590" s="529"/>
      <c r="R590" s="529"/>
      <c r="S590" s="529"/>
      <c r="T590" s="301"/>
      <c r="U590" s="301"/>
      <c r="V590" s="529"/>
      <c r="W590" s="122"/>
      <c r="X590" s="529"/>
      <c r="Y590" s="301"/>
      <c r="Z590" s="301"/>
      <c r="AA590" s="122"/>
      <c r="AB590" s="301"/>
      <c r="AC590" s="529"/>
      <c r="AD590" s="301"/>
      <c r="AE590" s="301"/>
      <c r="AF590" s="301"/>
      <c r="AG590" s="301"/>
      <c r="AH590" s="529"/>
      <c r="AI590" s="122"/>
      <c r="AJ590" s="529"/>
      <c r="AK590" s="301"/>
      <c r="AL590" s="301"/>
      <c r="AM590" s="122"/>
      <c r="AN590" s="301"/>
      <c r="AO590" s="529"/>
      <c r="AP590" s="301"/>
      <c r="AQ590" s="529">
        <v>1.5914351851851853E-2</v>
      </c>
      <c r="AR590" s="301"/>
      <c r="AS590" s="301"/>
      <c r="AT590" s="301"/>
      <c r="AU590" s="542"/>
      <c r="AV590" s="534">
        <f t="shared" si="62"/>
        <v>1.5914351851851853E-2</v>
      </c>
      <c r="AW590" s="298">
        <f t="shared" si="63"/>
        <v>1</v>
      </c>
    </row>
    <row r="591" spans="1:49" s="3" customFormat="1" ht="13">
      <c r="A591" s="357" t="s">
        <v>1538</v>
      </c>
      <c r="B591" s="539"/>
      <c r="C591" s="526">
        <v>6</v>
      </c>
      <c r="D591" s="540"/>
      <c r="E591" s="541"/>
      <c r="F591" s="528">
        <f t="shared" si="61"/>
        <v>1.6412037037037037E-2</v>
      </c>
      <c r="G591" s="301"/>
      <c r="H591" s="84"/>
      <c r="I591" s="529"/>
      <c r="J591" s="529"/>
      <c r="K591" s="529"/>
      <c r="L591" s="529"/>
      <c r="M591" s="529"/>
      <c r="N591" s="529"/>
      <c r="O591" s="529"/>
      <c r="P591" s="529"/>
      <c r="Q591" s="529"/>
      <c r="R591" s="529"/>
      <c r="S591" s="529"/>
      <c r="T591" s="301"/>
      <c r="U591" s="301"/>
      <c r="V591" s="529"/>
      <c r="W591" s="122"/>
      <c r="X591" s="529"/>
      <c r="Y591" s="301"/>
      <c r="Z591" s="301"/>
      <c r="AA591" s="122"/>
      <c r="AB591" s="301"/>
      <c r="AC591" s="529"/>
      <c r="AD591" s="301"/>
      <c r="AE591" s="301"/>
      <c r="AF591" s="301"/>
      <c r="AG591" s="529">
        <v>1.6412037037037037E-2</v>
      </c>
      <c r="AH591" s="529"/>
      <c r="AI591" s="122"/>
      <c r="AJ591" s="529"/>
      <c r="AK591" s="301"/>
      <c r="AL591" s="301"/>
      <c r="AM591" s="122"/>
      <c r="AN591" s="301"/>
      <c r="AO591" s="529"/>
      <c r="AP591" s="301"/>
      <c r="AQ591" s="301"/>
      <c r="AR591" s="301"/>
      <c r="AS591" s="301"/>
      <c r="AT591" s="301"/>
      <c r="AU591" s="542"/>
      <c r="AV591" s="534">
        <f t="shared" si="62"/>
        <v>1.6412037037037037E-2</v>
      </c>
      <c r="AW591" s="298">
        <f t="shared" si="63"/>
        <v>1</v>
      </c>
    </row>
    <row r="592" spans="1:49" s="3" customFormat="1" ht="13.5" thickBot="1">
      <c r="A592" s="581" t="s">
        <v>1539</v>
      </c>
      <c r="B592" s="582"/>
      <c r="C592" s="583">
        <v>3</v>
      </c>
      <c r="D592" s="504"/>
      <c r="E592" s="584"/>
      <c r="F592" s="528">
        <f t="shared" si="61"/>
        <v>1.8489583333333334E-2</v>
      </c>
      <c r="G592" s="598"/>
      <c r="H592" s="375"/>
      <c r="I592" s="558"/>
      <c r="J592" s="558"/>
      <c r="K592" s="558"/>
      <c r="L592" s="558"/>
      <c r="M592" s="558"/>
      <c r="N592" s="558"/>
      <c r="O592" s="558"/>
      <c r="P592" s="558"/>
      <c r="Q592" s="558"/>
      <c r="R592" s="558"/>
      <c r="S592" s="558"/>
      <c r="T592" s="598"/>
      <c r="U592" s="598"/>
      <c r="V592" s="558"/>
      <c r="W592" s="560"/>
      <c r="X592" s="558"/>
      <c r="Y592" s="598"/>
      <c r="Z592" s="598"/>
      <c r="AA592" s="560"/>
      <c r="AB592" s="598"/>
      <c r="AC592" s="558"/>
      <c r="AD592" s="598"/>
      <c r="AE592" s="558">
        <v>1.9363425925925926E-2</v>
      </c>
      <c r="AF592" s="558"/>
      <c r="AG592" s="598"/>
      <c r="AH592" s="558">
        <v>1.7615740740740741E-2</v>
      </c>
      <c r="AI592" s="560"/>
      <c r="AJ592" s="558"/>
      <c r="AK592" s="598"/>
      <c r="AL592" s="598"/>
      <c r="AM592" s="560"/>
      <c r="AN592" s="598"/>
      <c r="AO592" s="598"/>
      <c r="AP592" s="598"/>
      <c r="AQ592" s="598"/>
      <c r="AR592" s="598"/>
      <c r="AS592" s="598"/>
      <c r="AT592" s="598"/>
      <c r="AU592" s="588"/>
      <c r="AV592" s="589">
        <f t="shared" si="62"/>
        <v>1.7615740740740741E-2</v>
      </c>
      <c r="AW592" s="286">
        <f t="shared" si="63"/>
        <v>2</v>
      </c>
    </row>
    <row r="593" spans="1:49" ht="13.5" thickBot="1">
      <c r="A593" s="351"/>
      <c r="B593" s="34"/>
      <c r="C593" s="23"/>
      <c r="D593" s="532"/>
      <c r="E593" s="318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Z593"/>
      <c r="AA593"/>
      <c r="AB593"/>
      <c r="AC593"/>
      <c r="AU593" s="33"/>
      <c r="AV593" s="33"/>
      <c r="AW593" s="33"/>
    </row>
    <row r="594" spans="1:49">
      <c r="A594" s="283" t="s">
        <v>1540</v>
      </c>
      <c r="B594" s="590"/>
      <c r="C594" s="282"/>
      <c r="D594" s="591"/>
      <c r="E594" s="280"/>
      <c r="G594"/>
      <c r="H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AU594" s="149"/>
      <c r="AV594" s="33"/>
      <c r="AW594"/>
    </row>
    <row r="595" spans="1:49">
      <c r="A595" s="279" t="s">
        <v>850</v>
      </c>
      <c r="C595" s="237">
        <v>42668</v>
      </c>
      <c r="D595" s="377" t="s">
        <v>383</v>
      </c>
      <c r="E595" s="593">
        <v>1.0844907407407407E-2</v>
      </c>
      <c r="G595"/>
      <c r="H595"/>
      <c r="I595" s="398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398"/>
      <c r="Z595" s="256"/>
      <c r="AA595" s="256"/>
      <c r="AB595" s="256"/>
      <c r="AC595" s="256"/>
      <c r="AU595" s="246"/>
      <c r="AV595" s="398"/>
      <c r="AW595" s="241"/>
    </row>
    <row r="596" spans="1:49">
      <c r="A596" s="279" t="s">
        <v>851</v>
      </c>
      <c r="B596" s="809"/>
      <c r="C596" s="237">
        <v>42696</v>
      </c>
      <c r="D596" s="377" t="s">
        <v>1541</v>
      </c>
      <c r="E596" s="593">
        <v>1.2395833333333335E-2</v>
      </c>
      <c r="G596"/>
      <c r="H596"/>
      <c r="I596" s="398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398"/>
      <c r="Z596" s="256"/>
      <c r="AA596" s="256"/>
      <c r="AB596" s="256"/>
      <c r="AC596" s="256"/>
      <c r="AU596" s="246"/>
      <c r="AV596" s="398"/>
      <c r="AW596" s="241"/>
    </row>
    <row r="597" spans="1:49">
      <c r="A597" s="279" t="s">
        <v>1357</v>
      </c>
      <c r="C597" s="237">
        <v>42640</v>
      </c>
      <c r="D597" s="810" t="s">
        <v>383</v>
      </c>
      <c r="E597" s="593">
        <v>2.4328703703703703E-2</v>
      </c>
      <c r="G597"/>
      <c r="H597"/>
      <c r="I597" s="398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398"/>
      <c r="Z597" s="256"/>
      <c r="AA597" s="256"/>
      <c r="AB597" s="256"/>
      <c r="AC597" s="256"/>
      <c r="AI597" s="533"/>
      <c r="AU597" s="246"/>
      <c r="AV597" s="398"/>
      <c r="AW597" s="241"/>
    </row>
    <row r="598" spans="1:49">
      <c r="A598" s="277" t="s">
        <v>853</v>
      </c>
      <c r="C598" s="237">
        <v>42619</v>
      </c>
      <c r="D598" s="811" t="s">
        <v>1542</v>
      </c>
      <c r="E598" s="593">
        <v>1.4178240740740741E-2</v>
      </c>
      <c r="G598"/>
      <c r="H598"/>
      <c r="I598" s="398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398"/>
      <c r="Z598" s="256"/>
      <c r="AA598" s="256"/>
      <c r="AB598" s="256"/>
      <c r="AC598" s="256"/>
      <c r="AU598" s="246"/>
      <c r="AV598" s="398"/>
      <c r="AW598" s="241"/>
    </row>
    <row r="599" spans="1:49">
      <c r="A599" s="277" t="s">
        <v>855</v>
      </c>
      <c r="C599" s="237">
        <v>42472</v>
      </c>
      <c r="D599" s="811" t="s">
        <v>1295</v>
      </c>
      <c r="E599" s="593">
        <v>1.7673611111111109E-2</v>
      </c>
      <c r="G599"/>
      <c r="H599"/>
      <c r="I599" s="398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398"/>
      <c r="Z599" s="256"/>
      <c r="AA599" s="256"/>
      <c r="AB599" s="256"/>
      <c r="AC599" s="256"/>
      <c r="AU599" s="246"/>
      <c r="AV599" s="398"/>
      <c r="AW599" s="241"/>
    </row>
    <row r="600" spans="1:49">
      <c r="A600" s="277" t="s">
        <v>1359</v>
      </c>
      <c r="C600" s="237">
        <v>42675</v>
      </c>
      <c r="D600" s="377" t="s">
        <v>1543</v>
      </c>
      <c r="E600" s="593">
        <v>3.5648148148148151E-2</v>
      </c>
      <c r="G600"/>
      <c r="H600"/>
      <c r="I600" s="398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398"/>
      <c r="Z600" s="256"/>
      <c r="AA600" s="256"/>
      <c r="AB600" s="256"/>
      <c r="AC600" s="256"/>
      <c r="AU600" s="246"/>
      <c r="AV600" s="398"/>
      <c r="AW600" s="241"/>
    </row>
    <row r="601" spans="1:49" ht="13" thickBot="1">
      <c r="A601" s="274" t="s">
        <v>860</v>
      </c>
      <c r="B601" s="597"/>
      <c r="C601" s="598"/>
      <c r="D601" s="599"/>
      <c r="E601" s="600"/>
      <c r="G601"/>
      <c r="H601"/>
      <c r="I601" s="398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398"/>
      <c r="Z601" s="256"/>
      <c r="AA601" s="256"/>
      <c r="AB601" s="256"/>
      <c r="AC601" s="256"/>
      <c r="AU601" s="246"/>
      <c r="AV601" s="398"/>
      <c r="AW601" s="241"/>
    </row>
    <row r="602" spans="1:49">
      <c r="A602" s="241"/>
      <c r="B602" s="241"/>
      <c r="C602" s="241"/>
      <c r="D602" s="601"/>
      <c r="E602" s="256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 s="398"/>
      <c r="Z602" s="256"/>
      <c r="AA602" s="256"/>
      <c r="AB602" s="256"/>
      <c r="AC602" s="256"/>
      <c r="AU602" s="258"/>
      <c r="AV602" s="602"/>
      <c r="AW602" s="241"/>
    </row>
    <row r="603" spans="1:49" ht="13" thickBot="1">
      <c r="A603" s="241"/>
      <c r="B603" s="241"/>
      <c r="C603" s="241"/>
      <c r="D603" s="601"/>
      <c r="E603" s="256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 s="398"/>
      <c r="Z603" s="256"/>
      <c r="AA603" s="256"/>
      <c r="AB603" s="256"/>
      <c r="AC603" s="256"/>
      <c r="AU603" s="258"/>
      <c r="AV603" s="602"/>
      <c r="AW603" s="241"/>
    </row>
    <row r="604" spans="1:49">
      <c r="A604" s="283" t="s">
        <v>857</v>
      </c>
      <c r="B604" s="590"/>
      <c r="C604" s="282"/>
      <c r="D604" s="591"/>
      <c r="E604" s="280"/>
      <c r="G604"/>
      <c r="H604" s="398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AU604" s="149"/>
      <c r="AV604" s="33"/>
      <c r="AW604"/>
    </row>
    <row r="605" spans="1:49">
      <c r="A605" s="277" t="s">
        <v>850</v>
      </c>
      <c r="B605" s="377"/>
      <c r="C605" s="276" t="s">
        <v>1235</v>
      </c>
      <c r="D605" s="592" t="s">
        <v>806</v>
      </c>
      <c r="E605" s="593">
        <v>0.96804398148148152</v>
      </c>
      <c r="G605"/>
      <c r="H605" s="398"/>
      <c r="I605" s="398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398"/>
      <c r="Z605" s="256"/>
      <c r="AA605" s="256"/>
      <c r="AB605" s="256"/>
      <c r="AC605" s="256"/>
      <c r="AU605" s="243"/>
      <c r="AV605" s="398"/>
      <c r="AW605" s="241"/>
    </row>
    <row r="606" spans="1:49">
      <c r="A606" s="279" t="s">
        <v>851</v>
      </c>
      <c r="B606" s="603"/>
      <c r="C606" s="276" t="s">
        <v>1360</v>
      </c>
      <c r="D606" s="592" t="s">
        <v>1186</v>
      </c>
      <c r="E606" s="593">
        <v>1.105324074074074E-2</v>
      </c>
      <c r="G606" s="33"/>
      <c r="H606" s="398"/>
      <c r="I606" s="398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398"/>
      <c r="Z606" s="256"/>
      <c r="AA606" s="256"/>
      <c r="AB606" s="256"/>
      <c r="AC606" s="256"/>
      <c r="AU606" s="246"/>
      <c r="AV606" s="398"/>
      <c r="AW606" s="241"/>
    </row>
    <row r="607" spans="1:49">
      <c r="A607" s="279" t="s">
        <v>1357</v>
      </c>
      <c r="B607" s="603"/>
      <c r="C607" s="276" t="s">
        <v>1361</v>
      </c>
      <c r="D607" s="592" t="s">
        <v>383</v>
      </c>
      <c r="E607" s="593">
        <v>6.5520833333333334E-2</v>
      </c>
      <c r="G607" s="33"/>
      <c r="H607" s="33"/>
      <c r="I607" s="398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398"/>
      <c r="Z607" s="256"/>
      <c r="AA607" s="256"/>
      <c r="AB607" s="256"/>
      <c r="AC607" s="256"/>
      <c r="AU607" s="246"/>
      <c r="AV607" s="398"/>
      <c r="AW607" s="241"/>
    </row>
    <row r="608" spans="1:49">
      <c r="A608" s="277" t="s">
        <v>853</v>
      </c>
      <c r="B608" s="377"/>
      <c r="C608" s="276" t="s">
        <v>1235</v>
      </c>
      <c r="D608" s="592" t="s">
        <v>1133</v>
      </c>
      <c r="E608" s="593">
        <v>1.3935185185185184E-2</v>
      </c>
      <c r="G608"/>
      <c r="H608" s="604"/>
      <c r="I608" s="398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398"/>
      <c r="Z608" s="256"/>
      <c r="AA608" s="256"/>
      <c r="AB608" s="256"/>
      <c r="AC608" s="256"/>
      <c r="AU608" s="246"/>
      <c r="AV608" s="398"/>
      <c r="AW608" s="241"/>
    </row>
    <row r="609" spans="1:50">
      <c r="A609" s="277" t="s">
        <v>855</v>
      </c>
      <c r="B609" s="377"/>
      <c r="C609" s="276" t="s">
        <v>1235</v>
      </c>
      <c r="D609" s="592" t="s">
        <v>1052</v>
      </c>
      <c r="E609" s="593">
        <v>1.2789351851851852E-2</v>
      </c>
      <c r="G609"/>
      <c r="H609"/>
      <c r="I609" s="398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398"/>
      <c r="Z609" s="256"/>
      <c r="AA609" s="256"/>
      <c r="AB609" s="256"/>
      <c r="AC609" s="256"/>
      <c r="AU609" s="246"/>
      <c r="AV609" s="398"/>
      <c r="AW609" s="241"/>
    </row>
    <row r="610" spans="1:50">
      <c r="A610" s="277" t="s">
        <v>1359</v>
      </c>
      <c r="B610" s="377"/>
      <c r="C610" s="276" t="s">
        <v>1362</v>
      </c>
      <c r="D610" s="592" t="s">
        <v>1358</v>
      </c>
      <c r="E610" s="593">
        <v>2.9131944444444446E-2</v>
      </c>
      <c r="G610"/>
      <c r="H610"/>
      <c r="I610" s="398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398"/>
      <c r="Z610" s="256"/>
      <c r="AA610" s="256"/>
      <c r="AB610" s="256"/>
      <c r="AC610" s="256"/>
      <c r="AU610" s="246"/>
      <c r="AV610" s="398"/>
      <c r="AW610" s="241"/>
    </row>
    <row r="611" spans="1:50" ht="13" thickBot="1">
      <c r="A611" s="274" t="s">
        <v>860</v>
      </c>
      <c r="B611" s="380"/>
      <c r="C611" s="273" t="s">
        <v>1134</v>
      </c>
      <c r="D611" s="599" t="s">
        <v>545</v>
      </c>
      <c r="E611" s="600">
        <v>1.0787037037037038E-2</v>
      </c>
      <c r="G611"/>
      <c r="H611"/>
      <c r="I611" s="398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398"/>
      <c r="Z611" s="256"/>
      <c r="AA611" s="256"/>
      <c r="AB611" s="256"/>
      <c r="AC611" s="256"/>
      <c r="AU611" s="246"/>
      <c r="AV611" s="398"/>
      <c r="AW611" s="241"/>
    </row>
    <row r="612" spans="1:50">
      <c r="A612" s="241"/>
      <c r="B612" s="241"/>
      <c r="C612" s="241"/>
      <c r="G612" s="256"/>
      <c r="H612" s="256"/>
      <c r="I612" s="398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398"/>
      <c r="Z612" s="256"/>
      <c r="AA612" s="256"/>
      <c r="AB612" s="256"/>
      <c r="AC612" s="256"/>
      <c r="AU612" s="241"/>
      <c r="AV612" s="605"/>
      <c r="AW612" s="246"/>
      <c r="AX612" s="241"/>
    </row>
    <row r="613" spans="1:50">
      <c r="A613" s="241"/>
      <c r="B613" s="241"/>
      <c r="C613" s="241"/>
      <c r="G613" s="256"/>
      <c r="H613" s="256"/>
      <c r="I613" s="398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398"/>
      <c r="Z613" s="256"/>
      <c r="AA613" s="256"/>
      <c r="AB613" s="256"/>
      <c r="AC613" s="256"/>
      <c r="AU613" s="266"/>
      <c r="AV613" s="606"/>
      <c r="AW613" s="246"/>
      <c r="AX613" s="241"/>
    </row>
    <row r="614" spans="1:50">
      <c r="A614" s="607"/>
      <c r="AV614" s="605"/>
    </row>
    <row r="615" spans="1:50">
      <c r="A615" s="608"/>
      <c r="AV615" s="609"/>
    </row>
    <row r="616" spans="1:50">
      <c r="A616" s="608"/>
      <c r="AV616" s="610"/>
    </row>
    <row r="617" spans="1:50">
      <c r="A617" s="608"/>
      <c r="AV617" s="605"/>
    </row>
    <row r="618" spans="1:50">
      <c r="A618" s="608"/>
      <c r="AV618" s="605"/>
    </row>
    <row r="619" spans="1:50">
      <c r="A619" s="608"/>
      <c r="AV619" s="609"/>
    </row>
    <row r="620" spans="1:50">
      <c r="A620" s="608"/>
      <c r="AV620" s="605"/>
    </row>
    <row r="621" spans="1:50">
      <c r="A621" s="608"/>
      <c r="AV621" s="605"/>
    </row>
    <row r="622" spans="1:50">
      <c r="A622" s="608"/>
      <c r="AV622" s="605"/>
    </row>
    <row r="623" spans="1:50">
      <c r="A623" s="608"/>
      <c r="AV623" s="606"/>
    </row>
    <row r="624" spans="1:50">
      <c r="A624" s="608"/>
    </row>
    <row r="625" spans="1:52" s="7" customFormat="1">
      <c r="A625" s="608"/>
      <c r="B625"/>
      <c r="C625"/>
      <c r="D625" s="492"/>
      <c r="E625" s="270"/>
      <c r="F625"/>
      <c r="I625" s="33"/>
      <c r="Y625" s="33"/>
      <c r="AD625"/>
      <c r="AE625"/>
      <c r="AF625"/>
      <c r="AG625"/>
      <c r="AH625"/>
      <c r="AI625"/>
      <c r="AJ625"/>
      <c r="AK625"/>
      <c r="AL625"/>
      <c r="AM625"/>
      <c r="AN625"/>
      <c r="AO625"/>
      <c r="AP625" s="33"/>
      <c r="AQ625"/>
      <c r="AR625"/>
      <c r="AS625"/>
      <c r="AT625"/>
      <c r="AU625"/>
      <c r="AV625" s="493"/>
      <c r="AW625" s="149"/>
      <c r="AX625"/>
      <c r="AY625"/>
      <c r="AZ625"/>
    </row>
    <row r="626" spans="1:52" s="7" customFormat="1">
      <c r="A626" s="608"/>
      <c r="B626"/>
      <c r="C626"/>
      <c r="D626" s="492"/>
      <c r="E626" s="270"/>
      <c r="F626"/>
      <c r="I626" s="33"/>
      <c r="Y626" s="33"/>
      <c r="AD626"/>
      <c r="AE626"/>
      <c r="AF626"/>
      <c r="AG626"/>
      <c r="AH626"/>
      <c r="AI626"/>
      <c r="AJ626"/>
      <c r="AK626"/>
      <c r="AL626"/>
      <c r="AM626"/>
      <c r="AN626"/>
      <c r="AO626"/>
      <c r="AP626" s="33"/>
      <c r="AQ626"/>
      <c r="AR626"/>
      <c r="AS626"/>
      <c r="AT626"/>
      <c r="AU626"/>
      <c r="AV626" s="493"/>
      <c r="AW626" s="149"/>
      <c r="AX626"/>
      <c r="AY626"/>
      <c r="AZ626"/>
    </row>
    <row r="627" spans="1:52" s="7" customFormat="1">
      <c r="A627" s="608"/>
      <c r="B627"/>
      <c r="C627"/>
      <c r="D627" s="492"/>
      <c r="E627" s="270"/>
      <c r="F627"/>
      <c r="I627" s="33"/>
      <c r="Y627" s="33"/>
      <c r="AD627"/>
      <c r="AE627"/>
      <c r="AF627"/>
      <c r="AG627"/>
      <c r="AH627"/>
      <c r="AI627"/>
      <c r="AJ627"/>
      <c r="AK627"/>
      <c r="AL627"/>
      <c r="AM627"/>
      <c r="AN627"/>
      <c r="AO627"/>
      <c r="AP627" s="33"/>
      <c r="AQ627"/>
      <c r="AR627"/>
      <c r="AS627"/>
      <c r="AT627"/>
      <c r="AU627"/>
      <c r="AV627" s="493"/>
      <c r="AW627" s="149"/>
      <c r="AX627"/>
      <c r="AY627"/>
      <c r="AZ627"/>
    </row>
    <row r="628" spans="1:52" s="7" customFormat="1">
      <c r="A628" s="608"/>
      <c r="B628"/>
      <c r="C628"/>
      <c r="D628" s="492"/>
      <c r="E628" s="270"/>
      <c r="F628"/>
      <c r="I628" s="33"/>
      <c r="Y628" s="33"/>
      <c r="AD628"/>
      <c r="AE628"/>
      <c r="AF628"/>
      <c r="AG628"/>
      <c r="AH628"/>
      <c r="AI628"/>
      <c r="AJ628"/>
      <c r="AK628"/>
      <c r="AL628"/>
      <c r="AM628"/>
      <c r="AN628"/>
      <c r="AO628"/>
      <c r="AP628" s="33"/>
      <c r="AQ628"/>
      <c r="AR628"/>
      <c r="AS628"/>
      <c r="AT628"/>
      <c r="AU628"/>
      <c r="AV628" s="493"/>
      <c r="AW628" s="149"/>
      <c r="AX628"/>
      <c r="AY628"/>
      <c r="AZ628"/>
    </row>
    <row r="629" spans="1:52" s="7" customFormat="1">
      <c r="A629" s="608"/>
      <c r="B629"/>
      <c r="C629"/>
      <c r="D629" s="492"/>
      <c r="E629" s="270"/>
      <c r="F629"/>
      <c r="I629" s="33"/>
      <c r="Y629" s="33"/>
      <c r="AD629"/>
      <c r="AE629"/>
      <c r="AF629"/>
      <c r="AG629"/>
      <c r="AH629"/>
      <c r="AI629"/>
      <c r="AJ629"/>
      <c r="AK629"/>
      <c r="AL629"/>
      <c r="AM629"/>
      <c r="AN629"/>
      <c r="AO629"/>
      <c r="AP629" s="33"/>
      <c r="AQ629"/>
      <c r="AR629"/>
      <c r="AS629"/>
      <c r="AT629"/>
      <c r="AU629"/>
      <c r="AV629" s="493"/>
      <c r="AW629" s="149"/>
      <c r="AX629"/>
      <c r="AY629"/>
      <c r="AZ629"/>
    </row>
    <row r="630" spans="1:52" s="7" customFormat="1">
      <c r="A630" s="608"/>
      <c r="B630"/>
      <c r="C630"/>
      <c r="D630" s="492"/>
      <c r="E630" s="270"/>
      <c r="F630"/>
      <c r="I630" s="33"/>
      <c r="Y630" s="33"/>
      <c r="AD630"/>
      <c r="AE630"/>
      <c r="AF630"/>
      <c r="AG630"/>
      <c r="AH630"/>
      <c r="AI630"/>
      <c r="AJ630"/>
      <c r="AK630"/>
      <c r="AL630"/>
      <c r="AM630"/>
      <c r="AN630"/>
      <c r="AO630"/>
      <c r="AP630" s="33"/>
      <c r="AQ630"/>
      <c r="AR630"/>
      <c r="AS630"/>
      <c r="AT630"/>
      <c r="AU630"/>
      <c r="AV630" s="493"/>
      <c r="AW630" s="149"/>
      <c r="AX630"/>
      <c r="AY630"/>
      <c r="AZ630"/>
    </row>
  </sheetData>
  <printOptions gridLines="1"/>
  <pageMargins left="0.23622047244094491" right="0.23622047244094491" top="0.74803149606299213" bottom="0.74803149606299213" header="0.31496062992125984" footer="0.31496062992125984"/>
  <pageSetup paperSize="9" scale="22" firstPageNumber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598"/>
  <sheetViews>
    <sheetView workbookViewId="0"/>
  </sheetViews>
  <sheetFormatPr defaultColWidth="9.1796875" defaultRowHeight="12.5"/>
  <cols>
    <col min="1" max="1" width="21.453125" customWidth="1"/>
    <col min="2" max="2" width="9.81640625" bestFit="1" customWidth="1"/>
    <col min="3" max="3" width="9.81640625" customWidth="1"/>
    <col min="4" max="4" width="14.81640625" style="492" customWidth="1"/>
    <col min="5" max="5" width="9.81640625" style="270" customWidth="1"/>
    <col min="6" max="6" width="8.54296875" customWidth="1"/>
    <col min="7" max="8" width="8.1796875" style="7" customWidth="1"/>
    <col min="9" max="9" width="8.453125" style="33" customWidth="1"/>
    <col min="10" max="10" width="8.453125" style="7" customWidth="1"/>
    <col min="11" max="14" width="8.1796875" style="7" customWidth="1"/>
    <col min="15" max="15" width="8.7265625" style="7" customWidth="1"/>
    <col min="16" max="21" width="8.1796875" style="7" customWidth="1"/>
    <col min="22" max="22" width="9.81640625" style="33" customWidth="1"/>
    <col min="23" max="26" width="9" style="7" customWidth="1"/>
    <col min="27" max="38" width="9.1796875" customWidth="1"/>
    <col min="39" max="39" width="9.1796875" style="33" customWidth="1"/>
    <col min="40" max="46" width="9.1796875" customWidth="1"/>
    <col min="47" max="47" width="2.26953125" customWidth="1"/>
    <col min="48" max="48" width="8.1796875" style="493" customWidth="1"/>
    <col min="49" max="49" width="8.81640625" style="149" customWidth="1"/>
    <col min="50" max="50" width="22.81640625" customWidth="1"/>
  </cols>
  <sheetData>
    <row r="1" spans="1:52" ht="20.25" customHeight="1">
      <c r="A1" s="833" t="s">
        <v>1236</v>
      </c>
      <c r="B1" s="491"/>
    </row>
    <row r="2" spans="1:52" ht="13" thickBot="1"/>
    <row r="3" spans="1:52" s="2" customFormat="1" ht="13">
      <c r="A3" s="150"/>
      <c r="B3" s="151" t="s">
        <v>1237</v>
      </c>
      <c r="C3" s="151" t="s">
        <v>1238</v>
      </c>
      <c r="D3" s="494" t="s">
        <v>1239</v>
      </c>
      <c r="E3" s="151">
        <v>2014</v>
      </c>
      <c r="F3" s="151">
        <v>2015</v>
      </c>
      <c r="G3" s="151">
        <v>2015</v>
      </c>
      <c r="H3" s="151">
        <v>2015</v>
      </c>
      <c r="I3" s="151">
        <v>2015</v>
      </c>
      <c r="J3" s="151">
        <v>2015</v>
      </c>
      <c r="K3" s="151">
        <v>2015</v>
      </c>
      <c r="L3" s="151">
        <v>2015</v>
      </c>
      <c r="M3" s="151">
        <v>2015</v>
      </c>
      <c r="N3" s="151">
        <v>2015</v>
      </c>
      <c r="O3" s="151">
        <v>2015</v>
      </c>
      <c r="P3" s="151">
        <v>2015</v>
      </c>
      <c r="Q3" s="151">
        <v>2015</v>
      </c>
      <c r="R3" s="151">
        <v>2015</v>
      </c>
      <c r="S3" s="151">
        <v>2015</v>
      </c>
      <c r="T3" s="151">
        <v>2015</v>
      </c>
      <c r="U3" s="151">
        <v>2015</v>
      </c>
      <c r="V3" s="151">
        <v>2015</v>
      </c>
      <c r="W3" s="151">
        <v>2015</v>
      </c>
      <c r="X3" s="151">
        <v>2015</v>
      </c>
      <c r="Y3" s="151">
        <v>2015</v>
      </c>
      <c r="Z3" s="151">
        <v>2015</v>
      </c>
      <c r="AA3" s="151">
        <v>2015</v>
      </c>
      <c r="AB3" s="151">
        <v>2015</v>
      </c>
      <c r="AC3" s="151">
        <v>2015</v>
      </c>
      <c r="AD3" s="151">
        <v>2015</v>
      </c>
      <c r="AE3" s="151">
        <v>2015</v>
      </c>
      <c r="AF3" s="151">
        <v>2015</v>
      </c>
      <c r="AG3" s="151">
        <v>2015</v>
      </c>
      <c r="AH3" s="151">
        <v>2015</v>
      </c>
      <c r="AI3" s="151">
        <v>2015</v>
      </c>
      <c r="AJ3" s="151">
        <v>2015</v>
      </c>
      <c r="AK3" s="151">
        <v>2015</v>
      </c>
      <c r="AL3" s="151">
        <v>2015</v>
      </c>
      <c r="AM3" s="151">
        <v>2015</v>
      </c>
      <c r="AN3" s="151">
        <v>2015</v>
      </c>
      <c r="AO3" s="151">
        <v>2015</v>
      </c>
      <c r="AP3" s="151">
        <v>2015</v>
      </c>
      <c r="AQ3" s="151">
        <v>2015</v>
      </c>
      <c r="AR3" s="151">
        <v>2015</v>
      </c>
      <c r="AS3" s="151">
        <v>2015</v>
      </c>
      <c r="AT3" s="151">
        <v>2015</v>
      </c>
      <c r="AU3" s="383"/>
      <c r="AV3" s="495" t="s">
        <v>736</v>
      </c>
      <c r="AW3" s="496">
        <v>2015</v>
      </c>
      <c r="AX3" s="8"/>
    </row>
    <row r="4" spans="1:52" ht="13.5" thickBot="1">
      <c r="A4" s="497"/>
      <c r="B4" s="8" t="s">
        <v>59</v>
      </c>
      <c r="C4" s="329" t="s">
        <v>59</v>
      </c>
      <c r="D4" s="498" t="s">
        <v>59</v>
      </c>
      <c r="E4" s="8" t="s">
        <v>439</v>
      </c>
      <c r="F4" s="8" t="s">
        <v>10</v>
      </c>
      <c r="G4" s="139">
        <v>42066</v>
      </c>
      <c r="H4" s="139">
        <f>G4+7</f>
        <v>42073</v>
      </c>
      <c r="I4" s="139">
        <f t="shared" ref="I4:AT4" si="0">H4+7</f>
        <v>42080</v>
      </c>
      <c r="J4" s="139">
        <f t="shared" si="0"/>
        <v>42087</v>
      </c>
      <c r="K4" s="139">
        <f t="shared" si="0"/>
        <v>42094</v>
      </c>
      <c r="L4" s="139">
        <f t="shared" si="0"/>
        <v>42101</v>
      </c>
      <c r="M4" s="139">
        <f t="shared" si="0"/>
        <v>42108</v>
      </c>
      <c r="N4" s="139">
        <f>M4+7</f>
        <v>42115</v>
      </c>
      <c r="O4" s="139">
        <f t="shared" si="0"/>
        <v>42122</v>
      </c>
      <c r="P4" s="139">
        <f t="shared" si="0"/>
        <v>42129</v>
      </c>
      <c r="Q4" s="139">
        <f t="shared" si="0"/>
        <v>42136</v>
      </c>
      <c r="R4" s="139">
        <f t="shared" si="0"/>
        <v>42143</v>
      </c>
      <c r="S4" s="139">
        <f t="shared" si="0"/>
        <v>42150</v>
      </c>
      <c r="T4" s="139">
        <f t="shared" si="0"/>
        <v>42157</v>
      </c>
      <c r="U4" s="139">
        <f t="shared" si="0"/>
        <v>42164</v>
      </c>
      <c r="V4" s="139">
        <f t="shared" si="0"/>
        <v>42171</v>
      </c>
      <c r="W4" s="139">
        <f>V4+7</f>
        <v>42178</v>
      </c>
      <c r="X4" s="139">
        <f t="shared" si="0"/>
        <v>42185</v>
      </c>
      <c r="Y4" s="139">
        <f t="shared" si="0"/>
        <v>42192</v>
      </c>
      <c r="Z4" s="139">
        <f t="shared" si="0"/>
        <v>42199</v>
      </c>
      <c r="AA4" s="139">
        <f t="shared" si="0"/>
        <v>42206</v>
      </c>
      <c r="AB4" s="139">
        <f t="shared" si="0"/>
        <v>42213</v>
      </c>
      <c r="AC4" s="139">
        <f t="shared" si="0"/>
        <v>42220</v>
      </c>
      <c r="AD4" s="139">
        <f t="shared" si="0"/>
        <v>42227</v>
      </c>
      <c r="AE4" s="139">
        <f t="shared" si="0"/>
        <v>42234</v>
      </c>
      <c r="AF4" s="139">
        <f t="shared" si="0"/>
        <v>42241</v>
      </c>
      <c r="AG4" s="139">
        <f t="shared" si="0"/>
        <v>42248</v>
      </c>
      <c r="AH4" s="139">
        <f t="shared" si="0"/>
        <v>42255</v>
      </c>
      <c r="AI4" s="139">
        <f t="shared" si="0"/>
        <v>42262</v>
      </c>
      <c r="AJ4" s="139">
        <f t="shared" si="0"/>
        <v>42269</v>
      </c>
      <c r="AK4" s="139">
        <f t="shared" si="0"/>
        <v>42276</v>
      </c>
      <c r="AL4" s="139">
        <f t="shared" si="0"/>
        <v>42283</v>
      </c>
      <c r="AM4" s="139">
        <f t="shared" si="0"/>
        <v>42290</v>
      </c>
      <c r="AN4" s="139">
        <f t="shared" si="0"/>
        <v>42297</v>
      </c>
      <c r="AO4" s="139">
        <f t="shared" si="0"/>
        <v>42304</v>
      </c>
      <c r="AP4" s="139">
        <f t="shared" si="0"/>
        <v>42311</v>
      </c>
      <c r="AQ4" s="139">
        <f t="shared" si="0"/>
        <v>42318</v>
      </c>
      <c r="AR4" s="139">
        <f t="shared" si="0"/>
        <v>42325</v>
      </c>
      <c r="AS4" s="139">
        <f t="shared" si="0"/>
        <v>42332</v>
      </c>
      <c r="AT4" s="139">
        <f t="shared" si="0"/>
        <v>42339</v>
      </c>
      <c r="AU4" s="499"/>
      <c r="AV4" s="500" t="s">
        <v>438</v>
      </c>
      <c r="AW4" s="501" t="s">
        <v>439</v>
      </c>
      <c r="AX4" s="139"/>
    </row>
    <row r="5" spans="1:52" ht="13.5" thickBot="1">
      <c r="A5" s="502" t="s">
        <v>440</v>
      </c>
      <c r="B5" s="503"/>
      <c r="C5" s="504">
        <v>2.0833333333333332E-2</v>
      </c>
      <c r="D5" s="505"/>
      <c r="E5" s="506"/>
      <c r="F5" s="507"/>
      <c r="G5" s="508">
        <v>1</v>
      </c>
      <c r="H5" s="508">
        <v>2</v>
      </c>
      <c r="I5" s="508">
        <v>3</v>
      </c>
      <c r="J5" s="508">
        <v>4</v>
      </c>
      <c r="K5" s="508">
        <v>5</v>
      </c>
      <c r="L5" s="508">
        <v>6</v>
      </c>
      <c r="M5" s="508">
        <v>7</v>
      </c>
      <c r="N5" s="508">
        <f>M5+1</f>
        <v>8</v>
      </c>
      <c r="O5" s="508">
        <f t="shared" ref="O5:AT5" si="1">N5+1</f>
        <v>9</v>
      </c>
      <c r="P5" s="508">
        <f t="shared" si="1"/>
        <v>10</v>
      </c>
      <c r="Q5" s="508">
        <f t="shared" si="1"/>
        <v>11</v>
      </c>
      <c r="R5" s="508">
        <f t="shared" si="1"/>
        <v>12</v>
      </c>
      <c r="S5" s="508">
        <f t="shared" si="1"/>
        <v>13</v>
      </c>
      <c r="T5" s="508">
        <f t="shared" si="1"/>
        <v>14</v>
      </c>
      <c r="U5" s="508">
        <f t="shared" si="1"/>
        <v>15</v>
      </c>
      <c r="V5" s="508">
        <f t="shared" si="1"/>
        <v>16</v>
      </c>
      <c r="W5" s="508">
        <f>V5+1</f>
        <v>17</v>
      </c>
      <c r="X5" s="508">
        <f t="shared" si="1"/>
        <v>18</v>
      </c>
      <c r="Y5" s="508">
        <f t="shared" si="1"/>
        <v>19</v>
      </c>
      <c r="Z5" s="508">
        <f t="shared" si="1"/>
        <v>20</v>
      </c>
      <c r="AA5" s="508">
        <f t="shared" si="1"/>
        <v>21</v>
      </c>
      <c r="AB5" s="508">
        <f t="shared" si="1"/>
        <v>22</v>
      </c>
      <c r="AC5" s="508">
        <f t="shared" si="1"/>
        <v>23</v>
      </c>
      <c r="AD5" s="508">
        <f t="shared" si="1"/>
        <v>24</v>
      </c>
      <c r="AE5" s="508">
        <f t="shared" si="1"/>
        <v>25</v>
      </c>
      <c r="AF5" s="508">
        <f t="shared" si="1"/>
        <v>26</v>
      </c>
      <c r="AG5" s="508">
        <f t="shared" si="1"/>
        <v>27</v>
      </c>
      <c r="AH5" s="508">
        <f t="shared" si="1"/>
        <v>28</v>
      </c>
      <c r="AI5" s="508">
        <f t="shared" si="1"/>
        <v>29</v>
      </c>
      <c r="AJ5" s="508">
        <f t="shared" si="1"/>
        <v>30</v>
      </c>
      <c r="AK5" s="508">
        <f t="shared" si="1"/>
        <v>31</v>
      </c>
      <c r="AL5" s="508">
        <f t="shared" si="1"/>
        <v>32</v>
      </c>
      <c r="AM5" s="508">
        <f t="shared" si="1"/>
        <v>33</v>
      </c>
      <c r="AN5" s="508">
        <f t="shared" si="1"/>
        <v>34</v>
      </c>
      <c r="AO5" s="508">
        <f t="shared" si="1"/>
        <v>35</v>
      </c>
      <c r="AP5" s="508">
        <f t="shared" si="1"/>
        <v>36</v>
      </c>
      <c r="AQ5" s="508">
        <f t="shared" si="1"/>
        <v>37</v>
      </c>
      <c r="AR5" s="508">
        <f t="shared" si="1"/>
        <v>38</v>
      </c>
      <c r="AS5" s="508">
        <f t="shared" si="1"/>
        <v>39</v>
      </c>
      <c r="AT5" s="508">
        <f t="shared" si="1"/>
        <v>40</v>
      </c>
      <c r="AU5" s="389"/>
      <c r="AV5" s="509"/>
      <c r="AW5" s="510"/>
      <c r="AX5" s="8"/>
    </row>
    <row r="6" spans="1:52" ht="47.25" customHeight="1">
      <c r="A6" s="511" t="s">
        <v>737</v>
      </c>
      <c r="B6" s="512"/>
      <c r="C6" s="513"/>
      <c r="D6" s="514"/>
      <c r="E6" s="515"/>
      <c r="F6" s="516"/>
      <c r="G6" s="517" t="s">
        <v>1240</v>
      </c>
      <c r="H6" s="517" t="s">
        <v>1241</v>
      </c>
      <c r="I6" s="517" t="s">
        <v>1137</v>
      </c>
      <c r="J6" s="517" t="s">
        <v>1241</v>
      </c>
      <c r="K6" s="518" t="s">
        <v>114</v>
      </c>
      <c r="L6" s="518" t="s">
        <v>1241</v>
      </c>
      <c r="M6" s="518" t="s">
        <v>980</v>
      </c>
      <c r="N6" s="518" t="s">
        <v>1242</v>
      </c>
      <c r="O6" s="518" t="s">
        <v>1243</v>
      </c>
      <c r="P6" s="519" t="s">
        <v>1244</v>
      </c>
      <c r="Q6" s="519" t="s">
        <v>1245</v>
      </c>
      <c r="R6" s="519" t="s">
        <v>1246</v>
      </c>
      <c r="S6" s="519" t="s">
        <v>1247</v>
      </c>
      <c r="T6" s="519" t="s">
        <v>1248</v>
      </c>
      <c r="U6" s="519" t="s">
        <v>981</v>
      </c>
      <c r="V6" s="520" t="s">
        <v>1249</v>
      </c>
      <c r="W6" s="521" t="s">
        <v>1250</v>
      </c>
      <c r="X6" s="521" t="s">
        <v>1251</v>
      </c>
      <c r="Y6" s="521" t="s">
        <v>1252</v>
      </c>
      <c r="Z6" s="521" t="s">
        <v>1253</v>
      </c>
      <c r="AA6" s="521" t="s">
        <v>1155</v>
      </c>
      <c r="AB6" s="521" t="s">
        <v>1254</v>
      </c>
      <c r="AC6" s="521" t="s">
        <v>1255</v>
      </c>
      <c r="AD6" s="521" t="s">
        <v>247</v>
      </c>
      <c r="AE6" s="521" t="s">
        <v>740</v>
      </c>
      <c r="AF6" s="522" t="s">
        <v>247</v>
      </c>
      <c r="AG6" s="522" t="s">
        <v>1256</v>
      </c>
      <c r="AH6" s="522" t="s">
        <v>247</v>
      </c>
      <c r="AI6" s="522" t="s">
        <v>247</v>
      </c>
      <c r="AJ6" s="522" t="s">
        <v>247</v>
      </c>
      <c r="AK6" s="521" t="s">
        <v>980</v>
      </c>
      <c r="AL6" s="521" t="s">
        <v>247</v>
      </c>
      <c r="AM6" s="521" t="s">
        <v>1257</v>
      </c>
      <c r="AN6" s="521" t="s">
        <v>1258</v>
      </c>
      <c r="AO6" s="521" t="s">
        <v>1259</v>
      </c>
      <c r="AP6" s="521" t="s">
        <v>1260</v>
      </c>
      <c r="AQ6" s="521" t="s">
        <v>740</v>
      </c>
      <c r="AR6" s="521" t="s">
        <v>740</v>
      </c>
      <c r="AS6" s="521" t="s">
        <v>1261</v>
      </c>
      <c r="AT6" s="521" t="s">
        <v>247</v>
      </c>
      <c r="AU6" s="523"/>
      <c r="AV6" s="524"/>
      <c r="AW6" s="515"/>
      <c r="AX6" s="140"/>
    </row>
    <row r="7" spans="1:52" ht="13">
      <c r="A7" s="525" t="s">
        <v>1262</v>
      </c>
      <c r="B7" s="526">
        <v>6</v>
      </c>
      <c r="C7" s="526">
        <v>6</v>
      </c>
      <c r="D7" s="527">
        <v>1.4085648148148151E-2</v>
      </c>
      <c r="E7" s="298">
        <v>2</v>
      </c>
      <c r="F7" s="528">
        <f t="shared" ref="F7:F31" si="2">IFERROR(AVERAGEA(G7:AT7), " ")</f>
        <v>1.5706018518518518E-2</v>
      </c>
      <c r="G7" s="301"/>
      <c r="H7" s="301"/>
      <c r="I7" s="529">
        <v>1.5706018518518518E-2</v>
      </c>
      <c r="J7" s="529"/>
      <c r="K7" s="529"/>
      <c r="L7" s="529"/>
      <c r="M7" s="529"/>
      <c r="N7" s="529"/>
      <c r="O7" s="529"/>
      <c r="P7" s="301"/>
      <c r="Q7" s="301"/>
      <c r="R7" s="529"/>
      <c r="S7" s="301"/>
      <c r="T7" s="301"/>
      <c r="U7" s="301"/>
      <c r="V7" s="529"/>
      <c r="W7" s="301"/>
      <c r="X7" s="529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7"/>
      <c r="AK7" s="301"/>
      <c r="AL7" s="7"/>
      <c r="AM7" s="301"/>
      <c r="AN7" s="301"/>
      <c r="AO7" s="301"/>
      <c r="AP7" s="301"/>
      <c r="AQ7" s="301"/>
      <c r="AR7" s="301"/>
      <c r="AS7" s="529"/>
      <c r="AT7" s="530"/>
      <c r="AU7" s="531"/>
      <c r="AV7" s="532">
        <f t="shared" ref="AV7:AV39" si="3">IF(MIN(G7:AT7)=0," ",MIN(G7:AT7))</f>
        <v>1.5706018518518518E-2</v>
      </c>
      <c r="AW7" s="298">
        <f t="shared" ref="AW7:AW70" si="4">COUNTA(G7:AT7)</f>
        <v>1</v>
      </c>
      <c r="AX7" s="533"/>
    </row>
    <row r="8" spans="1:52" ht="13">
      <c r="A8" s="525" t="s">
        <v>1263</v>
      </c>
      <c r="B8" s="526">
        <v>8</v>
      </c>
      <c r="C8" s="526">
        <v>8</v>
      </c>
      <c r="D8" s="527">
        <v>1.5046296296296295E-2</v>
      </c>
      <c r="E8" s="298">
        <v>6</v>
      </c>
      <c r="F8" s="528">
        <f t="shared" si="2"/>
        <v>5.82291666666667E-2</v>
      </c>
      <c r="G8" s="139"/>
      <c r="H8" s="139"/>
      <c r="I8" s="178"/>
      <c r="J8" s="139"/>
      <c r="K8" s="529">
        <v>5.82291666666667E-2</v>
      </c>
      <c r="L8" s="529"/>
      <c r="M8" s="529"/>
      <c r="N8" s="139"/>
      <c r="O8" s="139"/>
      <c r="P8" s="139"/>
      <c r="Q8" s="139"/>
      <c r="R8" s="139"/>
      <c r="S8" s="139"/>
      <c r="T8" s="529"/>
      <c r="U8" s="529"/>
      <c r="V8" s="76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7"/>
      <c r="AK8" s="84"/>
      <c r="AL8" s="7"/>
      <c r="AM8" s="94"/>
      <c r="AN8" s="529"/>
      <c r="AO8" s="529"/>
      <c r="AP8" s="530"/>
      <c r="AQ8" s="529"/>
      <c r="AS8" s="530"/>
      <c r="AT8" s="530"/>
      <c r="AU8" s="499"/>
      <c r="AV8" s="532">
        <f t="shared" si="3"/>
        <v>5.82291666666667E-2</v>
      </c>
      <c r="AW8" s="298">
        <f t="shared" si="4"/>
        <v>1</v>
      </c>
      <c r="AX8" s="533"/>
    </row>
    <row r="9" spans="1:52" ht="13">
      <c r="A9" s="525" t="s">
        <v>1264</v>
      </c>
      <c r="B9" s="526">
        <v>8</v>
      </c>
      <c r="C9" s="526">
        <v>8</v>
      </c>
      <c r="D9" s="527">
        <v>1.4652777777777778E-2</v>
      </c>
      <c r="E9" s="298">
        <v>6</v>
      </c>
      <c r="F9" s="528">
        <f t="shared" si="2"/>
        <v>1.6712962962962961E-2</v>
      </c>
      <c r="G9" s="301"/>
      <c r="H9" s="301"/>
      <c r="I9" s="529"/>
      <c r="J9" s="529"/>
      <c r="K9" s="529">
        <v>1.6712962962962961E-2</v>
      </c>
      <c r="L9" s="529"/>
      <c r="M9" s="529"/>
      <c r="N9" s="529"/>
      <c r="O9" s="529"/>
      <c r="P9" s="301"/>
      <c r="Q9" s="301"/>
      <c r="R9" s="529"/>
      <c r="S9" s="301"/>
      <c r="T9" s="301"/>
      <c r="U9" s="301"/>
      <c r="V9" s="529"/>
      <c r="W9" s="301"/>
      <c r="X9" s="529"/>
      <c r="Y9" s="301"/>
      <c r="Z9" s="529"/>
      <c r="AA9" s="529"/>
      <c r="AB9" s="529"/>
      <c r="AC9" s="301"/>
      <c r="AD9" s="529"/>
      <c r="AE9" s="529"/>
      <c r="AF9" s="529"/>
      <c r="AG9" s="529"/>
      <c r="AH9" s="529"/>
      <c r="AI9" s="529"/>
      <c r="AJ9" s="529"/>
      <c r="AK9" s="301"/>
      <c r="AL9" s="529"/>
      <c r="AM9" s="301"/>
      <c r="AN9" s="301"/>
      <c r="AO9" s="301"/>
      <c r="AP9" s="530"/>
      <c r="AQ9" s="301"/>
      <c r="AR9" s="301"/>
      <c r="AS9" s="530"/>
      <c r="AT9" s="530"/>
      <c r="AU9" s="531"/>
      <c r="AV9" s="534">
        <f t="shared" si="3"/>
        <v>1.6712962962962961E-2</v>
      </c>
      <c r="AW9" s="298">
        <f t="shared" si="4"/>
        <v>1</v>
      </c>
      <c r="AX9" s="533"/>
    </row>
    <row r="10" spans="1:52" ht="13">
      <c r="A10" s="535" t="s">
        <v>1079</v>
      </c>
      <c r="B10" s="407">
        <v>11</v>
      </c>
      <c r="C10" s="407">
        <f>IFERROR(MINUTE(C$5)-MINUTE(D10)," ")</f>
        <v>14</v>
      </c>
      <c r="D10" s="527">
        <v>1.1388888888888888E-2</v>
      </c>
      <c r="E10" s="298">
        <v>2</v>
      </c>
      <c r="F10" s="528" t="str">
        <f t="shared" si="2"/>
        <v xml:space="preserve"> </v>
      </c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498"/>
      <c r="AH10" s="498"/>
      <c r="AI10" s="498"/>
      <c r="AJ10" s="7"/>
      <c r="AK10" s="498"/>
      <c r="AL10" s="7"/>
      <c r="AM10" s="536"/>
      <c r="AN10" s="498"/>
      <c r="AO10" s="498"/>
      <c r="AP10" s="530"/>
      <c r="AQ10" s="533"/>
      <c r="AR10" s="533"/>
      <c r="AS10" s="530"/>
      <c r="AT10" s="530"/>
      <c r="AU10" s="537"/>
      <c r="AV10" s="532" t="str">
        <f t="shared" si="3"/>
        <v xml:space="preserve"> </v>
      </c>
      <c r="AW10" s="298">
        <f t="shared" si="4"/>
        <v>0</v>
      </c>
      <c r="AX10" s="533"/>
      <c r="AY10" s="3"/>
    </row>
    <row r="11" spans="1:52" ht="13">
      <c r="A11" s="525" t="s">
        <v>678</v>
      </c>
      <c r="B11" s="407">
        <v>8</v>
      </c>
      <c r="C11" s="407">
        <v>8</v>
      </c>
      <c r="D11" s="527">
        <v>1.6909722222222225E-2</v>
      </c>
      <c r="E11" s="298">
        <v>1</v>
      </c>
      <c r="F11" s="528" t="str">
        <f t="shared" si="2"/>
        <v xml:space="preserve"> </v>
      </c>
      <c r="G11" s="529"/>
      <c r="H11" s="529"/>
      <c r="I11" s="529"/>
      <c r="J11" s="529"/>
      <c r="K11" s="529"/>
      <c r="L11" s="529"/>
      <c r="M11" s="529"/>
      <c r="N11" s="529"/>
      <c r="O11" s="529"/>
      <c r="P11" s="529"/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38"/>
      <c r="AB11" s="529"/>
      <c r="AC11" s="538"/>
      <c r="AD11" s="538"/>
      <c r="AE11" s="529"/>
      <c r="AF11" s="529"/>
      <c r="AG11" s="529"/>
      <c r="AH11" s="529"/>
      <c r="AI11" s="529"/>
      <c r="AJ11" s="7"/>
      <c r="AK11" s="529"/>
      <c r="AL11" s="7"/>
      <c r="AM11" s="534"/>
      <c r="AN11" s="529"/>
      <c r="AO11" s="529"/>
      <c r="AP11" s="530"/>
      <c r="AQ11" s="538"/>
      <c r="AR11" s="538"/>
      <c r="AS11" s="530"/>
      <c r="AT11" s="530"/>
      <c r="AU11" s="537"/>
      <c r="AV11" s="532" t="str">
        <f t="shared" si="3"/>
        <v xml:space="preserve"> </v>
      </c>
      <c r="AW11" s="298">
        <f t="shared" si="4"/>
        <v>0</v>
      </c>
      <c r="AX11" s="533"/>
      <c r="AY11" s="3"/>
    </row>
    <row r="12" spans="1:52" ht="13">
      <c r="A12" s="535" t="s">
        <v>1189</v>
      </c>
      <c r="B12" s="407">
        <v>3</v>
      </c>
      <c r="C12" s="407">
        <f t="shared" ref="C12:C19" si="5">IFERROR(MINUTE(C$5)-MINUTE(D12)," ")</f>
        <v>3</v>
      </c>
      <c r="D12" s="527">
        <v>1.9050925925925926E-2</v>
      </c>
      <c r="E12" s="298">
        <v>2</v>
      </c>
      <c r="F12" s="528" t="str">
        <f t="shared" si="2"/>
        <v xml:space="preserve"> </v>
      </c>
      <c r="G12" s="534"/>
      <c r="H12" s="534"/>
      <c r="I12" s="492"/>
      <c r="J12" s="534"/>
      <c r="K12" s="534"/>
      <c r="L12" s="534"/>
      <c r="M12" s="534"/>
      <c r="N12" s="534"/>
      <c r="O12" s="534"/>
      <c r="P12" s="534"/>
      <c r="Q12" s="534"/>
      <c r="R12" s="534"/>
      <c r="S12" s="529"/>
      <c r="T12" s="529"/>
      <c r="U12" s="529"/>
      <c r="V12" s="534"/>
      <c r="W12" s="529"/>
      <c r="X12" s="529"/>
      <c r="Y12" s="529"/>
      <c r="Z12" s="529"/>
      <c r="AA12" s="529"/>
      <c r="AB12" s="529"/>
      <c r="AC12" s="538"/>
      <c r="AD12" s="538"/>
      <c r="AE12" s="529"/>
      <c r="AF12" s="529"/>
      <c r="AG12" s="529"/>
      <c r="AH12" s="529"/>
      <c r="AI12" s="529"/>
      <c r="AJ12" s="7"/>
      <c r="AK12" s="529"/>
      <c r="AL12" s="7"/>
      <c r="AM12" s="534"/>
      <c r="AN12" s="530"/>
      <c r="AO12" s="530"/>
      <c r="AP12" s="530"/>
      <c r="AQ12" s="533"/>
      <c r="AR12" s="533"/>
      <c r="AS12" s="530"/>
      <c r="AT12" s="530"/>
      <c r="AU12" s="537"/>
      <c r="AV12" s="532" t="str">
        <f t="shared" si="3"/>
        <v xml:space="preserve"> </v>
      </c>
      <c r="AW12" s="298">
        <f t="shared" si="4"/>
        <v>0</v>
      </c>
      <c r="AX12" s="533"/>
    </row>
    <row r="13" spans="1:52" s="3" customFormat="1" ht="13">
      <c r="A13" s="535" t="s">
        <v>1074</v>
      </c>
      <c r="B13" s="407">
        <v>14</v>
      </c>
      <c r="C13" s="407">
        <f t="shared" si="5"/>
        <v>14</v>
      </c>
      <c r="D13" s="527">
        <v>1.1782407407407406E-2</v>
      </c>
      <c r="E13" s="298">
        <v>2</v>
      </c>
      <c r="F13" s="528" t="str">
        <f t="shared" si="2"/>
        <v xml:space="preserve"> </v>
      </c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38"/>
      <c r="AD13" s="538"/>
      <c r="AE13" s="529"/>
      <c r="AF13" s="529"/>
      <c r="AG13" s="529"/>
      <c r="AH13" s="529"/>
      <c r="AI13" s="529"/>
      <c r="AJ13" s="7"/>
      <c r="AK13" s="529"/>
      <c r="AL13" s="7"/>
      <c r="AM13" s="534"/>
      <c r="AN13" s="530"/>
      <c r="AO13" s="530"/>
      <c r="AP13" s="530"/>
      <c r="AQ13" s="529"/>
      <c r="AR13" s="538"/>
      <c r="AS13" s="530"/>
      <c r="AT13" s="530"/>
      <c r="AU13" s="537"/>
      <c r="AV13" s="532" t="str">
        <f t="shared" si="3"/>
        <v xml:space="preserve"> </v>
      </c>
      <c r="AW13" s="298">
        <f t="shared" si="4"/>
        <v>0</v>
      </c>
      <c r="AX13" s="533"/>
      <c r="AY13"/>
      <c r="AZ13"/>
    </row>
    <row r="14" spans="1:52" s="3" customFormat="1" ht="13">
      <c r="A14" s="535" t="s">
        <v>1265</v>
      </c>
      <c r="B14" s="407">
        <v>10</v>
      </c>
      <c r="C14" s="407">
        <f t="shared" si="5"/>
        <v>14</v>
      </c>
      <c r="D14" s="527">
        <v>1.1643518518518518E-2</v>
      </c>
      <c r="E14" s="298">
        <v>4</v>
      </c>
      <c r="F14" s="528">
        <f t="shared" si="2"/>
        <v>1.2353395061728395E-2</v>
      </c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38"/>
      <c r="AD14" s="538"/>
      <c r="AE14" s="529"/>
      <c r="AF14" s="529"/>
      <c r="AG14" s="529"/>
      <c r="AH14" s="529"/>
      <c r="AI14" s="529"/>
      <c r="AJ14" s="7"/>
      <c r="AK14" s="529"/>
      <c r="AL14" s="530">
        <v>1.2824074074074073E-2</v>
      </c>
      <c r="AM14" s="534"/>
      <c r="AN14" s="529">
        <v>1.2418981481481482E-2</v>
      </c>
      <c r="AO14" s="529">
        <v>1.1817129629629629E-2</v>
      </c>
      <c r="AP14" s="530"/>
      <c r="AQ14" s="529"/>
      <c r="AR14" s="538"/>
      <c r="AS14" s="530"/>
      <c r="AT14" s="530"/>
      <c r="AU14" s="537"/>
      <c r="AV14" s="532">
        <f t="shared" si="3"/>
        <v>1.1817129629629629E-2</v>
      </c>
      <c r="AW14" s="298">
        <f t="shared" si="4"/>
        <v>3</v>
      </c>
      <c r="AX14" s="533"/>
      <c r="AZ14"/>
    </row>
    <row r="15" spans="1:52" ht="13">
      <c r="A15" s="535" t="s">
        <v>1266</v>
      </c>
      <c r="B15" s="407">
        <v>10</v>
      </c>
      <c r="C15" s="407">
        <f t="shared" si="5"/>
        <v>11</v>
      </c>
      <c r="D15" s="527">
        <v>1.3321759259259261E-2</v>
      </c>
      <c r="E15" s="298">
        <v>2</v>
      </c>
      <c r="F15" s="528">
        <f t="shared" si="2"/>
        <v>1.4733796296296295E-2</v>
      </c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38"/>
      <c r="AD15" s="538"/>
      <c r="AE15" s="529"/>
      <c r="AF15" s="529"/>
      <c r="AG15" s="529"/>
      <c r="AH15" s="529"/>
      <c r="AI15" s="529"/>
      <c r="AJ15" s="7"/>
      <c r="AK15" s="529"/>
      <c r="AL15" s="7"/>
      <c r="AM15" s="534"/>
      <c r="AN15" s="529"/>
      <c r="AO15" s="529"/>
      <c r="AP15" s="530">
        <v>1.4733796296296295E-2</v>
      </c>
      <c r="AQ15" s="529"/>
      <c r="AR15" s="538"/>
      <c r="AS15" s="530"/>
      <c r="AT15" s="530"/>
      <c r="AU15" s="537"/>
      <c r="AV15" s="532">
        <f t="shared" si="3"/>
        <v>1.4733796296296295E-2</v>
      </c>
      <c r="AW15" s="298">
        <f t="shared" si="4"/>
        <v>1</v>
      </c>
      <c r="AX15" s="533"/>
      <c r="AY15" s="3"/>
    </row>
    <row r="16" spans="1:52" ht="13">
      <c r="A16" s="53" t="s">
        <v>401</v>
      </c>
      <c r="B16" s="407">
        <v>13</v>
      </c>
      <c r="C16" s="407">
        <f t="shared" si="5"/>
        <v>12</v>
      </c>
      <c r="D16" s="527">
        <v>1.2638888888888889E-2</v>
      </c>
      <c r="E16" s="298">
        <v>1</v>
      </c>
      <c r="F16" s="528" t="str">
        <f t="shared" si="2"/>
        <v xml:space="preserve"> </v>
      </c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34"/>
      <c r="X16" s="534"/>
      <c r="Y16" s="534"/>
      <c r="Z16" s="534"/>
      <c r="AA16" s="533"/>
      <c r="AB16" s="529"/>
      <c r="AC16" s="538"/>
      <c r="AD16" s="538"/>
      <c r="AE16" s="529"/>
      <c r="AF16" s="529"/>
      <c r="AG16" s="529"/>
      <c r="AH16" s="529"/>
      <c r="AI16" s="529"/>
      <c r="AJ16" s="7"/>
      <c r="AK16" s="530"/>
      <c r="AL16" s="7"/>
      <c r="AM16" s="492"/>
      <c r="AN16" s="530"/>
      <c r="AO16" s="530"/>
      <c r="AP16" s="530"/>
      <c r="AQ16" s="529"/>
      <c r="AR16" s="533"/>
      <c r="AS16" s="530"/>
      <c r="AT16" s="530"/>
      <c r="AU16" s="537"/>
      <c r="AV16" s="532" t="str">
        <f t="shared" si="3"/>
        <v xml:space="preserve"> </v>
      </c>
      <c r="AW16" s="298">
        <f t="shared" si="4"/>
        <v>0</v>
      </c>
      <c r="AX16" s="533"/>
    </row>
    <row r="17" spans="1:52" s="3" customFormat="1" ht="13">
      <c r="A17" s="357" t="s">
        <v>1267</v>
      </c>
      <c r="B17" s="539"/>
      <c r="C17" s="526">
        <v>0</v>
      </c>
      <c r="D17" s="540"/>
      <c r="E17" s="541"/>
      <c r="F17" s="528">
        <f t="shared" si="2"/>
        <v>0.17607060185185186</v>
      </c>
      <c r="G17" s="139"/>
      <c r="H17" s="84"/>
      <c r="I17" s="529"/>
      <c r="J17" s="529"/>
      <c r="K17" s="529"/>
      <c r="L17" s="529"/>
      <c r="M17" s="529"/>
      <c r="N17" s="529"/>
      <c r="O17" s="529"/>
      <c r="P17" s="139"/>
      <c r="Q17" s="139"/>
      <c r="R17" s="139"/>
      <c r="S17" s="139"/>
      <c r="T17"/>
      <c r="U17"/>
      <c r="V17" s="139"/>
      <c r="W17" s="139"/>
      <c r="X17" s="7"/>
      <c r="Y17" s="139"/>
      <c r="Z17" s="529"/>
      <c r="AA17" s="139"/>
      <c r="AB17" s="139"/>
      <c r="AC17" s="139"/>
      <c r="AD17" s="139"/>
      <c r="AE17" s="139"/>
      <c r="AF17" s="139"/>
      <c r="AG17" s="139"/>
      <c r="AH17" s="529"/>
      <c r="AI17" s="139"/>
      <c r="AK17" s="529"/>
      <c r="AL17" s="139"/>
      <c r="AM17" s="529">
        <v>2.193287037037037E-2</v>
      </c>
      <c r="AN17" s="139"/>
      <c r="AO17" s="529">
        <v>0.897974537037037</v>
      </c>
      <c r="AP17" s="529">
        <v>2.3935185185185184E-2</v>
      </c>
      <c r="AQ17" s="529">
        <v>6.4826388888888892E-2</v>
      </c>
      <c r="AR17" s="139"/>
      <c r="AS17" s="529">
        <v>2.4398148148148145E-2</v>
      </c>
      <c r="AT17" s="529">
        <v>2.3356481481481482E-2</v>
      </c>
      <c r="AU17" s="542"/>
      <c r="AV17" s="534">
        <f t="shared" si="3"/>
        <v>2.193287037037037E-2</v>
      </c>
      <c r="AW17" s="298">
        <f t="shared" si="4"/>
        <v>6</v>
      </c>
    </row>
    <row r="18" spans="1:52" ht="13">
      <c r="A18" s="525" t="s">
        <v>1029</v>
      </c>
      <c r="B18" s="407">
        <v>9</v>
      </c>
      <c r="C18" s="407">
        <f t="shared" si="5"/>
        <v>10</v>
      </c>
      <c r="D18" s="527">
        <v>1.4363425925925925E-2</v>
      </c>
      <c r="E18" s="298">
        <v>6</v>
      </c>
      <c r="F18" s="528">
        <f t="shared" si="2"/>
        <v>1.5439814814814814E-2</v>
      </c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498"/>
      <c r="X18" s="498"/>
      <c r="Y18" s="498"/>
      <c r="Z18" s="498"/>
      <c r="AA18" s="533"/>
      <c r="AB18" s="529"/>
      <c r="AC18" s="538"/>
      <c r="AD18" s="538"/>
      <c r="AE18" s="529"/>
      <c r="AF18" s="529"/>
      <c r="AG18" s="529"/>
      <c r="AH18" s="529"/>
      <c r="AI18" s="529"/>
      <c r="AJ18" s="7"/>
      <c r="AK18" s="530"/>
      <c r="AL18" s="7"/>
      <c r="AM18" s="530">
        <v>1.4537037037037038E-2</v>
      </c>
      <c r="AN18" s="530"/>
      <c r="AO18" s="530">
        <v>1.5486111111111112E-2</v>
      </c>
      <c r="AP18" s="530">
        <v>1.6296296296296295E-2</v>
      </c>
      <c r="AQ18" s="529"/>
      <c r="AR18" s="538"/>
      <c r="AS18" s="530"/>
      <c r="AT18" s="530"/>
      <c r="AU18" s="537"/>
      <c r="AV18" s="532">
        <f t="shared" si="3"/>
        <v>1.4537037037037038E-2</v>
      </c>
      <c r="AW18" s="298">
        <f t="shared" si="4"/>
        <v>3</v>
      </c>
      <c r="AX18" s="533"/>
      <c r="AY18" s="3"/>
    </row>
    <row r="19" spans="1:52" ht="13">
      <c r="A19" s="53" t="s">
        <v>328</v>
      </c>
      <c r="B19" s="407">
        <v>5</v>
      </c>
      <c r="C19" s="407" t="str">
        <f t="shared" si="5"/>
        <v xml:space="preserve"> </v>
      </c>
      <c r="D19" s="527" t="s">
        <v>514</v>
      </c>
      <c r="E19" s="298">
        <v>0</v>
      </c>
      <c r="F19" s="528" t="str">
        <f t="shared" si="2"/>
        <v xml:space="preserve"> </v>
      </c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33"/>
      <c r="AB19" s="529"/>
      <c r="AC19" s="538"/>
      <c r="AD19" s="538"/>
      <c r="AE19" s="529"/>
      <c r="AF19" s="529"/>
      <c r="AG19" s="529"/>
      <c r="AH19" s="529"/>
      <c r="AI19" s="529"/>
      <c r="AJ19" s="7"/>
      <c r="AK19" s="530"/>
      <c r="AL19" s="7"/>
      <c r="AM19" s="492"/>
      <c r="AN19" s="529"/>
      <c r="AO19" s="530"/>
      <c r="AP19" s="530"/>
      <c r="AQ19" s="529"/>
      <c r="AR19" s="533"/>
      <c r="AS19" s="530"/>
      <c r="AT19" s="530"/>
      <c r="AU19" s="537"/>
      <c r="AV19" s="532" t="str">
        <f t="shared" si="3"/>
        <v xml:space="preserve"> </v>
      </c>
      <c r="AW19" s="298">
        <f t="shared" si="4"/>
        <v>0</v>
      </c>
      <c r="AX19" s="533"/>
    </row>
    <row r="20" spans="1:52" ht="13">
      <c r="A20" s="53" t="s">
        <v>377</v>
      </c>
      <c r="B20" s="407">
        <v>0</v>
      </c>
      <c r="C20" s="407">
        <v>0</v>
      </c>
      <c r="D20" s="527" t="s">
        <v>514</v>
      </c>
      <c r="E20" s="298">
        <v>0</v>
      </c>
      <c r="F20" s="528" t="str">
        <f t="shared" si="2"/>
        <v xml:space="preserve"> </v>
      </c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38"/>
      <c r="AB20" s="529"/>
      <c r="AC20" s="538"/>
      <c r="AD20" s="538"/>
      <c r="AE20" s="529"/>
      <c r="AF20" s="529"/>
      <c r="AG20" s="529"/>
      <c r="AH20" s="529"/>
      <c r="AI20" s="529"/>
      <c r="AJ20" s="7"/>
      <c r="AK20" s="529"/>
      <c r="AL20" s="7"/>
      <c r="AM20" s="534"/>
      <c r="AN20" s="543"/>
      <c r="AO20" s="543"/>
      <c r="AP20" s="530"/>
      <c r="AQ20" s="529"/>
      <c r="AR20" s="533"/>
      <c r="AS20" s="530"/>
      <c r="AT20" s="530"/>
      <c r="AU20" s="537"/>
      <c r="AV20" s="532" t="str">
        <f t="shared" si="3"/>
        <v xml:space="preserve"> </v>
      </c>
      <c r="AW20" s="298">
        <f t="shared" si="4"/>
        <v>0</v>
      </c>
      <c r="AX20" s="533"/>
    </row>
    <row r="21" spans="1:52" ht="13">
      <c r="A21" s="535" t="s">
        <v>1268</v>
      </c>
      <c r="B21" s="407">
        <v>11</v>
      </c>
      <c r="C21" s="407">
        <v>11</v>
      </c>
      <c r="D21" s="527">
        <v>1.3090277777777779E-2</v>
      </c>
      <c r="E21" s="298">
        <v>1</v>
      </c>
      <c r="F21" s="528">
        <f t="shared" si="2"/>
        <v>1.3460648148148147E-2</v>
      </c>
      <c r="G21" s="529"/>
      <c r="H21" s="529"/>
      <c r="I21" s="529"/>
      <c r="J21" s="529"/>
      <c r="K21" s="529"/>
      <c r="L21" s="529"/>
      <c r="M21" s="529">
        <v>1.3460648148148147E-2</v>
      </c>
      <c r="N21" s="529"/>
      <c r="O21" s="529"/>
      <c r="P21" s="529"/>
      <c r="Q21" s="529"/>
      <c r="R21" s="529"/>
      <c r="S21" s="529"/>
      <c r="T21" s="529"/>
      <c r="U21" s="529"/>
      <c r="V21" s="529"/>
      <c r="W21" s="498"/>
      <c r="X21" s="498"/>
      <c r="Y21" s="498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7"/>
      <c r="AK21" s="498"/>
      <c r="AL21" s="7"/>
      <c r="AM21" s="536"/>
      <c r="AN21" s="529"/>
      <c r="AO21" s="530"/>
      <c r="AP21" s="530"/>
      <c r="AQ21" s="529"/>
      <c r="AR21" s="533"/>
      <c r="AS21" s="530"/>
      <c r="AT21" s="530"/>
      <c r="AU21" s="544"/>
      <c r="AV21" s="532">
        <f t="shared" si="3"/>
        <v>1.3460648148148147E-2</v>
      </c>
      <c r="AW21" s="298">
        <f t="shared" si="4"/>
        <v>1</v>
      </c>
      <c r="AX21" s="533"/>
    </row>
    <row r="22" spans="1:52" ht="13">
      <c r="A22" s="525" t="s">
        <v>1269</v>
      </c>
      <c r="B22" s="407">
        <v>0</v>
      </c>
      <c r="C22" s="407">
        <f>IFERROR(MINUTE(C$5)-MINUTE(D22)," ")</f>
        <v>-1</v>
      </c>
      <c r="D22" s="527">
        <v>2.1712962962962962E-2</v>
      </c>
      <c r="E22" s="298">
        <v>1</v>
      </c>
      <c r="F22" s="528" t="str">
        <f t="shared" si="2"/>
        <v xml:space="preserve"> </v>
      </c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29"/>
      <c r="Z22" s="529"/>
      <c r="AA22" s="545"/>
      <c r="AB22" s="498"/>
      <c r="AC22" s="545"/>
      <c r="AD22" s="545"/>
      <c r="AE22" s="498"/>
      <c r="AF22" s="498"/>
      <c r="AG22" s="498"/>
      <c r="AH22" s="498"/>
      <c r="AI22" s="498"/>
      <c r="AJ22" s="7"/>
      <c r="AK22" s="529"/>
      <c r="AL22" s="7"/>
      <c r="AM22" s="530"/>
      <c r="AN22" s="529"/>
      <c r="AO22" s="529"/>
      <c r="AP22" s="530"/>
      <c r="AQ22" s="529"/>
      <c r="AR22" s="533"/>
      <c r="AS22" s="530"/>
      <c r="AT22" s="530"/>
      <c r="AU22" s="537"/>
      <c r="AV22" s="532" t="str">
        <f t="shared" si="3"/>
        <v xml:space="preserve"> </v>
      </c>
      <c r="AW22" s="298">
        <f t="shared" si="4"/>
        <v>0</v>
      </c>
      <c r="AX22" s="533"/>
      <c r="AY22" s="3"/>
    </row>
    <row r="23" spans="1:52" ht="13">
      <c r="A23" s="53" t="s">
        <v>486</v>
      </c>
      <c r="B23" s="407">
        <v>4</v>
      </c>
      <c r="C23" s="407">
        <f>IFERROR(MINUTE(C$5)-MINUTE(D23)," ")</f>
        <v>4</v>
      </c>
      <c r="D23" s="527">
        <v>1.849537037037037E-2</v>
      </c>
      <c r="E23" s="298">
        <v>5</v>
      </c>
      <c r="F23" s="528" t="str">
        <f t="shared" si="2"/>
        <v xml:space="preserve"> </v>
      </c>
      <c r="G23" s="33"/>
      <c r="H23" s="76"/>
      <c r="I23" s="76"/>
      <c r="J23" s="76"/>
      <c r="K23" s="84"/>
      <c r="L23" s="84"/>
      <c r="M23" s="84"/>
      <c r="N23" s="76"/>
      <c r="O23" s="76"/>
      <c r="P23" s="76"/>
      <c r="Q23" s="76"/>
      <c r="R23" s="76"/>
      <c r="S23" s="76"/>
      <c r="T23" s="529"/>
      <c r="U23" s="529"/>
      <c r="V23" s="529"/>
      <c r="W23" s="66"/>
      <c r="X23" s="66"/>
      <c r="Y23" s="66"/>
      <c r="Z23" s="529"/>
      <c r="AA23" s="61"/>
      <c r="AB23" s="84"/>
      <c r="AC23" s="61"/>
      <c r="AE23" s="7"/>
      <c r="AF23" s="529"/>
      <c r="AG23" s="529"/>
      <c r="AH23" s="529"/>
      <c r="AI23" s="529"/>
      <c r="AJ23" s="7"/>
      <c r="AK23" s="7"/>
      <c r="AL23" s="7"/>
      <c r="AM23"/>
      <c r="AN23" s="66"/>
      <c r="AO23" s="66"/>
      <c r="AP23" s="530"/>
      <c r="AQ23" s="529"/>
      <c r="AS23" s="530"/>
      <c r="AT23" s="530"/>
      <c r="AU23" s="394"/>
      <c r="AV23" s="532" t="str">
        <f t="shared" si="3"/>
        <v xml:space="preserve"> </v>
      </c>
      <c r="AW23" s="298">
        <f t="shared" si="4"/>
        <v>0</v>
      </c>
      <c r="AX23" s="533"/>
    </row>
    <row r="24" spans="1:52" s="3" customFormat="1" ht="13">
      <c r="A24" s="546" t="s">
        <v>773</v>
      </c>
      <c r="B24" s="407">
        <v>8</v>
      </c>
      <c r="C24" s="407">
        <f>IFERROR(MINUTE(C$5)-MINUTE(D24)," ")</f>
        <v>10</v>
      </c>
      <c r="D24" s="527">
        <v>1.40625E-2</v>
      </c>
      <c r="E24" s="298">
        <v>13</v>
      </c>
      <c r="F24" s="528">
        <f t="shared" si="2"/>
        <v>1.5405092592592593E-2</v>
      </c>
      <c r="G24" s="529"/>
      <c r="H24" s="529"/>
      <c r="I24" s="529"/>
      <c r="J24" s="529"/>
      <c r="K24" s="529"/>
      <c r="L24" s="529"/>
      <c r="M24" s="529"/>
      <c r="N24" s="529">
        <v>1.5856481481481482E-2</v>
      </c>
      <c r="O24" s="529">
        <v>1.4953703703703705E-2</v>
      </c>
      <c r="P24" s="529"/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38"/>
      <c r="AB24" s="529"/>
      <c r="AC24" s="538"/>
      <c r="AD24" s="538"/>
      <c r="AE24" s="529"/>
      <c r="AF24" s="529"/>
      <c r="AG24" s="529"/>
      <c r="AH24" s="529"/>
      <c r="AI24" s="529"/>
      <c r="AJ24" s="7"/>
      <c r="AK24" s="529"/>
      <c r="AL24" s="7"/>
      <c r="AM24" s="534"/>
      <c r="AN24" s="529"/>
      <c r="AO24" s="529"/>
      <c r="AP24" s="530"/>
      <c r="AQ24" s="529"/>
      <c r="AR24" s="538"/>
      <c r="AS24" s="530"/>
      <c r="AT24" s="530"/>
      <c r="AU24" s="537"/>
      <c r="AV24" s="532">
        <f t="shared" si="3"/>
        <v>1.4953703703703705E-2</v>
      </c>
      <c r="AW24" s="298">
        <f t="shared" si="4"/>
        <v>2</v>
      </c>
      <c r="AX24" s="533"/>
      <c r="AY24"/>
      <c r="AZ24"/>
    </row>
    <row r="25" spans="1:52" ht="13">
      <c r="A25" s="525" t="s">
        <v>774</v>
      </c>
      <c r="B25" s="407">
        <v>7</v>
      </c>
      <c r="C25" s="407">
        <f>IFERROR(MINUTE(C$5)-MINUTE(D25)," ")</f>
        <v>6</v>
      </c>
      <c r="D25" s="527">
        <f>F25</f>
        <v>1.6666666666666666E-2</v>
      </c>
      <c r="E25" s="298">
        <v>0</v>
      </c>
      <c r="F25" s="528">
        <f t="shared" si="2"/>
        <v>1.6666666666666666E-2</v>
      </c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>
        <v>1.6666666666666666E-2</v>
      </c>
      <c r="R25" s="529"/>
      <c r="S25" s="529"/>
      <c r="T25" s="529"/>
      <c r="U25" s="529"/>
      <c r="V25" s="529"/>
      <c r="W25" s="529"/>
      <c r="X25" s="529"/>
      <c r="Y25" s="529"/>
      <c r="Z25" s="529"/>
      <c r="AA25" s="538"/>
      <c r="AB25" s="529"/>
      <c r="AC25" s="538"/>
      <c r="AD25" s="538"/>
      <c r="AE25" s="529"/>
      <c r="AF25" s="529"/>
      <c r="AG25" s="529"/>
      <c r="AH25" s="529"/>
      <c r="AI25" s="529"/>
      <c r="AJ25" s="122"/>
      <c r="AK25" s="529"/>
      <c r="AL25" s="122"/>
      <c r="AM25" s="530"/>
      <c r="AN25" s="529"/>
      <c r="AO25" s="529"/>
      <c r="AP25" s="530"/>
      <c r="AQ25" s="533"/>
      <c r="AR25" s="533"/>
      <c r="AS25" s="530"/>
      <c r="AT25" s="530"/>
      <c r="AU25" s="537"/>
      <c r="AV25" s="532">
        <f t="shared" si="3"/>
        <v>1.6666666666666666E-2</v>
      </c>
      <c r="AW25" s="298">
        <f t="shared" si="4"/>
        <v>1</v>
      </c>
      <c r="AX25" s="533"/>
      <c r="AZ25" s="3"/>
    </row>
    <row r="26" spans="1:52" ht="13">
      <c r="A26" s="53" t="s">
        <v>687</v>
      </c>
      <c r="B26" s="407">
        <v>6</v>
      </c>
      <c r="C26" s="407">
        <v>6</v>
      </c>
      <c r="D26" s="527">
        <v>1.6828703703703703E-2</v>
      </c>
      <c r="E26" s="298">
        <v>2</v>
      </c>
      <c r="F26" s="528">
        <f t="shared" si="2"/>
        <v>1.7882834757834757E-2</v>
      </c>
      <c r="G26" s="529"/>
      <c r="H26" s="529"/>
      <c r="I26" s="529"/>
      <c r="J26" s="529"/>
      <c r="K26" s="529"/>
      <c r="L26" s="529">
        <v>2.0023148148148148E-2</v>
      </c>
      <c r="M26" s="529">
        <v>1.7974537037037035E-2</v>
      </c>
      <c r="N26" s="529">
        <v>1.800925925925926E-2</v>
      </c>
      <c r="O26" s="529"/>
      <c r="P26" s="529">
        <v>1.7106481481481483E-2</v>
      </c>
      <c r="Q26" s="529"/>
      <c r="R26" s="529"/>
      <c r="S26" s="529">
        <v>1.7222222222222222E-2</v>
      </c>
      <c r="T26" s="529">
        <v>1.6863425925925928E-2</v>
      </c>
      <c r="U26" s="529">
        <v>1.7175925925925924E-2</v>
      </c>
      <c r="V26" s="529"/>
      <c r="W26" s="529"/>
      <c r="X26" s="529"/>
      <c r="Y26" s="529"/>
      <c r="Z26" s="529">
        <v>1.8217592592592594E-2</v>
      </c>
      <c r="AA26" s="538"/>
      <c r="AB26" s="529"/>
      <c r="AC26" s="538"/>
      <c r="AD26" s="538"/>
      <c r="AE26" s="529"/>
      <c r="AF26" s="529"/>
      <c r="AG26" s="529">
        <v>1.6018518518518519E-2</v>
      </c>
      <c r="AH26" s="529"/>
      <c r="AI26" s="529"/>
      <c r="AJ26" s="7"/>
      <c r="AK26" s="529"/>
      <c r="AL26" s="7"/>
      <c r="AM26" s="534"/>
      <c r="AN26" s="529"/>
      <c r="AO26" s="529">
        <v>1.9120370370370371E-2</v>
      </c>
      <c r="AP26" s="530">
        <v>1.8449074074074073E-2</v>
      </c>
      <c r="AQ26" s="538"/>
      <c r="AR26" s="538"/>
      <c r="AS26" s="530">
        <v>1.7847222222222223E-2</v>
      </c>
      <c r="AT26" s="530">
        <v>1.8449074074074073E-2</v>
      </c>
      <c r="AU26" s="537"/>
      <c r="AV26" s="532">
        <f t="shared" si="3"/>
        <v>1.6018518518518519E-2</v>
      </c>
      <c r="AW26" s="298">
        <f t="shared" si="4"/>
        <v>13</v>
      </c>
      <c r="AX26" s="533"/>
    </row>
    <row r="27" spans="1:52" s="3" customFormat="1" ht="13">
      <c r="A27" s="525" t="s">
        <v>1270</v>
      </c>
      <c r="B27" s="407">
        <v>2</v>
      </c>
      <c r="C27" s="407">
        <f>IFERROR(MINUTE(C$5)-MINUTE(D27)," ")</f>
        <v>2</v>
      </c>
      <c r="D27" s="527">
        <v>1.9942129629629629E-2</v>
      </c>
      <c r="E27" s="298">
        <v>2</v>
      </c>
      <c r="F27" s="528" t="str">
        <f t="shared" si="2"/>
        <v xml:space="preserve"> </v>
      </c>
      <c r="G27" s="301"/>
      <c r="H27" s="301"/>
      <c r="I27" s="529"/>
      <c r="J27" s="529"/>
      <c r="K27" s="529"/>
      <c r="L27" s="529"/>
      <c r="M27" s="529"/>
      <c r="N27" s="529"/>
      <c r="O27" s="529"/>
      <c r="P27" s="301"/>
      <c r="Q27" s="301"/>
      <c r="R27" s="529"/>
      <c r="S27" s="301"/>
      <c r="T27" s="301"/>
      <c r="U27" s="301"/>
      <c r="V27" s="301"/>
      <c r="W27" s="301"/>
      <c r="X27" s="301"/>
      <c r="Y27" s="301"/>
      <c r="Z27" s="529"/>
      <c r="AA27" s="301"/>
      <c r="AB27" s="301"/>
      <c r="AC27" s="301"/>
      <c r="AD27" s="301"/>
      <c r="AE27" s="301"/>
      <c r="AF27" s="301"/>
      <c r="AG27" s="301"/>
      <c r="AH27" s="301"/>
      <c r="AI27" s="301"/>
      <c r="AJ27" s="7"/>
      <c r="AK27" s="301"/>
      <c r="AL27" s="7"/>
      <c r="AM27" s="301"/>
      <c r="AN27" s="301"/>
      <c r="AO27" s="301"/>
      <c r="AP27" s="530"/>
      <c r="AQ27" s="301"/>
      <c r="AR27" s="301"/>
      <c r="AS27" s="530"/>
      <c r="AT27" s="530"/>
      <c r="AU27" s="531"/>
      <c r="AV27" s="534" t="str">
        <f t="shared" si="3"/>
        <v xml:space="preserve"> </v>
      </c>
      <c r="AW27" s="298">
        <f t="shared" si="4"/>
        <v>0</v>
      </c>
      <c r="AX27" s="533"/>
      <c r="AY27"/>
      <c r="AZ27"/>
    </row>
    <row r="28" spans="1:52" s="3" customFormat="1" ht="13">
      <c r="A28" s="357" t="s">
        <v>1271</v>
      </c>
      <c r="B28" s="539"/>
      <c r="C28" s="526">
        <v>9</v>
      </c>
      <c r="D28" s="527">
        <f>F28</f>
        <v>1.5057870370370369E-2</v>
      </c>
      <c r="E28" s="541"/>
      <c r="F28" s="528">
        <f t="shared" si="2"/>
        <v>1.5057870370370369E-2</v>
      </c>
      <c r="G28" s="139"/>
      <c r="H28" s="84"/>
      <c r="I28" s="529"/>
      <c r="J28" s="529"/>
      <c r="K28" s="529"/>
      <c r="L28" s="529"/>
      <c r="M28" s="529"/>
      <c r="N28" s="529"/>
      <c r="O28" s="529"/>
      <c r="P28" s="139"/>
      <c r="Q28" s="139"/>
      <c r="R28" s="139"/>
      <c r="S28" s="139"/>
      <c r="T28"/>
      <c r="U28"/>
      <c r="V28" s="139"/>
      <c r="W28" s="139"/>
      <c r="X28" s="7"/>
      <c r="Y28" s="139"/>
      <c r="Z28" s="529"/>
      <c r="AA28" s="139"/>
      <c r="AB28" s="139"/>
      <c r="AC28" s="139"/>
      <c r="AD28" s="139"/>
      <c r="AE28" s="139"/>
      <c r="AF28" s="139"/>
      <c r="AG28" s="139"/>
      <c r="AH28" s="529"/>
      <c r="AI28" s="139"/>
      <c r="AK28" s="529"/>
      <c r="AL28" s="139"/>
      <c r="AM28" s="529"/>
      <c r="AN28" s="529">
        <v>1.5081018518518516E-2</v>
      </c>
      <c r="AO28" s="529">
        <v>1.4201388888888888E-2</v>
      </c>
      <c r="AP28" s="530"/>
      <c r="AQ28" s="139"/>
      <c r="AR28" s="139"/>
      <c r="AS28" s="139"/>
      <c r="AT28" s="529">
        <v>1.5891203703703703E-2</v>
      </c>
      <c r="AU28" s="542"/>
      <c r="AV28" s="534">
        <f t="shared" si="3"/>
        <v>1.4201388888888888E-2</v>
      </c>
      <c r="AW28" s="298">
        <f t="shared" si="4"/>
        <v>3</v>
      </c>
    </row>
    <row r="29" spans="1:52" ht="13">
      <c r="A29" s="525" t="s">
        <v>70</v>
      </c>
      <c r="B29" s="407">
        <v>5</v>
      </c>
      <c r="C29" s="407">
        <v>5</v>
      </c>
      <c r="D29" s="527"/>
      <c r="E29" s="298"/>
      <c r="F29" s="528">
        <f t="shared" si="2"/>
        <v>1.726851851851852E-2</v>
      </c>
      <c r="G29" s="529"/>
      <c r="H29" s="529"/>
      <c r="I29" s="529"/>
      <c r="J29" s="529"/>
      <c r="K29" s="529"/>
      <c r="L29" s="529"/>
      <c r="M29" s="529">
        <v>1.726851851851852E-2</v>
      </c>
      <c r="N29" s="529"/>
      <c r="O29" s="529"/>
      <c r="P29" s="529"/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33"/>
      <c r="AB29" s="529"/>
      <c r="AC29" s="538"/>
      <c r="AD29" s="538"/>
      <c r="AE29" s="529"/>
      <c r="AF29" s="529"/>
      <c r="AG29" s="529"/>
      <c r="AH29" s="529"/>
      <c r="AI29" s="529"/>
      <c r="AJ29" s="122"/>
      <c r="AK29" s="530"/>
      <c r="AL29" s="122"/>
      <c r="AM29" s="492"/>
      <c r="AN29" s="530"/>
      <c r="AO29" s="530"/>
      <c r="AP29" s="530"/>
      <c r="AQ29" s="538"/>
      <c r="AR29" s="538"/>
      <c r="AS29" s="530"/>
      <c r="AT29" s="530"/>
      <c r="AU29" s="537"/>
      <c r="AV29" s="532">
        <f t="shared" si="3"/>
        <v>1.726851851851852E-2</v>
      </c>
      <c r="AW29" s="298">
        <f t="shared" si="4"/>
        <v>1</v>
      </c>
      <c r="AX29" s="533"/>
      <c r="AZ29" s="3"/>
    </row>
    <row r="30" spans="1:52" ht="13">
      <c r="A30" s="525" t="s">
        <v>313</v>
      </c>
      <c r="B30" s="407">
        <v>6</v>
      </c>
      <c r="C30" s="407">
        <v>6</v>
      </c>
      <c r="D30" s="527">
        <v>1.6574074074074074E-2</v>
      </c>
      <c r="E30" s="298">
        <v>1</v>
      </c>
      <c r="F30" s="528" t="str">
        <f t="shared" si="2"/>
        <v xml:space="preserve"> </v>
      </c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33"/>
      <c r="AB30" s="529"/>
      <c r="AC30" s="538"/>
      <c r="AD30" s="538"/>
      <c r="AE30" s="529"/>
      <c r="AF30" s="529"/>
      <c r="AG30" s="529"/>
      <c r="AH30" s="529"/>
      <c r="AI30" s="529"/>
      <c r="AJ30" s="122"/>
      <c r="AK30" s="530"/>
      <c r="AL30" s="122"/>
      <c r="AM30" s="492"/>
      <c r="AN30" s="530"/>
      <c r="AO30" s="530"/>
      <c r="AP30" s="530"/>
      <c r="AQ30" s="538"/>
      <c r="AR30" s="538"/>
      <c r="AS30" s="530"/>
      <c r="AT30" s="530"/>
      <c r="AU30" s="537"/>
      <c r="AV30" s="532" t="str">
        <f t="shared" si="3"/>
        <v xml:space="preserve"> </v>
      </c>
      <c r="AW30" s="298">
        <f t="shared" si="4"/>
        <v>0</v>
      </c>
      <c r="AX30" s="533"/>
      <c r="AZ30" s="3"/>
    </row>
    <row r="31" spans="1:52" s="3" customFormat="1" ht="13">
      <c r="A31" s="357" t="s">
        <v>1272</v>
      </c>
      <c r="B31" s="539"/>
      <c r="C31" s="526">
        <v>0</v>
      </c>
      <c r="D31" s="527">
        <f>AV31</f>
        <v>2.5162037037037038E-2</v>
      </c>
      <c r="E31" s="541"/>
      <c r="F31" s="528">
        <f t="shared" si="2"/>
        <v>2.5677083333333333E-2</v>
      </c>
      <c r="G31" s="139"/>
      <c r="H31" s="84"/>
      <c r="I31" s="529"/>
      <c r="J31" s="529"/>
      <c r="K31" s="529"/>
      <c r="L31" s="529"/>
      <c r="M31" s="529"/>
      <c r="N31" s="529"/>
      <c r="O31" s="529"/>
      <c r="P31" s="139"/>
      <c r="Q31" s="139"/>
      <c r="R31" s="139"/>
      <c r="S31" s="139"/>
      <c r="T31"/>
      <c r="U31"/>
      <c r="V31" s="139"/>
      <c r="W31" s="139"/>
      <c r="X31" s="7"/>
      <c r="Y31" s="139"/>
      <c r="Z31" s="529"/>
      <c r="AA31" s="139"/>
      <c r="AB31" s="139"/>
      <c r="AC31" s="139"/>
      <c r="AD31" s="139"/>
      <c r="AE31" s="139"/>
      <c r="AF31" s="139"/>
      <c r="AG31" s="139"/>
      <c r="AH31" s="529"/>
      <c r="AI31" s="139"/>
      <c r="AK31" s="529"/>
      <c r="AL31" s="139"/>
      <c r="AM31" s="529"/>
      <c r="AN31" s="139"/>
      <c r="AO31" s="529"/>
      <c r="AP31" s="529">
        <v>2.5162037037037038E-2</v>
      </c>
      <c r="AQ31" s="529">
        <v>2.5729166666666664E-2</v>
      </c>
      <c r="AR31" s="139"/>
      <c r="AS31" s="529">
        <v>2.6122685185185183E-2</v>
      </c>
      <c r="AT31" s="529">
        <v>2.5694444444444447E-2</v>
      </c>
      <c r="AU31" s="542"/>
      <c r="AV31" s="534">
        <f t="shared" si="3"/>
        <v>2.5162037037037038E-2</v>
      </c>
      <c r="AW31" s="298">
        <f t="shared" si="4"/>
        <v>4</v>
      </c>
    </row>
    <row r="32" spans="1:52" s="3" customFormat="1" ht="13">
      <c r="A32" s="357" t="s">
        <v>1273</v>
      </c>
      <c r="B32" s="539"/>
      <c r="C32" s="526">
        <v>8</v>
      </c>
      <c r="D32" s="527">
        <f>F32</f>
        <v>1.755208333333335E-2</v>
      </c>
      <c r="E32" s="541"/>
      <c r="F32" s="528">
        <f>IFERROR(AVERAGEA(G32:AT32), " ")</f>
        <v>1.755208333333335E-2</v>
      </c>
      <c r="G32" s="139"/>
      <c r="H32" s="529">
        <v>1.9375E-2</v>
      </c>
      <c r="I32" s="529"/>
      <c r="J32" s="529"/>
      <c r="K32" s="529"/>
      <c r="L32" s="529"/>
      <c r="M32" s="529"/>
      <c r="N32" s="529"/>
      <c r="O32" s="529"/>
      <c r="P32" s="139"/>
      <c r="Q32" s="139"/>
      <c r="R32" s="139"/>
      <c r="S32" s="139"/>
      <c r="T32"/>
      <c r="U32"/>
      <c r="V32" s="139"/>
      <c r="W32" s="139"/>
      <c r="X32" s="7"/>
      <c r="Y32" s="139"/>
      <c r="Z32" s="529"/>
      <c r="AA32" s="139"/>
      <c r="AB32" s="139"/>
      <c r="AC32" s="139"/>
      <c r="AD32" s="139"/>
      <c r="AE32" s="139"/>
      <c r="AF32" s="139"/>
      <c r="AG32" s="139"/>
      <c r="AH32" s="139"/>
      <c r="AI32" s="139"/>
      <c r="AK32" s="529">
        <v>1.57291666666667E-2</v>
      </c>
      <c r="AL32" s="139"/>
      <c r="AM32" s="139"/>
      <c r="AN32" s="139"/>
      <c r="AO32" s="529"/>
      <c r="AP32" s="530"/>
      <c r="AQ32" s="139"/>
      <c r="AR32" s="139"/>
      <c r="AS32" s="139"/>
      <c r="AT32" s="529"/>
      <c r="AU32" s="542"/>
      <c r="AV32" s="534">
        <f t="shared" si="3"/>
        <v>1.57291666666667E-2</v>
      </c>
      <c r="AW32" s="298">
        <f t="shared" si="4"/>
        <v>2</v>
      </c>
    </row>
    <row r="33" spans="1:52" s="3" customFormat="1" ht="13">
      <c r="A33" s="357" t="s">
        <v>1274</v>
      </c>
      <c r="B33" s="539"/>
      <c r="C33" s="526">
        <v>6</v>
      </c>
      <c r="D33" s="527">
        <f>F33</f>
        <v>1.7979497354497356E-2</v>
      </c>
      <c r="E33" s="541"/>
      <c r="F33" s="528">
        <f t="shared" ref="F33:F96" si="6">IFERROR(AVERAGEA(G33:AT33), " ")</f>
        <v>1.7979497354497356E-2</v>
      </c>
      <c r="G33" s="139"/>
      <c r="H33" s="84"/>
      <c r="I33" s="529"/>
      <c r="J33" s="529"/>
      <c r="K33" s="529"/>
      <c r="L33" s="529"/>
      <c r="M33" s="529"/>
      <c r="N33" s="529"/>
      <c r="O33" s="529"/>
      <c r="P33" s="139"/>
      <c r="Q33" s="139"/>
      <c r="R33" s="139"/>
      <c r="S33" s="139"/>
      <c r="T33"/>
      <c r="U33"/>
      <c r="V33" s="139"/>
      <c r="W33" s="139"/>
      <c r="X33" s="7"/>
      <c r="Y33" s="139"/>
      <c r="Z33" s="529"/>
      <c r="AA33" s="139"/>
      <c r="AB33" s="139"/>
      <c r="AC33" s="139"/>
      <c r="AD33" s="139"/>
      <c r="AE33" s="139"/>
      <c r="AF33" s="139"/>
      <c r="AG33" s="139"/>
      <c r="AH33" s="139"/>
      <c r="AI33" s="139"/>
      <c r="AJ33" s="529">
        <v>1.8715277777777779E-2</v>
      </c>
      <c r="AK33" s="529"/>
      <c r="AL33" s="139"/>
      <c r="AM33" s="529">
        <v>1.6805555555555556E-2</v>
      </c>
      <c r="AN33" s="139"/>
      <c r="AO33" s="529">
        <v>2.0254629629629629E-2</v>
      </c>
      <c r="AP33" s="530">
        <v>1.9085648148148147E-2</v>
      </c>
      <c r="AQ33" s="530">
        <v>1.6550925925925924E-2</v>
      </c>
      <c r="AR33" s="139"/>
      <c r="AS33" s="530">
        <v>1.6689814814814817E-2</v>
      </c>
      <c r="AT33" s="529">
        <v>1.7754629629629631E-2</v>
      </c>
      <c r="AU33" s="542"/>
      <c r="AV33" s="534">
        <f t="shared" si="3"/>
        <v>1.6550925925925924E-2</v>
      </c>
      <c r="AW33" s="298">
        <f t="shared" si="4"/>
        <v>7</v>
      </c>
    </row>
    <row r="34" spans="1:52" s="3" customFormat="1" ht="13">
      <c r="A34" s="525" t="s">
        <v>852</v>
      </c>
      <c r="B34" s="407"/>
      <c r="C34" s="407">
        <v>14</v>
      </c>
      <c r="D34" s="527">
        <f>AV34</f>
        <v>1.1180555555555556E-2</v>
      </c>
      <c r="E34" s="298"/>
      <c r="F34" s="528">
        <f t="shared" si="6"/>
        <v>1.1853009259259259E-2</v>
      </c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>
        <v>1.1574074074074075E-2</v>
      </c>
      <c r="R34" s="529">
        <v>1.1562499999999998E-2</v>
      </c>
      <c r="S34" s="529"/>
      <c r="T34" s="529"/>
      <c r="U34" s="529"/>
      <c r="V34" s="529"/>
      <c r="W34" s="529">
        <v>1.1863425925925925E-2</v>
      </c>
      <c r="X34" s="529">
        <v>1.2592592592592593E-2</v>
      </c>
      <c r="Y34" s="529">
        <v>1.1516203703703702E-2</v>
      </c>
      <c r="Z34" s="529">
        <v>1.2615740740740742E-2</v>
      </c>
      <c r="AA34" s="533"/>
      <c r="AB34" s="529">
        <v>1.2060185185185186E-2</v>
      </c>
      <c r="AC34" s="529">
        <v>1.1527777777777777E-2</v>
      </c>
      <c r="AD34" s="529">
        <v>1.1180555555555556E-2</v>
      </c>
      <c r="AE34" s="529"/>
      <c r="AF34" s="529">
        <v>1.2037037037037035E-2</v>
      </c>
      <c r="AG34" s="529"/>
      <c r="AH34" s="529"/>
      <c r="AI34" s="529"/>
      <c r="AJ34" s="7"/>
      <c r="AK34" s="529"/>
      <c r="AL34" s="7"/>
      <c r="AM34" s="534"/>
      <c r="AN34" s="530"/>
      <c r="AO34" s="530"/>
      <c r="AP34" s="530"/>
      <c r="AQ34" s="533"/>
      <c r="AR34" s="533"/>
      <c r="AS34" s="530"/>
      <c r="AT34" s="530"/>
      <c r="AU34" s="537"/>
      <c r="AV34" s="532">
        <f t="shared" si="3"/>
        <v>1.1180555555555556E-2</v>
      </c>
      <c r="AW34" s="298">
        <f t="shared" si="4"/>
        <v>10</v>
      </c>
      <c r="AX34" s="533"/>
      <c r="AY34"/>
      <c r="AZ34"/>
    </row>
    <row r="35" spans="1:52" s="3" customFormat="1" ht="13">
      <c r="A35" s="525" t="s">
        <v>560</v>
      </c>
      <c r="B35" s="407"/>
      <c r="C35" s="407"/>
      <c r="D35" s="527"/>
      <c r="E35" s="298"/>
      <c r="F35" s="528">
        <f t="shared" si="6"/>
        <v>1.2511574074074073E-2</v>
      </c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33"/>
      <c r="AB35" s="529"/>
      <c r="AC35" s="529"/>
      <c r="AD35" s="529"/>
      <c r="AE35" s="529"/>
      <c r="AF35" s="529"/>
      <c r="AG35" s="529">
        <v>1.2511574074074073E-2</v>
      </c>
      <c r="AH35" s="529"/>
      <c r="AI35" s="529"/>
      <c r="AJ35" s="7"/>
      <c r="AK35" s="529"/>
      <c r="AL35" s="7"/>
      <c r="AM35" s="534"/>
      <c r="AN35" s="530"/>
      <c r="AO35" s="530"/>
      <c r="AP35" s="530"/>
      <c r="AQ35" s="533"/>
      <c r="AR35" s="533"/>
      <c r="AS35" s="530"/>
      <c r="AT35" s="530"/>
      <c r="AU35" s="537"/>
      <c r="AV35" s="532">
        <f t="shared" si="3"/>
        <v>1.2511574074074073E-2</v>
      </c>
      <c r="AW35" s="298">
        <f t="shared" si="4"/>
        <v>1</v>
      </c>
      <c r="AX35" s="533"/>
      <c r="AY35"/>
      <c r="AZ35"/>
    </row>
    <row r="36" spans="1:52" s="3" customFormat="1" ht="13">
      <c r="A36" s="525" t="s">
        <v>781</v>
      </c>
      <c r="B36" s="407">
        <v>10</v>
      </c>
      <c r="C36" s="407">
        <f>IFERROR(MINUTE(C$5)-MINUTE(D36)," ")</f>
        <v>11</v>
      </c>
      <c r="D36" s="527">
        <v>1.3472222222222221E-2</v>
      </c>
      <c r="E36" s="298">
        <v>3</v>
      </c>
      <c r="F36" s="528" t="str">
        <f t="shared" si="6"/>
        <v xml:space="preserve"> </v>
      </c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33"/>
      <c r="AB36" s="529"/>
      <c r="AC36" s="529"/>
      <c r="AD36" s="538"/>
      <c r="AE36" s="529"/>
      <c r="AF36" s="529"/>
      <c r="AG36" s="529"/>
      <c r="AH36" s="529"/>
      <c r="AI36" s="529"/>
      <c r="AJ36" s="122"/>
      <c r="AK36" s="530"/>
      <c r="AL36" s="122"/>
      <c r="AM36" s="492"/>
      <c r="AN36" s="530"/>
      <c r="AO36" s="530"/>
      <c r="AP36" s="530"/>
      <c r="AQ36" s="533"/>
      <c r="AR36" s="533"/>
      <c r="AS36" s="530"/>
      <c r="AT36" s="530"/>
      <c r="AU36" s="537"/>
      <c r="AV36" s="532" t="str">
        <f t="shared" si="3"/>
        <v xml:space="preserve"> </v>
      </c>
      <c r="AW36" s="298">
        <f t="shared" si="4"/>
        <v>0</v>
      </c>
      <c r="AX36" s="533"/>
      <c r="AY36"/>
    </row>
    <row r="37" spans="1:52" s="3" customFormat="1" ht="13">
      <c r="A37" s="525" t="s">
        <v>953</v>
      </c>
      <c r="B37" s="407">
        <v>9</v>
      </c>
      <c r="C37" s="407">
        <v>9</v>
      </c>
      <c r="D37" s="527">
        <v>1.5787037037037037E-2</v>
      </c>
      <c r="E37" s="298">
        <v>2</v>
      </c>
      <c r="F37" s="528" t="str">
        <f t="shared" si="6"/>
        <v xml:space="preserve"> </v>
      </c>
      <c r="G37" s="498"/>
      <c r="H37" s="498"/>
      <c r="I37" s="536"/>
      <c r="J37" s="498"/>
      <c r="K37" s="498"/>
      <c r="L37" s="498"/>
      <c r="M37" s="498"/>
      <c r="N37" s="529"/>
      <c r="O37" s="498"/>
      <c r="P37" s="498"/>
      <c r="Q37" s="498"/>
      <c r="R37" s="498"/>
      <c r="S37" s="498"/>
      <c r="T37" s="498"/>
      <c r="U37" s="498"/>
      <c r="V37" s="529"/>
      <c r="W37" s="498"/>
      <c r="X37" s="529"/>
      <c r="Y37" s="498"/>
      <c r="Z37" s="498"/>
      <c r="AA37" s="533"/>
      <c r="AB37" s="529"/>
      <c r="AC37" s="529"/>
      <c r="AD37" s="538"/>
      <c r="AE37" s="529"/>
      <c r="AF37" s="529"/>
      <c r="AG37" s="529"/>
      <c r="AH37" s="529"/>
      <c r="AI37" s="529"/>
      <c r="AJ37" s="7"/>
      <c r="AK37" s="530"/>
      <c r="AL37" s="7"/>
      <c r="AM37" s="492"/>
      <c r="AN37" s="530"/>
      <c r="AO37" s="530"/>
      <c r="AP37" s="530"/>
      <c r="AQ37" s="533"/>
      <c r="AR37" s="533"/>
      <c r="AS37" s="530"/>
      <c r="AT37" s="530"/>
      <c r="AU37" s="537"/>
      <c r="AV37" s="532" t="str">
        <f t="shared" si="3"/>
        <v xml:space="preserve"> </v>
      </c>
      <c r="AW37" s="298">
        <f t="shared" si="4"/>
        <v>0</v>
      </c>
      <c r="AX37" s="533"/>
      <c r="AY37"/>
      <c r="AZ37"/>
    </row>
    <row r="38" spans="1:52" ht="13">
      <c r="A38" s="53" t="s">
        <v>569</v>
      </c>
      <c r="B38" s="407">
        <v>9</v>
      </c>
      <c r="C38" s="407">
        <v>9</v>
      </c>
      <c r="D38" s="527">
        <v>1.5127314814814816E-2</v>
      </c>
      <c r="E38" s="298">
        <v>2</v>
      </c>
      <c r="F38" s="528" t="str">
        <f t="shared" si="6"/>
        <v xml:space="preserve"> </v>
      </c>
      <c r="G38" s="492"/>
      <c r="H38" s="492"/>
      <c r="I38" s="492"/>
      <c r="J38" s="492"/>
      <c r="K38" s="492"/>
      <c r="L38" s="492"/>
      <c r="M38" s="492"/>
      <c r="N38" s="529"/>
      <c r="O38" s="492"/>
      <c r="P38" s="492"/>
      <c r="Q38" s="492"/>
      <c r="R38" s="492"/>
      <c r="S38" s="492"/>
      <c r="T38" s="529"/>
      <c r="U38" s="529"/>
      <c r="V38" s="492"/>
      <c r="W38" s="530"/>
      <c r="X38" s="530"/>
      <c r="Y38" s="530"/>
      <c r="Z38" s="530"/>
      <c r="AA38" s="533"/>
      <c r="AB38" s="529"/>
      <c r="AC38" s="529"/>
      <c r="AD38" s="538"/>
      <c r="AE38" s="529"/>
      <c r="AF38" s="529"/>
      <c r="AG38" s="529"/>
      <c r="AH38" s="529"/>
      <c r="AI38" s="529"/>
      <c r="AJ38" s="7"/>
      <c r="AK38" s="530"/>
      <c r="AL38" s="7"/>
      <c r="AM38" s="492"/>
      <c r="AN38" s="530"/>
      <c r="AO38" s="530"/>
      <c r="AP38" s="530"/>
      <c r="AQ38" s="533"/>
      <c r="AR38" s="533"/>
      <c r="AS38" s="530"/>
      <c r="AT38" s="530"/>
      <c r="AU38" s="537"/>
      <c r="AV38" s="532" t="str">
        <f t="shared" si="3"/>
        <v xml:space="preserve"> </v>
      </c>
      <c r="AW38" s="298">
        <f t="shared" si="4"/>
        <v>0</v>
      </c>
      <c r="AX38" s="533"/>
    </row>
    <row r="39" spans="1:52" s="3" customFormat="1" ht="13">
      <c r="A39" s="535" t="s">
        <v>1201</v>
      </c>
      <c r="B39" s="407">
        <v>10</v>
      </c>
      <c r="C39" s="407">
        <v>10</v>
      </c>
      <c r="D39" s="527">
        <v>1.6111111111111111E-2</v>
      </c>
      <c r="E39" s="298">
        <v>4</v>
      </c>
      <c r="F39" s="528" t="str">
        <f t="shared" si="6"/>
        <v xml:space="preserve"> </v>
      </c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  <c r="W39" s="529"/>
      <c r="X39" s="529"/>
      <c r="Y39" s="529"/>
      <c r="Z39" s="529"/>
      <c r="AA39" s="529"/>
      <c r="AB39" s="529"/>
      <c r="AC39" s="529"/>
      <c r="AD39" s="538"/>
      <c r="AE39" s="529"/>
      <c r="AF39" s="529"/>
      <c r="AG39" s="529"/>
      <c r="AH39" s="529"/>
      <c r="AI39" s="529"/>
      <c r="AJ39" s="7"/>
      <c r="AK39" s="529"/>
      <c r="AL39" s="7"/>
      <c r="AM39" s="534"/>
      <c r="AN39" s="530"/>
      <c r="AO39" s="530"/>
      <c r="AP39" s="530"/>
      <c r="AQ39" s="533"/>
      <c r="AR39" s="533"/>
      <c r="AS39" s="530"/>
      <c r="AT39" s="530"/>
      <c r="AU39" s="537"/>
      <c r="AV39" s="532" t="str">
        <f t="shared" si="3"/>
        <v xml:space="preserve"> </v>
      </c>
      <c r="AW39" s="298">
        <f t="shared" si="4"/>
        <v>0</v>
      </c>
      <c r="AX39" s="533"/>
      <c r="AY39"/>
      <c r="AZ39"/>
    </row>
    <row r="40" spans="1:52" ht="13">
      <c r="A40" s="525" t="s">
        <v>950</v>
      </c>
      <c r="B40" s="407">
        <v>7</v>
      </c>
      <c r="C40" s="547">
        <v>7</v>
      </c>
      <c r="D40" s="548" t="s">
        <v>514</v>
      </c>
      <c r="E40" s="298">
        <v>1</v>
      </c>
      <c r="F40" s="528" t="str">
        <f t="shared" si="6"/>
        <v xml:space="preserve"> </v>
      </c>
      <c r="G40" s="178"/>
      <c r="H40" s="178"/>
      <c r="I40" s="178"/>
      <c r="J40" s="178"/>
      <c r="K40" s="84"/>
      <c r="L40" s="84"/>
      <c r="M40" s="84"/>
      <c r="N40" s="359"/>
      <c r="O40" s="84"/>
      <c r="P40" s="84"/>
      <c r="Q40" s="84"/>
      <c r="R40" s="84"/>
      <c r="S40" s="84"/>
      <c r="V40" s="66"/>
      <c r="W40" s="66"/>
      <c r="X40" s="66"/>
      <c r="Y40" s="66"/>
      <c r="Z40"/>
      <c r="AA40" s="61"/>
      <c r="AB40" s="84"/>
      <c r="AC40" s="529"/>
      <c r="AE40" s="7"/>
      <c r="AF40" s="7"/>
      <c r="AG40" s="7"/>
      <c r="AH40" s="7"/>
      <c r="AI40" s="7"/>
      <c r="AJ40" s="7"/>
      <c r="AK40" s="7"/>
      <c r="AL40" s="7"/>
      <c r="AM40"/>
      <c r="AN40" s="66"/>
      <c r="AO40" s="66"/>
      <c r="AP40" s="530"/>
      <c r="AQ40" s="50"/>
      <c r="AS40" s="530"/>
      <c r="AT40" s="530"/>
      <c r="AU40" s="394"/>
      <c r="AV40" s="174" t="str">
        <f>IF(MIN(F40:AT40)=0," ",MIN(F40:AT40))</f>
        <v xml:space="preserve"> </v>
      </c>
      <c r="AW40" s="298">
        <f t="shared" si="4"/>
        <v>0</v>
      </c>
      <c r="AX40" s="533"/>
    </row>
    <row r="41" spans="1:52" s="3" customFormat="1" ht="13">
      <c r="A41" s="357" t="s">
        <v>948</v>
      </c>
      <c r="B41" s="547" t="s">
        <v>514</v>
      </c>
      <c r="C41" s="407">
        <f>IFERROR(MINUTE(C$5)-MINUTE(D41)," ")</f>
        <v>9</v>
      </c>
      <c r="D41" s="549">
        <f>AV41</f>
        <v>1.5046296296296295E-2</v>
      </c>
      <c r="E41" s="298">
        <v>0</v>
      </c>
      <c r="F41" s="528">
        <f t="shared" si="6"/>
        <v>1.519097222222222E-2</v>
      </c>
      <c r="G41" s="498"/>
      <c r="H41" s="498"/>
      <c r="I41" s="536"/>
      <c r="J41" s="498"/>
      <c r="K41" s="498"/>
      <c r="L41" s="498"/>
      <c r="M41" s="498"/>
      <c r="N41" s="529"/>
      <c r="O41" s="529"/>
      <c r="P41" s="529"/>
      <c r="Q41" s="529"/>
      <c r="R41" s="529"/>
      <c r="S41" s="529"/>
      <c r="T41" s="529"/>
      <c r="U41" s="529"/>
      <c r="V41" s="534"/>
      <c r="W41" s="529">
        <v>1.5335648148148147E-2</v>
      </c>
      <c r="X41" s="529">
        <v>1.5046296296296295E-2</v>
      </c>
      <c r="Y41" s="529"/>
      <c r="Z41" s="529"/>
      <c r="AA41" s="533"/>
      <c r="AB41" s="529"/>
      <c r="AC41" s="529"/>
      <c r="AD41" s="538"/>
      <c r="AE41" s="529"/>
      <c r="AF41" s="529"/>
      <c r="AG41" s="529"/>
      <c r="AH41" s="529"/>
      <c r="AI41" s="529"/>
      <c r="AJ41" s="7"/>
      <c r="AK41" s="530"/>
      <c r="AL41" s="7"/>
      <c r="AM41" s="492"/>
      <c r="AN41" s="530"/>
      <c r="AO41" s="530"/>
      <c r="AP41" s="530"/>
      <c r="AQ41" s="533"/>
      <c r="AR41" s="533"/>
      <c r="AS41" s="533"/>
      <c r="AT41" s="533"/>
      <c r="AU41" s="537"/>
      <c r="AV41" s="532">
        <f t="shared" ref="AV41:AV104" si="7">IF(MIN(G41:AT41)=0," ",MIN(G41:AT41))</f>
        <v>1.5046296296296295E-2</v>
      </c>
      <c r="AW41" s="298">
        <f t="shared" si="4"/>
        <v>2</v>
      </c>
      <c r="AX41" s="533"/>
      <c r="AY41"/>
      <c r="AZ41"/>
    </row>
    <row r="42" spans="1:52" s="3" customFormat="1" ht="13">
      <c r="A42" s="357" t="s">
        <v>1275</v>
      </c>
      <c r="B42" s="539"/>
      <c r="C42" s="526">
        <v>14</v>
      </c>
      <c r="D42" s="527">
        <f>AV42</f>
        <v>1.105324074074074E-2</v>
      </c>
      <c r="E42" s="541"/>
      <c r="F42" s="528">
        <f t="shared" si="6"/>
        <v>1.1972552910052911E-2</v>
      </c>
      <c r="G42" s="139"/>
      <c r="H42" s="84"/>
      <c r="I42" s="529"/>
      <c r="J42" s="529"/>
      <c r="K42" s="529"/>
      <c r="L42" s="529"/>
      <c r="M42" s="529"/>
      <c r="N42" s="529"/>
      <c r="O42" s="529"/>
      <c r="P42" s="139"/>
      <c r="Q42" s="529">
        <v>1.1574074074074075E-2</v>
      </c>
      <c r="R42" s="139"/>
      <c r="S42" s="139"/>
      <c r="T42"/>
      <c r="U42"/>
      <c r="V42" s="139"/>
      <c r="X42" s="529">
        <v>1.1481481481481483E-2</v>
      </c>
      <c r="Y42" s="529">
        <v>1.1458333333333334E-2</v>
      </c>
      <c r="Z42" s="529"/>
      <c r="AA42" s="139"/>
      <c r="AB42" s="529">
        <v>1.2939814814814814E-2</v>
      </c>
      <c r="AC42" s="529">
        <v>1.105324074074074E-2</v>
      </c>
      <c r="AD42" s="529">
        <v>1.1412037037037038E-2</v>
      </c>
      <c r="AE42" s="139"/>
      <c r="AF42" s="529">
        <v>1.3888888888888888E-2</v>
      </c>
      <c r="AG42" s="139"/>
      <c r="AH42" s="139"/>
      <c r="AI42" s="139"/>
      <c r="AK42" s="139"/>
      <c r="AM42" s="139"/>
      <c r="AN42" s="139"/>
      <c r="AO42" s="139"/>
      <c r="AP42" s="530"/>
      <c r="AQ42" s="139"/>
      <c r="AR42" s="139"/>
      <c r="AS42" s="139"/>
      <c r="AT42" s="529"/>
      <c r="AU42" s="542"/>
      <c r="AV42" s="534">
        <f t="shared" si="7"/>
        <v>1.105324074074074E-2</v>
      </c>
      <c r="AW42" s="298">
        <f t="shared" si="4"/>
        <v>7</v>
      </c>
    </row>
    <row r="43" spans="1:52" s="3" customFormat="1" ht="13">
      <c r="A43" s="550" t="s">
        <v>1040</v>
      </c>
      <c r="B43" s="551"/>
      <c r="C43" s="407">
        <f>IFERROR(MINUTE(C$5)-MINUTE(D43)," ")</f>
        <v>30</v>
      </c>
      <c r="D43" s="527"/>
      <c r="E43" s="552"/>
      <c r="F43" s="528">
        <f t="shared" si="6"/>
        <v>1.6377314814814813E-2</v>
      </c>
      <c r="G43" s="139"/>
      <c r="H43" s="84"/>
      <c r="I43" s="529"/>
      <c r="J43" s="529"/>
      <c r="K43" s="529"/>
      <c r="L43" s="529"/>
      <c r="M43" s="529"/>
      <c r="N43" s="529"/>
      <c r="O43" s="529"/>
      <c r="P43" s="139"/>
      <c r="Q43" s="529"/>
      <c r="R43" s="139"/>
      <c r="S43" s="139"/>
      <c r="T43"/>
      <c r="U43"/>
      <c r="V43" s="139"/>
      <c r="X43" s="529"/>
      <c r="Y43" s="529"/>
      <c r="Z43" s="529"/>
      <c r="AA43" s="139"/>
      <c r="AB43" s="529"/>
      <c r="AC43" s="529"/>
      <c r="AD43" s="529"/>
      <c r="AE43" s="139"/>
      <c r="AF43" s="529"/>
      <c r="AG43" s="529">
        <v>1.6377314814814813E-2</v>
      </c>
      <c r="AH43" s="139"/>
      <c r="AI43" s="139"/>
      <c r="AK43" s="139"/>
      <c r="AM43" s="139"/>
      <c r="AN43" s="139"/>
      <c r="AO43" s="139"/>
      <c r="AP43" s="530"/>
      <c r="AQ43" s="139"/>
      <c r="AR43" s="139"/>
      <c r="AS43" s="139"/>
      <c r="AT43" s="529"/>
      <c r="AU43" s="542"/>
      <c r="AV43" s="532">
        <f t="shared" si="7"/>
        <v>1.6377314814814813E-2</v>
      </c>
      <c r="AW43" s="298">
        <f t="shared" si="4"/>
        <v>1</v>
      </c>
    </row>
    <row r="44" spans="1:52" ht="13">
      <c r="A44" s="53" t="s">
        <v>259</v>
      </c>
      <c r="B44" s="407">
        <v>2</v>
      </c>
      <c r="C44" s="407" t="str">
        <f>IFERROR(MINUTE(C$5)-MINUTE(D44)," ")</f>
        <v xml:space="preserve"> </v>
      </c>
      <c r="D44" s="527" t="s">
        <v>514</v>
      </c>
      <c r="E44" s="298">
        <v>0</v>
      </c>
      <c r="F44" s="528">
        <f t="shared" si="6"/>
        <v>1.8425925925925925E-2</v>
      </c>
      <c r="G44" s="529"/>
      <c r="H44" s="529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29"/>
      <c r="T44" s="529"/>
      <c r="U44" s="529"/>
      <c r="V44" s="529"/>
      <c r="W44" s="530"/>
      <c r="X44" s="530"/>
      <c r="Y44" s="530"/>
      <c r="Z44" s="530"/>
      <c r="AA44" s="533"/>
      <c r="AB44" s="529"/>
      <c r="AC44" s="529"/>
      <c r="AD44" s="538"/>
      <c r="AE44" s="529"/>
      <c r="AF44" s="529"/>
      <c r="AG44" s="529">
        <v>1.8425925925925925E-2</v>
      </c>
      <c r="AH44" s="529"/>
      <c r="AI44" s="529"/>
      <c r="AJ44" s="7"/>
      <c r="AK44" s="530"/>
      <c r="AL44" s="7"/>
      <c r="AM44" s="492"/>
      <c r="AN44" s="530"/>
      <c r="AO44" s="530"/>
      <c r="AP44" s="530"/>
      <c r="AQ44" s="533"/>
      <c r="AR44" s="533"/>
      <c r="AS44" s="530"/>
      <c r="AT44" s="530"/>
      <c r="AU44" s="537"/>
      <c r="AV44" s="532">
        <f t="shared" si="7"/>
        <v>1.8425925925925925E-2</v>
      </c>
      <c r="AW44" s="298">
        <f t="shared" si="4"/>
        <v>1</v>
      </c>
      <c r="AX44" s="533"/>
    </row>
    <row r="45" spans="1:52" s="3" customFormat="1" ht="13">
      <c r="A45" s="53" t="s">
        <v>260</v>
      </c>
      <c r="B45" s="407">
        <v>8</v>
      </c>
      <c r="C45" s="407">
        <v>8</v>
      </c>
      <c r="D45" s="527" t="s">
        <v>514</v>
      </c>
      <c r="E45" s="298">
        <v>0</v>
      </c>
      <c r="F45" s="528" t="str">
        <f t="shared" si="6"/>
        <v xml:space="preserve"> </v>
      </c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33"/>
      <c r="AB45" s="529"/>
      <c r="AC45" s="538"/>
      <c r="AD45" s="538"/>
      <c r="AE45" s="529"/>
      <c r="AF45" s="529"/>
      <c r="AG45" s="529"/>
      <c r="AH45" s="529"/>
      <c r="AI45" s="529"/>
      <c r="AJ45" s="122"/>
      <c r="AK45" s="530"/>
      <c r="AL45" s="122"/>
      <c r="AM45" s="492"/>
      <c r="AN45" s="530"/>
      <c r="AO45" s="530"/>
      <c r="AP45" s="530"/>
      <c r="AQ45" s="533"/>
      <c r="AR45" s="533"/>
      <c r="AS45" s="530"/>
      <c r="AT45" s="530"/>
      <c r="AU45" s="537"/>
      <c r="AV45" s="532" t="str">
        <f t="shared" si="7"/>
        <v xml:space="preserve"> </v>
      </c>
      <c r="AW45" s="298">
        <f t="shared" si="4"/>
        <v>0</v>
      </c>
      <c r="AX45" s="533"/>
      <c r="AY45"/>
    </row>
    <row r="46" spans="1:52" ht="12.75" customHeight="1">
      <c r="A46" s="53" t="s">
        <v>1276</v>
      </c>
      <c r="B46" s="407">
        <v>9</v>
      </c>
      <c r="C46" s="407">
        <f t="shared" ref="C46:C57" si="8">IFERROR(MINUTE(C$5)-MINUTE(D46)," ")</f>
        <v>9</v>
      </c>
      <c r="D46" s="527">
        <v>1.462962962962963E-2</v>
      </c>
      <c r="E46" s="298">
        <v>1</v>
      </c>
      <c r="F46" s="528" t="str">
        <f t="shared" si="6"/>
        <v xml:space="preserve"> </v>
      </c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33"/>
      <c r="AB46" s="529"/>
      <c r="AC46" s="538"/>
      <c r="AD46" s="538"/>
      <c r="AE46" s="529"/>
      <c r="AF46" s="529"/>
      <c r="AG46" s="529"/>
      <c r="AH46" s="529"/>
      <c r="AI46" s="529"/>
      <c r="AJ46" s="122"/>
      <c r="AK46" s="530"/>
      <c r="AL46" s="122"/>
      <c r="AM46" s="492"/>
      <c r="AN46" s="530"/>
      <c r="AO46" s="530"/>
      <c r="AP46" s="530"/>
      <c r="AQ46" s="533"/>
      <c r="AR46" s="533"/>
      <c r="AS46" s="530"/>
      <c r="AT46" s="530"/>
      <c r="AU46" s="537"/>
      <c r="AV46" s="532" t="str">
        <f t="shared" si="7"/>
        <v xml:space="preserve"> </v>
      </c>
      <c r="AW46" s="298">
        <f t="shared" si="4"/>
        <v>0</v>
      </c>
      <c r="AX46" s="533"/>
      <c r="AZ46" s="3"/>
    </row>
    <row r="47" spans="1:52" ht="13">
      <c r="A47" s="525" t="s">
        <v>1041</v>
      </c>
      <c r="B47" s="407">
        <v>8</v>
      </c>
      <c r="C47" s="407">
        <f t="shared" si="8"/>
        <v>9</v>
      </c>
      <c r="D47" s="527">
        <v>1.5092592592592593E-2</v>
      </c>
      <c r="E47" s="298">
        <v>9</v>
      </c>
      <c r="F47" s="528">
        <f t="shared" si="6"/>
        <v>1.7604166666666667E-2</v>
      </c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498"/>
      <c r="X47" s="498"/>
      <c r="Y47" s="498"/>
      <c r="Z47" s="498"/>
      <c r="AA47" s="533"/>
      <c r="AB47" s="529"/>
      <c r="AC47" s="529"/>
      <c r="AD47" s="538"/>
      <c r="AE47" s="529"/>
      <c r="AF47" s="529"/>
      <c r="AG47" s="529"/>
      <c r="AH47" s="529"/>
      <c r="AI47" s="529">
        <v>1.7604166666666667E-2</v>
      </c>
      <c r="AJ47" s="7"/>
      <c r="AK47" s="530"/>
      <c r="AL47" s="7"/>
      <c r="AM47" s="530"/>
      <c r="AN47" s="530"/>
      <c r="AO47" s="530"/>
      <c r="AP47" s="530"/>
      <c r="AQ47" s="533"/>
      <c r="AR47" s="533"/>
      <c r="AS47" s="530"/>
      <c r="AT47" s="530"/>
      <c r="AU47" s="537"/>
      <c r="AV47" s="532">
        <f t="shared" si="7"/>
        <v>1.7604166666666667E-2</v>
      </c>
      <c r="AW47" s="298">
        <f t="shared" si="4"/>
        <v>1</v>
      </c>
      <c r="AX47" s="533"/>
    </row>
    <row r="48" spans="1:52" ht="13">
      <c r="A48" s="53" t="s">
        <v>784</v>
      </c>
      <c r="B48" s="407">
        <v>5</v>
      </c>
      <c r="C48" s="407" t="str">
        <f t="shared" si="8"/>
        <v xml:space="preserve"> </v>
      </c>
      <c r="D48" s="527" t="s">
        <v>514</v>
      </c>
      <c r="E48" s="298">
        <v>0</v>
      </c>
      <c r="F48" s="528" t="str">
        <f t="shared" si="6"/>
        <v xml:space="preserve"> </v>
      </c>
      <c r="G48" s="529"/>
      <c r="H48" s="529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529"/>
      <c r="U48" s="529"/>
      <c r="V48" s="529"/>
      <c r="W48" s="530"/>
      <c r="X48" s="530"/>
      <c r="Y48" s="530"/>
      <c r="Z48" s="530"/>
      <c r="AA48" s="533"/>
      <c r="AB48" s="529"/>
      <c r="AC48" s="538"/>
      <c r="AD48" s="538"/>
      <c r="AE48" s="529"/>
      <c r="AF48" s="529"/>
      <c r="AG48" s="529"/>
      <c r="AH48" s="529"/>
      <c r="AI48" s="529"/>
      <c r="AJ48" s="7"/>
      <c r="AK48" s="530"/>
      <c r="AL48" s="7"/>
      <c r="AM48" s="492"/>
      <c r="AN48" s="530"/>
      <c r="AO48" s="530"/>
      <c r="AP48" s="530"/>
      <c r="AQ48" s="533"/>
      <c r="AR48" s="533"/>
      <c r="AS48" s="530"/>
      <c r="AT48" s="530"/>
      <c r="AU48" s="537"/>
      <c r="AV48" s="532" t="str">
        <f t="shared" si="7"/>
        <v xml:space="preserve"> </v>
      </c>
      <c r="AW48" s="298">
        <f t="shared" si="4"/>
        <v>0</v>
      </c>
      <c r="AX48" s="533"/>
    </row>
    <row r="49" spans="1:52" s="3" customFormat="1" ht="13">
      <c r="A49" s="53" t="s">
        <v>542</v>
      </c>
      <c r="B49" s="407">
        <v>6</v>
      </c>
      <c r="C49" s="407" t="str">
        <f t="shared" si="8"/>
        <v xml:space="preserve"> </v>
      </c>
      <c r="D49" s="527" t="s">
        <v>514</v>
      </c>
      <c r="E49" s="298">
        <v>0</v>
      </c>
      <c r="F49" s="528" t="str">
        <f t="shared" si="6"/>
        <v xml:space="preserve"> </v>
      </c>
      <c r="G49" s="529"/>
      <c r="H49" s="529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29"/>
      <c r="T49" s="529"/>
      <c r="U49" s="529"/>
      <c r="V49" s="529"/>
      <c r="W49" s="530"/>
      <c r="X49" s="530"/>
      <c r="Y49" s="530"/>
      <c r="Z49" s="530"/>
      <c r="AA49" s="533"/>
      <c r="AB49" s="529"/>
      <c r="AC49" s="538"/>
      <c r="AD49" s="538"/>
      <c r="AE49" s="529"/>
      <c r="AF49" s="529"/>
      <c r="AG49" s="529"/>
      <c r="AH49" s="529"/>
      <c r="AI49" s="529"/>
      <c r="AJ49" s="122"/>
      <c r="AK49" s="530"/>
      <c r="AL49" s="122"/>
      <c r="AM49" s="492"/>
      <c r="AN49" s="530"/>
      <c r="AO49" s="530"/>
      <c r="AP49" s="530"/>
      <c r="AQ49" s="533"/>
      <c r="AR49" s="533"/>
      <c r="AS49" s="530"/>
      <c r="AT49" s="530"/>
      <c r="AU49" s="544"/>
      <c r="AV49" s="532" t="str">
        <f t="shared" si="7"/>
        <v xml:space="preserve"> </v>
      </c>
      <c r="AW49" s="298">
        <f t="shared" si="4"/>
        <v>0</v>
      </c>
      <c r="AX49" s="533"/>
      <c r="AY49"/>
    </row>
    <row r="50" spans="1:52" s="3" customFormat="1" ht="13">
      <c r="A50" s="535" t="s">
        <v>1206</v>
      </c>
      <c r="B50" s="407">
        <v>12</v>
      </c>
      <c r="C50" s="407">
        <f t="shared" si="8"/>
        <v>12</v>
      </c>
      <c r="D50" s="527">
        <v>1.2893518518518519E-2</v>
      </c>
      <c r="E50" s="298">
        <v>2</v>
      </c>
      <c r="F50" s="528" t="str">
        <f t="shared" si="6"/>
        <v xml:space="preserve"> </v>
      </c>
      <c r="G50" s="529"/>
      <c r="H50" s="529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29"/>
      <c r="T50" s="529"/>
      <c r="U50" s="529"/>
      <c r="V50" s="529"/>
      <c r="W50" s="529"/>
      <c r="X50" s="529"/>
      <c r="Y50" s="529"/>
      <c r="Z50" s="529"/>
      <c r="AA50" s="533"/>
      <c r="AB50" s="529"/>
      <c r="AC50" s="538"/>
      <c r="AD50" s="538"/>
      <c r="AE50" s="529"/>
      <c r="AF50" s="529"/>
      <c r="AG50" s="529"/>
      <c r="AH50" s="529"/>
      <c r="AI50" s="529"/>
      <c r="AJ50" s="122"/>
      <c r="AK50" s="530"/>
      <c r="AL50" s="122"/>
      <c r="AM50" s="492"/>
      <c r="AN50" s="530"/>
      <c r="AO50" s="530"/>
      <c r="AP50" s="530"/>
      <c r="AQ50" s="533"/>
      <c r="AR50" s="533"/>
      <c r="AS50" s="530"/>
      <c r="AT50" s="530"/>
      <c r="AU50" s="537"/>
      <c r="AV50" s="532" t="str">
        <f t="shared" si="7"/>
        <v xml:space="preserve"> </v>
      </c>
      <c r="AW50" s="298">
        <f t="shared" si="4"/>
        <v>0</v>
      </c>
      <c r="AX50" s="533"/>
      <c r="AY50"/>
    </row>
    <row r="51" spans="1:52" s="3" customFormat="1" ht="13">
      <c r="A51" s="525" t="s">
        <v>1277</v>
      </c>
      <c r="B51" s="407">
        <v>3</v>
      </c>
      <c r="C51" s="407">
        <f t="shared" si="8"/>
        <v>3</v>
      </c>
      <c r="D51" s="527">
        <v>1.9293981481481485E-2</v>
      </c>
      <c r="E51" s="298">
        <v>10</v>
      </c>
      <c r="F51" s="528" t="str">
        <f t="shared" si="6"/>
        <v xml:space="preserve"> </v>
      </c>
      <c r="G51" s="301"/>
      <c r="H51" s="301"/>
      <c r="I51" s="529"/>
      <c r="J51" s="529"/>
      <c r="K51" s="529"/>
      <c r="L51" s="529"/>
      <c r="M51" s="529"/>
      <c r="N51" s="529"/>
      <c r="O51" s="529"/>
      <c r="P51" s="301"/>
      <c r="Q51" s="301"/>
      <c r="R51" s="529"/>
      <c r="S51" s="529"/>
      <c r="T51" s="301"/>
      <c r="U51" s="301"/>
      <c r="V51" s="301"/>
      <c r="W51" s="301"/>
      <c r="X51" s="301"/>
      <c r="Y51" s="529"/>
      <c r="Z51" s="529"/>
      <c r="AA51" s="301"/>
      <c r="AB51" s="529"/>
      <c r="AC51" s="301"/>
      <c r="AD51" s="301"/>
      <c r="AE51" s="529"/>
      <c r="AF51" s="301"/>
      <c r="AG51" s="301"/>
      <c r="AH51" s="301"/>
      <c r="AI51" s="301"/>
      <c r="AJ51" s="529"/>
      <c r="AK51" s="529"/>
      <c r="AL51" s="529"/>
      <c r="AM51" s="529"/>
      <c r="AN51" s="529"/>
      <c r="AO51" s="301"/>
      <c r="AP51" s="530"/>
      <c r="AQ51" s="301"/>
      <c r="AR51" s="301"/>
      <c r="AS51" s="530"/>
      <c r="AT51" s="530"/>
      <c r="AU51" s="531"/>
      <c r="AV51" s="534" t="str">
        <f t="shared" si="7"/>
        <v xml:space="preserve"> </v>
      </c>
      <c r="AW51" s="298">
        <f t="shared" si="4"/>
        <v>0</v>
      </c>
      <c r="AX51" s="533"/>
      <c r="AY51"/>
      <c r="AZ51"/>
    </row>
    <row r="52" spans="1:52" ht="13">
      <c r="A52" s="53" t="s">
        <v>145</v>
      </c>
      <c r="B52" s="407">
        <v>2</v>
      </c>
      <c r="C52" s="407">
        <f t="shared" si="8"/>
        <v>2</v>
      </c>
      <c r="D52" s="527">
        <v>2.0034722222222221E-2</v>
      </c>
      <c r="E52" s="298">
        <v>1</v>
      </c>
      <c r="F52" s="528" t="str">
        <f t="shared" si="6"/>
        <v xml:space="preserve"> </v>
      </c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30"/>
      <c r="X52" s="530"/>
      <c r="Y52" s="530"/>
      <c r="Z52" s="529"/>
      <c r="AA52" s="533"/>
      <c r="AB52" s="529"/>
      <c r="AC52" s="538"/>
      <c r="AD52" s="529"/>
      <c r="AE52" s="529"/>
      <c r="AF52" s="529"/>
      <c r="AG52" s="529"/>
      <c r="AH52" s="529"/>
      <c r="AI52" s="529"/>
      <c r="AJ52" s="7"/>
      <c r="AK52" s="529"/>
      <c r="AL52" s="7"/>
      <c r="AM52" s="534"/>
      <c r="AN52" s="530"/>
      <c r="AO52" s="530"/>
      <c r="AP52" s="530"/>
      <c r="AQ52" s="533"/>
      <c r="AR52" s="533"/>
      <c r="AS52" s="530"/>
      <c r="AT52" s="530"/>
      <c r="AU52" s="537"/>
      <c r="AV52" s="532" t="str">
        <f t="shared" si="7"/>
        <v xml:space="preserve"> </v>
      </c>
      <c r="AW52" s="298">
        <f t="shared" si="4"/>
        <v>0</v>
      </c>
      <c r="AX52" s="533"/>
    </row>
    <row r="53" spans="1:52" s="3" customFormat="1" ht="13">
      <c r="A53" s="525" t="s">
        <v>787</v>
      </c>
      <c r="B53" s="407">
        <v>13</v>
      </c>
      <c r="C53" s="407">
        <f t="shared" si="8"/>
        <v>12</v>
      </c>
      <c r="D53" s="527">
        <v>1.2592592592592593E-2</v>
      </c>
      <c r="E53" s="298">
        <v>3</v>
      </c>
      <c r="F53" s="528" t="str">
        <f t="shared" si="6"/>
        <v xml:space="preserve"> </v>
      </c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498"/>
      <c r="X53" s="529"/>
      <c r="Y53" s="529"/>
      <c r="Z53" s="529"/>
      <c r="AA53" s="533"/>
      <c r="AB53" s="529"/>
      <c r="AC53" s="538"/>
      <c r="AD53" s="529"/>
      <c r="AE53" s="529"/>
      <c r="AF53" s="529"/>
      <c r="AG53" s="529"/>
      <c r="AH53" s="529"/>
      <c r="AI53" s="529"/>
      <c r="AJ53" s="122"/>
      <c r="AK53" s="529"/>
      <c r="AL53" s="122"/>
      <c r="AM53" s="534"/>
      <c r="AN53" s="530"/>
      <c r="AO53" s="530"/>
      <c r="AP53" s="530"/>
      <c r="AQ53" s="538"/>
      <c r="AR53" s="538"/>
      <c r="AS53" s="530"/>
      <c r="AT53" s="530"/>
      <c r="AU53" s="537"/>
      <c r="AV53" s="532" t="str">
        <f t="shared" si="7"/>
        <v xml:space="preserve"> </v>
      </c>
      <c r="AW53" s="298">
        <f t="shared" si="4"/>
        <v>0</v>
      </c>
      <c r="AX53" s="533"/>
      <c r="AY53"/>
    </row>
    <row r="54" spans="1:52" s="3" customFormat="1" ht="13">
      <c r="A54" s="525" t="s">
        <v>789</v>
      </c>
      <c r="B54" s="407">
        <v>9</v>
      </c>
      <c r="C54" s="407">
        <f t="shared" si="8"/>
        <v>9</v>
      </c>
      <c r="D54" s="527">
        <v>1.5219907407407409E-2</v>
      </c>
      <c r="E54" s="298">
        <v>1</v>
      </c>
      <c r="F54" s="528" t="str">
        <f t="shared" si="6"/>
        <v xml:space="preserve"> </v>
      </c>
      <c r="G54" s="529"/>
      <c r="H54" s="529"/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33"/>
      <c r="AB54" s="529"/>
      <c r="AC54" s="538"/>
      <c r="AD54" s="538"/>
      <c r="AE54" s="529"/>
      <c r="AF54" s="529"/>
      <c r="AG54" s="529"/>
      <c r="AH54" s="529"/>
      <c r="AI54" s="529"/>
      <c r="AJ54" s="7"/>
      <c r="AK54" s="530"/>
      <c r="AL54" s="7"/>
      <c r="AM54" s="492"/>
      <c r="AN54" s="530"/>
      <c r="AO54" s="530"/>
      <c r="AP54" s="530"/>
      <c r="AQ54" s="533"/>
      <c r="AR54" s="533"/>
      <c r="AS54" s="530"/>
      <c r="AT54" s="530"/>
      <c r="AU54" s="537"/>
      <c r="AV54" s="532" t="str">
        <f t="shared" si="7"/>
        <v xml:space="preserve"> </v>
      </c>
      <c r="AW54" s="298">
        <f t="shared" si="4"/>
        <v>0</v>
      </c>
      <c r="AX54" s="533"/>
      <c r="AY54"/>
      <c r="AZ54"/>
    </row>
    <row r="55" spans="1:52" ht="13">
      <c r="A55" s="525" t="s">
        <v>944</v>
      </c>
      <c r="B55" s="407">
        <v>8</v>
      </c>
      <c r="C55" s="407">
        <f t="shared" si="8"/>
        <v>1</v>
      </c>
      <c r="D55" s="527">
        <v>2.0578703703703703E-2</v>
      </c>
      <c r="E55" s="298">
        <v>1</v>
      </c>
      <c r="F55" s="528">
        <f t="shared" si="6"/>
        <v>0</v>
      </c>
      <c r="G55" s="529"/>
      <c r="H55" s="529"/>
      <c r="I55" s="529" t="s">
        <v>256</v>
      </c>
      <c r="J55" s="529"/>
      <c r="K55" s="529"/>
      <c r="L55" s="529"/>
      <c r="M55" s="529"/>
      <c r="N55" s="529"/>
      <c r="O55" s="529"/>
      <c r="P55" s="529"/>
      <c r="Q55" s="529"/>
      <c r="R55" s="529"/>
      <c r="S55" s="529"/>
      <c r="T55" s="529"/>
      <c r="U55" s="529"/>
      <c r="V55" s="529"/>
      <c r="W55" s="529"/>
      <c r="X55" s="529"/>
      <c r="Y55" s="529"/>
      <c r="Z55" s="529"/>
      <c r="AA55" s="533"/>
      <c r="AB55" s="529"/>
      <c r="AC55" s="538"/>
      <c r="AD55" s="538"/>
      <c r="AE55" s="529"/>
      <c r="AF55" s="529"/>
      <c r="AG55" s="529"/>
      <c r="AH55" s="529"/>
      <c r="AI55" s="529"/>
      <c r="AJ55" s="7"/>
      <c r="AK55" s="530"/>
      <c r="AL55" s="7"/>
      <c r="AM55" s="492"/>
      <c r="AN55" s="530"/>
      <c r="AO55" s="530"/>
      <c r="AP55" s="530"/>
      <c r="AQ55" s="533"/>
      <c r="AR55" s="533"/>
      <c r="AS55" s="530"/>
      <c r="AT55" s="530"/>
      <c r="AU55" s="537"/>
      <c r="AV55" s="532" t="str">
        <f t="shared" si="7"/>
        <v xml:space="preserve"> </v>
      </c>
      <c r="AW55" s="298">
        <f t="shared" si="4"/>
        <v>1</v>
      </c>
      <c r="AX55" s="533"/>
      <c r="AY55" s="3"/>
    </row>
    <row r="56" spans="1:52" s="3" customFormat="1" ht="13">
      <c r="A56" s="525" t="s">
        <v>1278</v>
      </c>
      <c r="B56" s="407">
        <v>2</v>
      </c>
      <c r="C56" s="407">
        <f t="shared" si="8"/>
        <v>4</v>
      </c>
      <c r="D56" s="527">
        <v>1.8668981481481481E-2</v>
      </c>
      <c r="E56" s="298">
        <v>4</v>
      </c>
      <c r="F56" s="528">
        <f t="shared" si="6"/>
        <v>1.7245370370370369E-2</v>
      </c>
      <c r="G56" s="529"/>
      <c r="H56" s="529"/>
      <c r="I56" s="529">
        <v>2.4479166666666666E-2</v>
      </c>
      <c r="J56" s="529"/>
      <c r="K56" s="529"/>
      <c r="L56" s="529">
        <v>2.1238425925925924E-2</v>
      </c>
      <c r="M56" s="529">
        <v>2.2592592592592591E-2</v>
      </c>
      <c r="N56" s="529"/>
      <c r="O56" s="529"/>
      <c r="P56" s="529"/>
      <c r="Q56" s="529"/>
      <c r="R56" s="529"/>
      <c r="S56" s="529">
        <v>1.861111111111111E-2</v>
      </c>
      <c r="T56" s="529"/>
      <c r="U56" s="529">
        <v>2.3842592592592596E-2</v>
      </c>
      <c r="V56" s="529">
        <v>1.9791666666666666E-2</v>
      </c>
      <c r="W56" s="529">
        <v>1.951388888888889E-2</v>
      </c>
      <c r="X56" s="529" t="s">
        <v>1279</v>
      </c>
      <c r="Y56" s="529"/>
      <c r="Z56" s="529"/>
      <c r="AA56" s="545"/>
      <c r="AB56" s="529" t="s">
        <v>1279</v>
      </c>
      <c r="AC56" s="529">
        <v>1.9270833333333334E-2</v>
      </c>
      <c r="AD56" s="545"/>
      <c r="AE56" s="529">
        <v>1.9386574074074073E-2</v>
      </c>
      <c r="AF56" s="498"/>
      <c r="AG56" s="529">
        <v>2.0023148148148148E-2</v>
      </c>
      <c r="AH56" s="498"/>
      <c r="AI56" s="529">
        <v>1.9571759259259257E-2</v>
      </c>
      <c r="AJ56" s="529">
        <v>1.8680555555555554E-2</v>
      </c>
      <c r="AK56" s="529">
        <v>1.877314814814815E-2</v>
      </c>
      <c r="AL56" s="529"/>
      <c r="AM56" s="530"/>
      <c r="AN56" s="529" t="s">
        <v>1279</v>
      </c>
      <c r="AO56" s="529">
        <v>1.9386574074074073E-2</v>
      </c>
      <c r="AP56" s="530"/>
      <c r="AQ56" s="529">
        <v>1.9444444444444445E-2</v>
      </c>
      <c r="AR56" s="529">
        <v>2.3055555555555555E-2</v>
      </c>
      <c r="AS56" s="530"/>
      <c r="AT56" s="530"/>
      <c r="AU56" s="537"/>
      <c r="AV56" s="532">
        <f t="shared" si="7"/>
        <v>1.861111111111111E-2</v>
      </c>
      <c r="AW56" s="298">
        <f t="shared" si="4"/>
        <v>19</v>
      </c>
      <c r="AX56" s="533"/>
      <c r="AY56"/>
    </row>
    <row r="57" spans="1:52" ht="13">
      <c r="A57" s="525" t="s">
        <v>1046</v>
      </c>
      <c r="B57" s="407">
        <v>4</v>
      </c>
      <c r="C57" s="407">
        <f t="shared" si="8"/>
        <v>4</v>
      </c>
      <c r="D57" s="527">
        <v>1.8622685185185183E-2</v>
      </c>
      <c r="E57" s="298">
        <v>1</v>
      </c>
      <c r="F57" s="528">
        <f t="shared" si="6"/>
        <v>1.9375E-2</v>
      </c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498"/>
      <c r="X57" s="498"/>
      <c r="Y57" s="498"/>
      <c r="Z57" s="498"/>
      <c r="AA57" s="533"/>
      <c r="AB57" s="529"/>
      <c r="AC57" s="529"/>
      <c r="AD57" s="538"/>
      <c r="AE57" s="529"/>
      <c r="AF57" s="529"/>
      <c r="AG57" s="529"/>
      <c r="AH57" s="529"/>
      <c r="AI57" s="529"/>
      <c r="AJ57" s="7"/>
      <c r="AK57" s="530"/>
      <c r="AL57" s="7"/>
      <c r="AM57" s="529">
        <v>1.8888888888888889E-2</v>
      </c>
      <c r="AN57" s="530">
        <v>2.0486111111111111E-2</v>
      </c>
      <c r="AO57" s="530"/>
      <c r="AP57" s="530">
        <v>1.8749999999999999E-2</v>
      </c>
      <c r="AQ57" s="533"/>
      <c r="AR57" s="533"/>
      <c r="AS57" s="530"/>
      <c r="AT57" s="530"/>
      <c r="AU57" s="537"/>
      <c r="AV57" s="532">
        <f t="shared" si="7"/>
        <v>1.8749999999999999E-2</v>
      </c>
      <c r="AW57" s="298">
        <f t="shared" si="4"/>
        <v>3</v>
      </c>
      <c r="AX57" s="533"/>
    </row>
    <row r="58" spans="1:52" ht="13">
      <c r="A58" s="525" t="s">
        <v>1280</v>
      </c>
      <c r="B58" s="526">
        <v>12</v>
      </c>
      <c r="C58" s="526">
        <v>12</v>
      </c>
      <c r="D58" s="527">
        <v>1.238425925925926E-2</v>
      </c>
      <c r="E58" s="298">
        <v>4</v>
      </c>
      <c r="F58" s="528">
        <f t="shared" si="6"/>
        <v>1.2881944444444446E-2</v>
      </c>
      <c r="G58" s="301"/>
      <c r="H58" s="301"/>
      <c r="I58" s="529"/>
      <c r="J58" s="529">
        <v>1.3321759259259261E-2</v>
      </c>
      <c r="K58" s="529"/>
      <c r="L58" s="529">
        <v>1.3032407407407407E-2</v>
      </c>
      <c r="M58" s="529"/>
      <c r="N58" s="529"/>
      <c r="O58" s="529"/>
      <c r="P58" s="301"/>
      <c r="Q58" s="301"/>
      <c r="R58" s="529">
        <v>1.2465277777777777E-2</v>
      </c>
      <c r="S58" s="301"/>
      <c r="T58" s="301"/>
      <c r="U58" s="301"/>
      <c r="V58" s="529"/>
      <c r="W58" s="301"/>
      <c r="X58" s="529"/>
      <c r="Y58" s="301"/>
      <c r="Z58" s="529"/>
      <c r="AA58" s="529"/>
      <c r="AB58" s="301"/>
      <c r="AC58" s="529">
        <v>1.2916666666666667E-2</v>
      </c>
      <c r="AD58" s="301"/>
      <c r="AE58" s="529">
        <v>1.3078703703703703E-2</v>
      </c>
      <c r="AF58" s="301"/>
      <c r="AG58" s="529"/>
      <c r="AH58" s="529"/>
      <c r="AI58" s="529"/>
      <c r="AJ58" s="7"/>
      <c r="AK58" s="301"/>
      <c r="AL58" s="7"/>
      <c r="AM58" s="529">
        <v>1.247685185185185E-2</v>
      </c>
      <c r="AN58" s="301"/>
      <c r="AO58" s="301"/>
      <c r="AP58" s="530"/>
      <c r="AQ58" s="301"/>
      <c r="AR58" s="301"/>
      <c r="AS58" s="530"/>
      <c r="AT58" s="530"/>
      <c r="AU58" s="531"/>
      <c r="AV58" s="534">
        <f t="shared" si="7"/>
        <v>1.2465277777777777E-2</v>
      </c>
      <c r="AW58" s="298">
        <f t="shared" si="4"/>
        <v>6</v>
      </c>
      <c r="AX58" s="533"/>
    </row>
    <row r="59" spans="1:52" s="3" customFormat="1" ht="13">
      <c r="A59" s="525" t="s">
        <v>1281</v>
      </c>
      <c r="B59" s="551"/>
      <c r="C59" s="526">
        <v>5</v>
      </c>
      <c r="D59" s="527">
        <f>AV59</f>
        <v>1.6620370370370372E-2</v>
      </c>
      <c r="E59" s="298" t="s">
        <v>1282</v>
      </c>
      <c r="F59" s="528">
        <f t="shared" si="6"/>
        <v>1.7564814814814814E-2</v>
      </c>
      <c r="G59" s="139"/>
      <c r="H59" s="529">
        <v>1.9976851851851853E-2</v>
      </c>
      <c r="I59" s="529">
        <v>1.7592592592592594E-2</v>
      </c>
      <c r="J59" s="529">
        <v>1.8263888888888889E-2</v>
      </c>
      <c r="K59" s="529"/>
      <c r="L59" s="529"/>
      <c r="M59" s="529"/>
      <c r="N59" s="529">
        <v>1.7650462962962962E-2</v>
      </c>
      <c r="O59" s="529">
        <v>1.6840277777777777E-2</v>
      </c>
      <c r="P59" s="529"/>
      <c r="Q59" s="529">
        <v>1.6620370370370372E-2</v>
      </c>
      <c r="R59" s="139"/>
      <c r="S59" s="139"/>
      <c r="T59" s="529">
        <v>1.7118055555555556E-2</v>
      </c>
      <c r="U59" s="529"/>
      <c r="V59" s="139"/>
      <c r="W59" s="139"/>
      <c r="X59" s="529">
        <v>1.7083333333333336E-2</v>
      </c>
      <c r="Y59" s="139"/>
      <c r="Z59" s="529"/>
      <c r="AA59" s="139"/>
      <c r="AB59" s="139"/>
      <c r="AC59" s="529"/>
      <c r="AD59" s="139"/>
      <c r="AE59" s="139"/>
      <c r="AF59" s="139"/>
      <c r="AG59" s="139"/>
      <c r="AH59" s="139"/>
      <c r="AI59" s="139"/>
      <c r="AK59" s="139"/>
      <c r="AM59" s="139"/>
      <c r="AN59" s="530">
        <v>1.6828703703703703E-2</v>
      </c>
      <c r="AO59" s="139"/>
      <c r="AP59" s="530">
        <v>1.7673611111111109E-2</v>
      </c>
      <c r="AQ59" s="139"/>
      <c r="AR59" s="139"/>
      <c r="AS59" s="139"/>
      <c r="AT59" s="529"/>
      <c r="AU59" s="542"/>
      <c r="AV59" s="534">
        <f t="shared" si="7"/>
        <v>1.6620370370370372E-2</v>
      </c>
      <c r="AW59" s="298">
        <f t="shared" si="4"/>
        <v>10</v>
      </c>
    </row>
    <row r="60" spans="1:52" ht="13">
      <c r="A60" s="525" t="s">
        <v>1283</v>
      </c>
      <c r="B60" s="407">
        <v>5</v>
      </c>
      <c r="C60" s="407" t="str">
        <f t="shared" ref="C60:C71" si="9">IFERROR(MINUTE(C$5)-MINUTE(D60)," ")</f>
        <v xml:space="preserve"> </v>
      </c>
      <c r="D60" s="527" t="s">
        <v>514</v>
      </c>
      <c r="E60" s="298">
        <v>0</v>
      </c>
      <c r="F60" s="528" t="str">
        <f t="shared" si="6"/>
        <v xml:space="preserve"> </v>
      </c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45"/>
      <c r="AB60" s="498"/>
      <c r="AC60" s="529"/>
      <c r="AD60" s="553"/>
      <c r="AE60" s="529"/>
      <c r="AF60" s="529"/>
      <c r="AG60" s="529"/>
      <c r="AH60" s="529"/>
      <c r="AI60" s="529"/>
      <c r="AJ60" s="122"/>
      <c r="AK60" s="529"/>
      <c r="AL60" s="122"/>
      <c r="AM60" s="534"/>
      <c r="AN60" s="498"/>
      <c r="AO60" s="498"/>
      <c r="AP60" s="530"/>
      <c r="AQ60" s="533"/>
      <c r="AR60" s="533"/>
      <c r="AS60" s="530"/>
      <c r="AT60" s="530"/>
      <c r="AU60" s="537"/>
      <c r="AV60" s="532" t="str">
        <f t="shared" si="7"/>
        <v xml:space="preserve"> </v>
      </c>
      <c r="AW60" s="298">
        <f t="shared" si="4"/>
        <v>0</v>
      </c>
      <c r="AX60" s="533"/>
      <c r="AY60" s="3"/>
      <c r="AZ60" s="3"/>
    </row>
    <row r="61" spans="1:52" ht="13">
      <c r="A61" s="525" t="s">
        <v>795</v>
      </c>
      <c r="B61" s="407">
        <v>2</v>
      </c>
      <c r="C61" s="407" t="str">
        <f t="shared" si="9"/>
        <v xml:space="preserve"> </v>
      </c>
      <c r="D61" s="527" t="s">
        <v>514</v>
      </c>
      <c r="E61" s="298">
        <v>0</v>
      </c>
      <c r="F61" s="528" t="str">
        <f t="shared" si="6"/>
        <v xml:space="preserve"> </v>
      </c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30"/>
      <c r="X61" s="530"/>
      <c r="Y61" s="530"/>
      <c r="Z61" s="530"/>
      <c r="AA61" s="533"/>
      <c r="AB61" s="529"/>
      <c r="AC61" s="529"/>
      <c r="AD61" s="538"/>
      <c r="AE61" s="529"/>
      <c r="AF61" s="529"/>
      <c r="AG61" s="529"/>
      <c r="AH61" s="529"/>
      <c r="AI61" s="529"/>
      <c r="AJ61" s="7"/>
      <c r="AK61" s="530"/>
      <c r="AL61" s="7"/>
      <c r="AM61" s="492"/>
      <c r="AN61" s="530"/>
      <c r="AO61" s="530"/>
      <c r="AP61" s="530"/>
      <c r="AQ61" s="533"/>
      <c r="AR61" s="533"/>
      <c r="AS61" s="530"/>
      <c r="AT61" s="530"/>
      <c r="AU61" s="537"/>
      <c r="AV61" s="532" t="str">
        <f t="shared" si="7"/>
        <v xml:space="preserve"> </v>
      </c>
      <c r="AW61" s="298">
        <f t="shared" si="4"/>
        <v>0</v>
      </c>
      <c r="AX61" s="533"/>
    </row>
    <row r="62" spans="1:52" ht="13">
      <c r="A62" s="525" t="s">
        <v>916</v>
      </c>
      <c r="B62" s="407">
        <v>0</v>
      </c>
      <c r="C62" s="407">
        <f t="shared" si="9"/>
        <v>-4</v>
      </c>
      <c r="D62" s="527">
        <v>2.4004629629629629E-2</v>
      </c>
      <c r="E62" s="298">
        <v>1</v>
      </c>
      <c r="F62" s="528" t="str">
        <f t="shared" si="6"/>
        <v xml:space="preserve"> </v>
      </c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529"/>
      <c r="U62" s="529"/>
      <c r="V62" s="529"/>
      <c r="W62" s="530"/>
      <c r="X62" s="530"/>
      <c r="Y62" s="530"/>
      <c r="Z62" s="530"/>
      <c r="AA62" s="533"/>
      <c r="AB62" s="529"/>
      <c r="AC62" s="529"/>
      <c r="AD62" s="538"/>
      <c r="AE62" s="529"/>
      <c r="AF62" s="529"/>
      <c r="AG62" s="529"/>
      <c r="AH62" s="529"/>
      <c r="AI62" s="529"/>
      <c r="AJ62" s="7"/>
      <c r="AK62" s="530"/>
      <c r="AL62" s="7"/>
      <c r="AM62" s="492"/>
      <c r="AN62" s="530"/>
      <c r="AO62" s="530"/>
      <c r="AP62" s="530"/>
      <c r="AQ62" s="533"/>
      <c r="AR62" s="533"/>
      <c r="AS62" s="530"/>
      <c r="AT62" s="530"/>
      <c r="AU62" s="537"/>
      <c r="AV62" s="532" t="str">
        <f t="shared" si="7"/>
        <v xml:space="preserve"> </v>
      </c>
      <c r="AW62" s="298">
        <f t="shared" si="4"/>
        <v>0</v>
      </c>
      <c r="AX62" s="533"/>
    </row>
    <row r="63" spans="1:52" ht="13">
      <c r="A63" s="525" t="s">
        <v>1050</v>
      </c>
      <c r="B63" s="407">
        <v>10</v>
      </c>
      <c r="C63" s="407">
        <f t="shared" si="9"/>
        <v>11</v>
      </c>
      <c r="D63" s="527">
        <v>1.3263888888888889E-2</v>
      </c>
      <c r="E63" s="298">
        <v>16</v>
      </c>
      <c r="F63" s="528">
        <f t="shared" si="6"/>
        <v>1.3811026936026937E-2</v>
      </c>
      <c r="G63" s="529"/>
      <c r="H63" s="529"/>
      <c r="I63" s="529">
        <v>1.4004629629629631E-2</v>
      </c>
      <c r="J63" s="529">
        <v>1.4537037037037038E-2</v>
      </c>
      <c r="K63" s="529"/>
      <c r="L63" s="529">
        <v>1.4606481481481482E-2</v>
      </c>
      <c r="M63" s="529">
        <v>1.3715277777777778E-2</v>
      </c>
      <c r="N63" s="529"/>
      <c r="O63" s="529"/>
      <c r="P63" s="529"/>
      <c r="Q63" s="529"/>
      <c r="R63" s="529">
        <v>1.3773148148148147E-2</v>
      </c>
      <c r="S63" s="529"/>
      <c r="T63" s="529"/>
      <c r="U63" s="529">
        <v>1.4004629629629631E-2</v>
      </c>
      <c r="V63" s="529"/>
      <c r="W63" s="530">
        <v>1.329861111111111E-2</v>
      </c>
      <c r="X63" s="530"/>
      <c r="Y63" s="530"/>
      <c r="Z63" s="530">
        <v>1.3425925925925924E-2</v>
      </c>
      <c r="AA63" s="530"/>
      <c r="AB63" s="530"/>
      <c r="AC63" s="529"/>
      <c r="AD63" s="530"/>
      <c r="AE63" s="530"/>
      <c r="AF63" s="530"/>
      <c r="AG63" s="530"/>
      <c r="AH63" s="530">
        <v>1.34375E-2</v>
      </c>
      <c r="AI63" s="530"/>
      <c r="AJ63" s="122"/>
      <c r="AK63" s="530">
        <v>1.3391203703703704E-2</v>
      </c>
      <c r="AL63" s="530">
        <v>1.3726851851851851E-2</v>
      </c>
      <c r="AM63" s="492"/>
      <c r="AN63" s="530"/>
      <c r="AO63" s="530"/>
      <c r="AP63" s="530"/>
      <c r="AQ63" s="533"/>
      <c r="AR63" s="533"/>
      <c r="AS63" s="530"/>
      <c r="AT63" s="530"/>
      <c r="AU63" s="537"/>
      <c r="AV63" s="532">
        <f t="shared" si="7"/>
        <v>1.329861111111111E-2</v>
      </c>
      <c r="AW63" s="298">
        <f t="shared" si="4"/>
        <v>11</v>
      </c>
      <c r="AX63" s="533"/>
      <c r="AZ63" s="3"/>
    </row>
    <row r="64" spans="1:52" ht="13">
      <c r="A64" s="53" t="s">
        <v>612</v>
      </c>
      <c r="B64" s="407">
        <v>8</v>
      </c>
      <c r="C64" s="407">
        <f t="shared" si="9"/>
        <v>11</v>
      </c>
      <c r="D64" s="527">
        <v>1.3634259259259257E-2</v>
      </c>
      <c r="E64" s="298">
        <v>3</v>
      </c>
      <c r="F64" s="528" t="str">
        <f t="shared" si="6"/>
        <v xml:space="preserve"> </v>
      </c>
      <c r="G64" s="529"/>
      <c r="H64" s="529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30"/>
      <c r="X64" s="530"/>
      <c r="Y64" s="530"/>
      <c r="Z64" s="530"/>
      <c r="AA64" s="533"/>
      <c r="AB64" s="529"/>
      <c r="AC64" s="529"/>
      <c r="AD64" s="538"/>
      <c r="AE64" s="529"/>
      <c r="AF64" s="529"/>
      <c r="AG64" s="529"/>
      <c r="AH64" s="529"/>
      <c r="AI64" s="529"/>
      <c r="AJ64" s="122"/>
      <c r="AK64" s="530"/>
      <c r="AL64" s="122"/>
      <c r="AM64" s="492"/>
      <c r="AN64" s="530"/>
      <c r="AO64" s="530"/>
      <c r="AP64" s="530"/>
      <c r="AQ64" s="533"/>
      <c r="AR64" s="533"/>
      <c r="AS64" s="530"/>
      <c r="AT64" s="530"/>
      <c r="AU64" s="537"/>
      <c r="AV64" s="532" t="str">
        <f t="shared" si="7"/>
        <v xml:space="preserve"> </v>
      </c>
      <c r="AW64" s="298">
        <f t="shared" si="4"/>
        <v>0</v>
      </c>
      <c r="AX64" s="533"/>
      <c r="AZ64" s="3"/>
    </row>
    <row r="65" spans="1:52" ht="13">
      <c r="A65" s="525" t="s">
        <v>1284</v>
      </c>
      <c r="B65" s="407">
        <v>2</v>
      </c>
      <c r="C65" s="407">
        <f t="shared" si="9"/>
        <v>12</v>
      </c>
      <c r="D65" s="527">
        <v>1.2719907407407407E-2</v>
      </c>
      <c r="E65" s="298">
        <v>1</v>
      </c>
      <c r="F65" s="528" t="str">
        <f t="shared" si="6"/>
        <v xml:space="preserve"> </v>
      </c>
      <c r="G65" s="529"/>
      <c r="H65" s="529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45"/>
      <c r="AB65" s="498"/>
      <c r="AC65" s="529"/>
      <c r="AD65" s="545"/>
      <c r="AE65" s="529"/>
      <c r="AF65" s="498"/>
      <c r="AG65" s="498"/>
      <c r="AH65" s="498"/>
      <c r="AI65" s="498"/>
      <c r="AJ65" s="7"/>
      <c r="AK65" s="529"/>
      <c r="AL65" s="7"/>
      <c r="AM65" s="530"/>
      <c r="AN65" s="498"/>
      <c r="AO65" s="498"/>
      <c r="AP65" s="530"/>
      <c r="AQ65" s="533"/>
      <c r="AR65" s="533"/>
      <c r="AS65" s="530"/>
      <c r="AT65" s="530"/>
      <c r="AU65" s="537"/>
      <c r="AV65" s="532" t="str">
        <f t="shared" si="7"/>
        <v xml:space="preserve"> </v>
      </c>
      <c r="AW65" s="298">
        <f t="shared" si="4"/>
        <v>0</v>
      </c>
      <c r="AX65" s="533"/>
    </row>
    <row r="66" spans="1:52" s="3" customFormat="1" ht="13">
      <c r="A66" s="535" t="s">
        <v>1285</v>
      </c>
      <c r="B66" s="407">
        <v>10</v>
      </c>
      <c r="C66" s="407" t="str">
        <f t="shared" si="9"/>
        <v xml:space="preserve"> </v>
      </c>
      <c r="D66" s="527" t="s">
        <v>514</v>
      </c>
      <c r="E66" s="298">
        <v>0</v>
      </c>
      <c r="F66" s="528">
        <f t="shared" si="6"/>
        <v>1.2897376543209878E-2</v>
      </c>
      <c r="G66" s="529"/>
      <c r="H66" s="529"/>
      <c r="I66" s="529"/>
      <c r="J66" s="529"/>
      <c r="K66" s="529"/>
      <c r="L66" s="529"/>
      <c r="M66" s="529"/>
      <c r="N66" s="529">
        <v>1.324074074074074E-2</v>
      </c>
      <c r="O66" s="529"/>
      <c r="P66" s="529">
        <v>1.2604166666666666E-2</v>
      </c>
      <c r="Q66" s="529"/>
      <c r="R66" s="529">
        <v>1.238425925925926E-2</v>
      </c>
      <c r="S66" s="529">
        <v>1.2789351851851852E-2</v>
      </c>
      <c r="T66" s="529"/>
      <c r="U66" s="529">
        <v>1.2766203703703703E-2</v>
      </c>
      <c r="V66" s="529"/>
      <c r="W66" s="530">
        <v>1.2083333333333333E-2</v>
      </c>
      <c r="X66" s="530">
        <v>1.3101851851851852E-2</v>
      </c>
      <c r="Y66" s="530"/>
      <c r="Z66" s="530">
        <v>1.2685185185185183E-2</v>
      </c>
      <c r="AA66" s="533"/>
      <c r="AB66" s="530"/>
      <c r="AC66" s="529"/>
      <c r="AD66" s="538">
        <v>1.292824074074074E-2</v>
      </c>
      <c r="AE66" s="529">
        <v>1.3784722222222224E-2</v>
      </c>
      <c r="AF66" s="529"/>
      <c r="AG66" s="529"/>
      <c r="AH66" s="529">
        <v>1.2499999999999999E-2</v>
      </c>
      <c r="AI66" s="529">
        <v>1.2905092592592591E-2</v>
      </c>
      <c r="AJ66" s="122"/>
      <c r="AK66" s="530"/>
      <c r="AL66" s="529">
        <v>1.3333333333333334E-2</v>
      </c>
      <c r="AM66" s="530">
        <v>1.3333333333333334E-2</v>
      </c>
      <c r="AN66" s="530">
        <v>1.3020833333333334E-2</v>
      </c>
      <c r="AO66" s="530"/>
      <c r="AP66" s="530"/>
      <c r="AQ66" s="533"/>
      <c r="AR66" s="533"/>
      <c r="AS66" s="530"/>
      <c r="AT66" s="530"/>
      <c r="AU66" s="537"/>
      <c r="AV66" s="532">
        <f t="shared" si="7"/>
        <v>1.2083333333333333E-2</v>
      </c>
      <c r="AW66" s="298">
        <f t="shared" si="4"/>
        <v>15</v>
      </c>
      <c r="AX66" s="533"/>
      <c r="AY66"/>
    </row>
    <row r="67" spans="1:52" ht="13">
      <c r="A67" s="535" t="s">
        <v>550</v>
      </c>
      <c r="B67" s="407">
        <v>6</v>
      </c>
      <c r="C67" s="407" t="str">
        <f t="shared" si="9"/>
        <v xml:space="preserve"> </v>
      </c>
      <c r="D67" s="527" t="s">
        <v>514</v>
      </c>
      <c r="E67" s="298">
        <v>0</v>
      </c>
      <c r="F67" s="528" t="str">
        <f t="shared" si="6"/>
        <v xml:space="preserve"> </v>
      </c>
      <c r="G67" s="529"/>
      <c r="H67" s="529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29"/>
      <c r="T67" s="529"/>
      <c r="U67" s="529"/>
      <c r="V67" s="529"/>
      <c r="W67" s="530"/>
      <c r="X67" s="530"/>
      <c r="Y67" s="530"/>
      <c r="Z67" s="530"/>
      <c r="AA67" s="533"/>
      <c r="AB67" s="529"/>
      <c r="AC67" s="529"/>
      <c r="AD67" s="538"/>
      <c r="AE67" s="529"/>
      <c r="AF67" s="529"/>
      <c r="AG67" s="529"/>
      <c r="AH67" s="529"/>
      <c r="AI67" s="529"/>
      <c r="AJ67" s="7"/>
      <c r="AK67" s="530"/>
      <c r="AL67" s="7"/>
      <c r="AM67" s="492"/>
      <c r="AN67" s="530"/>
      <c r="AO67" s="530"/>
      <c r="AP67" s="530"/>
      <c r="AQ67" s="533"/>
      <c r="AR67" s="533"/>
      <c r="AS67" s="530"/>
      <c r="AT67" s="530"/>
      <c r="AU67" s="537"/>
      <c r="AV67" s="532" t="str">
        <f t="shared" si="7"/>
        <v xml:space="preserve"> </v>
      </c>
      <c r="AW67" s="298">
        <f t="shared" si="4"/>
        <v>0</v>
      </c>
      <c r="AX67" s="533"/>
    </row>
    <row r="68" spans="1:52" s="3" customFormat="1" ht="13">
      <c r="A68" s="53" t="s">
        <v>383</v>
      </c>
      <c r="B68" s="407">
        <v>11</v>
      </c>
      <c r="C68" s="407">
        <f t="shared" si="9"/>
        <v>14</v>
      </c>
      <c r="D68" s="527">
        <v>1.1782407407407406E-2</v>
      </c>
      <c r="E68" s="298">
        <v>17</v>
      </c>
      <c r="F68" s="528">
        <f t="shared" si="6"/>
        <v>1.2094907407407407E-2</v>
      </c>
      <c r="G68" s="529"/>
      <c r="H68" s="529">
        <v>1.4641203703703703E-2</v>
      </c>
      <c r="I68" s="529"/>
      <c r="J68" s="529">
        <v>1.3483796296296298E-2</v>
      </c>
      <c r="K68" s="529">
        <v>1.136574074074074E-2</v>
      </c>
      <c r="L68" s="529">
        <v>1.3888888888888888E-2</v>
      </c>
      <c r="M68" s="529"/>
      <c r="N68" s="529">
        <v>1.1678240740740741E-2</v>
      </c>
      <c r="O68" s="529">
        <v>1.1076388888888887E-2</v>
      </c>
      <c r="P68" s="529"/>
      <c r="Q68" s="529">
        <v>1.0787037037037038E-2</v>
      </c>
      <c r="R68" s="529"/>
      <c r="S68" s="529"/>
      <c r="T68" s="529"/>
      <c r="U68" s="529"/>
      <c r="V68" s="529">
        <v>1.1018518518518518E-2</v>
      </c>
      <c r="W68" s="530"/>
      <c r="X68" s="530"/>
      <c r="Y68" s="530"/>
      <c r="Z68" s="530"/>
      <c r="AA68" s="533"/>
      <c r="AB68" s="530">
        <v>1.1574074074074075E-2</v>
      </c>
      <c r="AC68" s="529"/>
      <c r="AD68" s="529"/>
      <c r="AE68" s="529">
        <v>1.2083333333333333E-2</v>
      </c>
      <c r="AF68" s="529"/>
      <c r="AG68" s="529"/>
      <c r="AH68" s="529">
        <v>1.2511574074074073E-2</v>
      </c>
      <c r="AI68" s="529"/>
      <c r="AJ68" s="7"/>
      <c r="AK68" s="530"/>
      <c r="AL68" s="530">
        <v>1.074074074074074E-2</v>
      </c>
      <c r="AM68" s="530">
        <v>1.2442129629629629E-2</v>
      </c>
      <c r="AN68" s="530"/>
      <c r="AO68" s="530"/>
      <c r="AP68" s="530"/>
      <c r="AQ68" s="533"/>
      <c r="AR68" s="533"/>
      <c r="AS68" s="530"/>
      <c r="AT68" s="530">
        <v>1.2037037037037035E-2</v>
      </c>
      <c r="AU68" s="537"/>
      <c r="AV68" s="532">
        <f t="shared" si="7"/>
        <v>1.074074074074074E-2</v>
      </c>
      <c r="AW68" s="298">
        <f t="shared" si="4"/>
        <v>14</v>
      </c>
      <c r="AX68" s="533"/>
      <c r="AY68"/>
      <c r="AZ68"/>
    </row>
    <row r="69" spans="1:52" s="3" customFormat="1" ht="13">
      <c r="A69" s="546" t="s">
        <v>800</v>
      </c>
      <c r="B69" s="407">
        <v>9</v>
      </c>
      <c r="C69" s="407">
        <f t="shared" si="9"/>
        <v>11</v>
      </c>
      <c r="D69" s="527">
        <v>1.3854166666666666E-2</v>
      </c>
      <c r="E69" s="298">
        <v>10</v>
      </c>
      <c r="F69" s="528">
        <f t="shared" si="6"/>
        <v>1.3844907407407408E-2</v>
      </c>
      <c r="G69" s="529"/>
      <c r="H69" s="529"/>
      <c r="I69" s="529">
        <v>1.4421296296296295E-2</v>
      </c>
      <c r="J69" s="529"/>
      <c r="K69" s="529"/>
      <c r="L69" s="529"/>
      <c r="M69" s="529">
        <v>1.3773148148148147E-2</v>
      </c>
      <c r="N69" s="529"/>
      <c r="O69" s="529"/>
      <c r="P69" s="529">
        <v>1.306712962962963E-2</v>
      </c>
      <c r="Q69" s="529"/>
      <c r="R69" s="529"/>
      <c r="S69" s="529"/>
      <c r="T69" s="529">
        <v>1.3472222222222221E-2</v>
      </c>
      <c r="U69" s="529">
        <v>1.3807870370370371E-2</v>
      </c>
      <c r="V69" s="529"/>
      <c r="W69" s="530"/>
      <c r="X69" s="530"/>
      <c r="Y69" s="530"/>
      <c r="Z69" s="530"/>
      <c r="AA69" s="533">
        <v>1.5682870370370371E-2</v>
      </c>
      <c r="AB69" s="530"/>
      <c r="AC69" s="529">
        <v>1.3356481481481483E-2</v>
      </c>
      <c r="AD69" s="538">
        <v>1.3333333333333334E-2</v>
      </c>
      <c r="AE69" s="529"/>
      <c r="AF69" s="529">
        <v>1.3090277777777779E-2</v>
      </c>
      <c r="AG69" s="529"/>
      <c r="AH69" s="529"/>
      <c r="AI69" s="529">
        <v>1.3506944444444445E-2</v>
      </c>
      <c r="AJ69" s="122"/>
      <c r="AK69" s="530">
        <v>1.3194444444444444E-2</v>
      </c>
      <c r="AL69" s="122"/>
      <c r="AM69" s="492"/>
      <c r="AN69" s="530">
        <v>1.3622685185185184E-2</v>
      </c>
      <c r="AO69" s="530">
        <v>1.3946759259259258E-2</v>
      </c>
      <c r="AP69" s="530"/>
      <c r="AQ69" s="530">
        <v>1.5486111111111112E-2</v>
      </c>
      <c r="AR69" s="530">
        <v>1.3912037037037037E-2</v>
      </c>
      <c r="AS69" s="530"/>
      <c r="AT69" s="530"/>
      <c r="AU69" s="544"/>
      <c r="AV69" s="532">
        <f t="shared" si="7"/>
        <v>1.306712962962963E-2</v>
      </c>
      <c r="AW69" s="298">
        <f t="shared" si="4"/>
        <v>15</v>
      </c>
      <c r="AX69" s="533"/>
      <c r="AY69"/>
    </row>
    <row r="70" spans="1:52" ht="13">
      <c r="A70" s="535" t="s">
        <v>934</v>
      </c>
      <c r="B70" s="407">
        <v>13</v>
      </c>
      <c r="C70" s="407">
        <f t="shared" si="9"/>
        <v>13</v>
      </c>
      <c r="D70" s="527">
        <v>1.2233796296296296E-2</v>
      </c>
      <c r="E70" s="298">
        <v>3</v>
      </c>
      <c r="F70" s="528">
        <f t="shared" si="6"/>
        <v>1.2615740740740742E-2</v>
      </c>
      <c r="G70" s="529"/>
      <c r="H70" s="529"/>
      <c r="I70" s="529"/>
      <c r="J70" s="529"/>
      <c r="K70" s="529"/>
      <c r="L70" s="529"/>
      <c r="M70" s="529"/>
      <c r="N70" s="529"/>
      <c r="O70" s="529"/>
      <c r="P70" s="529"/>
      <c r="Q70" s="529"/>
      <c r="R70" s="529"/>
      <c r="S70" s="529"/>
      <c r="T70" s="529"/>
      <c r="U70" s="529"/>
      <c r="V70" s="529"/>
      <c r="W70" s="530"/>
      <c r="X70" s="530"/>
      <c r="Y70" s="530"/>
      <c r="Z70" s="530"/>
      <c r="AA70" s="533"/>
      <c r="AB70" s="530"/>
      <c r="AC70" s="529"/>
      <c r="AD70" s="538"/>
      <c r="AE70" s="529"/>
      <c r="AF70" s="529"/>
      <c r="AG70" s="529"/>
      <c r="AH70" s="529"/>
      <c r="AI70" s="529"/>
      <c r="AJ70" s="529">
        <v>1.2615740740740742E-2</v>
      </c>
      <c r="AK70" s="530"/>
      <c r="AL70" s="529"/>
      <c r="AM70" s="530"/>
      <c r="AN70" s="530"/>
      <c r="AO70" s="530"/>
      <c r="AP70" s="530"/>
      <c r="AQ70" s="533"/>
      <c r="AR70" s="530"/>
      <c r="AS70" s="530"/>
      <c r="AT70" s="530"/>
      <c r="AU70" s="537"/>
      <c r="AV70" s="532">
        <f t="shared" si="7"/>
        <v>1.2615740740740742E-2</v>
      </c>
      <c r="AW70" s="298">
        <f t="shared" si="4"/>
        <v>1</v>
      </c>
      <c r="AX70" s="533"/>
    </row>
    <row r="71" spans="1:52" ht="13">
      <c r="A71" s="53" t="s">
        <v>935</v>
      </c>
      <c r="B71" s="407">
        <v>13</v>
      </c>
      <c r="C71" s="407">
        <f t="shared" si="9"/>
        <v>14</v>
      </c>
      <c r="D71" s="527">
        <v>1.1678240740740741E-2</v>
      </c>
      <c r="E71" s="298">
        <v>8</v>
      </c>
      <c r="F71" s="528">
        <f t="shared" si="6"/>
        <v>1.2496141975308642E-2</v>
      </c>
      <c r="G71" s="529"/>
      <c r="H71" s="529"/>
      <c r="I71" s="529"/>
      <c r="J71" s="529"/>
      <c r="K71" s="529"/>
      <c r="L71" s="529"/>
      <c r="M71" s="529"/>
      <c r="N71" s="529"/>
      <c r="O71" s="529">
        <v>1.2256944444444444E-2</v>
      </c>
      <c r="P71" s="529">
        <v>1.2407407407407409E-2</v>
      </c>
      <c r="Q71" s="529"/>
      <c r="R71" s="529"/>
      <c r="S71" s="529"/>
      <c r="T71" s="529"/>
      <c r="U71" s="529"/>
      <c r="V71" s="529"/>
      <c r="W71" s="530"/>
      <c r="X71" s="530">
        <v>1.2824074074074073E-2</v>
      </c>
      <c r="Y71" s="530"/>
      <c r="Z71" s="530"/>
      <c r="AA71" s="533"/>
      <c r="AB71" s="530"/>
      <c r="AC71" s="529"/>
      <c r="AD71" s="530"/>
      <c r="AE71" s="530"/>
      <c r="AF71" s="530"/>
      <c r="AG71" s="530"/>
      <c r="AH71" s="530"/>
      <c r="AI71" s="530"/>
      <c r="AJ71" s="7"/>
      <c r="AK71" s="530"/>
      <c r="AL71" s="7"/>
      <c r="AM71" s="530"/>
      <c r="AN71" s="7"/>
      <c r="AO71" s="530"/>
      <c r="AP71" s="530"/>
      <c r="AQ71" s="530"/>
      <c r="AR71" s="533"/>
      <c r="AS71" s="530"/>
      <c r="AT71" s="530"/>
      <c r="AU71" s="537"/>
      <c r="AV71" s="532">
        <f t="shared" si="7"/>
        <v>1.2256944444444444E-2</v>
      </c>
      <c r="AW71" s="298">
        <f t="shared" ref="AW71:AW110" si="10">COUNTA(G71:AT71)</f>
        <v>3</v>
      </c>
      <c r="AX71" s="533"/>
    </row>
    <row r="72" spans="1:52" s="3" customFormat="1" ht="13">
      <c r="A72" s="53" t="s">
        <v>801</v>
      </c>
      <c r="B72" s="407">
        <v>3</v>
      </c>
      <c r="C72" s="407">
        <v>3</v>
      </c>
      <c r="D72" s="527" t="s">
        <v>514</v>
      </c>
      <c r="E72" s="298">
        <v>0</v>
      </c>
      <c r="F72" s="528" t="str">
        <f t="shared" si="6"/>
        <v xml:space="preserve"> </v>
      </c>
      <c r="G72" s="529"/>
      <c r="H72" s="529"/>
      <c r="I72" s="529"/>
      <c r="J72" s="529"/>
      <c r="K72" s="529"/>
      <c r="L72" s="529"/>
      <c r="M72" s="529"/>
      <c r="N72" s="529"/>
      <c r="O72" s="529"/>
      <c r="P72" s="529"/>
      <c r="Q72" s="529"/>
      <c r="R72" s="529"/>
      <c r="S72" s="529"/>
      <c r="T72" s="529"/>
      <c r="U72" s="529"/>
      <c r="V72" s="529"/>
      <c r="W72" s="530"/>
      <c r="X72" s="530"/>
      <c r="Y72" s="530"/>
      <c r="Z72" s="530"/>
      <c r="AA72" s="533"/>
      <c r="AB72" s="529"/>
      <c r="AC72" s="529"/>
      <c r="AD72" s="538"/>
      <c r="AE72" s="529"/>
      <c r="AF72" s="529"/>
      <c r="AG72" s="529"/>
      <c r="AH72" s="529"/>
      <c r="AI72" s="529"/>
      <c r="AJ72" s="7"/>
      <c r="AK72" s="530"/>
      <c r="AL72" s="7"/>
      <c r="AM72" s="492"/>
      <c r="AN72" s="530"/>
      <c r="AO72" s="530"/>
      <c r="AP72" s="530"/>
      <c r="AQ72" s="533"/>
      <c r="AR72" s="533"/>
      <c r="AS72" s="530"/>
      <c r="AT72" s="530"/>
      <c r="AU72" s="537"/>
      <c r="AV72" s="532" t="str">
        <f t="shared" si="7"/>
        <v xml:space="preserve"> </v>
      </c>
      <c r="AW72" s="298">
        <f t="shared" si="10"/>
        <v>0</v>
      </c>
      <c r="AX72" s="533"/>
      <c r="AY72"/>
      <c r="AZ72"/>
    </row>
    <row r="73" spans="1:52" s="3" customFormat="1" ht="13">
      <c r="A73" s="53" t="s">
        <v>618</v>
      </c>
      <c r="B73" s="407">
        <v>9</v>
      </c>
      <c r="C73" s="407">
        <f t="shared" ref="C73:C78" si="11">IFERROR(MINUTE(C$5)-MINUTE(D73)," ")</f>
        <v>9</v>
      </c>
      <c r="D73" s="527">
        <v>1.4953703703703705E-2</v>
      </c>
      <c r="E73" s="298">
        <v>1</v>
      </c>
      <c r="F73" s="528" t="str">
        <f t="shared" si="6"/>
        <v xml:space="preserve"> </v>
      </c>
      <c r="G73" s="534"/>
      <c r="H73" s="534"/>
      <c r="I73" s="534"/>
      <c r="J73" s="534"/>
      <c r="K73" s="534"/>
      <c r="L73" s="534"/>
      <c r="M73" s="534"/>
      <c r="N73" s="529"/>
      <c r="O73" s="534"/>
      <c r="P73" s="534"/>
      <c r="Q73" s="534"/>
      <c r="R73" s="534"/>
      <c r="S73" s="534"/>
      <c r="T73" s="529"/>
      <c r="U73" s="529"/>
      <c r="V73" s="534"/>
      <c r="W73" s="529"/>
      <c r="X73" s="529"/>
      <c r="Y73" s="529"/>
      <c r="Z73" s="529"/>
      <c r="AA73" s="533"/>
      <c r="AB73" s="529"/>
      <c r="AC73" s="529"/>
      <c r="AD73" s="538"/>
      <c r="AE73" s="529"/>
      <c r="AF73" s="529"/>
      <c r="AG73" s="529"/>
      <c r="AH73" s="529"/>
      <c r="AI73" s="529"/>
      <c r="AJ73" s="7"/>
      <c r="AK73" s="530"/>
      <c r="AL73" s="7"/>
      <c r="AM73" s="492"/>
      <c r="AN73" s="530"/>
      <c r="AO73" s="530"/>
      <c r="AP73" s="530"/>
      <c r="AQ73" s="533"/>
      <c r="AR73" s="533"/>
      <c r="AS73" s="530"/>
      <c r="AT73" s="530"/>
      <c r="AU73" s="537"/>
      <c r="AV73" s="532" t="str">
        <f t="shared" si="7"/>
        <v xml:space="preserve"> </v>
      </c>
      <c r="AW73" s="298">
        <f t="shared" si="10"/>
        <v>0</v>
      </c>
      <c r="AX73" s="533"/>
      <c r="AY73"/>
      <c r="AZ73"/>
    </row>
    <row r="74" spans="1:52" s="3" customFormat="1" ht="13">
      <c r="A74" s="53" t="s">
        <v>557</v>
      </c>
      <c r="B74" s="407">
        <v>13</v>
      </c>
      <c r="C74" s="407">
        <f t="shared" si="11"/>
        <v>13</v>
      </c>
      <c r="D74" s="527">
        <v>1.2326388888888888E-2</v>
      </c>
      <c r="E74" s="298">
        <v>1</v>
      </c>
      <c r="F74" s="528" t="str">
        <f t="shared" si="6"/>
        <v xml:space="preserve"> </v>
      </c>
      <c r="G74" s="529"/>
      <c r="H74" s="529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29"/>
      <c r="T74" s="529"/>
      <c r="U74" s="529"/>
      <c r="V74" s="529"/>
      <c r="W74" s="530"/>
      <c r="X74" s="530"/>
      <c r="Y74" s="530"/>
      <c r="Z74" s="530"/>
      <c r="AA74" s="533"/>
      <c r="AB74" s="529"/>
      <c r="AC74" s="529"/>
      <c r="AD74" s="538"/>
      <c r="AE74" s="529"/>
      <c r="AF74" s="529"/>
      <c r="AG74" s="529"/>
      <c r="AH74" s="529"/>
      <c r="AI74" s="529"/>
      <c r="AJ74" s="7"/>
      <c r="AK74" s="530"/>
      <c r="AL74" s="7"/>
      <c r="AM74" s="492"/>
      <c r="AN74" s="530"/>
      <c r="AO74" s="530"/>
      <c r="AP74" s="530"/>
      <c r="AQ74" s="533"/>
      <c r="AR74" s="533"/>
      <c r="AS74" s="530"/>
      <c r="AT74" s="530"/>
      <c r="AU74" s="537"/>
      <c r="AV74" s="532" t="str">
        <f t="shared" si="7"/>
        <v xml:space="preserve"> </v>
      </c>
      <c r="AW74" s="298">
        <f t="shared" si="10"/>
        <v>0</v>
      </c>
      <c r="AX74" s="533"/>
      <c r="AY74"/>
      <c r="AZ74"/>
    </row>
    <row r="75" spans="1:52" s="3" customFormat="1" ht="13">
      <c r="A75" s="535" t="s">
        <v>1286</v>
      </c>
      <c r="B75" s="407">
        <v>5</v>
      </c>
      <c r="C75" s="407">
        <f t="shared" si="11"/>
        <v>14</v>
      </c>
      <c r="D75" s="527">
        <v>1.1793981481481482E-2</v>
      </c>
      <c r="E75" s="298">
        <v>1</v>
      </c>
      <c r="F75" s="528">
        <f t="shared" si="6"/>
        <v>1.0891203703703703E-2</v>
      </c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498"/>
      <c r="X75" s="498"/>
      <c r="Y75" s="498"/>
      <c r="Z75" s="498"/>
      <c r="AA75" s="498"/>
      <c r="AB75" s="498"/>
      <c r="AC75" s="529"/>
      <c r="AD75" s="498"/>
      <c r="AE75" s="498"/>
      <c r="AF75" s="529">
        <v>1.0891203703703703E-2</v>
      </c>
      <c r="AG75" s="498"/>
      <c r="AH75" s="498"/>
      <c r="AI75" s="498"/>
      <c r="AJ75" s="7"/>
      <c r="AK75" s="498"/>
      <c r="AL75" s="7"/>
      <c r="AM75" s="536"/>
      <c r="AN75" s="498"/>
      <c r="AO75" s="498"/>
      <c r="AP75" s="530"/>
      <c r="AQ75" s="533"/>
      <c r="AR75" s="533"/>
      <c r="AS75" s="530"/>
      <c r="AT75" s="530"/>
      <c r="AU75" s="544"/>
      <c r="AV75" s="532">
        <f t="shared" si="7"/>
        <v>1.0891203703703703E-2</v>
      </c>
      <c r="AW75" s="298">
        <f t="shared" si="10"/>
        <v>1</v>
      </c>
      <c r="AX75" s="533"/>
      <c r="AY75"/>
      <c r="AZ75"/>
    </row>
    <row r="76" spans="1:52" ht="13">
      <c r="A76" s="525" t="s">
        <v>1114</v>
      </c>
      <c r="B76" s="407">
        <v>12</v>
      </c>
      <c r="C76" s="407">
        <f t="shared" si="11"/>
        <v>12</v>
      </c>
      <c r="D76" s="527">
        <v>1.252314814814815E-2</v>
      </c>
      <c r="E76" s="298">
        <v>1</v>
      </c>
      <c r="F76" s="528">
        <f t="shared" si="6"/>
        <v>1.2615740740740742E-2</v>
      </c>
      <c r="G76" s="529"/>
      <c r="H76" s="529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29"/>
      <c r="T76" s="529"/>
      <c r="U76" s="529"/>
      <c r="V76" s="529">
        <v>1.2534722222222223E-2</v>
      </c>
      <c r="W76" s="534"/>
      <c r="X76" s="534"/>
      <c r="Y76" s="529"/>
      <c r="Z76" s="529"/>
      <c r="AA76" s="532"/>
      <c r="AB76" s="529"/>
      <c r="AC76" s="529"/>
      <c r="AD76" s="538">
        <v>1.269675925925926E-2</v>
      </c>
      <c r="AE76" s="529"/>
      <c r="AF76" s="529"/>
      <c r="AG76" s="529"/>
      <c r="AH76" s="529"/>
      <c r="AI76" s="529"/>
      <c r="AJ76" s="7"/>
      <c r="AK76" s="530"/>
      <c r="AL76" s="7"/>
      <c r="AM76" s="492"/>
      <c r="AN76" s="530"/>
      <c r="AO76" s="530"/>
      <c r="AP76" s="530"/>
      <c r="AQ76" s="533"/>
      <c r="AR76" s="533"/>
      <c r="AS76" s="530"/>
      <c r="AT76" s="530"/>
      <c r="AU76" s="537"/>
      <c r="AV76" s="532">
        <f t="shared" si="7"/>
        <v>1.2534722222222223E-2</v>
      </c>
      <c r="AW76" s="298">
        <f t="shared" si="10"/>
        <v>2</v>
      </c>
      <c r="AX76" s="533"/>
    </row>
    <row r="77" spans="1:52" ht="13">
      <c r="A77" s="535" t="s">
        <v>1225</v>
      </c>
      <c r="B77" s="407">
        <v>3</v>
      </c>
      <c r="C77" s="407">
        <f t="shared" si="11"/>
        <v>3</v>
      </c>
      <c r="D77" s="527">
        <v>1.9074074074074073E-2</v>
      </c>
      <c r="E77" s="298">
        <v>4</v>
      </c>
      <c r="F77" s="528" t="str">
        <f t="shared" si="6"/>
        <v xml:space="preserve"> </v>
      </c>
      <c r="G77" s="529"/>
      <c r="H77" s="529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29"/>
      <c r="T77" s="529"/>
      <c r="U77" s="529"/>
      <c r="V77" s="529"/>
      <c r="W77" s="529"/>
      <c r="X77" s="529"/>
      <c r="Y77" s="529"/>
      <c r="Z77" s="529"/>
      <c r="AA77" s="533"/>
      <c r="AB77" s="529"/>
      <c r="AC77" s="529"/>
      <c r="AD77" s="538"/>
      <c r="AE77" s="529"/>
      <c r="AF77" s="529"/>
      <c r="AG77" s="529"/>
      <c r="AH77" s="529"/>
      <c r="AI77" s="529"/>
      <c r="AJ77" s="7"/>
      <c r="AK77" s="530"/>
      <c r="AL77" s="7"/>
      <c r="AM77" s="492"/>
      <c r="AN77" s="530"/>
      <c r="AO77" s="530"/>
      <c r="AP77" s="530"/>
      <c r="AQ77" s="533"/>
      <c r="AR77" s="533"/>
      <c r="AS77" s="530"/>
      <c r="AT77" s="530"/>
      <c r="AU77" s="537"/>
      <c r="AV77" s="532" t="str">
        <f t="shared" si="7"/>
        <v xml:space="preserve"> </v>
      </c>
      <c r="AW77" s="298">
        <f t="shared" si="10"/>
        <v>0</v>
      </c>
      <c r="AX77" s="533"/>
    </row>
    <row r="78" spans="1:52" ht="13">
      <c r="A78" s="53" t="s">
        <v>319</v>
      </c>
      <c r="B78" s="407">
        <v>7</v>
      </c>
      <c r="C78" s="407">
        <f t="shared" si="11"/>
        <v>9</v>
      </c>
      <c r="D78" s="527">
        <v>1.5057870370370369E-2</v>
      </c>
      <c r="E78" s="298">
        <v>30</v>
      </c>
      <c r="F78" s="528">
        <f t="shared" si="6"/>
        <v>1.9277955840455847E-2</v>
      </c>
      <c r="G78" s="529"/>
      <c r="H78" s="529"/>
      <c r="I78" s="529">
        <v>1.7777777777777778E-2</v>
      </c>
      <c r="J78" s="529"/>
      <c r="K78" s="529"/>
      <c r="L78" s="529"/>
      <c r="M78" s="529"/>
      <c r="N78" s="529">
        <v>1.6793981481481483E-2</v>
      </c>
      <c r="O78" s="529">
        <v>1.6770833333333332E-2</v>
      </c>
      <c r="P78" s="529">
        <v>1.650462962962963E-2</v>
      </c>
      <c r="Q78" s="529"/>
      <c r="R78" s="529">
        <v>1.6643518518518519E-2</v>
      </c>
      <c r="S78" s="529">
        <v>1.726851851851852E-2</v>
      </c>
      <c r="T78" s="529">
        <v>1.7881944444444443E-2</v>
      </c>
      <c r="U78" s="529"/>
      <c r="V78" s="529">
        <v>1.8634259259259257E-2</v>
      </c>
      <c r="W78" s="529">
        <v>1.7766203703703704E-2</v>
      </c>
      <c r="X78" s="530">
        <v>1.8252314814814815E-2</v>
      </c>
      <c r="Y78" s="530">
        <v>1.7708333333333333E-2</v>
      </c>
      <c r="Z78" s="529">
        <v>1.7384259259259262E-2</v>
      </c>
      <c r="AA78" s="529"/>
      <c r="AB78" s="529">
        <v>1.7627314814814814E-2</v>
      </c>
      <c r="AC78" s="529">
        <v>1.7291666666666667E-2</v>
      </c>
      <c r="AD78" s="529"/>
      <c r="AE78" s="529"/>
      <c r="AF78" s="529">
        <v>1.8402777777777778E-2</v>
      </c>
      <c r="AG78" s="529">
        <v>1.909722222222222E-2</v>
      </c>
      <c r="AH78" s="529">
        <v>1.7858796296296296E-2</v>
      </c>
      <c r="AI78" s="529"/>
      <c r="AJ78" s="529">
        <v>1.7523148148148149E-2</v>
      </c>
      <c r="AK78" s="530"/>
      <c r="AL78" s="529">
        <v>1.7152777777777777E-2</v>
      </c>
      <c r="AM78" s="530">
        <v>1.7916666666666668E-2</v>
      </c>
      <c r="AN78" s="530">
        <v>1.7280092592592593E-2</v>
      </c>
      <c r="AO78" s="530">
        <v>5.9363425925925924E-2</v>
      </c>
      <c r="AP78" s="530">
        <v>1.923611111111111E-2</v>
      </c>
      <c r="AQ78" s="530">
        <v>1.8287037037037036E-2</v>
      </c>
      <c r="AR78" s="530">
        <v>1.636574074074074E-2</v>
      </c>
      <c r="AS78" s="530">
        <v>1.8437499999999999E-2</v>
      </c>
      <c r="AT78" s="530"/>
      <c r="AU78" s="537"/>
      <c r="AV78" s="532">
        <f t="shared" si="7"/>
        <v>1.636574074074074E-2</v>
      </c>
      <c r="AW78" s="298">
        <f t="shared" si="10"/>
        <v>26</v>
      </c>
      <c r="AX78" s="533"/>
      <c r="AZ78" s="3"/>
    </row>
    <row r="79" spans="1:52" s="3" customFormat="1" ht="13">
      <c r="A79" s="53" t="s">
        <v>609</v>
      </c>
      <c r="B79" s="407">
        <v>2</v>
      </c>
      <c r="C79" s="407">
        <v>2</v>
      </c>
      <c r="D79" s="527">
        <v>1.9490740740740743E-2</v>
      </c>
      <c r="E79" s="298">
        <v>2</v>
      </c>
      <c r="F79" s="528">
        <f t="shared" si="6"/>
        <v>2.2615740740740742E-2</v>
      </c>
      <c r="G79" s="529"/>
      <c r="H79" s="529"/>
      <c r="I79" s="529"/>
      <c r="J79" s="529"/>
      <c r="K79" s="529"/>
      <c r="L79" s="529"/>
      <c r="M79" s="529"/>
      <c r="N79" s="529"/>
      <c r="O79" s="529"/>
      <c r="P79" s="529"/>
      <c r="Q79" s="529"/>
      <c r="R79" s="529"/>
      <c r="S79" s="529"/>
      <c r="T79" s="529"/>
      <c r="U79" s="529"/>
      <c r="V79" s="529"/>
      <c r="W79" s="530"/>
      <c r="X79" s="530"/>
      <c r="Y79" s="530"/>
      <c r="Z79" s="530"/>
      <c r="AA79" s="533"/>
      <c r="AB79" s="529"/>
      <c r="AC79" s="529"/>
      <c r="AD79" s="538"/>
      <c r="AE79" s="529"/>
      <c r="AF79" s="529"/>
      <c r="AG79" s="529"/>
      <c r="AH79" s="529"/>
      <c r="AI79" s="529"/>
      <c r="AJ79" s="122"/>
      <c r="AK79" s="530"/>
      <c r="AL79" s="122"/>
      <c r="AM79" s="492"/>
      <c r="AN79" s="530"/>
      <c r="AO79" s="530"/>
      <c r="AP79" s="530"/>
      <c r="AQ79" s="533"/>
      <c r="AR79" s="533"/>
      <c r="AS79" s="530"/>
      <c r="AT79" s="530">
        <v>2.2615740740740742E-2</v>
      </c>
      <c r="AU79" s="537"/>
      <c r="AV79" s="532">
        <f t="shared" si="7"/>
        <v>2.2615740740740742E-2</v>
      </c>
      <c r="AW79" s="298">
        <f t="shared" si="10"/>
        <v>1</v>
      </c>
      <c r="AX79" s="533"/>
      <c r="AY79"/>
    </row>
    <row r="80" spans="1:52" ht="13">
      <c r="A80" s="53" t="s">
        <v>806</v>
      </c>
      <c r="B80" s="407">
        <v>15</v>
      </c>
      <c r="C80" s="407">
        <f>IFERROR(MINUTE(C$5)-MINUTE(D80)," ")</f>
        <v>16</v>
      </c>
      <c r="D80" s="527">
        <v>1.0069444444444445E-2</v>
      </c>
      <c r="E80" s="298">
        <v>6</v>
      </c>
      <c r="F80" s="528">
        <f t="shared" si="6"/>
        <v>1.0972222222222222E-2</v>
      </c>
      <c r="G80" s="529"/>
      <c r="H80" s="529"/>
      <c r="I80" s="529"/>
      <c r="J80" s="529"/>
      <c r="K80" s="529"/>
      <c r="L80" s="529"/>
      <c r="M80" s="529">
        <v>1.0810185185185185E-2</v>
      </c>
      <c r="N80" s="529"/>
      <c r="O80" s="529"/>
      <c r="P80" s="529"/>
      <c r="Q80" s="529"/>
      <c r="R80" s="529"/>
      <c r="S80" s="529"/>
      <c r="T80" s="529"/>
      <c r="U80" s="529"/>
      <c r="V80" s="529"/>
      <c r="W80" s="534"/>
      <c r="X80" s="534"/>
      <c r="Y80" s="530"/>
      <c r="Z80" s="534"/>
      <c r="AA80" s="533"/>
      <c r="AB80" s="529"/>
      <c r="AC80" s="529">
        <v>1.0729166666666666E-2</v>
      </c>
      <c r="AD80" s="538">
        <v>1.0405092592592593E-2</v>
      </c>
      <c r="AE80" s="529">
        <v>1.1435185185185185E-2</v>
      </c>
      <c r="AF80" s="529"/>
      <c r="AG80" s="529">
        <v>1.136574074074074E-2</v>
      </c>
      <c r="AH80" s="529"/>
      <c r="AI80" s="529"/>
      <c r="AJ80" s="122"/>
      <c r="AK80" s="530"/>
      <c r="AL80" s="530">
        <v>1.1087962962962964E-2</v>
      </c>
      <c r="AM80" s="492"/>
      <c r="AN80" s="530"/>
      <c r="AO80" s="530"/>
      <c r="AP80" s="530"/>
      <c r="AQ80" s="533"/>
      <c r="AR80" s="533"/>
      <c r="AS80" s="530"/>
      <c r="AT80" s="530"/>
      <c r="AU80" s="537"/>
      <c r="AV80" s="532">
        <f t="shared" si="7"/>
        <v>1.0405092592592593E-2</v>
      </c>
      <c r="AW80" s="298">
        <f t="shared" si="10"/>
        <v>6</v>
      </c>
      <c r="AX80" s="533"/>
      <c r="AZ80" s="3"/>
    </row>
    <row r="81" spans="1:52" s="3" customFormat="1" ht="13">
      <c r="A81" s="535" t="s">
        <v>1287</v>
      </c>
      <c r="B81" s="407">
        <v>10</v>
      </c>
      <c r="C81" s="407">
        <v>10</v>
      </c>
      <c r="D81" s="527">
        <v>1.3900462962962962E-2</v>
      </c>
      <c r="E81" s="298"/>
      <c r="F81" s="528">
        <f t="shared" si="6"/>
        <v>1.684027777777778E-2</v>
      </c>
      <c r="G81" s="529"/>
      <c r="H81" s="529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29">
        <v>1.7083333333333336E-2</v>
      </c>
      <c r="T81" s="529">
        <v>1.6597222222222222E-2</v>
      </c>
      <c r="U81" s="529"/>
      <c r="V81" s="529"/>
      <c r="W81" s="534"/>
      <c r="X81" s="534"/>
      <c r="Y81" s="530"/>
      <c r="Z81" s="534"/>
      <c r="AA81" s="533"/>
      <c r="AB81" s="529"/>
      <c r="AC81" s="529"/>
      <c r="AD81" s="538"/>
      <c r="AE81" s="529"/>
      <c r="AF81" s="529"/>
      <c r="AG81" s="529"/>
      <c r="AH81" s="529"/>
      <c r="AI81" s="529"/>
      <c r="AJ81" s="122"/>
      <c r="AK81" s="530"/>
      <c r="AL81" s="122"/>
      <c r="AM81" s="492"/>
      <c r="AN81" s="530"/>
      <c r="AO81" s="530"/>
      <c r="AP81" s="530"/>
      <c r="AQ81" s="533"/>
      <c r="AR81" s="533"/>
      <c r="AS81" s="530"/>
      <c r="AT81" s="530"/>
      <c r="AU81" s="537"/>
      <c r="AV81" s="532">
        <f t="shared" si="7"/>
        <v>1.6597222222222222E-2</v>
      </c>
      <c r="AW81" s="298">
        <f t="shared" si="10"/>
        <v>2</v>
      </c>
      <c r="AX81" s="533"/>
      <c r="AY81"/>
    </row>
    <row r="82" spans="1:52" ht="13">
      <c r="A82" s="53" t="s">
        <v>708</v>
      </c>
      <c r="B82" s="407">
        <v>9</v>
      </c>
      <c r="C82" s="407">
        <f>IFERROR(MINUTE(C$5)-MINUTE(D82)," ")</f>
        <v>9</v>
      </c>
      <c r="D82" s="527">
        <v>1.525462962962963E-2</v>
      </c>
      <c r="E82" s="298">
        <v>2</v>
      </c>
      <c r="F82" s="528">
        <f t="shared" si="6"/>
        <v>1.5572916666666667E-2</v>
      </c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  <c r="W82" s="530"/>
      <c r="X82" s="530"/>
      <c r="Y82" s="530"/>
      <c r="Z82" s="530"/>
      <c r="AA82" s="533"/>
      <c r="AB82" s="530"/>
      <c r="AC82" s="529"/>
      <c r="AD82" s="538"/>
      <c r="AE82" s="529">
        <v>1.5173611111111112E-2</v>
      </c>
      <c r="AF82" s="529"/>
      <c r="AG82" s="529"/>
      <c r="AH82" s="529"/>
      <c r="AI82" s="529"/>
      <c r="AJ82" s="7"/>
      <c r="AK82" s="530"/>
      <c r="AL82" s="7"/>
      <c r="AM82" s="492"/>
      <c r="AN82" s="530">
        <v>1.5081018518518516E-2</v>
      </c>
      <c r="AO82" s="530">
        <v>1.5150462962962963E-2</v>
      </c>
      <c r="AP82" s="530">
        <v>1.6770833333333332E-2</v>
      </c>
      <c r="AQ82" s="533"/>
      <c r="AR82" s="533"/>
      <c r="AS82" s="530">
        <v>1.5324074074074073E-2</v>
      </c>
      <c r="AT82" s="530">
        <v>1.59375E-2</v>
      </c>
      <c r="AU82" s="554"/>
      <c r="AV82" s="532">
        <f t="shared" si="7"/>
        <v>1.5081018518518516E-2</v>
      </c>
      <c r="AW82" s="298">
        <f t="shared" si="10"/>
        <v>6</v>
      </c>
      <c r="AX82" s="533"/>
    </row>
    <row r="83" spans="1:52" ht="13">
      <c r="A83" s="53" t="s">
        <v>1288</v>
      </c>
      <c r="B83" s="407">
        <v>9</v>
      </c>
      <c r="C83" s="407">
        <f>IFERROR(MINUTE(C$5)-MINUTE(D83)," ")</f>
        <v>6</v>
      </c>
      <c r="D83" s="527">
        <v>1.7187499999999998E-2</v>
      </c>
      <c r="E83" s="298">
        <v>7</v>
      </c>
      <c r="F83" s="528">
        <f t="shared" si="6"/>
        <v>1.7262731481481483E-2</v>
      </c>
      <c r="G83" s="529"/>
      <c r="H83" s="529"/>
      <c r="I83" s="529"/>
      <c r="J83" s="529">
        <v>1.8217592592592594E-2</v>
      </c>
      <c r="K83" s="529">
        <v>1.6921296296296299E-2</v>
      </c>
      <c r="L83" s="529">
        <v>1.8090277777777778E-2</v>
      </c>
      <c r="M83" s="529"/>
      <c r="N83" s="529">
        <v>1.7488425925925925E-2</v>
      </c>
      <c r="O83" s="529"/>
      <c r="P83" s="529">
        <v>1.6585648148148148E-2</v>
      </c>
      <c r="Q83" s="529"/>
      <c r="R83" s="529"/>
      <c r="S83" s="529">
        <v>1.7372685185185185E-2</v>
      </c>
      <c r="T83" s="529">
        <v>1.6967592592592593E-2</v>
      </c>
      <c r="U83" s="529">
        <v>1.8518518518518521E-2</v>
      </c>
      <c r="V83"/>
      <c r="W83" s="529">
        <v>1.6145833333333335E-2</v>
      </c>
      <c r="X83" s="530"/>
      <c r="Y83" s="530"/>
      <c r="Z83" s="530">
        <v>1.6319444444444445E-2</v>
      </c>
      <c r="AA83" s="533"/>
      <c r="AB83" s="530"/>
      <c r="AC83" s="529"/>
      <c r="AD83" s="538"/>
      <c r="AE83" s="529"/>
      <c r="AF83" s="529"/>
      <c r="AG83" s="529"/>
      <c r="AH83" s="529"/>
      <c r="AI83" s="529"/>
      <c r="AJ83" s="529"/>
      <c r="AK83" s="530"/>
      <c r="AL83" s="529"/>
      <c r="AM83" s="492"/>
      <c r="AN83" s="530"/>
      <c r="AO83" s="530"/>
      <c r="AP83" s="530"/>
      <c r="AQ83" s="533"/>
      <c r="AR83" s="533"/>
      <c r="AS83" s="530"/>
      <c r="AT83" s="530"/>
      <c r="AU83" s="554"/>
      <c r="AV83" s="532">
        <f t="shared" si="7"/>
        <v>1.6145833333333335E-2</v>
      </c>
      <c r="AW83" s="298">
        <f t="shared" si="10"/>
        <v>10</v>
      </c>
      <c r="AX83" s="533"/>
      <c r="AY83" s="3"/>
    </row>
    <row r="84" spans="1:52" ht="13">
      <c r="A84" s="535" t="s">
        <v>1174</v>
      </c>
      <c r="B84" s="407">
        <v>8</v>
      </c>
      <c r="C84" s="407">
        <f>IFERROR(MINUTE(C$5)-MINUTE(D84)," ")</f>
        <v>12</v>
      </c>
      <c r="D84" s="527">
        <v>1.2534722222222223E-2</v>
      </c>
      <c r="E84" s="298">
        <v>4</v>
      </c>
      <c r="F84" s="528" t="str">
        <f t="shared" si="6"/>
        <v xml:space="preserve"> </v>
      </c>
      <c r="G84" s="529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  <c r="W84" s="534"/>
      <c r="X84" s="530"/>
      <c r="Y84" s="534"/>
      <c r="Z84" s="534"/>
      <c r="AA84" s="533"/>
      <c r="AB84" s="530"/>
      <c r="AC84" s="529"/>
      <c r="AD84" s="538"/>
      <c r="AE84" s="529"/>
      <c r="AF84" s="529"/>
      <c r="AG84" s="529"/>
      <c r="AH84" s="529"/>
      <c r="AI84" s="529"/>
      <c r="AJ84" s="529"/>
      <c r="AK84" s="530"/>
      <c r="AL84" s="529"/>
      <c r="AM84" s="492"/>
      <c r="AN84" s="530"/>
      <c r="AO84" s="530"/>
      <c r="AP84" s="530"/>
      <c r="AQ84" s="533"/>
      <c r="AR84" s="533"/>
      <c r="AS84" s="530"/>
      <c r="AT84" s="530"/>
      <c r="AU84" s="537"/>
      <c r="AV84" s="532" t="str">
        <f t="shared" si="7"/>
        <v xml:space="preserve"> </v>
      </c>
      <c r="AW84" s="298">
        <f t="shared" si="10"/>
        <v>0</v>
      </c>
      <c r="AX84" s="533"/>
      <c r="AZ84" s="3"/>
    </row>
    <row r="85" spans="1:52" ht="13">
      <c r="A85" s="525" t="s">
        <v>1289</v>
      </c>
      <c r="B85" s="526">
        <v>5</v>
      </c>
      <c r="C85" s="526">
        <v>5</v>
      </c>
      <c r="D85" s="527">
        <v>1.7291666666666667E-2</v>
      </c>
      <c r="E85" s="298">
        <v>5</v>
      </c>
      <c r="F85" s="528" t="str">
        <f t="shared" si="6"/>
        <v xml:space="preserve"> </v>
      </c>
      <c r="G85" s="301"/>
      <c r="H85" s="301"/>
      <c r="I85" s="529"/>
      <c r="J85" s="529"/>
      <c r="K85" s="529"/>
      <c r="L85" s="529"/>
      <c r="M85" s="529"/>
      <c r="N85" s="529"/>
      <c r="O85" s="529"/>
      <c r="P85" s="301"/>
      <c r="Q85" s="301"/>
      <c r="R85" s="529"/>
      <c r="S85" s="301"/>
      <c r="T85" s="301"/>
      <c r="U85" s="301"/>
      <c r="V85" s="529"/>
      <c r="W85" s="301"/>
      <c r="X85" s="529"/>
      <c r="Y85" s="301"/>
      <c r="Z85" s="529"/>
      <c r="AA85" s="529"/>
      <c r="AB85" s="529"/>
      <c r="AC85" s="529"/>
      <c r="AD85" s="301"/>
      <c r="AE85" s="529"/>
      <c r="AF85" s="301"/>
      <c r="AG85" s="301"/>
      <c r="AH85" s="301"/>
      <c r="AI85" s="301"/>
      <c r="AJ85" s="122"/>
      <c r="AK85" s="301"/>
      <c r="AL85" s="122"/>
      <c r="AM85" s="301"/>
      <c r="AN85" s="529"/>
      <c r="AO85" s="301"/>
      <c r="AP85" s="530"/>
      <c r="AQ85" s="301"/>
      <c r="AR85" s="301"/>
      <c r="AS85" s="530"/>
      <c r="AT85" s="530"/>
      <c r="AU85" s="531"/>
      <c r="AV85" s="532" t="str">
        <f t="shared" si="7"/>
        <v xml:space="preserve"> </v>
      </c>
      <c r="AW85" s="298">
        <f t="shared" si="10"/>
        <v>0</v>
      </c>
      <c r="AX85" s="533"/>
      <c r="AZ85" s="3"/>
    </row>
    <row r="86" spans="1:52" ht="13">
      <c r="A86" s="525" t="s">
        <v>1290</v>
      </c>
      <c r="B86" s="407">
        <v>8</v>
      </c>
      <c r="C86" s="407">
        <f>IFERROR(MINUTE(C$5)-MINUTE(D86)," ")</f>
        <v>8</v>
      </c>
      <c r="D86" s="527">
        <v>1.5659722222222224E-2</v>
      </c>
      <c r="E86" s="298">
        <v>3</v>
      </c>
      <c r="F86" s="528">
        <f t="shared" si="6"/>
        <v>1.5300925925925926E-2</v>
      </c>
      <c r="G86" s="529"/>
      <c r="H86" s="529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29"/>
      <c r="V86" s="529"/>
      <c r="W86" s="529"/>
      <c r="X86" s="529"/>
      <c r="Y86" s="529"/>
      <c r="Z86" s="529"/>
      <c r="AA86" s="545"/>
      <c r="AB86" s="498"/>
      <c r="AC86" s="529"/>
      <c r="AD86" s="545"/>
      <c r="AE86" s="498"/>
      <c r="AF86" s="498"/>
      <c r="AG86" s="498"/>
      <c r="AH86" s="498"/>
      <c r="AI86" s="498"/>
      <c r="AJ86" s="7"/>
      <c r="AK86" s="529"/>
      <c r="AL86" s="530">
        <v>1.5300925925925926E-2</v>
      </c>
      <c r="AM86" s="530"/>
      <c r="AN86" s="529"/>
      <c r="AO86" s="529"/>
      <c r="AP86" s="530"/>
      <c r="AQ86" s="530"/>
      <c r="AR86" s="533"/>
      <c r="AS86" s="530"/>
      <c r="AT86" s="530"/>
      <c r="AU86" s="537"/>
      <c r="AV86" s="532">
        <f t="shared" si="7"/>
        <v>1.5300925925925926E-2</v>
      </c>
      <c r="AW86" s="298">
        <f t="shared" si="10"/>
        <v>1</v>
      </c>
      <c r="AX86" s="533"/>
    </row>
    <row r="87" spans="1:52" ht="12" customHeight="1">
      <c r="A87" s="525" t="s">
        <v>1291</v>
      </c>
      <c r="B87" s="526">
        <v>10</v>
      </c>
      <c r="C87" s="526">
        <v>10</v>
      </c>
      <c r="D87" s="527">
        <f>AV87</f>
        <v>1.275462962962963E-2</v>
      </c>
      <c r="E87" s="298">
        <v>6</v>
      </c>
      <c r="F87" s="528">
        <f t="shared" si="6"/>
        <v>1.3513888888888891E-2</v>
      </c>
      <c r="G87" s="529"/>
      <c r="H87" s="301"/>
      <c r="I87" s="529">
        <v>1.3969907407407408E-2</v>
      </c>
      <c r="J87" s="529">
        <v>1.4178240740740741E-2</v>
      </c>
      <c r="K87" s="529"/>
      <c r="L87" s="529"/>
      <c r="M87" s="529"/>
      <c r="N87" s="529"/>
      <c r="O87" s="529">
        <v>1.3796296296296298E-2</v>
      </c>
      <c r="P87" s="529"/>
      <c r="Q87" s="529">
        <v>1.275462962962963E-2</v>
      </c>
      <c r="R87" s="529"/>
      <c r="S87" s="301"/>
      <c r="T87" s="301"/>
      <c r="U87" s="529">
        <v>1.2870370370370372E-2</v>
      </c>
      <c r="V87" s="529"/>
      <c r="W87" s="301"/>
      <c r="X87" s="301"/>
      <c r="Y87" s="529"/>
      <c r="Z87" s="301"/>
      <c r="AA87" s="301"/>
      <c r="AB87" s="301"/>
      <c r="AC87" s="529"/>
      <c r="AD87" s="301"/>
      <c r="AE87" s="301"/>
      <c r="AF87" s="301"/>
      <c r="AG87" s="529"/>
      <c r="AH87" s="529"/>
      <c r="AI87" s="529"/>
      <c r="AJ87" s="7"/>
      <c r="AK87" s="301"/>
      <c r="AL87" s="7"/>
      <c r="AM87" s="301"/>
      <c r="AN87" s="301"/>
      <c r="AO87" s="301"/>
      <c r="AP87" s="530"/>
      <c r="AQ87" s="530"/>
      <c r="AR87" s="301"/>
      <c r="AS87" s="530"/>
      <c r="AT87" s="530"/>
      <c r="AU87" s="531"/>
      <c r="AV87" s="532">
        <f t="shared" si="7"/>
        <v>1.275462962962963E-2</v>
      </c>
      <c r="AW87" s="298">
        <f t="shared" si="10"/>
        <v>5</v>
      </c>
      <c r="AX87" s="533"/>
    </row>
    <row r="88" spans="1:52" s="3" customFormat="1" ht="13">
      <c r="A88" s="525" t="s">
        <v>810</v>
      </c>
      <c r="B88" s="407">
        <v>9</v>
      </c>
      <c r="C88" s="407">
        <f>IFERROR(MINUTE(C$5)-MINUTE(D88)," ")</f>
        <v>11</v>
      </c>
      <c r="D88" s="527">
        <v>1.3657407407407408E-2</v>
      </c>
      <c r="E88" s="298">
        <v>8</v>
      </c>
      <c r="F88" s="528">
        <f t="shared" si="6"/>
        <v>1.3601579520697167E-2</v>
      </c>
      <c r="G88" s="529">
        <v>1.4756944444444446E-2</v>
      </c>
      <c r="H88" s="529"/>
      <c r="I88" s="529">
        <v>1.462962962962963E-2</v>
      </c>
      <c r="J88" s="529" t="s">
        <v>301</v>
      </c>
      <c r="K88" s="529">
        <v>1.3888888888888888E-2</v>
      </c>
      <c r="L88" s="529">
        <v>1.6099537037037037E-2</v>
      </c>
      <c r="M88" s="529">
        <v>1.383101851851852E-2</v>
      </c>
      <c r="N88" s="529"/>
      <c r="O88" s="529"/>
      <c r="P88" s="529">
        <v>1.3784722222222224E-2</v>
      </c>
      <c r="Q88" s="529"/>
      <c r="R88" s="529">
        <v>1.5300925925925926E-2</v>
      </c>
      <c r="S88" s="529">
        <v>1.4722222222222222E-2</v>
      </c>
      <c r="T88" s="529">
        <v>1.4930555555555556E-2</v>
      </c>
      <c r="U88" s="529"/>
      <c r="V88" s="529"/>
      <c r="W88" s="529">
        <v>1.503472222222222E-2</v>
      </c>
      <c r="X88" s="534"/>
      <c r="Y88" s="534"/>
      <c r="Z88" s="534"/>
      <c r="AA88" s="533"/>
      <c r="AB88" s="530"/>
      <c r="AC88" s="529"/>
      <c r="AD88" s="530"/>
      <c r="AE88" s="530"/>
      <c r="AF88" s="530">
        <v>1.315972222222222E-2</v>
      </c>
      <c r="AG88" s="529">
        <v>1.3692129629629629E-2</v>
      </c>
      <c r="AH88" s="529"/>
      <c r="AI88" s="529"/>
      <c r="AJ88" s="122"/>
      <c r="AK88" s="530"/>
      <c r="AL88" s="529">
        <v>1.3680555555555555E-2</v>
      </c>
      <c r="AM88" s="530"/>
      <c r="AN88" s="530"/>
      <c r="AO88" s="530">
        <v>1.3958333333333335E-2</v>
      </c>
      <c r="AP88" s="530"/>
      <c r="AQ88" s="533"/>
      <c r="AR88" s="530"/>
      <c r="AS88" s="530">
        <v>1.5069444444444443E-2</v>
      </c>
      <c r="AT88" s="530">
        <v>1.4687499999999999E-2</v>
      </c>
      <c r="AU88" s="537"/>
      <c r="AV88" s="532">
        <f t="shared" si="7"/>
        <v>1.315972222222222E-2</v>
      </c>
      <c r="AW88" s="298">
        <f t="shared" si="10"/>
        <v>17</v>
      </c>
      <c r="AX88" s="533"/>
    </row>
    <row r="89" spans="1:52" ht="13">
      <c r="A89" s="525" t="s">
        <v>1292</v>
      </c>
      <c r="B89" s="526">
        <v>5</v>
      </c>
      <c r="C89" s="526">
        <v>5</v>
      </c>
      <c r="D89" s="527">
        <v>1.6921296296296299E-2</v>
      </c>
      <c r="E89" s="298">
        <v>9</v>
      </c>
      <c r="F89" s="528" t="str">
        <f t="shared" si="6"/>
        <v xml:space="preserve"> </v>
      </c>
      <c r="G89" s="301"/>
      <c r="H89" s="301"/>
      <c r="I89" s="529"/>
      <c r="J89" s="529"/>
      <c r="K89" s="529"/>
      <c r="L89" s="529"/>
      <c r="M89" s="529"/>
      <c r="N89" s="529"/>
      <c r="O89" s="529"/>
      <c r="P89" s="301"/>
      <c r="Q89" s="301"/>
      <c r="R89" s="301"/>
      <c r="S89" s="301"/>
      <c r="T89" s="529"/>
      <c r="U89" s="529"/>
      <c r="V89" s="529"/>
      <c r="W89" s="301"/>
      <c r="X89" s="301"/>
      <c r="Y89" s="301"/>
      <c r="Z89" s="301"/>
      <c r="AA89" s="301"/>
      <c r="AB89" s="301"/>
      <c r="AC89" s="529"/>
      <c r="AD89" s="301"/>
      <c r="AE89" s="301"/>
      <c r="AF89" s="301"/>
      <c r="AG89" s="529"/>
      <c r="AH89" s="529"/>
      <c r="AI89" s="529"/>
      <c r="AJ89" s="529"/>
      <c r="AK89" s="301"/>
      <c r="AL89" s="529"/>
      <c r="AM89" s="301"/>
      <c r="AN89" s="301"/>
      <c r="AO89" s="301"/>
      <c r="AP89" s="530"/>
      <c r="AQ89" s="301"/>
      <c r="AR89" s="301"/>
      <c r="AS89" s="530"/>
      <c r="AT89" s="530"/>
      <c r="AU89" s="531"/>
      <c r="AV89" s="532" t="str">
        <f t="shared" si="7"/>
        <v xml:space="preserve"> </v>
      </c>
      <c r="AW89" s="298">
        <f t="shared" si="10"/>
        <v>0</v>
      </c>
      <c r="AX89" s="533"/>
    </row>
    <row r="90" spans="1:52" s="3" customFormat="1" ht="13">
      <c r="A90" s="357" t="s">
        <v>1293</v>
      </c>
      <c r="B90" s="539"/>
      <c r="C90" s="526">
        <v>10</v>
      </c>
      <c r="D90" s="540"/>
      <c r="E90" s="541"/>
      <c r="F90" s="528">
        <f t="shared" si="6"/>
        <v>1.4355709876543209E-2</v>
      </c>
      <c r="G90" s="139"/>
      <c r="H90" s="84"/>
      <c r="I90" s="529"/>
      <c r="J90" s="529"/>
      <c r="K90" s="529"/>
      <c r="L90" s="529"/>
      <c r="M90" s="529"/>
      <c r="N90" s="529"/>
      <c r="O90" s="529"/>
      <c r="P90" s="139"/>
      <c r="Q90" s="139"/>
      <c r="R90" s="139"/>
      <c r="S90" s="139"/>
      <c r="T90"/>
      <c r="U90"/>
      <c r="V90" s="139"/>
      <c r="W90" s="139"/>
      <c r="X90" s="7"/>
      <c r="Y90" s="139"/>
      <c r="Z90" s="529"/>
      <c r="AA90" s="139"/>
      <c r="AB90" s="139"/>
      <c r="AC90" s="139"/>
      <c r="AD90" s="139"/>
      <c r="AE90" s="139"/>
      <c r="AF90" s="139"/>
      <c r="AG90" s="139"/>
      <c r="AH90" s="139"/>
      <c r="AI90" s="139"/>
      <c r="AK90" s="529">
        <v>1.3599537037037037E-2</v>
      </c>
      <c r="AL90" s="139"/>
      <c r="AM90" s="139"/>
      <c r="AN90" s="139"/>
      <c r="AO90" s="139"/>
      <c r="AP90" s="139"/>
      <c r="AQ90" s="529">
        <v>1.4583333333333332E-2</v>
      </c>
      <c r="AR90" s="529"/>
      <c r="AS90" s="529">
        <v>1.4884259259259259E-2</v>
      </c>
      <c r="AT90" s="529"/>
      <c r="AU90" s="542"/>
      <c r="AV90" s="534">
        <f t="shared" si="7"/>
        <v>1.3599537037037037E-2</v>
      </c>
      <c r="AW90" s="298">
        <f t="shared" si="10"/>
        <v>3</v>
      </c>
    </row>
    <row r="91" spans="1:52" s="3" customFormat="1" ht="13">
      <c r="A91" s="357" t="s">
        <v>1294</v>
      </c>
      <c r="B91" s="539"/>
      <c r="C91" s="526">
        <v>10</v>
      </c>
      <c r="D91" s="540"/>
      <c r="E91" s="541"/>
      <c r="F91" s="528">
        <f t="shared" si="6"/>
        <v>1.2013888888888888E-2</v>
      </c>
      <c r="G91" s="139"/>
      <c r="H91" s="84"/>
      <c r="I91" s="529"/>
      <c r="J91" s="529"/>
      <c r="K91" s="529"/>
      <c r="L91" s="529"/>
      <c r="M91" s="529"/>
      <c r="N91" s="529"/>
      <c r="O91" s="529"/>
      <c r="P91" s="139"/>
      <c r="Q91" s="139"/>
      <c r="R91" s="139"/>
      <c r="S91" s="139"/>
      <c r="T91"/>
      <c r="U91"/>
      <c r="V91" s="139"/>
      <c r="W91" s="139"/>
      <c r="X91" s="7"/>
      <c r="Y91" s="139"/>
      <c r="Z91" s="529"/>
      <c r="AA91" s="139"/>
      <c r="AB91" s="139"/>
      <c r="AC91" s="139"/>
      <c r="AD91" s="139"/>
      <c r="AE91" s="139"/>
      <c r="AF91" s="139"/>
      <c r="AG91" s="139"/>
      <c r="AH91" s="139"/>
      <c r="AI91" s="139"/>
      <c r="AK91" s="529"/>
      <c r="AL91" s="529">
        <v>1.2013888888888888E-2</v>
      </c>
      <c r="AM91" s="139"/>
      <c r="AN91" s="139"/>
      <c r="AO91" s="139"/>
      <c r="AP91" s="139"/>
      <c r="AQ91" s="139"/>
      <c r="AR91" s="139"/>
      <c r="AS91" s="139"/>
      <c r="AT91" s="529"/>
      <c r="AU91" s="542"/>
      <c r="AV91" s="534">
        <f t="shared" si="7"/>
        <v>1.2013888888888888E-2</v>
      </c>
      <c r="AW91" s="298">
        <f t="shared" si="10"/>
        <v>1</v>
      </c>
    </row>
    <row r="92" spans="1:52" ht="13">
      <c r="A92" s="525" t="s">
        <v>1058</v>
      </c>
      <c r="B92" s="407">
        <v>8</v>
      </c>
      <c r="C92" s="407">
        <v>9</v>
      </c>
      <c r="D92" s="527" t="s">
        <v>514</v>
      </c>
      <c r="E92" s="298">
        <v>0</v>
      </c>
      <c r="F92" s="528">
        <f t="shared" si="6"/>
        <v>1.4837962962962963E-2</v>
      </c>
      <c r="G92" s="529"/>
      <c r="H92" s="529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29">
        <v>1.4502314814814815E-2</v>
      </c>
      <c r="V92" s="529">
        <v>1.5173611111111112E-2</v>
      </c>
      <c r="W92" s="529"/>
      <c r="X92" s="529"/>
      <c r="Y92" s="529"/>
      <c r="Z92" s="529"/>
      <c r="AA92" s="533"/>
      <c r="AB92" s="530"/>
      <c r="AC92" s="529"/>
      <c r="AD92" s="530"/>
      <c r="AE92" s="530"/>
      <c r="AF92" s="530"/>
      <c r="AG92" s="530"/>
      <c r="AH92" s="530"/>
      <c r="AI92" s="530"/>
      <c r="AJ92" s="7"/>
      <c r="AK92" s="530"/>
      <c r="AL92" s="7"/>
      <c r="AM92" s="492"/>
      <c r="AN92" s="530"/>
      <c r="AO92" s="530"/>
      <c r="AP92" s="530"/>
      <c r="AQ92" s="533"/>
      <c r="AR92" s="533"/>
      <c r="AS92" s="530"/>
      <c r="AT92" s="530"/>
      <c r="AU92" s="537"/>
      <c r="AV92" s="532">
        <f t="shared" si="7"/>
        <v>1.4502314814814815E-2</v>
      </c>
      <c r="AW92" s="298">
        <f t="shared" si="10"/>
        <v>2</v>
      </c>
      <c r="AX92" s="533"/>
    </row>
    <row r="93" spans="1:52" ht="13">
      <c r="A93" s="53" t="s">
        <v>1059</v>
      </c>
      <c r="B93" s="407">
        <v>6</v>
      </c>
      <c r="C93" s="407">
        <v>6</v>
      </c>
      <c r="D93" s="527" t="s">
        <v>514</v>
      </c>
      <c r="E93" s="298">
        <v>0</v>
      </c>
      <c r="F93" s="528" t="str">
        <f t="shared" si="6"/>
        <v xml:space="preserve"> </v>
      </c>
      <c r="G93" s="529"/>
      <c r="H93" s="529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29"/>
      <c r="T93" s="529"/>
      <c r="U93" s="529"/>
      <c r="V93" s="529"/>
      <c r="W93" s="529"/>
      <c r="X93" s="529"/>
      <c r="Y93" s="529"/>
      <c r="Z93" s="529"/>
      <c r="AA93" s="533"/>
      <c r="AB93" s="530"/>
      <c r="AC93" s="529"/>
      <c r="AD93" s="530"/>
      <c r="AE93" s="530"/>
      <c r="AF93" s="530"/>
      <c r="AG93" s="530"/>
      <c r="AH93" s="530"/>
      <c r="AI93" s="530"/>
      <c r="AJ93" s="7"/>
      <c r="AK93" s="530"/>
      <c r="AL93" s="7"/>
      <c r="AM93" s="492"/>
      <c r="AN93" s="530"/>
      <c r="AO93" s="530"/>
      <c r="AP93" s="530"/>
      <c r="AQ93" s="533"/>
      <c r="AR93" s="533"/>
      <c r="AS93" s="530"/>
      <c r="AT93" s="530"/>
      <c r="AU93" s="537"/>
      <c r="AV93" s="532" t="str">
        <f t="shared" si="7"/>
        <v xml:space="preserve"> </v>
      </c>
      <c r="AW93" s="298">
        <f t="shared" si="10"/>
        <v>0</v>
      </c>
      <c r="AX93" s="533"/>
    </row>
    <row r="94" spans="1:52" ht="13">
      <c r="A94" s="525" t="s">
        <v>1060</v>
      </c>
      <c r="B94" s="407">
        <v>6</v>
      </c>
      <c r="C94" s="407">
        <f>IFERROR(MINUTE(C$5)-MINUTE(D94)," ")</f>
        <v>6</v>
      </c>
      <c r="D94" s="527">
        <v>1.6898148148148148E-2</v>
      </c>
      <c r="E94" s="298">
        <v>7</v>
      </c>
      <c r="F94" s="528">
        <f t="shared" si="6"/>
        <v>1.7938850308641976E-2</v>
      </c>
      <c r="G94" s="529"/>
      <c r="H94" s="529">
        <v>1.9224537037037037E-2</v>
      </c>
      <c r="I94" s="529"/>
      <c r="J94" s="529"/>
      <c r="K94" s="529"/>
      <c r="L94" s="529"/>
      <c r="M94" s="529">
        <v>1.6828703703703703E-2</v>
      </c>
      <c r="N94" s="529">
        <v>1.7071759259259259E-2</v>
      </c>
      <c r="O94" s="529">
        <v>1.5925925925925927E-2</v>
      </c>
      <c r="P94" s="529">
        <v>1.5787037037037037E-2</v>
      </c>
      <c r="Q94" s="529"/>
      <c r="R94" s="529">
        <v>1.6018518518518519E-2</v>
      </c>
      <c r="S94" s="529">
        <v>1.6018518518518519E-2</v>
      </c>
      <c r="T94" s="529">
        <v>1.5787037037037037E-2</v>
      </c>
      <c r="U94" s="529">
        <v>1.6099537037037037E-2</v>
      </c>
      <c r="V94" s="529"/>
      <c r="W94" s="530" t="s">
        <v>256</v>
      </c>
      <c r="X94" s="530"/>
      <c r="Y94" s="530">
        <v>1.6134259259259261E-2</v>
      </c>
      <c r="Z94" s="530"/>
      <c r="AA94" s="529">
        <v>2.0671296296296295E-2</v>
      </c>
      <c r="AB94" s="530">
        <v>1.6469907407407405E-2</v>
      </c>
      <c r="AC94" s="529">
        <v>1.7280092592592593E-2</v>
      </c>
      <c r="AD94" s="530">
        <v>1.5972222222222224E-2</v>
      </c>
      <c r="AE94" s="530">
        <v>1.7245370370370369E-2</v>
      </c>
      <c r="AF94" s="530">
        <v>1.545138888888889E-2</v>
      </c>
      <c r="AG94" s="530"/>
      <c r="AH94" s="530"/>
      <c r="AI94" s="530">
        <v>1.6157407407407409E-2</v>
      </c>
      <c r="AJ94" s="530">
        <v>1.5497685185185186E-2</v>
      </c>
      <c r="AK94" s="530"/>
      <c r="AL94" s="530">
        <v>1.7094907407407409E-2</v>
      </c>
      <c r="AM94" s="530"/>
      <c r="AN94" s="530">
        <v>1.5613425925925926E-2</v>
      </c>
      <c r="AO94" s="530"/>
      <c r="AP94" s="530">
        <v>2.0393518518518519E-2</v>
      </c>
      <c r="AQ94" s="530">
        <v>5.9027777777777783E-2</v>
      </c>
      <c r="AR94" s="530">
        <v>1.8761574074074073E-2</v>
      </c>
      <c r="AS94" s="530"/>
      <c r="AT94" s="530"/>
      <c r="AU94" s="554"/>
      <c r="AV94" s="532">
        <f t="shared" si="7"/>
        <v>1.545138888888889E-2</v>
      </c>
      <c r="AW94" s="298">
        <f t="shared" si="10"/>
        <v>24</v>
      </c>
      <c r="AX94" s="533"/>
    </row>
    <row r="95" spans="1:52" ht="13">
      <c r="A95" s="525" t="s">
        <v>1181</v>
      </c>
      <c r="B95" s="407">
        <v>3</v>
      </c>
      <c r="C95" s="407">
        <f>IFERROR(MINUTE(C$5)-MINUTE(D95)," ")</f>
        <v>2</v>
      </c>
      <c r="D95" s="527">
        <v>1.9502314814814816E-2</v>
      </c>
      <c r="E95" s="298">
        <v>2</v>
      </c>
      <c r="F95" s="528">
        <f t="shared" si="6"/>
        <v>1.6863425925925924E-2</v>
      </c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>
        <v>1.6620370370370372E-2</v>
      </c>
      <c r="R95" s="529"/>
      <c r="S95" s="529"/>
      <c r="T95" s="529"/>
      <c r="U95" s="529"/>
      <c r="V95" s="529"/>
      <c r="W95" s="530"/>
      <c r="X95" s="530">
        <v>1.8287037037037036E-2</v>
      </c>
      <c r="Y95" s="530"/>
      <c r="Z95" s="530"/>
      <c r="AA95" s="532"/>
      <c r="AB95" s="529"/>
      <c r="AC95" s="529"/>
      <c r="AD95" s="530"/>
      <c r="AE95" s="530"/>
      <c r="AF95" s="530"/>
      <c r="AG95" s="530"/>
      <c r="AH95" s="530"/>
      <c r="AI95" s="530"/>
      <c r="AJ95" s="7"/>
      <c r="AK95" s="530">
        <v>1.5682870370370371E-2</v>
      </c>
      <c r="AL95" s="7"/>
      <c r="AM95" s="492"/>
      <c r="AN95" s="530"/>
      <c r="AO95" s="530"/>
      <c r="AP95" s="530"/>
      <c r="AQ95" s="533"/>
      <c r="AR95" s="533"/>
      <c r="AS95" s="530"/>
      <c r="AT95" s="530"/>
      <c r="AU95" s="554"/>
      <c r="AV95" s="532">
        <f t="shared" si="7"/>
        <v>1.5682870370370371E-2</v>
      </c>
      <c r="AW95" s="298">
        <f t="shared" si="10"/>
        <v>3</v>
      </c>
      <c r="AX95" s="538" t="s">
        <v>514</v>
      </c>
    </row>
    <row r="96" spans="1:52" s="3" customFormat="1" ht="13">
      <c r="A96" s="357" t="s">
        <v>1295</v>
      </c>
      <c r="B96" s="539"/>
      <c r="C96" s="526">
        <v>4</v>
      </c>
      <c r="D96" s="527">
        <f>AV96</f>
        <v>1.7083333333333336E-2</v>
      </c>
      <c r="E96" s="298">
        <v>0</v>
      </c>
      <c r="F96" s="528">
        <f t="shared" si="6"/>
        <v>1.5849247685185183E-2</v>
      </c>
      <c r="G96" s="139"/>
      <c r="H96" s="301"/>
      <c r="I96" s="529"/>
      <c r="J96" s="529"/>
      <c r="K96" s="529"/>
      <c r="L96" s="529"/>
      <c r="M96" s="529"/>
      <c r="N96" s="529">
        <v>2.0081018518518519E-2</v>
      </c>
      <c r="O96" s="529"/>
      <c r="P96" s="139"/>
      <c r="Q96" s="529">
        <v>1.8055555555555557E-2</v>
      </c>
      <c r="R96" s="529">
        <v>1.7465277777777777E-2</v>
      </c>
      <c r="S96" s="529"/>
      <c r="T96" s="529"/>
      <c r="U96" s="529">
        <v>1.7164351851851851E-2</v>
      </c>
      <c r="V96" s="139"/>
      <c r="W96" s="139"/>
      <c r="X96" s="7"/>
      <c r="Y96" s="139"/>
      <c r="Z96" s="529"/>
      <c r="AA96" s="139"/>
      <c r="AB96" s="530">
        <v>1.9351851851851853E-2</v>
      </c>
      <c r="AC96" s="529"/>
      <c r="AD96" s="530">
        <v>1.7592592592592594E-2</v>
      </c>
      <c r="AE96" s="139"/>
      <c r="AF96" s="139"/>
      <c r="AG96" s="139"/>
      <c r="AH96" s="139"/>
      <c r="AI96" s="139"/>
      <c r="AK96" s="139"/>
      <c r="AL96" s="530">
        <v>1.7083333333333336E-2</v>
      </c>
      <c r="AM96" s="139"/>
      <c r="AN96" s="529" t="s">
        <v>1279</v>
      </c>
      <c r="AO96" s="139"/>
      <c r="AP96" s="530"/>
      <c r="AQ96" s="139"/>
      <c r="AR96" s="139"/>
      <c r="AS96" s="139"/>
      <c r="AT96" s="139"/>
      <c r="AU96" s="542"/>
      <c r="AV96" s="534">
        <f t="shared" si="7"/>
        <v>1.7083333333333336E-2</v>
      </c>
      <c r="AW96" s="298">
        <f t="shared" si="10"/>
        <v>8</v>
      </c>
    </row>
    <row r="97" spans="1:51" ht="13">
      <c r="A97" s="525" t="s">
        <v>899</v>
      </c>
      <c r="B97" s="407" t="s">
        <v>514</v>
      </c>
      <c r="C97" s="407">
        <f>IFERROR(MINUTE(C$5)-MINUTE(D97)," ")</f>
        <v>8</v>
      </c>
      <c r="D97" s="527">
        <f>AV97</f>
        <v>1.539351851851852E-2</v>
      </c>
      <c r="E97" s="298" t="s">
        <v>1282</v>
      </c>
      <c r="F97" s="528">
        <f t="shared" ref="F97:F110" si="12">IFERROR(AVERAGEA(G97:AT97), " ")</f>
        <v>1.6752450980392158E-2</v>
      </c>
      <c r="G97" s="529"/>
      <c r="H97" s="529"/>
      <c r="I97" s="534">
        <v>1.650462962962963E-2</v>
      </c>
      <c r="J97" s="529">
        <v>1.699074074074074E-2</v>
      </c>
      <c r="K97" s="529">
        <v>1.6006944444444445E-2</v>
      </c>
      <c r="L97" s="529">
        <v>1.8217592592592594E-2</v>
      </c>
      <c r="M97" s="529">
        <v>1.539351851851852E-2</v>
      </c>
      <c r="N97" s="529"/>
      <c r="O97" s="529"/>
      <c r="P97" s="529">
        <v>1.5752314814814813E-2</v>
      </c>
      <c r="Q97" s="529"/>
      <c r="R97" s="529">
        <v>1.6273148148148148E-2</v>
      </c>
      <c r="S97" s="529">
        <v>1.6469907407407405E-2</v>
      </c>
      <c r="T97" s="529">
        <v>1.7453703703703704E-2</v>
      </c>
      <c r="U97" s="529">
        <v>1.6493055555555556E-2</v>
      </c>
      <c r="V97" s="534">
        <v>1.6400462962962964E-2</v>
      </c>
      <c r="W97" s="529">
        <v>1.6608796296296299E-2</v>
      </c>
      <c r="X97" s="529"/>
      <c r="Y97" s="529"/>
      <c r="Z97" s="529">
        <v>1.7384259259259262E-2</v>
      </c>
      <c r="AA97" s="530">
        <v>1.9675925925925927E-2</v>
      </c>
      <c r="AB97" s="529">
        <v>1.6828703703703703E-2</v>
      </c>
      <c r="AC97" s="529"/>
      <c r="AD97" s="529">
        <v>1.6018518518518519E-2</v>
      </c>
      <c r="AE97" s="529"/>
      <c r="AF97" s="529">
        <v>1.6319444444444445E-2</v>
      </c>
      <c r="AG97" s="529"/>
      <c r="AH97" s="529"/>
      <c r="AI97" s="529"/>
      <c r="AJ97" s="7"/>
      <c r="AK97" s="530"/>
      <c r="AL97" s="7"/>
      <c r="AM97" s="492"/>
      <c r="AN97" s="530"/>
      <c r="AO97" s="530"/>
      <c r="AP97" s="530"/>
      <c r="AQ97" s="533"/>
      <c r="AR97" s="533"/>
      <c r="AS97" s="533"/>
      <c r="AT97" s="533"/>
      <c r="AU97" s="554"/>
      <c r="AV97" s="532">
        <f t="shared" si="7"/>
        <v>1.539351851851852E-2</v>
      </c>
      <c r="AW97" s="298">
        <f t="shared" si="10"/>
        <v>17</v>
      </c>
      <c r="AX97" s="533"/>
    </row>
    <row r="98" spans="1:51" ht="13">
      <c r="A98" s="525" t="s">
        <v>1063</v>
      </c>
      <c r="B98" s="407">
        <v>6</v>
      </c>
      <c r="C98" s="407">
        <f>IFERROR(MINUTE(C$5)-MINUTE(D98)," ")</f>
        <v>8</v>
      </c>
      <c r="D98" s="527">
        <v>1.5729166666666666E-2</v>
      </c>
      <c r="E98" s="298">
        <v>8</v>
      </c>
      <c r="F98" s="528" t="str">
        <f t="shared" si="12"/>
        <v xml:space="preserve"> </v>
      </c>
      <c r="G98" s="529"/>
      <c r="H98" s="529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529"/>
      <c r="T98" s="529"/>
      <c r="U98" s="529"/>
      <c r="V98" s="529"/>
      <c r="W98" s="529"/>
      <c r="X98" s="529"/>
      <c r="Y98" s="529"/>
      <c r="Z98" s="529"/>
      <c r="AA98" s="532"/>
      <c r="AB98" s="529"/>
      <c r="AC98" s="529"/>
      <c r="AD98" s="538"/>
      <c r="AE98" s="529"/>
      <c r="AF98" s="529"/>
      <c r="AG98" s="529"/>
      <c r="AH98" s="529"/>
      <c r="AI98" s="529"/>
      <c r="AJ98" s="7"/>
      <c r="AK98" s="530"/>
      <c r="AL98" s="7"/>
      <c r="AM98" s="492"/>
      <c r="AN98" s="530"/>
      <c r="AO98" s="530"/>
      <c r="AP98" s="530"/>
      <c r="AQ98" s="533"/>
      <c r="AR98" s="533"/>
      <c r="AS98" s="530"/>
      <c r="AT98" s="530"/>
      <c r="AU98" s="554"/>
      <c r="AV98" s="532" t="str">
        <f t="shared" si="7"/>
        <v xml:space="preserve"> </v>
      </c>
      <c r="AW98" s="298">
        <f t="shared" si="10"/>
        <v>0</v>
      </c>
      <c r="AX98" s="533"/>
    </row>
    <row r="99" spans="1:51" ht="13">
      <c r="A99" s="525" t="s">
        <v>923</v>
      </c>
      <c r="B99" s="407">
        <v>9</v>
      </c>
      <c r="C99" s="407">
        <f>IFERROR(MINUTE(C$5)-MINUTE(D99)," ")</f>
        <v>11</v>
      </c>
      <c r="D99" s="527">
        <v>1.3460648148148147E-2</v>
      </c>
      <c r="E99" s="298">
        <v>6</v>
      </c>
      <c r="F99" s="528" t="str">
        <f t="shared" si="12"/>
        <v xml:space="preserve"> </v>
      </c>
      <c r="G99" s="529"/>
      <c r="H99" s="529"/>
      <c r="I99" s="529"/>
      <c r="J99" s="529"/>
      <c r="K99" s="529"/>
      <c r="L99" s="529"/>
      <c r="M99" s="529"/>
      <c r="N99" s="529"/>
      <c r="O99" s="529"/>
      <c r="P99" s="529"/>
      <c r="Q99" s="529"/>
      <c r="R99" s="529"/>
      <c r="S99" s="529"/>
      <c r="T99" s="529"/>
      <c r="U99" s="529"/>
      <c r="V99" s="529"/>
      <c r="W99" s="529"/>
      <c r="X99" s="529"/>
      <c r="Y99" s="529"/>
      <c r="Z99" s="529"/>
      <c r="AA99" s="533"/>
      <c r="AB99" s="529"/>
      <c r="AC99" s="529"/>
      <c r="AD99" s="538"/>
      <c r="AE99" s="529"/>
      <c r="AF99" s="529"/>
      <c r="AG99" s="529"/>
      <c r="AH99" s="529"/>
      <c r="AI99" s="529"/>
      <c r="AJ99" s="7"/>
      <c r="AK99" s="530"/>
      <c r="AL99" s="7"/>
      <c r="AM99" s="530"/>
      <c r="AN99" s="530"/>
      <c r="AO99" s="530"/>
      <c r="AP99" s="530"/>
      <c r="AQ99" s="530"/>
      <c r="AR99" s="530"/>
      <c r="AS99" s="530"/>
      <c r="AT99" s="530"/>
      <c r="AU99" s="554"/>
      <c r="AV99" s="532" t="str">
        <f t="shared" si="7"/>
        <v xml:space="preserve"> </v>
      </c>
      <c r="AW99" s="298">
        <f t="shared" si="10"/>
        <v>0</v>
      </c>
      <c r="AX99" s="533"/>
    </row>
    <row r="100" spans="1:51" ht="13">
      <c r="A100" s="525" t="s">
        <v>1182</v>
      </c>
      <c r="B100" s="407">
        <v>6</v>
      </c>
      <c r="C100" s="407">
        <v>6</v>
      </c>
      <c r="D100" s="527" t="s">
        <v>514</v>
      </c>
      <c r="E100" s="298">
        <v>0</v>
      </c>
      <c r="F100" s="528" t="str">
        <f t="shared" si="12"/>
        <v xml:space="preserve"> </v>
      </c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33"/>
      <c r="AB100" s="529"/>
      <c r="AC100" s="538"/>
      <c r="AD100" s="538"/>
      <c r="AE100" s="529"/>
      <c r="AF100" s="529"/>
      <c r="AG100" s="529"/>
      <c r="AH100" s="529"/>
      <c r="AI100" s="529"/>
      <c r="AJ100" s="7"/>
      <c r="AK100" s="530"/>
      <c r="AL100" s="7"/>
      <c r="AM100" s="530"/>
      <c r="AN100" s="530"/>
      <c r="AO100" s="530"/>
      <c r="AP100" s="530"/>
      <c r="AQ100" s="533"/>
      <c r="AR100" s="533"/>
      <c r="AS100" s="530"/>
      <c r="AT100" s="530"/>
      <c r="AU100" s="554"/>
      <c r="AV100" s="532" t="str">
        <f t="shared" si="7"/>
        <v xml:space="preserve"> </v>
      </c>
      <c r="AW100" s="298">
        <f t="shared" si="10"/>
        <v>0</v>
      </c>
      <c r="AX100" s="533"/>
    </row>
    <row r="101" spans="1:51" ht="13">
      <c r="A101" s="525" t="s">
        <v>816</v>
      </c>
      <c r="B101" s="407">
        <v>11</v>
      </c>
      <c r="C101" s="407" t="str">
        <f t="shared" ref="C101:C151" si="13">IFERROR(MINUTE(C$5)-MINUTE(D101)," ")</f>
        <v xml:space="preserve"> </v>
      </c>
      <c r="D101" s="527" t="s">
        <v>514</v>
      </c>
      <c r="E101" s="298">
        <v>0</v>
      </c>
      <c r="F101" s="528" t="str">
        <f t="shared" si="12"/>
        <v xml:space="preserve"> </v>
      </c>
      <c r="G101" s="529"/>
      <c r="H101" s="529"/>
      <c r="I101" s="529"/>
      <c r="J101" s="529"/>
      <c r="K101" s="529"/>
      <c r="L101" s="529"/>
      <c r="M101" s="529"/>
      <c r="N101" s="529"/>
      <c r="O101" s="529"/>
      <c r="P101" s="529"/>
      <c r="Q101" s="529"/>
      <c r="R101" s="529"/>
      <c r="S101" s="529"/>
      <c r="T101" s="529"/>
      <c r="U101" s="529"/>
      <c r="V101" s="529"/>
      <c r="W101" s="529"/>
      <c r="X101" s="529"/>
      <c r="Y101" s="529"/>
      <c r="Z101" s="529"/>
      <c r="AA101" s="538"/>
      <c r="AB101" s="529"/>
      <c r="AC101" s="538"/>
      <c r="AD101" s="538"/>
      <c r="AE101" s="529"/>
      <c r="AF101" s="529"/>
      <c r="AG101" s="529"/>
      <c r="AH101" s="529"/>
      <c r="AI101" s="529"/>
      <c r="AJ101" s="7"/>
      <c r="AK101" s="530"/>
      <c r="AL101" s="7"/>
      <c r="AM101" s="530"/>
      <c r="AN101" s="529"/>
      <c r="AO101" s="529"/>
      <c r="AP101" s="530"/>
      <c r="AQ101" s="533"/>
      <c r="AR101" s="533"/>
      <c r="AS101" s="530"/>
      <c r="AT101" s="530"/>
      <c r="AU101" s="537"/>
      <c r="AV101" s="532" t="str">
        <f t="shared" si="7"/>
        <v xml:space="preserve"> </v>
      </c>
      <c r="AW101" s="298">
        <f t="shared" si="10"/>
        <v>0</v>
      </c>
      <c r="AX101" s="533"/>
    </row>
    <row r="102" spans="1:51" s="3" customFormat="1" ht="13.5" thickBot="1">
      <c r="A102" s="555" t="s">
        <v>1296</v>
      </c>
      <c r="B102" s="556">
        <v>7</v>
      </c>
      <c r="C102" s="556">
        <f t="shared" si="13"/>
        <v>8</v>
      </c>
      <c r="D102" s="557">
        <v>1.59375E-2</v>
      </c>
      <c r="E102" s="286">
        <v>2</v>
      </c>
      <c r="F102" s="528" t="str">
        <f t="shared" si="12"/>
        <v xml:space="preserve"> </v>
      </c>
      <c r="G102" s="558"/>
      <c r="H102" s="558"/>
      <c r="I102" s="558"/>
      <c r="J102" s="558"/>
      <c r="K102" s="558"/>
      <c r="L102" s="558"/>
      <c r="M102" s="558"/>
      <c r="N102" s="558"/>
      <c r="O102" s="558"/>
      <c r="P102" s="558"/>
      <c r="Q102" s="558"/>
      <c r="R102" s="558"/>
      <c r="S102" s="558"/>
      <c r="T102" s="558"/>
      <c r="U102" s="558"/>
      <c r="V102" s="558"/>
      <c r="W102" s="558"/>
      <c r="X102" s="558"/>
      <c r="Y102" s="558"/>
      <c r="Z102" s="558"/>
      <c r="AA102" s="559"/>
      <c r="AB102" s="558"/>
      <c r="AC102" s="559"/>
      <c r="AD102" s="559"/>
      <c r="AE102" s="558"/>
      <c r="AF102" s="558"/>
      <c r="AG102" s="558"/>
      <c r="AH102" s="558"/>
      <c r="AI102" s="558"/>
      <c r="AJ102" s="560"/>
      <c r="AK102" s="561"/>
      <c r="AL102" s="560"/>
      <c r="AM102" s="561"/>
      <c r="AN102" s="558"/>
      <c r="AO102" s="558"/>
      <c r="AP102" s="562"/>
      <c r="AQ102" s="562"/>
      <c r="AR102" s="562"/>
      <c r="AS102" s="561"/>
      <c r="AT102" s="561"/>
      <c r="AU102" s="563"/>
      <c r="AV102" s="564" t="str">
        <f t="shared" si="7"/>
        <v xml:space="preserve"> </v>
      </c>
      <c r="AW102" s="286">
        <f t="shared" si="10"/>
        <v>0</v>
      </c>
      <c r="AX102" s="533"/>
      <c r="AY102"/>
    </row>
    <row r="103" spans="1:51" ht="13">
      <c r="A103" s="535" t="s">
        <v>1297</v>
      </c>
      <c r="B103" s="407">
        <v>13</v>
      </c>
      <c r="C103" s="407" t="str">
        <f t="shared" si="13"/>
        <v xml:space="preserve"> </v>
      </c>
      <c r="D103" s="527" t="s">
        <v>514</v>
      </c>
      <c r="E103" s="298">
        <v>0</v>
      </c>
      <c r="F103" s="528" t="str">
        <f t="shared" si="12"/>
        <v xml:space="preserve"> </v>
      </c>
      <c r="G103" s="498"/>
      <c r="H103" s="534"/>
      <c r="I103" s="534"/>
      <c r="J103" s="534"/>
      <c r="K103" s="534"/>
      <c r="L103" s="534"/>
      <c r="M103" s="534"/>
      <c r="N103" s="529"/>
      <c r="O103" s="529"/>
      <c r="P103" s="529"/>
      <c r="Q103" s="529"/>
      <c r="R103" s="529"/>
      <c r="S103" s="529"/>
      <c r="T103" s="529"/>
      <c r="U103" s="529"/>
      <c r="V103" s="536"/>
      <c r="W103" s="498"/>
      <c r="X103" s="498"/>
      <c r="Y103" s="498"/>
      <c r="Z103" s="498"/>
      <c r="AA103" s="498"/>
      <c r="AB103" s="498"/>
      <c r="AC103" s="498"/>
      <c r="AD103" s="498"/>
      <c r="AE103" s="498"/>
      <c r="AF103" s="498"/>
      <c r="AG103" s="498"/>
      <c r="AH103" s="498"/>
      <c r="AI103" s="498"/>
      <c r="AJ103" s="7"/>
      <c r="AK103" s="529"/>
      <c r="AL103" s="529"/>
      <c r="AM103" s="534"/>
      <c r="AN103" s="498"/>
      <c r="AO103" s="498"/>
      <c r="AP103" s="533"/>
      <c r="AQ103" s="533"/>
      <c r="AR103" s="533"/>
      <c r="AS103" s="533"/>
      <c r="AT103" s="533"/>
      <c r="AU103" s="537"/>
      <c r="AV103" s="532" t="str">
        <f t="shared" si="7"/>
        <v xml:space="preserve"> </v>
      </c>
      <c r="AW103" s="298">
        <f t="shared" si="10"/>
        <v>0</v>
      </c>
      <c r="AX103" s="533"/>
    </row>
    <row r="104" spans="1:51" ht="13">
      <c r="A104" s="53" t="s">
        <v>677</v>
      </c>
      <c r="B104" s="407" t="s">
        <v>514</v>
      </c>
      <c r="C104" s="407" t="str">
        <f t="shared" si="13"/>
        <v xml:space="preserve"> </v>
      </c>
      <c r="D104" s="527" t="s">
        <v>514</v>
      </c>
      <c r="E104" s="298">
        <v>0</v>
      </c>
      <c r="F104" s="528" t="str">
        <f t="shared" si="12"/>
        <v xml:space="preserve"> </v>
      </c>
      <c r="G104" s="534"/>
      <c r="H104" s="534"/>
      <c r="I104" s="534"/>
      <c r="J104" s="534"/>
      <c r="K104" s="534"/>
      <c r="L104" s="534"/>
      <c r="M104" s="534"/>
      <c r="N104" s="534"/>
      <c r="O104" s="534"/>
      <c r="P104" s="534"/>
      <c r="Q104" s="534"/>
      <c r="R104" s="534"/>
      <c r="S104" s="534"/>
      <c r="T104" s="534"/>
      <c r="U104" s="534"/>
      <c r="V104" s="534"/>
      <c r="W104" s="529"/>
      <c r="X104" s="529"/>
      <c r="Y104" s="529"/>
      <c r="Z104" s="529"/>
      <c r="AA104" s="533"/>
      <c r="AB104" s="530"/>
      <c r="AC104" s="533"/>
      <c r="AD104" s="533"/>
      <c r="AE104" s="530"/>
      <c r="AF104" s="530"/>
      <c r="AG104" s="530"/>
      <c r="AH104" s="530"/>
      <c r="AI104" s="530"/>
      <c r="AJ104" s="7"/>
      <c r="AK104" s="530"/>
      <c r="AL104" s="533"/>
      <c r="AM104" s="492"/>
      <c r="AN104" s="530"/>
      <c r="AO104" s="530"/>
      <c r="AP104" s="533"/>
      <c r="AQ104" s="533"/>
      <c r="AR104" s="533"/>
      <c r="AS104" s="533"/>
      <c r="AT104" s="533"/>
      <c r="AU104" s="537"/>
      <c r="AV104" s="532" t="str">
        <f t="shared" si="7"/>
        <v xml:space="preserve"> </v>
      </c>
      <c r="AW104" s="298">
        <f t="shared" si="10"/>
        <v>0</v>
      </c>
      <c r="AX104" s="533"/>
    </row>
    <row r="105" spans="1:51" ht="13">
      <c r="A105" s="53" t="s">
        <v>619</v>
      </c>
      <c r="B105" s="407" t="s">
        <v>514</v>
      </c>
      <c r="C105" s="407" t="str">
        <f t="shared" si="13"/>
        <v xml:space="preserve"> </v>
      </c>
      <c r="D105" s="527" t="s">
        <v>514</v>
      </c>
      <c r="E105" s="298">
        <v>0</v>
      </c>
      <c r="F105" s="528" t="str">
        <f t="shared" si="12"/>
        <v xml:space="preserve"> </v>
      </c>
      <c r="G105" s="492"/>
      <c r="H105" s="492"/>
      <c r="I105" s="492"/>
      <c r="J105" s="492"/>
      <c r="K105" s="492"/>
      <c r="L105" s="492"/>
      <c r="M105" s="492"/>
      <c r="N105" s="492"/>
      <c r="O105" s="492"/>
      <c r="P105" s="492"/>
      <c r="Q105" s="492"/>
      <c r="R105" s="492"/>
      <c r="S105" s="492"/>
      <c r="T105" s="492"/>
      <c r="U105" s="492"/>
      <c r="V105" s="492"/>
      <c r="W105" s="530"/>
      <c r="X105" s="530"/>
      <c r="Y105" s="530"/>
      <c r="Z105" s="530"/>
      <c r="AA105" s="533"/>
      <c r="AB105" s="530"/>
      <c r="AC105" s="533"/>
      <c r="AD105" s="533"/>
      <c r="AE105" s="530"/>
      <c r="AF105" s="530"/>
      <c r="AG105" s="530"/>
      <c r="AH105" s="530"/>
      <c r="AI105" s="530"/>
      <c r="AJ105" s="7"/>
      <c r="AK105" s="530"/>
      <c r="AL105" s="533"/>
      <c r="AM105" s="492"/>
      <c r="AN105" s="530"/>
      <c r="AO105" s="530"/>
      <c r="AP105" s="533"/>
      <c r="AQ105" s="533"/>
      <c r="AR105" s="533"/>
      <c r="AS105" s="533"/>
      <c r="AT105" s="533"/>
      <c r="AU105" s="537"/>
      <c r="AV105" s="532" t="str">
        <f t="shared" ref="AV105:AV110" si="14">IF(MIN(G105:AT105)=0," ",MIN(G105:AT105))</f>
        <v xml:space="preserve"> </v>
      </c>
      <c r="AW105" s="298">
        <f t="shared" si="10"/>
        <v>0</v>
      </c>
      <c r="AX105" s="533"/>
    </row>
    <row r="106" spans="1:51" ht="13">
      <c r="A106" s="53" t="s">
        <v>339</v>
      </c>
      <c r="B106" s="407" t="s">
        <v>514</v>
      </c>
      <c r="C106" s="407" t="str">
        <f t="shared" si="13"/>
        <v xml:space="preserve"> </v>
      </c>
      <c r="D106" s="527" t="s">
        <v>514</v>
      </c>
      <c r="E106" s="298">
        <v>0</v>
      </c>
      <c r="F106" s="528" t="str">
        <f t="shared" si="12"/>
        <v xml:space="preserve"> </v>
      </c>
      <c r="G106" s="492"/>
      <c r="H106" s="492"/>
      <c r="I106" s="492"/>
      <c r="J106" s="492"/>
      <c r="K106" s="492"/>
      <c r="L106" s="492"/>
      <c r="M106" s="492"/>
      <c r="N106" s="492"/>
      <c r="O106" s="492"/>
      <c r="P106" s="492"/>
      <c r="Q106" s="492"/>
      <c r="R106" s="492"/>
      <c r="S106" s="492"/>
      <c r="T106" s="492"/>
      <c r="U106" s="492"/>
      <c r="V106" s="492"/>
      <c r="W106" s="530"/>
      <c r="X106" s="530"/>
      <c r="Y106" s="530"/>
      <c r="Z106" s="530"/>
      <c r="AA106" s="533"/>
      <c r="AB106" s="529"/>
      <c r="AC106" s="538"/>
      <c r="AD106" s="538"/>
      <c r="AE106" s="529"/>
      <c r="AF106" s="529"/>
      <c r="AG106" s="529"/>
      <c r="AH106" s="529"/>
      <c r="AI106" s="529"/>
      <c r="AJ106" s="7"/>
      <c r="AK106" s="530"/>
      <c r="AL106" s="533"/>
      <c r="AM106" s="492"/>
      <c r="AN106" s="530"/>
      <c r="AO106" s="530"/>
      <c r="AP106" s="533"/>
      <c r="AQ106" s="533"/>
      <c r="AR106" s="533"/>
      <c r="AS106" s="533"/>
      <c r="AT106" s="533"/>
      <c r="AU106" s="537"/>
      <c r="AV106" s="532" t="str">
        <f t="shared" si="14"/>
        <v xml:space="preserve"> </v>
      </c>
      <c r="AW106" s="298">
        <f t="shared" si="10"/>
        <v>0</v>
      </c>
      <c r="AX106" s="533"/>
    </row>
    <row r="107" spans="1:51" ht="13">
      <c r="A107" s="525" t="s">
        <v>764</v>
      </c>
      <c r="B107" s="407" t="s">
        <v>514</v>
      </c>
      <c r="C107" s="407" t="str">
        <f t="shared" si="13"/>
        <v xml:space="preserve"> </v>
      </c>
      <c r="D107" s="527" t="s">
        <v>514</v>
      </c>
      <c r="E107" s="298">
        <v>0</v>
      </c>
      <c r="F107" s="528" t="str">
        <f t="shared" si="12"/>
        <v xml:space="preserve"> </v>
      </c>
      <c r="G107" s="536"/>
      <c r="H107" s="536"/>
      <c r="I107" s="536"/>
      <c r="J107" s="536"/>
      <c r="K107" s="536"/>
      <c r="L107" s="536"/>
      <c r="M107" s="536"/>
      <c r="N107" s="536"/>
      <c r="O107" s="536"/>
      <c r="P107" s="536"/>
      <c r="Q107" s="536"/>
      <c r="R107" s="536"/>
      <c r="S107" s="536"/>
      <c r="T107" s="536"/>
      <c r="U107" s="536"/>
      <c r="V107" s="536"/>
      <c r="W107" s="498"/>
      <c r="X107" s="498"/>
      <c r="Y107" s="498"/>
      <c r="Z107" s="498"/>
      <c r="AA107" s="533"/>
      <c r="AB107" s="529"/>
      <c r="AC107" s="538"/>
      <c r="AD107" s="538"/>
      <c r="AE107" s="529"/>
      <c r="AF107" s="529"/>
      <c r="AG107" s="529"/>
      <c r="AH107" s="529"/>
      <c r="AI107" s="529"/>
      <c r="AJ107" s="7"/>
      <c r="AK107" s="530"/>
      <c r="AL107" s="533"/>
      <c r="AM107" s="492"/>
      <c r="AN107" s="530"/>
      <c r="AO107" s="530"/>
      <c r="AP107" s="533"/>
      <c r="AQ107" s="533"/>
      <c r="AR107" s="533"/>
      <c r="AS107" s="533"/>
      <c r="AT107" s="533"/>
      <c r="AU107" s="537"/>
      <c r="AV107" s="532" t="str">
        <f t="shared" si="14"/>
        <v xml:space="preserve"> </v>
      </c>
      <c r="AW107" s="298">
        <f t="shared" si="10"/>
        <v>0</v>
      </c>
      <c r="AX107" s="533"/>
    </row>
    <row r="108" spans="1:51" ht="13">
      <c r="A108" s="535" t="s">
        <v>325</v>
      </c>
      <c r="B108" s="407" t="s">
        <v>514</v>
      </c>
      <c r="C108" s="407" t="str">
        <f t="shared" si="13"/>
        <v xml:space="preserve"> </v>
      </c>
      <c r="D108" s="527" t="s">
        <v>514</v>
      </c>
      <c r="E108" s="298">
        <v>0</v>
      </c>
      <c r="F108" s="528" t="str">
        <f t="shared" si="12"/>
        <v xml:space="preserve"> </v>
      </c>
      <c r="G108" s="534"/>
      <c r="H108" s="534"/>
      <c r="I108" s="534"/>
      <c r="J108" s="534"/>
      <c r="K108" s="534"/>
      <c r="L108" s="534"/>
      <c r="M108" s="534"/>
      <c r="N108" s="534"/>
      <c r="O108" s="534"/>
      <c r="P108" s="534"/>
      <c r="Q108" s="534"/>
      <c r="R108" s="534"/>
      <c r="S108" s="534"/>
      <c r="T108" s="534"/>
      <c r="U108" s="534"/>
      <c r="V108" s="492"/>
      <c r="W108" s="530"/>
      <c r="X108" s="530"/>
      <c r="Y108" s="530"/>
      <c r="Z108" s="530"/>
      <c r="AA108" s="533"/>
      <c r="AB108" s="529"/>
      <c r="AC108" s="538"/>
      <c r="AD108" s="538"/>
      <c r="AE108" s="529"/>
      <c r="AF108" s="529"/>
      <c r="AG108" s="529"/>
      <c r="AH108" s="529"/>
      <c r="AI108" s="529"/>
      <c r="AJ108" s="7"/>
      <c r="AK108" s="530"/>
      <c r="AL108" s="533"/>
      <c r="AM108" s="492"/>
      <c r="AN108" s="530"/>
      <c r="AO108" s="530"/>
      <c r="AP108" s="533"/>
      <c r="AQ108" s="533"/>
      <c r="AR108" s="533"/>
      <c r="AS108" s="533"/>
      <c r="AT108" s="533"/>
      <c r="AU108" s="537"/>
      <c r="AV108" s="532" t="str">
        <f t="shared" si="14"/>
        <v xml:space="preserve"> </v>
      </c>
      <c r="AW108" s="298">
        <f t="shared" si="10"/>
        <v>0</v>
      </c>
      <c r="AX108" s="533"/>
    </row>
    <row r="109" spans="1:51" ht="13">
      <c r="A109" s="525" t="s">
        <v>1021</v>
      </c>
      <c r="B109" s="407">
        <v>10</v>
      </c>
      <c r="C109" s="407" t="str">
        <f t="shared" si="13"/>
        <v xml:space="preserve"> </v>
      </c>
      <c r="D109" s="527" t="s">
        <v>514</v>
      </c>
      <c r="E109" s="298">
        <v>0</v>
      </c>
      <c r="F109" s="528" t="str">
        <f t="shared" si="12"/>
        <v xml:space="preserve"> </v>
      </c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34"/>
      <c r="X109" s="534"/>
      <c r="Y109" s="534"/>
      <c r="Z109" s="534"/>
      <c r="AA109" s="533"/>
      <c r="AB109" s="529"/>
      <c r="AC109" s="538"/>
      <c r="AD109" s="538"/>
      <c r="AE109" s="529"/>
      <c r="AF109" s="529"/>
      <c r="AG109" s="529"/>
      <c r="AH109" s="529"/>
      <c r="AI109" s="529"/>
      <c r="AJ109" s="7"/>
      <c r="AK109" s="529"/>
      <c r="AL109" s="538"/>
      <c r="AM109" s="534"/>
      <c r="AN109" s="530"/>
      <c r="AO109" s="530"/>
      <c r="AP109" s="533"/>
      <c r="AQ109" s="533"/>
      <c r="AR109" s="533"/>
      <c r="AS109" s="533"/>
      <c r="AT109" s="533"/>
      <c r="AU109" s="537"/>
      <c r="AV109" s="532" t="str">
        <f t="shared" si="14"/>
        <v xml:space="preserve"> </v>
      </c>
      <c r="AW109" s="298">
        <f t="shared" si="10"/>
        <v>0</v>
      </c>
      <c r="AX109" s="76"/>
    </row>
    <row r="110" spans="1:51" ht="13">
      <c r="A110" s="53" t="s">
        <v>554</v>
      </c>
      <c r="B110" s="407" t="s">
        <v>514</v>
      </c>
      <c r="C110" s="407" t="str">
        <f t="shared" si="13"/>
        <v xml:space="preserve"> </v>
      </c>
      <c r="D110" s="527" t="s">
        <v>514</v>
      </c>
      <c r="E110" s="298">
        <v>0</v>
      </c>
      <c r="F110" s="528" t="str">
        <f t="shared" si="12"/>
        <v xml:space="preserve"> </v>
      </c>
      <c r="G110" s="492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S110" s="492"/>
      <c r="T110" s="492"/>
      <c r="U110" s="492"/>
      <c r="V110" s="492"/>
      <c r="W110" s="530"/>
      <c r="X110" s="530"/>
      <c r="Y110" s="530"/>
      <c r="Z110" s="530"/>
      <c r="AA110" s="533"/>
      <c r="AB110" s="529"/>
      <c r="AC110" s="538"/>
      <c r="AD110" s="538"/>
      <c r="AE110" s="529"/>
      <c r="AF110" s="529"/>
      <c r="AG110" s="529"/>
      <c r="AH110" s="529"/>
      <c r="AI110" s="529"/>
      <c r="AJ110" s="7"/>
      <c r="AK110" s="530"/>
      <c r="AL110" s="533"/>
      <c r="AM110" s="492"/>
      <c r="AN110" s="530"/>
      <c r="AO110" s="530"/>
      <c r="AP110" s="533"/>
      <c r="AQ110" s="533"/>
      <c r="AR110" s="533"/>
      <c r="AS110" s="533"/>
      <c r="AT110" s="533"/>
      <c r="AU110" s="537"/>
      <c r="AV110" s="532" t="str">
        <f t="shared" si="14"/>
        <v xml:space="preserve"> </v>
      </c>
      <c r="AW110" s="298">
        <f t="shared" si="10"/>
        <v>0</v>
      </c>
      <c r="AX110" s="533"/>
    </row>
    <row r="111" spans="1:51" ht="13">
      <c r="A111" s="53" t="s">
        <v>1298</v>
      </c>
      <c r="B111" s="407"/>
      <c r="C111" s="407"/>
      <c r="D111" s="527"/>
      <c r="E111" s="298"/>
      <c r="F111" s="528"/>
      <c r="G111" s="492"/>
      <c r="H111" s="492"/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S111" s="492"/>
      <c r="T111" s="492"/>
      <c r="U111" s="492"/>
      <c r="V111" s="492"/>
      <c r="W111" s="530"/>
      <c r="X111" s="530"/>
      <c r="Y111" s="530"/>
      <c r="Z111" s="530"/>
      <c r="AA111" s="533"/>
      <c r="AB111" s="529"/>
      <c r="AC111" s="538"/>
      <c r="AD111" s="538"/>
      <c r="AE111" s="529"/>
      <c r="AF111" s="529"/>
      <c r="AG111" s="529"/>
      <c r="AH111" s="529"/>
      <c r="AI111" s="529"/>
      <c r="AJ111" s="7"/>
      <c r="AK111" s="530"/>
      <c r="AL111" s="533"/>
      <c r="AM111" s="492"/>
      <c r="AN111" s="530"/>
      <c r="AO111" s="530"/>
      <c r="AP111" s="533"/>
      <c r="AQ111" s="533"/>
      <c r="AR111" s="533"/>
      <c r="AS111" s="533"/>
      <c r="AT111" s="533"/>
      <c r="AU111" s="537"/>
      <c r="AV111" s="532"/>
      <c r="AW111" s="298"/>
      <c r="AX111" s="533"/>
    </row>
    <row r="112" spans="1:51" ht="13">
      <c r="A112" s="525" t="s">
        <v>765</v>
      </c>
      <c r="B112" s="407" t="s">
        <v>514</v>
      </c>
      <c r="C112" s="407" t="str">
        <f t="shared" si="13"/>
        <v xml:space="preserve"> </v>
      </c>
      <c r="D112" s="527" t="s">
        <v>514</v>
      </c>
      <c r="E112" s="298">
        <v>0</v>
      </c>
      <c r="F112" s="528" t="str">
        <f t="shared" ref="F112:F175" si="15">IFERROR(AVERAGEA(G112:AT112), " ")</f>
        <v xml:space="preserve"> </v>
      </c>
      <c r="G112" s="536"/>
      <c r="H112" s="536"/>
      <c r="I112" s="536"/>
      <c r="J112" s="536"/>
      <c r="K112" s="536"/>
      <c r="L112" s="536"/>
      <c r="M112" s="536"/>
      <c r="N112" s="536"/>
      <c r="O112" s="536"/>
      <c r="P112" s="536"/>
      <c r="Q112" s="536"/>
      <c r="R112" s="536"/>
      <c r="S112" s="536"/>
      <c r="T112" s="536"/>
      <c r="U112" s="536"/>
      <c r="V112" s="536"/>
      <c r="W112" s="498"/>
      <c r="X112" s="498"/>
      <c r="Y112" s="498"/>
      <c r="Z112" s="498"/>
      <c r="AA112" s="533"/>
      <c r="AB112" s="529"/>
      <c r="AC112" s="538"/>
      <c r="AD112" s="538"/>
      <c r="AE112" s="529"/>
      <c r="AF112" s="529"/>
      <c r="AG112" s="529"/>
      <c r="AH112" s="529"/>
      <c r="AI112" s="529"/>
      <c r="AJ112" s="7"/>
      <c r="AK112" s="530"/>
      <c r="AL112" s="533"/>
      <c r="AM112" s="492"/>
      <c r="AN112" s="530"/>
      <c r="AO112" s="530"/>
      <c r="AP112" s="533"/>
      <c r="AQ112" s="533"/>
      <c r="AR112" s="533"/>
      <c r="AS112" s="533"/>
      <c r="AT112" s="533"/>
      <c r="AU112" s="537"/>
      <c r="AV112" s="532" t="str">
        <f t="shared" ref="AV112:AV175" si="16">IF(MIN(G112:AT112)=0," ",MIN(G112:AT112))</f>
        <v xml:space="preserve"> </v>
      </c>
      <c r="AW112" s="298">
        <f t="shared" ref="AW112:AW175" si="17">COUNTA(G112:AT112)</f>
        <v>0</v>
      </c>
      <c r="AX112" s="533"/>
    </row>
    <row r="113" spans="1:52" ht="13">
      <c r="A113" s="53" t="s">
        <v>598</v>
      </c>
      <c r="B113" s="407" t="s">
        <v>514</v>
      </c>
      <c r="C113" s="407" t="str">
        <f t="shared" si="13"/>
        <v xml:space="preserve"> </v>
      </c>
      <c r="D113" s="527" t="s">
        <v>514</v>
      </c>
      <c r="E113" s="298">
        <v>0</v>
      </c>
      <c r="F113" s="528" t="str">
        <f t="shared" si="15"/>
        <v xml:space="preserve"> </v>
      </c>
      <c r="G113" s="534"/>
      <c r="H113" s="534"/>
      <c r="I113" s="534"/>
      <c r="J113" s="534"/>
      <c r="K113" s="534"/>
      <c r="L113" s="534"/>
      <c r="M113" s="534"/>
      <c r="N113" s="534"/>
      <c r="O113" s="534"/>
      <c r="P113" s="534"/>
      <c r="Q113" s="534"/>
      <c r="R113" s="534"/>
      <c r="S113" s="534"/>
      <c r="T113" s="534"/>
      <c r="U113" s="534"/>
      <c r="V113" s="534"/>
      <c r="W113" s="529"/>
      <c r="X113" s="529"/>
      <c r="Y113" s="529"/>
      <c r="Z113" s="529"/>
      <c r="AA113" s="533"/>
      <c r="AB113" s="529"/>
      <c r="AC113" s="538"/>
      <c r="AD113" s="538"/>
      <c r="AE113" s="529"/>
      <c r="AF113" s="529"/>
      <c r="AG113" s="529"/>
      <c r="AH113" s="529"/>
      <c r="AI113" s="529"/>
      <c r="AJ113" s="7"/>
      <c r="AK113" s="530"/>
      <c r="AL113" s="533"/>
      <c r="AM113" s="492"/>
      <c r="AN113" s="530"/>
      <c r="AO113" s="530"/>
      <c r="AP113" s="533"/>
      <c r="AQ113" s="533"/>
      <c r="AR113" s="533"/>
      <c r="AS113" s="533"/>
      <c r="AT113" s="533"/>
      <c r="AU113" s="537"/>
      <c r="AV113" s="532" t="str">
        <f t="shared" si="16"/>
        <v xml:space="preserve"> </v>
      </c>
      <c r="AW113" s="298">
        <f t="shared" si="17"/>
        <v>0</v>
      </c>
      <c r="AX113" s="533"/>
    </row>
    <row r="114" spans="1:52" s="3" customFormat="1" ht="13">
      <c r="A114" s="525" t="s">
        <v>1022</v>
      </c>
      <c r="B114" s="407" t="s">
        <v>514</v>
      </c>
      <c r="C114" s="407" t="str">
        <f t="shared" si="13"/>
        <v xml:space="preserve"> </v>
      </c>
      <c r="D114" s="527" t="s">
        <v>514</v>
      </c>
      <c r="E114" s="298">
        <v>0</v>
      </c>
      <c r="F114" s="528" t="str">
        <f t="shared" si="15"/>
        <v xml:space="preserve"> </v>
      </c>
      <c r="G114" s="498"/>
      <c r="H114" s="498"/>
      <c r="I114" s="536"/>
      <c r="J114" s="498"/>
      <c r="K114" s="498"/>
      <c r="L114" s="498"/>
      <c r="M114" s="498"/>
      <c r="N114" s="498"/>
      <c r="O114" s="498"/>
      <c r="P114" s="498"/>
      <c r="Q114" s="498"/>
      <c r="R114" s="498"/>
      <c r="S114" s="498"/>
      <c r="T114" s="498"/>
      <c r="U114" s="498"/>
      <c r="V114" s="536"/>
      <c r="W114" s="498"/>
      <c r="X114" s="498"/>
      <c r="Y114" s="498"/>
      <c r="Z114" s="498"/>
      <c r="AA114" s="533"/>
      <c r="AB114" s="529"/>
      <c r="AC114" s="538"/>
      <c r="AD114" s="538"/>
      <c r="AE114" s="529"/>
      <c r="AF114" s="529"/>
      <c r="AG114" s="529"/>
      <c r="AH114" s="529"/>
      <c r="AI114" s="529"/>
      <c r="AJ114" s="7"/>
      <c r="AK114" s="530"/>
      <c r="AL114" s="533"/>
      <c r="AM114" s="492"/>
      <c r="AN114" s="530"/>
      <c r="AO114" s="530"/>
      <c r="AP114" s="533"/>
      <c r="AQ114" s="533"/>
      <c r="AR114" s="533"/>
      <c r="AS114" s="533"/>
      <c r="AT114" s="533"/>
      <c r="AU114" s="537"/>
      <c r="AV114" s="532" t="str">
        <f t="shared" si="16"/>
        <v xml:space="preserve"> </v>
      </c>
      <c r="AW114" s="298">
        <f t="shared" si="17"/>
        <v>0</v>
      </c>
      <c r="AX114" s="533"/>
      <c r="AY114"/>
      <c r="AZ114"/>
    </row>
    <row r="115" spans="1:52" s="3" customFormat="1" ht="13">
      <c r="A115" s="53" t="s">
        <v>561</v>
      </c>
      <c r="B115" s="407" t="s">
        <v>514</v>
      </c>
      <c r="C115" s="407" t="str">
        <f t="shared" si="13"/>
        <v xml:space="preserve"> </v>
      </c>
      <c r="D115" s="527" t="s">
        <v>514</v>
      </c>
      <c r="E115" s="298">
        <v>0</v>
      </c>
      <c r="F115" s="528" t="str">
        <f t="shared" si="15"/>
        <v xml:space="preserve"> </v>
      </c>
      <c r="G115" s="492"/>
      <c r="H115" s="492"/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2"/>
      <c r="T115" s="492"/>
      <c r="U115" s="492"/>
      <c r="V115" s="492"/>
      <c r="W115" s="530"/>
      <c r="X115" s="530"/>
      <c r="Y115" s="530"/>
      <c r="Z115" s="530"/>
      <c r="AA115" s="533"/>
      <c r="AB115" s="529"/>
      <c r="AC115" s="538"/>
      <c r="AD115" s="538"/>
      <c r="AE115" s="529"/>
      <c r="AF115" s="529"/>
      <c r="AG115" s="529"/>
      <c r="AH115" s="529"/>
      <c r="AI115" s="529"/>
      <c r="AJ115" s="7"/>
      <c r="AK115" s="530"/>
      <c r="AL115" s="533"/>
      <c r="AM115" s="492"/>
      <c r="AN115" s="530"/>
      <c r="AO115" s="530"/>
      <c r="AP115" s="533"/>
      <c r="AQ115" s="533"/>
      <c r="AR115" s="533"/>
      <c r="AS115" s="533"/>
      <c r="AT115" s="533"/>
      <c r="AU115" s="537"/>
      <c r="AV115" s="532" t="str">
        <f t="shared" si="16"/>
        <v xml:space="preserve"> </v>
      </c>
      <c r="AW115" s="298">
        <f t="shared" si="17"/>
        <v>0</v>
      </c>
      <c r="AX115" s="533"/>
      <c r="AY115"/>
      <c r="AZ115"/>
    </row>
    <row r="116" spans="1:52" s="3" customFormat="1" ht="13.5" customHeight="1">
      <c r="A116" s="53" t="s">
        <v>960</v>
      </c>
      <c r="B116" s="407" t="s">
        <v>514</v>
      </c>
      <c r="C116" s="407" t="str">
        <f t="shared" si="13"/>
        <v xml:space="preserve"> </v>
      </c>
      <c r="D116" s="527" t="s">
        <v>514</v>
      </c>
      <c r="E116" s="298">
        <v>0</v>
      </c>
      <c r="F116" s="528" t="str">
        <f t="shared" si="15"/>
        <v xml:space="preserve"> </v>
      </c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  <c r="V116" s="492"/>
      <c r="W116" s="530"/>
      <c r="X116" s="530"/>
      <c r="Y116" s="530"/>
      <c r="Z116" s="530"/>
      <c r="AA116" s="533"/>
      <c r="AB116" s="529"/>
      <c r="AC116" s="538"/>
      <c r="AD116" s="538"/>
      <c r="AE116" s="529"/>
      <c r="AF116" s="529"/>
      <c r="AG116" s="529"/>
      <c r="AH116" s="529"/>
      <c r="AI116" s="529"/>
      <c r="AJ116" s="7"/>
      <c r="AK116" s="530"/>
      <c r="AL116" s="533"/>
      <c r="AM116" s="492"/>
      <c r="AN116" s="530"/>
      <c r="AO116" s="530"/>
      <c r="AP116" s="533"/>
      <c r="AQ116" s="533"/>
      <c r="AR116" s="533"/>
      <c r="AS116" s="533"/>
      <c r="AT116" s="533"/>
      <c r="AU116" s="537"/>
      <c r="AV116" s="532" t="str">
        <f t="shared" si="16"/>
        <v xml:space="preserve"> </v>
      </c>
      <c r="AW116" s="298">
        <f t="shared" si="17"/>
        <v>0</v>
      </c>
      <c r="AX116" s="533"/>
      <c r="AY116"/>
      <c r="AZ116"/>
    </row>
    <row r="117" spans="1:52" ht="13">
      <c r="A117" s="53" t="s">
        <v>507</v>
      </c>
      <c r="B117" s="407" t="s">
        <v>514</v>
      </c>
      <c r="C117" s="407" t="str">
        <f t="shared" si="13"/>
        <v xml:space="preserve"> </v>
      </c>
      <c r="D117" s="527" t="s">
        <v>514</v>
      </c>
      <c r="E117" s="298">
        <v>0</v>
      </c>
      <c r="F117" s="528" t="str">
        <f t="shared" si="15"/>
        <v xml:space="preserve"> </v>
      </c>
      <c r="G117" s="534"/>
      <c r="H117" s="534"/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S117" s="492"/>
      <c r="T117" s="492"/>
      <c r="U117" s="492"/>
      <c r="V117" s="492"/>
      <c r="W117" s="530"/>
      <c r="X117" s="530"/>
      <c r="Y117" s="530"/>
      <c r="Z117" s="530"/>
      <c r="AA117" s="533"/>
      <c r="AB117" s="529"/>
      <c r="AC117" s="538"/>
      <c r="AD117" s="538"/>
      <c r="AE117" s="529"/>
      <c r="AF117" s="529"/>
      <c r="AG117" s="529"/>
      <c r="AH117" s="529"/>
      <c r="AI117" s="529"/>
      <c r="AJ117" s="7"/>
      <c r="AK117" s="530"/>
      <c r="AL117" s="533"/>
      <c r="AM117" s="492"/>
      <c r="AN117" s="530"/>
      <c r="AO117" s="530"/>
      <c r="AP117" s="533"/>
      <c r="AQ117" s="533"/>
      <c r="AR117" s="533"/>
      <c r="AS117" s="533"/>
      <c r="AT117" s="533"/>
      <c r="AU117" s="537"/>
      <c r="AV117" s="532" t="str">
        <f t="shared" si="16"/>
        <v xml:space="preserve"> </v>
      </c>
      <c r="AW117" s="298">
        <f t="shared" si="17"/>
        <v>0</v>
      </c>
      <c r="AX117" s="533"/>
    </row>
    <row r="118" spans="1:52" ht="13">
      <c r="A118" s="535" t="s">
        <v>1299</v>
      </c>
      <c r="B118" s="407">
        <v>10</v>
      </c>
      <c r="C118" s="407" t="str">
        <f t="shared" si="13"/>
        <v xml:space="preserve"> </v>
      </c>
      <c r="D118" s="527" t="s">
        <v>514</v>
      </c>
      <c r="E118" s="298">
        <v>0</v>
      </c>
      <c r="F118" s="528" t="str">
        <f t="shared" si="15"/>
        <v xml:space="preserve"> </v>
      </c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29"/>
      <c r="T118" s="529"/>
      <c r="U118" s="529"/>
      <c r="V118" s="529"/>
      <c r="W118" s="498"/>
      <c r="X118" s="498"/>
      <c r="Y118" s="498"/>
      <c r="Z118" s="498"/>
      <c r="AA118" s="498"/>
      <c r="AB118" s="498"/>
      <c r="AC118" s="498"/>
      <c r="AD118" s="498"/>
      <c r="AE118" s="498"/>
      <c r="AF118" s="498"/>
      <c r="AG118" s="498"/>
      <c r="AH118" s="498"/>
      <c r="AI118" s="498"/>
      <c r="AJ118" s="7"/>
      <c r="AK118" s="498"/>
      <c r="AL118" s="498"/>
      <c r="AM118" s="536"/>
      <c r="AN118" s="498"/>
      <c r="AO118" s="498"/>
      <c r="AP118" s="533"/>
      <c r="AQ118" s="533"/>
      <c r="AR118" s="533"/>
      <c r="AS118" s="530"/>
      <c r="AT118" s="530"/>
      <c r="AU118" s="537"/>
      <c r="AV118" s="532" t="str">
        <f t="shared" si="16"/>
        <v xml:space="preserve"> </v>
      </c>
      <c r="AW118" s="298">
        <f t="shared" si="17"/>
        <v>0</v>
      </c>
      <c r="AX118" s="76"/>
    </row>
    <row r="119" spans="1:52" s="3" customFormat="1" ht="13.5" customHeight="1">
      <c r="A119" s="535" t="s">
        <v>266</v>
      </c>
      <c r="B119" s="407" t="s">
        <v>514</v>
      </c>
      <c r="C119" s="407" t="str">
        <f t="shared" si="13"/>
        <v xml:space="preserve"> </v>
      </c>
      <c r="D119" s="527" t="s">
        <v>514</v>
      </c>
      <c r="E119" s="298">
        <v>0</v>
      </c>
      <c r="F119" s="528" t="str">
        <f t="shared" si="15"/>
        <v xml:space="preserve"> </v>
      </c>
      <c r="G119" s="534"/>
      <c r="H119" s="534"/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S119" s="492"/>
      <c r="T119" s="492"/>
      <c r="U119" s="492"/>
      <c r="V119" s="534"/>
      <c r="W119" s="529"/>
      <c r="X119" s="529"/>
      <c r="Y119" s="529"/>
      <c r="Z119" s="529"/>
      <c r="AA119" s="533"/>
      <c r="AB119" s="529"/>
      <c r="AC119" s="538"/>
      <c r="AD119" s="538"/>
      <c r="AE119" s="529"/>
      <c r="AF119" s="529"/>
      <c r="AG119" s="529"/>
      <c r="AH119" s="529"/>
      <c r="AI119" s="529"/>
      <c r="AJ119" s="7"/>
      <c r="AK119" s="530"/>
      <c r="AL119" s="533"/>
      <c r="AM119" s="492"/>
      <c r="AN119" s="530"/>
      <c r="AO119" s="530"/>
      <c r="AP119" s="533"/>
      <c r="AQ119" s="533"/>
      <c r="AR119" s="533"/>
      <c r="AS119" s="533"/>
      <c r="AT119" s="533"/>
      <c r="AU119" s="537"/>
      <c r="AV119" s="532" t="str">
        <f t="shared" si="16"/>
        <v xml:space="preserve"> </v>
      </c>
      <c r="AW119" s="298">
        <f t="shared" si="17"/>
        <v>0</v>
      </c>
      <c r="AX119" s="533"/>
      <c r="AY119"/>
      <c r="AZ119"/>
    </row>
    <row r="120" spans="1:52" s="3" customFormat="1" ht="13.5" customHeight="1">
      <c r="A120" s="525" t="s">
        <v>1300</v>
      </c>
      <c r="B120" s="407">
        <v>12</v>
      </c>
      <c r="C120" s="407" t="str">
        <f t="shared" si="13"/>
        <v xml:space="preserve"> </v>
      </c>
      <c r="D120" s="527" t="s">
        <v>514</v>
      </c>
      <c r="E120" s="298">
        <v>0</v>
      </c>
      <c r="F120" s="528" t="str">
        <f t="shared" si="15"/>
        <v xml:space="preserve"> </v>
      </c>
      <c r="G120" s="529"/>
      <c r="H120" s="529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29"/>
      <c r="T120" s="529"/>
      <c r="U120" s="529"/>
      <c r="V120" s="529"/>
      <c r="W120" s="529"/>
      <c r="X120" s="529"/>
      <c r="Y120" s="529"/>
      <c r="Z120" s="529"/>
      <c r="AA120" s="545"/>
      <c r="AB120" s="498"/>
      <c r="AC120" s="545"/>
      <c r="AD120" s="545"/>
      <c r="AE120" s="498"/>
      <c r="AF120" s="498"/>
      <c r="AG120" s="498"/>
      <c r="AH120" s="498"/>
      <c r="AI120" s="498"/>
      <c r="AJ120" s="7"/>
      <c r="AK120" s="529"/>
      <c r="AL120" s="534"/>
      <c r="AM120" s="530"/>
      <c r="AN120" s="529"/>
      <c r="AO120" s="529"/>
      <c r="AP120" s="533"/>
      <c r="AQ120" s="533"/>
      <c r="AR120" s="533"/>
      <c r="AS120" s="530"/>
      <c r="AT120" s="530"/>
      <c r="AU120" s="537"/>
      <c r="AV120" s="532" t="str">
        <f t="shared" si="16"/>
        <v xml:space="preserve"> </v>
      </c>
      <c r="AW120" s="298">
        <f t="shared" si="17"/>
        <v>0</v>
      </c>
      <c r="AX120" s="139"/>
      <c r="AY120"/>
      <c r="AZ120"/>
    </row>
    <row r="121" spans="1:52" s="3" customFormat="1" ht="13">
      <c r="A121" s="525" t="s">
        <v>1301</v>
      </c>
      <c r="B121" s="407">
        <v>12</v>
      </c>
      <c r="C121" s="407" t="str">
        <f t="shared" si="13"/>
        <v xml:space="preserve"> </v>
      </c>
      <c r="D121" s="527" t="s">
        <v>514</v>
      </c>
      <c r="E121" s="298">
        <v>0</v>
      </c>
      <c r="F121" s="528" t="str">
        <f t="shared" si="15"/>
        <v xml:space="preserve"> </v>
      </c>
      <c r="G121" s="529"/>
      <c r="H121" s="529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29"/>
      <c r="T121" s="529"/>
      <c r="U121" s="529"/>
      <c r="V121" s="529"/>
      <c r="W121" s="498"/>
      <c r="X121" s="498"/>
      <c r="Y121" s="498"/>
      <c r="Z121" s="498"/>
      <c r="AA121" s="533"/>
      <c r="AB121" s="529"/>
      <c r="AC121" s="538"/>
      <c r="AD121" s="538"/>
      <c r="AE121" s="529"/>
      <c r="AF121" s="529"/>
      <c r="AG121" s="529"/>
      <c r="AH121" s="529"/>
      <c r="AI121" s="529"/>
      <c r="AJ121" s="7"/>
      <c r="AK121" s="530"/>
      <c r="AL121" s="533"/>
      <c r="AM121" s="492"/>
      <c r="AN121" s="530"/>
      <c r="AO121" s="530"/>
      <c r="AP121" s="533"/>
      <c r="AQ121" s="533"/>
      <c r="AR121" s="533"/>
      <c r="AS121" s="530"/>
      <c r="AT121" s="530"/>
      <c r="AU121" s="544"/>
      <c r="AV121" s="532" t="str">
        <f t="shared" si="16"/>
        <v xml:space="preserve"> </v>
      </c>
      <c r="AW121" s="298">
        <f t="shared" si="17"/>
        <v>0</v>
      </c>
      <c r="AX121" s="76"/>
      <c r="AY121"/>
      <c r="AZ121"/>
    </row>
    <row r="122" spans="1:52" s="3" customFormat="1" ht="13">
      <c r="A122" s="525" t="s">
        <v>1024</v>
      </c>
      <c r="B122" s="407" t="s">
        <v>514</v>
      </c>
      <c r="C122" s="407" t="str">
        <f t="shared" si="13"/>
        <v xml:space="preserve"> </v>
      </c>
      <c r="D122" s="527" t="s">
        <v>514</v>
      </c>
      <c r="E122" s="298">
        <v>0</v>
      </c>
      <c r="F122" s="528" t="str">
        <f t="shared" si="15"/>
        <v xml:space="preserve"> </v>
      </c>
      <c r="G122" s="529"/>
      <c r="H122" s="529"/>
      <c r="I122" s="534"/>
      <c r="J122" s="529"/>
      <c r="K122" s="529"/>
      <c r="L122" s="529"/>
      <c r="M122" s="529"/>
      <c r="N122" s="529"/>
      <c r="O122" s="529"/>
      <c r="P122" s="529"/>
      <c r="Q122" s="529"/>
      <c r="R122" s="529"/>
      <c r="S122" s="529"/>
      <c r="T122" s="529"/>
      <c r="U122" s="529"/>
      <c r="V122" s="536"/>
      <c r="W122" s="498"/>
      <c r="X122" s="498"/>
      <c r="Y122" s="498"/>
      <c r="Z122" s="498"/>
      <c r="AA122" s="533"/>
      <c r="AB122" s="529"/>
      <c r="AC122" s="538"/>
      <c r="AD122" s="538"/>
      <c r="AE122" s="529"/>
      <c r="AF122" s="529"/>
      <c r="AG122" s="529"/>
      <c r="AH122" s="529"/>
      <c r="AI122" s="529"/>
      <c r="AJ122" s="7"/>
      <c r="AK122" s="530"/>
      <c r="AL122" s="533"/>
      <c r="AM122" s="492"/>
      <c r="AN122" s="530"/>
      <c r="AO122" s="530"/>
      <c r="AP122" s="533"/>
      <c r="AQ122" s="533"/>
      <c r="AR122" s="533"/>
      <c r="AS122" s="533"/>
      <c r="AT122" s="533"/>
      <c r="AU122" s="537"/>
      <c r="AV122" s="532" t="str">
        <f t="shared" si="16"/>
        <v xml:space="preserve"> </v>
      </c>
      <c r="AW122" s="298">
        <f t="shared" si="17"/>
        <v>0</v>
      </c>
      <c r="AX122" s="533"/>
      <c r="AY122"/>
      <c r="AZ122"/>
    </row>
    <row r="123" spans="1:52" ht="13">
      <c r="A123" s="535" t="s">
        <v>1187</v>
      </c>
      <c r="B123" s="407" t="s">
        <v>514</v>
      </c>
      <c r="C123" s="407" t="str">
        <f t="shared" si="13"/>
        <v xml:space="preserve"> </v>
      </c>
      <c r="D123" s="565" t="s">
        <v>514</v>
      </c>
      <c r="E123" s="298">
        <v>0</v>
      </c>
      <c r="F123" s="528" t="str">
        <f t="shared" si="15"/>
        <v xml:space="preserve"> </v>
      </c>
      <c r="G123" s="534"/>
      <c r="H123" s="534"/>
      <c r="I123" s="492"/>
      <c r="J123" s="534"/>
      <c r="K123" s="534"/>
      <c r="L123" s="534"/>
      <c r="M123" s="534"/>
      <c r="N123" s="534"/>
      <c r="O123" s="534"/>
      <c r="P123" s="534"/>
      <c r="Q123" s="534"/>
      <c r="R123" s="534"/>
      <c r="S123" s="534"/>
      <c r="T123" s="534"/>
      <c r="U123" s="534"/>
      <c r="V123" s="534"/>
      <c r="W123" s="529"/>
      <c r="X123" s="529"/>
      <c r="Y123" s="529"/>
      <c r="Z123" s="529"/>
      <c r="AA123" s="533"/>
      <c r="AB123" s="529"/>
      <c r="AC123" s="538"/>
      <c r="AD123" s="538"/>
      <c r="AE123" s="529"/>
      <c r="AF123" s="529"/>
      <c r="AG123" s="529"/>
      <c r="AH123" s="529"/>
      <c r="AI123" s="529"/>
      <c r="AJ123" s="7"/>
      <c r="AK123" s="529"/>
      <c r="AL123" s="538"/>
      <c r="AM123" s="534"/>
      <c r="AN123" s="530"/>
      <c r="AO123" s="530"/>
      <c r="AP123" s="533"/>
      <c r="AQ123" s="533"/>
      <c r="AR123" s="533"/>
      <c r="AS123" s="533"/>
      <c r="AT123" s="533"/>
      <c r="AU123" s="537"/>
      <c r="AV123" s="532" t="str">
        <f t="shared" si="16"/>
        <v xml:space="preserve"> </v>
      </c>
      <c r="AW123" s="298">
        <f t="shared" si="17"/>
        <v>0</v>
      </c>
      <c r="AX123" s="533"/>
    </row>
    <row r="124" spans="1:52" s="3" customFormat="1" ht="13">
      <c r="A124" s="53" t="s">
        <v>602</v>
      </c>
      <c r="B124" s="407" t="s">
        <v>514</v>
      </c>
      <c r="C124" s="407" t="str">
        <f t="shared" si="13"/>
        <v xml:space="preserve"> </v>
      </c>
      <c r="D124" s="527" t="s">
        <v>514</v>
      </c>
      <c r="E124" s="298">
        <v>0</v>
      </c>
      <c r="F124" s="528" t="str">
        <f t="shared" si="15"/>
        <v xml:space="preserve"> </v>
      </c>
      <c r="G124" s="492"/>
      <c r="H124" s="492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492"/>
      <c r="W124" s="530"/>
      <c r="X124" s="530"/>
      <c r="Y124" s="530"/>
      <c r="Z124" s="530"/>
      <c r="AA124" s="533"/>
      <c r="AB124" s="529"/>
      <c r="AC124" s="538"/>
      <c r="AD124" s="538"/>
      <c r="AE124" s="529"/>
      <c r="AF124" s="529"/>
      <c r="AG124" s="529"/>
      <c r="AH124" s="529"/>
      <c r="AI124" s="529"/>
      <c r="AJ124" s="7"/>
      <c r="AK124" s="530"/>
      <c r="AL124" s="533"/>
      <c r="AM124" s="492"/>
      <c r="AN124" s="530"/>
      <c r="AO124" s="530"/>
      <c r="AP124" s="533"/>
      <c r="AQ124" s="533"/>
      <c r="AR124" s="533"/>
      <c r="AS124" s="533"/>
      <c r="AT124" s="533"/>
      <c r="AU124" s="537"/>
      <c r="AV124" s="532" t="str">
        <f t="shared" si="16"/>
        <v xml:space="preserve"> </v>
      </c>
      <c r="AW124" s="298">
        <f t="shared" si="17"/>
        <v>0</v>
      </c>
      <c r="AX124" s="533"/>
      <c r="AY124"/>
      <c r="AZ124"/>
    </row>
    <row r="125" spans="1:52" ht="13">
      <c r="A125" s="525" t="s">
        <v>1079</v>
      </c>
      <c r="B125" s="407" t="s">
        <v>514</v>
      </c>
      <c r="C125" s="407" t="str">
        <f t="shared" si="13"/>
        <v xml:space="preserve"> </v>
      </c>
      <c r="D125" s="527" t="s">
        <v>514</v>
      </c>
      <c r="E125" s="298">
        <v>0</v>
      </c>
      <c r="F125" s="528" t="str">
        <f t="shared" si="15"/>
        <v xml:space="preserve"> </v>
      </c>
      <c r="G125" s="498"/>
      <c r="H125" s="498"/>
      <c r="I125" s="536"/>
      <c r="J125" s="498"/>
      <c r="K125" s="498"/>
      <c r="L125" s="498"/>
      <c r="M125" s="498"/>
      <c r="N125" s="498"/>
      <c r="O125" s="498"/>
      <c r="P125" s="498"/>
      <c r="Q125" s="498"/>
      <c r="R125" s="498"/>
      <c r="S125" s="498"/>
      <c r="T125" s="498"/>
      <c r="U125" s="498"/>
      <c r="V125" s="536"/>
      <c r="W125" s="498"/>
      <c r="X125" s="498"/>
      <c r="Y125" s="498"/>
      <c r="Z125" s="498"/>
      <c r="AA125" s="533"/>
      <c r="AB125" s="529"/>
      <c r="AC125" s="538"/>
      <c r="AD125" s="538"/>
      <c r="AE125" s="529"/>
      <c r="AF125" s="529"/>
      <c r="AG125" s="529"/>
      <c r="AH125" s="529"/>
      <c r="AI125" s="529"/>
      <c r="AJ125" s="7"/>
      <c r="AK125" s="530"/>
      <c r="AL125" s="533"/>
      <c r="AM125" s="492"/>
      <c r="AN125" s="530"/>
      <c r="AO125" s="530"/>
      <c r="AP125" s="533"/>
      <c r="AQ125" s="533"/>
      <c r="AR125" s="533"/>
      <c r="AS125" s="533"/>
      <c r="AT125" s="533"/>
      <c r="AU125" s="537"/>
      <c r="AV125" s="532" t="str">
        <f t="shared" si="16"/>
        <v xml:space="preserve"> </v>
      </c>
      <c r="AW125" s="298">
        <f t="shared" si="17"/>
        <v>0</v>
      </c>
      <c r="AX125" s="533"/>
    </row>
    <row r="126" spans="1:52" ht="13">
      <c r="A126" s="525" t="s">
        <v>1080</v>
      </c>
      <c r="B126" s="407" t="s">
        <v>514</v>
      </c>
      <c r="C126" s="407" t="str">
        <f t="shared" si="13"/>
        <v xml:space="preserve"> </v>
      </c>
      <c r="D126" s="527" t="s">
        <v>514</v>
      </c>
      <c r="E126" s="298">
        <v>0</v>
      </c>
      <c r="F126" s="528" t="str">
        <f t="shared" si="15"/>
        <v xml:space="preserve"> </v>
      </c>
      <c r="G126" s="498"/>
      <c r="H126" s="498"/>
      <c r="I126" s="536"/>
      <c r="J126" s="498"/>
      <c r="K126" s="498"/>
      <c r="L126" s="498"/>
      <c r="M126" s="498"/>
      <c r="N126" s="498"/>
      <c r="O126" s="498"/>
      <c r="P126" s="498"/>
      <c r="Q126" s="498"/>
      <c r="R126" s="498"/>
      <c r="S126" s="498"/>
      <c r="T126" s="498"/>
      <c r="U126" s="498"/>
      <c r="V126" s="536"/>
      <c r="W126" s="498"/>
      <c r="X126" s="498"/>
      <c r="Y126" s="498"/>
      <c r="Z126" s="498"/>
      <c r="AA126" s="533"/>
      <c r="AB126" s="529"/>
      <c r="AC126" s="538"/>
      <c r="AD126" s="538"/>
      <c r="AE126" s="529"/>
      <c r="AF126" s="529"/>
      <c r="AG126" s="529"/>
      <c r="AH126" s="529"/>
      <c r="AI126" s="529"/>
      <c r="AJ126" s="122"/>
      <c r="AK126" s="530"/>
      <c r="AL126" s="533"/>
      <c r="AM126" s="492"/>
      <c r="AN126" s="530"/>
      <c r="AO126" s="530"/>
      <c r="AP126" s="533"/>
      <c r="AQ126" s="533"/>
      <c r="AR126" s="533"/>
      <c r="AS126" s="533"/>
      <c r="AT126" s="533"/>
      <c r="AU126" s="537"/>
      <c r="AV126" s="532" t="str">
        <f t="shared" si="16"/>
        <v xml:space="preserve"> </v>
      </c>
      <c r="AW126" s="298">
        <f t="shared" si="17"/>
        <v>0</v>
      </c>
      <c r="AX126" s="533"/>
      <c r="AY126" s="3"/>
      <c r="AZ126" s="3"/>
    </row>
    <row r="127" spans="1:52" s="3" customFormat="1" ht="13">
      <c r="A127" s="525" t="s">
        <v>1081</v>
      </c>
      <c r="B127" s="407" t="s">
        <v>514</v>
      </c>
      <c r="C127" s="407" t="str">
        <f t="shared" si="13"/>
        <v xml:space="preserve"> </v>
      </c>
      <c r="D127" s="527" t="s">
        <v>514</v>
      </c>
      <c r="E127" s="298">
        <v>0</v>
      </c>
      <c r="F127" s="528" t="str">
        <f t="shared" si="15"/>
        <v xml:space="preserve"> </v>
      </c>
      <c r="G127" s="498"/>
      <c r="H127" s="498"/>
      <c r="I127" s="534"/>
      <c r="J127" s="498"/>
      <c r="K127" s="498"/>
      <c r="L127" s="498"/>
      <c r="M127" s="498"/>
      <c r="N127" s="529"/>
      <c r="O127" s="498"/>
      <c r="P127" s="498"/>
      <c r="Q127" s="498"/>
      <c r="R127" s="498"/>
      <c r="S127" s="498"/>
      <c r="T127" s="498"/>
      <c r="U127" s="498"/>
      <c r="V127" s="536"/>
      <c r="W127" s="498"/>
      <c r="X127" s="498"/>
      <c r="Y127" s="498"/>
      <c r="Z127" s="498"/>
      <c r="AA127" s="533"/>
      <c r="AB127" s="529"/>
      <c r="AC127" s="538"/>
      <c r="AD127" s="538"/>
      <c r="AE127" s="529"/>
      <c r="AF127" s="529"/>
      <c r="AG127" s="529"/>
      <c r="AH127" s="529"/>
      <c r="AI127" s="529"/>
      <c r="AJ127" s="7"/>
      <c r="AK127" s="529"/>
      <c r="AL127" s="538"/>
      <c r="AM127" s="534"/>
      <c r="AN127" s="530"/>
      <c r="AO127" s="530"/>
      <c r="AP127" s="533"/>
      <c r="AQ127" s="533"/>
      <c r="AR127" s="533"/>
      <c r="AS127" s="533"/>
      <c r="AT127" s="533"/>
      <c r="AU127" s="537"/>
      <c r="AV127" s="532" t="str">
        <f t="shared" si="16"/>
        <v xml:space="preserve"> </v>
      </c>
      <c r="AW127" s="298">
        <f t="shared" si="17"/>
        <v>0</v>
      </c>
      <c r="AX127" s="533"/>
      <c r="AZ127"/>
    </row>
    <row r="128" spans="1:52" s="3" customFormat="1" ht="13">
      <c r="A128" s="525" t="s">
        <v>1082</v>
      </c>
      <c r="B128" s="407" t="s">
        <v>514</v>
      </c>
      <c r="C128" s="407" t="str">
        <f t="shared" si="13"/>
        <v xml:space="preserve"> </v>
      </c>
      <c r="D128" s="527" t="s">
        <v>514</v>
      </c>
      <c r="E128" s="298">
        <v>0</v>
      </c>
      <c r="F128" s="528" t="str">
        <f t="shared" si="15"/>
        <v xml:space="preserve"> </v>
      </c>
      <c r="G128" s="529"/>
      <c r="H128" s="529"/>
      <c r="I128" s="534"/>
      <c r="J128" s="529"/>
      <c r="K128" s="529"/>
      <c r="L128" s="529"/>
      <c r="M128" s="529"/>
      <c r="N128" s="529"/>
      <c r="O128" s="529"/>
      <c r="P128" s="529"/>
      <c r="Q128" s="529"/>
      <c r="R128" s="529"/>
      <c r="S128" s="529"/>
      <c r="T128" s="529"/>
      <c r="U128" s="529"/>
      <c r="V128" s="536"/>
      <c r="W128" s="498"/>
      <c r="X128" s="498"/>
      <c r="Y128" s="498"/>
      <c r="Z128" s="498"/>
      <c r="AA128" s="533"/>
      <c r="AB128" s="529"/>
      <c r="AC128" s="538"/>
      <c r="AD128" s="538"/>
      <c r="AE128" s="529"/>
      <c r="AF128" s="529"/>
      <c r="AG128" s="529"/>
      <c r="AH128" s="529"/>
      <c r="AI128" s="529"/>
      <c r="AJ128" s="7"/>
      <c r="AK128" s="530"/>
      <c r="AL128" s="533"/>
      <c r="AM128" s="492"/>
      <c r="AN128" s="530"/>
      <c r="AO128" s="530"/>
      <c r="AP128" s="533"/>
      <c r="AQ128" s="533"/>
      <c r="AR128" s="533"/>
      <c r="AS128" s="533"/>
      <c r="AT128" s="533"/>
      <c r="AU128" s="537"/>
      <c r="AV128" s="532" t="str">
        <f t="shared" si="16"/>
        <v xml:space="preserve"> </v>
      </c>
      <c r="AW128" s="298">
        <f t="shared" si="17"/>
        <v>0</v>
      </c>
      <c r="AX128" s="533"/>
      <c r="AY128"/>
      <c r="AZ128"/>
    </row>
    <row r="129" spans="1:52" s="3" customFormat="1" ht="13">
      <c r="A129" s="525" t="s">
        <v>1083</v>
      </c>
      <c r="B129" s="407" t="s">
        <v>514</v>
      </c>
      <c r="C129" s="407" t="str">
        <f t="shared" si="13"/>
        <v xml:space="preserve"> </v>
      </c>
      <c r="D129" s="527" t="s">
        <v>514</v>
      </c>
      <c r="E129" s="298">
        <v>0</v>
      </c>
      <c r="F129" s="528" t="str">
        <f t="shared" si="15"/>
        <v xml:space="preserve"> </v>
      </c>
      <c r="G129" s="529"/>
      <c r="H129" s="529"/>
      <c r="I129" s="534"/>
      <c r="J129" s="529"/>
      <c r="K129" s="529"/>
      <c r="L129" s="529"/>
      <c r="M129" s="529"/>
      <c r="N129" s="529"/>
      <c r="O129" s="529"/>
      <c r="P129" s="529"/>
      <c r="Q129" s="529"/>
      <c r="R129" s="529"/>
      <c r="S129" s="529"/>
      <c r="T129" s="529"/>
      <c r="U129" s="529"/>
      <c r="V129" s="536"/>
      <c r="W129" s="498"/>
      <c r="X129" s="498"/>
      <c r="Y129" s="498"/>
      <c r="Z129" s="498"/>
      <c r="AA129" s="533"/>
      <c r="AB129" s="529"/>
      <c r="AC129" s="538"/>
      <c r="AD129" s="538"/>
      <c r="AE129" s="529"/>
      <c r="AF129" s="529"/>
      <c r="AG129" s="529"/>
      <c r="AH129" s="529"/>
      <c r="AI129" s="529"/>
      <c r="AJ129" s="122"/>
      <c r="AK129" s="530"/>
      <c r="AL129" s="533"/>
      <c r="AM129" s="492"/>
      <c r="AN129" s="530"/>
      <c r="AO129" s="530"/>
      <c r="AP129" s="538"/>
      <c r="AQ129" s="538"/>
      <c r="AR129" s="538"/>
      <c r="AS129" s="538"/>
      <c r="AT129" s="538"/>
      <c r="AU129" s="537"/>
      <c r="AV129" s="532" t="str">
        <f t="shared" si="16"/>
        <v xml:space="preserve"> </v>
      </c>
      <c r="AW129" s="298">
        <f t="shared" si="17"/>
        <v>0</v>
      </c>
      <c r="AX129" s="533"/>
    </row>
    <row r="130" spans="1:52" s="3" customFormat="1" ht="13">
      <c r="A130" s="535" t="s">
        <v>1302</v>
      </c>
      <c r="B130" s="407">
        <v>11</v>
      </c>
      <c r="C130" s="407" t="str">
        <f t="shared" si="13"/>
        <v xml:space="preserve"> </v>
      </c>
      <c r="D130" s="527" t="s">
        <v>514</v>
      </c>
      <c r="E130" s="298">
        <v>0</v>
      </c>
      <c r="F130" s="528" t="str">
        <f t="shared" si="15"/>
        <v xml:space="preserve"> </v>
      </c>
      <c r="G130" s="529"/>
      <c r="H130" s="529"/>
      <c r="I130" s="529"/>
      <c r="J130" s="529"/>
      <c r="K130" s="529"/>
      <c r="L130" s="529"/>
      <c r="M130" s="529"/>
      <c r="N130" s="529"/>
      <c r="O130" s="529"/>
      <c r="P130" s="529"/>
      <c r="Q130" s="529"/>
      <c r="R130" s="529"/>
      <c r="S130" s="529"/>
      <c r="T130" s="529"/>
      <c r="U130" s="529"/>
      <c r="V130" s="529"/>
      <c r="W130" s="498"/>
      <c r="X130" s="498"/>
      <c r="Y130" s="498"/>
      <c r="Z130" s="498"/>
      <c r="AA130" s="498"/>
      <c r="AB130" s="498"/>
      <c r="AC130" s="498"/>
      <c r="AD130" s="498"/>
      <c r="AE130" s="498"/>
      <c r="AF130" s="498"/>
      <c r="AG130" s="498"/>
      <c r="AH130" s="498"/>
      <c r="AI130" s="498"/>
      <c r="AJ130" s="7"/>
      <c r="AK130" s="498"/>
      <c r="AL130" s="498"/>
      <c r="AM130" s="536"/>
      <c r="AN130" s="498"/>
      <c r="AO130" s="498"/>
      <c r="AP130" s="533"/>
      <c r="AQ130" s="533"/>
      <c r="AR130" s="533"/>
      <c r="AS130" s="530"/>
      <c r="AT130" s="530"/>
      <c r="AU130" s="537"/>
      <c r="AV130" s="532" t="str">
        <f t="shared" si="16"/>
        <v xml:space="preserve"> </v>
      </c>
      <c r="AW130" s="298">
        <f t="shared" si="17"/>
        <v>0</v>
      </c>
      <c r="AX130" s="533"/>
      <c r="AZ130"/>
    </row>
    <row r="131" spans="1:52" s="3" customFormat="1" ht="13">
      <c r="A131" s="546" t="s">
        <v>767</v>
      </c>
      <c r="B131" s="407" t="s">
        <v>514</v>
      </c>
      <c r="C131" s="407" t="str">
        <f t="shared" si="13"/>
        <v xml:space="preserve"> </v>
      </c>
      <c r="D131" s="527" t="s">
        <v>514</v>
      </c>
      <c r="E131" s="298">
        <v>0</v>
      </c>
      <c r="F131" s="528" t="str">
        <f t="shared" si="15"/>
        <v xml:space="preserve"> </v>
      </c>
      <c r="G131" s="492"/>
      <c r="H131" s="492"/>
      <c r="I131" s="492"/>
      <c r="J131" s="492"/>
      <c r="K131" s="492"/>
      <c r="L131" s="492"/>
      <c r="M131" s="492"/>
      <c r="N131" s="492"/>
      <c r="O131" s="492"/>
      <c r="P131" s="492"/>
      <c r="Q131" s="492"/>
      <c r="R131" s="492"/>
      <c r="S131" s="492"/>
      <c r="T131" s="492"/>
      <c r="U131" s="492"/>
      <c r="V131" s="492"/>
      <c r="W131" s="530"/>
      <c r="X131" s="530"/>
      <c r="Y131" s="530"/>
      <c r="Z131" s="530"/>
      <c r="AA131" s="538"/>
      <c r="AB131" s="529"/>
      <c r="AC131" s="538"/>
      <c r="AD131" s="538"/>
      <c r="AE131" s="529"/>
      <c r="AF131" s="529"/>
      <c r="AG131" s="529"/>
      <c r="AH131" s="529"/>
      <c r="AI131" s="529"/>
      <c r="AJ131" s="122"/>
      <c r="AK131" s="529"/>
      <c r="AL131" s="538"/>
      <c r="AM131" s="534"/>
      <c r="AN131" s="529"/>
      <c r="AO131" s="529"/>
      <c r="AP131" s="533"/>
      <c r="AQ131" s="533"/>
      <c r="AR131" s="533"/>
      <c r="AS131" s="533"/>
      <c r="AT131" s="533"/>
      <c r="AU131" s="537"/>
      <c r="AV131" s="532" t="str">
        <f t="shared" si="16"/>
        <v xml:space="preserve"> </v>
      </c>
      <c r="AW131" s="298">
        <f t="shared" si="17"/>
        <v>0</v>
      </c>
      <c r="AX131" s="533"/>
    </row>
    <row r="132" spans="1:52" s="3" customFormat="1" ht="13">
      <c r="A132" s="525" t="s">
        <v>1023</v>
      </c>
      <c r="B132" s="407">
        <v>7</v>
      </c>
      <c r="C132" s="407" t="str">
        <f t="shared" si="13"/>
        <v xml:space="preserve"> </v>
      </c>
      <c r="D132" s="527" t="s">
        <v>514</v>
      </c>
      <c r="E132" s="298">
        <v>0</v>
      </c>
      <c r="F132" s="528" t="str">
        <f t="shared" si="15"/>
        <v xml:space="preserve"> </v>
      </c>
      <c r="G132" s="529"/>
      <c r="H132" s="529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29"/>
      <c r="T132" s="529"/>
      <c r="U132" s="529"/>
      <c r="V132" s="529"/>
      <c r="W132" s="529"/>
      <c r="X132" s="529"/>
      <c r="Y132" s="529"/>
      <c r="Z132" s="529"/>
      <c r="AA132" s="538"/>
      <c r="AB132" s="529"/>
      <c r="AC132" s="538"/>
      <c r="AD132" s="538"/>
      <c r="AE132" s="529"/>
      <c r="AF132" s="529"/>
      <c r="AG132" s="529"/>
      <c r="AH132" s="529"/>
      <c r="AI132" s="529"/>
      <c r="AJ132" s="7"/>
      <c r="AK132" s="529"/>
      <c r="AL132" s="538"/>
      <c r="AM132" s="534"/>
      <c r="AN132" s="529"/>
      <c r="AO132" s="529"/>
      <c r="AP132" s="538"/>
      <c r="AQ132" s="538"/>
      <c r="AR132" s="538"/>
      <c r="AS132" s="530"/>
      <c r="AT132" s="530"/>
      <c r="AU132" s="537"/>
      <c r="AV132" s="532" t="str">
        <f t="shared" si="16"/>
        <v xml:space="preserve"> </v>
      </c>
      <c r="AW132" s="298">
        <f t="shared" si="17"/>
        <v>0</v>
      </c>
      <c r="AX132" s="533"/>
      <c r="AZ132"/>
    </row>
    <row r="133" spans="1:52" ht="13">
      <c r="A133" s="53" t="s">
        <v>406</v>
      </c>
      <c r="B133" s="407" t="s">
        <v>514</v>
      </c>
      <c r="C133" s="407" t="str">
        <f t="shared" si="13"/>
        <v xml:space="preserve"> </v>
      </c>
      <c r="D133" s="527" t="s">
        <v>514</v>
      </c>
      <c r="E133" s="298">
        <v>0</v>
      </c>
      <c r="F133" s="528" t="str">
        <f t="shared" si="15"/>
        <v xml:space="preserve"> </v>
      </c>
      <c r="G133" s="534"/>
      <c r="H133" s="534"/>
      <c r="I133" s="492"/>
      <c r="J133" s="492"/>
      <c r="K133" s="492"/>
      <c r="L133" s="492"/>
      <c r="M133" s="492"/>
      <c r="N133" s="492"/>
      <c r="O133" s="492"/>
      <c r="P133" s="492"/>
      <c r="Q133" s="492"/>
      <c r="R133" s="492"/>
      <c r="S133" s="492"/>
      <c r="T133" s="492"/>
      <c r="U133" s="492"/>
      <c r="V133" s="534"/>
      <c r="W133" s="529"/>
      <c r="X133" s="529"/>
      <c r="Y133" s="529"/>
      <c r="Z133" s="529"/>
      <c r="AA133" s="533"/>
      <c r="AB133" s="529"/>
      <c r="AC133" s="538"/>
      <c r="AD133" s="538"/>
      <c r="AE133" s="529"/>
      <c r="AF133" s="529"/>
      <c r="AG133" s="529"/>
      <c r="AH133" s="529"/>
      <c r="AI133" s="529"/>
      <c r="AJ133" s="7"/>
      <c r="AK133" s="530"/>
      <c r="AL133" s="533"/>
      <c r="AM133" s="492"/>
      <c r="AN133" s="530"/>
      <c r="AO133" s="530"/>
      <c r="AP133" s="538"/>
      <c r="AQ133" s="538"/>
      <c r="AR133" s="538"/>
      <c r="AS133" s="538"/>
      <c r="AT133" s="538"/>
      <c r="AU133" s="537"/>
      <c r="AV133" s="532" t="str">
        <f t="shared" si="16"/>
        <v xml:space="preserve"> </v>
      </c>
      <c r="AW133" s="298">
        <f t="shared" si="17"/>
        <v>0</v>
      </c>
      <c r="AX133" s="533"/>
    </row>
    <row r="134" spans="1:52" ht="13">
      <c r="A134" s="53" t="s">
        <v>679</v>
      </c>
      <c r="B134" s="407" t="s">
        <v>514</v>
      </c>
      <c r="C134" s="407" t="str">
        <f t="shared" si="13"/>
        <v xml:space="preserve"> </v>
      </c>
      <c r="D134" s="527" t="s">
        <v>514</v>
      </c>
      <c r="E134" s="298">
        <v>0</v>
      </c>
      <c r="F134" s="528" t="str">
        <f t="shared" si="15"/>
        <v xml:space="preserve"> </v>
      </c>
      <c r="G134" s="492"/>
      <c r="H134" s="492"/>
      <c r="I134" s="492"/>
      <c r="J134" s="492"/>
      <c r="K134" s="492"/>
      <c r="L134" s="492"/>
      <c r="M134" s="492"/>
      <c r="N134" s="492"/>
      <c r="O134" s="492"/>
      <c r="P134" s="492"/>
      <c r="Q134" s="492"/>
      <c r="R134" s="492"/>
      <c r="S134" s="492"/>
      <c r="T134" s="492"/>
      <c r="U134" s="492"/>
      <c r="V134" s="492"/>
      <c r="W134" s="530"/>
      <c r="X134" s="530"/>
      <c r="Y134" s="530"/>
      <c r="Z134" s="530"/>
      <c r="AA134" s="538"/>
      <c r="AB134" s="529"/>
      <c r="AC134" s="538"/>
      <c r="AD134" s="538"/>
      <c r="AE134" s="529"/>
      <c r="AF134" s="529"/>
      <c r="AG134" s="529"/>
      <c r="AH134" s="529"/>
      <c r="AI134" s="529"/>
      <c r="AJ134" s="7"/>
      <c r="AK134" s="529"/>
      <c r="AL134" s="538"/>
      <c r="AM134" s="534"/>
      <c r="AN134" s="529"/>
      <c r="AO134" s="529"/>
      <c r="AP134" s="538"/>
      <c r="AQ134" s="538"/>
      <c r="AR134" s="538"/>
      <c r="AS134" s="538"/>
      <c r="AT134" s="538"/>
      <c r="AU134" s="537"/>
      <c r="AV134" s="532" t="str">
        <f t="shared" si="16"/>
        <v xml:space="preserve"> </v>
      </c>
      <c r="AW134" s="298">
        <f t="shared" si="17"/>
        <v>0</v>
      </c>
      <c r="AX134" s="533"/>
    </row>
    <row r="135" spans="1:52" ht="13">
      <c r="A135" s="53" t="s">
        <v>273</v>
      </c>
      <c r="B135" s="407" t="s">
        <v>514</v>
      </c>
      <c r="C135" s="407" t="str">
        <f t="shared" si="13"/>
        <v xml:space="preserve"> </v>
      </c>
      <c r="D135" s="527" t="s">
        <v>514</v>
      </c>
      <c r="E135" s="298">
        <v>0</v>
      </c>
      <c r="F135" s="528" t="str">
        <f t="shared" si="15"/>
        <v xml:space="preserve"> </v>
      </c>
      <c r="G135" s="534"/>
      <c r="H135" s="534"/>
      <c r="I135" s="492"/>
      <c r="J135" s="492"/>
      <c r="K135" s="492"/>
      <c r="L135" s="492"/>
      <c r="M135" s="492"/>
      <c r="N135" s="492"/>
      <c r="O135" s="492"/>
      <c r="P135" s="492"/>
      <c r="Q135" s="492"/>
      <c r="R135" s="492"/>
      <c r="S135" s="492"/>
      <c r="T135" s="492"/>
      <c r="U135" s="492"/>
      <c r="V135" s="534"/>
      <c r="W135" s="529"/>
      <c r="X135" s="529"/>
      <c r="Y135" s="529"/>
      <c r="Z135" s="529"/>
      <c r="AA135" s="538"/>
      <c r="AB135" s="529"/>
      <c r="AC135" s="538"/>
      <c r="AD135" s="538"/>
      <c r="AE135" s="529"/>
      <c r="AF135" s="529"/>
      <c r="AG135" s="529"/>
      <c r="AH135" s="529"/>
      <c r="AI135" s="529"/>
      <c r="AJ135" s="7"/>
      <c r="AK135" s="529"/>
      <c r="AL135" s="538"/>
      <c r="AM135" s="534"/>
      <c r="AN135" s="529"/>
      <c r="AO135" s="529"/>
      <c r="AP135" s="538"/>
      <c r="AQ135" s="538"/>
      <c r="AR135" s="538"/>
      <c r="AS135" s="538"/>
      <c r="AT135" s="538"/>
      <c r="AU135" s="537"/>
      <c r="AV135" s="532" t="str">
        <f t="shared" si="16"/>
        <v xml:space="preserve"> </v>
      </c>
      <c r="AW135" s="298">
        <f t="shared" si="17"/>
        <v>0</v>
      </c>
      <c r="AX135" s="533"/>
      <c r="AY135" s="3"/>
    </row>
    <row r="136" spans="1:52" ht="13">
      <c r="A136" s="53" t="s">
        <v>493</v>
      </c>
      <c r="B136" s="407">
        <v>6</v>
      </c>
      <c r="C136" s="407">
        <f t="shared" si="13"/>
        <v>6</v>
      </c>
      <c r="D136" s="527">
        <v>1.7280092592592593E-2</v>
      </c>
      <c r="E136" s="298">
        <v>1</v>
      </c>
      <c r="F136" s="528" t="str">
        <f t="shared" si="15"/>
        <v xml:space="preserve"> </v>
      </c>
      <c r="G136" s="492"/>
      <c r="H136" s="492"/>
      <c r="I136" s="492"/>
      <c r="J136" s="492"/>
      <c r="K136" s="492"/>
      <c r="L136" s="492"/>
      <c r="M136" s="492"/>
      <c r="N136" s="492"/>
      <c r="O136" s="492"/>
      <c r="P136" s="492"/>
      <c r="Q136" s="492"/>
      <c r="R136" s="492"/>
      <c r="S136" s="492"/>
      <c r="T136" s="492"/>
      <c r="U136" s="492"/>
      <c r="V136" s="534"/>
      <c r="W136" s="529"/>
      <c r="X136" s="529"/>
      <c r="Y136" s="529"/>
      <c r="Z136" s="529"/>
      <c r="AA136" s="538"/>
      <c r="AB136" s="529"/>
      <c r="AC136" s="538"/>
      <c r="AD136" s="538"/>
      <c r="AE136" s="529"/>
      <c r="AF136" s="529"/>
      <c r="AG136" s="529"/>
      <c r="AH136" s="529"/>
      <c r="AI136" s="529"/>
      <c r="AJ136" s="7"/>
      <c r="AK136" s="529"/>
      <c r="AL136" s="538"/>
      <c r="AM136" s="534"/>
      <c r="AN136" s="529"/>
      <c r="AO136" s="529"/>
      <c r="AP136" s="533"/>
      <c r="AQ136" s="533"/>
      <c r="AR136" s="533"/>
      <c r="AS136" s="530"/>
      <c r="AT136" s="530"/>
      <c r="AU136" s="537"/>
      <c r="AV136" s="532" t="str">
        <f t="shared" si="16"/>
        <v xml:space="preserve"> </v>
      </c>
      <c r="AW136" s="298">
        <f t="shared" si="17"/>
        <v>0</v>
      </c>
      <c r="AX136" s="533"/>
    </row>
    <row r="137" spans="1:52" ht="13">
      <c r="A137" s="53" t="s">
        <v>628</v>
      </c>
      <c r="B137" s="407" t="s">
        <v>514</v>
      </c>
      <c r="C137" s="407" t="str">
        <f t="shared" si="13"/>
        <v xml:space="preserve"> </v>
      </c>
      <c r="D137" s="527" t="s">
        <v>514</v>
      </c>
      <c r="E137" s="298">
        <v>0</v>
      </c>
      <c r="F137" s="528" t="str">
        <f t="shared" si="15"/>
        <v xml:space="preserve"> </v>
      </c>
      <c r="G137" s="534"/>
      <c r="H137" s="534"/>
      <c r="I137" s="534"/>
      <c r="J137" s="534"/>
      <c r="K137" s="534"/>
      <c r="L137" s="534"/>
      <c r="M137" s="534"/>
      <c r="N137" s="534"/>
      <c r="O137" s="534"/>
      <c r="P137" s="534"/>
      <c r="Q137" s="534"/>
      <c r="R137" s="534"/>
      <c r="S137" s="534"/>
      <c r="T137" s="534"/>
      <c r="U137" s="534"/>
      <c r="V137" s="534"/>
      <c r="W137" s="529"/>
      <c r="X137" s="529"/>
      <c r="Y137" s="529"/>
      <c r="Z137" s="529"/>
      <c r="AA137" s="538"/>
      <c r="AB137" s="529"/>
      <c r="AC137" s="538"/>
      <c r="AD137" s="538"/>
      <c r="AE137" s="529"/>
      <c r="AF137" s="529"/>
      <c r="AG137" s="529"/>
      <c r="AH137" s="529"/>
      <c r="AI137" s="529"/>
      <c r="AJ137" s="122"/>
      <c r="AK137" s="529"/>
      <c r="AL137" s="538"/>
      <c r="AM137" s="534"/>
      <c r="AN137" s="529"/>
      <c r="AO137" s="529"/>
      <c r="AP137" s="538"/>
      <c r="AQ137" s="538"/>
      <c r="AR137" s="538"/>
      <c r="AS137" s="538"/>
      <c r="AT137" s="538"/>
      <c r="AU137" s="537"/>
      <c r="AV137" s="532" t="str">
        <f t="shared" si="16"/>
        <v xml:space="preserve"> </v>
      </c>
      <c r="AW137" s="298">
        <f t="shared" si="17"/>
        <v>0</v>
      </c>
      <c r="AX137" s="533"/>
      <c r="AY137" s="3"/>
      <c r="AZ137" s="3"/>
    </row>
    <row r="138" spans="1:52" ht="13">
      <c r="A138" s="53" t="s">
        <v>491</v>
      </c>
      <c r="B138" s="407" t="s">
        <v>514</v>
      </c>
      <c r="C138" s="407" t="str">
        <f t="shared" si="13"/>
        <v xml:space="preserve"> </v>
      </c>
      <c r="D138" s="527" t="s">
        <v>514</v>
      </c>
      <c r="E138" s="298">
        <v>0</v>
      </c>
      <c r="F138" s="528" t="str">
        <f t="shared" si="15"/>
        <v xml:space="preserve"> </v>
      </c>
      <c r="G138" s="492"/>
      <c r="H138" s="492"/>
      <c r="I138" s="492"/>
      <c r="J138" s="492"/>
      <c r="K138" s="492"/>
      <c r="L138" s="492"/>
      <c r="M138" s="492"/>
      <c r="N138" s="492"/>
      <c r="O138" s="492"/>
      <c r="P138" s="492"/>
      <c r="Q138" s="492"/>
      <c r="R138" s="492"/>
      <c r="S138" s="492"/>
      <c r="T138" s="492"/>
      <c r="U138" s="492"/>
      <c r="V138" s="492"/>
      <c r="W138" s="530"/>
      <c r="X138" s="530"/>
      <c r="Y138" s="530"/>
      <c r="Z138" s="530"/>
      <c r="AA138" s="538"/>
      <c r="AB138" s="529"/>
      <c r="AC138" s="538"/>
      <c r="AD138" s="538"/>
      <c r="AE138" s="529"/>
      <c r="AF138" s="529"/>
      <c r="AG138" s="529"/>
      <c r="AH138" s="529"/>
      <c r="AI138" s="529"/>
      <c r="AJ138" s="122"/>
      <c r="AK138" s="529"/>
      <c r="AL138" s="538"/>
      <c r="AM138" s="534"/>
      <c r="AN138" s="529"/>
      <c r="AO138" s="529"/>
      <c r="AP138" s="533"/>
      <c r="AQ138" s="533"/>
      <c r="AR138" s="533"/>
      <c r="AS138" s="533"/>
      <c r="AT138" s="533"/>
      <c r="AU138" s="537"/>
      <c r="AV138" s="532" t="str">
        <f t="shared" si="16"/>
        <v xml:space="preserve"> </v>
      </c>
      <c r="AW138" s="298">
        <f t="shared" si="17"/>
        <v>0</v>
      </c>
      <c r="AX138" s="533"/>
      <c r="AZ138" s="3"/>
    </row>
    <row r="139" spans="1:52" ht="13.5" customHeight="1">
      <c r="A139" s="53" t="s">
        <v>680</v>
      </c>
      <c r="B139" s="407" t="s">
        <v>514</v>
      </c>
      <c r="C139" s="407" t="str">
        <f t="shared" si="13"/>
        <v xml:space="preserve"> </v>
      </c>
      <c r="D139" s="527" t="s">
        <v>514</v>
      </c>
      <c r="E139" s="298">
        <v>0</v>
      </c>
      <c r="F139" s="528" t="str">
        <f t="shared" si="15"/>
        <v xml:space="preserve"> </v>
      </c>
      <c r="G139" s="534"/>
      <c r="H139" s="534"/>
      <c r="I139" s="492"/>
      <c r="J139" s="492"/>
      <c r="K139" s="492"/>
      <c r="L139" s="492"/>
      <c r="M139" s="492"/>
      <c r="N139" s="492"/>
      <c r="O139" s="492"/>
      <c r="P139" s="492"/>
      <c r="Q139" s="492"/>
      <c r="R139" s="492"/>
      <c r="S139" s="492"/>
      <c r="T139" s="492"/>
      <c r="U139" s="492"/>
      <c r="V139" s="534"/>
      <c r="W139" s="529"/>
      <c r="X139" s="529"/>
      <c r="Y139" s="529"/>
      <c r="Z139" s="529"/>
      <c r="AA139" s="538"/>
      <c r="AB139" s="529"/>
      <c r="AC139" s="538"/>
      <c r="AD139" s="538"/>
      <c r="AE139" s="529"/>
      <c r="AF139" s="529"/>
      <c r="AG139" s="529"/>
      <c r="AH139" s="529"/>
      <c r="AI139" s="529"/>
      <c r="AJ139" s="7"/>
      <c r="AK139" s="529"/>
      <c r="AL139" s="538"/>
      <c r="AM139" s="534"/>
      <c r="AN139" s="529"/>
      <c r="AO139" s="529"/>
      <c r="AP139" s="538"/>
      <c r="AQ139" s="538"/>
      <c r="AR139" s="538"/>
      <c r="AS139" s="538"/>
      <c r="AT139" s="538"/>
      <c r="AU139" s="537"/>
      <c r="AV139" s="532" t="str">
        <f t="shared" si="16"/>
        <v xml:space="preserve"> </v>
      </c>
      <c r="AW139" s="298">
        <f t="shared" si="17"/>
        <v>0</v>
      </c>
      <c r="AX139" s="533"/>
    </row>
    <row r="140" spans="1:52" ht="13">
      <c r="A140" s="53" t="s">
        <v>597</v>
      </c>
      <c r="B140" s="407" t="s">
        <v>514</v>
      </c>
      <c r="C140" s="407" t="str">
        <f t="shared" si="13"/>
        <v xml:space="preserve"> </v>
      </c>
      <c r="D140" s="527" t="s">
        <v>514</v>
      </c>
      <c r="E140" s="298">
        <v>0</v>
      </c>
      <c r="F140" s="528" t="str">
        <f t="shared" si="15"/>
        <v xml:space="preserve"> </v>
      </c>
      <c r="G140" s="534"/>
      <c r="H140" s="534"/>
      <c r="I140" s="534"/>
      <c r="J140" s="534"/>
      <c r="K140" s="534"/>
      <c r="L140" s="534"/>
      <c r="M140" s="534"/>
      <c r="N140" s="534"/>
      <c r="O140" s="534"/>
      <c r="P140" s="534"/>
      <c r="Q140" s="534"/>
      <c r="R140" s="534"/>
      <c r="S140" s="534"/>
      <c r="T140" s="534"/>
      <c r="U140" s="534"/>
      <c r="V140" s="534"/>
      <c r="W140" s="529"/>
      <c r="X140" s="529"/>
      <c r="Y140" s="529"/>
      <c r="Z140" s="529"/>
      <c r="AA140" s="533"/>
      <c r="AB140" s="529"/>
      <c r="AC140" s="538"/>
      <c r="AD140" s="538"/>
      <c r="AE140" s="529"/>
      <c r="AF140" s="529"/>
      <c r="AG140" s="529"/>
      <c r="AH140" s="529"/>
      <c r="AI140" s="529"/>
      <c r="AJ140" s="7"/>
      <c r="AK140" s="530"/>
      <c r="AL140" s="533"/>
      <c r="AM140" s="492"/>
      <c r="AN140" s="530"/>
      <c r="AO140" s="530"/>
      <c r="AP140" s="533"/>
      <c r="AQ140" s="533"/>
      <c r="AR140" s="533"/>
      <c r="AS140" s="533"/>
      <c r="AT140" s="533"/>
      <c r="AU140" s="544"/>
      <c r="AV140" s="532" t="str">
        <f t="shared" si="16"/>
        <v xml:space="preserve"> </v>
      </c>
      <c r="AW140" s="298">
        <f t="shared" si="17"/>
        <v>0</v>
      </c>
      <c r="AX140" s="533"/>
      <c r="AY140" s="3"/>
    </row>
    <row r="141" spans="1:52" s="3" customFormat="1" ht="13">
      <c r="A141" s="53" t="s">
        <v>404</v>
      </c>
      <c r="B141" s="407" t="s">
        <v>514</v>
      </c>
      <c r="C141" s="407" t="str">
        <f t="shared" si="13"/>
        <v xml:space="preserve"> </v>
      </c>
      <c r="D141" s="527" t="s">
        <v>514</v>
      </c>
      <c r="E141" s="298">
        <v>0</v>
      </c>
      <c r="F141" s="528" t="str">
        <f t="shared" si="15"/>
        <v xml:space="preserve"> </v>
      </c>
      <c r="G141" s="534"/>
      <c r="H141" s="534"/>
      <c r="I141" s="492"/>
      <c r="J141" s="492"/>
      <c r="K141" s="492"/>
      <c r="L141" s="492"/>
      <c r="M141" s="492"/>
      <c r="N141" s="492"/>
      <c r="O141" s="567"/>
      <c r="P141" s="567"/>
      <c r="Q141" s="567"/>
      <c r="R141" s="567"/>
      <c r="S141" s="567"/>
      <c r="T141" s="567"/>
      <c r="U141" s="567"/>
      <c r="V141" s="492"/>
      <c r="W141" s="530"/>
      <c r="X141" s="530"/>
      <c r="Y141" s="530"/>
      <c r="Z141" s="530"/>
      <c r="AA141" s="533"/>
      <c r="AB141" s="529"/>
      <c r="AC141" s="538"/>
      <c r="AD141" s="538"/>
      <c r="AE141" s="529"/>
      <c r="AF141" s="529"/>
      <c r="AG141" s="529"/>
      <c r="AH141" s="529"/>
      <c r="AI141" s="529"/>
      <c r="AJ141" s="7"/>
      <c r="AK141" s="530"/>
      <c r="AL141" s="533"/>
      <c r="AM141" s="492"/>
      <c r="AN141" s="530"/>
      <c r="AO141" s="530"/>
      <c r="AP141" s="538"/>
      <c r="AQ141" s="538"/>
      <c r="AR141" s="538"/>
      <c r="AS141" s="538"/>
      <c r="AT141" s="538"/>
      <c r="AU141" s="537"/>
      <c r="AV141" s="532" t="str">
        <f t="shared" si="16"/>
        <v xml:space="preserve"> </v>
      </c>
      <c r="AW141" s="298">
        <f t="shared" si="17"/>
        <v>0</v>
      </c>
      <c r="AX141" s="533"/>
      <c r="AZ141"/>
    </row>
    <row r="142" spans="1:52" ht="13">
      <c r="A142" s="535" t="s">
        <v>768</v>
      </c>
      <c r="B142" s="407" t="s">
        <v>514</v>
      </c>
      <c r="C142" s="407" t="str">
        <f t="shared" si="13"/>
        <v xml:space="preserve"> </v>
      </c>
      <c r="D142" s="527" t="s">
        <v>514</v>
      </c>
      <c r="E142" s="298">
        <v>0</v>
      </c>
      <c r="F142" s="528" t="str">
        <f t="shared" si="15"/>
        <v xml:space="preserve"> </v>
      </c>
      <c r="G142" s="534"/>
      <c r="H142" s="534"/>
      <c r="I142" s="492"/>
      <c r="J142" s="492"/>
      <c r="K142" s="492"/>
      <c r="L142" s="492"/>
      <c r="M142" s="492"/>
      <c r="N142" s="492"/>
      <c r="O142" s="492"/>
      <c r="P142" s="492"/>
      <c r="Q142" s="492"/>
      <c r="R142" s="492"/>
      <c r="S142" s="492"/>
      <c r="T142" s="492"/>
      <c r="U142" s="492"/>
      <c r="V142" s="492"/>
      <c r="W142" s="530"/>
      <c r="X142" s="530"/>
      <c r="Y142" s="530"/>
      <c r="Z142" s="530"/>
      <c r="AA142" s="538"/>
      <c r="AB142" s="529"/>
      <c r="AC142" s="538"/>
      <c r="AD142" s="538"/>
      <c r="AE142" s="529"/>
      <c r="AF142" s="529"/>
      <c r="AG142" s="529"/>
      <c r="AH142" s="529"/>
      <c r="AI142" s="529"/>
      <c r="AJ142" s="7"/>
      <c r="AK142" s="529"/>
      <c r="AL142" s="538"/>
      <c r="AM142" s="534"/>
      <c r="AN142" s="529"/>
      <c r="AO142" s="529"/>
      <c r="AP142" s="533"/>
      <c r="AQ142" s="533"/>
      <c r="AR142" s="533"/>
      <c r="AS142" s="533"/>
      <c r="AT142" s="533"/>
      <c r="AU142" s="537"/>
      <c r="AV142" s="532" t="str">
        <f t="shared" si="16"/>
        <v xml:space="preserve"> </v>
      </c>
      <c r="AW142" s="298">
        <f t="shared" si="17"/>
        <v>0</v>
      </c>
      <c r="AX142" s="533"/>
    </row>
    <row r="143" spans="1:52" ht="13">
      <c r="A143" s="525" t="s">
        <v>1303</v>
      </c>
      <c r="B143" s="407">
        <v>0</v>
      </c>
      <c r="C143" s="407" t="str">
        <f t="shared" si="13"/>
        <v xml:space="preserve"> </v>
      </c>
      <c r="D143" s="527" t="s">
        <v>514</v>
      </c>
      <c r="E143" s="298">
        <v>0</v>
      </c>
      <c r="F143" s="528" t="str">
        <f t="shared" si="15"/>
        <v xml:space="preserve"> </v>
      </c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529"/>
      <c r="R143" s="529"/>
      <c r="S143" s="529"/>
      <c r="T143" s="529"/>
      <c r="U143" s="529"/>
      <c r="V143" s="529"/>
      <c r="W143" s="529"/>
      <c r="X143" s="529"/>
      <c r="Y143" s="529"/>
      <c r="Z143" s="529"/>
      <c r="AA143" s="545"/>
      <c r="AB143" s="498"/>
      <c r="AC143" s="545"/>
      <c r="AD143" s="545"/>
      <c r="AE143" s="498"/>
      <c r="AF143" s="498"/>
      <c r="AG143" s="498"/>
      <c r="AH143" s="498"/>
      <c r="AI143" s="498"/>
      <c r="AJ143" s="7"/>
      <c r="AK143" s="529"/>
      <c r="AL143" s="534"/>
      <c r="AM143" s="530"/>
      <c r="AN143" s="529"/>
      <c r="AO143" s="529"/>
      <c r="AP143" s="533"/>
      <c r="AQ143" s="533"/>
      <c r="AR143" s="533"/>
      <c r="AS143" s="530"/>
      <c r="AT143" s="530"/>
      <c r="AU143" s="537"/>
      <c r="AV143" s="532" t="str">
        <f t="shared" si="16"/>
        <v xml:space="preserve"> </v>
      </c>
      <c r="AW143" s="298">
        <f t="shared" si="17"/>
        <v>0</v>
      </c>
      <c r="AX143" s="533"/>
    </row>
    <row r="144" spans="1:52" ht="13">
      <c r="A144" s="535" t="s">
        <v>1189</v>
      </c>
      <c r="B144" s="407" t="s">
        <v>514</v>
      </c>
      <c r="C144" s="407" t="str">
        <f t="shared" si="13"/>
        <v xml:space="preserve"> </v>
      </c>
      <c r="D144" s="527" t="s">
        <v>514</v>
      </c>
      <c r="E144" s="298">
        <v>0</v>
      </c>
      <c r="F144" s="528" t="str">
        <f t="shared" si="15"/>
        <v xml:space="preserve"> </v>
      </c>
      <c r="G144" s="534"/>
      <c r="H144" s="534"/>
      <c r="I144" s="492"/>
      <c r="J144" s="534"/>
      <c r="K144" s="534"/>
      <c r="L144" s="534"/>
      <c r="M144" s="534"/>
      <c r="N144" s="534"/>
      <c r="O144" s="534"/>
      <c r="P144" s="534"/>
      <c r="Q144" s="534"/>
      <c r="R144" s="534"/>
      <c r="S144" s="534"/>
      <c r="T144" s="534"/>
      <c r="U144" s="534"/>
      <c r="V144" s="534"/>
      <c r="W144" s="529"/>
      <c r="X144" s="529"/>
      <c r="Y144" s="529"/>
      <c r="Z144" s="529"/>
      <c r="AA144" s="529"/>
      <c r="AB144" s="529"/>
      <c r="AC144" s="538"/>
      <c r="AD144" s="538"/>
      <c r="AE144" s="529"/>
      <c r="AF144" s="529"/>
      <c r="AG144" s="529"/>
      <c r="AH144" s="529"/>
      <c r="AI144" s="529"/>
      <c r="AJ144" s="122"/>
      <c r="AK144" s="529"/>
      <c r="AL144" s="529"/>
      <c r="AM144" s="534"/>
      <c r="AN144" s="530"/>
      <c r="AO144" s="530"/>
      <c r="AP144" s="533"/>
      <c r="AQ144" s="533"/>
      <c r="AR144" s="533"/>
      <c r="AS144" s="533"/>
      <c r="AT144" s="533"/>
      <c r="AU144" s="537"/>
      <c r="AV144" s="532" t="str">
        <f t="shared" si="16"/>
        <v xml:space="preserve"> </v>
      </c>
      <c r="AW144" s="298">
        <f t="shared" si="17"/>
        <v>0</v>
      </c>
      <c r="AX144" s="533"/>
      <c r="AY144" s="3"/>
      <c r="AZ144" s="3"/>
    </row>
    <row r="145" spans="1:52" ht="13">
      <c r="A145" s="53" t="s">
        <v>122</v>
      </c>
      <c r="B145" s="407" t="s">
        <v>514</v>
      </c>
      <c r="C145" s="407" t="str">
        <f t="shared" si="13"/>
        <v xml:space="preserve"> </v>
      </c>
      <c r="D145" s="527" t="s">
        <v>514</v>
      </c>
      <c r="E145" s="298">
        <v>0</v>
      </c>
      <c r="F145" s="528" t="str">
        <f t="shared" si="15"/>
        <v xml:space="preserve"> </v>
      </c>
      <c r="G145" s="534"/>
      <c r="H145" s="534"/>
      <c r="I145" s="492"/>
      <c r="J145" s="492"/>
      <c r="K145" s="492"/>
      <c r="L145" s="492"/>
      <c r="M145" s="492"/>
      <c r="N145" s="492"/>
      <c r="O145" s="534"/>
      <c r="P145" s="534"/>
      <c r="Q145" s="534"/>
      <c r="R145" s="534"/>
      <c r="S145" s="534"/>
      <c r="T145" s="534"/>
      <c r="U145" s="534"/>
      <c r="V145" s="534"/>
      <c r="W145" s="529"/>
      <c r="X145" s="529"/>
      <c r="Y145" s="529"/>
      <c r="Z145" s="529"/>
      <c r="AA145" s="533"/>
      <c r="AB145" s="529"/>
      <c r="AC145" s="538"/>
      <c r="AD145" s="538"/>
      <c r="AE145" s="529"/>
      <c r="AF145" s="529"/>
      <c r="AG145" s="529"/>
      <c r="AH145" s="529"/>
      <c r="AI145" s="529"/>
      <c r="AJ145" s="7"/>
      <c r="AK145" s="529"/>
      <c r="AL145" s="538"/>
      <c r="AM145" s="534"/>
      <c r="AN145" s="530"/>
      <c r="AO145" s="530"/>
      <c r="AP145" s="538"/>
      <c r="AQ145" s="538"/>
      <c r="AR145" s="538"/>
      <c r="AS145" s="538"/>
      <c r="AT145" s="538"/>
      <c r="AU145" s="544"/>
      <c r="AV145" s="532" t="str">
        <f t="shared" si="16"/>
        <v xml:space="preserve"> </v>
      </c>
      <c r="AW145" s="298">
        <f t="shared" si="17"/>
        <v>0</v>
      </c>
      <c r="AX145" s="533"/>
      <c r="AY145" s="3"/>
    </row>
    <row r="146" spans="1:52" ht="13">
      <c r="A146" s="53" t="s">
        <v>625</v>
      </c>
      <c r="B146" s="407" t="s">
        <v>514</v>
      </c>
      <c r="C146" s="407" t="str">
        <f t="shared" si="13"/>
        <v xml:space="preserve"> </v>
      </c>
      <c r="D146" s="527" t="s">
        <v>514</v>
      </c>
      <c r="E146" s="298">
        <v>0</v>
      </c>
      <c r="F146" s="528" t="str">
        <f t="shared" si="15"/>
        <v xml:space="preserve"> </v>
      </c>
      <c r="G146" s="534"/>
      <c r="H146" s="534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530"/>
      <c r="X146" s="530"/>
      <c r="Y146" s="530"/>
      <c r="Z146" s="530"/>
      <c r="AA146" s="538"/>
      <c r="AB146" s="529"/>
      <c r="AC146" s="538"/>
      <c r="AD146" s="538"/>
      <c r="AE146" s="529"/>
      <c r="AF146" s="529"/>
      <c r="AG146" s="529"/>
      <c r="AH146" s="529"/>
      <c r="AI146" s="529"/>
      <c r="AJ146" s="7"/>
      <c r="AK146" s="529"/>
      <c r="AL146" s="538"/>
      <c r="AM146" s="534"/>
      <c r="AN146" s="529"/>
      <c r="AO146" s="529"/>
      <c r="AP146" s="538"/>
      <c r="AQ146" s="538"/>
      <c r="AR146" s="538"/>
      <c r="AS146" s="538"/>
      <c r="AT146" s="538"/>
      <c r="AU146" s="544"/>
      <c r="AV146" s="532" t="str">
        <f t="shared" si="16"/>
        <v xml:space="preserve"> </v>
      </c>
      <c r="AW146" s="298">
        <f t="shared" si="17"/>
        <v>0</v>
      </c>
      <c r="AX146" s="533"/>
      <c r="AY146" s="3"/>
    </row>
    <row r="147" spans="1:52" ht="13">
      <c r="A147" s="53" t="s">
        <v>223</v>
      </c>
      <c r="B147" s="407" t="s">
        <v>514</v>
      </c>
      <c r="C147" s="407" t="str">
        <f t="shared" si="13"/>
        <v xml:space="preserve"> </v>
      </c>
      <c r="D147" s="527" t="s">
        <v>514</v>
      </c>
      <c r="E147" s="298">
        <v>0</v>
      </c>
      <c r="F147" s="528" t="str">
        <f t="shared" si="15"/>
        <v xml:space="preserve"> </v>
      </c>
      <c r="G147" s="534"/>
      <c r="H147" s="534"/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  <c r="V147" s="492"/>
      <c r="W147" s="530"/>
      <c r="X147" s="530"/>
      <c r="Y147" s="530"/>
      <c r="Z147" s="530"/>
      <c r="AA147" s="533"/>
      <c r="AB147" s="529"/>
      <c r="AC147" s="538"/>
      <c r="AD147" s="538"/>
      <c r="AE147" s="529"/>
      <c r="AF147" s="529"/>
      <c r="AG147" s="529"/>
      <c r="AH147" s="529"/>
      <c r="AI147" s="529"/>
      <c r="AJ147" s="7"/>
      <c r="AK147" s="530"/>
      <c r="AL147" s="533"/>
      <c r="AM147" s="492"/>
      <c r="AN147" s="530"/>
      <c r="AO147" s="530"/>
      <c r="AP147" s="533"/>
      <c r="AQ147" s="533"/>
      <c r="AR147" s="533"/>
      <c r="AS147" s="533"/>
      <c r="AT147" s="533"/>
      <c r="AU147" s="537"/>
      <c r="AV147" s="532" t="str">
        <f t="shared" si="16"/>
        <v xml:space="preserve"> </v>
      </c>
      <c r="AW147" s="298">
        <f t="shared" si="17"/>
        <v>0</v>
      </c>
      <c r="AX147" s="533"/>
      <c r="AY147" s="3"/>
    </row>
    <row r="148" spans="1:52" ht="13">
      <c r="A148" s="53" t="s">
        <v>272</v>
      </c>
      <c r="B148" s="407" t="s">
        <v>514</v>
      </c>
      <c r="C148" s="407" t="str">
        <f t="shared" si="13"/>
        <v xml:space="preserve"> </v>
      </c>
      <c r="D148" s="527" t="s">
        <v>514</v>
      </c>
      <c r="E148" s="298">
        <v>0</v>
      </c>
      <c r="F148" s="528" t="str">
        <f t="shared" si="15"/>
        <v xml:space="preserve"> </v>
      </c>
      <c r="G148" s="534"/>
      <c r="H148" s="534"/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2"/>
      <c r="T148" s="492"/>
      <c r="U148" s="492"/>
      <c r="V148" s="492"/>
      <c r="W148" s="530"/>
      <c r="X148" s="530"/>
      <c r="Y148" s="530"/>
      <c r="Z148" s="530"/>
      <c r="AA148" s="533"/>
      <c r="AB148" s="529"/>
      <c r="AC148" s="538"/>
      <c r="AD148" s="538"/>
      <c r="AE148" s="529"/>
      <c r="AF148" s="529"/>
      <c r="AG148" s="529"/>
      <c r="AH148" s="529"/>
      <c r="AI148" s="529"/>
      <c r="AJ148" s="7"/>
      <c r="AK148" s="530"/>
      <c r="AL148" s="533"/>
      <c r="AM148" s="492"/>
      <c r="AN148" s="530"/>
      <c r="AO148" s="530"/>
      <c r="AP148" s="533"/>
      <c r="AQ148" s="533"/>
      <c r="AR148" s="533"/>
      <c r="AS148" s="533"/>
      <c r="AT148" s="533"/>
      <c r="AU148" s="537"/>
      <c r="AV148" s="532" t="str">
        <f t="shared" si="16"/>
        <v xml:space="preserve"> </v>
      </c>
      <c r="AW148" s="298">
        <f t="shared" si="17"/>
        <v>0</v>
      </c>
      <c r="AX148" s="533"/>
      <c r="AY148" s="3"/>
    </row>
    <row r="149" spans="1:52" ht="13">
      <c r="A149" s="53" t="s">
        <v>630</v>
      </c>
      <c r="B149" s="407" t="s">
        <v>514</v>
      </c>
      <c r="C149" s="407" t="str">
        <f t="shared" si="13"/>
        <v xml:space="preserve"> </v>
      </c>
      <c r="D149" s="527" t="s">
        <v>514</v>
      </c>
      <c r="E149" s="298">
        <v>0</v>
      </c>
      <c r="F149" s="528" t="str">
        <f t="shared" si="15"/>
        <v xml:space="preserve"> </v>
      </c>
      <c r="G149" s="492"/>
      <c r="H149" s="492"/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2"/>
      <c r="T149" s="492"/>
      <c r="U149" s="492"/>
      <c r="V149" s="492"/>
      <c r="W149" s="538"/>
      <c r="X149" s="538"/>
      <c r="Y149" s="538"/>
      <c r="Z149" s="538"/>
      <c r="AA149" s="538"/>
      <c r="AB149" s="529"/>
      <c r="AC149" s="538"/>
      <c r="AD149" s="538"/>
      <c r="AE149" s="529"/>
      <c r="AF149" s="529"/>
      <c r="AG149" s="529"/>
      <c r="AH149" s="529"/>
      <c r="AI149" s="529"/>
      <c r="AJ149" s="7"/>
      <c r="AK149" s="529"/>
      <c r="AL149" s="538"/>
      <c r="AM149" s="534"/>
      <c r="AN149" s="529"/>
      <c r="AO149" s="529"/>
      <c r="AP149" s="538"/>
      <c r="AQ149" s="538"/>
      <c r="AR149" s="538"/>
      <c r="AS149" s="538"/>
      <c r="AT149" s="538"/>
      <c r="AU149" s="537"/>
      <c r="AV149" s="532" t="str">
        <f t="shared" si="16"/>
        <v xml:space="preserve"> </v>
      </c>
      <c r="AW149" s="298">
        <f t="shared" si="17"/>
        <v>0</v>
      </c>
      <c r="AX149" s="533"/>
    </row>
    <row r="150" spans="1:52" ht="13">
      <c r="A150" s="525" t="s">
        <v>913</v>
      </c>
      <c r="B150" s="407" t="s">
        <v>514</v>
      </c>
      <c r="C150" s="407" t="str">
        <f t="shared" si="13"/>
        <v xml:space="preserve"> </v>
      </c>
      <c r="D150" s="527" t="s">
        <v>514</v>
      </c>
      <c r="E150" s="298">
        <v>0</v>
      </c>
      <c r="F150" s="528" t="str">
        <f t="shared" si="15"/>
        <v xml:space="preserve"> </v>
      </c>
      <c r="G150" s="498"/>
      <c r="H150" s="498"/>
      <c r="I150" s="536"/>
      <c r="J150" s="498"/>
      <c r="K150" s="498"/>
      <c r="L150" s="498"/>
      <c r="M150" s="498"/>
      <c r="N150" s="498"/>
      <c r="O150" s="498"/>
      <c r="P150" s="498"/>
      <c r="Q150" s="498"/>
      <c r="R150" s="498"/>
      <c r="S150" s="498"/>
      <c r="T150" s="498"/>
      <c r="U150" s="498"/>
      <c r="V150" s="536"/>
      <c r="W150" s="498"/>
      <c r="X150" s="498"/>
      <c r="Y150" s="498"/>
      <c r="Z150" s="498"/>
      <c r="AA150" s="533"/>
      <c r="AB150" s="529"/>
      <c r="AC150" s="538"/>
      <c r="AD150" s="538"/>
      <c r="AE150" s="529"/>
      <c r="AF150" s="529"/>
      <c r="AG150" s="529"/>
      <c r="AH150" s="529"/>
      <c r="AI150" s="529"/>
      <c r="AJ150" s="7"/>
      <c r="AK150" s="530"/>
      <c r="AL150" s="533"/>
      <c r="AM150" s="492"/>
      <c r="AN150" s="530"/>
      <c r="AO150" s="530"/>
      <c r="AP150" s="538"/>
      <c r="AQ150" s="538"/>
      <c r="AR150" s="538"/>
      <c r="AS150" s="538"/>
      <c r="AT150" s="538"/>
      <c r="AU150" s="537"/>
      <c r="AV150" s="532" t="str">
        <f t="shared" si="16"/>
        <v xml:space="preserve"> </v>
      </c>
      <c r="AW150" s="298">
        <f t="shared" si="17"/>
        <v>0</v>
      </c>
      <c r="AX150" s="533"/>
    </row>
    <row r="151" spans="1:52" ht="13">
      <c r="A151" s="53" t="s">
        <v>322</v>
      </c>
      <c r="B151" s="407" t="s">
        <v>514</v>
      </c>
      <c r="C151" s="407" t="str">
        <f t="shared" si="13"/>
        <v xml:space="preserve"> </v>
      </c>
      <c r="D151" s="527" t="s">
        <v>514</v>
      </c>
      <c r="E151" s="298">
        <v>0</v>
      </c>
      <c r="F151" s="528" t="str">
        <f t="shared" si="15"/>
        <v xml:space="preserve"> </v>
      </c>
      <c r="G151" s="534"/>
      <c r="H151" s="534"/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2"/>
      <c r="T151" s="492"/>
      <c r="U151" s="492"/>
      <c r="V151" s="492"/>
      <c r="W151" s="530"/>
      <c r="X151" s="530"/>
      <c r="Y151" s="530"/>
      <c r="Z151" s="530"/>
      <c r="AA151" s="538"/>
      <c r="AB151" s="529"/>
      <c r="AC151" s="538"/>
      <c r="AD151" s="538"/>
      <c r="AE151" s="529"/>
      <c r="AF151" s="529"/>
      <c r="AG151" s="529"/>
      <c r="AH151" s="529"/>
      <c r="AI151" s="529"/>
      <c r="AJ151" s="7"/>
      <c r="AK151" s="529"/>
      <c r="AL151" s="538"/>
      <c r="AM151" s="534"/>
      <c r="AN151" s="529"/>
      <c r="AO151" s="529"/>
      <c r="AP151" s="538"/>
      <c r="AQ151" s="538"/>
      <c r="AR151" s="538"/>
      <c r="AS151" s="538"/>
      <c r="AT151" s="538"/>
      <c r="AU151" s="537"/>
      <c r="AV151" s="532" t="str">
        <f t="shared" si="16"/>
        <v xml:space="preserve"> </v>
      </c>
      <c r="AW151" s="298">
        <f t="shared" si="17"/>
        <v>0</v>
      </c>
      <c r="AX151" s="533"/>
    </row>
    <row r="152" spans="1:52" s="3" customFormat="1" ht="13">
      <c r="A152" s="525" t="s">
        <v>1027</v>
      </c>
      <c r="B152" s="407">
        <v>5</v>
      </c>
      <c r="C152" s="407">
        <v>5</v>
      </c>
      <c r="D152" s="527" t="s">
        <v>514</v>
      </c>
      <c r="E152" s="298">
        <v>0</v>
      </c>
      <c r="F152" s="528" t="str">
        <f t="shared" si="15"/>
        <v xml:space="preserve"> </v>
      </c>
      <c r="G152" s="529"/>
      <c r="H152" s="529"/>
      <c r="I152" s="529"/>
      <c r="J152" s="529"/>
      <c r="K152" s="529"/>
      <c r="L152" s="529"/>
      <c r="M152" s="529"/>
      <c r="N152" s="529"/>
      <c r="O152" s="529"/>
      <c r="P152" s="529"/>
      <c r="Q152" s="529"/>
      <c r="R152" s="529"/>
      <c r="S152" s="529"/>
      <c r="T152" s="529"/>
      <c r="U152" s="529"/>
      <c r="V152" s="529"/>
      <c r="W152" s="529"/>
      <c r="X152" s="529"/>
      <c r="Y152" s="529"/>
      <c r="Z152" s="529"/>
      <c r="AA152" s="538"/>
      <c r="AB152" s="529"/>
      <c r="AC152" s="538"/>
      <c r="AD152" s="538"/>
      <c r="AE152" s="529"/>
      <c r="AF152" s="529"/>
      <c r="AG152" s="529"/>
      <c r="AH152" s="529"/>
      <c r="AI152" s="529"/>
      <c r="AJ152" s="7"/>
      <c r="AK152" s="529"/>
      <c r="AL152" s="538"/>
      <c r="AM152" s="534"/>
      <c r="AN152" s="529"/>
      <c r="AO152" s="529"/>
      <c r="AP152" s="538"/>
      <c r="AQ152" s="529"/>
      <c r="AR152" s="538"/>
      <c r="AS152" s="530"/>
      <c r="AT152" s="530"/>
      <c r="AU152" s="537"/>
      <c r="AV152" s="532" t="str">
        <f t="shared" si="16"/>
        <v xml:space="preserve"> </v>
      </c>
      <c r="AW152" s="298">
        <f t="shared" si="17"/>
        <v>0</v>
      </c>
      <c r="AX152" s="533"/>
      <c r="AY152"/>
      <c r="AZ152"/>
    </row>
    <row r="153" spans="1:52" ht="13">
      <c r="A153" s="525" t="s">
        <v>1028</v>
      </c>
      <c r="B153" s="407">
        <v>6</v>
      </c>
      <c r="C153" s="407" t="str">
        <f t="shared" ref="C153:C162" si="18">IFERROR(MINUTE(C$5)-MINUTE(D153)," ")</f>
        <v xml:space="preserve"> </v>
      </c>
      <c r="D153" s="527" t="s">
        <v>514</v>
      </c>
      <c r="E153" s="298">
        <v>0</v>
      </c>
      <c r="F153" s="528" t="str">
        <f t="shared" si="15"/>
        <v xml:space="preserve"> </v>
      </c>
      <c r="G153" s="529"/>
      <c r="H153" s="529"/>
      <c r="I153" s="529"/>
      <c r="J153" s="529"/>
      <c r="K153" s="529"/>
      <c r="L153" s="529"/>
      <c r="M153" s="529"/>
      <c r="N153" s="529"/>
      <c r="O153" s="529"/>
      <c r="P153" s="529"/>
      <c r="Q153" s="529"/>
      <c r="R153" s="529"/>
      <c r="S153" s="529"/>
      <c r="T153" s="529"/>
      <c r="U153" s="529"/>
      <c r="V153" s="529"/>
      <c r="W153" s="529"/>
      <c r="X153" s="529"/>
      <c r="Y153" s="529"/>
      <c r="Z153" s="529"/>
      <c r="AA153" s="532"/>
      <c r="AB153" s="529"/>
      <c r="AC153" s="538"/>
      <c r="AD153" s="538"/>
      <c r="AE153" s="529"/>
      <c r="AF153" s="529"/>
      <c r="AG153" s="529"/>
      <c r="AH153" s="529"/>
      <c r="AI153" s="529"/>
      <c r="AJ153" s="7"/>
      <c r="AK153" s="529"/>
      <c r="AL153" s="538"/>
      <c r="AM153" s="534"/>
      <c r="AN153" s="529"/>
      <c r="AO153" s="529"/>
      <c r="AP153" s="533"/>
      <c r="AQ153" s="529"/>
      <c r="AR153" s="533"/>
      <c r="AS153" s="530"/>
      <c r="AT153" s="530"/>
      <c r="AU153" s="537"/>
      <c r="AV153" s="532" t="str">
        <f t="shared" si="16"/>
        <v xml:space="preserve"> </v>
      </c>
      <c r="AW153" s="298">
        <f t="shared" si="17"/>
        <v>0</v>
      </c>
      <c r="AX153" s="533"/>
    </row>
    <row r="154" spans="1:52" ht="18" customHeight="1">
      <c r="A154" s="525" t="s">
        <v>1162</v>
      </c>
      <c r="B154" s="407" t="s">
        <v>514</v>
      </c>
      <c r="C154" s="407" t="str">
        <f t="shared" si="18"/>
        <v xml:space="preserve"> </v>
      </c>
      <c r="D154" s="527" t="s">
        <v>514</v>
      </c>
      <c r="E154" s="298">
        <v>0</v>
      </c>
      <c r="F154" s="528" t="str">
        <f t="shared" si="15"/>
        <v xml:space="preserve"> </v>
      </c>
      <c r="G154" s="529"/>
      <c r="H154" s="529"/>
      <c r="I154" s="534"/>
      <c r="J154" s="529"/>
      <c r="K154" s="529"/>
      <c r="L154" s="529"/>
      <c r="M154" s="529"/>
      <c r="N154" s="529"/>
      <c r="O154" s="529"/>
      <c r="P154" s="529"/>
      <c r="Q154" s="529"/>
      <c r="R154" s="529"/>
      <c r="S154" s="529"/>
      <c r="T154" s="529"/>
      <c r="U154" s="529"/>
      <c r="V154" s="534"/>
      <c r="W154" s="529"/>
      <c r="X154" s="529"/>
      <c r="Y154" s="529"/>
      <c r="Z154" s="529"/>
      <c r="AA154" s="538"/>
      <c r="AB154" s="529"/>
      <c r="AC154" s="538"/>
      <c r="AD154" s="538"/>
      <c r="AE154" s="529"/>
      <c r="AF154" s="529"/>
      <c r="AG154" s="529"/>
      <c r="AH154" s="529"/>
      <c r="AI154" s="529"/>
      <c r="AJ154" s="7"/>
      <c r="AK154" s="529"/>
      <c r="AL154" s="538"/>
      <c r="AM154" s="534"/>
      <c r="AN154" s="529"/>
      <c r="AO154" s="529"/>
      <c r="AP154" s="533"/>
      <c r="AQ154" s="533"/>
      <c r="AR154" s="533"/>
      <c r="AS154" s="533"/>
      <c r="AT154" s="533"/>
      <c r="AU154" s="537"/>
      <c r="AV154" s="532" t="str">
        <f t="shared" si="16"/>
        <v xml:space="preserve"> </v>
      </c>
      <c r="AW154" s="298">
        <f t="shared" si="17"/>
        <v>0</v>
      </c>
      <c r="AX154" s="533"/>
    </row>
    <row r="155" spans="1:52" ht="13">
      <c r="A155" s="525" t="s">
        <v>830</v>
      </c>
      <c r="B155" s="407">
        <v>9</v>
      </c>
      <c r="C155" s="407" t="str">
        <f t="shared" si="18"/>
        <v xml:space="preserve"> </v>
      </c>
      <c r="D155" s="527" t="s">
        <v>514</v>
      </c>
      <c r="E155" s="298">
        <v>0</v>
      </c>
      <c r="F155" s="528" t="str">
        <f t="shared" si="15"/>
        <v xml:space="preserve"> </v>
      </c>
      <c r="G155" s="529"/>
      <c r="H155" s="529"/>
      <c r="I155" s="529"/>
      <c r="J155" s="529"/>
      <c r="K155" s="529"/>
      <c r="L155" s="529"/>
      <c r="M155" s="529"/>
      <c r="N155" s="529"/>
      <c r="O155" s="529"/>
      <c r="P155" s="529"/>
      <c r="Q155" s="529"/>
      <c r="R155" s="529"/>
      <c r="S155" s="529"/>
      <c r="T155" s="529"/>
      <c r="U155" s="529"/>
      <c r="V155" s="529"/>
      <c r="W155" s="529"/>
      <c r="X155" s="529"/>
      <c r="Y155" s="529"/>
      <c r="Z155" s="529"/>
      <c r="AA155" s="545"/>
      <c r="AB155" s="498"/>
      <c r="AC155" s="545"/>
      <c r="AD155" s="545"/>
      <c r="AE155" s="498"/>
      <c r="AF155" s="498"/>
      <c r="AG155" s="498"/>
      <c r="AH155" s="498"/>
      <c r="AI155" s="498"/>
      <c r="AJ155" s="7"/>
      <c r="AK155" s="529"/>
      <c r="AL155" s="534"/>
      <c r="AM155" s="530"/>
      <c r="AN155" s="529"/>
      <c r="AO155" s="529"/>
      <c r="AP155" s="533"/>
      <c r="AQ155" s="529"/>
      <c r="AR155" s="533"/>
      <c r="AS155" s="530"/>
      <c r="AT155" s="530"/>
      <c r="AU155" s="537"/>
      <c r="AV155" s="532" t="str">
        <f t="shared" si="16"/>
        <v xml:space="preserve"> </v>
      </c>
      <c r="AW155" s="298">
        <f t="shared" si="17"/>
        <v>0</v>
      </c>
      <c r="AX155" s="533"/>
      <c r="AY155" s="3"/>
    </row>
    <row r="156" spans="1:52" ht="13">
      <c r="A156" s="525" t="s">
        <v>830</v>
      </c>
      <c r="B156" s="407" t="s">
        <v>514</v>
      </c>
      <c r="C156" s="407" t="str">
        <f t="shared" si="18"/>
        <v xml:space="preserve"> </v>
      </c>
      <c r="D156" s="527" t="s">
        <v>514</v>
      </c>
      <c r="E156" s="298">
        <v>0</v>
      </c>
      <c r="F156" s="528" t="str">
        <f t="shared" si="15"/>
        <v xml:space="preserve"> </v>
      </c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536"/>
      <c r="R156" s="536"/>
      <c r="S156" s="536"/>
      <c r="T156" s="536"/>
      <c r="U156" s="536"/>
      <c r="V156" s="536"/>
      <c r="W156" s="498"/>
      <c r="X156" s="498"/>
      <c r="Y156" s="498"/>
      <c r="Z156" s="498"/>
      <c r="AA156" s="538"/>
      <c r="AB156" s="529"/>
      <c r="AC156" s="538"/>
      <c r="AD156" s="538"/>
      <c r="AE156" s="529"/>
      <c r="AF156" s="529"/>
      <c r="AG156" s="529"/>
      <c r="AH156" s="529"/>
      <c r="AI156" s="529"/>
      <c r="AJ156" s="7"/>
      <c r="AK156" s="529"/>
      <c r="AL156" s="538"/>
      <c r="AM156" s="534"/>
      <c r="AN156" s="529"/>
      <c r="AO156" s="529"/>
      <c r="AP156" s="533"/>
      <c r="AQ156" s="533"/>
      <c r="AR156" s="533"/>
      <c r="AS156" s="533"/>
      <c r="AT156" s="533"/>
      <c r="AU156" s="537"/>
      <c r="AV156" s="532" t="str">
        <f t="shared" si="16"/>
        <v xml:space="preserve"> </v>
      </c>
      <c r="AW156" s="298">
        <f t="shared" si="17"/>
        <v>0</v>
      </c>
      <c r="AX156" s="533"/>
      <c r="AY156" s="3"/>
    </row>
    <row r="157" spans="1:52" ht="13">
      <c r="A157" s="525" t="s">
        <v>875</v>
      </c>
      <c r="B157" s="407" t="s">
        <v>514</v>
      </c>
      <c r="C157" s="407" t="str">
        <f t="shared" si="18"/>
        <v xml:space="preserve"> </v>
      </c>
      <c r="D157" s="527" t="s">
        <v>514</v>
      </c>
      <c r="E157" s="298">
        <v>0</v>
      </c>
      <c r="F157" s="528" t="str">
        <f t="shared" si="15"/>
        <v xml:space="preserve"> </v>
      </c>
      <c r="G157" s="529"/>
      <c r="H157" s="529"/>
      <c r="I157" s="534"/>
      <c r="J157" s="529"/>
      <c r="K157" s="529"/>
      <c r="L157" s="529"/>
      <c r="M157" s="529"/>
      <c r="N157" s="529"/>
      <c r="O157" s="529"/>
      <c r="P157" s="529"/>
      <c r="Q157" s="529"/>
      <c r="R157" s="529"/>
      <c r="S157" s="529"/>
      <c r="T157" s="529"/>
      <c r="U157" s="529"/>
      <c r="V157" s="534"/>
      <c r="W157" s="529"/>
      <c r="X157" s="529"/>
      <c r="Y157" s="529"/>
      <c r="Z157" s="529"/>
      <c r="AA157" s="538"/>
      <c r="AB157" s="529"/>
      <c r="AC157" s="538"/>
      <c r="AD157" s="538"/>
      <c r="AE157" s="529"/>
      <c r="AF157" s="529"/>
      <c r="AG157" s="529"/>
      <c r="AH157" s="529"/>
      <c r="AI157" s="529"/>
      <c r="AJ157" s="7"/>
      <c r="AK157" s="529"/>
      <c r="AL157" s="538"/>
      <c r="AM157" s="534"/>
      <c r="AN157" s="529"/>
      <c r="AO157" s="529"/>
      <c r="AP157" s="533"/>
      <c r="AQ157" s="533"/>
      <c r="AR157" s="533"/>
      <c r="AS157" s="533"/>
      <c r="AT157" s="533"/>
      <c r="AU157" s="537"/>
      <c r="AV157" s="532" t="str">
        <f t="shared" si="16"/>
        <v xml:space="preserve"> </v>
      </c>
      <c r="AW157" s="298">
        <f t="shared" si="17"/>
        <v>0</v>
      </c>
      <c r="AX157" s="533"/>
      <c r="AY157" s="3"/>
    </row>
    <row r="158" spans="1:52" ht="13">
      <c r="A158" s="53" t="s">
        <v>769</v>
      </c>
      <c r="B158" s="407" t="s">
        <v>514</v>
      </c>
      <c r="C158" s="407" t="str">
        <f t="shared" si="18"/>
        <v xml:space="preserve"> </v>
      </c>
      <c r="D158" s="527" t="s">
        <v>514</v>
      </c>
      <c r="E158" s="298">
        <v>0</v>
      </c>
      <c r="F158" s="528" t="str">
        <f t="shared" si="15"/>
        <v xml:space="preserve"> </v>
      </c>
      <c r="G158" s="492"/>
      <c r="H158" s="492"/>
      <c r="I158" s="492"/>
      <c r="J158" s="492"/>
      <c r="K158" s="492"/>
      <c r="L158" s="492"/>
      <c r="M158" s="492"/>
      <c r="N158" s="492"/>
      <c r="O158" s="492"/>
      <c r="P158" s="492"/>
      <c r="Q158" s="492"/>
      <c r="R158" s="492"/>
      <c r="S158" s="492"/>
      <c r="T158" s="492"/>
      <c r="U158" s="492"/>
      <c r="V158" s="492"/>
      <c r="W158" s="530"/>
      <c r="X158" s="530"/>
      <c r="Y158" s="530"/>
      <c r="Z158" s="530"/>
      <c r="AA158" s="533"/>
      <c r="AB158" s="529"/>
      <c r="AC158" s="538"/>
      <c r="AD158" s="538"/>
      <c r="AE158" s="529"/>
      <c r="AF158" s="529"/>
      <c r="AG158" s="529"/>
      <c r="AH158" s="529"/>
      <c r="AI158" s="529"/>
      <c r="AJ158" s="7"/>
      <c r="AK158" s="530"/>
      <c r="AL158" s="533"/>
      <c r="AM158" s="492"/>
      <c r="AN158" s="530"/>
      <c r="AO158" s="530"/>
      <c r="AP158" s="533"/>
      <c r="AQ158" s="533"/>
      <c r="AR158" s="533"/>
      <c r="AS158" s="533"/>
      <c r="AT158" s="533"/>
      <c r="AU158" s="537"/>
      <c r="AV158" s="532" t="str">
        <f t="shared" si="16"/>
        <v xml:space="preserve"> </v>
      </c>
      <c r="AW158" s="298">
        <f t="shared" si="17"/>
        <v>0</v>
      </c>
      <c r="AX158" s="533"/>
      <c r="AY158" s="3"/>
    </row>
    <row r="159" spans="1:52" ht="13">
      <c r="A159" s="525" t="s">
        <v>1086</v>
      </c>
      <c r="B159" s="407" t="s">
        <v>514</v>
      </c>
      <c r="C159" s="407" t="str">
        <f t="shared" si="18"/>
        <v xml:space="preserve"> </v>
      </c>
      <c r="D159" s="527" t="s">
        <v>514</v>
      </c>
      <c r="E159" s="298">
        <v>0</v>
      </c>
      <c r="F159" s="528" t="str">
        <f t="shared" si="15"/>
        <v xml:space="preserve"> </v>
      </c>
      <c r="G159" s="498"/>
      <c r="H159" s="498"/>
      <c r="I159" s="536"/>
      <c r="J159" s="498"/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536"/>
      <c r="W159" s="498"/>
      <c r="X159" s="498"/>
      <c r="Y159" s="498"/>
      <c r="Z159" s="498"/>
      <c r="AA159" s="533"/>
      <c r="AB159" s="529"/>
      <c r="AC159" s="538"/>
      <c r="AD159" s="538"/>
      <c r="AE159" s="529"/>
      <c r="AF159" s="529"/>
      <c r="AG159" s="529"/>
      <c r="AH159" s="529"/>
      <c r="AI159" s="529"/>
      <c r="AJ159" s="7"/>
      <c r="AK159" s="530"/>
      <c r="AL159" s="533"/>
      <c r="AM159" s="492"/>
      <c r="AN159" s="530"/>
      <c r="AO159" s="530"/>
      <c r="AP159" s="533"/>
      <c r="AQ159" s="533"/>
      <c r="AR159" s="533"/>
      <c r="AS159" s="533"/>
      <c r="AT159" s="533"/>
      <c r="AU159" s="537"/>
      <c r="AV159" s="532" t="str">
        <f t="shared" si="16"/>
        <v xml:space="preserve"> </v>
      </c>
      <c r="AW159" s="298">
        <f t="shared" si="17"/>
        <v>0</v>
      </c>
      <c r="AX159" s="533"/>
    </row>
    <row r="160" spans="1:52" ht="13">
      <c r="A160" s="525" t="s">
        <v>1069</v>
      </c>
      <c r="B160" s="407" t="s">
        <v>514</v>
      </c>
      <c r="C160" s="407" t="str">
        <f t="shared" si="18"/>
        <v xml:space="preserve"> </v>
      </c>
      <c r="D160" s="527" t="s">
        <v>514</v>
      </c>
      <c r="E160" s="298">
        <v>0</v>
      </c>
      <c r="F160" s="528" t="str">
        <f t="shared" si="15"/>
        <v xml:space="preserve"> </v>
      </c>
      <c r="G160" s="498"/>
      <c r="H160" s="498"/>
      <c r="I160" s="536"/>
      <c r="J160" s="498"/>
      <c r="K160" s="498"/>
      <c r="L160" s="498"/>
      <c r="M160" s="498"/>
      <c r="N160" s="529"/>
      <c r="O160" s="498"/>
      <c r="P160" s="498"/>
      <c r="Q160" s="498"/>
      <c r="R160" s="498"/>
      <c r="S160" s="498"/>
      <c r="T160" s="498"/>
      <c r="U160" s="498"/>
      <c r="V160" s="536"/>
      <c r="W160" s="498"/>
      <c r="X160" s="498"/>
      <c r="Y160" s="498"/>
      <c r="Z160" s="498"/>
      <c r="AA160" s="533"/>
      <c r="AB160" s="529"/>
      <c r="AC160" s="538"/>
      <c r="AD160" s="538"/>
      <c r="AE160" s="529"/>
      <c r="AF160" s="529"/>
      <c r="AG160" s="529"/>
      <c r="AH160" s="529"/>
      <c r="AI160" s="529"/>
      <c r="AJ160" s="7"/>
      <c r="AK160" s="529"/>
      <c r="AL160" s="538"/>
      <c r="AM160" s="534"/>
      <c r="AN160" s="530"/>
      <c r="AO160" s="530"/>
      <c r="AP160" s="538"/>
      <c r="AQ160" s="538"/>
      <c r="AR160" s="538"/>
      <c r="AS160" s="538"/>
      <c r="AT160" s="538"/>
      <c r="AU160" s="537"/>
      <c r="AV160" s="532" t="str">
        <f t="shared" si="16"/>
        <v xml:space="preserve"> </v>
      </c>
      <c r="AW160" s="298">
        <f t="shared" si="17"/>
        <v>0</v>
      </c>
      <c r="AX160" s="533"/>
    </row>
    <row r="161" spans="1:52" ht="13">
      <c r="A161" s="525" t="s">
        <v>1163</v>
      </c>
      <c r="B161" s="407" t="s">
        <v>514</v>
      </c>
      <c r="C161" s="407" t="str">
        <f t="shared" si="18"/>
        <v xml:space="preserve"> </v>
      </c>
      <c r="D161" s="527" t="s">
        <v>514</v>
      </c>
      <c r="E161" s="298">
        <v>0</v>
      </c>
      <c r="F161" s="528" t="str">
        <f t="shared" si="15"/>
        <v xml:space="preserve"> </v>
      </c>
      <c r="G161" s="498"/>
      <c r="H161" s="498"/>
      <c r="I161" s="536"/>
      <c r="J161" s="498"/>
      <c r="K161" s="498"/>
      <c r="L161" s="498"/>
      <c r="M161" s="498"/>
      <c r="N161" s="529"/>
      <c r="O161" s="498"/>
      <c r="P161" s="498"/>
      <c r="Q161" s="498"/>
      <c r="R161" s="498"/>
      <c r="S161" s="498"/>
      <c r="T161" s="498"/>
      <c r="U161" s="498"/>
      <c r="V161" s="536"/>
      <c r="W161" s="498"/>
      <c r="X161" s="498"/>
      <c r="Y161" s="498"/>
      <c r="Z161" s="498"/>
      <c r="AA161" s="533"/>
      <c r="AB161" s="529"/>
      <c r="AC161" s="538"/>
      <c r="AD161" s="538"/>
      <c r="AE161" s="529"/>
      <c r="AF161" s="529"/>
      <c r="AG161" s="529"/>
      <c r="AH161" s="529"/>
      <c r="AI161" s="529"/>
      <c r="AJ161" s="7"/>
      <c r="AK161" s="529"/>
      <c r="AL161" s="538"/>
      <c r="AM161" s="534"/>
      <c r="AN161" s="530"/>
      <c r="AO161" s="530"/>
      <c r="AP161" s="538"/>
      <c r="AQ161" s="538"/>
      <c r="AR161" s="538"/>
      <c r="AS161" s="538"/>
      <c r="AT161" s="538"/>
      <c r="AU161" s="537"/>
      <c r="AV161" s="532" t="str">
        <f t="shared" si="16"/>
        <v xml:space="preserve"> </v>
      </c>
      <c r="AW161" s="298">
        <f t="shared" si="17"/>
        <v>0</v>
      </c>
      <c r="AX161" s="533"/>
      <c r="AY161" s="3"/>
    </row>
    <row r="162" spans="1:52" s="3" customFormat="1" ht="13">
      <c r="A162" s="525" t="s">
        <v>1087</v>
      </c>
      <c r="B162" s="407" t="s">
        <v>514</v>
      </c>
      <c r="C162" s="407" t="str">
        <f t="shared" si="18"/>
        <v xml:space="preserve"> </v>
      </c>
      <c r="D162" s="527" t="s">
        <v>514</v>
      </c>
      <c r="E162" s="298">
        <v>0</v>
      </c>
      <c r="F162" s="528" t="str">
        <f t="shared" si="15"/>
        <v xml:space="preserve"> </v>
      </c>
      <c r="G162" s="498"/>
      <c r="H162" s="498"/>
      <c r="I162" s="492"/>
      <c r="J162" s="498"/>
      <c r="K162" s="498"/>
      <c r="L162" s="498"/>
      <c r="M162" s="498"/>
      <c r="N162" s="529"/>
      <c r="O162" s="498"/>
      <c r="P162" s="498"/>
      <c r="Q162" s="498"/>
      <c r="R162" s="498"/>
      <c r="S162" s="498"/>
      <c r="T162" s="498"/>
      <c r="U162" s="498"/>
      <c r="V162" s="536"/>
      <c r="W162" s="498"/>
      <c r="X162" s="498"/>
      <c r="Y162" s="498"/>
      <c r="Z162" s="498"/>
      <c r="AA162" s="533"/>
      <c r="AB162" s="529"/>
      <c r="AC162" s="538"/>
      <c r="AD162" s="538"/>
      <c r="AE162" s="529"/>
      <c r="AF162" s="529"/>
      <c r="AG162" s="529"/>
      <c r="AH162" s="529"/>
      <c r="AI162" s="529"/>
      <c r="AJ162" s="7"/>
      <c r="AK162" s="530"/>
      <c r="AL162" s="533"/>
      <c r="AM162" s="492"/>
      <c r="AN162" s="530"/>
      <c r="AO162" s="530"/>
      <c r="AP162" s="538"/>
      <c r="AQ162" s="538"/>
      <c r="AR162" s="538"/>
      <c r="AS162" s="538"/>
      <c r="AT162" s="538"/>
      <c r="AU162" s="537"/>
      <c r="AV162" s="532" t="str">
        <f t="shared" si="16"/>
        <v xml:space="preserve"> </v>
      </c>
      <c r="AW162" s="298">
        <f t="shared" si="17"/>
        <v>0</v>
      </c>
      <c r="AX162" s="533"/>
      <c r="AZ162"/>
    </row>
    <row r="163" spans="1:52" s="3" customFormat="1" ht="13">
      <c r="A163" s="535" t="s">
        <v>1304</v>
      </c>
      <c r="B163" s="407">
        <v>0</v>
      </c>
      <c r="C163" s="407">
        <v>0</v>
      </c>
      <c r="D163" s="527" t="s">
        <v>514</v>
      </c>
      <c r="E163" s="298">
        <v>0</v>
      </c>
      <c r="F163" s="528" t="str">
        <f t="shared" si="15"/>
        <v xml:space="preserve"> </v>
      </c>
      <c r="G163" s="529"/>
      <c r="H163" s="529"/>
      <c r="I163" s="529"/>
      <c r="J163" s="529"/>
      <c r="K163" s="529"/>
      <c r="L163" s="529"/>
      <c r="M163" s="529"/>
      <c r="N163" s="529"/>
      <c r="O163" s="529"/>
      <c r="P163" s="529"/>
      <c r="Q163" s="529"/>
      <c r="R163" s="529"/>
      <c r="S163" s="529"/>
      <c r="T163" s="529"/>
      <c r="U163" s="529"/>
      <c r="V163" s="529"/>
      <c r="W163" s="498"/>
      <c r="X163" s="498"/>
      <c r="Y163" s="498"/>
      <c r="Z163" s="498"/>
      <c r="AA163" s="498"/>
      <c r="AB163" s="498"/>
      <c r="AC163" s="498"/>
      <c r="AD163" s="498"/>
      <c r="AE163" s="498"/>
      <c r="AF163" s="498"/>
      <c r="AG163" s="498"/>
      <c r="AH163" s="498"/>
      <c r="AI163" s="498"/>
      <c r="AJ163" s="7"/>
      <c r="AK163" s="498"/>
      <c r="AL163" s="498"/>
      <c r="AM163" s="536"/>
      <c r="AN163" s="498"/>
      <c r="AO163" s="498"/>
      <c r="AP163" s="533"/>
      <c r="AQ163" s="529"/>
      <c r="AR163" s="533"/>
      <c r="AS163" s="530"/>
      <c r="AT163" s="530"/>
      <c r="AU163" s="537"/>
      <c r="AV163" s="532" t="str">
        <f t="shared" si="16"/>
        <v xml:space="preserve"> </v>
      </c>
      <c r="AW163" s="298">
        <f t="shared" si="17"/>
        <v>0</v>
      </c>
      <c r="AX163" s="533"/>
      <c r="AY163"/>
      <c r="AZ163"/>
    </row>
    <row r="164" spans="1:52" ht="13">
      <c r="A164" s="53" t="s">
        <v>336</v>
      </c>
      <c r="B164" s="407" t="s">
        <v>514</v>
      </c>
      <c r="C164" s="407" t="str">
        <f t="shared" ref="C164:C217" si="19">IFERROR(MINUTE(C$5)-MINUTE(D164)," ")</f>
        <v xml:space="preserve"> </v>
      </c>
      <c r="D164" s="527" t="s">
        <v>514</v>
      </c>
      <c r="E164" s="298">
        <v>0</v>
      </c>
      <c r="F164" s="528" t="str">
        <f t="shared" si="15"/>
        <v xml:space="preserve"> </v>
      </c>
      <c r="G164" s="534"/>
      <c r="H164" s="534"/>
      <c r="I164" s="534"/>
      <c r="J164" s="529"/>
      <c r="K164" s="529"/>
      <c r="L164" s="529"/>
      <c r="M164" s="529"/>
      <c r="N164" s="529"/>
      <c r="O164" s="534"/>
      <c r="P164" s="534"/>
      <c r="Q164" s="534"/>
      <c r="R164" s="534"/>
      <c r="S164" s="534"/>
      <c r="T164" s="534"/>
      <c r="U164" s="534"/>
      <c r="V164" s="492"/>
      <c r="W164" s="530"/>
      <c r="X164" s="530"/>
      <c r="Y164" s="530"/>
      <c r="Z164" s="530"/>
      <c r="AA164" s="538"/>
      <c r="AB164" s="529"/>
      <c r="AC164" s="538"/>
      <c r="AD164" s="538"/>
      <c r="AE164" s="529"/>
      <c r="AF164" s="529"/>
      <c r="AG164" s="529"/>
      <c r="AH164" s="529"/>
      <c r="AI164" s="529"/>
      <c r="AJ164" s="7"/>
      <c r="AK164" s="529"/>
      <c r="AL164" s="538"/>
      <c r="AM164" s="534"/>
      <c r="AN164" s="529"/>
      <c r="AO164" s="529"/>
      <c r="AP164" s="538"/>
      <c r="AQ164" s="538"/>
      <c r="AR164" s="538"/>
      <c r="AS164" s="538"/>
      <c r="AT164" s="538"/>
      <c r="AU164" s="537"/>
      <c r="AV164" s="532" t="str">
        <f t="shared" si="16"/>
        <v xml:space="preserve"> </v>
      </c>
      <c r="AW164" s="298">
        <f t="shared" si="17"/>
        <v>0</v>
      </c>
      <c r="AX164" s="533"/>
      <c r="AY164" s="3"/>
    </row>
    <row r="165" spans="1:52" s="3" customFormat="1" ht="13.5" customHeight="1">
      <c r="A165" s="525" t="s">
        <v>1088</v>
      </c>
      <c r="B165" s="407" t="s">
        <v>514</v>
      </c>
      <c r="C165" s="407" t="str">
        <f t="shared" si="19"/>
        <v xml:space="preserve"> </v>
      </c>
      <c r="D165" s="527" t="s">
        <v>514</v>
      </c>
      <c r="E165" s="298">
        <v>0</v>
      </c>
      <c r="F165" s="528" t="str">
        <f t="shared" si="15"/>
        <v xml:space="preserve"> </v>
      </c>
      <c r="G165" s="529"/>
      <c r="H165" s="529"/>
      <c r="I165" s="534"/>
      <c r="J165" s="529"/>
      <c r="K165" s="529"/>
      <c r="L165" s="529"/>
      <c r="M165" s="529"/>
      <c r="N165" s="529"/>
      <c r="O165" s="529"/>
      <c r="P165" s="529"/>
      <c r="Q165" s="529"/>
      <c r="R165" s="529"/>
      <c r="S165" s="529"/>
      <c r="T165" s="529"/>
      <c r="U165" s="529"/>
      <c r="V165" s="534"/>
      <c r="W165" s="529"/>
      <c r="X165" s="529"/>
      <c r="Y165" s="529"/>
      <c r="Z165" s="529"/>
      <c r="AA165" s="538"/>
      <c r="AB165" s="529"/>
      <c r="AC165" s="538"/>
      <c r="AD165" s="538"/>
      <c r="AE165" s="529"/>
      <c r="AF165" s="529"/>
      <c r="AG165" s="529"/>
      <c r="AH165" s="529"/>
      <c r="AI165" s="529"/>
      <c r="AJ165" s="7"/>
      <c r="AK165" s="529"/>
      <c r="AL165" s="538"/>
      <c r="AM165" s="534"/>
      <c r="AN165" s="529"/>
      <c r="AO165" s="529"/>
      <c r="AP165" s="538"/>
      <c r="AQ165" s="538"/>
      <c r="AR165" s="538"/>
      <c r="AS165" s="538"/>
      <c r="AT165" s="538"/>
      <c r="AU165" s="537"/>
      <c r="AV165" s="532" t="str">
        <f t="shared" si="16"/>
        <v xml:space="preserve"> </v>
      </c>
      <c r="AW165" s="298">
        <f t="shared" si="17"/>
        <v>0</v>
      </c>
      <c r="AX165" s="533"/>
      <c r="AZ165"/>
    </row>
    <row r="166" spans="1:52" ht="13">
      <c r="A166" s="53" t="s">
        <v>148</v>
      </c>
      <c r="B166" s="407" t="s">
        <v>514</v>
      </c>
      <c r="C166" s="407" t="str">
        <f t="shared" si="19"/>
        <v xml:space="preserve"> </v>
      </c>
      <c r="D166" s="527" t="s">
        <v>514</v>
      </c>
      <c r="E166" s="298">
        <v>0</v>
      </c>
      <c r="F166" s="528" t="str">
        <f t="shared" si="15"/>
        <v xml:space="preserve"> </v>
      </c>
      <c r="G166" s="492"/>
      <c r="H166" s="492"/>
      <c r="I166" s="492"/>
      <c r="J166" s="529"/>
      <c r="K166" s="529"/>
      <c r="L166" s="529"/>
      <c r="M166" s="529"/>
      <c r="N166" s="529"/>
      <c r="O166" s="492"/>
      <c r="P166" s="492"/>
      <c r="Q166" s="492"/>
      <c r="R166" s="492"/>
      <c r="S166" s="492"/>
      <c r="T166" s="492"/>
      <c r="U166" s="492"/>
      <c r="V166" s="492"/>
      <c r="W166" s="530"/>
      <c r="X166" s="530"/>
      <c r="Y166" s="530"/>
      <c r="Z166" s="530"/>
      <c r="AA166" s="538"/>
      <c r="AB166" s="529"/>
      <c r="AC166" s="538"/>
      <c r="AD166" s="538"/>
      <c r="AE166" s="529"/>
      <c r="AF166" s="529"/>
      <c r="AG166" s="529"/>
      <c r="AH166" s="529"/>
      <c r="AI166" s="529"/>
      <c r="AJ166" s="7"/>
      <c r="AK166" s="529"/>
      <c r="AL166" s="538"/>
      <c r="AM166" s="534"/>
      <c r="AN166" s="529"/>
      <c r="AO166" s="529"/>
      <c r="AP166" s="533"/>
      <c r="AQ166" s="533"/>
      <c r="AR166" s="533"/>
      <c r="AS166" s="533"/>
      <c r="AT166" s="533"/>
      <c r="AU166" s="537"/>
      <c r="AV166" s="532" t="str">
        <f t="shared" si="16"/>
        <v xml:space="preserve"> </v>
      </c>
      <c r="AW166" s="298">
        <f t="shared" si="17"/>
        <v>0</v>
      </c>
      <c r="AX166" s="533"/>
      <c r="AY166" s="3"/>
    </row>
    <row r="167" spans="1:52" ht="13">
      <c r="A167" s="525" t="s">
        <v>770</v>
      </c>
      <c r="B167" s="407" t="s">
        <v>514</v>
      </c>
      <c r="C167" s="407" t="str">
        <f t="shared" si="19"/>
        <v xml:space="preserve"> </v>
      </c>
      <c r="D167" s="527" t="s">
        <v>514</v>
      </c>
      <c r="E167" s="298">
        <v>0</v>
      </c>
      <c r="F167" s="528" t="str">
        <f t="shared" si="15"/>
        <v xml:space="preserve"> </v>
      </c>
      <c r="G167" s="534"/>
      <c r="H167" s="534"/>
      <c r="I167" s="534"/>
      <c r="J167" s="529"/>
      <c r="K167" s="529"/>
      <c r="L167" s="529"/>
      <c r="M167" s="529"/>
      <c r="N167" s="529"/>
      <c r="O167" s="534"/>
      <c r="P167" s="534"/>
      <c r="Q167" s="534"/>
      <c r="R167" s="534"/>
      <c r="S167" s="534"/>
      <c r="T167" s="534"/>
      <c r="U167" s="534"/>
      <c r="V167" s="534"/>
      <c r="W167" s="529"/>
      <c r="X167" s="529"/>
      <c r="Y167" s="529"/>
      <c r="Z167" s="529"/>
      <c r="AA167" s="533"/>
      <c r="AB167" s="529"/>
      <c r="AC167" s="538"/>
      <c r="AD167" s="538"/>
      <c r="AE167" s="529"/>
      <c r="AF167" s="529"/>
      <c r="AG167" s="529"/>
      <c r="AH167" s="529"/>
      <c r="AI167" s="529"/>
      <c r="AJ167" s="7"/>
      <c r="AK167" s="530"/>
      <c r="AL167" s="533"/>
      <c r="AM167" s="492"/>
      <c r="AN167" s="530"/>
      <c r="AO167" s="530"/>
      <c r="AP167" s="533"/>
      <c r="AQ167" s="533"/>
      <c r="AR167" s="533"/>
      <c r="AS167" s="533"/>
      <c r="AT167" s="533"/>
      <c r="AU167" s="537"/>
      <c r="AV167" s="532" t="str">
        <f t="shared" si="16"/>
        <v xml:space="preserve"> </v>
      </c>
      <c r="AW167" s="298">
        <f t="shared" si="17"/>
        <v>0</v>
      </c>
      <c r="AX167" s="533"/>
      <c r="AY167" s="3"/>
    </row>
    <row r="168" spans="1:52" ht="13">
      <c r="A168" s="53" t="s">
        <v>681</v>
      </c>
      <c r="B168" s="407" t="s">
        <v>514</v>
      </c>
      <c r="C168" s="407" t="str">
        <f t="shared" si="19"/>
        <v xml:space="preserve"> </v>
      </c>
      <c r="D168" s="527" t="s">
        <v>514</v>
      </c>
      <c r="E168" s="298">
        <v>0</v>
      </c>
      <c r="F168" s="528" t="str">
        <f t="shared" si="15"/>
        <v xml:space="preserve"> </v>
      </c>
      <c r="G168" s="534"/>
      <c r="H168" s="534"/>
      <c r="I168" s="492"/>
      <c r="J168" s="529"/>
      <c r="K168" s="529"/>
      <c r="L168" s="529"/>
      <c r="M168" s="529"/>
      <c r="N168" s="529"/>
      <c r="O168" s="492"/>
      <c r="P168" s="492"/>
      <c r="Q168" s="492"/>
      <c r="R168" s="492"/>
      <c r="S168" s="492"/>
      <c r="T168" s="492"/>
      <c r="U168" s="492"/>
      <c r="V168" s="492"/>
      <c r="W168" s="530"/>
      <c r="X168" s="530"/>
      <c r="Y168" s="530"/>
      <c r="Z168" s="530"/>
      <c r="AA168" s="533"/>
      <c r="AB168" s="529"/>
      <c r="AC168" s="538"/>
      <c r="AD168" s="538"/>
      <c r="AE168" s="529"/>
      <c r="AF168" s="529"/>
      <c r="AG168" s="529"/>
      <c r="AH168" s="529"/>
      <c r="AI168" s="529"/>
      <c r="AJ168" s="7"/>
      <c r="AK168" s="530"/>
      <c r="AL168" s="533"/>
      <c r="AM168" s="492"/>
      <c r="AN168" s="530"/>
      <c r="AO168" s="530"/>
      <c r="AP168" s="533"/>
      <c r="AQ168" s="533"/>
      <c r="AR168" s="533"/>
      <c r="AS168" s="533"/>
      <c r="AT168" s="533"/>
      <c r="AU168" s="544"/>
      <c r="AV168" s="532" t="str">
        <f t="shared" si="16"/>
        <v xml:space="preserve"> </v>
      </c>
      <c r="AW168" s="298">
        <f t="shared" si="17"/>
        <v>0</v>
      </c>
      <c r="AX168" s="533"/>
    </row>
    <row r="169" spans="1:52" ht="13">
      <c r="A169" s="525" t="s">
        <v>1089</v>
      </c>
      <c r="B169" s="407" t="s">
        <v>514</v>
      </c>
      <c r="C169" s="407" t="str">
        <f t="shared" si="19"/>
        <v xml:space="preserve"> </v>
      </c>
      <c r="D169" s="527" t="s">
        <v>514</v>
      </c>
      <c r="E169" s="298">
        <v>0</v>
      </c>
      <c r="F169" s="528" t="str">
        <f t="shared" si="15"/>
        <v xml:space="preserve"> </v>
      </c>
      <c r="G169" s="529"/>
      <c r="H169" s="529"/>
      <c r="I169" s="534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34"/>
      <c r="W169" s="529"/>
      <c r="X169" s="529"/>
      <c r="Y169" s="529"/>
      <c r="Z169" s="529"/>
      <c r="AA169" s="538"/>
      <c r="AB169" s="529"/>
      <c r="AC169" s="538"/>
      <c r="AD169" s="538"/>
      <c r="AE169" s="529"/>
      <c r="AF169" s="529"/>
      <c r="AG169" s="529"/>
      <c r="AH169" s="529"/>
      <c r="AI169" s="529"/>
      <c r="AJ169" s="7"/>
      <c r="AK169" s="529"/>
      <c r="AL169" s="538"/>
      <c r="AM169" s="534"/>
      <c r="AN169" s="529"/>
      <c r="AO169" s="529"/>
      <c r="AP169" s="538"/>
      <c r="AQ169" s="538"/>
      <c r="AR169" s="538"/>
      <c r="AS169" s="538"/>
      <c r="AT169" s="538"/>
      <c r="AU169" s="537"/>
      <c r="AV169" s="532" t="str">
        <f t="shared" si="16"/>
        <v xml:space="preserve"> </v>
      </c>
      <c r="AW169" s="298">
        <f t="shared" si="17"/>
        <v>0</v>
      </c>
      <c r="AX169" s="533"/>
      <c r="AY169" s="3"/>
    </row>
    <row r="170" spans="1:52" ht="13">
      <c r="A170" s="53" t="s">
        <v>360</v>
      </c>
      <c r="B170" s="407" t="s">
        <v>514</v>
      </c>
      <c r="C170" s="407" t="str">
        <f t="shared" si="19"/>
        <v xml:space="preserve"> </v>
      </c>
      <c r="D170" s="527" t="s">
        <v>514</v>
      </c>
      <c r="E170" s="298">
        <v>0</v>
      </c>
      <c r="F170" s="528" t="str">
        <f t="shared" si="15"/>
        <v xml:space="preserve"> </v>
      </c>
      <c r="G170" s="534"/>
      <c r="H170" s="534"/>
      <c r="I170" s="534"/>
      <c r="J170" s="529"/>
      <c r="K170" s="529"/>
      <c r="L170" s="529"/>
      <c r="M170" s="529"/>
      <c r="N170" s="529"/>
      <c r="O170" s="534"/>
      <c r="P170" s="534"/>
      <c r="Q170" s="534"/>
      <c r="R170" s="534"/>
      <c r="S170" s="534"/>
      <c r="T170" s="534"/>
      <c r="U170" s="534"/>
      <c r="V170" s="534"/>
      <c r="W170" s="529"/>
      <c r="X170" s="529"/>
      <c r="Y170" s="529"/>
      <c r="Z170" s="529"/>
      <c r="AA170" s="538"/>
      <c r="AB170" s="529"/>
      <c r="AC170" s="538"/>
      <c r="AD170" s="538"/>
      <c r="AE170" s="529"/>
      <c r="AF170" s="529"/>
      <c r="AG170" s="529"/>
      <c r="AH170" s="529"/>
      <c r="AI170" s="529"/>
      <c r="AJ170" s="7"/>
      <c r="AK170" s="529"/>
      <c r="AL170" s="538"/>
      <c r="AM170" s="534"/>
      <c r="AN170" s="529"/>
      <c r="AO170" s="529"/>
      <c r="AP170" s="538"/>
      <c r="AQ170" s="538"/>
      <c r="AR170" s="538"/>
      <c r="AS170" s="538"/>
      <c r="AT170" s="538"/>
      <c r="AU170" s="537"/>
      <c r="AV170" s="532" t="str">
        <f t="shared" si="16"/>
        <v xml:space="preserve"> </v>
      </c>
      <c r="AW170" s="298">
        <f t="shared" si="17"/>
        <v>0</v>
      </c>
      <c r="AX170" s="533"/>
    </row>
    <row r="171" spans="1:52" ht="13">
      <c r="A171" s="525" t="s">
        <v>1121</v>
      </c>
      <c r="B171" s="407" t="s">
        <v>514</v>
      </c>
      <c r="C171" s="407" t="str">
        <f t="shared" si="19"/>
        <v xml:space="preserve"> </v>
      </c>
      <c r="D171" s="527" t="s">
        <v>514</v>
      </c>
      <c r="E171" s="298">
        <v>0</v>
      </c>
      <c r="F171" s="528" t="str">
        <f t="shared" si="15"/>
        <v xml:space="preserve"> </v>
      </c>
      <c r="G171" s="529"/>
      <c r="H171" s="529"/>
      <c r="I171" s="534"/>
      <c r="J171" s="529"/>
      <c r="K171" s="529"/>
      <c r="L171" s="529"/>
      <c r="M171" s="529"/>
      <c r="N171" s="529"/>
      <c r="O171" s="529"/>
      <c r="P171" s="529"/>
      <c r="Q171" s="529"/>
      <c r="R171" s="529"/>
      <c r="S171" s="529"/>
      <c r="T171" s="529"/>
      <c r="U171" s="529"/>
      <c r="V171" s="536"/>
      <c r="W171" s="498"/>
      <c r="X171" s="498"/>
      <c r="Y171" s="498"/>
      <c r="Z171" s="498"/>
      <c r="AA171" s="533"/>
      <c r="AB171" s="529"/>
      <c r="AC171" s="538"/>
      <c r="AD171" s="538"/>
      <c r="AE171" s="529"/>
      <c r="AF171" s="529"/>
      <c r="AG171" s="529"/>
      <c r="AH171" s="529"/>
      <c r="AI171" s="529"/>
      <c r="AJ171" s="122"/>
      <c r="AK171" s="530"/>
      <c r="AL171" s="533"/>
      <c r="AM171" s="492"/>
      <c r="AN171" s="530"/>
      <c r="AO171" s="530"/>
      <c r="AP171" s="538"/>
      <c r="AQ171" s="538"/>
      <c r="AR171" s="538"/>
      <c r="AS171" s="538"/>
      <c r="AT171" s="538"/>
      <c r="AU171" s="537"/>
      <c r="AV171" s="532" t="str">
        <f t="shared" si="16"/>
        <v xml:space="preserve"> </v>
      </c>
      <c r="AW171" s="298">
        <f t="shared" si="17"/>
        <v>0</v>
      </c>
      <c r="AX171" s="533"/>
      <c r="AZ171" s="3"/>
    </row>
    <row r="172" spans="1:52" ht="13">
      <c r="A172" s="535" t="s">
        <v>0</v>
      </c>
      <c r="B172" s="407">
        <v>8</v>
      </c>
      <c r="C172" s="407" t="str">
        <f t="shared" si="19"/>
        <v xml:space="preserve"> </v>
      </c>
      <c r="D172" s="527" t="s">
        <v>514</v>
      </c>
      <c r="E172" s="298">
        <v>0</v>
      </c>
      <c r="F172" s="528" t="str">
        <f t="shared" si="15"/>
        <v xml:space="preserve"> </v>
      </c>
      <c r="G172" s="529"/>
      <c r="H172" s="529"/>
      <c r="I172" s="529"/>
      <c r="J172" s="529"/>
      <c r="K172" s="529"/>
      <c r="L172" s="529"/>
      <c r="M172" s="529"/>
      <c r="N172" s="529"/>
      <c r="O172" s="529"/>
      <c r="P172" s="529"/>
      <c r="Q172" s="529"/>
      <c r="R172" s="529"/>
      <c r="S172" s="529"/>
      <c r="T172" s="529"/>
      <c r="U172" s="529"/>
      <c r="V172" s="529"/>
      <c r="W172" s="529"/>
      <c r="X172" s="529"/>
      <c r="Y172" s="529"/>
      <c r="Z172" s="529"/>
      <c r="AA172" s="529"/>
      <c r="AB172" s="529"/>
      <c r="AC172" s="530"/>
      <c r="AD172" s="530"/>
      <c r="AE172" s="530"/>
      <c r="AF172" s="530"/>
      <c r="AG172" s="530"/>
      <c r="AH172" s="530"/>
      <c r="AI172" s="530"/>
      <c r="AJ172" s="7"/>
      <c r="AK172" s="529"/>
      <c r="AL172" s="529"/>
      <c r="AM172" s="534"/>
      <c r="AN172" s="530"/>
      <c r="AO172" s="530"/>
      <c r="AP172" s="533"/>
      <c r="AQ172" s="529"/>
      <c r="AR172" s="533"/>
      <c r="AS172" s="530"/>
      <c r="AT172" s="530"/>
      <c r="AU172" s="537"/>
      <c r="AV172" s="532" t="str">
        <f t="shared" si="16"/>
        <v xml:space="preserve"> </v>
      </c>
      <c r="AW172" s="298">
        <f t="shared" si="17"/>
        <v>0</v>
      </c>
      <c r="AX172" s="533"/>
    </row>
    <row r="173" spans="1:52" ht="13">
      <c r="A173" s="53" t="s">
        <v>338</v>
      </c>
      <c r="B173" s="407" t="s">
        <v>514</v>
      </c>
      <c r="C173" s="407" t="str">
        <f t="shared" si="19"/>
        <v xml:space="preserve"> </v>
      </c>
      <c r="D173" s="527" t="s">
        <v>514</v>
      </c>
      <c r="E173" s="298">
        <v>0</v>
      </c>
      <c r="F173" s="528" t="str">
        <f t="shared" si="15"/>
        <v xml:space="preserve"> </v>
      </c>
      <c r="G173" s="534"/>
      <c r="H173" s="534"/>
      <c r="I173" s="492"/>
      <c r="J173" s="529"/>
      <c r="K173" s="529"/>
      <c r="L173" s="529"/>
      <c r="M173" s="529"/>
      <c r="N173" s="529"/>
      <c r="O173" s="492"/>
      <c r="P173" s="492"/>
      <c r="Q173" s="492"/>
      <c r="R173" s="492"/>
      <c r="S173" s="492"/>
      <c r="T173" s="492"/>
      <c r="U173" s="492"/>
      <c r="V173" s="492"/>
      <c r="W173" s="530"/>
      <c r="X173" s="530"/>
      <c r="Y173" s="530"/>
      <c r="Z173" s="530"/>
      <c r="AA173" s="533"/>
      <c r="AB173" s="529"/>
      <c r="AC173" s="538"/>
      <c r="AD173" s="538"/>
      <c r="AE173" s="529"/>
      <c r="AF173" s="529"/>
      <c r="AG173" s="529"/>
      <c r="AH173" s="529"/>
      <c r="AI173" s="529"/>
      <c r="AJ173" s="7"/>
      <c r="AK173" s="530"/>
      <c r="AL173" s="533"/>
      <c r="AM173" s="492"/>
      <c r="AN173" s="530"/>
      <c r="AO173" s="530"/>
      <c r="AP173" s="538"/>
      <c r="AQ173" s="538"/>
      <c r="AR173" s="538"/>
      <c r="AS173" s="538"/>
      <c r="AT173" s="538"/>
      <c r="AU173" s="537"/>
      <c r="AV173" s="532" t="str">
        <f t="shared" si="16"/>
        <v xml:space="preserve"> </v>
      </c>
      <c r="AW173" s="298">
        <f t="shared" si="17"/>
        <v>0</v>
      </c>
      <c r="AX173" s="533"/>
    </row>
    <row r="174" spans="1:52" ht="13">
      <c r="A174" s="535" t="s">
        <v>1190</v>
      </c>
      <c r="B174" s="407" t="s">
        <v>514</v>
      </c>
      <c r="C174" s="407" t="str">
        <f t="shared" si="19"/>
        <v xml:space="preserve"> </v>
      </c>
      <c r="D174" s="527" t="s">
        <v>514</v>
      </c>
      <c r="E174" s="298">
        <v>0</v>
      </c>
      <c r="F174" s="528" t="str">
        <f t="shared" si="15"/>
        <v xml:space="preserve"> </v>
      </c>
      <c r="G174" s="534"/>
      <c r="H174" s="534"/>
      <c r="I174" s="492"/>
      <c r="J174" s="529"/>
      <c r="K174" s="529"/>
      <c r="L174" s="529"/>
      <c r="M174" s="529"/>
      <c r="N174" s="529"/>
      <c r="O174" s="534"/>
      <c r="P174" s="534"/>
      <c r="Q174" s="534"/>
      <c r="R174" s="534"/>
      <c r="S174" s="534"/>
      <c r="T174" s="534"/>
      <c r="U174" s="534"/>
      <c r="V174" s="534"/>
      <c r="W174" s="529"/>
      <c r="X174" s="529"/>
      <c r="Y174" s="529"/>
      <c r="Z174" s="529"/>
      <c r="AA174" s="529"/>
      <c r="AB174" s="529"/>
      <c r="AC174" s="538"/>
      <c r="AD174" s="538"/>
      <c r="AE174" s="529"/>
      <c r="AF174" s="529"/>
      <c r="AG174" s="529"/>
      <c r="AH174" s="529"/>
      <c r="AI174" s="529"/>
      <c r="AJ174" s="7"/>
      <c r="AK174" s="529"/>
      <c r="AL174" s="529"/>
      <c r="AM174" s="534"/>
      <c r="AN174" s="530"/>
      <c r="AO174" s="530"/>
      <c r="AP174" s="538"/>
      <c r="AQ174" s="538"/>
      <c r="AR174" s="538"/>
      <c r="AS174" s="538"/>
      <c r="AT174" s="538"/>
      <c r="AU174" s="544"/>
      <c r="AV174" s="532" t="str">
        <f t="shared" si="16"/>
        <v xml:space="preserve"> </v>
      </c>
      <c r="AW174" s="298">
        <f t="shared" si="17"/>
        <v>0</v>
      </c>
      <c r="AX174" s="533"/>
    </row>
    <row r="175" spans="1:52" ht="13">
      <c r="A175" s="53" t="s">
        <v>389</v>
      </c>
      <c r="B175" s="407" t="s">
        <v>514</v>
      </c>
      <c r="C175" s="407" t="str">
        <f t="shared" si="19"/>
        <v xml:space="preserve"> </v>
      </c>
      <c r="D175" s="527" t="s">
        <v>514</v>
      </c>
      <c r="E175" s="298">
        <v>0</v>
      </c>
      <c r="F175" s="528" t="str">
        <f t="shared" si="15"/>
        <v xml:space="preserve"> </v>
      </c>
      <c r="G175" s="534"/>
      <c r="H175" s="534"/>
      <c r="I175" s="534"/>
      <c r="J175" s="529"/>
      <c r="K175" s="529"/>
      <c r="L175" s="529"/>
      <c r="M175" s="529"/>
      <c r="N175" s="529"/>
      <c r="O175" s="534"/>
      <c r="P175" s="534"/>
      <c r="Q175" s="534"/>
      <c r="R175" s="534"/>
      <c r="S175" s="534"/>
      <c r="T175" s="534"/>
      <c r="U175" s="534"/>
      <c r="V175" s="492"/>
      <c r="W175" s="530"/>
      <c r="X175" s="530"/>
      <c r="Y175" s="530"/>
      <c r="Z175" s="530"/>
      <c r="AA175" s="538"/>
      <c r="AB175" s="529"/>
      <c r="AC175" s="538"/>
      <c r="AD175" s="538"/>
      <c r="AE175" s="529"/>
      <c r="AF175" s="529"/>
      <c r="AG175" s="529"/>
      <c r="AH175" s="529"/>
      <c r="AI175" s="529"/>
      <c r="AJ175" s="7"/>
      <c r="AK175" s="529"/>
      <c r="AL175" s="538"/>
      <c r="AM175" s="534"/>
      <c r="AN175" s="529"/>
      <c r="AO175" s="529"/>
      <c r="AP175" s="533"/>
      <c r="AQ175" s="533"/>
      <c r="AR175" s="533"/>
      <c r="AS175" s="533"/>
      <c r="AT175" s="533"/>
      <c r="AU175" s="537"/>
      <c r="AV175" s="532" t="str">
        <f t="shared" si="16"/>
        <v xml:space="preserve"> </v>
      </c>
      <c r="AW175" s="298">
        <f t="shared" si="17"/>
        <v>0</v>
      </c>
      <c r="AX175" s="533"/>
    </row>
    <row r="176" spans="1:52" ht="13">
      <c r="A176" s="525" t="s">
        <v>901</v>
      </c>
      <c r="B176" s="407" t="s">
        <v>514</v>
      </c>
      <c r="C176" s="407" t="str">
        <f t="shared" si="19"/>
        <v xml:space="preserve"> </v>
      </c>
      <c r="D176" s="527" t="s">
        <v>514</v>
      </c>
      <c r="E176" s="298">
        <v>0</v>
      </c>
      <c r="F176" s="528" t="str">
        <f t="shared" ref="F176:F239" si="20">IFERROR(AVERAGEA(G176:AT176), " ")</f>
        <v xml:space="preserve"> </v>
      </c>
      <c r="G176" s="529"/>
      <c r="H176" s="529"/>
      <c r="I176" s="534"/>
      <c r="J176" s="529"/>
      <c r="K176" s="529"/>
      <c r="L176" s="529"/>
      <c r="M176" s="529"/>
      <c r="N176" s="529"/>
      <c r="O176" s="529"/>
      <c r="P176" s="529"/>
      <c r="Q176" s="529"/>
      <c r="R176" s="529"/>
      <c r="S176" s="529"/>
      <c r="T176" s="529"/>
      <c r="U176" s="529"/>
      <c r="V176" s="534"/>
      <c r="W176" s="529"/>
      <c r="X176" s="529"/>
      <c r="Y176" s="529"/>
      <c r="Z176" s="529"/>
      <c r="AA176" s="538"/>
      <c r="AB176" s="529"/>
      <c r="AC176" s="538"/>
      <c r="AD176" s="538"/>
      <c r="AE176" s="529"/>
      <c r="AF176" s="529"/>
      <c r="AG176" s="529"/>
      <c r="AH176" s="529"/>
      <c r="AI176" s="529"/>
      <c r="AJ176" s="7"/>
      <c r="AK176" s="529"/>
      <c r="AL176" s="538"/>
      <c r="AM176" s="534"/>
      <c r="AN176" s="529"/>
      <c r="AO176" s="529"/>
      <c r="AP176" s="538"/>
      <c r="AQ176" s="538"/>
      <c r="AR176" s="538"/>
      <c r="AS176" s="538"/>
      <c r="AT176" s="538"/>
      <c r="AU176" s="537"/>
      <c r="AV176" s="532" t="str">
        <f t="shared" ref="AV176:AV239" si="21">IF(MIN(G176:AT176)=0," ",MIN(G176:AT176))</f>
        <v xml:space="preserve"> </v>
      </c>
      <c r="AW176" s="298">
        <f t="shared" ref="AW176:AW239" si="22">COUNTA(G176:AT176)</f>
        <v>0</v>
      </c>
      <c r="AX176" s="533"/>
    </row>
    <row r="177" spans="1:52" ht="13">
      <c r="A177" s="525" t="s">
        <v>1031</v>
      </c>
      <c r="B177" s="407" t="s">
        <v>514</v>
      </c>
      <c r="C177" s="407" t="str">
        <f t="shared" si="19"/>
        <v xml:space="preserve"> </v>
      </c>
      <c r="D177" s="527" t="s">
        <v>514</v>
      </c>
      <c r="E177" s="298">
        <v>0</v>
      </c>
      <c r="F177" s="528" t="str">
        <f t="shared" si="20"/>
        <v xml:space="preserve"> </v>
      </c>
      <c r="G177" s="529"/>
      <c r="H177" s="529"/>
      <c r="I177" s="534"/>
      <c r="J177" s="529"/>
      <c r="K177" s="529"/>
      <c r="L177" s="529"/>
      <c r="M177" s="529"/>
      <c r="N177" s="529"/>
      <c r="O177" s="529"/>
      <c r="P177" s="529"/>
      <c r="Q177" s="529"/>
      <c r="R177" s="529"/>
      <c r="S177" s="529"/>
      <c r="T177" s="529"/>
      <c r="U177" s="529"/>
      <c r="V177" s="536"/>
      <c r="W177" s="498"/>
      <c r="X177" s="498"/>
      <c r="Y177" s="498"/>
      <c r="Z177" s="498"/>
      <c r="AA177" s="538"/>
      <c r="AB177" s="529"/>
      <c r="AC177" s="538"/>
      <c r="AD177" s="538"/>
      <c r="AE177" s="529"/>
      <c r="AF177" s="529"/>
      <c r="AG177" s="529"/>
      <c r="AH177" s="529"/>
      <c r="AI177" s="529"/>
      <c r="AJ177" s="7"/>
      <c r="AK177" s="529"/>
      <c r="AL177" s="538"/>
      <c r="AM177" s="534"/>
      <c r="AN177" s="529"/>
      <c r="AO177" s="529"/>
      <c r="AP177" s="533"/>
      <c r="AQ177" s="533"/>
      <c r="AR177" s="533"/>
      <c r="AS177" s="533"/>
      <c r="AT177" s="533"/>
      <c r="AU177" s="537"/>
      <c r="AV177" s="532" t="str">
        <f t="shared" si="21"/>
        <v xml:space="preserve"> </v>
      </c>
      <c r="AW177" s="298">
        <f t="shared" si="22"/>
        <v>0</v>
      </c>
      <c r="AX177" s="533"/>
    </row>
    <row r="178" spans="1:52" ht="13">
      <c r="A178" s="525" t="s">
        <v>1305</v>
      </c>
      <c r="B178" s="407">
        <v>12</v>
      </c>
      <c r="C178" s="407" t="str">
        <f t="shared" si="19"/>
        <v xml:space="preserve"> </v>
      </c>
      <c r="D178" s="527" t="s">
        <v>514</v>
      </c>
      <c r="E178" s="298">
        <v>0</v>
      </c>
      <c r="F178" s="528" t="str">
        <f t="shared" si="20"/>
        <v xml:space="preserve"> </v>
      </c>
      <c r="G178" s="529"/>
      <c r="H178" s="529"/>
      <c r="I178" s="529"/>
      <c r="J178" s="529"/>
      <c r="K178" s="529"/>
      <c r="L178" s="529"/>
      <c r="M178" s="529"/>
      <c r="N178" s="529"/>
      <c r="O178" s="529"/>
      <c r="P178" s="529"/>
      <c r="Q178" s="529"/>
      <c r="R178" s="529"/>
      <c r="S178" s="529"/>
      <c r="T178" s="529"/>
      <c r="U178" s="529"/>
      <c r="V178" s="529"/>
      <c r="W178" s="529"/>
      <c r="X178" s="529"/>
      <c r="Y178" s="529"/>
      <c r="Z178" s="529"/>
      <c r="AA178" s="545"/>
      <c r="AB178" s="498"/>
      <c r="AC178" s="545"/>
      <c r="AD178" s="545"/>
      <c r="AE178" s="498"/>
      <c r="AF178" s="498"/>
      <c r="AG178" s="498"/>
      <c r="AH178" s="498"/>
      <c r="AI178" s="498"/>
      <c r="AJ178" s="7"/>
      <c r="AK178" s="529"/>
      <c r="AL178" s="534"/>
      <c r="AM178" s="530"/>
      <c r="AN178" s="529"/>
      <c r="AO178" s="529"/>
      <c r="AP178" s="533"/>
      <c r="AQ178" s="529"/>
      <c r="AR178" s="533"/>
      <c r="AS178" s="530"/>
      <c r="AT178" s="530"/>
      <c r="AU178" s="537"/>
      <c r="AV178" s="532" t="str">
        <f t="shared" si="21"/>
        <v xml:space="preserve"> </v>
      </c>
      <c r="AW178" s="298">
        <f t="shared" si="22"/>
        <v>0</v>
      </c>
      <c r="AX178" s="533"/>
      <c r="AY178" s="3"/>
    </row>
    <row r="179" spans="1:52" ht="13">
      <c r="A179" s="525" t="s">
        <v>891</v>
      </c>
      <c r="B179" s="407" t="s">
        <v>514</v>
      </c>
      <c r="C179" s="407" t="str">
        <f t="shared" si="19"/>
        <v xml:space="preserve"> </v>
      </c>
      <c r="D179" s="527" t="s">
        <v>514</v>
      </c>
      <c r="E179" s="298">
        <v>0</v>
      </c>
      <c r="F179" s="528" t="str">
        <f t="shared" si="20"/>
        <v xml:space="preserve"> </v>
      </c>
      <c r="G179" s="529"/>
      <c r="H179" s="529"/>
      <c r="I179" s="534"/>
      <c r="J179" s="529"/>
      <c r="K179" s="529"/>
      <c r="L179" s="529"/>
      <c r="M179" s="529"/>
      <c r="N179" s="529"/>
      <c r="O179" s="529"/>
      <c r="P179" s="529"/>
      <c r="Q179" s="529"/>
      <c r="R179" s="529"/>
      <c r="S179" s="529"/>
      <c r="T179" s="529"/>
      <c r="U179" s="529"/>
      <c r="V179" s="534"/>
      <c r="W179" s="529"/>
      <c r="X179" s="529"/>
      <c r="Y179" s="529"/>
      <c r="Z179" s="529"/>
      <c r="AA179" s="533"/>
      <c r="AB179" s="529"/>
      <c r="AC179" s="538"/>
      <c r="AD179" s="538"/>
      <c r="AE179" s="529"/>
      <c r="AF179" s="529"/>
      <c r="AG179" s="529"/>
      <c r="AH179" s="529"/>
      <c r="AI179" s="529"/>
      <c r="AJ179" s="7"/>
      <c r="AK179" s="530"/>
      <c r="AL179" s="533"/>
      <c r="AM179" s="492"/>
      <c r="AN179" s="530"/>
      <c r="AO179" s="530"/>
      <c r="AP179" s="533"/>
      <c r="AQ179" s="533"/>
      <c r="AR179" s="533"/>
      <c r="AS179" s="533"/>
      <c r="AT179" s="533"/>
      <c r="AU179" s="537"/>
      <c r="AV179" s="532" t="str">
        <f t="shared" si="21"/>
        <v xml:space="preserve"> </v>
      </c>
      <c r="AW179" s="298">
        <f t="shared" si="22"/>
        <v>0</v>
      </c>
      <c r="AX179" s="533"/>
      <c r="AY179" s="3"/>
    </row>
    <row r="180" spans="1:52" ht="13">
      <c r="A180" s="525" t="s">
        <v>1306</v>
      </c>
      <c r="B180" s="407">
        <v>7</v>
      </c>
      <c r="C180" s="407" t="str">
        <f t="shared" si="19"/>
        <v xml:space="preserve"> </v>
      </c>
      <c r="D180" s="527" t="s">
        <v>514</v>
      </c>
      <c r="E180" s="298">
        <v>0</v>
      </c>
      <c r="F180" s="528" t="str">
        <f t="shared" si="20"/>
        <v xml:space="preserve"> </v>
      </c>
      <c r="G180" s="529"/>
      <c r="H180" s="529"/>
      <c r="I180" s="529"/>
      <c r="J180" s="529"/>
      <c r="K180" s="529"/>
      <c r="L180" s="529"/>
      <c r="M180" s="529"/>
      <c r="N180" s="529"/>
      <c r="O180" s="529"/>
      <c r="P180" s="529"/>
      <c r="Q180" s="529"/>
      <c r="R180" s="529"/>
      <c r="S180" s="529"/>
      <c r="T180" s="529"/>
      <c r="U180" s="529"/>
      <c r="V180" s="529"/>
      <c r="W180" s="529"/>
      <c r="X180" s="529"/>
      <c r="Y180" s="529"/>
      <c r="Z180" s="529"/>
      <c r="AA180" s="545"/>
      <c r="AB180" s="498"/>
      <c r="AC180" s="545"/>
      <c r="AD180" s="545"/>
      <c r="AE180" s="498"/>
      <c r="AF180" s="498"/>
      <c r="AG180" s="498"/>
      <c r="AH180" s="498"/>
      <c r="AI180" s="498"/>
      <c r="AJ180" s="7"/>
      <c r="AK180" s="529"/>
      <c r="AL180" s="534"/>
      <c r="AM180" s="530"/>
      <c r="AN180" s="529"/>
      <c r="AO180" s="529"/>
      <c r="AP180" s="533"/>
      <c r="AQ180" s="529"/>
      <c r="AR180" s="533"/>
      <c r="AS180" s="530"/>
      <c r="AT180" s="530"/>
      <c r="AU180" s="544"/>
      <c r="AV180" s="532" t="str">
        <f t="shared" si="21"/>
        <v xml:space="preserve"> </v>
      </c>
      <c r="AW180" s="298">
        <f t="shared" si="22"/>
        <v>0</v>
      </c>
      <c r="AX180" s="533"/>
      <c r="AY180" s="3"/>
    </row>
    <row r="181" spans="1:52" s="3" customFormat="1" ht="13">
      <c r="A181" s="53" t="s">
        <v>682</v>
      </c>
      <c r="B181" s="407" t="s">
        <v>514</v>
      </c>
      <c r="C181" s="407" t="str">
        <f t="shared" si="19"/>
        <v xml:space="preserve"> </v>
      </c>
      <c r="D181" s="527" t="s">
        <v>514</v>
      </c>
      <c r="E181" s="298">
        <v>0</v>
      </c>
      <c r="F181" s="528" t="str">
        <f t="shared" si="20"/>
        <v xml:space="preserve"> </v>
      </c>
      <c r="G181" s="534"/>
      <c r="H181" s="534"/>
      <c r="I181" s="534"/>
      <c r="J181" s="529"/>
      <c r="K181" s="529"/>
      <c r="L181" s="529"/>
      <c r="M181" s="529"/>
      <c r="N181" s="529"/>
      <c r="O181" s="534"/>
      <c r="P181" s="534"/>
      <c r="Q181" s="534"/>
      <c r="R181" s="534"/>
      <c r="S181" s="534"/>
      <c r="T181" s="534"/>
      <c r="U181" s="534"/>
      <c r="V181" s="534"/>
      <c r="W181" s="529"/>
      <c r="X181" s="529"/>
      <c r="Y181" s="529"/>
      <c r="Z181" s="529"/>
      <c r="AA181" s="538"/>
      <c r="AB181" s="529"/>
      <c r="AC181" s="538"/>
      <c r="AD181" s="538"/>
      <c r="AE181" s="529"/>
      <c r="AF181" s="529"/>
      <c r="AG181" s="529"/>
      <c r="AH181" s="529"/>
      <c r="AI181" s="529"/>
      <c r="AJ181" s="7"/>
      <c r="AK181" s="529"/>
      <c r="AL181" s="538"/>
      <c r="AM181" s="534"/>
      <c r="AN181" s="529"/>
      <c r="AO181" s="529"/>
      <c r="AP181" s="538"/>
      <c r="AQ181" s="538"/>
      <c r="AR181" s="538"/>
      <c r="AS181" s="538"/>
      <c r="AT181" s="538"/>
      <c r="AU181" s="537"/>
      <c r="AV181" s="532" t="str">
        <f t="shared" si="21"/>
        <v xml:space="preserve"> </v>
      </c>
      <c r="AW181" s="298">
        <f t="shared" si="22"/>
        <v>0</v>
      </c>
      <c r="AX181" s="533"/>
      <c r="AY181"/>
      <c r="AZ181"/>
    </row>
    <row r="182" spans="1:52" ht="13">
      <c r="A182" s="525" t="s">
        <v>771</v>
      </c>
      <c r="B182" s="407" t="s">
        <v>514</v>
      </c>
      <c r="C182" s="407" t="str">
        <f t="shared" si="19"/>
        <v xml:space="preserve"> </v>
      </c>
      <c r="D182" s="527" t="s">
        <v>514</v>
      </c>
      <c r="E182" s="298">
        <v>0</v>
      </c>
      <c r="F182" s="528" t="str">
        <f t="shared" si="20"/>
        <v xml:space="preserve"> </v>
      </c>
      <c r="G182" s="536"/>
      <c r="H182" s="536"/>
      <c r="I182" s="536"/>
      <c r="J182" s="529"/>
      <c r="K182" s="529"/>
      <c r="L182" s="529"/>
      <c r="M182" s="529"/>
      <c r="N182" s="529"/>
      <c r="O182" s="536"/>
      <c r="P182" s="536"/>
      <c r="Q182" s="536"/>
      <c r="R182" s="536"/>
      <c r="S182" s="536"/>
      <c r="T182" s="536"/>
      <c r="U182" s="536"/>
      <c r="V182" s="534"/>
      <c r="W182" s="529"/>
      <c r="X182" s="529"/>
      <c r="Y182" s="529"/>
      <c r="Z182" s="529"/>
      <c r="AA182" s="538"/>
      <c r="AB182" s="529"/>
      <c r="AC182" s="538"/>
      <c r="AD182" s="538"/>
      <c r="AE182" s="529"/>
      <c r="AF182" s="529"/>
      <c r="AG182" s="529"/>
      <c r="AH182" s="529"/>
      <c r="AI182" s="529"/>
      <c r="AJ182" s="7"/>
      <c r="AK182" s="529"/>
      <c r="AL182" s="538"/>
      <c r="AM182" s="534"/>
      <c r="AN182" s="529"/>
      <c r="AO182" s="529"/>
      <c r="AP182" s="533"/>
      <c r="AQ182" s="533"/>
      <c r="AR182" s="533"/>
      <c r="AS182" s="533"/>
      <c r="AT182" s="533"/>
      <c r="AU182" s="537"/>
      <c r="AV182" s="532" t="str">
        <f t="shared" si="21"/>
        <v xml:space="preserve"> </v>
      </c>
      <c r="AW182" s="298">
        <f t="shared" si="22"/>
        <v>0</v>
      </c>
      <c r="AX182" s="533"/>
      <c r="AY182" s="3"/>
    </row>
    <row r="183" spans="1:52" ht="13">
      <c r="A183" s="535" t="s">
        <v>1307</v>
      </c>
      <c r="B183" s="407">
        <v>5</v>
      </c>
      <c r="C183" s="407" t="str">
        <f t="shared" si="19"/>
        <v xml:space="preserve"> </v>
      </c>
      <c r="D183" s="527" t="s">
        <v>514</v>
      </c>
      <c r="E183" s="298">
        <v>0</v>
      </c>
      <c r="F183" s="528" t="str">
        <f t="shared" si="20"/>
        <v xml:space="preserve"> </v>
      </c>
      <c r="G183" s="529"/>
      <c r="H183" s="529"/>
      <c r="I183" s="529"/>
      <c r="J183" s="529"/>
      <c r="K183" s="529"/>
      <c r="L183" s="529"/>
      <c r="M183" s="529"/>
      <c r="N183" s="529"/>
      <c r="O183" s="529"/>
      <c r="P183" s="529"/>
      <c r="Q183" s="529"/>
      <c r="R183" s="529"/>
      <c r="S183" s="529"/>
      <c r="T183" s="529"/>
      <c r="U183" s="529"/>
      <c r="V183" s="529"/>
      <c r="W183" s="529"/>
      <c r="X183" s="529"/>
      <c r="Y183" s="529"/>
      <c r="Z183" s="529"/>
      <c r="AA183" s="529"/>
      <c r="AB183" s="529"/>
      <c r="AC183" s="538"/>
      <c r="AD183" s="538"/>
      <c r="AE183" s="529"/>
      <c r="AF183" s="529"/>
      <c r="AG183" s="529"/>
      <c r="AH183" s="529"/>
      <c r="AI183" s="529"/>
      <c r="AJ183" s="122"/>
      <c r="AK183" s="529"/>
      <c r="AL183" s="529"/>
      <c r="AM183" s="534"/>
      <c r="AN183" s="530"/>
      <c r="AO183" s="530"/>
      <c r="AP183" s="533"/>
      <c r="AQ183" s="529"/>
      <c r="AR183" s="533"/>
      <c r="AS183" s="530"/>
      <c r="AT183" s="530"/>
      <c r="AU183" s="537"/>
      <c r="AV183" s="532" t="str">
        <f t="shared" si="21"/>
        <v xml:space="preserve"> </v>
      </c>
      <c r="AW183" s="298">
        <f t="shared" si="22"/>
        <v>0</v>
      </c>
      <c r="AX183" s="533"/>
      <c r="AY183" s="3"/>
      <c r="AZ183" s="3"/>
    </row>
    <row r="184" spans="1:52" s="3" customFormat="1" ht="13">
      <c r="A184" s="53" t="s">
        <v>503</v>
      </c>
      <c r="B184" s="407" t="s">
        <v>514</v>
      </c>
      <c r="C184" s="407" t="str">
        <f t="shared" si="19"/>
        <v xml:space="preserve"> </v>
      </c>
      <c r="D184" s="527" t="s">
        <v>514</v>
      </c>
      <c r="E184" s="298">
        <v>0</v>
      </c>
      <c r="F184" s="528" t="str">
        <f t="shared" si="20"/>
        <v xml:space="preserve"> </v>
      </c>
      <c r="G184" s="534"/>
      <c r="H184" s="534"/>
      <c r="I184" s="492"/>
      <c r="J184" s="529"/>
      <c r="K184" s="529"/>
      <c r="L184" s="529"/>
      <c r="M184" s="529"/>
      <c r="N184" s="529"/>
      <c r="O184" s="492"/>
      <c r="P184" s="492"/>
      <c r="Q184" s="492"/>
      <c r="R184" s="492"/>
      <c r="S184" s="492"/>
      <c r="T184" s="492"/>
      <c r="U184" s="492"/>
      <c r="V184" s="492"/>
      <c r="W184" s="530"/>
      <c r="X184" s="530"/>
      <c r="Y184" s="530"/>
      <c r="Z184" s="530"/>
      <c r="AA184" s="538"/>
      <c r="AB184" s="529"/>
      <c r="AC184" s="538"/>
      <c r="AD184" s="538"/>
      <c r="AE184" s="529"/>
      <c r="AF184" s="529"/>
      <c r="AG184" s="529"/>
      <c r="AH184" s="529"/>
      <c r="AI184" s="529"/>
      <c r="AJ184" s="7"/>
      <c r="AK184" s="529"/>
      <c r="AL184" s="538"/>
      <c r="AM184" s="534"/>
      <c r="AN184" s="529"/>
      <c r="AO184" s="529"/>
      <c r="AP184" s="533"/>
      <c r="AQ184" s="533"/>
      <c r="AR184" s="533"/>
      <c r="AS184" s="533"/>
      <c r="AT184" s="533"/>
      <c r="AU184" s="537"/>
      <c r="AV184" s="532" t="str">
        <f t="shared" si="21"/>
        <v xml:space="preserve"> </v>
      </c>
      <c r="AW184" s="298">
        <f t="shared" si="22"/>
        <v>0</v>
      </c>
      <c r="AX184" s="533"/>
      <c r="AZ184"/>
    </row>
    <row r="185" spans="1:52" s="3" customFormat="1" ht="10.5" customHeight="1">
      <c r="A185" s="53" t="s">
        <v>179</v>
      </c>
      <c r="B185" s="407" t="s">
        <v>514</v>
      </c>
      <c r="C185" s="407" t="str">
        <f t="shared" si="19"/>
        <v xml:space="preserve"> </v>
      </c>
      <c r="D185" s="527" t="s">
        <v>514</v>
      </c>
      <c r="E185" s="298">
        <v>0</v>
      </c>
      <c r="F185" s="528" t="str">
        <f t="shared" si="20"/>
        <v xml:space="preserve"> </v>
      </c>
      <c r="G185" s="492"/>
      <c r="H185" s="492"/>
      <c r="I185" s="492"/>
      <c r="J185" s="529"/>
      <c r="K185" s="529"/>
      <c r="L185" s="529"/>
      <c r="M185" s="529"/>
      <c r="N185" s="529"/>
      <c r="O185" s="492"/>
      <c r="P185" s="492"/>
      <c r="Q185" s="492"/>
      <c r="R185" s="492"/>
      <c r="S185" s="492"/>
      <c r="T185" s="492"/>
      <c r="U185" s="492"/>
      <c r="V185" s="492"/>
      <c r="W185" s="530"/>
      <c r="X185" s="530"/>
      <c r="Y185" s="530"/>
      <c r="Z185" s="530"/>
      <c r="AA185" s="533"/>
      <c r="AB185" s="529"/>
      <c r="AC185" s="538"/>
      <c r="AD185" s="538"/>
      <c r="AE185" s="529"/>
      <c r="AF185" s="529"/>
      <c r="AG185" s="529"/>
      <c r="AH185" s="529"/>
      <c r="AI185" s="529"/>
      <c r="AJ185" s="7"/>
      <c r="AK185" s="530"/>
      <c r="AL185" s="533"/>
      <c r="AM185" s="492"/>
      <c r="AN185" s="530"/>
      <c r="AO185" s="530"/>
      <c r="AP185" s="533"/>
      <c r="AQ185" s="533"/>
      <c r="AR185" s="533"/>
      <c r="AS185" s="533"/>
      <c r="AT185" s="533"/>
      <c r="AU185" s="537"/>
      <c r="AV185" s="532" t="str">
        <f t="shared" si="21"/>
        <v xml:space="preserve"> </v>
      </c>
      <c r="AW185" s="298">
        <f t="shared" si="22"/>
        <v>0</v>
      </c>
      <c r="AX185" s="533"/>
      <c r="AY185"/>
      <c r="AZ185"/>
    </row>
    <row r="186" spans="1:52" ht="13">
      <c r="A186" s="53" t="s">
        <v>683</v>
      </c>
      <c r="B186" s="407" t="s">
        <v>514</v>
      </c>
      <c r="C186" s="407" t="str">
        <f t="shared" si="19"/>
        <v xml:space="preserve"> </v>
      </c>
      <c r="D186" s="527" t="s">
        <v>514</v>
      </c>
      <c r="E186" s="298">
        <v>0</v>
      </c>
      <c r="F186" s="528" t="str">
        <f t="shared" si="20"/>
        <v xml:space="preserve"> </v>
      </c>
      <c r="G186" s="534"/>
      <c r="H186" s="534"/>
      <c r="I186" s="534"/>
      <c r="J186" s="529"/>
      <c r="K186" s="529"/>
      <c r="L186" s="529"/>
      <c r="M186" s="529"/>
      <c r="N186" s="529"/>
      <c r="O186" s="534"/>
      <c r="P186" s="534"/>
      <c r="Q186" s="534"/>
      <c r="R186" s="534"/>
      <c r="S186" s="534"/>
      <c r="T186" s="534"/>
      <c r="U186" s="534"/>
      <c r="V186" s="534"/>
      <c r="W186" s="529"/>
      <c r="X186" s="529"/>
      <c r="Y186" s="529"/>
      <c r="Z186" s="529"/>
      <c r="AA186" s="533"/>
      <c r="AB186" s="529"/>
      <c r="AC186" s="538"/>
      <c r="AD186" s="538"/>
      <c r="AE186" s="529"/>
      <c r="AF186" s="529"/>
      <c r="AG186" s="529"/>
      <c r="AH186" s="529"/>
      <c r="AI186" s="529"/>
      <c r="AJ186" s="122"/>
      <c r="AK186" s="530"/>
      <c r="AL186" s="533"/>
      <c r="AM186" s="492"/>
      <c r="AN186" s="530"/>
      <c r="AO186" s="530"/>
      <c r="AP186" s="533"/>
      <c r="AQ186" s="533"/>
      <c r="AR186" s="533"/>
      <c r="AS186" s="533"/>
      <c r="AT186" s="533"/>
      <c r="AU186" s="544"/>
      <c r="AV186" s="532" t="str">
        <f t="shared" si="21"/>
        <v xml:space="preserve"> </v>
      </c>
      <c r="AW186" s="298">
        <f t="shared" si="22"/>
        <v>0</v>
      </c>
      <c r="AX186" s="533"/>
      <c r="AZ186" s="3"/>
    </row>
    <row r="187" spans="1:52" ht="13">
      <c r="A187" s="53" t="s">
        <v>562</v>
      </c>
      <c r="B187" s="407" t="s">
        <v>514</v>
      </c>
      <c r="C187" s="407" t="str">
        <f t="shared" si="19"/>
        <v xml:space="preserve"> </v>
      </c>
      <c r="D187" s="527" t="s">
        <v>514</v>
      </c>
      <c r="E187" s="298">
        <v>0</v>
      </c>
      <c r="F187" s="528" t="str">
        <f t="shared" si="20"/>
        <v xml:space="preserve"> </v>
      </c>
      <c r="G187" s="492"/>
      <c r="H187" s="492"/>
      <c r="I187" s="492"/>
      <c r="J187" s="529"/>
      <c r="K187" s="529"/>
      <c r="L187" s="529"/>
      <c r="M187" s="529"/>
      <c r="N187" s="529"/>
      <c r="O187" s="492"/>
      <c r="P187" s="492"/>
      <c r="Q187" s="492"/>
      <c r="R187" s="492"/>
      <c r="S187" s="492"/>
      <c r="T187" s="492"/>
      <c r="U187" s="492"/>
      <c r="V187" s="492"/>
      <c r="W187" s="530"/>
      <c r="X187" s="530"/>
      <c r="Y187" s="530"/>
      <c r="Z187" s="530"/>
      <c r="AA187" s="538"/>
      <c r="AB187" s="529"/>
      <c r="AC187" s="538"/>
      <c r="AD187" s="538"/>
      <c r="AE187" s="529"/>
      <c r="AF187" s="529"/>
      <c r="AG187" s="529"/>
      <c r="AH187" s="529"/>
      <c r="AI187" s="529"/>
      <c r="AJ187" s="7"/>
      <c r="AK187" s="529"/>
      <c r="AL187" s="538"/>
      <c r="AM187" s="534"/>
      <c r="AN187" s="529"/>
      <c r="AO187" s="529"/>
      <c r="AP187" s="538"/>
      <c r="AQ187" s="538"/>
      <c r="AR187" s="538"/>
      <c r="AS187" s="538"/>
      <c r="AT187" s="538"/>
      <c r="AU187" s="537"/>
      <c r="AV187" s="532" t="str">
        <f t="shared" si="21"/>
        <v xml:space="preserve"> </v>
      </c>
      <c r="AW187" s="298">
        <f t="shared" si="22"/>
        <v>0</v>
      </c>
      <c r="AX187" s="533"/>
    </row>
    <row r="188" spans="1:52" ht="13">
      <c r="A188" s="525" t="s">
        <v>1122</v>
      </c>
      <c r="B188" s="407" t="s">
        <v>514</v>
      </c>
      <c r="C188" s="407" t="str">
        <f t="shared" si="19"/>
        <v xml:space="preserve"> </v>
      </c>
      <c r="D188" s="527" t="s">
        <v>514</v>
      </c>
      <c r="E188" s="298">
        <v>0</v>
      </c>
      <c r="F188" s="528" t="str">
        <f t="shared" si="20"/>
        <v xml:space="preserve"> </v>
      </c>
      <c r="G188" s="529"/>
      <c r="H188" s="529"/>
      <c r="I188" s="534"/>
      <c r="J188" s="529"/>
      <c r="K188" s="529"/>
      <c r="L188" s="529"/>
      <c r="M188" s="529"/>
      <c r="N188" s="529"/>
      <c r="O188" s="529"/>
      <c r="P188" s="529"/>
      <c r="Q188" s="529"/>
      <c r="R188" s="529"/>
      <c r="S188" s="529"/>
      <c r="T188" s="529"/>
      <c r="U188" s="529"/>
      <c r="V188" s="534"/>
      <c r="W188" s="529"/>
      <c r="X188" s="529"/>
      <c r="Y188" s="529"/>
      <c r="Z188" s="529"/>
      <c r="AA188" s="533"/>
      <c r="AB188" s="529"/>
      <c r="AC188" s="538"/>
      <c r="AD188" s="538"/>
      <c r="AE188" s="529"/>
      <c r="AF188" s="529"/>
      <c r="AG188" s="529"/>
      <c r="AH188" s="529"/>
      <c r="AI188" s="529"/>
      <c r="AJ188" s="7"/>
      <c r="AK188" s="530"/>
      <c r="AL188" s="533"/>
      <c r="AM188" s="492"/>
      <c r="AN188" s="530"/>
      <c r="AO188" s="530"/>
      <c r="AP188" s="533"/>
      <c r="AQ188" s="533"/>
      <c r="AR188" s="533"/>
      <c r="AS188" s="533"/>
      <c r="AT188" s="533"/>
      <c r="AU188" s="544"/>
      <c r="AV188" s="532" t="str">
        <f t="shared" si="21"/>
        <v xml:space="preserve"> </v>
      </c>
      <c r="AW188" s="298">
        <f t="shared" si="22"/>
        <v>0</v>
      </c>
      <c r="AX188" s="533"/>
      <c r="AY188" s="3"/>
    </row>
    <row r="189" spans="1:52" s="3" customFormat="1" ht="13">
      <c r="A189" s="535" t="s">
        <v>1191</v>
      </c>
      <c r="B189" s="407" t="s">
        <v>514</v>
      </c>
      <c r="C189" s="407" t="str">
        <f t="shared" si="19"/>
        <v xml:space="preserve"> </v>
      </c>
      <c r="D189" s="527" t="s">
        <v>514</v>
      </c>
      <c r="E189" s="298">
        <v>0</v>
      </c>
      <c r="F189" s="528" t="str">
        <f t="shared" si="20"/>
        <v xml:space="preserve"> </v>
      </c>
      <c r="G189" s="534"/>
      <c r="H189" s="534"/>
      <c r="I189" s="492"/>
      <c r="J189" s="529"/>
      <c r="K189" s="529"/>
      <c r="L189" s="529"/>
      <c r="M189" s="529"/>
      <c r="N189" s="529"/>
      <c r="O189" s="534"/>
      <c r="P189" s="534"/>
      <c r="Q189" s="534"/>
      <c r="R189" s="534"/>
      <c r="S189" s="534"/>
      <c r="T189" s="534"/>
      <c r="U189" s="534"/>
      <c r="V189" s="534"/>
      <c r="W189" s="529"/>
      <c r="X189" s="529"/>
      <c r="Y189" s="529"/>
      <c r="Z189" s="529"/>
      <c r="AA189" s="529"/>
      <c r="AB189" s="529"/>
      <c r="AC189" s="538"/>
      <c r="AD189" s="538"/>
      <c r="AE189" s="529"/>
      <c r="AF189" s="529"/>
      <c r="AG189" s="529"/>
      <c r="AH189" s="529"/>
      <c r="AI189" s="529"/>
      <c r="AJ189" s="7"/>
      <c r="AK189" s="529"/>
      <c r="AL189" s="529"/>
      <c r="AM189" s="534"/>
      <c r="AN189" s="530"/>
      <c r="AO189" s="530"/>
      <c r="AP189" s="538"/>
      <c r="AQ189" s="538"/>
      <c r="AR189" s="538"/>
      <c r="AS189" s="538"/>
      <c r="AT189" s="538"/>
      <c r="AU189" s="537"/>
      <c r="AV189" s="532" t="str">
        <f t="shared" si="21"/>
        <v xml:space="preserve"> </v>
      </c>
      <c r="AW189" s="298">
        <f t="shared" si="22"/>
        <v>0</v>
      </c>
      <c r="AX189" s="533"/>
      <c r="AY189"/>
      <c r="AZ189"/>
    </row>
    <row r="190" spans="1:52" s="3" customFormat="1" ht="13">
      <c r="A190" s="53" t="s">
        <v>772</v>
      </c>
      <c r="B190" s="407" t="s">
        <v>514</v>
      </c>
      <c r="C190" s="407" t="str">
        <f t="shared" si="19"/>
        <v xml:space="preserve"> </v>
      </c>
      <c r="D190" s="527" t="s">
        <v>514</v>
      </c>
      <c r="E190" s="298">
        <v>0</v>
      </c>
      <c r="F190" s="528" t="str">
        <f t="shared" si="20"/>
        <v xml:space="preserve"> </v>
      </c>
      <c r="G190" s="492"/>
      <c r="H190" s="492"/>
      <c r="I190" s="492"/>
      <c r="J190" s="529"/>
      <c r="K190" s="529"/>
      <c r="L190" s="529"/>
      <c r="M190" s="529"/>
      <c r="N190" s="529"/>
      <c r="O190" s="492"/>
      <c r="P190" s="492"/>
      <c r="Q190" s="492"/>
      <c r="R190" s="492"/>
      <c r="S190" s="492"/>
      <c r="T190" s="492"/>
      <c r="U190" s="492"/>
      <c r="V190" s="492"/>
      <c r="W190" s="530"/>
      <c r="X190" s="530"/>
      <c r="Y190" s="530"/>
      <c r="Z190" s="530"/>
      <c r="AA190" s="533"/>
      <c r="AB190" s="529"/>
      <c r="AC190" s="538"/>
      <c r="AD190" s="538"/>
      <c r="AE190" s="529"/>
      <c r="AF190" s="529"/>
      <c r="AG190" s="529"/>
      <c r="AH190" s="529"/>
      <c r="AI190" s="529"/>
      <c r="AJ190" s="7"/>
      <c r="AK190" s="530"/>
      <c r="AL190" s="533"/>
      <c r="AM190" s="492"/>
      <c r="AN190" s="530"/>
      <c r="AO190" s="530"/>
      <c r="AP190" s="538"/>
      <c r="AQ190" s="538"/>
      <c r="AR190" s="538"/>
      <c r="AS190" s="538"/>
      <c r="AT190" s="538"/>
      <c r="AU190" s="537"/>
      <c r="AV190" s="532" t="str">
        <f t="shared" si="21"/>
        <v xml:space="preserve"> </v>
      </c>
      <c r="AW190" s="298">
        <f t="shared" si="22"/>
        <v>0</v>
      </c>
      <c r="AX190" s="533"/>
      <c r="AZ190"/>
    </row>
    <row r="191" spans="1:52" ht="13">
      <c r="A191" s="53" t="s">
        <v>685</v>
      </c>
      <c r="B191" s="407" t="s">
        <v>514</v>
      </c>
      <c r="C191" s="407" t="str">
        <f t="shared" si="19"/>
        <v xml:space="preserve"> </v>
      </c>
      <c r="D191" s="527" t="s">
        <v>514</v>
      </c>
      <c r="E191" s="298">
        <v>0</v>
      </c>
      <c r="F191" s="528" t="str">
        <f t="shared" si="20"/>
        <v xml:space="preserve"> </v>
      </c>
      <c r="G191" s="534"/>
      <c r="H191" s="534"/>
      <c r="I191" s="534"/>
      <c r="J191" s="529"/>
      <c r="K191" s="529"/>
      <c r="L191" s="529"/>
      <c r="M191" s="529"/>
      <c r="N191" s="529"/>
      <c r="O191" s="534"/>
      <c r="P191" s="534"/>
      <c r="Q191" s="534"/>
      <c r="R191" s="534"/>
      <c r="S191" s="534"/>
      <c r="T191" s="534"/>
      <c r="U191" s="534"/>
      <c r="V191" s="534"/>
      <c r="W191" s="529"/>
      <c r="X191" s="529"/>
      <c r="Y191" s="529"/>
      <c r="Z191" s="529"/>
      <c r="AA191" s="533"/>
      <c r="AB191" s="529"/>
      <c r="AC191" s="538"/>
      <c r="AD191" s="538"/>
      <c r="AE191" s="529"/>
      <c r="AF191" s="529"/>
      <c r="AG191" s="529"/>
      <c r="AH191" s="529"/>
      <c r="AI191" s="529"/>
      <c r="AJ191" s="7"/>
      <c r="AK191" s="530"/>
      <c r="AL191" s="533"/>
      <c r="AM191" s="492"/>
      <c r="AN191" s="530"/>
      <c r="AO191" s="530"/>
      <c r="AP191" s="533"/>
      <c r="AQ191" s="533"/>
      <c r="AR191" s="533"/>
      <c r="AS191" s="533"/>
      <c r="AT191" s="533"/>
      <c r="AU191" s="537"/>
      <c r="AV191" s="532" t="str">
        <f t="shared" si="21"/>
        <v xml:space="preserve"> </v>
      </c>
      <c r="AW191" s="298">
        <f t="shared" si="22"/>
        <v>0</v>
      </c>
      <c r="AX191" s="533"/>
      <c r="AY191" s="3"/>
    </row>
    <row r="192" spans="1:52" ht="13">
      <c r="A192" s="525" t="s">
        <v>1123</v>
      </c>
      <c r="B192" s="407" t="s">
        <v>514</v>
      </c>
      <c r="C192" s="407" t="str">
        <f t="shared" si="19"/>
        <v xml:space="preserve"> </v>
      </c>
      <c r="D192" s="527" t="s">
        <v>514</v>
      </c>
      <c r="E192" s="298">
        <v>0</v>
      </c>
      <c r="F192" s="528" t="str">
        <f t="shared" si="20"/>
        <v xml:space="preserve"> </v>
      </c>
      <c r="G192" s="529"/>
      <c r="H192" s="529"/>
      <c r="I192" s="534"/>
      <c r="J192" s="529"/>
      <c r="K192" s="529"/>
      <c r="L192" s="529"/>
      <c r="M192" s="529"/>
      <c r="N192" s="529"/>
      <c r="O192" s="529"/>
      <c r="P192" s="529"/>
      <c r="Q192" s="529"/>
      <c r="R192" s="529"/>
      <c r="S192" s="529"/>
      <c r="T192" s="529"/>
      <c r="U192" s="529"/>
      <c r="V192" s="536"/>
      <c r="W192" s="498"/>
      <c r="X192" s="498"/>
      <c r="Y192" s="498"/>
      <c r="Z192" s="498"/>
      <c r="AA192" s="533"/>
      <c r="AB192" s="529"/>
      <c r="AC192" s="538"/>
      <c r="AD192" s="538"/>
      <c r="AE192" s="529"/>
      <c r="AF192" s="529"/>
      <c r="AG192" s="529"/>
      <c r="AH192" s="529"/>
      <c r="AI192" s="529"/>
      <c r="AJ192" s="7"/>
      <c r="AK192" s="530"/>
      <c r="AL192" s="533"/>
      <c r="AM192" s="492"/>
      <c r="AN192" s="530"/>
      <c r="AO192" s="530"/>
      <c r="AP192" s="538"/>
      <c r="AQ192" s="538"/>
      <c r="AR192" s="538"/>
      <c r="AS192" s="538"/>
      <c r="AT192" s="538"/>
      <c r="AU192" s="537"/>
      <c r="AV192" s="532" t="str">
        <f t="shared" si="21"/>
        <v xml:space="preserve"> </v>
      </c>
      <c r="AW192" s="298">
        <f t="shared" si="22"/>
        <v>0</v>
      </c>
      <c r="AX192" s="533"/>
      <c r="AY192" s="3"/>
    </row>
    <row r="193" spans="1:52" ht="13">
      <c r="A193" s="525" t="s">
        <v>1090</v>
      </c>
      <c r="B193" s="407" t="s">
        <v>514</v>
      </c>
      <c r="C193" s="407" t="str">
        <f t="shared" si="19"/>
        <v xml:space="preserve"> </v>
      </c>
      <c r="D193" s="527" t="s">
        <v>514</v>
      </c>
      <c r="E193" s="298">
        <v>0</v>
      </c>
      <c r="F193" s="528" t="str">
        <f t="shared" si="20"/>
        <v xml:space="preserve"> </v>
      </c>
      <c r="G193" s="498"/>
      <c r="H193" s="498"/>
      <c r="I193" s="536"/>
      <c r="J193" s="529"/>
      <c r="K193" s="529"/>
      <c r="L193" s="529"/>
      <c r="M193" s="529"/>
      <c r="N193" s="529"/>
      <c r="O193" s="498"/>
      <c r="P193" s="498"/>
      <c r="Q193" s="498"/>
      <c r="R193" s="498"/>
      <c r="S193" s="498"/>
      <c r="T193" s="498"/>
      <c r="U193" s="498"/>
      <c r="V193" s="536"/>
      <c r="W193" s="498"/>
      <c r="X193" s="498"/>
      <c r="Y193" s="498"/>
      <c r="Z193" s="498"/>
      <c r="AA193" s="533"/>
      <c r="AB193" s="529"/>
      <c r="AC193" s="538"/>
      <c r="AD193" s="538"/>
      <c r="AE193" s="529"/>
      <c r="AF193" s="529"/>
      <c r="AG193" s="529"/>
      <c r="AH193" s="529"/>
      <c r="AI193" s="529"/>
      <c r="AJ193" s="7"/>
      <c r="AK193" s="530"/>
      <c r="AL193" s="533"/>
      <c r="AM193" s="492"/>
      <c r="AN193" s="530"/>
      <c r="AO193" s="530"/>
      <c r="AP193" s="538"/>
      <c r="AQ193" s="538"/>
      <c r="AR193" s="538"/>
      <c r="AS193" s="538"/>
      <c r="AT193" s="538"/>
      <c r="AU193" s="537"/>
      <c r="AV193" s="532" t="str">
        <f t="shared" si="21"/>
        <v xml:space="preserve"> </v>
      </c>
      <c r="AW193" s="298">
        <f t="shared" si="22"/>
        <v>0</v>
      </c>
      <c r="AX193" s="533"/>
      <c r="AY193" s="3"/>
    </row>
    <row r="194" spans="1:52" ht="13">
      <c r="A194" s="525" t="s">
        <v>1091</v>
      </c>
      <c r="B194" s="407" t="s">
        <v>514</v>
      </c>
      <c r="C194" s="407" t="str">
        <f t="shared" si="19"/>
        <v xml:space="preserve"> </v>
      </c>
      <c r="D194" s="527" t="s">
        <v>514</v>
      </c>
      <c r="E194" s="298">
        <v>0</v>
      </c>
      <c r="F194" s="528" t="str">
        <f t="shared" si="20"/>
        <v xml:space="preserve"> </v>
      </c>
      <c r="G194" s="498"/>
      <c r="H194" s="498"/>
      <c r="I194" s="536"/>
      <c r="J194" s="529"/>
      <c r="K194" s="529"/>
      <c r="L194" s="529"/>
      <c r="M194" s="529"/>
      <c r="N194" s="529"/>
      <c r="O194" s="498"/>
      <c r="P194" s="498"/>
      <c r="Q194" s="498"/>
      <c r="R194" s="498"/>
      <c r="S194" s="498"/>
      <c r="T194" s="498"/>
      <c r="U194" s="498"/>
      <c r="V194" s="536"/>
      <c r="W194" s="498"/>
      <c r="X194" s="498"/>
      <c r="Y194" s="498"/>
      <c r="Z194" s="498"/>
      <c r="AA194" s="538"/>
      <c r="AB194" s="529"/>
      <c r="AC194" s="538"/>
      <c r="AD194" s="538"/>
      <c r="AE194" s="529"/>
      <c r="AF194" s="529"/>
      <c r="AG194" s="529"/>
      <c r="AH194" s="529"/>
      <c r="AI194" s="529"/>
      <c r="AJ194" s="7"/>
      <c r="AK194" s="529"/>
      <c r="AL194" s="538"/>
      <c r="AM194" s="534"/>
      <c r="AN194" s="529"/>
      <c r="AO194" s="529"/>
      <c r="AP194" s="538"/>
      <c r="AQ194" s="538"/>
      <c r="AR194" s="538"/>
      <c r="AS194" s="538"/>
      <c r="AT194" s="538"/>
      <c r="AU194" s="537"/>
      <c r="AV194" s="532" t="str">
        <f t="shared" si="21"/>
        <v xml:space="preserve"> </v>
      </c>
      <c r="AW194" s="298">
        <f t="shared" si="22"/>
        <v>0</v>
      </c>
      <c r="AX194" s="533"/>
    </row>
    <row r="195" spans="1:52" s="3" customFormat="1" ht="13">
      <c r="A195" s="535" t="s">
        <v>1192</v>
      </c>
      <c r="B195" s="407" t="s">
        <v>514</v>
      </c>
      <c r="C195" s="407" t="str">
        <f t="shared" si="19"/>
        <v xml:space="preserve"> </v>
      </c>
      <c r="D195" s="527" t="s">
        <v>514</v>
      </c>
      <c r="E195" s="298">
        <v>0</v>
      </c>
      <c r="F195" s="528" t="str">
        <f t="shared" si="20"/>
        <v xml:space="preserve"> </v>
      </c>
      <c r="G195" s="534"/>
      <c r="H195" s="534"/>
      <c r="I195" s="492"/>
      <c r="J195" s="529"/>
      <c r="K195" s="529"/>
      <c r="L195" s="529"/>
      <c r="M195" s="529"/>
      <c r="N195" s="529"/>
      <c r="O195" s="534"/>
      <c r="P195" s="534"/>
      <c r="Q195" s="534"/>
      <c r="R195" s="534"/>
      <c r="S195" s="534"/>
      <c r="T195" s="534"/>
      <c r="U195" s="534"/>
      <c r="V195" s="534"/>
      <c r="W195" s="529"/>
      <c r="X195" s="529"/>
      <c r="Y195" s="529"/>
      <c r="Z195" s="529"/>
      <c r="AA195" s="529"/>
      <c r="AB195" s="529"/>
      <c r="AC195" s="538"/>
      <c r="AD195" s="538"/>
      <c r="AE195" s="529"/>
      <c r="AF195" s="529"/>
      <c r="AG195" s="529"/>
      <c r="AH195" s="529"/>
      <c r="AI195" s="529"/>
      <c r="AJ195" s="7"/>
      <c r="AK195" s="529"/>
      <c r="AL195" s="538"/>
      <c r="AM195" s="534"/>
      <c r="AN195" s="530"/>
      <c r="AO195" s="530"/>
      <c r="AP195" s="533"/>
      <c r="AQ195" s="533"/>
      <c r="AR195" s="533"/>
      <c r="AS195" s="533"/>
      <c r="AT195" s="533"/>
      <c r="AU195" s="537"/>
      <c r="AV195" s="532" t="str">
        <f t="shared" si="21"/>
        <v xml:space="preserve"> </v>
      </c>
      <c r="AW195" s="298">
        <f t="shared" si="22"/>
        <v>0</v>
      </c>
      <c r="AX195" s="533"/>
      <c r="AY195"/>
      <c r="AZ195"/>
    </row>
    <row r="196" spans="1:52" ht="13">
      <c r="A196" s="535" t="s">
        <v>825</v>
      </c>
      <c r="B196" s="407">
        <v>7</v>
      </c>
      <c r="C196" s="407" t="str">
        <f t="shared" si="19"/>
        <v xml:space="preserve"> </v>
      </c>
      <c r="D196" s="527" t="s">
        <v>514</v>
      </c>
      <c r="E196" s="298">
        <v>0</v>
      </c>
      <c r="F196" s="528" t="str">
        <f t="shared" si="20"/>
        <v xml:space="preserve"> </v>
      </c>
      <c r="G196" s="529"/>
      <c r="H196" s="529"/>
      <c r="I196" s="529"/>
      <c r="J196" s="529"/>
      <c r="K196" s="529"/>
      <c r="L196" s="529"/>
      <c r="M196" s="529"/>
      <c r="N196" s="529"/>
      <c r="O196" s="529"/>
      <c r="P196" s="529"/>
      <c r="Q196" s="529"/>
      <c r="R196" s="529"/>
      <c r="S196" s="529"/>
      <c r="T196" s="529"/>
      <c r="U196" s="529"/>
      <c r="V196" s="529"/>
      <c r="W196" s="529"/>
      <c r="X196" s="529"/>
      <c r="Y196" s="529"/>
      <c r="Z196" s="529"/>
      <c r="AA196" s="545"/>
      <c r="AB196" s="498"/>
      <c r="AC196" s="545"/>
      <c r="AD196" s="553"/>
      <c r="AE196" s="529"/>
      <c r="AF196" s="529"/>
      <c r="AG196" s="529"/>
      <c r="AH196" s="529"/>
      <c r="AI196" s="529"/>
      <c r="AJ196" s="122"/>
      <c r="AK196" s="529"/>
      <c r="AL196" s="553"/>
      <c r="AM196" s="534"/>
      <c r="AN196" s="498"/>
      <c r="AO196" s="498"/>
      <c r="AP196" s="533"/>
      <c r="AQ196" s="529"/>
      <c r="AR196" s="533"/>
      <c r="AS196" s="530"/>
      <c r="AT196" s="530"/>
      <c r="AU196" s="537"/>
      <c r="AV196" s="532" t="str">
        <f t="shared" si="21"/>
        <v xml:space="preserve"> </v>
      </c>
      <c r="AW196" s="298">
        <f t="shared" si="22"/>
        <v>0</v>
      </c>
      <c r="AX196" s="533"/>
      <c r="AZ196" s="3"/>
    </row>
    <row r="197" spans="1:52" ht="13">
      <c r="A197" s="53" t="s">
        <v>486</v>
      </c>
      <c r="B197" s="407" t="s">
        <v>514</v>
      </c>
      <c r="C197" s="407" t="str">
        <f t="shared" si="19"/>
        <v xml:space="preserve"> </v>
      </c>
      <c r="D197" s="527" t="s">
        <v>514</v>
      </c>
      <c r="E197" s="298">
        <v>0</v>
      </c>
      <c r="F197" s="528" t="str">
        <f t="shared" si="20"/>
        <v xml:space="preserve"> </v>
      </c>
      <c r="G197" s="492"/>
      <c r="H197" s="492"/>
      <c r="I197" s="492"/>
      <c r="J197" s="492"/>
      <c r="K197" s="492"/>
      <c r="L197" s="492"/>
      <c r="M197" s="492"/>
      <c r="N197" s="529"/>
      <c r="O197" s="492"/>
      <c r="P197" s="492"/>
      <c r="Q197" s="492"/>
      <c r="R197" s="492"/>
      <c r="S197" s="492"/>
      <c r="T197" s="492"/>
      <c r="U197" s="492"/>
      <c r="V197" s="492"/>
      <c r="W197" s="530"/>
      <c r="X197" s="530"/>
      <c r="Y197" s="530"/>
      <c r="Z197" s="530"/>
      <c r="AA197" s="533"/>
      <c r="AB197" s="529"/>
      <c r="AC197" s="538"/>
      <c r="AD197" s="538"/>
      <c r="AE197" s="529"/>
      <c r="AF197" s="529"/>
      <c r="AG197" s="529"/>
      <c r="AH197" s="529"/>
      <c r="AI197" s="529"/>
      <c r="AJ197" s="7"/>
      <c r="AK197" s="530"/>
      <c r="AL197" s="533"/>
      <c r="AM197" s="492"/>
      <c r="AN197" s="530"/>
      <c r="AO197" s="530"/>
      <c r="AP197" s="533"/>
      <c r="AQ197" s="533"/>
      <c r="AR197" s="533"/>
      <c r="AS197" s="533"/>
      <c r="AT197" s="533"/>
      <c r="AU197" s="537"/>
      <c r="AV197" s="532" t="str">
        <f t="shared" si="21"/>
        <v xml:space="preserve"> </v>
      </c>
      <c r="AW197" s="298">
        <f t="shared" si="22"/>
        <v>0</v>
      </c>
      <c r="AX197" s="533"/>
    </row>
    <row r="198" spans="1:52" ht="13">
      <c r="A198" s="535" t="s">
        <v>1193</v>
      </c>
      <c r="B198" s="407" t="s">
        <v>514</v>
      </c>
      <c r="C198" s="407" t="str">
        <f t="shared" si="19"/>
        <v xml:space="preserve"> </v>
      </c>
      <c r="D198" s="527" t="s">
        <v>514</v>
      </c>
      <c r="E198" s="298">
        <v>0</v>
      </c>
      <c r="F198" s="528" t="str">
        <f t="shared" si="20"/>
        <v xml:space="preserve"> </v>
      </c>
      <c r="G198" s="534"/>
      <c r="H198" s="534"/>
      <c r="I198" s="492"/>
      <c r="J198" s="534"/>
      <c r="K198" s="534"/>
      <c r="L198" s="534"/>
      <c r="M198" s="534"/>
      <c r="N198" s="529"/>
      <c r="O198" s="534"/>
      <c r="P198" s="534"/>
      <c r="Q198" s="534"/>
      <c r="R198" s="534"/>
      <c r="S198" s="534"/>
      <c r="T198" s="534"/>
      <c r="U198" s="534"/>
      <c r="V198" s="534"/>
      <c r="W198" s="529"/>
      <c r="X198" s="529"/>
      <c r="Y198" s="529"/>
      <c r="Z198" s="529"/>
      <c r="AA198" s="529"/>
      <c r="AB198" s="529"/>
      <c r="AC198" s="538"/>
      <c r="AD198" s="538"/>
      <c r="AE198" s="529"/>
      <c r="AF198" s="529"/>
      <c r="AG198" s="529"/>
      <c r="AH198" s="529"/>
      <c r="AI198" s="529"/>
      <c r="AJ198" s="7"/>
      <c r="AK198" s="529"/>
      <c r="AL198" s="529"/>
      <c r="AM198" s="534"/>
      <c r="AN198" s="530"/>
      <c r="AO198" s="530"/>
      <c r="AP198" s="533"/>
      <c r="AQ198" s="533"/>
      <c r="AR198" s="533"/>
      <c r="AS198" s="533"/>
      <c r="AT198" s="533"/>
      <c r="AU198" s="537"/>
      <c r="AV198" s="532" t="str">
        <f t="shared" si="21"/>
        <v xml:space="preserve"> </v>
      </c>
      <c r="AW198" s="298">
        <f t="shared" si="22"/>
        <v>0</v>
      </c>
      <c r="AX198" s="533"/>
    </row>
    <row r="199" spans="1:52" ht="13">
      <c r="A199" s="53" t="s">
        <v>686</v>
      </c>
      <c r="B199" s="407" t="s">
        <v>514</v>
      </c>
      <c r="C199" s="407" t="str">
        <f t="shared" si="19"/>
        <v xml:space="preserve"> </v>
      </c>
      <c r="D199" s="527" t="s">
        <v>514</v>
      </c>
      <c r="E199" s="298">
        <v>0</v>
      </c>
      <c r="F199" s="528" t="str">
        <f t="shared" si="20"/>
        <v xml:space="preserve"> </v>
      </c>
      <c r="G199" s="534"/>
      <c r="H199" s="534"/>
      <c r="I199" s="534"/>
      <c r="J199" s="534"/>
      <c r="K199" s="534"/>
      <c r="L199" s="534"/>
      <c r="M199" s="534"/>
      <c r="N199" s="529"/>
      <c r="O199" s="534"/>
      <c r="P199" s="534"/>
      <c r="Q199" s="534"/>
      <c r="R199" s="534"/>
      <c r="S199" s="534"/>
      <c r="T199" s="534"/>
      <c r="U199" s="534"/>
      <c r="V199" s="534"/>
      <c r="W199" s="529"/>
      <c r="X199" s="529"/>
      <c r="Y199" s="529"/>
      <c r="Z199" s="529"/>
      <c r="AA199" s="533"/>
      <c r="AB199" s="529"/>
      <c r="AC199" s="538"/>
      <c r="AD199" s="538"/>
      <c r="AE199" s="529"/>
      <c r="AF199" s="529"/>
      <c r="AG199" s="529"/>
      <c r="AH199" s="529"/>
      <c r="AI199" s="529"/>
      <c r="AJ199" s="7"/>
      <c r="AK199" s="530"/>
      <c r="AL199" s="533"/>
      <c r="AM199" s="492"/>
      <c r="AN199" s="530"/>
      <c r="AO199" s="530"/>
      <c r="AP199" s="538"/>
      <c r="AQ199" s="538"/>
      <c r="AR199" s="538"/>
      <c r="AS199" s="538"/>
      <c r="AT199" s="538"/>
      <c r="AU199" s="537"/>
      <c r="AV199" s="532" t="str">
        <f t="shared" si="21"/>
        <v xml:space="preserve"> </v>
      </c>
      <c r="AW199" s="298">
        <f t="shared" si="22"/>
        <v>0</v>
      </c>
      <c r="AX199" s="533"/>
    </row>
    <row r="200" spans="1:52" ht="13">
      <c r="A200" s="525" t="s">
        <v>1111</v>
      </c>
      <c r="B200" s="407" t="s">
        <v>514</v>
      </c>
      <c r="C200" s="407" t="str">
        <f t="shared" si="19"/>
        <v xml:space="preserve"> </v>
      </c>
      <c r="D200" s="527" t="s">
        <v>514</v>
      </c>
      <c r="E200" s="298">
        <v>0</v>
      </c>
      <c r="F200" s="528" t="str">
        <f t="shared" si="20"/>
        <v xml:space="preserve"> </v>
      </c>
      <c r="G200" s="529"/>
      <c r="H200" s="529"/>
      <c r="I200" s="534"/>
      <c r="J200" s="529"/>
      <c r="K200" s="529"/>
      <c r="L200" s="529"/>
      <c r="M200" s="529"/>
      <c r="N200" s="529"/>
      <c r="O200" s="529"/>
      <c r="P200" s="529"/>
      <c r="Q200" s="529"/>
      <c r="R200" s="529"/>
      <c r="S200" s="529"/>
      <c r="T200" s="529"/>
      <c r="U200" s="529"/>
      <c r="V200" s="536"/>
      <c r="W200" s="498"/>
      <c r="X200" s="498"/>
      <c r="Y200" s="498"/>
      <c r="Z200" s="498"/>
      <c r="AA200" s="538"/>
      <c r="AB200" s="529"/>
      <c r="AC200" s="538"/>
      <c r="AD200" s="538"/>
      <c r="AE200" s="529"/>
      <c r="AF200" s="529"/>
      <c r="AG200" s="529"/>
      <c r="AH200" s="529"/>
      <c r="AI200" s="529"/>
      <c r="AJ200" s="7"/>
      <c r="AK200" s="529"/>
      <c r="AL200" s="538"/>
      <c r="AM200" s="534"/>
      <c r="AN200" s="529"/>
      <c r="AO200" s="529"/>
      <c r="AP200" s="538"/>
      <c r="AQ200" s="538"/>
      <c r="AR200" s="538"/>
      <c r="AS200" s="538"/>
      <c r="AT200" s="538"/>
      <c r="AU200" s="537"/>
      <c r="AV200" s="532" t="str">
        <f t="shared" si="21"/>
        <v xml:space="preserve"> </v>
      </c>
      <c r="AW200" s="298">
        <f t="shared" si="22"/>
        <v>0</v>
      </c>
      <c r="AX200" s="533"/>
    </row>
    <row r="201" spans="1:52" ht="13">
      <c r="A201" s="53" t="s">
        <v>487</v>
      </c>
      <c r="B201" s="407" t="s">
        <v>514</v>
      </c>
      <c r="C201" s="407" t="str">
        <f t="shared" si="19"/>
        <v xml:space="preserve"> </v>
      </c>
      <c r="D201" s="527" t="s">
        <v>514</v>
      </c>
      <c r="E201" s="298">
        <v>0</v>
      </c>
      <c r="F201" s="528" t="str">
        <f t="shared" si="20"/>
        <v xml:space="preserve"> </v>
      </c>
      <c r="G201" s="492"/>
      <c r="H201" s="492"/>
      <c r="I201" s="492"/>
      <c r="J201" s="492"/>
      <c r="K201" s="492"/>
      <c r="L201" s="492"/>
      <c r="M201" s="492"/>
      <c r="N201" s="529"/>
      <c r="O201" s="492"/>
      <c r="P201" s="492"/>
      <c r="Q201" s="492"/>
      <c r="R201" s="492"/>
      <c r="S201" s="492"/>
      <c r="T201" s="492"/>
      <c r="U201" s="492"/>
      <c r="V201" s="492"/>
      <c r="W201" s="530"/>
      <c r="X201" s="530"/>
      <c r="Y201" s="530"/>
      <c r="Z201" s="530"/>
      <c r="AA201" s="538"/>
      <c r="AB201" s="529"/>
      <c r="AC201" s="538"/>
      <c r="AD201" s="538"/>
      <c r="AE201" s="529"/>
      <c r="AF201" s="529"/>
      <c r="AG201" s="529"/>
      <c r="AH201" s="529"/>
      <c r="AI201" s="529"/>
      <c r="AJ201" s="7"/>
      <c r="AK201" s="529"/>
      <c r="AL201" s="538"/>
      <c r="AM201" s="534"/>
      <c r="AN201" s="529"/>
      <c r="AO201" s="529"/>
      <c r="AP201" s="538"/>
      <c r="AQ201" s="538"/>
      <c r="AR201" s="538"/>
      <c r="AS201" s="538"/>
      <c r="AT201" s="538"/>
      <c r="AU201" s="537"/>
      <c r="AV201" s="532" t="str">
        <f t="shared" si="21"/>
        <v xml:space="preserve"> </v>
      </c>
      <c r="AW201" s="298">
        <f t="shared" si="22"/>
        <v>0</v>
      </c>
      <c r="AX201" s="533"/>
    </row>
    <row r="202" spans="1:52" ht="13">
      <c r="A202" s="546" t="s">
        <v>775</v>
      </c>
      <c r="B202" s="407" t="s">
        <v>514</v>
      </c>
      <c r="C202" s="407" t="str">
        <f t="shared" si="19"/>
        <v xml:space="preserve"> </v>
      </c>
      <c r="D202" s="527" t="s">
        <v>514</v>
      </c>
      <c r="E202" s="298">
        <v>0</v>
      </c>
      <c r="F202" s="528" t="str">
        <f t="shared" si="20"/>
        <v xml:space="preserve"> </v>
      </c>
      <c r="G202" s="492"/>
      <c r="H202" s="492"/>
      <c r="I202" s="492"/>
      <c r="J202" s="492"/>
      <c r="K202" s="492"/>
      <c r="L202" s="492"/>
      <c r="M202" s="492"/>
      <c r="N202" s="529"/>
      <c r="O202" s="492"/>
      <c r="P202" s="492"/>
      <c r="Q202" s="492"/>
      <c r="R202" s="492"/>
      <c r="S202" s="492"/>
      <c r="T202" s="492"/>
      <c r="U202" s="492"/>
      <c r="V202" s="492"/>
      <c r="W202" s="530"/>
      <c r="X202" s="530"/>
      <c r="Y202" s="530"/>
      <c r="Z202" s="530"/>
      <c r="AA202" s="533"/>
      <c r="AB202" s="529"/>
      <c r="AC202" s="538"/>
      <c r="AD202" s="538"/>
      <c r="AE202" s="529"/>
      <c r="AF202" s="529"/>
      <c r="AG202" s="529"/>
      <c r="AH202" s="529"/>
      <c r="AI202" s="529"/>
      <c r="AJ202" s="7"/>
      <c r="AK202" s="530"/>
      <c r="AL202" s="533"/>
      <c r="AM202" s="492"/>
      <c r="AN202" s="530"/>
      <c r="AO202" s="530"/>
      <c r="AP202" s="533"/>
      <c r="AQ202" s="533"/>
      <c r="AR202" s="533"/>
      <c r="AS202" s="533"/>
      <c r="AT202" s="533"/>
      <c r="AU202" s="537"/>
      <c r="AV202" s="532" t="str">
        <f t="shared" si="21"/>
        <v xml:space="preserve"> </v>
      </c>
      <c r="AW202" s="298">
        <f t="shared" si="22"/>
        <v>0</v>
      </c>
      <c r="AX202" s="533"/>
    </row>
    <row r="203" spans="1:52" ht="12" customHeight="1">
      <c r="A203" s="53" t="s">
        <v>494</v>
      </c>
      <c r="B203" s="407" t="s">
        <v>514</v>
      </c>
      <c r="C203" s="407" t="str">
        <f t="shared" si="19"/>
        <v xml:space="preserve"> </v>
      </c>
      <c r="D203" s="527" t="s">
        <v>514</v>
      </c>
      <c r="E203" s="298">
        <v>0</v>
      </c>
      <c r="F203" s="528" t="str">
        <f t="shared" si="20"/>
        <v xml:space="preserve"> </v>
      </c>
      <c r="G203" s="534"/>
      <c r="H203" s="534"/>
      <c r="I203" s="492"/>
      <c r="J203" s="492"/>
      <c r="K203" s="492"/>
      <c r="L203" s="492"/>
      <c r="M203" s="492"/>
      <c r="N203" s="529"/>
      <c r="O203" s="492"/>
      <c r="P203" s="492"/>
      <c r="Q203" s="492"/>
      <c r="R203" s="492"/>
      <c r="S203" s="492"/>
      <c r="T203" s="492"/>
      <c r="U203" s="492"/>
      <c r="V203" s="534"/>
      <c r="W203" s="529"/>
      <c r="X203" s="529"/>
      <c r="Y203" s="529"/>
      <c r="Z203" s="529"/>
      <c r="AA203" s="533"/>
      <c r="AB203" s="529"/>
      <c r="AC203" s="538"/>
      <c r="AD203" s="538"/>
      <c r="AE203" s="529"/>
      <c r="AF203" s="529"/>
      <c r="AG203" s="529"/>
      <c r="AH203" s="529"/>
      <c r="AI203" s="529"/>
      <c r="AJ203" s="7"/>
      <c r="AK203" s="530"/>
      <c r="AL203" s="533"/>
      <c r="AM203" s="492"/>
      <c r="AN203" s="530"/>
      <c r="AO203" s="530"/>
      <c r="AP203" s="533"/>
      <c r="AQ203" s="533"/>
      <c r="AR203" s="533"/>
      <c r="AS203" s="533"/>
      <c r="AT203" s="533"/>
      <c r="AU203" s="537"/>
      <c r="AV203" s="532" t="str">
        <f t="shared" si="21"/>
        <v xml:space="preserve"> </v>
      </c>
      <c r="AW203" s="298">
        <f t="shared" si="22"/>
        <v>0</v>
      </c>
      <c r="AX203" s="533"/>
      <c r="AY203" s="3"/>
    </row>
    <row r="204" spans="1:52" ht="13">
      <c r="A204" s="525" t="s">
        <v>1308</v>
      </c>
      <c r="B204" s="407">
        <v>4</v>
      </c>
      <c r="C204" s="407" t="str">
        <f>IFERROR(MINUTE(C$5)-MINUTE(D204)," ")</f>
        <v xml:space="preserve"> </v>
      </c>
      <c r="D204" s="527" t="s">
        <v>514</v>
      </c>
      <c r="E204" s="298">
        <v>0</v>
      </c>
      <c r="F204" s="528" t="str">
        <f t="shared" si="20"/>
        <v xml:space="preserve"> </v>
      </c>
      <c r="G204" s="529"/>
      <c r="H204" s="529"/>
      <c r="I204" s="529"/>
      <c r="J204" s="529"/>
      <c r="K204" s="529"/>
      <c r="L204" s="529"/>
      <c r="M204" s="529"/>
      <c r="N204" s="529"/>
      <c r="O204" s="529"/>
      <c r="P204" s="529"/>
      <c r="Q204" s="529"/>
      <c r="R204" s="529"/>
      <c r="S204" s="529"/>
      <c r="T204" s="529"/>
      <c r="U204" s="529"/>
      <c r="V204" s="529"/>
      <c r="W204" s="529"/>
      <c r="X204" s="529"/>
      <c r="Y204" s="529"/>
      <c r="Z204" s="529"/>
      <c r="AA204" s="545"/>
      <c r="AB204" s="498"/>
      <c r="AC204" s="545"/>
      <c r="AD204" s="545"/>
      <c r="AE204" s="498"/>
      <c r="AF204" s="498"/>
      <c r="AG204" s="498"/>
      <c r="AH204" s="498"/>
      <c r="AI204" s="498"/>
      <c r="AJ204" s="122"/>
      <c r="AK204" s="529"/>
      <c r="AL204" s="534"/>
      <c r="AM204" s="530"/>
      <c r="AN204" s="529"/>
      <c r="AO204" s="529"/>
      <c r="AP204" s="533"/>
      <c r="AQ204" s="533"/>
      <c r="AR204" s="533"/>
      <c r="AS204" s="530"/>
      <c r="AT204" s="530"/>
      <c r="AU204" s="537"/>
      <c r="AV204" s="532" t="str">
        <f t="shared" si="21"/>
        <v xml:space="preserve"> </v>
      </c>
      <c r="AW204" s="298">
        <f t="shared" si="22"/>
        <v>0</v>
      </c>
      <c r="AX204" s="533"/>
      <c r="AY204" s="3"/>
      <c r="AZ204" s="3"/>
    </row>
    <row r="205" spans="1:52" ht="13">
      <c r="A205" s="53" t="s">
        <v>387</v>
      </c>
      <c r="B205" s="407" t="s">
        <v>514</v>
      </c>
      <c r="C205" s="407" t="str">
        <f t="shared" si="19"/>
        <v xml:space="preserve"> </v>
      </c>
      <c r="D205" s="527" t="s">
        <v>514</v>
      </c>
      <c r="E205" s="298">
        <v>0</v>
      </c>
      <c r="F205" s="528" t="str">
        <f t="shared" si="20"/>
        <v xml:space="preserve"> </v>
      </c>
      <c r="G205" s="534"/>
      <c r="H205" s="534"/>
      <c r="I205" s="492"/>
      <c r="J205" s="492"/>
      <c r="K205" s="492"/>
      <c r="L205" s="492"/>
      <c r="M205" s="492"/>
      <c r="N205" s="529"/>
      <c r="O205" s="492"/>
      <c r="P205" s="492"/>
      <c r="Q205" s="492"/>
      <c r="R205" s="492"/>
      <c r="S205" s="492"/>
      <c r="T205" s="492"/>
      <c r="U205" s="492"/>
      <c r="V205" s="492"/>
      <c r="W205" s="530"/>
      <c r="X205" s="530"/>
      <c r="Y205" s="530"/>
      <c r="Z205" s="530"/>
      <c r="AA205" s="533"/>
      <c r="AB205" s="529"/>
      <c r="AC205" s="538"/>
      <c r="AD205" s="538"/>
      <c r="AE205" s="529"/>
      <c r="AF205" s="529"/>
      <c r="AG205" s="529"/>
      <c r="AH205" s="529"/>
      <c r="AI205" s="529"/>
      <c r="AJ205" s="7"/>
      <c r="AK205" s="530"/>
      <c r="AL205" s="533"/>
      <c r="AM205" s="492"/>
      <c r="AN205" s="530"/>
      <c r="AO205" s="530"/>
      <c r="AP205" s="533"/>
      <c r="AQ205" s="533"/>
      <c r="AR205" s="533"/>
      <c r="AS205" s="533"/>
      <c r="AT205" s="533"/>
      <c r="AU205" s="544"/>
      <c r="AV205" s="532" t="str">
        <f t="shared" si="21"/>
        <v xml:space="preserve"> </v>
      </c>
      <c r="AW205" s="298">
        <f t="shared" si="22"/>
        <v>0</v>
      </c>
      <c r="AX205" s="533"/>
    </row>
    <row r="206" spans="1:52" ht="13">
      <c r="A206" s="525" t="s">
        <v>1092</v>
      </c>
      <c r="B206" s="407" t="s">
        <v>514</v>
      </c>
      <c r="C206" s="407" t="str">
        <f t="shared" si="19"/>
        <v xml:space="preserve"> </v>
      </c>
      <c r="D206" s="527" t="s">
        <v>514</v>
      </c>
      <c r="E206" s="298">
        <v>0</v>
      </c>
      <c r="F206" s="528" t="str">
        <f t="shared" si="20"/>
        <v xml:space="preserve"> </v>
      </c>
      <c r="G206" s="498"/>
      <c r="H206" s="498"/>
      <c r="I206" s="536"/>
      <c r="J206" s="498"/>
      <c r="K206" s="498"/>
      <c r="L206" s="498"/>
      <c r="M206" s="498"/>
      <c r="N206" s="529"/>
      <c r="O206" s="498"/>
      <c r="P206" s="498"/>
      <c r="Q206" s="498"/>
      <c r="R206" s="498"/>
      <c r="S206" s="498"/>
      <c r="T206" s="498"/>
      <c r="U206" s="498"/>
      <c r="V206" s="536"/>
      <c r="W206" s="498"/>
      <c r="X206" s="498"/>
      <c r="Y206" s="498"/>
      <c r="Z206" s="498"/>
      <c r="AA206" s="538"/>
      <c r="AB206" s="529"/>
      <c r="AC206" s="538"/>
      <c r="AD206" s="538"/>
      <c r="AE206" s="529"/>
      <c r="AF206" s="529"/>
      <c r="AG206" s="529"/>
      <c r="AH206" s="529"/>
      <c r="AI206" s="529"/>
      <c r="AJ206" s="7"/>
      <c r="AK206" s="529"/>
      <c r="AL206" s="538"/>
      <c r="AM206" s="534"/>
      <c r="AN206" s="529"/>
      <c r="AO206" s="529"/>
      <c r="AP206" s="533"/>
      <c r="AQ206" s="533"/>
      <c r="AR206" s="533"/>
      <c r="AS206" s="533"/>
      <c r="AT206" s="533"/>
      <c r="AU206" s="537"/>
      <c r="AV206" s="532" t="str">
        <f t="shared" si="21"/>
        <v xml:space="preserve"> </v>
      </c>
      <c r="AW206" s="298">
        <f t="shared" si="22"/>
        <v>0</v>
      </c>
      <c r="AX206" s="533"/>
      <c r="AY206" s="3"/>
    </row>
    <row r="207" spans="1:52" ht="13">
      <c r="A207" s="53" t="s">
        <v>141</v>
      </c>
      <c r="B207" s="407" t="s">
        <v>514</v>
      </c>
      <c r="C207" s="407" t="str">
        <f t="shared" si="19"/>
        <v xml:space="preserve"> </v>
      </c>
      <c r="D207" s="527" t="s">
        <v>514</v>
      </c>
      <c r="E207" s="298">
        <v>0</v>
      </c>
      <c r="F207" s="528" t="str">
        <f t="shared" si="20"/>
        <v xml:space="preserve"> </v>
      </c>
      <c r="G207" s="534"/>
      <c r="H207" s="534"/>
      <c r="I207" s="492"/>
      <c r="J207" s="492"/>
      <c r="K207" s="492"/>
      <c r="L207" s="492"/>
      <c r="M207" s="492"/>
      <c r="N207" s="529"/>
      <c r="O207" s="492"/>
      <c r="P207" s="492"/>
      <c r="Q207" s="492"/>
      <c r="R207" s="492"/>
      <c r="S207" s="492"/>
      <c r="T207" s="492"/>
      <c r="U207" s="492"/>
      <c r="V207" s="492"/>
      <c r="W207" s="530"/>
      <c r="X207" s="530"/>
      <c r="Y207" s="530"/>
      <c r="Z207" s="530"/>
      <c r="AA207" s="533"/>
      <c r="AB207" s="529"/>
      <c r="AC207" s="538"/>
      <c r="AD207" s="538"/>
      <c r="AE207" s="529"/>
      <c r="AF207" s="529"/>
      <c r="AG207" s="529"/>
      <c r="AH207" s="529"/>
      <c r="AI207" s="529"/>
      <c r="AJ207" s="7"/>
      <c r="AK207" s="530"/>
      <c r="AL207" s="533"/>
      <c r="AM207" s="492"/>
      <c r="AN207" s="530"/>
      <c r="AO207" s="530"/>
      <c r="AP207" s="533"/>
      <c r="AQ207" s="533"/>
      <c r="AR207" s="533"/>
      <c r="AS207" s="533"/>
      <c r="AT207" s="533"/>
      <c r="AU207" s="537"/>
      <c r="AV207" s="532" t="str">
        <f t="shared" si="21"/>
        <v xml:space="preserve"> </v>
      </c>
      <c r="AW207" s="298">
        <f t="shared" si="22"/>
        <v>0</v>
      </c>
      <c r="AX207" s="533"/>
    </row>
    <row r="208" spans="1:52" ht="13">
      <c r="A208" s="53" t="s">
        <v>1</v>
      </c>
      <c r="B208" s="407" t="s">
        <v>514</v>
      </c>
      <c r="C208" s="407" t="str">
        <f t="shared" si="19"/>
        <v xml:space="preserve"> </v>
      </c>
      <c r="D208" s="527" t="s">
        <v>514</v>
      </c>
      <c r="E208" s="298">
        <v>0</v>
      </c>
      <c r="F208" s="528" t="str">
        <f t="shared" si="20"/>
        <v xml:space="preserve"> </v>
      </c>
      <c r="G208" s="534"/>
      <c r="H208" s="534"/>
      <c r="I208" s="492"/>
      <c r="J208" s="492"/>
      <c r="K208" s="492"/>
      <c r="L208" s="492"/>
      <c r="M208" s="492"/>
      <c r="N208" s="529"/>
      <c r="O208" s="492"/>
      <c r="P208" s="492"/>
      <c r="Q208" s="492"/>
      <c r="R208" s="492"/>
      <c r="S208" s="492"/>
      <c r="T208" s="492"/>
      <c r="U208" s="492"/>
      <c r="V208" s="492"/>
      <c r="W208" s="530"/>
      <c r="X208" s="530"/>
      <c r="Y208" s="530"/>
      <c r="Z208" s="530"/>
      <c r="AA208" s="538"/>
      <c r="AB208" s="529"/>
      <c r="AC208" s="538"/>
      <c r="AD208" s="538"/>
      <c r="AE208" s="529"/>
      <c r="AF208" s="529"/>
      <c r="AG208" s="529"/>
      <c r="AH208" s="529"/>
      <c r="AI208" s="529"/>
      <c r="AJ208" s="7"/>
      <c r="AK208" s="529"/>
      <c r="AL208" s="538"/>
      <c r="AM208" s="534"/>
      <c r="AN208" s="529"/>
      <c r="AO208" s="529"/>
      <c r="AP208" s="533"/>
      <c r="AQ208" s="533"/>
      <c r="AR208" s="533"/>
      <c r="AS208" s="533"/>
      <c r="AT208" s="533"/>
      <c r="AU208" s="537"/>
      <c r="AV208" s="532" t="str">
        <f t="shared" si="21"/>
        <v xml:space="preserve"> </v>
      </c>
      <c r="AW208" s="298">
        <f t="shared" si="22"/>
        <v>0</v>
      </c>
      <c r="AX208" s="533"/>
    </row>
    <row r="209" spans="1:52" ht="13">
      <c r="A209" s="53" t="s">
        <v>28</v>
      </c>
      <c r="B209" s="407" t="s">
        <v>514</v>
      </c>
      <c r="C209" s="407" t="str">
        <f t="shared" si="19"/>
        <v xml:space="preserve"> </v>
      </c>
      <c r="D209" s="527" t="s">
        <v>514</v>
      </c>
      <c r="E209" s="298">
        <v>0</v>
      </c>
      <c r="F209" s="528" t="str">
        <f t="shared" si="20"/>
        <v xml:space="preserve"> </v>
      </c>
      <c r="G209" s="534"/>
      <c r="H209" s="534"/>
      <c r="I209" s="492"/>
      <c r="J209" s="492"/>
      <c r="K209" s="492"/>
      <c r="L209" s="492"/>
      <c r="M209" s="492"/>
      <c r="N209" s="529"/>
      <c r="O209" s="492"/>
      <c r="P209" s="492"/>
      <c r="Q209" s="492"/>
      <c r="R209" s="492"/>
      <c r="S209" s="492"/>
      <c r="T209" s="492"/>
      <c r="U209" s="492"/>
      <c r="V209" s="492"/>
      <c r="W209" s="530"/>
      <c r="X209" s="530"/>
      <c r="Y209" s="530"/>
      <c r="Z209" s="530"/>
      <c r="AA209" s="538"/>
      <c r="AB209" s="529"/>
      <c r="AC209" s="538"/>
      <c r="AD209" s="538"/>
      <c r="AE209" s="529"/>
      <c r="AF209" s="529"/>
      <c r="AG209" s="529"/>
      <c r="AH209" s="529"/>
      <c r="AI209" s="529"/>
      <c r="AJ209" s="7"/>
      <c r="AK209" s="529"/>
      <c r="AL209" s="538"/>
      <c r="AM209" s="534"/>
      <c r="AN209" s="529"/>
      <c r="AO209" s="529"/>
      <c r="AP209" s="533"/>
      <c r="AQ209" s="533"/>
      <c r="AR209" s="533"/>
      <c r="AS209" s="533"/>
      <c r="AT209" s="533"/>
      <c r="AU209" s="537"/>
      <c r="AV209" s="532" t="str">
        <f t="shared" si="21"/>
        <v xml:space="preserve"> </v>
      </c>
      <c r="AW209" s="298">
        <f t="shared" si="22"/>
        <v>0</v>
      </c>
      <c r="AX209" s="533"/>
    </row>
    <row r="210" spans="1:52" ht="13">
      <c r="A210" s="53" t="s">
        <v>688</v>
      </c>
      <c r="B210" s="407" t="s">
        <v>514</v>
      </c>
      <c r="C210" s="407" t="str">
        <f t="shared" si="19"/>
        <v xml:space="preserve"> </v>
      </c>
      <c r="D210" s="527" t="s">
        <v>514</v>
      </c>
      <c r="E210" s="298">
        <v>0</v>
      </c>
      <c r="F210" s="528" t="str">
        <f t="shared" si="20"/>
        <v xml:space="preserve"> </v>
      </c>
      <c r="G210" s="534"/>
      <c r="H210" s="534"/>
      <c r="I210" s="534"/>
      <c r="J210" s="534"/>
      <c r="K210" s="534"/>
      <c r="L210" s="534"/>
      <c r="M210" s="534"/>
      <c r="N210" s="529"/>
      <c r="O210" s="534"/>
      <c r="P210" s="534"/>
      <c r="Q210" s="534"/>
      <c r="R210" s="534"/>
      <c r="S210" s="534"/>
      <c r="T210" s="534"/>
      <c r="U210" s="534"/>
      <c r="V210" s="534"/>
      <c r="W210" s="529"/>
      <c r="X210" s="529"/>
      <c r="Y210" s="529"/>
      <c r="Z210" s="529"/>
      <c r="AA210" s="538"/>
      <c r="AB210" s="529"/>
      <c r="AC210" s="538"/>
      <c r="AD210" s="538"/>
      <c r="AE210" s="529"/>
      <c r="AF210" s="529"/>
      <c r="AG210" s="529"/>
      <c r="AH210" s="529"/>
      <c r="AI210" s="529"/>
      <c r="AJ210" s="122"/>
      <c r="AK210" s="529"/>
      <c r="AL210" s="538"/>
      <c r="AM210" s="534"/>
      <c r="AN210" s="529"/>
      <c r="AO210" s="529"/>
      <c r="AP210" s="533"/>
      <c r="AQ210" s="533"/>
      <c r="AR210" s="533"/>
      <c r="AS210" s="533"/>
      <c r="AT210" s="533"/>
      <c r="AU210" s="544"/>
      <c r="AV210" s="532" t="str">
        <f t="shared" si="21"/>
        <v xml:space="preserve"> </v>
      </c>
      <c r="AW210" s="298">
        <f t="shared" si="22"/>
        <v>0</v>
      </c>
      <c r="AX210" s="533"/>
      <c r="AZ210" s="3"/>
    </row>
    <row r="211" spans="1:52" ht="13">
      <c r="A211" s="525" t="s">
        <v>959</v>
      </c>
      <c r="B211" s="407" t="s">
        <v>514</v>
      </c>
      <c r="C211" s="407" t="str">
        <f t="shared" si="19"/>
        <v xml:space="preserve"> </v>
      </c>
      <c r="D211" s="527" t="s">
        <v>514</v>
      </c>
      <c r="E211" s="298">
        <v>0</v>
      </c>
      <c r="F211" s="528" t="str">
        <f t="shared" si="20"/>
        <v xml:space="preserve"> </v>
      </c>
      <c r="G211" s="498"/>
      <c r="H211" s="498"/>
      <c r="I211" s="536"/>
      <c r="J211" s="529"/>
      <c r="K211" s="529"/>
      <c r="L211" s="529"/>
      <c r="M211" s="529"/>
      <c r="N211" s="529"/>
      <c r="O211" s="529"/>
      <c r="P211" s="529"/>
      <c r="Q211" s="529"/>
      <c r="R211" s="529"/>
      <c r="S211" s="529"/>
      <c r="T211" s="529"/>
      <c r="U211" s="529"/>
      <c r="V211" s="534"/>
      <c r="W211" s="529"/>
      <c r="X211" s="529"/>
      <c r="Y211" s="529"/>
      <c r="Z211" s="529"/>
      <c r="AA211" s="538"/>
      <c r="AB211" s="529"/>
      <c r="AC211" s="538"/>
      <c r="AD211" s="538"/>
      <c r="AE211" s="529"/>
      <c r="AF211" s="529"/>
      <c r="AG211" s="529"/>
      <c r="AH211" s="529"/>
      <c r="AI211" s="529"/>
      <c r="AJ211" s="7"/>
      <c r="AK211" s="529"/>
      <c r="AL211" s="538"/>
      <c r="AM211" s="534"/>
      <c r="AN211" s="529"/>
      <c r="AO211" s="529"/>
      <c r="AP211" s="533"/>
      <c r="AQ211" s="533"/>
      <c r="AR211" s="533"/>
      <c r="AS211" s="533"/>
      <c r="AT211" s="533"/>
      <c r="AU211" s="537"/>
      <c r="AV211" s="532" t="str">
        <f t="shared" si="21"/>
        <v xml:space="preserve"> </v>
      </c>
      <c r="AW211" s="298">
        <f t="shared" si="22"/>
        <v>0</v>
      </c>
      <c r="AX211" s="533"/>
      <c r="AY211" s="3"/>
    </row>
    <row r="212" spans="1:52" ht="13">
      <c r="A212" s="53" t="s">
        <v>556</v>
      </c>
      <c r="B212" s="407" t="s">
        <v>514</v>
      </c>
      <c r="C212" s="407" t="str">
        <f t="shared" si="19"/>
        <v xml:space="preserve"> </v>
      </c>
      <c r="D212" s="527" t="s">
        <v>514</v>
      </c>
      <c r="E212" s="298">
        <v>0</v>
      </c>
      <c r="F212" s="528" t="str">
        <f t="shared" si="20"/>
        <v xml:space="preserve"> </v>
      </c>
      <c r="G212" s="492"/>
      <c r="H212" s="492"/>
      <c r="I212" s="492"/>
      <c r="J212" s="492"/>
      <c r="K212" s="492"/>
      <c r="L212" s="492"/>
      <c r="M212" s="492"/>
      <c r="N212" s="529"/>
      <c r="O212" s="492"/>
      <c r="P212" s="492"/>
      <c r="Q212" s="492"/>
      <c r="R212" s="492"/>
      <c r="S212" s="492"/>
      <c r="T212" s="492"/>
      <c r="U212" s="492"/>
      <c r="V212" s="492"/>
      <c r="W212" s="530"/>
      <c r="X212" s="530"/>
      <c r="Y212" s="530"/>
      <c r="Z212" s="530"/>
      <c r="AA212" s="533"/>
      <c r="AB212" s="529"/>
      <c r="AC212" s="538"/>
      <c r="AD212" s="538"/>
      <c r="AE212" s="529"/>
      <c r="AF212" s="529"/>
      <c r="AG212" s="529"/>
      <c r="AH212" s="529"/>
      <c r="AI212" s="529"/>
      <c r="AJ212" s="7"/>
      <c r="AK212" s="530"/>
      <c r="AL212" s="533"/>
      <c r="AM212" s="492"/>
      <c r="AN212" s="530"/>
      <c r="AO212" s="530"/>
      <c r="AP212" s="533"/>
      <c r="AQ212" s="533"/>
      <c r="AR212" s="533"/>
      <c r="AS212" s="533"/>
      <c r="AT212" s="533"/>
      <c r="AU212" s="537"/>
      <c r="AV212" s="532" t="str">
        <f t="shared" si="21"/>
        <v xml:space="preserve"> </v>
      </c>
      <c r="AW212" s="298">
        <f t="shared" si="22"/>
        <v>0</v>
      </c>
      <c r="AX212" s="533"/>
    </row>
    <row r="213" spans="1:52" ht="13">
      <c r="A213" s="525" t="s">
        <v>1033</v>
      </c>
      <c r="B213" s="407" t="s">
        <v>514</v>
      </c>
      <c r="C213" s="407" t="str">
        <f t="shared" si="19"/>
        <v xml:space="preserve"> </v>
      </c>
      <c r="D213" s="527" t="s">
        <v>514</v>
      </c>
      <c r="E213" s="298">
        <v>0</v>
      </c>
      <c r="F213" s="528" t="str">
        <f t="shared" si="20"/>
        <v xml:space="preserve"> </v>
      </c>
      <c r="G213" s="532"/>
      <c r="H213" s="532"/>
      <c r="I213" s="536"/>
      <c r="J213" s="498"/>
      <c r="K213" s="498"/>
      <c r="L213" s="498"/>
      <c r="M213" s="498"/>
      <c r="N213" s="529"/>
      <c r="O213" s="498"/>
      <c r="P213" s="498"/>
      <c r="Q213" s="498"/>
      <c r="R213" s="498"/>
      <c r="S213" s="498"/>
      <c r="T213" s="498"/>
      <c r="U213" s="498"/>
      <c r="V213" s="536"/>
      <c r="W213" s="498"/>
      <c r="X213" s="498"/>
      <c r="Y213" s="498"/>
      <c r="Z213" s="498"/>
      <c r="AA213" s="533"/>
      <c r="AB213" s="529"/>
      <c r="AC213" s="538"/>
      <c r="AD213" s="538"/>
      <c r="AE213" s="529"/>
      <c r="AF213" s="529"/>
      <c r="AG213" s="529"/>
      <c r="AH213" s="529"/>
      <c r="AI213" s="529"/>
      <c r="AJ213" s="7"/>
      <c r="AK213" s="530"/>
      <c r="AL213" s="533"/>
      <c r="AM213" s="492"/>
      <c r="AN213" s="530"/>
      <c r="AO213" s="530"/>
      <c r="AP213" s="533"/>
      <c r="AQ213" s="533"/>
      <c r="AR213" s="533"/>
      <c r="AS213" s="533"/>
      <c r="AT213" s="533"/>
      <c r="AU213" s="537"/>
      <c r="AV213" s="532" t="str">
        <f t="shared" si="21"/>
        <v xml:space="preserve"> </v>
      </c>
      <c r="AW213" s="298">
        <f t="shared" si="22"/>
        <v>0</v>
      </c>
      <c r="AX213" s="533"/>
    </row>
    <row r="214" spans="1:52" ht="13">
      <c r="A214" s="525" t="s">
        <v>958</v>
      </c>
      <c r="B214" s="407" t="s">
        <v>514</v>
      </c>
      <c r="C214" s="407" t="str">
        <f t="shared" si="19"/>
        <v xml:space="preserve"> </v>
      </c>
      <c r="D214" s="527" t="s">
        <v>514</v>
      </c>
      <c r="E214" s="298">
        <v>0</v>
      </c>
      <c r="F214" s="528" t="str">
        <f t="shared" si="20"/>
        <v xml:space="preserve"> </v>
      </c>
      <c r="G214" s="498"/>
      <c r="H214" s="498"/>
      <c r="I214" s="536"/>
      <c r="J214" s="498"/>
      <c r="K214" s="498"/>
      <c r="L214" s="498"/>
      <c r="M214" s="498"/>
      <c r="N214" s="529"/>
      <c r="O214" s="498"/>
      <c r="P214" s="498"/>
      <c r="Q214" s="498"/>
      <c r="R214" s="498"/>
      <c r="S214" s="498"/>
      <c r="T214" s="498"/>
      <c r="U214" s="498"/>
      <c r="V214" s="536"/>
      <c r="W214" s="498"/>
      <c r="X214" s="498"/>
      <c r="Y214" s="498"/>
      <c r="Z214" s="498"/>
      <c r="AA214" s="533"/>
      <c r="AB214" s="529"/>
      <c r="AC214" s="538"/>
      <c r="AD214" s="538"/>
      <c r="AE214" s="529"/>
      <c r="AF214" s="529"/>
      <c r="AG214" s="529"/>
      <c r="AH214" s="529"/>
      <c r="AI214" s="529"/>
      <c r="AJ214" s="7"/>
      <c r="AK214" s="530"/>
      <c r="AL214" s="533"/>
      <c r="AM214" s="492"/>
      <c r="AN214" s="530"/>
      <c r="AO214" s="530"/>
      <c r="AP214" s="533"/>
      <c r="AQ214" s="533"/>
      <c r="AR214" s="533"/>
      <c r="AS214" s="533"/>
      <c r="AT214" s="533"/>
      <c r="AU214" s="537"/>
      <c r="AV214" s="532" t="str">
        <f t="shared" si="21"/>
        <v xml:space="preserve"> </v>
      </c>
      <c r="AW214" s="298">
        <f t="shared" si="22"/>
        <v>0</v>
      </c>
      <c r="AX214" s="533"/>
    </row>
    <row r="215" spans="1:52" ht="13">
      <c r="A215" s="535" t="s">
        <v>1194</v>
      </c>
      <c r="B215" s="407" t="s">
        <v>514</v>
      </c>
      <c r="C215" s="407" t="str">
        <f t="shared" si="19"/>
        <v xml:space="preserve"> </v>
      </c>
      <c r="D215" s="527" t="s">
        <v>514</v>
      </c>
      <c r="E215" s="298">
        <v>0</v>
      </c>
      <c r="F215" s="528" t="str">
        <f t="shared" si="20"/>
        <v xml:space="preserve"> </v>
      </c>
      <c r="G215" s="534"/>
      <c r="H215" s="534"/>
      <c r="I215" s="492"/>
      <c r="J215" s="534"/>
      <c r="K215" s="534"/>
      <c r="L215" s="534"/>
      <c r="M215" s="534"/>
      <c r="N215" s="529"/>
      <c r="O215" s="534"/>
      <c r="P215" s="534"/>
      <c r="Q215" s="534"/>
      <c r="R215" s="534"/>
      <c r="S215" s="534"/>
      <c r="T215" s="534"/>
      <c r="U215" s="534"/>
      <c r="V215" s="534"/>
      <c r="W215" s="529"/>
      <c r="X215" s="529"/>
      <c r="Y215" s="529"/>
      <c r="Z215" s="529"/>
      <c r="AA215" s="533"/>
      <c r="AB215" s="529"/>
      <c r="AC215" s="538"/>
      <c r="AD215" s="538"/>
      <c r="AE215" s="529"/>
      <c r="AF215" s="529"/>
      <c r="AG215" s="529"/>
      <c r="AH215" s="529"/>
      <c r="AI215" s="529"/>
      <c r="AJ215" s="7"/>
      <c r="AK215" s="530"/>
      <c r="AL215" s="533"/>
      <c r="AM215" s="492"/>
      <c r="AN215" s="530"/>
      <c r="AO215" s="530"/>
      <c r="AP215" s="538"/>
      <c r="AQ215" s="538"/>
      <c r="AR215" s="538"/>
      <c r="AS215" s="538"/>
      <c r="AT215" s="538"/>
      <c r="AU215" s="537"/>
      <c r="AV215" s="532" t="str">
        <f t="shared" si="21"/>
        <v xml:space="preserve"> </v>
      </c>
      <c r="AW215" s="298">
        <f t="shared" si="22"/>
        <v>0</v>
      </c>
      <c r="AX215" s="533"/>
    </row>
    <row r="216" spans="1:52" ht="13">
      <c r="A216" s="53" t="s">
        <v>416</v>
      </c>
      <c r="B216" s="407" t="s">
        <v>514</v>
      </c>
      <c r="C216" s="407" t="str">
        <f t="shared" si="19"/>
        <v xml:space="preserve"> </v>
      </c>
      <c r="D216" s="527" t="s">
        <v>514</v>
      </c>
      <c r="E216" s="298">
        <v>0</v>
      </c>
      <c r="F216" s="528" t="str">
        <f t="shared" si="20"/>
        <v xml:space="preserve"> </v>
      </c>
      <c r="G216" s="492"/>
      <c r="H216" s="492"/>
      <c r="I216" s="492"/>
      <c r="J216" s="492"/>
      <c r="K216" s="492"/>
      <c r="L216" s="492"/>
      <c r="M216" s="492"/>
      <c r="N216" s="529"/>
      <c r="O216" s="492"/>
      <c r="P216" s="492"/>
      <c r="Q216" s="492"/>
      <c r="R216" s="492"/>
      <c r="S216" s="492"/>
      <c r="T216" s="492"/>
      <c r="U216" s="492"/>
      <c r="V216" s="534"/>
      <c r="W216" s="529"/>
      <c r="X216" s="529"/>
      <c r="Y216" s="529"/>
      <c r="Z216" s="529"/>
      <c r="AA216" s="533"/>
      <c r="AB216" s="529"/>
      <c r="AC216" s="538"/>
      <c r="AD216" s="538"/>
      <c r="AE216" s="529"/>
      <c r="AF216" s="529"/>
      <c r="AG216" s="529"/>
      <c r="AH216" s="529"/>
      <c r="AI216" s="529"/>
      <c r="AJ216" s="7"/>
      <c r="AK216" s="530"/>
      <c r="AL216" s="533"/>
      <c r="AM216" s="492"/>
      <c r="AN216" s="530"/>
      <c r="AO216" s="530"/>
      <c r="AP216" s="538"/>
      <c r="AQ216" s="538"/>
      <c r="AR216" s="538"/>
      <c r="AS216" s="538"/>
      <c r="AT216" s="538"/>
      <c r="AU216" s="537"/>
      <c r="AV216" s="532" t="str">
        <f t="shared" si="21"/>
        <v xml:space="preserve"> </v>
      </c>
      <c r="AW216" s="298">
        <f t="shared" si="22"/>
        <v>0</v>
      </c>
      <c r="AX216" s="533"/>
    </row>
    <row r="217" spans="1:52" ht="13">
      <c r="A217" s="525" t="s">
        <v>1034</v>
      </c>
      <c r="B217" s="407">
        <v>8</v>
      </c>
      <c r="C217" s="407" t="str">
        <f t="shared" si="19"/>
        <v xml:space="preserve"> </v>
      </c>
      <c r="D217" s="527" t="s">
        <v>514</v>
      </c>
      <c r="E217" s="298">
        <v>0</v>
      </c>
      <c r="F217" s="528" t="str">
        <f t="shared" si="20"/>
        <v xml:space="preserve"> </v>
      </c>
      <c r="G217" s="529"/>
      <c r="H217" s="529"/>
      <c r="I217" s="529"/>
      <c r="J217" s="529"/>
      <c r="K217" s="529"/>
      <c r="L217" s="529"/>
      <c r="M217" s="529"/>
      <c r="N217" s="529"/>
      <c r="O217" s="529"/>
      <c r="P217" s="529"/>
      <c r="Q217" s="529"/>
      <c r="R217" s="529"/>
      <c r="S217" s="529"/>
      <c r="T217" s="529"/>
      <c r="U217" s="529"/>
      <c r="V217" s="529"/>
      <c r="W217" s="498"/>
      <c r="X217" s="498"/>
      <c r="Y217" s="498"/>
      <c r="Z217" s="498"/>
      <c r="AA217" s="532"/>
      <c r="AB217" s="529"/>
      <c r="AC217" s="538"/>
      <c r="AD217" s="538"/>
      <c r="AE217" s="529"/>
      <c r="AF217" s="529"/>
      <c r="AG217" s="529"/>
      <c r="AH217" s="529"/>
      <c r="AI217" s="529"/>
      <c r="AJ217" s="122"/>
      <c r="AK217" s="530"/>
      <c r="AL217" s="533"/>
      <c r="AM217" s="492"/>
      <c r="AN217" s="530"/>
      <c r="AO217" s="530"/>
      <c r="AP217" s="533"/>
      <c r="AQ217" s="533"/>
      <c r="AR217" s="533"/>
      <c r="AS217" s="530"/>
      <c r="AT217" s="530"/>
      <c r="AU217" s="537"/>
      <c r="AV217" s="532" t="str">
        <f t="shared" si="21"/>
        <v xml:space="preserve"> </v>
      </c>
      <c r="AW217" s="298">
        <f t="shared" si="22"/>
        <v>0</v>
      </c>
      <c r="AX217" s="533"/>
      <c r="AZ217" s="3"/>
    </row>
    <row r="218" spans="1:52" ht="13">
      <c r="A218" s="525" t="s">
        <v>1035</v>
      </c>
      <c r="B218" s="407">
        <v>8</v>
      </c>
      <c r="C218" s="407">
        <v>8</v>
      </c>
      <c r="D218" s="527" t="s">
        <v>514</v>
      </c>
      <c r="E218" s="298">
        <v>0</v>
      </c>
      <c r="F218" s="528" t="str">
        <f t="shared" si="20"/>
        <v xml:space="preserve"> </v>
      </c>
      <c r="G218" s="529"/>
      <c r="H218" s="529"/>
      <c r="I218" s="529"/>
      <c r="J218" s="529"/>
      <c r="K218" s="529"/>
      <c r="L218" s="529"/>
      <c r="M218" s="529"/>
      <c r="N218" s="529"/>
      <c r="O218" s="529"/>
      <c r="P218" s="529"/>
      <c r="Q218" s="529"/>
      <c r="R218" s="529"/>
      <c r="S218" s="529"/>
      <c r="T218" s="529"/>
      <c r="U218" s="529"/>
      <c r="V218" s="529"/>
      <c r="W218" s="529"/>
      <c r="X218" s="529"/>
      <c r="Y218" s="529"/>
      <c r="Z218" s="529"/>
      <c r="AA218" s="533"/>
      <c r="AB218" s="529"/>
      <c r="AC218" s="538"/>
      <c r="AD218" s="538"/>
      <c r="AE218" s="529"/>
      <c r="AF218" s="529"/>
      <c r="AG218" s="529"/>
      <c r="AH218" s="529"/>
      <c r="AI218" s="529"/>
      <c r="AJ218" s="122"/>
      <c r="AK218" s="530"/>
      <c r="AL218" s="533"/>
      <c r="AM218" s="492"/>
      <c r="AN218" s="530"/>
      <c r="AO218" s="530"/>
      <c r="AP218" s="538"/>
      <c r="AQ218" s="538"/>
      <c r="AR218" s="538"/>
      <c r="AS218" s="530"/>
      <c r="AT218" s="530"/>
      <c r="AU218" s="537"/>
      <c r="AV218" s="532" t="str">
        <f t="shared" si="21"/>
        <v xml:space="preserve"> </v>
      </c>
      <c r="AW218" s="298">
        <f t="shared" si="22"/>
        <v>0</v>
      </c>
      <c r="AX218" s="533"/>
      <c r="AZ218" s="3"/>
    </row>
    <row r="219" spans="1:52" s="3" customFormat="1" ht="13">
      <c r="A219" s="525" t="s">
        <v>1166</v>
      </c>
      <c r="B219" s="407" t="s">
        <v>514</v>
      </c>
      <c r="C219" s="407" t="str">
        <f t="shared" ref="C219:C239" si="23">IFERROR(MINUTE(C$5)-MINUTE(D219)," ")</f>
        <v xml:space="preserve"> </v>
      </c>
      <c r="D219" s="527" t="s">
        <v>514</v>
      </c>
      <c r="E219" s="298">
        <v>0</v>
      </c>
      <c r="F219" s="528" t="str">
        <f t="shared" si="20"/>
        <v xml:space="preserve"> </v>
      </c>
      <c r="G219" s="498"/>
      <c r="H219" s="498"/>
      <c r="I219" s="534"/>
      <c r="J219" s="492"/>
      <c r="K219" s="492"/>
      <c r="L219" s="492"/>
      <c r="M219" s="492"/>
      <c r="N219" s="529"/>
      <c r="O219" s="529"/>
      <c r="P219" s="529"/>
      <c r="Q219" s="529"/>
      <c r="R219" s="529"/>
      <c r="S219" s="529"/>
      <c r="T219" s="529"/>
      <c r="U219" s="529"/>
      <c r="V219" s="534"/>
      <c r="W219" s="529"/>
      <c r="X219" s="529"/>
      <c r="Y219" s="529"/>
      <c r="Z219" s="529"/>
      <c r="AA219" s="533"/>
      <c r="AB219" s="529"/>
      <c r="AC219" s="538"/>
      <c r="AD219" s="538"/>
      <c r="AE219" s="529"/>
      <c r="AF219" s="529"/>
      <c r="AG219" s="529"/>
      <c r="AH219" s="529"/>
      <c r="AI219" s="529"/>
      <c r="AJ219" s="7"/>
      <c r="AK219" s="530"/>
      <c r="AL219" s="533"/>
      <c r="AM219" s="492"/>
      <c r="AN219" s="530"/>
      <c r="AO219" s="530"/>
      <c r="AP219" s="533"/>
      <c r="AQ219" s="533"/>
      <c r="AR219" s="533"/>
      <c r="AS219" s="533"/>
      <c r="AT219" s="533"/>
      <c r="AU219" s="537"/>
      <c r="AV219" s="532" t="str">
        <f t="shared" si="21"/>
        <v xml:space="preserve"> </v>
      </c>
      <c r="AW219" s="298">
        <f t="shared" si="22"/>
        <v>0</v>
      </c>
      <c r="AX219" s="533"/>
      <c r="AY219"/>
      <c r="AZ219"/>
    </row>
    <row r="220" spans="1:52" ht="13">
      <c r="A220" s="525" t="s">
        <v>907</v>
      </c>
      <c r="B220" s="407" t="s">
        <v>514</v>
      </c>
      <c r="C220" s="407" t="str">
        <f t="shared" si="23"/>
        <v xml:space="preserve"> </v>
      </c>
      <c r="D220" s="527" t="s">
        <v>514</v>
      </c>
      <c r="E220" s="298">
        <v>0</v>
      </c>
      <c r="F220" s="528" t="str">
        <f t="shared" si="20"/>
        <v xml:space="preserve"> </v>
      </c>
      <c r="G220" s="529"/>
      <c r="H220" s="529"/>
      <c r="I220" s="534"/>
      <c r="J220" s="529"/>
      <c r="K220" s="529"/>
      <c r="L220" s="529"/>
      <c r="M220" s="529"/>
      <c r="N220" s="529"/>
      <c r="O220" s="529"/>
      <c r="P220" s="529"/>
      <c r="Q220" s="529"/>
      <c r="R220" s="529"/>
      <c r="S220" s="529"/>
      <c r="T220" s="529"/>
      <c r="U220" s="529"/>
      <c r="V220" s="534"/>
      <c r="W220" s="529"/>
      <c r="X220" s="529"/>
      <c r="Y220" s="529"/>
      <c r="Z220" s="529"/>
      <c r="AA220" s="533"/>
      <c r="AB220" s="529"/>
      <c r="AC220" s="538"/>
      <c r="AD220" s="538"/>
      <c r="AE220" s="529"/>
      <c r="AF220" s="529"/>
      <c r="AG220" s="529"/>
      <c r="AH220" s="529"/>
      <c r="AI220" s="529"/>
      <c r="AJ220" s="7"/>
      <c r="AK220" s="530"/>
      <c r="AL220" s="533"/>
      <c r="AM220" s="492"/>
      <c r="AN220" s="530"/>
      <c r="AO220" s="530"/>
      <c r="AP220" s="533"/>
      <c r="AQ220" s="533"/>
      <c r="AR220" s="533"/>
      <c r="AS220" s="533"/>
      <c r="AT220" s="533"/>
      <c r="AU220" s="537"/>
      <c r="AV220" s="532" t="str">
        <f t="shared" si="21"/>
        <v xml:space="preserve"> </v>
      </c>
      <c r="AW220" s="298">
        <f t="shared" si="22"/>
        <v>0</v>
      </c>
      <c r="AX220" s="533"/>
    </row>
    <row r="221" spans="1:52" ht="13">
      <c r="A221" s="535" t="s">
        <v>1195</v>
      </c>
      <c r="B221" s="407" t="s">
        <v>514</v>
      </c>
      <c r="C221" s="407" t="str">
        <f t="shared" si="23"/>
        <v xml:space="preserve"> </v>
      </c>
      <c r="D221" s="527" t="s">
        <v>514</v>
      </c>
      <c r="E221" s="298">
        <v>0</v>
      </c>
      <c r="F221" s="528" t="str">
        <f t="shared" si="20"/>
        <v xml:space="preserve"> </v>
      </c>
      <c r="G221" s="534"/>
      <c r="H221" s="534"/>
      <c r="I221" s="492"/>
      <c r="J221" s="534"/>
      <c r="K221" s="534"/>
      <c r="L221" s="534"/>
      <c r="M221" s="534"/>
      <c r="N221" s="529"/>
      <c r="O221" s="534"/>
      <c r="P221" s="534"/>
      <c r="Q221" s="534"/>
      <c r="R221" s="534"/>
      <c r="S221" s="534"/>
      <c r="T221" s="534"/>
      <c r="U221" s="534"/>
      <c r="V221" s="534"/>
      <c r="W221" s="529"/>
      <c r="X221" s="529"/>
      <c r="Y221" s="529"/>
      <c r="Z221" s="529"/>
      <c r="AA221" s="533"/>
      <c r="AB221" s="529"/>
      <c r="AC221" s="538"/>
      <c r="AD221" s="538"/>
      <c r="AE221" s="529"/>
      <c r="AF221" s="529"/>
      <c r="AG221" s="529"/>
      <c r="AH221" s="529"/>
      <c r="AI221" s="529"/>
      <c r="AJ221" s="7"/>
      <c r="AK221" s="530"/>
      <c r="AL221" s="533"/>
      <c r="AM221" s="492"/>
      <c r="AN221" s="530"/>
      <c r="AO221" s="530"/>
      <c r="AP221" s="533"/>
      <c r="AQ221" s="533"/>
      <c r="AR221" s="533"/>
      <c r="AS221" s="533"/>
      <c r="AT221" s="533"/>
      <c r="AU221" s="537"/>
      <c r="AV221" s="532" t="str">
        <f t="shared" si="21"/>
        <v xml:space="preserve"> </v>
      </c>
      <c r="AW221" s="298">
        <f t="shared" si="22"/>
        <v>0</v>
      </c>
      <c r="AX221" s="533"/>
    </row>
    <row r="222" spans="1:52" ht="13">
      <c r="A222" s="525" t="s">
        <v>904</v>
      </c>
      <c r="B222" s="407" t="s">
        <v>514</v>
      </c>
      <c r="C222" s="407" t="str">
        <f t="shared" si="23"/>
        <v xml:space="preserve"> </v>
      </c>
      <c r="D222" s="527" t="s">
        <v>514</v>
      </c>
      <c r="E222" s="298">
        <v>0</v>
      </c>
      <c r="F222" s="528" t="str">
        <f t="shared" si="20"/>
        <v xml:space="preserve"> </v>
      </c>
      <c r="G222" s="536"/>
      <c r="H222" s="536"/>
      <c r="I222" s="536"/>
      <c r="J222" s="536"/>
      <c r="K222" s="536"/>
      <c r="L222" s="536"/>
      <c r="M222" s="536"/>
      <c r="N222" s="529"/>
      <c r="O222" s="536"/>
      <c r="P222" s="536"/>
      <c r="Q222" s="536"/>
      <c r="R222" s="536"/>
      <c r="S222" s="536"/>
      <c r="T222" s="536"/>
      <c r="U222" s="536"/>
      <c r="V222" s="536"/>
      <c r="W222" s="498"/>
      <c r="X222" s="498"/>
      <c r="Y222" s="498"/>
      <c r="Z222" s="498"/>
      <c r="AA222" s="533"/>
      <c r="AB222" s="529"/>
      <c r="AC222" s="538"/>
      <c r="AD222" s="538"/>
      <c r="AE222" s="529"/>
      <c r="AF222" s="529"/>
      <c r="AG222" s="529"/>
      <c r="AH222" s="529"/>
      <c r="AI222" s="529"/>
      <c r="AJ222" s="7"/>
      <c r="AK222" s="530"/>
      <c r="AL222" s="533"/>
      <c r="AM222" s="492"/>
      <c r="AN222" s="530"/>
      <c r="AO222" s="530"/>
      <c r="AP222" s="533"/>
      <c r="AQ222" s="533"/>
      <c r="AR222" s="533"/>
      <c r="AS222" s="533"/>
      <c r="AT222" s="533"/>
      <c r="AU222" s="537"/>
      <c r="AV222" s="532" t="str">
        <f t="shared" si="21"/>
        <v xml:space="preserve"> </v>
      </c>
      <c r="AW222" s="298">
        <f t="shared" si="22"/>
        <v>0</v>
      </c>
      <c r="AX222" s="533"/>
    </row>
    <row r="223" spans="1:52" ht="13">
      <c r="A223" s="525" t="s">
        <v>776</v>
      </c>
      <c r="B223" s="407" t="s">
        <v>514</v>
      </c>
      <c r="C223" s="407" t="str">
        <f t="shared" si="23"/>
        <v xml:space="preserve"> </v>
      </c>
      <c r="D223" s="527" t="s">
        <v>514</v>
      </c>
      <c r="E223" s="298">
        <v>0</v>
      </c>
      <c r="F223" s="528" t="str">
        <f t="shared" si="20"/>
        <v xml:space="preserve"> </v>
      </c>
      <c r="G223" s="498"/>
      <c r="H223" s="498"/>
      <c r="I223" s="536"/>
      <c r="J223" s="498"/>
      <c r="K223" s="498"/>
      <c r="L223" s="498"/>
      <c r="M223" s="498"/>
      <c r="N223" s="529"/>
      <c r="O223" s="498"/>
      <c r="P223" s="498"/>
      <c r="Q223" s="498"/>
      <c r="R223" s="498"/>
      <c r="S223" s="498"/>
      <c r="T223" s="498"/>
      <c r="U223" s="498"/>
      <c r="V223" s="536"/>
      <c r="W223" s="498"/>
      <c r="X223" s="498"/>
      <c r="Y223" s="498"/>
      <c r="Z223" s="498"/>
      <c r="AA223" s="533"/>
      <c r="AB223" s="529"/>
      <c r="AC223" s="538"/>
      <c r="AD223" s="538"/>
      <c r="AE223" s="529"/>
      <c r="AF223" s="529"/>
      <c r="AG223" s="529"/>
      <c r="AH223" s="529"/>
      <c r="AI223" s="529"/>
      <c r="AJ223" s="7"/>
      <c r="AK223" s="530"/>
      <c r="AL223" s="533"/>
      <c r="AM223" s="492"/>
      <c r="AN223" s="530"/>
      <c r="AO223" s="530"/>
      <c r="AP223" s="538"/>
      <c r="AQ223" s="538"/>
      <c r="AR223" s="538"/>
      <c r="AS223" s="538"/>
      <c r="AT223" s="538"/>
      <c r="AU223" s="537"/>
      <c r="AV223" s="532" t="str">
        <f t="shared" si="21"/>
        <v xml:space="preserve"> </v>
      </c>
      <c r="AW223" s="298">
        <f t="shared" si="22"/>
        <v>0</v>
      </c>
      <c r="AX223" s="533"/>
    </row>
    <row r="224" spans="1:52" ht="13">
      <c r="A224" s="53" t="s">
        <v>689</v>
      </c>
      <c r="B224" s="407" t="s">
        <v>514</v>
      </c>
      <c r="C224" s="407" t="str">
        <f t="shared" si="23"/>
        <v xml:space="preserve"> </v>
      </c>
      <c r="D224" s="527" t="s">
        <v>514</v>
      </c>
      <c r="E224" s="298">
        <v>0</v>
      </c>
      <c r="F224" s="528" t="str">
        <f t="shared" si="20"/>
        <v xml:space="preserve"> </v>
      </c>
      <c r="G224" s="492"/>
      <c r="H224" s="492"/>
      <c r="I224" s="492"/>
      <c r="J224" s="492"/>
      <c r="K224" s="492"/>
      <c r="L224" s="492"/>
      <c r="M224" s="492"/>
      <c r="N224" s="529"/>
      <c r="O224" s="492"/>
      <c r="P224" s="492"/>
      <c r="Q224" s="492"/>
      <c r="R224" s="492"/>
      <c r="S224" s="492"/>
      <c r="T224" s="492"/>
      <c r="U224" s="492"/>
      <c r="V224" s="534"/>
      <c r="W224" s="529"/>
      <c r="X224" s="529"/>
      <c r="Y224" s="529"/>
      <c r="Z224" s="529"/>
      <c r="AA224" s="533"/>
      <c r="AB224" s="529"/>
      <c r="AC224" s="538"/>
      <c r="AD224" s="538"/>
      <c r="AE224" s="529"/>
      <c r="AF224" s="529"/>
      <c r="AG224" s="529"/>
      <c r="AH224" s="529"/>
      <c r="AI224" s="529"/>
      <c r="AJ224" s="7"/>
      <c r="AK224" s="530"/>
      <c r="AL224" s="533"/>
      <c r="AM224" s="492"/>
      <c r="AN224" s="530"/>
      <c r="AO224" s="530"/>
      <c r="AP224" s="533"/>
      <c r="AQ224" s="533"/>
      <c r="AR224" s="533"/>
      <c r="AS224" s="533"/>
      <c r="AT224" s="533"/>
      <c r="AU224" s="537"/>
      <c r="AV224" s="532" t="str">
        <f t="shared" si="21"/>
        <v xml:space="preserve"> </v>
      </c>
      <c r="AW224" s="298">
        <f t="shared" si="22"/>
        <v>0</v>
      </c>
      <c r="AX224" s="533"/>
    </row>
    <row r="225" spans="1:52" ht="13">
      <c r="A225" s="525" t="s">
        <v>777</v>
      </c>
      <c r="B225" s="407" t="s">
        <v>514</v>
      </c>
      <c r="C225" s="407" t="str">
        <f t="shared" si="23"/>
        <v xml:space="preserve"> </v>
      </c>
      <c r="D225" s="527" t="s">
        <v>514</v>
      </c>
      <c r="E225" s="298">
        <v>0</v>
      </c>
      <c r="F225" s="528" t="str">
        <f t="shared" si="20"/>
        <v xml:space="preserve"> </v>
      </c>
      <c r="G225" s="536"/>
      <c r="H225" s="536"/>
      <c r="I225" s="536"/>
      <c r="J225" s="536"/>
      <c r="K225" s="536"/>
      <c r="L225" s="536"/>
      <c r="M225" s="536"/>
      <c r="N225" s="529"/>
      <c r="O225" s="536"/>
      <c r="P225" s="536"/>
      <c r="Q225" s="536"/>
      <c r="R225" s="536"/>
      <c r="S225" s="536"/>
      <c r="T225" s="536"/>
      <c r="U225" s="536"/>
      <c r="V225" s="536"/>
      <c r="W225" s="498"/>
      <c r="X225" s="498"/>
      <c r="Y225" s="498"/>
      <c r="Z225" s="498"/>
      <c r="AA225" s="533"/>
      <c r="AB225" s="529"/>
      <c r="AC225" s="538"/>
      <c r="AD225" s="538"/>
      <c r="AE225" s="529"/>
      <c r="AF225" s="529"/>
      <c r="AG225" s="529"/>
      <c r="AH225" s="529"/>
      <c r="AI225" s="529"/>
      <c r="AJ225" s="7"/>
      <c r="AK225" s="530"/>
      <c r="AL225" s="533"/>
      <c r="AM225" s="492"/>
      <c r="AN225" s="530"/>
      <c r="AO225" s="530"/>
      <c r="AP225" s="533"/>
      <c r="AQ225" s="533"/>
      <c r="AR225" s="533"/>
      <c r="AS225" s="533"/>
      <c r="AT225" s="533"/>
      <c r="AU225" s="537"/>
      <c r="AV225" s="532" t="str">
        <f t="shared" si="21"/>
        <v xml:space="preserve"> </v>
      </c>
      <c r="AW225" s="298">
        <f t="shared" si="22"/>
        <v>0</v>
      </c>
      <c r="AX225" s="533"/>
    </row>
    <row r="226" spans="1:52" ht="13">
      <c r="A226" s="53" t="s">
        <v>299</v>
      </c>
      <c r="B226" s="407" t="s">
        <v>514</v>
      </c>
      <c r="C226" s="407" t="str">
        <f t="shared" si="23"/>
        <v xml:space="preserve"> </v>
      </c>
      <c r="D226" s="527" t="s">
        <v>514</v>
      </c>
      <c r="E226" s="298">
        <v>0</v>
      </c>
      <c r="F226" s="528" t="str">
        <f t="shared" si="20"/>
        <v xml:space="preserve"> </v>
      </c>
      <c r="G226" s="492"/>
      <c r="H226" s="492"/>
      <c r="I226" s="492"/>
      <c r="J226" s="492"/>
      <c r="K226" s="492"/>
      <c r="L226" s="492"/>
      <c r="M226" s="492"/>
      <c r="N226" s="529"/>
      <c r="O226" s="492"/>
      <c r="P226" s="492"/>
      <c r="Q226" s="492"/>
      <c r="R226" s="492"/>
      <c r="S226" s="492"/>
      <c r="T226" s="492"/>
      <c r="U226" s="492"/>
      <c r="V226" s="492"/>
      <c r="W226" s="530"/>
      <c r="X226" s="530"/>
      <c r="Y226" s="530"/>
      <c r="Z226" s="530"/>
      <c r="AA226" s="538"/>
      <c r="AB226" s="529"/>
      <c r="AC226" s="538"/>
      <c r="AD226" s="538"/>
      <c r="AE226" s="529"/>
      <c r="AF226" s="529"/>
      <c r="AG226" s="529"/>
      <c r="AH226" s="529"/>
      <c r="AI226" s="529"/>
      <c r="AJ226" s="7"/>
      <c r="AK226" s="529"/>
      <c r="AL226" s="538"/>
      <c r="AM226" s="534"/>
      <c r="AN226" s="529"/>
      <c r="AO226" s="529"/>
      <c r="AP226" s="533"/>
      <c r="AQ226" s="533"/>
      <c r="AR226" s="533"/>
      <c r="AS226" s="533"/>
      <c r="AT226" s="533"/>
      <c r="AU226" s="537"/>
      <c r="AV226" s="532" t="str">
        <f t="shared" si="21"/>
        <v xml:space="preserve"> </v>
      </c>
      <c r="AW226" s="298">
        <f t="shared" si="22"/>
        <v>0</v>
      </c>
      <c r="AX226" s="533"/>
    </row>
    <row r="227" spans="1:52" ht="13">
      <c r="A227" s="53" t="s">
        <v>70</v>
      </c>
      <c r="B227" s="407" t="s">
        <v>514</v>
      </c>
      <c r="C227" s="407" t="str">
        <f t="shared" si="23"/>
        <v xml:space="preserve"> </v>
      </c>
      <c r="D227" s="527" t="s">
        <v>514</v>
      </c>
      <c r="E227" s="298">
        <v>0</v>
      </c>
      <c r="F227" s="528" t="str">
        <f t="shared" si="20"/>
        <v xml:space="preserve"> </v>
      </c>
      <c r="G227" s="534"/>
      <c r="H227" s="534"/>
      <c r="I227" s="492"/>
      <c r="J227" s="492"/>
      <c r="K227" s="492"/>
      <c r="L227" s="492"/>
      <c r="M227" s="492"/>
      <c r="N227" s="529"/>
      <c r="O227" s="492"/>
      <c r="P227" s="492"/>
      <c r="Q227" s="492"/>
      <c r="R227" s="492"/>
      <c r="S227" s="492"/>
      <c r="T227" s="492"/>
      <c r="U227" s="492"/>
      <c r="V227" s="492"/>
      <c r="W227" s="530"/>
      <c r="X227" s="530"/>
      <c r="Y227" s="530"/>
      <c r="Z227" s="530"/>
      <c r="AA227" s="538"/>
      <c r="AB227" s="529"/>
      <c r="AC227" s="538"/>
      <c r="AD227" s="538"/>
      <c r="AE227" s="529"/>
      <c r="AF227" s="529"/>
      <c r="AG227" s="529"/>
      <c r="AH227" s="529"/>
      <c r="AI227" s="529"/>
      <c r="AJ227" s="7"/>
      <c r="AK227" s="529"/>
      <c r="AL227" s="538"/>
      <c r="AM227" s="534"/>
      <c r="AN227" s="529"/>
      <c r="AO227" s="529"/>
      <c r="AP227" s="533"/>
      <c r="AQ227" s="533"/>
      <c r="AR227" s="533"/>
      <c r="AS227" s="533"/>
      <c r="AT227" s="533"/>
      <c r="AU227" s="537"/>
      <c r="AV227" s="532" t="str">
        <f t="shared" si="21"/>
        <v xml:space="preserve"> </v>
      </c>
      <c r="AW227" s="298">
        <f t="shared" si="22"/>
        <v>0</v>
      </c>
      <c r="AX227" s="533"/>
    </row>
    <row r="228" spans="1:52" ht="13">
      <c r="A228" s="53" t="s">
        <v>313</v>
      </c>
      <c r="B228" s="407" t="s">
        <v>514</v>
      </c>
      <c r="C228" s="407" t="str">
        <f t="shared" si="23"/>
        <v xml:space="preserve"> </v>
      </c>
      <c r="D228" s="527" t="s">
        <v>514</v>
      </c>
      <c r="E228" s="298">
        <v>0</v>
      </c>
      <c r="F228" s="528" t="str">
        <f t="shared" si="20"/>
        <v xml:space="preserve"> </v>
      </c>
      <c r="G228" s="534"/>
      <c r="H228" s="534"/>
      <c r="I228" s="492"/>
      <c r="J228" s="492"/>
      <c r="K228" s="492"/>
      <c r="L228" s="492"/>
      <c r="M228" s="492"/>
      <c r="N228" s="529"/>
      <c r="O228" s="492"/>
      <c r="P228" s="492"/>
      <c r="Q228" s="492"/>
      <c r="R228" s="492"/>
      <c r="S228" s="492"/>
      <c r="T228" s="492"/>
      <c r="U228" s="492"/>
      <c r="V228" s="492"/>
      <c r="W228" s="530"/>
      <c r="X228" s="530"/>
      <c r="Y228" s="530"/>
      <c r="Z228" s="530"/>
      <c r="AA228" s="533"/>
      <c r="AB228" s="529"/>
      <c r="AC228" s="538"/>
      <c r="AD228" s="538"/>
      <c r="AE228" s="529"/>
      <c r="AF228" s="529"/>
      <c r="AG228" s="529"/>
      <c r="AH228" s="529"/>
      <c r="AI228" s="529"/>
      <c r="AJ228" s="7"/>
      <c r="AK228" s="530"/>
      <c r="AL228" s="533"/>
      <c r="AM228" s="492"/>
      <c r="AN228" s="530"/>
      <c r="AO228" s="530"/>
      <c r="AP228" s="533"/>
      <c r="AQ228" s="533"/>
      <c r="AR228" s="533"/>
      <c r="AS228" s="533"/>
      <c r="AT228" s="533"/>
      <c r="AU228" s="537"/>
      <c r="AV228" s="532" t="str">
        <f t="shared" si="21"/>
        <v xml:space="preserve"> </v>
      </c>
      <c r="AW228" s="298">
        <f t="shared" si="22"/>
        <v>0</v>
      </c>
      <c r="AX228" s="533"/>
    </row>
    <row r="229" spans="1:52" ht="13">
      <c r="A229" s="525" t="s">
        <v>1124</v>
      </c>
      <c r="B229" s="407" t="s">
        <v>514</v>
      </c>
      <c r="C229" s="407" t="str">
        <f t="shared" si="23"/>
        <v xml:space="preserve"> </v>
      </c>
      <c r="D229" s="527" t="s">
        <v>514</v>
      </c>
      <c r="E229" s="298">
        <v>0</v>
      </c>
      <c r="F229" s="528" t="str">
        <f t="shared" si="20"/>
        <v xml:space="preserve"> </v>
      </c>
      <c r="G229" s="529"/>
      <c r="H229" s="529"/>
      <c r="I229" s="534"/>
      <c r="J229" s="529"/>
      <c r="K229" s="529"/>
      <c r="L229" s="529"/>
      <c r="M229" s="529"/>
      <c r="N229" s="529"/>
      <c r="O229" s="529"/>
      <c r="P229" s="529"/>
      <c r="Q229" s="529"/>
      <c r="R229" s="529"/>
      <c r="S229" s="529"/>
      <c r="T229" s="529"/>
      <c r="U229" s="529"/>
      <c r="V229" s="536"/>
      <c r="W229" s="498"/>
      <c r="X229" s="498"/>
      <c r="Y229" s="498"/>
      <c r="Z229" s="498"/>
      <c r="AA229" s="538"/>
      <c r="AB229" s="529"/>
      <c r="AC229" s="538"/>
      <c r="AD229" s="538"/>
      <c r="AE229" s="529"/>
      <c r="AF229" s="529"/>
      <c r="AG229" s="529"/>
      <c r="AH229" s="529"/>
      <c r="AI229" s="529"/>
      <c r="AJ229" s="7"/>
      <c r="AK229" s="529"/>
      <c r="AL229" s="538"/>
      <c r="AM229" s="534"/>
      <c r="AN229" s="529"/>
      <c r="AO229" s="529"/>
      <c r="AP229" s="533"/>
      <c r="AQ229" s="533"/>
      <c r="AR229" s="533"/>
      <c r="AS229" s="533"/>
      <c r="AT229" s="533"/>
      <c r="AU229" s="537"/>
      <c r="AV229" s="532" t="str">
        <f t="shared" si="21"/>
        <v xml:space="preserve"> </v>
      </c>
      <c r="AW229" s="298">
        <f t="shared" si="22"/>
        <v>0</v>
      </c>
      <c r="AX229" s="533"/>
    </row>
    <row r="230" spans="1:52" s="3" customFormat="1" ht="13">
      <c r="A230" s="53" t="s">
        <v>599</v>
      </c>
      <c r="B230" s="407" t="s">
        <v>514</v>
      </c>
      <c r="C230" s="407" t="str">
        <f t="shared" si="23"/>
        <v xml:space="preserve"> </v>
      </c>
      <c r="D230" s="527" t="s">
        <v>514</v>
      </c>
      <c r="E230" s="298">
        <v>0</v>
      </c>
      <c r="F230" s="528" t="str">
        <f t="shared" si="20"/>
        <v xml:space="preserve"> </v>
      </c>
      <c r="G230" s="534"/>
      <c r="H230" s="534"/>
      <c r="I230" s="534"/>
      <c r="J230" s="534"/>
      <c r="K230" s="534"/>
      <c r="L230" s="534"/>
      <c r="M230" s="534"/>
      <c r="N230" s="529"/>
      <c r="O230" s="534"/>
      <c r="P230" s="534"/>
      <c r="Q230" s="534"/>
      <c r="R230" s="534"/>
      <c r="S230" s="534"/>
      <c r="T230" s="534"/>
      <c r="U230" s="534"/>
      <c r="V230" s="534"/>
      <c r="W230" s="529"/>
      <c r="X230" s="529"/>
      <c r="Y230" s="529"/>
      <c r="Z230" s="529"/>
      <c r="AA230" s="533"/>
      <c r="AB230" s="529"/>
      <c r="AC230" s="538"/>
      <c r="AD230" s="538"/>
      <c r="AE230" s="529"/>
      <c r="AF230" s="529"/>
      <c r="AG230" s="529"/>
      <c r="AH230" s="529"/>
      <c r="AI230" s="529"/>
      <c r="AJ230" s="7"/>
      <c r="AK230" s="530"/>
      <c r="AL230" s="533"/>
      <c r="AM230" s="492"/>
      <c r="AN230" s="530"/>
      <c r="AO230" s="530"/>
      <c r="AP230" s="533"/>
      <c r="AQ230" s="533"/>
      <c r="AR230" s="533"/>
      <c r="AS230" s="533"/>
      <c r="AT230" s="533"/>
      <c r="AU230" s="537"/>
      <c r="AV230" s="532" t="str">
        <f t="shared" si="21"/>
        <v xml:space="preserve"> </v>
      </c>
      <c r="AW230" s="298">
        <f t="shared" si="22"/>
        <v>0</v>
      </c>
      <c r="AX230" s="533"/>
      <c r="AZ230"/>
    </row>
    <row r="231" spans="1:52" ht="13">
      <c r="A231" s="53" t="s">
        <v>334</v>
      </c>
      <c r="B231" s="407" t="s">
        <v>514</v>
      </c>
      <c r="C231" s="407" t="str">
        <f t="shared" si="23"/>
        <v xml:space="preserve"> </v>
      </c>
      <c r="D231" s="527" t="s">
        <v>514</v>
      </c>
      <c r="E231" s="298">
        <v>0</v>
      </c>
      <c r="F231" s="528" t="str">
        <f t="shared" si="20"/>
        <v xml:space="preserve"> </v>
      </c>
      <c r="G231" s="534"/>
      <c r="H231" s="534"/>
      <c r="I231" s="534"/>
      <c r="J231" s="534"/>
      <c r="K231" s="534"/>
      <c r="L231" s="534"/>
      <c r="M231" s="534"/>
      <c r="N231" s="529"/>
      <c r="O231" s="534"/>
      <c r="P231" s="534"/>
      <c r="Q231" s="534"/>
      <c r="R231" s="534"/>
      <c r="S231" s="534"/>
      <c r="T231" s="534"/>
      <c r="U231" s="534"/>
      <c r="V231" s="492"/>
      <c r="W231" s="530"/>
      <c r="X231" s="530"/>
      <c r="Y231" s="530"/>
      <c r="Z231" s="530"/>
      <c r="AA231" s="533"/>
      <c r="AB231" s="529"/>
      <c r="AC231" s="538"/>
      <c r="AD231" s="538"/>
      <c r="AE231" s="529"/>
      <c r="AF231" s="529"/>
      <c r="AG231" s="529"/>
      <c r="AH231" s="529"/>
      <c r="AI231" s="529"/>
      <c r="AJ231" s="7"/>
      <c r="AK231" s="530"/>
      <c r="AL231" s="533"/>
      <c r="AM231" s="492"/>
      <c r="AN231" s="530"/>
      <c r="AO231" s="530"/>
      <c r="AP231" s="533"/>
      <c r="AQ231" s="533"/>
      <c r="AR231" s="533"/>
      <c r="AS231" s="533"/>
      <c r="AT231" s="533"/>
      <c r="AU231" s="537"/>
      <c r="AV231" s="532" t="str">
        <f t="shared" si="21"/>
        <v xml:space="preserve"> </v>
      </c>
      <c r="AW231" s="298">
        <f t="shared" si="22"/>
        <v>0</v>
      </c>
      <c r="AX231" s="533"/>
    </row>
    <row r="232" spans="1:52" ht="13">
      <c r="A232" s="535" t="s">
        <v>509</v>
      </c>
      <c r="B232" s="407" t="s">
        <v>514</v>
      </c>
      <c r="C232" s="407" t="str">
        <f t="shared" si="23"/>
        <v xml:space="preserve"> </v>
      </c>
      <c r="D232" s="527" t="s">
        <v>514</v>
      </c>
      <c r="E232" s="298">
        <v>0</v>
      </c>
      <c r="F232" s="528" t="str">
        <f t="shared" si="20"/>
        <v xml:space="preserve"> </v>
      </c>
      <c r="G232" s="534"/>
      <c r="H232" s="534"/>
      <c r="I232" s="534"/>
      <c r="J232" s="534"/>
      <c r="K232" s="534"/>
      <c r="L232" s="534"/>
      <c r="M232" s="534"/>
      <c r="N232" s="529"/>
      <c r="O232" s="534"/>
      <c r="P232" s="534"/>
      <c r="Q232" s="534"/>
      <c r="R232" s="534"/>
      <c r="S232" s="534"/>
      <c r="T232" s="534"/>
      <c r="U232" s="534"/>
      <c r="V232" s="492"/>
      <c r="W232" s="530"/>
      <c r="X232" s="530"/>
      <c r="Y232" s="530"/>
      <c r="Z232" s="530"/>
      <c r="AA232" s="533"/>
      <c r="AB232" s="529"/>
      <c r="AC232" s="538"/>
      <c r="AD232" s="538"/>
      <c r="AE232" s="529"/>
      <c r="AF232" s="529"/>
      <c r="AG232" s="529"/>
      <c r="AH232" s="529"/>
      <c r="AI232" s="529"/>
      <c r="AJ232" s="7"/>
      <c r="AK232" s="530"/>
      <c r="AL232" s="533"/>
      <c r="AM232" s="492"/>
      <c r="AN232" s="530"/>
      <c r="AO232" s="530"/>
      <c r="AP232" s="533"/>
      <c r="AQ232" s="533"/>
      <c r="AR232" s="533"/>
      <c r="AS232" s="533"/>
      <c r="AT232" s="533"/>
      <c r="AU232" s="537"/>
      <c r="AV232" s="532" t="str">
        <f t="shared" si="21"/>
        <v xml:space="preserve"> </v>
      </c>
      <c r="AW232" s="298">
        <f t="shared" si="22"/>
        <v>0</v>
      </c>
      <c r="AX232" s="533"/>
    </row>
    <row r="233" spans="1:52" ht="13">
      <c r="A233" s="53" t="s">
        <v>956</v>
      </c>
      <c r="B233" s="407" t="s">
        <v>514</v>
      </c>
      <c r="C233" s="407" t="str">
        <f t="shared" si="23"/>
        <v xml:space="preserve"> </v>
      </c>
      <c r="D233" s="527" t="s">
        <v>514</v>
      </c>
      <c r="E233" s="298">
        <v>0</v>
      </c>
      <c r="F233" s="528" t="str">
        <f t="shared" si="20"/>
        <v xml:space="preserve"> </v>
      </c>
      <c r="G233" s="534"/>
      <c r="H233" s="534"/>
      <c r="I233" s="492"/>
      <c r="J233" s="492"/>
      <c r="K233" s="492"/>
      <c r="L233" s="492"/>
      <c r="M233" s="492"/>
      <c r="N233" s="529"/>
      <c r="O233" s="492"/>
      <c r="P233" s="492"/>
      <c r="Q233" s="492"/>
      <c r="R233" s="492"/>
      <c r="S233" s="492"/>
      <c r="T233" s="492"/>
      <c r="U233" s="492"/>
      <c r="V233" s="534"/>
      <c r="W233" s="529"/>
      <c r="X233" s="529"/>
      <c r="Y233" s="529"/>
      <c r="Z233" s="529"/>
      <c r="AA233" s="533"/>
      <c r="AB233" s="529"/>
      <c r="AC233" s="538"/>
      <c r="AD233" s="538"/>
      <c r="AE233" s="529"/>
      <c r="AF233" s="529"/>
      <c r="AG233" s="529"/>
      <c r="AH233" s="529"/>
      <c r="AI233" s="529"/>
      <c r="AJ233" s="7"/>
      <c r="AK233" s="530"/>
      <c r="AL233" s="533"/>
      <c r="AM233" s="492"/>
      <c r="AN233" s="530"/>
      <c r="AO233" s="530"/>
      <c r="AP233" s="533"/>
      <c r="AQ233" s="533"/>
      <c r="AR233" s="533"/>
      <c r="AS233" s="533"/>
      <c r="AT233" s="533"/>
      <c r="AU233" s="537"/>
      <c r="AV233" s="532" t="str">
        <f t="shared" si="21"/>
        <v xml:space="preserve"> </v>
      </c>
      <c r="AW233" s="298">
        <f t="shared" si="22"/>
        <v>0</v>
      </c>
      <c r="AX233" s="533"/>
      <c r="AY233" s="3"/>
    </row>
    <row r="234" spans="1:52" ht="13">
      <c r="A234" s="53" t="s">
        <v>57</v>
      </c>
      <c r="B234" s="407" t="s">
        <v>514</v>
      </c>
      <c r="C234" s="407" t="str">
        <f t="shared" si="23"/>
        <v xml:space="preserve"> </v>
      </c>
      <c r="D234" s="527" t="s">
        <v>514</v>
      </c>
      <c r="E234" s="298">
        <v>0</v>
      </c>
      <c r="F234" s="528" t="str">
        <f t="shared" si="20"/>
        <v xml:space="preserve"> </v>
      </c>
      <c r="G234" s="534"/>
      <c r="H234" s="534"/>
      <c r="I234" s="492"/>
      <c r="J234" s="492"/>
      <c r="K234" s="492"/>
      <c r="L234" s="492"/>
      <c r="M234" s="492"/>
      <c r="N234" s="529"/>
      <c r="O234" s="492"/>
      <c r="P234" s="492"/>
      <c r="Q234" s="492"/>
      <c r="R234" s="492"/>
      <c r="S234" s="492"/>
      <c r="T234" s="492"/>
      <c r="U234" s="492"/>
      <c r="V234" s="492"/>
      <c r="W234" s="530"/>
      <c r="X234" s="530"/>
      <c r="Y234" s="530"/>
      <c r="Z234" s="530"/>
      <c r="AA234" s="538"/>
      <c r="AB234" s="529"/>
      <c r="AC234" s="538"/>
      <c r="AD234" s="538"/>
      <c r="AE234" s="529"/>
      <c r="AF234" s="529"/>
      <c r="AG234" s="529"/>
      <c r="AH234" s="529"/>
      <c r="AI234" s="529"/>
      <c r="AJ234" s="7"/>
      <c r="AK234" s="529"/>
      <c r="AL234" s="538"/>
      <c r="AM234" s="534"/>
      <c r="AN234" s="529"/>
      <c r="AO234" s="529"/>
      <c r="AP234" s="533"/>
      <c r="AQ234" s="533"/>
      <c r="AR234" s="533"/>
      <c r="AS234" s="533"/>
      <c r="AT234" s="533"/>
      <c r="AU234" s="537"/>
      <c r="AV234" s="532" t="str">
        <f t="shared" si="21"/>
        <v xml:space="preserve"> </v>
      </c>
      <c r="AW234" s="298">
        <f t="shared" si="22"/>
        <v>0</v>
      </c>
      <c r="AX234" s="533"/>
      <c r="AY234" s="3"/>
    </row>
    <row r="235" spans="1:52" ht="13">
      <c r="A235" s="525" t="s">
        <v>1096</v>
      </c>
      <c r="B235" s="407" t="s">
        <v>514</v>
      </c>
      <c r="C235" s="407" t="str">
        <f t="shared" si="23"/>
        <v xml:space="preserve"> </v>
      </c>
      <c r="D235" s="527" t="s">
        <v>514</v>
      </c>
      <c r="E235" s="298">
        <v>0</v>
      </c>
      <c r="F235" s="528" t="str">
        <f t="shared" si="20"/>
        <v xml:space="preserve"> </v>
      </c>
      <c r="G235" s="498"/>
      <c r="H235" s="498"/>
      <c r="I235" s="536"/>
      <c r="J235" s="498"/>
      <c r="K235" s="498"/>
      <c r="L235" s="498"/>
      <c r="M235" s="498"/>
      <c r="N235" s="529"/>
      <c r="O235" s="498"/>
      <c r="P235" s="498"/>
      <c r="Q235" s="498"/>
      <c r="R235" s="498"/>
      <c r="S235" s="498"/>
      <c r="T235" s="498"/>
      <c r="U235" s="498"/>
      <c r="V235" s="536"/>
      <c r="W235" s="498"/>
      <c r="X235" s="498"/>
      <c r="Y235" s="498"/>
      <c r="Z235" s="498"/>
      <c r="AA235" s="533"/>
      <c r="AB235" s="529"/>
      <c r="AC235" s="538"/>
      <c r="AD235" s="538"/>
      <c r="AE235" s="529"/>
      <c r="AF235" s="529"/>
      <c r="AG235" s="529"/>
      <c r="AH235" s="529"/>
      <c r="AI235" s="529"/>
      <c r="AJ235" s="7"/>
      <c r="AK235" s="530"/>
      <c r="AL235" s="533"/>
      <c r="AM235" s="492"/>
      <c r="AN235" s="530"/>
      <c r="AO235" s="530"/>
      <c r="AP235" s="533"/>
      <c r="AQ235" s="533"/>
      <c r="AR235" s="533"/>
      <c r="AS235" s="533"/>
      <c r="AT235" s="533"/>
      <c r="AU235" s="537"/>
      <c r="AV235" s="532" t="str">
        <f t="shared" si="21"/>
        <v xml:space="preserve"> </v>
      </c>
      <c r="AW235" s="298">
        <f t="shared" si="22"/>
        <v>0</v>
      </c>
      <c r="AX235" s="533"/>
      <c r="AY235" s="3"/>
    </row>
    <row r="236" spans="1:52" ht="13">
      <c r="A236" s="53" t="s">
        <v>690</v>
      </c>
      <c r="B236" s="407" t="s">
        <v>514</v>
      </c>
      <c r="C236" s="407" t="str">
        <f t="shared" si="23"/>
        <v xml:space="preserve"> </v>
      </c>
      <c r="D236" s="527" t="s">
        <v>514</v>
      </c>
      <c r="E236" s="298">
        <v>0</v>
      </c>
      <c r="F236" s="528" t="str">
        <f t="shared" si="20"/>
        <v xml:space="preserve"> </v>
      </c>
      <c r="G236" s="492"/>
      <c r="H236" s="492"/>
      <c r="I236" s="534"/>
      <c r="J236" s="534"/>
      <c r="K236" s="534"/>
      <c r="L236" s="534"/>
      <c r="M236" s="534"/>
      <c r="N236" s="529"/>
      <c r="O236" s="534"/>
      <c r="P236" s="534"/>
      <c r="Q236" s="534"/>
      <c r="R236" s="534"/>
      <c r="S236" s="534"/>
      <c r="T236" s="534"/>
      <c r="U236" s="534"/>
      <c r="V236" s="492"/>
      <c r="W236" s="530"/>
      <c r="X236" s="530"/>
      <c r="Y236" s="530"/>
      <c r="Z236" s="530"/>
      <c r="AA236" s="533"/>
      <c r="AB236" s="529"/>
      <c r="AC236" s="538"/>
      <c r="AD236" s="538"/>
      <c r="AE236" s="529"/>
      <c r="AF236" s="529"/>
      <c r="AG236" s="529"/>
      <c r="AH236" s="529"/>
      <c r="AI236" s="529"/>
      <c r="AJ236" s="7"/>
      <c r="AK236" s="530"/>
      <c r="AL236" s="533"/>
      <c r="AM236" s="492"/>
      <c r="AN236" s="530"/>
      <c r="AO236" s="530"/>
      <c r="AP236" s="533"/>
      <c r="AQ236" s="533"/>
      <c r="AR236" s="533"/>
      <c r="AS236" s="533"/>
      <c r="AT236" s="533"/>
      <c r="AU236" s="537"/>
      <c r="AV236" s="532" t="str">
        <f t="shared" si="21"/>
        <v xml:space="preserve"> </v>
      </c>
      <c r="AW236" s="298">
        <f t="shared" si="22"/>
        <v>0</v>
      </c>
      <c r="AX236" s="533"/>
    </row>
    <row r="237" spans="1:52" ht="13">
      <c r="A237" s="525" t="s">
        <v>1112</v>
      </c>
      <c r="B237" s="407" t="s">
        <v>514</v>
      </c>
      <c r="C237" s="407" t="str">
        <f t="shared" si="23"/>
        <v xml:space="preserve"> </v>
      </c>
      <c r="D237" s="527" t="s">
        <v>514</v>
      </c>
      <c r="E237" s="298">
        <v>0</v>
      </c>
      <c r="F237" s="528" t="str">
        <f t="shared" si="20"/>
        <v xml:space="preserve"> </v>
      </c>
      <c r="G237" s="529"/>
      <c r="H237" s="529"/>
      <c r="I237" s="534"/>
      <c r="J237" s="529"/>
      <c r="K237" s="529"/>
      <c r="L237" s="529"/>
      <c r="M237" s="529"/>
      <c r="N237" s="529"/>
      <c r="O237" s="529"/>
      <c r="P237" s="529"/>
      <c r="Q237" s="529"/>
      <c r="R237" s="529"/>
      <c r="S237" s="529"/>
      <c r="T237" s="529"/>
      <c r="U237" s="529"/>
      <c r="V237" s="536"/>
      <c r="W237" s="498"/>
      <c r="X237" s="498"/>
      <c r="Y237" s="498"/>
      <c r="Z237" s="498"/>
      <c r="AA237" s="533"/>
      <c r="AB237" s="529"/>
      <c r="AC237" s="538"/>
      <c r="AD237" s="538"/>
      <c r="AE237" s="529"/>
      <c r="AF237" s="529"/>
      <c r="AG237" s="529"/>
      <c r="AH237" s="529"/>
      <c r="AI237" s="529"/>
      <c r="AJ237" s="7"/>
      <c r="AK237" s="530"/>
      <c r="AL237" s="533"/>
      <c r="AM237" s="492"/>
      <c r="AN237" s="530"/>
      <c r="AO237" s="530"/>
      <c r="AP237" s="533"/>
      <c r="AQ237" s="533"/>
      <c r="AR237" s="533"/>
      <c r="AS237" s="533"/>
      <c r="AT237" s="533"/>
      <c r="AU237" s="537"/>
      <c r="AV237" s="532" t="str">
        <f t="shared" si="21"/>
        <v xml:space="preserve"> </v>
      </c>
      <c r="AW237" s="298">
        <f t="shared" si="22"/>
        <v>0</v>
      </c>
      <c r="AX237" s="533"/>
    </row>
    <row r="238" spans="1:52" ht="13">
      <c r="A238" s="535" t="s">
        <v>284</v>
      </c>
      <c r="B238" s="407" t="s">
        <v>514</v>
      </c>
      <c r="C238" s="407" t="str">
        <f t="shared" si="23"/>
        <v xml:space="preserve"> </v>
      </c>
      <c r="D238" s="527" t="s">
        <v>514</v>
      </c>
      <c r="E238" s="298">
        <v>0</v>
      </c>
      <c r="F238" s="528" t="str">
        <f t="shared" si="20"/>
        <v xml:space="preserve"> </v>
      </c>
      <c r="G238" s="534"/>
      <c r="H238" s="534"/>
      <c r="I238" s="534"/>
      <c r="J238" s="534"/>
      <c r="K238" s="534"/>
      <c r="L238" s="534"/>
      <c r="M238" s="534"/>
      <c r="N238" s="529"/>
      <c r="O238" s="534"/>
      <c r="P238" s="534"/>
      <c r="Q238" s="534"/>
      <c r="R238" s="534"/>
      <c r="S238" s="534"/>
      <c r="T238" s="534"/>
      <c r="U238" s="534"/>
      <c r="V238" s="534"/>
      <c r="W238" s="529"/>
      <c r="X238" s="529"/>
      <c r="Y238" s="529"/>
      <c r="Z238" s="529"/>
      <c r="AA238" s="533"/>
      <c r="AB238" s="529"/>
      <c r="AC238" s="538"/>
      <c r="AD238" s="538"/>
      <c r="AE238" s="529"/>
      <c r="AF238" s="529"/>
      <c r="AG238" s="529"/>
      <c r="AH238" s="529"/>
      <c r="AI238" s="529"/>
      <c r="AJ238" s="7"/>
      <c r="AK238" s="530"/>
      <c r="AL238" s="533"/>
      <c r="AM238" s="492"/>
      <c r="AN238" s="530"/>
      <c r="AO238" s="530"/>
      <c r="AP238" s="533"/>
      <c r="AQ238" s="533"/>
      <c r="AR238" s="533"/>
      <c r="AS238" s="533"/>
      <c r="AT238" s="533"/>
      <c r="AU238" s="537"/>
      <c r="AV238" s="532" t="str">
        <f t="shared" si="21"/>
        <v xml:space="preserve"> </v>
      </c>
      <c r="AW238" s="298">
        <f t="shared" si="22"/>
        <v>0</v>
      </c>
      <c r="AX238" s="533"/>
      <c r="AY238" s="3"/>
    </row>
    <row r="239" spans="1:52" ht="13">
      <c r="A239" s="53" t="s">
        <v>691</v>
      </c>
      <c r="B239" s="407">
        <v>14</v>
      </c>
      <c r="C239" s="407" t="str">
        <f t="shared" si="23"/>
        <v xml:space="preserve"> </v>
      </c>
      <c r="D239" s="527" t="s">
        <v>514</v>
      </c>
      <c r="E239" s="298">
        <v>0</v>
      </c>
      <c r="F239" s="528" t="str">
        <f t="shared" si="20"/>
        <v xml:space="preserve"> </v>
      </c>
      <c r="G239" s="529"/>
      <c r="H239" s="529"/>
      <c r="I239" s="529"/>
      <c r="J239" s="529"/>
      <c r="K239" s="529"/>
      <c r="L239" s="529"/>
      <c r="M239" s="529"/>
      <c r="N239" s="529"/>
      <c r="O239" s="529"/>
      <c r="P239" s="529"/>
      <c r="Q239" s="529"/>
      <c r="R239" s="529"/>
      <c r="S239" s="529"/>
      <c r="T239" s="529"/>
      <c r="U239" s="529"/>
      <c r="V239" s="529"/>
      <c r="W239" s="534"/>
      <c r="X239" s="534"/>
      <c r="Y239" s="534"/>
      <c r="Z239" s="534"/>
      <c r="AA239" s="533"/>
      <c r="AB239" s="529"/>
      <c r="AC239" s="538"/>
      <c r="AD239" s="538"/>
      <c r="AE239" s="529"/>
      <c r="AF239" s="529"/>
      <c r="AG239" s="529"/>
      <c r="AH239" s="529"/>
      <c r="AI239" s="529"/>
      <c r="AJ239" s="122"/>
      <c r="AK239" s="530"/>
      <c r="AL239" s="533"/>
      <c r="AM239" s="492"/>
      <c r="AN239" s="530"/>
      <c r="AO239" s="530"/>
      <c r="AP239" s="533"/>
      <c r="AQ239" s="533"/>
      <c r="AR239" s="533"/>
      <c r="AS239" s="530"/>
      <c r="AT239" s="530"/>
      <c r="AU239" s="537"/>
      <c r="AV239" s="532" t="str">
        <f t="shared" si="21"/>
        <v xml:space="preserve"> </v>
      </c>
      <c r="AW239" s="298">
        <f t="shared" si="22"/>
        <v>0</v>
      </c>
      <c r="AX239" s="533"/>
      <c r="AZ239" s="3"/>
    </row>
    <row r="240" spans="1:52" ht="13">
      <c r="A240" s="525" t="s">
        <v>778</v>
      </c>
      <c r="B240" s="407">
        <v>9</v>
      </c>
      <c r="C240" s="407">
        <v>9</v>
      </c>
      <c r="D240" s="527" t="s">
        <v>514</v>
      </c>
      <c r="E240" s="298">
        <v>0</v>
      </c>
      <c r="F240" s="528" t="str">
        <f t="shared" ref="F240:F303" si="24">IFERROR(AVERAGEA(G240:AT240), " ")</f>
        <v xml:space="preserve"> </v>
      </c>
      <c r="G240" s="529"/>
      <c r="H240" s="529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529"/>
      <c r="T240" s="529"/>
      <c r="U240" s="529"/>
      <c r="V240" s="529"/>
      <c r="W240" s="529"/>
      <c r="X240" s="529"/>
      <c r="Y240" s="529"/>
      <c r="Z240" s="529"/>
      <c r="AA240" s="533"/>
      <c r="AB240" s="529"/>
      <c r="AC240" s="538"/>
      <c r="AD240" s="538"/>
      <c r="AE240" s="529"/>
      <c r="AF240" s="529"/>
      <c r="AG240" s="529"/>
      <c r="AH240" s="529"/>
      <c r="AI240" s="529"/>
      <c r="AJ240" s="7"/>
      <c r="AK240" s="529"/>
      <c r="AL240" s="538"/>
      <c r="AM240" s="534"/>
      <c r="AN240" s="530"/>
      <c r="AO240" s="530"/>
      <c r="AP240" s="533"/>
      <c r="AQ240" s="533"/>
      <c r="AR240" s="533"/>
      <c r="AS240" s="530"/>
      <c r="AT240" s="530"/>
      <c r="AU240" s="537"/>
      <c r="AV240" s="532" t="str">
        <f t="shared" ref="AV240:AV303" si="25">IF(MIN(G240:AT240)=0," ",MIN(G240:AT240))</f>
        <v xml:space="preserve"> </v>
      </c>
      <c r="AW240" s="298">
        <f t="shared" ref="AW240:AW303" si="26">COUNTA(G240:AT240)</f>
        <v>0</v>
      </c>
      <c r="AX240" s="533"/>
    </row>
    <row r="241" spans="1:52" ht="13">
      <c r="A241" s="525" t="s">
        <v>1125</v>
      </c>
      <c r="B241" s="407" t="s">
        <v>514</v>
      </c>
      <c r="C241" s="407" t="str">
        <f t="shared" ref="C241:C266" si="27">IFERROR(MINUTE(C$5)-MINUTE(D241)," ")</f>
        <v xml:space="preserve"> </v>
      </c>
      <c r="D241" s="527" t="s">
        <v>514</v>
      </c>
      <c r="E241" s="298">
        <v>0</v>
      </c>
      <c r="F241" s="528" t="str">
        <f t="shared" si="24"/>
        <v xml:space="preserve"> </v>
      </c>
      <c r="G241" s="529"/>
      <c r="H241" s="529"/>
      <c r="I241" s="534"/>
      <c r="J241" s="529"/>
      <c r="K241" s="529"/>
      <c r="L241" s="529"/>
      <c r="M241" s="529"/>
      <c r="N241" s="529"/>
      <c r="O241" s="529"/>
      <c r="P241" s="529"/>
      <c r="Q241" s="529"/>
      <c r="R241" s="529"/>
      <c r="S241" s="529"/>
      <c r="T241" s="529"/>
      <c r="U241" s="529"/>
      <c r="V241" s="536"/>
      <c r="W241" s="498"/>
      <c r="X241" s="498"/>
      <c r="Y241" s="498"/>
      <c r="Z241" s="498"/>
      <c r="AA241" s="533"/>
      <c r="AB241" s="529"/>
      <c r="AC241" s="538"/>
      <c r="AD241" s="538"/>
      <c r="AE241" s="529"/>
      <c r="AF241" s="529"/>
      <c r="AG241" s="529"/>
      <c r="AH241" s="529"/>
      <c r="AI241" s="529"/>
      <c r="AJ241" s="7"/>
      <c r="AK241" s="530"/>
      <c r="AL241" s="533"/>
      <c r="AM241" s="492"/>
      <c r="AN241" s="530"/>
      <c r="AO241" s="530"/>
      <c r="AP241" s="533"/>
      <c r="AQ241" s="533"/>
      <c r="AR241" s="533"/>
      <c r="AS241" s="533"/>
      <c r="AT241" s="533"/>
      <c r="AU241" s="537"/>
      <c r="AV241" s="532" t="str">
        <f t="shared" si="25"/>
        <v xml:space="preserve"> </v>
      </c>
      <c r="AW241" s="298">
        <f t="shared" si="26"/>
        <v>0</v>
      </c>
      <c r="AX241" s="533"/>
      <c r="AY241" s="3"/>
    </row>
    <row r="242" spans="1:52" ht="13">
      <c r="A242" s="535" t="s">
        <v>955</v>
      </c>
      <c r="B242" s="407" t="s">
        <v>514</v>
      </c>
      <c r="C242" s="407" t="str">
        <f t="shared" si="27"/>
        <v xml:space="preserve"> </v>
      </c>
      <c r="D242" s="527" t="s">
        <v>514</v>
      </c>
      <c r="E242" s="298">
        <v>0</v>
      </c>
      <c r="F242" s="528" t="str">
        <f t="shared" si="24"/>
        <v xml:space="preserve"> </v>
      </c>
      <c r="G242" s="534"/>
      <c r="H242" s="534"/>
      <c r="I242" s="534"/>
      <c r="J242" s="534"/>
      <c r="K242" s="534"/>
      <c r="L242" s="534"/>
      <c r="M242" s="534"/>
      <c r="N242" s="529"/>
      <c r="O242" s="534"/>
      <c r="P242" s="534"/>
      <c r="Q242" s="534"/>
      <c r="R242" s="534"/>
      <c r="S242" s="534"/>
      <c r="T242" s="534"/>
      <c r="U242" s="534"/>
      <c r="V242" s="534"/>
      <c r="W242" s="529"/>
      <c r="X242" s="529"/>
      <c r="Y242" s="529"/>
      <c r="Z242" s="529"/>
      <c r="AA242" s="533"/>
      <c r="AB242" s="529"/>
      <c r="AC242" s="538"/>
      <c r="AD242" s="538"/>
      <c r="AE242" s="529"/>
      <c r="AF242" s="529"/>
      <c r="AG242" s="529"/>
      <c r="AH242" s="529"/>
      <c r="AI242" s="529"/>
      <c r="AJ242" s="7"/>
      <c r="AK242" s="530"/>
      <c r="AL242" s="533"/>
      <c r="AM242" s="492"/>
      <c r="AN242" s="530"/>
      <c r="AO242" s="530"/>
      <c r="AP242" s="538"/>
      <c r="AQ242" s="538"/>
      <c r="AR242" s="538"/>
      <c r="AS242" s="538"/>
      <c r="AT242" s="538"/>
      <c r="AU242" s="537"/>
      <c r="AV242" s="532" t="str">
        <f t="shared" si="25"/>
        <v xml:space="preserve"> </v>
      </c>
      <c r="AW242" s="298">
        <f t="shared" si="26"/>
        <v>0</v>
      </c>
      <c r="AX242" s="533"/>
    </row>
    <row r="243" spans="1:52" ht="13">
      <c r="A243" s="535" t="s">
        <v>541</v>
      </c>
      <c r="B243" s="407" t="s">
        <v>514</v>
      </c>
      <c r="C243" s="407" t="str">
        <f t="shared" si="27"/>
        <v xml:space="preserve"> </v>
      </c>
      <c r="D243" s="527" t="s">
        <v>514</v>
      </c>
      <c r="E243" s="298">
        <v>0</v>
      </c>
      <c r="F243" s="528" t="str">
        <f t="shared" si="24"/>
        <v xml:space="preserve"> </v>
      </c>
      <c r="G243" s="534"/>
      <c r="H243" s="534"/>
      <c r="I243" s="534"/>
      <c r="J243" s="534"/>
      <c r="K243" s="534"/>
      <c r="L243" s="534"/>
      <c r="M243" s="534"/>
      <c r="N243" s="529"/>
      <c r="O243" s="534"/>
      <c r="P243" s="534"/>
      <c r="Q243" s="534"/>
      <c r="R243" s="534"/>
      <c r="S243" s="534"/>
      <c r="T243" s="534"/>
      <c r="U243" s="534"/>
      <c r="V243" s="534"/>
      <c r="W243" s="529"/>
      <c r="X243" s="529"/>
      <c r="Y243" s="529"/>
      <c r="Z243" s="529"/>
      <c r="AA243" s="533"/>
      <c r="AB243" s="529"/>
      <c r="AC243" s="538"/>
      <c r="AD243" s="538"/>
      <c r="AE243" s="529"/>
      <c r="AF243" s="529"/>
      <c r="AG243" s="529"/>
      <c r="AH243" s="529"/>
      <c r="AI243" s="529"/>
      <c r="AJ243" s="122"/>
      <c r="AK243" s="530"/>
      <c r="AL243" s="533"/>
      <c r="AM243" s="492"/>
      <c r="AN243" s="530"/>
      <c r="AO243" s="530"/>
      <c r="AP243" s="533"/>
      <c r="AQ243" s="533"/>
      <c r="AR243" s="533"/>
      <c r="AS243" s="533"/>
      <c r="AT243" s="533"/>
      <c r="AU243" s="537"/>
      <c r="AV243" s="532" t="str">
        <f t="shared" si="25"/>
        <v xml:space="preserve"> </v>
      </c>
      <c r="AW243" s="298">
        <f t="shared" si="26"/>
        <v>0</v>
      </c>
      <c r="AX243" s="533"/>
      <c r="AZ243" s="3"/>
    </row>
    <row r="244" spans="1:52" ht="13">
      <c r="A244" s="535" t="s">
        <v>270</v>
      </c>
      <c r="B244" s="407" t="s">
        <v>514</v>
      </c>
      <c r="C244" s="407" t="str">
        <f t="shared" si="27"/>
        <v xml:space="preserve"> </v>
      </c>
      <c r="D244" s="527" t="s">
        <v>514</v>
      </c>
      <c r="E244" s="298">
        <v>0</v>
      </c>
      <c r="F244" s="528" t="str">
        <f t="shared" si="24"/>
        <v xml:space="preserve"> </v>
      </c>
      <c r="G244" s="534"/>
      <c r="H244" s="534"/>
      <c r="I244" s="534"/>
      <c r="J244" s="534"/>
      <c r="K244" s="534"/>
      <c r="L244" s="534"/>
      <c r="M244" s="534"/>
      <c r="N244" s="529"/>
      <c r="O244" s="534"/>
      <c r="P244" s="534"/>
      <c r="Q244" s="534"/>
      <c r="R244" s="534"/>
      <c r="S244" s="534"/>
      <c r="T244" s="534"/>
      <c r="U244" s="534"/>
      <c r="V244" s="534"/>
      <c r="W244" s="529"/>
      <c r="X244" s="529"/>
      <c r="Y244" s="529"/>
      <c r="Z244" s="529"/>
      <c r="AA244" s="533"/>
      <c r="AB244" s="529"/>
      <c r="AC244" s="538"/>
      <c r="AD244" s="538"/>
      <c r="AE244" s="529"/>
      <c r="AF244" s="529"/>
      <c r="AG244" s="529"/>
      <c r="AH244" s="529"/>
      <c r="AI244" s="529"/>
      <c r="AJ244" s="7"/>
      <c r="AK244" s="530"/>
      <c r="AL244" s="533"/>
      <c r="AM244" s="492"/>
      <c r="AN244" s="530"/>
      <c r="AO244" s="530"/>
      <c r="AP244" s="533"/>
      <c r="AQ244" s="533"/>
      <c r="AR244" s="533"/>
      <c r="AS244" s="533"/>
      <c r="AT244" s="533"/>
      <c r="AU244" s="537"/>
      <c r="AV244" s="532" t="str">
        <f t="shared" si="25"/>
        <v xml:space="preserve"> </v>
      </c>
      <c r="AW244" s="298">
        <f t="shared" si="26"/>
        <v>0</v>
      </c>
      <c r="AX244" s="533"/>
    </row>
    <row r="245" spans="1:52" ht="13">
      <c r="A245" s="535" t="s">
        <v>227</v>
      </c>
      <c r="B245" s="407" t="s">
        <v>514</v>
      </c>
      <c r="C245" s="407" t="str">
        <f t="shared" si="27"/>
        <v xml:space="preserve"> </v>
      </c>
      <c r="D245" s="527" t="s">
        <v>514</v>
      </c>
      <c r="E245" s="298">
        <v>0</v>
      </c>
      <c r="F245" s="528" t="str">
        <f t="shared" si="24"/>
        <v xml:space="preserve"> </v>
      </c>
      <c r="G245" s="534"/>
      <c r="H245" s="534"/>
      <c r="I245" s="534"/>
      <c r="J245" s="534"/>
      <c r="K245" s="534"/>
      <c r="L245" s="534"/>
      <c r="M245" s="534"/>
      <c r="N245" s="529"/>
      <c r="O245" s="534"/>
      <c r="P245" s="534"/>
      <c r="Q245" s="534"/>
      <c r="R245" s="534"/>
      <c r="S245" s="534"/>
      <c r="T245" s="534"/>
      <c r="U245" s="534"/>
      <c r="V245" s="534"/>
      <c r="W245" s="529"/>
      <c r="X245" s="529"/>
      <c r="Y245" s="529"/>
      <c r="Z245" s="529"/>
      <c r="AA245" s="533"/>
      <c r="AB245" s="529"/>
      <c r="AC245" s="538"/>
      <c r="AD245" s="538"/>
      <c r="AE245" s="529"/>
      <c r="AF245" s="529"/>
      <c r="AG245" s="529"/>
      <c r="AH245" s="529"/>
      <c r="AI245" s="529"/>
      <c r="AJ245" s="7"/>
      <c r="AK245" s="530"/>
      <c r="AL245" s="533"/>
      <c r="AM245" s="492"/>
      <c r="AN245" s="530"/>
      <c r="AO245" s="530"/>
      <c r="AP245" s="538"/>
      <c r="AQ245" s="538"/>
      <c r="AR245" s="538"/>
      <c r="AS245" s="538"/>
      <c r="AT245" s="538"/>
      <c r="AU245" s="537"/>
      <c r="AV245" s="532" t="str">
        <f t="shared" si="25"/>
        <v xml:space="preserve"> </v>
      </c>
      <c r="AW245" s="298">
        <f t="shared" si="26"/>
        <v>0</v>
      </c>
      <c r="AX245" s="533"/>
    </row>
    <row r="246" spans="1:52" ht="13">
      <c r="A246" s="535" t="s">
        <v>312</v>
      </c>
      <c r="B246" s="407" t="s">
        <v>514</v>
      </c>
      <c r="C246" s="407" t="str">
        <f t="shared" si="27"/>
        <v xml:space="preserve"> </v>
      </c>
      <c r="D246" s="527" t="s">
        <v>514</v>
      </c>
      <c r="E246" s="298">
        <v>0</v>
      </c>
      <c r="F246" s="528" t="str">
        <f t="shared" si="24"/>
        <v xml:space="preserve"> </v>
      </c>
      <c r="G246" s="534"/>
      <c r="H246" s="534"/>
      <c r="I246" s="534"/>
      <c r="J246" s="534"/>
      <c r="K246" s="534"/>
      <c r="L246" s="534"/>
      <c r="M246" s="534"/>
      <c r="N246" s="529"/>
      <c r="O246" s="534"/>
      <c r="P246" s="534"/>
      <c r="Q246" s="534"/>
      <c r="R246" s="534"/>
      <c r="S246" s="534"/>
      <c r="T246" s="534"/>
      <c r="U246" s="534"/>
      <c r="V246" s="534"/>
      <c r="W246" s="529"/>
      <c r="X246" s="529"/>
      <c r="Y246" s="529"/>
      <c r="Z246" s="529"/>
      <c r="AA246" s="533"/>
      <c r="AB246" s="529"/>
      <c r="AC246" s="538"/>
      <c r="AD246" s="538"/>
      <c r="AE246" s="529"/>
      <c r="AF246" s="529"/>
      <c r="AG246" s="529"/>
      <c r="AH246" s="529"/>
      <c r="AI246" s="529"/>
      <c r="AJ246" s="7"/>
      <c r="AK246" s="530"/>
      <c r="AL246" s="533"/>
      <c r="AM246" s="492"/>
      <c r="AN246" s="530"/>
      <c r="AO246" s="530"/>
      <c r="AP246" s="538"/>
      <c r="AQ246" s="538"/>
      <c r="AR246" s="538"/>
      <c r="AS246" s="538"/>
      <c r="AT246" s="538"/>
      <c r="AU246" s="537"/>
      <c r="AV246" s="532" t="str">
        <f t="shared" si="25"/>
        <v xml:space="preserve"> </v>
      </c>
      <c r="AW246" s="298">
        <f t="shared" si="26"/>
        <v>0</v>
      </c>
      <c r="AX246" s="533"/>
      <c r="AY246" s="3"/>
    </row>
    <row r="247" spans="1:52" ht="13">
      <c r="A247" s="535" t="s">
        <v>780</v>
      </c>
      <c r="B247" s="407" t="s">
        <v>514</v>
      </c>
      <c r="C247" s="407" t="str">
        <f t="shared" si="27"/>
        <v xml:space="preserve"> </v>
      </c>
      <c r="D247" s="527" t="s">
        <v>514</v>
      </c>
      <c r="E247" s="298">
        <v>0</v>
      </c>
      <c r="F247" s="528" t="str">
        <f t="shared" si="24"/>
        <v xml:space="preserve"> </v>
      </c>
      <c r="G247" s="534"/>
      <c r="H247" s="534"/>
      <c r="I247" s="534"/>
      <c r="J247" s="534"/>
      <c r="K247" s="534"/>
      <c r="L247" s="534"/>
      <c r="M247" s="534"/>
      <c r="N247" s="529"/>
      <c r="O247" s="534"/>
      <c r="P247" s="534"/>
      <c r="Q247" s="534"/>
      <c r="R247" s="534"/>
      <c r="S247" s="534"/>
      <c r="T247" s="534"/>
      <c r="U247" s="534"/>
      <c r="V247" s="534"/>
      <c r="W247" s="529"/>
      <c r="X247" s="529"/>
      <c r="Y247" s="529"/>
      <c r="Z247" s="529"/>
      <c r="AA247" s="533"/>
      <c r="AB247" s="529"/>
      <c r="AC247" s="538"/>
      <c r="AD247" s="538"/>
      <c r="AE247" s="529"/>
      <c r="AF247" s="529"/>
      <c r="AG247" s="529"/>
      <c r="AH247" s="529"/>
      <c r="AI247" s="529"/>
      <c r="AJ247" s="7"/>
      <c r="AK247" s="530"/>
      <c r="AL247" s="533"/>
      <c r="AM247" s="492"/>
      <c r="AN247" s="530"/>
      <c r="AO247" s="530"/>
      <c r="AP247" s="538"/>
      <c r="AQ247" s="538"/>
      <c r="AR247" s="538"/>
      <c r="AS247" s="538"/>
      <c r="AT247" s="538"/>
      <c r="AU247" s="544"/>
      <c r="AV247" s="532" t="str">
        <f t="shared" si="25"/>
        <v xml:space="preserve"> </v>
      </c>
      <c r="AW247" s="298">
        <f t="shared" si="26"/>
        <v>0</v>
      </c>
      <c r="AX247" s="533"/>
    </row>
    <row r="248" spans="1:52" ht="13">
      <c r="A248" s="535" t="s">
        <v>419</v>
      </c>
      <c r="B248" s="407" t="s">
        <v>514</v>
      </c>
      <c r="C248" s="407" t="str">
        <f t="shared" si="27"/>
        <v xml:space="preserve"> </v>
      </c>
      <c r="D248" s="527" t="s">
        <v>514</v>
      </c>
      <c r="E248" s="298">
        <v>0</v>
      </c>
      <c r="F248" s="528" t="str">
        <f t="shared" si="24"/>
        <v xml:space="preserve"> </v>
      </c>
      <c r="G248" s="534"/>
      <c r="H248" s="534"/>
      <c r="I248" s="534"/>
      <c r="J248" s="534"/>
      <c r="K248" s="534"/>
      <c r="L248" s="534"/>
      <c r="M248" s="534"/>
      <c r="N248" s="529"/>
      <c r="O248" s="534"/>
      <c r="P248" s="534"/>
      <c r="Q248" s="534"/>
      <c r="R248" s="534"/>
      <c r="S248" s="534"/>
      <c r="T248" s="534"/>
      <c r="U248" s="534"/>
      <c r="V248" s="534"/>
      <c r="W248" s="529"/>
      <c r="X248" s="529"/>
      <c r="Y248" s="529"/>
      <c r="Z248" s="529"/>
      <c r="AA248" s="533"/>
      <c r="AB248" s="529"/>
      <c r="AC248" s="538"/>
      <c r="AD248" s="538"/>
      <c r="AE248" s="529"/>
      <c r="AF248" s="529"/>
      <c r="AG248" s="529"/>
      <c r="AH248" s="529"/>
      <c r="AI248" s="529"/>
      <c r="AJ248" s="7"/>
      <c r="AK248" s="530"/>
      <c r="AL248" s="533"/>
      <c r="AM248" s="492"/>
      <c r="AN248" s="530"/>
      <c r="AO248" s="530"/>
      <c r="AP248" s="533"/>
      <c r="AQ248" s="533"/>
      <c r="AR248" s="533"/>
      <c r="AS248" s="533"/>
      <c r="AT248" s="533"/>
      <c r="AU248" s="537"/>
      <c r="AV248" s="532" t="str">
        <f t="shared" si="25"/>
        <v xml:space="preserve"> </v>
      </c>
      <c r="AW248" s="298">
        <f t="shared" si="26"/>
        <v>0</v>
      </c>
      <c r="AX248" s="533"/>
    </row>
    <row r="249" spans="1:52" ht="13">
      <c r="A249" s="535" t="s">
        <v>1167</v>
      </c>
      <c r="B249" s="407" t="s">
        <v>514</v>
      </c>
      <c r="C249" s="407" t="str">
        <f t="shared" si="27"/>
        <v xml:space="preserve"> </v>
      </c>
      <c r="D249" s="527" t="s">
        <v>514</v>
      </c>
      <c r="E249" s="298">
        <v>0</v>
      </c>
      <c r="F249" s="528" t="str">
        <f t="shared" si="24"/>
        <v xml:space="preserve"> </v>
      </c>
      <c r="G249" s="534"/>
      <c r="H249" s="534"/>
      <c r="I249" s="534"/>
      <c r="J249" s="534"/>
      <c r="K249" s="534"/>
      <c r="L249" s="534"/>
      <c r="M249" s="534"/>
      <c r="N249" s="529"/>
      <c r="O249" s="534"/>
      <c r="P249" s="534"/>
      <c r="Q249" s="534"/>
      <c r="R249" s="534"/>
      <c r="S249" s="534"/>
      <c r="T249" s="534"/>
      <c r="U249" s="534"/>
      <c r="V249" s="534"/>
      <c r="W249" s="529"/>
      <c r="X249" s="529"/>
      <c r="Y249" s="529"/>
      <c r="Z249" s="529"/>
      <c r="AA249" s="533"/>
      <c r="AB249" s="529"/>
      <c r="AC249" s="538"/>
      <c r="AD249" s="538"/>
      <c r="AE249" s="529"/>
      <c r="AF249" s="529"/>
      <c r="AG249" s="529"/>
      <c r="AH249" s="529"/>
      <c r="AI249" s="529"/>
      <c r="AJ249" s="7"/>
      <c r="AK249" s="530"/>
      <c r="AL249" s="533"/>
      <c r="AM249" s="492"/>
      <c r="AN249" s="530"/>
      <c r="AO249" s="530"/>
      <c r="AP249" s="533"/>
      <c r="AQ249" s="533"/>
      <c r="AR249" s="533"/>
      <c r="AS249" s="533"/>
      <c r="AT249" s="533"/>
      <c r="AU249" s="537"/>
      <c r="AV249" s="532" t="str">
        <f t="shared" si="25"/>
        <v xml:space="preserve"> </v>
      </c>
      <c r="AW249" s="298">
        <f t="shared" si="26"/>
        <v>0</v>
      </c>
      <c r="AX249" s="533"/>
    </row>
    <row r="250" spans="1:52" ht="13">
      <c r="A250" s="535" t="s">
        <v>889</v>
      </c>
      <c r="B250" s="407" t="s">
        <v>514</v>
      </c>
      <c r="C250" s="407" t="str">
        <f t="shared" si="27"/>
        <v xml:space="preserve"> </v>
      </c>
      <c r="D250" s="527" t="s">
        <v>514</v>
      </c>
      <c r="E250" s="298">
        <v>0</v>
      </c>
      <c r="F250" s="528" t="str">
        <f t="shared" si="24"/>
        <v xml:space="preserve"> </v>
      </c>
      <c r="G250" s="534"/>
      <c r="H250" s="534"/>
      <c r="I250" s="534"/>
      <c r="J250" s="534"/>
      <c r="K250" s="534"/>
      <c r="L250" s="534"/>
      <c r="M250" s="534"/>
      <c r="N250" s="529"/>
      <c r="O250" s="534"/>
      <c r="P250" s="534"/>
      <c r="Q250" s="534"/>
      <c r="R250" s="534"/>
      <c r="S250" s="534"/>
      <c r="T250" s="534"/>
      <c r="U250" s="534"/>
      <c r="V250" s="534"/>
      <c r="W250" s="529"/>
      <c r="X250" s="529"/>
      <c r="Y250" s="529"/>
      <c r="Z250" s="529"/>
      <c r="AA250" s="533"/>
      <c r="AB250" s="529"/>
      <c r="AC250" s="538"/>
      <c r="AD250" s="538"/>
      <c r="AE250" s="529"/>
      <c r="AF250" s="529"/>
      <c r="AG250" s="529"/>
      <c r="AH250" s="529"/>
      <c r="AI250" s="529"/>
      <c r="AJ250" s="7"/>
      <c r="AK250" s="530"/>
      <c r="AL250" s="533"/>
      <c r="AM250" s="492"/>
      <c r="AN250" s="530"/>
      <c r="AO250" s="530"/>
      <c r="AP250" s="533"/>
      <c r="AQ250" s="533"/>
      <c r="AR250" s="533"/>
      <c r="AS250" s="533"/>
      <c r="AT250" s="533"/>
      <c r="AU250" s="537"/>
      <c r="AV250" s="532" t="str">
        <f t="shared" si="25"/>
        <v xml:space="preserve"> </v>
      </c>
      <c r="AW250" s="298">
        <f t="shared" si="26"/>
        <v>0</v>
      </c>
      <c r="AX250" s="533"/>
    </row>
    <row r="251" spans="1:52" ht="13">
      <c r="A251" s="535" t="s">
        <v>1037</v>
      </c>
      <c r="B251" s="407" t="s">
        <v>514</v>
      </c>
      <c r="C251" s="407" t="str">
        <f t="shared" si="27"/>
        <v xml:space="preserve"> </v>
      </c>
      <c r="D251" s="527" t="s">
        <v>514</v>
      </c>
      <c r="E251" s="298">
        <v>0</v>
      </c>
      <c r="F251" s="528" t="str">
        <f t="shared" si="24"/>
        <v xml:space="preserve"> </v>
      </c>
      <c r="G251" s="534"/>
      <c r="H251" s="534"/>
      <c r="I251" s="534"/>
      <c r="J251" s="534"/>
      <c r="K251" s="534"/>
      <c r="L251" s="534"/>
      <c r="M251" s="534"/>
      <c r="N251" s="529"/>
      <c r="O251" s="534"/>
      <c r="P251" s="534"/>
      <c r="Q251" s="534"/>
      <c r="R251" s="534"/>
      <c r="S251" s="534"/>
      <c r="T251" s="534"/>
      <c r="U251" s="534"/>
      <c r="V251" s="534"/>
      <c r="W251" s="529"/>
      <c r="X251" s="529"/>
      <c r="Y251" s="529"/>
      <c r="Z251" s="529"/>
      <c r="AA251" s="533"/>
      <c r="AB251" s="529"/>
      <c r="AC251" s="538"/>
      <c r="AD251" s="538"/>
      <c r="AE251" s="529"/>
      <c r="AF251" s="529"/>
      <c r="AG251" s="529"/>
      <c r="AH251" s="529"/>
      <c r="AI251" s="529"/>
      <c r="AJ251" s="7"/>
      <c r="AK251" s="530"/>
      <c r="AL251" s="533"/>
      <c r="AM251" s="492"/>
      <c r="AN251" s="530"/>
      <c r="AO251" s="530"/>
      <c r="AP251" s="533"/>
      <c r="AQ251" s="533"/>
      <c r="AR251" s="533"/>
      <c r="AS251" s="533"/>
      <c r="AT251" s="533"/>
      <c r="AU251" s="537"/>
      <c r="AV251" s="532" t="str">
        <f t="shared" si="25"/>
        <v xml:space="preserve"> </v>
      </c>
      <c r="AW251" s="298">
        <f t="shared" si="26"/>
        <v>0</v>
      </c>
      <c r="AX251" s="533"/>
    </row>
    <row r="252" spans="1:52" s="3" customFormat="1" ht="13">
      <c r="A252" s="53" t="s">
        <v>852</v>
      </c>
      <c r="B252" s="407" t="s">
        <v>514</v>
      </c>
      <c r="C252" s="407" t="str">
        <f t="shared" si="27"/>
        <v xml:space="preserve"> </v>
      </c>
      <c r="D252" s="527" t="s">
        <v>514</v>
      </c>
      <c r="E252" s="298">
        <v>0</v>
      </c>
      <c r="F252" s="528" t="str">
        <f t="shared" si="24"/>
        <v xml:space="preserve"> </v>
      </c>
      <c r="G252" s="492"/>
      <c r="H252" s="492"/>
      <c r="I252" s="492"/>
      <c r="J252" s="492"/>
      <c r="K252" s="492"/>
      <c r="L252" s="492"/>
      <c r="M252" s="492"/>
      <c r="N252" s="529"/>
      <c r="O252" s="492"/>
      <c r="P252" s="492"/>
      <c r="Q252" s="492"/>
      <c r="R252" s="492"/>
      <c r="S252" s="492"/>
      <c r="T252" s="492"/>
      <c r="U252" s="492"/>
      <c r="V252" s="534"/>
      <c r="W252" s="529"/>
      <c r="X252" s="529"/>
      <c r="Y252" s="529"/>
      <c r="Z252" s="529"/>
      <c r="AA252" s="533"/>
      <c r="AB252" s="529"/>
      <c r="AC252" s="538"/>
      <c r="AD252" s="538"/>
      <c r="AE252" s="529"/>
      <c r="AF252" s="529"/>
      <c r="AG252" s="529"/>
      <c r="AH252" s="529"/>
      <c r="AI252" s="529"/>
      <c r="AJ252" s="7"/>
      <c r="AK252" s="530"/>
      <c r="AL252" s="533"/>
      <c r="AM252" s="492"/>
      <c r="AN252" s="530"/>
      <c r="AO252" s="530"/>
      <c r="AP252" s="538"/>
      <c r="AQ252" s="538"/>
      <c r="AR252" s="538"/>
      <c r="AS252" s="538"/>
      <c r="AT252" s="538"/>
      <c r="AU252" s="537"/>
      <c r="AV252" s="532" t="str">
        <f t="shared" si="25"/>
        <v xml:space="preserve"> </v>
      </c>
      <c r="AW252" s="298">
        <f t="shared" si="26"/>
        <v>0</v>
      </c>
      <c r="AX252" s="533"/>
      <c r="AY252"/>
      <c r="AZ252"/>
    </row>
    <row r="253" spans="1:52" ht="13">
      <c r="A253" s="53" t="s">
        <v>560</v>
      </c>
      <c r="B253" s="407" t="s">
        <v>514</v>
      </c>
      <c r="C253" s="407" t="str">
        <f t="shared" si="27"/>
        <v xml:space="preserve"> </v>
      </c>
      <c r="D253" s="527" t="s">
        <v>514</v>
      </c>
      <c r="E253" s="298">
        <v>0</v>
      </c>
      <c r="F253" s="528" t="str">
        <f t="shared" si="24"/>
        <v xml:space="preserve"> </v>
      </c>
      <c r="G253" s="492"/>
      <c r="H253" s="492"/>
      <c r="I253" s="492"/>
      <c r="J253" s="492"/>
      <c r="K253" s="492"/>
      <c r="L253" s="492"/>
      <c r="M253" s="492"/>
      <c r="N253" s="529"/>
      <c r="O253" s="492"/>
      <c r="P253" s="492"/>
      <c r="Q253" s="492"/>
      <c r="R253" s="492"/>
      <c r="S253" s="492"/>
      <c r="T253" s="492"/>
      <c r="U253" s="492"/>
      <c r="V253" s="534"/>
      <c r="W253" s="529"/>
      <c r="X253" s="529"/>
      <c r="Y253" s="529"/>
      <c r="Z253" s="529"/>
      <c r="AA253" s="538"/>
      <c r="AB253" s="529"/>
      <c r="AC253" s="538"/>
      <c r="AD253" s="538"/>
      <c r="AE253" s="529"/>
      <c r="AF253" s="529"/>
      <c r="AG253" s="529"/>
      <c r="AH253" s="529"/>
      <c r="AI253" s="529"/>
      <c r="AJ253" s="7"/>
      <c r="AK253" s="529"/>
      <c r="AL253" s="538"/>
      <c r="AM253" s="534"/>
      <c r="AN253" s="529"/>
      <c r="AO253" s="529"/>
      <c r="AP253" s="538"/>
      <c r="AQ253" s="538"/>
      <c r="AR253" s="538"/>
      <c r="AS253" s="538"/>
      <c r="AT253" s="538"/>
      <c r="AU253" s="537"/>
      <c r="AV253" s="532" t="str">
        <f t="shared" si="25"/>
        <v xml:space="preserve"> </v>
      </c>
      <c r="AW253" s="298">
        <f t="shared" si="26"/>
        <v>0</v>
      </c>
      <c r="AX253" s="533"/>
    </row>
    <row r="254" spans="1:52" ht="13">
      <c r="A254" s="53" t="s">
        <v>693</v>
      </c>
      <c r="B254" s="407" t="s">
        <v>514</v>
      </c>
      <c r="C254" s="407" t="str">
        <f t="shared" si="27"/>
        <v xml:space="preserve"> </v>
      </c>
      <c r="D254" s="527" t="s">
        <v>514</v>
      </c>
      <c r="E254" s="298">
        <v>0</v>
      </c>
      <c r="F254" s="528" t="str">
        <f t="shared" si="24"/>
        <v xml:space="preserve"> </v>
      </c>
      <c r="G254" s="534"/>
      <c r="H254" s="534"/>
      <c r="I254" s="492"/>
      <c r="J254" s="492"/>
      <c r="K254" s="492"/>
      <c r="L254" s="492"/>
      <c r="M254" s="492"/>
      <c r="N254" s="529"/>
      <c r="O254" s="492"/>
      <c r="P254" s="492"/>
      <c r="Q254" s="492"/>
      <c r="R254" s="492"/>
      <c r="S254" s="492"/>
      <c r="T254" s="492"/>
      <c r="U254" s="492"/>
      <c r="V254" s="534"/>
      <c r="W254" s="529"/>
      <c r="X254" s="529"/>
      <c r="Y254" s="529"/>
      <c r="Z254" s="529"/>
      <c r="AA254" s="533"/>
      <c r="AB254" s="529"/>
      <c r="AC254" s="538"/>
      <c r="AD254" s="538"/>
      <c r="AE254" s="529"/>
      <c r="AF254" s="529"/>
      <c r="AG254" s="529"/>
      <c r="AH254" s="529"/>
      <c r="AI254" s="529"/>
      <c r="AJ254" s="7"/>
      <c r="AK254" s="530"/>
      <c r="AL254" s="533"/>
      <c r="AM254" s="492"/>
      <c r="AN254" s="530"/>
      <c r="AO254" s="530"/>
      <c r="AP254" s="533"/>
      <c r="AQ254" s="533"/>
      <c r="AR254" s="533"/>
      <c r="AS254" s="533"/>
      <c r="AT254" s="533"/>
      <c r="AU254" s="537"/>
      <c r="AV254" s="532" t="str">
        <f t="shared" si="25"/>
        <v xml:space="preserve"> </v>
      </c>
      <c r="AW254" s="298">
        <f t="shared" si="26"/>
        <v>0</v>
      </c>
      <c r="AX254" s="533"/>
    </row>
    <row r="255" spans="1:52" ht="13">
      <c r="A255" s="525" t="s">
        <v>1113</v>
      </c>
      <c r="B255" s="407" t="s">
        <v>514</v>
      </c>
      <c r="C255" s="407" t="str">
        <f t="shared" si="27"/>
        <v xml:space="preserve"> </v>
      </c>
      <c r="D255" s="527" t="s">
        <v>514</v>
      </c>
      <c r="E255" s="298">
        <v>0</v>
      </c>
      <c r="F255" s="528" t="str">
        <f t="shared" si="24"/>
        <v xml:space="preserve"> </v>
      </c>
      <c r="G255" s="529"/>
      <c r="H255" s="529"/>
      <c r="I255" s="534"/>
      <c r="J255" s="529"/>
      <c r="K255" s="529"/>
      <c r="L255" s="529"/>
      <c r="M255" s="529"/>
      <c r="N255" s="529"/>
      <c r="O255" s="529"/>
      <c r="P255" s="529"/>
      <c r="Q255" s="529"/>
      <c r="R255" s="529"/>
      <c r="S255" s="529"/>
      <c r="T255" s="529"/>
      <c r="U255" s="529"/>
      <c r="V255" s="536"/>
      <c r="W255" s="498"/>
      <c r="X255" s="498"/>
      <c r="Y255" s="498"/>
      <c r="Z255" s="498"/>
      <c r="AA255" s="533"/>
      <c r="AB255" s="529"/>
      <c r="AC255" s="538"/>
      <c r="AD255" s="538"/>
      <c r="AE255" s="529"/>
      <c r="AF255" s="529"/>
      <c r="AG255" s="529"/>
      <c r="AH255" s="529"/>
      <c r="AI255" s="529"/>
      <c r="AJ255" s="7"/>
      <c r="AK255" s="530"/>
      <c r="AL255" s="533"/>
      <c r="AM255" s="492"/>
      <c r="AN255" s="530"/>
      <c r="AO255" s="530"/>
      <c r="AP255" s="533"/>
      <c r="AQ255" s="533"/>
      <c r="AR255" s="533"/>
      <c r="AS255" s="533"/>
      <c r="AT255" s="533"/>
      <c r="AU255" s="537"/>
      <c r="AV255" s="532" t="str">
        <f t="shared" si="25"/>
        <v xml:space="preserve"> </v>
      </c>
      <c r="AW255" s="298">
        <f t="shared" si="26"/>
        <v>0</v>
      </c>
      <c r="AX255" s="533"/>
    </row>
    <row r="256" spans="1:52" ht="14.25" customHeight="1">
      <c r="A256" s="53" t="s">
        <v>337</v>
      </c>
      <c r="B256" s="407" t="s">
        <v>514</v>
      </c>
      <c r="C256" s="407" t="str">
        <f t="shared" si="27"/>
        <v xml:space="preserve"> </v>
      </c>
      <c r="D256" s="527" t="s">
        <v>514</v>
      </c>
      <c r="E256" s="298">
        <v>0</v>
      </c>
      <c r="F256" s="528" t="str">
        <f t="shared" si="24"/>
        <v xml:space="preserve"> </v>
      </c>
      <c r="G256" s="534"/>
      <c r="H256" s="534"/>
      <c r="I256" s="534"/>
      <c r="J256" s="534"/>
      <c r="K256" s="534"/>
      <c r="L256" s="534"/>
      <c r="M256" s="534"/>
      <c r="N256" s="529"/>
      <c r="O256" s="534"/>
      <c r="P256" s="534"/>
      <c r="Q256" s="534"/>
      <c r="R256" s="534"/>
      <c r="S256" s="534"/>
      <c r="T256" s="534"/>
      <c r="U256" s="534"/>
      <c r="V256" s="534"/>
      <c r="W256" s="529"/>
      <c r="X256" s="529"/>
      <c r="Y256" s="529"/>
      <c r="Z256" s="529"/>
      <c r="AA256" s="538"/>
      <c r="AB256" s="529"/>
      <c r="AC256" s="538"/>
      <c r="AD256" s="538"/>
      <c r="AE256" s="529"/>
      <c r="AF256" s="529"/>
      <c r="AG256" s="529"/>
      <c r="AH256" s="529"/>
      <c r="AI256" s="529"/>
      <c r="AJ256" s="122"/>
      <c r="AK256" s="529"/>
      <c r="AL256" s="538"/>
      <c r="AM256" s="534"/>
      <c r="AN256" s="529"/>
      <c r="AO256" s="529"/>
      <c r="AP256" s="533"/>
      <c r="AQ256" s="533"/>
      <c r="AR256" s="533"/>
      <c r="AS256" s="533"/>
      <c r="AT256" s="533"/>
      <c r="AU256" s="537"/>
      <c r="AV256" s="532" t="str">
        <f t="shared" si="25"/>
        <v xml:space="preserve"> </v>
      </c>
      <c r="AW256" s="298">
        <f t="shared" si="26"/>
        <v>0</v>
      </c>
      <c r="AX256" s="533"/>
      <c r="AZ256" s="3"/>
    </row>
    <row r="257" spans="1:51" ht="13">
      <c r="A257" s="525" t="s">
        <v>954</v>
      </c>
      <c r="B257" s="407" t="s">
        <v>514</v>
      </c>
      <c r="C257" s="407" t="str">
        <f t="shared" si="27"/>
        <v xml:space="preserve"> </v>
      </c>
      <c r="D257" s="527" t="s">
        <v>514</v>
      </c>
      <c r="E257" s="298">
        <v>0</v>
      </c>
      <c r="F257" s="528" t="str">
        <f t="shared" si="24"/>
        <v xml:space="preserve"> </v>
      </c>
      <c r="G257" s="498"/>
      <c r="H257" s="498"/>
      <c r="I257" s="536"/>
      <c r="J257" s="498"/>
      <c r="K257" s="498"/>
      <c r="L257" s="498"/>
      <c r="M257" s="498"/>
      <c r="N257" s="529"/>
      <c r="O257" s="498"/>
      <c r="P257" s="498"/>
      <c r="Q257" s="498"/>
      <c r="R257" s="498"/>
      <c r="S257" s="498"/>
      <c r="T257" s="498"/>
      <c r="U257" s="498"/>
      <c r="V257" s="534"/>
      <c r="W257" s="529"/>
      <c r="X257" s="529"/>
      <c r="Y257" s="529"/>
      <c r="Z257" s="529"/>
      <c r="AA257" s="538"/>
      <c r="AB257" s="529"/>
      <c r="AC257" s="538"/>
      <c r="AD257" s="538"/>
      <c r="AE257" s="529"/>
      <c r="AF257" s="529"/>
      <c r="AG257" s="529"/>
      <c r="AH257" s="529"/>
      <c r="AI257" s="529"/>
      <c r="AJ257" s="7"/>
      <c r="AK257" s="529"/>
      <c r="AL257" s="538"/>
      <c r="AM257" s="534"/>
      <c r="AN257" s="529"/>
      <c r="AO257" s="529"/>
      <c r="AP257" s="533"/>
      <c r="AQ257" s="533"/>
      <c r="AR257" s="533"/>
      <c r="AS257" s="533"/>
      <c r="AT257" s="533"/>
      <c r="AU257" s="537"/>
      <c r="AV257" s="532" t="str">
        <f t="shared" si="25"/>
        <v xml:space="preserve"> </v>
      </c>
      <c r="AW257" s="298">
        <f t="shared" si="26"/>
        <v>0</v>
      </c>
      <c r="AX257" s="533"/>
    </row>
    <row r="258" spans="1:51" ht="13">
      <c r="A258" s="535" t="s">
        <v>1196</v>
      </c>
      <c r="B258" s="407" t="s">
        <v>514</v>
      </c>
      <c r="C258" s="407" t="str">
        <f t="shared" si="27"/>
        <v xml:space="preserve"> </v>
      </c>
      <c r="D258" s="527" t="s">
        <v>514</v>
      </c>
      <c r="E258" s="298">
        <v>0</v>
      </c>
      <c r="F258" s="528" t="str">
        <f t="shared" si="24"/>
        <v xml:space="preserve"> </v>
      </c>
      <c r="G258" s="534"/>
      <c r="H258" s="534"/>
      <c r="I258" s="492"/>
      <c r="J258" s="534"/>
      <c r="K258" s="534"/>
      <c r="L258" s="534"/>
      <c r="M258" s="534"/>
      <c r="N258" s="529"/>
      <c r="O258" s="534"/>
      <c r="P258" s="534"/>
      <c r="Q258" s="534"/>
      <c r="R258" s="534"/>
      <c r="S258" s="534"/>
      <c r="T258" s="534"/>
      <c r="U258" s="534"/>
      <c r="V258" s="534"/>
      <c r="W258" s="529"/>
      <c r="X258" s="529"/>
      <c r="Y258" s="529"/>
      <c r="Z258" s="529"/>
      <c r="AA258" s="533"/>
      <c r="AB258" s="529"/>
      <c r="AC258" s="538"/>
      <c r="AD258" s="538"/>
      <c r="AE258" s="529"/>
      <c r="AF258" s="529"/>
      <c r="AG258" s="529"/>
      <c r="AH258" s="529"/>
      <c r="AI258" s="529"/>
      <c r="AJ258" s="7"/>
      <c r="AK258" s="530"/>
      <c r="AL258" s="533"/>
      <c r="AM258" s="492"/>
      <c r="AN258" s="530"/>
      <c r="AO258" s="530"/>
      <c r="AP258" s="538"/>
      <c r="AQ258" s="538"/>
      <c r="AR258" s="538"/>
      <c r="AS258" s="538"/>
      <c r="AT258" s="538"/>
      <c r="AU258" s="544"/>
      <c r="AV258" s="532" t="str">
        <f t="shared" si="25"/>
        <v xml:space="preserve"> </v>
      </c>
      <c r="AW258" s="298">
        <f t="shared" si="26"/>
        <v>0</v>
      </c>
      <c r="AX258" s="533"/>
    </row>
    <row r="259" spans="1:51" ht="13">
      <c r="A259" s="525" t="s">
        <v>1097</v>
      </c>
      <c r="B259" s="407" t="s">
        <v>514</v>
      </c>
      <c r="C259" s="407" t="str">
        <f t="shared" si="27"/>
        <v xml:space="preserve"> </v>
      </c>
      <c r="D259" s="527" t="s">
        <v>514</v>
      </c>
      <c r="E259" s="298">
        <v>0</v>
      </c>
      <c r="F259" s="528" t="str">
        <f t="shared" si="24"/>
        <v xml:space="preserve"> </v>
      </c>
      <c r="G259" s="498"/>
      <c r="H259" s="498"/>
      <c r="I259" s="536"/>
      <c r="J259" s="498"/>
      <c r="K259" s="498"/>
      <c r="L259" s="498"/>
      <c r="M259" s="498"/>
      <c r="N259" s="529"/>
      <c r="O259" s="498"/>
      <c r="P259" s="498"/>
      <c r="Q259" s="498"/>
      <c r="R259" s="498"/>
      <c r="S259" s="498"/>
      <c r="T259" s="498"/>
      <c r="U259" s="498"/>
      <c r="V259" s="536"/>
      <c r="W259" s="498"/>
      <c r="X259" s="498"/>
      <c r="Y259" s="498"/>
      <c r="Z259" s="498"/>
      <c r="AA259" s="538"/>
      <c r="AB259" s="529"/>
      <c r="AC259" s="538"/>
      <c r="AD259" s="538"/>
      <c r="AE259" s="529"/>
      <c r="AF259" s="529"/>
      <c r="AG259" s="529"/>
      <c r="AH259" s="529"/>
      <c r="AI259" s="529"/>
      <c r="AJ259" s="7"/>
      <c r="AK259" s="529"/>
      <c r="AL259" s="538"/>
      <c r="AM259" s="534"/>
      <c r="AN259" s="529"/>
      <c r="AO259" s="529"/>
      <c r="AP259" s="533"/>
      <c r="AQ259" s="533"/>
      <c r="AR259" s="533"/>
      <c r="AS259" s="533"/>
      <c r="AT259" s="533"/>
      <c r="AU259" s="537"/>
      <c r="AV259" s="532" t="str">
        <f t="shared" si="25"/>
        <v xml:space="preserve"> </v>
      </c>
      <c r="AW259" s="298">
        <f t="shared" si="26"/>
        <v>0</v>
      </c>
      <c r="AX259" s="533"/>
    </row>
    <row r="260" spans="1:51" ht="13">
      <c r="A260" s="53" t="s">
        <v>694</v>
      </c>
      <c r="B260" s="407" t="s">
        <v>514</v>
      </c>
      <c r="C260" s="407" t="str">
        <f t="shared" si="27"/>
        <v xml:space="preserve"> </v>
      </c>
      <c r="D260" s="527" t="s">
        <v>514</v>
      </c>
      <c r="E260" s="298">
        <v>0</v>
      </c>
      <c r="F260" s="528" t="str">
        <f t="shared" si="24"/>
        <v xml:space="preserve"> </v>
      </c>
      <c r="G260" s="534"/>
      <c r="H260" s="534"/>
      <c r="I260" s="534"/>
      <c r="J260" s="534"/>
      <c r="K260" s="534"/>
      <c r="L260" s="534"/>
      <c r="M260" s="534"/>
      <c r="N260" s="529"/>
      <c r="O260" s="534"/>
      <c r="P260" s="534"/>
      <c r="Q260" s="534"/>
      <c r="R260" s="534"/>
      <c r="S260" s="534"/>
      <c r="T260" s="534"/>
      <c r="U260" s="534"/>
      <c r="V260" s="534"/>
      <c r="W260" s="529"/>
      <c r="X260" s="529"/>
      <c r="Y260" s="529"/>
      <c r="Z260" s="529"/>
      <c r="AA260" s="533"/>
      <c r="AB260" s="529"/>
      <c r="AC260" s="538"/>
      <c r="AD260" s="538"/>
      <c r="AE260" s="529"/>
      <c r="AF260" s="529"/>
      <c r="AG260" s="529"/>
      <c r="AH260" s="529"/>
      <c r="AI260" s="529"/>
      <c r="AJ260" s="7"/>
      <c r="AK260" s="530"/>
      <c r="AL260" s="533"/>
      <c r="AM260" s="492"/>
      <c r="AN260" s="530"/>
      <c r="AO260" s="530"/>
      <c r="AP260" s="533"/>
      <c r="AQ260" s="533"/>
      <c r="AR260" s="533"/>
      <c r="AS260" s="533"/>
      <c r="AT260" s="533"/>
      <c r="AU260" s="537"/>
      <c r="AV260" s="532" t="str">
        <f t="shared" si="25"/>
        <v xml:space="preserve"> </v>
      </c>
      <c r="AW260" s="298">
        <f t="shared" si="26"/>
        <v>0</v>
      </c>
      <c r="AX260" s="533"/>
    </row>
    <row r="261" spans="1:51" ht="13">
      <c r="A261" s="53" t="s">
        <v>695</v>
      </c>
      <c r="B261" s="407" t="s">
        <v>514</v>
      </c>
      <c r="C261" s="407" t="str">
        <f t="shared" si="27"/>
        <v xml:space="preserve"> </v>
      </c>
      <c r="D261" s="527" t="s">
        <v>514</v>
      </c>
      <c r="E261" s="298">
        <v>0</v>
      </c>
      <c r="F261" s="528" t="str">
        <f t="shared" si="24"/>
        <v xml:space="preserve"> </v>
      </c>
      <c r="G261" s="534"/>
      <c r="H261" s="534"/>
      <c r="I261" s="534"/>
      <c r="J261" s="534"/>
      <c r="K261" s="534"/>
      <c r="L261" s="534"/>
      <c r="M261" s="534"/>
      <c r="N261" s="529"/>
      <c r="O261" s="534"/>
      <c r="P261" s="534"/>
      <c r="Q261" s="534"/>
      <c r="R261" s="534"/>
      <c r="S261" s="534"/>
      <c r="T261" s="534"/>
      <c r="U261" s="534"/>
      <c r="V261" s="534"/>
      <c r="W261" s="529"/>
      <c r="X261" s="529"/>
      <c r="Y261" s="529"/>
      <c r="Z261" s="529"/>
      <c r="AA261" s="533"/>
      <c r="AB261" s="529"/>
      <c r="AC261" s="538"/>
      <c r="AD261" s="538"/>
      <c r="AE261" s="529"/>
      <c r="AF261" s="529"/>
      <c r="AG261" s="529"/>
      <c r="AH261" s="529"/>
      <c r="AI261" s="529"/>
      <c r="AJ261" s="7"/>
      <c r="AK261" s="530"/>
      <c r="AL261" s="533"/>
      <c r="AM261" s="492"/>
      <c r="AN261" s="530"/>
      <c r="AO261" s="530"/>
      <c r="AP261" s="533"/>
      <c r="AQ261" s="533"/>
      <c r="AR261" s="533"/>
      <c r="AS261" s="533"/>
      <c r="AT261" s="533"/>
      <c r="AU261" s="537"/>
      <c r="AV261" s="532" t="str">
        <f t="shared" si="25"/>
        <v xml:space="preserve"> </v>
      </c>
      <c r="AW261" s="298">
        <f t="shared" si="26"/>
        <v>0</v>
      </c>
      <c r="AX261" s="533"/>
    </row>
    <row r="262" spans="1:51" ht="13">
      <c r="A262" s="525" t="s">
        <v>1038</v>
      </c>
      <c r="B262" s="407" t="s">
        <v>514</v>
      </c>
      <c r="C262" s="407" t="str">
        <f t="shared" si="27"/>
        <v xml:space="preserve"> </v>
      </c>
      <c r="D262" s="527" t="s">
        <v>514</v>
      </c>
      <c r="E262" s="298">
        <v>0</v>
      </c>
      <c r="F262" s="528" t="str">
        <f t="shared" si="24"/>
        <v xml:space="preserve"> </v>
      </c>
      <c r="G262" s="498"/>
      <c r="H262" s="498"/>
      <c r="I262" s="534"/>
      <c r="J262" s="498"/>
      <c r="K262" s="498"/>
      <c r="L262" s="498"/>
      <c r="M262" s="498"/>
      <c r="N262" s="529"/>
      <c r="O262" s="498"/>
      <c r="P262" s="498"/>
      <c r="Q262" s="498"/>
      <c r="R262" s="498"/>
      <c r="S262" s="498"/>
      <c r="T262" s="498"/>
      <c r="U262" s="498"/>
      <c r="V262" s="536"/>
      <c r="W262" s="498"/>
      <c r="X262" s="498"/>
      <c r="Y262" s="498"/>
      <c r="Z262" s="498"/>
      <c r="AA262" s="533"/>
      <c r="AB262" s="529"/>
      <c r="AC262" s="538"/>
      <c r="AD262" s="538"/>
      <c r="AE262" s="529"/>
      <c r="AF262" s="529"/>
      <c r="AG262" s="529"/>
      <c r="AH262" s="529"/>
      <c r="AI262" s="529"/>
      <c r="AJ262" s="7"/>
      <c r="AK262" s="530"/>
      <c r="AL262" s="533"/>
      <c r="AM262" s="492"/>
      <c r="AN262" s="530"/>
      <c r="AO262" s="530"/>
      <c r="AP262" s="533"/>
      <c r="AQ262" s="533"/>
      <c r="AR262" s="533"/>
      <c r="AS262" s="533"/>
      <c r="AT262" s="533"/>
      <c r="AU262" s="537"/>
      <c r="AV262" s="532" t="str">
        <f t="shared" si="25"/>
        <v xml:space="preserve"> </v>
      </c>
      <c r="AW262" s="298">
        <f t="shared" si="26"/>
        <v>0</v>
      </c>
      <c r="AX262" s="533"/>
    </row>
    <row r="263" spans="1:51" ht="13">
      <c r="A263" s="525" t="s">
        <v>1098</v>
      </c>
      <c r="B263" s="407" t="s">
        <v>514</v>
      </c>
      <c r="C263" s="407" t="str">
        <f t="shared" si="27"/>
        <v xml:space="preserve"> </v>
      </c>
      <c r="D263" s="527" t="s">
        <v>514</v>
      </c>
      <c r="E263" s="298">
        <v>0</v>
      </c>
      <c r="F263" s="528" t="str">
        <f t="shared" si="24"/>
        <v xml:space="preserve"> </v>
      </c>
      <c r="G263" s="498"/>
      <c r="H263" s="498"/>
      <c r="I263" s="536"/>
      <c r="J263" s="498"/>
      <c r="K263" s="498"/>
      <c r="L263" s="498"/>
      <c r="M263" s="498"/>
      <c r="N263" s="529"/>
      <c r="O263" s="498"/>
      <c r="P263" s="498"/>
      <c r="Q263" s="498"/>
      <c r="R263" s="498"/>
      <c r="S263" s="498"/>
      <c r="T263" s="498"/>
      <c r="U263" s="498"/>
      <c r="V263" s="536"/>
      <c r="W263" s="498"/>
      <c r="X263" s="498"/>
      <c r="Y263" s="498"/>
      <c r="Z263" s="498"/>
      <c r="AA263" s="533"/>
      <c r="AB263" s="529"/>
      <c r="AC263" s="538"/>
      <c r="AD263" s="538"/>
      <c r="AE263" s="529"/>
      <c r="AF263" s="529"/>
      <c r="AG263" s="529"/>
      <c r="AH263" s="529"/>
      <c r="AI263" s="529"/>
      <c r="AJ263" s="7"/>
      <c r="AK263" s="530"/>
      <c r="AL263" s="533"/>
      <c r="AM263" s="492"/>
      <c r="AN263" s="530"/>
      <c r="AO263" s="530"/>
      <c r="AP263" s="533"/>
      <c r="AQ263" s="533"/>
      <c r="AR263" s="533"/>
      <c r="AS263" s="533"/>
      <c r="AT263" s="533"/>
      <c r="AU263" s="537"/>
      <c r="AV263" s="532" t="str">
        <f t="shared" si="25"/>
        <v xml:space="preserve"> </v>
      </c>
      <c r="AW263" s="298">
        <f t="shared" si="26"/>
        <v>0</v>
      </c>
      <c r="AX263" s="533"/>
    </row>
    <row r="264" spans="1:51" ht="13">
      <c r="A264" s="53" t="s">
        <v>496</v>
      </c>
      <c r="B264" s="407" t="s">
        <v>514</v>
      </c>
      <c r="C264" s="407" t="str">
        <f t="shared" si="27"/>
        <v xml:space="preserve"> </v>
      </c>
      <c r="D264" s="527" t="s">
        <v>514</v>
      </c>
      <c r="E264" s="298">
        <v>0</v>
      </c>
      <c r="F264" s="528" t="str">
        <f t="shared" si="24"/>
        <v xml:space="preserve"> </v>
      </c>
      <c r="G264" s="534"/>
      <c r="H264" s="534"/>
      <c r="I264" s="492"/>
      <c r="J264" s="492"/>
      <c r="K264" s="492"/>
      <c r="L264" s="492"/>
      <c r="M264" s="492"/>
      <c r="N264" s="529"/>
      <c r="O264" s="492"/>
      <c r="P264" s="492"/>
      <c r="Q264" s="492"/>
      <c r="R264" s="492"/>
      <c r="S264" s="492"/>
      <c r="T264" s="492"/>
      <c r="U264" s="492"/>
      <c r="V264" s="492"/>
      <c r="W264" s="530"/>
      <c r="X264" s="530"/>
      <c r="Y264" s="530"/>
      <c r="Z264" s="530"/>
      <c r="AA264" s="538"/>
      <c r="AB264" s="529"/>
      <c r="AC264" s="538"/>
      <c r="AD264" s="538"/>
      <c r="AE264" s="529"/>
      <c r="AF264" s="529"/>
      <c r="AG264" s="529"/>
      <c r="AH264" s="529"/>
      <c r="AI264" s="529"/>
      <c r="AJ264" s="7"/>
      <c r="AK264" s="529"/>
      <c r="AL264" s="538"/>
      <c r="AM264" s="534"/>
      <c r="AN264" s="529"/>
      <c r="AO264" s="529"/>
      <c r="AP264" s="533"/>
      <c r="AQ264" s="533"/>
      <c r="AR264" s="533"/>
      <c r="AS264" s="533"/>
      <c r="AT264" s="533"/>
      <c r="AU264" s="544"/>
      <c r="AV264" s="532" t="str">
        <f t="shared" si="25"/>
        <v xml:space="preserve"> </v>
      </c>
      <c r="AW264" s="298">
        <f t="shared" si="26"/>
        <v>0</v>
      </c>
      <c r="AX264" s="533"/>
    </row>
    <row r="265" spans="1:51" ht="13">
      <c r="A265" s="53" t="s">
        <v>549</v>
      </c>
      <c r="B265" s="407" t="s">
        <v>514</v>
      </c>
      <c r="C265" s="407" t="str">
        <f t="shared" si="27"/>
        <v xml:space="preserve"> </v>
      </c>
      <c r="D265" s="527" t="s">
        <v>514</v>
      </c>
      <c r="E265" s="298">
        <v>0</v>
      </c>
      <c r="F265" s="528" t="str">
        <f t="shared" si="24"/>
        <v xml:space="preserve"> </v>
      </c>
      <c r="G265" s="492"/>
      <c r="H265" s="492"/>
      <c r="I265" s="492"/>
      <c r="J265" s="492"/>
      <c r="K265" s="492"/>
      <c r="L265" s="492"/>
      <c r="M265" s="492"/>
      <c r="N265" s="529"/>
      <c r="O265" s="492"/>
      <c r="P265" s="492"/>
      <c r="Q265" s="492"/>
      <c r="R265" s="492"/>
      <c r="S265" s="492"/>
      <c r="T265" s="492"/>
      <c r="U265" s="492"/>
      <c r="V265" s="534"/>
      <c r="W265" s="529"/>
      <c r="X265" s="529"/>
      <c r="Y265" s="529"/>
      <c r="Z265" s="529"/>
      <c r="AA265" s="538"/>
      <c r="AB265" s="529"/>
      <c r="AC265" s="538"/>
      <c r="AD265" s="538"/>
      <c r="AE265" s="529"/>
      <c r="AF265" s="529"/>
      <c r="AG265" s="529"/>
      <c r="AH265" s="529"/>
      <c r="AI265" s="529"/>
      <c r="AJ265" s="7"/>
      <c r="AK265" s="529"/>
      <c r="AL265" s="538"/>
      <c r="AM265" s="534"/>
      <c r="AN265" s="529"/>
      <c r="AO265" s="529"/>
      <c r="AP265" s="533"/>
      <c r="AQ265" s="533"/>
      <c r="AR265" s="533"/>
      <c r="AS265" s="533"/>
      <c r="AT265" s="533"/>
      <c r="AU265" s="537"/>
      <c r="AV265" s="532" t="str">
        <f t="shared" si="25"/>
        <v xml:space="preserve"> </v>
      </c>
      <c r="AW265" s="298">
        <f t="shared" si="26"/>
        <v>0</v>
      </c>
      <c r="AX265" s="533"/>
    </row>
    <row r="266" spans="1:51" ht="13">
      <c r="A266" s="525" t="s">
        <v>1309</v>
      </c>
      <c r="B266" s="407">
        <v>9</v>
      </c>
      <c r="C266" s="407" t="str">
        <f t="shared" si="27"/>
        <v xml:space="preserve"> </v>
      </c>
      <c r="D266" s="527" t="s">
        <v>514</v>
      </c>
      <c r="E266" s="298">
        <v>0</v>
      </c>
      <c r="F266" s="528" t="str">
        <f t="shared" si="24"/>
        <v xml:space="preserve"> </v>
      </c>
      <c r="G266" s="529"/>
      <c r="H266" s="529"/>
      <c r="I266" s="529"/>
      <c r="J266" s="529"/>
      <c r="K266" s="529"/>
      <c r="L266" s="529"/>
      <c r="M266" s="529"/>
      <c r="N266" s="529"/>
      <c r="O266" s="529"/>
      <c r="P266" s="529"/>
      <c r="Q266" s="529"/>
      <c r="R266" s="529"/>
      <c r="S266" s="529"/>
      <c r="T266" s="529"/>
      <c r="U266" s="529"/>
      <c r="V266" s="529"/>
      <c r="W266" s="529"/>
      <c r="X266" s="529"/>
      <c r="Y266" s="529"/>
      <c r="Z266" s="529"/>
      <c r="AA266" s="545"/>
      <c r="AB266" s="498"/>
      <c r="AC266" s="545"/>
      <c r="AD266" s="545"/>
      <c r="AE266" s="498"/>
      <c r="AF266" s="498"/>
      <c r="AG266" s="498"/>
      <c r="AH266" s="498"/>
      <c r="AI266" s="498"/>
      <c r="AJ266" s="7"/>
      <c r="AK266" s="529"/>
      <c r="AL266" s="534"/>
      <c r="AM266" s="530"/>
      <c r="AN266" s="529"/>
      <c r="AO266" s="529"/>
      <c r="AP266" s="533"/>
      <c r="AQ266" s="533"/>
      <c r="AR266" s="533"/>
      <c r="AS266" s="530"/>
      <c r="AT266" s="530"/>
      <c r="AU266" s="537"/>
      <c r="AV266" s="532" t="str">
        <f t="shared" si="25"/>
        <v xml:space="preserve"> </v>
      </c>
      <c r="AW266" s="298">
        <f t="shared" si="26"/>
        <v>0</v>
      </c>
      <c r="AX266" s="533"/>
    </row>
    <row r="267" spans="1:51" ht="13">
      <c r="A267" s="525" t="s">
        <v>1310</v>
      </c>
      <c r="B267" s="407">
        <v>0</v>
      </c>
      <c r="C267" s="407">
        <v>0</v>
      </c>
      <c r="D267" s="527" t="s">
        <v>514</v>
      </c>
      <c r="E267" s="298">
        <v>0</v>
      </c>
      <c r="F267" s="528" t="str">
        <f t="shared" si="24"/>
        <v xml:space="preserve"> </v>
      </c>
      <c r="G267" s="529"/>
      <c r="H267" s="529"/>
      <c r="I267" s="529"/>
      <c r="J267" s="529"/>
      <c r="K267" s="529"/>
      <c r="L267" s="529"/>
      <c r="M267" s="529"/>
      <c r="N267" s="529"/>
      <c r="O267" s="529"/>
      <c r="P267" s="529"/>
      <c r="Q267" s="529"/>
      <c r="R267" s="529"/>
      <c r="S267" s="529"/>
      <c r="T267" s="529"/>
      <c r="U267" s="529"/>
      <c r="V267" s="529"/>
      <c r="W267" s="529"/>
      <c r="X267" s="529"/>
      <c r="Y267" s="529"/>
      <c r="Z267" s="529"/>
      <c r="AA267" s="545"/>
      <c r="AB267" s="498"/>
      <c r="AC267" s="545"/>
      <c r="AD267" s="545"/>
      <c r="AE267" s="498"/>
      <c r="AF267" s="498"/>
      <c r="AG267" s="498"/>
      <c r="AH267" s="498"/>
      <c r="AI267" s="498"/>
      <c r="AJ267" s="7"/>
      <c r="AK267" s="529"/>
      <c r="AL267" s="534"/>
      <c r="AM267" s="530"/>
      <c r="AN267" s="529"/>
      <c r="AO267" s="529"/>
      <c r="AP267" s="533"/>
      <c r="AQ267" s="533"/>
      <c r="AR267" s="533"/>
      <c r="AS267" s="530"/>
      <c r="AT267" s="530"/>
      <c r="AU267" s="537"/>
      <c r="AV267" s="532" t="str">
        <f t="shared" si="25"/>
        <v xml:space="preserve"> </v>
      </c>
      <c r="AW267" s="298">
        <f t="shared" si="26"/>
        <v>0</v>
      </c>
      <c r="AX267" s="533"/>
    </row>
    <row r="268" spans="1:51" ht="13">
      <c r="A268" s="525" t="s">
        <v>1099</v>
      </c>
      <c r="B268" s="407" t="s">
        <v>514</v>
      </c>
      <c r="C268" s="407" t="str">
        <f t="shared" ref="C268:C278" si="28">IFERROR(MINUTE(C$5)-MINUTE(D268)," ")</f>
        <v xml:space="preserve"> </v>
      </c>
      <c r="D268" s="527" t="s">
        <v>514</v>
      </c>
      <c r="E268" s="298">
        <v>0</v>
      </c>
      <c r="F268" s="528" t="str">
        <f t="shared" si="24"/>
        <v xml:space="preserve"> </v>
      </c>
      <c r="G268" s="498"/>
      <c r="H268" s="498"/>
      <c r="I268" s="536"/>
      <c r="J268" s="498"/>
      <c r="K268" s="498"/>
      <c r="L268" s="498"/>
      <c r="M268" s="498"/>
      <c r="N268" s="529"/>
      <c r="O268" s="498"/>
      <c r="P268" s="498"/>
      <c r="Q268" s="498"/>
      <c r="R268" s="498"/>
      <c r="S268" s="498"/>
      <c r="T268" s="498"/>
      <c r="U268" s="498"/>
      <c r="V268" s="536"/>
      <c r="W268" s="498"/>
      <c r="X268" s="498"/>
      <c r="Y268" s="498"/>
      <c r="Z268" s="498"/>
      <c r="AA268" s="533"/>
      <c r="AB268" s="529"/>
      <c r="AC268" s="538"/>
      <c r="AD268" s="538"/>
      <c r="AE268" s="529"/>
      <c r="AF268" s="529"/>
      <c r="AG268" s="529"/>
      <c r="AH268" s="529"/>
      <c r="AI268" s="529"/>
      <c r="AJ268" s="7"/>
      <c r="AK268" s="530"/>
      <c r="AL268" s="533"/>
      <c r="AM268" s="492"/>
      <c r="AN268" s="530"/>
      <c r="AO268" s="530"/>
      <c r="AP268" s="533"/>
      <c r="AQ268" s="533"/>
      <c r="AR268" s="533"/>
      <c r="AS268" s="533"/>
      <c r="AT268" s="533"/>
      <c r="AU268" s="537"/>
      <c r="AV268" s="532" t="str">
        <f t="shared" si="25"/>
        <v xml:space="preserve"> </v>
      </c>
      <c r="AW268" s="298">
        <f t="shared" si="26"/>
        <v>0</v>
      </c>
      <c r="AX268" s="533"/>
      <c r="AY268" s="3"/>
    </row>
    <row r="269" spans="1:51" ht="13">
      <c r="A269" s="53" t="s">
        <v>381</v>
      </c>
      <c r="B269" s="407" t="s">
        <v>514</v>
      </c>
      <c r="C269" s="407" t="str">
        <f t="shared" si="28"/>
        <v xml:space="preserve"> </v>
      </c>
      <c r="D269" s="527" t="s">
        <v>514</v>
      </c>
      <c r="E269" s="298">
        <v>0</v>
      </c>
      <c r="F269" s="528" t="str">
        <f t="shared" si="24"/>
        <v xml:space="preserve"> </v>
      </c>
      <c r="G269" s="534"/>
      <c r="H269" s="534"/>
      <c r="I269" s="492"/>
      <c r="J269" s="492"/>
      <c r="K269" s="492"/>
      <c r="L269" s="492"/>
      <c r="M269" s="492"/>
      <c r="N269" s="529"/>
      <c r="O269" s="492"/>
      <c r="P269" s="492"/>
      <c r="Q269" s="492"/>
      <c r="R269" s="492"/>
      <c r="S269" s="492"/>
      <c r="T269" s="492"/>
      <c r="U269" s="492"/>
      <c r="V269" s="492"/>
      <c r="W269" s="530"/>
      <c r="X269" s="530"/>
      <c r="Y269" s="530"/>
      <c r="Z269" s="530"/>
      <c r="AA269" s="533"/>
      <c r="AB269" s="529"/>
      <c r="AC269" s="538"/>
      <c r="AD269" s="538"/>
      <c r="AE269" s="529"/>
      <c r="AF269" s="529"/>
      <c r="AG269" s="529"/>
      <c r="AH269" s="529"/>
      <c r="AI269" s="529"/>
      <c r="AJ269" s="7"/>
      <c r="AK269" s="530"/>
      <c r="AL269" s="533"/>
      <c r="AM269" s="492"/>
      <c r="AN269" s="530"/>
      <c r="AO269" s="530"/>
      <c r="AP269" s="533"/>
      <c r="AQ269" s="533"/>
      <c r="AR269" s="533"/>
      <c r="AS269" s="533"/>
      <c r="AT269" s="533"/>
      <c r="AU269" s="537"/>
      <c r="AV269" s="532" t="str">
        <f t="shared" si="25"/>
        <v xml:space="preserve"> </v>
      </c>
      <c r="AW269" s="298">
        <f t="shared" si="26"/>
        <v>0</v>
      </c>
      <c r="AX269" s="533"/>
    </row>
    <row r="270" spans="1:51" ht="13">
      <c r="A270" s="535" t="s">
        <v>1197</v>
      </c>
      <c r="B270" s="407" t="s">
        <v>514</v>
      </c>
      <c r="C270" s="407" t="str">
        <f t="shared" si="28"/>
        <v xml:space="preserve"> </v>
      </c>
      <c r="D270" s="527" t="s">
        <v>514</v>
      </c>
      <c r="E270" s="298">
        <v>0</v>
      </c>
      <c r="F270" s="528" t="str">
        <f t="shared" si="24"/>
        <v xml:space="preserve"> </v>
      </c>
      <c r="G270" s="534"/>
      <c r="H270" s="534"/>
      <c r="I270" s="492"/>
      <c r="J270" s="534"/>
      <c r="K270" s="534"/>
      <c r="L270" s="534"/>
      <c r="M270" s="534"/>
      <c r="N270" s="529"/>
      <c r="O270" s="534"/>
      <c r="P270" s="534"/>
      <c r="Q270" s="534"/>
      <c r="R270" s="534"/>
      <c r="S270" s="534"/>
      <c r="T270" s="534"/>
      <c r="U270" s="534"/>
      <c r="V270" s="534"/>
      <c r="W270" s="529"/>
      <c r="X270" s="529"/>
      <c r="Y270" s="529"/>
      <c r="Z270" s="529"/>
      <c r="AA270" s="529"/>
      <c r="AB270" s="529"/>
      <c r="AC270" s="538"/>
      <c r="AD270" s="538"/>
      <c r="AE270" s="529"/>
      <c r="AF270" s="529"/>
      <c r="AG270" s="529"/>
      <c r="AH270" s="529"/>
      <c r="AI270" s="529"/>
      <c r="AJ270" s="7"/>
      <c r="AK270" s="529"/>
      <c r="AL270" s="538"/>
      <c r="AM270" s="534"/>
      <c r="AN270" s="530"/>
      <c r="AO270" s="530"/>
      <c r="AP270" s="533"/>
      <c r="AQ270" s="533"/>
      <c r="AR270" s="533"/>
      <c r="AS270" s="533"/>
      <c r="AT270" s="533"/>
      <c r="AU270" s="544"/>
      <c r="AV270" s="532" t="str">
        <f t="shared" si="25"/>
        <v xml:space="preserve"> </v>
      </c>
      <c r="AW270" s="298">
        <f t="shared" si="26"/>
        <v>0</v>
      </c>
      <c r="AX270" s="533"/>
    </row>
    <row r="271" spans="1:51" ht="13">
      <c r="A271" s="53" t="s">
        <v>17</v>
      </c>
      <c r="B271" s="407" t="s">
        <v>514</v>
      </c>
      <c r="C271" s="407" t="str">
        <f t="shared" si="28"/>
        <v xml:space="preserve"> </v>
      </c>
      <c r="D271" s="527" t="s">
        <v>514</v>
      </c>
      <c r="E271" s="298">
        <v>0</v>
      </c>
      <c r="F271" s="528" t="str">
        <f t="shared" si="24"/>
        <v xml:space="preserve"> </v>
      </c>
      <c r="G271" s="492"/>
      <c r="H271" s="492"/>
      <c r="I271" s="492"/>
      <c r="J271" s="492"/>
      <c r="K271" s="492"/>
      <c r="L271" s="492"/>
      <c r="M271" s="492"/>
      <c r="N271" s="529"/>
      <c r="O271" s="492"/>
      <c r="P271" s="492"/>
      <c r="Q271" s="492"/>
      <c r="R271" s="492"/>
      <c r="S271" s="492"/>
      <c r="T271" s="492"/>
      <c r="U271" s="492"/>
      <c r="V271" s="492"/>
      <c r="W271" s="530"/>
      <c r="X271" s="530"/>
      <c r="Y271" s="530"/>
      <c r="Z271" s="530"/>
      <c r="AA271" s="538"/>
      <c r="AB271" s="529"/>
      <c r="AC271" s="538"/>
      <c r="AD271" s="538"/>
      <c r="AE271" s="529"/>
      <c r="AF271" s="529"/>
      <c r="AG271" s="529"/>
      <c r="AH271" s="529"/>
      <c r="AI271" s="529"/>
      <c r="AJ271" s="7"/>
      <c r="AK271" s="529"/>
      <c r="AL271" s="538"/>
      <c r="AM271" s="534"/>
      <c r="AN271" s="529"/>
      <c r="AO271" s="529"/>
      <c r="AP271" s="533"/>
      <c r="AQ271" s="533"/>
      <c r="AR271" s="533"/>
      <c r="AS271" s="533"/>
      <c r="AT271" s="533"/>
      <c r="AU271" s="544"/>
      <c r="AV271" s="532" t="str">
        <f t="shared" si="25"/>
        <v xml:space="preserve"> </v>
      </c>
      <c r="AW271" s="298">
        <f t="shared" si="26"/>
        <v>0</v>
      </c>
      <c r="AX271" s="533"/>
    </row>
    <row r="272" spans="1:51" ht="13">
      <c r="A272" s="53" t="s">
        <v>696</v>
      </c>
      <c r="B272" s="407" t="s">
        <v>514</v>
      </c>
      <c r="C272" s="407" t="str">
        <f t="shared" si="28"/>
        <v xml:space="preserve"> </v>
      </c>
      <c r="D272" s="527" t="s">
        <v>514</v>
      </c>
      <c r="E272" s="298">
        <v>0</v>
      </c>
      <c r="F272" s="528" t="str">
        <f t="shared" si="24"/>
        <v xml:space="preserve"> </v>
      </c>
      <c r="G272" s="498"/>
      <c r="H272" s="498"/>
      <c r="I272" s="536"/>
      <c r="J272" s="498"/>
      <c r="K272" s="498"/>
      <c r="L272" s="498"/>
      <c r="M272" s="498"/>
      <c r="N272" s="529"/>
      <c r="O272" s="492"/>
      <c r="P272" s="492"/>
      <c r="Q272" s="492"/>
      <c r="R272" s="492"/>
      <c r="S272" s="492"/>
      <c r="T272" s="492"/>
      <c r="U272" s="492"/>
      <c r="V272" s="534"/>
      <c r="W272" s="529"/>
      <c r="X272" s="529"/>
      <c r="Y272" s="529"/>
      <c r="Z272" s="529"/>
      <c r="AA272" s="533"/>
      <c r="AB272" s="529"/>
      <c r="AC272" s="538"/>
      <c r="AD272" s="538"/>
      <c r="AE272" s="529"/>
      <c r="AF272" s="529"/>
      <c r="AG272" s="529"/>
      <c r="AH272" s="529"/>
      <c r="AI272" s="529"/>
      <c r="AJ272" s="7"/>
      <c r="AK272" s="530"/>
      <c r="AL272" s="533"/>
      <c r="AM272" s="492"/>
      <c r="AN272" s="530"/>
      <c r="AO272" s="530"/>
      <c r="AP272" s="533"/>
      <c r="AQ272" s="533"/>
      <c r="AR272" s="533"/>
      <c r="AS272" s="533"/>
      <c r="AT272" s="533"/>
      <c r="AU272" s="544"/>
      <c r="AV272" s="532" t="str">
        <f t="shared" si="25"/>
        <v xml:space="preserve"> </v>
      </c>
      <c r="AW272" s="298">
        <f t="shared" si="26"/>
        <v>0</v>
      </c>
      <c r="AX272" s="533"/>
    </row>
    <row r="273" spans="1:52" ht="13">
      <c r="A273" s="53" t="s">
        <v>697</v>
      </c>
      <c r="B273" s="407" t="s">
        <v>514</v>
      </c>
      <c r="C273" s="407" t="str">
        <f t="shared" si="28"/>
        <v xml:space="preserve"> </v>
      </c>
      <c r="D273" s="527" t="s">
        <v>514</v>
      </c>
      <c r="E273" s="298">
        <v>0</v>
      </c>
      <c r="F273" s="528" t="str">
        <f t="shared" si="24"/>
        <v xml:space="preserve"> </v>
      </c>
      <c r="G273" s="534"/>
      <c r="H273" s="534"/>
      <c r="I273" s="492"/>
      <c r="J273" s="492"/>
      <c r="K273" s="492"/>
      <c r="L273" s="492"/>
      <c r="M273" s="492"/>
      <c r="N273" s="529"/>
      <c r="O273" s="492"/>
      <c r="P273" s="492"/>
      <c r="Q273" s="492"/>
      <c r="R273" s="492"/>
      <c r="S273" s="492"/>
      <c r="T273" s="492"/>
      <c r="U273" s="492"/>
      <c r="V273" s="534"/>
      <c r="W273" s="529"/>
      <c r="X273" s="529"/>
      <c r="Y273" s="529"/>
      <c r="Z273" s="529"/>
      <c r="AA273" s="533"/>
      <c r="AB273" s="529"/>
      <c r="AC273" s="538"/>
      <c r="AD273" s="538"/>
      <c r="AE273" s="529"/>
      <c r="AF273" s="529"/>
      <c r="AG273" s="529"/>
      <c r="AH273" s="529"/>
      <c r="AI273" s="529"/>
      <c r="AJ273" s="7"/>
      <c r="AK273" s="530"/>
      <c r="AL273" s="533"/>
      <c r="AM273" s="492"/>
      <c r="AN273" s="530"/>
      <c r="AO273" s="530"/>
      <c r="AP273" s="533"/>
      <c r="AQ273" s="533"/>
      <c r="AR273" s="533"/>
      <c r="AS273" s="533"/>
      <c r="AT273" s="533"/>
      <c r="AU273" s="537"/>
      <c r="AV273" s="532" t="str">
        <f t="shared" si="25"/>
        <v xml:space="preserve"> </v>
      </c>
      <c r="AW273" s="298">
        <f t="shared" si="26"/>
        <v>0</v>
      </c>
      <c r="AX273" s="533"/>
    </row>
    <row r="274" spans="1:52" ht="13">
      <c r="A274" s="535" t="s">
        <v>1198</v>
      </c>
      <c r="B274" s="407" t="s">
        <v>514</v>
      </c>
      <c r="C274" s="407" t="str">
        <f t="shared" si="28"/>
        <v xml:space="preserve"> </v>
      </c>
      <c r="D274" s="527" t="s">
        <v>514</v>
      </c>
      <c r="E274" s="298">
        <v>0</v>
      </c>
      <c r="F274" s="528" t="str">
        <f t="shared" si="24"/>
        <v xml:space="preserve"> </v>
      </c>
      <c r="G274" s="534"/>
      <c r="H274" s="534"/>
      <c r="I274" s="492"/>
      <c r="J274" s="534"/>
      <c r="K274" s="534"/>
      <c r="L274" s="534"/>
      <c r="M274" s="534"/>
      <c r="N274" s="529"/>
      <c r="O274" s="534"/>
      <c r="P274" s="534"/>
      <c r="Q274" s="534"/>
      <c r="R274" s="534"/>
      <c r="S274" s="534"/>
      <c r="T274" s="534"/>
      <c r="U274" s="534"/>
      <c r="V274" s="534"/>
      <c r="W274" s="529"/>
      <c r="X274" s="529"/>
      <c r="Y274" s="529"/>
      <c r="Z274" s="529"/>
      <c r="AA274" s="529"/>
      <c r="AB274" s="529"/>
      <c r="AC274" s="538"/>
      <c r="AD274" s="538"/>
      <c r="AE274" s="529"/>
      <c r="AF274" s="529"/>
      <c r="AG274" s="529"/>
      <c r="AH274" s="529"/>
      <c r="AI274" s="529"/>
      <c r="AJ274" s="7"/>
      <c r="AK274" s="529"/>
      <c r="AL274" s="529"/>
      <c r="AM274" s="534"/>
      <c r="AN274" s="530"/>
      <c r="AO274" s="530"/>
      <c r="AP274" s="533"/>
      <c r="AQ274" s="533"/>
      <c r="AR274" s="533"/>
      <c r="AS274" s="533"/>
      <c r="AT274" s="533"/>
      <c r="AU274" s="537"/>
      <c r="AV274" s="532" t="str">
        <f t="shared" si="25"/>
        <v xml:space="preserve"> </v>
      </c>
      <c r="AW274" s="298">
        <f t="shared" si="26"/>
        <v>0</v>
      </c>
      <c r="AX274" s="533"/>
    </row>
    <row r="275" spans="1:52" ht="13">
      <c r="A275" s="525" t="s">
        <v>893</v>
      </c>
      <c r="B275" s="407" t="s">
        <v>514</v>
      </c>
      <c r="C275" s="407" t="str">
        <f t="shared" si="28"/>
        <v xml:space="preserve"> </v>
      </c>
      <c r="D275" s="527" t="s">
        <v>514</v>
      </c>
      <c r="E275" s="298">
        <v>0</v>
      </c>
      <c r="F275" s="528" t="str">
        <f t="shared" si="24"/>
        <v xml:space="preserve"> </v>
      </c>
      <c r="G275" s="529"/>
      <c r="H275" s="529"/>
      <c r="I275" s="534"/>
      <c r="J275" s="529"/>
      <c r="K275" s="529"/>
      <c r="L275" s="529"/>
      <c r="M275" s="529"/>
      <c r="N275" s="529"/>
      <c r="O275" s="529"/>
      <c r="P275" s="529"/>
      <c r="Q275" s="529"/>
      <c r="R275" s="529"/>
      <c r="S275" s="529"/>
      <c r="T275" s="529"/>
      <c r="U275" s="529"/>
      <c r="V275" s="534"/>
      <c r="W275" s="529"/>
      <c r="X275" s="529"/>
      <c r="Y275" s="529"/>
      <c r="Z275" s="529"/>
      <c r="AA275" s="533"/>
      <c r="AB275" s="529"/>
      <c r="AC275" s="538"/>
      <c r="AD275" s="538"/>
      <c r="AE275" s="529"/>
      <c r="AF275" s="529"/>
      <c r="AG275" s="529"/>
      <c r="AH275" s="529"/>
      <c r="AI275" s="529"/>
      <c r="AJ275" s="7"/>
      <c r="AK275" s="530"/>
      <c r="AL275" s="533"/>
      <c r="AM275" s="492"/>
      <c r="AN275" s="530"/>
      <c r="AO275" s="530"/>
      <c r="AP275" s="533"/>
      <c r="AQ275" s="533"/>
      <c r="AR275" s="533"/>
      <c r="AS275" s="533"/>
      <c r="AT275" s="533"/>
      <c r="AU275" s="537"/>
      <c r="AV275" s="532" t="str">
        <f t="shared" si="25"/>
        <v xml:space="preserve"> </v>
      </c>
      <c r="AW275" s="298">
        <f t="shared" si="26"/>
        <v>0</v>
      </c>
      <c r="AX275" s="533"/>
    </row>
    <row r="276" spans="1:52" ht="13">
      <c r="A276" s="535" t="s">
        <v>361</v>
      </c>
      <c r="B276" s="407" t="s">
        <v>514</v>
      </c>
      <c r="C276" s="407" t="str">
        <f t="shared" si="28"/>
        <v xml:space="preserve"> </v>
      </c>
      <c r="D276" s="527" t="s">
        <v>514</v>
      </c>
      <c r="E276" s="298">
        <v>0</v>
      </c>
      <c r="F276" s="528" t="str">
        <f t="shared" si="24"/>
        <v xml:space="preserve"> </v>
      </c>
      <c r="G276" s="492"/>
      <c r="H276" s="492"/>
      <c r="I276" s="492"/>
      <c r="J276" s="492"/>
      <c r="K276" s="492"/>
      <c r="L276" s="492"/>
      <c r="M276" s="492"/>
      <c r="N276" s="529"/>
      <c r="O276" s="492"/>
      <c r="P276" s="492"/>
      <c r="Q276" s="492"/>
      <c r="R276" s="492"/>
      <c r="S276" s="492"/>
      <c r="T276" s="492"/>
      <c r="U276" s="492"/>
      <c r="V276" s="534"/>
      <c r="W276" s="529"/>
      <c r="X276" s="529"/>
      <c r="Y276" s="529"/>
      <c r="Z276" s="529"/>
      <c r="AA276" s="533"/>
      <c r="AB276" s="529"/>
      <c r="AC276" s="538"/>
      <c r="AD276" s="538"/>
      <c r="AE276" s="529"/>
      <c r="AF276" s="529"/>
      <c r="AG276" s="529"/>
      <c r="AH276" s="529"/>
      <c r="AI276" s="529"/>
      <c r="AJ276" s="7"/>
      <c r="AK276" s="530"/>
      <c r="AL276" s="533"/>
      <c r="AM276" s="492"/>
      <c r="AN276" s="530"/>
      <c r="AO276" s="530"/>
      <c r="AP276" s="533"/>
      <c r="AQ276" s="533"/>
      <c r="AR276" s="533"/>
      <c r="AS276" s="533"/>
      <c r="AT276" s="533"/>
      <c r="AU276" s="537"/>
      <c r="AV276" s="532" t="str">
        <f t="shared" si="25"/>
        <v xml:space="preserve"> </v>
      </c>
      <c r="AW276" s="298">
        <f t="shared" si="26"/>
        <v>0</v>
      </c>
      <c r="AX276" s="533"/>
    </row>
    <row r="277" spans="1:52" ht="13">
      <c r="A277" s="525" t="s">
        <v>1039</v>
      </c>
      <c r="B277" s="407" t="s">
        <v>514</v>
      </c>
      <c r="C277" s="407" t="str">
        <f t="shared" si="28"/>
        <v xml:space="preserve"> </v>
      </c>
      <c r="D277" s="527" t="s">
        <v>514</v>
      </c>
      <c r="E277" s="298">
        <v>0</v>
      </c>
      <c r="F277" s="528" t="str">
        <f t="shared" si="24"/>
        <v xml:space="preserve"> </v>
      </c>
      <c r="G277" s="498"/>
      <c r="H277" s="498"/>
      <c r="I277" s="536"/>
      <c r="J277" s="498"/>
      <c r="K277" s="498"/>
      <c r="L277" s="498"/>
      <c r="M277" s="498"/>
      <c r="N277" s="529"/>
      <c r="O277" s="498"/>
      <c r="P277" s="498"/>
      <c r="Q277" s="498"/>
      <c r="R277" s="498"/>
      <c r="S277" s="498"/>
      <c r="T277" s="498"/>
      <c r="U277" s="498"/>
      <c r="V277" s="536"/>
      <c r="W277" s="498"/>
      <c r="X277" s="498"/>
      <c r="Y277" s="498"/>
      <c r="Z277" s="498"/>
      <c r="AA277" s="533"/>
      <c r="AB277" s="529"/>
      <c r="AC277" s="538"/>
      <c r="AD277" s="538"/>
      <c r="AE277" s="529"/>
      <c r="AF277" s="529"/>
      <c r="AG277" s="529"/>
      <c r="AH277" s="529"/>
      <c r="AI277" s="529"/>
      <c r="AJ277" s="7"/>
      <c r="AK277" s="530"/>
      <c r="AL277" s="533"/>
      <c r="AM277" s="492"/>
      <c r="AN277" s="530"/>
      <c r="AO277" s="530"/>
      <c r="AP277" s="533"/>
      <c r="AQ277" s="533"/>
      <c r="AR277" s="533"/>
      <c r="AS277" s="533"/>
      <c r="AT277" s="533"/>
      <c r="AU277" s="537"/>
      <c r="AV277" s="532" t="str">
        <f t="shared" si="25"/>
        <v xml:space="preserve"> </v>
      </c>
      <c r="AW277" s="298">
        <f t="shared" si="26"/>
        <v>0</v>
      </c>
      <c r="AX277" s="533"/>
      <c r="AY277" s="3"/>
    </row>
    <row r="278" spans="1:52" ht="13">
      <c r="A278" s="53" t="s">
        <v>510</v>
      </c>
      <c r="B278" s="407" t="s">
        <v>514</v>
      </c>
      <c r="C278" s="407" t="str">
        <f t="shared" si="28"/>
        <v xml:space="preserve"> </v>
      </c>
      <c r="D278" s="527" t="s">
        <v>514</v>
      </c>
      <c r="E278" s="298">
        <v>0</v>
      </c>
      <c r="F278" s="528" t="str">
        <f t="shared" si="24"/>
        <v xml:space="preserve"> </v>
      </c>
      <c r="G278" s="534"/>
      <c r="H278" s="534"/>
      <c r="I278" s="492"/>
      <c r="J278" s="492"/>
      <c r="K278" s="492"/>
      <c r="L278" s="492"/>
      <c r="M278" s="492"/>
      <c r="N278" s="529"/>
      <c r="O278" s="492"/>
      <c r="P278" s="492"/>
      <c r="Q278" s="492"/>
      <c r="R278" s="492"/>
      <c r="S278" s="492"/>
      <c r="T278" s="492"/>
      <c r="U278" s="492"/>
      <c r="V278" s="534"/>
      <c r="W278" s="529"/>
      <c r="X278" s="529"/>
      <c r="Y278" s="529"/>
      <c r="Z278" s="529"/>
      <c r="AA278" s="533"/>
      <c r="AB278" s="529"/>
      <c r="AC278" s="538"/>
      <c r="AD278" s="538"/>
      <c r="AE278" s="529"/>
      <c r="AF278" s="529"/>
      <c r="AG278" s="529"/>
      <c r="AH278" s="529"/>
      <c r="AI278" s="529"/>
      <c r="AJ278" s="7"/>
      <c r="AK278" s="530"/>
      <c r="AL278" s="533"/>
      <c r="AM278" s="492"/>
      <c r="AN278" s="530"/>
      <c r="AO278" s="530"/>
      <c r="AP278" s="533"/>
      <c r="AQ278" s="533"/>
      <c r="AR278" s="533"/>
      <c r="AS278" s="533"/>
      <c r="AT278" s="533"/>
      <c r="AU278" s="544"/>
      <c r="AV278" s="532" t="str">
        <f t="shared" si="25"/>
        <v xml:space="preserve"> </v>
      </c>
      <c r="AW278" s="298">
        <f t="shared" si="26"/>
        <v>0</v>
      </c>
      <c r="AX278" s="533"/>
    </row>
    <row r="279" spans="1:52" ht="13">
      <c r="A279" s="535" t="s">
        <v>1311</v>
      </c>
      <c r="B279" s="407">
        <v>0</v>
      </c>
      <c r="C279" s="407">
        <v>0</v>
      </c>
      <c r="D279" s="527" t="s">
        <v>514</v>
      </c>
      <c r="E279" s="298">
        <v>0</v>
      </c>
      <c r="F279" s="528" t="str">
        <f t="shared" si="24"/>
        <v xml:space="preserve"> </v>
      </c>
      <c r="G279" s="529"/>
      <c r="H279" s="529"/>
      <c r="I279" s="529"/>
      <c r="J279" s="529"/>
      <c r="K279" s="529"/>
      <c r="L279" s="529"/>
      <c r="M279" s="529"/>
      <c r="N279" s="529"/>
      <c r="O279" s="529"/>
      <c r="P279" s="529"/>
      <c r="Q279" s="529"/>
      <c r="R279" s="529"/>
      <c r="S279" s="529"/>
      <c r="T279" s="529"/>
      <c r="U279" s="529"/>
      <c r="V279" s="529"/>
      <c r="W279" s="498"/>
      <c r="X279" s="498"/>
      <c r="Y279" s="498"/>
      <c r="Z279" s="498"/>
      <c r="AA279" s="498"/>
      <c r="AB279" s="498"/>
      <c r="AC279" s="498"/>
      <c r="AD279" s="498"/>
      <c r="AE279" s="498"/>
      <c r="AF279" s="498"/>
      <c r="AG279" s="498"/>
      <c r="AH279" s="498"/>
      <c r="AI279" s="498"/>
      <c r="AJ279" s="122"/>
      <c r="AK279" s="498"/>
      <c r="AL279" s="498"/>
      <c r="AM279" s="536"/>
      <c r="AN279" s="498"/>
      <c r="AO279" s="498"/>
      <c r="AP279" s="533"/>
      <c r="AQ279" s="533"/>
      <c r="AR279" s="533"/>
      <c r="AS279" s="530"/>
      <c r="AT279" s="530"/>
      <c r="AU279" s="537"/>
      <c r="AV279" s="532" t="str">
        <f t="shared" si="25"/>
        <v xml:space="preserve"> </v>
      </c>
      <c r="AW279" s="298">
        <f t="shared" si="26"/>
        <v>0</v>
      </c>
      <c r="AX279" s="533"/>
      <c r="AZ279" s="3"/>
    </row>
    <row r="280" spans="1:52" ht="13">
      <c r="A280" s="525" t="s">
        <v>951</v>
      </c>
      <c r="B280" s="407" t="s">
        <v>514</v>
      </c>
      <c r="C280" s="407" t="str">
        <f t="shared" ref="C280:C311" si="29">IFERROR(MINUTE(C$5)-MINUTE(D280)," ")</f>
        <v xml:space="preserve"> </v>
      </c>
      <c r="D280" s="527" t="s">
        <v>514</v>
      </c>
      <c r="E280" s="298">
        <v>0</v>
      </c>
      <c r="F280" s="528" t="str">
        <f t="shared" si="24"/>
        <v xml:space="preserve"> </v>
      </c>
      <c r="G280" s="498"/>
      <c r="H280" s="498"/>
      <c r="I280" s="536"/>
      <c r="J280" s="498"/>
      <c r="K280" s="498"/>
      <c r="L280" s="498"/>
      <c r="M280" s="498"/>
      <c r="N280" s="529"/>
      <c r="O280" s="498"/>
      <c r="P280" s="498"/>
      <c r="Q280" s="498"/>
      <c r="R280" s="498"/>
      <c r="S280" s="498"/>
      <c r="T280" s="498"/>
      <c r="U280" s="498"/>
      <c r="V280" s="534"/>
      <c r="W280" s="529"/>
      <c r="X280" s="529"/>
      <c r="Y280" s="529"/>
      <c r="Z280" s="529"/>
      <c r="AA280" s="533"/>
      <c r="AB280" s="529"/>
      <c r="AC280" s="538"/>
      <c r="AD280" s="538"/>
      <c r="AE280" s="529"/>
      <c r="AF280" s="529"/>
      <c r="AG280" s="529"/>
      <c r="AH280" s="529"/>
      <c r="AI280" s="529"/>
      <c r="AJ280" s="7"/>
      <c r="AK280" s="530"/>
      <c r="AL280" s="533"/>
      <c r="AM280" s="492"/>
      <c r="AN280" s="530"/>
      <c r="AO280" s="530"/>
      <c r="AP280" s="533"/>
      <c r="AQ280" s="533"/>
      <c r="AR280" s="533"/>
      <c r="AS280" s="533"/>
      <c r="AT280" s="533"/>
      <c r="AU280" s="537"/>
      <c r="AV280" s="532" t="str">
        <f t="shared" si="25"/>
        <v xml:space="preserve"> </v>
      </c>
      <c r="AW280" s="298">
        <f t="shared" si="26"/>
        <v>0</v>
      </c>
      <c r="AX280" s="533"/>
    </row>
    <row r="281" spans="1:52" s="3" customFormat="1" ht="13">
      <c r="A281" s="525" t="s">
        <v>876</v>
      </c>
      <c r="B281" s="407" t="s">
        <v>514</v>
      </c>
      <c r="C281" s="407" t="str">
        <f t="shared" si="29"/>
        <v xml:space="preserve"> </v>
      </c>
      <c r="D281" s="527" t="s">
        <v>514</v>
      </c>
      <c r="E281" s="298">
        <v>0</v>
      </c>
      <c r="F281" s="528" t="str">
        <f t="shared" si="24"/>
        <v xml:space="preserve"> </v>
      </c>
      <c r="G281" s="498"/>
      <c r="H281" s="498"/>
      <c r="I281" s="536"/>
      <c r="J281" s="498"/>
      <c r="K281" s="498"/>
      <c r="L281" s="498"/>
      <c r="M281" s="498"/>
      <c r="N281" s="529"/>
      <c r="O281" s="498"/>
      <c r="P281" s="498"/>
      <c r="Q281" s="498"/>
      <c r="R281" s="498"/>
      <c r="S281" s="498"/>
      <c r="T281" s="498"/>
      <c r="U281" s="498"/>
      <c r="V281" s="536"/>
      <c r="W281" s="498"/>
      <c r="X281" s="498"/>
      <c r="Y281" s="498"/>
      <c r="Z281" s="498"/>
      <c r="AA281" s="533"/>
      <c r="AB281" s="529"/>
      <c r="AC281" s="538"/>
      <c r="AD281" s="538"/>
      <c r="AE281" s="529"/>
      <c r="AF281" s="529"/>
      <c r="AG281" s="529"/>
      <c r="AH281" s="529"/>
      <c r="AI281" s="529"/>
      <c r="AJ281" s="122"/>
      <c r="AK281" s="530"/>
      <c r="AL281" s="533"/>
      <c r="AM281" s="492"/>
      <c r="AN281" s="530"/>
      <c r="AO281" s="530"/>
      <c r="AP281" s="538"/>
      <c r="AQ281" s="538"/>
      <c r="AR281" s="538"/>
      <c r="AS281" s="538"/>
      <c r="AT281" s="538"/>
      <c r="AU281" s="537"/>
      <c r="AV281" s="532" t="str">
        <f t="shared" si="25"/>
        <v xml:space="preserve"> </v>
      </c>
      <c r="AW281" s="298">
        <f t="shared" si="26"/>
        <v>0</v>
      </c>
      <c r="AX281" s="533"/>
      <c r="AY281"/>
    </row>
    <row r="282" spans="1:52" ht="13">
      <c r="A282" s="535" t="s">
        <v>1199</v>
      </c>
      <c r="B282" s="407" t="s">
        <v>514</v>
      </c>
      <c r="C282" s="407" t="str">
        <f t="shared" si="29"/>
        <v xml:space="preserve"> </v>
      </c>
      <c r="D282" s="527" t="s">
        <v>514</v>
      </c>
      <c r="E282" s="298">
        <v>0</v>
      </c>
      <c r="F282" s="528" t="str">
        <f t="shared" si="24"/>
        <v xml:space="preserve"> </v>
      </c>
      <c r="G282" s="534"/>
      <c r="H282" s="534"/>
      <c r="I282" s="492"/>
      <c r="J282" s="534"/>
      <c r="K282" s="534"/>
      <c r="L282" s="534"/>
      <c r="M282" s="534"/>
      <c r="N282" s="529"/>
      <c r="O282" s="534"/>
      <c r="P282" s="534"/>
      <c r="Q282" s="534"/>
      <c r="R282" s="534"/>
      <c r="S282" s="534"/>
      <c r="T282" s="534"/>
      <c r="U282" s="534"/>
      <c r="V282" s="534"/>
      <c r="W282" s="529"/>
      <c r="X282" s="529"/>
      <c r="Y282" s="529"/>
      <c r="Z282" s="529"/>
      <c r="AA282" s="533"/>
      <c r="AB282" s="529"/>
      <c r="AC282" s="538"/>
      <c r="AD282" s="538"/>
      <c r="AE282" s="529"/>
      <c r="AF282" s="529"/>
      <c r="AG282" s="529"/>
      <c r="AH282" s="529"/>
      <c r="AI282" s="529"/>
      <c r="AJ282" s="7"/>
      <c r="AK282" s="530"/>
      <c r="AL282" s="533"/>
      <c r="AM282" s="492"/>
      <c r="AN282" s="530"/>
      <c r="AO282" s="530"/>
      <c r="AP282" s="533"/>
      <c r="AQ282" s="533"/>
      <c r="AR282" s="533"/>
      <c r="AS282" s="533"/>
      <c r="AT282" s="533"/>
      <c r="AU282" s="537"/>
      <c r="AV282" s="532" t="str">
        <f t="shared" si="25"/>
        <v xml:space="preserve"> </v>
      </c>
      <c r="AW282" s="298">
        <f t="shared" si="26"/>
        <v>0</v>
      </c>
      <c r="AX282" s="533"/>
    </row>
    <row r="283" spans="1:52" ht="13">
      <c r="A283" s="535" t="s">
        <v>1200</v>
      </c>
      <c r="B283" s="407" t="s">
        <v>514</v>
      </c>
      <c r="C283" s="407" t="str">
        <f t="shared" si="29"/>
        <v xml:space="preserve"> </v>
      </c>
      <c r="D283" s="527" t="s">
        <v>514</v>
      </c>
      <c r="E283" s="298">
        <v>0</v>
      </c>
      <c r="F283" s="528" t="str">
        <f t="shared" si="24"/>
        <v xml:space="preserve"> </v>
      </c>
      <c r="G283" s="534"/>
      <c r="H283" s="534"/>
      <c r="I283" s="492"/>
      <c r="J283" s="534"/>
      <c r="K283" s="534"/>
      <c r="L283" s="534"/>
      <c r="M283" s="534"/>
      <c r="N283" s="529"/>
      <c r="O283" s="534"/>
      <c r="P283" s="534"/>
      <c r="Q283" s="534"/>
      <c r="R283" s="534"/>
      <c r="S283" s="534"/>
      <c r="T283" s="534"/>
      <c r="U283" s="534"/>
      <c r="V283" s="534"/>
      <c r="W283" s="529"/>
      <c r="X283" s="529"/>
      <c r="Y283" s="529"/>
      <c r="Z283" s="529"/>
      <c r="AA283" s="529"/>
      <c r="AB283" s="529"/>
      <c r="AC283" s="538"/>
      <c r="AD283" s="538"/>
      <c r="AE283" s="529"/>
      <c r="AF283" s="529"/>
      <c r="AG283" s="529"/>
      <c r="AH283" s="529"/>
      <c r="AI283" s="529"/>
      <c r="AJ283" s="122"/>
      <c r="AK283" s="529"/>
      <c r="AL283" s="529"/>
      <c r="AM283" s="534"/>
      <c r="AN283" s="530"/>
      <c r="AO283" s="530"/>
      <c r="AP283" s="533"/>
      <c r="AQ283" s="533"/>
      <c r="AR283" s="533"/>
      <c r="AS283" s="533"/>
      <c r="AT283" s="533"/>
      <c r="AU283" s="537"/>
      <c r="AV283" s="532" t="str">
        <f t="shared" si="25"/>
        <v xml:space="preserve"> </v>
      </c>
      <c r="AW283" s="298">
        <f t="shared" si="26"/>
        <v>0</v>
      </c>
      <c r="AX283" s="533"/>
      <c r="AZ283" s="3"/>
    </row>
    <row r="284" spans="1:52" ht="13">
      <c r="A284" s="525" t="s">
        <v>1101</v>
      </c>
      <c r="B284" s="407" t="s">
        <v>514</v>
      </c>
      <c r="C284" s="407" t="str">
        <f t="shared" si="29"/>
        <v xml:space="preserve"> </v>
      </c>
      <c r="D284" s="527" t="s">
        <v>514</v>
      </c>
      <c r="E284" s="298">
        <v>0</v>
      </c>
      <c r="F284" s="528" t="str">
        <f t="shared" si="24"/>
        <v xml:space="preserve"> </v>
      </c>
      <c r="G284" s="498"/>
      <c r="H284" s="498"/>
      <c r="I284" s="536"/>
      <c r="J284" s="498"/>
      <c r="K284" s="498"/>
      <c r="L284" s="498"/>
      <c r="M284" s="498"/>
      <c r="N284" s="529"/>
      <c r="O284" s="498"/>
      <c r="P284" s="498"/>
      <c r="Q284" s="498"/>
      <c r="R284" s="498"/>
      <c r="S284" s="498"/>
      <c r="T284" s="498"/>
      <c r="U284" s="498"/>
      <c r="V284" s="536"/>
      <c r="W284" s="498"/>
      <c r="X284" s="498"/>
      <c r="Y284" s="498"/>
      <c r="Z284" s="498"/>
      <c r="AA284" s="533"/>
      <c r="AB284" s="529"/>
      <c r="AC284" s="538"/>
      <c r="AD284" s="538"/>
      <c r="AE284" s="529"/>
      <c r="AF284" s="529"/>
      <c r="AG284" s="529"/>
      <c r="AH284" s="529"/>
      <c r="AI284" s="529"/>
      <c r="AJ284" s="7"/>
      <c r="AK284" s="530"/>
      <c r="AL284" s="533"/>
      <c r="AM284" s="492"/>
      <c r="AN284" s="530"/>
      <c r="AO284" s="530"/>
      <c r="AP284" s="533"/>
      <c r="AQ284" s="533"/>
      <c r="AR284" s="533"/>
      <c r="AS284" s="533"/>
      <c r="AT284" s="533"/>
      <c r="AU284" s="537"/>
      <c r="AV284" s="532" t="str">
        <f t="shared" si="25"/>
        <v xml:space="preserve"> </v>
      </c>
      <c r="AW284" s="298">
        <f t="shared" si="26"/>
        <v>0</v>
      </c>
      <c r="AX284" s="533"/>
    </row>
    <row r="285" spans="1:52" ht="13">
      <c r="A285" s="525" t="s">
        <v>782</v>
      </c>
      <c r="B285" s="407" t="s">
        <v>514</v>
      </c>
      <c r="C285" s="407" t="str">
        <f t="shared" si="29"/>
        <v xml:space="preserve"> </v>
      </c>
      <c r="D285" s="527" t="s">
        <v>514</v>
      </c>
      <c r="E285" s="298">
        <v>0</v>
      </c>
      <c r="F285" s="528" t="str">
        <f t="shared" si="24"/>
        <v xml:space="preserve"> </v>
      </c>
      <c r="G285" s="536"/>
      <c r="H285" s="536"/>
      <c r="I285" s="536"/>
      <c r="J285" s="536"/>
      <c r="K285" s="536"/>
      <c r="L285" s="536"/>
      <c r="M285" s="536"/>
      <c r="N285" s="529"/>
      <c r="O285" s="536"/>
      <c r="P285" s="536"/>
      <c r="Q285" s="536"/>
      <c r="R285" s="536"/>
      <c r="S285" s="536"/>
      <c r="T285" s="536"/>
      <c r="U285" s="536"/>
      <c r="V285" s="536"/>
      <c r="W285" s="498"/>
      <c r="X285" s="498"/>
      <c r="Y285" s="498"/>
      <c r="Z285" s="498"/>
      <c r="AA285" s="533"/>
      <c r="AB285" s="529"/>
      <c r="AC285" s="538"/>
      <c r="AD285" s="538"/>
      <c r="AE285" s="529"/>
      <c r="AF285" s="529"/>
      <c r="AG285" s="529"/>
      <c r="AH285" s="529"/>
      <c r="AI285" s="529"/>
      <c r="AJ285" s="7"/>
      <c r="AK285" s="530"/>
      <c r="AL285" s="533"/>
      <c r="AM285" s="492"/>
      <c r="AN285" s="530"/>
      <c r="AO285" s="530"/>
      <c r="AP285" s="533"/>
      <c r="AQ285" s="533"/>
      <c r="AR285" s="533"/>
      <c r="AS285" s="533"/>
      <c r="AT285" s="533"/>
      <c r="AU285" s="544"/>
      <c r="AV285" s="532" t="str">
        <f t="shared" si="25"/>
        <v xml:space="preserve"> </v>
      </c>
      <c r="AW285" s="298">
        <f t="shared" si="26"/>
        <v>0</v>
      </c>
      <c r="AX285" s="533"/>
    </row>
    <row r="286" spans="1:52" ht="13">
      <c r="A286" s="525" t="s">
        <v>950</v>
      </c>
      <c r="B286" s="407" t="s">
        <v>514</v>
      </c>
      <c r="C286" s="407" t="str">
        <f t="shared" si="29"/>
        <v xml:space="preserve"> </v>
      </c>
      <c r="D286" s="527" t="s">
        <v>514</v>
      </c>
      <c r="E286" s="298">
        <v>0</v>
      </c>
      <c r="F286" s="528" t="str">
        <f t="shared" si="24"/>
        <v xml:space="preserve"> </v>
      </c>
      <c r="G286" s="536"/>
      <c r="H286" s="536"/>
      <c r="I286" s="536"/>
      <c r="J286" s="536"/>
      <c r="K286" s="536"/>
      <c r="L286" s="536"/>
      <c r="M286" s="536"/>
      <c r="N286" s="529"/>
      <c r="O286" s="567"/>
      <c r="P286" s="529"/>
      <c r="Q286" s="529"/>
      <c r="R286" s="529"/>
      <c r="S286" s="529"/>
      <c r="T286" s="529"/>
      <c r="U286" s="529"/>
      <c r="V286" s="492"/>
      <c r="W286" s="530"/>
      <c r="X286" s="530"/>
      <c r="Y286" s="530"/>
      <c r="Z286" s="530"/>
      <c r="AA286" s="533"/>
      <c r="AB286" s="529"/>
      <c r="AC286" s="538"/>
      <c r="AD286" s="538"/>
      <c r="AE286" s="529"/>
      <c r="AF286" s="529"/>
      <c r="AG286" s="529"/>
      <c r="AH286" s="529"/>
      <c r="AI286" s="529"/>
      <c r="AJ286" s="7"/>
      <c r="AK286" s="530"/>
      <c r="AL286" s="533"/>
      <c r="AM286" s="492"/>
      <c r="AN286" s="530"/>
      <c r="AO286" s="530"/>
      <c r="AP286" s="533"/>
      <c r="AQ286" s="533"/>
      <c r="AR286" s="533"/>
      <c r="AS286" s="533"/>
      <c r="AT286" s="533"/>
      <c r="AU286" s="537"/>
      <c r="AV286" s="532" t="str">
        <f t="shared" si="25"/>
        <v xml:space="preserve"> </v>
      </c>
      <c r="AW286" s="298">
        <f t="shared" si="26"/>
        <v>0</v>
      </c>
      <c r="AX286" s="533"/>
    </row>
    <row r="287" spans="1:52" ht="13">
      <c r="A287" s="525" t="s">
        <v>1126</v>
      </c>
      <c r="B287" s="407" t="s">
        <v>514</v>
      </c>
      <c r="C287" s="407" t="str">
        <f t="shared" si="29"/>
        <v xml:space="preserve"> </v>
      </c>
      <c r="D287" s="527" t="s">
        <v>514</v>
      </c>
      <c r="E287" s="298">
        <v>0</v>
      </c>
      <c r="F287" s="528" t="str">
        <f t="shared" si="24"/>
        <v xml:space="preserve"> </v>
      </c>
      <c r="G287" s="529"/>
      <c r="H287" s="529"/>
      <c r="I287" s="534"/>
      <c r="J287" s="529"/>
      <c r="K287" s="529"/>
      <c r="L287" s="529"/>
      <c r="M287" s="529"/>
      <c r="N287" s="529"/>
      <c r="O287" s="529"/>
      <c r="P287" s="529"/>
      <c r="Q287" s="529"/>
      <c r="R287" s="529"/>
      <c r="S287" s="529"/>
      <c r="T287" s="529"/>
      <c r="U287" s="529"/>
      <c r="V287" s="534"/>
      <c r="W287" s="529"/>
      <c r="X287" s="529"/>
      <c r="Y287" s="529"/>
      <c r="Z287" s="529"/>
      <c r="AA287" s="533"/>
      <c r="AB287" s="529"/>
      <c r="AC287" s="538"/>
      <c r="AD287" s="538"/>
      <c r="AE287" s="529"/>
      <c r="AF287" s="529"/>
      <c r="AG287" s="529"/>
      <c r="AH287" s="529"/>
      <c r="AI287" s="529"/>
      <c r="AJ287" s="7"/>
      <c r="AK287" s="530"/>
      <c r="AL287" s="533"/>
      <c r="AM287" s="492"/>
      <c r="AN287" s="530"/>
      <c r="AO287" s="530"/>
      <c r="AP287" s="533"/>
      <c r="AQ287" s="533"/>
      <c r="AR287" s="533"/>
      <c r="AS287" s="533"/>
      <c r="AT287" s="533"/>
      <c r="AU287" s="544"/>
      <c r="AV287" s="532" t="str">
        <f t="shared" si="25"/>
        <v xml:space="preserve"> </v>
      </c>
      <c r="AW287" s="298">
        <f t="shared" si="26"/>
        <v>0</v>
      </c>
      <c r="AX287" s="533"/>
    </row>
    <row r="288" spans="1:52" ht="13">
      <c r="A288" s="525" t="s">
        <v>949</v>
      </c>
      <c r="B288" s="407" t="s">
        <v>514</v>
      </c>
      <c r="C288" s="407" t="str">
        <f t="shared" si="29"/>
        <v xml:space="preserve"> </v>
      </c>
      <c r="D288" s="527" t="s">
        <v>514</v>
      </c>
      <c r="E288" s="298">
        <v>0</v>
      </c>
      <c r="F288" s="528" t="str">
        <f t="shared" si="24"/>
        <v xml:space="preserve"> </v>
      </c>
      <c r="G288" s="498"/>
      <c r="H288" s="498"/>
      <c r="I288" s="536"/>
      <c r="J288" s="498"/>
      <c r="K288" s="498"/>
      <c r="L288" s="498"/>
      <c r="M288" s="498"/>
      <c r="N288" s="529"/>
      <c r="O288" s="498"/>
      <c r="P288" s="498"/>
      <c r="Q288" s="498"/>
      <c r="R288" s="498"/>
      <c r="S288" s="498"/>
      <c r="T288" s="498"/>
      <c r="U288" s="498"/>
      <c r="V288" s="536"/>
      <c r="W288" s="498"/>
      <c r="X288" s="498"/>
      <c r="Y288" s="498"/>
      <c r="Z288" s="498"/>
      <c r="AA288" s="533"/>
      <c r="AB288" s="529"/>
      <c r="AC288" s="538"/>
      <c r="AD288" s="538"/>
      <c r="AE288" s="529"/>
      <c r="AF288" s="529"/>
      <c r="AG288" s="529"/>
      <c r="AH288" s="529"/>
      <c r="AI288" s="529"/>
      <c r="AJ288" s="7"/>
      <c r="AK288" s="530"/>
      <c r="AL288" s="533"/>
      <c r="AM288" s="492"/>
      <c r="AN288" s="530"/>
      <c r="AO288" s="530"/>
      <c r="AP288" s="533"/>
      <c r="AQ288" s="533"/>
      <c r="AR288" s="533"/>
      <c r="AS288" s="533"/>
      <c r="AT288" s="533"/>
      <c r="AU288" s="537"/>
      <c r="AV288" s="532" t="str">
        <f t="shared" si="25"/>
        <v xml:space="preserve"> </v>
      </c>
      <c r="AW288" s="298">
        <f t="shared" si="26"/>
        <v>0</v>
      </c>
      <c r="AX288" s="533"/>
    </row>
    <row r="289" spans="1:52" ht="13">
      <c r="A289" s="53" t="s">
        <v>539</v>
      </c>
      <c r="B289" s="407" t="s">
        <v>514</v>
      </c>
      <c r="C289" s="407" t="str">
        <f t="shared" si="29"/>
        <v xml:space="preserve"> </v>
      </c>
      <c r="D289" s="527" t="s">
        <v>514</v>
      </c>
      <c r="E289" s="298">
        <v>0</v>
      </c>
      <c r="F289" s="528" t="str">
        <f t="shared" si="24"/>
        <v xml:space="preserve"> </v>
      </c>
      <c r="G289" s="492"/>
      <c r="H289" s="492"/>
      <c r="I289" s="492"/>
      <c r="J289" s="492"/>
      <c r="K289" s="492"/>
      <c r="L289" s="492"/>
      <c r="M289" s="492"/>
      <c r="N289" s="529"/>
      <c r="O289" s="492"/>
      <c r="P289" s="492"/>
      <c r="Q289" s="492"/>
      <c r="R289" s="492"/>
      <c r="S289" s="492"/>
      <c r="T289" s="492"/>
      <c r="U289" s="492"/>
      <c r="V289" s="492"/>
      <c r="W289" s="530"/>
      <c r="X289" s="530"/>
      <c r="Y289" s="530"/>
      <c r="Z289" s="530"/>
      <c r="AA289" s="533"/>
      <c r="AB289" s="529"/>
      <c r="AC289" s="538"/>
      <c r="AD289" s="538"/>
      <c r="AE289" s="529"/>
      <c r="AF289" s="529"/>
      <c r="AG289" s="529"/>
      <c r="AH289" s="529"/>
      <c r="AI289" s="529"/>
      <c r="AJ289" s="7"/>
      <c r="AK289" s="530"/>
      <c r="AL289" s="533"/>
      <c r="AM289" s="492"/>
      <c r="AN289" s="530"/>
      <c r="AO289" s="530"/>
      <c r="AP289" s="533"/>
      <c r="AQ289" s="533"/>
      <c r="AR289" s="533"/>
      <c r="AS289" s="533"/>
      <c r="AT289" s="533"/>
      <c r="AU289" s="537"/>
      <c r="AV289" s="532" t="str">
        <f t="shared" si="25"/>
        <v xml:space="preserve"> </v>
      </c>
      <c r="AW289" s="298">
        <f t="shared" si="26"/>
        <v>0</v>
      </c>
      <c r="AX289" s="533"/>
      <c r="AY289" s="3"/>
    </row>
    <row r="290" spans="1:52" ht="13">
      <c r="A290" s="535" t="s">
        <v>1202</v>
      </c>
      <c r="B290" s="407" t="s">
        <v>514</v>
      </c>
      <c r="C290" s="407" t="str">
        <f t="shared" si="29"/>
        <v xml:space="preserve"> </v>
      </c>
      <c r="D290" s="527" t="s">
        <v>514</v>
      </c>
      <c r="E290" s="298">
        <v>0</v>
      </c>
      <c r="F290" s="528" t="str">
        <f t="shared" si="24"/>
        <v xml:space="preserve"> </v>
      </c>
      <c r="G290" s="534"/>
      <c r="H290" s="534"/>
      <c r="I290" s="492"/>
      <c r="J290" s="534"/>
      <c r="K290" s="534"/>
      <c r="L290" s="534"/>
      <c r="M290" s="534"/>
      <c r="N290" s="529"/>
      <c r="O290" s="534"/>
      <c r="P290" s="534"/>
      <c r="Q290" s="534"/>
      <c r="R290" s="534"/>
      <c r="S290" s="534"/>
      <c r="T290" s="534"/>
      <c r="U290" s="534"/>
      <c r="V290" s="534"/>
      <c r="W290" s="529"/>
      <c r="X290" s="529"/>
      <c r="Y290" s="529"/>
      <c r="Z290" s="529"/>
      <c r="AA290" s="533"/>
      <c r="AB290" s="529"/>
      <c r="AC290" s="538"/>
      <c r="AD290" s="538"/>
      <c r="AE290" s="529"/>
      <c r="AF290" s="529"/>
      <c r="AG290" s="529"/>
      <c r="AH290" s="529"/>
      <c r="AI290" s="529"/>
      <c r="AJ290" s="7"/>
      <c r="AK290" s="530"/>
      <c r="AL290" s="533"/>
      <c r="AM290" s="492"/>
      <c r="AN290" s="530"/>
      <c r="AO290" s="530"/>
      <c r="AP290" s="538"/>
      <c r="AQ290" s="538"/>
      <c r="AR290" s="538"/>
      <c r="AS290" s="538"/>
      <c r="AT290" s="538"/>
      <c r="AU290" s="537"/>
      <c r="AV290" s="532" t="str">
        <f t="shared" si="25"/>
        <v xml:space="preserve"> </v>
      </c>
      <c r="AW290" s="298">
        <f t="shared" si="26"/>
        <v>0</v>
      </c>
      <c r="AX290" s="533"/>
    </row>
    <row r="291" spans="1:52" ht="13">
      <c r="A291" s="525" t="s">
        <v>947</v>
      </c>
      <c r="B291" s="407" t="s">
        <v>514</v>
      </c>
      <c r="C291" s="407" t="str">
        <f t="shared" si="29"/>
        <v xml:space="preserve"> </v>
      </c>
      <c r="D291" s="527" t="s">
        <v>514</v>
      </c>
      <c r="E291" s="298">
        <v>0</v>
      </c>
      <c r="F291" s="528" t="str">
        <f t="shared" si="24"/>
        <v xml:space="preserve"> </v>
      </c>
      <c r="G291" s="498"/>
      <c r="H291" s="498"/>
      <c r="I291" s="536"/>
      <c r="J291" s="498"/>
      <c r="K291" s="498"/>
      <c r="L291" s="498"/>
      <c r="M291" s="498"/>
      <c r="N291" s="529"/>
      <c r="O291" s="498"/>
      <c r="P291" s="498"/>
      <c r="Q291" s="498"/>
      <c r="R291" s="498"/>
      <c r="S291" s="498"/>
      <c r="T291" s="498"/>
      <c r="U291" s="498"/>
      <c r="V291" s="536"/>
      <c r="W291" s="498"/>
      <c r="X291" s="498"/>
      <c r="Y291" s="498"/>
      <c r="Z291" s="498"/>
      <c r="AA291" s="533"/>
      <c r="AB291" s="529"/>
      <c r="AC291" s="538"/>
      <c r="AD291" s="538"/>
      <c r="AE291" s="529"/>
      <c r="AF291" s="529"/>
      <c r="AG291" s="529"/>
      <c r="AH291" s="529"/>
      <c r="AI291" s="529"/>
      <c r="AJ291" s="7"/>
      <c r="AK291" s="530"/>
      <c r="AL291" s="533"/>
      <c r="AM291" s="492"/>
      <c r="AN291" s="530"/>
      <c r="AO291" s="530"/>
      <c r="AP291" s="533"/>
      <c r="AQ291" s="533"/>
      <c r="AR291" s="533"/>
      <c r="AS291" s="533"/>
      <c r="AT291" s="533"/>
      <c r="AU291" s="537"/>
      <c r="AV291" s="532" t="str">
        <f t="shared" si="25"/>
        <v xml:space="preserve"> </v>
      </c>
      <c r="AW291" s="298">
        <f t="shared" si="26"/>
        <v>0</v>
      </c>
      <c r="AX291" s="533"/>
    </row>
    <row r="292" spans="1:52" ht="12.75" customHeight="1">
      <c r="A292" s="53" t="s">
        <v>1040</v>
      </c>
      <c r="B292" s="407" t="s">
        <v>514</v>
      </c>
      <c r="C292" s="407" t="str">
        <f t="shared" si="29"/>
        <v xml:space="preserve"> </v>
      </c>
      <c r="D292" s="527" t="s">
        <v>514</v>
      </c>
      <c r="E292" s="298">
        <v>0</v>
      </c>
      <c r="F292" s="528" t="str">
        <f t="shared" si="24"/>
        <v xml:space="preserve"> </v>
      </c>
      <c r="G292" s="492"/>
      <c r="H292" s="492"/>
      <c r="I292" s="492"/>
      <c r="J292" s="492"/>
      <c r="K292" s="492"/>
      <c r="L292" s="492"/>
      <c r="M292" s="492"/>
      <c r="N292" s="529"/>
      <c r="O292" s="492"/>
      <c r="P292" s="492"/>
      <c r="Q292" s="492"/>
      <c r="R292" s="492"/>
      <c r="S292" s="492"/>
      <c r="T292" s="492"/>
      <c r="U292" s="492"/>
      <c r="V292" s="492"/>
      <c r="W292" s="530"/>
      <c r="X292" s="530"/>
      <c r="Y292" s="530"/>
      <c r="Z292" s="530"/>
      <c r="AA292" s="533"/>
      <c r="AB292" s="529"/>
      <c r="AC292" s="538"/>
      <c r="AD292" s="538"/>
      <c r="AE292" s="529"/>
      <c r="AF292" s="529"/>
      <c r="AG292" s="529"/>
      <c r="AH292" s="529"/>
      <c r="AI292" s="529"/>
      <c r="AJ292" s="7"/>
      <c r="AK292" s="530"/>
      <c r="AL292" s="533"/>
      <c r="AM292" s="492"/>
      <c r="AN292" s="530"/>
      <c r="AO292" s="530"/>
      <c r="AP292" s="533"/>
      <c r="AQ292" s="533"/>
      <c r="AR292" s="533"/>
      <c r="AS292" s="533"/>
      <c r="AT292" s="533"/>
      <c r="AU292" s="537"/>
      <c r="AV292" s="532" t="str">
        <f t="shared" si="25"/>
        <v xml:space="preserve"> </v>
      </c>
      <c r="AW292" s="298">
        <f t="shared" si="26"/>
        <v>0</v>
      </c>
      <c r="AX292" s="533"/>
    </row>
    <row r="293" spans="1:52" ht="12.75" customHeight="1">
      <c r="A293" s="53" t="s">
        <v>614</v>
      </c>
      <c r="B293" s="407" t="s">
        <v>514</v>
      </c>
      <c r="C293" s="407" t="str">
        <f t="shared" si="29"/>
        <v xml:space="preserve"> </v>
      </c>
      <c r="D293" s="527" t="s">
        <v>514</v>
      </c>
      <c r="E293" s="298">
        <v>0</v>
      </c>
      <c r="F293" s="528" t="str">
        <f t="shared" si="24"/>
        <v xml:space="preserve"> </v>
      </c>
      <c r="G293" s="492"/>
      <c r="H293" s="492"/>
      <c r="I293" s="492"/>
      <c r="J293" s="492"/>
      <c r="K293" s="492"/>
      <c r="L293" s="492"/>
      <c r="M293" s="492"/>
      <c r="N293" s="529"/>
      <c r="O293" s="492"/>
      <c r="P293" s="492"/>
      <c r="Q293" s="492"/>
      <c r="R293" s="492"/>
      <c r="S293" s="492"/>
      <c r="T293" s="492"/>
      <c r="U293" s="492"/>
      <c r="V293" s="492"/>
      <c r="W293" s="530"/>
      <c r="X293" s="530"/>
      <c r="Y293" s="530"/>
      <c r="Z293" s="530"/>
      <c r="AA293" s="533"/>
      <c r="AB293" s="529"/>
      <c r="AC293" s="538"/>
      <c r="AD293" s="538"/>
      <c r="AE293" s="529"/>
      <c r="AF293" s="529"/>
      <c r="AG293" s="529"/>
      <c r="AH293" s="529"/>
      <c r="AI293" s="529"/>
      <c r="AJ293" s="7"/>
      <c r="AK293" s="530"/>
      <c r="AL293" s="533"/>
      <c r="AM293" s="492"/>
      <c r="AN293" s="530"/>
      <c r="AO293" s="530"/>
      <c r="AP293" s="533"/>
      <c r="AQ293" s="533"/>
      <c r="AR293" s="533"/>
      <c r="AS293" s="533"/>
      <c r="AT293" s="533"/>
      <c r="AU293" s="537"/>
      <c r="AV293" s="532" t="str">
        <f t="shared" si="25"/>
        <v xml:space="preserve"> </v>
      </c>
      <c r="AW293" s="298">
        <f t="shared" si="26"/>
        <v>0</v>
      </c>
      <c r="AX293" s="533"/>
    </row>
    <row r="294" spans="1:52" s="3" customFormat="1" ht="13">
      <c r="A294" s="525" t="s">
        <v>1102</v>
      </c>
      <c r="B294" s="407" t="s">
        <v>514</v>
      </c>
      <c r="C294" s="407" t="str">
        <f t="shared" si="29"/>
        <v xml:space="preserve"> </v>
      </c>
      <c r="D294" s="527" t="s">
        <v>514</v>
      </c>
      <c r="E294" s="298">
        <v>0</v>
      </c>
      <c r="F294" s="528" t="str">
        <f t="shared" si="24"/>
        <v xml:space="preserve"> </v>
      </c>
      <c r="G294" s="498"/>
      <c r="H294" s="498"/>
      <c r="I294" s="536"/>
      <c r="J294" s="498"/>
      <c r="K294" s="498"/>
      <c r="L294" s="498"/>
      <c r="M294" s="498"/>
      <c r="N294" s="529"/>
      <c r="O294" s="498"/>
      <c r="P294" s="498"/>
      <c r="Q294" s="498"/>
      <c r="R294" s="498"/>
      <c r="S294" s="498"/>
      <c r="T294" s="498"/>
      <c r="U294" s="498"/>
      <c r="V294" s="536"/>
      <c r="W294" s="498"/>
      <c r="X294" s="498"/>
      <c r="Y294" s="498"/>
      <c r="Z294" s="498"/>
      <c r="AA294" s="538"/>
      <c r="AB294" s="529"/>
      <c r="AC294" s="538"/>
      <c r="AD294" s="538"/>
      <c r="AE294" s="529"/>
      <c r="AF294" s="529"/>
      <c r="AG294" s="529"/>
      <c r="AH294" s="529"/>
      <c r="AI294" s="529"/>
      <c r="AJ294" s="7"/>
      <c r="AK294" s="529"/>
      <c r="AL294" s="538"/>
      <c r="AM294" s="534"/>
      <c r="AN294" s="529"/>
      <c r="AO294" s="529"/>
      <c r="AP294" s="533"/>
      <c r="AQ294" s="533"/>
      <c r="AR294" s="533"/>
      <c r="AS294" s="533"/>
      <c r="AT294" s="533"/>
      <c r="AU294" s="537"/>
      <c r="AV294" s="532" t="str">
        <f t="shared" si="25"/>
        <v xml:space="preserve"> </v>
      </c>
      <c r="AW294" s="298">
        <f t="shared" si="26"/>
        <v>0</v>
      </c>
      <c r="AX294" s="533"/>
      <c r="AY294"/>
      <c r="AZ294"/>
    </row>
    <row r="295" spans="1:52" s="3" customFormat="1" ht="13">
      <c r="A295" s="535" t="s">
        <v>783</v>
      </c>
      <c r="B295" s="407">
        <v>11</v>
      </c>
      <c r="C295" s="407" t="str">
        <f>IFERROR(MINUTE(C$5)-MINUTE(D295)," ")</f>
        <v xml:space="preserve"> </v>
      </c>
      <c r="D295" s="527" t="s">
        <v>514</v>
      </c>
      <c r="E295" s="298">
        <v>0</v>
      </c>
      <c r="F295" s="528" t="str">
        <f t="shared" si="24"/>
        <v xml:space="preserve"> </v>
      </c>
      <c r="G295" s="529"/>
      <c r="H295" s="529"/>
      <c r="I295" s="529"/>
      <c r="J295" s="529"/>
      <c r="K295" s="529"/>
      <c r="L295" s="529"/>
      <c r="M295" s="529"/>
      <c r="N295" s="529"/>
      <c r="O295" s="529"/>
      <c r="P295" s="529"/>
      <c r="Q295" s="529"/>
      <c r="R295" s="529"/>
      <c r="S295" s="529"/>
      <c r="T295" s="529"/>
      <c r="U295" s="529"/>
      <c r="V295" s="529"/>
      <c r="W295" s="530"/>
      <c r="X295" s="530"/>
      <c r="Y295" s="530"/>
      <c r="Z295" s="530"/>
      <c r="AA295" s="533"/>
      <c r="AB295" s="529"/>
      <c r="AC295" s="538"/>
      <c r="AD295" s="538"/>
      <c r="AE295" s="529"/>
      <c r="AF295" s="529"/>
      <c r="AG295" s="529"/>
      <c r="AH295" s="529"/>
      <c r="AI295" s="529"/>
      <c r="AJ295" s="122"/>
      <c r="AK295" s="530"/>
      <c r="AL295" s="530"/>
      <c r="AM295" s="492"/>
      <c r="AN295" s="530"/>
      <c r="AO295" s="530"/>
      <c r="AP295" s="533"/>
      <c r="AQ295" s="533"/>
      <c r="AR295" s="533"/>
      <c r="AS295" s="530"/>
      <c r="AT295" s="530"/>
      <c r="AU295" s="544"/>
      <c r="AV295" s="532" t="str">
        <f t="shared" si="25"/>
        <v xml:space="preserve"> </v>
      </c>
      <c r="AW295" s="298">
        <f t="shared" si="26"/>
        <v>0</v>
      </c>
      <c r="AX295" s="533"/>
      <c r="AY295"/>
    </row>
    <row r="296" spans="1:52" ht="13">
      <c r="A296" s="535" t="s">
        <v>1203</v>
      </c>
      <c r="B296" s="407" t="s">
        <v>514</v>
      </c>
      <c r="C296" s="407" t="str">
        <f t="shared" si="29"/>
        <v xml:space="preserve"> </v>
      </c>
      <c r="D296" s="527" t="s">
        <v>514</v>
      </c>
      <c r="E296" s="298">
        <v>0</v>
      </c>
      <c r="F296" s="528" t="str">
        <f t="shared" si="24"/>
        <v xml:space="preserve"> </v>
      </c>
      <c r="G296" s="534"/>
      <c r="H296" s="534"/>
      <c r="I296" s="492"/>
      <c r="J296" s="534"/>
      <c r="K296" s="534"/>
      <c r="L296" s="534"/>
      <c r="M296" s="534"/>
      <c r="N296" s="529"/>
      <c r="O296" s="534"/>
      <c r="P296" s="534"/>
      <c r="Q296" s="534"/>
      <c r="R296" s="534"/>
      <c r="S296" s="534"/>
      <c r="T296" s="534"/>
      <c r="U296" s="534"/>
      <c r="V296" s="534"/>
      <c r="W296" s="529"/>
      <c r="X296" s="529"/>
      <c r="Y296" s="529"/>
      <c r="Z296" s="529"/>
      <c r="AA296" s="533"/>
      <c r="AB296" s="529"/>
      <c r="AC296" s="538"/>
      <c r="AD296" s="538"/>
      <c r="AE296" s="529"/>
      <c r="AF296" s="529"/>
      <c r="AG296" s="529"/>
      <c r="AH296" s="529"/>
      <c r="AI296" s="529"/>
      <c r="AJ296" s="7"/>
      <c r="AK296" s="530"/>
      <c r="AL296" s="533"/>
      <c r="AM296" s="492"/>
      <c r="AN296" s="530"/>
      <c r="AO296" s="530"/>
      <c r="AP296" s="533"/>
      <c r="AQ296" s="533"/>
      <c r="AR296" s="533"/>
      <c r="AS296" s="533"/>
      <c r="AT296" s="533"/>
      <c r="AU296" s="537"/>
      <c r="AV296" s="532" t="str">
        <f t="shared" si="25"/>
        <v xml:space="preserve"> </v>
      </c>
      <c r="AW296" s="298">
        <f t="shared" si="26"/>
        <v>0</v>
      </c>
      <c r="AX296" s="533"/>
      <c r="AY296" s="3"/>
    </row>
    <row r="297" spans="1:52" ht="13">
      <c r="A297" s="53" t="s">
        <v>343</v>
      </c>
      <c r="B297" s="407" t="s">
        <v>514</v>
      </c>
      <c r="C297" s="407" t="str">
        <f t="shared" si="29"/>
        <v xml:space="preserve"> </v>
      </c>
      <c r="D297" s="527" t="s">
        <v>514</v>
      </c>
      <c r="E297" s="298">
        <v>0</v>
      </c>
      <c r="F297" s="528" t="str">
        <f t="shared" si="24"/>
        <v xml:space="preserve"> </v>
      </c>
      <c r="G297" s="534"/>
      <c r="H297" s="534"/>
      <c r="I297" s="492"/>
      <c r="J297" s="492"/>
      <c r="K297" s="492"/>
      <c r="L297" s="492"/>
      <c r="M297" s="492"/>
      <c r="N297" s="529"/>
      <c r="O297" s="492"/>
      <c r="P297" s="492"/>
      <c r="Q297" s="492"/>
      <c r="R297" s="492"/>
      <c r="S297" s="492"/>
      <c r="T297" s="492"/>
      <c r="U297" s="492"/>
      <c r="V297" s="534"/>
      <c r="W297" s="529"/>
      <c r="X297" s="529"/>
      <c r="Y297" s="529"/>
      <c r="Z297" s="529"/>
      <c r="AA297" s="533"/>
      <c r="AB297" s="529"/>
      <c r="AC297" s="538"/>
      <c r="AD297" s="538"/>
      <c r="AE297" s="529"/>
      <c r="AF297" s="529"/>
      <c r="AG297" s="529"/>
      <c r="AH297" s="529"/>
      <c r="AI297" s="529"/>
      <c r="AJ297" s="7"/>
      <c r="AK297" s="530"/>
      <c r="AL297" s="533"/>
      <c r="AM297" s="492"/>
      <c r="AN297" s="530"/>
      <c r="AO297" s="530"/>
      <c r="AP297" s="533"/>
      <c r="AQ297" s="533"/>
      <c r="AR297" s="533"/>
      <c r="AS297" s="533"/>
      <c r="AT297" s="533"/>
      <c r="AU297" s="537"/>
      <c r="AV297" s="532" t="str">
        <f t="shared" si="25"/>
        <v xml:space="preserve"> </v>
      </c>
      <c r="AW297" s="298">
        <f t="shared" si="26"/>
        <v>0</v>
      </c>
      <c r="AX297" s="533"/>
    </row>
    <row r="298" spans="1:52" ht="13">
      <c r="A298" s="535" t="s">
        <v>1204</v>
      </c>
      <c r="B298" s="407" t="s">
        <v>514</v>
      </c>
      <c r="C298" s="407" t="str">
        <f t="shared" si="29"/>
        <v xml:space="preserve"> </v>
      </c>
      <c r="D298" s="527" t="s">
        <v>514</v>
      </c>
      <c r="E298" s="298">
        <v>0</v>
      </c>
      <c r="F298" s="528" t="str">
        <f t="shared" si="24"/>
        <v xml:space="preserve"> </v>
      </c>
      <c r="G298" s="534"/>
      <c r="H298" s="534"/>
      <c r="I298" s="492"/>
      <c r="J298" s="534"/>
      <c r="K298" s="534"/>
      <c r="L298" s="534"/>
      <c r="M298" s="534"/>
      <c r="N298" s="529"/>
      <c r="O298" s="534"/>
      <c r="P298" s="534"/>
      <c r="Q298" s="534"/>
      <c r="R298" s="534"/>
      <c r="S298" s="534"/>
      <c r="T298" s="534"/>
      <c r="U298" s="534"/>
      <c r="V298" s="534"/>
      <c r="W298" s="529"/>
      <c r="X298" s="529"/>
      <c r="Y298" s="529"/>
      <c r="Z298" s="529"/>
      <c r="AA298" s="529"/>
      <c r="AB298" s="529"/>
      <c r="AC298" s="538"/>
      <c r="AD298" s="538"/>
      <c r="AE298" s="529"/>
      <c r="AF298" s="529"/>
      <c r="AG298" s="529"/>
      <c r="AH298" s="529"/>
      <c r="AI298" s="529"/>
      <c r="AJ298" s="7"/>
      <c r="AK298" s="529"/>
      <c r="AL298" s="529"/>
      <c r="AM298" s="534"/>
      <c r="AN298" s="530"/>
      <c r="AO298" s="530"/>
      <c r="AP298" s="533"/>
      <c r="AQ298" s="533"/>
      <c r="AR298" s="533"/>
      <c r="AS298" s="533"/>
      <c r="AT298" s="533"/>
      <c r="AU298" s="537"/>
      <c r="AV298" s="532" t="str">
        <f t="shared" si="25"/>
        <v xml:space="preserve"> </v>
      </c>
      <c r="AW298" s="298">
        <f t="shared" si="26"/>
        <v>0</v>
      </c>
      <c r="AX298" s="533"/>
    </row>
    <row r="299" spans="1:52" ht="13">
      <c r="A299" s="53" t="s">
        <v>698</v>
      </c>
      <c r="B299" s="407" t="s">
        <v>514</v>
      </c>
      <c r="C299" s="407" t="str">
        <f t="shared" si="29"/>
        <v xml:space="preserve"> </v>
      </c>
      <c r="D299" s="527" t="s">
        <v>514</v>
      </c>
      <c r="E299" s="298">
        <v>0</v>
      </c>
      <c r="F299" s="528" t="str">
        <f t="shared" si="24"/>
        <v xml:space="preserve"> </v>
      </c>
      <c r="G299" s="492"/>
      <c r="H299" s="492"/>
      <c r="I299" s="492"/>
      <c r="J299" s="492"/>
      <c r="K299" s="492"/>
      <c r="L299" s="492"/>
      <c r="M299" s="492"/>
      <c r="N299" s="529"/>
      <c r="O299" s="492"/>
      <c r="P299" s="492"/>
      <c r="Q299" s="492"/>
      <c r="R299" s="492"/>
      <c r="S299" s="492"/>
      <c r="T299" s="492"/>
      <c r="U299" s="492"/>
      <c r="V299" s="492"/>
      <c r="W299" s="530"/>
      <c r="X299" s="530"/>
      <c r="Y299" s="530"/>
      <c r="Z299" s="530"/>
      <c r="AA299" s="533"/>
      <c r="AB299" s="529"/>
      <c r="AC299" s="538"/>
      <c r="AD299" s="538"/>
      <c r="AE299" s="529"/>
      <c r="AF299" s="529"/>
      <c r="AG299" s="529"/>
      <c r="AH299" s="529"/>
      <c r="AI299" s="529"/>
      <c r="AJ299" s="7"/>
      <c r="AK299" s="530"/>
      <c r="AL299" s="533"/>
      <c r="AM299" s="492"/>
      <c r="AN299" s="530"/>
      <c r="AO299" s="530"/>
      <c r="AP299" s="533"/>
      <c r="AQ299" s="533"/>
      <c r="AR299" s="533"/>
      <c r="AS299" s="533"/>
      <c r="AT299" s="533"/>
      <c r="AU299" s="537"/>
      <c r="AV299" s="532" t="str">
        <f t="shared" si="25"/>
        <v xml:space="preserve"> </v>
      </c>
      <c r="AW299" s="298">
        <f t="shared" si="26"/>
        <v>0</v>
      </c>
      <c r="AX299" s="533"/>
    </row>
    <row r="300" spans="1:52" ht="13">
      <c r="A300" s="525" t="s">
        <v>896</v>
      </c>
      <c r="B300" s="407" t="s">
        <v>514</v>
      </c>
      <c r="C300" s="407" t="str">
        <f t="shared" si="29"/>
        <v xml:space="preserve"> </v>
      </c>
      <c r="D300" s="527" t="s">
        <v>514</v>
      </c>
      <c r="E300" s="298">
        <v>0</v>
      </c>
      <c r="F300" s="528" t="str">
        <f t="shared" si="24"/>
        <v xml:space="preserve"> </v>
      </c>
      <c r="G300" s="498"/>
      <c r="H300" s="498"/>
      <c r="I300" s="536"/>
      <c r="J300" s="498"/>
      <c r="K300" s="498"/>
      <c r="L300" s="498"/>
      <c r="M300" s="498"/>
      <c r="N300" s="529"/>
      <c r="O300" s="498"/>
      <c r="P300" s="498"/>
      <c r="Q300" s="498"/>
      <c r="R300" s="498"/>
      <c r="S300" s="498"/>
      <c r="T300" s="498"/>
      <c r="U300" s="498"/>
      <c r="V300" s="536"/>
      <c r="W300" s="498"/>
      <c r="X300" s="498"/>
      <c r="Y300" s="498"/>
      <c r="Z300" s="498"/>
      <c r="AA300" s="533"/>
      <c r="AB300" s="529"/>
      <c r="AC300" s="538"/>
      <c r="AD300" s="538"/>
      <c r="AE300" s="529"/>
      <c r="AF300" s="529"/>
      <c r="AG300" s="529"/>
      <c r="AH300" s="529"/>
      <c r="AI300" s="529"/>
      <c r="AJ300" s="7"/>
      <c r="AK300" s="530"/>
      <c r="AL300" s="533"/>
      <c r="AM300" s="492"/>
      <c r="AN300" s="530"/>
      <c r="AO300" s="530"/>
      <c r="AP300" s="533"/>
      <c r="AQ300" s="533"/>
      <c r="AR300" s="533"/>
      <c r="AS300" s="533"/>
      <c r="AT300" s="533"/>
      <c r="AU300" s="537"/>
      <c r="AV300" s="532" t="str">
        <f t="shared" si="25"/>
        <v xml:space="preserve"> </v>
      </c>
      <c r="AW300" s="298">
        <f t="shared" si="26"/>
        <v>0</v>
      </c>
      <c r="AX300" s="533"/>
    </row>
    <row r="301" spans="1:52" ht="13">
      <c r="A301" s="525" t="s">
        <v>1042</v>
      </c>
      <c r="B301" s="407" t="s">
        <v>514</v>
      </c>
      <c r="C301" s="407" t="str">
        <f t="shared" si="29"/>
        <v xml:space="preserve"> </v>
      </c>
      <c r="D301" s="527" t="s">
        <v>514</v>
      </c>
      <c r="E301" s="298">
        <v>0</v>
      </c>
      <c r="F301" s="528" t="str">
        <f t="shared" si="24"/>
        <v xml:space="preserve"> </v>
      </c>
      <c r="G301" s="529"/>
      <c r="H301" s="529"/>
      <c r="I301" s="534"/>
      <c r="J301" s="529"/>
      <c r="K301" s="529"/>
      <c r="L301" s="529"/>
      <c r="M301" s="529"/>
      <c r="N301" s="529"/>
      <c r="O301" s="529"/>
      <c r="P301" s="529"/>
      <c r="Q301" s="529"/>
      <c r="R301" s="529"/>
      <c r="S301" s="529"/>
      <c r="T301" s="529"/>
      <c r="U301" s="529"/>
      <c r="V301" s="536"/>
      <c r="W301" s="498"/>
      <c r="X301" s="498"/>
      <c r="Y301" s="498"/>
      <c r="Z301" s="498"/>
      <c r="AA301" s="533"/>
      <c r="AB301" s="529"/>
      <c r="AC301" s="538"/>
      <c r="AD301" s="538"/>
      <c r="AE301" s="529"/>
      <c r="AF301" s="529"/>
      <c r="AG301" s="529"/>
      <c r="AH301" s="529"/>
      <c r="AI301" s="529"/>
      <c r="AJ301" s="7"/>
      <c r="AK301" s="530"/>
      <c r="AL301" s="533"/>
      <c r="AM301" s="492"/>
      <c r="AN301" s="530"/>
      <c r="AO301" s="530"/>
      <c r="AP301" s="533"/>
      <c r="AQ301" s="533"/>
      <c r="AR301" s="533"/>
      <c r="AS301" s="533"/>
      <c r="AT301" s="533"/>
      <c r="AU301" s="537"/>
      <c r="AV301" s="532" t="str">
        <f t="shared" si="25"/>
        <v xml:space="preserve"> </v>
      </c>
      <c r="AW301" s="298">
        <f t="shared" si="26"/>
        <v>0</v>
      </c>
      <c r="AX301" s="533"/>
    </row>
    <row r="302" spans="1:52" ht="13">
      <c r="A302" s="53" t="s">
        <v>186</v>
      </c>
      <c r="B302" s="407" t="s">
        <v>514</v>
      </c>
      <c r="C302" s="407" t="str">
        <f t="shared" si="29"/>
        <v xml:space="preserve"> </v>
      </c>
      <c r="D302" s="527" t="s">
        <v>514</v>
      </c>
      <c r="E302" s="298">
        <v>0</v>
      </c>
      <c r="F302" s="528" t="str">
        <f t="shared" si="24"/>
        <v xml:space="preserve"> </v>
      </c>
      <c r="G302" s="534"/>
      <c r="H302" s="534"/>
      <c r="I302" s="492"/>
      <c r="J302" s="492"/>
      <c r="K302" s="492"/>
      <c r="L302" s="492"/>
      <c r="M302" s="492"/>
      <c r="N302" s="529"/>
      <c r="O302" s="492"/>
      <c r="P302" s="492"/>
      <c r="Q302" s="492"/>
      <c r="R302" s="492"/>
      <c r="S302" s="492"/>
      <c r="T302" s="492"/>
      <c r="U302" s="492"/>
      <c r="V302" s="492"/>
      <c r="W302" s="530"/>
      <c r="X302" s="530"/>
      <c r="Y302" s="530"/>
      <c r="Z302" s="530"/>
      <c r="AA302" s="533"/>
      <c r="AB302" s="529"/>
      <c r="AC302" s="538"/>
      <c r="AD302" s="538"/>
      <c r="AE302" s="529"/>
      <c r="AF302" s="529"/>
      <c r="AG302" s="529"/>
      <c r="AH302" s="529"/>
      <c r="AI302" s="529"/>
      <c r="AJ302" s="7"/>
      <c r="AK302" s="530"/>
      <c r="AL302" s="533"/>
      <c r="AM302" s="492"/>
      <c r="AN302" s="530"/>
      <c r="AO302" s="530"/>
      <c r="AP302" s="533"/>
      <c r="AQ302" s="533"/>
      <c r="AR302" s="533"/>
      <c r="AS302" s="533"/>
      <c r="AT302" s="533"/>
      <c r="AU302" s="537"/>
      <c r="AV302" s="532" t="str">
        <f t="shared" si="25"/>
        <v xml:space="preserve"> </v>
      </c>
      <c r="AW302" s="298">
        <f t="shared" si="26"/>
        <v>0</v>
      </c>
      <c r="AX302" s="533"/>
    </row>
    <row r="303" spans="1:52" ht="13">
      <c r="A303" s="53" t="s">
        <v>555</v>
      </c>
      <c r="B303" s="407" t="s">
        <v>514</v>
      </c>
      <c r="C303" s="407" t="str">
        <f t="shared" si="29"/>
        <v xml:space="preserve"> </v>
      </c>
      <c r="D303" s="527" t="s">
        <v>514</v>
      </c>
      <c r="E303" s="298">
        <v>0</v>
      </c>
      <c r="F303" s="528" t="str">
        <f t="shared" si="24"/>
        <v xml:space="preserve"> </v>
      </c>
      <c r="G303" s="492"/>
      <c r="H303" s="492"/>
      <c r="I303" s="492"/>
      <c r="J303" s="492"/>
      <c r="K303" s="492"/>
      <c r="L303" s="492"/>
      <c r="M303" s="492"/>
      <c r="N303" s="529"/>
      <c r="O303" s="492"/>
      <c r="P303" s="492"/>
      <c r="Q303" s="492"/>
      <c r="R303" s="492"/>
      <c r="S303" s="492"/>
      <c r="T303" s="492"/>
      <c r="U303" s="492"/>
      <c r="V303" s="492"/>
      <c r="W303" s="530"/>
      <c r="X303" s="530"/>
      <c r="Y303" s="530"/>
      <c r="Z303" s="530"/>
      <c r="AA303" s="533"/>
      <c r="AB303" s="529"/>
      <c r="AC303" s="538"/>
      <c r="AD303" s="538"/>
      <c r="AE303" s="529"/>
      <c r="AF303" s="529"/>
      <c r="AG303" s="529"/>
      <c r="AH303" s="529"/>
      <c r="AI303" s="529"/>
      <c r="AJ303" s="7"/>
      <c r="AK303" s="530"/>
      <c r="AL303" s="533"/>
      <c r="AM303" s="492"/>
      <c r="AN303" s="530"/>
      <c r="AO303" s="530"/>
      <c r="AP303" s="533"/>
      <c r="AQ303" s="533"/>
      <c r="AR303" s="533"/>
      <c r="AS303" s="533"/>
      <c r="AT303" s="533"/>
      <c r="AU303" s="537"/>
      <c r="AV303" s="532" t="str">
        <f t="shared" si="25"/>
        <v xml:space="preserve"> </v>
      </c>
      <c r="AW303" s="298">
        <f t="shared" si="26"/>
        <v>0</v>
      </c>
      <c r="AX303" s="533"/>
    </row>
    <row r="304" spans="1:52" ht="13">
      <c r="A304" s="535" t="s">
        <v>1168</v>
      </c>
      <c r="B304" s="407" t="s">
        <v>514</v>
      </c>
      <c r="C304" s="407" t="str">
        <f t="shared" si="29"/>
        <v xml:space="preserve"> </v>
      </c>
      <c r="D304" s="527" t="s">
        <v>514</v>
      </c>
      <c r="E304" s="298">
        <v>0</v>
      </c>
      <c r="F304" s="528" t="str">
        <f t="shared" ref="F304:F367" si="30">IFERROR(AVERAGEA(G304:AT304), " ")</f>
        <v xml:space="preserve"> </v>
      </c>
      <c r="G304" s="534"/>
      <c r="H304" s="534"/>
      <c r="I304" s="492"/>
      <c r="J304" s="534"/>
      <c r="K304" s="534"/>
      <c r="L304" s="534"/>
      <c r="M304" s="534"/>
      <c r="N304" s="529"/>
      <c r="O304" s="534"/>
      <c r="P304" s="534"/>
      <c r="Q304" s="534"/>
      <c r="R304" s="534"/>
      <c r="S304" s="534"/>
      <c r="T304" s="534"/>
      <c r="U304" s="534"/>
      <c r="V304" s="534"/>
      <c r="W304" s="529"/>
      <c r="X304" s="529"/>
      <c r="Y304" s="529"/>
      <c r="Z304" s="529"/>
      <c r="AA304" s="533"/>
      <c r="AB304" s="529"/>
      <c r="AC304" s="538"/>
      <c r="AD304" s="538"/>
      <c r="AE304" s="529"/>
      <c r="AF304" s="529"/>
      <c r="AG304" s="529"/>
      <c r="AH304" s="529"/>
      <c r="AI304" s="529"/>
      <c r="AJ304" s="7"/>
      <c r="AK304" s="529"/>
      <c r="AL304" s="538"/>
      <c r="AM304" s="534"/>
      <c r="AN304" s="530"/>
      <c r="AO304" s="530"/>
      <c r="AP304" s="533"/>
      <c r="AQ304" s="533"/>
      <c r="AR304" s="533"/>
      <c r="AS304" s="533"/>
      <c r="AT304" s="533"/>
      <c r="AU304" s="537"/>
      <c r="AV304" s="532" t="str">
        <f t="shared" ref="AV304:AV367" si="31">IF(MIN(G304:AT304)=0," ",MIN(G304:AT304))</f>
        <v xml:space="preserve"> </v>
      </c>
      <c r="AW304" s="298">
        <f t="shared" ref="AW304:AW367" si="32">COUNTA(G304:AT304)</f>
        <v>0</v>
      </c>
      <c r="AX304" s="533"/>
    </row>
    <row r="305" spans="1:52" ht="13">
      <c r="A305" s="525" t="s">
        <v>878</v>
      </c>
      <c r="B305" s="407" t="s">
        <v>514</v>
      </c>
      <c r="C305" s="407" t="str">
        <f t="shared" si="29"/>
        <v xml:space="preserve"> </v>
      </c>
      <c r="D305" s="527" t="s">
        <v>514</v>
      </c>
      <c r="E305" s="298">
        <v>0</v>
      </c>
      <c r="F305" s="528" t="str">
        <f t="shared" si="30"/>
        <v xml:space="preserve"> </v>
      </c>
      <c r="G305" s="498"/>
      <c r="H305" s="498"/>
      <c r="I305" s="536"/>
      <c r="J305" s="498"/>
      <c r="K305" s="498"/>
      <c r="L305" s="498"/>
      <c r="M305" s="498"/>
      <c r="N305" s="529"/>
      <c r="O305" s="568"/>
      <c r="P305" s="568"/>
      <c r="Q305" s="568"/>
      <c r="R305" s="568"/>
      <c r="S305" s="568"/>
      <c r="T305" s="568"/>
      <c r="U305" s="568"/>
      <c r="V305" s="536"/>
      <c r="W305" s="498"/>
      <c r="X305" s="498"/>
      <c r="Y305" s="498"/>
      <c r="Z305" s="498"/>
      <c r="AA305" s="538"/>
      <c r="AB305" s="529"/>
      <c r="AC305" s="538"/>
      <c r="AD305" s="538"/>
      <c r="AE305" s="529"/>
      <c r="AF305" s="529"/>
      <c r="AG305" s="529"/>
      <c r="AH305" s="529"/>
      <c r="AI305" s="529"/>
      <c r="AJ305" s="7"/>
      <c r="AK305" s="529"/>
      <c r="AL305" s="538"/>
      <c r="AM305" s="534"/>
      <c r="AN305" s="529"/>
      <c r="AO305" s="529"/>
      <c r="AP305" s="533"/>
      <c r="AQ305" s="533"/>
      <c r="AR305" s="533"/>
      <c r="AS305" s="533"/>
      <c r="AT305" s="533"/>
      <c r="AU305" s="537"/>
      <c r="AV305" s="532" t="str">
        <f t="shared" si="31"/>
        <v xml:space="preserve"> </v>
      </c>
      <c r="AW305" s="298">
        <f t="shared" si="32"/>
        <v>0</v>
      </c>
      <c r="AX305" s="533"/>
    </row>
    <row r="306" spans="1:52" ht="13">
      <c r="A306" s="535" t="s">
        <v>1205</v>
      </c>
      <c r="B306" s="407" t="s">
        <v>514</v>
      </c>
      <c r="C306" s="407" t="str">
        <f t="shared" si="29"/>
        <v xml:space="preserve"> </v>
      </c>
      <c r="D306" s="527" t="s">
        <v>514</v>
      </c>
      <c r="E306" s="298">
        <v>0</v>
      </c>
      <c r="F306" s="528" t="str">
        <f t="shared" si="30"/>
        <v xml:space="preserve"> </v>
      </c>
      <c r="G306" s="534"/>
      <c r="H306" s="534"/>
      <c r="I306" s="492"/>
      <c r="J306" s="534"/>
      <c r="K306" s="534"/>
      <c r="L306" s="534"/>
      <c r="M306" s="534"/>
      <c r="N306" s="529"/>
      <c r="O306" s="534"/>
      <c r="P306" s="534"/>
      <c r="Q306" s="534"/>
      <c r="R306" s="534"/>
      <c r="S306" s="534"/>
      <c r="T306" s="534"/>
      <c r="U306" s="534"/>
      <c r="V306" s="534"/>
      <c r="W306" s="529"/>
      <c r="X306" s="529"/>
      <c r="Y306" s="529"/>
      <c r="Z306" s="529"/>
      <c r="AA306" s="533"/>
      <c r="AB306" s="529"/>
      <c r="AC306" s="538"/>
      <c r="AD306" s="538"/>
      <c r="AE306" s="529"/>
      <c r="AF306" s="529"/>
      <c r="AG306" s="529"/>
      <c r="AH306" s="529"/>
      <c r="AI306" s="529"/>
      <c r="AJ306" s="122"/>
      <c r="AK306" s="530"/>
      <c r="AL306" s="533"/>
      <c r="AM306" s="492"/>
      <c r="AN306" s="530"/>
      <c r="AO306" s="530"/>
      <c r="AP306" s="533"/>
      <c r="AQ306" s="533"/>
      <c r="AR306" s="533"/>
      <c r="AS306" s="533"/>
      <c r="AT306" s="533"/>
      <c r="AU306" s="537"/>
      <c r="AV306" s="532" t="str">
        <f t="shared" si="31"/>
        <v xml:space="preserve"> </v>
      </c>
      <c r="AW306" s="298">
        <f t="shared" si="32"/>
        <v>0</v>
      </c>
      <c r="AX306" s="533"/>
      <c r="AZ306" s="3"/>
    </row>
    <row r="307" spans="1:52" ht="13">
      <c r="A307" s="535" t="s">
        <v>342</v>
      </c>
      <c r="B307" s="407" t="s">
        <v>514</v>
      </c>
      <c r="C307" s="407" t="str">
        <f t="shared" si="29"/>
        <v xml:space="preserve"> </v>
      </c>
      <c r="D307" s="527" t="s">
        <v>514</v>
      </c>
      <c r="E307" s="298">
        <v>0</v>
      </c>
      <c r="F307" s="528" t="str">
        <f t="shared" si="30"/>
        <v xml:space="preserve"> </v>
      </c>
      <c r="G307" s="534"/>
      <c r="H307" s="534"/>
      <c r="I307" s="534"/>
      <c r="J307" s="534"/>
      <c r="K307" s="534"/>
      <c r="L307" s="534"/>
      <c r="M307" s="534"/>
      <c r="N307" s="529"/>
      <c r="O307" s="534"/>
      <c r="P307" s="534"/>
      <c r="Q307" s="534"/>
      <c r="R307" s="534"/>
      <c r="S307" s="534"/>
      <c r="T307" s="534"/>
      <c r="U307" s="534"/>
      <c r="V307" s="534"/>
      <c r="W307" s="529"/>
      <c r="X307" s="529"/>
      <c r="Y307" s="529"/>
      <c r="Z307" s="529"/>
      <c r="AA307" s="533"/>
      <c r="AB307" s="529"/>
      <c r="AC307" s="538"/>
      <c r="AD307" s="538"/>
      <c r="AE307" s="529"/>
      <c r="AF307" s="529"/>
      <c r="AG307" s="529"/>
      <c r="AH307" s="529"/>
      <c r="AI307" s="529"/>
      <c r="AJ307" s="7"/>
      <c r="AK307" s="530"/>
      <c r="AL307" s="533"/>
      <c r="AM307" s="492"/>
      <c r="AN307" s="530"/>
      <c r="AO307" s="530"/>
      <c r="AP307" s="533"/>
      <c r="AQ307" s="533"/>
      <c r="AR307" s="533"/>
      <c r="AS307" s="533"/>
      <c r="AT307" s="533"/>
      <c r="AU307" s="537"/>
      <c r="AV307" s="532" t="str">
        <f t="shared" si="31"/>
        <v xml:space="preserve"> </v>
      </c>
      <c r="AW307" s="298">
        <f t="shared" si="32"/>
        <v>0</v>
      </c>
      <c r="AX307" s="533"/>
    </row>
    <row r="308" spans="1:52" ht="13">
      <c r="A308" s="53" t="s">
        <v>700</v>
      </c>
      <c r="B308" s="407" t="s">
        <v>514</v>
      </c>
      <c r="C308" s="407" t="str">
        <f t="shared" si="29"/>
        <v xml:space="preserve"> </v>
      </c>
      <c r="D308" s="527" t="s">
        <v>514</v>
      </c>
      <c r="E308" s="298">
        <v>0</v>
      </c>
      <c r="F308" s="528" t="str">
        <f t="shared" si="30"/>
        <v xml:space="preserve"> </v>
      </c>
      <c r="G308" s="534"/>
      <c r="H308" s="534"/>
      <c r="I308" s="492"/>
      <c r="J308" s="492"/>
      <c r="K308" s="492"/>
      <c r="L308" s="492"/>
      <c r="M308" s="492"/>
      <c r="N308" s="529"/>
      <c r="O308" s="492"/>
      <c r="P308" s="492"/>
      <c r="Q308" s="492"/>
      <c r="R308" s="492"/>
      <c r="S308" s="492"/>
      <c r="T308" s="492"/>
      <c r="U308" s="492"/>
      <c r="V308" s="492"/>
      <c r="W308" s="530"/>
      <c r="X308" s="530"/>
      <c r="Y308" s="530"/>
      <c r="Z308" s="530"/>
      <c r="AA308" s="533"/>
      <c r="AB308" s="529"/>
      <c r="AC308" s="538"/>
      <c r="AD308" s="538"/>
      <c r="AE308" s="529"/>
      <c r="AF308" s="529"/>
      <c r="AG308" s="529"/>
      <c r="AH308" s="529"/>
      <c r="AI308" s="529"/>
      <c r="AJ308" s="7"/>
      <c r="AK308" s="530"/>
      <c r="AL308" s="533"/>
      <c r="AM308" s="492"/>
      <c r="AN308" s="530"/>
      <c r="AO308" s="530"/>
      <c r="AP308" s="538"/>
      <c r="AQ308" s="538"/>
      <c r="AR308" s="538"/>
      <c r="AS308" s="538"/>
      <c r="AT308" s="538"/>
      <c r="AU308" s="544"/>
      <c r="AV308" s="532" t="str">
        <f t="shared" si="31"/>
        <v xml:space="preserve"> </v>
      </c>
      <c r="AW308" s="298">
        <f t="shared" si="32"/>
        <v>0</v>
      </c>
      <c r="AX308" s="533"/>
    </row>
    <row r="309" spans="1:52" ht="13">
      <c r="A309" s="525" t="s">
        <v>906</v>
      </c>
      <c r="B309" s="407" t="s">
        <v>514</v>
      </c>
      <c r="C309" s="407" t="str">
        <f t="shared" si="29"/>
        <v xml:space="preserve"> </v>
      </c>
      <c r="D309" s="527" t="s">
        <v>514</v>
      </c>
      <c r="E309" s="298">
        <v>0</v>
      </c>
      <c r="F309" s="528" t="str">
        <f t="shared" si="30"/>
        <v xml:space="preserve"> </v>
      </c>
      <c r="G309" s="498"/>
      <c r="H309" s="498"/>
      <c r="I309" s="536"/>
      <c r="J309" s="498"/>
      <c r="K309" s="498"/>
      <c r="L309" s="498"/>
      <c r="M309" s="498"/>
      <c r="N309" s="529"/>
      <c r="O309" s="529"/>
      <c r="P309" s="529"/>
      <c r="Q309" s="529"/>
      <c r="R309" s="529"/>
      <c r="S309" s="529"/>
      <c r="T309" s="529"/>
      <c r="U309" s="529"/>
      <c r="V309" s="492"/>
      <c r="W309" s="530"/>
      <c r="X309" s="530"/>
      <c r="Y309" s="530"/>
      <c r="Z309" s="530"/>
      <c r="AA309" s="533"/>
      <c r="AB309" s="529"/>
      <c r="AC309" s="538"/>
      <c r="AD309" s="538"/>
      <c r="AE309" s="529"/>
      <c r="AF309" s="529"/>
      <c r="AG309" s="529"/>
      <c r="AH309" s="529"/>
      <c r="AI309" s="529"/>
      <c r="AJ309" s="7"/>
      <c r="AK309" s="530"/>
      <c r="AL309" s="533"/>
      <c r="AM309" s="492"/>
      <c r="AN309" s="530"/>
      <c r="AO309" s="530"/>
      <c r="AP309" s="533"/>
      <c r="AQ309" s="533"/>
      <c r="AR309" s="533"/>
      <c r="AS309" s="533"/>
      <c r="AT309" s="533"/>
      <c r="AU309" s="544"/>
      <c r="AV309" s="532" t="str">
        <f t="shared" si="31"/>
        <v xml:space="preserve"> </v>
      </c>
      <c r="AW309" s="298">
        <f t="shared" si="32"/>
        <v>0</v>
      </c>
      <c r="AX309" s="533"/>
    </row>
    <row r="310" spans="1:52" ht="12" customHeight="1">
      <c r="A310" s="525" t="s">
        <v>1103</v>
      </c>
      <c r="B310" s="407" t="s">
        <v>514</v>
      </c>
      <c r="C310" s="407" t="str">
        <f t="shared" si="29"/>
        <v xml:space="preserve"> </v>
      </c>
      <c r="D310" s="527" t="s">
        <v>514</v>
      </c>
      <c r="E310" s="298">
        <v>0</v>
      </c>
      <c r="F310" s="528" t="str">
        <f t="shared" si="30"/>
        <v xml:space="preserve"> </v>
      </c>
      <c r="G310" s="498"/>
      <c r="H310" s="498"/>
      <c r="I310" s="536"/>
      <c r="J310" s="498"/>
      <c r="K310" s="498"/>
      <c r="L310" s="498"/>
      <c r="M310" s="498"/>
      <c r="N310" s="529"/>
      <c r="O310" s="498"/>
      <c r="P310" s="498"/>
      <c r="Q310" s="498"/>
      <c r="R310" s="498"/>
      <c r="S310" s="498"/>
      <c r="T310" s="498"/>
      <c r="U310" s="498"/>
      <c r="V310" s="536"/>
      <c r="W310" s="498"/>
      <c r="X310" s="498"/>
      <c r="Y310" s="498"/>
      <c r="Z310" s="498"/>
      <c r="AA310" s="533"/>
      <c r="AB310" s="529"/>
      <c r="AC310" s="538"/>
      <c r="AD310" s="538"/>
      <c r="AE310" s="529"/>
      <c r="AF310" s="529"/>
      <c r="AG310" s="529"/>
      <c r="AH310" s="529"/>
      <c r="AI310" s="529"/>
      <c r="AJ310" s="7"/>
      <c r="AK310" s="530"/>
      <c r="AL310" s="533"/>
      <c r="AM310" s="492"/>
      <c r="AN310" s="530"/>
      <c r="AO310" s="530"/>
      <c r="AP310" s="533"/>
      <c r="AQ310" s="533"/>
      <c r="AR310" s="533"/>
      <c r="AS310" s="533"/>
      <c r="AT310" s="533"/>
      <c r="AU310" s="537"/>
      <c r="AV310" s="532" t="str">
        <f t="shared" si="31"/>
        <v xml:space="preserve"> </v>
      </c>
      <c r="AW310" s="298">
        <f t="shared" si="32"/>
        <v>0</v>
      </c>
      <c r="AX310" s="533"/>
    </row>
    <row r="311" spans="1:52" ht="13">
      <c r="A311" s="525" t="s">
        <v>1043</v>
      </c>
      <c r="B311" s="407" t="s">
        <v>514</v>
      </c>
      <c r="C311" s="407" t="str">
        <f t="shared" si="29"/>
        <v xml:space="preserve"> </v>
      </c>
      <c r="D311" s="527" t="s">
        <v>514</v>
      </c>
      <c r="E311" s="298">
        <v>0</v>
      </c>
      <c r="F311" s="528" t="str">
        <f t="shared" si="30"/>
        <v xml:space="preserve"> </v>
      </c>
      <c r="G311" s="498"/>
      <c r="H311" s="498"/>
      <c r="I311" s="536"/>
      <c r="J311" s="498"/>
      <c r="K311" s="498"/>
      <c r="L311" s="498"/>
      <c r="M311" s="498"/>
      <c r="N311" s="529"/>
      <c r="O311" s="498"/>
      <c r="P311" s="529"/>
      <c r="Q311" s="529"/>
      <c r="R311" s="529"/>
      <c r="S311" s="529"/>
      <c r="T311" s="529"/>
      <c r="U311" s="529"/>
      <c r="V311" s="534"/>
      <c r="W311" s="529"/>
      <c r="X311" s="529"/>
      <c r="Y311" s="529"/>
      <c r="Z311" s="529"/>
      <c r="AA311" s="533"/>
      <c r="AB311" s="529"/>
      <c r="AC311" s="538"/>
      <c r="AD311" s="538"/>
      <c r="AE311" s="529"/>
      <c r="AF311" s="529"/>
      <c r="AG311" s="529"/>
      <c r="AH311" s="529"/>
      <c r="AI311" s="529"/>
      <c r="AJ311" s="7"/>
      <c r="AK311" s="530"/>
      <c r="AL311" s="533"/>
      <c r="AM311" s="492"/>
      <c r="AN311" s="530"/>
      <c r="AO311" s="530"/>
      <c r="AP311" s="533"/>
      <c r="AQ311" s="533"/>
      <c r="AR311" s="533"/>
      <c r="AS311" s="533"/>
      <c r="AT311" s="533"/>
      <c r="AU311" s="537"/>
      <c r="AV311" s="532" t="str">
        <f t="shared" si="31"/>
        <v xml:space="preserve"> </v>
      </c>
      <c r="AW311" s="298">
        <f t="shared" si="32"/>
        <v>0</v>
      </c>
      <c r="AX311" s="533"/>
    </row>
    <row r="312" spans="1:52" ht="13">
      <c r="A312" s="53" t="s">
        <v>1312</v>
      </c>
      <c r="B312" s="407">
        <v>7</v>
      </c>
      <c r="C312" s="407">
        <v>7</v>
      </c>
      <c r="D312" s="527" t="s">
        <v>514</v>
      </c>
      <c r="E312" s="298">
        <v>0</v>
      </c>
      <c r="F312" s="528" t="str">
        <f t="shared" si="30"/>
        <v xml:space="preserve"> </v>
      </c>
      <c r="G312" s="529"/>
      <c r="H312" s="529"/>
      <c r="I312" s="529"/>
      <c r="J312" s="529"/>
      <c r="K312" s="529"/>
      <c r="L312" s="529"/>
      <c r="M312" s="529"/>
      <c r="N312" s="529"/>
      <c r="O312" s="529"/>
      <c r="P312" s="529"/>
      <c r="Q312" s="529"/>
      <c r="R312" s="529"/>
      <c r="S312" s="529"/>
      <c r="T312" s="529"/>
      <c r="U312" s="529"/>
      <c r="V312" s="529"/>
      <c r="W312" s="530"/>
      <c r="X312" s="530"/>
      <c r="Y312" s="530"/>
      <c r="Z312" s="530"/>
      <c r="AA312" s="533"/>
      <c r="AB312" s="529"/>
      <c r="AC312" s="538"/>
      <c r="AD312" s="538"/>
      <c r="AE312" s="529"/>
      <c r="AF312" s="529"/>
      <c r="AG312" s="529"/>
      <c r="AH312" s="529"/>
      <c r="AI312" s="529"/>
      <c r="AJ312" s="122"/>
      <c r="AK312" s="530"/>
      <c r="AL312" s="533"/>
      <c r="AM312" s="492"/>
      <c r="AN312" s="530"/>
      <c r="AO312" s="530"/>
      <c r="AP312" s="533"/>
      <c r="AQ312" s="533"/>
      <c r="AR312" s="533"/>
      <c r="AS312" s="530"/>
      <c r="AT312" s="530"/>
      <c r="AU312" s="537"/>
      <c r="AV312" s="532" t="str">
        <f t="shared" si="31"/>
        <v xml:space="preserve"> </v>
      </c>
      <c r="AW312" s="298">
        <f t="shared" si="32"/>
        <v>0</v>
      </c>
      <c r="AX312" s="533"/>
      <c r="AZ312" s="3"/>
    </row>
    <row r="313" spans="1:52" ht="13">
      <c r="A313" s="53" t="s">
        <v>785</v>
      </c>
      <c r="B313" s="407">
        <v>10</v>
      </c>
      <c r="C313" s="407" t="str">
        <f t="shared" ref="C313:C335" si="33">IFERROR(MINUTE(C$5)-MINUTE(D313)," ")</f>
        <v xml:space="preserve"> </v>
      </c>
      <c r="D313" s="527" t="s">
        <v>514</v>
      </c>
      <c r="E313" s="298">
        <v>0</v>
      </c>
      <c r="F313" s="528" t="str">
        <f t="shared" si="30"/>
        <v xml:space="preserve"> </v>
      </c>
      <c r="G313" s="529"/>
      <c r="H313" s="529"/>
      <c r="I313" s="529"/>
      <c r="J313" s="529"/>
      <c r="K313" s="529"/>
      <c r="L313" s="529"/>
      <c r="M313" s="529"/>
      <c r="N313" s="529"/>
      <c r="O313" s="529"/>
      <c r="P313" s="529"/>
      <c r="Q313" s="529"/>
      <c r="R313" s="529"/>
      <c r="S313" s="529"/>
      <c r="T313" s="529"/>
      <c r="U313" s="529"/>
      <c r="V313" s="529"/>
      <c r="W313" s="529"/>
      <c r="X313" s="529"/>
      <c r="Y313" s="529"/>
      <c r="Z313" s="529"/>
      <c r="AA313" s="533"/>
      <c r="AB313" s="529"/>
      <c r="AC313" s="538"/>
      <c r="AD313" s="538"/>
      <c r="AE313" s="529"/>
      <c r="AF313" s="529"/>
      <c r="AG313" s="529"/>
      <c r="AH313" s="529"/>
      <c r="AI313" s="529"/>
      <c r="AJ313" s="122"/>
      <c r="AK313" s="530"/>
      <c r="AL313" s="533"/>
      <c r="AM313" s="492"/>
      <c r="AN313" s="530"/>
      <c r="AO313" s="530"/>
      <c r="AP313" s="533"/>
      <c r="AQ313" s="533"/>
      <c r="AR313" s="533"/>
      <c r="AS313" s="530"/>
      <c r="AT313" s="530"/>
      <c r="AU313" s="537"/>
      <c r="AV313" s="532" t="str">
        <f t="shared" si="31"/>
        <v xml:space="preserve"> </v>
      </c>
      <c r="AW313" s="298">
        <f t="shared" si="32"/>
        <v>0</v>
      </c>
      <c r="AX313" s="533"/>
      <c r="AZ313" s="3"/>
    </row>
    <row r="314" spans="1:52" ht="13">
      <c r="A314" s="53" t="s">
        <v>432</v>
      </c>
      <c r="B314" s="407" t="s">
        <v>514</v>
      </c>
      <c r="C314" s="407" t="str">
        <f t="shared" si="33"/>
        <v xml:space="preserve"> </v>
      </c>
      <c r="D314" s="527" t="s">
        <v>514</v>
      </c>
      <c r="E314" s="298">
        <v>0</v>
      </c>
      <c r="F314" s="528" t="str">
        <f t="shared" si="30"/>
        <v xml:space="preserve"> </v>
      </c>
      <c r="G314" s="534"/>
      <c r="H314" s="534"/>
      <c r="I314" s="534"/>
      <c r="J314" s="534"/>
      <c r="K314" s="534"/>
      <c r="L314" s="534"/>
      <c r="M314" s="534"/>
      <c r="N314" s="529"/>
      <c r="O314" s="534"/>
      <c r="P314" s="534"/>
      <c r="Q314" s="534"/>
      <c r="R314" s="534"/>
      <c r="S314" s="534"/>
      <c r="T314" s="534"/>
      <c r="U314" s="534"/>
      <c r="V314" s="534"/>
      <c r="W314" s="529"/>
      <c r="X314" s="529"/>
      <c r="Y314" s="529"/>
      <c r="Z314" s="529"/>
      <c r="AA314" s="533"/>
      <c r="AB314" s="529"/>
      <c r="AC314" s="538"/>
      <c r="AD314" s="538"/>
      <c r="AE314" s="529"/>
      <c r="AF314" s="529"/>
      <c r="AG314" s="529"/>
      <c r="AH314" s="529"/>
      <c r="AI314" s="529"/>
      <c r="AJ314" s="7"/>
      <c r="AK314" s="530"/>
      <c r="AL314" s="533"/>
      <c r="AM314" s="492"/>
      <c r="AN314" s="530"/>
      <c r="AO314" s="530"/>
      <c r="AP314" s="533"/>
      <c r="AQ314" s="533"/>
      <c r="AR314" s="533"/>
      <c r="AS314" s="533"/>
      <c r="AT314" s="533"/>
      <c r="AU314" s="537"/>
      <c r="AV314" s="532" t="str">
        <f t="shared" si="31"/>
        <v xml:space="preserve"> </v>
      </c>
      <c r="AW314" s="298">
        <f t="shared" si="32"/>
        <v>0</v>
      </c>
      <c r="AX314" s="533"/>
    </row>
    <row r="315" spans="1:52" ht="13">
      <c r="A315" s="53" t="s">
        <v>394</v>
      </c>
      <c r="B315" s="407" t="s">
        <v>514</v>
      </c>
      <c r="C315" s="407" t="str">
        <f t="shared" si="33"/>
        <v xml:space="preserve"> </v>
      </c>
      <c r="D315" s="527" t="s">
        <v>514</v>
      </c>
      <c r="E315" s="298">
        <v>0</v>
      </c>
      <c r="F315" s="528" t="str">
        <f t="shared" si="30"/>
        <v xml:space="preserve"> </v>
      </c>
      <c r="G315" s="534"/>
      <c r="H315" s="534"/>
      <c r="I315" s="492"/>
      <c r="J315" s="492"/>
      <c r="K315" s="492"/>
      <c r="L315" s="492"/>
      <c r="M315" s="492"/>
      <c r="N315" s="529"/>
      <c r="O315" s="492"/>
      <c r="P315" s="492"/>
      <c r="Q315" s="492"/>
      <c r="R315" s="492"/>
      <c r="S315" s="492"/>
      <c r="T315" s="492"/>
      <c r="U315" s="492"/>
      <c r="V315" s="534"/>
      <c r="W315" s="529"/>
      <c r="X315" s="529"/>
      <c r="Y315" s="529"/>
      <c r="Z315" s="529"/>
      <c r="AA315" s="533"/>
      <c r="AB315" s="529"/>
      <c r="AC315" s="538"/>
      <c r="AD315" s="538"/>
      <c r="AE315" s="529"/>
      <c r="AF315" s="529"/>
      <c r="AG315" s="529"/>
      <c r="AH315" s="529"/>
      <c r="AI315" s="529"/>
      <c r="AJ315" s="7"/>
      <c r="AK315" s="530"/>
      <c r="AL315" s="533"/>
      <c r="AM315" s="492"/>
      <c r="AN315" s="530"/>
      <c r="AO315" s="530"/>
      <c r="AP315" s="533"/>
      <c r="AQ315" s="533"/>
      <c r="AR315" s="533"/>
      <c r="AS315" s="533"/>
      <c r="AT315" s="533"/>
      <c r="AU315" s="537"/>
      <c r="AV315" s="532" t="str">
        <f t="shared" si="31"/>
        <v xml:space="preserve"> </v>
      </c>
      <c r="AW315" s="298">
        <f t="shared" si="32"/>
        <v>0</v>
      </c>
      <c r="AX315" s="533"/>
    </row>
    <row r="316" spans="1:52" ht="13">
      <c r="A316" s="525" t="s">
        <v>1313</v>
      </c>
      <c r="B316" s="407">
        <v>13</v>
      </c>
      <c r="C316" s="407" t="str">
        <f t="shared" si="33"/>
        <v xml:space="preserve"> </v>
      </c>
      <c r="D316" s="527" t="s">
        <v>514</v>
      </c>
      <c r="E316" s="298">
        <v>0</v>
      </c>
      <c r="F316" s="528" t="str">
        <f t="shared" si="30"/>
        <v xml:space="preserve"> </v>
      </c>
      <c r="G316" s="529"/>
      <c r="H316" s="529"/>
      <c r="I316" s="529"/>
      <c r="J316" s="529"/>
      <c r="K316" s="529"/>
      <c r="L316" s="529"/>
      <c r="M316" s="529"/>
      <c r="N316" s="529"/>
      <c r="O316" s="529"/>
      <c r="P316" s="529"/>
      <c r="Q316" s="529"/>
      <c r="R316" s="529"/>
      <c r="S316" s="529"/>
      <c r="T316" s="529"/>
      <c r="U316" s="529"/>
      <c r="V316" s="529"/>
      <c r="W316" s="529"/>
      <c r="X316" s="529"/>
      <c r="Y316" s="529"/>
      <c r="Z316" s="529"/>
      <c r="AA316" s="545"/>
      <c r="AB316" s="498"/>
      <c r="AC316" s="545"/>
      <c r="AD316" s="545"/>
      <c r="AE316" s="498"/>
      <c r="AF316" s="498"/>
      <c r="AG316" s="498"/>
      <c r="AH316" s="498"/>
      <c r="AI316" s="498"/>
      <c r="AJ316" s="7"/>
      <c r="AK316" s="498"/>
      <c r="AL316" s="545"/>
      <c r="AM316" s="536"/>
      <c r="AN316" s="498"/>
      <c r="AO316" s="498"/>
      <c r="AP316" s="533"/>
      <c r="AQ316" s="533"/>
      <c r="AR316" s="533"/>
      <c r="AS316" s="530"/>
      <c r="AT316" s="530"/>
      <c r="AU316" s="537"/>
      <c r="AV316" s="532" t="str">
        <f t="shared" si="31"/>
        <v xml:space="preserve"> </v>
      </c>
      <c r="AW316" s="298">
        <f t="shared" si="32"/>
        <v>0</v>
      </c>
      <c r="AX316" s="533"/>
    </row>
    <row r="317" spans="1:52" s="3" customFormat="1" ht="13">
      <c r="A317" s="53" t="s">
        <v>415</v>
      </c>
      <c r="B317" s="407" t="s">
        <v>514</v>
      </c>
      <c r="C317" s="407" t="str">
        <f t="shared" si="33"/>
        <v xml:space="preserve"> </v>
      </c>
      <c r="D317" s="527" t="s">
        <v>514</v>
      </c>
      <c r="E317" s="298">
        <v>0</v>
      </c>
      <c r="F317" s="528" t="str">
        <f t="shared" si="30"/>
        <v xml:space="preserve"> </v>
      </c>
      <c r="G317" s="534"/>
      <c r="H317" s="534"/>
      <c r="I317" s="492"/>
      <c r="J317" s="492"/>
      <c r="K317" s="492"/>
      <c r="L317" s="492"/>
      <c r="M317" s="492"/>
      <c r="N317" s="529"/>
      <c r="O317" s="492"/>
      <c r="P317" s="492"/>
      <c r="Q317" s="492"/>
      <c r="R317" s="492"/>
      <c r="S317" s="492"/>
      <c r="T317" s="492"/>
      <c r="U317" s="492"/>
      <c r="V317" s="534"/>
      <c r="W317" s="529"/>
      <c r="X317" s="529"/>
      <c r="Y317" s="529"/>
      <c r="Z317" s="529"/>
      <c r="AA317" s="533"/>
      <c r="AB317" s="529"/>
      <c r="AC317" s="538"/>
      <c r="AD317" s="538"/>
      <c r="AE317" s="529"/>
      <c r="AF317" s="529"/>
      <c r="AG317" s="529"/>
      <c r="AH317" s="529"/>
      <c r="AI317" s="529"/>
      <c r="AJ317" s="7"/>
      <c r="AK317" s="530"/>
      <c r="AL317" s="533"/>
      <c r="AM317" s="492"/>
      <c r="AN317" s="530"/>
      <c r="AO317" s="530"/>
      <c r="AP317" s="533"/>
      <c r="AQ317" s="533"/>
      <c r="AR317" s="533"/>
      <c r="AS317" s="533"/>
      <c r="AT317" s="533"/>
      <c r="AU317" s="537"/>
      <c r="AV317" s="532" t="str">
        <f t="shared" si="31"/>
        <v xml:space="preserve"> </v>
      </c>
      <c r="AW317" s="298">
        <f t="shared" si="32"/>
        <v>0</v>
      </c>
      <c r="AX317" s="533"/>
      <c r="AY317"/>
      <c r="AZ317"/>
    </row>
    <row r="318" spans="1:52" ht="13">
      <c r="A318" s="53" t="s">
        <v>371</v>
      </c>
      <c r="B318" s="407" t="s">
        <v>514</v>
      </c>
      <c r="C318" s="407" t="str">
        <f t="shared" si="33"/>
        <v xml:space="preserve"> </v>
      </c>
      <c r="D318" s="527" t="s">
        <v>514</v>
      </c>
      <c r="E318" s="298">
        <v>0</v>
      </c>
      <c r="F318" s="528" t="str">
        <f t="shared" si="30"/>
        <v xml:space="preserve"> </v>
      </c>
      <c r="G318" s="534"/>
      <c r="H318" s="534"/>
      <c r="I318" s="534"/>
      <c r="J318" s="534"/>
      <c r="K318" s="534"/>
      <c r="L318" s="534"/>
      <c r="M318" s="534"/>
      <c r="N318" s="529"/>
      <c r="O318" s="492"/>
      <c r="P318" s="492"/>
      <c r="Q318" s="492"/>
      <c r="R318" s="492"/>
      <c r="S318" s="492"/>
      <c r="T318" s="492"/>
      <c r="U318" s="492"/>
      <c r="V318" s="534"/>
      <c r="W318" s="529"/>
      <c r="X318" s="529"/>
      <c r="Y318" s="529"/>
      <c r="Z318" s="529"/>
      <c r="AA318" s="533"/>
      <c r="AB318" s="529"/>
      <c r="AC318" s="538"/>
      <c r="AD318" s="538"/>
      <c r="AE318" s="529"/>
      <c r="AF318" s="529"/>
      <c r="AG318" s="529"/>
      <c r="AH318" s="529"/>
      <c r="AI318" s="529"/>
      <c r="AJ318" s="7"/>
      <c r="AK318" s="530"/>
      <c r="AL318" s="533"/>
      <c r="AM318" s="492"/>
      <c r="AN318" s="530"/>
      <c r="AO318" s="530"/>
      <c r="AP318" s="533"/>
      <c r="AQ318" s="533"/>
      <c r="AR318" s="533"/>
      <c r="AS318" s="533"/>
      <c r="AT318" s="533"/>
      <c r="AU318" s="537"/>
      <c r="AV318" s="532" t="str">
        <f t="shared" si="31"/>
        <v xml:space="preserve"> </v>
      </c>
      <c r="AW318" s="298">
        <f t="shared" si="32"/>
        <v>0</v>
      </c>
      <c r="AX318" s="533"/>
    </row>
    <row r="319" spans="1:52" s="3" customFormat="1" ht="13">
      <c r="A319" s="525" t="s">
        <v>883</v>
      </c>
      <c r="B319" s="407" t="s">
        <v>514</v>
      </c>
      <c r="C319" s="407" t="str">
        <f t="shared" si="33"/>
        <v xml:space="preserve"> </v>
      </c>
      <c r="D319" s="527" t="s">
        <v>514</v>
      </c>
      <c r="E319" s="298">
        <v>0</v>
      </c>
      <c r="F319" s="528" t="str">
        <f t="shared" si="30"/>
        <v xml:space="preserve"> </v>
      </c>
      <c r="G319" s="498"/>
      <c r="H319" s="498"/>
      <c r="I319" s="536"/>
      <c r="J319" s="498"/>
      <c r="K319" s="498"/>
      <c r="L319" s="498"/>
      <c r="M319" s="498"/>
      <c r="N319" s="529"/>
      <c r="O319" s="492"/>
      <c r="P319" s="492"/>
      <c r="Q319" s="492"/>
      <c r="R319" s="492"/>
      <c r="S319" s="492"/>
      <c r="T319" s="492"/>
      <c r="U319" s="492"/>
      <c r="V319" s="492"/>
      <c r="W319" s="530"/>
      <c r="X319" s="530"/>
      <c r="Y319" s="530"/>
      <c r="Z319" s="530"/>
      <c r="AA319" s="533"/>
      <c r="AB319" s="529"/>
      <c r="AC319" s="538"/>
      <c r="AD319" s="538"/>
      <c r="AE319" s="529"/>
      <c r="AF319" s="529"/>
      <c r="AG319" s="529"/>
      <c r="AH319" s="529"/>
      <c r="AI319" s="529"/>
      <c r="AJ319" s="7"/>
      <c r="AK319" s="530"/>
      <c r="AL319" s="533"/>
      <c r="AM319" s="492"/>
      <c r="AN319" s="530"/>
      <c r="AO319" s="530"/>
      <c r="AP319" s="533"/>
      <c r="AQ319" s="533"/>
      <c r="AR319" s="533"/>
      <c r="AS319" s="533"/>
      <c r="AT319" s="533"/>
      <c r="AU319" s="537"/>
      <c r="AV319" s="532" t="str">
        <f t="shared" si="31"/>
        <v xml:space="preserve"> </v>
      </c>
      <c r="AW319" s="298">
        <f t="shared" si="32"/>
        <v>0</v>
      </c>
      <c r="AX319" s="533"/>
      <c r="AY319"/>
      <c r="AZ319"/>
    </row>
    <row r="320" spans="1:52" ht="13">
      <c r="A320" s="535" t="s">
        <v>1314</v>
      </c>
      <c r="B320" s="407">
        <v>30</v>
      </c>
      <c r="C320" s="407" t="str">
        <f t="shared" si="33"/>
        <v xml:space="preserve"> </v>
      </c>
      <c r="D320" s="527" t="s">
        <v>514</v>
      </c>
      <c r="E320" s="298">
        <v>0</v>
      </c>
      <c r="F320" s="528" t="str">
        <f t="shared" si="30"/>
        <v xml:space="preserve"> </v>
      </c>
      <c r="G320" s="529"/>
      <c r="H320" s="529"/>
      <c r="I320" s="529"/>
      <c r="J320" s="529"/>
      <c r="K320" s="529"/>
      <c r="L320" s="529"/>
      <c r="M320" s="529"/>
      <c r="N320" s="529"/>
      <c r="O320" s="529"/>
      <c r="P320" s="529"/>
      <c r="Q320" s="529"/>
      <c r="R320" s="529"/>
      <c r="S320" s="529"/>
      <c r="T320" s="529"/>
      <c r="U320" s="529"/>
      <c r="V320" s="529"/>
      <c r="W320" s="529"/>
      <c r="X320" s="529"/>
      <c r="Y320" s="529"/>
      <c r="Z320" s="529"/>
      <c r="AA320" s="533"/>
      <c r="AB320" s="529"/>
      <c r="AC320" s="538"/>
      <c r="AD320" s="529"/>
      <c r="AE320" s="529"/>
      <c r="AF320" s="529"/>
      <c r="AG320" s="529"/>
      <c r="AH320" s="529"/>
      <c r="AI320" s="529"/>
      <c r="AJ320" s="122"/>
      <c r="AK320" s="529"/>
      <c r="AL320" s="529"/>
      <c r="AM320" s="534"/>
      <c r="AN320" s="530"/>
      <c r="AO320" s="530"/>
      <c r="AP320" s="533"/>
      <c r="AQ320" s="533"/>
      <c r="AR320" s="533"/>
      <c r="AS320" s="530"/>
      <c r="AT320" s="530"/>
      <c r="AU320" s="544"/>
      <c r="AV320" s="532" t="str">
        <f t="shared" si="31"/>
        <v xml:space="preserve"> </v>
      </c>
      <c r="AW320" s="298">
        <f t="shared" si="32"/>
        <v>0</v>
      </c>
      <c r="AX320" s="533"/>
      <c r="AZ320" s="3"/>
    </row>
    <row r="321" spans="1:52" ht="13">
      <c r="A321" s="535" t="s">
        <v>155</v>
      </c>
      <c r="B321" s="407" t="s">
        <v>514</v>
      </c>
      <c r="C321" s="407" t="str">
        <f t="shared" si="33"/>
        <v xml:space="preserve"> </v>
      </c>
      <c r="D321" s="527" t="s">
        <v>514</v>
      </c>
      <c r="E321" s="298">
        <v>0</v>
      </c>
      <c r="F321" s="528" t="str">
        <f t="shared" si="30"/>
        <v xml:space="preserve"> </v>
      </c>
      <c r="G321" s="534"/>
      <c r="H321" s="534"/>
      <c r="I321" s="534"/>
      <c r="J321" s="534"/>
      <c r="K321" s="534"/>
      <c r="L321" s="534"/>
      <c r="M321" s="534"/>
      <c r="N321" s="529"/>
      <c r="O321" s="534"/>
      <c r="P321" s="534"/>
      <c r="Q321" s="534"/>
      <c r="R321" s="534"/>
      <c r="S321" s="534"/>
      <c r="T321" s="534"/>
      <c r="U321" s="534"/>
      <c r="V321" s="534"/>
      <c r="W321" s="529"/>
      <c r="X321" s="529"/>
      <c r="Y321" s="529"/>
      <c r="Z321" s="529"/>
      <c r="AA321" s="533"/>
      <c r="AB321" s="529"/>
      <c r="AC321" s="538"/>
      <c r="AD321" s="538"/>
      <c r="AE321" s="529"/>
      <c r="AF321" s="529"/>
      <c r="AG321" s="529"/>
      <c r="AH321" s="529"/>
      <c r="AI321" s="529"/>
      <c r="AJ321" s="7"/>
      <c r="AK321" s="530"/>
      <c r="AL321" s="533"/>
      <c r="AM321" s="492"/>
      <c r="AN321" s="530"/>
      <c r="AO321" s="530"/>
      <c r="AP321" s="533"/>
      <c r="AQ321" s="533"/>
      <c r="AR321" s="533"/>
      <c r="AS321" s="533"/>
      <c r="AT321" s="533"/>
      <c r="AU321" s="537"/>
      <c r="AV321" s="532" t="str">
        <f t="shared" si="31"/>
        <v xml:space="preserve"> </v>
      </c>
      <c r="AW321" s="298">
        <f t="shared" si="32"/>
        <v>0</v>
      </c>
      <c r="AX321" s="533"/>
      <c r="AY321" s="3"/>
    </row>
    <row r="322" spans="1:52" ht="13">
      <c r="A322" s="535" t="s">
        <v>316</v>
      </c>
      <c r="B322" s="407" t="s">
        <v>514</v>
      </c>
      <c r="C322" s="407" t="str">
        <f t="shared" si="33"/>
        <v xml:space="preserve"> </v>
      </c>
      <c r="D322" s="527" t="s">
        <v>514</v>
      </c>
      <c r="E322" s="298">
        <v>0</v>
      </c>
      <c r="F322" s="528" t="str">
        <f t="shared" si="30"/>
        <v xml:space="preserve"> </v>
      </c>
      <c r="G322" s="534"/>
      <c r="H322" s="534"/>
      <c r="I322" s="534"/>
      <c r="J322" s="534"/>
      <c r="K322" s="534"/>
      <c r="L322" s="534"/>
      <c r="M322" s="534"/>
      <c r="N322" s="529"/>
      <c r="O322" s="534"/>
      <c r="P322" s="534"/>
      <c r="Q322" s="534"/>
      <c r="R322" s="534"/>
      <c r="S322" s="534"/>
      <c r="T322" s="534"/>
      <c r="U322" s="534"/>
      <c r="V322" s="534"/>
      <c r="W322" s="529"/>
      <c r="X322" s="529"/>
      <c r="Y322" s="529"/>
      <c r="Z322" s="529"/>
      <c r="AA322" s="533"/>
      <c r="AB322" s="529"/>
      <c r="AC322" s="538"/>
      <c r="AD322" s="538"/>
      <c r="AE322" s="529"/>
      <c r="AF322" s="529"/>
      <c r="AG322" s="529"/>
      <c r="AH322" s="529"/>
      <c r="AI322" s="529"/>
      <c r="AJ322" s="7"/>
      <c r="AK322" s="530"/>
      <c r="AL322" s="533"/>
      <c r="AM322" s="492"/>
      <c r="AN322" s="530"/>
      <c r="AO322" s="530"/>
      <c r="AP322" s="533"/>
      <c r="AQ322" s="533"/>
      <c r="AR322" s="533"/>
      <c r="AS322" s="533"/>
      <c r="AT322" s="533"/>
      <c r="AU322" s="537"/>
      <c r="AV322" s="532" t="str">
        <f t="shared" si="31"/>
        <v xml:space="preserve"> </v>
      </c>
      <c r="AW322" s="298">
        <f t="shared" si="32"/>
        <v>0</v>
      </c>
      <c r="AX322" s="533"/>
    </row>
    <row r="323" spans="1:52" ht="13">
      <c r="A323" s="535" t="s">
        <v>1208</v>
      </c>
      <c r="B323" s="407" t="s">
        <v>514</v>
      </c>
      <c r="C323" s="407" t="str">
        <f t="shared" si="33"/>
        <v xml:space="preserve"> </v>
      </c>
      <c r="D323" s="527" t="s">
        <v>514</v>
      </c>
      <c r="E323" s="298">
        <v>0</v>
      </c>
      <c r="F323" s="528" t="str">
        <f t="shared" si="30"/>
        <v xml:space="preserve"> </v>
      </c>
      <c r="G323" s="534"/>
      <c r="H323" s="534"/>
      <c r="I323" s="492"/>
      <c r="J323" s="534"/>
      <c r="K323" s="534"/>
      <c r="L323" s="534"/>
      <c r="M323" s="534"/>
      <c r="N323" s="529"/>
      <c r="O323" s="534"/>
      <c r="P323" s="534"/>
      <c r="Q323" s="534"/>
      <c r="R323" s="534"/>
      <c r="S323" s="534"/>
      <c r="T323" s="534"/>
      <c r="U323" s="534"/>
      <c r="V323" s="534"/>
      <c r="W323" s="529"/>
      <c r="X323" s="529"/>
      <c r="Y323" s="529"/>
      <c r="Z323" s="529"/>
      <c r="AA323" s="533"/>
      <c r="AB323" s="529"/>
      <c r="AC323" s="538"/>
      <c r="AD323" s="529"/>
      <c r="AE323" s="529"/>
      <c r="AF323" s="529"/>
      <c r="AG323" s="529"/>
      <c r="AH323" s="529"/>
      <c r="AI323" s="529"/>
      <c r="AJ323" s="7"/>
      <c r="AK323" s="529"/>
      <c r="AL323" s="529"/>
      <c r="AM323" s="534"/>
      <c r="AN323" s="530"/>
      <c r="AO323" s="530"/>
      <c r="AP323" s="533"/>
      <c r="AQ323" s="533"/>
      <c r="AR323" s="533"/>
      <c r="AS323" s="538"/>
      <c r="AT323" s="533"/>
      <c r="AU323" s="537"/>
      <c r="AV323" s="532" t="str">
        <f t="shared" si="31"/>
        <v xml:space="preserve"> </v>
      </c>
      <c r="AW323" s="298">
        <f t="shared" si="32"/>
        <v>0</v>
      </c>
      <c r="AX323" s="533"/>
    </row>
    <row r="324" spans="1:52" ht="13">
      <c r="A324" s="525" t="s">
        <v>911</v>
      </c>
      <c r="B324" s="407" t="s">
        <v>514</v>
      </c>
      <c r="C324" s="407" t="str">
        <f t="shared" si="33"/>
        <v xml:space="preserve"> </v>
      </c>
      <c r="D324" s="527" t="s">
        <v>514</v>
      </c>
      <c r="E324" s="298">
        <v>0</v>
      </c>
      <c r="F324" s="528" t="str">
        <f t="shared" si="30"/>
        <v xml:space="preserve"> </v>
      </c>
      <c r="G324" s="498"/>
      <c r="H324" s="498"/>
      <c r="I324" s="536"/>
      <c r="J324" s="498"/>
      <c r="K324" s="498"/>
      <c r="L324" s="498"/>
      <c r="M324" s="498"/>
      <c r="N324" s="529"/>
      <c r="O324" s="498"/>
      <c r="P324" s="498"/>
      <c r="Q324" s="498"/>
      <c r="R324" s="498"/>
      <c r="S324" s="498"/>
      <c r="T324" s="498"/>
      <c r="U324" s="498"/>
      <c r="V324" s="536"/>
      <c r="W324" s="498"/>
      <c r="X324" s="498"/>
      <c r="Y324" s="498"/>
      <c r="Z324" s="498"/>
      <c r="AA324" s="533"/>
      <c r="AB324" s="529"/>
      <c r="AC324" s="538"/>
      <c r="AD324" s="529"/>
      <c r="AE324" s="529"/>
      <c r="AF324" s="529"/>
      <c r="AG324" s="529"/>
      <c r="AH324" s="529"/>
      <c r="AI324" s="529"/>
      <c r="AJ324" s="122"/>
      <c r="AK324" s="529"/>
      <c r="AL324" s="529"/>
      <c r="AM324" s="534"/>
      <c r="AN324" s="530"/>
      <c r="AO324" s="530"/>
      <c r="AP324" s="533"/>
      <c r="AQ324" s="533"/>
      <c r="AR324" s="533"/>
      <c r="AS324" s="538"/>
      <c r="AT324" s="533"/>
      <c r="AU324" s="537"/>
      <c r="AV324" s="532" t="str">
        <f t="shared" si="31"/>
        <v xml:space="preserve"> </v>
      </c>
      <c r="AW324" s="298">
        <f t="shared" si="32"/>
        <v>0</v>
      </c>
      <c r="AX324" s="533"/>
      <c r="AZ324" s="3"/>
    </row>
    <row r="325" spans="1:52" ht="13">
      <c r="A325" s="53" t="s">
        <v>538</v>
      </c>
      <c r="B325" s="407" t="s">
        <v>514</v>
      </c>
      <c r="C325" s="407" t="str">
        <f t="shared" si="33"/>
        <v xml:space="preserve"> </v>
      </c>
      <c r="D325" s="527" t="s">
        <v>514</v>
      </c>
      <c r="E325" s="298">
        <v>0</v>
      </c>
      <c r="F325" s="528" t="str">
        <f t="shared" si="30"/>
        <v xml:space="preserve"> </v>
      </c>
      <c r="G325" s="492"/>
      <c r="H325" s="492"/>
      <c r="I325" s="492"/>
      <c r="J325" s="492"/>
      <c r="K325" s="492"/>
      <c r="L325" s="492"/>
      <c r="M325" s="492"/>
      <c r="N325" s="529"/>
      <c r="O325" s="492"/>
      <c r="P325" s="492"/>
      <c r="Q325" s="492"/>
      <c r="R325" s="492"/>
      <c r="S325" s="492"/>
      <c r="T325" s="492"/>
      <c r="U325" s="492"/>
      <c r="V325" s="492"/>
      <c r="W325" s="530"/>
      <c r="X325" s="530"/>
      <c r="Y325" s="530"/>
      <c r="Z325" s="530"/>
      <c r="AA325" s="533"/>
      <c r="AB325" s="529"/>
      <c r="AC325" s="538"/>
      <c r="AD325" s="529"/>
      <c r="AE325" s="529"/>
      <c r="AF325" s="529"/>
      <c r="AG325" s="529"/>
      <c r="AH325" s="529"/>
      <c r="AI325" s="529"/>
      <c r="AJ325" s="7"/>
      <c r="AK325" s="529"/>
      <c r="AL325" s="529"/>
      <c r="AM325" s="534"/>
      <c r="AN325" s="530"/>
      <c r="AO325" s="530"/>
      <c r="AP325" s="533"/>
      <c r="AQ325" s="533"/>
      <c r="AR325" s="533"/>
      <c r="AS325" s="538"/>
      <c r="AT325" s="533"/>
      <c r="AU325" s="537"/>
      <c r="AV325" s="532" t="str">
        <f t="shared" si="31"/>
        <v xml:space="preserve"> </v>
      </c>
      <c r="AW325" s="298">
        <f t="shared" si="32"/>
        <v>0</v>
      </c>
      <c r="AX325" s="533"/>
    </row>
    <row r="326" spans="1:52" ht="13">
      <c r="A326" s="53" t="s">
        <v>622</v>
      </c>
      <c r="B326" s="407" t="s">
        <v>514</v>
      </c>
      <c r="C326" s="407" t="str">
        <f t="shared" si="33"/>
        <v xml:space="preserve"> </v>
      </c>
      <c r="D326" s="527" t="s">
        <v>514</v>
      </c>
      <c r="E326" s="298">
        <v>0</v>
      </c>
      <c r="F326" s="528" t="str">
        <f t="shared" si="30"/>
        <v xml:space="preserve"> </v>
      </c>
      <c r="G326" s="492"/>
      <c r="H326" s="492"/>
      <c r="I326" s="492"/>
      <c r="J326" s="492"/>
      <c r="K326" s="492"/>
      <c r="L326" s="492"/>
      <c r="M326" s="492"/>
      <c r="N326" s="529"/>
      <c r="O326" s="492"/>
      <c r="P326" s="492"/>
      <c r="Q326" s="492"/>
      <c r="R326" s="492"/>
      <c r="S326" s="492"/>
      <c r="T326" s="492"/>
      <c r="U326" s="492"/>
      <c r="V326" s="492"/>
      <c r="W326" s="530"/>
      <c r="X326" s="530"/>
      <c r="Y326" s="530"/>
      <c r="Z326" s="530"/>
      <c r="AA326" s="533"/>
      <c r="AB326" s="529"/>
      <c r="AC326" s="538"/>
      <c r="AD326" s="529"/>
      <c r="AE326" s="529"/>
      <c r="AF326" s="529"/>
      <c r="AG326" s="529"/>
      <c r="AH326" s="529"/>
      <c r="AI326" s="529"/>
      <c r="AJ326" s="122"/>
      <c r="AK326" s="529"/>
      <c r="AL326" s="529"/>
      <c r="AM326" s="534"/>
      <c r="AN326" s="530"/>
      <c r="AO326" s="530"/>
      <c r="AP326" s="533"/>
      <c r="AQ326" s="533"/>
      <c r="AR326" s="533"/>
      <c r="AS326" s="538"/>
      <c r="AT326" s="533"/>
      <c r="AU326" s="537"/>
      <c r="AV326" s="532" t="str">
        <f t="shared" si="31"/>
        <v xml:space="preserve"> </v>
      </c>
      <c r="AW326" s="298">
        <f t="shared" si="32"/>
        <v>0</v>
      </c>
      <c r="AX326" s="533"/>
      <c r="AZ326" s="3"/>
    </row>
    <row r="327" spans="1:52" ht="13">
      <c r="A327" s="53" t="s">
        <v>506</v>
      </c>
      <c r="B327" s="407" t="s">
        <v>514</v>
      </c>
      <c r="C327" s="407" t="str">
        <f t="shared" si="33"/>
        <v xml:space="preserve"> </v>
      </c>
      <c r="D327" s="527" t="s">
        <v>514</v>
      </c>
      <c r="E327" s="298">
        <v>0</v>
      </c>
      <c r="F327" s="528" t="str">
        <f t="shared" si="30"/>
        <v xml:space="preserve"> </v>
      </c>
      <c r="G327" s="534"/>
      <c r="H327" s="534"/>
      <c r="I327" s="492"/>
      <c r="J327" s="492"/>
      <c r="K327" s="492"/>
      <c r="L327" s="492"/>
      <c r="M327" s="492"/>
      <c r="N327" s="529"/>
      <c r="O327" s="492"/>
      <c r="P327" s="492"/>
      <c r="Q327" s="492"/>
      <c r="R327" s="492"/>
      <c r="S327" s="492"/>
      <c r="T327" s="492"/>
      <c r="U327" s="492"/>
      <c r="V327" s="534"/>
      <c r="W327" s="529"/>
      <c r="X327" s="529"/>
      <c r="Y327" s="529"/>
      <c r="Z327" s="529"/>
      <c r="AA327" s="533"/>
      <c r="AB327" s="529"/>
      <c r="AC327" s="538"/>
      <c r="AD327" s="529"/>
      <c r="AE327" s="529"/>
      <c r="AF327" s="529"/>
      <c r="AG327" s="529"/>
      <c r="AH327" s="529"/>
      <c r="AI327" s="529"/>
      <c r="AJ327" s="122"/>
      <c r="AK327" s="529"/>
      <c r="AL327" s="529"/>
      <c r="AM327" s="534"/>
      <c r="AN327" s="530"/>
      <c r="AO327" s="530"/>
      <c r="AP327" s="533"/>
      <c r="AQ327" s="533"/>
      <c r="AR327" s="533"/>
      <c r="AS327" s="538"/>
      <c r="AT327" s="533"/>
      <c r="AU327" s="537"/>
      <c r="AV327" s="532" t="str">
        <f t="shared" si="31"/>
        <v xml:space="preserve"> </v>
      </c>
      <c r="AW327" s="298">
        <f t="shared" si="32"/>
        <v>0</v>
      </c>
      <c r="AX327" s="533"/>
      <c r="AZ327" s="3"/>
    </row>
    <row r="328" spans="1:52" ht="13">
      <c r="A328" s="525" t="s">
        <v>905</v>
      </c>
      <c r="B328" s="407" t="s">
        <v>514</v>
      </c>
      <c r="C328" s="407" t="str">
        <f t="shared" si="33"/>
        <v xml:space="preserve"> </v>
      </c>
      <c r="D328" s="527" t="s">
        <v>514</v>
      </c>
      <c r="E328" s="298">
        <v>0</v>
      </c>
      <c r="F328" s="528" t="str">
        <f t="shared" si="30"/>
        <v xml:space="preserve"> </v>
      </c>
      <c r="G328" s="498"/>
      <c r="H328" s="498"/>
      <c r="I328" s="536"/>
      <c r="J328" s="498"/>
      <c r="K328" s="498"/>
      <c r="L328" s="498"/>
      <c r="M328" s="498"/>
      <c r="N328" s="529"/>
      <c r="O328" s="498"/>
      <c r="P328" s="498"/>
      <c r="Q328" s="498"/>
      <c r="R328" s="498"/>
      <c r="S328" s="498"/>
      <c r="T328" s="498"/>
      <c r="U328" s="498"/>
      <c r="V328" s="536"/>
      <c r="W328" s="498"/>
      <c r="X328" s="498"/>
      <c r="Y328" s="498"/>
      <c r="Z328" s="498"/>
      <c r="AA328" s="533"/>
      <c r="AB328" s="529"/>
      <c r="AC328" s="538"/>
      <c r="AD328" s="529"/>
      <c r="AE328" s="529"/>
      <c r="AF328" s="529"/>
      <c r="AG328" s="529"/>
      <c r="AH328" s="529"/>
      <c r="AI328" s="529"/>
      <c r="AJ328" s="122"/>
      <c r="AK328" s="529"/>
      <c r="AL328" s="529"/>
      <c r="AM328" s="534"/>
      <c r="AN328" s="530"/>
      <c r="AO328" s="530"/>
      <c r="AP328" s="533"/>
      <c r="AQ328" s="533"/>
      <c r="AR328" s="533"/>
      <c r="AS328" s="538"/>
      <c r="AT328" s="533"/>
      <c r="AU328" s="537"/>
      <c r="AV328" s="532" t="str">
        <f t="shared" si="31"/>
        <v xml:space="preserve"> </v>
      </c>
      <c r="AW328" s="298">
        <f t="shared" si="32"/>
        <v>0</v>
      </c>
      <c r="AX328" s="533"/>
      <c r="AZ328" s="3"/>
    </row>
    <row r="329" spans="1:52" ht="13">
      <c r="A329" s="525" t="s">
        <v>945</v>
      </c>
      <c r="B329" s="407" t="s">
        <v>514</v>
      </c>
      <c r="C329" s="407" t="str">
        <f t="shared" si="33"/>
        <v xml:space="preserve"> </v>
      </c>
      <c r="D329" s="527" t="s">
        <v>514</v>
      </c>
      <c r="E329" s="298">
        <v>0</v>
      </c>
      <c r="F329" s="528" t="str">
        <f t="shared" si="30"/>
        <v xml:space="preserve"> </v>
      </c>
      <c r="G329" s="498"/>
      <c r="H329" s="498"/>
      <c r="I329" s="536"/>
      <c r="J329" s="498"/>
      <c r="K329" s="498"/>
      <c r="L329" s="498"/>
      <c r="M329" s="498"/>
      <c r="N329" s="529"/>
      <c r="O329" s="498"/>
      <c r="P329" s="498"/>
      <c r="Q329" s="498"/>
      <c r="R329" s="498"/>
      <c r="S329" s="498"/>
      <c r="T329" s="498"/>
      <c r="U329" s="498"/>
      <c r="V329" s="534"/>
      <c r="W329" s="529"/>
      <c r="X329" s="529"/>
      <c r="Y329" s="529"/>
      <c r="Z329" s="529"/>
      <c r="AA329" s="533"/>
      <c r="AB329" s="529"/>
      <c r="AC329" s="538"/>
      <c r="AD329" s="529"/>
      <c r="AE329" s="529"/>
      <c r="AF329" s="529"/>
      <c r="AG329" s="529"/>
      <c r="AH329" s="529"/>
      <c r="AI329" s="529"/>
      <c r="AJ329" s="7"/>
      <c r="AK329" s="529"/>
      <c r="AL329" s="529"/>
      <c r="AM329" s="534"/>
      <c r="AN329" s="530"/>
      <c r="AO329" s="530"/>
      <c r="AP329" s="533"/>
      <c r="AQ329" s="533"/>
      <c r="AR329" s="533"/>
      <c r="AS329" s="538"/>
      <c r="AT329" s="533"/>
      <c r="AU329" s="537"/>
      <c r="AV329" s="532" t="str">
        <f t="shared" si="31"/>
        <v xml:space="preserve"> </v>
      </c>
      <c r="AW329" s="298">
        <f t="shared" si="32"/>
        <v>0</v>
      </c>
      <c r="AX329" s="533"/>
    </row>
    <row r="330" spans="1:52" ht="13">
      <c r="A330" s="53" t="s">
        <v>296</v>
      </c>
      <c r="B330" s="407" t="s">
        <v>514</v>
      </c>
      <c r="C330" s="407" t="str">
        <f t="shared" si="33"/>
        <v xml:space="preserve"> </v>
      </c>
      <c r="D330" s="527" t="s">
        <v>514</v>
      </c>
      <c r="E330" s="298">
        <v>0</v>
      </c>
      <c r="F330" s="528" t="str">
        <f t="shared" si="30"/>
        <v xml:space="preserve"> </v>
      </c>
      <c r="G330" s="492"/>
      <c r="H330" s="492"/>
      <c r="I330" s="492"/>
      <c r="J330" s="492"/>
      <c r="K330" s="492"/>
      <c r="L330" s="492"/>
      <c r="M330" s="492"/>
      <c r="N330" s="529"/>
      <c r="O330" s="492"/>
      <c r="P330" s="492"/>
      <c r="Q330" s="492"/>
      <c r="R330" s="492"/>
      <c r="S330" s="492"/>
      <c r="T330" s="492"/>
      <c r="U330" s="492"/>
      <c r="V330" s="492"/>
      <c r="W330" s="530"/>
      <c r="X330" s="530"/>
      <c r="Y330" s="530"/>
      <c r="Z330" s="530"/>
      <c r="AA330" s="533"/>
      <c r="AB330" s="529"/>
      <c r="AC330" s="538"/>
      <c r="AD330" s="529"/>
      <c r="AE330" s="529"/>
      <c r="AF330" s="529"/>
      <c r="AG330" s="529"/>
      <c r="AH330" s="529"/>
      <c r="AI330" s="529"/>
      <c r="AJ330" s="7"/>
      <c r="AK330" s="529"/>
      <c r="AL330" s="529"/>
      <c r="AM330" s="534"/>
      <c r="AN330" s="530"/>
      <c r="AO330" s="530"/>
      <c r="AP330" s="533"/>
      <c r="AQ330" s="533"/>
      <c r="AR330" s="533"/>
      <c r="AS330" s="538"/>
      <c r="AT330" s="533"/>
      <c r="AU330" s="537"/>
      <c r="AV330" s="532" t="str">
        <f t="shared" si="31"/>
        <v xml:space="preserve"> </v>
      </c>
      <c r="AW330" s="298">
        <f t="shared" si="32"/>
        <v>0</v>
      </c>
      <c r="AX330" s="533"/>
    </row>
    <row r="331" spans="1:52" ht="13">
      <c r="A331" s="53" t="s">
        <v>786</v>
      </c>
      <c r="B331" s="407" t="s">
        <v>514</v>
      </c>
      <c r="C331" s="407" t="str">
        <f t="shared" si="33"/>
        <v xml:space="preserve"> </v>
      </c>
      <c r="D331" s="527" t="s">
        <v>514</v>
      </c>
      <c r="E331" s="298">
        <v>0</v>
      </c>
      <c r="F331" s="528" t="str">
        <f t="shared" si="30"/>
        <v xml:space="preserve"> </v>
      </c>
      <c r="G331" s="534"/>
      <c r="H331" s="534"/>
      <c r="I331" s="534"/>
      <c r="J331" s="534"/>
      <c r="K331" s="534"/>
      <c r="L331" s="534"/>
      <c r="M331" s="534"/>
      <c r="N331" s="529"/>
      <c r="O331" s="534"/>
      <c r="P331" s="534"/>
      <c r="Q331" s="534"/>
      <c r="R331" s="534"/>
      <c r="S331" s="534"/>
      <c r="T331" s="534"/>
      <c r="U331" s="534"/>
      <c r="V331" s="534"/>
      <c r="W331" s="529"/>
      <c r="X331" s="529"/>
      <c r="Y331" s="529"/>
      <c r="Z331" s="529"/>
      <c r="AA331" s="538"/>
      <c r="AB331" s="529"/>
      <c r="AC331" s="538"/>
      <c r="AD331" s="529"/>
      <c r="AE331" s="529"/>
      <c r="AF331" s="529"/>
      <c r="AG331" s="529"/>
      <c r="AH331" s="529"/>
      <c r="AI331" s="529"/>
      <c r="AJ331" s="7"/>
      <c r="AK331" s="529"/>
      <c r="AL331" s="529"/>
      <c r="AM331" s="534"/>
      <c r="AN331" s="529"/>
      <c r="AO331" s="529"/>
      <c r="AP331" s="533"/>
      <c r="AQ331" s="533"/>
      <c r="AR331" s="533"/>
      <c r="AS331" s="538"/>
      <c r="AT331" s="533"/>
      <c r="AU331" s="544"/>
      <c r="AV331" s="532" t="str">
        <f t="shared" si="31"/>
        <v xml:space="preserve"> </v>
      </c>
      <c r="AW331" s="298">
        <f t="shared" si="32"/>
        <v>0</v>
      </c>
      <c r="AX331" s="533"/>
    </row>
    <row r="332" spans="1:52" ht="13">
      <c r="A332" s="53" t="s">
        <v>611</v>
      </c>
      <c r="B332" s="407" t="s">
        <v>514</v>
      </c>
      <c r="C332" s="407" t="str">
        <f t="shared" si="33"/>
        <v xml:space="preserve"> </v>
      </c>
      <c r="D332" s="527" t="s">
        <v>514</v>
      </c>
      <c r="E332" s="298">
        <v>0</v>
      </c>
      <c r="F332" s="528" t="str">
        <f t="shared" si="30"/>
        <v xml:space="preserve"> </v>
      </c>
      <c r="G332" s="492"/>
      <c r="H332" s="492"/>
      <c r="I332" s="492"/>
      <c r="J332" s="492"/>
      <c r="K332" s="492"/>
      <c r="L332" s="492"/>
      <c r="M332" s="492"/>
      <c r="N332" s="529"/>
      <c r="O332" s="492"/>
      <c r="P332" s="492"/>
      <c r="Q332" s="492"/>
      <c r="R332" s="492"/>
      <c r="S332" s="492"/>
      <c r="T332" s="492"/>
      <c r="U332" s="492"/>
      <c r="V332" s="492"/>
      <c r="W332" s="530"/>
      <c r="X332" s="530"/>
      <c r="Y332" s="530"/>
      <c r="Z332" s="530"/>
      <c r="AA332" s="533"/>
      <c r="AB332" s="529"/>
      <c r="AC332" s="538"/>
      <c r="AD332" s="529"/>
      <c r="AE332" s="529"/>
      <c r="AF332" s="529"/>
      <c r="AG332" s="529"/>
      <c r="AH332" s="529"/>
      <c r="AI332" s="529"/>
      <c r="AJ332" s="7"/>
      <c r="AK332" s="529"/>
      <c r="AL332" s="529"/>
      <c r="AM332" s="534"/>
      <c r="AN332" s="530"/>
      <c r="AO332" s="530"/>
      <c r="AP332" s="533"/>
      <c r="AQ332" s="533"/>
      <c r="AR332" s="533"/>
      <c r="AS332" s="538"/>
      <c r="AT332" s="533"/>
      <c r="AU332" s="537"/>
      <c r="AV332" s="532" t="str">
        <f t="shared" si="31"/>
        <v xml:space="preserve"> </v>
      </c>
      <c r="AW332" s="298">
        <f t="shared" si="32"/>
        <v>0</v>
      </c>
      <c r="AX332" s="533"/>
    </row>
    <row r="333" spans="1:52" ht="13">
      <c r="A333" s="525" t="s">
        <v>1045</v>
      </c>
      <c r="B333" s="407" t="s">
        <v>514</v>
      </c>
      <c r="C333" s="407" t="str">
        <f t="shared" si="33"/>
        <v xml:space="preserve"> </v>
      </c>
      <c r="D333" s="527" t="s">
        <v>514</v>
      </c>
      <c r="E333" s="298">
        <v>0</v>
      </c>
      <c r="F333" s="528" t="str">
        <f t="shared" si="30"/>
        <v xml:space="preserve"> </v>
      </c>
      <c r="G333" s="529"/>
      <c r="H333" s="529"/>
      <c r="I333" s="534"/>
      <c r="J333" s="529"/>
      <c r="K333" s="529"/>
      <c r="L333" s="529"/>
      <c r="M333" s="529"/>
      <c r="N333" s="529"/>
      <c r="O333" s="529"/>
      <c r="P333" s="529"/>
      <c r="Q333" s="529"/>
      <c r="R333" s="529"/>
      <c r="S333" s="529"/>
      <c r="T333" s="529"/>
      <c r="U333" s="529"/>
      <c r="V333" s="536"/>
      <c r="W333" s="498"/>
      <c r="X333" s="498"/>
      <c r="Y333" s="498"/>
      <c r="Z333" s="498"/>
      <c r="AA333" s="533"/>
      <c r="AB333" s="529"/>
      <c r="AC333" s="538"/>
      <c r="AD333" s="529"/>
      <c r="AE333" s="529"/>
      <c r="AF333" s="529"/>
      <c r="AG333" s="529"/>
      <c r="AH333" s="529"/>
      <c r="AI333" s="529"/>
      <c r="AJ333" s="7"/>
      <c r="AK333" s="529"/>
      <c r="AL333" s="529"/>
      <c r="AM333" s="534"/>
      <c r="AN333" s="530"/>
      <c r="AO333" s="530"/>
      <c r="AP333" s="533"/>
      <c r="AQ333" s="533"/>
      <c r="AR333" s="533"/>
      <c r="AS333" s="538"/>
      <c r="AT333" s="533"/>
      <c r="AU333" s="537"/>
      <c r="AV333" s="532" t="str">
        <f t="shared" si="31"/>
        <v xml:space="preserve"> </v>
      </c>
      <c r="AW333" s="298">
        <f t="shared" si="32"/>
        <v>0</v>
      </c>
      <c r="AX333" s="533"/>
      <c r="AY333" s="3"/>
    </row>
    <row r="334" spans="1:52" ht="13">
      <c r="A334" s="535" t="s">
        <v>1209</v>
      </c>
      <c r="B334" s="407" t="s">
        <v>514</v>
      </c>
      <c r="C334" s="407" t="str">
        <f t="shared" si="33"/>
        <v xml:space="preserve"> </v>
      </c>
      <c r="D334" s="527" t="s">
        <v>514</v>
      </c>
      <c r="E334" s="298">
        <v>0</v>
      </c>
      <c r="F334" s="528" t="str">
        <f t="shared" si="30"/>
        <v xml:space="preserve"> </v>
      </c>
      <c r="G334" s="534"/>
      <c r="H334" s="534"/>
      <c r="I334" s="492"/>
      <c r="J334" s="534"/>
      <c r="K334" s="534"/>
      <c r="L334" s="534"/>
      <c r="M334" s="534"/>
      <c r="N334" s="529"/>
      <c r="O334" s="534"/>
      <c r="P334" s="534"/>
      <c r="Q334" s="534"/>
      <c r="R334" s="534"/>
      <c r="S334" s="534"/>
      <c r="T334" s="534"/>
      <c r="U334" s="534"/>
      <c r="V334" s="534"/>
      <c r="W334" s="529"/>
      <c r="X334" s="529"/>
      <c r="Y334" s="529"/>
      <c r="Z334" s="529"/>
      <c r="AA334" s="533"/>
      <c r="AB334" s="529"/>
      <c r="AC334" s="538"/>
      <c r="AD334" s="529"/>
      <c r="AE334" s="529"/>
      <c r="AF334" s="529"/>
      <c r="AG334" s="529"/>
      <c r="AH334" s="529"/>
      <c r="AI334" s="529"/>
      <c r="AJ334" s="7"/>
      <c r="AK334" s="529"/>
      <c r="AL334" s="529"/>
      <c r="AM334" s="534"/>
      <c r="AN334" s="530"/>
      <c r="AO334" s="530"/>
      <c r="AP334" s="533"/>
      <c r="AQ334" s="533"/>
      <c r="AR334" s="533"/>
      <c r="AS334" s="538"/>
      <c r="AT334" s="533"/>
      <c r="AU334" s="537"/>
      <c r="AV334" s="532" t="str">
        <f t="shared" si="31"/>
        <v xml:space="preserve"> </v>
      </c>
      <c r="AW334" s="298">
        <f t="shared" si="32"/>
        <v>0</v>
      </c>
      <c r="AX334" s="533"/>
    </row>
    <row r="335" spans="1:52" ht="13">
      <c r="A335" s="546" t="s">
        <v>790</v>
      </c>
      <c r="B335" s="407" t="s">
        <v>514</v>
      </c>
      <c r="C335" s="407" t="str">
        <f t="shared" si="33"/>
        <v xml:space="preserve"> </v>
      </c>
      <c r="D335" s="527" t="s">
        <v>514</v>
      </c>
      <c r="E335" s="298">
        <v>0</v>
      </c>
      <c r="F335" s="528" t="str">
        <f t="shared" si="30"/>
        <v xml:space="preserve"> </v>
      </c>
      <c r="G335" s="492"/>
      <c r="H335" s="492"/>
      <c r="I335" s="492"/>
      <c r="J335" s="492"/>
      <c r="K335" s="492"/>
      <c r="L335" s="492"/>
      <c r="M335" s="492"/>
      <c r="N335" s="529"/>
      <c r="O335" s="492"/>
      <c r="P335" s="492"/>
      <c r="Q335" s="492"/>
      <c r="R335" s="492"/>
      <c r="S335" s="492"/>
      <c r="T335" s="492"/>
      <c r="U335" s="492"/>
      <c r="V335" s="492"/>
      <c r="W335" s="530"/>
      <c r="X335" s="530"/>
      <c r="Y335" s="530"/>
      <c r="Z335" s="530"/>
      <c r="AA335" s="533"/>
      <c r="AB335" s="529"/>
      <c r="AC335" s="538"/>
      <c r="AD335" s="529"/>
      <c r="AE335" s="529"/>
      <c r="AF335" s="529"/>
      <c r="AG335" s="529"/>
      <c r="AH335" s="529"/>
      <c r="AI335" s="529"/>
      <c r="AJ335" s="7"/>
      <c r="AK335" s="529"/>
      <c r="AL335" s="529"/>
      <c r="AM335" s="534"/>
      <c r="AN335" s="530"/>
      <c r="AO335" s="530"/>
      <c r="AP335" s="533"/>
      <c r="AQ335" s="533"/>
      <c r="AR335" s="533"/>
      <c r="AS335" s="538"/>
      <c r="AT335" s="533"/>
      <c r="AU335" s="537"/>
      <c r="AV335" s="532" t="str">
        <f t="shared" si="31"/>
        <v xml:space="preserve"> </v>
      </c>
      <c r="AW335" s="298">
        <f t="shared" si="32"/>
        <v>0</v>
      </c>
      <c r="AX335" s="533"/>
    </row>
    <row r="336" spans="1:52" ht="13">
      <c r="A336" s="546" t="s">
        <v>788</v>
      </c>
      <c r="B336" s="407">
        <v>11</v>
      </c>
      <c r="C336" s="407">
        <v>11</v>
      </c>
      <c r="D336" s="527" t="s">
        <v>514</v>
      </c>
      <c r="E336" s="298">
        <v>0</v>
      </c>
      <c r="F336" s="528" t="str">
        <f t="shared" si="30"/>
        <v xml:space="preserve"> </v>
      </c>
      <c r="G336" s="529"/>
      <c r="H336" s="529"/>
      <c r="I336" s="529"/>
      <c r="J336" s="529"/>
      <c r="K336" s="529"/>
      <c r="L336" s="529"/>
      <c r="M336" s="529"/>
      <c r="N336" s="529"/>
      <c r="O336" s="529"/>
      <c r="P336" s="529"/>
      <c r="Q336" s="529"/>
      <c r="R336" s="529"/>
      <c r="S336" s="529"/>
      <c r="T336" s="529"/>
      <c r="U336" s="529"/>
      <c r="V336" s="529"/>
      <c r="W336" s="530"/>
      <c r="X336" s="530"/>
      <c r="Y336" s="530"/>
      <c r="Z336" s="530"/>
      <c r="AA336" s="533"/>
      <c r="AB336" s="529"/>
      <c r="AC336" s="538"/>
      <c r="AD336" s="538"/>
      <c r="AE336" s="529"/>
      <c r="AF336" s="529"/>
      <c r="AG336" s="529"/>
      <c r="AH336" s="529"/>
      <c r="AI336" s="529"/>
      <c r="AJ336" s="7"/>
      <c r="AK336" s="530"/>
      <c r="AL336" s="533"/>
      <c r="AM336" s="492"/>
      <c r="AN336" s="530"/>
      <c r="AO336" s="530"/>
      <c r="AP336" s="533"/>
      <c r="AQ336" s="533"/>
      <c r="AR336" s="533"/>
      <c r="AS336" s="530"/>
      <c r="AT336" s="530"/>
      <c r="AU336" s="537"/>
      <c r="AV336" s="532" t="str">
        <f t="shared" si="31"/>
        <v xml:space="preserve"> </v>
      </c>
      <c r="AW336" s="298">
        <f t="shared" si="32"/>
        <v>0</v>
      </c>
      <c r="AX336" s="533"/>
    </row>
    <row r="337" spans="1:52" ht="13">
      <c r="A337" s="535" t="s">
        <v>1315</v>
      </c>
      <c r="B337" s="407">
        <v>10</v>
      </c>
      <c r="C337" s="407" t="str">
        <f t="shared" ref="C337:C371" si="34">IFERROR(MINUTE(C$5)-MINUTE(D337)," ")</f>
        <v xml:space="preserve"> </v>
      </c>
      <c r="D337" s="527" t="s">
        <v>514</v>
      </c>
      <c r="E337" s="298">
        <v>0</v>
      </c>
      <c r="F337" s="528" t="str">
        <f t="shared" si="30"/>
        <v xml:space="preserve"> </v>
      </c>
      <c r="G337" s="529"/>
      <c r="H337" s="529"/>
      <c r="I337" s="529"/>
      <c r="J337" s="529"/>
      <c r="K337" s="529"/>
      <c r="L337" s="529"/>
      <c r="M337" s="529"/>
      <c r="N337" s="529"/>
      <c r="O337" s="529"/>
      <c r="P337" s="529"/>
      <c r="Q337" s="529"/>
      <c r="R337" s="529"/>
      <c r="S337" s="529"/>
      <c r="T337" s="529"/>
      <c r="U337" s="529"/>
      <c r="V337" s="529"/>
      <c r="W337" s="498"/>
      <c r="X337" s="498"/>
      <c r="Y337" s="498"/>
      <c r="Z337" s="498"/>
      <c r="AA337" s="498"/>
      <c r="AB337" s="498"/>
      <c r="AC337" s="498"/>
      <c r="AD337" s="498"/>
      <c r="AE337" s="498"/>
      <c r="AF337" s="498"/>
      <c r="AG337" s="498"/>
      <c r="AH337" s="498"/>
      <c r="AI337" s="498"/>
      <c r="AJ337" s="7"/>
      <c r="AK337" s="498"/>
      <c r="AL337" s="498"/>
      <c r="AM337" s="536"/>
      <c r="AN337" s="498"/>
      <c r="AO337" s="498"/>
      <c r="AP337" s="533"/>
      <c r="AQ337" s="533"/>
      <c r="AR337" s="533"/>
      <c r="AS337" s="530"/>
      <c r="AT337" s="530"/>
      <c r="AU337" s="537"/>
      <c r="AV337" s="532" t="str">
        <f t="shared" si="31"/>
        <v xml:space="preserve"> </v>
      </c>
      <c r="AW337" s="298">
        <f t="shared" si="32"/>
        <v>0</v>
      </c>
      <c r="AX337" s="533"/>
    </row>
    <row r="338" spans="1:52" ht="13">
      <c r="A338" s="525" t="s">
        <v>1316</v>
      </c>
      <c r="B338" s="407">
        <v>30</v>
      </c>
      <c r="C338" s="407" t="str">
        <f t="shared" si="34"/>
        <v xml:space="preserve"> </v>
      </c>
      <c r="D338" s="527" t="s">
        <v>514</v>
      </c>
      <c r="E338" s="298">
        <v>0</v>
      </c>
      <c r="F338" s="528" t="str">
        <f t="shared" si="30"/>
        <v xml:space="preserve"> </v>
      </c>
      <c r="G338" s="529"/>
      <c r="H338" s="529"/>
      <c r="I338" s="529"/>
      <c r="J338" s="529"/>
      <c r="K338" s="529"/>
      <c r="L338" s="529"/>
      <c r="M338" s="529"/>
      <c r="N338" s="529"/>
      <c r="O338" s="529"/>
      <c r="P338" s="529"/>
      <c r="Q338" s="529"/>
      <c r="R338" s="529"/>
      <c r="S338" s="529"/>
      <c r="T338" s="529"/>
      <c r="U338" s="529"/>
      <c r="V338" s="529"/>
      <c r="W338" s="529"/>
      <c r="X338" s="529"/>
      <c r="Y338" s="529"/>
      <c r="Z338" s="529"/>
      <c r="AA338" s="533"/>
      <c r="AB338" s="529"/>
      <c r="AC338" s="538"/>
      <c r="AD338" s="538"/>
      <c r="AE338" s="529"/>
      <c r="AF338" s="529"/>
      <c r="AG338" s="529"/>
      <c r="AH338" s="529"/>
      <c r="AI338" s="529"/>
      <c r="AJ338" s="7"/>
      <c r="AK338" s="530"/>
      <c r="AL338" s="533"/>
      <c r="AM338" s="492"/>
      <c r="AN338" s="530"/>
      <c r="AO338" s="530"/>
      <c r="AP338" s="533"/>
      <c r="AQ338" s="533"/>
      <c r="AR338" s="533"/>
      <c r="AS338" s="530"/>
      <c r="AT338" s="530"/>
      <c r="AU338" s="554"/>
      <c r="AV338" s="532" t="str">
        <f t="shared" si="31"/>
        <v xml:space="preserve"> </v>
      </c>
      <c r="AW338" s="298">
        <f t="shared" si="32"/>
        <v>0</v>
      </c>
      <c r="AX338" s="533"/>
    </row>
    <row r="339" spans="1:52" ht="13">
      <c r="A339" s="525" t="s">
        <v>791</v>
      </c>
      <c r="B339" s="407" t="s">
        <v>514</v>
      </c>
      <c r="C339" s="407" t="str">
        <f t="shared" si="34"/>
        <v xml:space="preserve"> </v>
      </c>
      <c r="D339" s="527" t="s">
        <v>514</v>
      </c>
      <c r="E339" s="298">
        <v>0</v>
      </c>
      <c r="F339" s="528" t="str">
        <f t="shared" si="30"/>
        <v xml:space="preserve"> </v>
      </c>
      <c r="G339" s="536"/>
      <c r="H339" s="536"/>
      <c r="I339" s="536"/>
      <c r="J339" s="536"/>
      <c r="K339" s="536"/>
      <c r="L339" s="536"/>
      <c r="M339" s="536"/>
      <c r="N339" s="529"/>
      <c r="O339" s="536"/>
      <c r="P339" s="536"/>
      <c r="Q339" s="536"/>
      <c r="R339" s="536"/>
      <c r="S339" s="536"/>
      <c r="T339" s="536"/>
      <c r="U339" s="536"/>
      <c r="V339" s="536"/>
      <c r="W339" s="498"/>
      <c r="X339" s="498"/>
      <c r="Y339" s="498"/>
      <c r="Z339" s="498"/>
      <c r="AA339" s="533"/>
      <c r="AB339" s="529"/>
      <c r="AC339" s="538"/>
      <c r="AD339" s="538"/>
      <c r="AE339" s="529"/>
      <c r="AF339" s="529"/>
      <c r="AG339" s="529"/>
      <c r="AH339" s="529"/>
      <c r="AI339" s="529"/>
      <c r="AJ339" s="7"/>
      <c r="AK339" s="530"/>
      <c r="AL339" s="533"/>
      <c r="AM339" s="492"/>
      <c r="AN339" s="530"/>
      <c r="AO339" s="530"/>
      <c r="AP339" s="533"/>
      <c r="AQ339" s="533"/>
      <c r="AR339" s="533"/>
      <c r="AS339" s="538"/>
      <c r="AT339" s="533"/>
      <c r="AU339" s="537"/>
      <c r="AV339" s="532" t="str">
        <f t="shared" si="31"/>
        <v xml:space="preserve"> </v>
      </c>
      <c r="AW339" s="298">
        <f t="shared" si="32"/>
        <v>0</v>
      </c>
      <c r="AX339" s="533"/>
    </row>
    <row r="340" spans="1:52" ht="13">
      <c r="A340" s="525" t="s">
        <v>912</v>
      </c>
      <c r="B340" s="407" t="s">
        <v>514</v>
      </c>
      <c r="C340" s="407" t="str">
        <f t="shared" si="34"/>
        <v xml:space="preserve"> </v>
      </c>
      <c r="D340" s="527" t="s">
        <v>514</v>
      </c>
      <c r="E340" s="298">
        <v>0</v>
      </c>
      <c r="F340" s="528" t="str">
        <f t="shared" si="30"/>
        <v xml:space="preserve"> </v>
      </c>
      <c r="G340" s="498"/>
      <c r="H340" s="498"/>
      <c r="I340" s="536"/>
      <c r="J340" s="498"/>
      <c r="K340" s="498"/>
      <c r="L340" s="498"/>
      <c r="M340" s="498"/>
      <c r="N340" s="529"/>
      <c r="O340" s="498"/>
      <c r="P340" s="498"/>
      <c r="Q340" s="498"/>
      <c r="R340" s="498"/>
      <c r="S340" s="498"/>
      <c r="T340" s="498"/>
      <c r="U340" s="498"/>
      <c r="V340" s="536"/>
      <c r="W340" s="498"/>
      <c r="X340" s="498"/>
      <c r="Y340" s="498"/>
      <c r="Z340" s="498"/>
      <c r="AA340" s="533"/>
      <c r="AB340" s="529"/>
      <c r="AC340" s="538"/>
      <c r="AD340" s="538"/>
      <c r="AE340" s="529"/>
      <c r="AF340" s="529"/>
      <c r="AG340" s="529"/>
      <c r="AH340" s="529"/>
      <c r="AI340" s="529"/>
      <c r="AJ340" s="7"/>
      <c r="AK340" s="530"/>
      <c r="AL340" s="533"/>
      <c r="AM340" s="492"/>
      <c r="AN340" s="530"/>
      <c r="AO340" s="530"/>
      <c r="AP340" s="533"/>
      <c r="AQ340" s="533"/>
      <c r="AR340" s="533"/>
      <c r="AS340" s="538"/>
      <c r="AT340" s="533"/>
      <c r="AU340" s="537"/>
      <c r="AV340" s="532" t="str">
        <f t="shared" si="31"/>
        <v xml:space="preserve"> </v>
      </c>
      <c r="AW340" s="298">
        <f t="shared" si="32"/>
        <v>0</v>
      </c>
      <c r="AX340" s="533"/>
    </row>
    <row r="341" spans="1:52" s="3" customFormat="1" ht="13">
      <c r="A341" s="525" t="s">
        <v>1104</v>
      </c>
      <c r="B341" s="407" t="s">
        <v>514</v>
      </c>
      <c r="C341" s="407" t="str">
        <f t="shared" si="34"/>
        <v xml:space="preserve"> </v>
      </c>
      <c r="D341" s="527" t="s">
        <v>514</v>
      </c>
      <c r="E341" s="298">
        <v>0</v>
      </c>
      <c r="F341" s="528" t="str">
        <f t="shared" si="30"/>
        <v xml:space="preserve"> </v>
      </c>
      <c r="G341" s="529"/>
      <c r="H341" s="529"/>
      <c r="I341" s="534"/>
      <c r="J341" s="529"/>
      <c r="K341" s="529"/>
      <c r="L341" s="529"/>
      <c r="M341" s="529"/>
      <c r="N341" s="529"/>
      <c r="O341" s="529"/>
      <c r="P341" s="529"/>
      <c r="Q341" s="529"/>
      <c r="R341" s="529"/>
      <c r="S341" s="529"/>
      <c r="T341" s="529"/>
      <c r="U341" s="529"/>
      <c r="V341" s="536"/>
      <c r="W341" s="498"/>
      <c r="X341" s="498"/>
      <c r="Y341" s="498"/>
      <c r="Z341" s="498"/>
      <c r="AA341" s="533"/>
      <c r="AB341" s="529"/>
      <c r="AC341" s="538"/>
      <c r="AD341" s="538"/>
      <c r="AE341" s="529"/>
      <c r="AF341" s="529"/>
      <c r="AG341" s="529"/>
      <c r="AH341" s="529"/>
      <c r="AI341" s="529"/>
      <c r="AJ341" s="7"/>
      <c r="AK341" s="530"/>
      <c r="AL341" s="533"/>
      <c r="AM341" s="492"/>
      <c r="AN341" s="530"/>
      <c r="AO341" s="530"/>
      <c r="AP341" s="533"/>
      <c r="AQ341" s="533"/>
      <c r="AR341" s="533"/>
      <c r="AS341" s="538"/>
      <c r="AT341" s="533"/>
      <c r="AU341" s="544"/>
      <c r="AV341" s="532" t="str">
        <f t="shared" si="31"/>
        <v xml:space="preserve"> </v>
      </c>
      <c r="AW341" s="298">
        <f t="shared" si="32"/>
        <v>0</v>
      </c>
      <c r="AX341" s="533"/>
      <c r="AY341"/>
      <c r="AZ341"/>
    </row>
    <row r="342" spans="1:52" ht="13">
      <c r="A342" s="525" t="s">
        <v>1128</v>
      </c>
      <c r="B342" s="407" t="s">
        <v>514</v>
      </c>
      <c r="C342" s="407" t="str">
        <f t="shared" si="34"/>
        <v xml:space="preserve"> </v>
      </c>
      <c r="D342" s="527" t="s">
        <v>514</v>
      </c>
      <c r="E342" s="298">
        <v>0</v>
      </c>
      <c r="F342" s="528" t="str">
        <f t="shared" si="30"/>
        <v xml:space="preserve"> </v>
      </c>
      <c r="G342" s="529"/>
      <c r="H342" s="529"/>
      <c r="I342" s="534"/>
      <c r="J342" s="529"/>
      <c r="K342" s="529"/>
      <c r="L342" s="529"/>
      <c r="M342" s="529"/>
      <c r="N342" s="529"/>
      <c r="O342" s="529"/>
      <c r="P342" s="529"/>
      <c r="Q342" s="529"/>
      <c r="R342" s="529"/>
      <c r="S342" s="529"/>
      <c r="T342" s="529"/>
      <c r="U342" s="529"/>
      <c r="V342" s="536"/>
      <c r="W342" s="498"/>
      <c r="X342" s="498"/>
      <c r="Y342" s="498"/>
      <c r="Z342" s="498"/>
      <c r="AA342" s="533"/>
      <c r="AB342" s="529"/>
      <c r="AC342" s="538"/>
      <c r="AD342" s="538"/>
      <c r="AE342" s="529"/>
      <c r="AF342" s="529"/>
      <c r="AG342" s="529"/>
      <c r="AH342" s="529"/>
      <c r="AI342" s="529"/>
      <c r="AJ342" s="7"/>
      <c r="AK342" s="530"/>
      <c r="AL342" s="533"/>
      <c r="AM342" s="492"/>
      <c r="AN342" s="530"/>
      <c r="AO342" s="530"/>
      <c r="AP342" s="533"/>
      <c r="AQ342" s="533"/>
      <c r="AR342" s="533"/>
      <c r="AS342" s="538"/>
      <c r="AT342" s="533"/>
      <c r="AU342" s="537"/>
      <c r="AV342" s="532" t="str">
        <f t="shared" si="31"/>
        <v xml:space="preserve"> </v>
      </c>
      <c r="AW342" s="298">
        <f t="shared" si="32"/>
        <v>0</v>
      </c>
      <c r="AX342" s="533"/>
    </row>
    <row r="343" spans="1:52" ht="13">
      <c r="A343" s="53" t="s">
        <v>702</v>
      </c>
      <c r="B343" s="407" t="s">
        <v>514</v>
      </c>
      <c r="C343" s="407" t="str">
        <f t="shared" si="34"/>
        <v xml:space="preserve"> </v>
      </c>
      <c r="D343" s="527" t="s">
        <v>514</v>
      </c>
      <c r="E343" s="298">
        <v>0</v>
      </c>
      <c r="F343" s="528" t="str">
        <f t="shared" si="30"/>
        <v xml:space="preserve"> </v>
      </c>
      <c r="G343" s="534"/>
      <c r="H343" s="534"/>
      <c r="I343" s="534"/>
      <c r="J343" s="534"/>
      <c r="K343" s="534"/>
      <c r="L343" s="534"/>
      <c r="M343" s="534"/>
      <c r="N343" s="529"/>
      <c r="O343" s="534"/>
      <c r="P343" s="534"/>
      <c r="Q343" s="534"/>
      <c r="R343" s="534"/>
      <c r="S343" s="534"/>
      <c r="T343" s="534"/>
      <c r="U343" s="534"/>
      <c r="V343" s="534"/>
      <c r="W343" s="529"/>
      <c r="X343" s="529"/>
      <c r="Y343" s="529"/>
      <c r="Z343" s="529"/>
      <c r="AA343" s="533"/>
      <c r="AB343" s="529"/>
      <c r="AC343" s="538"/>
      <c r="AD343" s="538"/>
      <c r="AE343" s="529"/>
      <c r="AF343" s="529"/>
      <c r="AG343" s="529"/>
      <c r="AH343" s="529"/>
      <c r="AI343" s="529"/>
      <c r="AJ343" s="7"/>
      <c r="AK343" s="530"/>
      <c r="AL343" s="533"/>
      <c r="AM343" s="492"/>
      <c r="AN343" s="530"/>
      <c r="AO343" s="530"/>
      <c r="AP343" s="533"/>
      <c r="AQ343" s="533"/>
      <c r="AR343" s="533"/>
      <c r="AS343" s="538"/>
      <c r="AT343" s="533"/>
      <c r="AU343" s="537"/>
      <c r="AV343" s="532" t="str">
        <f t="shared" si="31"/>
        <v xml:space="preserve"> </v>
      </c>
      <c r="AW343" s="298">
        <f t="shared" si="32"/>
        <v>0</v>
      </c>
      <c r="AX343" s="533"/>
    </row>
    <row r="344" spans="1:52" ht="13">
      <c r="A344" s="525" t="s">
        <v>877</v>
      </c>
      <c r="B344" s="407" t="s">
        <v>514</v>
      </c>
      <c r="C344" s="407" t="str">
        <f t="shared" si="34"/>
        <v xml:space="preserve"> </v>
      </c>
      <c r="D344" s="527" t="s">
        <v>514</v>
      </c>
      <c r="E344" s="298">
        <v>0</v>
      </c>
      <c r="F344" s="528" t="str">
        <f t="shared" si="30"/>
        <v xml:space="preserve"> </v>
      </c>
      <c r="G344" s="498"/>
      <c r="H344" s="498"/>
      <c r="I344" s="536"/>
      <c r="J344" s="498"/>
      <c r="K344" s="498"/>
      <c r="L344" s="498"/>
      <c r="M344" s="498"/>
      <c r="N344" s="529"/>
      <c r="O344" s="498"/>
      <c r="P344" s="498"/>
      <c r="Q344" s="498"/>
      <c r="R344" s="498"/>
      <c r="S344" s="498"/>
      <c r="T344" s="498"/>
      <c r="U344" s="498"/>
      <c r="V344" s="536"/>
      <c r="W344" s="498"/>
      <c r="X344" s="498"/>
      <c r="Y344" s="498"/>
      <c r="Z344" s="498"/>
      <c r="AA344" s="533"/>
      <c r="AB344" s="529"/>
      <c r="AC344" s="538"/>
      <c r="AD344" s="538"/>
      <c r="AE344" s="529"/>
      <c r="AF344" s="529"/>
      <c r="AG344" s="529"/>
      <c r="AH344" s="529"/>
      <c r="AI344" s="529"/>
      <c r="AJ344" s="7"/>
      <c r="AK344" s="530"/>
      <c r="AL344" s="533"/>
      <c r="AM344" s="492"/>
      <c r="AN344" s="530"/>
      <c r="AO344" s="530"/>
      <c r="AP344" s="533"/>
      <c r="AQ344" s="533"/>
      <c r="AR344" s="533"/>
      <c r="AS344" s="538"/>
      <c r="AT344" s="533"/>
      <c r="AU344" s="544"/>
      <c r="AV344" s="532" t="str">
        <f t="shared" si="31"/>
        <v xml:space="preserve"> </v>
      </c>
      <c r="AW344" s="298">
        <f t="shared" si="32"/>
        <v>0</v>
      </c>
      <c r="AX344" s="533"/>
    </row>
    <row r="345" spans="1:52" ht="13">
      <c r="A345" s="535" t="s">
        <v>1210</v>
      </c>
      <c r="B345" s="407" t="s">
        <v>514</v>
      </c>
      <c r="C345" s="407" t="str">
        <f t="shared" si="34"/>
        <v xml:space="preserve"> </v>
      </c>
      <c r="D345" s="527" t="s">
        <v>514</v>
      </c>
      <c r="E345" s="298">
        <v>0</v>
      </c>
      <c r="F345" s="528" t="str">
        <f t="shared" si="30"/>
        <v xml:space="preserve"> </v>
      </c>
      <c r="G345" s="534"/>
      <c r="H345" s="534"/>
      <c r="I345" s="492"/>
      <c r="J345" s="534"/>
      <c r="K345" s="534"/>
      <c r="L345" s="534"/>
      <c r="M345" s="534"/>
      <c r="N345" s="529"/>
      <c r="O345" s="534"/>
      <c r="P345" s="534"/>
      <c r="Q345" s="534"/>
      <c r="R345" s="534"/>
      <c r="S345" s="534"/>
      <c r="T345" s="534"/>
      <c r="U345" s="534"/>
      <c r="V345" s="534"/>
      <c r="W345" s="529"/>
      <c r="X345" s="529"/>
      <c r="Y345" s="529"/>
      <c r="Z345" s="529"/>
      <c r="AA345" s="533"/>
      <c r="AB345" s="529"/>
      <c r="AC345" s="538"/>
      <c r="AD345" s="538"/>
      <c r="AE345" s="529"/>
      <c r="AF345" s="529"/>
      <c r="AG345" s="529"/>
      <c r="AH345" s="529"/>
      <c r="AI345" s="529"/>
      <c r="AJ345" s="7"/>
      <c r="AK345" s="529"/>
      <c r="AL345" s="538"/>
      <c r="AM345" s="534"/>
      <c r="AN345" s="530"/>
      <c r="AO345" s="530"/>
      <c r="AP345" s="533"/>
      <c r="AQ345" s="533"/>
      <c r="AR345" s="533"/>
      <c r="AS345" s="538"/>
      <c r="AT345" s="533"/>
      <c r="AU345" s="537"/>
      <c r="AV345" s="532" t="str">
        <f t="shared" si="31"/>
        <v xml:space="preserve"> </v>
      </c>
      <c r="AW345" s="298">
        <f t="shared" si="32"/>
        <v>0</v>
      </c>
      <c r="AX345" s="533"/>
    </row>
    <row r="346" spans="1:52" ht="13">
      <c r="A346" s="525" t="s">
        <v>1317</v>
      </c>
      <c r="B346" s="407">
        <v>12</v>
      </c>
      <c r="C346" s="407" t="str">
        <f t="shared" si="34"/>
        <v xml:space="preserve"> </v>
      </c>
      <c r="D346" s="527" t="s">
        <v>514</v>
      </c>
      <c r="E346" s="298">
        <v>0</v>
      </c>
      <c r="F346" s="528" t="str">
        <f t="shared" si="30"/>
        <v xml:space="preserve"> </v>
      </c>
      <c r="G346" s="529"/>
      <c r="H346" s="529"/>
      <c r="I346" s="529"/>
      <c r="J346" s="529"/>
      <c r="K346" s="529"/>
      <c r="L346" s="529"/>
      <c r="M346" s="529"/>
      <c r="N346" s="529"/>
      <c r="O346" s="529"/>
      <c r="P346" s="529"/>
      <c r="Q346" s="529"/>
      <c r="R346" s="529"/>
      <c r="S346" s="529"/>
      <c r="T346" s="529"/>
      <c r="U346" s="529"/>
      <c r="V346" s="529"/>
      <c r="W346" s="529"/>
      <c r="X346" s="529"/>
      <c r="Y346" s="529"/>
      <c r="Z346" s="529"/>
      <c r="AA346" s="545"/>
      <c r="AB346" s="498"/>
      <c r="AC346" s="545"/>
      <c r="AD346" s="545"/>
      <c r="AE346" s="498"/>
      <c r="AF346" s="498"/>
      <c r="AG346" s="498"/>
      <c r="AH346" s="498"/>
      <c r="AI346" s="498"/>
      <c r="AJ346" s="7"/>
      <c r="AK346" s="529"/>
      <c r="AL346" s="553"/>
      <c r="AM346" s="530"/>
      <c r="AN346" s="498"/>
      <c r="AO346" s="498"/>
      <c r="AP346" s="533"/>
      <c r="AQ346" s="533"/>
      <c r="AR346" s="533"/>
      <c r="AS346" s="530"/>
      <c r="AT346" s="530"/>
      <c r="AU346" s="537"/>
      <c r="AV346" s="532" t="str">
        <f t="shared" si="31"/>
        <v xml:space="preserve"> </v>
      </c>
      <c r="AW346" s="298">
        <f t="shared" si="32"/>
        <v>0</v>
      </c>
      <c r="AX346" s="533"/>
    </row>
    <row r="347" spans="1:52" ht="13">
      <c r="A347" s="53" t="s">
        <v>603</v>
      </c>
      <c r="B347" s="407" t="s">
        <v>514</v>
      </c>
      <c r="C347" s="407" t="str">
        <f t="shared" si="34"/>
        <v xml:space="preserve"> </v>
      </c>
      <c r="D347" s="527" t="s">
        <v>514</v>
      </c>
      <c r="E347" s="298">
        <v>0</v>
      </c>
      <c r="F347" s="528" t="str">
        <f t="shared" si="30"/>
        <v xml:space="preserve"> </v>
      </c>
      <c r="G347" s="534"/>
      <c r="H347" s="534"/>
      <c r="I347" s="534"/>
      <c r="J347" s="534"/>
      <c r="K347" s="534"/>
      <c r="L347" s="534"/>
      <c r="M347" s="534"/>
      <c r="N347" s="529"/>
      <c r="O347" s="534"/>
      <c r="P347" s="534"/>
      <c r="Q347" s="534"/>
      <c r="R347" s="534"/>
      <c r="S347" s="534"/>
      <c r="T347" s="534"/>
      <c r="U347" s="534"/>
      <c r="V347" s="534"/>
      <c r="W347" s="529"/>
      <c r="X347" s="529"/>
      <c r="Y347" s="529"/>
      <c r="Z347" s="529"/>
      <c r="AA347" s="533"/>
      <c r="AB347" s="529"/>
      <c r="AC347" s="538"/>
      <c r="AD347" s="538"/>
      <c r="AE347" s="529"/>
      <c r="AF347" s="529"/>
      <c r="AG347" s="529"/>
      <c r="AH347" s="529"/>
      <c r="AI347" s="529"/>
      <c r="AJ347" s="7"/>
      <c r="AK347" s="530"/>
      <c r="AL347" s="533"/>
      <c r="AM347" s="492"/>
      <c r="AN347" s="530"/>
      <c r="AO347" s="530"/>
      <c r="AP347" s="533"/>
      <c r="AQ347" s="533"/>
      <c r="AR347" s="533"/>
      <c r="AS347" s="538"/>
      <c r="AT347" s="533"/>
      <c r="AU347" s="537"/>
      <c r="AV347" s="532" t="str">
        <f t="shared" si="31"/>
        <v xml:space="preserve"> </v>
      </c>
      <c r="AW347" s="298">
        <f t="shared" si="32"/>
        <v>0</v>
      </c>
      <c r="AX347" s="533"/>
    </row>
    <row r="348" spans="1:52" ht="13">
      <c r="A348" s="525" t="s">
        <v>821</v>
      </c>
      <c r="B348" s="407" t="s">
        <v>514</v>
      </c>
      <c r="C348" s="407" t="str">
        <f t="shared" si="34"/>
        <v xml:space="preserve"> </v>
      </c>
      <c r="D348" s="527" t="s">
        <v>514</v>
      </c>
      <c r="E348" s="298">
        <v>0</v>
      </c>
      <c r="F348" s="528" t="str">
        <f t="shared" si="30"/>
        <v xml:space="preserve"> </v>
      </c>
      <c r="G348" s="498"/>
      <c r="H348" s="498"/>
      <c r="I348" s="536"/>
      <c r="J348" s="498"/>
      <c r="K348" s="498"/>
      <c r="L348" s="498"/>
      <c r="M348" s="498"/>
      <c r="N348" s="529"/>
      <c r="O348" s="498"/>
      <c r="P348" s="498"/>
      <c r="Q348" s="498"/>
      <c r="R348" s="498"/>
      <c r="S348" s="498"/>
      <c r="T348" s="498"/>
      <c r="U348" s="498"/>
      <c r="V348" s="536"/>
      <c r="W348" s="498"/>
      <c r="X348" s="498"/>
      <c r="Y348" s="498"/>
      <c r="Z348" s="498"/>
      <c r="AA348" s="533"/>
      <c r="AB348" s="529"/>
      <c r="AC348" s="538"/>
      <c r="AD348" s="538"/>
      <c r="AE348" s="529"/>
      <c r="AF348" s="529"/>
      <c r="AG348" s="529"/>
      <c r="AH348" s="529"/>
      <c r="AI348" s="529"/>
      <c r="AJ348" s="7"/>
      <c r="AK348" s="530"/>
      <c r="AL348" s="533"/>
      <c r="AM348" s="492"/>
      <c r="AN348" s="530"/>
      <c r="AO348" s="530"/>
      <c r="AP348" s="533"/>
      <c r="AQ348" s="533"/>
      <c r="AR348" s="533"/>
      <c r="AS348" s="538"/>
      <c r="AT348" s="533"/>
      <c r="AU348" s="537"/>
      <c r="AV348" s="532" t="str">
        <f t="shared" si="31"/>
        <v xml:space="preserve"> </v>
      </c>
      <c r="AW348" s="298">
        <f t="shared" si="32"/>
        <v>0</v>
      </c>
      <c r="AX348" s="533"/>
    </row>
    <row r="349" spans="1:52" ht="13">
      <c r="A349" s="53" t="s">
        <v>543</v>
      </c>
      <c r="B349" s="407">
        <v>6</v>
      </c>
      <c r="C349" s="407" t="str">
        <f t="shared" si="34"/>
        <v xml:space="preserve"> </v>
      </c>
      <c r="D349" s="527" t="s">
        <v>514</v>
      </c>
      <c r="E349" s="298">
        <v>0</v>
      </c>
      <c r="F349" s="528" t="str">
        <f t="shared" si="30"/>
        <v xml:space="preserve"> </v>
      </c>
      <c r="G349" s="529"/>
      <c r="H349" s="529"/>
      <c r="I349" s="529"/>
      <c r="J349" s="529"/>
      <c r="K349" s="529"/>
      <c r="L349" s="529"/>
      <c r="M349" s="529"/>
      <c r="N349" s="529"/>
      <c r="O349" s="529"/>
      <c r="P349" s="529"/>
      <c r="Q349" s="529"/>
      <c r="R349" s="529"/>
      <c r="S349" s="529"/>
      <c r="T349" s="529"/>
      <c r="U349" s="529"/>
      <c r="V349" s="529"/>
      <c r="W349" s="530"/>
      <c r="X349" s="530"/>
      <c r="Y349" s="530"/>
      <c r="Z349" s="530"/>
      <c r="AA349" s="533"/>
      <c r="AB349" s="529"/>
      <c r="AC349" s="538"/>
      <c r="AD349" s="538"/>
      <c r="AE349" s="529"/>
      <c r="AF349" s="529"/>
      <c r="AG349" s="529"/>
      <c r="AH349" s="529"/>
      <c r="AI349" s="529"/>
      <c r="AJ349" s="7"/>
      <c r="AK349" s="530"/>
      <c r="AL349" s="533"/>
      <c r="AM349" s="492"/>
      <c r="AN349" s="530"/>
      <c r="AO349" s="530"/>
      <c r="AP349" s="538"/>
      <c r="AQ349" s="538"/>
      <c r="AR349" s="538"/>
      <c r="AS349" s="530"/>
      <c r="AT349" s="530"/>
      <c r="AU349" s="537"/>
      <c r="AV349" s="532" t="str">
        <f t="shared" si="31"/>
        <v xml:space="preserve"> </v>
      </c>
      <c r="AW349" s="298">
        <f t="shared" si="32"/>
        <v>0</v>
      </c>
      <c r="AX349" s="533"/>
    </row>
    <row r="350" spans="1:52" ht="13">
      <c r="A350" s="535" t="s">
        <v>1318</v>
      </c>
      <c r="B350" s="407">
        <v>6</v>
      </c>
      <c r="C350" s="407" t="str">
        <f t="shared" si="34"/>
        <v xml:space="preserve"> </v>
      </c>
      <c r="D350" s="527" t="s">
        <v>514</v>
      </c>
      <c r="E350" s="298">
        <v>0</v>
      </c>
      <c r="F350" s="528" t="str">
        <f t="shared" si="30"/>
        <v xml:space="preserve"> </v>
      </c>
      <c r="G350" s="529"/>
      <c r="H350" s="529"/>
      <c r="I350" s="529"/>
      <c r="J350" s="529"/>
      <c r="K350" s="529"/>
      <c r="L350" s="529"/>
      <c r="M350" s="529"/>
      <c r="N350" s="529"/>
      <c r="O350" s="529"/>
      <c r="P350" s="529"/>
      <c r="Q350" s="529"/>
      <c r="R350" s="529"/>
      <c r="S350" s="529"/>
      <c r="T350" s="529"/>
      <c r="U350" s="529"/>
      <c r="V350" s="529"/>
      <c r="W350" s="498"/>
      <c r="X350" s="498"/>
      <c r="Y350" s="498"/>
      <c r="Z350" s="498"/>
      <c r="AA350" s="498"/>
      <c r="AB350" s="498"/>
      <c r="AC350" s="498"/>
      <c r="AD350" s="498"/>
      <c r="AE350" s="498"/>
      <c r="AF350" s="498"/>
      <c r="AG350" s="498"/>
      <c r="AH350" s="498"/>
      <c r="AI350" s="498"/>
      <c r="AJ350" s="7"/>
      <c r="AK350" s="498"/>
      <c r="AL350" s="498"/>
      <c r="AM350" s="536"/>
      <c r="AN350" s="498"/>
      <c r="AO350" s="498"/>
      <c r="AP350" s="533"/>
      <c r="AQ350" s="533"/>
      <c r="AR350" s="533"/>
      <c r="AS350" s="530"/>
      <c r="AT350" s="530"/>
      <c r="AU350" s="537"/>
      <c r="AV350" s="532" t="str">
        <f t="shared" si="31"/>
        <v xml:space="preserve"> </v>
      </c>
      <c r="AW350" s="298">
        <f t="shared" si="32"/>
        <v>0</v>
      </c>
      <c r="AX350" s="533"/>
    </row>
    <row r="351" spans="1:52" ht="13">
      <c r="A351" s="53" t="s">
        <v>39</v>
      </c>
      <c r="B351" s="407" t="s">
        <v>514</v>
      </c>
      <c r="C351" s="407" t="str">
        <f t="shared" si="34"/>
        <v xml:space="preserve"> </v>
      </c>
      <c r="D351" s="527" t="s">
        <v>514</v>
      </c>
      <c r="E351" s="298">
        <v>0</v>
      </c>
      <c r="F351" s="528" t="str">
        <f t="shared" si="30"/>
        <v xml:space="preserve"> </v>
      </c>
      <c r="G351" s="492"/>
      <c r="H351" s="492"/>
      <c r="I351" s="492"/>
      <c r="J351" s="492"/>
      <c r="K351" s="492"/>
      <c r="L351" s="492"/>
      <c r="M351" s="492"/>
      <c r="N351" s="529"/>
      <c r="O351" s="492"/>
      <c r="P351" s="492"/>
      <c r="Q351" s="492"/>
      <c r="R351" s="492"/>
      <c r="S351" s="492"/>
      <c r="T351" s="492"/>
      <c r="U351" s="492"/>
      <c r="V351" s="492"/>
      <c r="W351" s="530"/>
      <c r="X351" s="530"/>
      <c r="Y351" s="530"/>
      <c r="Z351" s="530"/>
      <c r="AA351" s="533"/>
      <c r="AB351" s="529"/>
      <c r="AC351" s="538"/>
      <c r="AD351" s="538"/>
      <c r="AE351" s="529"/>
      <c r="AF351" s="529"/>
      <c r="AG351" s="529"/>
      <c r="AH351" s="529"/>
      <c r="AI351" s="529"/>
      <c r="AJ351" s="7"/>
      <c r="AK351" s="530"/>
      <c r="AL351" s="533"/>
      <c r="AM351" s="492"/>
      <c r="AN351" s="530"/>
      <c r="AO351" s="530"/>
      <c r="AP351" s="533"/>
      <c r="AQ351" s="533"/>
      <c r="AR351" s="533"/>
      <c r="AS351" s="538"/>
      <c r="AT351" s="533"/>
      <c r="AU351" s="537"/>
      <c r="AV351" s="532" t="str">
        <f t="shared" si="31"/>
        <v xml:space="preserve"> </v>
      </c>
      <c r="AW351" s="298">
        <f t="shared" si="32"/>
        <v>0</v>
      </c>
      <c r="AX351" s="533"/>
    </row>
    <row r="352" spans="1:52" ht="13">
      <c r="A352" s="53" t="s">
        <v>504</v>
      </c>
      <c r="B352" s="407" t="s">
        <v>514</v>
      </c>
      <c r="C352" s="407" t="str">
        <f t="shared" si="34"/>
        <v xml:space="preserve"> </v>
      </c>
      <c r="D352" s="527" t="s">
        <v>514</v>
      </c>
      <c r="E352" s="298">
        <v>0</v>
      </c>
      <c r="F352" s="528" t="str">
        <f t="shared" si="30"/>
        <v xml:space="preserve"> </v>
      </c>
      <c r="G352" s="492"/>
      <c r="H352" s="492"/>
      <c r="I352" s="492"/>
      <c r="J352" s="492"/>
      <c r="K352" s="492"/>
      <c r="L352" s="492"/>
      <c r="M352" s="492"/>
      <c r="N352" s="529"/>
      <c r="O352" s="492"/>
      <c r="P352" s="492"/>
      <c r="Q352" s="492"/>
      <c r="R352" s="492"/>
      <c r="S352" s="492"/>
      <c r="T352" s="492"/>
      <c r="U352" s="492"/>
      <c r="V352" s="534"/>
      <c r="W352" s="529"/>
      <c r="X352" s="529"/>
      <c r="Y352" s="529"/>
      <c r="Z352" s="529"/>
      <c r="AA352" s="533"/>
      <c r="AB352" s="529"/>
      <c r="AC352" s="538"/>
      <c r="AD352" s="538"/>
      <c r="AE352" s="529"/>
      <c r="AF352" s="529"/>
      <c r="AG352" s="529"/>
      <c r="AH352" s="529"/>
      <c r="AI352" s="529"/>
      <c r="AJ352" s="7"/>
      <c r="AK352" s="530"/>
      <c r="AL352" s="533"/>
      <c r="AM352" s="492"/>
      <c r="AN352" s="530"/>
      <c r="AO352" s="530"/>
      <c r="AP352" s="533"/>
      <c r="AQ352" s="533"/>
      <c r="AR352" s="533"/>
      <c r="AS352" s="538"/>
      <c r="AT352" s="533"/>
      <c r="AU352" s="537"/>
      <c r="AV352" s="532" t="str">
        <f t="shared" si="31"/>
        <v xml:space="preserve"> </v>
      </c>
      <c r="AW352" s="298">
        <f t="shared" si="32"/>
        <v>0</v>
      </c>
      <c r="AX352" s="533"/>
    </row>
    <row r="353" spans="1:52" ht="13">
      <c r="A353" s="53" t="s">
        <v>294</v>
      </c>
      <c r="B353" s="407" t="s">
        <v>514</v>
      </c>
      <c r="C353" s="407" t="str">
        <f t="shared" si="34"/>
        <v xml:space="preserve"> </v>
      </c>
      <c r="D353" s="527" t="s">
        <v>514</v>
      </c>
      <c r="E353" s="298">
        <v>0</v>
      </c>
      <c r="F353" s="528" t="str">
        <f t="shared" si="30"/>
        <v xml:space="preserve"> </v>
      </c>
      <c r="G353" s="534"/>
      <c r="H353" s="534"/>
      <c r="I353" s="492"/>
      <c r="J353" s="492"/>
      <c r="K353" s="492"/>
      <c r="L353" s="492"/>
      <c r="M353" s="492"/>
      <c r="N353" s="529"/>
      <c r="O353" s="492"/>
      <c r="P353" s="492"/>
      <c r="Q353" s="492"/>
      <c r="R353" s="492"/>
      <c r="S353" s="492"/>
      <c r="T353" s="492"/>
      <c r="U353" s="492"/>
      <c r="V353" s="492"/>
      <c r="W353" s="530"/>
      <c r="X353" s="530"/>
      <c r="Y353" s="530"/>
      <c r="Z353" s="530"/>
      <c r="AA353" s="533"/>
      <c r="AB353" s="529"/>
      <c r="AC353" s="538"/>
      <c r="AD353" s="538"/>
      <c r="AE353" s="529"/>
      <c r="AF353" s="529"/>
      <c r="AG353" s="529"/>
      <c r="AH353" s="529"/>
      <c r="AI353" s="529"/>
      <c r="AJ353" s="7"/>
      <c r="AK353" s="530"/>
      <c r="AL353" s="533"/>
      <c r="AM353" s="492"/>
      <c r="AN353" s="530"/>
      <c r="AO353" s="530"/>
      <c r="AP353" s="533"/>
      <c r="AQ353" s="533"/>
      <c r="AR353" s="533"/>
      <c r="AS353" s="538"/>
      <c r="AT353" s="533"/>
      <c r="AU353" s="544"/>
      <c r="AV353" s="532" t="str">
        <f t="shared" si="31"/>
        <v xml:space="preserve"> </v>
      </c>
      <c r="AW353" s="298">
        <f t="shared" si="32"/>
        <v>0</v>
      </c>
      <c r="AX353" s="533"/>
    </row>
    <row r="354" spans="1:52" ht="13">
      <c r="A354" s="53" t="s">
        <v>631</v>
      </c>
      <c r="B354" s="407" t="s">
        <v>514</v>
      </c>
      <c r="C354" s="407" t="str">
        <f t="shared" si="34"/>
        <v xml:space="preserve"> </v>
      </c>
      <c r="D354" s="527" t="s">
        <v>514</v>
      </c>
      <c r="E354" s="298">
        <v>0</v>
      </c>
      <c r="F354" s="528" t="str">
        <f t="shared" si="30"/>
        <v xml:space="preserve"> </v>
      </c>
      <c r="G354" s="534"/>
      <c r="H354" s="534"/>
      <c r="I354" s="492"/>
      <c r="J354" s="492"/>
      <c r="K354" s="492"/>
      <c r="L354" s="492"/>
      <c r="M354" s="492"/>
      <c r="N354" s="529"/>
      <c r="O354" s="492"/>
      <c r="P354" s="492"/>
      <c r="Q354" s="492"/>
      <c r="R354" s="492"/>
      <c r="S354" s="492"/>
      <c r="T354" s="492"/>
      <c r="U354" s="492"/>
      <c r="V354" s="492"/>
      <c r="W354" s="530"/>
      <c r="X354" s="530"/>
      <c r="Y354" s="530"/>
      <c r="Z354" s="530"/>
      <c r="AA354" s="533"/>
      <c r="AB354" s="529"/>
      <c r="AC354" s="538"/>
      <c r="AD354" s="538"/>
      <c r="AE354" s="529"/>
      <c r="AF354" s="529"/>
      <c r="AG354" s="529"/>
      <c r="AH354" s="529"/>
      <c r="AI354" s="529"/>
      <c r="AJ354" s="7"/>
      <c r="AK354" s="530"/>
      <c r="AL354" s="533"/>
      <c r="AM354" s="492"/>
      <c r="AN354" s="530"/>
      <c r="AO354" s="530"/>
      <c r="AP354" s="533"/>
      <c r="AQ354" s="533"/>
      <c r="AR354" s="533"/>
      <c r="AS354" s="538"/>
      <c r="AT354" s="533"/>
      <c r="AU354" s="537"/>
      <c r="AV354" s="532" t="str">
        <f t="shared" si="31"/>
        <v xml:space="preserve"> </v>
      </c>
      <c r="AW354" s="298">
        <f t="shared" si="32"/>
        <v>0</v>
      </c>
      <c r="AX354" s="533"/>
    </row>
    <row r="355" spans="1:52" s="3" customFormat="1" ht="12" customHeight="1">
      <c r="A355" s="525" t="s">
        <v>1106</v>
      </c>
      <c r="B355" s="407" t="s">
        <v>514</v>
      </c>
      <c r="C355" s="407" t="str">
        <f t="shared" si="34"/>
        <v xml:space="preserve"> </v>
      </c>
      <c r="D355" s="527" t="s">
        <v>514</v>
      </c>
      <c r="E355" s="298">
        <v>0</v>
      </c>
      <c r="F355" s="528" t="str">
        <f t="shared" si="30"/>
        <v xml:space="preserve"> </v>
      </c>
      <c r="G355" s="529"/>
      <c r="H355" s="529"/>
      <c r="I355" s="534"/>
      <c r="J355" s="529"/>
      <c r="K355" s="529"/>
      <c r="L355" s="529"/>
      <c r="M355" s="529"/>
      <c r="N355" s="529"/>
      <c r="O355" s="529"/>
      <c r="P355" s="529"/>
      <c r="Q355" s="529"/>
      <c r="R355" s="529"/>
      <c r="S355" s="529"/>
      <c r="T355" s="529"/>
      <c r="U355" s="529"/>
      <c r="V355" s="536"/>
      <c r="W355" s="498"/>
      <c r="X355" s="498"/>
      <c r="Y355" s="498"/>
      <c r="Z355" s="498"/>
      <c r="AA355" s="533"/>
      <c r="AB355" s="529"/>
      <c r="AC355" s="538"/>
      <c r="AD355" s="538"/>
      <c r="AE355" s="529"/>
      <c r="AF355" s="529"/>
      <c r="AG355" s="529"/>
      <c r="AH355" s="529"/>
      <c r="AI355" s="529"/>
      <c r="AJ355" s="7"/>
      <c r="AK355" s="530"/>
      <c r="AL355" s="533"/>
      <c r="AM355" s="492"/>
      <c r="AN355" s="530"/>
      <c r="AO355" s="530"/>
      <c r="AP355" s="533"/>
      <c r="AQ355" s="533"/>
      <c r="AR355" s="533"/>
      <c r="AS355" s="538"/>
      <c r="AT355" s="533"/>
      <c r="AU355" s="537"/>
      <c r="AV355" s="532" t="str">
        <f t="shared" si="31"/>
        <v xml:space="preserve"> </v>
      </c>
      <c r="AW355" s="298">
        <f t="shared" si="32"/>
        <v>0</v>
      </c>
      <c r="AX355" s="533"/>
      <c r="AZ355"/>
    </row>
    <row r="356" spans="1:52" ht="13">
      <c r="A356" s="53" t="s">
        <v>703</v>
      </c>
      <c r="B356" s="407">
        <v>11</v>
      </c>
      <c r="C356" s="407" t="str">
        <f t="shared" si="34"/>
        <v xml:space="preserve"> </v>
      </c>
      <c r="D356" s="527" t="s">
        <v>514</v>
      </c>
      <c r="E356" s="298">
        <v>0</v>
      </c>
      <c r="F356" s="528" t="str">
        <f t="shared" si="30"/>
        <v xml:space="preserve"> </v>
      </c>
      <c r="G356" s="529"/>
      <c r="H356" s="529"/>
      <c r="I356" s="529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33"/>
      <c r="AB356" s="529"/>
      <c r="AC356" s="538"/>
      <c r="AD356" s="538"/>
      <c r="AE356" s="529"/>
      <c r="AF356" s="529"/>
      <c r="AG356" s="529"/>
      <c r="AH356" s="529"/>
      <c r="AI356" s="529"/>
      <c r="AJ356" s="122"/>
      <c r="AK356" s="530"/>
      <c r="AL356" s="533"/>
      <c r="AM356" s="492"/>
      <c r="AN356" s="530"/>
      <c r="AO356" s="530"/>
      <c r="AP356" s="533"/>
      <c r="AQ356" s="533"/>
      <c r="AR356" s="533"/>
      <c r="AS356" s="530"/>
      <c r="AT356" s="530"/>
      <c r="AU356" s="537"/>
      <c r="AV356" s="532" t="str">
        <f t="shared" si="31"/>
        <v xml:space="preserve"> </v>
      </c>
      <c r="AW356" s="298">
        <f t="shared" si="32"/>
        <v>0</v>
      </c>
      <c r="AX356" s="533"/>
      <c r="AZ356" s="3"/>
    </row>
    <row r="357" spans="1:52" s="3" customFormat="1" ht="13">
      <c r="A357" s="535" t="s">
        <v>1211</v>
      </c>
      <c r="B357" s="407" t="s">
        <v>514</v>
      </c>
      <c r="C357" s="407" t="str">
        <f t="shared" si="34"/>
        <v xml:space="preserve"> </v>
      </c>
      <c r="D357" s="527" t="s">
        <v>514</v>
      </c>
      <c r="E357" s="298">
        <v>0</v>
      </c>
      <c r="F357" s="528" t="str">
        <f t="shared" si="30"/>
        <v xml:space="preserve"> </v>
      </c>
      <c r="G357" s="534"/>
      <c r="H357" s="534"/>
      <c r="I357" s="492"/>
      <c r="J357" s="534"/>
      <c r="K357" s="534"/>
      <c r="L357" s="534"/>
      <c r="M357" s="534"/>
      <c r="N357" s="529"/>
      <c r="O357" s="534"/>
      <c r="P357" s="534"/>
      <c r="Q357" s="534"/>
      <c r="R357" s="534"/>
      <c r="S357" s="534"/>
      <c r="T357" s="534"/>
      <c r="U357" s="534"/>
      <c r="V357" s="534"/>
      <c r="W357" s="529"/>
      <c r="X357" s="529"/>
      <c r="Y357" s="529"/>
      <c r="Z357" s="529"/>
      <c r="AA357" s="533"/>
      <c r="AB357" s="529"/>
      <c r="AC357" s="538"/>
      <c r="AD357" s="538"/>
      <c r="AE357" s="529"/>
      <c r="AF357" s="529"/>
      <c r="AG357" s="529"/>
      <c r="AH357" s="529"/>
      <c r="AI357" s="529"/>
      <c r="AJ357" s="7"/>
      <c r="AK357" s="529"/>
      <c r="AL357" s="538"/>
      <c r="AM357" s="534"/>
      <c r="AN357" s="530"/>
      <c r="AO357" s="530"/>
      <c r="AP357" s="533"/>
      <c r="AQ357" s="533"/>
      <c r="AR357" s="533"/>
      <c r="AS357" s="538"/>
      <c r="AT357" s="533"/>
      <c r="AU357" s="537"/>
      <c r="AV357" s="532" t="str">
        <f t="shared" si="31"/>
        <v xml:space="preserve"> </v>
      </c>
      <c r="AW357" s="298">
        <f t="shared" si="32"/>
        <v>0</v>
      </c>
      <c r="AX357" s="533"/>
      <c r="AY357"/>
      <c r="AZ357"/>
    </row>
    <row r="358" spans="1:52" s="3" customFormat="1" ht="13">
      <c r="A358" s="525" t="s">
        <v>1319</v>
      </c>
      <c r="B358" s="407">
        <v>2</v>
      </c>
      <c r="C358" s="407" t="str">
        <f t="shared" si="34"/>
        <v xml:space="preserve"> </v>
      </c>
      <c r="D358" s="527" t="s">
        <v>514</v>
      </c>
      <c r="E358" s="298">
        <v>0</v>
      </c>
      <c r="F358" s="528" t="str">
        <f t="shared" si="30"/>
        <v xml:space="preserve"> </v>
      </c>
      <c r="G358" s="529"/>
      <c r="H358" s="529"/>
      <c r="I358" s="529"/>
      <c r="J358" s="529"/>
      <c r="K358" s="529"/>
      <c r="L358" s="529"/>
      <c r="M358" s="529"/>
      <c r="N358" s="529"/>
      <c r="O358" s="529"/>
      <c r="P358" s="529"/>
      <c r="Q358" s="529"/>
      <c r="R358" s="529"/>
      <c r="S358" s="529"/>
      <c r="T358" s="529"/>
      <c r="U358" s="529"/>
      <c r="V358" s="529"/>
      <c r="W358" s="529"/>
      <c r="X358" s="529"/>
      <c r="Y358" s="529"/>
      <c r="Z358" s="529"/>
      <c r="AA358" s="545"/>
      <c r="AB358" s="498"/>
      <c r="AC358" s="545"/>
      <c r="AD358" s="545"/>
      <c r="AE358" s="498"/>
      <c r="AF358" s="498"/>
      <c r="AG358" s="498"/>
      <c r="AH358" s="498"/>
      <c r="AI358" s="498"/>
      <c r="AJ358" s="122"/>
      <c r="AK358" s="529"/>
      <c r="AL358" s="534"/>
      <c r="AM358" s="530"/>
      <c r="AN358" s="498"/>
      <c r="AO358" s="498"/>
      <c r="AP358" s="533"/>
      <c r="AQ358" s="533"/>
      <c r="AR358" s="533"/>
      <c r="AS358" s="530"/>
      <c r="AT358" s="530"/>
      <c r="AU358" s="544"/>
      <c r="AV358" s="532" t="str">
        <f t="shared" si="31"/>
        <v xml:space="preserve"> </v>
      </c>
      <c r="AW358" s="298">
        <f t="shared" si="32"/>
        <v>0</v>
      </c>
      <c r="AX358" s="533"/>
      <c r="AY358"/>
    </row>
    <row r="359" spans="1:52" s="3" customFormat="1" ht="13">
      <c r="A359" s="525" t="s">
        <v>1073</v>
      </c>
      <c r="B359" s="407" t="s">
        <v>514</v>
      </c>
      <c r="C359" s="407" t="str">
        <f t="shared" si="34"/>
        <v xml:space="preserve"> </v>
      </c>
      <c r="D359" s="527" t="s">
        <v>514</v>
      </c>
      <c r="E359" s="298">
        <v>0</v>
      </c>
      <c r="F359" s="528" t="str">
        <f t="shared" si="30"/>
        <v xml:space="preserve"> </v>
      </c>
      <c r="G359" s="498"/>
      <c r="H359" s="498"/>
      <c r="I359" s="536"/>
      <c r="J359" s="498"/>
      <c r="K359" s="498"/>
      <c r="L359" s="498"/>
      <c r="M359" s="498"/>
      <c r="N359" s="529"/>
      <c r="O359" s="498"/>
      <c r="P359" s="498"/>
      <c r="Q359" s="498"/>
      <c r="R359" s="498"/>
      <c r="S359" s="498"/>
      <c r="T359" s="498"/>
      <c r="U359" s="498"/>
      <c r="V359" s="536"/>
      <c r="W359" s="498"/>
      <c r="X359" s="498"/>
      <c r="Y359" s="498"/>
      <c r="Z359" s="498"/>
      <c r="AA359" s="533"/>
      <c r="AB359" s="529"/>
      <c r="AC359" s="538"/>
      <c r="AD359" s="538"/>
      <c r="AE359" s="529"/>
      <c r="AF359" s="529"/>
      <c r="AG359" s="529"/>
      <c r="AH359" s="529"/>
      <c r="AI359" s="529"/>
      <c r="AJ359" s="7"/>
      <c r="AK359" s="530"/>
      <c r="AL359" s="533"/>
      <c r="AM359" s="492"/>
      <c r="AN359" s="530"/>
      <c r="AO359" s="530"/>
      <c r="AP359" s="533"/>
      <c r="AQ359" s="533"/>
      <c r="AR359" s="533"/>
      <c r="AS359" s="538"/>
      <c r="AT359" s="533"/>
      <c r="AU359" s="537"/>
      <c r="AV359" s="532" t="str">
        <f t="shared" si="31"/>
        <v xml:space="preserve"> </v>
      </c>
      <c r="AW359" s="298">
        <f t="shared" si="32"/>
        <v>0</v>
      </c>
      <c r="AX359" s="533"/>
      <c r="AY359"/>
      <c r="AZ359"/>
    </row>
    <row r="360" spans="1:52" ht="13">
      <c r="A360" s="525" t="s">
        <v>1070</v>
      </c>
      <c r="B360" s="407" t="s">
        <v>514</v>
      </c>
      <c r="C360" s="407" t="str">
        <f t="shared" si="34"/>
        <v xml:space="preserve"> </v>
      </c>
      <c r="D360" s="527" t="s">
        <v>514</v>
      </c>
      <c r="E360" s="298">
        <v>0</v>
      </c>
      <c r="F360" s="528" t="str">
        <f t="shared" si="30"/>
        <v xml:space="preserve"> </v>
      </c>
      <c r="G360" s="498"/>
      <c r="H360" s="498"/>
      <c r="I360" s="536"/>
      <c r="J360" s="498"/>
      <c r="K360" s="498"/>
      <c r="L360" s="498"/>
      <c r="M360" s="498"/>
      <c r="N360" s="529"/>
      <c r="O360" s="498"/>
      <c r="P360" s="498"/>
      <c r="Q360" s="498"/>
      <c r="R360" s="498"/>
      <c r="S360" s="498"/>
      <c r="T360" s="498"/>
      <c r="U360" s="498"/>
      <c r="V360" s="536"/>
      <c r="W360" s="498"/>
      <c r="X360" s="498"/>
      <c r="Y360" s="498"/>
      <c r="Z360" s="498"/>
      <c r="AA360" s="533"/>
      <c r="AB360" s="529"/>
      <c r="AC360" s="538"/>
      <c r="AD360" s="538"/>
      <c r="AE360" s="529"/>
      <c r="AF360" s="529"/>
      <c r="AG360" s="529"/>
      <c r="AH360" s="529"/>
      <c r="AI360" s="529"/>
      <c r="AJ360" s="7"/>
      <c r="AK360" s="530"/>
      <c r="AL360" s="533"/>
      <c r="AM360" s="492"/>
      <c r="AN360" s="530"/>
      <c r="AO360" s="530"/>
      <c r="AP360" s="533"/>
      <c r="AQ360" s="533"/>
      <c r="AR360" s="533"/>
      <c r="AS360" s="538"/>
      <c r="AT360" s="533"/>
      <c r="AU360" s="537"/>
      <c r="AV360" s="532" t="str">
        <f t="shared" si="31"/>
        <v xml:space="preserve"> </v>
      </c>
      <c r="AW360" s="298">
        <f t="shared" si="32"/>
        <v>0</v>
      </c>
      <c r="AX360" s="533"/>
    </row>
    <row r="361" spans="1:52" ht="13">
      <c r="A361" s="535" t="s">
        <v>1212</v>
      </c>
      <c r="B361" s="407" t="s">
        <v>514</v>
      </c>
      <c r="C361" s="407" t="str">
        <f t="shared" si="34"/>
        <v xml:space="preserve"> </v>
      </c>
      <c r="D361" s="527" t="s">
        <v>514</v>
      </c>
      <c r="E361" s="298">
        <v>0</v>
      </c>
      <c r="F361" s="528" t="str">
        <f t="shared" si="30"/>
        <v xml:space="preserve"> </v>
      </c>
      <c r="G361" s="534"/>
      <c r="H361" s="534"/>
      <c r="I361" s="492"/>
      <c r="J361" s="534"/>
      <c r="K361" s="534"/>
      <c r="L361" s="534"/>
      <c r="M361" s="534"/>
      <c r="N361" s="529"/>
      <c r="O361" s="534"/>
      <c r="P361" s="534"/>
      <c r="Q361" s="534"/>
      <c r="R361" s="534"/>
      <c r="S361" s="534"/>
      <c r="T361" s="534"/>
      <c r="U361" s="534"/>
      <c r="V361" s="534"/>
      <c r="W361" s="529"/>
      <c r="X361" s="529"/>
      <c r="Y361" s="529"/>
      <c r="Z361" s="529"/>
      <c r="AA361" s="533"/>
      <c r="AB361" s="529"/>
      <c r="AC361" s="538"/>
      <c r="AD361" s="538"/>
      <c r="AE361" s="529"/>
      <c r="AF361" s="529"/>
      <c r="AG361" s="529"/>
      <c r="AH361" s="529"/>
      <c r="AI361" s="529"/>
      <c r="AJ361" s="7"/>
      <c r="AK361" s="530"/>
      <c r="AL361" s="533"/>
      <c r="AM361" s="492"/>
      <c r="AN361" s="530"/>
      <c r="AO361" s="530"/>
      <c r="AP361" s="533"/>
      <c r="AQ361" s="533"/>
      <c r="AR361" s="533"/>
      <c r="AS361" s="538"/>
      <c r="AT361" s="533"/>
      <c r="AU361" s="537"/>
      <c r="AV361" s="532" t="str">
        <f t="shared" si="31"/>
        <v xml:space="preserve"> </v>
      </c>
      <c r="AW361" s="298">
        <f t="shared" si="32"/>
        <v>0</v>
      </c>
      <c r="AX361" s="533"/>
    </row>
    <row r="362" spans="1:52" ht="13">
      <c r="A362" s="535" t="s">
        <v>176</v>
      </c>
      <c r="B362" s="407" t="s">
        <v>514</v>
      </c>
      <c r="C362" s="407" t="str">
        <f t="shared" si="34"/>
        <v xml:space="preserve"> </v>
      </c>
      <c r="D362" s="527" t="s">
        <v>514</v>
      </c>
      <c r="E362" s="298">
        <v>0</v>
      </c>
      <c r="F362" s="528" t="str">
        <f t="shared" si="30"/>
        <v xml:space="preserve"> </v>
      </c>
      <c r="G362" s="492"/>
      <c r="H362" s="492"/>
      <c r="I362" s="492"/>
      <c r="J362" s="492"/>
      <c r="K362" s="492"/>
      <c r="L362" s="492"/>
      <c r="M362" s="492"/>
      <c r="N362" s="529"/>
      <c r="O362" s="492"/>
      <c r="P362" s="492"/>
      <c r="Q362" s="492"/>
      <c r="R362" s="492"/>
      <c r="S362" s="492"/>
      <c r="T362" s="492"/>
      <c r="U362" s="492"/>
      <c r="V362" s="492"/>
      <c r="W362" s="530"/>
      <c r="X362" s="530"/>
      <c r="Y362" s="530"/>
      <c r="Z362" s="530"/>
      <c r="AA362" s="533"/>
      <c r="AB362" s="529"/>
      <c r="AC362" s="538"/>
      <c r="AD362" s="538"/>
      <c r="AE362" s="529"/>
      <c r="AF362" s="529"/>
      <c r="AG362" s="529"/>
      <c r="AH362" s="529"/>
      <c r="AI362" s="529"/>
      <c r="AJ362" s="7"/>
      <c r="AK362" s="530"/>
      <c r="AL362" s="533"/>
      <c r="AM362" s="492"/>
      <c r="AN362" s="530"/>
      <c r="AO362" s="530"/>
      <c r="AP362" s="533"/>
      <c r="AQ362" s="533"/>
      <c r="AR362" s="533"/>
      <c r="AS362" s="533"/>
      <c r="AT362" s="533"/>
      <c r="AU362" s="537"/>
      <c r="AV362" s="532" t="str">
        <f t="shared" si="31"/>
        <v xml:space="preserve"> </v>
      </c>
      <c r="AW362" s="298">
        <f t="shared" si="32"/>
        <v>0</v>
      </c>
      <c r="AX362" s="533"/>
    </row>
    <row r="363" spans="1:52" ht="13">
      <c r="A363" s="546" t="s">
        <v>793</v>
      </c>
      <c r="B363" s="407" t="s">
        <v>514</v>
      </c>
      <c r="C363" s="407" t="str">
        <f t="shared" si="34"/>
        <v xml:space="preserve"> </v>
      </c>
      <c r="D363" s="527" t="s">
        <v>514</v>
      </c>
      <c r="E363" s="298">
        <v>0</v>
      </c>
      <c r="F363" s="528" t="str">
        <f t="shared" si="30"/>
        <v xml:space="preserve"> </v>
      </c>
      <c r="G363" s="492"/>
      <c r="H363" s="492"/>
      <c r="I363" s="492"/>
      <c r="J363" s="492"/>
      <c r="K363" s="492"/>
      <c r="L363" s="492"/>
      <c r="M363" s="492"/>
      <c r="N363" s="529"/>
      <c r="O363" s="492"/>
      <c r="P363" s="492"/>
      <c r="Q363" s="492"/>
      <c r="R363" s="492"/>
      <c r="S363" s="492"/>
      <c r="T363" s="492"/>
      <c r="U363" s="492"/>
      <c r="V363" s="492"/>
      <c r="W363" s="530"/>
      <c r="X363" s="530"/>
      <c r="Y363" s="530"/>
      <c r="Z363" s="530"/>
      <c r="AA363" s="533"/>
      <c r="AB363" s="529"/>
      <c r="AC363" s="538"/>
      <c r="AD363" s="538"/>
      <c r="AE363" s="529"/>
      <c r="AF363" s="529"/>
      <c r="AG363" s="529"/>
      <c r="AH363" s="529"/>
      <c r="AI363" s="529"/>
      <c r="AJ363" s="7"/>
      <c r="AK363" s="530"/>
      <c r="AL363" s="533"/>
      <c r="AM363" s="492"/>
      <c r="AN363" s="530"/>
      <c r="AO363" s="530"/>
      <c r="AP363" s="533"/>
      <c r="AQ363" s="533"/>
      <c r="AR363" s="533"/>
      <c r="AS363" s="533"/>
      <c r="AT363" s="533"/>
      <c r="AU363" s="537"/>
      <c r="AV363" s="532" t="str">
        <f t="shared" si="31"/>
        <v xml:space="preserve"> </v>
      </c>
      <c r="AW363" s="298">
        <f t="shared" si="32"/>
        <v>0</v>
      </c>
      <c r="AX363" s="533"/>
    </row>
    <row r="364" spans="1:52" ht="13">
      <c r="A364" s="525" t="s">
        <v>1046</v>
      </c>
      <c r="B364" s="407" t="s">
        <v>514</v>
      </c>
      <c r="C364" s="407" t="str">
        <f t="shared" si="34"/>
        <v xml:space="preserve"> </v>
      </c>
      <c r="D364" s="527" t="s">
        <v>514</v>
      </c>
      <c r="E364" s="298">
        <v>0</v>
      </c>
      <c r="F364" s="528" t="str">
        <f t="shared" si="30"/>
        <v xml:space="preserve"> </v>
      </c>
      <c r="G364" s="492"/>
      <c r="H364" s="492"/>
      <c r="I364" s="534"/>
      <c r="J364" s="529"/>
      <c r="K364" s="529"/>
      <c r="L364" s="529"/>
      <c r="M364" s="529"/>
      <c r="N364" s="529"/>
      <c r="O364" s="568"/>
      <c r="P364" s="568"/>
      <c r="Q364" s="568"/>
      <c r="R364" s="568"/>
      <c r="S364" s="568"/>
      <c r="T364" s="568"/>
      <c r="U364" s="568"/>
      <c r="V364" s="536"/>
      <c r="W364" s="498"/>
      <c r="X364" s="498"/>
      <c r="Y364" s="498"/>
      <c r="Z364" s="498"/>
      <c r="AA364" s="533"/>
      <c r="AB364" s="529"/>
      <c r="AC364" s="538"/>
      <c r="AD364" s="538"/>
      <c r="AE364" s="529"/>
      <c r="AF364" s="529"/>
      <c r="AG364" s="529"/>
      <c r="AH364" s="529"/>
      <c r="AI364" s="529"/>
      <c r="AJ364" s="7"/>
      <c r="AK364" s="530"/>
      <c r="AL364" s="533"/>
      <c r="AM364" s="492"/>
      <c r="AN364" s="530"/>
      <c r="AO364" s="530"/>
      <c r="AP364" s="533"/>
      <c r="AQ364" s="533"/>
      <c r="AR364" s="533"/>
      <c r="AS364" s="533"/>
      <c r="AT364" s="533"/>
      <c r="AU364" s="537"/>
      <c r="AV364" s="532" t="str">
        <f t="shared" si="31"/>
        <v xml:space="preserve"> </v>
      </c>
      <c r="AW364" s="298">
        <f t="shared" si="32"/>
        <v>0</v>
      </c>
      <c r="AX364" s="533"/>
    </row>
    <row r="365" spans="1:52" ht="13">
      <c r="A365" s="525" t="s">
        <v>1047</v>
      </c>
      <c r="B365" s="407">
        <v>6</v>
      </c>
      <c r="C365" s="407" t="str">
        <f t="shared" si="34"/>
        <v xml:space="preserve"> </v>
      </c>
      <c r="D365" s="527" t="s">
        <v>514</v>
      </c>
      <c r="E365" s="298">
        <v>0</v>
      </c>
      <c r="F365" s="528" t="str">
        <f t="shared" si="30"/>
        <v xml:space="preserve"> </v>
      </c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/>
      <c r="R365" s="529"/>
      <c r="S365" s="529"/>
      <c r="T365" s="529"/>
      <c r="U365" s="529"/>
      <c r="V365" s="529"/>
      <c r="W365" s="498"/>
      <c r="X365" s="498"/>
      <c r="Y365" s="498"/>
      <c r="Z365" s="498"/>
      <c r="AA365" s="538"/>
      <c r="AB365" s="529"/>
      <c r="AC365" s="538"/>
      <c r="AD365" s="538"/>
      <c r="AE365" s="529"/>
      <c r="AF365" s="529"/>
      <c r="AG365" s="529"/>
      <c r="AH365" s="529"/>
      <c r="AI365" s="529"/>
      <c r="AJ365" s="122"/>
      <c r="AK365" s="529"/>
      <c r="AL365" s="538"/>
      <c r="AM365" s="534"/>
      <c r="AN365" s="529"/>
      <c r="AO365" s="529"/>
      <c r="AP365" s="533"/>
      <c r="AQ365" s="533"/>
      <c r="AR365" s="533"/>
      <c r="AS365" s="530"/>
      <c r="AT365" s="530"/>
      <c r="AU365" s="537"/>
      <c r="AV365" s="532" t="str">
        <f t="shared" si="31"/>
        <v xml:space="preserve"> </v>
      </c>
      <c r="AW365" s="298">
        <f t="shared" si="32"/>
        <v>0</v>
      </c>
      <c r="AX365" s="533"/>
      <c r="AZ365" s="3"/>
    </row>
    <row r="366" spans="1:52" ht="13">
      <c r="A366" s="525" t="s">
        <v>828</v>
      </c>
      <c r="B366" s="407" t="s">
        <v>514</v>
      </c>
      <c r="C366" s="407" t="str">
        <f t="shared" si="34"/>
        <v xml:space="preserve"> </v>
      </c>
      <c r="D366" s="527" t="s">
        <v>514</v>
      </c>
      <c r="E366" s="298">
        <v>0</v>
      </c>
      <c r="F366" s="528" t="str">
        <f t="shared" si="30"/>
        <v xml:space="preserve"> </v>
      </c>
      <c r="G366" s="498"/>
      <c r="H366" s="498"/>
      <c r="I366" s="536"/>
      <c r="J366" s="498"/>
      <c r="K366" s="498"/>
      <c r="L366" s="498"/>
      <c r="M366" s="498"/>
      <c r="N366" s="529"/>
      <c r="O366" s="498"/>
      <c r="P366" s="498"/>
      <c r="Q366" s="498"/>
      <c r="R366" s="498"/>
      <c r="S366" s="498"/>
      <c r="T366" s="498"/>
      <c r="U366" s="498"/>
      <c r="V366" s="536"/>
      <c r="W366" s="498"/>
      <c r="X366" s="498"/>
      <c r="Y366" s="498"/>
      <c r="Z366" s="498"/>
      <c r="AA366" s="533"/>
      <c r="AB366" s="529"/>
      <c r="AC366" s="538"/>
      <c r="AD366" s="538"/>
      <c r="AE366" s="529"/>
      <c r="AF366" s="529"/>
      <c r="AG366" s="529"/>
      <c r="AH366" s="529"/>
      <c r="AI366" s="529"/>
      <c r="AJ366" s="7"/>
      <c r="AK366" s="530"/>
      <c r="AL366" s="533"/>
      <c r="AM366" s="492"/>
      <c r="AN366" s="530"/>
      <c r="AO366" s="530"/>
      <c r="AP366" s="533"/>
      <c r="AQ366" s="533"/>
      <c r="AR366" s="533"/>
      <c r="AS366" s="533"/>
      <c r="AT366" s="533"/>
      <c r="AU366" s="537"/>
      <c r="AV366" s="532" t="str">
        <f t="shared" si="31"/>
        <v xml:space="preserve"> </v>
      </c>
      <c r="AW366" s="298">
        <f t="shared" si="32"/>
        <v>0</v>
      </c>
      <c r="AX366" s="533"/>
    </row>
    <row r="367" spans="1:52" ht="13">
      <c r="A367" s="53" t="s">
        <v>626</v>
      </c>
      <c r="B367" s="407" t="s">
        <v>514</v>
      </c>
      <c r="C367" s="407" t="str">
        <f t="shared" si="34"/>
        <v xml:space="preserve"> </v>
      </c>
      <c r="D367" s="527" t="s">
        <v>514</v>
      </c>
      <c r="E367" s="298">
        <v>0</v>
      </c>
      <c r="F367" s="528" t="str">
        <f t="shared" si="30"/>
        <v xml:space="preserve"> </v>
      </c>
      <c r="G367" s="492"/>
      <c r="H367" s="492"/>
      <c r="I367" s="492"/>
      <c r="J367" s="492"/>
      <c r="K367" s="492"/>
      <c r="L367" s="492"/>
      <c r="M367" s="492"/>
      <c r="N367" s="529"/>
      <c r="O367" s="492"/>
      <c r="P367" s="492"/>
      <c r="Q367" s="492"/>
      <c r="R367" s="492"/>
      <c r="S367" s="492"/>
      <c r="T367" s="492"/>
      <c r="U367" s="492"/>
      <c r="V367" s="492"/>
      <c r="W367" s="530"/>
      <c r="X367" s="530"/>
      <c r="Y367" s="530"/>
      <c r="Z367" s="530"/>
      <c r="AA367" s="533"/>
      <c r="AB367" s="529"/>
      <c r="AC367" s="538"/>
      <c r="AD367" s="538"/>
      <c r="AE367" s="529"/>
      <c r="AF367" s="529"/>
      <c r="AG367" s="529"/>
      <c r="AH367" s="529"/>
      <c r="AI367" s="529"/>
      <c r="AJ367" s="7"/>
      <c r="AK367" s="530"/>
      <c r="AL367" s="533"/>
      <c r="AM367" s="492"/>
      <c r="AN367" s="530"/>
      <c r="AO367" s="530"/>
      <c r="AP367" s="533"/>
      <c r="AQ367" s="533"/>
      <c r="AR367" s="533"/>
      <c r="AS367" s="533"/>
      <c r="AT367" s="533"/>
      <c r="AU367" s="537"/>
      <c r="AV367" s="532" t="str">
        <f t="shared" si="31"/>
        <v xml:space="preserve"> </v>
      </c>
      <c r="AW367" s="298">
        <f t="shared" si="32"/>
        <v>0</v>
      </c>
      <c r="AX367" s="533"/>
    </row>
    <row r="368" spans="1:52" ht="13">
      <c r="A368" s="53" t="s">
        <v>508</v>
      </c>
      <c r="B368" s="407" t="s">
        <v>514</v>
      </c>
      <c r="C368" s="407" t="str">
        <f t="shared" si="34"/>
        <v xml:space="preserve"> </v>
      </c>
      <c r="D368" s="527" t="s">
        <v>514</v>
      </c>
      <c r="E368" s="298">
        <v>0</v>
      </c>
      <c r="F368" s="528" t="str">
        <f t="shared" ref="F368:F431" si="35">IFERROR(AVERAGEA(G368:AT368), " ")</f>
        <v xml:space="preserve"> </v>
      </c>
      <c r="G368" s="492"/>
      <c r="H368" s="492"/>
      <c r="I368" s="492"/>
      <c r="J368" s="492"/>
      <c r="K368" s="492"/>
      <c r="L368" s="492"/>
      <c r="M368" s="492"/>
      <c r="N368" s="529"/>
      <c r="O368" s="492"/>
      <c r="P368" s="492"/>
      <c r="Q368" s="492"/>
      <c r="R368" s="492"/>
      <c r="S368" s="492"/>
      <c r="T368" s="492"/>
      <c r="U368" s="492"/>
      <c r="V368" s="492"/>
      <c r="W368" s="530"/>
      <c r="X368" s="530"/>
      <c r="Y368" s="530"/>
      <c r="Z368" s="530"/>
      <c r="AA368" s="533"/>
      <c r="AB368" s="529"/>
      <c r="AC368" s="538"/>
      <c r="AD368" s="538"/>
      <c r="AE368" s="529"/>
      <c r="AF368" s="529"/>
      <c r="AG368" s="529"/>
      <c r="AH368" s="529"/>
      <c r="AI368" s="529"/>
      <c r="AJ368" s="7"/>
      <c r="AK368" s="530"/>
      <c r="AL368" s="533"/>
      <c r="AM368" s="492"/>
      <c r="AN368" s="530"/>
      <c r="AO368" s="530"/>
      <c r="AP368" s="533"/>
      <c r="AQ368" s="533"/>
      <c r="AR368" s="533"/>
      <c r="AS368" s="533"/>
      <c r="AT368" s="533"/>
      <c r="AU368" s="537"/>
      <c r="AV368" s="532" t="str">
        <f t="shared" ref="AV368:AV431" si="36">IF(MIN(G368:AT368)=0," ",MIN(G368:AT368))</f>
        <v xml:space="preserve"> </v>
      </c>
      <c r="AW368" s="298">
        <f t="shared" ref="AW368:AW431" si="37">COUNTA(G368:AT368)</f>
        <v>0</v>
      </c>
      <c r="AX368" s="533"/>
    </row>
    <row r="369" spans="1:52" ht="13">
      <c r="A369" s="525" t="s">
        <v>902</v>
      </c>
      <c r="B369" s="407" t="s">
        <v>514</v>
      </c>
      <c r="C369" s="407" t="str">
        <f t="shared" si="34"/>
        <v xml:space="preserve"> </v>
      </c>
      <c r="D369" s="527" t="s">
        <v>514</v>
      </c>
      <c r="E369" s="298">
        <v>0</v>
      </c>
      <c r="F369" s="528" t="str">
        <f t="shared" si="35"/>
        <v xml:space="preserve"> </v>
      </c>
      <c r="G369" s="498"/>
      <c r="H369" s="498"/>
      <c r="I369" s="536"/>
      <c r="J369" s="498"/>
      <c r="K369" s="498"/>
      <c r="L369" s="498"/>
      <c r="M369" s="498"/>
      <c r="N369" s="529"/>
      <c r="O369" s="498"/>
      <c r="P369" s="498"/>
      <c r="Q369" s="498"/>
      <c r="R369" s="498"/>
      <c r="S369" s="498"/>
      <c r="T369" s="498"/>
      <c r="U369" s="498"/>
      <c r="V369" s="536"/>
      <c r="W369" s="498"/>
      <c r="X369" s="498"/>
      <c r="Y369" s="498"/>
      <c r="Z369" s="498"/>
      <c r="AA369" s="533"/>
      <c r="AB369" s="529"/>
      <c r="AC369" s="538"/>
      <c r="AD369" s="538"/>
      <c r="AE369" s="529"/>
      <c r="AF369" s="529"/>
      <c r="AG369" s="529"/>
      <c r="AH369" s="529"/>
      <c r="AI369" s="529"/>
      <c r="AJ369" s="7"/>
      <c r="AK369" s="530"/>
      <c r="AL369" s="533"/>
      <c r="AM369" s="492"/>
      <c r="AN369" s="530"/>
      <c r="AO369" s="530"/>
      <c r="AP369" s="533"/>
      <c r="AQ369" s="533"/>
      <c r="AR369" s="533"/>
      <c r="AS369" s="533"/>
      <c r="AT369" s="533"/>
      <c r="AU369" s="537"/>
      <c r="AV369" s="532" t="str">
        <f t="shared" si="36"/>
        <v xml:space="preserve"> </v>
      </c>
      <c r="AW369" s="298">
        <f t="shared" si="37"/>
        <v>0</v>
      </c>
      <c r="AX369" s="533"/>
    </row>
    <row r="370" spans="1:52" ht="13">
      <c r="A370" s="535" t="s">
        <v>1214</v>
      </c>
      <c r="B370" s="407" t="s">
        <v>514</v>
      </c>
      <c r="C370" s="407" t="str">
        <f t="shared" si="34"/>
        <v xml:space="preserve"> </v>
      </c>
      <c r="D370" s="527" t="s">
        <v>514</v>
      </c>
      <c r="E370" s="298">
        <v>0</v>
      </c>
      <c r="F370" s="528" t="str">
        <f t="shared" si="35"/>
        <v xml:space="preserve"> </v>
      </c>
      <c r="G370" s="534"/>
      <c r="H370" s="534"/>
      <c r="I370" s="492"/>
      <c r="J370" s="534"/>
      <c r="K370" s="534"/>
      <c r="L370" s="534"/>
      <c r="M370" s="534"/>
      <c r="N370" s="529"/>
      <c r="O370" s="534"/>
      <c r="P370" s="534"/>
      <c r="Q370" s="534"/>
      <c r="R370" s="534"/>
      <c r="S370" s="534"/>
      <c r="T370" s="534"/>
      <c r="U370" s="534"/>
      <c r="V370" s="534"/>
      <c r="W370" s="529"/>
      <c r="X370" s="529"/>
      <c r="Y370" s="529"/>
      <c r="Z370" s="529"/>
      <c r="AA370" s="529"/>
      <c r="AB370" s="529"/>
      <c r="AC370" s="538"/>
      <c r="AD370" s="538"/>
      <c r="AE370" s="529"/>
      <c r="AF370" s="529"/>
      <c r="AG370" s="529"/>
      <c r="AH370" s="529"/>
      <c r="AI370" s="529"/>
      <c r="AJ370" s="7"/>
      <c r="AK370" s="529"/>
      <c r="AL370" s="529"/>
      <c r="AM370" s="534"/>
      <c r="AN370" s="530"/>
      <c r="AO370" s="530"/>
      <c r="AP370" s="533"/>
      <c r="AQ370" s="533"/>
      <c r="AR370" s="533"/>
      <c r="AS370" s="533"/>
      <c r="AT370" s="533"/>
      <c r="AU370" s="537"/>
      <c r="AV370" s="532" t="str">
        <f t="shared" si="36"/>
        <v xml:space="preserve"> </v>
      </c>
      <c r="AW370" s="298">
        <f t="shared" si="37"/>
        <v>0</v>
      </c>
      <c r="AX370" s="533"/>
    </row>
    <row r="371" spans="1:52" ht="13">
      <c r="A371" s="525" t="s">
        <v>1048</v>
      </c>
      <c r="B371" s="407" t="s">
        <v>514</v>
      </c>
      <c r="C371" s="407" t="str">
        <f t="shared" si="34"/>
        <v xml:space="preserve"> </v>
      </c>
      <c r="D371" s="527" t="s">
        <v>514</v>
      </c>
      <c r="E371" s="298">
        <v>0</v>
      </c>
      <c r="F371" s="528" t="str">
        <f t="shared" si="35"/>
        <v xml:space="preserve"> </v>
      </c>
      <c r="G371" s="529"/>
      <c r="H371" s="529"/>
      <c r="I371" s="534"/>
      <c r="J371" s="529"/>
      <c r="K371" s="529"/>
      <c r="L371" s="529"/>
      <c r="M371" s="529"/>
      <c r="N371" s="529"/>
      <c r="O371" s="529"/>
      <c r="P371" s="529"/>
      <c r="Q371" s="529"/>
      <c r="R371" s="529"/>
      <c r="S371" s="529"/>
      <c r="T371" s="529"/>
      <c r="U371" s="529"/>
      <c r="V371" s="536"/>
      <c r="W371" s="498"/>
      <c r="X371" s="498"/>
      <c r="Y371" s="498"/>
      <c r="Z371" s="498"/>
      <c r="AA371" s="533"/>
      <c r="AB371" s="529"/>
      <c r="AC371" s="538"/>
      <c r="AD371" s="538"/>
      <c r="AE371" s="529"/>
      <c r="AF371" s="529"/>
      <c r="AG371" s="529"/>
      <c r="AH371" s="529"/>
      <c r="AI371" s="529"/>
      <c r="AJ371" s="7"/>
      <c r="AK371" s="530"/>
      <c r="AL371" s="533"/>
      <c r="AM371" s="492"/>
      <c r="AN371" s="530"/>
      <c r="AO371" s="530"/>
      <c r="AP371" s="533"/>
      <c r="AQ371" s="533"/>
      <c r="AR371" s="533"/>
      <c r="AS371" s="533"/>
      <c r="AT371" s="533"/>
      <c r="AU371" s="537"/>
      <c r="AV371" s="532" t="str">
        <f t="shared" si="36"/>
        <v xml:space="preserve"> </v>
      </c>
      <c r="AW371" s="298">
        <f t="shared" si="37"/>
        <v>0</v>
      </c>
      <c r="AX371" s="533"/>
    </row>
    <row r="372" spans="1:52" ht="13">
      <c r="A372" s="535" t="s">
        <v>1320</v>
      </c>
      <c r="B372" s="407">
        <v>0</v>
      </c>
      <c r="C372" s="407">
        <v>0</v>
      </c>
      <c r="D372" s="527" t="s">
        <v>514</v>
      </c>
      <c r="E372" s="298">
        <v>0</v>
      </c>
      <c r="F372" s="528" t="str">
        <f t="shared" si="35"/>
        <v xml:space="preserve"> </v>
      </c>
      <c r="G372" s="529"/>
      <c r="H372" s="529"/>
      <c r="I372" s="529"/>
      <c r="J372" s="529"/>
      <c r="K372" s="529"/>
      <c r="L372" s="529"/>
      <c r="M372" s="529"/>
      <c r="N372" s="529"/>
      <c r="O372" s="529"/>
      <c r="P372" s="529"/>
      <c r="Q372" s="529"/>
      <c r="R372" s="529"/>
      <c r="S372" s="529"/>
      <c r="T372" s="529"/>
      <c r="U372" s="529"/>
      <c r="V372" s="529"/>
      <c r="W372" s="498"/>
      <c r="X372" s="498"/>
      <c r="Y372" s="498"/>
      <c r="Z372" s="498"/>
      <c r="AA372" s="498"/>
      <c r="AB372" s="498"/>
      <c r="AC372" s="498"/>
      <c r="AD372" s="498"/>
      <c r="AE372" s="498"/>
      <c r="AF372" s="498"/>
      <c r="AG372" s="498"/>
      <c r="AH372" s="498"/>
      <c r="AI372" s="498"/>
      <c r="AJ372" s="7"/>
      <c r="AK372" s="498"/>
      <c r="AL372" s="498"/>
      <c r="AM372" s="536"/>
      <c r="AN372" s="498"/>
      <c r="AO372" s="498"/>
      <c r="AP372" s="533"/>
      <c r="AQ372" s="533"/>
      <c r="AR372" s="533"/>
      <c r="AS372" s="530"/>
      <c r="AT372" s="530"/>
      <c r="AU372" s="537"/>
      <c r="AV372" s="532" t="str">
        <f t="shared" si="36"/>
        <v xml:space="preserve"> </v>
      </c>
      <c r="AW372" s="298">
        <f t="shared" si="37"/>
        <v>0</v>
      </c>
      <c r="AX372" s="533"/>
    </row>
    <row r="373" spans="1:52" ht="13">
      <c r="A373" s="525" t="s">
        <v>942</v>
      </c>
      <c r="B373" s="407" t="s">
        <v>514</v>
      </c>
      <c r="C373" s="407" t="str">
        <f>IFERROR(MINUTE(C$5)-MINUTE(D373)," ")</f>
        <v xml:space="preserve"> </v>
      </c>
      <c r="D373" s="527" t="s">
        <v>514</v>
      </c>
      <c r="E373" s="298">
        <v>0</v>
      </c>
      <c r="F373" s="528" t="str">
        <f t="shared" si="35"/>
        <v xml:space="preserve"> </v>
      </c>
      <c r="G373" s="529"/>
      <c r="H373" s="529"/>
      <c r="I373" s="534"/>
      <c r="J373" s="529"/>
      <c r="K373" s="529"/>
      <c r="L373" s="529"/>
      <c r="M373" s="529"/>
      <c r="N373" s="529"/>
      <c r="O373" s="529"/>
      <c r="P373" s="529"/>
      <c r="Q373" s="529"/>
      <c r="R373" s="529"/>
      <c r="S373" s="529"/>
      <c r="T373" s="529"/>
      <c r="U373" s="529"/>
      <c r="V373" s="534"/>
      <c r="W373" s="529"/>
      <c r="X373" s="529"/>
      <c r="Y373" s="529"/>
      <c r="Z373" s="529"/>
      <c r="AA373" s="533"/>
      <c r="AB373" s="529"/>
      <c r="AC373" s="538"/>
      <c r="AD373" s="538"/>
      <c r="AE373" s="529"/>
      <c r="AF373" s="529"/>
      <c r="AG373" s="529"/>
      <c r="AH373" s="529"/>
      <c r="AI373" s="529"/>
      <c r="AJ373" s="7"/>
      <c r="AK373" s="530"/>
      <c r="AL373" s="533"/>
      <c r="AM373" s="492"/>
      <c r="AN373" s="530"/>
      <c r="AO373" s="530"/>
      <c r="AP373" s="533"/>
      <c r="AQ373" s="533"/>
      <c r="AR373" s="533"/>
      <c r="AS373" s="533"/>
      <c r="AT373" s="533"/>
      <c r="AU373" s="537"/>
      <c r="AV373" s="532" t="str">
        <f t="shared" si="36"/>
        <v xml:space="preserve"> </v>
      </c>
      <c r="AW373" s="298">
        <f t="shared" si="37"/>
        <v>0</v>
      </c>
      <c r="AX373" s="533"/>
    </row>
    <row r="374" spans="1:52" ht="13">
      <c r="A374" s="546" t="s">
        <v>794</v>
      </c>
      <c r="B374" s="407" t="s">
        <v>514</v>
      </c>
      <c r="C374" s="407" t="str">
        <f>IFERROR(MINUTE(C$5)-MINUTE(D374)," ")</f>
        <v xml:space="preserve"> </v>
      </c>
      <c r="D374" s="527" t="s">
        <v>514</v>
      </c>
      <c r="E374" s="298">
        <v>0</v>
      </c>
      <c r="F374" s="528" t="str">
        <f t="shared" si="35"/>
        <v xml:space="preserve"> </v>
      </c>
      <c r="G374" s="492"/>
      <c r="H374" s="492"/>
      <c r="I374" s="492"/>
      <c r="J374" s="492"/>
      <c r="K374" s="492"/>
      <c r="L374" s="492"/>
      <c r="M374" s="492"/>
      <c r="N374" s="529"/>
      <c r="O374" s="492"/>
      <c r="P374" s="492"/>
      <c r="Q374" s="492"/>
      <c r="R374" s="492"/>
      <c r="S374" s="492"/>
      <c r="T374" s="492"/>
      <c r="U374" s="492"/>
      <c r="V374" s="492"/>
      <c r="W374" s="530"/>
      <c r="X374" s="530"/>
      <c r="Y374" s="530"/>
      <c r="Z374" s="530"/>
      <c r="AA374" s="533"/>
      <c r="AB374" s="529"/>
      <c r="AC374" s="538"/>
      <c r="AD374" s="538"/>
      <c r="AE374" s="529"/>
      <c r="AF374" s="529"/>
      <c r="AG374" s="529"/>
      <c r="AH374" s="529"/>
      <c r="AI374" s="529"/>
      <c r="AJ374" s="7"/>
      <c r="AK374" s="530"/>
      <c r="AL374" s="533"/>
      <c r="AM374" s="492"/>
      <c r="AN374" s="530"/>
      <c r="AO374" s="530"/>
      <c r="AP374" s="538"/>
      <c r="AQ374" s="538"/>
      <c r="AR374" s="538"/>
      <c r="AS374" s="538"/>
      <c r="AT374" s="538"/>
      <c r="AU374" s="537"/>
      <c r="AV374" s="532" t="str">
        <f t="shared" si="36"/>
        <v xml:space="preserve"> </v>
      </c>
      <c r="AW374" s="298">
        <f t="shared" si="37"/>
        <v>0</v>
      </c>
      <c r="AX374" s="533"/>
    </row>
    <row r="375" spans="1:52" ht="13">
      <c r="A375" s="535" t="s">
        <v>1321</v>
      </c>
      <c r="B375" s="407">
        <v>6</v>
      </c>
      <c r="C375" s="407">
        <v>6</v>
      </c>
      <c r="D375" s="527" t="s">
        <v>514</v>
      </c>
      <c r="E375" s="298">
        <v>0</v>
      </c>
      <c r="F375" s="528" t="str">
        <f t="shared" si="35"/>
        <v xml:space="preserve"> </v>
      </c>
      <c r="G375" s="529"/>
      <c r="H375" s="529"/>
      <c r="I375" s="529"/>
      <c r="J375" s="529"/>
      <c r="K375" s="529"/>
      <c r="L375" s="529"/>
      <c r="M375" s="529"/>
      <c r="N375" s="529"/>
      <c r="O375" s="529"/>
      <c r="P375" s="529"/>
      <c r="Q375" s="529"/>
      <c r="R375" s="529"/>
      <c r="S375" s="529"/>
      <c r="T375" s="529"/>
      <c r="U375" s="529"/>
      <c r="V375" s="529"/>
      <c r="W375" s="498"/>
      <c r="X375" s="498"/>
      <c r="Y375" s="498"/>
      <c r="Z375" s="498"/>
      <c r="AA375" s="498"/>
      <c r="AB375" s="498"/>
      <c r="AC375" s="498"/>
      <c r="AD375" s="529"/>
      <c r="AE375" s="529"/>
      <c r="AF375" s="529"/>
      <c r="AG375" s="529"/>
      <c r="AH375" s="529"/>
      <c r="AI375" s="529"/>
      <c r="AJ375" s="122"/>
      <c r="AK375" s="529"/>
      <c r="AL375" s="529"/>
      <c r="AM375" s="534"/>
      <c r="AN375" s="498"/>
      <c r="AO375" s="498"/>
      <c r="AP375" s="533"/>
      <c r="AQ375" s="533"/>
      <c r="AR375" s="533"/>
      <c r="AS375" s="530"/>
      <c r="AT375" s="530"/>
      <c r="AU375" s="537"/>
      <c r="AV375" s="532" t="str">
        <f t="shared" si="36"/>
        <v xml:space="preserve"> </v>
      </c>
      <c r="AW375" s="298">
        <f t="shared" si="37"/>
        <v>0</v>
      </c>
      <c r="AX375" s="533"/>
      <c r="AZ375" s="3"/>
    </row>
    <row r="376" spans="1:52" ht="13">
      <c r="A376" s="53" t="s">
        <v>497</v>
      </c>
      <c r="B376" s="407" t="s">
        <v>514</v>
      </c>
      <c r="C376" s="407" t="str">
        <f t="shared" ref="C376:C439" si="38">IFERROR(MINUTE(C$5)-MINUTE(D376)," ")</f>
        <v xml:space="preserve"> </v>
      </c>
      <c r="D376" s="527" t="s">
        <v>514</v>
      </c>
      <c r="E376" s="298">
        <v>0</v>
      </c>
      <c r="F376" s="528" t="str">
        <f t="shared" si="35"/>
        <v xml:space="preserve"> </v>
      </c>
      <c r="G376" s="492"/>
      <c r="H376" s="492"/>
      <c r="I376" s="492"/>
      <c r="J376" s="492"/>
      <c r="K376" s="492"/>
      <c r="L376" s="492"/>
      <c r="M376" s="492"/>
      <c r="N376" s="529"/>
      <c r="O376" s="492"/>
      <c r="P376" s="492"/>
      <c r="Q376" s="492"/>
      <c r="R376" s="492"/>
      <c r="S376" s="492"/>
      <c r="T376" s="492"/>
      <c r="U376" s="492"/>
      <c r="V376" s="534"/>
      <c r="W376" s="529"/>
      <c r="X376" s="529"/>
      <c r="Y376" s="529"/>
      <c r="Z376" s="529"/>
      <c r="AA376" s="533"/>
      <c r="AB376" s="529"/>
      <c r="AC376" s="538"/>
      <c r="AD376" s="538"/>
      <c r="AE376" s="529"/>
      <c r="AF376" s="529"/>
      <c r="AG376" s="529"/>
      <c r="AH376" s="529"/>
      <c r="AI376" s="529"/>
      <c r="AJ376" s="7"/>
      <c r="AK376" s="530"/>
      <c r="AL376" s="533"/>
      <c r="AM376" s="492"/>
      <c r="AN376" s="530"/>
      <c r="AO376" s="530"/>
      <c r="AP376" s="538"/>
      <c r="AQ376" s="538"/>
      <c r="AR376" s="538"/>
      <c r="AS376" s="538"/>
      <c r="AT376" s="538"/>
      <c r="AU376" s="537"/>
      <c r="AV376" s="532" t="str">
        <f t="shared" si="36"/>
        <v xml:space="preserve"> </v>
      </c>
      <c r="AW376" s="298">
        <f t="shared" si="37"/>
        <v>0</v>
      </c>
      <c r="AX376" s="533"/>
    </row>
    <row r="377" spans="1:52" ht="13">
      <c r="A377" s="535" t="s">
        <v>1215</v>
      </c>
      <c r="B377" s="407" t="s">
        <v>514</v>
      </c>
      <c r="C377" s="407" t="str">
        <f t="shared" si="38"/>
        <v xml:space="preserve"> </v>
      </c>
      <c r="D377" s="527" t="s">
        <v>514</v>
      </c>
      <c r="E377" s="298">
        <v>0</v>
      </c>
      <c r="F377" s="528" t="str">
        <f t="shared" si="35"/>
        <v xml:space="preserve"> </v>
      </c>
      <c r="G377" s="534"/>
      <c r="H377" s="534"/>
      <c r="I377" s="492"/>
      <c r="J377" s="534"/>
      <c r="K377" s="534"/>
      <c r="L377" s="534"/>
      <c r="M377" s="534"/>
      <c r="N377" s="529"/>
      <c r="O377" s="534"/>
      <c r="P377" s="534"/>
      <c r="Q377" s="534"/>
      <c r="R377" s="534"/>
      <c r="S377" s="534"/>
      <c r="T377" s="534"/>
      <c r="U377" s="534"/>
      <c r="V377" s="534"/>
      <c r="W377" s="529"/>
      <c r="X377" s="529"/>
      <c r="Y377" s="529"/>
      <c r="Z377" s="529"/>
      <c r="AA377" s="529"/>
      <c r="AB377" s="529"/>
      <c r="AC377" s="538"/>
      <c r="AD377" s="538"/>
      <c r="AE377" s="529"/>
      <c r="AF377" s="529"/>
      <c r="AG377" s="529"/>
      <c r="AH377" s="529"/>
      <c r="AI377" s="529"/>
      <c r="AJ377" s="7"/>
      <c r="AK377" s="529"/>
      <c r="AL377" s="529"/>
      <c r="AM377" s="534"/>
      <c r="AN377" s="530"/>
      <c r="AO377" s="530"/>
      <c r="AP377" s="533"/>
      <c r="AQ377" s="533"/>
      <c r="AR377" s="533"/>
      <c r="AS377" s="533"/>
      <c r="AT377" s="533"/>
      <c r="AU377" s="537"/>
      <c r="AV377" s="532" t="str">
        <f t="shared" si="36"/>
        <v xml:space="preserve"> </v>
      </c>
      <c r="AW377" s="298">
        <f t="shared" si="37"/>
        <v>0</v>
      </c>
      <c r="AX377" s="533"/>
    </row>
    <row r="378" spans="1:52" ht="13">
      <c r="A378" s="53" t="s">
        <v>941</v>
      </c>
      <c r="B378" s="407" t="s">
        <v>514</v>
      </c>
      <c r="C378" s="407" t="str">
        <f t="shared" si="38"/>
        <v xml:space="preserve"> </v>
      </c>
      <c r="D378" s="527" t="s">
        <v>514</v>
      </c>
      <c r="E378" s="298">
        <v>0</v>
      </c>
      <c r="F378" s="528" t="str">
        <f t="shared" si="35"/>
        <v xml:space="preserve"> </v>
      </c>
      <c r="G378" s="492"/>
      <c r="H378" s="492"/>
      <c r="I378" s="492"/>
      <c r="J378" s="492"/>
      <c r="K378" s="492"/>
      <c r="L378" s="492"/>
      <c r="M378" s="492"/>
      <c r="N378" s="529"/>
      <c r="O378" s="567"/>
      <c r="P378" s="567"/>
      <c r="Q378" s="567"/>
      <c r="R378" s="567"/>
      <c r="S378" s="567"/>
      <c r="T378" s="567"/>
      <c r="U378" s="567"/>
      <c r="V378" s="492"/>
      <c r="W378" s="530"/>
      <c r="X378" s="530"/>
      <c r="Y378" s="530"/>
      <c r="Z378" s="530"/>
      <c r="AA378" s="533"/>
      <c r="AB378" s="529"/>
      <c r="AC378" s="538"/>
      <c r="AD378" s="538"/>
      <c r="AE378" s="529"/>
      <c r="AF378" s="529"/>
      <c r="AG378" s="529"/>
      <c r="AH378" s="529"/>
      <c r="AI378" s="529"/>
      <c r="AJ378" s="7"/>
      <c r="AK378" s="530"/>
      <c r="AL378" s="533"/>
      <c r="AM378" s="492"/>
      <c r="AN378" s="530"/>
      <c r="AO378" s="530"/>
      <c r="AP378" s="533"/>
      <c r="AQ378" s="533"/>
      <c r="AR378" s="533"/>
      <c r="AS378" s="533"/>
      <c r="AT378" s="533"/>
      <c r="AU378" s="544"/>
      <c r="AV378" s="532" t="str">
        <f t="shared" si="36"/>
        <v xml:space="preserve"> </v>
      </c>
      <c r="AW378" s="298">
        <f t="shared" si="37"/>
        <v>0</v>
      </c>
      <c r="AX378" s="533"/>
    </row>
    <row r="379" spans="1:52" ht="13">
      <c r="A379" s="535" t="s">
        <v>209</v>
      </c>
      <c r="B379" s="407" t="s">
        <v>514</v>
      </c>
      <c r="C379" s="407" t="str">
        <f t="shared" si="38"/>
        <v xml:space="preserve"> </v>
      </c>
      <c r="D379" s="527" t="s">
        <v>514</v>
      </c>
      <c r="E379" s="298">
        <v>0</v>
      </c>
      <c r="F379" s="528" t="str">
        <f t="shared" si="35"/>
        <v xml:space="preserve"> </v>
      </c>
      <c r="G379" s="534"/>
      <c r="H379" s="534"/>
      <c r="I379" s="492"/>
      <c r="J379" s="492"/>
      <c r="K379" s="492"/>
      <c r="L379" s="492"/>
      <c r="M379" s="492"/>
      <c r="N379" s="529"/>
      <c r="O379" s="492"/>
      <c r="P379" s="492"/>
      <c r="Q379" s="492"/>
      <c r="R379" s="492"/>
      <c r="S379" s="492"/>
      <c r="T379" s="492"/>
      <c r="U379" s="492"/>
      <c r="V379" s="492"/>
      <c r="W379" s="530"/>
      <c r="X379" s="530"/>
      <c r="Y379" s="530"/>
      <c r="Z379" s="530"/>
      <c r="AA379" s="533"/>
      <c r="AB379" s="529"/>
      <c r="AC379" s="538"/>
      <c r="AD379" s="538"/>
      <c r="AE379" s="529"/>
      <c r="AF379" s="529"/>
      <c r="AG379" s="529"/>
      <c r="AH379" s="529"/>
      <c r="AI379" s="529"/>
      <c r="AJ379" s="7"/>
      <c r="AK379" s="530"/>
      <c r="AL379" s="533"/>
      <c r="AM379" s="492"/>
      <c r="AN379" s="530"/>
      <c r="AO379" s="530"/>
      <c r="AP379" s="533"/>
      <c r="AQ379" s="533"/>
      <c r="AR379" s="533"/>
      <c r="AS379" s="533"/>
      <c r="AT379" s="533"/>
      <c r="AU379" s="537"/>
      <c r="AV379" s="532" t="str">
        <f t="shared" si="36"/>
        <v xml:space="preserve"> </v>
      </c>
      <c r="AW379" s="298">
        <f t="shared" si="37"/>
        <v>0</v>
      </c>
      <c r="AX379" s="533"/>
    </row>
    <row r="380" spans="1:52" ht="13">
      <c r="A380" s="53" t="s">
        <v>552</v>
      </c>
      <c r="B380" s="407" t="s">
        <v>514</v>
      </c>
      <c r="C380" s="407" t="str">
        <f t="shared" si="38"/>
        <v xml:space="preserve"> </v>
      </c>
      <c r="D380" s="527" t="s">
        <v>514</v>
      </c>
      <c r="E380" s="298">
        <v>0</v>
      </c>
      <c r="F380" s="528" t="str">
        <f t="shared" si="35"/>
        <v xml:space="preserve"> </v>
      </c>
      <c r="G380" s="492"/>
      <c r="H380" s="492"/>
      <c r="I380" s="492"/>
      <c r="J380" s="492"/>
      <c r="K380" s="492"/>
      <c r="L380" s="492"/>
      <c r="M380" s="492"/>
      <c r="N380" s="529"/>
      <c r="O380" s="492"/>
      <c r="P380" s="492"/>
      <c r="Q380" s="492"/>
      <c r="R380" s="492"/>
      <c r="S380" s="492"/>
      <c r="T380" s="492"/>
      <c r="U380" s="492"/>
      <c r="V380" s="492"/>
      <c r="W380" s="530"/>
      <c r="X380" s="530"/>
      <c r="Y380" s="530"/>
      <c r="Z380" s="530"/>
      <c r="AA380" s="538"/>
      <c r="AB380" s="529"/>
      <c r="AC380" s="538"/>
      <c r="AD380" s="538"/>
      <c r="AE380" s="529"/>
      <c r="AF380" s="529"/>
      <c r="AG380" s="529"/>
      <c r="AH380" s="529"/>
      <c r="AI380" s="529"/>
      <c r="AJ380" s="7"/>
      <c r="AK380" s="529"/>
      <c r="AL380" s="538"/>
      <c r="AM380" s="534"/>
      <c r="AN380" s="529"/>
      <c r="AO380" s="529"/>
      <c r="AP380" s="533"/>
      <c r="AQ380" s="533"/>
      <c r="AR380" s="533"/>
      <c r="AS380" s="533"/>
      <c r="AT380" s="533"/>
      <c r="AU380" s="544"/>
      <c r="AV380" s="532" t="str">
        <f t="shared" si="36"/>
        <v xml:space="preserve"> </v>
      </c>
      <c r="AW380" s="298">
        <f t="shared" si="37"/>
        <v>0</v>
      </c>
      <c r="AX380" s="533"/>
    </row>
    <row r="381" spans="1:52" ht="13">
      <c r="A381" s="53" t="s">
        <v>262</v>
      </c>
      <c r="B381" s="407" t="s">
        <v>514</v>
      </c>
      <c r="C381" s="407" t="str">
        <f t="shared" si="38"/>
        <v xml:space="preserve"> </v>
      </c>
      <c r="D381" s="527" t="s">
        <v>514</v>
      </c>
      <c r="E381" s="298">
        <v>0</v>
      </c>
      <c r="F381" s="528" t="str">
        <f t="shared" si="35"/>
        <v xml:space="preserve"> </v>
      </c>
      <c r="G381" s="534"/>
      <c r="H381" s="534"/>
      <c r="I381" s="492"/>
      <c r="J381" s="492"/>
      <c r="K381" s="492"/>
      <c r="L381" s="492"/>
      <c r="M381" s="492"/>
      <c r="N381" s="529"/>
      <c r="O381" s="492"/>
      <c r="P381" s="492"/>
      <c r="Q381" s="492"/>
      <c r="R381" s="492"/>
      <c r="S381" s="492"/>
      <c r="T381" s="492"/>
      <c r="U381" s="492"/>
      <c r="V381" s="492"/>
      <c r="W381" s="530"/>
      <c r="X381" s="530"/>
      <c r="Y381" s="530"/>
      <c r="Z381" s="530"/>
      <c r="AA381" s="533"/>
      <c r="AB381" s="529"/>
      <c r="AC381" s="538"/>
      <c r="AD381" s="538"/>
      <c r="AE381" s="529"/>
      <c r="AF381" s="529"/>
      <c r="AG381" s="529"/>
      <c r="AH381" s="529"/>
      <c r="AI381" s="529"/>
      <c r="AJ381" s="7"/>
      <c r="AK381" s="530"/>
      <c r="AL381" s="533"/>
      <c r="AM381" s="492"/>
      <c r="AN381" s="530"/>
      <c r="AO381" s="530"/>
      <c r="AP381" s="533"/>
      <c r="AQ381" s="533"/>
      <c r="AR381" s="533"/>
      <c r="AS381" s="533"/>
      <c r="AT381" s="533"/>
      <c r="AU381" s="537"/>
      <c r="AV381" s="532" t="str">
        <f t="shared" si="36"/>
        <v xml:space="preserve"> </v>
      </c>
      <c r="AW381" s="298">
        <f t="shared" si="37"/>
        <v>0</v>
      </c>
      <c r="AX381" s="533"/>
    </row>
    <row r="382" spans="1:52" ht="13">
      <c r="A382" s="53" t="s">
        <v>277</v>
      </c>
      <c r="B382" s="407" t="s">
        <v>514</v>
      </c>
      <c r="C382" s="407" t="str">
        <f t="shared" si="38"/>
        <v xml:space="preserve"> </v>
      </c>
      <c r="D382" s="527" t="s">
        <v>514</v>
      </c>
      <c r="E382" s="298">
        <v>0</v>
      </c>
      <c r="F382" s="528" t="str">
        <f t="shared" si="35"/>
        <v xml:space="preserve"> </v>
      </c>
      <c r="G382" s="534"/>
      <c r="H382" s="534"/>
      <c r="I382" s="492"/>
      <c r="J382" s="492"/>
      <c r="K382" s="492"/>
      <c r="L382" s="492"/>
      <c r="M382" s="492"/>
      <c r="N382" s="529"/>
      <c r="O382" s="492"/>
      <c r="P382" s="492"/>
      <c r="Q382" s="492"/>
      <c r="R382" s="492"/>
      <c r="S382" s="492"/>
      <c r="T382" s="492"/>
      <c r="U382" s="492"/>
      <c r="V382" s="492"/>
      <c r="W382" s="530"/>
      <c r="X382" s="530"/>
      <c r="Y382" s="530"/>
      <c r="Z382" s="530"/>
      <c r="AA382" s="533"/>
      <c r="AB382" s="529"/>
      <c r="AC382" s="538"/>
      <c r="AD382" s="538"/>
      <c r="AE382" s="529"/>
      <c r="AF382" s="529"/>
      <c r="AG382" s="529"/>
      <c r="AH382" s="529"/>
      <c r="AI382" s="529"/>
      <c r="AJ382" s="7"/>
      <c r="AK382" s="530"/>
      <c r="AL382" s="533"/>
      <c r="AM382" s="492"/>
      <c r="AN382" s="530"/>
      <c r="AO382" s="530"/>
      <c r="AP382" s="533"/>
      <c r="AQ382" s="533"/>
      <c r="AR382" s="533"/>
      <c r="AS382" s="533"/>
      <c r="AT382" s="533"/>
      <c r="AU382" s="537"/>
      <c r="AV382" s="532" t="str">
        <f t="shared" si="36"/>
        <v xml:space="preserve"> </v>
      </c>
      <c r="AW382" s="298">
        <f t="shared" si="37"/>
        <v>0</v>
      </c>
      <c r="AX382" s="533"/>
    </row>
    <row r="383" spans="1:52" ht="13">
      <c r="A383" s="525" t="s">
        <v>1049</v>
      </c>
      <c r="B383" s="407" t="s">
        <v>514</v>
      </c>
      <c r="C383" s="407" t="str">
        <f t="shared" si="38"/>
        <v xml:space="preserve"> </v>
      </c>
      <c r="D383" s="527" t="s">
        <v>514</v>
      </c>
      <c r="E383" s="298">
        <v>0</v>
      </c>
      <c r="F383" s="528" t="str">
        <f t="shared" si="35"/>
        <v xml:space="preserve"> </v>
      </c>
      <c r="G383" s="498"/>
      <c r="H383" s="498"/>
      <c r="I383" s="536"/>
      <c r="J383" s="498"/>
      <c r="K383" s="498"/>
      <c r="L383" s="498"/>
      <c r="M383" s="498"/>
      <c r="N383" s="529"/>
      <c r="O383" s="498"/>
      <c r="P383" s="498"/>
      <c r="Q383" s="498"/>
      <c r="R383" s="498"/>
      <c r="S383" s="498"/>
      <c r="T383" s="498"/>
      <c r="U383" s="498"/>
      <c r="V383" s="536"/>
      <c r="W383" s="498"/>
      <c r="X383" s="498"/>
      <c r="Y383" s="498"/>
      <c r="Z383" s="498"/>
      <c r="AA383" s="533"/>
      <c r="AB383" s="529"/>
      <c r="AC383" s="538"/>
      <c r="AD383" s="538"/>
      <c r="AE383" s="529"/>
      <c r="AF383" s="529"/>
      <c r="AG383" s="529"/>
      <c r="AH383" s="529"/>
      <c r="AI383" s="529"/>
      <c r="AJ383" s="7"/>
      <c r="AK383" s="530"/>
      <c r="AL383" s="533"/>
      <c r="AM383" s="492"/>
      <c r="AN383" s="530"/>
      <c r="AO383" s="530"/>
      <c r="AP383" s="533"/>
      <c r="AQ383" s="533"/>
      <c r="AR383" s="533"/>
      <c r="AS383" s="533"/>
      <c r="AT383" s="533"/>
      <c r="AU383" s="537"/>
      <c r="AV383" s="532" t="str">
        <f t="shared" si="36"/>
        <v xml:space="preserve"> </v>
      </c>
      <c r="AW383" s="298">
        <f t="shared" si="37"/>
        <v>0</v>
      </c>
      <c r="AX383" s="533"/>
    </row>
    <row r="384" spans="1:52" ht="13">
      <c r="A384" s="525" t="s">
        <v>895</v>
      </c>
      <c r="B384" s="407" t="s">
        <v>514</v>
      </c>
      <c r="C384" s="407" t="str">
        <f t="shared" si="38"/>
        <v xml:space="preserve"> </v>
      </c>
      <c r="D384" s="527" t="s">
        <v>514</v>
      </c>
      <c r="E384" s="298">
        <v>0</v>
      </c>
      <c r="F384" s="528" t="str">
        <f t="shared" si="35"/>
        <v xml:space="preserve"> </v>
      </c>
      <c r="G384" s="498"/>
      <c r="H384" s="498"/>
      <c r="I384" s="536"/>
      <c r="J384" s="498"/>
      <c r="K384" s="498"/>
      <c r="L384" s="498"/>
      <c r="M384" s="498"/>
      <c r="N384" s="529"/>
      <c r="O384" s="498"/>
      <c r="P384" s="498"/>
      <c r="Q384" s="498"/>
      <c r="R384" s="498"/>
      <c r="S384" s="498"/>
      <c r="T384" s="498"/>
      <c r="U384" s="498"/>
      <c r="V384" s="536"/>
      <c r="W384" s="498"/>
      <c r="X384" s="498"/>
      <c r="Y384" s="498"/>
      <c r="Z384" s="498"/>
      <c r="AA384" s="533"/>
      <c r="AB384" s="529"/>
      <c r="AC384" s="538"/>
      <c r="AD384" s="538"/>
      <c r="AE384" s="529"/>
      <c r="AF384" s="529"/>
      <c r="AG384" s="529"/>
      <c r="AH384" s="529"/>
      <c r="AI384" s="529"/>
      <c r="AJ384" s="7"/>
      <c r="AK384" s="530"/>
      <c r="AL384" s="533"/>
      <c r="AM384" s="492"/>
      <c r="AN384" s="530"/>
      <c r="AO384" s="530"/>
      <c r="AP384" s="533"/>
      <c r="AQ384" s="533"/>
      <c r="AR384" s="533"/>
      <c r="AS384" s="533"/>
      <c r="AT384" s="533"/>
      <c r="AU384" s="537"/>
      <c r="AV384" s="532" t="str">
        <f t="shared" si="36"/>
        <v xml:space="preserve"> </v>
      </c>
      <c r="AW384" s="298">
        <f t="shared" si="37"/>
        <v>0</v>
      </c>
      <c r="AX384" s="533"/>
    </row>
    <row r="385" spans="1:52" ht="13">
      <c r="A385" s="53" t="s">
        <v>317</v>
      </c>
      <c r="B385" s="407" t="s">
        <v>514</v>
      </c>
      <c r="C385" s="407" t="str">
        <f t="shared" si="38"/>
        <v xml:space="preserve"> </v>
      </c>
      <c r="D385" s="527" t="s">
        <v>514</v>
      </c>
      <c r="E385" s="298">
        <v>0</v>
      </c>
      <c r="F385" s="528" t="str">
        <f t="shared" si="35"/>
        <v xml:space="preserve"> </v>
      </c>
      <c r="G385" s="534"/>
      <c r="H385" s="534"/>
      <c r="I385" s="492"/>
      <c r="J385" s="492"/>
      <c r="K385" s="492"/>
      <c r="L385" s="492"/>
      <c r="M385" s="492"/>
      <c r="N385" s="529"/>
      <c r="O385" s="492"/>
      <c r="P385" s="492"/>
      <c r="Q385" s="492"/>
      <c r="R385" s="492"/>
      <c r="S385" s="492"/>
      <c r="T385" s="492"/>
      <c r="U385" s="492"/>
      <c r="V385" s="492"/>
      <c r="W385" s="530"/>
      <c r="X385" s="530"/>
      <c r="Y385" s="530"/>
      <c r="Z385" s="530"/>
      <c r="AA385" s="533"/>
      <c r="AB385" s="529"/>
      <c r="AC385" s="538"/>
      <c r="AD385" s="538"/>
      <c r="AE385" s="529"/>
      <c r="AF385" s="529"/>
      <c r="AG385" s="529"/>
      <c r="AH385" s="529"/>
      <c r="AI385" s="529"/>
      <c r="AJ385" s="7"/>
      <c r="AK385" s="530"/>
      <c r="AL385" s="533"/>
      <c r="AM385" s="492"/>
      <c r="AN385" s="530"/>
      <c r="AO385" s="530"/>
      <c r="AP385" s="533"/>
      <c r="AQ385" s="533"/>
      <c r="AR385" s="533"/>
      <c r="AS385" s="533"/>
      <c r="AT385" s="533"/>
      <c r="AU385" s="537"/>
      <c r="AV385" s="532" t="str">
        <f t="shared" si="36"/>
        <v xml:space="preserve"> </v>
      </c>
      <c r="AW385" s="298">
        <f t="shared" si="37"/>
        <v>0</v>
      </c>
      <c r="AX385" s="533"/>
    </row>
    <row r="386" spans="1:52" ht="13">
      <c r="A386" s="53" t="s">
        <v>346</v>
      </c>
      <c r="B386" s="407" t="s">
        <v>514</v>
      </c>
      <c r="C386" s="407" t="str">
        <f t="shared" si="38"/>
        <v xml:space="preserve"> </v>
      </c>
      <c r="D386" s="527" t="s">
        <v>514</v>
      </c>
      <c r="E386" s="298">
        <v>0</v>
      </c>
      <c r="F386" s="528" t="str">
        <f t="shared" si="35"/>
        <v xml:space="preserve"> </v>
      </c>
      <c r="G386" s="534"/>
      <c r="H386" s="534"/>
      <c r="I386" s="534"/>
      <c r="J386" s="534"/>
      <c r="K386" s="534"/>
      <c r="L386" s="534"/>
      <c r="M386" s="534"/>
      <c r="N386" s="529"/>
      <c r="O386" s="534"/>
      <c r="P386" s="534"/>
      <c r="Q386" s="534"/>
      <c r="R386" s="534"/>
      <c r="S386" s="534"/>
      <c r="T386" s="534"/>
      <c r="U386" s="534"/>
      <c r="V386" s="534"/>
      <c r="W386" s="529"/>
      <c r="X386" s="529"/>
      <c r="Y386" s="529"/>
      <c r="Z386" s="529"/>
      <c r="AA386" s="533"/>
      <c r="AB386" s="529"/>
      <c r="AC386" s="538"/>
      <c r="AD386" s="538"/>
      <c r="AE386" s="529"/>
      <c r="AF386" s="529"/>
      <c r="AG386" s="529"/>
      <c r="AH386" s="529"/>
      <c r="AI386" s="529"/>
      <c r="AJ386" s="7"/>
      <c r="AK386" s="530"/>
      <c r="AL386" s="533"/>
      <c r="AM386" s="492"/>
      <c r="AN386" s="530"/>
      <c r="AO386" s="530"/>
      <c r="AP386" s="533"/>
      <c r="AQ386" s="533"/>
      <c r="AR386" s="533"/>
      <c r="AS386" s="533"/>
      <c r="AT386" s="533"/>
      <c r="AU386" s="544"/>
      <c r="AV386" s="532" t="str">
        <f t="shared" si="36"/>
        <v xml:space="preserve"> </v>
      </c>
      <c r="AW386" s="298">
        <f t="shared" si="37"/>
        <v>0</v>
      </c>
      <c r="AX386" s="533"/>
    </row>
    <row r="387" spans="1:52" s="3" customFormat="1" ht="13">
      <c r="A387" s="525" t="s">
        <v>940</v>
      </c>
      <c r="B387" s="407">
        <v>10</v>
      </c>
      <c r="C387" s="407" t="str">
        <f t="shared" si="38"/>
        <v xml:space="preserve"> </v>
      </c>
      <c r="D387" s="527" t="s">
        <v>514</v>
      </c>
      <c r="E387" s="298">
        <v>0</v>
      </c>
      <c r="F387" s="528" t="str">
        <f t="shared" si="35"/>
        <v xml:space="preserve"> </v>
      </c>
      <c r="G387" s="529"/>
      <c r="H387" s="529"/>
      <c r="I387" s="529"/>
      <c r="J387" s="529"/>
      <c r="K387" s="529"/>
      <c r="L387" s="529"/>
      <c r="M387" s="529"/>
      <c r="N387" s="529"/>
      <c r="O387" s="529"/>
      <c r="P387" s="529"/>
      <c r="Q387" s="529"/>
      <c r="R387" s="529"/>
      <c r="S387" s="529"/>
      <c r="T387" s="529"/>
      <c r="U387" s="529"/>
      <c r="V387" s="529"/>
      <c r="W387" s="498"/>
      <c r="X387" s="498"/>
      <c r="Y387" s="498"/>
      <c r="Z387" s="498"/>
      <c r="AA387" s="533"/>
      <c r="AB387" s="529"/>
      <c r="AC387" s="538"/>
      <c r="AD387" s="538"/>
      <c r="AE387" s="529"/>
      <c r="AF387" s="529"/>
      <c r="AG387" s="529"/>
      <c r="AH387" s="529"/>
      <c r="AI387" s="529"/>
      <c r="AJ387" s="7"/>
      <c r="AK387" s="530"/>
      <c r="AL387" s="533"/>
      <c r="AM387" s="530"/>
      <c r="AN387" s="530"/>
      <c r="AO387" s="530"/>
      <c r="AP387" s="533"/>
      <c r="AQ387" s="533"/>
      <c r="AR387" s="533"/>
      <c r="AS387" s="530"/>
      <c r="AT387" s="530"/>
      <c r="AU387" s="537"/>
      <c r="AV387" s="532" t="str">
        <f t="shared" si="36"/>
        <v xml:space="preserve"> </v>
      </c>
      <c r="AW387" s="298">
        <f t="shared" si="37"/>
        <v>0</v>
      </c>
      <c r="AX387" s="533"/>
      <c r="AZ387"/>
    </row>
    <row r="388" spans="1:52" ht="13">
      <c r="A388" s="525" t="s">
        <v>1095</v>
      </c>
      <c r="B388" s="407">
        <v>7</v>
      </c>
      <c r="C388" s="407" t="str">
        <f t="shared" si="38"/>
        <v xml:space="preserve"> </v>
      </c>
      <c r="D388" s="527" t="s">
        <v>514</v>
      </c>
      <c r="E388" s="298">
        <v>0</v>
      </c>
      <c r="F388" s="528" t="str">
        <f t="shared" si="35"/>
        <v xml:space="preserve"> </v>
      </c>
      <c r="G388" s="529"/>
      <c r="H388" s="529"/>
      <c r="I388" s="529"/>
      <c r="J388" s="529"/>
      <c r="K388" s="529"/>
      <c r="L388" s="529"/>
      <c r="M388" s="529"/>
      <c r="N388" s="529"/>
      <c r="O388" s="529"/>
      <c r="P388" s="529"/>
      <c r="Q388" s="529"/>
      <c r="R388" s="529"/>
      <c r="S388" s="529"/>
      <c r="T388" s="529"/>
      <c r="U388" s="529"/>
      <c r="V388" s="529"/>
      <c r="W388" s="498"/>
      <c r="X388" s="498"/>
      <c r="Y388" s="498"/>
      <c r="Z388" s="498"/>
      <c r="AA388" s="533"/>
      <c r="AB388" s="529"/>
      <c r="AC388" s="538"/>
      <c r="AD388" s="538"/>
      <c r="AE388" s="529"/>
      <c r="AF388" s="529"/>
      <c r="AG388" s="529"/>
      <c r="AH388" s="529"/>
      <c r="AI388" s="529"/>
      <c r="AJ388" s="122"/>
      <c r="AK388" s="530"/>
      <c r="AL388" s="533"/>
      <c r="AM388" s="492"/>
      <c r="AN388" s="530"/>
      <c r="AO388" s="530"/>
      <c r="AP388" s="533"/>
      <c r="AQ388" s="533"/>
      <c r="AR388" s="533"/>
      <c r="AS388" s="530"/>
      <c r="AT388" s="530"/>
      <c r="AU388" s="537"/>
      <c r="AV388" s="532" t="str">
        <f t="shared" si="36"/>
        <v xml:space="preserve"> </v>
      </c>
      <c r="AW388" s="298">
        <f t="shared" si="37"/>
        <v>0</v>
      </c>
      <c r="AX388" s="533"/>
      <c r="AY388" s="3"/>
      <c r="AZ388" s="3"/>
    </row>
    <row r="389" spans="1:52" ht="13">
      <c r="A389" s="535" t="s">
        <v>1169</v>
      </c>
      <c r="B389" s="407">
        <v>2</v>
      </c>
      <c r="C389" s="407" t="str">
        <f t="shared" si="38"/>
        <v xml:space="preserve"> </v>
      </c>
      <c r="D389" s="527" t="s">
        <v>514</v>
      </c>
      <c r="E389" s="298">
        <v>0</v>
      </c>
      <c r="F389" s="528" t="str">
        <f t="shared" si="35"/>
        <v xml:space="preserve"> </v>
      </c>
      <c r="G389" s="529"/>
      <c r="H389" s="529"/>
      <c r="I389" s="529"/>
      <c r="J389" s="529"/>
      <c r="K389" s="529"/>
      <c r="L389" s="529"/>
      <c r="M389" s="529"/>
      <c r="N389" s="529"/>
      <c r="O389" s="529"/>
      <c r="P389" s="529"/>
      <c r="Q389" s="529"/>
      <c r="R389" s="529"/>
      <c r="S389" s="529"/>
      <c r="T389" s="529"/>
      <c r="U389" s="529"/>
      <c r="V389" s="529"/>
      <c r="W389" s="529"/>
      <c r="X389" s="529"/>
      <c r="Y389" s="529"/>
      <c r="Z389" s="529"/>
      <c r="AA389" s="533"/>
      <c r="AB389" s="529"/>
      <c r="AC389" s="538"/>
      <c r="AD389" s="538"/>
      <c r="AE389" s="529"/>
      <c r="AF389" s="529"/>
      <c r="AG389" s="529"/>
      <c r="AH389" s="529"/>
      <c r="AI389" s="529"/>
      <c r="AJ389" s="122"/>
      <c r="AK389" s="530"/>
      <c r="AL389" s="533"/>
      <c r="AM389" s="492"/>
      <c r="AN389" s="530"/>
      <c r="AO389" s="530"/>
      <c r="AP389" s="533"/>
      <c r="AQ389" s="533"/>
      <c r="AR389" s="533"/>
      <c r="AS389" s="530"/>
      <c r="AT389" s="530"/>
      <c r="AU389" s="537"/>
      <c r="AV389" s="532" t="str">
        <f t="shared" si="36"/>
        <v xml:space="preserve"> </v>
      </c>
      <c r="AW389" s="298">
        <f t="shared" si="37"/>
        <v>0</v>
      </c>
      <c r="AX389" s="533"/>
      <c r="AZ389" s="3"/>
    </row>
    <row r="390" spans="1:52" ht="13">
      <c r="A390" s="525" t="s">
        <v>1322</v>
      </c>
      <c r="B390" s="407">
        <v>11</v>
      </c>
      <c r="C390" s="407" t="str">
        <f t="shared" si="38"/>
        <v xml:space="preserve"> </v>
      </c>
      <c r="D390" s="527" t="s">
        <v>514</v>
      </c>
      <c r="E390" s="298">
        <v>0</v>
      </c>
      <c r="F390" s="528" t="str">
        <f t="shared" si="35"/>
        <v xml:space="preserve"> </v>
      </c>
      <c r="G390" s="529"/>
      <c r="H390" s="529"/>
      <c r="I390" s="529"/>
      <c r="J390" s="529"/>
      <c r="K390" s="529"/>
      <c r="L390" s="529"/>
      <c r="M390" s="529"/>
      <c r="N390" s="529"/>
      <c r="O390" s="529"/>
      <c r="P390" s="529"/>
      <c r="Q390" s="529"/>
      <c r="R390" s="529"/>
      <c r="S390" s="529"/>
      <c r="T390" s="529"/>
      <c r="U390" s="529"/>
      <c r="V390" s="529"/>
      <c r="W390" s="529"/>
      <c r="X390" s="529"/>
      <c r="Y390" s="529"/>
      <c r="Z390" s="529"/>
      <c r="AA390" s="545"/>
      <c r="AB390" s="498"/>
      <c r="AC390" s="545"/>
      <c r="AD390" s="545"/>
      <c r="AE390" s="498"/>
      <c r="AF390" s="498"/>
      <c r="AG390" s="498"/>
      <c r="AH390" s="498"/>
      <c r="AI390" s="498"/>
      <c r="AJ390" s="7"/>
      <c r="AK390" s="529"/>
      <c r="AL390" s="534"/>
      <c r="AM390" s="530"/>
      <c r="AN390" s="529"/>
      <c r="AO390" s="529"/>
      <c r="AP390" s="533"/>
      <c r="AQ390" s="533"/>
      <c r="AR390" s="533"/>
      <c r="AS390" s="530"/>
      <c r="AT390" s="530"/>
      <c r="AU390" s="537"/>
      <c r="AV390" s="532" t="str">
        <f t="shared" si="36"/>
        <v xml:space="preserve"> </v>
      </c>
      <c r="AW390" s="298">
        <f t="shared" si="37"/>
        <v>0</v>
      </c>
      <c r="AX390" s="533"/>
    </row>
    <row r="391" spans="1:52" s="3" customFormat="1" ht="13">
      <c r="A391" s="535" t="s">
        <v>1323</v>
      </c>
      <c r="B391" s="407">
        <v>9</v>
      </c>
      <c r="C391" s="407" t="str">
        <f t="shared" si="38"/>
        <v xml:space="preserve"> </v>
      </c>
      <c r="D391" s="527" t="s">
        <v>514</v>
      </c>
      <c r="E391" s="298">
        <v>0</v>
      </c>
      <c r="F391" s="528" t="str">
        <f t="shared" si="35"/>
        <v xml:space="preserve"> </v>
      </c>
      <c r="G391" s="529"/>
      <c r="H391" s="529"/>
      <c r="I391" s="529"/>
      <c r="J391" s="529"/>
      <c r="K391" s="529"/>
      <c r="L391" s="529"/>
      <c r="M391" s="529"/>
      <c r="N391" s="529"/>
      <c r="O391" s="529"/>
      <c r="P391" s="529"/>
      <c r="Q391" s="529"/>
      <c r="R391" s="529"/>
      <c r="S391" s="529"/>
      <c r="T391" s="529"/>
      <c r="U391" s="529"/>
      <c r="V391" s="529"/>
      <c r="W391" s="529"/>
      <c r="X391" s="529"/>
      <c r="Y391" s="529"/>
      <c r="Z391" s="529"/>
      <c r="AA391" s="529"/>
      <c r="AB391" s="529"/>
      <c r="AC391" s="538"/>
      <c r="AD391" s="538"/>
      <c r="AE391" s="529"/>
      <c r="AF391" s="529"/>
      <c r="AG391" s="529"/>
      <c r="AH391" s="529"/>
      <c r="AI391" s="529"/>
      <c r="AJ391" s="122"/>
      <c r="AK391" s="529"/>
      <c r="AL391" s="529"/>
      <c r="AM391" s="534"/>
      <c r="AN391" s="530"/>
      <c r="AO391" s="530"/>
      <c r="AP391" s="533"/>
      <c r="AQ391" s="533"/>
      <c r="AR391" s="533"/>
      <c r="AS391" s="530"/>
      <c r="AT391" s="530"/>
      <c r="AU391" s="537"/>
      <c r="AV391" s="532" t="str">
        <f t="shared" si="36"/>
        <v xml:space="preserve"> </v>
      </c>
      <c r="AW391" s="298">
        <f t="shared" si="37"/>
        <v>0</v>
      </c>
      <c r="AX391" s="533"/>
      <c r="AY391"/>
    </row>
    <row r="392" spans="1:52" ht="13">
      <c r="A392" s="546" t="s">
        <v>796</v>
      </c>
      <c r="B392" s="407" t="s">
        <v>514</v>
      </c>
      <c r="C392" s="407" t="str">
        <f t="shared" si="38"/>
        <v xml:space="preserve"> </v>
      </c>
      <c r="D392" s="527" t="s">
        <v>514</v>
      </c>
      <c r="E392" s="298">
        <v>0</v>
      </c>
      <c r="F392" s="528" t="str">
        <f t="shared" si="35"/>
        <v xml:space="preserve"> </v>
      </c>
      <c r="G392" s="492"/>
      <c r="H392" s="492"/>
      <c r="I392" s="492"/>
      <c r="J392" s="492"/>
      <c r="K392" s="492"/>
      <c r="L392" s="492"/>
      <c r="M392" s="492"/>
      <c r="N392" s="529"/>
      <c r="O392" s="492"/>
      <c r="P392" s="492"/>
      <c r="Q392" s="492"/>
      <c r="R392" s="492"/>
      <c r="S392" s="492"/>
      <c r="T392" s="492"/>
      <c r="U392" s="492"/>
      <c r="V392" s="492"/>
      <c r="W392" s="530"/>
      <c r="X392" s="530"/>
      <c r="Y392" s="530"/>
      <c r="Z392" s="530"/>
      <c r="AA392" s="533"/>
      <c r="AB392" s="529"/>
      <c r="AC392" s="538"/>
      <c r="AD392" s="538"/>
      <c r="AE392" s="529"/>
      <c r="AF392" s="529"/>
      <c r="AG392" s="529"/>
      <c r="AH392" s="529"/>
      <c r="AI392" s="529"/>
      <c r="AJ392" s="7"/>
      <c r="AK392" s="530"/>
      <c r="AL392" s="533"/>
      <c r="AM392" s="492"/>
      <c r="AN392" s="530"/>
      <c r="AO392" s="530"/>
      <c r="AP392" s="533"/>
      <c r="AQ392" s="533"/>
      <c r="AR392" s="533"/>
      <c r="AS392" s="533"/>
      <c r="AT392" s="533"/>
      <c r="AU392" s="537"/>
      <c r="AV392" s="532" t="str">
        <f t="shared" si="36"/>
        <v xml:space="preserve"> </v>
      </c>
      <c r="AW392" s="298">
        <f t="shared" si="37"/>
        <v>0</v>
      </c>
      <c r="AX392" s="533"/>
    </row>
    <row r="393" spans="1:52" ht="13">
      <c r="A393" s="546" t="s">
        <v>295</v>
      </c>
      <c r="B393" s="407" t="s">
        <v>514</v>
      </c>
      <c r="C393" s="407" t="str">
        <f t="shared" si="38"/>
        <v xml:space="preserve"> </v>
      </c>
      <c r="D393" s="527" t="s">
        <v>514</v>
      </c>
      <c r="E393" s="298">
        <v>0</v>
      </c>
      <c r="F393" s="528" t="str">
        <f t="shared" si="35"/>
        <v xml:space="preserve"> </v>
      </c>
      <c r="G393" s="492"/>
      <c r="H393" s="492"/>
      <c r="I393" s="492"/>
      <c r="J393" s="492"/>
      <c r="K393" s="492"/>
      <c r="L393" s="492"/>
      <c r="M393" s="492"/>
      <c r="N393" s="529"/>
      <c r="O393" s="492"/>
      <c r="P393" s="492"/>
      <c r="Q393" s="492"/>
      <c r="R393" s="492"/>
      <c r="S393" s="492"/>
      <c r="T393" s="492"/>
      <c r="U393" s="492"/>
      <c r="V393" s="492"/>
      <c r="W393" s="530"/>
      <c r="X393" s="530"/>
      <c r="Y393" s="530"/>
      <c r="Z393" s="530"/>
      <c r="AA393" s="533"/>
      <c r="AB393" s="529"/>
      <c r="AC393" s="538"/>
      <c r="AD393" s="538"/>
      <c r="AE393" s="529"/>
      <c r="AF393" s="529"/>
      <c r="AG393" s="529"/>
      <c r="AH393" s="529"/>
      <c r="AI393" s="529"/>
      <c r="AJ393" s="7"/>
      <c r="AK393" s="530"/>
      <c r="AL393" s="533"/>
      <c r="AM393" s="492"/>
      <c r="AN393" s="530"/>
      <c r="AO393" s="530"/>
      <c r="AP393" s="533"/>
      <c r="AQ393" s="533"/>
      <c r="AR393" s="533"/>
      <c r="AS393" s="533"/>
      <c r="AT393" s="533"/>
      <c r="AU393" s="537"/>
      <c r="AV393" s="532" t="str">
        <f t="shared" si="36"/>
        <v xml:space="preserve"> </v>
      </c>
      <c r="AW393" s="298">
        <f t="shared" si="37"/>
        <v>0</v>
      </c>
      <c r="AX393" s="533"/>
    </row>
    <row r="394" spans="1:52" ht="13">
      <c r="A394" s="53" t="s">
        <v>495</v>
      </c>
      <c r="B394" s="407" t="s">
        <v>514</v>
      </c>
      <c r="C394" s="407" t="str">
        <f t="shared" si="38"/>
        <v xml:space="preserve"> </v>
      </c>
      <c r="D394" s="527" t="s">
        <v>514</v>
      </c>
      <c r="E394" s="298">
        <v>0</v>
      </c>
      <c r="F394" s="528" t="str">
        <f t="shared" si="35"/>
        <v xml:space="preserve"> </v>
      </c>
      <c r="G394" s="492"/>
      <c r="H394" s="492"/>
      <c r="I394" s="492"/>
      <c r="J394" s="492"/>
      <c r="K394" s="492"/>
      <c r="L394" s="492"/>
      <c r="M394" s="492"/>
      <c r="N394" s="529"/>
      <c r="O394" s="492"/>
      <c r="P394" s="492"/>
      <c r="Q394" s="492"/>
      <c r="R394" s="492"/>
      <c r="S394" s="492"/>
      <c r="T394" s="492"/>
      <c r="U394" s="492"/>
      <c r="V394" s="492"/>
      <c r="W394" s="530"/>
      <c r="X394" s="530"/>
      <c r="Y394" s="530"/>
      <c r="Z394" s="530"/>
      <c r="AA394" s="533"/>
      <c r="AB394" s="529"/>
      <c r="AC394" s="538"/>
      <c r="AD394" s="538"/>
      <c r="AE394" s="529"/>
      <c r="AF394" s="529"/>
      <c r="AG394" s="529"/>
      <c r="AH394" s="529"/>
      <c r="AI394" s="529"/>
      <c r="AJ394" s="7"/>
      <c r="AK394" s="530"/>
      <c r="AL394" s="533"/>
      <c r="AM394" s="492"/>
      <c r="AN394" s="530"/>
      <c r="AO394" s="530"/>
      <c r="AP394" s="533"/>
      <c r="AQ394" s="533"/>
      <c r="AR394" s="533"/>
      <c r="AS394" s="533"/>
      <c r="AT394" s="533"/>
      <c r="AU394" s="537"/>
      <c r="AV394" s="532" t="str">
        <f t="shared" si="36"/>
        <v xml:space="preserve"> </v>
      </c>
      <c r="AW394" s="298">
        <f t="shared" si="37"/>
        <v>0</v>
      </c>
      <c r="AX394" s="533"/>
      <c r="AY394" s="3"/>
    </row>
    <row r="395" spans="1:52" ht="13">
      <c r="A395" s="525" t="s">
        <v>797</v>
      </c>
      <c r="B395" s="407" t="s">
        <v>514</v>
      </c>
      <c r="C395" s="407" t="str">
        <f t="shared" si="38"/>
        <v xml:space="preserve"> </v>
      </c>
      <c r="D395" s="527" t="s">
        <v>514</v>
      </c>
      <c r="E395" s="298">
        <v>0</v>
      </c>
      <c r="F395" s="528" t="str">
        <f t="shared" si="35"/>
        <v xml:space="preserve"> </v>
      </c>
      <c r="G395" s="536"/>
      <c r="H395" s="536"/>
      <c r="I395" s="536"/>
      <c r="J395" s="536"/>
      <c r="K395" s="529"/>
      <c r="L395" s="529"/>
      <c r="M395" s="529"/>
      <c r="N395" s="529"/>
      <c r="O395" s="536"/>
      <c r="P395" s="536"/>
      <c r="Q395" s="536"/>
      <c r="R395" s="536"/>
      <c r="S395" s="536"/>
      <c r="T395" s="536"/>
      <c r="U395" s="536"/>
      <c r="V395" s="536"/>
      <c r="W395" s="498"/>
      <c r="X395" s="498"/>
      <c r="Y395" s="498"/>
      <c r="Z395" s="498"/>
      <c r="AA395" s="533"/>
      <c r="AB395" s="529"/>
      <c r="AC395" s="538"/>
      <c r="AD395" s="538"/>
      <c r="AE395" s="529"/>
      <c r="AF395" s="529"/>
      <c r="AG395" s="529"/>
      <c r="AH395" s="529"/>
      <c r="AI395" s="529"/>
      <c r="AJ395" s="7"/>
      <c r="AK395" s="530"/>
      <c r="AL395" s="533"/>
      <c r="AM395" s="492"/>
      <c r="AN395" s="530"/>
      <c r="AO395" s="530"/>
      <c r="AP395" s="533"/>
      <c r="AQ395" s="533"/>
      <c r="AR395" s="533"/>
      <c r="AS395" s="533"/>
      <c r="AT395" s="533"/>
      <c r="AU395" s="537"/>
      <c r="AV395" s="532" t="str">
        <f t="shared" si="36"/>
        <v xml:space="preserve"> </v>
      </c>
      <c r="AW395" s="298">
        <f t="shared" si="37"/>
        <v>0</v>
      </c>
      <c r="AX395" s="533"/>
      <c r="AY395" s="3"/>
    </row>
    <row r="396" spans="1:52" ht="13">
      <c r="A396" s="53" t="s">
        <v>605</v>
      </c>
      <c r="B396" s="407" t="s">
        <v>514</v>
      </c>
      <c r="C396" s="407" t="str">
        <f t="shared" si="38"/>
        <v xml:space="preserve"> </v>
      </c>
      <c r="D396" s="527" t="s">
        <v>514</v>
      </c>
      <c r="E396" s="298">
        <v>0</v>
      </c>
      <c r="F396" s="528" t="str">
        <f t="shared" si="35"/>
        <v xml:space="preserve"> </v>
      </c>
      <c r="G396" s="492"/>
      <c r="H396" s="492"/>
      <c r="I396" s="492"/>
      <c r="J396" s="492"/>
      <c r="K396" s="529"/>
      <c r="L396" s="529"/>
      <c r="M396" s="529"/>
      <c r="N396" s="529"/>
      <c r="O396" s="492"/>
      <c r="P396" s="492"/>
      <c r="Q396" s="492"/>
      <c r="R396" s="492"/>
      <c r="S396" s="492"/>
      <c r="T396" s="492"/>
      <c r="U396" s="492"/>
      <c r="V396" s="492"/>
      <c r="W396" s="530"/>
      <c r="X396" s="530"/>
      <c r="Y396" s="530"/>
      <c r="Z396" s="530"/>
      <c r="AA396" s="533"/>
      <c r="AB396" s="529"/>
      <c r="AC396" s="538"/>
      <c r="AD396" s="538"/>
      <c r="AE396" s="529"/>
      <c r="AF396" s="529"/>
      <c r="AG396" s="529"/>
      <c r="AH396" s="529"/>
      <c r="AI396" s="529"/>
      <c r="AJ396" s="7"/>
      <c r="AK396" s="530"/>
      <c r="AL396" s="533"/>
      <c r="AM396" s="492"/>
      <c r="AN396" s="530"/>
      <c r="AO396" s="530"/>
      <c r="AP396" s="533"/>
      <c r="AQ396" s="533"/>
      <c r="AR396" s="533"/>
      <c r="AS396" s="533"/>
      <c r="AT396" s="533"/>
      <c r="AU396" s="537"/>
      <c r="AV396" s="532" t="str">
        <f t="shared" si="36"/>
        <v xml:space="preserve"> </v>
      </c>
      <c r="AW396" s="298">
        <f t="shared" si="37"/>
        <v>0</v>
      </c>
      <c r="AX396" s="533"/>
    </row>
    <row r="397" spans="1:52" ht="13">
      <c r="A397" s="535" t="s">
        <v>798</v>
      </c>
      <c r="B397" s="407" t="s">
        <v>514</v>
      </c>
      <c r="C397" s="407" t="str">
        <f t="shared" si="38"/>
        <v xml:space="preserve"> </v>
      </c>
      <c r="D397" s="527" t="s">
        <v>514</v>
      </c>
      <c r="E397" s="298">
        <v>0</v>
      </c>
      <c r="F397" s="528" t="str">
        <f t="shared" si="35"/>
        <v xml:space="preserve"> </v>
      </c>
      <c r="G397" s="534"/>
      <c r="H397" s="534"/>
      <c r="I397" s="492"/>
      <c r="J397" s="492"/>
      <c r="K397" s="529"/>
      <c r="L397" s="529"/>
      <c r="M397" s="529"/>
      <c r="N397" s="529"/>
      <c r="O397" s="492"/>
      <c r="P397" s="492"/>
      <c r="Q397" s="492"/>
      <c r="R397" s="492"/>
      <c r="S397" s="492"/>
      <c r="T397" s="492"/>
      <c r="U397" s="492"/>
      <c r="V397" s="492"/>
      <c r="W397" s="530"/>
      <c r="X397" s="530"/>
      <c r="Y397" s="530"/>
      <c r="Z397" s="530"/>
      <c r="AA397" s="533"/>
      <c r="AB397" s="529"/>
      <c r="AC397" s="538"/>
      <c r="AD397" s="538"/>
      <c r="AE397" s="529"/>
      <c r="AF397" s="529"/>
      <c r="AG397" s="529"/>
      <c r="AH397" s="529"/>
      <c r="AI397" s="529"/>
      <c r="AJ397" s="7"/>
      <c r="AK397" s="530"/>
      <c r="AL397" s="533"/>
      <c r="AM397" s="492"/>
      <c r="AN397" s="530"/>
      <c r="AO397" s="530"/>
      <c r="AP397" s="533"/>
      <c r="AQ397" s="533"/>
      <c r="AR397" s="533"/>
      <c r="AS397" s="533"/>
      <c r="AT397" s="533"/>
      <c r="AU397" s="537"/>
      <c r="AV397" s="532" t="str">
        <f t="shared" si="36"/>
        <v xml:space="preserve"> </v>
      </c>
      <c r="AW397" s="298">
        <f t="shared" si="37"/>
        <v>0</v>
      </c>
      <c r="AX397" s="533"/>
    </row>
    <row r="398" spans="1:52" ht="13">
      <c r="A398" s="53" t="s">
        <v>224</v>
      </c>
      <c r="B398" s="407" t="s">
        <v>514</v>
      </c>
      <c r="C398" s="407" t="str">
        <f t="shared" si="38"/>
        <v xml:space="preserve"> </v>
      </c>
      <c r="D398" s="527" t="s">
        <v>514</v>
      </c>
      <c r="E398" s="298">
        <v>0</v>
      </c>
      <c r="F398" s="528" t="str">
        <f t="shared" si="35"/>
        <v xml:space="preserve"> </v>
      </c>
      <c r="G398" s="492"/>
      <c r="H398" s="492"/>
      <c r="I398" s="492"/>
      <c r="J398" s="492"/>
      <c r="K398" s="529"/>
      <c r="L398" s="529"/>
      <c r="M398" s="529"/>
      <c r="N398" s="529"/>
      <c r="O398" s="492"/>
      <c r="P398" s="492"/>
      <c r="Q398" s="492"/>
      <c r="R398" s="492"/>
      <c r="S398" s="492"/>
      <c r="T398" s="492"/>
      <c r="U398" s="492"/>
      <c r="V398" s="534"/>
      <c r="W398" s="529"/>
      <c r="X398" s="529"/>
      <c r="Y398" s="529"/>
      <c r="Z398" s="529"/>
      <c r="AA398" s="533"/>
      <c r="AB398" s="529"/>
      <c r="AC398" s="538"/>
      <c r="AD398" s="538"/>
      <c r="AE398" s="529"/>
      <c r="AF398" s="529"/>
      <c r="AG398" s="529"/>
      <c r="AH398" s="529"/>
      <c r="AI398" s="529"/>
      <c r="AJ398" s="7"/>
      <c r="AK398" s="530"/>
      <c r="AL398" s="533"/>
      <c r="AM398" s="492"/>
      <c r="AN398" s="530"/>
      <c r="AO398" s="530"/>
      <c r="AP398" s="538"/>
      <c r="AQ398" s="538"/>
      <c r="AR398" s="538"/>
      <c r="AS398" s="538"/>
      <c r="AT398" s="538"/>
      <c r="AU398" s="537"/>
      <c r="AV398" s="532" t="str">
        <f t="shared" si="36"/>
        <v xml:space="preserve"> </v>
      </c>
      <c r="AW398" s="298">
        <f t="shared" si="37"/>
        <v>0</v>
      </c>
      <c r="AX398" s="533"/>
    </row>
    <row r="399" spans="1:52" ht="13">
      <c r="A399" s="535" t="s">
        <v>1216</v>
      </c>
      <c r="B399" s="407" t="s">
        <v>514</v>
      </c>
      <c r="C399" s="407" t="str">
        <f t="shared" si="38"/>
        <v xml:space="preserve"> </v>
      </c>
      <c r="D399" s="527" t="s">
        <v>514</v>
      </c>
      <c r="E399" s="298">
        <v>0</v>
      </c>
      <c r="F399" s="528" t="str">
        <f t="shared" si="35"/>
        <v xml:space="preserve"> </v>
      </c>
      <c r="G399" s="534"/>
      <c r="H399" s="534"/>
      <c r="I399" s="492"/>
      <c r="J399" s="534"/>
      <c r="K399" s="529"/>
      <c r="L399" s="529"/>
      <c r="M399" s="529"/>
      <c r="N399" s="529"/>
      <c r="O399" s="534"/>
      <c r="P399" s="534"/>
      <c r="Q399" s="534"/>
      <c r="R399" s="534"/>
      <c r="S399" s="534"/>
      <c r="T399" s="534"/>
      <c r="U399" s="534"/>
      <c r="V399" s="534"/>
      <c r="W399" s="529"/>
      <c r="X399" s="529"/>
      <c r="Y399" s="529"/>
      <c r="Z399" s="529"/>
      <c r="AA399" s="529"/>
      <c r="AB399" s="529"/>
      <c r="AC399" s="538"/>
      <c r="AD399" s="538"/>
      <c r="AE399" s="529"/>
      <c r="AF399" s="529"/>
      <c r="AG399" s="529"/>
      <c r="AH399" s="529"/>
      <c r="AI399" s="529"/>
      <c r="AJ399" s="7"/>
      <c r="AK399" s="529"/>
      <c r="AL399" s="529"/>
      <c r="AM399" s="534"/>
      <c r="AN399" s="530"/>
      <c r="AO399" s="530"/>
      <c r="AP399" s="533"/>
      <c r="AQ399" s="533"/>
      <c r="AR399" s="533"/>
      <c r="AS399" s="533"/>
      <c r="AT399" s="533"/>
      <c r="AU399" s="537"/>
      <c r="AV399" s="532" t="str">
        <f t="shared" si="36"/>
        <v xml:space="preserve"> </v>
      </c>
      <c r="AW399" s="298">
        <f t="shared" si="37"/>
        <v>0</v>
      </c>
      <c r="AX399" s="533"/>
    </row>
    <row r="400" spans="1:52" ht="13">
      <c r="A400" s="525" t="s">
        <v>1051</v>
      </c>
      <c r="B400" s="407" t="s">
        <v>514</v>
      </c>
      <c r="C400" s="407" t="str">
        <f t="shared" si="38"/>
        <v xml:space="preserve"> </v>
      </c>
      <c r="D400" s="527" t="s">
        <v>514</v>
      </c>
      <c r="E400" s="298">
        <v>0</v>
      </c>
      <c r="F400" s="528" t="str">
        <f t="shared" si="35"/>
        <v xml:space="preserve"> </v>
      </c>
      <c r="G400" s="498"/>
      <c r="H400" s="498"/>
      <c r="I400" s="536"/>
      <c r="J400" s="534"/>
      <c r="K400" s="529"/>
      <c r="L400" s="529"/>
      <c r="M400" s="529"/>
      <c r="N400" s="529"/>
      <c r="O400" s="529"/>
      <c r="P400" s="529"/>
      <c r="Q400" s="529"/>
      <c r="R400" s="529"/>
      <c r="S400" s="529"/>
      <c r="T400" s="529"/>
      <c r="U400" s="529"/>
      <c r="V400" s="536"/>
      <c r="W400" s="498"/>
      <c r="X400" s="498"/>
      <c r="Y400" s="498"/>
      <c r="Z400" s="498"/>
      <c r="AA400" s="533"/>
      <c r="AB400" s="529"/>
      <c r="AC400" s="538"/>
      <c r="AD400" s="538"/>
      <c r="AE400" s="529"/>
      <c r="AF400" s="529"/>
      <c r="AG400" s="529"/>
      <c r="AH400" s="529"/>
      <c r="AI400" s="529"/>
      <c r="AJ400" s="7"/>
      <c r="AK400" s="530"/>
      <c r="AL400" s="533"/>
      <c r="AM400" s="492"/>
      <c r="AN400" s="530"/>
      <c r="AO400" s="530"/>
      <c r="AP400" s="533"/>
      <c r="AQ400" s="533"/>
      <c r="AR400" s="533"/>
      <c r="AS400" s="533"/>
      <c r="AT400" s="533"/>
      <c r="AU400" s="537"/>
      <c r="AV400" s="532" t="str">
        <f t="shared" si="36"/>
        <v xml:space="preserve"> </v>
      </c>
      <c r="AW400" s="298">
        <f t="shared" si="37"/>
        <v>0</v>
      </c>
      <c r="AX400" s="533"/>
      <c r="AY400" s="414"/>
    </row>
    <row r="401" spans="1:50" ht="13">
      <c r="A401" s="525" t="s">
        <v>1075</v>
      </c>
      <c r="B401" s="407" t="s">
        <v>514</v>
      </c>
      <c r="C401" s="407" t="str">
        <f t="shared" si="38"/>
        <v xml:space="preserve"> </v>
      </c>
      <c r="D401" s="527" t="s">
        <v>514</v>
      </c>
      <c r="E401" s="298">
        <v>0</v>
      </c>
      <c r="F401" s="528" t="str">
        <f t="shared" si="35"/>
        <v xml:space="preserve"> </v>
      </c>
      <c r="G401" s="498"/>
      <c r="H401" s="498"/>
      <c r="I401" s="536"/>
      <c r="J401" s="529"/>
      <c r="K401" s="529"/>
      <c r="L401" s="529"/>
      <c r="M401" s="529"/>
      <c r="N401" s="529"/>
      <c r="O401" s="498"/>
      <c r="P401" s="498"/>
      <c r="Q401" s="498"/>
      <c r="R401" s="498"/>
      <c r="S401" s="498"/>
      <c r="T401" s="498"/>
      <c r="U401" s="498"/>
      <c r="V401" s="536"/>
      <c r="W401" s="498"/>
      <c r="X401" s="498"/>
      <c r="Y401" s="498"/>
      <c r="Z401" s="498"/>
      <c r="AA401" s="533"/>
      <c r="AB401" s="529"/>
      <c r="AC401" s="538"/>
      <c r="AD401" s="538"/>
      <c r="AE401" s="529"/>
      <c r="AF401" s="529"/>
      <c r="AG401" s="529"/>
      <c r="AH401" s="529"/>
      <c r="AI401" s="529"/>
      <c r="AJ401" s="7"/>
      <c r="AK401" s="530"/>
      <c r="AL401" s="533"/>
      <c r="AM401" s="492"/>
      <c r="AN401" s="530"/>
      <c r="AO401" s="530"/>
      <c r="AP401" s="533"/>
      <c r="AQ401" s="533"/>
      <c r="AR401" s="533"/>
      <c r="AS401" s="533"/>
      <c r="AT401" s="533"/>
      <c r="AU401" s="537"/>
      <c r="AV401" s="532" t="str">
        <f t="shared" si="36"/>
        <v xml:space="preserve"> </v>
      </c>
      <c r="AW401" s="298">
        <f t="shared" si="37"/>
        <v>0</v>
      </c>
      <c r="AX401" s="533"/>
    </row>
    <row r="402" spans="1:50" ht="13">
      <c r="A402" s="53" t="s">
        <v>365</v>
      </c>
      <c r="B402" s="407" t="s">
        <v>514</v>
      </c>
      <c r="C402" s="407" t="str">
        <f t="shared" si="38"/>
        <v xml:space="preserve"> </v>
      </c>
      <c r="D402" s="527" t="s">
        <v>514</v>
      </c>
      <c r="E402" s="298">
        <v>0</v>
      </c>
      <c r="F402" s="528" t="str">
        <f t="shared" si="35"/>
        <v xml:space="preserve"> </v>
      </c>
      <c r="G402" s="534"/>
      <c r="H402" s="534"/>
      <c r="I402" s="534"/>
      <c r="J402" s="529"/>
      <c r="K402" s="529"/>
      <c r="L402" s="529"/>
      <c r="M402" s="529"/>
      <c r="N402" s="529"/>
      <c r="O402" s="534"/>
      <c r="P402" s="534"/>
      <c r="Q402" s="534"/>
      <c r="R402" s="534"/>
      <c r="S402" s="534"/>
      <c r="T402" s="534"/>
      <c r="U402" s="534"/>
      <c r="V402" s="534"/>
      <c r="W402" s="529"/>
      <c r="X402" s="529"/>
      <c r="Y402" s="529"/>
      <c r="Z402" s="529"/>
      <c r="AA402" s="533"/>
      <c r="AB402" s="529"/>
      <c r="AC402" s="538"/>
      <c r="AD402" s="538"/>
      <c r="AE402" s="529"/>
      <c r="AF402" s="529"/>
      <c r="AG402" s="529"/>
      <c r="AH402" s="529"/>
      <c r="AI402" s="529"/>
      <c r="AJ402" s="7"/>
      <c r="AK402" s="530"/>
      <c r="AL402" s="533"/>
      <c r="AM402" s="492"/>
      <c r="AN402" s="530"/>
      <c r="AO402" s="530"/>
      <c r="AP402" s="533"/>
      <c r="AQ402" s="533"/>
      <c r="AR402" s="533"/>
      <c r="AS402" s="533"/>
      <c r="AT402" s="533"/>
      <c r="AU402" s="537"/>
      <c r="AV402" s="532" t="str">
        <f t="shared" si="36"/>
        <v xml:space="preserve"> </v>
      </c>
      <c r="AW402" s="298">
        <f t="shared" si="37"/>
        <v>0</v>
      </c>
      <c r="AX402" s="533"/>
    </row>
    <row r="403" spans="1:50" ht="13">
      <c r="A403" s="525" t="s">
        <v>903</v>
      </c>
      <c r="B403" s="407" t="s">
        <v>514</v>
      </c>
      <c r="C403" s="407" t="str">
        <f t="shared" si="38"/>
        <v xml:space="preserve"> </v>
      </c>
      <c r="D403" s="527" t="s">
        <v>514</v>
      </c>
      <c r="E403" s="298">
        <v>0</v>
      </c>
      <c r="F403" s="528" t="str">
        <f t="shared" si="35"/>
        <v xml:space="preserve"> </v>
      </c>
      <c r="G403" s="498"/>
      <c r="H403" s="498"/>
      <c r="I403" s="536"/>
      <c r="J403" s="529"/>
      <c r="K403" s="529"/>
      <c r="L403" s="529"/>
      <c r="M403" s="529"/>
      <c r="N403" s="529"/>
      <c r="O403" s="498"/>
      <c r="P403" s="498"/>
      <c r="Q403" s="498"/>
      <c r="R403" s="498"/>
      <c r="S403" s="498"/>
      <c r="T403" s="498"/>
      <c r="U403" s="498"/>
      <c r="V403" s="536"/>
      <c r="W403" s="498"/>
      <c r="X403" s="498"/>
      <c r="Y403" s="498"/>
      <c r="Z403" s="498"/>
      <c r="AA403" s="533"/>
      <c r="AB403" s="529"/>
      <c r="AC403" s="538"/>
      <c r="AD403" s="538"/>
      <c r="AE403" s="529"/>
      <c r="AF403" s="529"/>
      <c r="AG403" s="529"/>
      <c r="AH403" s="529"/>
      <c r="AI403" s="529"/>
      <c r="AJ403" s="7"/>
      <c r="AK403" s="530"/>
      <c r="AL403" s="533"/>
      <c r="AM403" s="492"/>
      <c r="AN403" s="530"/>
      <c r="AO403" s="530"/>
      <c r="AP403" s="533"/>
      <c r="AQ403" s="533"/>
      <c r="AR403" s="533"/>
      <c r="AS403" s="533"/>
      <c r="AT403" s="533"/>
      <c r="AU403" s="537"/>
      <c r="AV403" s="532" t="str">
        <f t="shared" si="36"/>
        <v xml:space="preserve"> </v>
      </c>
      <c r="AW403" s="298">
        <f t="shared" si="37"/>
        <v>0</v>
      </c>
      <c r="AX403" s="533"/>
    </row>
    <row r="404" spans="1:50" ht="13">
      <c r="A404" s="525" t="s">
        <v>1170</v>
      </c>
      <c r="B404" s="407" t="s">
        <v>514</v>
      </c>
      <c r="C404" s="407" t="str">
        <f t="shared" si="38"/>
        <v xml:space="preserve"> </v>
      </c>
      <c r="D404" s="527" t="s">
        <v>514</v>
      </c>
      <c r="E404" s="298">
        <v>0</v>
      </c>
      <c r="F404" s="528" t="str">
        <f t="shared" si="35"/>
        <v xml:space="preserve"> </v>
      </c>
      <c r="G404" s="529"/>
      <c r="H404" s="529"/>
      <c r="I404" s="534"/>
      <c r="J404" s="529"/>
      <c r="K404" s="529"/>
      <c r="L404" s="529"/>
      <c r="M404" s="529"/>
      <c r="N404" s="529"/>
      <c r="O404" s="529"/>
      <c r="P404" s="529"/>
      <c r="Q404" s="529"/>
      <c r="R404" s="529"/>
      <c r="S404" s="529"/>
      <c r="T404" s="529"/>
      <c r="U404" s="529"/>
      <c r="V404" s="567"/>
      <c r="W404" s="568"/>
      <c r="X404" s="568"/>
      <c r="Y404" s="568"/>
      <c r="Z404" s="568"/>
      <c r="AA404" s="538"/>
      <c r="AB404" s="529"/>
      <c r="AC404" s="538"/>
      <c r="AD404" s="538"/>
      <c r="AE404" s="529"/>
      <c r="AF404" s="529"/>
      <c r="AG404" s="529"/>
      <c r="AH404" s="529"/>
      <c r="AI404" s="529"/>
      <c r="AJ404" s="7"/>
      <c r="AK404" s="529"/>
      <c r="AL404" s="538"/>
      <c r="AM404" s="534"/>
      <c r="AN404" s="529"/>
      <c r="AO404" s="529"/>
      <c r="AP404" s="533"/>
      <c r="AQ404" s="533"/>
      <c r="AR404" s="533"/>
      <c r="AS404" s="533"/>
      <c r="AT404" s="533"/>
      <c r="AU404" s="537"/>
      <c r="AV404" s="532" t="str">
        <f t="shared" si="36"/>
        <v xml:space="preserve"> </v>
      </c>
      <c r="AW404" s="298">
        <f t="shared" si="37"/>
        <v>0</v>
      </c>
      <c r="AX404" s="533"/>
    </row>
    <row r="405" spans="1:50" ht="13">
      <c r="A405" s="525" t="s">
        <v>938</v>
      </c>
      <c r="B405" s="407" t="s">
        <v>514</v>
      </c>
      <c r="C405" s="407" t="str">
        <f t="shared" si="38"/>
        <v xml:space="preserve"> </v>
      </c>
      <c r="D405" s="527" t="s">
        <v>514</v>
      </c>
      <c r="E405" s="298">
        <v>0</v>
      </c>
      <c r="F405" s="528" t="str">
        <f t="shared" si="35"/>
        <v xml:space="preserve"> </v>
      </c>
      <c r="G405" s="498"/>
      <c r="H405" s="498"/>
      <c r="I405" s="536"/>
      <c r="J405" s="529"/>
      <c r="K405" s="529"/>
      <c r="L405" s="529"/>
      <c r="M405" s="529"/>
      <c r="N405" s="529"/>
      <c r="O405" s="498"/>
      <c r="P405" s="498"/>
      <c r="Q405" s="498"/>
      <c r="R405" s="498"/>
      <c r="S405" s="498"/>
      <c r="T405" s="498"/>
      <c r="U405" s="498"/>
      <c r="V405" s="536"/>
      <c r="W405" s="498"/>
      <c r="X405" s="498"/>
      <c r="Y405" s="498"/>
      <c r="Z405" s="498"/>
      <c r="AA405" s="538"/>
      <c r="AB405" s="529"/>
      <c r="AC405" s="538"/>
      <c r="AD405" s="538"/>
      <c r="AE405" s="529"/>
      <c r="AF405" s="529"/>
      <c r="AG405" s="529"/>
      <c r="AH405" s="529"/>
      <c r="AI405" s="529"/>
      <c r="AJ405" s="7"/>
      <c r="AK405" s="529"/>
      <c r="AL405" s="538"/>
      <c r="AM405" s="534"/>
      <c r="AN405" s="529"/>
      <c r="AO405" s="529"/>
      <c r="AP405" s="533"/>
      <c r="AQ405" s="533"/>
      <c r="AR405" s="533"/>
      <c r="AS405" s="533"/>
      <c r="AT405" s="533"/>
      <c r="AU405" s="537"/>
      <c r="AV405" s="532" t="str">
        <f t="shared" si="36"/>
        <v xml:space="preserve"> </v>
      </c>
      <c r="AW405" s="298">
        <f t="shared" si="37"/>
        <v>0</v>
      </c>
      <c r="AX405" s="533"/>
    </row>
    <row r="406" spans="1:50" ht="13">
      <c r="A406" s="535" t="s">
        <v>1219</v>
      </c>
      <c r="B406" s="407" t="s">
        <v>514</v>
      </c>
      <c r="C406" s="407" t="str">
        <f t="shared" si="38"/>
        <v xml:space="preserve"> </v>
      </c>
      <c r="D406" s="527" t="s">
        <v>514</v>
      </c>
      <c r="E406" s="298">
        <v>0</v>
      </c>
      <c r="F406" s="528" t="str">
        <f t="shared" si="35"/>
        <v xml:space="preserve"> </v>
      </c>
      <c r="G406" s="534"/>
      <c r="H406" s="534"/>
      <c r="I406" s="492"/>
      <c r="J406" s="529"/>
      <c r="K406" s="529"/>
      <c r="L406" s="529"/>
      <c r="M406" s="529"/>
      <c r="N406" s="529"/>
      <c r="O406" s="534"/>
      <c r="P406" s="534"/>
      <c r="Q406" s="534"/>
      <c r="R406" s="534"/>
      <c r="S406" s="534"/>
      <c r="T406" s="534"/>
      <c r="U406" s="534"/>
      <c r="V406" s="534"/>
      <c r="W406" s="529"/>
      <c r="X406" s="529"/>
      <c r="Y406" s="529"/>
      <c r="Z406" s="529"/>
      <c r="AA406" s="529"/>
      <c r="AB406" s="529"/>
      <c r="AC406" s="538"/>
      <c r="AD406" s="538"/>
      <c r="AE406" s="529"/>
      <c r="AF406" s="529"/>
      <c r="AG406" s="529"/>
      <c r="AH406" s="529"/>
      <c r="AI406" s="529"/>
      <c r="AJ406" s="7"/>
      <c r="AK406" s="529"/>
      <c r="AL406" s="538"/>
      <c r="AM406" s="534"/>
      <c r="AN406" s="530"/>
      <c r="AO406" s="530"/>
      <c r="AP406" s="533"/>
      <c r="AQ406" s="533"/>
      <c r="AR406" s="533"/>
      <c r="AS406" s="533"/>
      <c r="AT406" s="533"/>
      <c r="AU406" s="537"/>
      <c r="AV406" s="532" t="str">
        <f t="shared" si="36"/>
        <v xml:space="preserve"> </v>
      </c>
      <c r="AW406" s="298">
        <f t="shared" si="37"/>
        <v>0</v>
      </c>
      <c r="AX406" s="533"/>
    </row>
    <row r="407" spans="1:50" ht="13">
      <c r="A407" s="525" t="s">
        <v>888</v>
      </c>
      <c r="B407" s="407" t="s">
        <v>514</v>
      </c>
      <c r="C407" s="407" t="str">
        <f t="shared" si="38"/>
        <v xml:space="preserve"> </v>
      </c>
      <c r="D407" s="527" t="s">
        <v>514</v>
      </c>
      <c r="E407" s="298">
        <v>0</v>
      </c>
      <c r="F407" s="528" t="str">
        <f t="shared" si="35"/>
        <v xml:space="preserve"> </v>
      </c>
      <c r="G407" s="498"/>
      <c r="H407" s="498"/>
      <c r="I407" s="536"/>
      <c r="J407" s="529"/>
      <c r="K407" s="529"/>
      <c r="L407" s="529"/>
      <c r="M407" s="529"/>
      <c r="N407" s="529"/>
      <c r="O407" s="498"/>
      <c r="P407" s="498"/>
      <c r="Q407" s="498"/>
      <c r="R407" s="498"/>
      <c r="S407" s="498"/>
      <c r="T407" s="498"/>
      <c r="U407" s="498"/>
      <c r="V407" s="536"/>
      <c r="W407" s="498"/>
      <c r="X407" s="498"/>
      <c r="Y407" s="498"/>
      <c r="Z407" s="498"/>
      <c r="AA407" s="533"/>
      <c r="AB407" s="529"/>
      <c r="AC407" s="538"/>
      <c r="AD407" s="538"/>
      <c r="AE407" s="529"/>
      <c r="AF407" s="529"/>
      <c r="AG407" s="529"/>
      <c r="AH407" s="529"/>
      <c r="AI407" s="529"/>
      <c r="AJ407" s="7"/>
      <c r="AK407" s="530"/>
      <c r="AL407" s="533"/>
      <c r="AM407" s="492"/>
      <c r="AN407" s="530"/>
      <c r="AO407" s="530"/>
      <c r="AP407" s="533"/>
      <c r="AQ407" s="533"/>
      <c r="AR407" s="533"/>
      <c r="AS407" s="533"/>
      <c r="AT407" s="533"/>
      <c r="AU407" s="537"/>
      <c r="AV407" s="532" t="str">
        <f t="shared" si="36"/>
        <v xml:space="preserve"> </v>
      </c>
      <c r="AW407" s="298">
        <f t="shared" si="37"/>
        <v>0</v>
      </c>
      <c r="AX407" s="533"/>
    </row>
    <row r="408" spans="1:50" ht="13">
      <c r="A408" s="53" t="s">
        <v>485</v>
      </c>
      <c r="B408" s="407" t="s">
        <v>514</v>
      </c>
      <c r="C408" s="407" t="str">
        <f t="shared" si="38"/>
        <v xml:space="preserve"> </v>
      </c>
      <c r="D408" s="527" t="s">
        <v>514</v>
      </c>
      <c r="E408" s="298">
        <v>0</v>
      </c>
      <c r="F408" s="528" t="str">
        <f t="shared" si="35"/>
        <v xml:space="preserve"> </v>
      </c>
      <c r="G408" s="492"/>
      <c r="H408" s="492"/>
      <c r="I408" s="492"/>
      <c r="J408" s="529"/>
      <c r="K408" s="529"/>
      <c r="L408" s="529"/>
      <c r="M408" s="529"/>
      <c r="N408" s="529"/>
      <c r="O408" s="492"/>
      <c r="P408" s="492"/>
      <c r="Q408" s="492"/>
      <c r="R408" s="492"/>
      <c r="S408" s="492"/>
      <c r="T408" s="492"/>
      <c r="U408" s="492"/>
      <c r="V408" s="534"/>
      <c r="W408" s="529"/>
      <c r="X408" s="529"/>
      <c r="Y408" s="529"/>
      <c r="Z408" s="529"/>
      <c r="AA408" s="533"/>
      <c r="AB408" s="529"/>
      <c r="AC408" s="538"/>
      <c r="AD408" s="538"/>
      <c r="AE408" s="529"/>
      <c r="AF408" s="529"/>
      <c r="AG408" s="529"/>
      <c r="AH408" s="529"/>
      <c r="AI408" s="529"/>
      <c r="AJ408" s="7"/>
      <c r="AK408" s="530"/>
      <c r="AL408" s="533"/>
      <c r="AM408" s="492"/>
      <c r="AN408" s="530"/>
      <c r="AO408" s="530"/>
      <c r="AP408" s="533"/>
      <c r="AQ408" s="533"/>
      <c r="AR408" s="533"/>
      <c r="AS408" s="533"/>
      <c r="AT408" s="533"/>
      <c r="AU408" s="537"/>
      <c r="AV408" s="532" t="str">
        <f t="shared" si="36"/>
        <v xml:space="preserve"> </v>
      </c>
      <c r="AW408" s="298">
        <f t="shared" si="37"/>
        <v>0</v>
      </c>
      <c r="AX408" s="533"/>
    </row>
    <row r="409" spans="1:50" ht="13">
      <c r="A409" s="53" t="s">
        <v>706</v>
      </c>
      <c r="B409" s="407" t="s">
        <v>514</v>
      </c>
      <c r="C409" s="407" t="str">
        <f t="shared" si="38"/>
        <v xml:space="preserve"> </v>
      </c>
      <c r="D409" s="527" t="s">
        <v>514</v>
      </c>
      <c r="E409" s="298">
        <v>0</v>
      </c>
      <c r="F409" s="528" t="str">
        <f t="shared" si="35"/>
        <v xml:space="preserve"> </v>
      </c>
      <c r="G409" s="534"/>
      <c r="H409" s="534"/>
      <c r="I409" s="534"/>
      <c r="J409" s="529"/>
      <c r="K409" s="529"/>
      <c r="L409" s="529"/>
      <c r="M409" s="529"/>
      <c r="N409" s="529"/>
      <c r="O409" s="534"/>
      <c r="P409" s="534"/>
      <c r="Q409" s="534"/>
      <c r="R409" s="534"/>
      <c r="S409" s="534"/>
      <c r="T409" s="534"/>
      <c r="U409" s="534"/>
      <c r="V409" s="534"/>
      <c r="W409" s="529"/>
      <c r="X409" s="529"/>
      <c r="Y409" s="529"/>
      <c r="Z409" s="529"/>
      <c r="AA409" s="533"/>
      <c r="AB409" s="529"/>
      <c r="AC409" s="538"/>
      <c r="AD409" s="538"/>
      <c r="AE409" s="529"/>
      <c r="AF409" s="529"/>
      <c r="AG409" s="529"/>
      <c r="AH409" s="529"/>
      <c r="AI409" s="529"/>
      <c r="AJ409" s="7"/>
      <c r="AK409" s="530"/>
      <c r="AL409" s="533"/>
      <c r="AM409" s="492"/>
      <c r="AN409" s="530"/>
      <c r="AO409" s="530"/>
      <c r="AP409" s="533"/>
      <c r="AQ409" s="533"/>
      <c r="AR409" s="533"/>
      <c r="AS409" s="533"/>
      <c r="AT409" s="533"/>
      <c r="AU409" s="537"/>
      <c r="AV409" s="532" t="str">
        <f t="shared" si="36"/>
        <v xml:space="preserve"> </v>
      </c>
      <c r="AW409" s="298">
        <f t="shared" si="37"/>
        <v>0</v>
      </c>
      <c r="AX409" s="533"/>
    </row>
    <row r="410" spans="1:50" ht="13">
      <c r="A410" s="525" t="s">
        <v>1129</v>
      </c>
      <c r="B410" s="407" t="s">
        <v>514</v>
      </c>
      <c r="C410" s="407" t="str">
        <f t="shared" si="38"/>
        <v xml:space="preserve"> </v>
      </c>
      <c r="D410" s="527" t="s">
        <v>514</v>
      </c>
      <c r="E410" s="298">
        <v>0</v>
      </c>
      <c r="F410" s="528" t="str">
        <f t="shared" si="35"/>
        <v xml:space="preserve"> </v>
      </c>
      <c r="G410" s="529"/>
      <c r="H410" s="529"/>
      <c r="I410" s="534"/>
      <c r="J410" s="529"/>
      <c r="K410" s="529"/>
      <c r="L410" s="529"/>
      <c r="M410" s="529"/>
      <c r="N410" s="529"/>
      <c r="O410" s="529"/>
      <c r="P410" s="529"/>
      <c r="Q410" s="529"/>
      <c r="R410" s="529"/>
      <c r="S410" s="529"/>
      <c r="T410" s="529"/>
      <c r="U410" s="529"/>
      <c r="V410" s="534"/>
      <c r="W410" s="529"/>
      <c r="X410" s="529"/>
      <c r="Y410" s="529"/>
      <c r="Z410" s="529"/>
      <c r="AA410" s="533"/>
      <c r="AB410" s="529"/>
      <c r="AC410" s="538"/>
      <c r="AD410" s="538"/>
      <c r="AE410" s="529"/>
      <c r="AF410" s="529"/>
      <c r="AG410" s="529"/>
      <c r="AH410" s="529"/>
      <c r="AI410" s="529"/>
      <c r="AJ410" s="7"/>
      <c r="AK410" s="530"/>
      <c r="AL410" s="533"/>
      <c r="AM410" s="492"/>
      <c r="AN410" s="530"/>
      <c r="AO410" s="530"/>
      <c r="AP410" s="538"/>
      <c r="AQ410" s="538"/>
      <c r="AR410" s="538"/>
      <c r="AS410" s="538"/>
      <c r="AT410" s="538"/>
      <c r="AU410" s="537"/>
      <c r="AV410" s="532" t="str">
        <f t="shared" si="36"/>
        <v xml:space="preserve"> </v>
      </c>
      <c r="AW410" s="298">
        <f t="shared" si="37"/>
        <v>0</v>
      </c>
      <c r="AX410" s="533"/>
    </row>
    <row r="411" spans="1:50" ht="13">
      <c r="A411" s="525" t="s">
        <v>937</v>
      </c>
      <c r="B411" s="407" t="s">
        <v>514</v>
      </c>
      <c r="C411" s="407" t="str">
        <f t="shared" si="38"/>
        <v xml:space="preserve"> </v>
      </c>
      <c r="D411" s="527" t="s">
        <v>514</v>
      </c>
      <c r="E411" s="298">
        <v>0</v>
      </c>
      <c r="F411" s="528" t="str">
        <f t="shared" si="35"/>
        <v xml:space="preserve"> </v>
      </c>
      <c r="G411" s="498"/>
      <c r="H411" s="498"/>
      <c r="I411" s="536"/>
      <c r="J411" s="529"/>
      <c r="K411" s="529"/>
      <c r="L411" s="529"/>
      <c r="M411" s="529"/>
      <c r="N411" s="529"/>
      <c r="O411" s="498"/>
      <c r="P411" s="498"/>
      <c r="Q411" s="498"/>
      <c r="R411" s="498"/>
      <c r="S411" s="498"/>
      <c r="T411" s="498"/>
      <c r="U411" s="498"/>
      <c r="V411" s="536"/>
      <c r="W411" s="498"/>
      <c r="X411" s="498"/>
      <c r="Y411" s="498"/>
      <c r="Z411" s="498"/>
      <c r="AA411" s="533"/>
      <c r="AB411" s="529"/>
      <c r="AC411" s="538"/>
      <c r="AD411" s="538"/>
      <c r="AE411" s="529"/>
      <c r="AF411" s="529"/>
      <c r="AG411" s="529"/>
      <c r="AH411" s="529"/>
      <c r="AI411" s="529"/>
      <c r="AJ411" s="7"/>
      <c r="AK411" s="530"/>
      <c r="AL411" s="533"/>
      <c r="AM411" s="492"/>
      <c r="AN411" s="530"/>
      <c r="AO411" s="530"/>
      <c r="AP411" s="533"/>
      <c r="AQ411" s="533"/>
      <c r="AR411" s="533"/>
      <c r="AS411" s="533"/>
      <c r="AT411" s="533"/>
      <c r="AU411" s="544"/>
      <c r="AV411" s="532" t="str">
        <f t="shared" si="36"/>
        <v xml:space="preserve"> </v>
      </c>
      <c r="AW411" s="298">
        <f t="shared" si="37"/>
        <v>0</v>
      </c>
      <c r="AX411" s="533"/>
    </row>
    <row r="412" spans="1:50" ht="13">
      <c r="A412" s="546" t="s">
        <v>799</v>
      </c>
      <c r="B412" s="407" t="s">
        <v>514</v>
      </c>
      <c r="C412" s="407" t="str">
        <f t="shared" si="38"/>
        <v xml:space="preserve"> </v>
      </c>
      <c r="D412" s="527" t="s">
        <v>514</v>
      </c>
      <c r="E412" s="298">
        <v>0</v>
      </c>
      <c r="F412" s="528" t="str">
        <f t="shared" si="35"/>
        <v xml:space="preserve"> </v>
      </c>
      <c r="G412" s="492"/>
      <c r="H412" s="492"/>
      <c r="I412" s="492"/>
      <c r="J412" s="529"/>
      <c r="K412" s="529"/>
      <c r="L412" s="529"/>
      <c r="M412" s="529"/>
      <c r="N412" s="529"/>
      <c r="O412" s="492"/>
      <c r="P412" s="492"/>
      <c r="Q412" s="492"/>
      <c r="R412" s="492"/>
      <c r="S412" s="492"/>
      <c r="T412" s="492"/>
      <c r="U412" s="492"/>
      <c r="V412" s="492"/>
      <c r="W412" s="530"/>
      <c r="X412" s="530"/>
      <c r="Y412" s="530"/>
      <c r="Z412" s="530"/>
      <c r="AA412" s="533"/>
      <c r="AB412" s="529"/>
      <c r="AC412" s="538"/>
      <c r="AD412" s="538"/>
      <c r="AE412" s="529"/>
      <c r="AF412" s="529"/>
      <c r="AG412" s="529"/>
      <c r="AH412" s="529"/>
      <c r="AI412" s="529"/>
      <c r="AJ412" s="7"/>
      <c r="AK412" s="530"/>
      <c r="AL412" s="533"/>
      <c r="AM412" s="492"/>
      <c r="AN412" s="530"/>
      <c r="AO412" s="530"/>
      <c r="AP412" s="538"/>
      <c r="AQ412" s="538"/>
      <c r="AR412" s="538"/>
      <c r="AS412" s="538"/>
      <c r="AT412" s="538"/>
      <c r="AU412" s="537"/>
      <c r="AV412" s="532" t="str">
        <f t="shared" si="36"/>
        <v xml:space="preserve"> </v>
      </c>
      <c r="AW412" s="298">
        <f t="shared" si="37"/>
        <v>0</v>
      </c>
      <c r="AX412" s="533"/>
    </row>
    <row r="413" spans="1:50" ht="13">
      <c r="A413" s="525" t="s">
        <v>1109</v>
      </c>
      <c r="B413" s="407" t="s">
        <v>514</v>
      </c>
      <c r="C413" s="407" t="str">
        <f t="shared" si="38"/>
        <v xml:space="preserve"> </v>
      </c>
      <c r="D413" s="527" t="s">
        <v>514</v>
      </c>
      <c r="E413" s="298">
        <v>0</v>
      </c>
      <c r="F413" s="528" t="str">
        <f t="shared" si="35"/>
        <v xml:space="preserve"> </v>
      </c>
      <c r="G413" s="498"/>
      <c r="H413" s="498"/>
      <c r="I413" s="536"/>
      <c r="J413" s="529"/>
      <c r="K413" s="529"/>
      <c r="L413" s="529"/>
      <c r="M413" s="529"/>
      <c r="N413" s="529"/>
      <c r="O413" s="529"/>
      <c r="P413" s="529"/>
      <c r="Q413" s="529"/>
      <c r="R413" s="529"/>
      <c r="S413" s="529"/>
      <c r="T413" s="529"/>
      <c r="U413" s="529"/>
      <c r="V413" s="536"/>
      <c r="W413" s="498"/>
      <c r="X413" s="498"/>
      <c r="Y413" s="498"/>
      <c r="Z413" s="498"/>
      <c r="AA413" s="533"/>
      <c r="AB413" s="529"/>
      <c r="AC413" s="538"/>
      <c r="AD413" s="538"/>
      <c r="AE413" s="529"/>
      <c r="AF413" s="529"/>
      <c r="AG413" s="529"/>
      <c r="AH413" s="529"/>
      <c r="AI413" s="529"/>
      <c r="AJ413" s="7"/>
      <c r="AK413" s="530"/>
      <c r="AL413" s="533"/>
      <c r="AM413" s="492"/>
      <c r="AN413" s="530"/>
      <c r="AO413" s="530"/>
      <c r="AP413" s="538"/>
      <c r="AQ413" s="538"/>
      <c r="AR413" s="538"/>
      <c r="AS413" s="538"/>
      <c r="AT413" s="538"/>
      <c r="AU413" s="537"/>
      <c r="AV413" s="532" t="str">
        <f t="shared" si="36"/>
        <v xml:space="preserve"> </v>
      </c>
      <c r="AW413" s="298">
        <f t="shared" si="37"/>
        <v>0</v>
      </c>
      <c r="AX413" s="533"/>
    </row>
    <row r="414" spans="1:50" ht="13">
      <c r="A414" s="525" t="s">
        <v>1110</v>
      </c>
      <c r="B414" s="407" t="s">
        <v>514</v>
      </c>
      <c r="C414" s="407" t="str">
        <f t="shared" si="38"/>
        <v xml:space="preserve"> </v>
      </c>
      <c r="D414" s="527" t="s">
        <v>514</v>
      </c>
      <c r="E414" s="298">
        <v>0</v>
      </c>
      <c r="F414" s="528" t="str">
        <f t="shared" si="35"/>
        <v xml:space="preserve"> </v>
      </c>
      <c r="G414" s="498"/>
      <c r="H414" s="498"/>
      <c r="I414" s="536"/>
      <c r="J414" s="529"/>
      <c r="K414" s="529"/>
      <c r="L414" s="529"/>
      <c r="M414" s="529"/>
      <c r="N414" s="529"/>
      <c r="O414" s="498"/>
      <c r="P414" s="498"/>
      <c r="Q414" s="498"/>
      <c r="R414" s="498"/>
      <c r="S414" s="498"/>
      <c r="T414" s="498"/>
      <c r="U414" s="498"/>
      <c r="V414" s="536"/>
      <c r="W414" s="498"/>
      <c r="X414" s="498"/>
      <c r="Y414" s="498"/>
      <c r="Z414" s="498"/>
      <c r="AA414" s="533"/>
      <c r="AB414" s="529"/>
      <c r="AC414" s="538"/>
      <c r="AD414" s="538"/>
      <c r="AE414" s="529"/>
      <c r="AF414" s="529"/>
      <c r="AG414" s="529"/>
      <c r="AH414" s="529"/>
      <c r="AI414" s="529"/>
      <c r="AJ414" s="7"/>
      <c r="AK414" s="530"/>
      <c r="AL414" s="533"/>
      <c r="AM414" s="492"/>
      <c r="AN414" s="530"/>
      <c r="AO414" s="530"/>
      <c r="AP414" s="538"/>
      <c r="AQ414" s="538"/>
      <c r="AR414" s="538"/>
      <c r="AS414" s="538"/>
      <c r="AT414" s="538"/>
      <c r="AU414" s="537"/>
      <c r="AV414" s="532" t="str">
        <f t="shared" si="36"/>
        <v xml:space="preserve"> </v>
      </c>
      <c r="AW414" s="298">
        <f t="shared" si="37"/>
        <v>0</v>
      </c>
      <c r="AX414" s="533"/>
    </row>
    <row r="415" spans="1:50" ht="13">
      <c r="A415" s="53" t="s">
        <v>600</v>
      </c>
      <c r="B415" s="407" t="s">
        <v>514</v>
      </c>
      <c r="C415" s="407" t="str">
        <f t="shared" si="38"/>
        <v xml:space="preserve"> </v>
      </c>
      <c r="D415" s="527" t="s">
        <v>514</v>
      </c>
      <c r="E415" s="298">
        <v>0</v>
      </c>
      <c r="F415" s="528" t="str">
        <f t="shared" si="35"/>
        <v xml:space="preserve"> </v>
      </c>
      <c r="G415" s="534"/>
      <c r="H415" s="534"/>
      <c r="I415" s="534"/>
      <c r="J415" s="529"/>
      <c r="K415" s="529"/>
      <c r="L415" s="529"/>
      <c r="M415" s="529"/>
      <c r="N415" s="529"/>
      <c r="O415" s="534"/>
      <c r="P415" s="534"/>
      <c r="Q415" s="534"/>
      <c r="R415" s="534"/>
      <c r="S415" s="534"/>
      <c r="T415" s="534"/>
      <c r="U415" s="534"/>
      <c r="V415" s="534"/>
      <c r="W415" s="529"/>
      <c r="X415" s="529"/>
      <c r="Y415" s="529"/>
      <c r="Z415" s="529"/>
      <c r="AA415" s="533"/>
      <c r="AB415" s="529"/>
      <c r="AC415" s="538"/>
      <c r="AD415" s="538"/>
      <c r="AE415" s="529"/>
      <c r="AF415" s="529"/>
      <c r="AG415" s="529"/>
      <c r="AH415" s="529"/>
      <c r="AI415" s="529"/>
      <c r="AJ415" s="7"/>
      <c r="AK415" s="530"/>
      <c r="AL415" s="533"/>
      <c r="AM415" s="492"/>
      <c r="AN415" s="530"/>
      <c r="AO415" s="530"/>
      <c r="AP415" s="533"/>
      <c r="AQ415" s="533"/>
      <c r="AR415" s="533"/>
      <c r="AS415" s="533"/>
      <c r="AT415" s="533"/>
      <c r="AU415" s="537"/>
      <c r="AV415" s="532" t="str">
        <f t="shared" si="36"/>
        <v xml:space="preserve"> </v>
      </c>
      <c r="AW415" s="298">
        <f t="shared" si="37"/>
        <v>0</v>
      </c>
      <c r="AX415" s="533"/>
    </row>
    <row r="416" spans="1:50" ht="13">
      <c r="A416" s="53" t="s">
        <v>261</v>
      </c>
      <c r="B416" s="407" t="s">
        <v>514</v>
      </c>
      <c r="C416" s="407" t="str">
        <f t="shared" si="38"/>
        <v xml:space="preserve"> </v>
      </c>
      <c r="D416" s="527" t="s">
        <v>514</v>
      </c>
      <c r="E416" s="298">
        <v>0</v>
      </c>
      <c r="F416" s="528" t="str">
        <f t="shared" si="35"/>
        <v xml:space="preserve"> </v>
      </c>
      <c r="G416" s="492"/>
      <c r="H416" s="492"/>
      <c r="I416" s="492"/>
      <c r="J416" s="529"/>
      <c r="K416" s="529"/>
      <c r="L416" s="529"/>
      <c r="M416" s="529"/>
      <c r="N416" s="529"/>
      <c r="O416" s="492"/>
      <c r="P416" s="492"/>
      <c r="Q416" s="492"/>
      <c r="R416" s="492"/>
      <c r="S416" s="492"/>
      <c r="T416" s="492"/>
      <c r="U416" s="492"/>
      <c r="V416" s="492"/>
      <c r="W416" s="530"/>
      <c r="X416" s="530"/>
      <c r="Y416" s="530"/>
      <c r="Z416" s="530"/>
      <c r="AA416" s="533"/>
      <c r="AB416" s="529"/>
      <c r="AC416" s="538"/>
      <c r="AD416" s="538"/>
      <c r="AE416" s="529"/>
      <c r="AF416" s="529"/>
      <c r="AG416" s="529"/>
      <c r="AH416" s="529"/>
      <c r="AI416" s="529"/>
      <c r="AJ416" s="7"/>
      <c r="AK416" s="530"/>
      <c r="AL416" s="533"/>
      <c r="AM416" s="492"/>
      <c r="AN416" s="530"/>
      <c r="AO416" s="530"/>
      <c r="AP416" s="533"/>
      <c r="AQ416" s="533"/>
      <c r="AR416" s="533"/>
      <c r="AS416" s="533"/>
      <c r="AT416" s="533"/>
      <c r="AU416" s="537"/>
      <c r="AV416" s="532" t="str">
        <f t="shared" si="36"/>
        <v xml:space="preserve"> </v>
      </c>
      <c r="AW416" s="298">
        <f t="shared" si="37"/>
        <v>0</v>
      </c>
      <c r="AX416" s="533"/>
    </row>
    <row r="417" spans="1:52" ht="13">
      <c r="A417" s="53" t="s">
        <v>621</v>
      </c>
      <c r="B417" s="407" t="s">
        <v>514</v>
      </c>
      <c r="C417" s="407" t="str">
        <f t="shared" si="38"/>
        <v xml:space="preserve"> </v>
      </c>
      <c r="D417" s="527" t="s">
        <v>514</v>
      </c>
      <c r="E417" s="298">
        <v>0</v>
      </c>
      <c r="F417" s="528" t="str">
        <f t="shared" si="35"/>
        <v xml:space="preserve"> </v>
      </c>
      <c r="G417" s="492"/>
      <c r="H417" s="492"/>
      <c r="I417" s="492"/>
      <c r="J417" s="529"/>
      <c r="K417" s="529"/>
      <c r="L417" s="529"/>
      <c r="M417" s="529"/>
      <c r="N417" s="529"/>
      <c r="O417" s="492"/>
      <c r="P417" s="492"/>
      <c r="Q417" s="492"/>
      <c r="R417" s="492"/>
      <c r="S417" s="492"/>
      <c r="T417" s="492"/>
      <c r="U417" s="492"/>
      <c r="V417" s="492"/>
      <c r="W417" s="530"/>
      <c r="X417" s="530"/>
      <c r="Y417" s="530"/>
      <c r="Z417" s="530"/>
      <c r="AA417" s="533"/>
      <c r="AB417" s="529"/>
      <c r="AC417" s="538"/>
      <c r="AD417" s="538"/>
      <c r="AE417" s="529"/>
      <c r="AF417" s="529"/>
      <c r="AG417" s="529"/>
      <c r="AH417" s="529"/>
      <c r="AI417" s="529"/>
      <c r="AJ417" s="7"/>
      <c r="AK417" s="530"/>
      <c r="AL417" s="533"/>
      <c r="AM417" s="492"/>
      <c r="AN417" s="530"/>
      <c r="AO417" s="530"/>
      <c r="AP417" s="533"/>
      <c r="AQ417" s="533"/>
      <c r="AR417" s="533"/>
      <c r="AS417" s="533"/>
      <c r="AT417" s="533"/>
      <c r="AU417" s="537"/>
      <c r="AV417" s="532" t="str">
        <f t="shared" si="36"/>
        <v xml:space="preserve"> </v>
      </c>
      <c r="AW417" s="298">
        <f t="shared" si="37"/>
        <v>0</v>
      </c>
      <c r="AX417" s="533"/>
    </row>
    <row r="418" spans="1:52" ht="13">
      <c r="A418" s="535" t="s">
        <v>149</v>
      </c>
      <c r="B418" s="407" t="s">
        <v>514</v>
      </c>
      <c r="C418" s="407" t="str">
        <f t="shared" si="38"/>
        <v xml:space="preserve"> </v>
      </c>
      <c r="D418" s="527" t="s">
        <v>514</v>
      </c>
      <c r="E418" s="298">
        <v>0</v>
      </c>
      <c r="F418" s="528" t="str">
        <f t="shared" si="35"/>
        <v xml:space="preserve"> </v>
      </c>
      <c r="G418" s="492"/>
      <c r="H418" s="492"/>
      <c r="I418" s="492"/>
      <c r="J418" s="529"/>
      <c r="K418" s="529"/>
      <c r="L418" s="529"/>
      <c r="M418" s="529"/>
      <c r="N418" s="529"/>
      <c r="O418" s="492"/>
      <c r="P418" s="492"/>
      <c r="Q418" s="492"/>
      <c r="R418" s="492"/>
      <c r="S418" s="492"/>
      <c r="T418" s="492"/>
      <c r="U418" s="492"/>
      <c r="V418" s="534"/>
      <c r="W418" s="529"/>
      <c r="X418" s="529"/>
      <c r="Y418" s="529"/>
      <c r="Z418" s="529"/>
      <c r="AA418" s="533"/>
      <c r="AB418" s="529"/>
      <c r="AC418" s="538"/>
      <c r="AD418" s="538"/>
      <c r="AE418" s="529"/>
      <c r="AF418" s="529"/>
      <c r="AG418" s="529"/>
      <c r="AH418" s="529"/>
      <c r="AI418" s="529"/>
      <c r="AJ418" s="7"/>
      <c r="AK418" s="530"/>
      <c r="AL418" s="533"/>
      <c r="AM418" s="492"/>
      <c r="AN418" s="530"/>
      <c r="AO418" s="530"/>
      <c r="AP418" s="533"/>
      <c r="AQ418" s="533"/>
      <c r="AR418" s="533"/>
      <c r="AS418" s="533"/>
      <c r="AT418" s="533"/>
      <c r="AU418" s="537"/>
      <c r="AV418" s="532" t="str">
        <f t="shared" si="36"/>
        <v xml:space="preserve"> </v>
      </c>
      <c r="AW418" s="298">
        <f t="shared" si="37"/>
        <v>0</v>
      </c>
      <c r="AX418" s="533"/>
    </row>
    <row r="419" spans="1:52" ht="13">
      <c r="A419" s="535" t="s">
        <v>1053</v>
      </c>
      <c r="B419" s="407" t="s">
        <v>514</v>
      </c>
      <c r="C419" s="407" t="str">
        <f t="shared" si="38"/>
        <v xml:space="preserve"> </v>
      </c>
      <c r="D419" s="527" t="s">
        <v>514</v>
      </c>
      <c r="E419" s="298">
        <v>0</v>
      </c>
      <c r="F419" s="528" t="str">
        <f t="shared" si="35"/>
        <v xml:space="preserve"> </v>
      </c>
      <c r="G419" s="492"/>
      <c r="H419" s="492"/>
      <c r="I419" s="492"/>
      <c r="J419" s="529"/>
      <c r="K419" s="529"/>
      <c r="L419" s="529"/>
      <c r="M419" s="529"/>
      <c r="N419" s="529"/>
      <c r="O419" s="492"/>
      <c r="P419" s="492"/>
      <c r="Q419" s="492"/>
      <c r="R419" s="492"/>
      <c r="S419" s="492"/>
      <c r="T419" s="492"/>
      <c r="U419" s="492"/>
      <c r="V419" s="534"/>
      <c r="W419" s="529"/>
      <c r="X419" s="529"/>
      <c r="Y419" s="529"/>
      <c r="Z419" s="529"/>
      <c r="AA419" s="533"/>
      <c r="AB419" s="529"/>
      <c r="AC419" s="538"/>
      <c r="AD419" s="538"/>
      <c r="AE419" s="529"/>
      <c r="AF419" s="529"/>
      <c r="AG419" s="529"/>
      <c r="AH419" s="529"/>
      <c r="AI419" s="529"/>
      <c r="AJ419" s="7"/>
      <c r="AK419" s="530"/>
      <c r="AL419" s="533"/>
      <c r="AM419" s="492"/>
      <c r="AN419" s="530"/>
      <c r="AO419" s="530"/>
      <c r="AP419" s="533"/>
      <c r="AQ419" s="533"/>
      <c r="AR419" s="533"/>
      <c r="AS419" s="533"/>
      <c r="AT419" s="533"/>
      <c r="AU419" s="537"/>
      <c r="AV419" s="532" t="str">
        <f t="shared" si="36"/>
        <v xml:space="preserve"> </v>
      </c>
      <c r="AW419" s="298">
        <f t="shared" si="37"/>
        <v>0</v>
      </c>
      <c r="AX419" s="533"/>
    </row>
    <row r="420" spans="1:52" ht="13">
      <c r="A420" s="53" t="s">
        <v>505</v>
      </c>
      <c r="B420" s="407" t="s">
        <v>514</v>
      </c>
      <c r="C420" s="407" t="str">
        <f t="shared" si="38"/>
        <v xml:space="preserve"> </v>
      </c>
      <c r="D420" s="527" t="s">
        <v>514</v>
      </c>
      <c r="E420" s="298">
        <v>0</v>
      </c>
      <c r="F420" s="528" t="str">
        <f t="shared" si="35"/>
        <v xml:space="preserve"> </v>
      </c>
      <c r="G420" s="534"/>
      <c r="H420" s="534"/>
      <c r="I420" s="492"/>
      <c r="J420" s="529"/>
      <c r="K420" s="492"/>
      <c r="L420" s="492"/>
      <c r="M420" s="492"/>
      <c r="N420" s="529"/>
      <c r="O420" s="492"/>
      <c r="P420" s="492"/>
      <c r="Q420" s="492"/>
      <c r="R420" s="492"/>
      <c r="S420" s="492"/>
      <c r="T420" s="492"/>
      <c r="U420" s="492"/>
      <c r="V420" s="492"/>
      <c r="W420" s="530"/>
      <c r="X420" s="530"/>
      <c r="Y420" s="530"/>
      <c r="Z420" s="530"/>
      <c r="AA420" s="533"/>
      <c r="AB420" s="530"/>
      <c r="AC420" s="538"/>
      <c r="AD420" s="538"/>
      <c r="AE420" s="529"/>
      <c r="AF420" s="529"/>
      <c r="AG420" s="529"/>
      <c r="AH420" s="529"/>
      <c r="AI420" s="529"/>
      <c r="AJ420" s="7"/>
      <c r="AK420" s="530"/>
      <c r="AL420" s="533"/>
      <c r="AM420" s="492"/>
      <c r="AN420" s="530"/>
      <c r="AO420" s="530"/>
      <c r="AP420" s="533"/>
      <c r="AQ420" s="533"/>
      <c r="AR420" s="533"/>
      <c r="AS420" s="533"/>
      <c r="AT420" s="533"/>
      <c r="AU420" s="537"/>
      <c r="AV420" s="532" t="str">
        <f t="shared" si="36"/>
        <v xml:space="preserve"> </v>
      </c>
      <c r="AW420" s="298">
        <f t="shared" si="37"/>
        <v>0</v>
      </c>
      <c r="AX420" s="533"/>
    </row>
    <row r="421" spans="1:52" ht="13">
      <c r="A421" s="53" t="s">
        <v>1171</v>
      </c>
      <c r="B421" s="407">
        <v>5</v>
      </c>
      <c r="C421" s="407" t="str">
        <f t="shared" si="38"/>
        <v xml:space="preserve"> </v>
      </c>
      <c r="D421" s="527" t="s">
        <v>514</v>
      </c>
      <c r="E421" s="298">
        <v>0</v>
      </c>
      <c r="F421" s="528" t="str">
        <f t="shared" si="35"/>
        <v xml:space="preserve"> </v>
      </c>
      <c r="G421" s="529"/>
      <c r="H421" s="529"/>
      <c r="I421" s="529"/>
      <c r="J421" s="529"/>
      <c r="K421" s="529"/>
      <c r="L421" s="529"/>
      <c r="M421" s="529"/>
      <c r="N421" s="529"/>
      <c r="O421" s="529"/>
      <c r="P421" s="529"/>
      <c r="Q421" s="529"/>
      <c r="R421" s="529"/>
      <c r="S421" s="529"/>
      <c r="T421" s="529"/>
      <c r="U421" s="529"/>
      <c r="V421" s="529"/>
      <c r="W421" s="530"/>
      <c r="X421" s="530"/>
      <c r="Y421" s="530"/>
      <c r="Z421" s="530"/>
      <c r="AA421" s="533"/>
      <c r="AB421" s="529"/>
      <c r="AC421" s="538"/>
      <c r="AD421" s="538"/>
      <c r="AE421" s="529"/>
      <c r="AF421" s="529"/>
      <c r="AG421" s="529"/>
      <c r="AH421" s="529"/>
      <c r="AI421" s="529"/>
      <c r="AJ421" s="7"/>
      <c r="AK421" s="530"/>
      <c r="AL421" s="533"/>
      <c r="AM421" s="492"/>
      <c r="AN421" s="530"/>
      <c r="AO421" s="530"/>
      <c r="AP421" s="533"/>
      <c r="AQ421" s="533"/>
      <c r="AR421" s="533"/>
      <c r="AS421" s="530"/>
      <c r="AT421" s="530"/>
      <c r="AU421" s="544"/>
      <c r="AV421" s="532" t="str">
        <f t="shared" si="36"/>
        <v xml:space="preserve"> </v>
      </c>
      <c r="AW421" s="298">
        <f t="shared" si="37"/>
        <v>0</v>
      </c>
      <c r="AX421" s="533"/>
    </row>
    <row r="422" spans="1:52" ht="13">
      <c r="A422" s="53" t="s">
        <v>492</v>
      </c>
      <c r="B422" s="407" t="s">
        <v>514</v>
      </c>
      <c r="C422" s="407" t="str">
        <f t="shared" si="38"/>
        <v xml:space="preserve"> </v>
      </c>
      <c r="D422" s="527" t="s">
        <v>514</v>
      </c>
      <c r="E422" s="298">
        <v>0</v>
      </c>
      <c r="F422" s="528" t="str">
        <f t="shared" si="35"/>
        <v xml:space="preserve"> </v>
      </c>
      <c r="G422" s="534"/>
      <c r="H422" s="534"/>
      <c r="I422" s="492"/>
      <c r="J422" s="492"/>
      <c r="K422" s="492"/>
      <c r="L422" s="492"/>
      <c r="M422" s="492"/>
      <c r="N422" s="529"/>
      <c r="O422" s="492"/>
      <c r="P422" s="492"/>
      <c r="Q422" s="492"/>
      <c r="R422" s="492"/>
      <c r="S422" s="492"/>
      <c r="T422" s="492"/>
      <c r="U422" s="492"/>
      <c r="V422" s="534"/>
      <c r="W422" s="529"/>
      <c r="X422" s="529"/>
      <c r="Y422" s="529"/>
      <c r="Z422" s="529"/>
      <c r="AA422" s="533"/>
      <c r="AB422" s="529"/>
      <c r="AC422" s="538"/>
      <c r="AD422" s="538"/>
      <c r="AE422" s="529"/>
      <c r="AF422" s="529"/>
      <c r="AG422" s="529"/>
      <c r="AH422" s="529"/>
      <c r="AI422" s="529"/>
      <c r="AJ422" s="7"/>
      <c r="AK422" s="530"/>
      <c r="AL422" s="533"/>
      <c r="AM422" s="492"/>
      <c r="AN422" s="530"/>
      <c r="AO422" s="530"/>
      <c r="AP422" s="533"/>
      <c r="AQ422" s="533"/>
      <c r="AR422" s="533"/>
      <c r="AS422" s="533"/>
      <c r="AT422" s="533"/>
      <c r="AU422" s="537"/>
      <c r="AV422" s="532" t="str">
        <f t="shared" si="36"/>
        <v xml:space="preserve"> </v>
      </c>
      <c r="AW422" s="298">
        <f t="shared" si="37"/>
        <v>0</v>
      </c>
      <c r="AX422" s="533"/>
    </row>
    <row r="423" spans="1:52" ht="14.25" customHeight="1">
      <c r="A423" s="525" t="s">
        <v>879</v>
      </c>
      <c r="B423" s="407" t="s">
        <v>514</v>
      </c>
      <c r="C423" s="407" t="str">
        <f t="shared" si="38"/>
        <v xml:space="preserve"> </v>
      </c>
      <c r="D423" s="527" t="s">
        <v>514</v>
      </c>
      <c r="E423" s="298">
        <v>0</v>
      </c>
      <c r="F423" s="528" t="str">
        <f t="shared" si="35"/>
        <v xml:space="preserve"> </v>
      </c>
      <c r="G423" s="498"/>
      <c r="H423" s="498"/>
      <c r="I423" s="536"/>
      <c r="J423" s="498"/>
      <c r="K423" s="498"/>
      <c r="L423" s="498"/>
      <c r="M423" s="498"/>
      <c r="N423" s="529"/>
      <c r="O423" s="498"/>
      <c r="P423" s="498"/>
      <c r="Q423" s="498"/>
      <c r="R423" s="498"/>
      <c r="S423" s="498"/>
      <c r="T423" s="498"/>
      <c r="U423" s="498"/>
      <c r="V423" s="536"/>
      <c r="W423" s="498"/>
      <c r="X423" s="498"/>
      <c r="Y423" s="498"/>
      <c r="Z423" s="498"/>
      <c r="AA423" s="538"/>
      <c r="AB423" s="529"/>
      <c r="AC423" s="538"/>
      <c r="AD423" s="538"/>
      <c r="AE423" s="529"/>
      <c r="AF423" s="529"/>
      <c r="AG423" s="529"/>
      <c r="AH423" s="529"/>
      <c r="AI423" s="529"/>
      <c r="AJ423" s="7"/>
      <c r="AK423" s="529"/>
      <c r="AL423" s="538"/>
      <c r="AM423" s="534"/>
      <c r="AN423" s="529"/>
      <c r="AO423" s="529"/>
      <c r="AP423" s="533"/>
      <c r="AQ423" s="533"/>
      <c r="AR423" s="533"/>
      <c r="AS423" s="533"/>
      <c r="AT423" s="533"/>
      <c r="AU423" s="537"/>
      <c r="AV423" s="532" t="str">
        <f t="shared" si="36"/>
        <v xml:space="preserve"> </v>
      </c>
      <c r="AW423" s="298">
        <f t="shared" si="37"/>
        <v>0</v>
      </c>
      <c r="AX423" s="533"/>
    </row>
    <row r="424" spans="1:52" ht="13">
      <c r="A424" s="53" t="s">
        <v>501</v>
      </c>
      <c r="B424" s="407" t="s">
        <v>514</v>
      </c>
      <c r="C424" s="407" t="str">
        <f t="shared" si="38"/>
        <v xml:space="preserve"> </v>
      </c>
      <c r="D424" s="527" t="s">
        <v>514</v>
      </c>
      <c r="E424" s="298">
        <v>0</v>
      </c>
      <c r="F424" s="528" t="str">
        <f t="shared" si="35"/>
        <v xml:space="preserve"> </v>
      </c>
      <c r="G424" s="534"/>
      <c r="H424" s="534"/>
      <c r="I424" s="492"/>
      <c r="J424" s="492"/>
      <c r="K424" s="492"/>
      <c r="L424" s="492"/>
      <c r="M424" s="492"/>
      <c r="N424" s="529"/>
      <c r="O424" s="492"/>
      <c r="P424" s="492"/>
      <c r="Q424" s="492"/>
      <c r="R424" s="492"/>
      <c r="S424" s="492"/>
      <c r="T424" s="492"/>
      <c r="U424" s="492"/>
      <c r="V424" s="492"/>
      <c r="W424" s="530"/>
      <c r="X424" s="530"/>
      <c r="Y424" s="530"/>
      <c r="Z424" s="530"/>
      <c r="AA424" s="533"/>
      <c r="AB424" s="529"/>
      <c r="AC424" s="538"/>
      <c r="AD424" s="538"/>
      <c r="AE424" s="529"/>
      <c r="AF424" s="529"/>
      <c r="AG424" s="529"/>
      <c r="AH424" s="529"/>
      <c r="AI424" s="529"/>
      <c r="AJ424" s="7"/>
      <c r="AK424" s="530"/>
      <c r="AL424" s="533"/>
      <c r="AM424" s="492"/>
      <c r="AN424" s="530"/>
      <c r="AO424" s="530"/>
      <c r="AP424" s="533"/>
      <c r="AQ424" s="533"/>
      <c r="AR424" s="533"/>
      <c r="AS424" s="533"/>
      <c r="AT424" s="533"/>
      <c r="AU424" s="537"/>
      <c r="AV424" s="532" t="str">
        <f t="shared" si="36"/>
        <v xml:space="preserve"> </v>
      </c>
      <c r="AW424" s="298">
        <f t="shared" si="37"/>
        <v>0</v>
      </c>
      <c r="AX424" s="533"/>
    </row>
    <row r="425" spans="1:52" ht="13">
      <c r="A425" s="535" t="s">
        <v>1220</v>
      </c>
      <c r="B425" s="407" t="s">
        <v>514</v>
      </c>
      <c r="C425" s="407" t="str">
        <f t="shared" si="38"/>
        <v xml:space="preserve"> </v>
      </c>
      <c r="D425" s="527" t="s">
        <v>514</v>
      </c>
      <c r="E425" s="298">
        <v>0</v>
      </c>
      <c r="F425" s="528" t="str">
        <f t="shared" si="35"/>
        <v xml:space="preserve"> </v>
      </c>
      <c r="G425" s="534"/>
      <c r="H425" s="534"/>
      <c r="I425" s="492"/>
      <c r="J425" s="534"/>
      <c r="K425" s="534"/>
      <c r="L425" s="534"/>
      <c r="M425" s="534"/>
      <c r="N425" s="529"/>
      <c r="O425" s="534"/>
      <c r="P425" s="534"/>
      <c r="Q425" s="534"/>
      <c r="R425" s="534"/>
      <c r="S425" s="534"/>
      <c r="T425" s="534"/>
      <c r="U425" s="534"/>
      <c r="V425" s="534"/>
      <c r="W425" s="529"/>
      <c r="X425" s="529"/>
      <c r="Y425" s="529"/>
      <c r="Z425" s="529"/>
      <c r="AA425" s="533"/>
      <c r="AB425" s="529"/>
      <c r="AC425" s="538"/>
      <c r="AD425" s="538"/>
      <c r="AE425" s="529"/>
      <c r="AF425" s="529"/>
      <c r="AG425" s="529"/>
      <c r="AH425" s="529"/>
      <c r="AI425" s="529"/>
      <c r="AJ425" s="7"/>
      <c r="AK425" s="530"/>
      <c r="AL425" s="533"/>
      <c r="AM425" s="492"/>
      <c r="AN425" s="530"/>
      <c r="AO425" s="530"/>
      <c r="AP425" s="533"/>
      <c r="AQ425" s="533"/>
      <c r="AR425" s="533"/>
      <c r="AS425" s="533"/>
      <c r="AT425" s="533"/>
      <c r="AU425" s="537"/>
      <c r="AV425" s="532" t="str">
        <f t="shared" si="36"/>
        <v xml:space="preserve"> </v>
      </c>
      <c r="AW425" s="298">
        <f t="shared" si="37"/>
        <v>0</v>
      </c>
      <c r="AX425" s="533"/>
    </row>
    <row r="426" spans="1:52" ht="13">
      <c r="A426" s="53" t="s">
        <v>24</v>
      </c>
      <c r="B426" s="407" t="s">
        <v>514</v>
      </c>
      <c r="C426" s="407" t="str">
        <f t="shared" si="38"/>
        <v xml:space="preserve"> </v>
      </c>
      <c r="D426" s="527" t="s">
        <v>514</v>
      </c>
      <c r="E426" s="298">
        <v>0</v>
      </c>
      <c r="F426" s="528" t="str">
        <f t="shared" si="35"/>
        <v xml:space="preserve"> </v>
      </c>
      <c r="G426" s="534"/>
      <c r="H426" s="534"/>
      <c r="I426" s="534"/>
      <c r="J426" s="534"/>
      <c r="K426" s="534"/>
      <c r="L426" s="534"/>
      <c r="M426" s="534"/>
      <c r="N426" s="529"/>
      <c r="O426" s="534"/>
      <c r="P426" s="534"/>
      <c r="Q426" s="534"/>
      <c r="R426" s="534"/>
      <c r="S426" s="534"/>
      <c r="T426" s="534"/>
      <c r="U426" s="534"/>
      <c r="V426" s="492"/>
      <c r="W426" s="530"/>
      <c r="X426" s="530"/>
      <c r="Y426" s="530"/>
      <c r="Z426" s="530"/>
      <c r="AA426" s="533"/>
      <c r="AB426" s="529"/>
      <c r="AC426" s="538"/>
      <c r="AD426" s="538"/>
      <c r="AE426" s="529"/>
      <c r="AF426" s="529"/>
      <c r="AG426" s="529"/>
      <c r="AH426" s="529"/>
      <c r="AI426" s="529"/>
      <c r="AJ426" s="7"/>
      <c r="AK426" s="530"/>
      <c r="AL426" s="533"/>
      <c r="AM426" s="492"/>
      <c r="AN426" s="530"/>
      <c r="AO426" s="530"/>
      <c r="AP426" s="533"/>
      <c r="AQ426" s="533"/>
      <c r="AR426" s="533"/>
      <c r="AS426" s="533"/>
      <c r="AT426" s="533"/>
      <c r="AU426" s="544"/>
      <c r="AV426" s="532" t="str">
        <f t="shared" si="36"/>
        <v xml:space="preserve"> </v>
      </c>
      <c r="AW426" s="298">
        <f t="shared" si="37"/>
        <v>0</v>
      </c>
      <c r="AX426" s="533"/>
    </row>
    <row r="427" spans="1:52" ht="13">
      <c r="A427" s="546" t="s">
        <v>802</v>
      </c>
      <c r="B427" s="407" t="s">
        <v>514</v>
      </c>
      <c r="C427" s="407" t="str">
        <f t="shared" si="38"/>
        <v xml:space="preserve"> </v>
      </c>
      <c r="D427" s="527" t="s">
        <v>514</v>
      </c>
      <c r="E427" s="298">
        <v>0</v>
      </c>
      <c r="F427" s="528" t="str">
        <f t="shared" si="35"/>
        <v xml:space="preserve"> </v>
      </c>
      <c r="G427" s="534"/>
      <c r="H427" s="534"/>
      <c r="I427" s="492"/>
      <c r="J427" s="492"/>
      <c r="K427" s="492"/>
      <c r="L427" s="492"/>
      <c r="M427" s="492"/>
      <c r="N427" s="529"/>
      <c r="O427" s="492"/>
      <c r="P427" s="492"/>
      <c r="Q427" s="492"/>
      <c r="R427" s="492"/>
      <c r="S427" s="492"/>
      <c r="T427" s="492"/>
      <c r="U427" s="492"/>
      <c r="V427" s="492"/>
      <c r="W427" s="530"/>
      <c r="X427" s="530"/>
      <c r="Y427" s="530"/>
      <c r="Z427" s="530"/>
      <c r="AA427" s="533"/>
      <c r="AB427" s="529"/>
      <c r="AC427" s="538"/>
      <c r="AD427" s="538"/>
      <c r="AE427" s="529"/>
      <c r="AF427" s="529"/>
      <c r="AG427" s="529"/>
      <c r="AH427" s="529"/>
      <c r="AI427" s="529"/>
      <c r="AJ427" s="7"/>
      <c r="AK427" s="530"/>
      <c r="AL427" s="533"/>
      <c r="AM427" s="492"/>
      <c r="AN427" s="530"/>
      <c r="AO427" s="530"/>
      <c r="AP427" s="533"/>
      <c r="AQ427" s="533"/>
      <c r="AR427" s="533"/>
      <c r="AS427" s="533"/>
      <c r="AT427" s="533"/>
      <c r="AU427" s="537"/>
      <c r="AV427" s="532" t="str">
        <f t="shared" si="36"/>
        <v xml:space="preserve"> </v>
      </c>
      <c r="AW427" s="298">
        <f t="shared" si="37"/>
        <v>0</v>
      </c>
      <c r="AX427" s="533"/>
    </row>
    <row r="428" spans="1:52" ht="13">
      <c r="A428" s="546" t="s">
        <v>931</v>
      </c>
      <c r="B428" s="407" t="s">
        <v>514</v>
      </c>
      <c r="C428" s="407" t="str">
        <f t="shared" si="38"/>
        <v xml:space="preserve"> </v>
      </c>
      <c r="D428" s="527" t="s">
        <v>514</v>
      </c>
      <c r="E428" s="298">
        <v>0</v>
      </c>
      <c r="F428" s="528" t="str">
        <f t="shared" si="35"/>
        <v xml:space="preserve"> </v>
      </c>
      <c r="G428" s="534"/>
      <c r="H428" s="534"/>
      <c r="I428" s="492"/>
      <c r="J428" s="492"/>
      <c r="K428" s="492"/>
      <c r="L428" s="492"/>
      <c r="M428" s="492"/>
      <c r="N428" s="529"/>
      <c r="O428" s="492"/>
      <c r="P428" s="492"/>
      <c r="Q428" s="492"/>
      <c r="R428" s="492"/>
      <c r="S428" s="492"/>
      <c r="T428" s="492"/>
      <c r="U428" s="492"/>
      <c r="V428" s="492"/>
      <c r="W428" s="530"/>
      <c r="X428" s="530"/>
      <c r="Y428" s="530"/>
      <c r="Z428" s="530"/>
      <c r="AA428" s="533"/>
      <c r="AB428" s="529"/>
      <c r="AC428" s="538"/>
      <c r="AD428" s="538"/>
      <c r="AE428" s="529"/>
      <c r="AF428" s="529"/>
      <c r="AG428" s="529"/>
      <c r="AH428" s="529"/>
      <c r="AI428" s="529"/>
      <c r="AJ428" s="7"/>
      <c r="AK428" s="530"/>
      <c r="AL428" s="533"/>
      <c r="AM428" s="492"/>
      <c r="AN428" s="530"/>
      <c r="AO428" s="530"/>
      <c r="AP428" s="533"/>
      <c r="AQ428" s="533"/>
      <c r="AR428" s="533"/>
      <c r="AS428" s="533"/>
      <c r="AT428" s="533"/>
      <c r="AU428" s="537"/>
      <c r="AV428" s="532" t="str">
        <f t="shared" si="36"/>
        <v xml:space="preserve"> </v>
      </c>
      <c r="AW428" s="298">
        <f t="shared" si="37"/>
        <v>0</v>
      </c>
      <c r="AX428" s="533"/>
    </row>
    <row r="429" spans="1:52" ht="13">
      <c r="A429" s="53" t="s">
        <v>391</v>
      </c>
      <c r="B429" s="407" t="s">
        <v>514</v>
      </c>
      <c r="C429" s="407" t="str">
        <f t="shared" si="38"/>
        <v xml:space="preserve"> </v>
      </c>
      <c r="D429" s="527" t="s">
        <v>514</v>
      </c>
      <c r="E429" s="298">
        <v>0</v>
      </c>
      <c r="F429" s="528" t="str">
        <f t="shared" si="35"/>
        <v xml:space="preserve"> </v>
      </c>
      <c r="G429" s="534"/>
      <c r="H429" s="534"/>
      <c r="I429" s="492"/>
      <c r="J429" s="492"/>
      <c r="K429" s="492"/>
      <c r="L429" s="492"/>
      <c r="M429" s="492"/>
      <c r="N429" s="529"/>
      <c r="O429" s="492"/>
      <c r="P429" s="492"/>
      <c r="Q429" s="492"/>
      <c r="R429" s="492"/>
      <c r="S429" s="492"/>
      <c r="T429" s="492"/>
      <c r="U429" s="492"/>
      <c r="V429" s="534"/>
      <c r="W429" s="529"/>
      <c r="X429" s="529"/>
      <c r="Y429" s="529"/>
      <c r="Z429" s="529"/>
      <c r="AA429" s="533"/>
      <c r="AB429" s="529"/>
      <c r="AC429" s="538"/>
      <c r="AD429" s="538"/>
      <c r="AE429" s="529"/>
      <c r="AF429" s="529"/>
      <c r="AG429" s="529"/>
      <c r="AH429" s="529"/>
      <c r="AI429" s="529"/>
      <c r="AJ429" s="7"/>
      <c r="AK429" s="530"/>
      <c r="AL429" s="533"/>
      <c r="AM429" s="492"/>
      <c r="AN429" s="530"/>
      <c r="AO429" s="530"/>
      <c r="AP429" s="533"/>
      <c r="AQ429" s="533"/>
      <c r="AR429" s="533"/>
      <c r="AS429" s="533"/>
      <c r="AT429" s="533"/>
      <c r="AU429" s="537"/>
      <c r="AV429" s="532" t="str">
        <f t="shared" si="36"/>
        <v xml:space="preserve"> </v>
      </c>
      <c r="AW429" s="298">
        <f t="shared" si="37"/>
        <v>0</v>
      </c>
      <c r="AX429" s="533"/>
    </row>
    <row r="430" spans="1:52" ht="13">
      <c r="A430" s="53" t="s">
        <v>214</v>
      </c>
      <c r="B430" s="407" t="s">
        <v>514</v>
      </c>
      <c r="C430" s="407" t="str">
        <f t="shared" si="38"/>
        <v xml:space="preserve"> </v>
      </c>
      <c r="D430" s="527" t="s">
        <v>514</v>
      </c>
      <c r="E430" s="298">
        <v>0</v>
      </c>
      <c r="F430" s="528" t="str">
        <f t="shared" si="35"/>
        <v xml:space="preserve"> </v>
      </c>
      <c r="G430" s="534"/>
      <c r="H430" s="534"/>
      <c r="I430" s="492"/>
      <c r="J430" s="492"/>
      <c r="K430" s="492"/>
      <c r="L430" s="492"/>
      <c r="M430" s="492"/>
      <c r="N430" s="529"/>
      <c r="O430" s="492"/>
      <c r="P430" s="492"/>
      <c r="Q430" s="492"/>
      <c r="R430" s="492"/>
      <c r="S430" s="492"/>
      <c r="T430" s="492"/>
      <c r="U430" s="492"/>
      <c r="V430" s="492"/>
      <c r="W430" s="530"/>
      <c r="X430" s="530"/>
      <c r="Y430" s="530"/>
      <c r="Z430" s="530"/>
      <c r="AA430" s="533"/>
      <c r="AB430" s="529"/>
      <c r="AC430" s="538"/>
      <c r="AD430" s="538"/>
      <c r="AE430" s="529"/>
      <c r="AF430" s="529"/>
      <c r="AG430" s="529"/>
      <c r="AH430" s="529"/>
      <c r="AI430" s="529"/>
      <c r="AJ430" s="7"/>
      <c r="AK430" s="530"/>
      <c r="AL430" s="533"/>
      <c r="AM430" s="492"/>
      <c r="AN430" s="530"/>
      <c r="AO430" s="530"/>
      <c r="AP430" s="533"/>
      <c r="AQ430" s="533"/>
      <c r="AR430" s="533"/>
      <c r="AS430" s="533"/>
      <c r="AT430" s="533"/>
      <c r="AU430" s="537"/>
      <c r="AV430" s="532" t="str">
        <f t="shared" si="36"/>
        <v xml:space="preserve"> </v>
      </c>
      <c r="AW430" s="298">
        <f t="shared" si="37"/>
        <v>0</v>
      </c>
      <c r="AX430" s="533"/>
    </row>
    <row r="431" spans="1:52" ht="13">
      <c r="A431" s="53" t="s">
        <v>267</v>
      </c>
      <c r="B431" s="407" t="s">
        <v>514</v>
      </c>
      <c r="C431" s="407" t="str">
        <f t="shared" si="38"/>
        <v xml:space="preserve"> </v>
      </c>
      <c r="D431" s="527" t="s">
        <v>514</v>
      </c>
      <c r="E431" s="298">
        <v>0</v>
      </c>
      <c r="F431" s="528" t="str">
        <f t="shared" si="35"/>
        <v xml:space="preserve"> </v>
      </c>
      <c r="G431" s="534"/>
      <c r="H431" s="534"/>
      <c r="I431" s="492"/>
      <c r="J431" s="492"/>
      <c r="K431" s="492"/>
      <c r="L431" s="492"/>
      <c r="M431" s="492"/>
      <c r="N431" s="529"/>
      <c r="O431" s="492"/>
      <c r="P431" s="492"/>
      <c r="Q431" s="492"/>
      <c r="R431" s="492"/>
      <c r="S431" s="492"/>
      <c r="T431" s="492"/>
      <c r="U431" s="492"/>
      <c r="V431" s="492"/>
      <c r="W431" s="530"/>
      <c r="X431" s="530"/>
      <c r="Y431" s="530"/>
      <c r="Z431" s="530"/>
      <c r="AA431" s="533"/>
      <c r="AB431" s="529"/>
      <c r="AC431" s="538"/>
      <c r="AD431" s="538"/>
      <c r="AE431" s="529"/>
      <c r="AF431" s="529"/>
      <c r="AG431" s="529"/>
      <c r="AH431" s="529"/>
      <c r="AI431" s="529"/>
      <c r="AJ431" s="7"/>
      <c r="AK431" s="530"/>
      <c r="AL431" s="533"/>
      <c r="AM431" s="492"/>
      <c r="AN431" s="530"/>
      <c r="AO431" s="530"/>
      <c r="AP431" s="533"/>
      <c r="AQ431" s="533"/>
      <c r="AR431" s="533"/>
      <c r="AS431" s="533"/>
      <c r="AT431" s="533"/>
      <c r="AU431" s="537"/>
      <c r="AV431" s="532" t="str">
        <f t="shared" si="36"/>
        <v xml:space="preserve"> </v>
      </c>
      <c r="AW431" s="298">
        <f t="shared" si="37"/>
        <v>0</v>
      </c>
      <c r="AX431" s="533"/>
    </row>
    <row r="432" spans="1:52" ht="13">
      <c r="A432" s="525" t="s">
        <v>930</v>
      </c>
      <c r="B432" s="407" t="s">
        <v>514</v>
      </c>
      <c r="C432" s="407" t="str">
        <f t="shared" si="38"/>
        <v xml:space="preserve"> </v>
      </c>
      <c r="D432" s="527" t="s">
        <v>514</v>
      </c>
      <c r="E432" s="298">
        <v>0</v>
      </c>
      <c r="F432" s="528" t="str">
        <f t="shared" ref="F432:F495" si="39">IFERROR(AVERAGEA(G432:AT432), " ")</f>
        <v xml:space="preserve"> </v>
      </c>
      <c r="G432" s="529"/>
      <c r="H432" s="529"/>
      <c r="I432" s="534"/>
      <c r="J432" s="529"/>
      <c r="K432" s="529"/>
      <c r="L432" s="529"/>
      <c r="M432" s="529"/>
      <c r="N432" s="529"/>
      <c r="O432" s="529"/>
      <c r="P432" s="529"/>
      <c r="Q432" s="529"/>
      <c r="R432" s="529"/>
      <c r="S432" s="529"/>
      <c r="T432" s="529"/>
      <c r="U432" s="529"/>
      <c r="V432" s="534"/>
      <c r="W432" s="529"/>
      <c r="X432" s="529"/>
      <c r="Y432" s="529"/>
      <c r="Z432" s="529"/>
      <c r="AA432" s="533"/>
      <c r="AB432" s="529"/>
      <c r="AC432" s="538"/>
      <c r="AD432" s="538"/>
      <c r="AE432" s="529"/>
      <c r="AF432" s="529"/>
      <c r="AG432" s="529"/>
      <c r="AH432" s="529"/>
      <c r="AI432" s="529"/>
      <c r="AJ432" s="122"/>
      <c r="AK432" s="530"/>
      <c r="AL432" s="533"/>
      <c r="AM432" s="492"/>
      <c r="AN432" s="530"/>
      <c r="AO432" s="530"/>
      <c r="AP432" s="533"/>
      <c r="AQ432" s="533"/>
      <c r="AR432" s="533"/>
      <c r="AS432" s="533"/>
      <c r="AT432" s="533"/>
      <c r="AU432" s="537"/>
      <c r="AV432" s="532" t="str">
        <f t="shared" ref="AV432:AV495" si="40">IF(MIN(G432:AT432)=0," ",MIN(G432:AT432))</f>
        <v xml:space="preserve"> </v>
      </c>
      <c r="AW432" s="298">
        <f t="shared" ref="AW432:AW495" si="41">COUNTA(G432:AT432)</f>
        <v>0</v>
      </c>
      <c r="AX432" s="533"/>
      <c r="AZ432" s="3"/>
    </row>
    <row r="433" spans="1:52" ht="13">
      <c r="A433" s="525" t="s">
        <v>886</v>
      </c>
      <c r="B433" s="407" t="s">
        <v>514</v>
      </c>
      <c r="C433" s="407" t="str">
        <f t="shared" si="38"/>
        <v xml:space="preserve"> </v>
      </c>
      <c r="D433" s="527" t="s">
        <v>514</v>
      </c>
      <c r="E433" s="298">
        <v>0</v>
      </c>
      <c r="F433" s="528" t="str">
        <f t="shared" si="39"/>
        <v xml:space="preserve"> </v>
      </c>
      <c r="G433" s="498"/>
      <c r="H433" s="498"/>
      <c r="I433" s="536"/>
      <c r="J433" s="498"/>
      <c r="K433" s="498"/>
      <c r="L433" s="498"/>
      <c r="M433" s="498"/>
      <c r="N433" s="529"/>
      <c r="O433" s="498"/>
      <c r="P433" s="498"/>
      <c r="Q433" s="498"/>
      <c r="R433" s="498"/>
      <c r="S433" s="498"/>
      <c r="T433" s="498"/>
      <c r="U433" s="498"/>
      <c r="V433" s="536"/>
      <c r="W433" s="498"/>
      <c r="X433" s="498"/>
      <c r="Y433" s="498"/>
      <c r="Z433" s="498"/>
      <c r="AA433" s="533"/>
      <c r="AB433" s="529"/>
      <c r="AC433" s="538"/>
      <c r="AD433" s="538"/>
      <c r="AE433" s="529"/>
      <c r="AF433" s="529"/>
      <c r="AG433" s="529"/>
      <c r="AH433" s="529"/>
      <c r="AI433" s="529"/>
      <c r="AJ433" s="122"/>
      <c r="AK433" s="530"/>
      <c r="AL433" s="533"/>
      <c r="AM433" s="492"/>
      <c r="AN433" s="530"/>
      <c r="AO433" s="530"/>
      <c r="AP433" s="533"/>
      <c r="AQ433" s="533"/>
      <c r="AR433" s="533"/>
      <c r="AS433" s="533"/>
      <c r="AT433" s="533"/>
      <c r="AU433" s="544"/>
      <c r="AV433" s="532" t="str">
        <f t="shared" si="40"/>
        <v xml:space="preserve"> </v>
      </c>
      <c r="AW433" s="298">
        <f t="shared" si="41"/>
        <v>0</v>
      </c>
      <c r="AX433" s="533"/>
      <c r="AZ433" s="3"/>
    </row>
    <row r="434" spans="1:52" ht="13">
      <c r="A434" s="53" t="s">
        <v>559</v>
      </c>
      <c r="B434" s="407" t="s">
        <v>514</v>
      </c>
      <c r="C434" s="407" t="str">
        <f t="shared" si="38"/>
        <v xml:space="preserve"> </v>
      </c>
      <c r="D434" s="527" t="s">
        <v>514</v>
      </c>
      <c r="E434" s="298">
        <v>0</v>
      </c>
      <c r="F434" s="528" t="str">
        <f t="shared" si="39"/>
        <v xml:space="preserve"> </v>
      </c>
      <c r="G434" s="492"/>
      <c r="H434" s="492"/>
      <c r="I434" s="492"/>
      <c r="J434" s="492"/>
      <c r="K434" s="492"/>
      <c r="L434" s="492"/>
      <c r="M434" s="492"/>
      <c r="N434" s="529"/>
      <c r="O434" s="492"/>
      <c r="P434" s="492"/>
      <c r="Q434" s="492"/>
      <c r="R434" s="492"/>
      <c r="S434" s="492"/>
      <c r="T434" s="492"/>
      <c r="U434" s="492"/>
      <c r="V434" s="492"/>
      <c r="W434" s="530"/>
      <c r="X434" s="530"/>
      <c r="Y434" s="530"/>
      <c r="Z434" s="530"/>
      <c r="AA434" s="533"/>
      <c r="AB434" s="529"/>
      <c r="AC434" s="538"/>
      <c r="AD434" s="538"/>
      <c r="AE434" s="529"/>
      <c r="AF434" s="529"/>
      <c r="AG434" s="529"/>
      <c r="AH434" s="529"/>
      <c r="AI434" s="529"/>
      <c r="AJ434" s="122"/>
      <c r="AK434" s="530"/>
      <c r="AL434" s="533"/>
      <c r="AM434" s="492"/>
      <c r="AN434" s="530"/>
      <c r="AO434" s="530"/>
      <c r="AP434" s="533"/>
      <c r="AQ434" s="533"/>
      <c r="AR434" s="533"/>
      <c r="AS434" s="533"/>
      <c r="AT434" s="533"/>
      <c r="AU434" s="544"/>
      <c r="AV434" s="532" t="str">
        <f t="shared" si="40"/>
        <v xml:space="preserve"> </v>
      </c>
      <c r="AW434" s="298">
        <f t="shared" si="41"/>
        <v>0</v>
      </c>
      <c r="AX434" s="533"/>
      <c r="AZ434" s="3"/>
    </row>
    <row r="435" spans="1:52" ht="13">
      <c r="A435" s="525" t="s">
        <v>929</v>
      </c>
      <c r="B435" s="407" t="s">
        <v>514</v>
      </c>
      <c r="C435" s="407" t="str">
        <f t="shared" si="38"/>
        <v xml:space="preserve"> </v>
      </c>
      <c r="D435" s="527" t="s">
        <v>514</v>
      </c>
      <c r="E435" s="298">
        <v>0</v>
      </c>
      <c r="F435" s="528" t="str">
        <f t="shared" si="39"/>
        <v xml:space="preserve"> </v>
      </c>
      <c r="G435" s="529"/>
      <c r="H435" s="529"/>
      <c r="I435" s="534"/>
      <c r="J435" s="529"/>
      <c r="K435" s="529"/>
      <c r="L435" s="529"/>
      <c r="M435" s="529"/>
      <c r="N435" s="529"/>
      <c r="O435" s="529"/>
      <c r="P435" s="529"/>
      <c r="Q435" s="529"/>
      <c r="R435" s="529"/>
      <c r="S435" s="529"/>
      <c r="T435" s="529"/>
      <c r="U435" s="529"/>
      <c r="V435" s="492"/>
      <c r="W435" s="530"/>
      <c r="X435" s="530"/>
      <c r="Y435" s="530"/>
      <c r="Z435" s="530"/>
      <c r="AA435" s="533"/>
      <c r="AB435" s="529"/>
      <c r="AC435" s="538"/>
      <c r="AD435" s="538"/>
      <c r="AE435" s="529"/>
      <c r="AF435" s="529"/>
      <c r="AG435" s="529"/>
      <c r="AH435" s="529"/>
      <c r="AI435" s="529"/>
      <c r="AJ435" s="122"/>
      <c r="AK435" s="530"/>
      <c r="AL435" s="533"/>
      <c r="AM435" s="492"/>
      <c r="AN435" s="530"/>
      <c r="AO435" s="530"/>
      <c r="AP435" s="533"/>
      <c r="AQ435" s="533"/>
      <c r="AR435" s="533"/>
      <c r="AS435" s="533"/>
      <c r="AT435" s="533"/>
      <c r="AU435" s="537"/>
      <c r="AV435" s="532" t="str">
        <f t="shared" si="40"/>
        <v xml:space="preserve"> </v>
      </c>
      <c r="AW435" s="298">
        <f t="shared" si="41"/>
        <v>0</v>
      </c>
      <c r="AX435" s="533"/>
      <c r="AZ435" s="3"/>
    </row>
    <row r="436" spans="1:52" ht="13">
      <c r="A436" s="525" t="s">
        <v>803</v>
      </c>
      <c r="B436" s="407" t="s">
        <v>514</v>
      </c>
      <c r="C436" s="407" t="str">
        <f t="shared" si="38"/>
        <v xml:space="preserve"> </v>
      </c>
      <c r="D436" s="527" t="s">
        <v>514</v>
      </c>
      <c r="E436" s="298">
        <v>0</v>
      </c>
      <c r="F436" s="528" t="str">
        <f t="shared" si="39"/>
        <v xml:space="preserve"> </v>
      </c>
      <c r="G436" s="536"/>
      <c r="H436" s="536"/>
      <c r="I436" s="536"/>
      <c r="J436" s="536"/>
      <c r="K436" s="536"/>
      <c r="L436" s="536"/>
      <c r="M436" s="536"/>
      <c r="N436" s="529"/>
      <c r="O436" s="536"/>
      <c r="P436" s="536"/>
      <c r="Q436" s="536"/>
      <c r="R436" s="536"/>
      <c r="S436" s="536"/>
      <c r="T436" s="536"/>
      <c r="U436" s="536"/>
      <c r="V436" s="536"/>
      <c r="W436" s="498"/>
      <c r="X436" s="498"/>
      <c r="Y436" s="498"/>
      <c r="Z436" s="498"/>
      <c r="AA436" s="533"/>
      <c r="AB436" s="529"/>
      <c r="AC436" s="538"/>
      <c r="AD436" s="538"/>
      <c r="AE436" s="529"/>
      <c r="AF436" s="529"/>
      <c r="AG436" s="529"/>
      <c r="AH436" s="529"/>
      <c r="AI436" s="529"/>
      <c r="AJ436" s="7"/>
      <c r="AK436" s="530"/>
      <c r="AL436" s="533"/>
      <c r="AM436" s="492"/>
      <c r="AN436" s="530"/>
      <c r="AO436" s="530"/>
      <c r="AP436" s="533"/>
      <c r="AQ436" s="533"/>
      <c r="AR436" s="533"/>
      <c r="AS436" s="533"/>
      <c r="AT436" s="533"/>
      <c r="AU436" s="537"/>
      <c r="AV436" s="532" t="str">
        <f t="shared" si="40"/>
        <v xml:space="preserve"> </v>
      </c>
      <c r="AW436" s="298">
        <f t="shared" si="41"/>
        <v>0</v>
      </c>
      <c r="AX436" s="533"/>
    </row>
    <row r="437" spans="1:52" ht="13">
      <c r="A437" s="53" t="s">
        <v>379</v>
      </c>
      <c r="B437" s="407" t="s">
        <v>514</v>
      </c>
      <c r="C437" s="407" t="str">
        <f t="shared" si="38"/>
        <v xml:space="preserve"> </v>
      </c>
      <c r="D437" s="527" t="s">
        <v>514</v>
      </c>
      <c r="E437" s="298">
        <v>0</v>
      </c>
      <c r="F437" s="528" t="str">
        <f t="shared" si="39"/>
        <v xml:space="preserve"> </v>
      </c>
      <c r="G437" s="534"/>
      <c r="H437" s="534"/>
      <c r="I437" s="492"/>
      <c r="J437" s="492"/>
      <c r="K437" s="492"/>
      <c r="L437" s="492"/>
      <c r="M437" s="492"/>
      <c r="N437" s="529"/>
      <c r="O437" s="492"/>
      <c r="P437" s="492"/>
      <c r="Q437" s="492"/>
      <c r="R437" s="492"/>
      <c r="S437" s="492"/>
      <c r="T437" s="492"/>
      <c r="U437" s="492"/>
      <c r="V437" s="492"/>
      <c r="W437" s="530"/>
      <c r="X437" s="530"/>
      <c r="Y437" s="530"/>
      <c r="Z437" s="530"/>
      <c r="AA437" s="533"/>
      <c r="AB437" s="529"/>
      <c r="AC437" s="538"/>
      <c r="AD437" s="538"/>
      <c r="AE437" s="529"/>
      <c r="AF437" s="529"/>
      <c r="AG437" s="529"/>
      <c r="AH437" s="529"/>
      <c r="AI437" s="529"/>
      <c r="AJ437" s="7"/>
      <c r="AK437" s="530"/>
      <c r="AL437" s="533"/>
      <c r="AM437" s="492"/>
      <c r="AN437" s="530"/>
      <c r="AO437" s="530"/>
      <c r="AP437" s="533"/>
      <c r="AQ437" s="533"/>
      <c r="AR437" s="533"/>
      <c r="AS437" s="533"/>
      <c r="AT437" s="533"/>
      <c r="AU437" s="537"/>
      <c r="AV437" s="532" t="str">
        <f t="shared" si="40"/>
        <v xml:space="preserve"> </v>
      </c>
      <c r="AW437" s="298">
        <f t="shared" si="41"/>
        <v>0</v>
      </c>
      <c r="AX437" s="533"/>
    </row>
    <row r="438" spans="1:52" ht="13">
      <c r="A438" s="535" t="s">
        <v>1221</v>
      </c>
      <c r="B438" s="407" t="s">
        <v>514</v>
      </c>
      <c r="C438" s="407" t="str">
        <f t="shared" si="38"/>
        <v xml:space="preserve"> </v>
      </c>
      <c r="D438" s="527" t="s">
        <v>514</v>
      </c>
      <c r="E438" s="298">
        <v>0</v>
      </c>
      <c r="F438" s="528" t="str">
        <f t="shared" si="39"/>
        <v xml:space="preserve"> </v>
      </c>
      <c r="G438" s="534"/>
      <c r="H438" s="534"/>
      <c r="I438" s="492"/>
      <c r="J438" s="534"/>
      <c r="K438" s="534"/>
      <c r="L438" s="534"/>
      <c r="M438" s="534"/>
      <c r="N438" s="529"/>
      <c r="O438" s="534"/>
      <c r="P438" s="534"/>
      <c r="Q438" s="534"/>
      <c r="R438" s="534"/>
      <c r="S438" s="534"/>
      <c r="T438" s="534"/>
      <c r="U438" s="534"/>
      <c r="V438" s="534"/>
      <c r="W438" s="529"/>
      <c r="X438" s="529"/>
      <c r="Y438" s="529"/>
      <c r="Z438" s="529"/>
      <c r="AA438" s="533"/>
      <c r="AB438" s="529"/>
      <c r="AC438" s="538"/>
      <c r="AD438" s="538"/>
      <c r="AE438" s="529"/>
      <c r="AF438" s="529"/>
      <c r="AG438" s="529"/>
      <c r="AH438" s="529"/>
      <c r="AI438" s="529"/>
      <c r="AJ438" s="7"/>
      <c r="AK438" s="530"/>
      <c r="AL438" s="533"/>
      <c r="AM438" s="492"/>
      <c r="AN438" s="530"/>
      <c r="AO438" s="530"/>
      <c r="AP438" s="533"/>
      <c r="AQ438" s="533"/>
      <c r="AR438" s="533"/>
      <c r="AS438" s="533"/>
      <c r="AT438" s="533"/>
      <c r="AU438" s="537"/>
      <c r="AV438" s="532" t="str">
        <f t="shared" si="40"/>
        <v xml:space="preserve"> </v>
      </c>
      <c r="AW438" s="298">
        <f t="shared" si="41"/>
        <v>0</v>
      </c>
      <c r="AX438" s="533"/>
    </row>
    <row r="439" spans="1:52" ht="13">
      <c r="A439" s="53" t="s">
        <v>400</v>
      </c>
      <c r="B439" s="407" t="s">
        <v>514</v>
      </c>
      <c r="C439" s="407" t="str">
        <f t="shared" si="38"/>
        <v xml:space="preserve"> </v>
      </c>
      <c r="D439" s="527" t="s">
        <v>514</v>
      </c>
      <c r="E439" s="298">
        <v>0</v>
      </c>
      <c r="F439" s="528" t="str">
        <f t="shared" si="39"/>
        <v xml:space="preserve"> </v>
      </c>
      <c r="G439" s="534"/>
      <c r="H439" s="534"/>
      <c r="I439" s="492"/>
      <c r="J439" s="492"/>
      <c r="K439" s="492"/>
      <c r="L439" s="492"/>
      <c r="M439" s="492"/>
      <c r="N439" s="529"/>
      <c r="O439" s="492"/>
      <c r="P439" s="492"/>
      <c r="Q439" s="492"/>
      <c r="R439" s="492"/>
      <c r="S439" s="492"/>
      <c r="T439" s="492"/>
      <c r="U439" s="492"/>
      <c r="V439" s="534"/>
      <c r="W439" s="529"/>
      <c r="X439" s="529"/>
      <c r="Y439" s="529"/>
      <c r="Z439" s="529"/>
      <c r="AA439" s="538"/>
      <c r="AB439" s="529"/>
      <c r="AC439" s="538"/>
      <c r="AD439" s="538"/>
      <c r="AE439" s="529"/>
      <c r="AF439" s="529"/>
      <c r="AG439" s="529"/>
      <c r="AH439" s="529"/>
      <c r="AI439" s="529"/>
      <c r="AJ439" s="7"/>
      <c r="AK439" s="529"/>
      <c r="AL439" s="538"/>
      <c r="AM439" s="534"/>
      <c r="AN439" s="529"/>
      <c r="AO439" s="529"/>
      <c r="AP439" s="533"/>
      <c r="AQ439" s="533"/>
      <c r="AR439" s="533"/>
      <c r="AS439" s="533"/>
      <c r="AT439" s="533"/>
      <c r="AU439" s="537"/>
      <c r="AV439" s="532" t="str">
        <f t="shared" si="40"/>
        <v xml:space="preserve"> </v>
      </c>
      <c r="AW439" s="298">
        <f t="shared" si="41"/>
        <v>0</v>
      </c>
      <c r="AX439" s="533"/>
    </row>
    <row r="440" spans="1:52" ht="13">
      <c r="A440" s="53" t="s">
        <v>804</v>
      </c>
      <c r="B440" s="407">
        <v>10</v>
      </c>
      <c r="C440" s="407">
        <v>10</v>
      </c>
      <c r="D440" s="527" t="s">
        <v>514</v>
      </c>
      <c r="E440" s="298">
        <v>0</v>
      </c>
      <c r="F440" s="528" t="str">
        <f t="shared" si="39"/>
        <v xml:space="preserve"> </v>
      </c>
      <c r="G440" s="529"/>
      <c r="H440" s="529"/>
      <c r="I440" s="529"/>
      <c r="J440" s="529"/>
      <c r="K440" s="529"/>
      <c r="L440" s="529"/>
      <c r="M440" s="529"/>
      <c r="N440" s="529"/>
      <c r="O440" s="529"/>
      <c r="P440" s="529"/>
      <c r="Q440" s="529"/>
      <c r="R440" s="529"/>
      <c r="S440" s="529"/>
      <c r="T440" s="529"/>
      <c r="U440" s="529"/>
      <c r="V440" s="529"/>
      <c r="W440" s="530"/>
      <c r="X440" s="530"/>
      <c r="Y440" s="530"/>
      <c r="Z440" s="530"/>
      <c r="AA440" s="538"/>
      <c r="AB440" s="529"/>
      <c r="AC440" s="538"/>
      <c r="AD440" s="538"/>
      <c r="AE440" s="529"/>
      <c r="AF440" s="529"/>
      <c r="AG440" s="529"/>
      <c r="AH440" s="529"/>
      <c r="AI440" s="529"/>
      <c r="AJ440" s="122"/>
      <c r="AK440" s="529"/>
      <c r="AL440" s="538"/>
      <c r="AM440" s="534"/>
      <c r="AN440" s="529"/>
      <c r="AO440" s="529"/>
      <c r="AP440" s="533"/>
      <c r="AQ440" s="533"/>
      <c r="AR440" s="533"/>
      <c r="AS440" s="530"/>
      <c r="AT440" s="530"/>
      <c r="AU440" s="537"/>
      <c r="AV440" s="532" t="str">
        <f t="shared" si="40"/>
        <v xml:space="preserve"> </v>
      </c>
      <c r="AW440" s="298">
        <f t="shared" si="41"/>
        <v>0</v>
      </c>
      <c r="AX440" s="533"/>
      <c r="AZ440" s="3"/>
    </row>
    <row r="441" spans="1:52" ht="13">
      <c r="A441" s="53" t="s">
        <v>398</v>
      </c>
      <c r="B441" s="407" t="s">
        <v>514</v>
      </c>
      <c r="C441" s="407" t="str">
        <f t="shared" ref="C441:C449" si="42">IFERROR(MINUTE(C$5)-MINUTE(D441)," ")</f>
        <v xml:space="preserve"> </v>
      </c>
      <c r="D441" s="527" t="s">
        <v>514</v>
      </c>
      <c r="E441" s="298">
        <v>0</v>
      </c>
      <c r="F441" s="528" t="str">
        <f t="shared" si="39"/>
        <v xml:space="preserve"> </v>
      </c>
      <c r="G441" s="534"/>
      <c r="H441" s="534"/>
      <c r="I441" s="492"/>
      <c r="J441" s="492"/>
      <c r="K441" s="492"/>
      <c r="L441" s="492"/>
      <c r="M441" s="492"/>
      <c r="N441" s="529"/>
      <c r="O441" s="492"/>
      <c r="P441" s="492"/>
      <c r="Q441" s="492"/>
      <c r="R441" s="492"/>
      <c r="S441" s="492"/>
      <c r="T441" s="492"/>
      <c r="U441" s="492"/>
      <c r="V441" s="534"/>
      <c r="W441" s="529"/>
      <c r="X441" s="529"/>
      <c r="Y441" s="529"/>
      <c r="Z441" s="529"/>
      <c r="AA441" s="538"/>
      <c r="AB441" s="529"/>
      <c r="AC441" s="538"/>
      <c r="AD441" s="538"/>
      <c r="AE441" s="529"/>
      <c r="AF441" s="529"/>
      <c r="AG441" s="529"/>
      <c r="AH441" s="529"/>
      <c r="AI441" s="529"/>
      <c r="AJ441" s="7"/>
      <c r="AK441" s="529"/>
      <c r="AL441" s="538"/>
      <c r="AM441" s="534"/>
      <c r="AN441" s="529"/>
      <c r="AO441" s="529"/>
      <c r="AP441" s="533"/>
      <c r="AQ441" s="533"/>
      <c r="AR441" s="533"/>
      <c r="AS441" s="533"/>
      <c r="AT441" s="533"/>
      <c r="AU441" s="537"/>
      <c r="AV441" s="532" t="str">
        <f t="shared" si="40"/>
        <v xml:space="preserve"> </v>
      </c>
      <c r="AW441" s="298">
        <f t="shared" si="41"/>
        <v>0</v>
      </c>
      <c r="AX441" s="533"/>
    </row>
    <row r="442" spans="1:52" ht="13">
      <c r="A442" s="535" t="s">
        <v>1222</v>
      </c>
      <c r="B442" s="407" t="s">
        <v>514</v>
      </c>
      <c r="C442" s="407" t="str">
        <f t="shared" si="42"/>
        <v xml:space="preserve"> </v>
      </c>
      <c r="D442" s="527" t="s">
        <v>514</v>
      </c>
      <c r="E442" s="298">
        <v>0</v>
      </c>
      <c r="F442" s="528" t="str">
        <f t="shared" si="39"/>
        <v xml:space="preserve"> </v>
      </c>
      <c r="G442" s="534"/>
      <c r="H442" s="534"/>
      <c r="I442" s="492"/>
      <c r="J442" s="492"/>
      <c r="K442" s="492"/>
      <c r="L442" s="492"/>
      <c r="M442" s="492"/>
      <c r="N442" s="529"/>
      <c r="O442" s="534"/>
      <c r="P442" s="534"/>
      <c r="Q442" s="534"/>
      <c r="R442" s="534"/>
      <c r="S442" s="534"/>
      <c r="T442" s="534"/>
      <c r="U442" s="534"/>
      <c r="V442" s="534"/>
      <c r="W442" s="534"/>
      <c r="X442" s="534"/>
      <c r="Y442" s="534"/>
      <c r="Z442" s="534"/>
      <c r="AA442" s="533"/>
      <c r="AB442" s="529"/>
      <c r="AC442" s="538"/>
      <c r="AD442" s="538"/>
      <c r="AE442" s="529"/>
      <c r="AF442" s="529"/>
      <c r="AG442" s="529"/>
      <c r="AH442" s="529"/>
      <c r="AI442" s="529"/>
      <c r="AJ442" s="7"/>
      <c r="AK442" s="530"/>
      <c r="AL442" s="533"/>
      <c r="AM442" s="492"/>
      <c r="AN442" s="530"/>
      <c r="AO442" s="530"/>
      <c r="AP442" s="533"/>
      <c r="AQ442" s="533"/>
      <c r="AR442" s="533"/>
      <c r="AS442" s="533"/>
      <c r="AT442" s="533"/>
      <c r="AU442" s="544"/>
      <c r="AV442" s="532" t="str">
        <f t="shared" si="40"/>
        <v xml:space="preserve"> </v>
      </c>
      <c r="AW442" s="298">
        <f t="shared" si="41"/>
        <v>0</v>
      </c>
      <c r="AX442" s="533"/>
    </row>
    <row r="443" spans="1:52" ht="13">
      <c r="A443" s="53" t="s">
        <v>212</v>
      </c>
      <c r="B443" s="407" t="s">
        <v>514</v>
      </c>
      <c r="C443" s="407" t="str">
        <f t="shared" si="42"/>
        <v xml:space="preserve"> </v>
      </c>
      <c r="D443" s="527" t="s">
        <v>514</v>
      </c>
      <c r="E443" s="298">
        <v>0</v>
      </c>
      <c r="F443" s="528" t="str">
        <f t="shared" si="39"/>
        <v xml:space="preserve"> </v>
      </c>
      <c r="G443" s="492"/>
      <c r="H443" s="492"/>
      <c r="I443" s="492"/>
      <c r="J443" s="492"/>
      <c r="K443" s="492"/>
      <c r="L443" s="492"/>
      <c r="M443" s="492"/>
      <c r="N443" s="529"/>
      <c r="O443" s="492"/>
      <c r="P443" s="492"/>
      <c r="Q443" s="492"/>
      <c r="R443" s="492"/>
      <c r="S443" s="492"/>
      <c r="T443" s="492"/>
      <c r="U443" s="492"/>
      <c r="V443" s="492"/>
      <c r="W443" s="530"/>
      <c r="X443" s="530"/>
      <c r="Y443" s="530"/>
      <c r="Z443" s="530"/>
      <c r="AA443" s="538"/>
      <c r="AB443" s="529"/>
      <c r="AC443" s="538"/>
      <c r="AD443" s="538"/>
      <c r="AE443" s="529"/>
      <c r="AF443" s="529"/>
      <c r="AG443" s="529"/>
      <c r="AH443" s="529"/>
      <c r="AI443" s="529"/>
      <c r="AJ443" s="7"/>
      <c r="AK443" s="529"/>
      <c r="AL443" s="538"/>
      <c r="AM443" s="534"/>
      <c r="AN443" s="529"/>
      <c r="AO443" s="529"/>
      <c r="AP443" s="533"/>
      <c r="AQ443" s="533"/>
      <c r="AR443" s="533"/>
      <c r="AS443" s="533"/>
      <c r="AT443" s="533"/>
      <c r="AU443" s="537"/>
      <c r="AV443" s="532" t="str">
        <f t="shared" si="40"/>
        <v xml:space="preserve"> </v>
      </c>
      <c r="AW443" s="298">
        <f t="shared" si="41"/>
        <v>0</v>
      </c>
      <c r="AX443" s="533"/>
    </row>
    <row r="444" spans="1:52" ht="13">
      <c r="A444" s="535" t="s">
        <v>335</v>
      </c>
      <c r="B444" s="407" t="s">
        <v>514</v>
      </c>
      <c r="C444" s="407" t="str">
        <f t="shared" si="42"/>
        <v xml:space="preserve"> </v>
      </c>
      <c r="D444" s="527" t="s">
        <v>514</v>
      </c>
      <c r="E444" s="298">
        <v>0</v>
      </c>
      <c r="F444" s="528" t="str">
        <f t="shared" si="39"/>
        <v xml:space="preserve"> </v>
      </c>
      <c r="G444" s="534"/>
      <c r="H444" s="534"/>
      <c r="I444" s="534"/>
      <c r="J444" s="534"/>
      <c r="K444" s="534"/>
      <c r="L444" s="534"/>
      <c r="M444" s="534"/>
      <c r="N444" s="529"/>
      <c r="O444" s="534"/>
      <c r="P444" s="534"/>
      <c r="Q444" s="534"/>
      <c r="R444" s="534"/>
      <c r="S444" s="534"/>
      <c r="T444" s="534"/>
      <c r="U444" s="534"/>
      <c r="V444" s="534"/>
      <c r="W444" s="529"/>
      <c r="X444" s="529"/>
      <c r="Y444" s="529"/>
      <c r="Z444" s="529"/>
      <c r="AA444" s="533"/>
      <c r="AB444" s="529"/>
      <c r="AC444" s="538"/>
      <c r="AD444" s="538"/>
      <c r="AE444" s="529"/>
      <c r="AF444" s="529"/>
      <c r="AG444" s="529"/>
      <c r="AH444" s="529"/>
      <c r="AI444" s="529"/>
      <c r="AJ444" s="7"/>
      <c r="AK444" s="530"/>
      <c r="AL444" s="533"/>
      <c r="AM444" s="492"/>
      <c r="AN444" s="530"/>
      <c r="AO444" s="530"/>
      <c r="AP444" s="533"/>
      <c r="AQ444" s="533"/>
      <c r="AR444" s="533"/>
      <c r="AS444" s="533"/>
      <c r="AT444" s="533"/>
      <c r="AU444" s="537"/>
      <c r="AV444" s="532" t="str">
        <f t="shared" si="40"/>
        <v xml:space="preserve"> </v>
      </c>
      <c r="AW444" s="298">
        <f t="shared" si="41"/>
        <v>0</v>
      </c>
      <c r="AX444" s="533"/>
    </row>
    <row r="445" spans="1:52" ht="13">
      <c r="A445" s="525" t="s">
        <v>1172</v>
      </c>
      <c r="B445" s="407" t="s">
        <v>514</v>
      </c>
      <c r="C445" s="407" t="str">
        <f t="shared" si="42"/>
        <v xml:space="preserve"> </v>
      </c>
      <c r="D445" s="527" t="s">
        <v>514</v>
      </c>
      <c r="E445" s="298">
        <v>0</v>
      </c>
      <c r="F445" s="528" t="str">
        <f t="shared" si="39"/>
        <v xml:space="preserve"> </v>
      </c>
      <c r="G445" s="498"/>
      <c r="H445" s="498"/>
      <c r="I445" s="536"/>
      <c r="J445" s="498"/>
      <c r="K445" s="498"/>
      <c r="L445" s="498"/>
      <c r="M445" s="498"/>
      <c r="N445" s="529"/>
      <c r="O445" s="498"/>
      <c r="P445" s="498"/>
      <c r="Q445" s="498"/>
      <c r="R445" s="498"/>
      <c r="S445" s="498"/>
      <c r="T445" s="498"/>
      <c r="U445" s="498"/>
      <c r="V445" s="536"/>
      <c r="W445" s="498"/>
      <c r="X445" s="498"/>
      <c r="Y445" s="498"/>
      <c r="Z445" s="498"/>
      <c r="AA445" s="533"/>
      <c r="AB445" s="529"/>
      <c r="AC445" s="538"/>
      <c r="AD445" s="538"/>
      <c r="AE445" s="529"/>
      <c r="AF445" s="529"/>
      <c r="AG445" s="529"/>
      <c r="AH445" s="529"/>
      <c r="AI445" s="529"/>
      <c r="AJ445" s="7"/>
      <c r="AK445" s="530"/>
      <c r="AL445" s="533"/>
      <c r="AM445" s="492"/>
      <c r="AN445" s="530"/>
      <c r="AO445" s="530"/>
      <c r="AP445" s="533"/>
      <c r="AQ445" s="533"/>
      <c r="AR445" s="533"/>
      <c r="AS445" s="533"/>
      <c r="AT445" s="533"/>
      <c r="AU445" s="537"/>
      <c r="AV445" s="532" t="str">
        <f t="shared" si="40"/>
        <v xml:space="preserve"> </v>
      </c>
      <c r="AW445" s="298">
        <f t="shared" si="41"/>
        <v>0</v>
      </c>
      <c r="AX445" s="533"/>
    </row>
    <row r="446" spans="1:52" ht="13">
      <c r="A446" s="53" t="s">
        <v>613</v>
      </c>
      <c r="B446" s="407" t="s">
        <v>514</v>
      </c>
      <c r="C446" s="407" t="str">
        <f t="shared" si="42"/>
        <v xml:space="preserve"> </v>
      </c>
      <c r="D446" s="527" t="s">
        <v>514</v>
      </c>
      <c r="E446" s="298">
        <v>0</v>
      </c>
      <c r="F446" s="528" t="str">
        <f t="shared" si="39"/>
        <v xml:space="preserve"> </v>
      </c>
      <c r="G446" s="492"/>
      <c r="H446" s="492"/>
      <c r="I446" s="492"/>
      <c r="J446" s="492"/>
      <c r="K446" s="492"/>
      <c r="L446" s="492"/>
      <c r="M446" s="492"/>
      <c r="N446" s="529"/>
      <c r="O446" s="492"/>
      <c r="P446" s="492"/>
      <c r="Q446" s="492"/>
      <c r="R446" s="492"/>
      <c r="S446" s="492"/>
      <c r="T446" s="492"/>
      <c r="U446" s="492"/>
      <c r="V446" s="492"/>
      <c r="W446" s="530"/>
      <c r="X446" s="530"/>
      <c r="Y446" s="530"/>
      <c r="Z446" s="530"/>
      <c r="AA446" s="533"/>
      <c r="AB446" s="529"/>
      <c r="AC446" s="538"/>
      <c r="AD446" s="538"/>
      <c r="AE446" s="529"/>
      <c r="AF446" s="529"/>
      <c r="AG446" s="529"/>
      <c r="AH446" s="529"/>
      <c r="AI446" s="529"/>
      <c r="AJ446" s="7"/>
      <c r="AK446" s="530"/>
      <c r="AL446" s="533"/>
      <c r="AM446" s="492"/>
      <c r="AN446" s="530"/>
      <c r="AO446" s="530"/>
      <c r="AP446" s="533"/>
      <c r="AQ446" s="533"/>
      <c r="AR446" s="533"/>
      <c r="AS446" s="533"/>
      <c r="AT446" s="533"/>
      <c r="AU446" s="537"/>
      <c r="AV446" s="532" t="str">
        <f t="shared" si="40"/>
        <v xml:space="preserve"> </v>
      </c>
      <c r="AW446" s="298">
        <f t="shared" si="41"/>
        <v>0</v>
      </c>
      <c r="AX446" s="533"/>
    </row>
    <row r="447" spans="1:52" ht="13">
      <c r="A447" s="546" t="s">
        <v>805</v>
      </c>
      <c r="B447" s="407" t="s">
        <v>514</v>
      </c>
      <c r="C447" s="407" t="str">
        <f t="shared" si="42"/>
        <v xml:space="preserve"> </v>
      </c>
      <c r="D447" s="527" t="s">
        <v>514</v>
      </c>
      <c r="E447" s="298">
        <v>0</v>
      </c>
      <c r="F447" s="528" t="str">
        <f t="shared" si="39"/>
        <v xml:space="preserve"> </v>
      </c>
      <c r="G447" s="492"/>
      <c r="H447" s="492"/>
      <c r="I447" s="492"/>
      <c r="J447" s="492"/>
      <c r="K447" s="492"/>
      <c r="L447" s="492"/>
      <c r="M447" s="492"/>
      <c r="N447" s="529"/>
      <c r="O447" s="492"/>
      <c r="P447" s="492"/>
      <c r="Q447" s="492"/>
      <c r="R447" s="492"/>
      <c r="S447" s="492"/>
      <c r="T447" s="492"/>
      <c r="U447" s="492"/>
      <c r="V447" s="492"/>
      <c r="W447" s="530"/>
      <c r="X447" s="530"/>
      <c r="Y447" s="530"/>
      <c r="Z447" s="530"/>
      <c r="AA447" s="533"/>
      <c r="AB447" s="529"/>
      <c r="AC447" s="538"/>
      <c r="AD447" s="538"/>
      <c r="AE447" s="529"/>
      <c r="AF447" s="529"/>
      <c r="AG447" s="529"/>
      <c r="AH447" s="529"/>
      <c r="AI447" s="529"/>
      <c r="AJ447" s="7"/>
      <c r="AK447" s="530"/>
      <c r="AL447" s="533"/>
      <c r="AM447" s="492"/>
      <c r="AN447" s="530"/>
      <c r="AO447" s="530"/>
      <c r="AP447" s="533"/>
      <c r="AQ447" s="533"/>
      <c r="AR447" s="533"/>
      <c r="AS447" s="533"/>
      <c r="AT447" s="533"/>
      <c r="AU447" s="537"/>
      <c r="AV447" s="532" t="str">
        <f t="shared" si="40"/>
        <v xml:space="preserve"> </v>
      </c>
      <c r="AW447" s="298">
        <f t="shared" si="41"/>
        <v>0</v>
      </c>
      <c r="AX447" s="533"/>
    </row>
    <row r="448" spans="1:52" ht="13">
      <c r="A448" s="535" t="s">
        <v>1223</v>
      </c>
      <c r="B448" s="407" t="s">
        <v>514</v>
      </c>
      <c r="C448" s="407" t="str">
        <f t="shared" si="42"/>
        <v xml:space="preserve"> </v>
      </c>
      <c r="D448" s="527" t="s">
        <v>514</v>
      </c>
      <c r="E448" s="298">
        <v>0</v>
      </c>
      <c r="F448" s="528" t="str">
        <f t="shared" si="39"/>
        <v xml:space="preserve"> </v>
      </c>
      <c r="G448" s="534"/>
      <c r="H448" s="534"/>
      <c r="I448" s="492"/>
      <c r="J448" s="534"/>
      <c r="K448" s="534"/>
      <c r="L448" s="534"/>
      <c r="M448" s="534"/>
      <c r="N448" s="529"/>
      <c r="O448" s="534"/>
      <c r="P448" s="534"/>
      <c r="Q448" s="534"/>
      <c r="R448" s="534"/>
      <c r="S448" s="534"/>
      <c r="T448" s="534"/>
      <c r="U448" s="534"/>
      <c r="V448" s="534"/>
      <c r="W448" s="529"/>
      <c r="X448" s="529"/>
      <c r="Y448" s="529"/>
      <c r="Z448" s="529"/>
      <c r="AA448" s="529"/>
      <c r="AB448" s="529"/>
      <c r="AC448" s="538"/>
      <c r="AD448" s="538"/>
      <c r="AE448" s="529"/>
      <c r="AF448" s="529"/>
      <c r="AG448" s="529"/>
      <c r="AH448" s="529"/>
      <c r="AI448" s="529"/>
      <c r="AJ448" s="7"/>
      <c r="AK448" s="529"/>
      <c r="AL448" s="529"/>
      <c r="AM448" s="534"/>
      <c r="AN448" s="530"/>
      <c r="AO448" s="530"/>
      <c r="AP448" s="533"/>
      <c r="AQ448" s="533"/>
      <c r="AR448" s="533"/>
      <c r="AS448" s="533"/>
      <c r="AT448" s="533"/>
      <c r="AU448" s="544"/>
      <c r="AV448" s="532" t="str">
        <f t="shared" si="40"/>
        <v xml:space="preserve"> </v>
      </c>
      <c r="AW448" s="298">
        <f t="shared" si="41"/>
        <v>0</v>
      </c>
      <c r="AX448" s="533"/>
    </row>
    <row r="449" spans="1:52" ht="13">
      <c r="A449" s="535" t="s">
        <v>119</v>
      </c>
      <c r="B449" s="407" t="s">
        <v>514</v>
      </c>
      <c r="C449" s="407" t="str">
        <f t="shared" si="42"/>
        <v xml:space="preserve"> </v>
      </c>
      <c r="D449" s="527" t="s">
        <v>514</v>
      </c>
      <c r="E449" s="298">
        <v>0</v>
      </c>
      <c r="F449" s="528" t="str">
        <f t="shared" si="39"/>
        <v xml:space="preserve"> </v>
      </c>
      <c r="G449" s="492"/>
      <c r="H449" s="492"/>
      <c r="I449" s="492"/>
      <c r="J449" s="492"/>
      <c r="K449" s="492"/>
      <c r="L449" s="492"/>
      <c r="M449" s="492"/>
      <c r="N449" s="529"/>
      <c r="O449" s="492"/>
      <c r="P449" s="492"/>
      <c r="Q449" s="492"/>
      <c r="R449" s="492"/>
      <c r="S449" s="492"/>
      <c r="T449" s="492"/>
      <c r="U449" s="492"/>
      <c r="V449" s="492"/>
      <c r="W449" s="530"/>
      <c r="X449" s="530"/>
      <c r="Y449" s="530"/>
      <c r="Z449" s="530"/>
      <c r="AA449" s="533"/>
      <c r="AB449" s="529"/>
      <c r="AC449" s="538"/>
      <c r="AD449" s="538"/>
      <c r="AE449" s="529"/>
      <c r="AF449" s="529"/>
      <c r="AG449" s="529"/>
      <c r="AH449" s="529"/>
      <c r="AI449" s="529"/>
      <c r="AJ449" s="7"/>
      <c r="AK449" s="530"/>
      <c r="AL449" s="533"/>
      <c r="AM449" s="492"/>
      <c r="AN449" s="530"/>
      <c r="AO449" s="530"/>
      <c r="AP449" s="533"/>
      <c r="AQ449" s="533"/>
      <c r="AR449" s="533"/>
      <c r="AS449" s="533"/>
      <c r="AT449" s="533"/>
      <c r="AU449" s="537"/>
      <c r="AV449" s="532" t="str">
        <f t="shared" si="40"/>
        <v xml:space="preserve"> </v>
      </c>
      <c r="AW449" s="298">
        <f t="shared" si="41"/>
        <v>0</v>
      </c>
      <c r="AX449" s="533"/>
    </row>
    <row r="450" spans="1:52" ht="13">
      <c r="A450" s="535" t="s">
        <v>1324</v>
      </c>
      <c r="B450" s="407">
        <v>0</v>
      </c>
      <c r="C450" s="407">
        <v>0</v>
      </c>
      <c r="D450" s="527" t="s">
        <v>514</v>
      </c>
      <c r="E450" s="298">
        <v>0</v>
      </c>
      <c r="F450" s="528" t="str">
        <f t="shared" si="39"/>
        <v xml:space="preserve"> </v>
      </c>
      <c r="G450" s="529"/>
      <c r="H450" s="529"/>
      <c r="I450" s="529"/>
      <c r="J450" s="529"/>
      <c r="K450" s="529"/>
      <c r="L450" s="529"/>
      <c r="M450" s="529"/>
      <c r="N450" s="529"/>
      <c r="O450" s="529"/>
      <c r="P450" s="529"/>
      <c r="Q450" s="529"/>
      <c r="R450" s="529"/>
      <c r="S450" s="529"/>
      <c r="T450" s="529"/>
      <c r="U450" s="529"/>
      <c r="V450" s="529"/>
      <c r="W450" s="498"/>
      <c r="X450" s="498"/>
      <c r="Y450" s="498"/>
      <c r="Z450" s="498"/>
      <c r="AA450" s="498"/>
      <c r="AB450" s="498"/>
      <c r="AC450" s="498"/>
      <c r="AD450" s="498"/>
      <c r="AE450" s="498"/>
      <c r="AF450" s="498"/>
      <c r="AG450" s="498"/>
      <c r="AH450" s="498"/>
      <c r="AI450" s="498"/>
      <c r="AJ450" s="122"/>
      <c r="AK450" s="498"/>
      <c r="AL450" s="498"/>
      <c r="AM450" s="536"/>
      <c r="AN450" s="498"/>
      <c r="AO450" s="498"/>
      <c r="AP450" s="533"/>
      <c r="AQ450" s="533"/>
      <c r="AR450" s="533"/>
      <c r="AS450" s="530"/>
      <c r="AT450" s="530"/>
      <c r="AU450" s="537"/>
      <c r="AV450" s="532" t="str">
        <f t="shared" si="40"/>
        <v xml:space="preserve"> </v>
      </c>
      <c r="AW450" s="298">
        <f t="shared" si="41"/>
        <v>0</v>
      </c>
      <c r="AX450" s="533"/>
      <c r="AZ450" s="3"/>
    </row>
    <row r="451" spans="1:52" s="3" customFormat="1" ht="13">
      <c r="A451" s="525" t="s">
        <v>1173</v>
      </c>
      <c r="B451" s="407">
        <v>11</v>
      </c>
      <c r="C451" s="407">
        <v>11</v>
      </c>
      <c r="D451" s="527" t="s">
        <v>514</v>
      </c>
      <c r="E451" s="298">
        <v>0</v>
      </c>
      <c r="F451" s="528" t="str">
        <f t="shared" si="39"/>
        <v xml:space="preserve"> </v>
      </c>
      <c r="G451" s="529"/>
      <c r="H451" s="529"/>
      <c r="I451" s="529"/>
      <c r="J451" s="529"/>
      <c r="K451" s="529"/>
      <c r="L451" s="529"/>
      <c r="M451" s="529"/>
      <c r="N451" s="529"/>
      <c r="O451" s="529"/>
      <c r="P451" s="529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  <c r="AA451" s="533"/>
      <c r="AB451" s="529"/>
      <c r="AC451" s="538"/>
      <c r="AD451" s="538"/>
      <c r="AE451" s="529"/>
      <c r="AF451" s="529"/>
      <c r="AG451" s="529"/>
      <c r="AH451" s="529"/>
      <c r="AI451" s="529"/>
      <c r="AJ451" s="122"/>
      <c r="AK451" s="530"/>
      <c r="AL451" s="533"/>
      <c r="AM451" s="492"/>
      <c r="AN451" s="530"/>
      <c r="AO451" s="530"/>
      <c r="AP451" s="533"/>
      <c r="AQ451" s="533"/>
      <c r="AR451" s="533"/>
      <c r="AS451" s="530"/>
      <c r="AT451" s="530"/>
      <c r="AU451" s="537"/>
      <c r="AV451" s="532" t="str">
        <f t="shared" si="40"/>
        <v xml:space="preserve"> </v>
      </c>
      <c r="AW451" s="298">
        <f t="shared" si="41"/>
        <v>0</v>
      </c>
      <c r="AX451" s="533"/>
      <c r="AY451"/>
    </row>
    <row r="452" spans="1:52" s="3" customFormat="1" ht="12" customHeight="1">
      <c r="A452" s="525" t="s">
        <v>1115</v>
      </c>
      <c r="B452" s="407" t="s">
        <v>514</v>
      </c>
      <c r="C452" s="407" t="str">
        <f t="shared" ref="C452:C462" si="43">IFERROR(MINUTE(C$5)-MINUTE(D452)," ")</f>
        <v xml:space="preserve"> </v>
      </c>
      <c r="D452" s="527" t="s">
        <v>514</v>
      </c>
      <c r="E452" s="298">
        <v>0</v>
      </c>
      <c r="F452" s="528" t="str">
        <f t="shared" si="39"/>
        <v xml:space="preserve"> </v>
      </c>
      <c r="G452" s="498"/>
      <c r="H452" s="498"/>
      <c r="I452" s="536"/>
      <c r="J452" s="498"/>
      <c r="K452" s="498"/>
      <c r="L452" s="498"/>
      <c r="M452" s="498"/>
      <c r="N452" s="529"/>
      <c r="O452" s="498"/>
      <c r="P452" s="498"/>
      <c r="Q452" s="498"/>
      <c r="R452" s="498"/>
      <c r="S452" s="498"/>
      <c r="T452" s="498"/>
      <c r="U452" s="498"/>
      <c r="V452" s="536"/>
      <c r="W452" s="498"/>
      <c r="X452" s="498"/>
      <c r="Y452" s="498"/>
      <c r="Z452" s="498"/>
      <c r="AA452" s="533"/>
      <c r="AB452" s="529"/>
      <c r="AC452" s="538"/>
      <c r="AD452" s="538"/>
      <c r="AE452" s="529"/>
      <c r="AF452" s="529"/>
      <c r="AG452" s="529"/>
      <c r="AH452" s="529"/>
      <c r="AI452" s="529"/>
      <c r="AJ452" s="7"/>
      <c r="AK452" s="530"/>
      <c r="AL452" s="533"/>
      <c r="AM452" s="492"/>
      <c r="AN452" s="530"/>
      <c r="AO452" s="530"/>
      <c r="AP452" s="533"/>
      <c r="AQ452" s="533"/>
      <c r="AR452" s="533"/>
      <c r="AS452" s="533"/>
      <c r="AT452" s="533"/>
      <c r="AU452" s="537"/>
      <c r="AV452" s="532" t="str">
        <f t="shared" si="40"/>
        <v xml:space="preserve"> </v>
      </c>
      <c r="AW452" s="298">
        <f t="shared" si="41"/>
        <v>0</v>
      </c>
      <c r="AX452" s="533"/>
      <c r="AY452"/>
      <c r="AZ452"/>
    </row>
    <row r="453" spans="1:52" s="3" customFormat="1" ht="13">
      <c r="A453" s="525" t="s">
        <v>1054</v>
      </c>
      <c r="B453" s="407" t="s">
        <v>514</v>
      </c>
      <c r="C453" s="407" t="str">
        <f t="shared" si="43"/>
        <v xml:space="preserve"> </v>
      </c>
      <c r="D453" s="527" t="s">
        <v>514</v>
      </c>
      <c r="E453" s="298">
        <v>0</v>
      </c>
      <c r="F453" s="528" t="str">
        <f t="shared" si="39"/>
        <v xml:space="preserve"> </v>
      </c>
      <c r="G453" s="529"/>
      <c r="H453" s="529"/>
      <c r="I453" s="534"/>
      <c r="J453" s="529"/>
      <c r="K453" s="529"/>
      <c r="L453" s="529"/>
      <c r="M453" s="529"/>
      <c r="N453" s="529"/>
      <c r="O453" s="529"/>
      <c r="P453" s="529"/>
      <c r="Q453" s="529"/>
      <c r="R453" s="529"/>
      <c r="S453" s="529"/>
      <c r="T453" s="529"/>
      <c r="U453" s="529"/>
      <c r="V453" s="536"/>
      <c r="W453" s="498"/>
      <c r="X453" s="498"/>
      <c r="Y453" s="498"/>
      <c r="Z453" s="498"/>
      <c r="AA453" s="533"/>
      <c r="AB453" s="529"/>
      <c r="AC453" s="538"/>
      <c r="AD453" s="538"/>
      <c r="AE453" s="529"/>
      <c r="AF453" s="529"/>
      <c r="AG453" s="529"/>
      <c r="AH453" s="529"/>
      <c r="AI453" s="529"/>
      <c r="AJ453" s="7"/>
      <c r="AK453" s="530"/>
      <c r="AL453" s="533"/>
      <c r="AM453" s="492"/>
      <c r="AN453" s="530"/>
      <c r="AO453" s="530"/>
      <c r="AP453" s="533"/>
      <c r="AQ453" s="533"/>
      <c r="AR453" s="533"/>
      <c r="AS453" s="533"/>
      <c r="AT453" s="533"/>
      <c r="AU453" s="537"/>
      <c r="AV453" s="532" t="str">
        <f t="shared" si="40"/>
        <v xml:space="preserve"> </v>
      </c>
      <c r="AW453" s="298">
        <f t="shared" si="41"/>
        <v>0</v>
      </c>
      <c r="AX453" s="533"/>
      <c r="AY453"/>
      <c r="AZ453"/>
    </row>
    <row r="454" spans="1:52" s="3" customFormat="1" ht="13">
      <c r="A454" s="525" t="s">
        <v>1055</v>
      </c>
      <c r="B454" s="407" t="s">
        <v>514</v>
      </c>
      <c r="C454" s="407" t="str">
        <f t="shared" si="43"/>
        <v xml:space="preserve"> </v>
      </c>
      <c r="D454" s="527" t="s">
        <v>514</v>
      </c>
      <c r="E454" s="298">
        <v>0</v>
      </c>
      <c r="F454" s="528" t="str">
        <f t="shared" si="39"/>
        <v xml:space="preserve"> </v>
      </c>
      <c r="G454" s="529"/>
      <c r="H454" s="529"/>
      <c r="I454" s="534"/>
      <c r="J454" s="529"/>
      <c r="K454" s="529"/>
      <c r="L454" s="529"/>
      <c r="M454" s="529"/>
      <c r="N454" s="529"/>
      <c r="O454" s="529"/>
      <c r="P454" s="529"/>
      <c r="Q454" s="529"/>
      <c r="R454" s="529"/>
      <c r="S454" s="529"/>
      <c r="T454" s="529"/>
      <c r="U454" s="529"/>
      <c r="V454" s="536"/>
      <c r="W454" s="498"/>
      <c r="X454" s="498"/>
      <c r="Y454" s="498"/>
      <c r="Z454" s="498"/>
      <c r="AA454" s="533"/>
      <c r="AB454" s="529"/>
      <c r="AC454" s="538"/>
      <c r="AD454" s="538"/>
      <c r="AE454" s="529"/>
      <c r="AF454" s="529"/>
      <c r="AG454" s="529"/>
      <c r="AH454" s="529"/>
      <c r="AI454" s="529"/>
      <c r="AJ454" s="7"/>
      <c r="AK454" s="530"/>
      <c r="AL454" s="533"/>
      <c r="AM454" s="492"/>
      <c r="AN454" s="530"/>
      <c r="AO454" s="530"/>
      <c r="AP454" s="533"/>
      <c r="AQ454" s="533"/>
      <c r="AR454" s="533"/>
      <c r="AS454" s="533"/>
      <c r="AT454" s="533"/>
      <c r="AU454" s="537"/>
      <c r="AV454" s="532" t="str">
        <f t="shared" si="40"/>
        <v xml:space="preserve"> </v>
      </c>
      <c r="AW454" s="298">
        <f t="shared" si="41"/>
        <v>0</v>
      </c>
      <c r="AX454" s="533"/>
      <c r="AY454"/>
      <c r="AZ454"/>
    </row>
    <row r="455" spans="1:52" ht="13">
      <c r="A455" s="535" t="s">
        <v>1224</v>
      </c>
      <c r="B455" s="407" t="s">
        <v>514</v>
      </c>
      <c r="C455" s="407" t="str">
        <f t="shared" si="43"/>
        <v xml:space="preserve"> </v>
      </c>
      <c r="D455" s="527" t="s">
        <v>514</v>
      </c>
      <c r="E455" s="298">
        <v>0</v>
      </c>
      <c r="F455" s="528" t="str">
        <f t="shared" si="39"/>
        <v xml:space="preserve"> </v>
      </c>
      <c r="G455" s="534"/>
      <c r="H455" s="534"/>
      <c r="I455" s="492"/>
      <c r="J455" s="492"/>
      <c r="K455" s="492"/>
      <c r="L455" s="492"/>
      <c r="M455" s="492"/>
      <c r="N455" s="529"/>
      <c r="O455" s="534"/>
      <c r="P455" s="534"/>
      <c r="Q455" s="534"/>
      <c r="R455" s="534"/>
      <c r="S455" s="534"/>
      <c r="T455" s="534"/>
      <c r="U455" s="534"/>
      <c r="V455" s="534"/>
      <c r="W455" s="529"/>
      <c r="X455" s="529"/>
      <c r="Y455" s="529"/>
      <c r="Z455" s="529"/>
      <c r="AA455" s="533"/>
      <c r="AB455" s="529"/>
      <c r="AC455" s="538"/>
      <c r="AD455" s="538"/>
      <c r="AE455" s="529"/>
      <c r="AF455" s="529"/>
      <c r="AG455" s="529"/>
      <c r="AH455" s="529"/>
      <c r="AI455" s="529"/>
      <c r="AJ455" s="7"/>
      <c r="AK455" s="530"/>
      <c r="AL455" s="533"/>
      <c r="AM455" s="492"/>
      <c r="AN455" s="530"/>
      <c r="AO455" s="530"/>
      <c r="AP455" s="533"/>
      <c r="AQ455" s="533"/>
      <c r="AR455" s="533"/>
      <c r="AS455" s="533"/>
      <c r="AT455" s="533"/>
      <c r="AU455" s="537"/>
      <c r="AV455" s="532" t="str">
        <f t="shared" si="40"/>
        <v xml:space="preserve"> </v>
      </c>
      <c r="AW455" s="298">
        <f t="shared" si="41"/>
        <v>0</v>
      </c>
      <c r="AX455" s="533"/>
    </row>
    <row r="456" spans="1:52" ht="13">
      <c r="A456" s="53" t="s">
        <v>707</v>
      </c>
      <c r="B456" s="407" t="s">
        <v>514</v>
      </c>
      <c r="C456" s="407" t="str">
        <f t="shared" si="43"/>
        <v xml:space="preserve"> </v>
      </c>
      <c r="D456" s="527" t="s">
        <v>514</v>
      </c>
      <c r="E456" s="298">
        <v>0</v>
      </c>
      <c r="F456" s="528" t="str">
        <f t="shared" si="39"/>
        <v xml:space="preserve"> </v>
      </c>
      <c r="G456" s="534"/>
      <c r="H456" s="534"/>
      <c r="I456" s="534"/>
      <c r="J456" s="534"/>
      <c r="K456" s="534"/>
      <c r="L456" s="534"/>
      <c r="M456" s="534"/>
      <c r="N456" s="529"/>
      <c r="O456" s="534"/>
      <c r="P456" s="534"/>
      <c r="Q456" s="534"/>
      <c r="R456" s="534"/>
      <c r="S456" s="534"/>
      <c r="T456" s="534"/>
      <c r="U456" s="534"/>
      <c r="V456" s="534"/>
      <c r="W456" s="529"/>
      <c r="X456" s="529"/>
      <c r="Y456" s="529"/>
      <c r="Z456" s="529"/>
      <c r="AA456" s="533"/>
      <c r="AB456" s="529"/>
      <c r="AC456" s="538"/>
      <c r="AD456" s="538"/>
      <c r="AE456" s="529"/>
      <c r="AF456" s="529"/>
      <c r="AG456" s="529"/>
      <c r="AH456" s="529"/>
      <c r="AI456" s="529"/>
      <c r="AJ456" s="7"/>
      <c r="AK456" s="530"/>
      <c r="AL456" s="533"/>
      <c r="AM456" s="492"/>
      <c r="AN456" s="530"/>
      <c r="AO456" s="530"/>
      <c r="AP456" s="533"/>
      <c r="AQ456" s="533"/>
      <c r="AR456" s="533"/>
      <c r="AS456" s="533"/>
      <c r="AT456" s="533"/>
      <c r="AU456" s="537"/>
      <c r="AV456" s="532" t="str">
        <f t="shared" si="40"/>
        <v xml:space="preserve"> </v>
      </c>
      <c r="AW456" s="298">
        <f t="shared" si="41"/>
        <v>0</v>
      </c>
      <c r="AX456" s="533"/>
    </row>
    <row r="457" spans="1:52" ht="13">
      <c r="A457" s="525" t="s">
        <v>1093</v>
      </c>
      <c r="B457" s="407" t="s">
        <v>514</v>
      </c>
      <c r="C457" s="407" t="str">
        <f t="shared" si="43"/>
        <v xml:space="preserve"> </v>
      </c>
      <c r="D457" s="527" t="s">
        <v>514</v>
      </c>
      <c r="E457" s="298">
        <v>0</v>
      </c>
      <c r="F457" s="528" t="str">
        <f t="shared" si="39"/>
        <v xml:space="preserve"> </v>
      </c>
      <c r="G457" s="498"/>
      <c r="H457" s="498"/>
      <c r="I457" s="536"/>
      <c r="J457" s="498"/>
      <c r="K457" s="498"/>
      <c r="L457" s="498"/>
      <c r="M457" s="498"/>
      <c r="N457" s="529"/>
      <c r="O457" s="498"/>
      <c r="P457" s="498"/>
      <c r="Q457" s="498"/>
      <c r="R457" s="498"/>
      <c r="S457" s="498"/>
      <c r="T457" s="498"/>
      <c r="U457" s="498"/>
      <c r="V457" s="536"/>
      <c r="W457" s="498"/>
      <c r="X457" s="498"/>
      <c r="Y457" s="498"/>
      <c r="Z457" s="498"/>
      <c r="AA457" s="533"/>
      <c r="AB457" s="529"/>
      <c r="AC457" s="538"/>
      <c r="AD457" s="538"/>
      <c r="AE457" s="529"/>
      <c r="AF457" s="529"/>
      <c r="AG457" s="529"/>
      <c r="AH457" s="529"/>
      <c r="AI457" s="529"/>
      <c r="AJ457" s="7"/>
      <c r="AK457" s="530"/>
      <c r="AL457" s="530"/>
      <c r="AM457" s="492"/>
      <c r="AN457" s="530"/>
      <c r="AO457" s="530"/>
      <c r="AP457" s="533"/>
      <c r="AQ457" s="533"/>
      <c r="AR457" s="533"/>
      <c r="AS457" s="533"/>
      <c r="AT457" s="533"/>
      <c r="AU457" s="537"/>
      <c r="AV457" s="532" t="str">
        <f t="shared" si="40"/>
        <v xml:space="preserve"> </v>
      </c>
      <c r="AW457" s="298">
        <f t="shared" si="41"/>
        <v>0</v>
      </c>
      <c r="AX457" s="533"/>
    </row>
    <row r="458" spans="1:52" ht="13">
      <c r="A458" s="53" t="s">
        <v>278</v>
      </c>
      <c r="B458" s="407" t="s">
        <v>514</v>
      </c>
      <c r="C458" s="407" t="str">
        <f t="shared" si="43"/>
        <v xml:space="preserve"> </v>
      </c>
      <c r="D458" s="527" t="s">
        <v>514</v>
      </c>
      <c r="E458" s="298">
        <v>0</v>
      </c>
      <c r="F458" s="528" t="str">
        <f t="shared" si="39"/>
        <v xml:space="preserve"> </v>
      </c>
      <c r="G458" s="534"/>
      <c r="H458" s="534"/>
      <c r="I458" s="492"/>
      <c r="J458" s="492"/>
      <c r="K458" s="492"/>
      <c r="L458" s="492"/>
      <c r="M458" s="492"/>
      <c r="N458" s="529"/>
      <c r="O458" s="492"/>
      <c r="P458" s="492"/>
      <c r="Q458" s="492"/>
      <c r="R458" s="492"/>
      <c r="S458" s="492"/>
      <c r="T458" s="492"/>
      <c r="U458" s="492"/>
      <c r="V458" s="492"/>
      <c r="W458" s="530"/>
      <c r="X458" s="530"/>
      <c r="Y458" s="530"/>
      <c r="Z458" s="530"/>
      <c r="AA458" s="533"/>
      <c r="AB458" s="529"/>
      <c r="AC458" s="538"/>
      <c r="AD458" s="538"/>
      <c r="AE458" s="529"/>
      <c r="AF458" s="529"/>
      <c r="AG458" s="529"/>
      <c r="AH458" s="529"/>
      <c r="AI458" s="529"/>
      <c r="AJ458" s="7"/>
      <c r="AK458" s="530"/>
      <c r="AL458" s="530"/>
      <c r="AM458" s="492"/>
      <c r="AN458" s="530"/>
      <c r="AO458" s="530"/>
      <c r="AP458" s="533"/>
      <c r="AQ458" s="533"/>
      <c r="AR458" s="533"/>
      <c r="AS458" s="533"/>
      <c r="AT458" s="533"/>
      <c r="AU458" s="537"/>
      <c r="AV458" s="532" t="str">
        <f t="shared" si="40"/>
        <v xml:space="preserve"> </v>
      </c>
      <c r="AW458" s="298">
        <f t="shared" si="41"/>
        <v>0</v>
      </c>
      <c r="AX458" s="533"/>
    </row>
    <row r="459" spans="1:52" ht="13">
      <c r="A459" s="525" t="s">
        <v>1057</v>
      </c>
      <c r="B459" s="407" t="s">
        <v>514</v>
      </c>
      <c r="C459" s="407" t="str">
        <f t="shared" si="43"/>
        <v xml:space="preserve"> </v>
      </c>
      <c r="D459" s="527" t="s">
        <v>514</v>
      </c>
      <c r="E459" s="298">
        <v>0</v>
      </c>
      <c r="F459" s="528" t="str">
        <f t="shared" si="39"/>
        <v xml:space="preserve"> </v>
      </c>
      <c r="G459" s="498"/>
      <c r="H459" s="498"/>
      <c r="I459" s="536"/>
      <c r="J459" s="498"/>
      <c r="K459" s="498"/>
      <c r="L459" s="498"/>
      <c r="M459" s="498"/>
      <c r="N459" s="529"/>
      <c r="O459" s="498"/>
      <c r="P459" s="529"/>
      <c r="Q459" s="529"/>
      <c r="R459" s="529"/>
      <c r="S459" s="529"/>
      <c r="T459" s="529"/>
      <c r="U459" s="529"/>
      <c r="V459" s="536"/>
      <c r="W459" s="498"/>
      <c r="X459" s="498"/>
      <c r="Y459" s="498"/>
      <c r="Z459" s="498"/>
      <c r="AA459" s="533"/>
      <c r="AB459" s="529"/>
      <c r="AC459" s="538"/>
      <c r="AD459" s="538"/>
      <c r="AE459" s="529"/>
      <c r="AF459" s="529"/>
      <c r="AG459" s="529"/>
      <c r="AH459" s="529"/>
      <c r="AI459" s="529"/>
      <c r="AJ459" s="7"/>
      <c r="AK459" s="530"/>
      <c r="AL459" s="530"/>
      <c r="AM459" s="492"/>
      <c r="AN459" s="530"/>
      <c r="AO459" s="530"/>
      <c r="AP459" s="533"/>
      <c r="AQ459" s="533"/>
      <c r="AR459" s="533"/>
      <c r="AS459" s="533"/>
      <c r="AT459" s="533"/>
      <c r="AU459" s="544"/>
      <c r="AV459" s="532" t="str">
        <f t="shared" si="40"/>
        <v xml:space="preserve"> </v>
      </c>
      <c r="AW459" s="298">
        <f t="shared" si="41"/>
        <v>0</v>
      </c>
      <c r="AX459" s="533"/>
    </row>
    <row r="460" spans="1:52" ht="13">
      <c r="A460" s="525" t="s">
        <v>884</v>
      </c>
      <c r="B460" s="407" t="s">
        <v>514</v>
      </c>
      <c r="C460" s="407" t="str">
        <f t="shared" si="43"/>
        <v xml:space="preserve"> </v>
      </c>
      <c r="D460" s="527" t="s">
        <v>514</v>
      </c>
      <c r="E460" s="298">
        <v>0</v>
      </c>
      <c r="F460" s="528" t="str">
        <f t="shared" si="39"/>
        <v xml:space="preserve"> </v>
      </c>
      <c r="G460" s="498"/>
      <c r="H460" s="498"/>
      <c r="I460" s="536"/>
      <c r="J460" s="498"/>
      <c r="K460" s="498"/>
      <c r="L460" s="498"/>
      <c r="M460" s="498"/>
      <c r="N460" s="529"/>
      <c r="O460" s="498"/>
      <c r="P460" s="498"/>
      <c r="Q460" s="498"/>
      <c r="R460" s="498"/>
      <c r="S460" s="498"/>
      <c r="T460" s="498"/>
      <c r="U460" s="498"/>
      <c r="V460" s="536"/>
      <c r="W460" s="498"/>
      <c r="X460" s="498"/>
      <c r="Y460" s="498"/>
      <c r="Z460" s="498"/>
      <c r="AA460" s="533"/>
      <c r="AB460" s="529"/>
      <c r="AC460" s="538"/>
      <c r="AD460" s="538"/>
      <c r="AE460" s="529"/>
      <c r="AF460" s="529"/>
      <c r="AG460" s="529"/>
      <c r="AH460" s="529"/>
      <c r="AI460" s="529"/>
      <c r="AJ460" s="7"/>
      <c r="AK460" s="530"/>
      <c r="AL460" s="530"/>
      <c r="AM460" s="492"/>
      <c r="AN460" s="530"/>
      <c r="AO460" s="530"/>
      <c r="AP460" s="533"/>
      <c r="AQ460" s="533"/>
      <c r="AR460" s="533"/>
      <c r="AS460" s="533"/>
      <c r="AT460" s="533"/>
      <c r="AU460" s="537"/>
      <c r="AV460" s="532" t="str">
        <f t="shared" si="40"/>
        <v xml:space="preserve"> </v>
      </c>
      <c r="AW460" s="298">
        <f t="shared" si="41"/>
        <v>0</v>
      </c>
      <c r="AX460" s="533"/>
    </row>
    <row r="461" spans="1:52" ht="13">
      <c r="A461" s="535" t="s">
        <v>1226</v>
      </c>
      <c r="B461" s="407" t="s">
        <v>514</v>
      </c>
      <c r="C461" s="407" t="str">
        <f t="shared" si="43"/>
        <v xml:space="preserve"> </v>
      </c>
      <c r="D461" s="527" t="s">
        <v>514</v>
      </c>
      <c r="E461" s="298">
        <v>0</v>
      </c>
      <c r="F461" s="528" t="str">
        <f t="shared" si="39"/>
        <v xml:space="preserve"> </v>
      </c>
      <c r="G461" s="534"/>
      <c r="H461" s="534"/>
      <c r="I461" s="492"/>
      <c r="J461" s="534"/>
      <c r="K461" s="534"/>
      <c r="L461" s="534"/>
      <c r="M461" s="534"/>
      <c r="N461" s="529"/>
      <c r="O461" s="534"/>
      <c r="P461" s="534"/>
      <c r="Q461" s="534"/>
      <c r="R461" s="534"/>
      <c r="S461" s="534"/>
      <c r="T461" s="534"/>
      <c r="U461" s="534"/>
      <c r="V461" s="534"/>
      <c r="W461" s="529"/>
      <c r="X461" s="529"/>
      <c r="Y461" s="529"/>
      <c r="Z461" s="529"/>
      <c r="AA461" s="533"/>
      <c r="AB461" s="529"/>
      <c r="AC461" s="538"/>
      <c r="AD461" s="538"/>
      <c r="AE461" s="529"/>
      <c r="AF461" s="529"/>
      <c r="AG461" s="529"/>
      <c r="AH461" s="529"/>
      <c r="AI461" s="529"/>
      <c r="AJ461" s="7"/>
      <c r="AK461" s="530"/>
      <c r="AL461" s="530"/>
      <c r="AM461" s="492"/>
      <c r="AN461" s="530"/>
      <c r="AO461" s="530"/>
      <c r="AP461" s="533"/>
      <c r="AQ461" s="533"/>
      <c r="AR461" s="533"/>
      <c r="AS461" s="533"/>
      <c r="AT461" s="533"/>
      <c r="AU461" s="537"/>
      <c r="AV461" s="532" t="str">
        <f t="shared" si="40"/>
        <v xml:space="preserve"> </v>
      </c>
      <c r="AW461" s="298">
        <f t="shared" si="41"/>
        <v>0</v>
      </c>
      <c r="AX461" s="533"/>
    </row>
    <row r="462" spans="1:52" ht="13">
      <c r="A462" s="535" t="s">
        <v>1227</v>
      </c>
      <c r="B462" s="407" t="s">
        <v>514</v>
      </c>
      <c r="C462" s="407" t="str">
        <f t="shared" si="43"/>
        <v xml:space="preserve"> </v>
      </c>
      <c r="D462" s="527" t="s">
        <v>514</v>
      </c>
      <c r="E462" s="298">
        <v>0</v>
      </c>
      <c r="F462" s="528" t="str">
        <f t="shared" si="39"/>
        <v xml:space="preserve"> </v>
      </c>
      <c r="G462" s="534"/>
      <c r="H462" s="534"/>
      <c r="I462" s="492"/>
      <c r="J462" s="534"/>
      <c r="K462" s="534"/>
      <c r="L462" s="534"/>
      <c r="M462" s="534"/>
      <c r="N462" s="529"/>
      <c r="O462" s="534"/>
      <c r="P462" s="534"/>
      <c r="Q462" s="534"/>
      <c r="R462" s="534"/>
      <c r="S462" s="534"/>
      <c r="T462" s="534"/>
      <c r="U462" s="534"/>
      <c r="V462" s="534"/>
      <c r="W462" s="529"/>
      <c r="X462" s="529"/>
      <c r="Y462" s="529"/>
      <c r="Z462" s="529"/>
      <c r="AA462" s="533"/>
      <c r="AB462" s="529"/>
      <c r="AC462" s="538"/>
      <c r="AD462" s="538"/>
      <c r="AE462" s="529"/>
      <c r="AF462" s="529"/>
      <c r="AG462" s="529"/>
      <c r="AH462" s="529"/>
      <c r="AI462" s="529"/>
      <c r="AJ462" s="7"/>
      <c r="AK462" s="530"/>
      <c r="AL462" s="530"/>
      <c r="AM462" s="492"/>
      <c r="AN462" s="530"/>
      <c r="AO462" s="530"/>
      <c r="AP462" s="533"/>
      <c r="AQ462" s="533"/>
      <c r="AR462" s="533"/>
      <c r="AS462" s="533"/>
      <c r="AT462" s="533"/>
      <c r="AU462" s="537"/>
      <c r="AV462" s="532" t="str">
        <f t="shared" si="40"/>
        <v xml:space="preserve"> </v>
      </c>
      <c r="AW462" s="298">
        <f t="shared" si="41"/>
        <v>0</v>
      </c>
      <c r="AX462" s="533"/>
    </row>
    <row r="463" spans="1:52" ht="13">
      <c r="A463" s="525" t="s">
        <v>1325</v>
      </c>
      <c r="B463" s="407">
        <v>0</v>
      </c>
      <c r="C463" s="407">
        <v>0</v>
      </c>
      <c r="D463" s="527" t="s">
        <v>514</v>
      </c>
      <c r="E463" s="298">
        <v>0</v>
      </c>
      <c r="F463" s="528" t="str">
        <f t="shared" si="39"/>
        <v xml:space="preserve"> </v>
      </c>
      <c r="G463" s="529"/>
      <c r="H463" s="529"/>
      <c r="I463" s="529"/>
      <c r="J463" s="529"/>
      <c r="K463" s="529"/>
      <c r="L463" s="529"/>
      <c r="M463" s="529"/>
      <c r="N463" s="529"/>
      <c r="O463" s="529"/>
      <c r="P463" s="529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  <c r="AA463" s="545"/>
      <c r="AB463" s="498"/>
      <c r="AC463" s="529"/>
      <c r="AD463" s="545"/>
      <c r="AE463" s="498"/>
      <c r="AF463" s="498"/>
      <c r="AG463" s="498"/>
      <c r="AH463" s="498"/>
      <c r="AI463" s="498"/>
      <c r="AJ463" s="7"/>
      <c r="AK463" s="529"/>
      <c r="AL463" s="534"/>
      <c r="AM463" s="530"/>
      <c r="AN463" s="529"/>
      <c r="AO463" s="529"/>
      <c r="AP463" s="533"/>
      <c r="AQ463" s="533"/>
      <c r="AR463" s="533"/>
      <c r="AS463" s="530"/>
      <c r="AT463" s="530"/>
      <c r="AU463" s="537"/>
      <c r="AV463" s="532" t="str">
        <f t="shared" si="40"/>
        <v xml:space="preserve"> </v>
      </c>
      <c r="AW463" s="298">
        <f t="shared" si="41"/>
        <v>0</v>
      </c>
      <c r="AX463" s="533"/>
    </row>
    <row r="464" spans="1:52" ht="13">
      <c r="A464" s="53" t="s">
        <v>384</v>
      </c>
      <c r="B464" s="407" t="s">
        <v>514</v>
      </c>
      <c r="C464" s="407" t="str">
        <f t="shared" ref="C464:C490" si="44">IFERROR(MINUTE(C$5)-MINUTE(D464)," ")</f>
        <v xml:space="preserve"> </v>
      </c>
      <c r="D464" s="527" t="s">
        <v>514</v>
      </c>
      <c r="E464" s="298">
        <v>0</v>
      </c>
      <c r="F464" s="528" t="str">
        <f t="shared" si="39"/>
        <v xml:space="preserve"> </v>
      </c>
      <c r="G464" s="534"/>
      <c r="H464" s="534"/>
      <c r="I464" s="492"/>
      <c r="J464" s="492"/>
      <c r="K464" s="492"/>
      <c r="L464" s="492"/>
      <c r="M464" s="492"/>
      <c r="N464" s="529"/>
      <c r="O464" s="492"/>
      <c r="P464" s="492"/>
      <c r="Q464" s="492"/>
      <c r="R464" s="492"/>
      <c r="S464" s="492"/>
      <c r="T464" s="492"/>
      <c r="U464" s="492"/>
      <c r="V464" s="492"/>
      <c r="W464" s="530"/>
      <c r="X464" s="530"/>
      <c r="Y464" s="530"/>
      <c r="Z464" s="530"/>
      <c r="AA464" s="533"/>
      <c r="AB464" s="530"/>
      <c r="AC464" s="538"/>
      <c r="AD464" s="538"/>
      <c r="AE464" s="529"/>
      <c r="AF464" s="529"/>
      <c r="AG464" s="529"/>
      <c r="AH464" s="529"/>
      <c r="AI464" s="529"/>
      <c r="AJ464" s="7"/>
      <c r="AK464" s="530"/>
      <c r="AL464" s="530"/>
      <c r="AM464" s="492"/>
      <c r="AN464" s="530"/>
      <c r="AO464" s="530"/>
      <c r="AP464" s="533"/>
      <c r="AQ464" s="533"/>
      <c r="AR464" s="533"/>
      <c r="AS464" s="533"/>
      <c r="AT464" s="533"/>
      <c r="AU464" s="537"/>
      <c r="AV464" s="532" t="str">
        <f t="shared" si="40"/>
        <v xml:space="preserve"> </v>
      </c>
      <c r="AW464" s="298">
        <f t="shared" si="41"/>
        <v>0</v>
      </c>
      <c r="AX464" s="533"/>
      <c r="AY464" s="3"/>
    </row>
    <row r="465" spans="1:52" ht="13">
      <c r="A465" s="546" t="s">
        <v>807</v>
      </c>
      <c r="B465" s="407" t="s">
        <v>514</v>
      </c>
      <c r="C465" s="407" t="str">
        <f t="shared" si="44"/>
        <v xml:space="preserve"> </v>
      </c>
      <c r="D465" s="527" t="s">
        <v>514</v>
      </c>
      <c r="E465" s="298">
        <v>0</v>
      </c>
      <c r="F465" s="528" t="str">
        <f t="shared" si="39"/>
        <v xml:space="preserve"> </v>
      </c>
      <c r="G465" s="492"/>
      <c r="H465" s="492"/>
      <c r="I465" s="492"/>
      <c r="J465" s="492"/>
      <c r="K465" s="492"/>
      <c r="L465" s="492"/>
      <c r="M465" s="492"/>
      <c r="N465" s="529"/>
      <c r="O465" s="492"/>
      <c r="P465" s="492"/>
      <c r="Q465" s="492"/>
      <c r="R465" s="492"/>
      <c r="S465" s="492"/>
      <c r="T465" s="492"/>
      <c r="U465" s="492"/>
      <c r="V465" s="492"/>
      <c r="W465" s="530"/>
      <c r="X465" s="530"/>
      <c r="Y465" s="530"/>
      <c r="Z465" s="530"/>
      <c r="AA465" s="533"/>
      <c r="AB465" s="530"/>
      <c r="AC465" s="538"/>
      <c r="AD465" s="538"/>
      <c r="AE465" s="529"/>
      <c r="AF465" s="529"/>
      <c r="AG465" s="529"/>
      <c r="AH465" s="529"/>
      <c r="AI465" s="529"/>
      <c r="AJ465" s="7"/>
      <c r="AK465" s="530"/>
      <c r="AL465" s="530"/>
      <c r="AM465" s="492"/>
      <c r="AN465" s="530"/>
      <c r="AO465" s="530"/>
      <c r="AP465" s="533"/>
      <c r="AQ465" s="533"/>
      <c r="AR465" s="533"/>
      <c r="AS465" s="533"/>
      <c r="AT465" s="533"/>
      <c r="AU465" s="537"/>
      <c r="AV465" s="532" t="str">
        <f t="shared" si="40"/>
        <v xml:space="preserve"> </v>
      </c>
      <c r="AW465" s="298">
        <f t="shared" si="41"/>
        <v>0</v>
      </c>
      <c r="AX465" s="533"/>
      <c r="AY465" s="3"/>
    </row>
    <row r="466" spans="1:52" ht="13">
      <c r="A466" s="525" t="s">
        <v>1130</v>
      </c>
      <c r="B466" s="407" t="s">
        <v>514</v>
      </c>
      <c r="C466" s="407" t="str">
        <f t="shared" si="44"/>
        <v xml:space="preserve"> </v>
      </c>
      <c r="D466" s="527" t="s">
        <v>514</v>
      </c>
      <c r="E466" s="298">
        <v>0</v>
      </c>
      <c r="F466" s="528" t="str">
        <f t="shared" si="39"/>
        <v xml:space="preserve"> </v>
      </c>
      <c r="G466" s="529"/>
      <c r="H466" s="529"/>
      <c r="I466" s="534"/>
      <c r="J466" s="529"/>
      <c r="K466" s="529"/>
      <c r="L466" s="529"/>
      <c r="M466" s="529"/>
      <c r="N466" s="529"/>
      <c r="O466" s="529"/>
      <c r="P466" s="529"/>
      <c r="Q466" s="529"/>
      <c r="R466" s="529"/>
      <c r="S466" s="529"/>
      <c r="T466" s="529"/>
      <c r="U466" s="529"/>
      <c r="V466" s="534"/>
      <c r="W466" s="529"/>
      <c r="X466" s="529"/>
      <c r="Y466" s="529"/>
      <c r="Z466" s="529"/>
      <c r="AA466" s="533"/>
      <c r="AB466" s="530"/>
      <c r="AC466" s="538"/>
      <c r="AD466" s="538"/>
      <c r="AE466" s="529"/>
      <c r="AF466" s="529"/>
      <c r="AG466" s="529"/>
      <c r="AH466" s="529"/>
      <c r="AI466" s="529"/>
      <c r="AJ466" s="7"/>
      <c r="AK466" s="530"/>
      <c r="AL466" s="530"/>
      <c r="AM466" s="492"/>
      <c r="AN466" s="530"/>
      <c r="AO466" s="530"/>
      <c r="AP466" s="533"/>
      <c r="AQ466" s="533"/>
      <c r="AR466" s="533"/>
      <c r="AS466" s="533"/>
      <c r="AT466" s="533"/>
      <c r="AU466" s="537"/>
      <c r="AV466" s="532" t="str">
        <f t="shared" si="40"/>
        <v xml:space="preserve"> </v>
      </c>
      <c r="AW466" s="298">
        <f t="shared" si="41"/>
        <v>0</v>
      </c>
      <c r="AX466" s="533"/>
    </row>
    <row r="467" spans="1:52" ht="13">
      <c r="A467" s="535" t="s">
        <v>1326</v>
      </c>
      <c r="B467" s="407">
        <v>8</v>
      </c>
      <c r="C467" s="407" t="str">
        <f t="shared" si="44"/>
        <v xml:space="preserve"> </v>
      </c>
      <c r="D467" s="527" t="s">
        <v>514</v>
      </c>
      <c r="E467" s="298">
        <v>0</v>
      </c>
      <c r="F467" s="528" t="str">
        <f t="shared" si="39"/>
        <v xml:space="preserve"> </v>
      </c>
      <c r="G467" s="529"/>
      <c r="H467" s="529"/>
      <c r="I467" s="529"/>
      <c r="J467" s="529"/>
      <c r="K467" s="529"/>
      <c r="L467" s="529"/>
      <c r="M467" s="529"/>
      <c r="N467" s="529"/>
      <c r="O467" s="529"/>
      <c r="P467" s="529"/>
      <c r="Q467" s="529"/>
      <c r="R467" s="529"/>
      <c r="S467" s="529"/>
      <c r="T467" s="529"/>
      <c r="U467" s="529"/>
      <c r="V467" s="529"/>
      <c r="W467" s="498"/>
      <c r="X467" s="498"/>
      <c r="Y467" s="498"/>
      <c r="Z467" s="498"/>
      <c r="AA467" s="498"/>
      <c r="AB467" s="498"/>
      <c r="AC467" s="498"/>
      <c r="AD467" s="498"/>
      <c r="AE467" s="498"/>
      <c r="AF467" s="498"/>
      <c r="AG467" s="498"/>
      <c r="AH467" s="498"/>
      <c r="AI467" s="498"/>
      <c r="AJ467" s="122"/>
      <c r="AK467" s="498"/>
      <c r="AL467" s="498"/>
      <c r="AM467" s="536"/>
      <c r="AN467" s="498"/>
      <c r="AO467" s="498"/>
      <c r="AP467" s="533"/>
      <c r="AQ467" s="533"/>
      <c r="AR467" s="533"/>
      <c r="AS467" s="530"/>
      <c r="AT467" s="530"/>
      <c r="AU467" s="537"/>
      <c r="AV467" s="532" t="str">
        <f t="shared" si="40"/>
        <v xml:space="preserve"> </v>
      </c>
      <c r="AW467" s="298">
        <f t="shared" si="41"/>
        <v>0</v>
      </c>
      <c r="AX467" s="533"/>
      <c r="AZ467" s="3"/>
    </row>
    <row r="468" spans="1:52" ht="13">
      <c r="A468" s="525" t="s">
        <v>1094</v>
      </c>
      <c r="B468" s="407">
        <v>7</v>
      </c>
      <c r="C468" s="407" t="str">
        <f t="shared" si="44"/>
        <v xml:space="preserve"> </v>
      </c>
      <c r="D468" s="527" t="s">
        <v>514</v>
      </c>
      <c r="E468" s="298">
        <v>0</v>
      </c>
      <c r="F468" s="528" t="str">
        <f t="shared" si="39"/>
        <v xml:space="preserve"> </v>
      </c>
      <c r="G468" s="529"/>
      <c r="H468" s="529"/>
      <c r="I468" s="529"/>
      <c r="J468" s="529"/>
      <c r="K468" s="529"/>
      <c r="L468" s="529"/>
      <c r="M468" s="529"/>
      <c r="N468" s="529"/>
      <c r="O468" s="529"/>
      <c r="P468" s="529"/>
      <c r="Q468" s="529"/>
      <c r="R468" s="529"/>
      <c r="S468" s="529"/>
      <c r="T468" s="529"/>
      <c r="U468" s="529"/>
      <c r="V468" s="529"/>
      <c r="W468" s="498"/>
      <c r="X468" s="529"/>
      <c r="Y468" s="529"/>
      <c r="Z468" s="529"/>
      <c r="AA468" s="533"/>
      <c r="AB468" s="530"/>
      <c r="AC468" s="538"/>
      <c r="AD468" s="538"/>
      <c r="AE468" s="529"/>
      <c r="AF468" s="529"/>
      <c r="AG468" s="529"/>
      <c r="AH468" s="529"/>
      <c r="AI468" s="529"/>
      <c r="AJ468" s="7"/>
      <c r="AK468" s="530"/>
      <c r="AL468" s="530"/>
      <c r="AM468" s="492"/>
      <c r="AN468" s="530"/>
      <c r="AO468" s="530"/>
      <c r="AP468" s="533"/>
      <c r="AQ468" s="533"/>
      <c r="AR468" s="533"/>
      <c r="AS468" s="530"/>
      <c r="AT468" s="530"/>
      <c r="AU468" s="537"/>
      <c r="AV468" s="532" t="str">
        <f t="shared" si="40"/>
        <v xml:space="preserve"> </v>
      </c>
      <c r="AW468" s="298">
        <f t="shared" si="41"/>
        <v>0</v>
      </c>
      <c r="AX468" s="533"/>
    </row>
    <row r="469" spans="1:52" ht="13">
      <c r="A469" s="525" t="s">
        <v>1327</v>
      </c>
      <c r="B469" s="407">
        <v>10</v>
      </c>
      <c r="C469" s="407" t="str">
        <f t="shared" si="44"/>
        <v xml:space="preserve"> </v>
      </c>
      <c r="D469" s="527" t="s">
        <v>514</v>
      </c>
      <c r="E469" s="298">
        <v>0</v>
      </c>
      <c r="F469" s="528" t="str">
        <f t="shared" si="39"/>
        <v xml:space="preserve"> </v>
      </c>
      <c r="G469" s="529"/>
      <c r="H469" s="529"/>
      <c r="I469" s="529"/>
      <c r="J469" s="529"/>
      <c r="K469" s="529"/>
      <c r="L469" s="529"/>
      <c r="M469" s="529"/>
      <c r="N469" s="529"/>
      <c r="O469" s="529"/>
      <c r="P469" s="529"/>
      <c r="Q469" s="529"/>
      <c r="R469" s="529"/>
      <c r="S469" s="529"/>
      <c r="T469" s="529"/>
      <c r="U469" s="529"/>
      <c r="V469" s="529"/>
      <c r="W469" s="529"/>
      <c r="X469" s="529"/>
      <c r="Y469" s="529"/>
      <c r="Z469" s="529"/>
      <c r="AA469" s="545"/>
      <c r="AB469" s="498"/>
      <c r="AC469" s="545"/>
      <c r="AD469" s="545"/>
      <c r="AE469" s="498"/>
      <c r="AF469" s="498"/>
      <c r="AG469" s="498"/>
      <c r="AH469" s="498"/>
      <c r="AI469" s="498"/>
      <c r="AJ469" s="7"/>
      <c r="AK469" s="529"/>
      <c r="AL469" s="553"/>
      <c r="AM469" s="534"/>
      <c r="AN469" s="498"/>
      <c r="AO469" s="498"/>
      <c r="AP469" s="533"/>
      <c r="AQ469" s="533"/>
      <c r="AR469" s="533"/>
      <c r="AS469" s="530"/>
      <c r="AT469" s="530"/>
      <c r="AU469" s="537"/>
      <c r="AV469" s="532" t="str">
        <f t="shared" si="40"/>
        <v xml:space="preserve"> </v>
      </c>
      <c r="AW469" s="298">
        <f t="shared" si="41"/>
        <v>0</v>
      </c>
      <c r="AX469" s="533"/>
    </row>
    <row r="470" spans="1:52" ht="13">
      <c r="A470" s="53" t="s">
        <v>488</v>
      </c>
      <c r="B470" s="407" t="s">
        <v>514</v>
      </c>
      <c r="C470" s="407" t="str">
        <f t="shared" si="44"/>
        <v xml:space="preserve"> </v>
      </c>
      <c r="D470" s="527" t="s">
        <v>514</v>
      </c>
      <c r="E470" s="298">
        <v>0</v>
      </c>
      <c r="F470" s="528" t="str">
        <f t="shared" si="39"/>
        <v xml:space="preserve"> </v>
      </c>
      <c r="G470" s="534"/>
      <c r="H470" s="534"/>
      <c r="I470" s="492"/>
      <c r="J470" s="492"/>
      <c r="K470" s="492"/>
      <c r="L470" s="492"/>
      <c r="M470" s="492"/>
      <c r="N470" s="529"/>
      <c r="O470" s="492"/>
      <c r="P470" s="492"/>
      <c r="Q470" s="492"/>
      <c r="R470" s="492"/>
      <c r="S470" s="492"/>
      <c r="T470" s="492"/>
      <c r="U470" s="492"/>
      <c r="V470" s="534"/>
      <c r="W470" s="529"/>
      <c r="X470" s="529"/>
      <c r="Y470" s="529"/>
      <c r="Z470" s="529"/>
      <c r="AA470" s="533"/>
      <c r="AB470" s="529"/>
      <c r="AC470" s="538"/>
      <c r="AD470" s="538"/>
      <c r="AE470" s="529"/>
      <c r="AF470" s="529"/>
      <c r="AG470" s="529"/>
      <c r="AH470" s="529"/>
      <c r="AI470" s="529"/>
      <c r="AJ470" s="7"/>
      <c r="AK470" s="530"/>
      <c r="AL470" s="530"/>
      <c r="AM470" s="492"/>
      <c r="AN470" s="530"/>
      <c r="AO470" s="530"/>
      <c r="AP470" s="533"/>
      <c r="AQ470" s="533"/>
      <c r="AR470" s="533"/>
      <c r="AS470" s="533"/>
      <c r="AT470" s="533"/>
      <c r="AU470" s="537"/>
      <c r="AV470" s="532" t="str">
        <f t="shared" si="40"/>
        <v xml:space="preserve"> </v>
      </c>
      <c r="AW470" s="298">
        <f t="shared" si="41"/>
        <v>0</v>
      </c>
      <c r="AX470" s="533"/>
    </row>
    <row r="471" spans="1:52" ht="13">
      <c r="A471" s="53" t="s">
        <v>627</v>
      </c>
      <c r="B471" s="407" t="s">
        <v>514</v>
      </c>
      <c r="C471" s="407" t="str">
        <f t="shared" si="44"/>
        <v xml:space="preserve"> </v>
      </c>
      <c r="D471" s="527" t="s">
        <v>514</v>
      </c>
      <c r="E471" s="298">
        <v>0</v>
      </c>
      <c r="F471" s="528" t="str">
        <f t="shared" si="39"/>
        <v xml:space="preserve"> </v>
      </c>
      <c r="G471" s="492"/>
      <c r="H471" s="492"/>
      <c r="I471" s="492"/>
      <c r="J471" s="492"/>
      <c r="K471" s="492"/>
      <c r="L471" s="492"/>
      <c r="M471" s="492"/>
      <c r="N471" s="529"/>
      <c r="O471" s="492"/>
      <c r="P471" s="492"/>
      <c r="Q471" s="492"/>
      <c r="R471" s="492"/>
      <c r="S471" s="492"/>
      <c r="T471" s="492"/>
      <c r="U471" s="492"/>
      <c r="V471" s="492"/>
      <c r="W471" s="530"/>
      <c r="X471" s="530"/>
      <c r="Y471" s="530"/>
      <c r="Z471" s="530"/>
      <c r="AA471" s="533"/>
      <c r="AB471" s="529"/>
      <c r="AC471" s="538"/>
      <c r="AD471" s="538"/>
      <c r="AE471" s="529"/>
      <c r="AF471" s="529"/>
      <c r="AG471" s="529"/>
      <c r="AH471" s="529"/>
      <c r="AI471" s="529"/>
      <c r="AJ471" s="7"/>
      <c r="AK471" s="530"/>
      <c r="AL471" s="530"/>
      <c r="AM471" s="492"/>
      <c r="AN471" s="530"/>
      <c r="AO471" s="530"/>
      <c r="AP471" s="533"/>
      <c r="AQ471" s="533"/>
      <c r="AR471" s="533"/>
      <c r="AS471" s="533"/>
      <c r="AT471" s="533"/>
      <c r="AU471" s="537"/>
      <c r="AV471" s="532" t="str">
        <f t="shared" si="40"/>
        <v xml:space="preserve"> </v>
      </c>
      <c r="AW471" s="298">
        <f t="shared" si="41"/>
        <v>0</v>
      </c>
      <c r="AX471" s="533"/>
    </row>
    <row r="472" spans="1:52" ht="13">
      <c r="A472" s="525" t="s">
        <v>1078</v>
      </c>
      <c r="B472" s="407" t="s">
        <v>514</v>
      </c>
      <c r="C472" s="407" t="str">
        <f t="shared" si="44"/>
        <v xml:space="preserve"> </v>
      </c>
      <c r="D472" s="527" t="s">
        <v>514</v>
      </c>
      <c r="E472" s="298">
        <v>0</v>
      </c>
      <c r="F472" s="528" t="str">
        <f t="shared" si="39"/>
        <v xml:space="preserve"> </v>
      </c>
      <c r="G472" s="498"/>
      <c r="H472" s="498"/>
      <c r="I472" s="536"/>
      <c r="J472" s="498"/>
      <c r="K472" s="498"/>
      <c r="L472" s="498"/>
      <c r="M472" s="498"/>
      <c r="N472" s="529"/>
      <c r="O472" s="498"/>
      <c r="P472" s="498"/>
      <c r="Q472" s="498"/>
      <c r="R472" s="498"/>
      <c r="S472" s="498"/>
      <c r="T472" s="498"/>
      <c r="U472" s="498"/>
      <c r="V472" s="536"/>
      <c r="W472" s="498"/>
      <c r="X472" s="498"/>
      <c r="Y472" s="498"/>
      <c r="Z472" s="498"/>
      <c r="AA472" s="533"/>
      <c r="AB472" s="529"/>
      <c r="AC472" s="538"/>
      <c r="AD472" s="538"/>
      <c r="AE472" s="529"/>
      <c r="AF472" s="529"/>
      <c r="AG472" s="529"/>
      <c r="AH472" s="529"/>
      <c r="AI472" s="529"/>
      <c r="AJ472" s="7"/>
      <c r="AK472" s="530"/>
      <c r="AL472" s="530"/>
      <c r="AM472" s="492"/>
      <c r="AN472" s="530"/>
      <c r="AO472" s="530"/>
      <c r="AP472" s="533"/>
      <c r="AQ472" s="533"/>
      <c r="AR472" s="533"/>
      <c r="AS472" s="533"/>
      <c r="AT472" s="533"/>
      <c r="AU472" s="537"/>
      <c r="AV472" s="532" t="str">
        <f t="shared" si="40"/>
        <v xml:space="preserve"> </v>
      </c>
      <c r="AW472" s="298">
        <f t="shared" si="41"/>
        <v>0</v>
      </c>
      <c r="AX472" s="533"/>
    </row>
    <row r="473" spans="1:52" ht="13">
      <c r="A473" s="525" t="s">
        <v>1116</v>
      </c>
      <c r="B473" s="407" t="s">
        <v>514</v>
      </c>
      <c r="C473" s="407" t="str">
        <f t="shared" si="44"/>
        <v xml:space="preserve"> </v>
      </c>
      <c r="D473" s="527" t="s">
        <v>514</v>
      </c>
      <c r="E473" s="298">
        <v>0</v>
      </c>
      <c r="F473" s="528" t="str">
        <f t="shared" si="39"/>
        <v xml:space="preserve"> </v>
      </c>
      <c r="G473" s="498"/>
      <c r="H473" s="498"/>
      <c r="I473" s="536"/>
      <c r="J473" s="498"/>
      <c r="K473" s="498"/>
      <c r="L473" s="498"/>
      <c r="M473" s="498"/>
      <c r="N473" s="529"/>
      <c r="O473" s="498"/>
      <c r="P473" s="498"/>
      <c r="Q473" s="498"/>
      <c r="R473" s="498"/>
      <c r="S473" s="498"/>
      <c r="T473" s="498"/>
      <c r="U473" s="498"/>
      <c r="V473" s="536"/>
      <c r="W473" s="498"/>
      <c r="X473" s="498"/>
      <c r="Y473" s="498"/>
      <c r="Z473" s="498"/>
      <c r="AA473" s="533"/>
      <c r="AB473" s="529"/>
      <c r="AC473" s="538"/>
      <c r="AD473" s="538"/>
      <c r="AE473" s="529"/>
      <c r="AF473" s="529"/>
      <c r="AG473" s="529"/>
      <c r="AH473" s="529"/>
      <c r="AI473" s="529"/>
      <c r="AJ473" s="7"/>
      <c r="AK473" s="530"/>
      <c r="AL473" s="530"/>
      <c r="AM473" s="492"/>
      <c r="AN473" s="530"/>
      <c r="AO473" s="530"/>
      <c r="AP473" s="533"/>
      <c r="AQ473" s="533"/>
      <c r="AR473" s="533"/>
      <c r="AS473" s="533"/>
      <c r="AT473" s="533"/>
      <c r="AU473" s="537"/>
      <c r="AV473" s="532" t="str">
        <f t="shared" si="40"/>
        <v xml:space="preserve"> </v>
      </c>
      <c r="AW473" s="298">
        <f t="shared" si="41"/>
        <v>0</v>
      </c>
      <c r="AX473" s="533"/>
    </row>
    <row r="474" spans="1:52" ht="13">
      <c r="A474" s="53" t="s">
        <v>537</v>
      </c>
      <c r="B474" s="407" t="s">
        <v>514</v>
      </c>
      <c r="C474" s="407" t="str">
        <f t="shared" si="44"/>
        <v xml:space="preserve"> </v>
      </c>
      <c r="D474" s="527" t="s">
        <v>514</v>
      </c>
      <c r="E474" s="298">
        <v>0</v>
      </c>
      <c r="F474" s="528" t="str">
        <f t="shared" si="39"/>
        <v xml:space="preserve"> </v>
      </c>
      <c r="G474" s="492"/>
      <c r="H474" s="492"/>
      <c r="I474" s="492"/>
      <c r="J474" s="492"/>
      <c r="K474" s="492"/>
      <c r="L474" s="492"/>
      <c r="M474" s="492"/>
      <c r="N474" s="529"/>
      <c r="O474" s="492"/>
      <c r="P474" s="492"/>
      <c r="Q474" s="492"/>
      <c r="R474" s="492"/>
      <c r="S474" s="492"/>
      <c r="T474" s="492"/>
      <c r="U474" s="492"/>
      <c r="V474" s="534"/>
      <c r="W474" s="529"/>
      <c r="X474" s="529"/>
      <c r="Y474" s="529"/>
      <c r="Z474" s="529"/>
      <c r="AA474" s="533"/>
      <c r="AB474" s="529"/>
      <c r="AC474" s="538"/>
      <c r="AD474" s="538"/>
      <c r="AE474" s="529"/>
      <c r="AF474" s="529"/>
      <c r="AG474" s="529"/>
      <c r="AH474" s="529"/>
      <c r="AI474" s="529"/>
      <c r="AJ474" s="7"/>
      <c r="AK474" s="530"/>
      <c r="AL474" s="530"/>
      <c r="AM474" s="492"/>
      <c r="AN474" s="530"/>
      <c r="AO474" s="530"/>
      <c r="AP474" s="533"/>
      <c r="AQ474" s="533"/>
      <c r="AR474" s="533"/>
      <c r="AS474" s="533"/>
      <c r="AT474" s="533"/>
      <c r="AU474" s="537"/>
      <c r="AV474" s="532" t="str">
        <f t="shared" si="40"/>
        <v xml:space="preserve"> </v>
      </c>
      <c r="AW474" s="298">
        <f t="shared" si="41"/>
        <v>0</v>
      </c>
      <c r="AX474" s="533"/>
    </row>
    <row r="475" spans="1:52" ht="13">
      <c r="A475" s="525" t="s">
        <v>1328</v>
      </c>
      <c r="B475" s="407">
        <v>9</v>
      </c>
      <c r="C475" s="407" t="str">
        <f t="shared" si="44"/>
        <v xml:space="preserve"> </v>
      </c>
      <c r="D475" s="527" t="s">
        <v>514</v>
      </c>
      <c r="E475" s="298">
        <v>0</v>
      </c>
      <c r="F475" s="528" t="str">
        <f t="shared" si="39"/>
        <v xml:space="preserve"> </v>
      </c>
      <c r="G475" s="529"/>
      <c r="H475" s="529"/>
      <c r="I475" s="529"/>
      <c r="J475" s="529"/>
      <c r="K475" s="529"/>
      <c r="L475" s="529"/>
      <c r="M475" s="529"/>
      <c r="N475" s="529"/>
      <c r="O475" s="529"/>
      <c r="P475" s="529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  <c r="AA475" s="545"/>
      <c r="AB475" s="498"/>
      <c r="AC475" s="545"/>
      <c r="AD475" s="545"/>
      <c r="AE475" s="498"/>
      <c r="AF475" s="498"/>
      <c r="AG475" s="498"/>
      <c r="AH475" s="498"/>
      <c r="AI475" s="498"/>
      <c r="AJ475" s="122"/>
      <c r="AK475" s="529"/>
      <c r="AL475" s="534"/>
      <c r="AM475" s="530"/>
      <c r="AN475" s="529"/>
      <c r="AO475" s="529"/>
      <c r="AP475" s="533"/>
      <c r="AQ475" s="533"/>
      <c r="AR475" s="533"/>
      <c r="AS475" s="530"/>
      <c r="AT475" s="530"/>
      <c r="AU475" s="537"/>
      <c r="AV475" s="532" t="str">
        <f t="shared" si="40"/>
        <v xml:space="preserve"> </v>
      </c>
      <c r="AW475" s="298">
        <f t="shared" si="41"/>
        <v>0</v>
      </c>
      <c r="AX475" s="533"/>
      <c r="AZ475" s="3"/>
    </row>
    <row r="476" spans="1:52" ht="13">
      <c r="A476" s="525" t="s">
        <v>1118</v>
      </c>
      <c r="B476" s="407" t="s">
        <v>514</v>
      </c>
      <c r="C476" s="407" t="str">
        <f t="shared" si="44"/>
        <v xml:space="preserve"> </v>
      </c>
      <c r="D476" s="527" t="s">
        <v>514</v>
      </c>
      <c r="E476" s="298">
        <v>0</v>
      </c>
      <c r="F476" s="528" t="str">
        <f t="shared" si="39"/>
        <v xml:space="preserve"> </v>
      </c>
      <c r="G476" s="498"/>
      <c r="H476" s="498"/>
      <c r="I476" s="536"/>
      <c r="J476" s="498"/>
      <c r="K476" s="498"/>
      <c r="L476" s="498"/>
      <c r="M476" s="498"/>
      <c r="N476" s="529"/>
      <c r="O476" s="498"/>
      <c r="P476" s="498"/>
      <c r="Q476" s="498"/>
      <c r="R476" s="498"/>
      <c r="S476" s="498"/>
      <c r="T476" s="498"/>
      <c r="U476" s="498"/>
      <c r="V476" s="536"/>
      <c r="W476" s="498"/>
      <c r="X476" s="498"/>
      <c r="Y476" s="498"/>
      <c r="Z476" s="498"/>
      <c r="AA476" s="533"/>
      <c r="AB476" s="529"/>
      <c r="AC476" s="538"/>
      <c r="AD476" s="538"/>
      <c r="AE476" s="529"/>
      <c r="AF476" s="529"/>
      <c r="AG476" s="529"/>
      <c r="AH476" s="529"/>
      <c r="AI476" s="529"/>
      <c r="AJ476" s="7"/>
      <c r="AK476" s="530"/>
      <c r="AL476" s="530"/>
      <c r="AM476" s="492"/>
      <c r="AN476" s="530"/>
      <c r="AO476" s="530"/>
      <c r="AP476" s="533"/>
      <c r="AQ476" s="533"/>
      <c r="AR476" s="533"/>
      <c r="AS476" s="533"/>
      <c r="AT476" s="533"/>
      <c r="AU476" s="537"/>
      <c r="AV476" s="532" t="str">
        <f t="shared" si="40"/>
        <v xml:space="preserve"> </v>
      </c>
      <c r="AW476" s="298">
        <f t="shared" si="41"/>
        <v>0</v>
      </c>
      <c r="AX476" s="533"/>
    </row>
    <row r="477" spans="1:52" ht="13">
      <c r="A477" s="525" t="s">
        <v>869</v>
      </c>
      <c r="B477" s="407" t="s">
        <v>514</v>
      </c>
      <c r="C477" s="407" t="str">
        <f t="shared" si="44"/>
        <v xml:space="preserve"> </v>
      </c>
      <c r="D477" s="527" t="s">
        <v>514</v>
      </c>
      <c r="E477" s="298">
        <v>0</v>
      </c>
      <c r="F477" s="528" t="str">
        <f t="shared" si="39"/>
        <v xml:space="preserve"> </v>
      </c>
      <c r="G477" s="529"/>
      <c r="H477" s="529"/>
      <c r="I477" s="534"/>
      <c r="J477" s="529"/>
      <c r="K477" s="529"/>
      <c r="L477" s="529"/>
      <c r="M477" s="529"/>
      <c r="N477" s="529"/>
      <c r="O477" s="529"/>
      <c r="P477" s="529"/>
      <c r="Q477" s="529"/>
      <c r="R477" s="529"/>
      <c r="S477" s="529"/>
      <c r="T477" s="529"/>
      <c r="U477" s="529"/>
      <c r="V477" s="534"/>
      <c r="W477" s="529"/>
      <c r="X477" s="529"/>
      <c r="Y477" s="529"/>
      <c r="Z477" s="529"/>
      <c r="AA477" s="533"/>
      <c r="AB477" s="529"/>
      <c r="AC477" s="538"/>
      <c r="AD477" s="538"/>
      <c r="AE477" s="529"/>
      <c r="AF477" s="529"/>
      <c r="AG477" s="529"/>
      <c r="AH477" s="529"/>
      <c r="AI477" s="529"/>
      <c r="AJ477" s="7"/>
      <c r="AK477" s="530"/>
      <c r="AL477" s="530"/>
      <c r="AM477" s="492"/>
      <c r="AN477" s="530"/>
      <c r="AO477" s="530"/>
      <c r="AP477" s="533"/>
      <c r="AQ477" s="533"/>
      <c r="AR477" s="533"/>
      <c r="AS477" s="533"/>
      <c r="AT477" s="533"/>
      <c r="AU477" s="537"/>
      <c r="AV477" s="532" t="str">
        <f t="shared" si="40"/>
        <v xml:space="preserve"> </v>
      </c>
      <c r="AW477" s="298">
        <f t="shared" si="41"/>
        <v>0</v>
      </c>
      <c r="AX477" s="533"/>
    </row>
    <row r="478" spans="1:52" ht="13">
      <c r="A478" s="53" t="s">
        <v>553</v>
      </c>
      <c r="B478" s="407" t="s">
        <v>514</v>
      </c>
      <c r="C478" s="407" t="str">
        <f t="shared" si="44"/>
        <v xml:space="preserve"> </v>
      </c>
      <c r="D478" s="527" t="s">
        <v>514</v>
      </c>
      <c r="E478" s="298">
        <v>0</v>
      </c>
      <c r="F478" s="528" t="str">
        <f t="shared" si="39"/>
        <v xml:space="preserve"> </v>
      </c>
      <c r="G478" s="492"/>
      <c r="H478" s="492"/>
      <c r="I478" s="492"/>
      <c r="J478" s="492"/>
      <c r="K478" s="492"/>
      <c r="L478" s="492"/>
      <c r="M478" s="492"/>
      <c r="N478" s="529"/>
      <c r="O478" s="492"/>
      <c r="P478" s="492"/>
      <c r="Q478" s="492"/>
      <c r="R478" s="492"/>
      <c r="S478" s="492"/>
      <c r="T478" s="492"/>
      <c r="U478" s="492"/>
      <c r="V478" s="534"/>
      <c r="W478" s="529"/>
      <c r="X478" s="529"/>
      <c r="Y478" s="529"/>
      <c r="Z478" s="529"/>
      <c r="AA478" s="533"/>
      <c r="AB478" s="529"/>
      <c r="AC478" s="538"/>
      <c r="AD478" s="538"/>
      <c r="AE478" s="529"/>
      <c r="AF478" s="529"/>
      <c r="AG478" s="529"/>
      <c r="AH478" s="529"/>
      <c r="AI478" s="529"/>
      <c r="AJ478" s="7"/>
      <c r="AK478" s="530"/>
      <c r="AL478" s="530"/>
      <c r="AM478" s="492"/>
      <c r="AN478" s="530"/>
      <c r="AO478" s="530"/>
      <c r="AP478" s="533"/>
      <c r="AQ478" s="533"/>
      <c r="AR478" s="533"/>
      <c r="AS478" s="533"/>
      <c r="AT478" s="533"/>
      <c r="AU478" s="537"/>
      <c r="AV478" s="532" t="str">
        <f t="shared" si="40"/>
        <v xml:space="preserve"> </v>
      </c>
      <c r="AW478" s="298">
        <f t="shared" si="41"/>
        <v>0</v>
      </c>
      <c r="AX478" s="533"/>
    </row>
    <row r="479" spans="1:52" ht="13">
      <c r="A479" s="53" t="s">
        <v>489</v>
      </c>
      <c r="B479" s="407" t="s">
        <v>514</v>
      </c>
      <c r="C479" s="407" t="str">
        <f t="shared" si="44"/>
        <v xml:space="preserve"> </v>
      </c>
      <c r="D479" s="527" t="s">
        <v>514</v>
      </c>
      <c r="E479" s="298">
        <v>0</v>
      </c>
      <c r="F479" s="528" t="str">
        <f t="shared" si="39"/>
        <v xml:space="preserve"> </v>
      </c>
      <c r="G479" s="534"/>
      <c r="H479" s="534"/>
      <c r="I479" s="534"/>
      <c r="J479" s="534"/>
      <c r="K479" s="534"/>
      <c r="L479" s="534"/>
      <c r="M479" s="534"/>
      <c r="N479" s="529"/>
      <c r="O479" s="534"/>
      <c r="P479" s="534"/>
      <c r="Q479" s="534"/>
      <c r="R479" s="534"/>
      <c r="S479" s="534"/>
      <c r="T479" s="534"/>
      <c r="U479" s="534"/>
      <c r="V479" s="534"/>
      <c r="W479" s="529"/>
      <c r="X479" s="529"/>
      <c r="Y479" s="529"/>
      <c r="Z479" s="529"/>
      <c r="AA479" s="533"/>
      <c r="AB479" s="529"/>
      <c r="AC479" s="538"/>
      <c r="AD479" s="538"/>
      <c r="AE479" s="529"/>
      <c r="AF479" s="529"/>
      <c r="AG479" s="529"/>
      <c r="AH479" s="529"/>
      <c r="AI479" s="529"/>
      <c r="AJ479" s="7"/>
      <c r="AK479" s="530"/>
      <c r="AL479" s="530"/>
      <c r="AM479" s="492"/>
      <c r="AN479" s="530"/>
      <c r="AO479" s="530"/>
      <c r="AP479" s="533"/>
      <c r="AQ479" s="533"/>
      <c r="AR479" s="533"/>
      <c r="AS479" s="533"/>
      <c r="AT479" s="533"/>
      <c r="AU479" s="537"/>
      <c r="AV479" s="532" t="str">
        <f t="shared" si="40"/>
        <v xml:space="preserve"> </v>
      </c>
      <c r="AW479" s="298">
        <f t="shared" si="41"/>
        <v>0</v>
      </c>
      <c r="AX479" s="533"/>
    </row>
    <row r="480" spans="1:52" ht="13">
      <c r="A480" s="525" t="s">
        <v>1119</v>
      </c>
      <c r="B480" s="407" t="s">
        <v>514</v>
      </c>
      <c r="C480" s="407" t="str">
        <f t="shared" si="44"/>
        <v xml:space="preserve"> </v>
      </c>
      <c r="D480" s="527" t="s">
        <v>514</v>
      </c>
      <c r="E480" s="298">
        <v>0</v>
      </c>
      <c r="F480" s="528" t="str">
        <f t="shared" si="39"/>
        <v xml:space="preserve"> </v>
      </c>
      <c r="G480" s="498"/>
      <c r="H480" s="498"/>
      <c r="I480" s="536"/>
      <c r="J480" s="498"/>
      <c r="K480" s="498"/>
      <c r="L480" s="498"/>
      <c r="M480" s="498"/>
      <c r="N480" s="529"/>
      <c r="O480" s="498"/>
      <c r="P480" s="498"/>
      <c r="Q480" s="498"/>
      <c r="R480" s="498"/>
      <c r="S480" s="498"/>
      <c r="T480" s="498"/>
      <c r="U480" s="498"/>
      <c r="V480" s="536"/>
      <c r="W480" s="498"/>
      <c r="X480" s="498"/>
      <c r="Y480" s="498"/>
      <c r="Z480" s="498"/>
      <c r="AA480" s="533"/>
      <c r="AB480" s="529"/>
      <c r="AC480" s="538"/>
      <c r="AD480" s="538"/>
      <c r="AE480" s="529"/>
      <c r="AF480" s="529"/>
      <c r="AG480" s="529"/>
      <c r="AH480" s="529"/>
      <c r="AI480" s="529"/>
      <c r="AJ480" s="7"/>
      <c r="AK480" s="530"/>
      <c r="AL480" s="530"/>
      <c r="AM480" s="492"/>
      <c r="AN480" s="530"/>
      <c r="AO480" s="530"/>
      <c r="AP480" s="533"/>
      <c r="AQ480" s="533"/>
      <c r="AR480" s="533"/>
      <c r="AS480" s="533"/>
      <c r="AT480" s="533"/>
      <c r="AU480" s="537"/>
      <c r="AV480" s="532" t="str">
        <f t="shared" si="40"/>
        <v xml:space="preserve"> </v>
      </c>
      <c r="AW480" s="298">
        <f t="shared" si="41"/>
        <v>0</v>
      </c>
      <c r="AX480" s="533"/>
    </row>
    <row r="481" spans="1:50" ht="13">
      <c r="A481" s="525" t="s">
        <v>898</v>
      </c>
      <c r="B481" s="407" t="s">
        <v>514</v>
      </c>
      <c r="C481" s="407" t="str">
        <f t="shared" si="44"/>
        <v xml:space="preserve"> </v>
      </c>
      <c r="D481" s="527" t="s">
        <v>514</v>
      </c>
      <c r="E481" s="298">
        <v>0</v>
      </c>
      <c r="F481" s="528" t="str">
        <f t="shared" si="39"/>
        <v xml:space="preserve"> </v>
      </c>
      <c r="G481" s="529"/>
      <c r="H481" s="529"/>
      <c r="I481" s="534"/>
      <c r="J481" s="529"/>
      <c r="K481" s="529"/>
      <c r="L481" s="529"/>
      <c r="M481" s="529"/>
      <c r="N481" s="529"/>
      <c r="O481" s="529"/>
      <c r="P481" s="529"/>
      <c r="Q481" s="529"/>
      <c r="R481" s="529"/>
      <c r="S481" s="529"/>
      <c r="T481" s="529"/>
      <c r="U481" s="529"/>
      <c r="V481" s="534"/>
      <c r="W481" s="529"/>
      <c r="X481" s="529"/>
      <c r="Y481" s="529"/>
      <c r="Z481" s="529"/>
      <c r="AA481" s="533"/>
      <c r="AB481" s="529"/>
      <c r="AC481" s="538"/>
      <c r="AD481" s="538"/>
      <c r="AE481" s="529"/>
      <c r="AF481" s="529"/>
      <c r="AG481" s="529"/>
      <c r="AH481" s="529"/>
      <c r="AI481" s="529"/>
      <c r="AJ481" s="7"/>
      <c r="AK481" s="530"/>
      <c r="AL481" s="530"/>
      <c r="AM481" s="492"/>
      <c r="AN481" s="530"/>
      <c r="AO481" s="530"/>
      <c r="AP481" s="533"/>
      <c r="AQ481" s="533"/>
      <c r="AR481" s="533"/>
      <c r="AS481" s="533"/>
      <c r="AT481" s="533"/>
      <c r="AU481" s="537"/>
      <c r="AV481" s="532" t="str">
        <f t="shared" si="40"/>
        <v xml:space="preserve"> </v>
      </c>
      <c r="AW481" s="298">
        <f t="shared" si="41"/>
        <v>0</v>
      </c>
      <c r="AX481" s="533"/>
    </row>
    <row r="482" spans="1:50" ht="13">
      <c r="A482" s="535" t="s">
        <v>1329</v>
      </c>
      <c r="B482" s="407">
        <v>5</v>
      </c>
      <c r="C482" s="407" t="str">
        <f t="shared" si="44"/>
        <v xml:space="preserve"> </v>
      </c>
      <c r="D482" s="527" t="s">
        <v>514</v>
      </c>
      <c r="E482" s="298">
        <v>0</v>
      </c>
      <c r="F482" s="528" t="str">
        <f t="shared" si="39"/>
        <v xml:space="preserve"> </v>
      </c>
      <c r="G482" s="529"/>
      <c r="H482" s="529"/>
      <c r="I482" s="529"/>
      <c r="J482" s="529"/>
      <c r="K482" s="529"/>
      <c r="L482" s="529"/>
      <c r="M482" s="529"/>
      <c r="N482" s="529"/>
      <c r="O482" s="529"/>
      <c r="P482" s="529"/>
      <c r="Q482" s="529"/>
      <c r="R482" s="529"/>
      <c r="S482" s="529"/>
      <c r="T482" s="529"/>
      <c r="U482" s="529"/>
      <c r="V482" s="529"/>
      <c r="W482" s="498"/>
      <c r="X482" s="498"/>
      <c r="Y482" s="498"/>
      <c r="Z482" s="498"/>
      <c r="AA482" s="498"/>
      <c r="AB482" s="498"/>
      <c r="AC482" s="498"/>
      <c r="AD482" s="498"/>
      <c r="AE482" s="498"/>
      <c r="AF482" s="498"/>
      <c r="AG482" s="498"/>
      <c r="AH482" s="498"/>
      <c r="AI482" s="498"/>
      <c r="AJ482" s="7"/>
      <c r="AK482" s="529"/>
      <c r="AL482" s="553"/>
      <c r="AM482" s="534"/>
      <c r="AN482" s="498"/>
      <c r="AO482" s="498"/>
      <c r="AP482" s="533"/>
      <c r="AQ482" s="533"/>
      <c r="AR482" s="533"/>
      <c r="AS482" s="530"/>
      <c r="AT482" s="530"/>
      <c r="AU482" s="537"/>
      <c r="AV482" s="532" t="str">
        <f t="shared" si="40"/>
        <v xml:space="preserve"> </v>
      </c>
      <c r="AW482" s="298">
        <f t="shared" si="41"/>
        <v>0</v>
      </c>
      <c r="AX482" s="533"/>
    </row>
    <row r="483" spans="1:50" ht="13">
      <c r="A483" s="525" t="s">
        <v>1071</v>
      </c>
      <c r="B483" s="407" t="s">
        <v>514</v>
      </c>
      <c r="C483" s="407" t="str">
        <f t="shared" si="44"/>
        <v xml:space="preserve"> </v>
      </c>
      <c r="D483" s="527" t="s">
        <v>514</v>
      </c>
      <c r="E483" s="298">
        <v>0</v>
      </c>
      <c r="F483" s="528" t="str">
        <f t="shared" si="39"/>
        <v xml:space="preserve"> </v>
      </c>
      <c r="G483" s="498"/>
      <c r="H483" s="498"/>
      <c r="I483" s="536"/>
      <c r="J483" s="498"/>
      <c r="K483" s="498"/>
      <c r="L483" s="498"/>
      <c r="M483" s="498"/>
      <c r="N483" s="529"/>
      <c r="O483" s="498"/>
      <c r="P483" s="498"/>
      <c r="Q483" s="498"/>
      <c r="R483" s="498"/>
      <c r="S483" s="498"/>
      <c r="T483" s="498"/>
      <c r="U483" s="498"/>
      <c r="V483" s="536"/>
      <c r="W483" s="498"/>
      <c r="X483" s="498"/>
      <c r="Y483" s="498"/>
      <c r="Z483" s="498"/>
      <c r="AA483" s="533"/>
      <c r="AB483" s="529"/>
      <c r="AC483" s="538"/>
      <c r="AD483" s="538"/>
      <c r="AE483" s="529"/>
      <c r="AF483" s="529"/>
      <c r="AG483" s="529"/>
      <c r="AH483" s="529"/>
      <c r="AI483" s="529"/>
      <c r="AJ483" s="7"/>
      <c r="AK483" s="530"/>
      <c r="AL483" s="530"/>
      <c r="AM483" s="492"/>
      <c r="AN483" s="530"/>
      <c r="AO483" s="530"/>
      <c r="AP483" s="533"/>
      <c r="AQ483" s="533"/>
      <c r="AR483" s="533"/>
      <c r="AS483" s="533"/>
      <c r="AT483" s="533"/>
      <c r="AU483" s="537"/>
      <c r="AV483" s="532" t="str">
        <f t="shared" si="40"/>
        <v xml:space="preserve"> </v>
      </c>
      <c r="AW483" s="298">
        <f t="shared" si="41"/>
        <v>0</v>
      </c>
      <c r="AX483" s="533"/>
    </row>
    <row r="484" spans="1:50" ht="13">
      <c r="A484" s="53" t="s">
        <v>435</v>
      </c>
      <c r="B484" s="407" t="s">
        <v>514</v>
      </c>
      <c r="C484" s="407" t="str">
        <f t="shared" si="44"/>
        <v xml:space="preserve"> </v>
      </c>
      <c r="D484" s="527" t="s">
        <v>514</v>
      </c>
      <c r="E484" s="298">
        <v>0</v>
      </c>
      <c r="F484" s="528" t="str">
        <f t="shared" si="39"/>
        <v xml:space="preserve"> </v>
      </c>
      <c r="G484" s="492"/>
      <c r="H484" s="492"/>
      <c r="I484" s="492"/>
      <c r="J484" s="492"/>
      <c r="K484" s="492"/>
      <c r="L484" s="492"/>
      <c r="M484" s="492"/>
      <c r="N484" s="529"/>
      <c r="O484" s="492"/>
      <c r="P484" s="492"/>
      <c r="Q484" s="492"/>
      <c r="R484" s="492"/>
      <c r="S484" s="492"/>
      <c r="T484" s="492"/>
      <c r="U484" s="492"/>
      <c r="V484" s="534"/>
      <c r="W484" s="529"/>
      <c r="X484" s="529"/>
      <c r="Y484" s="529"/>
      <c r="Z484" s="529"/>
      <c r="AA484" s="533"/>
      <c r="AB484" s="529"/>
      <c r="AC484" s="538"/>
      <c r="AD484" s="538"/>
      <c r="AE484" s="529"/>
      <c r="AF484" s="529"/>
      <c r="AG484" s="529"/>
      <c r="AH484" s="529"/>
      <c r="AI484" s="529"/>
      <c r="AJ484" s="7"/>
      <c r="AK484" s="530"/>
      <c r="AL484" s="530"/>
      <c r="AM484" s="492"/>
      <c r="AN484" s="530"/>
      <c r="AO484" s="530"/>
      <c r="AP484" s="533"/>
      <c r="AQ484" s="533"/>
      <c r="AR484" s="533"/>
      <c r="AS484" s="533"/>
      <c r="AT484" s="533"/>
      <c r="AU484" s="537"/>
      <c r="AV484" s="532" t="str">
        <f t="shared" si="40"/>
        <v xml:space="preserve"> </v>
      </c>
      <c r="AW484" s="298">
        <f t="shared" si="41"/>
        <v>0</v>
      </c>
      <c r="AX484" s="533"/>
    </row>
    <row r="485" spans="1:50" ht="13">
      <c r="A485" s="53" t="s">
        <v>620</v>
      </c>
      <c r="B485" s="407" t="s">
        <v>514</v>
      </c>
      <c r="C485" s="407" t="str">
        <f t="shared" si="44"/>
        <v xml:space="preserve"> </v>
      </c>
      <c r="D485" s="534" t="s">
        <v>514</v>
      </c>
      <c r="E485" s="298">
        <v>0</v>
      </c>
      <c r="F485" s="528" t="str">
        <f t="shared" si="39"/>
        <v xml:space="preserve"> </v>
      </c>
      <c r="G485" s="534"/>
      <c r="H485" s="534"/>
      <c r="I485" s="534"/>
      <c r="J485" s="534"/>
      <c r="K485" s="534"/>
      <c r="L485" s="534"/>
      <c r="M485" s="534"/>
      <c r="N485" s="529"/>
      <c r="O485" s="534"/>
      <c r="P485" s="534"/>
      <c r="Q485" s="534"/>
      <c r="R485" s="534"/>
      <c r="S485" s="534"/>
      <c r="T485" s="534"/>
      <c r="U485" s="534"/>
      <c r="V485" s="534"/>
      <c r="W485" s="529"/>
      <c r="X485" s="529"/>
      <c r="Y485" s="529"/>
      <c r="Z485" s="529"/>
      <c r="AA485" s="533"/>
      <c r="AB485" s="529"/>
      <c r="AC485" s="538"/>
      <c r="AD485" s="538"/>
      <c r="AE485" s="529"/>
      <c r="AF485" s="529"/>
      <c r="AG485" s="529"/>
      <c r="AH485" s="529"/>
      <c r="AI485" s="529"/>
      <c r="AJ485" s="7"/>
      <c r="AK485" s="530"/>
      <c r="AL485" s="530"/>
      <c r="AM485" s="492"/>
      <c r="AN485" s="530"/>
      <c r="AO485" s="530"/>
      <c r="AP485" s="533"/>
      <c r="AQ485" s="533"/>
      <c r="AR485" s="533"/>
      <c r="AS485" s="533"/>
      <c r="AT485" s="533"/>
      <c r="AU485" s="537"/>
      <c r="AV485" s="532" t="str">
        <f t="shared" si="40"/>
        <v xml:space="preserve"> </v>
      </c>
      <c r="AW485" s="298">
        <f t="shared" si="41"/>
        <v>0</v>
      </c>
      <c r="AX485" s="533"/>
    </row>
    <row r="486" spans="1:50" ht="13">
      <c r="A486" s="53" t="s">
        <v>217</v>
      </c>
      <c r="B486" s="407" t="s">
        <v>514</v>
      </c>
      <c r="C486" s="407" t="str">
        <f t="shared" si="44"/>
        <v xml:space="preserve"> </v>
      </c>
      <c r="D486" s="527" t="s">
        <v>514</v>
      </c>
      <c r="E486" s="298">
        <v>0</v>
      </c>
      <c r="F486" s="528" t="str">
        <f t="shared" si="39"/>
        <v xml:space="preserve"> </v>
      </c>
      <c r="G486" s="492"/>
      <c r="H486" s="492"/>
      <c r="I486" s="492"/>
      <c r="J486" s="492"/>
      <c r="K486" s="492"/>
      <c r="L486" s="492"/>
      <c r="M486" s="492"/>
      <c r="N486" s="529"/>
      <c r="O486" s="492"/>
      <c r="P486" s="492"/>
      <c r="Q486" s="492"/>
      <c r="R486" s="492"/>
      <c r="S486" s="492"/>
      <c r="T486" s="492"/>
      <c r="U486" s="492"/>
      <c r="V486" s="492"/>
      <c r="W486" s="530"/>
      <c r="X486" s="530"/>
      <c r="Y486" s="530"/>
      <c r="Z486" s="530"/>
      <c r="AA486" s="533"/>
      <c r="AB486" s="529"/>
      <c r="AC486" s="538"/>
      <c r="AD486" s="538"/>
      <c r="AE486" s="529"/>
      <c r="AF486" s="529"/>
      <c r="AG486" s="529"/>
      <c r="AH486" s="529"/>
      <c r="AI486" s="529"/>
      <c r="AJ486" s="7"/>
      <c r="AK486" s="530"/>
      <c r="AL486" s="530"/>
      <c r="AM486" s="492"/>
      <c r="AN486" s="530"/>
      <c r="AO486" s="530"/>
      <c r="AP486" s="533"/>
      <c r="AQ486" s="533"/>
      <c r="AR486" s="533"/>
      <c r="AS486" s="533"/>
      <c r="AT486" s="533"/>
      <c r="AU486" s="537"/>
      <c r="AV486" s="532" t="str">
        <f t="shared" si="40"/>
        <v xml:space="preserve"> </v>
      </c>
      <c r="AW486" s="298">
        <f t="shared" si="41"/>
        <v>0</v>
      </c>
      <c r="AX486" s="533"/>
    </row>
    <row r="487" spans="1:50" ht="13">
      <c r="A487" s="535" t="s">
        <v>1228</v>
      </c>
      <c r="B487" s="407" t="s">
        <v>514</v>
      </c>
      <c r="C487" s="407" t="str">
        <f t="shared" si="44"/>
        <v xml:space="preserve"> </v>
      </c>
      <c r="D487" s="527" t="s">
        <v>514</v>
      </c>
      <c r="E487" s="298">
        <v>0</v>
      </c>
      <c r="F487" s="528" t="str">
        <f t="shared" si="39"/>
        <v xml:space="preserve"> </v>
      </c>
      <c r="G487" s="534"/>
      <c r="H487" s="534"/>
      <c r="I487" s="492"/>
      <c r="J487" s="534"/>
      <c r="K487" s="534"/>
      <c r="L487" s="534"/>
      <c r="M487" s="534"/>
      <c r="N487" s="529"/>
      <c r="O487" s="534"/>
      <c r="P487" s="534"/>
      <c r="Q487" s="534"/>
      <c r="R487" s="534"/>
      <c r="S487" s="534"/>
      <c r="T487" s="534"/>
      <c r="U487" s="534"/>
      <c r="V487" s="534"/>
      <c r="W487" s="529"/>
      <c r="X487" s="529"/>
      <c r="Y487" s="529"/>
      <c r="Z487" s="529"/>
      <c r="AA487" s="529"/>
      <c r="AB487" s="529"/>
      <c r="AC487" s="538"/>
      <c r="AD487" s="538"/>
      <c r="AE487" s="529"/>
      <c r="AF487" s="529"/>
      <c r="AG487" s="529"/>
      <c r="AH487" s="529"/>
      <c r="AI487" s="529"/>
      <c r="AJ487" s="7"/>
      <c r="AK487" s="530"/>
      <c r="AL487" s="530"/>
      <c r="AM487" s="492"/>
      <c r="AN487" s="530"/>
      <c r="AO487" s="530"/>
      <c r="AP487" s="533"/>
      <c r="AQ487" s="533"/>
      <c r="AR487" s="533"/>
      <c r="AS487" s="533"/>
      <c r="AT487" s="533"/>
      <c r="AU487" s="537"/>
      <c r="AV487" s="532" t="str">
        <f t="shared" si="40"/>
        <v xml:space="preserve"> </v>
      </c>
      <c r="AW487" s="298">
        <f t="shared" si="41"/>
        <v>0</v>
      </c>
      <c r="AX487" s="533"/>
    </row>
    <row r="488" spans="1:50" ht="13">
      <c r="A488" s="525" t="s">
        <v>1072</v>
      </c>
      <c r="B488" s="407" t="s">
        <v>514</v>
      </c>
      <c r="C488" s="407" t="str">
        <f t="shared" si="44"/>
        <v xml:space="preserve"> </v>
      </c>
      <c r="D488" s="527" t="s">
        <v>514</v>
      </c>
      <c r="E488" s="298">
        <v>0</v>
      </c>
      <c r="F488" s="528" t="str">
        <f t="shared" si="39"/>
        <v xml:space="preserve"> </v>
      </c>
      <c r="G488" s="498"/>
      <c r="H488" s="498"/>
      <c r="I488" s="536"/>
      <c r="J488" s="498"/>
      <c r="K488" s="498"/>
      <c r="L488" s="498"/>
      <c r="M488" s="498"/>
      <c r="N488" s="529"/>
      <c r="O488" s="498"/>
      <c r="P488" s="498"/>
      <c r="Q488" s="498"/>
      <c r="R488" s="498"/>
      <c r="S488" s="498"/>
      <c r="T488" s="498"/>
      <c r="U488" s="498"/>
      <c r="V488" s="536"/>
      <c r="W488" s="498"/>
      <c r="X488" s="498"/>
      <c r="Y488" s="498"/>
      <c r="Z488" s="498"/>
      <c r="AA488" s="533"/>
      <c r="AB488" s="529"/>
      <c r="AC488" s="538"/>
      <c r="AD488" s="538"/>
      <c r="AE488" s="529"/>
      <c r="AF488" s="529"/>
      <c r="AG488" s="529"/>
      <c r="AH488" s="529"/>
      <c r="AI488" s="529"/>
      <c r="AJ488" s="7"/>
      <c r="AK488" s="530"/>
      <c r="AL488" s="530"/>
      <c r="AM488" s="492"/>
      <c r="AN488" s="530"/>
      <c r="AO488" s="530"/>
      <c r="AP488" s="533"/>
      <c r="AQ488" s="533"/>
      <c r="AR488" s="533"/>
      <c r="AS488" s="533"/>
      <c r="AT488" s="533"/>
      <c r="AU488" s="537"/>
      <c r="AV488" s="532" t="str">
        <f t="shared" si="40"/>
        <v xml:space="preserve"> </v>
      </c>
      <c r="AW488" s="298">
        <f t="shared" si="41"/>
        <v>0</v>
      </c>
      <c r="AX488" s="533"/>
    </row>
    <row r="489" spans="1:50" ht="13">
      <c r="A489" s="525" t="s">
        <v>1175</v>
      </c>
      <c r="B489" s="407" t="s">
        <v>514</v>
      </c>
      <c r="C489" s="407" t="str">
        <f t="shared" si="44"/>
        <v xml:space="preserve"> </v>
      </c>
      <c r="D489" s="527" t="s">
        <v>514</v>
      </c>
      <c r="E489" s="298">
        <v>0</v>
      </c>
      <c r="F489" s="528" t="str">
        <f t="shared" si="39"/>
        <v xml:space="preserve"> </v>
      </c>
      <c r="G489" s="498"/>
      <c r="H489" s="498"/>
      <c r="I489" s="536"/>
      <c r="J489" s="498"/>
      <c r="K489" s="498"/>
      <c r="L489" s="498"/>
      <c r="M489" s="498"/>
      <c r="N489" s="529"/>
      <c r="O489" s="498"/>
      <c r="P489" s="498"/>
      <c r="Q489" s="498"/>
      <c r="R489" s="498"/>
      <c r="S489" s="498"/>
      <c r="T489" s="498"/>
      <c r="U489" s="498"/>
      <c r="V489" s="536"/>
      <c r="W489" s="498"/>
      <c r="X489" s="498"/>
      <c r="Y489" s="498"/>
      <c r="Z489" s="498"/>
      <c r="AA489" s="533"/>
      <c r="AB489" s="529"/>
      <c r="AC489" s="538"/>
      <c r="AD489" s="538"/>
      <c r="AE489" s="529"/>
      <c r="AF489" s="529"/>
      <c r="AG489" s="529"/>
      <c r="AH489" s="529"/>
      <c r="AI489" s="529"/>
      <c r="AJ489" s="7"/>
      <c r="AK489" s="530"/>
      <c r="AL489" s="530"/>
      <c r="AM489" s="492"/>
      <c r="AN489" s="530"/>
      <c r="AO489" s="530"/>
      <c r="AP489" s="533"/>
      <c r="AQ489" s="533"/>
      <c r="AR489" s="533"/>
      <c r="AS489" s="533"/>
      <c r="AT489" s="533"/>
      <c r="AU489" s="537"/>
      <c r="AV489" s="532" t="str">
        <f t="shared" si="40"/>
        <v xml:space="preserve"> </v>
      </c>
      <c r="AW489" s="298">
        <f t="shared" si="41"/>
        <v>0</v>
      </c>
      <c r="AX489" s="533"/>
    </row>
    <row r="490" spans="1:50" ht="13">
      <c r="A490" s="53" t="s">
        <v>928</v>
      </c>
      <c r="B490" s="407">
        <v>12</v>
      </c>
      <c r="C490" s="407" t="str">
        <f t="shared" si="44"/>
        <v xml:space="preserve"> </v>
      </c>
      <c r="D490" s="527" t="s">
        <v>514</v>
      </c>
      <c r="E490" s="298">
        <v>0</v>
      </c>
      <c r="F490" s="528" t="str">
        <f t="shared" si="39"/>
        <v xml:space="preserve"> </v>
      </c>
      <c r="G490" s="529"/>
      <c r="H490" s="529"/>
      <c r="I490" s="529"/>
      <c r="J490" s="529"/>
      <c r="K490" s="529"/>
      <c r="L490" s="529"/>
      <c r="M490" s="529"/>
      <c r="N490" s="529"/>
      <c r="O490" s="529"/>
      <c r="P490" s="529"/>
      <c r="Q490" s="529"/>
      <c r="R490" s="529"/>
      <c r="S490" s="529"/>
      <c r="T490" s="529"/>
      <c r="U490" s="529"/>
      <c r="V490" s="529"/>
      <c r="W490" s="530"/>
      <c r="X490" s="530"/>
      <c r="Y490" s="530"/>
      <c r="Z490" s="530"/>
      <c r="AA490" s="533"/>
      <c r="AB490" s="529"/>
      <c r="AC490" s="538"/>
      <c r="AD490" s="538"/>
      <c r="AE490" s="529"/>
      <c r="AF490" s="529"/>
      <c r="AG490" s="529"/>
      <c r="AH490" s="529"/>
      <c r="AI490" s="529"/>
      <c r="AJ490" s="7"/>
      <c r="AK490" s="530"/>
      <c r="AL490" s="530"/>
      <c r="AM490" s="492"/>
      <c r="AN490" s="530"/>
      <c r="AO490" s="530"/>
      <c r="AP490" s="533"/>
      <c r="AQ490" s="533"/>
      <c r="AR490" s="533"/>
      <c r="AS490" s="530"/>
      <c r="AT490" s="530"/>
      <c r="AU490" s="537"/>
      <c r="AV490" s="532" t="str">
        <f t="shared" si="40"/>
        <v xml:space="preserve"> </v>
      </c>
      <c r="AW490" s="298">
        <f t="shared" si="41"/>
        <v>0</v>
      </c>
      <c r="AX490" s="533"/>
    </row>
    <row r="491" spans="1:50" ht="13">
      <c r="A491" s="525" t="s">
        <v>927</v>
      </c>
      <c r="B491" s="407">
        <v>7</v>
      </c>
      <c r="C491" s="407">
        <v>7</v>
      </c>
      <c r="D491" s="527" t="s">
        <v>514</v>
      </c>
      <c r="E491" s="298">
        <v>0</v>
      </c>
      <c r="F491" s="528" t="str">
        <f t="shared" si="39"/>
        <v xml:space="preserve"> </v>
      </c>
      <c r="G491" s="529"/>
      <c r="H491" s="529"/>
      <c r="I491" s="529"/>
      <c r="J491" s="529"/>
      <c r="K491" s="529"/>
      <c r="L491" s="529"/>
      <c r="M491" s="529"/>
      <c r="N491" s="529"/>
      <c r="O491" s="529"/>
      <c r="P491" s="529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  <c r="AA491" s="538"/>
      <c r="AB491" s="529"/>
      <c r="AC491" s="538"/>
      <c r="AD491" s="538"/>
      <c r="AE491" s="529"/>
      <c r="AF491" s="529"/>
      <c r="AG491" s="529"/>
      <c r="AH491" s="529"/>
      <c r="AI491" s="529"/>
      <c r="AJ491" s="7"/>
      <c r="AK491" s="530"/>
      <c r="AL491" s="530"/>
      <c r="AM491" s="492"/>
      <c r="AN491" s="529"/>
      <c r="AO491" s="529"/>
      <c r="AP491" s="533"/>
      <c r="AQ491" s="533"/>
      <c r="AR491" s="533"/>
      <c r="AS491" s="530"/>
      <c r="AT491" s="530"/>
      <c r="AU491" s="537"/>
      <c r="AV491" s="532" t="str">
        <f t="shared" si="40"/>
        <v xml:space="preserve"> </v>
      </c>
      <c r="AW491" s="298">
        <f t="shared" si="41"/>
        <v>0</v>
      </c>
      <c r="AX491" s="533"/>
    </row>
    <row r="492" spans="1:50" ht="13">
      <c r="A492" s="525" t="s">
        <v>926</v>
      </c>
      <c r="B492" s="407">
        <v>9</v>
      </c>
      <c r="C492" s="407" t="str">
        <f t="shared" ref="C492:C518" si="45">IFERROR(MINUTE(C$5)-MINUTE(D492)," ")</f>
        <v xml:space="preserve"> </v>
      </c>
      <c r="D492" s="527" t="s">
        <v>514</v>
      </c>
      <c r="E492" s="298">
        <v>0</v>
      </c>
      <c r="F492" s="528" t="str">
        <f t="shared" si="39"/>
        <v xml:space="preserve"> </v>
      </c>
      <c r="G492" s="529"/>
      <c r="H492" s="529"/>
      <c r="I492" s="529"/>
      <c r="J492" s="529"/>
      <c r="K492" s="529"/>
      <c r="L492" s="529"/>
      <c r="M492" s="529"/>
      <c r="N492" s="529"/>
      <c r="O492" s="529"/>
      <c r="P492" s="529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  <c r="AA492" s="533"/>
      <c r="AB492" s="529"/>
      <c r="AC492" s="538"/>
      <c r="AD492" s="538"/>
      <c r="AE492" s="529"/>
      <c r="AF492" s="529"/>
      <c r="AG492" s="529"/>
      <c r="AH492" s="529"/>
      <c r="AI492" s="529"/>
      <c r="AJ492" s="7"/>
      <c r="AK492" s="530"/>
      <c r="AL492" s="530"/>
      <c r="AM492" s="492"/>
      <c r="AN492" s="530"/>
      <c r="AO492" s="530"/>
      <c r="AP492" s="538"/>
      <c r="AQ492" s="538"/>
      <c r="AR492" s="538"/>
      <c r="AS492" s="530"/>
      <c r="AT492" s="530"/>
      <c r="AU492" s="537"/>
      <c r="AV492" s="532" t="str">
        <f t="shared" si="40"/>
        <v xml:space="preserve"> </v>
      </c>
      <c r="AW492" s="298">
        <f t="shared" si="41"/>
        <v>0</v>
      </c>
      <c r="AX492" s="533"/>
    </row>
    <row r="493" spans="1:50" ht="13">
      <c r="A493" s="53" t="s">
        <v>87</v>
      </c>
      <c r="B493" s="407" t="s">
        <v>514</v>
      </c>
      <c r="C493" s="407" t="str">
        <f t="shared" si="45"/>
        <v xml:space="preserve"> </v>
      </c>
      <c r="D493" s="527" t="s">
        <v>514</v>
      </c>
      <c r="E493" s="298">
        <v>0</v>
      </c>
      <c r="F493" s="528" t="str">
        <f t="shared" si="39"/>
        <v xml:space="preserve"> </v>
      </c>
      <c r="G493" s="534"/>
      <c r="H493" s="534"/>
      <c r="I493" s="492"/>
      <c r="J493" s="492"/>
      <c r="K493" s="492"/>
      <c r="L493" s="492"/>
      <c r="M493" s="492"/>
      <c r="N493" s="529"/>
      <c r="O493" s="492"/>
      <c r="P493" s="492"/>
      <c r="Q493" s="492"/>
      <c r="R493" s="492"/>
      <c r="S493" s="492"/>
      <c r="T493" s="492"/>
      <c r="U493" s="492"/>
      <c r="V493" s="534"/>
      <c r="W493" s="529"/>
      <c r="X493" s="529"/>
      <c r="Y493" s="529"/>
      <c r="Z493" s="529"/>
      <c r="AA493" s="533"/>
      <c r="AB493" s="529"/>
      <c r="AC493" s="538"/>
      <c r="AD493" s="538"/>
      <c r="AE493" s="529"/>
      <c r="AF493" s="529"/>
      <c r="AG493" s="529"/>
      <c r="AH493" s="529"/>
      <c r="AI493" s="529"/>
      <c r="AJ493" s="7"/>
      <c r="AK493" s="530"/>
      <c r="AL493" s="530"/>
      <c r="AM493" s="492"/>
      <c r="AN493" s="530"/>
      <c r="AO493" s="530"/>
      <c r="AP493" s="538"/>
      <c r="AQ493" s="538"/>
      <c r="AR493" s="538"/>
      <c r="AS493" s="538"/>
      <c r="AT493" s="538"/>
      <c r="AU493" s="537"/>
      <c r="AV493" s="532" t="str">
        <f t="shared" si="40"/>
        <v xml:space="preserve"> </v>
      </c>
      <c r="AW493" s="298">
        <f t="shared" si="41"/>
        <v>0</v>
      </c>
      <c r="AX493" s="533"/>
    </row>
    <row r="494" spans="1:50" ht="13">
      <c r="A494" s="53" t="s">
        <v>221</v>
      </c>
      <c r="B494" s="407" t="s">
        <v>514</v>
      </c>
      <c r="C494" s="407" t="str">
        <f t="shared" si="45"/>
        <v xml:space="preserve"> </v>
      </c>
      <c r="D494" s="527" t="s">
        <v>514</v>
      </c>
      <c r="E494" s="298">
        <v>0</v>
      </c>
      <c r="F494" s="528" t="str">
        <f t="shared" si="39"/>
        <v xml:space="preserve"> </v>
      </c>
      <c r="G494" s="492"/>
      <c r="H494" s="492"/>
      <c r="I494" s="492"/>
      <c r="J494" s="492"/>
      <c r="K494" s="492"/>
      <c r="L494" s="492"/>
      <c r="M494" s="492"/>
      <c r="N494" s="529"/>
      <c r="O494" s="492"/>
      <c r="P494" s="492"/>
      <c r="Q494" s="492"/>
      <c r="R494" s="492"/>
      <c r="S494" s="492"/>
      <c r="T494" s="492"/>
      <c r="U494" s="492"/>
      <c r="V494" s="492"/>
      <c r="W494" s="530"/>
      <c r="X494" s="530"/>
      <c r="Y494" s="530"/>
      <c r="Z494" s="530"/>
      <c r="AA494" s="533"/>
      <c r="AB494" s="529"/>
      <c r="AC494" s="538"/>
      <c r="AD494" s="538"/>
      <c r="AE494" s="529"/>
      <c r="AF494" s="529"/>
      <c r="AG494" s="529"/>
      <c r="AH494" s="529"/>
      <c r="AI494" s="529"/>
      <c r="AJ494" s="7"/>
      <c r="AK494" s="530"/>
      <c r="AL494" s="530"/>
      <c r="AM494" s="492"/>
      <c r="AN494" s="530"/>
      <c r="AO494" s="530"/>
      <c r="AP494" s="538"/>
      <c r="AQ494" s="538"/>
      <c r="AR494" s="538"/>
      <c r="AS494" s="538"/>
      <c r="AT494" s="538"/>
      <c r="AU494" s="544"/>
      <c r="AV494" s="532" t="str">
        <f t="shared" si="40"/>
        <v xml:space="preserve"> </v>
      </c>
      <c r="AW494" s="298">
        <f t="shared" si="41"/>
        <v>0</v>
      </c>
      <c r="AX494" s="533"/>
    </row>
    <row r="495" spans="1:50" ht="13">
      <c r="A495" s="525" t="s">
        <v>1176</v>
      </c>
      <c r="B495" s="407">
        <v>3</v>
      </c>
      <c r="C495" s="407" t="str">
        <f t="shared" si="45"/>
        <v xml:space="preserve"> </v>
      </c>
      <c r="D495" s="527" t="s">
        <v>514</v>
      </c>
      <c r="E495" s="298">
        <v>0</v>
      </c>
      <c r="F495" s="528" t="str">
        <f t="shared" si="39"/>
        <v xml:space="preserve"> </v>
      </c>
      <c r="G495" s="529"/>
      <c r="H495" s="529"/>
      <c r="I495" s="529"/>
      <c r="J495" s="529"/>
      <c r="K495" s="529"/>
      <c r="L495" s="529"/>
      <c r="M495" s="529"/>
      <c r="N495" s="529"/>
      <c r="O495" s="529"/>
      <c r="P495" s="529"/>
      <c r="Q495" s="529"/>
      <c r="R495" s="529"/>
      <c r="S495" s="529"/>
      <c r="T495" s="529"/>
      <c r="U495" s="529"/>
      <c r="V495" s="529"/>
      <c r="W495" s="534"/>
      <c r="X495" s="534"/>
      <c r="Y495" s="534"/>
      <c r="Z495" s="534"/>
      <c r="AA495" s="533"/>
      <c r="AB495" s="529"/>
      <c r="AC495" s="538"/>
      <c r="AD495" s="538"/>
      <c r="AE495" s="529"/>
      <c r="AF495" s="529"/>
      <c r="AG495" s="529"/>
      <c r="AH495" s="529"/>
      <c r="AI495" s="529"/>
      <c r="AJ495" s="7"/>
      <c r="AK495" s="530"/>
      <c r="AL495" s="533"/>
      <c r="AM495" s="492"/>
      <c r="AN495" s="530"/>
      <c r="AO495" s="530"/>
      <c r="AP495" s="538"/>
      <c r="AQ495" s="538"/>
      <c r="AR495" s="538"/>
      <c r="AS495" s="530"/>
      <c r="AT495" s="530"/>
      <c r="AU495" s="554"/>
      <c r="AV495" s="532" t="str">
        <f t="shared" si="40"/>
        <v xml:space="preserve"> </v>
      </c>
      <c r="AW495" s="298">
        <f t="shared" si="41"/>
        <v>0</v>
      </c>
      <c r="AX495" s="533"/>
    </row>
    <row r="496" spans="1:50" ht="13">
      <c r="A496" s="525" t="s">
        <v>1178</v>
      </c>
      <c r="B496" s="407" t="s">
        <v>514</v>
      </c>
      <c r="C496" s="407" t="str">
        <f t="shared" si="45"/>
        <v xml:space="preserve"> </v>
      </c>
      <c r="D496" s="527" t="s">
        <v>514</v>
      </c>
      <c r="E496" s="298">
        <v>0</v>
      </c>
      <c r="F496" s="528" t="str">
        <f t="shared" ref="F496:F533" si="46">IFERROR(AVERAGEA(G496:AT496), " ")</f>
        <v xml:space="preserve"> </v>
      </c>
      <c r="G496" s="492"/>
      <c r="H496" s="492"/>
      <c r="I496" s="492"/>
      <c r="J496" s="492"/>
      <c r="K496" s="492"/>
      <c r="L496" s="492"/>
      <c r="M496" s="492"/>
      <c r="N496" s="529"/>
      <c r="O496" s="492"/>
      <c r="P496" s="492"/>
      <c r="Q496" s="492"/>
      <c r="R496" s="492"/>
      <c r="S496" s="492"/>
      <c r="T496" s="492"/>
      <c r="U496" s="492"/>
      <c r="V496" s="492"/>
      <c r="W496" s="530"/>
      <c r="X496" s="530"/>
      <c r="Y496" s="530"/>
      <c r="Z496" s="530"/>
      <c r="AA496" s="533"/>
      <c r="AB496" s="529"/>
      <c r="AC496" s="538"/>
      <c r="AD496" s="538"/>
      <c r="AE496" s="529"/>
      <c r="AF496" s="529"/>
      <c r="AG496" s="529"/>
      <c r="AH496" s="529"/>
      <c r="AI496" s="529"/>
      <c r="AJ496" s="7"/>
      <c r="AK496" s="530"/>
      <c r="AL496" s="533"/>
      <c r="AM496" s="492"/>
      <c r="AN496" s="530"/>
      <c r="AO496" s="530"/>
      <c r="AP496" s="533"/>
      <c r="AQ496" s="533"/>
      <c r="AR496" s="533"/>
      <c r="AS496" s="533"/>
      <c r="AT496" s="533"/>
      <c r="AU496" s="537"/>
      <c r="AV496" s="532" t="str">
        <f t="shared" ref="AV496:AV533" si="47">IF(MIN(G496:AT496)=0," ",MIN(G496:AT496))</f>
        <v xml:space="preserve"> </v>
      </c>
      <c r="AW496" s="298">
        <f t="shared" ref="AW496:AW533" si="48">COUNTA(G496:AT496)</f>
        <v>0</v>
      </c>
      <c r="AX496" s="533"/>
    </row>
    <row r="497" spans="1:50" ht="13">
      <c r="A497" s="525" t="s">
        <v>1177</v>
      </c>
      <c r="B497" s="407" t="s">
        <v>514</v>
      </c>
      <c r="C497" s="407" t="str">
        <f t="shared" si="45"/>
        <v xml:space="preserve"> </v>
      </c>
      <c r="D497" s="527" t="s">
        <v>514</v>
      </c>
      <c r="E497" s="298">
        <v>0</v>
      </c>
      <c r="F497" s="528" t="str">
        <f t="shared" si="46"/>
        <v xml:space="preserve"> </v>
      </c>
      <c r="G497" s="492"/>
      <c r="H497" s="492"/>
      <c r="I497" s="492"/>
      <c r="J497" s="492"/>
      <c r="K497" s="492"/>
      <c r="L497" s="492"/>
      <c r="M497" s="492"/>
      <c r="N497" s="529"/>
      <c r="O497" s="492"/>
      <c r="P497" s="492"/>
      <c r="Q497" s="492"/>
      <c r="R497" s="492"/>
      <c r="S497" s="492"/>
      <c r="T497" s="492"/>
      <c r="U497" s="492"/>
      <c r="V497" s="492"/>
      <c r="W497" s="530"/>
      <c r="X497" s="530"/>
      <c r="Y497" s="530"/>
      <c r="Z497" s="530"/>
      <c r="AA497" s="533"/>
      <c r="AB497" s="530"/>
      <c r="AC497" s="538"/>
      <c r="AD497" s="538"/>
      <c r="AE497" s="529"/>
      <c r="AF497" s="529"/>
      <c r="AG497" s="529"/>
      <c r="AH497" s="529"/>
      <c r="AI497" s="529"/>
      <c r="AJ497" s="7"/>
      <c r="AK497" s="530"/>
      <c r="AL497" s="533"/>
      <c r="AM497" s="492"/>
      <c r="AN497" s="530"/>
      <c r="AO497" s="530"/>
      <c r="AP497" s="533"/>
      <c r="AQ497" s="533"/>
      <c r="AR497" s="533"/>
      <c r="AS497" s="533"/>
      <c r="AT497" s="533"/>
      <c r="AU497" s="537"/>
      <c r="AV497" s="532" t="str">
        <f t="shared" si="47"/>
        <v xml:space="preserve"> </v>
      </c>
      <c r="AW497" s="298">
        <f t="shared" si="48"/>
        <v>0</v>
      </c>
      <c r="AX497" s="533"/>
    </row>
    <row r="498" spans="1:50" ht="13">
      <c r="A498" s="525" t="s">
        <v>596</v>
      </c>
      <c r="B498" s="407" t="s">
        <v>514</v>
      </c>
      <c r="C498" s="407" t="str">
        <f t="shared" si="45"/>
        <v xml:space="preserve"> </v>
      </c>
      <c r="D498" s="527" t="s">
        <v>514</v>
      </c>
      <c r="E498" s="298">
        <v>0</v>
      </c>
      <c r="F498" s="528" t="str">
        <f t="shared" si="46"/>
        <v xml:space="preserve"> </v>
      </c>
      <c r="G498" s="534"/>
      <c r="H498" s="534"/>
      <c r="I498" s="534"/>
      <c r="J498" s="534"/>
      <c r="K498" s="534"/>
      <c r="L498" s="534"/>
      <c r="M498" s="534"/>
      <c r="N498" s="529"/>
      <c r="O498" s="534"/>
      <c r="P498" s="534"/>
      <c r="Q498" s="534"/>
      <c r="R498" s="534"/>
      <c r="S498" s="534"/>
      <c r="T498" s="534"/>
      <c r="U498" s="534"/>
      <c r="V498" s="492"/>
      <c r="W498" s="530"/>
      <c r="X498" s="530"/>
      <c r="Y498" s="530"/>
      <c r="Z498" s="530"/>
      <c r="AA498" s="533"/>
      <c r="AB498" s="530"/>
      <c r="AC498" s="538"/>
      <c r="AD498" s="538"/>
      <c r="AE498" s="529"/>
      <c r="AF498" s="529"/>
      <c r="AG498" s="529"/>
      <c r="AH498" s="529"/>
      <c r="AI498" s="529"/>
      <c r="AJ498" s="7"/>
      <c r="AK498" s="530"/>
      <c r="AL498" s="533"/>
      <c r="AM498" s="492"/>
      <c r="AN498" s="530"/>
      <c r="AO498" s="530"/>
      <c r="AP498" s="533"/>
      <c r="AQ498" s="533"/>
      <c r="AR498" s="533"/>
      <c r="AS498" s="533"/>
      <c r="AT498" s="533"/>
      <c r="AU498" s="544"/>
      <c r="AV498" s="532" t="str">
        <f t="shared" si="47"/>
        <v xml:space="preserve"> </v>
      </c>
      <c r="AW498" s="298">
        <f t="shared" si="48"/>
        <v>0</v>
      </c>
      <c r="AX498" s="533"/>
    </row>
    <row r="499" spans="1:50" ht="13">
      <c r="A499" s="525" t="s">
        <v>1076</v>
      </c>
      <c r="B499" s="407" t="s">
        <v>514</v>
      </c>
      <c r="C499" s="407" t="str">
        <f t="shared" si="45"/>
        <v xml:space="preserve"> </v>
      </c>
      <c r="D499" s="527" t="s">
        <v>514</v>
      </c>
      <c r="E499" s="298">
        <v>0</v>
      </c>
      <c r="F499" s="528" t="str">
        <f t="shared" si="46"/>
        <v xml:space="preserve"> </v>
      </c>
      <c r="G499" s="498"/>
      <c r="H499" s="498"/>
      <c r="I499" s="536"/>
      <c r="J499" s="498"/>
      <c r="K499" s="498"/>
      <c r="L499" s="498"/>
      <c r="M499" s="498"/>
      <c r="N499" s="529"/>
      <c r="O499" s="498"/>
      <c r="P499" s="498"/>
      <c r="Q499" s="498"/>
      <c r="R499" s="498"/>
      <c r="S499" s="498"/>
      <c r="T499" s="498"/>
      <c r="U499" s="498"/>
      <c r="V499" s="536"/>
      <c r="W499" s="498"/>
      <c r="X499" s="498"/>
      <c r="Y499" s="498"/>
      <c r="Z499" s="498"/>
      <c r="AA499" s="533"/>
      <c r="AB499" s="530"/>
      <c r="AC499" s="538"/>
      <c r="AD499" s="538"/>
      <c r="AE499" s="529"/>
      <c r="AF499" s="529"/>
      <c r="AG499" s="529"/>
      <c r="AH499" s="529"/>
      <c r="AI499" s="529"/>
      <c r="AJ499" s="7"/>
      <c r="AK499" s="530"/>
      <c r="AL499" s="533"/>
      <c r="AM499" s="492"/>
      <c r="AN499" s="530"/>
      <c r="AO499" s="530"/>
      <c r="AP499" s="533"/>
      <c r="AQ499" s="533"/>
      <c r="AR499" s="533"/>
      <c r="AS499" s="533"/>
      <c r="AT499" s="533"/>
      <c r="AU499" s="537"/>
      <c r="AV499" s="532" t="str">
        <f t="shared" si="47"/>
        <v xml:space="preserve"> </v>
      </c>
      <c r="AW499" s="298">
        <f t="shared" si="48"/>
        <v>0</v>
      </c>
      <c r="AX499" s="533"/>
    </row>
    <row r="500" spans="1:50" ht="13">
      <c r="A500" s="546" t="s">
        <v>925</v>
      </c>
      <c r="B500" s="407" t="s">
        <v>514</v>
      </c>
      <c r="C500" s="407" t="str">
        <f t="shared" si="45"/>
        <v xml:space="preserve"> </v>
      </c>
      <c r="D500" s="527" t="s">
        <v>514</v>
      </c>
      <c r="E500" s="298">
        <v>0</v>
      </c>
      <c r="F500" s="528" t="str">
        <f t="shared" si="46"/>
        <v xml:space="preserve"> </v>
      </c>
      <c r="G500" s="534"/>
      <c r="H500" s="534"/>
      <c r="I500" s="492"/>
      <c r="J500" s="492"/>
      <c r="K500" s="492"/>
      <c r="L500" s="492"/>
      <c r="M500" s="492"/>
      <c r="N500" s="529"/>
      <c r="O500" s="492"/>
      <c r="P500" s="492"/>
      <c r="Q500" s="492"/>
      <c r="R500" s="492"/>
      <c r="S500" s="492"/>
      <c r="T500" s="492"/>
      <c r="U500" s="492"/>
      <c r="V500" s="492"/>
      <c r="W500" s="530"/>
      <c r="X500" s="530"/>
      <c r="Y500" s="530"/>
      <c r="Z500" s="530"/>
      <c r="AA500" s="533"/>
      <c r="AB500" s="530"/>
      <c r="AC500" s="538"/>
      <c r="AD500" s="538"/>
      <c r="AE500" s="529"/>
      <c r="AF500" s="529"/>
      <c r="AG500" s="529"/>
      <c r="AH500" s="529"/>
      <c r="AI500" s="529"/>
      <c r="AJ500" s="7"/>
      <c r="AK500" s="530"/>
      <c r="AL500" s="533"/>
      <c r="AM500" s="492"/>
      <c r="AN500" s="530"/>
      <c r="AO500" s="530"/>
      <c r="AP500" s="533"/>
      <c r="AQ500" s="533"/>
      <c r="AR500" s="533"/>
      <c r="AS500" s="533"/>
      <c r="AT500" s="533"/>
      <c r="AU500" s="537"/>
      <c r="AV500" s="532" t="str">
        <f t="shared" si="47"/>
        <v xml:space="preserve"> </v>
      </c>
      <c r="AW500" s="298">
        <f t="shared" si="48"/>
        <v>0</v>
      </c>
      <c r="AX500" s="533"/>
    </row>
    <row r="501" spans="1:50" ht="13">
      <c r="A501" s="525" t="s">
        <v>812</v>
      </c>
      <c r="B501" s="407" t="s">
        <v>514</v>
      </c>
      <c r="C501" s="407" t="str">
        <f t="shared" si="45"/>
        <v xml:space="preserve"> </v>
      </c>
      <c r="D501" s="527" t="s">
        <v>514</v>
      </c>
      <c r="E501" s="298">
        <v>0</v>
      </c>
      <c r="F501" s="528" t="str">
        <f t="shared" si="46"/>
        <v xml:space="preserve"> </v>
      </c>
      <c r="G501" s="534"/>
      <c r="H501" s="534"/>
      <c r="I501" s="534"/>
      <c r="J501" s="534"/>
      <c r="K501" s="534"/>
      <c r="L501" s="534"/>
      <c r="M501" s="534"/>
      <c r="N501" s="529"/>
      <c r="O501" s="534"/>
      <c r="P501" s="534"/>
      <c r="Q501" s="534"/>
      <c r="R501" s="534"/>
      <c r="S501" s="534"/>
      <c r="T501" s="534"/>
      <c r="U501" s="534"/>
      <c r="V501" s="534"/>
      <c r="W501" s="529"/>
      <c r="X501" s="529"/>
      <c r="Y501" s="529"/>
      <c r="Z501" s="529"/>
      <c r="AA501" s="533"/>
      <c r="AB501" s="530"/>
      <c r="AC501" s="538"/>
      <c r="AD501" s="538"/>
      <c r="AE501" s="529"/>
      <c r="AF501" s="529"/>
      <c r="AG501" s="529"/>
      <c r="AH501" s="529"/>
      <c r="AI501" s="529"/>
      <c r="AJ501" s="7"/>
      <c r="AK501" s="530"/>
      <c r="AL501" s="533"/>
      <c r="AM501" s="492"/>
      <c r="AN501" s="530"/>
      <c r="AO501" s="530"/>
      <c r="AP501" s="533"/>
      <c r="AQ501" s="533"/>
      <c r="AR501" s="533"/>
      <c r="AS501" s="533"/>
      <c r="AT501" s="533"/>
      <c r="AU501" s="537"/>
      <c r="AV501" s="532" t="str">
        <f t="shared" si="47"/>
        <v xml:space="preserve"> </v>
      </c>
      <c r="AW501" s="298">
        <f t="shared" si="48"/>
        <v>0</v>
      </c>
      <c r="AX501" s="533"/>
    </row>
    <row r="502" spans="1:50" ht="13">
      <c r="A502" s="53" t="s">
        <v>395</v>
      </c>
      <c r="B502" s="407" t="s">
        <v>514</v>
      </c>
      <c r="C502" s="407" t="str">
        <f t="shared" si="45"/>
        <v xml:space="preserve"> </v>
      </c>
      <c r="D502" s="527" t="s">
        <v>514</v>
      </c>
      <c r="E502" s="298">
        <v>0</v>
      </c>
      <c r="F502" s="528" t="str">
        <f t="shared" si="46"/>
        <v xml:space="preserve"> </v>
      </c>
      <c r="G502" s="534"/>
      <c r="H502" s="534"/>
      <c r="I502" s="492"/>
      <c r="J502" s="492"/>
      <c r="K502" s="492"/>
      <c r="L502" s="492"/>
      <c r="M502" s="492"/>
      <c r="N502" s="529"/>
      <c r="O502" s="492"/>
      <c r="P502" s="492"/>
      <c r="Q502" s="492"/>
      <c r="R502" s="492"/>
      <c r="S502" s="492"/>
      <c r="T502" s="492"/>
      <c r="U502" s="492"/>
      <c r="V502" s="534"/>
      <c r="W502" s="529"/>
      <c r="X502" s="529"/>
      <c r="Y502" s="529"/>
      <c r="Z502" s="529"/>
      <c r="AA502" s="533"/>
      <c r="AB502" s="530"/>
      <c r="AC502" s="538"/>
      <c r="AD502" s="538"/>
      <c r="AE502" s="529"/>
      <c r="AF502" s="529"/>
      <c r="AG502" s="529"/>
      <c r="AH502" s="529"/>
      <c r="AI502" s="529"/>
      <c r="AJ502" s="7"/>
      <c r="AK502" s="530"/>
      <c r="AL502" s="533"/>
      <c r="AM502" s="492"/>
      <c r="AN502" s="530"/>
      <c r="AO502" s="530"/>
      <c r="AP502" s="533"/>
      <c r="AQ502" s="533"/>
      <c r="AR502" s="533"/>
      <c r="AS502" s="533"/>
      <c r="AT502" s="533"/>
      <c r="AU502" s="537"/>
      <c r="AV502" s="532" t="str">
        <f t="shared" si="47"/>
        <v xml:space="preserve"> </v>
      </c>
      <c r="AW502" s="298">
        <f t="shared" si="48"/>
        <v>0</v>
      </c>
      <c r="AX502" s="533"/>
    </row>
    <row r="503" spans="1:50" ht="13">
      <c r="A503" s="525" t="s">
        <v>813</v>
      </c>
      <c r="B503" s="407" t="s">
        <v>514</v>
      </c>
      <c r="C503" s="407" t="str">
        <f t="shared" si="45"/>
        <v xml:space="preserve"> </v>
      </c>
      <c r="D503" s="527" t="s">
        <v>514</v>
      </c>
      <c r="E503" s="298">
        <v>0</v>
      </c>
      <c r="F503" s="528" t="str">
        <f t="shared" si="46"/>
        <v xml:space="preserve"> </v>
      </c>
      <c r="G503" s="534"/>
      <c r="H503" s="534"/>
      <c r="I503" s="534"/>
      <c r="J503" s="534"/>
      <c r="K503" s="534"/>
      <c r="L503" s="534"/>
      <c r="M503" s="534"/>
      <c r="N503" s="529"/>
      <c r="O503" s="534"/>
      <c r="P503" s="534"/>
      <c r="Q503" s="534"/>
      <c r="R503" s="534"/>
      <c r="S503" s="534"/>
      <c r="T503" s="534"/>
      <c r="U503" s="534"/>
      <c r="V503" s="534"/>
      <c r="W503" s="534"/>
      <c r="X503" s="534"/>
      <c r="Y503" s="534"/>
      <c r="Z503" s="534"/>
      <c r="AA503" s="533"/>
      <c r="AB503" s="530"/>
      <c r="AC503" s="538"/>
      <c r="AD503" s="538"/>
      <c r="AE503" s="529"/>
      <c r="AF503" s="529"/>
      <c r="AG503" s="529"/>
      <c r="AH503" s="529"/>
      <c r="AI503" s="529"/>
      <c r="AJ503" s="7"/>
      <c r="AK503" s="530"/>
      <c r="AL503" s="533"/>
      <c r="AM503" s="492"/>
      <c r="AN503" s="530"/>
      <c r="AO503" s="530"/>
      <c r="AP503" s="533"/>
      <c r="AQ503" s="533"/>
      <c r="AR503" s="533"/>
      <c r="AS503" s="533"/>
      <c r="AT503" s="533"/>
      <c r="AU503" s="537"/>
      <c r="AV503" s="532" t="str">
        <f t="shared" si="47"/>
        <v xml:space="preserve"> </v>
      </c>
      <c r="AW503" s="298">
        <f t="shared" si="48"/>
        <v>0</v>
      </c>
      <c r="AX503" s="533"/>
    </row>
    <row r="504" spans="1:50" ht="13">
      <c r="A504" s="53" t="s">
        <v>388</v>
      </c>
      <c r="B504" s="407" t="s">
        <v>514</v>
      </c>
      <c r="C504" s="407" t="str">
        <f t="shared" si="45"/>
        <v xml:space="preserve"> </v>
      </c>
      <c r="D504" s="527" t="s">
        <v>514</v>
      </c>
      <c r="E504" s="298">
        <v>0</v>
      </c>
      <c r="F504" s="528" t="str">
        <f t="shared" si="46"/>
        <v xml:space="preserve"> </v>
      </c>
      <c r="G504" s="534"/>
      <c r="H504" s="534"/>
      <c r="I504" s="492"/>
      <c r="J504" s="492"/>
      <c r="K504" s="492"/>
      <c r="L504" s="492"/>
      <c r="M504" s="492"/>
      <c r="N504" s="529"/>
      <c r="O504" s="492"/>
      <c r="P504" s="492"/>
      <c r="Q504" s="492"/>
      <c r="R504" s="492"/>
      <c r="S504" s="492"/>
      <c r="T504" s="492"/>
      <c r="U504" s="492"/>
      <c r="V504" s="492"/>
      <c r="W504" s="530"/>
      <c r="X504" s="530"/>
      <c r="Y504" s="530"/>
      <c r="Z504" s="530"/>
      <c r="AA504" s="533"/>
      <c r="AB504" s="530"/>
      <c r="AC504" s="538"/>
      <c r="AD504" s="538"/>
      <c r="AE504" s="529"/>
      <c r="AF504" s="529"/>
      <c r="AG504" s="529"/>
      <c r="AH504" s="529"/>
      <c r="AI504" s="529"/>
      <c r="AJ504" s="7"/>
      <c r="AK504" s="530"/>
      <c r="AL504" s="533"/>
      <c r="AM504" s="492"/>
      <c r="AN504" s="530"/>
      <c r="AO504" s="530"/>
      <c r="AP504" s="533"/>
      <c r="AQ504" s="533"/>
      <c r="AR504" s="533"/>
      <c r="AS504" s="533"/>
      <c r="AT504" s="533"/>
      <c r="AU504" s="537"/>
      <c r="AV504" s="532" t="str">
        <f t="shared" si="47"/>
        <v xml:space="preserve"> </v>
      </c>
      <c r="AW504" s="298">
        <f t="shared" si="48"/>
        <v>0</v>
      </c>
      <c r="AX504" s="533"/>
    </row>
    <row r="505" spans="1:50" ht="13">
      <c r="A505" s="525" t="s">
        <v>909</v>
      </c>
      <c r="B505" s="407" t="s">
        <v>514</v>
      </c>
      <c r="C505" s="407" t="str">
        <f t="shared" si="45"/>
        <v xml:space="preserve"> </v>
      </c>
      <c r="D505" s="527" t="s">
        <v>514</v>
      </c>
      <c r="E505" s="298">
        <v>0</v>
      </c>
      <c r="F505" s="528" t="str">
        <f t="shared" si="46"/>
        <v xml:space="preserve"> </v>
      </c>
      <c r="G505" s="529"/>
      <c r="H505" s="529"/>
      <c r="I505" s="534"/>
      <c r="J505" s="529"/>
      <c r="K505" s="529"/>
      <c r="L505" s="529"/>
      <c r="M505" s="529"/>
      <c r="N505" s="529"/>
      <c r="O505" s="529"/>
      <c r="P505" s="529"/>
      <c r="Q505" s="529"/>
      <c r="R505" s="529"/>
      <c r="S505" s="529"/>
      <c r="T505" s="529"/>
      <c r="U505" s="529"/>
      <c r="V505" s="534"/>
      <c r="W505" s="529"/>
      <c r="X505" s="529"/>
      <c r="Y505" s="529"/>
      <c r="Z505" s="529"/>
      <c r="AA505" s="533"/>
      <c r="AB505" s="530"/>
      <c r="AC505" s="538"/>
      <c r="AD505" s="530"/>
      <c r="AE505" s="530"/>
      <c r="AF505" s="530"/>
      <c r="AG505" s="530"/>
      <c r="AH505" s="530"/>
      <c r="AI505" s="530"/>
      <c r="AJ505" s="7"/>
      <c r="AK505" s="530"/>
      <c r="AL505" s="530"/>
      <c r="AM505" s="492"/>
      <c r="AN505" s="530"/>
      <c r="AO505" s="530"/>
      <c r="AP505" s="533"/>
      <c r="AQ505" s="533"/>
      <c r="AR505" s="533"/>
      <c r="AS505" s="533"/>
      <c r="AT505" s="533"/>
      <c r="AU505" s="544"/>
      <c r="AV505" s="532" t="str">
        <f t="shared" si="47"/>
        <v xml:space="preserve"> </v>
      </c>
      <c r="AW505" s="298">
        <f t="shared" si="48"/>
        <v>0</v>
      </c>
      <c r="AX505" s="533"/>
    </row>
    <row r="506" spans="1:50" ht="13">
      <c r="A506" s="53" t="s">
        <v>358</v>
      </c>
      <c r="B506" s="407" t="s">
        <v>514</v>
      </c>
      <c r="C506" s="407" t="str">
        <f t="shared" si="45"/>
        <v xml:space="preserve"> </v>
      </c>
      <c r="D506" s="527" t="s">
        <v>514</v>
      </c>
      <c r="E506" s="298">
        <v>0</v>
      </c>
      <c r="F506" s="528" t="str">
        <f t="shared" si="46"/>
        <v xml:space="preserve"> </v>
      </c>
      <c r="G506" s="534"/>
      <c r="H506" s="534"/>
      <c r="I506" s="534"/>
      <c r="J506" s="534"/>
      <c r="K506" s="534"/>
      <c r="L506" s="534"/>
      <c r="M506" s="534"/>
      <c r="N506" s="529"/>
      <c r="O506" s="534"/>
      <c r="P506" s="534"/>
      <c r="Q506" s="534"/>
      <c r="R506" s="534"/>
      <c r="S506" s="534"/>
      <c r="T506" s="534"/>
      <c r="U506" s="534"/>
      <c r="V506" s="534"/>
      <c r="W506" s="529"/>
      <c r="X506" s="529"/>
      <c r="Y506" s="529"/>
      <c r="Z506" s="529"/>
      <c r="AA506" s="533"/>
      <c r="AB506" s="530"/>
      <c r="AC506" s="538"/>
      <c r="AD506" s="530"/>
      <c r="AE506" s="530"/>
      <c r="AF506" s="530"/>
      <c r="AG506" s="530"/>
      <c r="AH506" s="530"/>
      <c r="AI506" s="530"/>
      <c r="AJ506" s="7"/>
      <c r="AK506" s="530"/>
      <c r="AL506" s="530"/>
      <c r="AM506" s="492"/>
      <c r="AN506" s="530"/>
      <c r="AO506" s="530"/>
      <c r="AP506" s="533"/>
      <c r="AQ506" s="533"/>
      <c r="AR506" s="533"/>
      <c r="AS506" s="533"/>
      <c r="AT506" s="533"/>
      <c r="AU506" s="554"/>
      <c r="AV506" s="532" t="str">
        <f t="shared" si="47"/>
        <v xml:space="preserve"> </v>
      </c>
      <c r="AW506" s="298">
        <f t="shared" si="48"/>
        <v>0</v>
      </c>
      <c r="AX506" s="533"/>
    </row>
    <row r="507" spans="1:50" ht="13">
      <c r="A507" s="53" t="s">
        <v>710</v>
      </c>
      <c r="B507" s="407" t="s">
        <v>514</v>
      </c>
      <c r="C507" s="407" t="str">
        <f t="shared" si="45"/>
        <v xml:space="preserve"> </v>
      </c>
      <c r="D507" s="527" t="s">
        <v>514</v>
      </c>
      <c r="E507" s="298">
        <v>0</v>
      </c>
      <c r="F507" s="528" t="str">
        <f t="shared" si="46"/>
        <v xml:space="preserve"> </v>
      </c>
      <c r="G507" s="534"/>
      <c r="H507" s="534"/>
      <c r="I507" s="534"/>
      <c r="J507" s="534"/>
      <c r="K507" s="534"/>
      <c r="L507" s="534"/>
      <c r="M507" s="534"/>
      <c r="N507" s="529"/>
      <c r="O507" s="534"/>
      <c r="P507" s="534"/>
      <c r="Q507" s="534"/>
      <c r="R507" s="534"/>
      <c r="S507" s="534"/>
      <c r="T507" s="534"/>
      <c r="U507" s="534"/>
      <c r="V507" s="534"/>
      <c r="W507" s="529"/>
      <c r="X507" s="529"/>
      <c r="Y507" s="529"/>
      <c r="Z507" s="529"/>
      <c r="AA507" s="533"/>
      <c r="AB507" s="530"/>
      <c r="AC507" s="538"/>
      <c r="AD507" s="530"/>
      <c r="AE507" s="530"/>
      <c r="AF507" s="530"/>
      <c r="AG507" s="530"/>
      <c r="AH507" s="530"/>
      <c r="AI507" s="530"/>
      <c r="AJ507" s="7"/>
      <c r="AK507" s="530"/>
      <c r="AL507" s="530"/>
      <c r="AM507" s="492"/>
      <c r="AN507" s="530"/>
      <c r="AO507" s="530"/>
      <c r="AP507" s="533"/>
      <c r="AQ507" s="533"/>
      <c r="AR507" s="533"/>
      <c r="AS507" s="533"/>
      <c r="AT507" s="533"/>
      <c r="AU507" s="554"/>
      <c r="AV507" s="532" t="str">
        <f t="shared" si="47"/>
        <v xml:space="preserve"> </v>
      </c>
      <c r="AW507" s="298">
        <f t="shared" si="48"/>
        <v>0</v>
      </c>
      <c r="AX507" s="533"/>
    </row>
    <row r="508" spans="1:50" ht="13">
      <c r="A508" s="53" t="s">
        <v>711</v>
      </c>
      <c r="B508" s="407" t="s">
        <v>514</v>
      </c>
      <c r="C508" s="407" t="str">
        <f t="shared" si="45"/>
        <v xml:space="preserve"> </v>
      </c>
      <c r="D508" s="527" t="s">
        <v>514</v>
      </c>
      <c r="E508" s="298">
        <v>0</v>
      </c>
      <c r="F508" s="528" t="str">
        <f t="shared" si="46"/>
        <v xml:space="preserve"> </v>
      </c>
      <c r="G508" s="534"/>
      <c r="H508" s="534"/>
      <c r="I508" s="492"/>
      <c r="J508" s="492"/>
      <c r="K508" s="492"/>
      <c r="L508" s="492"/>
      <c r="M508" s="492"/>
      <c r="N508" s="529"/>
      <c r="O508" s="492"/>
      <c r="P508" s="492"/>
      <c r="Q508" s="492"/>
      <c r="R508" s="492"/>
      <c r="S508" s="492"/>
      <c r="T508" s="492"/>
      <c r="U508" s="492"/>
      <c r="V508" s="534"/>
      <c r="W508" s="529"/>
      <c r="X508" s="529"/>
      <c r="Y508" s="529"/>
      <c r="Z508" s="529"/>
      <c r="AA508" s="533"/>
      <c r="AB508" s="530"/>
      <c r="AC508" s="538"/>
      <c r="AD508" s="530"/>
      <c r="AE508" s="530"/>
      <c r="AF508" s="530"/>
      <c r="AG508" s="530"/>
      <c r="AH508" s="530"/>
      <c r="AI508" s="530"/>
      <c r="AJ508" s="7"/>
      <c r="AK508" s="530"/>
      <c r="AL508" s="530"/>
      <c r="AM508" s="492"/>
      <c r="AN508" s="530"/>
      <c r="AO508" s="530"/>
      <c r="AP508" s="533"/>
      <c r="AQ508" s="533"/>
      <c r="AR508" s="533"/>
      <c r="AS508" s="533"/>
      <c r="AT508" s="533"/>
      <c r="AU508" s="554"/>
      <c r="AV508" s="532" t="str">
        <f t="shared" si="47"/>
        <v xml:space="preserve"> </v>
      </c>
      <c r="AW508" s="298">
        <f t="shared" si="48"/>
        <v>0</v>
      </c>
      <c r="AX508" s="533"/>
    </row>
    <row r="509" spans="1:50" ht="13">
      <c r="A509" s="53" t="s">
        <v>814</v>
      </c>
      <c r="B509" s="407" t="s">
        <v>514</v>
      </c>
      <c r="C509" s="407" t="str">
        <f t="shared" si="45"/>
        <v xml:space="preserve"> </v>
      </c>
      <c r="D509" s="527" t="s">
        <v>514</v>
      </c>
      <c r="E509" s="298">
        <v>0</v>
      </c>
      <c r="F509" s="528" t="str">
        <f t="shared" si="46"/>
        <v xml:space="preserve"> </v>
      </c>
      <c r="G509" s="534"/>
      <c r="H509" s="534"/>
      <c r="I509" s="534"/>
      <c r="J509" s="534"/>
      <c r="K509" s="534"/>
      <c r="L509" s="534"/>
      <c r="M509" s="534"/>
      <c r="N509" s="529"/>
      <c r="O509" s="534"/>
      <c r="P509" s="534"/>
      <c r="Q509" s="534"/>
      <c r="R509" s="534"/>
      <c r="S509" s="534"/>
      <c r="T509" s="534"/>
      <c r="U509" s="534"/>
      <c r="V509" s="534"/>
      <c r="W509" s="529"/>
      <c r="X509" s="529"/>
      <c r="Y509" s="529"/>
      <c r="Z509" s="529"/>
      <c r="AA509" s="533"/>
      <c r="AB509" s="529"/>
      <c r="AC509" s="538"/>
      <c r="AD509" s="538"/>
      <c r="AE509" s="529"/>
      <c r="AF509" s="529"/>
      <c r="AG509" s="529"/>
      <c r="AH509" s="529"/>
      <c r="AI509" s="529"/>
      <c r="AJ509" s="7"/>
      <c r="AK509" s="530"/>
      <c r="AL509" s="533"/>
      <c r="AM509" s="492"/>
      <c r="AN509" s="530"/>
      <c r="AO509" s="530"/>
      <c r="AP509" s="533"/>
      <c r="AQ509" s="533"/>
      <c r="AR509" s="533"/>
      <c r="AS509" s="533"/>
      <c r="AT509" s="533"/>
      <c r="AU509" s="554"/>
      <c r="AV509" s="532" t="str">
        <f t="shared" si="47"/>
        <v xml:space="preserve"> </v>
      </c>
      <c r="AW509" s="298">
        <f t="shared" si="48"/>
        <v>0</v>
      </c>
      <c r="AX509" s="533"/>
    </row>
    <row r="510" spans="1:50" ht="13">
      <c r="A510" s="525" t="s">
        <v>894</v>
      </c>
      <c r="B510" s="407" t="s">
        <v>514</v>
      </c>
      <c r="C510" s="407" t="str">
        <f t="shared" si="45"/>
        <v xml:space="preserve"> </v>
      </c>
      <c r="D510" s="527" t="s">
        <v>514</v>
      </c>
      <c r="E510" s="298">
        <v>0</v>
      </c>
      <c r="F510" s="528" t="str">
        <f t="shared" si="46"/>
        <v xml:space="preserve"> </v>
      </c>
      <c r="G510" s="529"/>
      <c r="H510" s="529"/>
      <c r="I510" s="534"/>
      <c r="J510" s="529"/>
      <c r="K510" s="529"/>
      <c r="L510" s="529"/>
      <c r="M510" s="529"/>
      <c r="N510" s="529"/>
      <c r="O510" s="529"/>
      <c r="P510" s="529"/>
      <c r="Q510" s="529"/>
      <c r="R510" s="529"/>
      <c r="S510" s="529"/>
      <c r="T510" s="529"/>
      <c r="U510" s="529"/>
      <c r="V510" s="534"/>
      <c r="W510" s="529"/>
      <c r="X510" s="529"/>
      <c r="Y510" s="529"/>
      <c r="Z510" s="529"/>
      <c r="AA510" s="533"/>
      <c r="AB510" s="529"/>
      <c r="AC510" s="538"/>
      <c r="AD510" s="538"/>
      <c r="AE510" s="529"/>
      <c r="AF510" s="529"/>
      <c r="AG510" s="529"/>
      <c r="AH510" s="529"/>
      <c r="AI510" s="529"/>
      <c r="AJ510" s="7"/>
      <c r="AK510" s="530"/>
      <c r="AL510" s="533"/>
      <c r="AM510" s="492"/>
      <c r="AN510" s="530"/>
      <c r="AO510" s="530"/>
      <c r="AP510" s="533"/>
      <c r="AQ510" s="533"/>
      <c r="AR510" s="533"/>
      <c r="AS510" s="533"/>
      <c r="AT510" s="533"/>
      <c r="AU510" s="554"/>
      <c r="AV510" s="532" t="str">
        <f t="shared" si="47"/>
        <v xml:space="preserve"> </v>
      </c>
      <c r="AW510" s="298">
        <f t="shared" si="48"/>
        <v>0</v>
      </c>
      <c r="AX510" s="533"/>
    </row>
    <row r="511" spans="1:50" ht="13">
      <c r="A511" s="525" t="s">
        <v>1061</v>
      </c>
      <c r="B511" s="407" t="s">
        <v>514</v>
      </c>
      <c r="C511" s="407" t="str">
        <f t="shared" si="45"/>
        <v xml:space="preserve"> </v>
      </c>
      <c r="D511" s="527" t="s">
        <v>514</v>
      </c>
      <c r="E511" s="298">
        <v>0</v>
      </c>
      <c r="F511" s="528" t="str">
        <f t="shared" si="46"/>
        <v xml:space="preserve"> </v>
      </c>
      <c r="G511" s="529"/>
      <c r="H511" s="529"/>
      <c r="I511" s="534"/>
      <c r="J511" s="529"/>
      <c r="K511" s="529"/>
      <c r="L511" s="529"/>
      <c r="M511" s="529"/>
      <c r="N511" s="529"/>
      <c r="O511" s="529"/>
      <c r="P511" s="529"/>
      <c r="Q511" s="529"/>
      <c r="R511" s="529"/>
      <c r="S511" s="529"/>
      <c r="T511" s="529"/>
      <c r="U511" s="529"/>
      <c r="V511" s="534"/>
      <c r="W511" s="529"/>
      <c r="X511" s="529"/>
      <c r="Y511" s="529"/>
      <c r="Z511" s="529"/>
      <c r="AA511" s="533"/>
      <c r="AB511" s="529"/>
      <c r="AC511" s="538"/>
      <c r="AD511" s="538"/>
      <c r="AE511" s="529"/>
      <c r="AF511" s="529"/>
      <c r="AG511" s="529"/>
      <c r="AH511" s="529"/>
      <c r="AI511" s="529"/>
      <c r="AJ511" s="7"/>
      <c r="AK511" s="530"/>
      <c r="AL511" s="533"/>
      <c r="AM511" s="492"/>
      <c r="AN511" s="530"/>
      <c r="AO511" s="530"/>
      <c r="AP511" s="533"/>
      <c r="AQ511" s="533"/>
      <c r="AR511" s="533"/>
      <c r="AS511" s="533"/>
      <c r="AT511" s="533"/>
      <c r="AU511" s="554"/>
      <c r="AV511" s="532" t="str">
        <f t="shared" si="47"/>
        <v xml:space="preserve"> </v>
      </c>
      <c r="AW511" s="298">
        <f t="shared" si="48"/>
        <v>0</v>
      </c>
      <c r="AX511" s="533"/>
    </row>
    <row r="512" spans="1:50" ht="13">
      <c r="A512" s="525" t="s">
        <v>924</v>
      </c>
      <c r="B512" s="407" t="s">
        <v>514</v>
      </c>
      <c r="C512" s="407" t="str">
        <f t="shared" si="45"/>
        <v xml:space="preserve"> </v>
      </c>
      <c r="D512" s="527" t="s">
        <v>514</v>
      </c>
      <c r="E512" s="298">
        <v>0</v>
      </c>
      <c r="F512" s="528" t="str">
        <f t="shared" si="46"/>
        <v xml:space="preserve"> </v>
      </c>
      <c r="G512" s="534"/>
      <c r="H512" s="534"/>
      <c r="I512" s="536"/>
      <c r="J512" s="536"/>
      <c r="K512" s="536"/>
      <c r="L512" s="536"/>
      <c r="M512" s="536"/>
      <c r="N512" s="529"/>
      <c r="O512" s="534"/>
      <c r="P512" s="534"/>
      <c r="Q512" s="534"/>
      <c r="R512" s="534"/>
      <c r="S512" s="534"/>
      <c r="T512" s="534"/>
      <c r="U512" s="534"/>
      <c r="V512" s="536"/>
      <c r="W512" s="498"/>
      <c r="X512" s="498"/>
      <c r="Y512" s="498"/>
      <c r="Z512" s="498"/>
      <c r="AA512" s="533"/>
      <c r="AB512" s="529"/>
      <c r="AC512" s="538"/>
      <c r="AD512" s="538"/>
      <c r="AE512" s="529"/>
      <c r="AF512" s="529"/>
      <c r="AG512" s="529"/>
      <c r="AH512" s="529"/>
      <c r="AI512" s="529"/>
      <c r="AJ512" s="7"/>
      <c r="AK512" s="530"/>
      <c r="AL512" s="533"/>
      <c r="AM512" s="492"/>
      <c r="AN512" s="530"/>
      <c r="AO512" s="530"/>
      <c r="AP512" s="533"/>
      <c r="AQ512" s="533"/>
      <c r="AR512" s="533"/>
      <c r="AS512" s="533"/>
      <c r="AT512" s="533"/>
      <c r="AU512" s="554"/>
      <c r="AV512" s="532" t="str">
        <f t="shared" si="47"/>
        <v xml:space="preserve"> </v>
      </c>
      <c r="AW512" s="298">
        <f t="shared" si="48"/>
        <v>0</v>
      </c>
      <c r="AX512" s="533"/>
    </row>
    <row r="513" spans="1:52" ht="13">
      <c r="A513" s="525" t="s">
        <v>1062</v>
      </c>
      <c r="B513" s="407" t="s">
        <v>514</v>
      </c>
      <c r="C513" s="407" t="str">
        <f t="shared" si="45"/>
        <v xml:space="preserve"> </v>
      </c>
      <c r="D513" s="527" t="s">
        <v>514</v>
      </c>
      <c r="E513" s="298">
        <v>0</v>
      </c>
      <c r="F513" s="528" t="str">
        <f t="shared" si="46"/>
        <v xml:space="preserve"> </v>
      </c>
      <c r="G513" s="498"/>
      <c r="H513" s="498"/>
      <c r="I513" s="536"/>
      <c r="J513" s="498"/>
      <c r="K513" s="498"/>
      <c r="L513" s="498"/>
      <c r="M513" s="498"/>
      <c r="N513" s="529"/>
      <c r="O513" s="498"/>
      <c r="P513" s="498"/>
      <c r="Q513" s="498"/>
      <c r="R513" s="498"/>
      <c r="S513" s="498"/>
      <c r="T513" s="498"/>
      <c r="U513" s="498"/>
      <c r="V513" s="536"/>
      <c r="W513" s="498"/>
      <c r="X513" s="498"/>
      <c r="Y513" s="498"/>
      <c r="Z513" s="498"/>
      <c r="AA513" s="533"/>
      <c r="AB513" s="529"/>
      <c r="AC513" s="538"/>
      <c r="AD513" s="538"/>
      <c r="AE513" s="529"/>
      <c r="AF513" s="529"/>
      <c r="AG513" s="529"/>
      <c r="AH513" s="529"/>
      <c r="AI513" s="529"/>
      <c r="AJ513" s="7"/>
      <c r="AK513" s="530"/>
      <c r="AL513" s="533"/>
      <c r="AM513" s="492"/>
      <c r="AN513" s="530"/>
      <c r="AO513" s="530"/>
      <c r="AP513" s="533"/>
      <c r="AQ513" s="533"/>
      <c r="AR513" s="533"/>
      <c r="AS513" s="533"/>
      <c r="AT513" s="533"/>
      <c r="AU513" s="554"/>
      <c r="AV513" s="532" t="str">
        <f t="shared" si="47"/>
        <v xml:space="preserve"> </v>
      </c>
      <c r="AW513" s="298">
        <f t="shared" si="48"/>
        <v>0</v>
      </c>
      <c r="AX513" s="533"/>
    </row>
    <row r="514" spans="1:52" ht="13">
      <c r="A514" s="525" t="s">
        <v>870</v>
      </c>
      <c r="B514" s="407" t="s">
        <v>514</v>
      </c>
      <c r="C514" s="407" t="str">
        <f t="shared" si="45"/>
        <v xml:space="preserve"> </v>
      </c>
      <c r="D514" s="527" t="s">
        <v>514</v>
      </c>
      <c r="E514" s="298">
        <v>0</v>
      </c>
      <c r="F514" s="528" t="str">
        <f t="shared" si="46"/>
        <v xml:space="preserve"> </v>
      </c>
      <c r="G514" s="529"/>
      <c r="H514" s="529"/>
      <c r="I514" s="534"/>
      <c r="J514" s="529"/>
      <c r="K514" s="529"/>
      <c r="L514" s="529"/>
      <c r="M514" s="529"/>
      <c r="N514" s="529"/>
      <c r="O514" s="529"/>
      <c r="P514" s="529"/>
      <c r="Q514" s="529"/>
      <c r="R514" s="529"/>
      <c r="S514" s="529"/>
      <c r="T514" s="529"/>
      <c r="U514" s="529"/>
      <c r="V514" s="534"/>
      <c r="W514" s="529"/>
      <c r="X514" s="529"/>
      <c r="Y514" s="529"/>
      <c r="Z514" s="529"/>
      <c r="AA514" s="533"/>
      <c r="AB514" s="529"/>
      <c r="AC514" s="538"/>
      <c r="AD514" s="538"/>
      <c r="AE514" s="529"/>
      <c r="AF514" s="529"/>
      <c r="AG514" s="529"/>
      <c r="AH514" s="529"/>
      <c r="AI514" s="529"/>
      <c r="AJ514" s="7"/>
      <c r="AK514" s="530"/>
      <c r="AL514" s="533"/>
      <c r="AM514" s="492"/>
      <c r="AN514" s="530"/>
      <c r="AO514" s="530"/>
      <c r="AP514" s="533"/>
      <c r="AQ514" s="533"/>
      <c r="AR514" s="533"/>
      <c r="AS514" s="533"/>
      <c r="AT514" s="533"/>
      <c r="AU514" s="554"/>
      <c r="AV514" s="532" t="str">
        <f t="shared" si="47"/>
        <v xml:space="preserve"> </v>
      </c>
      <c r="AW514" s="298">
        <f t="shared" si="48"/>
        <v>0</v>
      </c>
      <c r="AX514" s="533"/>
    </row>
    <row r="515" spans="1:52" ht="13">
      <c r="A515" s="525" t="s">
        <v>1330</v>
      </c>
      <c r="B515" s="407">
        <v>8</v>
      </c>
      <c r="C515" s="407" t="str">
        <f t="shared" si="45"/>
        <v xml:space="preserve"> </v>
      </c>
      <c r="D515" s="527" t="s">
        <v>514</v>
      </c>
      <c r="E515" s="298">
        <v>0</v>
      </c>
      <c r="F515" s="528" t="str">
        <f t="shared" si="46"/>
        <v xml:space="preserve"> </v>
      </c>
      <c r="G515" s="529"/>
      <c r="H515" s="529"/>
      <c r="I515" s="529"/>
      <c r="J515" s="529"/>
      <c r="K515" s="529"/>
      <c r="L515" s="529"/>
      <c r="M515" s="529"/>
      <c r="N515" s="529"/>
      <c r="O515" s="529"/>
      <c r="P515" s="529"/>
      <c r="Q515" s="529"/>
      <c r="R515" s="529"/>
      <c r="S515" s="529"/>
      <c r="T515" s="529"/>
      <c r="U515" s="529"/>
      <c r="V515" s="529"/>
      <c r="W515" s="529"/>
      <c r="X515" s="529"/>
      <c r="Y515" s="529"/>
      <c r="Z515" s="529"/>
      <c r="AA515" s="545"/>
      <c r="AB515" s="498"/>
      <c r="AC515" s="545"/>
      <c r="AD515" s="545"/>
      <c r="AE515" s="498"/>
      <c r="AF515" s="498"/>
      <c r="AG515" s="498"/>
      <c r="AH515" s="498"/>
      <c r="AI515" s="498"/>
      <c r="AJ515" s="122"/>
      <c r="AK515" s="529"/>
      <c r="AL515" s="534"/>
      <c r="AM515" s="530"/>
      <c r="AN515" s="529"/>
      <c r="AO515" s="529"/>
      <c r="AP515" s="533"/>
      <c r="AQ515" s="533"/>
      <c r="AR515" s="533"/>
      <c r="AS515" s="530"/>
      <c r="AT515" s="530"/>
      <c r="AU515" s="554"/>
      <c r="AV515" s="532" t="str">
        <f t="shared" si="47"/>
        <v xml:space="preserve"> </v>
      </c>
      <c r="AW515" s="298">
        <f t="shared" si="48"/>
        <v>0</v>
      </c>
      <c r="AX515" s="533"/>
      <c r="AZ515" s="3"/>
    </row>
    <row r="516" spans="1:52" ht="13">
      <c r="A516" s="525" t="s">
        <v>1065</v>
      </c>
      <c r="B516" s="407" t="s">
        <v>514</v>
      </c>
      <c r="C516" s="407" t="str">
        <f t="shared" si="45"/>
        <v xml:space="preserve"> </v>
      </c>
      <c r="D516" s="527" t="s">
        <v>514</v>
      </c>
      <c r="E516" s="298">
        <v>0</v>
      </c>
      <c r="F516" s="528" t="str">
        <f t="shared" si="46"/>
        <v xml:space="preserve"> </v>
      </c>
      <c r="G516" s="529"/>
      <c r="H516" s="529"/>
      <c r="I516" s="534"/>
      <c r="J516" s="529"/>
      <c r="K516" s="529"/>
      <c r="L516" s="529"/>
      <c r="M516" s="529"/>
      <c r="N516" s="529"/>
      <c r="O516" s="529"/>
      <c r="P516" s="529"/>
      <c r="Q516" s="529"/>
      <c r="R516" s="529"/>
      <c r="S516" s="529"/>
      <c r="T516" s="529"/>
      <c r="U516" s="529"/>
      <c r="V516" s="534"/>
      <c r="W516" s="529"/>
      <c r="X516" s="529"/>
      <c r="Y516" s="529"/>
      <c r="Z516" s="529"/>
      <c r="AA516" s="533"/>
      <c r="AB516" s="529"/>
      <c r="AC516" s="538"/>
      <c r="AD516" s="538"/>
      <c r="AE516" s="529"/>
      <c r="AF516" s="529"/>
      <c r="AG516" s="529"/>
      <c r="AH516" s="529"/>
      <c r="AI516" s="529"/>
      <c r="AJ516" s="7"/>
      <c r="AK516" s="530"/>
      <c r="AL516" s="533"/>
      <c r="AM516" s="492"/>
      <c r="AN516" s="530"/>
      <c r="AO516" s="530"/>
      <c r="AP516" s="533"/>
      <c r="AQ516" s="533"/>
      <c r="AR516" s="533"/>
      <c r="AS516" s="533"/>
      <c r="AT516" s="533"/>
      <c r="AU516" s="554"/>
      <c r="AV516" s="532" t="str">
        <f t="shared" si="47"/>
        <v xml:space="preserve"> </v>
      </c>
      <c r="AW516" s="298">
        <f t="shared" si="48"/>
        <v>0</v>
      </c>
      <c r="AX516" s="533"/>
    </row>
    <row r="517" spans="1:52" ht="13">
      <c r="A517" s="525" t="s">
        <v>881</v>
      </c>
      <c r="B517" s="407">
        <v>11</v>
      </c>
      <c r="C517" s="407" t="str">
        <f t="shared" si="45"/>
        <v xml:space="preserve"> </v>
      </c>
      <c r="D517" s="527" t="s">
        <v>514</v>
      </c>
      <c r="E517" s="298">
        <v>0</v>
      </c>
      <c r="F517" s="528" t="str">
        <f t="shared" si="46"/>
        <v xml:space="preserve"> </v>
      </c>
      <c r="G517" s="529"/>
      <c r="H517" s="529"/>
      <c r="I517" s="529"/>
      <c r="J517" s="529"/>
      <c r="K517" s="529"/>
      <c r="L517" s="529"/>
      <c r="M517" s="529"/>
      <c r="N517" s="529"/>
      <c r="O517" s="529"/>
      <c r="P517" s="529"/>
      <c r="Q517" s="529"/>
      <c r="R517" s="529"/>
      <c r="S517" s="529"/>
      <c r="T517" s="529"/>
      <c r="U517" s="529"/>
      <c r="V517" s="529"/>
      <c r="W517" s="529"/>
      <c r="X517" s="529"/>
      <c r="Y517" s="529"/>
      <c r="Z517" s="529"/>
      <c r="AA517" s="533"/>
      <c r="AB517" s="529"/>
      <c r="AC517" s="538"/>
      <c r="AD517" s="538"/>
      <c r="AE517" s="529"/>
      <c r="AF517" s="529"/>
      <c r="AG517" s="529"/>
      <c r="AH517" s="529"/>
      <c r="AI517" s="529"/>
      <c r="AJ517" s="122"/>
      <c r="AK517" s="530"/>
      <c r="AL517" s="533"/>
      <c r="AM517" s="492"/>
      <c r="AN517" s="530"/>
      <c r="AO517" s="530"/>
      <c r="AP517" s="533"/>
      <c r="AQ517" s="533"/>
      <c r="AR517" s="533"/>
      <c r="AS517" s="530"/>
      <c r="AT517" s="530"/>
      <c r="AU517" s="554"/>
      <c r="AV517" s="532" t="str">
        <f t="shared" si="47"/>
        <v xml:space="preserve"> </v>
      </c>
      <c r="AW517" s="298">
        <f t="shared" si="48"/>
        <v>0</v>
      </c>
      <c r="AX517" s="533"/>
      <c r="AZ517" s="3"/>
    </row>
    <row r="518" spans="1:52" ht="13">
      <c r="A518" s="525" t="s">
        <v>890</v>
      </c>
      <c r="B518" s="407">
        <v>10</v>
      </c>
      <c r="C518" s="407" t="str">
        <f t="shared" si="45"/>
        <v xml:space="preserve"> </v>
      </c>
      <c r="D518" s="527" t="s">
        <v>514</v>
      </c>
      <c r="E518" s="298">
        <v>0</v>
      </c>
      <c r="F518" s="528" t="str">
        <f t="shared" si="46"/>
        <v xml:space="preserve"> </v>
      </c>
      <c r="G518" s="529"/>
      <c r="H518" s="529"/>
      <c r="I518" s="529"/>
      <c r="J518" s="529"/>
      <c r="K518" s="529"/>
      <c r="L518" s="529"/>
      <c r="M518" s="529"/>
      <c r="N518" s="529"/>
      <c r="O518" s="529"/>
      <c r="P518" s="529"/>
      <c r="Q518" s="529"/>
      <c r="R518" s="529"/>
      <c r="S518" s="529"/>
      <c r="T518" s="529"/>
      <c r="U518" s="529"/>
      <c r="V518" s="529"/>
      <c r="W518" s="529"/>
      <c r="X518" s="529"/>
      <c r="Y518" s="530"/>
      <c r="Z518" s="530"/>
      <c r="AA518" s="533"/>
      <c r="AB518" s="529"/>
      <c r="AC518" s="538"/>
      <c r="AD518" s="538"/>
      <c r="AE518" s="529"/>
      <c r="AF518" s="529"/>
      <c r="AG518" s="529"/>
      <c r="AH518" s="529"/>
      <c r="AI518" s="529"/>
      <c r="AJ518" s="7"/>
      <c r="AK518" s="530"/>
      <c r="AL518" s="533"/>
      <c r="AM518" s="530"/>
      <c r="AN518" s="530"/>
      <c r="AO518" s="530"/>
      <c r="AP518" s="533"/>
      <c r="AQ518" s="533"/>
      <c r="AR518" s="533"/>
      <c r="AS518" s="530"/>
      <c r="AT518" s="530"/>
      <c r="AU518" s="554"/>
      <c r="AV518" s="532" t="str">
        <f t="shared" si="47"/>
        <v xml:space="preserve"> </v>
      </c>
      <c r="AW518" s="298">
        <f t="shared" si="48"/>
        <v>0</v>
      </c>
      <c r="AX518" s="533"/>
    </row>
    <row r="519" spans="1:52" ht="13">
      <c r="A519" s="525" t="s">
        <v>1331</v>
      </c>
      <c r="B519" s="407">
        <v>10</v>
      </c>
      <c r="C519" s="407">
        <v>10</v>
      </c>
      <c r="D519" s="527" t="s">
        <v>514</v>
      </c>
      <c r="E519" s="298">
        <v>0</v>
      </c>
      <c r="F519" s="528" t="str">
        <f t="shared" si="46"/>
        <v xml:space="preserve"> </v>
      </c>
      <c r="G519" s="529"/>
      <c r="H519" s="529"/>
      <c r="I519" s="529"/>
      <c r="J519" s="529"/>
      <c r="K519" s="529"/>
      <c r="L519" s="529"/>
      <c r="M519" s="529"/>
      <c r="N519" s="529"/>
      <c r="O519" s="529"/>
      <c r="P519" s="529"/>
      <c r="Q519" s="529"/>
      <c r="R519" s="529"/>
      <c r="S519" s="529"/>
      <c r="T519" s="529"/>
      <c r="U519" s="529"/>
      <c r="V519" s="529"/>
      <c r="W519" s="529"/>
      <c r="X519" s="529"/>
      <c r="Y519" s="529"/>
      <c r="Z519" s="529"/>
      <c r="AA519" s="545"/>
      <c r="AB519" s="498"/>
      <c r="AC519" s="545"/>
      <c r="AD519" s="553"/>
      <c r="AE519" s="529"/>
      <c r="AF519" s="529"/>
      <c r="AG519" s="529"/>
      <c r="AH519" s="529"/>
      <c r="AI519" s="529"/>
      <c r="AJ519" s="122"/>
      <c r="AK519" s="529"/>
      <c r="AL519" s="553"/>
      <c r="AM519" s="530"/>
      <c r="AN519" s="498"/>
      <c r="AO519" s="498"/>
      <c r="AP519" s="533"/>
      <c r="AQ519" s="533"/>
      <c r="AR519" s="533"/>
      <c r="AS519" s="530"/>
      <c r="AT519" s="530"/>
      <c r="AU519" s="554"/>
      <c r="AV519" s="532" t="str">
        <f t="shared" si="47"/>
        <v xml:space="preserve"> </v>
      </c>
      <c r="AW519" s="298">
        <f t="shared" si="48"/>
        <v>0</v>
      </c>
      <c r="AX519" s="533"/>
      <c r="AZ519" s="3"/>
    </row>
    <row r="520" spans="1:52" ht="13">
      <c r="A520" s="535" t="s">
        <v>1230</v>
      </c>
      <c r="B520" s="407" t="s">
        <v>514</v>
      </c>
      <c r="C520" s="407" t="str">
        <f>IFERROR(MINUTE(C$5)-MINUTE(D520)," ")</f>
        <v xml:space="preserve"> </v>
      </c>
      <c r="D520" s="527" t="s">
        <v>514</v>
      </c>
      <c r="E520" s="298">
        <v>0</v>
      </c>
      <c r="F520" s="528" t="str">
        <f t="shared" si="46"/>
        <v xml:space="preserve"> </v>
      </c>
      <c r="G520" s="534"/>
      <c r="H520" s="534"/>
      <c r="I520" s="492"/>
      <c r="J520" s="492"/>
      <c r="K520" s="492"/>
      <c r="L520" s="492"/>
      <c r="M520" s="492"/>
      <c r="N520" s="529"/>
      <c r="O520" s="534"/>
      <c r="P520" s="534"/>
      <c r="Q520" s="534"/>
      <c r="R520" s="534"/>
      <c r="S520" s="534"/>
      <c r="T520" s="534"/>
      <c r="U520" s="534"/>
      <c r="V520" s="534"/>
      <c r="W520" s="529"/>
      <c r="X520" s="529"/>
      <c r="Y520" s="529"/>
      <c r="Z520" s="529"/>
      <c r="AA520" s="533"/>
      <c r="AB520" s="529"/>
      <c r="AC520" s="538"/>
      <c r="AD520" s="538"/>
      <c r="AE520" s="529"/>
      <c r="AF520" s="529"/>
      <c r="AG520" s="529"/>
      <c r="AH520" s="529"/>
      <c r="AI520" s="529"/>
      <c r="AJ520" s="7"/>
      <c r="AK520" s="530"/>
      <c r="AL520" s="533"/>
      <c r="AM520" s="530"/>
      <c r="AN520" s="530"/>
      <c r="AO520" s="530"/>
      <c r="AP520" s="533"/>
      <c r="AQ520" s="533"/>
      <c r="AR520" s="533"/>
      <c r="AS520" s="533"/>
      <c r="AT520" s="533"/>
      <c r="AU520" s="554"/>
      <c r="AV520" s="532" t="str">
        <f t="shared" si="47"/>
        <v xml:space="preserve"> </v>
      </c>
      <c r="AW520" s="298">
        <f t="shared" si="48"/>
        <v>0</v>
      </c>
      <c r="AX520" s="533"/>
    </row>
    <row r="521" spans="1:52" ht="13">
      <c r="A521" s="535" t="s">
        <v>1231</v>
      </c>
      <c r="B521" s="407" t="s">
        <v>514</v>
      </c>
      <c r="C521" s="407" t="str">
        <f>IFERROR(MINUTE(C$5)-MINUTE(D521)," ")</f>
        <v xml:space="preserve"> </v>
      </c>
      <c r="D521" s="527" t="s">
        <v>514</v>
      </c>
      <c r="E521" s="298">
        <v>0</v>
      </c>
      <c r="F521" s="528" t="str">
        <f t="shared" si="46"/>
        <v xml:space="preserve"> </v>
      </c>
      <c r="G521" s="534"/>
      <c r="H521" s="534"/>
      <c r="I521" s="492"/>
      <c r="J521" s="492"/>
      <c r="K521" s="492"/>
      <c r="L521" s="492"/>
      <c r="M521" s="492"/>
      <c r="N521" s="529"/>
      <c r="O521" s="534"/>
      <c r="P521" s="534"/>
      <c r="Q521" s="534"/>
      <c r="R521" s="534"/>
      <c r="S521" s="534"/>
      <c r="T521" s="534"/>
      <c r="U521" s="534"/>
      <c r="V521" s="534"/>
      <c r="W521" s="529"/>
      <c r="X521" s="529"/>
      <c r="Y521" s="529"/>
      <c r="Z521" s="529"/>
      <c r="AA521" s="533"/>
      <c r="AB521" s="529"/>
      <c r="AC521" s="538"/>
      <c r="AD521" s="538"/>
      <c r="AE521" s="529"/>
      <c r="AF521" s="529"/>
      <c r="AG521" s="529"/>
      <c r="AH521" s="529"/>
      <c r="AI521" s="529"/>
      <c r="AJ521" s="7"/>
      <c r="AK521" s="530"/>
      <c r="AL521" s="533"/>
      <c r="AM521" s="530"/>
      <c r="AN521" s="530"/>
      <c r="AO521" s="530"/>
      <c r="AP521" s="533"/>
      <c r="AQ521" s="533"/>
      <c r="AR521" s="533"/>
      <c r="AS521" s="533"/>
      <c r="AT521" s="533"/>
      <c r="AU521" s="554"/>
      <c r="AV521" s="532" t="str">
        <f t="shared" si="47"/>
        <v xml:space="preserve"> </v>
      </c>
      <c r="AW521" s="298">
        <f t="shared" si="48"/>
        <v>0</v>
      </c>
      <c r="AX521" s="533"/>
    </row>
    <row r="522" spans="1:52" ht="13">
      <c r="A522" s="53" t="s">
        <v>548</v>
      </c>
      <c r="B522" s="407" t="s">
        <v>514</v>
      </c>
      <c r="C522" s="407" t="str">
        <f>IFERROR(MINUTE(C$5)-MINUTE(D522)," ")</f>
        <v xml:space="preserve"> </v>
      </c>
      <c r="D522" s="527" t="s">
        <v>514</v>
      </c>
      <c r="E522" s="298">
        <v>0</v>
      </c>
      <c r="F522" s="528" t="str">
        <f t="shared" si="46"/>
        <v xml:space="preserve"> </v>
      </c>
      <c r="G522" s="492"/>
      <c r="H522" s="492"/>
      <c r="I522" s="492"/>
      <c r="J522" s="492"/>
      <c r="K522" s="492"/>
      <c r="L522" s="492"/>
      <c r="M522" s="492"/>
      <c r="N522" s="529"/>
      <c r="O522" s="492"/>
      <c r="P522" s="492"/>
      <c r="Q522" s="492"/>
      <c r="R522" s="492"/>
      <c r="S522" s="492"/>
      <c r="T522" s="492"/>
      <c r="U522" s="492"/>
      <c r="V522" s="492"/>
      <c r="W522" s="530"/>
      <c r="X522" s="530"/>
      <c r="Y522" s="530"/>
      <c r="Z522" s="530"/>
      <c r="AA522" s="533"/>
      <c r="AB522" s="529"/>
      <c r="AC522" s="538"/>
      <c r="AD522" s="538"/>
      <c r="AE522" s="529"/>
      <c r="AF522" s="529"/>
      <c r="AG522" s="529"/>
      <c r="AH522" s="529"/>
      <c r="AI522" s="529"/>
      <c r="AJ522" s="7"/>
      <c r="AK522" s="530"/>
      <c r="AL522" s="533"/>
      <c r="AM522" s="530"/>
      <c r="AN522" s="530"/>
      <c r="AO522" s="530"/>
      <c r="AP522" s="533"/>
      <c r="AQ522" s="533"/>
      <c r="AR522" s="533"/>
      <c r="AS522" s="533"/>
      <c r="AT522" s="533"/>
      <c r="AU522" s="537"/>
      <c r="AV522" s="532" t="str">
        <f t="shared" si="47"/>
        <v xml:space="preserve"> </v>
      </c>
      <c r="AW522" s="298">
        <f t="shared" si="48"/>
        <v>0</v>
      </c>
      <c r="AX522" s="533"/>
    </row>
    <row r="523" spans="1:52" ht="13">
      <c r="A523" s="53" t="s">
        <v>219</v>
      </c>
      <c r="B523" s="407" t="s">
        <v>514</v>
      </c>
      <c r="C523" s="407" t="str">
        <f>IFERROR(MINUTE(C$5)-MINUTE(D523)," ")</f>
        <v xml:space="preserve"> </v>
      </c>
      <c r="D523" s="527" t="s">
        <v>514</v>
      </c>
      <c r="E523" s="298">
        <v>0</v>
      </c>
      <c r="F523" s="528" t="str">
        <f t="shared" si="46"/>
        <v xml:space="preserve"> </v>
      </c>
      <c r="G523" s="492"/>
      <c r="H523" s="492"/>
      <c r="I523" s="492"/>
      <c r="J523" s="492"/>
      <c r="K523" s="492"/>
      <c r="L523" s="492"/>
      <c r="M523" s="492"/>
      <c r="N523" s="529"/>
      <c r="O523" s="492"/>
      <c r="P523" s="492"/>
      <c r="Q523" s="492"/>
      <c r="R523" s="492"/>
      <c r="S523" s="492"/>
      <c r="T523" s="492"/>
      <c r="U523" s="492"/>
      <c r="V523" s="492"/>
      <c r="W523" s="530"/>
      <c r="X523" s="530"/>
      <c r="Y523" s="530"/>
      <c r="Z523" s="530"/>
      <c r="AA523" s="533"/>
      <c r="AB523" s="529"/>
      <c r="AC523" s="538"/>
      <c r="AD523" s="538"/>
      <c r="AE523" s="529"/>
      <c r="AF523" s="529"/>
      <c r="AG523" s="529"/>
      <c r="AH523" s="529"/>
      <c r="AI523" s="529"/>
      <c r="AJ523" s="7"/>
      <c r="AK523" s="530"/>
      <c r="AL523" s="533"/>
      <c r="AM523" s="530"/>
      <c r="AN523" s="530"/>
      <c r="AO523" s="530"/>
      <c r="AP523" s="533"/>
      <c r="AQ523" s="533"/>
      <c r="AR523" s="533"/>
      <c r="AS523" s="533"/>
      <c r="AT523" s="533"/>
      <c r="AU523" s="537"/>
      <c r="AV523" s="532" t="str">
        <f t="shared" si="47"/>
        <v xml:space="preserve"> </v>
      </c>
      <c r="AW523" s="298">
        <f t="shared" si="48"/>
        <v>0</v>
      </c>
      <c r="AX523" s="533"/>
    </row>
    <row r="524" spans="1:52" ht="13">
      <c r="A524" s="525" t="s">
        <v>882</v>
      </c>
      <c r="B524" s="407">
        <v>4</v>
      </c>
      <c r="C524" s="407">
        <v>4</v>
      </c>
      <c r="D524" s="527" t="s">
        <v>514</v>
      </c>
      <c r="E524" s="298">
        <v>0</v>
      </c>
      <c r="F524" s="528" t="str">
        <f t="shared" si="46"/>
        <v xml:space="preserve"> </v>
      </c>
      <c r="G524" s="529"/>
      <c r="H524" s="529"/>
      <c r="I524" s="529"/>
      <c r="J524" s="529"/>
      <c r="K524" s="529"/>
      <c r="L524" s="529"/>
      <c r="M524" s="529"/>
      <c r="N524" s="529"/>
      <c r="O524" s="529"/>
      <c r="P524" s="529"/>
      <c r="Q524" s="529"/>
      <c r="R524" s="529"/>
      <c r="S524" s="529"/>
      <c r="T524" s="529"/>
      <c r="U524" s="529"/>
      <c r="V524" s="529"/>
      <c r="W524" s="529"/>
      <c r="X524" s="529"/>
      <c r="Y524" s="529"/>
      <c r="Z524" s="529"/>
      <c r="AA524" s="533"/>
      <c r="AB524" s="529"/>
      <c r="AC524" s="538"/>
      <c r="AD524" s="538"/>
      <c r="AE524" s="529"/>
      <c r="AF524" s="529"/>
      <c r="AG524" s="529"/>
      <c r="AH524" s="529"/>
      <c r="AI524" s="529"/>
      <c r="AJ524" s="7"/>
      <c r="AK524" s="530"/>
      <c r="AL524" s="533"/>
      <c r="AM524" s="530"/>
      <c r="AN524" s="530"/>
      <c r="AO524" s="530"/>
      <c r="AP524" s="533"/>
      <c r="AQ524" s="533"/>
      <c r="AR524" s="533"/>
      <c r="AS524" s="530"/>
      <c r="AT524" s="530"/>
      <c r="AU524" s="537"/>
      <c r="AV524" s="532" t="str">
        <f t="shared" si="47"/>
        <v xml:space="preserve"> </v>
      </c>
      <c r="AW524" s="298">
        <f t="shared" si="48"/>
        <v>0</v>
      </c>
      <c r="AX524" s="533"/>
    </row>
    <row r="525" spans="1:52" ht="13">
      <c r="A525" s="525" t="s">
        <v>1332</v>
      </c>
      <c r="B525" s="407">
        <v>6</v>
      </c>
      <c r="C525" s="407" t="str">
        <f t="shared" ref="C525:C532" si="49">IFERROR(MINUTE(C$5)-MINUTE(D525)," ")</f>
        <v xml:space="preserve"> </v>
      </c>
      <c r="D525" s="527" t="s">
        <v>514</v>
      </c>
      <c r="E525" s="298">
        <v>0</v>
      </c>
      <c r="F525" s="528" t="str">
        <f t="shared" si="46"/>
        <v xml:space="preserve"> </v>
      </c>
      <c r="G525" s="529"/>
      <c r="H525" s="529"/>
      <c r="I525" s="529"/>
      <c r="J525" s="529"/>
      <c r="K525" s="529"/>
      <c r="L525" s="529"/>
      <c r="M525" s="529"/>
      <c r="N525" s="529"/>
      <c r="O525" s="529"/>
      <c r="P525" s="529"/>
      <c r="Q525" s="529"/>
      <c r="R525" s="529"/>
      <c r="S525" s="529"/>
      <c r="T525" s="529"/>
      <c r="U525" s="529"/>
      <c r="V525" s="529"/>
      <c r="W525" s="529"/>
      <c r="X525" s="529"/>
      <c r="Y525" s="529"/>
      <c r="Z525" s="529"/>
      <c r="AA525" s="545"/>
      <c r="AB525" s="498"/>
      <c r="AC525" s="545"/>
      <c r="AD525" s="545"/>
      <c r="AE525" s="498"/>
      <c r="AF525" s="498"/>
      <c r="AG525" s="498"/>
      <c r="AH525" s="498"/>
      <c r="AI525" s="498"/>
      <c r="AJ525" s="7"/>
      <c r="AK525" s="529"/>
      <c r="AL525" s="534"/>
      <c r="AM525" s="530"/>
      <c r="AN525" s="529"/>
      <c r="AO525" s="529"/>
      <c r="AP525" s="533"/>
      <c r="AQ525" s="533"/>
      <c r="AR525" s="533"/>
      <c r="AS525" s="530"/>
      <c r="AT525" s="530"/>
      <c r="AU525" s="537"/>
      <c r="AV525" s="532" t="str">
        <f t="shared" si="47"/>
        <v xml:space="preserve"> </v>
      </c>
      <c r="AW525" s="298">
        <f t="shared" si="48"/>
        <v>0</v>
      </c>
      <c r="AX525" s="533"/>
    </row>
    <row r="526" spans="1:52" ht="13">
      <c r="A526" s="525" t="s">
        <v>1131</v>
      </c>
      <c r="B526" s="407" t="s">
        <v>514</v>
      </c>
      <c r="C526" s="407" t="str">
        <f t="shared" si="49"/>
        <v xml:space="preserve"> </v>
      </c>
      <c r="D526" s="527" t="s">
        <v>514</v>
      </c>
      <c r="E526" s="298">
        <v>0</v>
      </c>
      <c r="F526" s="528" t="str">
        <f t="shared" si="46"/>
        <v xml:space="preserve"> </v>
      </c>
      <c r="G526" s="529"/>
      <c r="H526" s="529"/>
      <c r="I526" s="534"/>
      <c r="J526" s="529"/>
      <c r="K526" s="529"/>
      <c r="L526" s="529"/>
      <c r="M526" s="529"/>
      <c r="N526" s="529"/>
      <c r="O526" s="529"/>
      <c r="P526" s="529"/>
      <c r="Q526" s="529"/>
      <c r="R526" s="529"/>
      <c r="S526" s="529"/>
      <c r="T526" s="529"/>
      <c r="U526" s="529"/>
      <c r="V526" s="534"/>
      <c r="W526" s="529"/>
      <c r="X526" s="529"/>
      <c r="Y526" s="529"/>
      <c r="Z526" s="529"/>
      <c r="AA526" s="533"/>
      <c r="AB526" s="529"/>
      <c r="AC526" s="538"/>
      <c r="AD526" s="538"/>
      <c r="AE526" s="529"/>
      <c r="AF526" s="529"/>
      <c r="AG526" s="529"/>
      <c r="AH526" s="529"/>
      <c r="AI526" s="529"/>
      <c r="AJ526" s="7"/>
      <c r="AK526" s="529"/>
      <c r="AL526" s="538"/>
      <c r="AM526" s="530"/>
      <c r="AN526" s="530"/>
      <c r="AO526" s="530"/>
      <c r="AP526" s="533"/>
      <c r="AQ526" s="533"/>
      <c r="AR526" s="533"/>
      <c r="AS526" s="533"/>
      <c r="AT526" s="533"/>
      <c r="AU526" s="537"/>
      <c r="AV526" s="532" t="str">
        <f t="shared" si="47"/>
        <v xml:space="preserve"> </v>
      </c>
      <c r="AW526" s="298">
        <f t="shared" si="48"/>
        <v>0</v>
      </c>
      <c r="AX526" s="533"/>
    </row>
    <row r="527" spans="1:52" ht="13">
      <c r="A527" s="525" t="s">
        <v>1066</v>
      </c>
      <c r="B527" s="407" t="s">
        <v>514</v>
      </c>
      <c r="C527" s="407" t="str">
        <f t="shared" si="49"/>
        <v xml:space="preserve"> </v>
      </c>
      <c r="D527" s="527" t="s">
        <v>514</v>
      </c>
      <c r="E527" s="298">
        <v>0</v>
      </c>
      <c r="F527" s="528" t="str">
        <f t="shared" si="46"/>
        <v xml:space="preserve"> </v>
      </c>
      <c r="G527" s="529"/>
      <c r="H527" s="529"/>
      <c r="I527" s="534"/>
      <c r="J527" s="529"/>
      <c r="K527" s="529"/>
      <c r="L527" s="529"/>
      <c r="M527" s="529"/>
      <c r="N527" s="529"/>
      <c r="O527" s="529"/>
      <c r="P527" s="529"/>
      <c r="Q527" s="529"/>
      <c r="R527" s="529"/>
      <c r="S527" s="529"/>
      <c r="T527" s="529"/>
      <c r="U527" s="529"/>
      <c r="V527" s="534"/>
      <c r="W527" s="529"/>
      <c r="X527" s="529"/>
      <c r="Y527" s="529"/>
      <c r="Z527" s="529"/>
      <c r="AA527" s="533"/>
      <c r="AB527" s="529"/>
      <c r="AC527" s="538"/>
      <c r="AD527" s="538"/>
      <c r="AE527" s="529"/>
      <c r="AF527" s="529"/>
      <c r="AG527" s="529"/>
      <c r="AH527" s="529"/>
      <c r="AI527" s="529"/>
      <c r="AJ527" s="7"/>
      <c r="AK527" s="530"/>
      <c r="AL527" s="533"/>
      <c r="AM527" s="492"/>
      <c r="AN527" s="530"/>
      <c r="AO527" s="530"/>
      <c r="AP527" s="533"/>
      <c r="AQ527" s="533"/>
      <c r="AR527" s="533"/>
      <c r="AS527" s="533"/>
      <c r="AT527" s="533"/>
      <c r="AU527" s="537"/>
      <c r="AV527" s="532" t="str">
        <f t="shared" si="47"/>
        <v xml:space="preserve"> </v>
      </c>
      <c r="AW527" s="298">
        <f t="shared" si="48"/>
        <v>0</v>
      </c>
      <c r="AX527" s="533"/>
    </row>
    <row r="528" spans="1:52" ht="13">
      <c r="A528" s="53" t="s">
        <v>211</v>
      </c>
      <c r="B528" s="407" t="s">
        <v>514</v>
      </c>
      <c r="C528" s="407" t="str">
        <f t="shared" si="49"/>
        <v xml:space="preserve"> </v>
      </c>
      <c r="D528" s="527" t="s">
        <v>514</v>
      </c>
      <c r="E528" s="298">
        <v>0</v>
      </c>
      <c r="F528" s="528" t="str">
        <f t="shared" si="46"/>
        <v xml:space="preserve"> </v>
      </c>
      <c r="G528" s="534"/>
      <c r="H528" s="534"/>
      <c r="I528" s="492"/>
      <c r="J528" s="492"/>
      <c r="K528" s="492"/>
      <c r="L528" s="492"/>
      <c r="M528" s="492"/>
      <c r="N528" s="529"/>
      <c r="O528" s="492"/>
      <c r="P528" s="492"/>
      <c r="Q528" s="492"/>
      <c r="R528" s="492"/>
      <c r="S528" s="492"/>
      <c r="T528" s="492"/>
      <c r="U528" s="492"/>
      <c r="V528" s="492"/>
      <c r="W528" s="530"/>
      <c r="X528" s="530"/>
      <c r="Y528" s="530"/>
      <c r="Z528" s="530"/>
      <c r="AA528" s="533"/>
      <c r="AB528" s="529"/>
      <c r="AC528" s="538"/>
      <c r="AD528" s="538"/>
      <c r="AE528" s="529"/>
      <c r="AF528" s="529"/>
      <c r="AG528" s="529"/>
      <c r="AH528" s="529"/>
      <c r="AI528" s="529"/>
      <c r="AJ528" s="7"/>
      <c r="AK528" s="530"/>
      <c r="AL528" s="533"/>
      <c r="AM528" s="492"/>
      <c r="AN528" s="530"/>
      <c r="AO528" s="530"/>
      <c r="AP528" s="533"/>
      <c r="AQ528" s="533"/>
      <c r="AR528" s="533"/>
      <c r="AS528" s="533"/>
      <c r="AT528" s="533"/>
      <c r="AU528" s="537"/>
      <c r="AV528" s="532" t="str">
        <f t="shared" si="47"/>
        <v xml:space="preserve"> </v>
      </c>
      <c r="AW528" s="298">
        <f t="shared" si="48"/>
        <v>0</v>
      </c>
      <c r="AX528" s="533"/>
    </row>
    <row r="529" spans="1:50" ht="13">
      <c r="A529" s="535" t="s">
        <v>231</v>
      </c>
      <c r="B529" s="407" t="s">
        <v>514</v>
      </c>
      <c r="C529" s="407" t="str">
        <f t="shared" si="49"/>
        <v xml:space="preserve"> </v>
      </c>
      <c r="D529" s="527" t="s">
        <v>514</v>
      </c>
      <c r="E529" s="298">
        <v>0</v>
      </c>
      <c r="F529" s="528" t="str">
        <f t="shared" si="46"/>
        <v xml:space="preserve"> </v>
      </c>
      <c r="G529" s="492"/>
      <c r="H529" s="492"/>
      <c r="I529" s="492"/>
      <c r="J529" s="492"/>
      <c r="K529" s="492"/>
      <c r="L529" s="492"/>
      <c r="M529" s="492"/>
      <c r="N529" s="529"/>
      <c r="O529" s="492"/>
      <c r="P529" s="492"/>
      <c r="Q529" s="492"/>
      <c r="R529" s="492"/>
      <c r="S529" s="492"/>
      <c r="T529" s="492"/>
      <c r="U529" s="492"/>
      <c r="V529" s="492"/>
      <c r="W529" s="530"/>
      <c r="X529" s="530"/>
      <c r="Y529" s="530"/>
      <c r="Z529" s="530"/>
      <c r="AA529" s="538"/>
      <c r="AB529" s="529"/>
      <c r="AC529" s="538"/>
      <c r="AD529" s="538"/>
      <c r="AE529" s="529"/>
      <c r="AF529" s="529"/>
      <c r="AG529" s="529"/>
      <c r="AH529" s="529"/>
      <c r="AI529" s="529"/>
      <c r="AJ529" s="7"/>
      <c r="AK529" s="529"/>
      <c r="AL529" s="538"/>
      <c r="AM529" s="534"/>
      <c r="AN529" s="529"/>
      <c r="AO529" s="529"/>
      <c r="AP529" s="533"/>
      <c r="AQ529" s="533"/>
      <c r="AR529" s="533"/>
      <c r="AS529" s="533"/>
      <c r="AT529" s="533"/>
      <c r="AU529" s="537"/>
      <c r="AV529" s="532" t="str">
        <f t="shared" si="47"/>
        <v xml:space="preserve"> </v>
      </c>
      <c r="AW529" s="298">
        <f t="shared" si="48"/>
        <v>0</v>
      </c>
      <c r="AX529" s="533"/>
    </row>
    <row r="530" spans="1:50" ht="13">
      <c r="A530" s="525" t="s">
        <v>900</v>
      </c>
      <c r="B530" s="407" t="s">
        <v>514</v>
      </c>
      <c r="C530" s="407" t="str">
        <f t="shared" si="49"/>
        <v xml:space="preserve"> </v>
      </c>
      <c r="D530" s="527" t="s">
        <v>514</v>
      </c>
      <c r="E530" s="298">
        <v>0</v>
      </c>
      <c r="F530" s="528" t="str">
        <f t="shared" si="46"/>
        <v xml:space="preserve"> </v>
      </c>
      <c r="G530" s="498"/>
      <c r="H530" s="498"/>
      <c r="I530" s="536"/>
      <c r="J530" s="498"/>
      <c r="K530" s="498"/>
      <c r="L530" s="498"/>
      <c r="M530" s="498"/>
      <c r="N530" s="529"/>
      <c r="O530" s="498"/>
      <c r="P530" s="498"/>
      <c r="Q530" s="498"/>
      <c r="R530" s="498"/>
      <c r="S530" s="530"/>
      <c r="T530" s="530"/>
      <c r="U530" s="530"/>
      <c r="V530" s="534"/>
      <c r="W530" s="529"/>
      <c r="X530" s="529"/>
      <c r="Y530" s="529"/>
      <c r="Z530" s="529"/>
      <c r="AA530" s="538"/>
      <c r="AB530" s="529"/>
      <c r="AC530" s="538"/>
      <c r="AD530" s="538"/>
      <c r="AE530" s="529"/>
      <c r="AF530" s="529"/>
      <c r="AG530" s="529"/>
      <c r="AH530" s="529"/>
      <c r="AI530" s="529"/>
      <c r="AJ530" s="7"/>
      <c r="AK530" s="529"/>
      <c r="AL530" s="538"/>
      <c r="AM530" s="534"/>
      <c r="AN530" s="529"/>
      <c r="AO530" s="529"/>
      <c r="AP530" s="533"/>
      <c r="AQ530" s="533"/>
      <c r="AR530" s="533"/>
      <c r="AS530" s="533"/>
      <c r="AT530" s="533"/>
      <c r="AU530" s="537"/>
      <c r="AV530" s="532" t="str">
        <f t="shared" si="47"/>
        <v xml:space="preserve"> </v>
      </c>
      <c r="AW530" s="298">
        <f t="shared" si="48"/>
        <v>0</v>
      </c>
      <c r="AX530" s="533"/>
    </row>
    <row r="531" spans="1:50" ht="13">
      <c r="A531" s="535" t="s">
        <v>1232</v>
      </c>
      <c r="B531" s="407" t="s">
        <v>514</v>
      </c>
      <c r="C531" s="407" t="str">
        <f t="shared" si="49"/>
        <v xml:space="preserve"> </v>
      </c>
      <c r="D531" s="527" t="s">
        <v>514</v>
      </c>
      <c r="E531" s="298">
        <v>0</v>
      </c>
      <c r="F531" s="528" t="str">
        <f t="shared" si="46"/>
        <v xml:space="preserve"> </v>
      </c>
      <c r="G531" s="534"/>
      <c r="H531" s="534"/>
      <c r="I531" s="492"/>
      <c r="J531" s="534"/>
      <c r="K531" s="534"/>
      <c r="L531" s="534"/>
      <c r="M531" s="534"/>
      <c r="N531" s="529"/>
      <c r="O531" s="534"/>
      <c r="P531" s="534"/>
      <c r="Q531" s="534"/>
      <c r="R531" s="534"/>
      <c r="S531" s="534"/>
      <c r="T531" s="534"/>
      <c r="U531" s="534"/>
      <c r="V531" s="534"/>
      <c r="W531" s="529"/>
      <c r="X531" s="529"/>
      <c r="Y531" s="529"/>
      <c r="Z531" s="529"/>
      <c r="AA531" s="529"/>
      <c r="AB531" s="529"/>
      <c r="AC531" s="538"/>
      <c r="AD531" s="538"/>
      <c r="AE531" s="529"/>
      <c r="AF531" s="529"/>
      <c r="AG531" s="529"/>
      <c r="AH531" s="529"/>
      <c r="AI531" s="529"/>
      <c r="AJ531" s="7"/>
      <c r="AK531" s="529"/>
      <c r="AL531" s="529"/>
      <c r="AM531" s="534"/>
      <c r="AN531" s="530"/>
      <c r="AO531" s="530"/>
      <c r="AP531" s="533"/>
      <c r="AQ531" s="533"/>
      <c r="AR531" s="533"/>
      <c r="AS531" s="533"/>
      <c r="AT531" s="533"/>
      <c r="AU531" s="537"/>
      <c r="AV531" s="532" t="str">
        <f t="shared" si="47"/>
        <v xml:space="preserve"> </v>
      </c>
      <c r="AW531" s="298">
        <f t="shared" si="48"/>
        <v>0</v>
      </c>
      <c r="AX531" s="533"/>
    </row>
    <row r="532" spans="1:50" ht="13">
      <c r="A532" s="525" t="s">
        <v>922</v>
      </c>
      <c r="B532" s="407" t="s">
        <v>514</v>
      </c>
      <c r="C532" s="407" t="str">
        <f t="shared" si="49"/>
        <v xml:space="preserve"> </v>
      </c>
      <c r="D532" s="527" t="s">
        <v>514</v>
      </c>
      <c r="E532" s="298">
        <v>0</v>
      </c>
      <c r="F532" s="528" t="str">
        <f t="shared" si="46"/>
        <v xml:space="preserve"> </v>
      </c>
      <c r="G532" s="498"/>
      <c r="H532" s="498"/>
      <c r="I532" s="536"/>
      <c r="J532" s="498"/>
      <c r="K532" s="498"/>
      <c r="L532" s="498"/>
      <c r="M532" s="498"/>
      <c r="N532" s="529"/>
      <c r="O532" s="498"/>
      <c r="P532" s="498"/>
      <c r="Q532" s="498"/>
      <c r="R532" s="498"/>
      <c r="S532" s="498"/>
      <c r="T532" s="498"/>
      <c r="U532" s="498"/>
      <c r="V532" s="534"/>
      <c r="W532" s="529"/>
      <c r="X532" s="529"/>
      <c r="Y532" s="529"/>
      <c r="Z532" s="529"/>
      <c r="AA532" s="538"/>
      <c r="AB532" s="529"/>
      <c r="AC532" s="538"/>
      <c r="AD532" s="538"/>
      <c r="AE532" s="529"/>
      <c r="AF532" s="529"/>
      <c r="AG532" s="529"/>
      <c r="AH532" s="529"/>
      <c r="AI532" s="529"/>
      <c r="AJ532" s="7"/>
      <c r="AK532" s="529"/>
      <c r="AL532" s="538"/>
      <c r="AM532" s="534"/>
      <c r="AN532" s="529"/>
      <c r="AO532" s="529"/>
      <c r="AP532" s="533"/>
      <c r="AQ532" s="533"/>
      <c r="AR532" s="533"/>
      <c r="AS532" s="533"/>
      <c r="AT532" s="533"/>
      <c r="AU532" s="537"/>
      <c r="AV532" s="532" t="str">
        <f t="shared" si="47"/>
        <v xml:space="preserve"> </v>
      </c>
      <c r="AW532" s="298">
        <f t="shared" si="48"/>
        <v>0</v>
      </c>
      <c r="AX532" s="533"/>
    </row>
    <row r="533" spans="1:50" ht="13.5" thickBot="1">
      <c r="A533" s="535" t="s">
        <v>817</v>
      </c>
      <c r="B533" s="407">
        <v>8</v>
      </c>
      <c r="C533" s="407">
        <v>8</v>
      </c>
      <c r="D533" s="527" t="s">
        <v>514</v>
      </c>
      <c r="E533" s="298">
        <v>0</v>
      </c>
      <c r="F533" s="528" t="str">
        <f t="shared" si="46"/>
        <v xml:space="preserve"> </v>
      </c>
      <c r="G533" s="534"/>
      <c r="H533" s="534"/>
      <c r="I533" s="534"/>
      <c r="J533" s="534"/>
      <c r="K533" s="534"/>
      <c r="L533" s="534"/>
      <c r="M533" s="534"/>
      <c r="N533" s="529"/>
      <c r="O533" s="534"/>
      <c r="P533" s="534"/>
      <c r="Q533" s="534"/>
      <c r="R533" s="534"/>
      <c r="S533" s="534"/>
      <c r="T533" s="534"/>
      <c r="U533" s="534"/>
      <c r="V533" s="534"/>
      <c r="W533" s="529"/>
      <c r="X533" s="529"/>
      <c r="Y533" s="529"/>
      <c r="Z533" s="529"/>
      <c r="AA533" s="533"/>
      <c r="AB533" s="529"/>
      <c r="AC533" s="538"/>
      <c r="AD533" s="538"/>
      <c r="AE533" s="529"/>
      <c r="AF533" s="529"/>
      <c r="AG533" s="529"/>
      <c r="AH533" s="529"/>
      <c r="AI533" s="529"/>
      <c r="AJ533" s="7"/>
      <c r="AK533" s="530"/>
      <c r="AL533" s="533"/>
      <c r="AM533" s="492"/>
      <c r="AN533" s="530"/>
      <c r="AO533" s="530"/>
      <c r="AP533" s="533"/>
      <c r="AQ533" s="533"/>
      <c r="AR533" s="533"/>
      <c r="AS533" s="533"/>
      <c r="AT533" s="533"/>
      <c r="AU533" s="537"/>
      <c r="AV533" s="532" t="str">
        <f t="shared" si="47"/>
        <v xml:space="preserve"> </v>
      </c>
      <c r="AW533" s="298">
        <f t="shared" si="48"/>
        <v>0</v>
      </c>
      <c r="AX533" s="533"/>
    </row>
    <row r="534" spans="1:50" ht="14" thickTop="1" thickBot="1">
      <c r="A534" s="424" t="s">
        <v>1183</v>
      </c>
      <c r="B534" s="425"/>
      <c r="C534" s="425"/>
      <c r="D534" s="569"/>
      <c r="E534" s="427"/>
      <c r="F534" s="570"/>
      <c r="G534" s="571">
        <f t="shared" ref="G534:AT534" si="50">COUNTA(G7:G533)+COUNTA(G538:G560)</f>
        <v>1</v>
      </c>
      <c r="H534" s="571">
        <f t="shared" si="50"/>
        <v>4</v>
      </c>
      <c r="I534" s="571">
        <f t="shared" si="50"/>
        <v>11</v>
      </c>
      <c r="J534" s="571">
        <f t="shared" si="50"/>
        <v>8</v>
      </c>
      <c r="K534" s="571">
        <f t="shared" si="50"/>
        <v>8</v>
      </c>
      <c r="L534" s="571">
        <f t="shared" si="50"/>
        <v>8</v>
      </c>
      <c r="M534" s="571">
        <f t="shared" si="50"/>
        <v>12</v>
      </c>
      <c r="N534" s="571">
        <f t="shared" si="50"/>
        <v>9</v>
      </c>
      <c r="O534" s="571">
        <f t="shared" si="50"/>
        <v>7</v>
      </c>
      <c r="P534" s="571">
        <f t="shared" si="50"/>
        <v>10</v>
      </c>
      <c r="Q534" s="571">
        <f t="shared" si="50"/>
        <v>8</v>
      </c>
      <c r="R534" s="571">
        <f t="shared" si="50"/>
        <v>11</v>
      </c>
      <c r="S534" s="571">
        <f t="shared" si="50"/>
        <v>10</v>
      </c>
      <c r="T534" s="572">
        <f t="shared" si="50"/>
        <v>9</v>
      </c>
      <c r="U534" s="572">
        <f t="shared" si="50"/>
        <v>13</v>
      </c>
      <c r="V534" s="572">
        <f t="shared" si="50"/>
        <v>7</v>
      </c>
      <c r="W534" s="572">
        <f t="shared" si="50"/>
        <v>12</v>
      </c>
      <c r="X534" s="572">
        <f t="shared" si="50"/>
        <v>9</v>
      </c>
      <c r="Y534" s="572">
        <f t="shared" si="50"/>
        <v>4</v>
      </c>
      <c r="Z534" s="572">
        <f t="shared" si="50"/>
        <v>7</v>
      </c>
      <c r="AA534" s="572">
        <f t="shared" si="50"/>
        <v>3</v>
      </c>
      <c r="AB534" s="572">
        <f t="shared" si="50"/>
        <v>8</v>
      </c>
      <c r="AC534" s="572">
        <f t="shared" si="50"/>
        <v>8</v>
      </c>
      <c r="AD534" s="572">
        <f t="shared" si="50"/>
        <v>9</v>
      </c>
      <c r="AE534" s="572">
        <f t="shared" si="50"/>
        <v>10</v>
      </c>
      <c r="AF534" s="572">
        <f t="shared" si="50"/>
        <v>8</v>
      </c>
      <c r="AG534" s="572">
        <f t="shared" si="50"/>
        <v>11</v>
      </c>
      <c r="AH534" s="572">
        <f t="shared" si="50"/>
        <v>5</v>
      </c>
      <c r="AI534" s="572">
        <f t="shared" si="50"/>
        <v>6</v>
      </c>
      <c r="AJ534" s="572">
        <f t="shared" si="50"/>
        <v>5</v>
      </c>
      <c r="AK534" s="572">
        <f t="shared" si="50"/>
        <v>6</v>
      </c>
      <c r="AL534" s="572">
        <f t="shared" si="50"/>
        <v>11</v>
      </c>
      <c r="AM534" s="572">
        <f t="shared" si="50"/>
        <v>8</v>
      </c>
      <c r="AN534" s="572">
        <f t="shared" si="50"/>
        <v>11</v>
      </c>
      <c r="AO534" s="572">
        <f t="shared" si="50"/>
        <v>11</v>
      </c>
      <c r="AP534" s="572">
        <f t="shared" si="50"/>
        <v>11</v>
      </c>
      <c r="AQ534" s="572">
        <f t="shared" si="50"/>
        <v>9</v>
      </c>
      <c r="AR534" s="572">
        <f t="shared" si="50"/>
        <v>7</v>
      </c>
      <c r="AS534" s="572">
        <f t="shared" si="50"/>
        <v>11</v>
      </c>
      <c r="AT534" s="572">
        <f t="shared" si="50"/>
        <v>11</v>
      </c>
      <c r="AU534" s="428"/>
      <c r="AV534" s="429"/>
      <c r="AW534" s="573">
        <f>SUM(G534:AT534)</f>
        <v>337</v>
      </c>
      <c r="AX534" s="149"/>
    </row>
    <row r="535" spans="1:50" ht="13">
      <c r="A535" s="34"/>
      <c r="B535" s="23"/>
      <c r="C535" s="23"/>
      <c r="D535" s="532"/>
      <c r="E535" s="318"/>
      <c r="G535" s="33"/>
      <c r="H535" s="33"/>
      <c r="J535"/>
      <c r="K535"/>
      <c r="L535"/>
      <c r="M535"/>
      <c r="N535"/>
      <c r="O535"/>
      <c r="P535"/>
      <c r="Q535"/>
      <c r="R535"/>
      <c r="S535"/>
      <c r="T535"/>
      <c r="U535"/>
      <c r="W535"/>
      <c r="X535"/>
      <c r="Y535"/>
      <c r="Z535"/>
      <c r="AB535" s="84"/>
      <c r="AC535" s="61"/>
      <c r="AD535" s="61"/>
      <c r="AF535" s="61"/>
      <c r="AG535" s="61"/>
      <c r="AH535" s="61"/>
      <c r="AI535" s="61"/>
      <c r="AV535" s="33"/>
      <c r="AW535" s="227"/>
    </row>
    <row r="536" spans="1:50" ht="13.5" thickBot="1">
      <c r="A536" s="34"/>
      <c r="B536" s="23"/>
      <c r="C536" s="23"/>
      <c r="D536" s="532"/>
      <c r="E536" s="318"/>
      <c r="G536" s="33"/>
      <c r="H536" s="33"/>
      <c r="J536"/>
      <c r="K536"/>
      <c r="L536"/>
      <c r="M536"/>
      <c r="N536"/>
      <c r="O536"/>
      <c r="P536"/>
      <c r="Q536"/>
      <c r="R536"/>
      <c r="S536"/>
      <c r="T536"/>
      <c r="U536"/>
      <c r="W536"/>
      <c r="X536"/>
      <c r="Y536"/>
      <c r="Z536"/>
      <c r="AB536" s="84"/>
      <c r="AC536" s="61"/>
      <c r="AD536" s="61"/>
      <c r="AF536" s="61"/>
      <c r="AG536" s="61"/>
      <c r="AH536" s="61"/>
      <c r="AI536" s="61"/>
      <c r="AV536" s="33"/>
      <c r="AW536" s="227"/>
    </row>
    <row r="537" spans="1:50" s="3" customFormat="1" ht="13.5" thickBot="1">
      <c r="A537" s="502" t="s">
        <v>1184</v>
      </c>
      <c r="B537" s="574" t="s">
        <v>59</v>
      </c>
      <c r="C537" s="575" t="s">
        <v>59</v>
      </c>
      <c r="D537" s="505"/>
      <c r="E537" s="503" t="s">
        <v>439</v>
      </c>
      <c r="F537" s="502" t="s">
        <v>10</v>
      </c>
      <c r="G537" s="576">
        <v>41701</v>
      </c>
      <c r="H537" s="577">
        <f>G537+7</f>
        <v>41708</v>
      </c>
      <c r="I537" s="577">
        <f t="shared" ref="I537:AT537" si="51">H537+7</f>
        <v>41715</v>
      </c>
      <c r="J537" s="577">
        <f t="shared" si="51"/>
        <v>41722</v>
      </c>
      <c r="K537" s="577">
        <f t="shared" si="51"/>
        <v>41729</v>
      </c>
      <c r="L537" s="577">
        <f t="shared" si="51"/>
        <v>41736</v>
      </c>
      <c r="M537" s="577">
        <f t="shared" si="51"/>
        <v>41743</v>
      </c>
      <c r="N537" s="577">
        <f>M537+7</f>
        <v>41750</v>
      </c>
      <c r="O537" s="577">
        <f t="shared" si="51"/>
        <v>41757</v>
      </c>
      <c r="P537" s="577">
        <f t="shared" si="51"/>
        <v>41764</v>
      </c>
      <c r="Q537" s="577">
        <f t="shared" si="51"/>
        <v>41771</v>
      </c>
      <c r="R537" s="577">
        <f t="shared" si="51"/>
        <v>41778</v>
      </c>
      <c r="S537" s="577">
        <f t="shared" si="51"/>
        <v>41785</v>
      </c>
      <c r="T537" s="577">
        <f t="shared" si="51"/>
        <v>41792</v>
      </c>
      <c r="U537" s="577">
        <f t="shared" si="51"/>
        <v>41799</v>
      </c>
      <c r="V537" s="577">
        <f t="shared" si="51"/>
        <v>41806</v>
      </c>
      <c r="W537" s="577">
        <f>V537+7</f>
        <v>41813</v>
      </c>
      <c r="X537" s="577">
        <f t="shared" si="51"/>
        <v>41820</v>
      </c>
      <c r="Y537" s="577">
        <f t="shared" si="51"/>
        <v>41827</v>
      </c>
      <c r="Z537" s="577">
        <f t="shared" si="51"/>
        <v>41834</v>
      </c>
      <c r="AA537" s="577">
        <f t="shared" si="51"/>
        <v>41841</v>
      </c>
      <c r="AB537" s="577">
        <f t="shared" si="51"/>
        <v>41848</v>
      </c>
      <c r="AC537" s="577">
        <f t="shared" si="51"/>
        <v>41855</v>
      </c>
      <c r="AD537" s="577">
        <f t="shared" si="51"/>
        <v>41862</v>
      </c>
      <c r="AE537" s="577">
        <f t="shared" si="51"/>
        <v>41869</v>
      </c>
      <c r="AF537" s="577">
        <f t="shared" si="51"/>
        <v>41876</v>
      </c>
      <c r="AG537" s="577">
        <f t="shared" si="51"/>
        <v>41883</v>
      </c>
      <c r="AH537" s="577">
        <f t="shared" si="51"/>
        <v>41890</v>
      </c>
      <c r="AI537" s="577">
        <f t="shared" si="51"/>
        <v>41897</v>
      </c>
      <c r="AJ537" s="577">
        <f t="shared" si="51"/>
        <v>41904</v>
      </c>
      <c r="AK537" s="577">
        <f t="shared" si="51"/>
        <v>41911</v>
      </c>
      <c r="AL537" s="577">
        <f t="shared" si="51"/>
        <v>41918</v>
      </c>
      <c r="AM537" s="577">
        <f t="shared" si="51"/>
        <v>41925</v>
      </c>
      <c r="AN537" s="577">
        <f t="shared" si="51"/>
        <v>41932</v>
      </c>
      <c r="AO537" s="577">
        <f t="shared" si="51"/>
        <v>41939</v>
      </c>
      <c r="AP537" s="577">
        <f t="shared" si="51"/>
        <v>41946</v>
      </c>
      <c r="AQ537" s="577">
        <f t="shared" si="51"/>
        <v>41953</v>
      </c>
      <c r="AR537" s="577">
        <f t="shared" si="51"/>
        <v>41960</v>
      </c>
      <c r="AS537" s="577">
        <f t="shared" si="51"/>
        <v>41967</v>
      </c>
      <c r="AT537" s="577">
        <f t="shared" si="51"/>
        <v>41974</v>
      </c>
      <c r="AU537" s="578"/>
      <c r="AV537" s="579" t="s">
        <v>438</v>
      </c>
      <c r="AW537" s="580" t="s">
        <v>439</v>
      </c>
    </row>
    <row r="538" spans="1:50" s="3" customFormat="1" ht="13">
      <c r="A538" s="357" t="s">
        <v>1333</v>
      </c>
      <c r="B538" s="539"/>
      <c r="C538" s="526">
        <v>3</v>
      </c>
      <c r="D538" s="540"/>
      <c r="E538" s="541"/>
      <c r="F538" s="528">
        <f t="shared" ref="F538:F559" si="52">IFERROR(AVERAGEA(G538:AT538), " ")</f>
        <v>1.8958333333333334E-2</v>
      </c>
      <c r="G538" s="139"/>
      <c r="H538" s="84"/>
      <c r="I538" s="529"/>
      <c r="J538" s="529"/>
      <c r="K538" s="529"/>
      <c r="L538" s="529"/>
      <c r="M538" s="529">
        <v>1.8958333333333334E-2</v>
      </c>
      <c r="N538" s="529"/>
      <c r="O538" s="529"/>
      <c r="P538" s="139"/>
      <c r="Q538" s="139"/>
      <c r="R538" s="139"/>
      <c r="S538" s="139"/>
      <c r="T538"/>
      <c r="U538"/>
      <c r="V538" s="139"/>
      <c r="W538" s="139"/>
      <c r="X538" s="7"/>
      <c r="Y538" s="139"/>
      <c r="Z538" s="529"/>
      <c r="AA538" s="139"/>
      <c r="AB538" s="139"/>
      <c r="AC538" s="139"/>
      <c r="AD538" s="139"/>
      <c r="AE538" s="139"/>
      <c r="AF538" s="139"/>
      <c r="AG538" s="139"/>
      <c r="AH538" s="139"/>
      <c r="AI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529"/>
      <c r="AU538" s="542"/>
      <c r="AV538" s="534">
        <f t="shared" ref="AV538:AV560" si="53">IF(MIN(G538:AT538)=0," ",MIN(G538:AT538))</f>
        <v>1.8958333333333334E-2</v>
      </c>
      <c r="AW538" s="298">
        <f t="shared" ref="AW538:AW560" si="54">COUNTA(G538:AT538)</f>
        <v>1</v>
      </c>
    </row>
    <row r="539" spans="1:50" s="3" customFormat="1" ht="13">
      <c r="A539" s="357" t="s">
        <v>1334</v>
      </c>
      <c r="B539" s="539"/>
      <c r="C539" s="526">
        <v>7</v>
      </c>
      <c r="D539" s="540"/>
      <c r="E539" s="541"/>
      <c r="F539" s="528">
        <f t="shared" si="52"/>
        <v>0.84956018518518517</v>
      </c>
      <c r="G539" s="139"/>
      <c r="H539" s="84"/>
      <c r="I539" s="529"/>
      <c r="J539" s="529"/>
      <c r="K539" s="529"/>
      <c r="L539" s="529"/>
      <c r="M539" s="529"/>
      <c r="N539" s="529"/>
      <c r="O539" s="529"/>
      <c r="P539" s="139"/>
      <c r="Q539" s="139"/>
      <c r="R539" s="139"/>
      <c r="S539" s="139"/>
      <c r="T539"/>
      <c r="U539"/>
      <c r="V539" s="139"/>
      <c r="W539" s="139"/>
      <c r="X539" s="7"/>
      <c r="Y539" s="139"/>
      <c r="Z539" s="529"/>
      <c r="AA539" s="139"/>
      <c r="AB539" s="139"/>
      <c r="AC539" s="139"/>
      <c r="AD539" s="139"/>
      <c r="AE539" s="139"/>
      <c r="AF539" s="139"/>
      <c r="AG539" s="139"/>
      <c r="AH539" s="139"/>
      <c r="AI539" s="139"/>
      <c r="AK539" s="139"/>
      <c r="AL539" s="139"/>
      <c r="AM539" s="139"/>
      <c r="AN539" s="139"/>
      <c r="AO539" s="139"/>
      <c r="AP539" s="139"/>
      <c r="AQ539" s="529">
        <v>0.84956018518518517</v>
      </c>
      <c r="AR539" s="529"/>
      <c r="AS539" s="139"/>
      <c r="AT539" s="529"/>
      <c r="AU539" s="542"/>
      <c r="AV539" s="534">
        <f t="shared" si="53"/>
        <v>0.84956018518518517</v>
      </c>
      <c r="AW539" s="298">
        <f t="shared" si="54"/>
        <v>1</v>
      </c>
    </row>
    <row r="540" spans="1:50" s="3" customFormat="1" ht="13">
      <c r="A540" s="357" t="s">
        <v>1335</v>
      </c>
      <c r="B540" s="539"/>
      <c r="C540" s="526">
        <v>1</v>
      </c>
      <c r="D540" s="540"/>
      <c r="E540" s="541"/>
      <c r="F540" s="528">
        <f t="shared" si="52"/>
        <v>2.0190972222222221E-2</v>
      </c>
      <c r="G540" s="139"/>
      <c r="H540" s="84"/>
      <c r="I540" s="529"/>
      <c r="J540" s="529"/>
      <c r="K540" s="529"/>
      <c r="L540" s="529"/>
      <c r="M540" s="529"/>
      <c r="N540" s="529"/>
      <c r="O540" s="529"/>
      <c r="P540" s="139"/>
      <c r="Q540" s="139"/>
      <c r="R540" s="139"/>
      <c r="S540" s="139"/>
      <c r="T540"/>
      <c r="U540"/>
      <c r="V540" s="139"/>
      <c r="W540" s="139"/>
      <c r="X540" s="7"/>
      <c r="Y540" s="139"/>
      <c r="Z540" s="529"/>
      <c r="AA540" s="139"/>
      <c r="AB540" s="139"/>
      <c r="AC540" s="139"/>
      <c r="AD540" s="139"/>
      <c r="AE540" s="139"/>
      <c r="AF540" s="139"/>
      <c r="AG540" s="139"/>
      <c r="AH540" s="139"/>
      <c r="AI540" s="139"/>
      <c r="AK540" s="139"/>
      <c r="AL540" s="139"/>
      <c r="AM540" s="139"/>
      <c r="AN540" s="139"/>
      <c r="AO540" s="139"/>
      <c r="AP540" s="139"/>
      <c r="AQ540" s="529"/>
      <c r="AR540" s="529">
        <v>2.0208333333333335E-2</v>
      </c>
      <c r="AS540" s="139"/>
      <c r="AT540" s="529">
        <v>2.0173611111111111E-2</v>
      </c>
      <c r="AU540" s="542"/>
      <c r="AV540" s="534">
        <f t="shared" si="53"/>
        <v>2.0173611111111111E-2</v>
      </c>
      <c r="AW540" s="298">
        <f t="shared" si="54"/>
        <v>2</v>
      </c>
    </row>
    <row r="541" spans="1:50" s="3" customFormat="1" ht="13">
      <c r="A541" s="357" t="s">
        <v>1336</v>
      </c>
      <c r="B541" s="539"/>
      <c r="C541" s="526">
        <v>3</v>
      </c>
      <c r="D541" s="540"/>
      <c r="E541" s="541"/>
      <c r="F541" s="528">
        <f t="shared" si="52"/>
        <v>1.974922839506173E-2</v>
      </c>
      <c r="G541" s="139"/>
      <c r="H541" s="84"/>
      <c r="I541" s="529"/>
      <c r="J541" s="529"/>
      <c r="K541" s="529"/>
      <c r="L541" s="529"/>
      <c r="M541" s="529"/>
      <c r="N541" s="529"/>
      <c r="O541" s="529"/>
      <c r="P541" s="139"/>
      <c r="Q541" s="139"/>
      <c r="R541" s="139"/>
      <c r="S541" s="139"/>
      <c r="T541"/>
      <c r="U541"/>
      <c r="V541" s="139"/>
      <c r="W541" s="139"/>
      <c r="X541" s="7"/>
      <c r="Y541" s="139"/>
      <c r="Z541" s="529"/>
      <c r="AA541" s="139"/>
      <c r="AB541" s="139"/>
      <c r="AC541" s="139"/>
      <c r="AD541" s="139"/>
      <c r="AE541" s="139"/>
      <c r="AF541" s="139"/>
      <c r="AG541" s="139"/>
      <c r="AH541" s="139"/>
      <c r="AI541" s="139"/>
      <c r="AK541" s="139"/>
      <c r="AL541" s="139"/>
      <c r="AM541" s="139"/>
      <c r="AN541" s="139"/>
      <c r="AO541" s="139"/>
      <c r="AP541" s="139"/>
      <c r="AQ541" s="529"/>
      <c r="AR541" s="529">
        <v>2.0208333333333335E-2</v>
      </c>
      <c r="AS541" s="529">
        <v>1.8865740740740742E-2</v>
      </c>
      <c r="AT541" s="529">
        <v>2.0173611111111111E-2</v>
      </c>
      <c r="AU541" s="542"/>
      <c r="AV541" s="534">
        <f t="shared" si="53"/>
        <v>1.8865740740740742E-2</v>
      </c>
      <c r="AW541" s="298">
        <f t="shared" si="54"/>
        <v>3</v>
      </c>
    </row>
    <row r="542" spans="1:50" s="3" customFormat="1" ht="13">
      <c r="A542" s="357" t="s">
        <v>1337</v>
      </c>
      <c r="B542" s="539"/>
      <c r="C542" s="526">
        <v>7</v>
      </c>
      <c r="D542" s="540"/>
      <c r="E542" s="541"/>
      <c r="F542" s="528">
        <f t="shared" si="52"/>
        <v>1.5972222222222224E-2</v>
      </c>
      <c r="G542" s="139"/>
      <c r="H542" s="84"/>
      <c r="I542" s="529"/>
      <c r="J542" s="529"/>
      <c r="K542" s="529"/>
      <c r="L542" s="529"/>
      <c r="M542" s="529"/>
      <c r="N542" s="529"/>
      <c r="O542" s="529"/>
      <c r="P542" s="139"/>
      <c r="Q542" s="139"/>
      <c r="R542" s="139"/>
      <c r="S542" s="139"/>
      <c r="T542"/>
      <c r="U542"/>
      <c r="V542" s="139"/>
      <c r="W542" s="139"/>
      <c r="X542" s="7"/>
      <c r="Y542" s="139"/>
      <c r="Z542" s="529"/>
      <c r="AA542" s="139"/>
      <c r="AB542" s="139"/>
      <c r="AC542" s="139"/>
      <c r="AD542" s="139"/>
      <c r="AE542" s="139"/>
      <c r="AF542" s="139"/>
      <c r="AG542" s="139"/>
      <c r="AH542" s="139"/>
      <c r="AI542" s="139"/>
      <c r="AK542" s="139"/>
      <c r="AL542" s="139"/>
      <c r="AM542" s="139"/>
      <c r="AN542" s="139"/>
      <c r="AO542" s="139"/>
      <c r="AP542" s="139"/>
      <c r="AQ542" s="529"/>
      <c r="AR542" s="529"/>
      <c r="AS542" s="529">
        <v>1.5972222222222224E-2</v>
      </c>
      <c r="AT542" s="529"/>
      <c r="AU542" s="542"/>
      <c r="AV542" s="534">
        <f t="shared" si="53"/>
        <v>1.5972222222222224E-2</v>
      </c>
      <c r="AW542" s="298">
        <f t="shared" si="54"/>
        <v>1</v>
      </c>
    </row>
    <row r="543" spans="1:50" s="3" customFormat="1" ht="13">
      <c r="A543" s="357" t="s">
        <v>1338</v>
      </c>
      <c r="B543" s="539"/>
      <c r="C543" s="526">
        <v>7</v>
      </c>
      <c r="D543" s="540"/>
      <c r="E543" s="541"/>
      <c r="F543" s="528">
        <f t="shared" si="52"/>
        <v>1.6562500000000001E-2</v>
      </c>
      <c r="G543" s="139"/>
      <c r="H543" s="84"/>
      <c r="I543" s="529"/>
      <c r="J543" s="529"/>
      <c r="K543" s="529">
        <v>1.6562500000000001E-2</v>
      </c>
      <c r="L543" s="529"/>
      <c r="M543" s="529"/>
      <c r="N543" s="529"/>
      <c r="O543" s="529"/>
      <c r="P543" s="139"/>
      <c r="Q543" s="139"/>
      <c r="R543" s="139"/>
      <c r="S543" s="139"/>
      <c r="T543"/>
      <c r="U543"/>
      <c r="V543" s="139"/>
      <c r="W543" s="139"/>
      <c r="X543" s="7"/>
      <c r="Y543" s="139"/>
      <c r="Z543" s="529"/>
      <c r="AA543" s="139"/>
      <c r="AB543" s="139"/>
      <c r="AC543" s="139"/>
      <c r="AD543" s="139"/>
      <c r="AE543" s="139"/>
      <c r="AF543" s="139"/>
      <c r="AG543" s="139"/>
      <c r="AH543" s="139"/>
      <c r="AI543" s="139"/>
      <c r="AK543" s="529"/>
      <c r="AL543" s="139"/>
      <c r="AM543" s="139"/>
      <c r="AN543" s="139"/>
      <c r="AO543" s="139"/>
      <c r="AP543" s="139"/>
      <c r="AQ543" s="139"/>
      <c r="AR543" s="139"/>
      <c r="AS543" s="139"/>
      <c r="AT543" s="529"/>
      <c r="AU543" s="542"/>
      <c r="AV543" s="534">
        <f t="shared" si="53"/>
        <v>1.6562500000000001E-2</v>
      </c>
      <c r="AW543" s="298">
        <f t="shared" si="54"/>
        <v>1</v>
      </c>
    </row>
    <row r="544" spans="1:50" s="3" customFormat="1" ht="13">
      <c r="A544" s="357" t="s">
        <v>1339</v>
      </c>
      <c r="B544" s="539"/>
      <c r="C544" s="526">
        <v>10</v>
      </c>
      <c r="D544" s="540"/>
      <c r="E544" s="541"/>
      <c r="F544" s="528">
        <f t="shared" si="52"/>
        <v>1.4351851851851852E-2</v>
      </c>
      <c r="G544" s="139"/>
      <c r="H544" s="84"/>
      <c r="I544" s="529"/>
      <c r="J544" s="529"/>
      <c r="K544" s="529"/>
      <c r="L544" s="529"/>
      <c r="M544" s="529"/>
      <c r="N544" s="529"/>
      <c r="O544" s="529"/>
      <c r="P544" s="139"/>
      <c r="Q544" s="139"/>
      <c r="R544" s="139"/>
      <c r="S544" s="139"/>
      <c r="T544"/>
      <c r="U544"/>
      <c r="V544" s="139"/>
      <c r="W544" s="139"/>
      <c r="X544" s="7"/>
      <c r="Y544" s="139"/>
      <c r="Z544" s="529"/>
      <c r="AA544" s="139"/>
      <c r="AB544" s="139"/>
      <c r="AC544" s="139"/>
      <c r="AD544" s="139"/>
      <c r="AE544" s="529"/>
      <c r="AG544" s="529">
        <v>1.4351851851851852E-2</v>
      </c>
      <c r="AH544" s="139"/>
      <c r="AI544" s="139"/>
      <c r="AK544" s="529"/>
      <c r="AL544" s="139"/>
      <c r="AM544" s="139"/>
      <c r="AN544" s="139"/>
      <c r="AO544" s="139"/>
      <c r="AP544" s="139"/>
      <c r="AQ544" s="139"/>
      <c r="AR544" s="139"/>
      <c r="AS544" s="139"/>
      <c r="AT544" s="529"/>
      <c r="AU544" s="542"/>
      <c r="AV544" s="534">
        <f t="shared" si="53"/>
        <v>1.4351851851851852E-2</v>
      </c>
      <c r="AW544" s="298">
        <f t="shared" si="54"/>
        <v>1</v>
      </c>
    </row>
    <row r="545" spans="1:49" s="3" customFormat="1" ht="13">
      <c r="A545" s="357" t="s">
        <v>1340</v>
      </c>
      <c r="B545" s="525"/>
      <c r="C545" s="526">
        <v>4</v>
      </c>
      <c r="D545" s="527"/>
      <c r="E545" s="541"/>
      <c r="F545" s="528">
        <f t="shared" si="52"/>
        <v>1.8113425925925925E-2</v>
      </c>
      <c r="G545" s="301"/>
      <c r="H545" s="301"/>
      <c r="I545" s="529"/>
      <c r="J545" s="529"/>
      <c r="K545" s="529"/>
      <c r="L545" s="529"/>
      <c r="M545" s="529"/>
      <c r="N545" s="529"/>
      <c r="O545" s="529"/>
      <c r="P545" s="529">
        <v>1.8113425925925925E-2</v>
      </c>
      <c r="Q545" s="301"/>
      <c r="R545" s="529"/>
      <c r="S545" s="301"/>
      <c r="T545" s="301"/>
      <c r="U545" s="301"/>
      <c r="V545" s="529"/>
      <c r="W545" s="301"/>
      <c r="X545" s="529"/>
      <c r="Y545" s="301"/>
      <c r="Z545" s="529"/>
      <c r="AA545" s="301"/>
      <c r="AB545" s="301"/>
      <c r="AC545" s="301"/>
      <c r="AD545" s="301"/>
      <c r="AE545" s="301"/>
      <c r="AF545" s="301"/>
      <c r="AG545" s="301"/>
      <c r="AH545" s="301"/>
      <c r="AI545" s="529"/>
      <c r="AK545" s="529"/>
      <c r="AL545" s="301"/>
      <c r="AM545" s="301"/>
      <c r="AN545" s="301"/>
      <c r="AO545" s="301"/>
      <c r="AP545" s="301"/>
      <c r="AQ545" s="301"/>
      <c r="AR545" s="301"/>
      <c r="AS545" s="301"/>
      <c r="AT545" s="301"/>
      <c r="AU545" s="531"/>
      <c r="AV545" s="534">
        <f t="shared" si="53"/>
        <v>1.8113425925925925E-2</v>
      </c>
      <c r="AW545" s="298">
        <f t="shared" si="54"/>
        <v>1</v>
      </c>
    </row>
    <row r="546" spans="1:49" s="3" customFormat="1" ht="13">
      <c r="A546" s="357" t="s">
        <v>1341</v>
      </c>
      <c r="B546" s="539"/>
      <c r="C546" s="526">
        <v>13</v>
      </c>
      <c r="D546" s="540"/>
      <c r="E546" s="541"/>
      <c r="F546" s="528">
        <f t="shared" si="52"/>
        <v>1.1805555555555555E-2</v>
      </c>
      <c r="G546" s="139"/>
      <c r="H546" s="84"/>
      <c r="I546" s="529"/>
      <c r="J546" s="529"/>
      <c r="K546" s="529"/>
      <c r="L546" s="529"/>
      <c r="M546" s="529"/>
      <c r="N546" s="529"/>
      <c r="O546" s="529"/>
      <c r="P546" s="139"/>
      <c r="Q546" s="139"/>
      <c r="R546" s="139"/>
      <c r="S546" s="139"/>
      <c r="T546"/>
      <c r="U546"/>
      <c r="V546" s="139"/>
      <c r="W546" s="139"/>
      <c r="X546" s="7"/>
      <c r="Y546" s="139"/>
      <c r="Z546" s="529"/>
      <c r="AA546" s="139"/>
      <c r="AB546" s="139"/>
      <c r="AC546" s="139"/>
      <c r="AD546" s="139"/>
      <c r="AE546" s="139"/>
      <c r="AF546" s="139"/>
      <c r="AG546" s="139"/>
      <c r="AH546" s="529">
        <v>1.1805555555555555E-2</v>
      </c>
      <c r="AI546" s="139"/>
      <c r="AK546" s="529"/>
      <c r="AL546" s="139"/>
      <c r="AM546" s="139"/>
      <c r="AN546" s="139"/>
      <c r="AO546" s="139"/>
      <c r="AP546" s="139"/>
      <c r="AQ546" s="139"/>
      <c r="AR546" s="139"/>
      <c r="AS546" s="139"/>
      <c r="AT546" s="529"/>
      <c r="AU546" s="542"/>
      <c r="AV546" s="534">
        <f t="shared" si="53"/>
        <v>1.1805555555555555E-2</v>
      </c>
      <c r="AW546" s="298">
        <f t="shared" si="54"/>
        <v>1</v>
      </c>
    </row>
    <row r="547" spans="1:49" s="3" customFormat="1" ht="13">
      <c r="A547" s="357" t="s">
        <v>1342</v>
      </c>
      <c r="B547" s="539"/>
      <c r="C547" s="526">
        <v>6</v>
      </c>
      <c r="D547" s="540"/>
      <c r="E547" s="541"/>
      <c r="F547" s="528">
        <f t="shared" si="52"/>
        <v>1.650462962962963E-2</v>
      </c>
      <c r="G547" s="139"/>
      <c r="H547" s="84"/>
      <c r="I547" s="529"/>
      <c r="J547" s="529"/>
      <c r="K547" s="529"/>
      <c r="L547" s="529"/>
      <c r="M547" s="529"/>
      <c r="N547" s="529"/>
      <c r="O547" s="529"/>
      <c r="P547" s="139"/>
      <c r="Q547" s="139"/>
      <c r="R547" s="139"/>
      <c r="S547" s="139"/>
      <c r="T547"/>
      <c r="U547"/>
      <c r="V547" s="139"/>
      <c r="W547" s="139"/>
      <c r="X547" s="7"/>
      <c r="Y547" s="139"/>
      <c r="Z547" s="529"/>
      <c r="AA547" s="139"/>
      <c r="AB547" s="139"/>
      <c r="AC547" s="139"/>
      <c r="AD547" s="139"/>
      <c r="AE547" s="529"/>
      <c r="AG547" s="529">
        <v>1.650462962962963E-2</v>
      </c>
      <c r="AH547" s="139"/>
      <c r="AI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529"/>
      <c r="AU547" s="542"/>
      <c r="AV547" s="534">
        <f t="shared" si="53"/>
        <v>1.650462962962963E-2</v>
      </c>
      <c r="AW547" s="298">
        <f t="shared" si="54"/>
        <v>1</v>
      </c>
    </row>
    <row r="548" spans="1:49" s="3" customFormat="1" ht="13">
      <c r="A548" s="357" t="s">
        <v>1343</v>
      </c>
      <c r="B548" s="539"/>
      <c r="C548" s="526">
        <v>9</v>
      </c>
      <c r="D548" s="540"/>
      <c r="E548" s="541"/>
      <c r="F548" s="528">
        <f t="shared" si="52"/>
        <v>1.5081018518518516E-2</v>
      </c>
      <c r="G548" s="139"/>
      <c r="H548" s="84"/>
      <c r="I548" s="529"/>
      <c r="J548" s="529"/>
      <c r="K548" s="529">
        <v>1.5081018518518516E-2</v>
      </c>
      <c r="L548" s="529"/>
      <c r="M548" s="529"/>
      <c r="N548" s="529"/>
      <c r="O548" s="529"/>
      <c r="P548" s="139"/>
      <c r="Q548" s="139"/>
      <c r="R548" s="139"/>
      <c r="S548" s="139"/>
      <c r="T548"/>
      <c r="U548"/>
      <c r="V548" s="139"/>
      <c r="W548" s="139"/>
      <c r="X548" s="7"/>
      <c r="Y548" s="139"/>
      <c r="Z548" s="529"/>
      <c r="AA548" s="139"/>
      <c r="AB548" s="139"/>
      <c r="AC548" s="139"/>
      <c r="AD548" s="139"/>
      <c r="AE548" s="139"/>
      <c r="AF548" s="139"/>
      <c r="AG548" s="139"/>
      <c r="AH548" s="139"/>
      <c r="AI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529"/>
      <c r="AU548" s="542"/>
      <c r="AV548" s="534">
        <f t="shared" si="53"/>
        <v>1.5081018518518516E-2</v>
      </c>
      <c r="AW548" s="298">
        <f t="shared" si="54"/>
        <v>1</v>
      </c>
    </row>
    <row r="549" spans="1:49" s="3" customFormat="1" ht="13">
      <c r="A549" s="357" t="s">
        <v>1344</v>
      </c>
      <c r="B549" s="539"/>
      <c r="C549" s="526">
        <v>0</v>
      </c>
      <c r="D549" s="540"/>
      <c r="E549" s="541"/>
      <c r="F549" s="528">
        <f t="shared" si="52"/>
        <v>2.5381944444444443E-2</v>
      </c>
      <c r="G549" s="139"/>
      <c r="H549" s="84"/>
      <c r="I549" s="529"/>
      <c r="J549" s="529"/>
      <c r="K549" s="529"/>
      <c r="L549" s="529"/>
      <c r="M549" s="529"/>
      <c r="N549" s="529"/>
      <c r="O549" s="529"/>
      <c r="P549" s="139"/>
      <c r="Q549" s="139"/>
      <c r="R549" s="139"/>
      <c r="S549" s="139"/>
      <c r="T549"/>
      <c r="U549"/>
      <c r="V549" s="139"/>
      <c r="W549" s="139"/>
      <c r="X549" s="7"/>
      <c r="Y549" s="139"/>
      <c r="Z549" s="529"/>
      <c r="AA549" s="139"/>
      <c r="AB549" s="139"/>
      <c r="AC549" s="139"/>
      <c r="AD549" s="139"/>
      <c r="AE549" s="139"/>
      <c r="AF549" s="139"/>
      <c r="AG549" s="139"/>
      <c r="AH549" s="139"/>
      <c r="AI549" s="139"/>
      <c r="AK549" s="139"/>
      <c r="AL549" s="139"/>
      <c r="AM549" s="139"/>
      <c r="AN549" s="139"/>
      <c r="AO549" s="139"/>
      <c r="AP549" s="139"/>
      <c r="AQ549" s="139"/>
      <c r="AR549" s="139"/>
      <c r="AS549" s="529">
        <v>2.5381944444444443E-2</v>
      </c>
      <c r="AT549" s="529"/>
      <c r="AU549" s="542"/>
      <c r="AV549" s="534">
        <f t="shared" si="53"/>
        <v>2.5381944444444443E-2</v>
      </c>
      <c r="AW549" s="298">
        <f t="shared" si="54"/>
        <v>1</v>
      </c>
    </row>
    <row r="550" spans="1:49" s="3" customFormat="1" ht="13">
      <c r="A550" s="357" t="s">
        <v>1345</v>
      </c>
      <c r="B550" s="539"/>
      <c r="C550" s="526">
        <v>4</v>
      </c>
      <c r="D550" s="540"/>
      <c r="E550" s="541"/>
      <c r="F550" s="528">
        <f t="shared" si="52"/>
        <v>1.8668981481481481E-2</v>
      </c>
      <c r="G550" s="139"/>
      <c r="H550" s="84"/>
      <c r="I550" s="529"/>
      <c r="J550" s="529"/>
      <c r="K550" s="529"/>
      <c r="L550" s="529"/>
      <c r="M550" s="529"/>
      <c r="N550" s="529"/>
      <c r="O550" s="529"/>
      <c r="P550" s="139"/>
      <c r="Q550" s="139"/>
      <c r="R550" s="139"/>
      <c r="S550" s="139"/>
      <c r="T550"/>
      <c r="U550" s="529">
        <v>1.8668981481481481E-2</v>
      </c>
      <c r="V550" s="139"/>
      <c r="W550" s="139"/>
      <c r="X550" s="7"/>
      <c r="Y550" s="139"/>
      <c r="Z550" s="529"/>
      <c r="AA550" s="139"/>
      <c r="AB550" s="139"/>
      <c r="AC550" s="139"/>
      <c r="AD550" s="139"/>
      <c r="AE550" s="139"/>
      <c r="AF550" s="139"/>
      <c r="AG550" s="139"/>
      <c r="AH550" s="139"/>
      <c r="AI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529"/>
      <c r="AU550" s="542"/>
      <c r="AV550" s="534">
        <f t="shared" si="53"/>
        <v>1.8668981481481481E-2</v>
      </c>
      <c r="AW550" s="298">
        <f t="shared" si="54"/>
        <v>1</v>
      </c>
    </row>
    <row r="551" spans="1:49" s="3" customFormat="1" ht="13">
      <c r="A551" s="357" t="s">
        <v>1346</v>
      </c>
      <c r="B551" s="539"/>
      <c r="C551" s="526">
        <v>1</v>
      </c>
      <c r="D551" s="540"/>
      <c r="E551" s="541"/>
      <c r="F551" s="528">
        <f t="shared" si="52"/>
        <v>2.0729166666666667E-2</v>
      </c>
      <c r="G551" s="139"/>
      <c r="H551" s="84"/>
      <c r="I551" s="529"/>
      <c r="J551" s="529"/>
      <c r="K551" s="529"/>
      <c r="L551" s="529"/>
      <c r="M551" s="529"/>
      <c r="N551" s="529"/>
      <c r="O551" s="529"/>
      <c r="P551" s="139"/>
      <c r="Q551" s="139"/>
      <c r="R551" s="139"/>
      <c r="S551" s="139"/>
      <c r="T551"/>
      <c r="U551"/>
      <c r="V551" s="529">
        <v>2.0729166666666667E-2</v>
      </c>
      <c r="W551" s="139"/>
      <c r="X551" s="7"/>
      <c r="Y551" s="139"/>
      <c r="Z551" s="529"/>
      <c r="AA551" s="139"/>
      <c r="AB551" s="139"/>
      <c r="AC551" s="139"/>
      <c r="AD551" s="139"/>
      <c r="AE551" s="139"/>
      <c r="AF551" s="139"/>
      <c r="AG551" s="139"/>
      <c r="AH551" s="139"/>
      <c r="AI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529"/>
      <c r="AU551" s="542"/>
      <c r="AV551" s="534">
        <f t="shared" si="53"/>
        <v>2.0729166666666667E-2</v>
      </c>
      <c r="AW551" s="298">
        <f t="shared" si="54"/>
        <v>1</v>
      </c>
    </row>
    <row r="552" spans="1:49" s="3" customFormat="1" ht="13">
      <c r="A552" s="357" t="s">
        <v>1347</v>
      </c>
      <c r="B552" s="539"/>
      <c r="C552" s="526">
        <v>6</v>
      </c>
      <c r="D552" s="540"/>
      <c r="E552" s="541"/>
      <c r="F552" s="528">
        <f t="shared" si="52"/>
        <v>1.7291666666666667E-2</v>
      </c>
      <c r="G552" s="139"/>
      <c r="H552" s="84"/>
      <c r="I552" s="529"/>
      <c r="J552" s="529"/>
      <c r="K552" s="529"/>
      <c r="L552" s="529"/>
      <c r="M552" s="529"/>
      <c r="N552" s="529"/>
      <c r="O552" s="529"/>
      <c r="P552" s="139"/>
      <c r="Q552" s="139"/>
      <c r="R552" s="139"/>
      <c r="S552" s="139"/>
      <c r="T552"/>
      <c r="U552"/>
      <c r="V552" s="139"/>
      <c r="W552" s="529">
        <v>1.7291666666666667E-2</v>
      </c>
      <c r="X552" s="7"/>
      <c r="Y552" s="139"/>
      <c r="Z552" s="529"/>
      <c r="AA552" s="139"/>
      <c r="AB552" s="139"/>
      <c r="AC552" s="139"/>
      <c r="AD552" s="139"/>
      <c r="AE552" s="139"/>
      <c r="AF552" s="139"/>
      <c r="AG552" s="139"/>
      <c r="AH552" s="139"/>
      <c r="AI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529"/>
      <c r="AU552" s="542"/>
      <c r="AV552" s="534">
        <f t="shared" si="53"/>
        <v>1.7291666666666667E-2</v>
      </c>
      <c r="AW552" s="298">
        <f t="shared" si="54"/>
        <v>1</v>
      </c>
    </row>
    <row r="553" spans="1:49" s="3" customFormat="1" ht="13">
      <c r="A553" s="357" t="s">
        <v>1348</v>
      </c>
      <c r="B553" s="539"/>
      <c r="C553" s="526">
        <v>11</v>
      </c>
      <c r="D553" s="540"/>
      <c r="E553" s="541"/>
      <c r="F553" s="528">
        <f t="shared" si="52"/>
        <v>1.3443287037037037E-2</v>
      </c>
      <c r="G553" s="139"/>
      <c r="H553" s="301"/>
      <c r="I553" s="529"/>
      <c r="J553" s="529"/>
      <c r="K553" s="529"/>
      <c r="L553" s="529"/>
      <c r="M553" s="529"/>
      <c r="N553" s="529"/>
      <c r="O553" s="529"/>
      <c r="P553" s="139"/>
      <c r="Q553" s="139"/>
      <c r="R553" s="529"/>
      <c r="S553" s="529">
        <v>1.3599537037037037E-2</v>
      </c>
      <c r="T553"/>
      <c r="U553"/>
      <c r="V553" s="139"/>
      <c r="W553" s="139"/>
      <c r="X553" s="7"/>
      <c r="Y553" s="139"/>
      <c r="Z553" s="529"/>
      <c r="AA553" s="139"/>
      <c r="AB553" s="139"/>
      <c r="AC553" s="139"/>
      <c r="AD553" s="139"/>
      <c r="AE553" s="139"/>
      <c r="AF553" s="139"/>
      <c r="AG553" s="139"/>
      <c r="AH553" s="139"/>
      <c r="AI553" s="529">
        <v>1.3287037037037036E-2</v>
      </c>
      <c r="AK553" s="139"/>
      <c r="AL553" s="139"/>
      <c r="AM553" s="139"/>
      <c r="AN553" s="529"/>
      <c r="AO553" s="139"/>
      <c r="AP553" s="139"/>
      <c r="AQ553" s="139"/>
      <c r="AR553" s="139"/>
      <c r="AS553" s="139"/>
      <c r="AT553" s="139"/>
      <c r="AU553" s="542"/>
      <c r="AV553" s="534">
        <f t="shared" si="53"/>
        <v>1.3287037037037036E-2</v>
      </c>
      <c r="AW553" s="298">
        <f t="shared" si="54"/>
        <v>2</v>
      </c>
    </row>
    <row r="554" spans="1:49" s="3" customFormat="1" ht="13">
      <c r="A554" s="357" t="s">
        <v>1349</v>
      </c>
      <c r="B554" s="525"/>
      <c r="C554" s="526">
        <v>6</v>
      </c>
      <c r="D554" s="527"/>
      <c r="E554" s="541"/>
      <c r="F554" s="528">
        <f t="shared" si="52"/>
        <v>1.6701388888888887E-2</v>
      </c>
      <c r="G554" s="301"/>
      <c r="H554" s="301"/>
      <c r="I554" s="529"/>
      <c r="J554" s="529"/>
      <c r="K554" s="529"/>
      <c r="L554" s="529"/>
      <c r="M554" s="529"/>
      <c r="N554" s="529"/>
      <c r="O554" s="529"/>
      <c r="P554" s="301"/>
      <c r="Q554" s="301"/>
      <c r="R554" s="529">
        <v>1.6701388888888887E-2</v>
      </c>
      <c r="S554" s="301"/>
      <c r="T554" s="301"/>
      <c r="U554" s="301"/>
      <c r="V554" s="529"/>
      <c r="W554" s="301"/>
      <c r="X554" s="529"/>
      <c r="Y554" s="301"/>
      <c r="Z554" s="529"/>
      <c r="AA554" s="301"/>
      <c r="AB554" s="301"/>
      <c r="AC554" s="301"/>
      <c r="AD554" s="301"/>
      <c r="AE554" s="301"/>
      <c r="AF554" s="301"/>
      <c r="AG554" s="301"/>
      <c r="AH554" s="301"/>
      <c r="AI554" s="301"/>
      <c r="AK554" s="301"/>
      <c r="AL554" s="301"/>
      <c r="AM554" s="301"/>
      <c r="AN554" s="301"/>
      <c r="AO554" s="301"/>
      <c r="AP554" s="301"/>
      <c r="AQ554" s="301"/>
      <c r="AR554" s="301"/>
      <c r="AS554" s="301"/>
      <c r="AT554" s="301"/>
      <c r="AU554" s="531"/>
      <c r="AV554" s="534">
        <f t="shared" si="53"/>
        <v>1.6701388888888887E-2</v>
      </c>
      <c r="AW554" s="298">
        <f t="shared" si="54"/>
        <v>1</v>
      </c>
    </row>
    <row r="555" spans="1:49" s="3" customFormat="1" ht="13">
      <c r="A555" s="357" t="s">
        <v>1350</v>
      </c>
      <c r="B555" s="539"/>
      <c r="C555" s="526">
        <v>8</v>
      </c>
      <c r="D555" s="540"/>
      <c r="E555" s="541"/>
      <c r="F555" s="528">
        <f t="shared" si="52"/>
        <v>5.6990740740740738E-2</v>
      </c>
      <c r="G555" s="139"/>
      <c r="H555" s="84"/>
      <c r="I555" s="529"/>
      <c r="J555" s="529"/>
      <c r="K555" s="529"/>
      <c r="L555" s="529"/>
      <c r="M555" s="529"/>
      <c r="N555" s="529"/>
      <c r="O555" s="529"/>
      <c r="P555" s="139"/>
      <c r="Q555" s="139"/>
      <c r="R555" s="139"/>
      <c r="S555" s="139"/>
      <c r="T555"/>
      <c r="U555"/>
      <c r="V555" s="139"/>
      <c r="W555" s="139"/>
      <c r="X555" s="7"/>
      <c r="Y555" s="139"/>
      <c r="Z555" s="529"/>
      <c r="AA555" s="139"/>
      <c r="AB555" s="139"/>
      <c r="AC555" s="139"/>
      <c r="AD555" s="139"/>
      <c r="AE555" s="529">
        <v>5.6990740740740738E-2</v>
      </c>
      <c r="AF555" s="139"/>
      <c r="AG555" s="139"/>
      <c r="AH555" s="139"/>
      <c r="AI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529"/>
      <c r="AU555" s="542"/>
      <c r="AV555" s="534">
        <f t="shared" si="53"/>
        <v>5.6990740740740738E-2</v>
      </c>
      <c r="AW555" s="298">
        <f t="shared" si="54"/>
        <v>1</v>
      </c>
    </row>
    <row r="556" spans="1:49" s="3" customFormat="1" ht="13">
      <c r="A556" s="357" t="s">
        <v>1351</v>
      </c>
      <c r="B556" s="539"/>
      <c r="C556" s="526">
        <v>10</v>
      </c>
      <c r="D556" s="540"/>
      <c r="E556" s="541"/>
      <c r="F556" s="528">
        <f t="shared" si="52"/>
        <v>1.4131944444444445E-2</v>
      </c>
      <c r="G556" s="139"/>
      <c r="H556" s="84"/>
      <c r="I556" s="529"/>
      <c r="J556" s="529"/>
      <c r="K556" s="529"/>
      <c r="L556" s="529"/>
      <c r="M556" s="529"/>
      <c r="N556" s="529"/>
      <c r="O556" s="529"/>
      <c r="P556" s="139"/>
      <c r="Q556" s="139"/>
      <c r="R556" s="139"/>
      <c r="S556" s="139"/>
      <c r="T556"/>
      <c r="U556"/>
      <c r="V556" s="139"/>
      <c r="W556" s="529">
        <v>1.4131944444444445E-2</v>
      </c>
      <c r="X556" s="7"/>
      <c r="Y556" s="139"/>
      <c r="Z556" s="529"/>
      <c r="AA556" s="139"/>
      <c r="AB556" s="139"/>
      <c r="AC556" s="139"/>
      <c r="AD556" s="139"/>
      <c r="AE556" s="139"/>
      <c r="AF556" s="139"/>
      <c r="AG556" s="139"/>
      <c r="AH556" s="139"/>
      <c r="AI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529"/>
      <c r="AU556" s="542"/>
      <c r="AV556" s="534">
        <f t="shared" si="53"/>
        <v>1.4131944444444445E-2</v>
      </c>
      <c r="AW556" s="298">
        <f t="shared" si="54"/>
        <v>1</v>
      </c>
    </row>
    <row r="557" spans="1:49" s="3" customFormat="1" ht="13">
      <c r="A557" s="357" t="s">
        <v>1352</v>
      </c>
      <c r="B557" s="539"/>
      <c r="C557" s="526">
        <v>5</v>
      </c>
      <c r="D557" s="540"/>
      <c r="E557" s="541"/>
      <c r="F557" s="528">
        <f t="shared" si="52"/>
        <v>1.7534722222222222E-2</v>
      </c>
      <c r="G557" s="139"/>
      <c r="H557" s="84"/>
      <c r="I557" s="529"/>
      <c r="J557" s="529"/>
      <c r="K557" s="529"/>
      <c r="L557" s="529"/>
      <c r="M557" s="529"/>
      <c r="N557" s="529"/>
      <c r="O557" s="529"/>
      <c r="P557" s="139"/>
      <c r="Q557" s="139"/>
      <c r="R557" s="139"/>
      <c r="S557" s="139"/>
      <c r="T557"/>
      <c r="U557"/>
      <c r="V557" s="139"/>
      <c r="W557" s="139"/>
      <c r="X557" s="7"/>
      <c r="Y557" s="139"/>
      <c r="Z557" s="529"/>
      <c r="AA557" s="139"/>
      <c r="AB557" s="139"/>
      <c r="AC557" s="139"/>
      <c r="AD557" s="139"/>
      <c r="AE557" s="529">
        <v>1.8055555555555557E-2</v>
      </c>
      <c r="AG557" s="529">
        <v>1.7013888888888887E-2</v>
      </c>
      <c r="AH557" s="139"/>
      <c r="AI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529"/>
      <c r="AU557" s="542"/>
      <c r="AV557" s="534">
        <f t="shared" si="53"/>
        <v>1.7013888888888887E-2</v>
      </c>
      <c r="AW557" s="298">
        <f t="shared" si="54"/>
        <v>2</v>
      </c>
    </row>
    <row r="558" spans="1:49" s="3" customFormat="1" ht="13">
      <c r="A558" s="357" t="s">
        <v>709</v>
      </c>
      <c r="B558" s="539"/>
      <c r="C558" s="526">
        <v>-2</v>
      </c>
      <c r="D558" s="540"/>
      <c r="E558" s="541"/>
      <c r="F558" s="528">
        <f t="shared" si="52"/>
        <v>2.3492476851851851E-2</v>
      </c>
      <c r="G558" s="139"/>
      <c r="H558" s="301"/>
      <c r="I558" s="529">
        <v>2.4479166666666666E-2</v>
      </c>
      <c r="J558" s="529"/>
      <c r="K558" s="529"/>
      <c r="L558" s="529"/>
      <c r="M558" s="529">
        <v>2.2592592592592591E-2</v>
      </c>
      <c r="N558" s="529"/>
      <c r="O558" s="529"/>
      <c r="P558" s="139"/>
      <c r="Q558" s="139"/>
      <c r="R558" s="139"/>
      <c r="S558" s="139"/>
      <c r="T558"/>
      <c r="U558" s="529">
        <v>2.3842592592592596E-2</v>
      </c>
      <c r="V558" s="139"/>
      <c r="W558" s="139"/>
      <c r="X558" s="7"/>
      <c r="Y558" s="139"/>
      <c r="Z558" s="529"/>
      <c r="AA558" s="139"/>
      <c r="AB558" s="139"/>
      <c r="AC558" s="139"/>
      <c r="AD558" s="139"/>
      <c r="AE558" s="139"/>
      <c r="AF558" s="139"/>
      <c r="AG558" s="139"/>
      <c r="AH558" s="139"/>
      <c r="AI558" s="139"/>
      <c r="AK558" s="139"/>
      <c r="AL558" s="139"/>
      <c r="AM558" s="139"/>
      <c r="AN558" s="529"/>
      <c r="AO558" s="139"/>
      <c r="AP558" s="139"/>
      <c r="AQ558" s="139"/>
      <c r="AR558" s="529">
        <v>2.3055555555555555E-2</v>
      </c>
      <c r="AS558" s="139"/>
      <c r="AT558" s="139"/>
      <c r="AU558" s="542"/>
      <c r="AV558" s="534">
        <f t="shared" si="53"/>
        <v>2.2592592592592591E-2</v>
      </c>
      <c r="AW558" s="298">
        <f t="shared" si="54"/>
        <v>4</v>
      </c>
    </row>
    <row r="559" spans="1:49" s="3" customFormat="1" ht="13">
      <c r="A559" s="357" t="s">
        <v>1353</v>
      </c>
      <c r="B559" s="539"/>
      <c r="C559" s="526">
        <v>6</v>
      </c>
      <c r="D559" s="540"/>
      <c r="E559" s="541"/>
      <c r="F559" s="528">
        <f t="shared" si="52"/>
        <v>1.6944444444444443E-2</v>
      </c>
      <c r="G559" s="139"/>
      <c r="H559" s="301"/>
      <c r="I559" s="529"/>
      <c r="J559" s="529"/>
      <c r="K559" s="529"/>
      <c r="L559" s="529"/>
      <c r="M559" s="529"/>
      <c r="N559" s="529"/>
      <c r="O559" s="529"/>
      <c r="P559" s="139"/>
      <c r="Q559" s="139"/>
      <c r="R559" s="529">
        <v>1.6944444444444443E-2</v>
      </c>
      <c r="S559" s="139"/>
      <c r="T559"/>
      <c r="U559"/>
      <c r="V559" s="139"/>
      <c r="W559" s="139"/>
      <c r="X559" s="7"/>
      <c r="Y559" s="139"/>
      <c r="Z559" s="529"/>
      <c r="AA559" s="139"/>
      <c r="AB559" s="139"/>
      <c r="AC559" s="139"/>
      <c r="AD559" s="139"/>
      <c r="AE559" s="139"/>
      <c r="AF559" s="139"/>
      <c r="AG559" s="139"/>
      <c r="AH559" s="139"/>
      <c r="AI559" s="139"/>
      <c r="AK559" s="139"/>
      <c r="AL559" s="139"/>
      <c r="AM559" s="139"/>
      <c r="AN559" s="529"/>
      <c r="AO559" s="139"/>
      <c r="AP559" s="139"/>
      <c r="AQ559" s="139"/>
      <c r="AR559" s="139"/>
      <c r="AS559" s="139"/>
      <c r="AT559" s="139"/>
      <c r="AU559" s="542"/>
      <c r="AV559" s="534">
        <f t="shared" si="53"/>
        <v>1.6944444444444443E-2</v>
      </c>
      <c r="AW559" s="298">
        <f t="shared" si="54"/>
        <v>1</v>
      </c>
    </row>
    <row r="560" spans="1:49" s="3" customFormat="1" ht="13.5" thickBot="1">
      <c r="A560" s="581" t="s">
        <v>1354</v>
      </c>
      <c r="B560" s="582"/>
      <c r="C560" s="583">
        <v>9</v>
      </c>
      <c r="D560" s="504"/>
      <c r="E560" s="584"/>
      <c r="F560" s="585"/>
      <c r="G560" s="374"/>
      <c r="H560" s="375"/>
      <c r="I560" s="558"/>
      <c r="J560" s="558"/>
      <c r="K560" s="558"/>
      <c r="L560" s="558"/>
      <c r="M560" s="558"/>
      <c r="N560" s="558"/>
      <c r="O560" s="558"/>
      <c r="P560" s="374"/>
      <c r="Q560" s="374"/>
      <c r="R560" s="374"/>
      <c r="S560" s="374"/>
      <c r="T560" s="291"/>
      <c r="U560" s="291"/>
      <c r="V560" s="374"/>
      <c r="W560" s="374"/>
      <c r="X560" s="586"/>
      <c r="Y560" s="374"/>
      <c r="Z560" s="558"/>
      <c r="AA560" s="374"/>
      <c r="AB560" s="374"/>
      <c r="AC560" s="374"/>
      <c r="AD560" s="374"/>
      <c r="AE560" s="558">
        <v>1.5023148148148148E-2</v>
      </c>
      <c r="AF560" s="374"/>
      <c r="AG560" s="374"/>
      <c r="AH560" s="374"/>
      <c r="AI560" s="374"/>
      <c r="AJ560" s="587"/>
      <c r="AK560" s="374"/>
      <c r="AL560" s="374"/>
      <c r="AM560" s="374"/>
      <c r="AN560" s="374"/>
      <c r="AO560" s="374"/>
      <c r="AP560" s="374"/>
      <c r="AQ560" s="374"/>
      <c r="AR560" s="374"/>
      <c r="AS560" s="374"/>
      <c r="AT560" s="558"/>
      <c r="AU560" s="588"/>
      <c r="AV560" s="589">
        <f t="shared" si="53"/>
        <v>1.5023148148148148E-2</v>
      </c>
      <c r="AW560" s="286">
        <f t="shared" si="54"/>
        <v>1</v>
      </c>
    </row>
    <row r="561" spans="1:49" ht="13.5" thickBot="1">
      <c r="A561" s="351"/>
      <c r="B561" s="34"/>
      <c r="C561" s="23"/>
      <c r="D561" s="532"/>
      <c r="E561" s="318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W561"/>
      <c r="X561"/>
      <c r="Y561"/>
      <c r="Z561"/>
      <c r="AU561" s="33"/>
      <c r="AV561" s="33"/>
      <c r="AW561" s="33"/>
    </row>
    <row r="562" spans="1:49">
      <c r="A562" s="283" t="s">
        <v>1355</v>
      </c>
      <c r="B562" s="590"/>
      <c r="C562" s="282"/>
      <c r="D562" s="591"/>
      <c r="E562" s="280"/>
      <c r="G562"/>
      <c r="H562"/>
      <c r="J562"/>
      <c r="K562"/>
      <c r="L562"/>
      <c r="M562"/>
      <c r="N562"/>
      <c r="O562"/>
      <c r="P562"/>
      <c r="Q562"/>
      <c r="R562"/>
      <c r="S562"/>
      <c r="T562"/>
      <c r="U562"/>
      <c r="AU562" s="149"/>
      <c r="AV562" s="33"/>
      <c r="AW562" s="149">
        <f>SUM(AW538:AW561)</f>
        <v>31</v>
      </c>
    </row>
    <row r="563" spans="1:49">
      <c r="A563" s="279" t="s">
        <v>850</v>
      </c>
      <c r="C563" s="237">
        <v>42227</v>
      </c>
      <c r="D563" s="592" t="s">
        <v>806</v>
      </c>
      <c r="E563" s="593">
        <v>0.59373842592592596</v>
      </c>
      <c r="G563"/>
      <c r="H563"/>
      <c r="I563" s="398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398"/>
      <c r="W563" s="256"/>
      <c r="X563" s="256"/>
      <c r="Y563" s="256"/>
      <c r="Z563" s="256"/>
      <c r="AU563" s="246"/>
      <c r="AV563" s="398"/>
      <c r="AW563" s="241"/>
    </row>
    <row r="564" spans="1:49">
      <c r="A564" s="279" t="s">
        <v>851</v>
      </c>
      <c r="C564" s="237">
        <v>42143</v>
      </c>
      <c r="D564" s="594" t="s">
        <v>1356</v>
      </c>
      <c r="E564" s="595">
        <v>0.74791666666666667</v>
      </c>
      <c r="G564"/>
      <c r="H564"/>
      <c r="I564" s="398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398"/>
      <c r="W564" s="256"/>
      <c r="X564" s="256"/>
      <c r="Y564" s="256"/>
      <c r="Z564" s="256"/>
      <c r="AU564" s="246"/>
      <c r="AV564" s="398"/>
      <c r="AW564" s="246">
        <f>AW562+AW534</f>
        <v>368</v>
      </c>
    </row>
    <row r="565" spans="1:49">
      <c r="A565" s="279" t="s">
        <v>1357</v>
      </c>
      <c r="C565" s="237">
        <v>42094</v>
      </c>
      <c r="D565" s="592" t="s">
        <v>383</v>
      </c>
      <c r="E565" s="593">
        <v>2.3807870370370368E-2</v>
      </c>
      <c r="G565"/>
      <c r="H565"/>
      <c r="I565" s="398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398"/>
      <c r="W565" s="256"/>
      <c r="X565" s="256"/>
      <c r="Y565" s="256"/>
      <c r="Z565" s="256"/>
      <c r="AF565" s="533"/>
      <c r="AU565" s="246"/>
      <c r="AV565" s="398"/>
      <c r="AW565" s="241"/>
    </row>
    <row r="566" spans="1:49">
      <c r="A566" s="277" t="s">
        <v>853</v>
      </c>
      <c r="C566" s="237">
        <v>42290</v>
      </c>
      <c r="D566" s="592" t="s">
        <v>1133</v>
      </c>
      <c r="E566" s="593">
        <f>AV18</f>
        <v>1.4537037037037038E-2</v>
      </c>
      <c r="G566"/>
      <c r="H566"/>
      <c r="I566" s="398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398"/>
      <c r="W566" s="256"/>
      <c r="X566" s="256"/>
      <c r="Y566" s="256"/>
      <c r="Z566" s="256"/>
      <c r="AU566" s="246"/>
      <c r="AV566" s="398"/>
      <c r="AW566" s="241"/>
    </row>
    <row r="567" spans="1:49">
      <c r="A567" s="277" t="s">
        <v>855</v>
      </c>
      <c r="C567" s="237">
        <v>42080</v>
      </c>
      <c r="D567" s="592" t="s">
        <v>1358</v>
      </c>
      <c r="E567" s="596">
        <v>0.94236111111111109</v>
      </c>
      <c r="G567"/>
      <c r="H567"/>
      <c r="I567" s="398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398"/>
      <c r="W567" s="256"/>
      <c r="X567" s="256"/>
      <c r="Y567" s="256"/>
      <c r="Z567" s="256"/>
      <c r="AU567" s="246"/>
      <c r="AV567" s="398"/>
      <c r="AW567" s="241"/>
    </row>
    <row r="568" spans="1:49">
      <c r="A568" s="277" t="s">
        <v>1359</v>
      </c>
      <c r="C568" s="301">
        <v>42094</v>
      </c>
      <c r="D568" s="592" t="s">
        <v>1358</v>
      </c>
      <c r="E568" s="593">
        <v>3.2268518518518523E-2</v>
      </c>
      <c r="G568"/>
      <c r="H568"/>
      <c r="I568" s="398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398"/>
      <c r="W568" s="256"/>
      <c r="X568" s="256"/>
      <c r="Y568" s="256"/>
      <c r="Z568" s="256"/>
      <c r="AU568" s="246"/>
      <c r="AV568" s="398"/>
      <c r="AW568" s="241"/>
    </row>
    <row r="569" spans="1:49" ht="13" thickBot="1">
      <c r="A569" s="274" t="s">
        <v>860</v>
      </c>
      <c r="B569" s="597"/>
      <c r="C569" s="598">
        <v>42122</v>
      </c>
      <c r="D569" s="599" t="s">
        <v>934</v>
      </c>
      <c r="E569" s="600">
        <v>1.2256944444444444E-2</v>
      </c>
      <c r="G569"/>
      <c r="H569"/>
      <c r="I569" s="398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398"/>
      <c r="W569" s="256"/>
      <c r="X569" s="256"/>
      <c r="Y569" s="256"/>
      <c r="Z569" s="256"/>
      <c r="AU569" s="246"/>
      <c r="AV569" s="398"/>
      <c r="AW569" s="241"/>
    </row>
    <row r="570" spans="1:49">
      <c r="A570" s="241"/>
      <c r="B570" s="241"/>
      <c r="C570" s="241"/>
      <c r="D570" s="601"/>
      <c r="E570" s="256"/>
      <c r="J570"/>
      <c r="K570"/>
      <c r="L570"/>
      <c r="M570"/>
      <c r="N570"/>
      <c r="O570"/>
      <c r="P570"/>
      <c r="Q570"/>
      <c r="R570"/>
      <c r="S570"/>
      <c r="T570"/>
      <c r="U570"/>
      <c r="V570" s="398"/>
      <c r="W570" s="256"/>
      <c r="X570" s="256"/>
      <c r="Y570" s="256"/>
      <c r="Z570" s="256"/>
      <c r="AU570" s="258"/>
      <c r="AV570" s="602"/>
      <c r="AW570" s="241"/>
    </row>
    <row r="571" spans="1:49" ht="13" thickBot="1">
      <c r="A571" s="241"/>
      <c r="B571" s="241"/>
      <c r="C571" s="241"/>
      <c r="D571" s="601"/>
      <c r="E571" s="256"/>
      <c r="J571"/>
      <c r="K571"/>
      <c r="L571"/>
      <c r="M571"/>
      <c r="N571"/>
      <c r="O571"/>
      <c r="P571"/>
      <c r="Q571"/>
      <c r="R571"/>
      <c r="S571"/>
      <c r="T571"/>
      <c r="U571"/>
      <c r="V571" s="398"/>
      <c r="W571" s="256"/>
      <c r="X571" s="256"/>
      <c r="Y571" s="256"/>
      <c r="Z571" s="256"/>
      <c r="AU571" s="258"/>
      <c r="AV571" s="602"/>
      <c r="AW571" s="241"/>
    </row>
    <row r="572" spans="1:49">
      <c r="A572" s="283" t="s">
        <v>857</v>
      </c>
      <c r="B572" s="590"/>
      <c r="C572" s="282"/>
      <c r="D572" s="591"/>
      <c r="E572" s="280"/>
      <c r="G572"/>
      <c r="H572" s="398"/>
      <c r="J572"/>
      <c r="K572"/>
      <c r="L572"/>
      <c r="M572"/>
      <c r="N572"/>
      <c r="O572"/>
      <c r="P572"/>
      <c r="Q572"/>
      <c r="R572"/>
      <c r="S572"/>
      <c r="T572"/>
      <c r="U572"/>
      <c r="AU572" s="149"/>
      <c r="AV572" s="33"/>
      <c r="AW572"/>
    </row>
    <row r="573" spans="1:49">
      <c r="A573" s="277" t="s">
        <v>850</v>
      </c>
      <c r="B573" s="377"/>
      <c r="C573" s="276" t="s">
        <v>1235</v>
      </c>
      <c r="D573" s="592" t="s">
        <v>806</v>
      </c>
      <c r="E573" s="593">
        <v>0.96804398148148152</v>
      </c>
      <c r="G573"/>
      <c r="H573" s="398"/>
      <c r="I573" s="398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398"/>
      <c r="W573" s="256"/>
      <c r="X573" s="256"/>
      <c r="Y573" s="256"/>
      <c r="Z573" s="256"/>
      <c r="AU573" s="243"/>
      <c r="AV573" s="398"/>
      <c r="AW573" s="241"/>
    </row>
    <row r="574" spans="1:49">
      <c r="A574" s="279" t="s">
        <v>851</v>
      </c>
      <c r="B574" s="603"/>
      <c r="C574" s="276" t="s">
        <v>1360</v>
      </c>
      <c r="D574" s="592" t="s">
        <v>1186</v>
      </c>
      <c r="E574" s="593">
        <v>1.105324074074074E-2</v>
      </c>
      <c r="G574" s="33"/>
      <c r="H574" s="398"/>
      <c r="I574" s="398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398"/>
      <c r="W574" s="256"/>
      <c r="X574" s="256"/>
      <c r="Y574" s="256"/>
      <c r="Z574" s="256"/>
      <c r="AU574" s="246"/>
      <c r="AV574" s="398"/>
      <c r="AW574" s="241"/>
    </row>
    <row r="575" spans="1:49">
      <c r="A575" s="279" t="s">
        <v>1357</v>
      </c>
      <c r="B575" s="603"/>
      <c r="C575" s="276" t="s">
        <v>1361</v>
      </c>
      <c r="D575" s="592" t="s">
        <v>383</v>
      </c>
      <c r="E575" s="593">
        <v>6.5520833333333334E-2</v>
      </c>
      <c r="G575" s="33"/>
      <c r="H575" s="33"/>
      <c r="I575" s="398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398"/>
      <c r="W575" s="256"/>
      <c r="X575" s="256"/>
      <c r="Y575" s="256"/>
      <c r="Z575" s="256"/>
      <c r="AU575" s="246"/>
      <c r="AV575" s="398"/>
      <c r="AW575" s="241"/>
    </row>
    <row r="576" spans="1:49">
      <c r="A576" s="277" t="s">
        <v>853</v>
      </c>
      <c r="B576" s="377"/>
      <c r="C576" s="276" t="s">
        <v>1235</v>
      </c>
      <c r="D576" s="592" t="s">
        <v>1133</v>
      </c>
      <c r="E576" s="593">
        <v>1.3935185185185184E-2</v>
      </c>
      <c r="G576"/>
      <c r="H576" s="604"/>
      <c r="I576" s="398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398"/>
      <c r="W576" s="256"/>
      <c r="X576" s="256"/>
      <c r="Y576" s="256"/>
      <c r="Z576" s="256"/>
      <c r="AU576" s="246"/>
      <c r="AV576" s="398"/>
      <c r="AW576" s="241"/>
    </row>
    <row r="577" spans="1:50">
      <c r="A577" s="277" t="s">
        <v>855</v>
      </c>
      <c r="B577" s="377"/>
      <c r="C577" s="276" t="s">
        <v>1235</v>
      </c>
      <c r="D577" s="592" t="s">
        <v>1052</v>
      </c>
      <c r="E577" s="593">
        <v>1.2789351851851852E-2</v>
      </c>
      <c r="G577"/>
      <c r="H577"/>
      <c r="I577" s="398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398"/>
      <c r="W577" s="256"/>
      <c r="X577" s="256"/>
      <c r="Y577" s="256"/>
      <c r="Z577" s="256"/>
      <c r="AU577" s="246"/>
      <c r="AV577" s="398"/>
      <c r="AW577" s="241"/>
    </row>
    <row r="578" spans="1:50">
      <c r="A578" s="277" t="s">
        <v>1359</v>
      </c>
      <c r="B578" s="377"/>
      <c r="C578" s="276" t="s">
        <v>1362</v>
      </c>
      <c r="D578" s="592" t="s">
        <v>1358</v>
      </c>
      <c r="E578" s="593">
        <v>2.9131944444444446E-2</v>
      </c>
      <c r="G578"/>
      <c r="H578"/>
      <c r="I578" s="398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398"/>
      <c r="W578" s="256"/>
      <c r="X578" s="256"/>
      <c r="Y578" s="256"/>
      <c r="Z578" s="256"/>
      <c r="AU578" s="246"/>
      <c r="AV578" s="398"/>
      <c r="AW578" s="241"/>
    </row>
    <row r="579" spans="1:50" ht="13" thickBot="1">
      <c r="A579" s="274" t="s">
        <v>860</v>
      </c>
      <c r="B579" s="380"/>
      <c r="C579" s="273" t="s">
        <v>1134</v>
      </c>
      <c r="D579" s="599" t="s">
        <v>545</v>
      </c>
      <c r="E579" s="600">
        <v>1.0787037037037038E-2</v>
      </c>
      <c r="G579"/>
      <c r="H579"/>
      <c r="I579" s="398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398"/>
      <c r="W579" s="256"/>
      <c r="X579" s="256"/>
      <c r="Y579" s="256"/>
      <c r="Z579" s="256"/>
      <c r="AU579" s="246"/>
      <c r="AV579" s="398"/>
      <c r="AW579" s="241"/>
    </row>
    <row r="580" spans="1:50">
      <c r="A580" s="241"/>
      <c r="B580" s="241"/>
      <c r="C580" s="241"/>
      <c r="G580" s="256"/>
      <c r="H580" s="256"/>
      <c r="I580" s="398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398"/>
      <c r="W580" s="256"/>
      <c r="X580" s="256"/>
      <c r="Y580" s="256"/>
      <c r="Z580" s="256"/>
      <c r="AU580" s="241"/>
      <c r="AV580" s="605"/>
      <c r="AW580" s="246"/>
      <c r="AX580" s="241"/>
    </row>
    <row r="581" spans="1:50">
      <c r="A581" s="241"/>
      <c r="B581" s="241"/>
      <c r="C581" s="241"/>
      <c r="G581" s="256"/>
      <c r="H581" s="256"/>
      <c r="I581" s="398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398"/>
      <c r="W581" s="256"/>
      <c r="X581" s="256"/>
      <c r="Y581" s="256"/>
      <c r="Z581" s="256"/>
      <c r="AU581" s="266"/>
      <c r="AV581" s="606"/>
      <c r="AW581" s="246"/>
      <c r="AX581" s="241"/>
    </row>
    <row r="582" spans="1:50">
      <c r="A582" s="607"/>
      <c r="AV582" s="605"/>
    </row>
    <row r="583" spans="1:50">
      <c r="A583" s="608"/>
      <c r="AV583" s="609"/>
    </row>
    <row r="584" spans="1:50">
      <c r="A584" s="608"/>
      <c r="AV584" s="610"/>
    </row>
    <row r="585" spans="1:50">
      <c r="A585" s="608"/>
      <c r="AV585" s="605"/>
    </row>
    <row r="586" spans="1:50">
      <c r="A586" s="608"/>
      <c r="AV586" s="605"/>
    </row>
    <row r="587" spans="1:50">
      <c r="A587" s="608"/>
      <c r="AV587" s="609"/>
    </row>
    <row r="588" spans="1:50">
      <c r="A588" s="608"/>
      <c r="AV588" s="605"/>
    </row>
    <row r="589" spans="1:50">
      <c r="A589" s="608"/>
      <c r="AV589" s="605"/>
    </row>
    <row r="590" spans="1:50">
      <c r="A590" s="608"/>
      <c r="AV590" s="605"/>
    </row>
    <row r="591" spans="1:50">
      <c r="A591" s="608"/>
      <c r="AV591" s="606"/>
    </row>
    <row r="592" spans="1:50">
      <c r="A592" s="608"/>
    </row>
    <row r="593" spans="1:1">
      <c r="A593" s="608"/>
    </row>
    <row r="594" spans="1:1">
      <c r="A594" s="608"/>
    </row>
    <row r="595" spans="1:1">
      <c r="A595" s="608"/>
    </row>
    <row r="596" spans="1:1">
      <c r="A596" s="608"/>
    </row>
    <row r="597" spans="1:1">
      <c r="A597" s="608"/>
    </row>
    <row r="598" spans="1:1">
      <c r="A598" s="608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592"/>
  <sheetViews>
    <sheetView workbookViewId="0"/>
  </sheetViews>
  <sheetFormatPr defaultColWidth="9.1796875" defaultRowHeight="12.5"/>
  <cols>
    <col min="1" max="1" width="21.453125" style="612" customWidth="1"/>
    <col min="2" max="2" width="9.81640625" style="612" bestFit="1" customWidth="1"/>
    <col min="3" max="3" width="9.81640625" style="612" customWidth="1"/>
    <col min="4" max="4" width="15.7265625" style="613" customWidth="1"/>
    <col min="5" max="5" width="9.81640625" style="614" customWidth="1"/>
    <col min="6" max="6" width="8.54296875" style="612" bestFit="1" customWidth="1"/>
    <col min="7" max="8" width="8.1796875" style="615" customWidth="1"/>
    <col min="9" max="9" width="8.453125" style="616" customWidth="1"/>
    <col min="10" max="10" width="8.453125" style="615" customWidth="1"/>
    <col min="11" max="12" width="8.1796875" style="615" customWidth="1"/>
    <col min="13" max="13" width="8.7265625" style="615" customWidth="1"/>
    <col min="14" max="18" width="8.1796875" style="615" customWidth="1"/>
    <col min="19" max="19" width="9.81640625" style="616" customWidth="1"/>
    <col min="20" max="23" width="9" style="615" customWidth="1"/>
    <col min="24" max="35" width="9.1796875" style="612" customWidth="1"/>
    <col min="36" max="36" width="9.1796875" style="616" customWidth="1"/>
    <col min="37" max="43" width="9.1796875" style="612" customWidth="1"/>
    <col min="44" max="44" width="8.1796875" style="612" customWidth="1"/>
    <col min="45" max="45" width="9.1796875" style="612" customWidth="1"/>
    <col min="46" max="46" width="2.26953125" style="612" customWidth="1"/>
    <col min="47" max="47" width="8.1796875" style="617" customWidth="1"/>
    <col min="48" max="48" width="8.81640625" style="618" customWidth="1"/>
    <col min="49" max="49" width="22.81640625" style="612" customWidth="1"/>
    <col min="50" max="16384" width="9.1796875" style="612"/>
  </cols>
  <sheetData>
    <row r="1" spans="1:49" ht="20.5">
      <c r="A1" s="833" t="s">
        <v>1363</v>
      </c>
      <c r="B1" s="611"/>
      <c r="AS1" s="1318" t="s">
        <v>1364</v>
      </c>
    </row>
    <row r="2" spans="1:49" ht="13" thickBot="1">
      <c r="AS2" s="1319"/>
    </row>
    <row r="3" spans="1:49" s="626" customFormat="1" ht="13">
      <c r="A3" s="619"/>
      <c r="B3" s="620" t="s">
        <v>1365</v>
      </c>
      <c r="C3" s="620" t="s">
        <v>1237</v>
      </c>
      <c r="D3" s="621" t="s">
        <v>1366</v>
      </c>
      <c r="E3" s="620">
        <v>2013</v>
      </c>
      <c r="F3" s="620">
        <v>2014</v>
      </c>
      <c r="G3" s="620">
        <v>2014</v>
      </c>
      <c r="H3" s="620">
        <v>2014</v>
      </c>
      <c r="I3" s="620">
        <v>2014</v>
      </c>
      <c r="J3" s="620">
        <v>2014</v>
      </c>
      <c r="K3" s="620">
        <v>2014</v>
      </c>
      <c r="L3" s="620">
        <v>2014</v>
      </c>
      <c r="M3" s="620">
        <v>2014</v>
      </c>
      <c r="N3" s="620">
        <v>2014</v>
      </c>
      <c r="O3" s="620">
        <v>2014</v>
      </c>
      <c r="P3" s="620">
        <v>2014</v>
      </c>
      <c r="Q3" s="620">
        <v>2014</v>
      </c>
      <c r="R3" s="620">
        <v>2014</v>
      </c>
      <c r="S3" s="620">
        <v>2014</v>
      </c>
      <c r="T3" s="620">
        <v>2014</v>
      </c>
      <c r="U3" s="620">
        <v>2014</v>
      </c>
      <c r="V3" s="620">
        <v>2014</v>
      </c>
      <c r="W3" s="620">
        <v>2014</v>
      </c>
      <c r="X3" s="620">
        <v>2014</v>
      </c>
      <c r="Y3" s="620">
        <v>2014</v>
      </c>
      <c r="Z3" s="620">
        <v>2014</v>
      </c>
      <c r="AA3" s="620">
        <v>2014</v>
      </c>
      <c r="AB3" s="620">
        <v>2014</v>
      </c>
      <c r="AC3" s="620">
        <v>2014</v>
      </c>
      <c r="AD3" s="620">
        <v>2014</v>
      </c>
      <c r="AE3" s="620">
        <v>2014</v>
      </c>
      <c r="AF3" s="620">
        <v>2014</v>
      </c>
      <c r="AG3" s="620">
        <v>2014</v>
      </c>
      <c r="AH3" s="620">
        <v>2014</v>
      </c>
      <c r="AI3" s="620">
        <v>2014</v>
      </c>
      <c r="AJ3" s="620">
        <v>2014</v>
      </c>
      <c r="AK3" s="620">
        <v>2014</v>
      </c>
      <c r="AL3" s="620">
        <v>2014</v>
      </c>
      <c r="AM3" s="620">
        <v>2014</v>
      </c>
      <c r="AN3" s="620">
        <v>2014</v>
      </c>
      <c r="AO3" s="620">
        <v>2014</v>
      </c>
      <c r="AP3" s="620">
        <v>2014</v>
      </c>
      <c r="AQ3" s="620">
        <v>2014</v>
      </c>
      <c r="AR3" s="620">
        <v>2014</v>
      </c>
      <c r="AS3" s="622">
        <v>2014</v>
      </c>
      <c r="AT3" s="623"/>
      <c r="AU3" s="624" t="s">
        <v>736</v>
      </c>
      <c r="AV3" s="625" t="s">
        <v>437</v>
      </c>
      <c r="AW3" s="622"/>
    </row>
    <row r="4" spans="1:49" ht="13.5" thickBot="1">
      <c r="A4" s="627"/>
      <c r="B4" s="622" t="s">
        <v>59</v>
      </c>
      <c r="C4" s="628" t="s">
        <v>59</v>
      </c>
      <c r="D4" s="629" t="s">
        <v>59</v>
      </c>
      <c r="E4" s="622" t="s">
        <v>439</v>
      </c>
      <c r="F4" s="622" t="s">
        <v>10</v>
      </c>
      <c r="G4" s="630">
        <v>41702</v>
      </c>
      <c r="H4" s="630">
        <v>41709</v>
      </c>
      <c r="I4" s="630">
        <v>41716</v>
      </c>
      <c r="J4" s="630">
        <v>41723</v>
      </c>
      <c r="K4" s="630">
        <v>41730</v>
      </c>
      <c r="L4" s="630">
        <v>41737</v>
      </c>
      <c r="M4" s="630">
        <v>41744</v>
      </c>
      <c r="N4" s="630">
        <v>41751</v>
      </c>
      <c r="O4" s="630">
        <v>41758</v>
      </c>
      <c r="P4" s="630">
        <v>41765</v>
      </c>
      <c r="Q4" s="630">
        <v>41772</v>
      </c>
      <c r="R4" s="630">
        <v>41779</v>
      </c>
      <c r="S4" s="630">
        <v>41786</v>
      </c>
      <c r="T4" s="630">
        <v>41793</v>
      </c>
      <c r="U4" s="630">
        <v>41800</v>
      </c>
      <c r="V4" s="630">
        <v>41807</v>
      </c>
      <c r="W4" s="630">
        <v>41814</v>
      </c>
      <c r="X4" s="630">
        <v>41821</v>
      </c>
      <c r="Y4" s="630">
        <v>41828</v>
      </c>
      <c r="Z4" s="630">
        <v>41835</v>
      </c>
      <c r="AA4" s="630">
        <v>41842</v>
      </c>
      <c r="AB4" s="630">
        <v>41849</v>
      </c>
      <c r="AC4" s="630">
        <v>41856</v>
      </c>
      <c r="AD4" s="630">
        <v>41863</v>
      </c>
      <c r="AE4" s="630">
        <v>41870</v>
      </c>
      <c r="AF4" s="630">
        <v>41877</v>
      </c>
      <c r="AG4" s="630">
        <v>41884</v>
      </c>
      <c r="AH4" s="630">
        <v>41891</v>
      </c>
      <c r="AI4" s="630">
        <v>41898</v>
      </c>
      <c r="AJ4" s="630">
        <v>41905</v>
      </c>
      <c r="AK4" s="630">
        <v>41912</v>
      </c>
      <c r="AL4" s="630">
        <v>41919</v>
      </c>
      <c r="AM4" s="630">
        <v>41926</v>
      </c>
      <c r="AN4" s="630">
        <v>41933</v>
      </c>
      <c r="AO4" s="630">
        <v>41940</v>
      </c>
      <c r="AP4" s="630">
        <v>41947</v>
      </c>
      <c r="AQ4" s="630">
        <v>41954</v>
      </c>
      <c r="AR4" s="630">
        <v>41961</v>
      </c>
      <c r="AS4" s="630">
        <v>41968</v>
      </c>
      <c r="AT4" s="631"/>
      <c r="AU4" s="632" t="s">
        <v>438</v>
      </c>
      <c r="AV4" s="633" t="s">
        <v>439</v>
      </c>
      <c r="AW4" s="630"/>
    </row>
    <row r="5" spans="1:49" ht="13.5" thickBot="1">
      <c r="A5" s="634" t="s">
        <v>440</v>
      </c>
      <c r="B5" s="635"/>
      <c r="C5" s="636">
        <v>2.0833333333333332E-2</v>
      </c>
      <c r="D5" s="637"/>
      <c r="E5" s="638"/>
      <c r="F5" s="639"/>
      <c r="G5" s="640">
        <v>1</v>
      </c>
      <c r="H5" s="640">
        <v>2</v>
      </c>
      <c r="I5" s="640">
        <v>3</v>
      </c>
      <c r="J5" s="640">
        <v>4</v>
      </c>
      <c r="K5" s="640">
        <v>5</v>
      </c>
      <c r="L5" s="640">
        <v>6</v>
      </c>
      <c r="M5" s="640">
        <v>7</v>
      </c>
      <c r="N5" s="640">
        <v>8</v>
      </c>
      <c r="O5" s="640">
        <v>9</v>
      </c>
      <c r="P5" s="640">
        <v>10</v>
      </c>
      <c r="Q5" s="640">
        <f t="shared" ref="Q5:AA5" si="0">P5+1</f>
        <v>11</v>
      </c>
      <c r="R5" s="640">
        <f t="shared" si="0"/>
        <v>12</v>
      </c>
      <c r="S5" s="640">
        <f t="shared" si="0"/>
        <v>13</v>
      </c>
      <c r="T5" s="640">
        <f t="shared" si="0"/>
        <v>14</v>
      </c>
      <c r="U5" s="640">
        <f t="shared" si="0"/>
        <v>15</v>
      </c>
      <c r="V5" s="640">
        <f t="shared" si="0"/>
        <v>16</v>
      </c>
      <c r="W5" s="640">
        <f t="shared" si="0"/>
        <v>17</v>
      </c>
      <c r="X5" s="640">
        <f t="shared" si="0"/>
        <v>18</v>
      </c>
      <c r="Y5" s="640">
        <f t="shared" si="0"/>
        <v>19</v>
      </c>
      <c r="Z5" s="640">
        <f t="shared" si="0"/>
        <v>20</v>
      </c>
      <c r="AA5" s="640">
        <f t="shared" si="0"/>
        <v>21</v>
      </c>
      <c r="AB5" s="640">
        <v>22</v>
      </c>
      <c r="AC5" s="640">
        <f>AB5+1</f>
        <v>23</v>
      </c>
      <c r="AD5" s="640">
        <v>24</v>
      </c>
      <c r="AE5" s="640">
        <f>AD5+1</f>
        <v>25</v>
      </c>
      <c r="AF5" s="640">
        <v>26</v>
      </c>
      <c r="AG5" s="640">
        <v>27</v>
      </c>
      <c r="AH5" s="640">
        <f t="shared" ref="AH5:AS5" si="1">AG5+1</f>
        <v>28</v>
      </c>
      <c r="AI5" s="640">
        <f t="shared" si="1"/>
        <v>29</v>
      </c>
      <c r="AJ5" s="640">
        <f t="shared" si="1"/>
        <v>30</v>
      </c>
      <c r="AK5" s="640">
        <f t="shared" si="1"/>
        <v>31</v>
      </c>
      <c r="AL5" s="640">
        <f t="shared" si="1"/>
        <v>32</v>
      </c>
      <c r="AM5" s="640">
        <f t="shared" si="1"/>
        <v>33</v>
      </c>
      <c r="AN5" s="640">
        <f t="shared" si="1"/>
        <v>34</v>
      </c>
      <c r="AO5" s="640">
        <f t="shared" si="1"/>
        <v>35</v>
      </c>
      <c r="AP5" s="640">
        <f t="shared" si="1"/>
        <v>36</v>
      </c>
      <c r="AQ5" s="640">
        <f t="shared" si="1"/>
        <v>37</v>
      </c>
      <c r="AR5" s="640">
        <f t="shared" si="1"/>
        <v>38</v>
      </c>
      <c r="AS5" s="640">
        <f t="shared" si="1"/>
        <v>39</v>
      </c>
      <c r="AT5" s="641"/>
      <c r="AU5" s="642"/>
      <c r="AV5" s="643"/>
      <c r="AW5" s="622"/>
    </row>
    <row r="6" spans="1:49" ht="47.25" customHeight="1">
      <c r="A6" s="644" t="s">
        <v>737</v>
      </c>
      <c r="B6" s="645"/>
      <c r="C6" s="646"/>
      <c r="D6" s="647"/>
      <c r="E6" s="648"/>
      <c r="F6" s="649"/>
      <c r="G6" s="650" t="s">
        <v>1367</v>
      </c>
      <c r="H6" s="650" t="s">
        <v>1368</v>
      </c>
      <c r="I6" s="651" t="s">
        <v>1369</v>
      </c>
      <c r="J6" s="651" t="s">
        <v>1370</v>
      </c>
      <c r="K6" s="651" t="s">
        <v>1371</v>
      </c>
      <c r="L6" s="651" t="s">
        <v>981</v>
      </c>
      <c r="M6" s="651" t="s">
        <v>740</v>
      </c>
      <c r="N6" s="651" t="s">
        <v>740</v>
      </c>
      <c r="O6" s="651" t="s">
        <v>1372</v>
      </c>
      <c r="P6" s="651" t="s">
        <v>1373</v>
      </c>
      <c r="Q6" s="651" t="s">
        <v>1374</v>
      </c>
      <c r="R6" s="651" t="s">
        <v>1375</v>
      </c>
      <c r="S6" s="652" t="s">
        <v>1376</v>
      </c>
      <c r="T6" s="522" t="s">
        <v>1377</v>
      </c>
      <c r="U6" s="522" t="s">
        <v>1378</v>
      </c>
      <c r="V6" s="522" t="s">
        <v>1378</v>
      </c>
      <c r="W6" s="522" t="s">
        <v>1379</v>
      </c>
      <c r="X6" s="522" t="s">
        <v>1380</v>
      </c>
      <c r="Y6" s="522" t="s">
        <v>1381</v>
      </c>
      <c r="Z6" s="522" t="s">
        <v>1378</v>
      </c>
      <c r="AA6" s="522" t="s">
        <v>1378</v>
      </c>
      <c r="AB6" s="522" t="s">
        <v>1378</v>
      </c>
      <c r="AC6" s="522" t="s">
        <v>1382</v>
      </c>
      <c r="AD6" s="522" t="s">
        <v>1383</v>
      </c>
      <c r="AE6" s="522" t="s">
        <v>1382</v>
      </c>
      <c r="AF6" s="522" t="s">
        <v>1382</v>
      </c>
      <c r="AG6" s="522" t="s">
        <v>1384</v>
      </c>
      <c r="AH6" s="522" t="s">
        <v>1385</v>
      </c>
      <c r="AI6" s="522" t="s">
        <v>1386</v>
      </c>
      <c r="AJ6" s="522" t="s">
        <v>1387</v>
      </c>
      <c r="AK6" s="522" t="s">
        <v>980</v>
      </c>
      <c r="AL6" s="522" t="s">
        <v>1388</v>
      </c>
      <c r="AM6" s="522" t="s">
        <v>1389</v>
      </c>
      <c r="AN6" s="522" t="s">
        <v>1390</v>
      </c>
      <c r="AO6" s="522" t="s">
        <v>1391</v>
      </c>
      <c r="AP6" s="522" t="s">
        <v>1148</v>
      </c>
      <c r="AQ6" s="522" t="s">
        <v>1392</v>
      </c>
      <c r="AR6" s="522" t="s">
        <v>1393</v>
      </c>
      <c r="AS6" s="522"/>
      <c r="AT6" s="653"/>
      <c r="AU6" s="654"/>
      <c r="AV6" s="655"/>
      <c r="AW6" s="656"/>
    </row>
    <row r="7" spans="1:49" ht="18" customHeight="1">
      <c r="A7" s="657" t="s">
        <v>1021</v>
      </c>
      <c r="B7" s="658">
        <v>13</v>
      </c>
      <c r="C7" s="658">
        <f>IFERROR(MINUTE(C$5)-MINUTE(D7)," ")</f>
        <v>10</v>
      </c>
      <c r="D7" s="659">
        <v>1.4193672839506172E-2</v>
      </c>
      <c r="E7" s="660">
        <v>3</v>
      </c>
      <c r="F7" s="659" t="str">
        <f t="shared" ref="F7:F50" si="2">IFERROR(AVERAGEA(G7:AS7), " ")</f>
        <v xml:space="preserve"> </v>
      </c>
      <c r="G7" s="661"/>
      <c r="H7" s="661"/>
      <c r="I7" s="661"/>
      <c r="J7" s="661"/>
      <c r="K7" s="661"/>
      <c r="L7" s="661"/>
      <c r="M7" s="661"/>
      <c r="N7" s="661"/>
      <c r="O7" s="661"/>
      <c r="P7" s="661"/>
      <c r="Q7" s="661"/>
      <c r="R7" s="661"/>
      <c r="S7" s="661"/>
      <c r="T7" s="613"/>
      <c r="U7" s="613"/>
      <c r="V7" s="613"/>
      <c r="W7" s="613"/>
      <c r="X7" s="662"/>
      <c r="Y7" s="661"/>
      <c r="Z7" s="662"/>
      <c r="AA7" s="662"/>
      <c r="AB7" s="661"/>
      <c r="AC7" s="661"/>
      <c r="AD7" s="661"/>
      <c r="AE7" s="661"/>
      <c r="AF7" s="661"/>
      <c r="AG7" s="615"/>
      <c r="AH7" s="661"/>
      <c r="AI7" s="662"/>
      <c r="AJ7" s="613"/>
      <c r="AK7" s="661"/>
      <c r="AL7" s="661"/>
      <c r="AM7" s="662"/>
      <c r="AN7" s="662"/>
      <c r="AO7" s="662"/>
      <c r="AP7" s="662"/>
      <c r="AQ7" s="662"/>
      <c r="AR7" s="662"/>
      <c r="AS7" s="662"/>
      <c r="AT7" s="663"/>
      <c r="AU7" s="664" t="str">
        <f t="shared" ref="AU7:AU56" si="3">IF(MIN(G7:AS7)=0," ",MIN(G7:AS7))</f>
        <v xml:space="preserve"> </v>
      </c>
      <c r="AV7" s="660">
        <f t="shared" ref="AV7:AV38" si="4">COUNTA(G7:AS7)</f>
        <v>0</v>
      </c>
      <c r="AW7" s="665"/>
    </row>
    <row r="8" spans="1:49" ht="13">
      <c r="A8" s="550" t="s">
        <v>1299</v>
      </c>
      <c r="B8" s="666">
        <v>10</v>
      </c>
      <c r="C8" s="658">
        <f>IFERROR(MINUTE(C$5)-MINUTE(D8)," ")</f>
        <v>10</v>
      </c>
      <c r="D8" s="659">
        <v>1.3888888888888888E-2</v>
      </c>
      <c r="E8" s="660">
        <v>1</v>
      </c>
      <c r="F8" s="659" t="str">
        <f t="shared" si="2"/>
        <v xml:space="preserve"> </v>
      </c>
      <c r="G8" s="661"/>
      <c r="H8" s="661"/>
      <c r="I8" s="661"/>
      <c r="J8" s="661"/>
      <c r="K8" s="661"/>
      <c r="L8" s="661"/>
      <c r="M8" s="661"/>
      <c r="N8" s="661"/>
      <c r="O8" s="661"/>
      <c r="P8" s="661"/>
      <c r="Q8" s="661"/>
      <c r="R8" s="661"/>
      <c r="S8" s="661"/>
      <c r="T8" s="629"/>
      <c r="U8" s="629"/>
      <c r="V8" s="629"/>
      <c r="W8" s="629"/>
      <c r="X8" s="629"/>
      <c r="Y8" s="629"/>
      <c r="Z8" s="629"/>
      <c r="AA8" s="629"/>
      <c r="AB8" s="629"/>
      <c r="AC8" s="629"/>
      <c r="AD8" s="629"/>
      <c r="AE8" s="629"/>
      <c r="AF8" s="629"/>
      <c r="AG8" s="615"/>
      <c r="AH8" s="629"/>
      <c r="AI8" s="629"/>
      <c r="AJ8" s="667"/>
      <c r="AK8" s="629"/>
      <c r="AL8" s="629"/>
      <c r="AM8" s="662"/>
      <c r="AN8" s="662"/>
      <c r="AO8" s="662"/>
      <c r="AP8" s="661"/>
      <c r="AQ8" s="661"/>
      <c r="AR8" s="661"/>
      <c r="AS8" s="661"/>
      <c r="AT8" s="663"/>
      <c r="AU8" s="664" t="str">
        <f t="shared" si="3"/>
        <v xml:space="preserve"> </v>
      </c>
      <c r="AV8" s="660">
        <f t="shared" si="4"/>
        <v>0</v>
      </c>
      <c r="AW8" s="665"/>
    </row>
    <row r="9" spans="1:49" ht="13">
      <c r="A9" s="657" t="s">
        <v>1300</v>
      </c>
      <c r="B9" s="666">
        <v>12</v>
      </c>
      <c r="C9" s="658">
        <f>IFERROR(MINUTE(C$5)-MINUTE(D9)," ")</f>
        <v>12</v>
      </c>
      <c r="D9" s="659">
        <v>1.2739197530864199E-2</v>
      </c>
      <c r="E9" s="660">
        <v>3</v>
      </c>
      <c r="F9" s="659" t="str">
        <f t="shared" si="2"/>
        <v xml:space="preserve"> </v>
      </c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  <c r="R9" s="661"/>
      <c r="S9" s="661"/>
      <c r="T9" s="661"/>
      <c r="U9" s="661"/>
      <c r="V9" s="661"/>
      <c r="W9" s="661"/>
      <c r="X9" s="668"/>
      <c r="Y9" s="629"/>
      <c r="Z9" s="668"/>
      <c r="AA9" s="668"/>
      <c r="AB9" s="629"/>
      <c r="AC9" s="629"/>
      <c r="AD9" s="629"/>
      <c r="AE9" s="629"/>
      <c r="AF9" s="629"/>
      <c r="AG9" s="615"/>
      <c r="AH9" s="661"/>
      <c r="AI9" s="613"/>
      <c r="AJ9" s="661"/>
      <c r="AK9" s="661"/>
      <c r="AL9" s="661"/>
      <c r="AM9" s="662"/>
      <c r="AN9" s="662"/>
      <c r="AO9" s="662"/>
      <c r="AP9" s="661"/>
      <c r="AQ9" s="661"/>
      <c r="AR9" s="661"/>
      <c r="AS9" s="661"/>
      <c r="AT9" s="663"/>
      <c r="AU9" s="664" t="str">
        <f t="shared" si="3"/>
        <v xml:space="preserve"> </v>
      </c>
      <c r="AV9" s="660">
        <f t="shared" si="4"/>
        <v>0</v>
      </c>
      <c r="AW9" s="630"/>
    </row>
    <row r="10" spans="1:49" ht="13">
      <c r="A10" s="657" t="s">
        <v>1301</v>
      </c>
      <c r="B10" s="658">
        <v>8</v>
      </c>
      <c r="C10" s="658">
        <f>IFERROR(MINUTE(C$5)-MINUTE(D10)," ")</f>
        <v>12</v>
      </c>
      <c r="D10" s="659">
        <v>1.2951388888888887E-2</v>
      </c>
      <c r="E10" s="660">
        <v>1</v>
      </c>
      <c r="F10" s="659" t="str">
        <f t="shared" si="2"/>
        <v xml:space="preserve"> </v>
      </c>
      <c r="G10" s="661"/>
      <c r="H10" s="661"/>
      <c r="I10" s="661"/>
      <c r="J10" s="661"/>
      <c r="K10" s="661"/>
      <c r="L10" s="661"/>
      <c r="M10" s="661"/>
      <c r="N10" s="661"/>
      <c r="O10" s="661"/>
      <c r="P10" s="661"/>
      <c r="Q10" s="661"/>
      <c r="R10" s="661"/>
      <c r="S10" s="661"/>
      <c r="T10" s="629"/>
      <c r="U10" s="629"/>
      <c r="V10" s="629"/>
      <c r="W10" s="629"/>
      <c r="X10" s="662"/>
      <c r="Y10" s="661"/>
      <c r="Z10" s="662"/>
      <c r="AA10" s="662"/>
      <c r="AB10" s="661"/>
      <c r="AC10" s="661"/>
      <c r="AD10" s="661"/>
      <c r="AE10" s="661"/>
      <c r="AF10" s="661"/>
      <c r="AG10" s="615"/>
      <c r="AH10" s="661"/>
      <c r="AI10" s="662"/>
      <c r="AJ10" s="613"/>
      <c r="AK10" s="661"/>
      <c r="AL10" s="661"/>
      <c r="AM10" s="662"/>
      <c r="AN10" s="662"/>
      <c r="AO10" s="662"/>
      <c r="AP10" s="661"/>
      <c r="AQ10" s="661"/>
      <c r="AR10" s="661"/>
      <c r="AS10" s="661"/>
      <c r="AT10" s="669"/>
      <c r="AU10" s="664" t="str">
        <f t="shared" si="3"/>
        <v xml:space="preserve"> </v>
      </c>
      <c r="AV10" s="660">
        <f t="shared" si="4"/>
        <v>0</v>
      </c>
      <c r="AW10" s="665"/>
    </row>
    <row r="11" spans="1:49" ht="13">
      <c r="A11" s="657" t="s">
        <v>1262</v>
      </c>
      <c r="B11" s="670"/>
      <c r="C11" s="666">
        <v>6</v>
      </c>
      <c r="D11" s="659">
        <f>AU11</f>
        <v>1.4085648148148151E-2</v>
      </c>
      <c r="E11" s="671"/>
      <c r="F11" s="659">
        <f t="shared" si="2"/>
        <v>1.5434027777777779E-2</v>
      </c>
      <c r="G11" s="672"/>
      <c r="H11" s="672"/>
      <c r="I11" s="661"/>
      <c r="J11" s="661"/>
      <c r="K11" s="661"/>
      <c r="L11" s="661"/>
      <c r="M11" s="661"/>
      <c r="N11" s="672"/>
      <c r="O11" s="672"/>
      <c r="P11" s="661"/>
      <c r="Q11" s="672"/>
      <c r="R11" s="672"/>
      <c r="S11" s="661"/>
      <c r="T11" s="672"/>
      <c r="U11" s="661">
        <v>1.6782407407407409E-2</v>
      </c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15"/>
      <c r="AH11" s="672"/>
      <c r="AI11" s="672"/>
      <c r="AJ11" s="672"/>
      <c r="AK11" s="672"/>
      <c r="AL11" s="672"/>
      <c r="AM11" s="672"/>
      <c r="AN11" s="672"/>
      <c r="AO11" s="672"/>
      <c r="AP11" s="661">
        <v>1.4085648148148151E-2</v>
      </c>
      <c r="AQ11" s="661"/>
      <c r="AR11" s="661"/>
      <c r="AS11" s="661"/>
      <c r="AT11" s="673"/>
      <c r="AU11" s="664">
        <f t="shared" si="3"/>
        <v>1.4085648148148151E-2</v>
      </c>
      <c r="AV11" s="660">
        <f t="shared" si="4"/>
        <v>2</v>
      </c>
      <c r="AW11" s="662"/>
    </row>
    <row r="12" spans="1:49" ht="13">
      <c r="A12" s="657" t="s">
        <v>1263</v>
      </c>
      <c r="B12" s="674"/>
      <c r="C12" s="666">
        <v>8</v>
      </c>
      <c r="D12" s="659">
        <f>AU12</f>
        <v>1.5046296296296295E-2</v>
      </c>
      <c r="E12" s="675"/>
      <c r="F12" s="659">
        <f t="shared" si="2"/>
        <v>1.5723379629629629E-2</v>
      </c>
      <c r="G12" s="630"/>
      <c r="H12" s="630"/>
      <c r="I12" s="676"/>
      <c r="J12" s="630"/>
      <c r="K12" s="630"/>
      <c r="L12" s="630"/>
      <c r="M12" s="630"/>
      <c r="N12" s="630"/>
      <c r="O12" s="630"/>
      <c r="P12" s="630"/>
      <c r="Q12" s="630"/>
      <c r="R12" s="661">
        <v>1.5821759259259261E-2</v>
      </c>
      <c r="S12" s="665"/>
      <c r="T12" s="630"/>
      <c r="U12" s="630"/>
      <c r="V12" s="630"/>
      <c r="W12" s="630"/>
      <c r="X12" s="630"/>
      <c r="Y12" s="630"/>
      <c r="Z12" s="630"/>
      <c r="AA12" s="630"/>
      <c r="AB12" s="630"/>
      <c r="AC12" s="630"/>
      <c r="AD12" s="630"/>
      <c r="AE12" s="630"/>
      <c r="AF12" s="630"/>
      <c r="AG12" s="615"/>
      <c r="AH12" s="677"/>
      <c r="AI12" s="678"/>
      <c r="AJ12" s="665"/>
      <c r="AK12" s="661">
        <v>1.5474537037037038E-2</v>
      </c>
      <c r="AL12" s="661">
        <v>1.5497685185185186E-2</v>
      </c>
      <c r="AN12" s="661">
        <v>1.5046296296296295E-2</v>
      </c>
      <c r="AP12" s="661"/>
      <c r="AQ12" s="661">
        <v>1.5833333333333335E-2</v>
      </c>
      <c r="AR12" s="661">
        <v>1.6666666666666666E-2</v>
      </c>
      <c r="AS12" s="661"/>
      <c r="AT12" s="631"/>
      <c r="AU12" s="664">
        <f t="shared" si="3"/>
        <v>1.5046296296296295E-2</v>
      </c>
      <c r="AV12" s="660">
        <f t="shared" si="4"/>
        <v>6</v>
      </c>
      <c r="AW12" s="662"/>
    </row>
    <row r="13" spans="1:49" ht="13">
      <c r="A13" s="550" t="s">
        <v>1302</v>
      </c>
      <c r="B13" s="666">
        <v>11</v>
      </c>
      <c r="C13" s="658">
        <f>IFERROR(MINUTE(C$5)-MINUTE(D13)," ")</f>
        <v>11</v>
      </c>
      <c r="D13" s="659">
        <v>1.3761574074074074E-2</v>
      </c>
      <c r="E13" s="660">
        <v>1</v>
      </c>
      <c r="F13" s="659" t="str">
        <f t="shared" si="2"/>
        <v xml:space="preserve"> </v>
      </c>
      <c r="G13" s="661"/>
      <c r="H13" s="661"/>
      <c r="I13" s="661"/>
      <c r="J13" s="661"/>
      <c r="K13" s="661"/>
      <c r="L13" s="661"/>
      <c r="M13" s="661"/>
      <c r="N13" s="661"/>
      <c r="O13" s="661"/>
      <c r="P13" s="661"/>
      <c r="Q13" s="661"/>
      <c r="R13" s="661"/>
      <c r="S13" s="661"/>
      <c r="T13" s="629"/>
      <c r="U13" s="629"/>
      <c r="V13" s="629"/>
      <c r="W13" s="629"/>
      <c r="X13" s="629"/>
      <c r="Y13" s="629"/>
      <c r="Z13" s="629"/>
      <c r="AA13" s="629"/>
      <c r="AB13" s="629"/>
      <c r="AC13" s="629"/>
      <c r="AD13" s="629"/>
      <c r="AE13" s="629"/>
      <c r="AF13" s="629"/>
      <c r="AG13" s="615"/>
      <c r="AH13" s="629"/>
      <c r="AI13" s="629"/>
      <c r="AJ13" s="667"/>
      <c r="AK13" s="629"/>
      <c r="AL13" s="629"/>
      <c r="AM13" s="662"/>
      <c r="AN13" s="662"/>
      <c r="AO13" s="662"/>
      <c r="AP13" s="661"/>
      <c r="AQ13" s="661"/>
      <c r="AR13" s="661"/>
      <c r="AS13" s="661"/>
      <c r="AT13" s="663"/>
      <c r="AU13" s="664" t="str">
        <f t="shared" si="3"/>
        <v xml:space="preserve"> </v>
      </c>
      <c r="AV13" s="660">
        <f t="shared" si="4"/>
        <v>0</v>
      </c>
      <c r="AW13" s="662"/>
    </row>
    <row r="14" spans="1:49" ht="13">
      <c r="A14" s="657" t="s">
        <v>1264</v>
      </c>
      <c r="B14" s="670"/>
      <c r="C14" s="666">
        <v>8</v>
      </c>
      <c r="D14" s="679">
        <f>AU14</f>
        <v>1.4652777777777778E-2</v>
      </c>
      <c r="E14" s="671"/>
      <c r="F14" s="659">
        <f t="shared" si="2"/>
        <v>1.5634645061728392E-2</v>
      </c>
      <c r="G14" s="672"/>
      <c r="H14" s="672"/>
      <c r="I14" s="661"/>
      <c r="J14" s="661"/>
      <c r="K14" s="661"/>
      <c r="L14" s="661"/>
      <c r="M14" s="661"/>
      <c r="N14" s="672"/>
      <c r="O14" s="672"/>
      <c r="P14" s="661"/>
      <c r="Q14" s="672"/>
      <c r="R14" s="672"/>
      <c r="S14" s="661"/>
      <c r="T14" s="672"/>
      <c r="U14" s="661"/>
      <c r="V14" s="672"/>
      <c r="W14" s="661">
        <v>1.6180555555555556E-2</v>
      </c>
      <c r="X14" s="661">
        <v>1.5740740740740743E-2</v>
      </c>
      <c r="Y14" s="661">
        <v>1.5763888888888886E-2</v>
      </c>
      <c r="Z14" s="672"/>
      <c r="AA14" s="661">
        <v>1.5787037037037037E-2</v>
      </c>
      <c r="AB14" s="661"/>
      <c r="AC14" s="661"/>
      <c r="AD14" s="661"/>
      <c r="AE14" s="661"/>
      <c r="AF14" s="661">
        <v>1.4652777777777778E-2</v>
      </c>
      <c r="AG14" s="661">
        <v>1.5682870370370371E-2</v>
      </c>
      <c r="AH14" s="672"/>
      <c r="AI14" s="672"/>
      <c r="AJ14" s="672"/>
      <c r="AK14" s="672"/>
      <c r="AL14" s="672"/>
      <c r="AM14" s="672"/>
      <c r="AN14" s="672"/>
      <c r="AO14" s="672"/>
      <c r="AP14" s="661"/>
      <c r="AQ14" s="661"/>
      <c r="AR14" s="661"/>
      <c r="AS14" s="661"/>
      <c r="AT14" s="673"/>
      <c r="AU14" s="613">
        <f t="shared" si="3"/>
        <v>1.4652777777777778E-2</v>
      </c>
      <c r="AV14" s="660">
        <f t="shared" si="4"/>
        <v>6</v>
      </c>
      <c r="AW14" s="662"/>
    </row>
    <row r="15" spans="1:49" ht="13">
      <c r="A15" s="550" t="s">
        <v>1079</v>
      </c>
      <c r="B15" s="666"/>
      <c r="C15" s="658">
        <f>IFERROR(MINUTE(C$5)-MINUTE(D15)," ")</f>
        <v>11</v>
      </c>
      <c r="D15" s="659">
        <v>1.3668981481481482E-2</v>
      </c>
      <c r="E15" s="660">
        <v>0</v>
      </c>
      <c r="F15" s="659">
        <f t="shared" si="2"/>
        <v>1.2528935185185185E-2</v>
      </c>
      <c r="G15" s="661"/>
      <c r="H15" s="661">
        <v>1.3668981481481482E-2</v>
      </c>
      <c r="I15" s="661">
        <v>1.1388888888888888E-2</v>
      </c>
      <c r="J15" s="661"/>
      <c r="K15" s="661"/>
      <c r="L15" s="661"/>
      <c r="M15" s="661"/>
      <c r="N15" s="661"/>
      <c r="O15" s="661"/>
      <c r="P15" s="661"/>
      <c r="Q15" s="661"/>
      <c r="R15" s="661"/>
      <c r="S15" s="661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15"/>
      <c r="AH15" s="629"/>
      <c r="AI15" s="629"/>
      <c r="AJ15" s="667"/>
      <c r="AK15" s="629"/>
      <c r="AL15" s="629"/>
      <c r="AM15" s="662"/>
      <c r="AN15" s="662"/>
      <c r="AO15" s="662"/>
      <c r="AP15" s="661"/>
      <c r="AQ15" s="661"/>
      <c r="AR15" s="661"/>
      <c r="AS15" s="661"/>
      <c r="AT15" s="663"/>
      <c r="AU15" s="664">
        <f t="shared" si="3"/>
        <v>1.1388888888888888E-2</v>
      </c>
      <c r="AV15" s="660">
        <f t="shared" si="4"/>
        <v>2</v>
      </c>
      <c r="AW15" s="662"/>
    </row>
    <row r="16" spans="1:49" ht="13">
      <c r="A16" s="657" t="s">
        <v>1023</v>
      </c>
      <c r="B16" s="658">
        <v>7</v>
      </c>
      <c r="C16" s="658">
        <f>IFERROR(MINUTE(C$5)-MINUTE(D16)," ")</f>
        <v>7</v>
      </c>
      <c r="D16" s="659">
        <v>1.6145833333333335E-2</v>
      </c>
      <c r="E16" s="660">
        <v>1</v>
      </c>
      <c r="F16" s="659" t="str">
        <f t="shared" si="2"/>
        <v xml:space="preserve"> </v>
      </c>
      <c r="G16" s="661"/>
      <c r="H16" s="661"/>
      <c r="I16" s="661"/>
      <c r="J16" s="661"/>
      <c r="K16" s="661"/>
      <c r="L16" s="661"/>
      <c r="M16" s="661"/>
      <c r="N16" s="661"/>
      <c r="O16" s="661"/>
      <c r="P16" s="661"/>
      <c r="Q16" s="661"/>
      <c r="R16" s="661"/>
      <c r="S16" s="661"/>
      <c r="T16" s="661"/>
      <c r="U16" s="661"/>
      <c r="V16" s="661"/>
      <c r="W16" s="661"/>
      <c r="X16" s="662"/>
      <c r="Y16" s="661"/>
      <c r="Z16" s="662"/>
      <c r="AA16" s="662"/>
      <c r="AB16" s="661"/>
      <c r="AC16" s="661"/>
      <c r="AD16" s="661"/>
      <c r="AE16" s="661"/>
      <c r="AF16" s="661"/>
      <c r="AG16" s="615"/>
      <c r="AH16" s="661"/>
      <c r="AI16" s="662"/>
      <c r="AJ16" s="613"/>
      <c r="AK16" s="661"/>
      <c r="AL16" s="661"/>
      <c r="AM16" s="662"/>
      <c r="AN16" s="662"/>
      <c r="AO16" s="662"/>
      <c r="AP16" s="661"/>
      <c r="AQ16" s="661"/>
      <c r="AR16" s="661"/>
      <c r="AS16" s="661"/>
      <c r="AT16" s="663"/>
      <c r="AU16" s="664" t="str">
        <f t="shared" si="3"/>
        <v xml:space="preserve"> </v>
      </c>
      <c r="AV16" s="660">
        <f t="shared" si="4"/>
        <v>0</v>
      </c>
      <c r="AW16" s="662"/>
    </row>
    <row r="17" spans="1:49" ht="13">
      <c r="A17" s="657" t="s">
        <v>678</v>
      </c>
      <c r="B17" s="658">
        <v>7</v>
      </c>
      <c r="C17" s="658">
        <v>8</v>
      </c>
      <c r="D17" s="659">
        <v>1.5277777777777777E-2</v>
      </c>
      <c r="E17" s="660"/>
      <c r="F17" s="659">
        <f t="shared" si="2"/>
        <v>1.6909722222222225E-2</v>
      </c>
      <c r="G17" s="661"/>
      <c r="H17" s="661"/>
      <c r="I17" s="661"/>
      <c r="J17" s="661"/>
      <c r="K17" s="661"/>
      <c r="L17" s="661">
        <v>1.6909722222222225E-2</v>
      </c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2"/>
      <c r="Y17" s="661"/>
      <c r="Z17" s="662"/>
      <c r="AA17" s="662"/>
      <c r="AB17" s="661"/>
      <c r="AC17" s="661"/>
      <c r="AD17" s="661"/>
      <c r="AE17" s="661"/>
      <c r="AF17" s="661"/>
      <c r="AG17" s="615"/>
      <c r="AH17" s="661"/>
      <c r="AI17" s="662"/>
      <c r="AJ17" s="613"/>
      <c r="AK17" s="661"/>
      <c r="AL17" s="661"/>
      <c r="AM17" s="662"/>
      <c r="AN17" s="662"/>
      <c r="AO17" s="662"/>
      <c r="AP17" s="661"/>
      <c r="AQ17" s="661"/>
      <c r="AR17" s="661"/>
      <c r="AS17" s="661"/>
      <c r="AT17" s="663"/>
      <c r="AU17" s="664">
        <f t="shared" si="3"/>
        <v>1.6909722222222225E-2</v>
      </c>
      <c r="AV17" s="660">
        <f t="shared" si="4"/>
        <v>1</v>
      </c>
      <c r="AW17" s="662"/>
    </row>
    <row r="18" spans="1:49" ht="13">
      <c r="A18" s="550" t="s">
        <v>493</v>
      </c>
      <c r="B18" s="658">
        <v>6</v>
      </c>
      <c r="C18" s="658">
        <f t="shared" ref="C18:C24" si="5">IFERROR(MINUTE(C$5)-MINUTE(D18)," ")</f>
        <v>6</v>
      </c>
      <c r="D18" s="659">
        <f>AU18</f>
        <v>1.7280092592592593E-2</v>
      </c>
      <c r="E18" s="660">
        <v>0</v>
      </c>
      <c r="F18" s="659">
        <f t="shared" si="2"/>
        <v>1.7280092592592593E-2</v>
      </c>
      <c r="G18" s="613"/>
      <c r="H18" s="613"/>
      <c r="I18" s="613"/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661"/>
      <c r="U18" s="661"/>
      <c r="V18" s="661"/>
      <c r="W18" s="661"/>
      <c r="X18" s="662"/>
      <c r="Y18" s="661">
        <v>1.7280092592592593E-2</v>
      </c>
      <c r="Z18" s="662"/>
      <c r="AA18" s="662"/>
      <c r="AB18" s="661"/>
      <c r="AC18" s="661"/>
      <c r="AD18" s="661"/>
      <c r="AE18" s="661"/>
      <c r="AF18" s="661"/>
      <c r="AG18" s="615"/>
      <c r="AH18" s="661"/>
      <c r="AI18" s="662"/>
      <c r="AJ18" s="613"/>
      <c r="AK18" s="661"/>
      <c r="AL18" s="661"/>
      <c r="AM18" s="662"/>
      <c r="AN18" s="662"/>
      <c r="AO18" s="662"/>
      <c r="AP18" s="661"/>
      <c r="AQ18" s="661"/>
      <c r="AR18" s="661"/>
      <c r="AS18" s="661"/>
      <c r="AT18" s="663"/>
      <c r="AU18" s="664">
        <f t="shared" si="3"/>
        <v>1.7280092592592593E-2</v>
      </c>
      <c r="AV18" s="660">
        <f t="shared" si="4"/>
        <v>1</v>
      </c>
      <c r="AW18" s="662"/>
    </row>
    <row r="19" spans="1:49" ht="13">
      <c r="A19" s="657" t="s">
        <v>1303</v>
      </c>
      <c r="B19" s="666">
        <v>0</v>
      </c>
      <c r="C19" s="658">
        <f t="shared" si="5"/>
        <v>0</v>
      </c>
      <c r="D19" s="659">
        <v>2.0833333333333332E-2</v>
      </c>
      <c r="E19" s="660">
        <v>1</v>
      </c>
      <c r="F19" s="659" t="str">
        <f t="shared" si="2"/>
        <v xml:space="preserve"> </v>
      </c>
      <c r="G19" s="661"/>
      <c r="H19" s="661"/>
      <c r="I19" s="661"/>
      <c r="J19" s="661"/>
      <c r="K19" s="661"/>
      <c r="L19" s="661"/>
      <c r="M19" s="661"/>
      <c r="N19" s="661"/>
      <c r="O19" s="661"/>
      <c r="P19" s="661"/>
      <c r="Q19" s="661"/>
      <c r="R19" s="661"/>
      <c r="S19" s="661"/>
      <c r="T19" s="661"/>
      <c r="U19" s="661"/>
      <c r="V19" s="661"/>
      <c r="W19" s="661"/>
      <c r="X19" s="668"/>
      <c r="Y19" s="629"/>
      <c r="Z19" s="668"/>
      <c r="AA19" s="668"/>
      <c r="AB19" s="629"/>
      <c r="AC19" s="629"/>
      <c r="AD19" s="629"/>
      <c r="AE19" s="629"/>
      <c r="AF19" s="629"/>
      <c r="AG19" s="615"/>
      <c r="AH19" s="661"/>
      <c r="AI19" s="613"/>
      <c r="AJ19" s="661"/>
      <c r="AK19" s="661"/>
      <c r="AL19" s="661"/>
      <c r="AM19" s="662"/>
      <c r="AN19" s="662"/>
      <c r="AO19" s="662"/>
      <c r="AP19" s="661"/>
      <c r="AQ19" s="661"/>
      <c r="AR19" s="661"/>
      <c r="AS19" s="661"/>
      <c r="AT19" s="663"/>
      <c r="AU19" s="664" t="str">
        <f t="shared" si="3"/>
        <v xml:space="preserve"> </v>
      </c>
      <c r="AV19" s="660">
        <f t="shared" si="4"/>
        <v>0</v>
      </c>
      <c r="AW19" s="662"/>
    </row>
    <row r="20" spans="1:49" ht="13">
      <c r="A20" s="550" t="s">
        <v>1189</v>
      </c>
      <c r="B20" s="658">
        <v>3</v>
      </c>
      <c r="C20" s="658">
        <f t="shared" si="5"/>
        <v>3</v>
      </c>
      <c r="D20" s="659">
        <f>AU20</f>
        <v>1.9050925925925926E-2</v>
      </c>
      <c r="E20" s="660">
        <v>0</v>
      </c>
      <c r="F20" s="659">
        <f t="shared" si="2"/>
        <v>1.9351851851851853E-2</v>
      </c>
      <c r="G20" s="613"/>
      <c r="H20" s="613"/>
      <c r="I20" s="613"/>
      <c r="J20" s="613"/>
      <c r="K20" s="613"/>
      <c r="L20" s="613"/>
      <c r="M20" s="613"/>
      <c r="N20" s="613"/>
      <c r="O20" s="613"/>
      <c r="P20" s="613"/>
      <c r="Q20" s="661">
        <v>1.9652777777777779E-2</v>
      </c>
      <c r="R20" s="661">
        <v>1.9050925925925926E-2</v>
      </c>
      <c r="S20" s="613"/>
      <c r="T20" s="661"/>
      <c r="U20" s="661"/>
      <c r="V20" s="661"/>
      <c r="W20" s="661"/>
      <c r="X20" s="661"/>
      <c r="Y20" s="661"/>
      <c r="Z20" s="662"/>
      <c r="AA20" s="662"/>
      <c r="AB20" s="661"/>
      <c r="AC20" s="661"/>
      <c r="AD20" s="661"/>
      <c r="AE20" s="661"/>
      <c r="AF20" s="661"/>
      <c r="AG20" s="615"/>
      <c r="AH20" s="661"/>
      <c r="AI20" s="661"/>
      <c r="AJ20" s="613"/>
      <c r="AK20" s="661"/>
      <c r="AL20" s="661"/>
      <c r="AM20" s="662"/>
      <c r="AN20" s="662"/>
      <c r="AO20" s="662"/>
      <c r="AP20" s="661"/>
      <c r="AQ20" s="661"/>
      <c r="AR20" s="661"/>
      <c r="AS20" s="661"/>
      <c r="AT20" s="663"/>
      <c r="AU20" s="664">
        <f t="shared" si="3"/>
        <v>1.9050925925925926E-2</v>
      </c>
      <c r="AV20" s="660">
        <f t="shared" si="4"/>
        <v>2</v>
      </c>
      <c r="AW20" s="662"/>
    </row>
    <row r="21" spans="1:49" ht="13">
      <c r="A21" s="550" t="s">
        <v>1074</v>
      </c>
      <c r="B21" s="658">
        <v>14</v>
      </c>
      <c r="C21" s="658">
        <f t="shared" si="5"/>
        <v>14</v>
      </c>
      <c r="D21" s="659">
        <v>1.1558641975308641E-2</v>
      </c>
      <c r="E21" s="660">
        <v>3</v>
      </c>
      <c r="F21" s="659">
        <f t="shared" si="2"/>
        <v>1.1909722222222221E-2</v>
      </c>
      <c r="G21" s="661"/>
      <c r="H21" s="661"/>
      <c r="I21" s="661"/>
      <c r="J21" s="661"/>
      <c r="K21" s="661"/>
      <c r="L21" s="661"/>
      <c r="M21" s="661"/>
      <c r="N21" s="661"/>
      <c r="O21" s="661"/>
      <c r="P21" s="661"/>
      <c r="Q21" s="661"/>
      <c r="R21" s="661"/>
      <c r="S21" s="661"/>
      <c r="T21" s="661"/>
      <c r="U21" s="661"/>
      <c r="V21" s="661"/>
      <c r="W21" s="661"/>
      <c r="X21" s="661"/>
      <c r="Y21" s="661"/>
      <c r="Z21" s="662"/>
      <c r="AA21" s="662"/>
      <c r="AB21" s="661"/>
      <c r="AC21" s="661">
        <v>1.1782407407407406E-2</v>
      </c>
      <c r="AD21" s="661"/>
      <c r="AE21" s="661"/>
      <c r="AF21" s="661"/>
      <c r="AG21" s="615"/>
      <c r="AH21" s="661"/>
      <c r="AI21" s="661"/>
      <c r="AJ21" s="613"/>
      <c r="AK21" s="661"/>
      <c r="AL21" s="661"/>
      <c r="AM21" s="662"/>
      <c r="AN21" s="661">
        <v>1.2037037037037035E-2</v>
      </c>
      <c r="AO21" s="662"/>
      <c r="AP21" s="661"/>
      <c r="AQ21" s="661"/>
      <c r="AR21" s="661"/>
      <c r="AS21" s="661"/>
      <c r="AT21" s="663"/>
      <c r="AU21" s="664">
        <f t="shared" si="3"/>
        <v>1.1782407407407406E-2</v>
      </c>
      <c r="AV21" s="660">
        <f t="shared" si="4"/>
        <v>2</v>
      </c>
      <c r="AW21" s="662"/>
    </row>
    <row r="22" spans="1:49" ht="13">
      <c r="A22" s="550" t="s">
        <v>1265</v>
      </c>
      <c r="B22" s="658">
        <v>13</v>
      </c>
      <c r="C22" s="658">
        <f t="shared" si="5"/>
        <v>10</v>
      </c>
      <c r="D22" s="659">
        <v>1.4293981481481482E-2</v>
      </c>
      <c r="E22" s="660">
        <v>4</v>
      </c>
      <c r="F22" s="659">
        <f t="shared" si="2"/>
        <v>1.2974537037037038E-2</v>
      </c>
      <c r="G22" s="661">
        <v>1.4293981481481482E-2</v>
      </c>
      <c r="H22" s="661">
        <v>1.3310185185185187E-2</v>
      </c>
      <c r="I22" s="661">
        <v>1.1643518518518518E-2</v>
      </c>
      <c r="J22" s="661"/>
      <c r="K22" s="661"/>
      <c r="L22" s="661"/>
      <c r="M22" s="661">
        <v>1.2650462962962962E-2</v>
      </c>
      <c r="N22" s="661"/>
      <c r="O22" s="661"/>
      <c r="P22" s="661"/>
      <c r="Q22" s="661"/>
      <c r="R22" s="661"/>
      <c r="S22" s="661"/>
      <c r="T22" s="661"/>
      <c r="U22" s="661"/>
      <c r="V22" s="661"/>
      <c r="W22" s="661"/>
      <c r="X22" s="661"/>
      <c r="Y22" s="661"/>
      <c r="Z22" s="662"/>
      <c r="AA22" s="662"/>
      <c r="AB22" s="661"/>
      <c r="AC22" s="661"/>
      <c r="AD22" s="661"/>
      <c r="AE22" s="661"/>
      <c r="AF22" s="661"/>
      <c r="AG22" s="615"/>
      <c r="AH22" s="661"/>
      <c r="AI22" s="661"/>
      <c r="AJ22" s="613"/>
      <c r="AK22" s="661"/>
      <c r="AL22" s="661"/>
      <c r="AM22" s="662"/>
      <c r="AN22" s="661"/>
      <c r="AO22" s="662"/>
      <c r="AP22" s="661"/>
      <c r="AQ22" s="661"/>
      <c r="AR22" s="661"/>
      <c r="AS22" s="661"/>
      <c r="AT22" s="663"/>
      <c r="AU22" s="664">
        <f t="shared" si="3"/>
        <v>1.1643518518518518E-2</v>
      </c>
      <c r="AV22" s="660">
        <f t="shared" si="4"/>
        <v>4</v>
      </c>
      <c r="AW22" s="662"/>
    </row>
    <row r="23" spans="1:49" ht="13">
      <c r="A23" s="550" t="s">
        <v>1266</v>
      </c>
      <c r="B23" s="658">
        <v>13</v>
      </c>
      <c r="C23" s="658">
        <f t="shared" si="5"/>
        <v>10</v>
      </c>
      <c r="D23" s="659">
        <v>1.4293981481481482E-2</v>
      </c>
      <c r="E23" s="660" t="s">
        <v>1282</v>
      </c>
      <c r="F23" s="659">
        <f t="shared" si="2"/>
        <v>1.3952546296296296E-2</v>
      </c>
      <c r="G23" s="661"/>
      <c r="H23" s="661"/>
      <c r="I23" s="661"/>
      <c r="J23" s="661"/>
      <c r="K23" s="661"/>
      <c r="L23" s="661"/>
      <c r="M23" s="661"/>
      <c r="N23" s="661">
        <v>1.4583333333333332E-2</v>
      </c>
      <c r="O23" s="661">
        <v>1.3321759259259261E-2</v>
      </c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2"/>
      <c r="AA23" s="662"/>
      <c r="AB23" s="661"/>
      <c r="AC23" s="661"/>
      <c r="AD23" s="661"/>
      <c r="AE23" s="661"/>
      <c r="AF23" s="661"/>
      <c r="AG23" s="615"/>
      <c r="AH23" s="661"/>
      <c r="AI23" s="661"/>
      <c r="AJ23" s="613"/>
      <c r="AK23" s="661"/>
      <c r="AL23" s="661"/>
      <c r="AM23" s="662"/>
      <c r="AN23" s="661"/>
      <c r="AO23" s="662"/>
      <c r="AP23" s="661"/>
      <c r="AQ23" s="661"/>
      <c r="AR23" s="661"/>
      <c r="AS23" s="661"/>
      <c r="AT23" s="663"/>
      <c r="AU23" s="664">
        <f t="shared" si="3"/>
        <v>1.3321759259259261E-2</v>
      </c>
      <c r="AV23" s="660">
        <f t="shared" si="4"/>
        <v>2</v>
      </c>
      <c r="AW23" s="662"/>
    </row>
    <row r="24" spans="1:49" ht="13">
      <c r="A24" s="550" t="s">
        <v>401</v>
      </c>
      <c r="B24" s="658">
        <v>12</v>
      </c>
      <c r="C24" s="658">
        <f t="shared" si="5"/>
        <v>13</v>
      </c>
      <c r="D24" s="659">
        <v>1.217013888888889E-2</v>
      </c>
      <c r="E24" s="660">
        <v>2</v>
      </c>
      <c r="F24" s="659">
        <f t="shared" si="2"/>
        <v>1.2638888888888889E-2</v>
      </c>
      <c r="G24" s="661"/>
      <c r="H24" s="661"/>
      <c r="I24" s="661"/>
      <c r="J24" s="661"/>
      <c r="K24" s="661"/>
      <c r="L24" s="661"/>
      <c r="M24" s="661"/>
      <c r="N24" s="661"/>
      <c r="O24" s="661"/>
      <c r="P24" s="661">
        <v>1.2638888888888889E-2</v>
      </c>
      <c r="Q24" s="661"/>
      <c r="R24" s="661"/>
      <c r="S24" s="661"/>
      <c r="T24" s="613"/>
      <c r="U24" s="613"/>
      <c r="V24" s="613"/>
      <c r="W24" s="613"/>
      <c r="X24" s="662"/>
      <c r="Y24" s="661"/>
      <c r="Z24" s="662"/>
      <c r="AA24" s="662"/>
      <c r="AB24" s="661"/>
      <c r="AC24" s="661"/>
      <c r="AD24" s="661"/>
      <c r="AE24" s="661"/>
      <c r="AF24" s="661"/>
      <c r="AG24" s="615"/>
      <c r="AH24" s="661"/>
      <c r="AI24" s="662"/>
      <c r="AJ24" s="613"/>
      <c r="AK24" s="661"/>
      <c r="AL24" s="661"/>
      <c r="AM24" s="662"/>
      <c r="AN24" s="661"/>
      <c r="AO24" s="662"/>
      <c r="AP24" s="661"/>
      <c r="AQ24" s="661"/>
      <c r="AR24" s="661"/>
      <c r="AS24" s="661"/>
      <c r="AT24" s="663"/>
      <c r="AU24" s="664">
        <f t="shared" si="3"/>
        <v>1.2638888888888889E-2</v>
      </c>
      <c r="AV24" s="660">
        <f t="shared" si="4"/>
        <v>1</v>
      </c>
      <c r="AW24" s="662"/>
    </row>
    <row r="25" spans="1:49" ht="13">
      <c r="A25" s="657" t="s">
        <v>1027</v>
      </c>
      <c r="B25" s="658">
        <v>5</v>
      </c>
      <c r="C25" s="658" t="s">
        <v>514</v>
      </c>
      <c r="D25" s="659" t="s">
        <v>514</v>
      </c>
      <c r="E25" s="660">
        <v>0</v>
      </c>
      <c r="F25" s="659" t="str">
        <f t="shared" si="2"/>
        <v xml:space="preserve"> </v>
      </c>
      <c r="G25" s="661"/>
      <c r="H25" s="661"/>
      <c r="I25" s="661"/>
      <c r="J25" s="661"/>
      <c r="K25" s="661"/>
      <c r="L25" s="661"/>
      <c r="M25" s="661"/>
      <c r="N25" s="661"/>
      <c r="O25" s="661"/>
      <c r="P25" s="661"/>
      <c r="Q25" s="661"/>
      <c r="R25" s="661"/>
      <c r="S25" s="661"/>
      <c r="T25" s="661"/>
      <c r="U25" s="661"/>
      <c r="V25" s="661"/>
      <c r="W25" s="661"/>
      <c r="X25" s="662"/>
      <c r="Y25" s="661"/>
      <c r="Z25" s="662"/>
      <c r="AA25" s="662"/>
      <c r="AB25" s="661"/>
      <c r="AC25" s="661"/>
      <c r="AD25" s="661"/>
      <c r="AE25" s="661"/>
      <c r="AF25" s="661"/>
      <c r="AG25" s="615"/>
      <c r="AH25" s="661"/>
      <c r="AI25" s="662"/>
      <c r="AJ25" s="613"/>
      <c r="AK25" s="661"/>
      <c r="AL25" s="661"/>
      <c r="AM25" s="662"/>
      <c r="AN25" s="661"/>
      <c r="AO25" s="662"/>
      <c r="AP25" s="661"/>
      <c r="AQ25" s="661"/>
      <c r="AR25" s="661"/>
      <c r="AS25" s="661"/>
      <c r="AT25" s="663"/>
      <c r="AU25" s="664" t="str">
        <f t="shared" si="3"/>
        <v xml:space="preserve"> </v>
      </c>
      <c r="AV25" s="660">
        <f t="shared" si="4"/>
        <v>0</v>
      </c>
      <c r="AW25" s="662"/>
    </row>
    <row r="26" spans="1:49" ht="13">
      <c r="A26" s="657" t="s">
        <v>1028</v>
      </c>
      <c r="B26" s="658">
        <v>6</v>
      </c>
      <c r="C26" s="658">
        <f>IFERROR(MINUTE(C$5)-MINUTE(D26)," ")</f>
        <v>6</v>
      </c>
      <c r="D26" s="659">
        <v>1.669560185185185E-2</v>
      </c>
      <c r="E26" s="660">
        <v>2</v>
      </c>
      <c r="F26" s="659" t="str">
        <f t="shared" si="2"/>
        <v xml:space="preserve"> </v>
      </c>
      <c r="G26" s="661"/>
      <c r="H26" s="661"/>
      <c r="I26" s="661"/>
      <c r="J26" s="661"/>
      <c r="K26" s="661"/>
      <c r="L26" s="661"/>
      <c r="M26" s="661"/>
      <c r="N26" s="661"/>
      <c r="O26" s="661"/>
      <c r="P26" s="661"/>
      <c r="Q26" s="661"/>
      <c r="R26" s="661"/>
      <c r="S26" s="661"/>
      <c r="T26" s="661"/>
      <c r="U26" s="661"/>
      <c r="V26" s="661"/>
      <c r="W26" s="661"/>
      <c r="X26" s="664"/>
      <c r="Y26" s="661"/>
      <c r="Z26" s="662"/>
      <c r="AA26" s="662"/>
      <c r="AB26" s="661"/>
      <c r="AC26" s="661"/>
      <c r="AD26" s="661"/>
      <c r="AE26" s="661"/>
      <c r="AF26" s="661"/>
      <c r="AG26" s="615"/>
      <c r="AH26" s="661"/>
      <c r="AI26" s="662"/>
      <c r="AJ26" s="613"/>
      <c r="AK26" s="661"/>
      <c r="AL26" s="661"/>
      <c r="AM26" s="662"/>
      <c r="AN26" s="661"/>
      <c r="AO26" s="662"/>
      <c r="AP26" s="661"/>
      <c r="AQ26" s="661"/>
      <c r="AR26" s="661"/>
      <c r="AS26" s="661"/>
      <c r="AT26" s="663"/>
      <c r="AU26" s="664" t="str">
        <f t="shared" si="3"/>
        <v xml:space="preserve"> </v>
      </c>
      <c r="AV26" s="660">
        <f t="shared" si="4"/>
        <v>0</v>
      </c>
      <c r="AW26" s="662"/>
    </row>
    <row r="27" spans="1:49" ht="13">
      <c r="A27" s="657" t="s">
        <v>830</v>
      </c>
      <c r="B27" s="666">
        <v>8</v>
      </c>
      <c r="C27" s="658">
        <f>IFERROR(MINUTE(C$5)-MINUTE(D27)," ")</f>
        <v>9</v>
      </c>
      <c r="D27" s="659">
        <v>1.494212962962963E-2</v>
      </c>
      <c r="E27" s="660">
        <v>2</v>
      </c>
      <c r="F27" s="659" t="str">
        <f t="shared" si="2"/>
        <v xml:space="preserve"> </v>
      </c>
      <c r="G27" s="661"/>
      <c r="H27" s="661"/>
      <c r="I27" s="661"/>
      <c r="J27" s="661"/>
      <c r="K27" s="661"/>
      <c r="L27" s="661"/>
      <c r="M27" s="661"/>
      <c r="N27" s="661"/>
      <c r="O27" s="661"/>
      <c r="P27" s="661"/>
      <c r="Q27" s="661"/>
      <c r="R27" s="661"/>
      <c r="S27" s="661"/>
      <c r="T27" s="661"/>
      <c r="U27" s="661"/>
      <c r="V27" s="661"/>
      <c r="W27" s="661"/>
      <c r="X27" s="668"/>
      <c r="Y27" s="629"/>
      <c r="Z27" s="668"/>
      <c r="AA27" s="668"/>
      <c r="AB27" s="629"/>
      <c r="AC27" s="629"/>
      <c r="AD27" s="629"/>
      <c r="AE27" s="629"/>
      <c r="AF27" s="629"/>
      <c r="AG27" s="615"/>
      <c r="AH27" s="661"/>
      <c r="AI27" s="613"/>
      <c r="AJ27" s="661"/>
      <c r="AK27" s="661"/>
      <c r="AL27" s="661"/>
      <c r="AM27" s="662"/>
      <c r="AN27" s="661"/>
      <c r="AO27" s="662"/>
      <c r="AP27" s="661"/>
      <c r="AQ27" s="661"/>
      <c r="AR27" s="661"/>
      <c r="AS27" s="661"/>
      <c r="AT27" s="663"/>
      <c r="AU27" s="664" t="str">
        <f t="shared" si="3"/>
        <v xml:space="preserve"> </v>
      </c>
      <c r="AV27" s="660">
        <f t="shared" si="4"/>
        <v>0</v>
      </c>
      <c r="AW27" s="662"/>
    </row>
    <row r="28" spans="1:49" ht="13">
      <c r="A28" s="657" t="s">
        <v>1029</v>
      </c>
      <c r="B28" s="658">
        <v>10</v>
      </c>
      <c r="C28" s="658">
        <f>IFERROR(MINUTE(C$5)-MINUTE(D28)," ")</f>
        <v>9</v>
      </c>
      <c r="D28" s="659">
        <v>1.4604828042328044E-2</v>
      </c>
      <c r="E28" s="660">
        <v>7</v>
      </c>
      <c r="F28" s="659">
        <f t="shared" si="2"/>
        <v>1.4799382716049385E-2</v>
      </c>
      <c r="G28" s="661"/>
      <c r="H28" s="661"/>
      <c r="I28" s="661">
        <v>1.4409722222222221E-2</v>
      </c>
      <c r="J28" s="661"/>
      <c r="K28" s="661"/>
      <c r="L28" s="661">
        <v>1.4432870370370372E-2</v>
      </c>
      <c r="M28" s="661"/>
      <c r="N28" s="661"/>
      <c r="O28" s="661"/>
      <c r="P28" s="661">
        <v>1.4872685185185185E-2</v>
      </c>
      <c r="Q28" s="661"/>
      <c r="R28" s="661"/>
      <c r="S28" s="661"/>
      <c r="T28" s="629"/>
      <c r="U28" s="629"/>
      <c r="V28" s="629"/>
      <c r="W28" s="629"/>
      <c r="X28" s="662"/>
      <c r="Y28" s="661"/>
      <c r="Z28" s="662"/>
      <c r="AA28" s="662"/>
      <c r="AB28" s="661"/>
      <c r="AC28" s="661"/>
      <c r="AD28" s="661"/>
      <c r="AE28" s="661"/>
      <c r="AF28" s="661"/>
      <c r="AG28" s="615"/>
      <c r="AH28" s="661"/>
      <c r="AI28" s="661"/>
      <c r="AJ28" s="661">
        <v>1.4363425925925925E-2</v>
      </c>
      <c r="AK28" s="661"/>
      <c r="AL28" s="661"/>
      <c r="AM28" s="661">
        <v>1.5462962962962963E-2</v>
      </c>
      <c r="AN28" s="661">
        <v>1.525462962962963E-2</v>
      </c>
      <c r="AO28" s="662"/>
      <c r="AP28" s="661"/>
      <c r="AQ28" s="661"/>
      <c r="AR28" s="661"/>
      <c r="AS28" s="661"/>
      <c r="AT28" s="663"/>
      <c r="AU28" s="664">
        <f t="shared" si="3"/>
        <v>1.4363425925925925E-2</v>
      </c>
      <c r="AV28" s="660">
        <f t="shared" si="4"/>
        <v>6</v>
      </c>
      <c r="AW28" s="662"/>
    </row>
    <row r="29" spans="1:49" ht="13">
      <c r="A29" s="550" t="s">
        <v>328</v>
      </c>
      <c r="B29" s="658">
        <v>2</v>
      </c>
      <c r="C29" s="658">
        <f>IFERROR(MINUTE(C$5)-MINUTE(D29)," ")</f>
        <v>5</v>
      </c>
      <c r="D29" s="659">
        <v>1.786972736625515E-2</v>
      </c>
      <c r="E29" s="660">
        <v>18</v>
      </c>
      <c r="F29" s="659" t="str">
        <f t="shared" si="2"/>
        <v xml:space="preserve"> </v>
      </c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2"/>
      <c r="Y29" s="661"/>
      <c r="Z29" s="662"/>
      <c r="AA29" s="662"/>
      <c r="AB29" s="661"/>
      <c r="AC29" s="661"/>
      <c r="AD29" s="661"/>
      <c r="AE29" s="661"/>
      <c r="AF29" s="661"/>
      <c r="AG29" s="615"/>
      <c r="AH29" s="661"/>
      <c r="AI29" s="661"/>
      <c r="AJ29" s="613"/>
      <c r="AK29" s="661"/>
      <c r="AL29" s="661"/>
      <c r="AM29" s="662"/>
      <c r="AN29" s="661"/>
      <c r="AO29" s="662"/>
      <c r="AP29" s="661"/>
      <c r="AQ29" s="661"/>
      <c r="AR29" s="661"/>
      <c r="AS29" s="661"/>
      <c r="AT29" s="663"/>
      <c r="AU29" s="664" t="str">
        <f t="shared" si="3"/>
        <v xml:space="preserve"> </v>
      </c>
      <c r="AV29" s="660">
        <f t="shared" si="4"/>
        <v>0</v>
      </c>
      <c r="AW29" s="662"/>
    </row>
    <row r="30" spans="1:49" ht="13">
      <c r="A30" s="550" t="s">
        <v>377</v>
      </c>
      <c r="B30" s="658">
        <v>30</v>
      </c>
      <c r="C30" s="658" t="s">
        <v>514</v>
      </c>
      <c r="D30" s="659" t="s">
        <v>514</v>
      </c>
      <c r="E30" s="660">
        <v>0</v>
      </c>
      <c r="F30" s="659" t="str">
        <f t="shared" si="2"/>
        <v xml:space="preserve"> </v>
      </c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  <c r="S30" s="661"/>
      <c r="T30" s="661"/>
      <c r="U30" s="661"/>
      <c r="V30" s="661"/>
      <c r="W30" s="661"/>
      <c r="X30" s="662"/>
      <c r="Y30" s="661"/>
      <c r="Z30" s="662"/>
      <c r="AA30" s="662"/>
      <c r="AB30" s="661"/>
      <c r="AC30" s="661"/>
      <c r="AD30" s="661"/>
      <c r="AE30" s="661"/>
      <c r="AF30" s="661"/>
      <c r="AG30" s="615"/>
      <c r="AH30" s="661"/>
      <c r="AI30" s="662"/>
      <c r="AJ30" s="613"/>
      <c r="AK30" s="680"/>
      <c r="AL30" s="680"/>
      <c r="AM30" s="662"/>
      <c r="AN30" s="661"/>
      <c r="AO30" s="662"/>
      <c r="AP30" s="661"/>
      <c r="AQ30" s="661"/>
      <c r="AR30" s="661"/>
      <c r="AS30" s="661"/>
      <c r="AT30" s="663"/>
      <c r="AU30" s="664" t="str">
        <f t="shared" si="3"/>
        <v xml:space="preserve"> </v>
      </c>
      <c r="AV30" s="660">
        <f t="shared" si="4"/>
        <v>0</v>
      </c>
      <c r="AW30" s="662"/>
    </row>
    <row r="31" spans="1:49" ht="13">
      <c r="A31" s="550" t="s">
        <v>1304</v>
      </c>
      <c r="B31" s="666">
        <v>-2</v>
      </c>
      <c r="C31" s="658">
        <v>0</v>
      </c>
      <c r="D31" s="659">
        <v>2.2581018518518518E-2</v>
      </c>
      <c r="E31" s="660">
        <v>1</v>
      </c>
      <c r="F31" s="659" t="str">
        <f t="shared" si="2"/>
        <v xml:space="preserve"> </v>
      </c>
      <c r="G31" s="661"/>
      <c r="H31" s="661"/>
      <c r="I31" s="661"/>
      <c r="J31" s="661"/>
      <c r="K31" s="661"/>
      <c r="L31" s="661"/>
      <c r="M31" s="661"/>
      <c r="N31" s="661"/>
      <c r="O31" s="661"/>
      <c r="P31" s="661"/>
      <c r="Q31" s="661"/>
      <c r="R31" s="661"/>
      <c r="S31" s="661"/>
      <c r="T31" s="629"/>
      <c r="U31" s="629"/>
      <c r="V31" s="629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  <c r="AG31" s="615"/>
      <c r="AH31" s="629"/>
      <c r="AI31" s="629"/>
      <c r="AJ31" s="667"/>
      <c r="AK31" s="629"/>
      <c r="AL31" s="629"/>
      <c r="AM31" s="662"/>
      <c r="AN31" s="661"/>
      <c r="AO31" s="662"/>
      <c r="AP31" s="661"/>
      <c r="AQ31" s="661"/>
      <c r="AR31" s="661"/>
      <c r="AS31" s="661"/>
      <c r="AT31" s="663"/>
      <c r="AU31" s="664" t="str">
        <f t="shared" si="3"/>
        <v xml:space="preserve"> </v>
      </c>
      <c r="AV31" s="660">
        <f t="shared" si="4"/>
        <v>0</v>
      </c>
      <c r="AW31" s="662"/>
    </row>
    <row r="32" spans="1:49" ht="13">
      <c r="A32" s="550" t="s">
        <v>1268</v>
      </c>
      <c r="B32" s="666">
        <v>8</v>
      </c>
      <c r="C32" s="658">
        <v>11</v>
      </c>
      <c r="D32" s="659">
        <v>1.4477513227513226E-2</v>
      </c>
      <c r="E32" s="660">
        <v>7</v>
      </c>
      <c r="F32" s="659">
        <f t="shared" si="2"/>
        <v>1.3090277777777779E-2</v>
      </c>
      <c r="G32" s="661"/>
      <c r="H32" s="661"/>
      <c r="I32" s="661"/>
      <c r="J32" s="661"/>
      <c r="K32" s="661"/>
      <c r="L32" s="661"/>
      <c r="M32" s="661"/>
      <c r="N32" s="661"/>
      <c r="O32" s="661"/>
      <c r="P32" s="661"/>
      <c r="Q32" s="661"/>
      <c r="R32" s="661"/>
      <c r="S32" s="661"/>
      <c r="T32" s="629"/>
      <c r="U32" s="629"/>
      <c r="V32" s="629"/>
      <c r="W32" s="629"/>
      <c r="X32" s="629"/>
      <c r="Y32" s="629"/>
      <c r="Z32" s="629"/>
      <c r="AA32" s="629"/>
      <c r="AB32" s="629"/>
      <c r="AC32" s="629"/>
      <c r="AD32" s="629"/>
      <c r="AE32" s="629"/>
      <c r="AF32" s="629"/>
      <c r="AG32" s="615"/>
      <c r="AH32" s="629"/>
      <c r="AI32" s="629"/>
      <c r="AJ32" s="667"/>
      <c r="AK32" s="661">
        <v>1.3090277777777779E-2</v>
      </c>
      <c r="AL32" s="661"/>
      <c r="AM32" s="662"/>
      <c r="AN32" s="661"/>
      <c r="AO32" s="662"/>
      <c r="AP32" s="661"/>
      <c r="AQ32" s="661"/>
      <c r="AR32" s="661"/>
      <c r="AS32" s="661"/>
      <c r="AT32" s="669"/>
      <c r="AU32" s="664">
        <f t="shared" si="3"/>
        <v>1.3090277777777779E-2</v>
      </c>
      <c r="AV32" s="660">
        <f t="shared" si="4"/>
        <v>1</v>
      </c>
      <c r="AW32" s="662"/>
    </row>
    <row r="33" spans="1:49" ht="13">
      <c r="A33" s="550" t="s">
        <v>0</v>
      </c>
      <c r="B33" s="658">
        <v>7</v>
      </c>
      <c r="C33" s="658">
        <f t="shared" ref="C33:C41" si="6">IFERROR(MINUTE(C$5)-MINUTE(D33)," ")</f>
        <v>8</v>
      </c>
      <c r="D33" s="659">
        <v>1.5516975308641975E-2</v>
      </c>
      <c r="E33" s="660">
        <v>6</v>
      </c>
      <c r="F33" s="659" t="str">
        <f t="shared" si="2"/>
        <v xml:space="preserve"> </v>
      </c>
      <c r="G33" s="661"/>
      <c r="H33" s="661"/>
      <c r="I33" s="661"/>
      <c r="J33" s="661"/>
      <c r="K33" s="661"/>
      <c r="L33" s="661"/>
      <c r="M33" s="661"/>
      <c r="N33" s="661"/>
      <c r="O33" s="661"/>
      <c r="P33" s="661"/>
      <c r="Q33" s="661"/>
      <c r="R33" s="661"/>
      <c r="S33" s="661"/>
      <c r="T33" s="661"/>
      <c r="U33" s="661"/>
      <c r="V33" s="661"/>
      <c r="W33" s="661"/>
      <c r="X33" s="661"/>
      <c r="Y33" s="661"/>
      <c r="Z33" s="661"/>
      <c r="AA33" s="661"/>
      <c r="AB33" s="661"/>
      <c r="AC33" s="661"/>
      <c r="AD33" s="661"/>
      <c r="AE33" s="661"/>
      <c r="AF33" s="661"/>
      <c r="AG33" s="615"/>
      <c r="AH33" s="661"/>
      <c r="AI33" s="661"/>
      <c r="AJ33" s="613"/>
      <c r="AK33" s="661"/>
      <c r="AL33" s="661"/>
      <c r="AM33" s="662"/>
      <c r="AN33" s="661"/>
      <c r="AO33" s="662"/>
      <c r="AP33" s="661"/>
      <c r="AQ33" s="661"/>
      <c r="AR33" s="661"/>
      <c r="AS33" s="661"/>
      <c r="AT33" s="663"/>
      <c r="AU33" s="664" t="str">
        <f t="shared" si="3"/>
        <v xml:space="preserve"> </v>
      </c>
      <c r="AV33" s="660">
        <f t="shared" si="4"/>
        <v>0</v>
      </c>
      <c r="AW33" s="662"/>
    </row>
    <row r="34" spans="1:49" ht="13">
      <c r="A34" s="657" t="s">
        <v>1269</v>
      </c>
      <c r="B34" s="666">
        <v>-1</v>
      </c>
      <c r="C34" s="658">
        <f t="shared" si="6"/>
        <v>0</v>
      </c>
      <c r="D34" s="659">
        <v>2.1307870370370369E-2</v>
      </c>
      <c r="E34" s="660">
        <v>1</v>
      </c>
      <c r="F34" s="659">
        <f t="shared" si="2"/>
        <v>2.1712962962962962E-2</v>
      </c>
      <c r="G34" s="661"/>
      <c r="H34" s="661"/>
      <c r="I34" s="661"/>
      <c r="J34" s="661"/>
      <c r="K34" s="661"/>
      <c r="L34" s="661"/>
      <c r="M34" s="661"/>
      <c r="N34" s="661"/>
      <c r="O34" s="661"/>
      <c r="P34" s="661"/>
      <c r="Q34" s="661"/>
      <c r="R34" s="661">
        <v>2.1712962962962962E-2</v>
      </c>
      <c r="S34" s="661"/>
      <c r="T34" s="661"/>
      <c r="U34" s="661"/>
      <c r="V34" s="661"/>
      <c r="W34" s="661"/>
      <c r="X34" s="668"/>
      <c r="Y34" s="629"/>
      <c r="Z34" s="668"/>
      <c r="AA34" s="668"/>
      <c r="AB34" s="629"/>
      <c r="AC34" s="629"/>
      <c r="AD34" s="629"/>
      <c r="AE34" s="629"/>
      <c r="AF34" s="629"/>
      <c r="AG34" s="615"/>
      <c r="AH34" s="661"/>
      <c r="AI34" s="613"/>
      <c r="AJ34" s="661"/>
      <c r="AK34" s="661"/>
      <c r="AL34" s="661"/>
      <c r="AM34" s="662"/>
      <c r="AN34" s="661"/>
      <c r="AO34" s="662"/>
      <c r="AP34" s="661"/>
      <c r="AQ34" s="661"/>
      <c r="AR34" s="661"/>
      <c r="AS34" s="661"/>
      <c r="AT34" s="663"/>
      <c r="AU34" s="664">
        <f t="shared" si="3"/>
        <v>2.1712962962962962E-2</v>
      </c>
      <c r="AV34" s="660">
        <f t="shared" si="4"/>
        <v>1</v>
      </c>
      <c r="AW34" s="662"/>
    </row>
    <row r="35" spans="1:49" ht="13">
      <c r="A35" s="657" t="s">
        <v>1305</v>
      </c>
      <c r="B35" s="666">
        <v>12</v>
      </c>
      <c r="C35" s="658">
        <f t="shared" si="6"/>
        <v>12</v>
      </c>
      <c r="D35" s="659">
        <v>1.2662037037037039E-2</v>
      </c>
      <c r="E35" s="660">
        <v>1</v>
      </c>
      <c r="F35" s="659" t="str">
        <f t="shared" si="2"/>
        <v xml:space="preserve"> </v>
      </c>
      <c r="G35" s="661"/>
      <c r="H35" s="661"/>
      <c r="I35" s="661"/>
      <c r="J35" s="661"/>
      <c r="K35" s="661"/>
      <c r="L35" s="661"/>
      <c r="M35" s="661"/>
      <c r="N35" s="661"/>
      <c r="O35" s="661"/>
      <c r="P35" s="661"/>
      <c r="Q35" s="661"/>
      <c r="R35" s="661"/>
      <c r="S35" s="661"/>
      <c r="T35" s="661"/>
      <c r="U35" s="661"/>
      <c r="V35" s="661"/>
      <c r="W35" s="661"/>
      <c r="X35" s="668"/>
      <c r="Y35" s="629"/>
      <c r="Z35" s="668"/>
      <c r="AA35" s="668"/>
      <c r="AB35" s="629"/>
      <c r="AC35" s="629"/>
      <c r="AD35" s="629"/>
      <c r="AE35" s="629"/>
      <c r="AF35" s="629"/>
      <c r="AG35" s="615"/>
      <c r="AH35" s="661"/>
      <c r="AI35" s="613"/>
      <c r="AJ35" s="661"/>
      <c r="AK35" s="661"/>
      <c r="AL35" s="661"/>
      <c r="AM35" s="662"/>
      <c r="AN35" s="661"/>
      <c r="AO35" s="662"/>
      <c r="AP35" s="661"/>
      <c r="AQ35" s="661"/>
      <c r="AR35" s="661"/>
      <c r="AS35" s="661"/>
      <c r="AT35" s="663"/>
      <c r="AU35" s="664" t="str">
        <f t="shared" si="3"/>
        <v xml:space="preserve"> </v>
      </c>
      <c r="AV35" s="660">
        <f t="shared" si="4"/>
        <v>0</v>
      </c>
      <c r="AW35" s="662"/>
    </row>
    <row r="36" spans="1:49" ht="13">
      <c r="A36" s="657" t="s">
        <v>1306</v>
      </c>
      <c r="B36" s="666">
        <v>7</v>
      </c>
      <c r="C36" s="658">
        <f t="shared" si="6"/>
        <v>7</v>
      </c>
      <c r="D36" s="659">
        <v>1.6203703703703703E-2</v>
      </c>
      <c r="E36" s="660">
        <v>1</v>
      </c>
      <c r="F36" s="659" t="str">
        <f t="shared" si="2"/>
        <v xml:space="preserve"> </v>
      </c>
      <c r="G36" s="661"/>
      <c r="H36" s="661"/>
      <c r="I36" s="661"/>
      <c r="J36" s="661"/>
      <c r="K36" s="661"/>
      <c r="L36" s="661"/>
      <c r="M36" s="661"/>
      <c r="N36" s="661"/>
      <c r="O36" s="661"/>
      <c r="P36" s="661"/>
      <c r="Q36" s="661"/>
      <c r="R36" s="661"/>
      <c r="S36" s="661"/>
      <c r="T36" s="661"/>
      <c r="U36" s="661"/>
      <c r="V36" s="661"/>
      <c r="W36" s="661"/>
      <c r="X36" s="668"/>
      <c r="Y36" s="629"/>
      <c r="Z36" s="668"/>
      <c r="AA36" s="668"/>
      <c r="AB36" s="629"/>
      <c r="AC36" s="629"/>
      <c r="AD36" s="629"/>
      <c r="AE36" s="629"/>
      <c r="AF36" s="629"/>
      <c r="AG36" s="615"/>
      <c r="AH36" s="661"/>
      <c r="AI36" s="613"/>
      <c r="AJ36" s="661"/>
      <c r="AK36" s="661"/>
      <c r="AL36" s="661"/>
      <c r="AM36" s="662"/>
      <c r="AN36" s="661"/>
      <c r="AO36" s="662"/>
      <c r="AP36" s="661"/>
      <c r="AQ36" s="661"/>
      <c r="AR36" s="661"/>
      <c r="AS36" s="661"/>
      <c r="AT36" s="669"/>
      <c r="AU36" s="664" t="str">
        <f t="shared" si="3"/>
        <v xml:space="preserve"> </v>
      </c>
      <c r="AV36" s="660">
        <f t="shared" si="4"/>
        <v>0</v>
      </c>
      <c r="AW36" s="662"/>
    </row>
    <row r="37" spans="1:49" ht="13">
      <c r="A37" s="550" t="s">
        <v>1307</v>
      </c>
      <c r="B37" s="658">
        <v>4</v>
      </c>
      <c r="C37" s="658">
        <f t="shared" si="6"/>
        <v>5</v>
      </c>
      <c r="D37" s="659">
        <v>1.8032407407407407E-2</v>
      </c>
      <c r="E37" s="660">
        <v>2</v>
      </c>
      <c r="F37" s="659" t="str">
        <f t="shared" si="2"/>
        <v xml:space="preserve"> </v>
      </c>
      <c r="G37" s="661"/>
      <c r="H37" s="661"/>
      <c r="I37" s="661"/>
      <c r="J37" s="661"/>
      <c r="K37" s="661"/>
      <c r="L37" s="661"/>
      <c r="M37" s="661"/>
      <c r="N37" s="661"/>
      <c r="O37" s="661"/>
      <c r="P37" s="661"/>
      <c r="Q37" s="661"/>
      <c r="R37" s="661"/>
      <c r="S37" s="661"/>
      <c r="T37" s="661"/>
      <c r="U37" s="661"/>
      <c r="V37" s="661"/>
      <c r="W37" s="661"/>
      <c r="X37" s="661"/>
      <c r="Y37" s="661"/>
      <c r="Z37" s="662"/>
      <c r="AA37" s="662"/>
      <c r="AB37" s="661"/>
      <c r="AC37" s="661"/>
      <c r="AD37" s="661"/>
      <c r="AE37" s="661"/>
      <c r="AF37" s="661"/>
      <c r="AG37" s="615"/>
      <c r="AH37" s="661"/>
      <c r="AI37" s="661"/>
      <c r="AJ37" s="613"/>
      <c r="AK37" s="661"/>
      <c r="AL37" s="661"/>
      <c r="AM37" s="662"/>
      <c r="AN37" s="661"/>
      <c r="AO37" s="662"/>
      <c r="AP37" s="661"/>
      <c r="AQ37" s="661"/>
      <c r="AR37" s="661"/>
      <c r="AS37" s="661"/>
      <c r="AT37" s="663"/>
      <c r="AU37" s="664" t="str">
        <f t="shared" si="3"/>
        <v xml:space="preserve"> </v>
      </c>
      <c r="AV37" s="660">
        <f t="shared" si="4"/>
        <v>0</v>
      </c>
      <c r="AW37" s="662"/>
    </row>
    <row r="38" spans="1:49" ht="13">
      <c r="A38" s="550" t="s">
        <v>825</v>
      </c>
      <c r="B38" s="666">
        <v>6</v>
      </c>
      <c r="C38" s="658">
        <f t="shared" si="6"/>
        <v>7</v>
      </c>
      <c r="D38" s="659">
        <v>1.6527777777777777E-2</v>
      </c>
      <c r="E38" s="660">
        <v>1</v>
      </c>
      <c r="F38" s="659" t="str">
        <f t="shared" si="2"/>
        <v xml:space="preserve"> </v>
      </c>
      <c r="G38" s="661"/>
      <c r="H38" s="661"/>
      <c r="I38" s="661"/>
      <c r="J38" s="661"/>
      <c r="K38" s="661"/>
      <c r="L38" s="661"/>
      <c r="M38" s="661"/>
      <c r="N38" s="661"/>
      <c r="O38" s="661"/>
      <c r="P38" s="661"/>
      <c r="Q38" s="661"/>
      <c r="R38" s="661"/>
      <c r="S38" s="661"/>
      <c r="T38" s="661"/>
      <c r="U38" s="661"/>
      <c r="V38" s="661"/>
      <c r="W38" s="661"/>
      <c r="X38" s="668"/>
      <c r="Y38" s="629"/>
      <c r="Z38" s="668"/>
      <c r="AA38" s="681"/>
      <c r="AB38" s="661"/>
      <c r="AC38" s="661"/>
      <c r="AD38" s="661"/>
      <c r="AE38" s="661"/>
      <c r="AF38" s="661"/>
      <c r="AG38" s="615"/>
      <c r="AH38" s="661"/>
      <c r="AI38" s="681"/>
      <c r="AJ38" s="613"/>
      <c r="AK38" s="629"/>
      <c r="AL38" s="629"/>
      <c r="AM38" s="662"/>
      <c r="AN38" s="661"/>
      <c r="AO38" s="662"/>
      <c r="AP38" s="661"/>
      <c r="AQ38" s="661"/>
      <c r="AR38" s="661"/>
      <c r="AS38" s="661"/>
      <c r="AT38" s="663"/>
      <c r="AU38" s="664" t="str">
        <f t="shared" si="3"/>
        <v xml:space="preserve"> </v>
      </c>
      <c r="AV38" s="660">
        <f t="shared" si="4"/>
        <v>0</v>
      </c>
      <c r="AW38" s="662"/>
    </row>
    <row r="39" spans="1:49" ht="13">
      <c r="A39" s="550" t="s">
        <v>486</v>
      </c>
      <c r="B39" s="658">
        <v>10</v>
      </c>
      <c r="C39" s="658">
        <f t="shared" si="6"/>
        <v>4</v>
      </c>
      <c r="D39" s="659">
        <f>AU39</f>
        <v>1.849537037037037E-2</v>
      </c>
      <c r="E39" s="660">
        <v>1</v>
      </c>
      <c r="F39" s="659">
        <f t="shared" si="2"/>
        <v>1.999710648148148E-2</v>
      </c>
      <c r="G39" s="616"/>
      <c r="H39" s="665"/>
      <c r="I39" s="665"/>
      <c r="J39" s="665"/>
      <c r="K39" s="677"/>
      <c r="L39" s="665"/>
      <c r="M39" s="665"/>
      <c r="N39" s="665"/>
      <c r="O39" s="665"/>
      <c r="P39" s="665"/>
      <c r="Q39" s="665"/>
      <c r="R39" s="661">
        <v>2.1041666666666667E-2</v>
      </c>
      <c r="S39" s="661">
        <v>2.0335648148148148E-2</v>
      </c>
      <c r="T39" s="677"/>
      <c r="U39" s="677"/>
      <c r="V39" s="677"/>
      <c r="W39" s="661">
        <v>1.849537037037037E-2</v>
      </c>
      <c r="X39" s="682"/>
      <c r="Y39" s="677"/>
      <c r="Z39" s="682"/>
      <c r="AB39" s="615"/>
      <c r="AC39" s="661">
        <v>2.011574074074074E-2</v>
      </c>
      <c r="AD39" s="661"/>
      <c r="AE39" s="661"/>
      <c r="AF39" s="661"/>
      <c r="AG39" s="615"/>
      <c r="AH39" s="615"/>
      <c r="AJ39" s="612"/>
      <c r="AK39" s="677"/>
      <c r="AL39" s="677"/>
      <c r="AM39" s="682"/>
      <c r="AN39" s="661"/>
      <c r="AP39" s="661"/>
      <c r="AQ39" s="661"/>
      <c r="AR39" s="661"/>
      <c r="AS39" s="661"/>
      <c r="AT39" s="683"/>
      <c r="AU39" s="664">
        <f t="shared" si="3"/>
        <v>1.849537037037037E-2</v>
      </c>
      <c r="AV39" s="660">
        <f>COUNTA(F39:AT39)</f>
        <v>5</v>
      </c>
      <c r="AW39" s="662"/>
    </row>
    <row r="40" spans="1:49" ht="13">
      <c r="A40" s="657" t="s">
        <v>773</v>
      </c>
      <c r="B40" s="658">
        <v>8</v>
      </c>
      <c r="C40" s="658">
        <f t="shared" si="6"/>
        <v>8</v>
      </c>
      <c r="D40" s="659">
        <v>1.53125E-2</v>
      </c>
      <c r="E40" s="660">
        <v>2</v>
      </c>
      <c r="F40" s="659">
        <f t="shared" si="2"/>
        <v>1.5273326210826209E-2</v>
      </c>
      <c r="G40" s="661"/>
      <c r="H40" s="661"/>
      <c r="I40" s="661"/>
      <c r="J40" s="661"/>
      <c r="K40" s="661"/>
      <c r="L40" s="661"/>
      <c r="M40" s="661"/>
      <c r="N40" s="661"/>
      <c r="O40" s="661">
        <v>1.5717592592592592E-2</v>
      </c>
      <c r="P40" s="661">
        <v>1.539351851851852E-2</v>
      </c>
      <c r="Q40" s="661"/>
      <c r="R40" s="661">
        <v>1.4814814814814814E-2</v>
      </c>
      <c r="S40" s="661">
        <v>1.40625E-2</v>
      </c>
      <c r="T40" s="661"/>
      <c r="U40" s="661">
        <v>1.5185185185185185E-2</v>
      </c>
      <c r="V40" s="661"/>
      <c r="W40" s="661"/>
      <c r="X40" s="662"/>
      <c r="Y40" s="661"/>
      <c r="Z40" s="662"/>
      <c r="AA40" s="662"/>
      <c r="AB40" s="661"/>
      <c r="AC40" s="661">
        <v>1.5914351851851853E-2</v>
      </c>
      <c r="AD40" s="661">
        <v>1.5833333333333335E-2</v>
      </c>
      <c r="AE40" s="661">
        <v>1.4965277777777779E-2</v>
      </c>
      <c r="AF40" s="661"/>
      <c r="AG40" s="615"/>
      <c r="AH40" s="661"/>
      <c r="AI40" s="662"/>
      <c r="AJ40" s="613"/>
      <c r="AK40" s="661">
        <v>1.6770833333333332E-2</v>
      </c>
      <c r="AL40" s="661">
        <v>1.4768518518518519E-2</v>
      </c>
      <c r="AM40" s="661">
        <v>1.6180555555555556E-2</v>
      </c>
      <c r="AN40" s="661">
        <v>1.4606481481481482E-2</v>
      </c>
      <c r="AO40" s="662"/>
      <c r="AP40" s="661"/>
      <c r="AQ40" s="661">
        <v>1.4340277777777776E-2</v>
      </c>
      <c r="AR40" s="661"/>
      <c r="AS40" s="661"/>
      <c r="AT40" s="663"/>
      <c r="AU40" s="664">
        <f t="shared" si="3"/>
        <v>1.40625E-2</v>
      </c>
      <c r="AV40" s="660">
        <f t="shared" ref="AV40:AV56" si="7">COUNTA(G40:AS40)</f>
        <v>13</v>
      </c>
      <c r="AW40" s="662"/>
    </row>
    <row r="41" spans="1:49" ht="13">
      <c r="A41" s="657" t="s">
        <v>774</v>
      </c>
      <c r="B41" s="658">
        <v>6</v>
      </c>
      <c r="C41" s="658">
        <f t="shared" si="6"/>
        <v>7</v>
      </c>
      <c r="D41" s="659">
        <v>1.5991512345679013E-2</v>
      </c>
      <c r="E41" s="660">
        <v>3</v>
      </c>
      <c r="F41" s="659" t="str">
        <f t="shared" si="2"/>
        <v xml:space="preserve"> </v>
      </c>
      <c r="G41" s="661"/>
      <c r="H41" s="661"/>
      <c r="I41" s="661"/>
      <c r="J41" s="661"/>
      <c r="K41" s="661"/>
      <c r="L41" s="661"/>
      <c r="M41" s="661"/>
      <c r="N41" s="661"/>
      <c r="O41" s="661"/>
      <c r="P41" s="661"/>
      <c r="Q41" s="661"/>
      <c r="R41" s="661"/>
      <c r="S41" s="661"/>
      <c r="T41" s="661"/>
      <c r="U41" s="661"/>
      <c r="V41" s="661"/>
      <c r="W41" s="661"/>
      <c r="X41" s="662"/>
      <c r="Y41" s="661"/>
      <c r="Z41" s="662"/>
      <c r="AA41" s="662"/>
      <c r="AB41" s="661"/>
      <c r="AC41" s="661"/>
      <c r="AD41" s="661"/>
      <c r="AE41" s="661"/>
      <c r="AF41" s="661"/>
      <c r="AG41" s="615"/>
      <c r="AH41" s="661"/>
      <c r="AI41" s="662"/>
      <c r="AJ41" s="661"/>
      <c r="AK41" s="661"/>
      <c r="AL41" s="661"/>
      <c r="AM41" s="662"/>
      <c r="AN41" s="662"/>
      <c r="AO41" s="662"/>
      <c r="AP41" s="661"/>
      <c r="AQ41" s="661"/>
      <c r="AR41" s="661"/>
      <c r="AS41" s="661"/>
      <c r="AT41" s="663"/>
      <c r="AU41" s="664" t="str">
        <f t="shared" si="3"/>
        <v xml:space="preserve"> </v>
      </c>
      <c r="AV41" s="660">
        <f t="shared" si="7"/>
        <v>0</v>
      </c>
      <c r="AW41" s="662"/>
    </row>
    <row r="42" spans="1:49" ht="13">
      <c r="A42" s="550" t="s">
        <v>687</v>
      </c>
      <c r="B42" s="658">
        <v>7</v>
      </c>
      <c r="C42" s="658">
        <v>6</v>
      </c>
      <c r="D42" s="659">
        <f>AU42</f>
        <v>1.6828703703703703E-2</v>
      </c>
      <c r="E42" s="660">
        <v>0</v>
      </c>
      <c r="F42" s="659">
        <f t="shared" si="2"/>
        <v>1.6898148148148148E-2</v>
      </c>
      <c r="G42" s="661"/>
      <c r="H42" s="661"/>
      <c r="I42" s="661"/>
      <c r="J42" s="661"/>
      <c r="K42" s="661"/>
      <c r="L42" s="661">
        <v>1.6828703703703703E-2</v>
      </c>
      <c r="M42" s="661"/>
      <c r="N42" s="661"/>
      <c r="O42" s="661"/>
      <c r="P42" s="661"/>
      <c r="Q42" s="661"/>
      <c r="R42" s="661"/>
      <c r="S42" s="661"/>
      <c r="T42" s="661"/>
      <c r="U42" s="661"/>
      <c r="V42" s="661"/>
      <c r="W42" s="661"/>
      <c r="X42" s="662"/>
      <c r="Y42" s="661"/>
      <c r="Z42" s="662"/>
      <c r="AA42" s="662"/>
      <c r="AB42" s="661"/>
      <c r="AC42" s="661"/>
      <c r="AD42" s="661"/>
      <c r="AE42" s="661"/>
      <c r="AF42" s="661">
        <v>1.6967592592592593E-2</v>
      </c>
      <c r="AG42" s="615"/>
      <c r="AH42" s="661"/>
      <c r="AI42" s="662"/>
      <c r="AJ42" s="613"/>
      <c r="AK42" s="661"/>
      <c r="AL42" s="661"/>
      <c r="AM42" s="662"/>
      <c r="AN42" s="662"/>
      <c r="AO42" s="662"/>
      <c r="AP42" s="661"/>
      <c r="AQ42" s="661"/>
      <c r="AR42" s="661"/>
      <c r="AS42" s="661"/>
      <c r="AT42" s="663"/>
      <c r="AU42" s="664">
        <f t="shared" si="3"/>
        <v>1.6828703703703703E-2</v>
      </c>
      <c r="AV42" s="660">
        <f t="shared" si="7"/>
        <v>2</v>
      </c>
      <c r="AW42" s="662"/>
    </row>
    <row r="43" spans="1:49" ht="13">
      <c r="A43" s="657" t="s">
        <v>1270</v>
      </c>
      <c r="B43" s="670"/>
      <c r="C43" s="658">
        <f>IFERROR(MINUTE(C$5)-MINUTE(D43)," ")</f>
        <v>2</v>
      </c>
      <c r="D43" s="659">
        <f>AU43</f>
        <v>1.9942129629629629E-2</v>
      </c>
      <c r="E43" s="671"/>
      <c r="F43" s="659">
        <f t="shared" si="2"/>
        <v>2.0387731481481479E-2</v>
      </c>
      <c r="G43" s="672"/>
      <c r="H43" s="672"/>
      <c r="I43" s="661"/>
      <c r="J43" s="661"/>
      <c r="K43" s="661"/>
      <c r="L43" s="661"/>
      <c r="M43" s="661"/>
      <c r="N43" s="672"/>
      <c r="O43" s="672"/>
      <c r="P43" s="661">
        <v>2.0833333333333332E-2</v>
      </c>
      <c r="Q43" s="672"/>
      <c r="R43" s="672"/>
      <c r="S43" s="672"/>
      <c r="T43" s="672"/>
      <c r="U43" s="672"/>
      <c r="V43" s="672"/>
      <c r="W43" s="661">
        <v>1.9942129629629629E-2</v>
      </c>
      <c r="X43" s="672"/>
      <c r="Y43" s="672"/>
      <c r="Z43" s="672"/>
      <c r="AA43" s="672"/>
      <c r="AB43" s="672"/>
      <c r="AC43" s="672"/>
      <c r="AD43" s="672"/>
      <c r="AE43" s="672"/>
      <c r="AF43" s="672"/>
      <c r="AG43" s="615"/>
      <c r="AH43" s="672"/>
      <c r="AI43" s="672"/>
      <c r="AJ43" s="672"/>
      <c r="AK43" s="672"/>
      <c r="AL43" s="672"/>
      <c r="AM43" s="672"/>
      <c r="AN43" s="672"/>
      <c r="AO43" s="672"/>
      <c r="AP43" s="661"/>
      <c r="AQ43" s="661"/>
      <c r="AR43" s="661"/>
      <c r="AS43" s="661"/>
      <c r="AT43" s="673"/>
      <c r="AU43" s="613">
        <f t="shared" si="3"/>
        <v>1.9942129629629629E-2</v>
      </c>
      <c r="AV43" s="660">
        <f t="shared" si="7"/>
        <v>2</v>
      </c>
      <c r="AW43" s="662"/>
    </row>
    <row r="44" spans="1:49" ht="13">
      <c r="A44" s="657" t="s">
        <v>1308</v>
      </c>
      <c r="B44" s="666">
        <v>4</v>
      </c>
      <c r="C44" s="658">
        <f>IFERROR(MINUTE(C$5)-MINUTE(D44)," ")</f>
        <v>4</v>
      </c>
      <c r="D44" s="659">
        <v>1.8437499999999999E-2</v>
      </c>
      <c r="E44" s="660">
        <v>1</v>
      </c>
      <c r="F44" s="659" t="str">
        <f t="shared" si="2"/>
        <v xml:space="preserve"> </v>
      </c>
      <c r="G44" s="661"/>
      <c r="H44" s="661"/>
      <c r="I44" s="661"/>
      <c r="J44" s="661"/>
      <c r="K44" s="661"/>
      <c r="L44" s="661"/>
      <c r="M44" s="661"/>
      <c r="N44" s="661"/>
      <c r="O44" s="661"/>
      <c r="P44" s="661"/>
      <c r="Q44" s="661"/>
      <c r="R44" s="661"/>
      <c r="S44" s="661"/>
      <c r="T44" s="661"/>
      <c r="U44" s="661"/>
      <c r="V44" s="661"/>
      <c r="W44" s="661"/>
      <c r="X44" s="668"/>
      <c r="Y44" s="629"/>
      <c r="Z44" s="668"/>
      <c r="AA44" s="668"/>
      <c r="AB44" s="629"/>
      <c r="AC44" s="629"/>
      <c r="AD44" s="629"/>
      <c r="AE44" s="629"/>
      <c r="AF44" s="629"/>
      <c r="AG44" s="615"/>
      <c r="AH44" s="661"/>
      <c r="AI44" s="613"/>
      <c r="AJ44" s="661"/>
      <c r="AK44" s="661"/>
      <c r="AL44" s="661"/>
      <c r="AM44" s="662"/>
      <c r="AN44" s="662"/>
      <c r="AO44" s="662"/>
      <c r="AP44" s="661"/>
      <c r="AQ44" s="661"/>
      <c r="AR44" s="661"/>
      <c r="AS44" s="661"/>
      <c r="AT44" s="663"/>
      <c r="AU44" s="664" t="str">
        <f t="shared" si="3"/>
        <v xml:space="preserve"> </v>
      </c>
      <c r="AV44" s="660">
        <f t="shared" si="7"/>
        <v>0</v>
      </c>
      <c r="AW44" s="662"/>
    </row>
    <row r="45" spans="1:49" ht="13">
      <c r="A45" s="657" t="s">
        <v>1034</v>
      </c>
      <c r="B45" s="658">
        <v>8</v>
      </c>
      <c r="C45" s="658">
        <f>IFERROR(MINUTE(C$5)-MINUTE(D45)," ")</f>
        <v>8</v>
      </c>
      <c r="D45" s="659">
        <v>1.5659722222222224E-2</v>
      </c>
      <c r="E45" s="660">
        <v>1</v>
      </c>
      <c r="F45" s="659" t="str">
        <f t="shared" si="2"/>
        <v xml:space="preserve"> </v>
      </c>
      <c r="G45" s="661"/>
      <c r="H45" s="661"/>
      <c r="I45" s="661"/>
      <c r="J45" s="661"/>
      <c r="K45" s="661"/>
      <c r="L45" s="661"/>
      <c r="M45" s="661"/>
      <c r="N45" s="661"/>
      <c r="O45" s="661"/>
      <c r="P45" s="661"/>
      <c r="Q45" s="661"/>
      <c r="R45" s="661"/>
      <c r="S45" s="661"/>
      <c r="T45" s="629"/>
      <c r="U45" s="629"/>
      <c r="V45" s="629"/>
      <c r="W45" s="629"/>
      <c r="X45" s="664"/>
      <c r="Y45" s="661"/>
      <c r="Z45" s="662"/>
      <c r="AA45" s="662"/>
      <c r="AB45" s="661"/>
      <c r="AC45" s="661"/>
      <c r="AD45" s="661"/>
      <c r="AE45" s="661"/>
      <c r="AF45" s="661"/>
      <c r="AG45" s="615"/>
      <c r="AH45" s="661"/>
      <c r="AI45" s="662"/>
      <c r="AJ45" s="613"/>
      <c r="AK45" s="661"/>
      <c r="AL45" s="661"/>
      <c r="AM45" s="662"/>
      <c r="AN45" s="662"/>
      <c r="AO45" s="662"/>
      <c r="AP45" s="661"/>
      <c r="AQ45" s="661"/>
      <c r="AR45" s="661"/>
      <c r="AS45" s="661"/>
      <c r="AT45" s="663"/>
      <c r="AU45" s="664" t="str">
        <f t="shared" si="3"/>
        <v xml:space="preserve"> </v>
      </c>
      <c r="AV45" s="660">
        <f t="shared" si="7"/>
        <v>0</v>
      </c>
      <c r="AW45" s="662"/>
    </row>
    <row r="46" spans="1:49" ht="13">
      <c r="A46" s="657" t="s">
        <v>1035</v>
      </c>
      <c r="B46" s="658">
        <v>8</v>
      </c>
      <c r="C46" s="658" t="s">
        <v>514</v>
      </c>
      <c r="D46" s="659" t="s">
        <v>514</v>
      </c>
      <c r="E46" s="660">
        <v>0</v>
      </c>
      <c r="F46" s="659" t="str">
        <f t="shared" si="2"/>
        <v xml:space="preserve"> </v>
      </c>
      <c r="G46" s="661"/>
      <c r="H46" s="661"/>
      <c r="I46" s="661"/>
      <c r="J46" s="661"/>
      <c r="K46" s="661"/>
      <c r="L46" s="661"/>
      <c r="M46" s="661"/>
      <c r="N46" s="661"/>
      <c r="O46" s="661"/>
      <c r="P46" s="661"/>
      <c r="Q46" s="661"/>
      <c r="R46" s="661"/>
      <c r="S46" s="661"/>
      <c r="T46" s="661"/>
      <c r="U46" s="661"/>
      <c r="V46" s="661"/>
      <c r="W46" s="661"/>
      <c r="X46" s="662"/>
      <c r="Y46" s="661"/>
      <c r="Z46" s="662"/>
      <c r="AA46" s="662"/>
      <c r="AB46" s="661"/>
      <c r="AC46" s="661"/>
      <c r="AD46" s="661"/>
      <c r="AE46" s="661"/>
      <c r="AF46" s="661"/>
      <c r="AG46" s="615"/>
      <c r="AH46" s="661"/>
      <c r="AI46" s="662"/>
      <c r="AJ46" s="613"/>
      <c r="AK46" s="661"/>
      <c r="AL46" s="661"/>
      <c r="AM46" s="662"/>
      <c r="AN46" s="662"/>
      <c r="AO46" s="662"/>
      <c r="AP46" s="661"/>
      <c r="AQ46" s="661"/>
      <c r="AR46" s="661"/>
      <c r="AS46" s="661"/>
      <c r="AT46" s="663"/>
      <c r="AU46" s="664" t="str">
        <f t="shared" si="3"/>
        <v xml:space="preserve"> </v>
      </c>
      <c r="AV46" s="660">
        <f t="shared" si="7"/>
        <v>0</v>
      </c>
      <c r="AW46" s="662"/>
    </row>
    <row r="47" spans="1:49" ht="13">
      <c r="A47" s="657" t="s">
        <v>313</v>
      </c>
      <c r="B47" s="658"/>
      <c r="C47" s="658">
        <v>6</v>
      </c>
      <c r="D47" s="659">
        <v>1.6666666666666666E-2</v>
      </c>
      <c r="E47" s="660"/>
      <c r="F47" s="659">
        <f t="shared" si="2"/>
        <v>1.6574074074074074E-2</v>
      </c>
      <c r="G47" s="661"/>
      <c r="H47" s="661"/>
      <c r="I47" s="661"/>
      <c r="J47" s="661"/>
      <c r="K47" s="661"/>
      <c r="L47" s="661">
        <v>1.6574074074074074E-2</v>
      </c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2"/>
      <c r="Y47" s="661"/>
      <c r="Z47" s="662"/>
      <c r="AA47" s="662"/>
      <c r="AB47" s="661"/>
      <c r="AC47" s="661"/>
      <c r="AD47" s="661"/>
      <c r="AE47" s="661"/>
      <c r="AF47" s="661"/>
      <c r="AG47" s="615"/>
      <c r="AH47" s="661"/>
      <c r="AI47" s="662"/>
      <c r="AJ47" s="613"/>
      <c r="AK47" s="661"/>
      <c r="AL47" s="661"/>
      <c r="AM47" s="662"/>
      <c r="AN47" s="662"/>
      <c r="AO47" s="662"/>
      <c r="AP47" s="661"/>
      <c r="AQ47" s="661"/>
      <c r="AR47" s="661"/>
      <c r="AS47" s="661"/>
      <c r="AT47" s="663"/>
      <c r="AU47" s="664">
        <f t="shared" si="3"/>
        <v>1.6574074074074074E-2</v>
      </c>
      <c r="AV47" s="660">
        <f t="shared" si="7"/>
        <v>1</v>
      </c>
      <c r="AW47" s="662"/>
    </row>
    <row r="48" spans="1:49" ht="13">
      <c r="A48" s="550" t="s">
        <v>691</v>
      </c>
      <c r="B48" s="658">
        <v>13</v>
      </c>
      <c r="C48" s="658">
        <f>IFERROR(MINUTE(C$5)-MINUTE(D48)," ")</f>
        <v>14</v>
      </c>
      <c r="D48" s="659">
        <v>1.160108024691358E-2</v>
      </c>
      <c r="E48" s="660">
        <v>3</v>
      </c>
      <c r="F48" s="659" t="str">
        <f t="shared" si="2"/>
        <v xml:space="preserve"> </v>
      </c>
      <c r="G48" s="661"/>
      <c r="H48" s="661"/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13"/>
      <c r="U48" s="613"/>
      <c r="V48" s="613"/>
      <c r="W48" s="613"/>
      <c r="X48" s="662"/>
      <c r="Y48" s="661"/>
      <c r="Z48" s="662"/>
      <c r="AA48" s="662"/>
      <c r="AB48" s="661"/>
      <c r="AC48" s="661"/>
      <c r="AD48" s="661"/>
      <c r="AE48" s="661"/>
      <c r="AF48" s="661"/>
      <c r="AG48" s="615"/>
      <c r="AH48" s="661"/>
      <c r="AI48" s="662"/>
      <c r="AJ48" s="613"/>
      <c r="AK48" s="661"/>
      <c r="AL48" s="661"/>
      <c r="AM48" s="662"/>
      <c r="AN48" s="662"/>
      <c r="AO48" s="662"/>
      <c r="AP48" s="661"/>
      <c r="AQ48" s="661"/>
      <c r="AR48" s="661"/>
      <c r="AS48" s="661"/>
      <c r="AT48" s="663"/>
      <c r="AU48" s="664" t="str">
        <f t="shared" si="3"/>
        <v xml:space="preserve"> </v>
      </c>
      <c r="AV48" s="660">
        <f t="shared" si="7"/>
        <v>0</v>
      </c>
      <c r="AW48" s="662"/>
    </row>
    <row r="49" spans="1:49" ht="13">
      <c r="A49" s="657" t="s">
        <v>778</v>
      </c>
      <c r="B49" s="658">
        <v>9</v>
      </c>
      <c r="C49" s="658" t="s">
        <v>514</v>
      </c>
      <c r="D49" s="659" t="s">
        <v>514</v>
      </c>
      <c r="E49" s="660">
        <v>0</v>
      </c>
      <c r="F49" s="659" t="str">
        <f t="shared" si="2"/>
        <v xml:space="preserve"> </v>
      </c>
      <c r="G49" s="661"/>
      <c r="H49" s="661"/>
      <c r="I49" s="661"/>
      <c r="J49" s="661"/>
      <c r="K49" s="661"/>
      <c r="L49" s="661"/>
      <c r="M49" s="661"/>
      <c r="N49" s="661"/>
      <c r="O49" s="661"/>
      <c r="P49" s="661"/>
      <c r="Q49" s="661"/>
      <c r="R49" s="661"/>
      <c r="S49" s="661"/>
      <c r="T49" s="661"/>
      <c r="U49" s="661"/>
      <c r="V49" s="661"/>
      <c r="W49" s="661"/>
      <c r="X49" s="662"/>
      <c r="Y49" s="661"/>
      <c r="Z49" s="662"/>
      <c r="AA49" s="662"/>
      <c r="AB49" s="661"/>
      <c r="AC49" s="661"/>
      <c r="AD49" s="661"/>
      <c r="AE49" s="661"/>
      <c r="AF49" s="661"/>
      <c r="AG49" s="615"/>
      <c r="AH49" s="661"/>
      <c r="AI49" s="662"/>
      <c r="AJ49" s="613"/>
      <c r="AK49" s="661"/>
      <c r="AL49" s="661"/>
      <c r="AM49" s="662"/>
      <c r="AN49" s="662"/>
      <c r="AO49" s="662"/>
      <c r="AP49" s="661"/>
      <c r="AQ49" s="661"/>
      <c r="AR49" s="661"/>
      <c r="AS49" s="661"/>
      <c r="AT49" s="663"/>
      <c r="AU49" s="664" t="str">
        <f t="shared" si="3"/>
        <v xml:space="preserve"> </v>
      </c>
      <c r="AV49" s="660">
        <f t="shared" si="7"/>
        <v>0</v>
      </c>
      <c r="AW49" s="662"/>
    </row>
    <row r="50" spans="1:49" ht="13">
      <c r="A50" s="657" t="s">
        <v>1309</v>
      </c>
      <c r="B50" s="666">
        <v>9</v>
      </c>
      <c r="C50" s="658">
        <f>IFERROR(MINUTE(C$5)-MINUTE(D50)," ")</f>
        <v>9</v>
      </c>
      <c r="D50" s="659">
        <v>1.4884259259259259E-2</v>
      </c>
      <c r="E50" s="660">
        <v>1</v>
      </c>
      <c r="F50" s="659" t="str">
        <f t="shared" si="2"/>
        <v xml:space="preserve"> </v>
      </c>
      <c r="G50" s="661"/>
      <c r="H50" s="661"/>
      <c r="I50" s="661"/>
      <c r="J50" s="661"/>
      <c r="K50" s="661"/>
      <c r="L50" s="661"/>
      <c r="M50" s="661"/>
      <c r="N50" s="661"/>
      <c r="O50" s="661"/>
      <c r="P50" s="661"/>
      <c r="Q50" s="661"/>
      <c r="R50" s="661"/>
      <c r="S50" s="661"/>
      <c r="T50" s="661"/>
      <c r="U50" s="661"/>
      <c r="V50" s="661"/>
      <c r="W50" s="661"/>
      <c r="X50" s="668"/>
      <c r="Y50" s="629"/>
      <c r="Z50" s="668"/>
      <c r="AA50" s="668"/>
      <c r="AB50" s="629"/>
      <c r="AC50" s="629"/>
      <c r="AD50" s="629"/>
      <c r="AE50" s="629"/>
      <c r="AF50" s="629"/>
      <c r="AG50" s="615"/>
      <c r="AH50" s="661"/>
      <c r="AI50" s="613"/>
      <c r="AJ50" s="661"/>
      <c r="AK50" s="661"/>
      <c r="AL50" s="661"/>
      <c r="AM50" s="662"/>
      <c r="AN50" s="662"/>
      <c r="AO50" s="662"/>
      <c r="AP50" s="661"/>
      <c r="AQ50" s="661"/>
      <c r="AR50" s="661"/>
      <c r="AS50" s="661"/>
      <c r="AT50" s="663"/>
      <c r="AU50" s="664" t="str">
        <f t="shared" si="3"/>
        <v xml:space="preserve"> </v>
      </c>
      <c r="AV50" s="660">
        <f t="shared" si="7"/>
        <v>0</v>
      </c>
      <c r="AW50" s="662"/>
    </row>
    <row r="51" spans="1:49" ht="13">
      <c r="A51" s="657" t="s">
        <v>781</v>
      </c>
      <c r="B51" s="658">
        <v>11</v>
      </c>
      <c r="C51" s="658">
        <f>IFERROR(MINUTE(C$5)-MINUTE(D51)," ")</f>
        <v>10</v>
      </c>
      <c r="D51" s="659">
        <v>1.4560185185185186E-2</v>
      </c>
      <c r="E51" s="660">
        <v>2</v>
      </c>
      <c r="F51" s="659">
        <f>AVERAGE(G51:AS51)</f>
        <v>1.3576388888888888E-2</v>
      </c>
      <c r="G51" s="661"/>
      <c r="H51" s="661"/>
      <c r="I51" s="661"/>
      <c r="J51" s="661"/>
      <c r="K51" s="661">
        <v>1.3680555555555555E-2</v>
      </c>
      <c r="L51" s="661"/>
      <c r="M51" s="661"/>
      <c r="N51" s="661"/>
      <c r="O51" s="661"/>
      <c r="P51" s="661"/>
      <c r="Q51" s="661"/>
      <c r="R51" s="661"/>
      <c r="S51" s="661"/>
      <c r="T51" s="661">
        <v>1.3472222222222221E-2</v>
      </c>
      <c r="U51" s="661"/>
      <c r="V51" s="661"/>
      <c r="W51" s="661" t="s">
        <v>514</v>
      </c>
      <c r="X51" s="662"/>
      <c r="Y51" s="661"/>
      <c r="Z51" s="662"/>
      <c r="AA51" s="662"/>
      <c r="AB51" s="661"/>
      <c r="AC51" s="661"/>
      <c r="AD51" s="661"/>
      <c r="AE51" s="661"/>
      <c r="AF51" s="661"/>
      <c r="AG51" s="615"/>
      <c r="AH51" s="661"/>
      <c r="AI51" s="662"/>
      <c r="AJ51" s="613"/>
      <c r="AK51" s="661"/>
      <c r="AL51" s="661"/>
      <c r="AM51" s="662"/>
      <c r="AN51" s="662"/>
      <c r="AO51" s="662"/>
      <c r="AP51" s="661"/>
      <c r="AQ51" s="661"/>
      <c r="AR51" s="661"/>
      <c r="AS51" s="661"/>
      <c r="AT51" s="663"/>
      <c r="AU51" s="664">
        <f t="shared" si="3"/>
        <v>1.3472222222222221E-2</v>
      </c>
      <c r="AV51" s="660">
        <f t="shared" si="7"/>
        <v>3</v>
      </c>
      <c r="AW51" s="662"/>
    </row>
    <row r="52" spans="1:49" ht="13">
      <c r="A52" s="657" t="s">
        <v>1310</v>
      </c>
      <c r="B52" s="666">
        <v>-2</v>
      </c>
      <c r="C52" s="658">
        <v>0</v>
      </c>
      <c r="D52" s="659">
        <v>2.2777777777777775E-2</v>
      </c>
      <c r="E52" s="660">
        <v>1</v>
      </c>
      <c r="F52" s="659" t="str">
        <f t="shared" ref="F52:F115" si="8">IFERROR(AVERAGEA(G52:AS52), " ")</f>
        <v xml:space="preserve"> </v>
      </c>
      <c r="G52" s="661"/>
      <c r="H52" s="661"/>
      <c r="I52" s="661"/>
      <c r="J52" s="661"/>
      <c r="K52" s="661"/>
      <c r="L52" s="661"/>
      <c r="M52" s="661"/>
      <c r="N52" s="661"/>
      <c r="O52" s="661"/>
      <c r="P52" s="661"/>
      <c r="Q52" s="661"/>
      <c r="R52" s="661"/>
      <c r="S52" s="661"/>
      <c r="T52" s="661"/>
      <c r="U52" s="661"/>
      <c r="V52" s="661"/>
      <c r="W52" s="661"/>
      <c r="X52" s="668"/>
      <c r="Y52" s="629"/>
      <c r="Z52" s="668"/>
      <c r="AA52" s="668"/>
      <c r="AB52" s="629"/>
      <c r="AC52" s="629"/>
      <c r="AD52" s="629"/>
      <c r="AE52" s="629"/>
      <c r="AF52" s="629"/>
      <c r="AG52" s="615"/>
      <c r="AH52" s="661"/>
      <c r="AI52" s="613"/>
      <c r="AJ52" s="661"/>
      <c r="AK52" s="661"/>
      <c r="AL52" s="661"/>
      <c r="AM52" s="662"/>
      <c r="AN52" s="662"/>
      <c r="AO52" s="662"/>
      <c r="AP52" s="661"/>
      <c r="AQ52" s="661"/>
      <c r="AR52" s="661"/>
      <c r="AS52" s="661"/>
      <c r="AT52" s="663"/>
      <c r="AU52" s="664" t="str">
        <f t="shared" si="3"/>
        <v xml:space="preserve"> </v>
      </c>
      <c r="AV52" s="660">
        <f t="shared" si="7"/>
        <v>0</v>
      </c>
      <c r="AW52" s="662"/>
    </row>
    <row r="53" spans="1:49" ht="13">
      <c r="A53" s="657" t="s">
        <v>953</v>
      </c>
      <c r="B53" s="658">
        <v>9</v>
      </c>
      <c r="C53" s="658" t="str">
        <f>IFERROR(MINUTE(C$5)-MINUTE(D53)," ")</f>
        <v xml:space="preserve"> </v>
      </c>
      <c r="D53" s="659" t="s">
        <v>514</v>
      </c>
      <c r="E53" s="660">
        <v>0</v>
      </c>
      <c r="F53" s="659">
        <f t="shared" si="8"/>
        <v>1.607638888888889E-2</v>
      </c>
      <c r="G53" s="629"/>
      <c r="H53" s="629"/>
      <c r="I53" s="667"/>
      <c r="J53" s="629"/>
      <c r="K53" s="629"/>
      <c r="L53" s="661"/>
      <c r="M53" s="629"/>
      <c r="N53" s="629"/>
      <c r="O53" s="629"/>
      <c r="P53" s="629"/>
      <c r="Q53" s="629"/>
      <c r="R53" s="629"/>
      <c r="S53" s="661">
        <v>1.636574074074074E-2</v>
      </c>
      <c r="T53" s="629"/>
      <c r="U53" s="661">
        <v>1.5787037037037037E-2</v>
      </c>
      <c r="V53" s="629"/>
      <c r="W53" s="629"/>
      <c r="X53" s="662"/>
      <c r="Y53" s="661"/>
      <c r="Z53" s="662"/>
      <c r="AA53" s="662"/>
      <c r="AB53" s="661"/>
      <c r="AC53" s="661"/>
      <c r="AD53" s="661"/>
      <c r="AE53" s="661"/>
      <c r="AF53" s="661"/>
      <c r="AG53" s="615"/>
      <c r="AH53" s="661"/>
      <c r="AI53" s="662"/>
      <c r="AJ53" s="613"/>
      <c r="AK53" s="661"/>
      <c r="AL53" s="661"/>
      <c r="AM53" s="662"/>
      <c r="AN53" s="662"/>
      <c r="AO53" s="662"/>
      <c r="AP53" s="661"/>
      <c r="AQ53" s="661"/>
      <c r="AR53" s="661"/>
      <c r="AS53" s="661"/>
      <c r="AT53" s="663"/>
      <c r="AU53" s="664">
        <f t="shared" si="3"/>
        <v>1.5787037037037037E-2</v>
      </c>
      <c r="AV53" s="660">
        <f t="shared" si="7"/>
        <v>2</v>
      </c>
      <c r="AW53" s="662"/>
    </row>
    <row r="54" spans="1:49" ht="13">
      <c r="A54" s="550" t="s">
        <v>569</v>
      </c>
      <c r="B54" s="658">
        <v>9</v>
      </c>
      <c r="C54" s="658" t="str">
        <f>IFERROR(MINUTE(C$5)-MINUTE(D54)," ")</f>
        <v xml:space="preserve"> </v>
      </c>
      <c r="D54" s="659" t="s">
        <v>514</v>
      </c>
      <c r="E54" s="660">
        <v>0</v>
      </c>
      <c r="F54" s="659">
        <f t="shared" si="8"/>
        <v>1.5167824074074073E-2</v>
      </c>
      <c r="G54" s="613"/>
      <c r="H54" s="613"/>
      <c r="I54" s="613"/>
      <c r="J54" s="613"/>
      <c r="K54" s="613"/>
      <c r="L54" s="661"/>
      <c r="M54" s="613"/>
      <c r="N54" s="613"/>
      <c r="O54" s="613"/>
      <c r="P54" s="613"/>
      <c r="Q54" s="613"/>
      <c r="R54" s="661">
        <v>1.5127314814814816E-2</v>
      </c>
      <c r="S54" s="613"/>
      <c r="T54" s="661"/>
      <c r="U54" s="661">
        <v>1.5208333333333332E-2</v>
      </c>
      <c r="V54" s="661"/>
      <c r="W54" s="661"/>
      <c r="X54" s="662"/>
      <c r="Y54" s="661"/>
      <c r="Z54" s="662"/>
      <c r="AA54" s="662"/>
      <c r="AB54" s="661"/>
      <c r="AC54" s="661"/>
      <c r="AD54" s="661"/>
      <c r="AE54" s="661"/>
      <c r="AF54" s="661"/>
      <c r="AG54" s="615"/>
      <c r="AH54" s="661"/>
      <c r="AI54" s="662"/>
      <c r="AJ54" s="613"/>
      <c r="AK54" s="661"/>
      <c r="AL54" s="661"/>
      <c r="AM54" s="662"/>
      <c r="AN54" s="662"/>
      <c r="AO54" s="662"/>
      <c r="AP54" s="661"/>
      <c r="AQ54" s="661"/>
      <c r="AR54" s="661"/>
      <c r="AS54" s="661"/>
      <c r="AT54" s="663"/>
      <c r="AU54" s="664">
        <f t="shared" si="3"/>
        <v>1.5127314814814816E-2</v>
      </c>
      <c r="AV54" s="660">
        <f t="shared" si="7"/>
        <v>2</v>
      </c>
      <c r="AW54" s="662"/>
    </row>
    <row r="55" spans="1:49" ht="13">
      <c r="A55" s="550" t="s">
        <v>1311</v>
      </c>
      <c r="B55" s="666">
        <v>-1</v>
      </c>
      <c r="C55" s="658">
        <v>0</v>
      </c>
      <c r="D55" s="659">
        <v>2.1909722222222223E-2</v>
      </c>
      <c r="E55" s="660">
        <v>1</v>
      </c>
      <c r="F55" s="659" t="str">
        <f t="shared" si="8"/>
        <v xml:space="preserve"> </v>
      </c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29"/>
      <c r="U55" s="629"/>
      <c r="V55" s="629"/>
      <c r="W55" s="629"/>
      <c r="X55" s="629"/>
      <c r="Y55" s="629"/>
      <c r="Z55" s="629"/>
      <c r="AA55" s="629"/>
      <c r="AB55" s="629"/>
      <c r="AC55" s="629"/>
      <c r="AD55" s="629"/>
      <c r="AE55" s="629"/>
      <c r="AF55" s="629"/>
      <c r="AG55" s="615"/>
      <c r="AH55" s="629"/>
      <c r="AI55" s="629"/>
      <c r="AJ55" s="667"/>
      <c r="AK55" s="629"/>
      <c r="AL55" s="629"/>
      <c r="AM55" s="662"/>
      <c r="AN55" s="662"/>
      <c r="AO55" s="662"/>
      <c r="AP55" s="661"/>
      <c r="AQ55" s="661"/>
      <c r="AR55" s="661"/>
      <c r="AS55" s="661"/>
      <c r="AT55" s="663"/>
      <c r="AU55" s="664" t="str">
        <f t="shared" si="3"/>
        <v xml:space="preserve"> </v>
      </c>
      <c r="AV55" s="660">
        <f t="shared" si="7"/>
        <v>0</v>
      </c>
      <c r="AW55" s="662"/>
    </row>
    <row r="56" spans="1:49" ht="13">
      <c r="A56" s="550" t="s">
        <v>1201</v>
      </c>
      <c r="B56" s="658">
        <v>9</v>
      </c>
      <c r="C56" s="658">
        <v>10</v>
      </c>
      <c r="D56" s="659">
        <v>1.4224537037037037E-2</v>
      </c>
      <c r="E56" s="660">
        <v>6</v>
      </c>
      <c r="F56" s="659">
        <f t="shared" si="8"/>
        <v>1.6241319444444444E-2</v>
      </c>
      <c r="G56" s="661"/>
      <c r="H56" s="661"/>
      <c r="I56" s="661"/>
      <c r="J56" s="661"/>
      <c r="K56" s="661"/>
      <c r="L56" s="661"/>
      <c r="M56" s="661"/>
      <c r="N56" s="661"/>
      <c r="O56" s="661">
        <v>1.6192129629629629E-2</v>
      </c>
      <c r="P56" s="661">
        <v>1.6111111111111111E-2</v>
      </c>
      <c r="Q56" s="661"/>
      <c r="R56" s="661">
        <v>1.6249999999999997E-2</v>
      </c>
      <c r="S56" s="661">
        <v>1.6412037037037037E-2</v>
      </c>
      <c r="T56" s="661"/>
      <c r="U56" s="661"/>
      <c r="V56" s="661"/>
      <c r="W56" s="661"/>
      <c r="X56" s="661"/>
      <c r="Y56" s="661"/>
      <c r="Z56" s="662"/>
      <c r="AA56" s="662"/>
      <c r="AB56" s="661"/>
      <c r="AC56" s="661"/>
      <c r="AD56" s="661"/>
      <c r="AE56" s="661"/>
      <c r="AF56" s="661"/>
      <c r="AG56" s="615"/>
      <c r="AH56" s="661"/>
      <c r="AI56" s="661"/>
      <c r="AJ56" s="613"/>
      <c r="AK56" s="661"/>
      <c r="AL56" s="661"/>
      <c r="AM56" s="662"/>
      <c r="AN56" s="662"/>
      <c r="AO56" s="662"/>
      <c r="AP56" s="661"/>
      <c r="AQ56" s="661"/>
      <c r="AR56" s="661"/>
      <c r="AS56" s="661"/>
      <c r="AT56" s="663"/>
      <c r="AU56" s="664">
        <f t="shared" si="3"/>
        <v>1.6111111111111111E-2</v>
      </c>
      <c r="AV56" s="660">
        <f t="shared" si="7"/>
        <v>4</v>
      </c>
      <c r="AW56" s="662"/>
    </row>
    <row r="57" spans="1:49" ht="13">
      <c r="A57" s="657" t="s">
        <v>950</v>
      </c>
      <c r="B57" s="658">
        <f>MINUTE(B$5)-MINUTE(C57)</f>
        <v>0</v>
      </c>
      <c r="C57" s="658">
        <v>7</v>
      </c>
      <c r="D57" s="684"/>
      <c r="E57" s="660"/>
      <c r="F57" s="659" t="str">
        <f t="shared" si="8"/>
        <v xml:space="preserve"> </v>
      </c>
      <c r="G57" s="676"/>
      <c r="H57" s="676"/>
      <c r="I57" s="676"/>
      <c r="J57" s="676"/>
      <c r="K57" s="677"/>
      <c r="L57" s="685"/>
      <c r="M57" s="677"/>
      <c r="N57" s="677"/>
      <c r="O57" s="677"/>
      <c r="P57" s="677"/>
      <c r="Q57" s="677"/>
      <c r="S57" s="677"/>
      <c r="T57" s="677"/>
      <c r="U57" s="677"/>
      <c r="V57" s="677"/>
      <c r="W57" s="612"/>
      <c r="X57" s="682"/>
      <c r="Y57" s="677"/>
      <c r="Z57" s="682"/>
      <c r="AB57" s="615"/>
      <c r="AC57" s="615"/>
      <c r="AD57" s="615"/>
      <c r="AE57" s="615"/>
      <c r="AF57" s="615"/>
      <c r="AG57" s="615"/>
      <c r="AH57" s="615"/>
      <c r="AJ57" s="612"/>
      <c r="AK57" s="677"/>
      <c r="AL57" s="677"/>
      <c r="AM57" s="682"/>
      <c r="AN57" s="682"/>
      <c r="AP57" s="661"/>
      <c r="AQ57" s="661"/>
      <c r="AR57" s="661"/>
      <c r="AS57" s="661"/>
      <c r="AT57" s="683"/>
      <c r="AU57" s="686" t="str">
        <f>IF(MIN(F57:AQ57)=0," ",MIN(F57:AQ57))</f>
        <v xml:space="preserve"> </v>
      </c>
      <c r="AV57" s="660">
        <f>COUNTA(F57:AT57)</f>
        <v>1</v>
      </c>
      <c r="AW57" s="662"/>
    </row>
    <row r="58" spans="1:49" ht="13">
      <c r="A58" s="550" t="s">
        <v>259</v>
      </c>
      <c r="B58" s="658">
        <v>7</v>
      </c>
      <c r="C58" s="658">
        <f>IFERROR(MINUTE(C$5)-MINUTE(D58)," ")</f>
        <v>2</v>
      </c>
      <c r="D58" s="659">
        <v>1.9710648148148147E-2</v>
      </c>
      <c r="E58" s="660">
        <v>1</v>
      </c>
      <c r="F58" s="659" t="str">
        <f t="shared" si="8"/>
        <v xml:space="preserve"> </v>
      </c>
      <c r="G58" s="661"/>
      <c r="H58" s="661"/>
      <c r="I58" s="661"/>
      <c r="J58" s="661"/>
      <c r="K58" s="661"/>
      <c r="L58" s="661"/>
      <c r="M58" s="661"/>
      <c r="N58" s="661"/>
      <c r="O58" s="661"/>
      <c r="P58" s="661"/>
      <c r="Q58" s="661"/>
      <c r="R58" s="661"/>
      <c r="S58" s="661"/>
      <c r="T58" s="661"/>
      <c r="U58" s="661"/>
      <c r="V58" s="661"/>
      <c r="W58" s="661"/>
      <c r="X58" s="662"/>
      <c r="Y58" s="661"/>
      <c r="Z58" s="662"/>
      <c r="AA58" s="662"/>
      <c r="AB58" s="661"/>
      <c r="AC58" s="661"/>
      <c r="AD58" s="661"/>
      <c r="AE58" s="661"/>
      <c r="AF58" s="661"/>
      <c r="AG58" s="615"/>
      <c r="AH58" s="661"/>
      <c r="AI58" s="662"/>
      <c r="AJ58" s="613"/>
      <c r="AK58" s="661"/>
      <c r="AL58" s="661"/>
      <c r="AM58" s="662"/>
      <c r="AN58" s="662"/>
      <c r="AO58" s="662"/>
      <c r="AP58" s="661"/>
      <c r="AQ58" s="661"/>
      <c r="AR58" s="661"/>
      <c r="AS58" s="661"/>
      <c r="AT58" s="663"/>
      <c r="AU58" s="664" t="str">
        <f t="shared" ref="AU58:AU121" si="9">IF(MIN(G58:AS58)=0," ",MIN(G58:AS58))</f>
        <v xml:space="preserve"> </v>
      </c>
      <c r="AV58" s="660">
        <f t="shared" ref="AV58:AV118" si="10">COUNTA(G58:AS58)</f>
        <v>0</v>
      </c>
      <c r="AW58" s="662"/>
    </row>
    <row r="59" spans="1:49" ht="13">
      <c r="A59" s="550" t="s">
        <v>260</v>
      </c>
      <c r="B59" s="658">
        <v>8</v>
      </c>
      <c r="C59" s="658" t="s">
        <v>514</v>
      </c>
      <c r="D59" s="659" t="s">
        <v>514</v>
      </c>
      <c r="E59" s="660">
        <v>0</v>
      </c>
      <c r="F59" s="659" t="str">
        <f t="shared" si="8"/>
        <v xml:space="preserve"> </v>
      </c>
      <c r="G59" s="661"/>
      <c r="H59" s="661"/>
      <c r="I59" s="661"/>
      <c r="J59" s="661"/>
      <c r="K59" s="661"/>
      <c r="L59" s="661"/>
      <c r="M59" s="661"/>
      <c r="N59" s="661"/>
      <c r="O59" s="661"/>
      <c r="P59" s="661"/>
      <c r="Q59" s="661"/>
      <c r="R59" s="661"/>
      <c r="S59" s="661"/>
      <c r="T59" s="661"/>
      <c r="U59" s="661"/>
      <c r="V59" s="661"/>
      <c r="W59" s="661"/>
      <c r="X59" s="662"/>
      <c r="Y59" s="661"/>
      <c r="Z59" s="662"/>
      <c r="AA59" s="662"/>
      <c r="AB59" s="661"/>
      <c r="AC59" s="661"/>
      <c r="AD59" s="661"/>
      <c r="AE59" s="661"/>
      <c r="AF59" s="661"/>
      <c r="AG59" s="615"/>
      <c r="AH59" s="661"/>
      <c r="AI59" s="662"/>
      <c r="AJ59" s="613"/>
      <c r="AK59" s="661"/>
      <c r="AL59" s="661"/>
      <c r="AM59" s="662"/>
      <c r="AN59" s="662"/>
      <c r="AO59" s="662"/>
      <c r="AP59" s="661"/>
      <c r="AQ59" s="661"/>
      <c r="AR59" s="661"/>
      <c r="AS59" s="661"/>
      <c r="AT59" s="663"/>
      <c r="AU59" s="664" t="str">
        <f t="shared" si="9"/>
        <v xml:space="preserve"> </v>
      </c>
      <c r="AV59" s="660">
        <f t="shared" si="10"/>
        <v>0</v>
      </c>
      <c r="AW59" s="662"/>
    </row>
    <row r="60" spans="1:49" ht="13">
      <c r="A60" s="550" t="s">
        <v>1276</v>
      </c>
      <c r="B60" s="658"/>
      <c r="C60" s="658">
        <f>IFERROR(MINUTE(C$5)-MINUTE(D60)," ")</f>
        <v>9</v>
      </c>
      <c r="D60" s="659">
        <v>1.462962962962963E-2</v>
      </c>
      <c r="E60" s="660">
        <v>0</v>
      </c>
      <c r="F60" s="659">
        <f t="shared" si="8"/>
        <v>1.462962962962963E-2</v>
      </c>
      <c r="G60" s="661"/>
      <c r="H60" s="661">
        <v>1.462962962962963E-2</v>
      </c>
      <c r="I60" s="661"/>
      <c r="J60" s="661"/>
      <c r="K60" s="661"/>
      <c r="L60" s="661"/>
      <c r="M60" s="661"/>
      <c r="N60" s="661"/>
      <c r="O60" s="661"/>
      <c r="P60" s="661"/>
      <c r="Q60" s="661"/>
      <c r="R60" s="661"/>
      <c r="S60" s="661"/>
      <c r="T60" s="661"/>
      <c r="U60" s="661"/>
      <c r="V60" s="661"/>
      <c r="W60" s="661"/>
      <c r="X60" s="662"/>
      <c r="Y60" s="661"/>
      <c r="Z60" s="662"/>
      <c r="AA60" s="662"/>
      <c r="AB60" s="661"/>
      <c r="AC60" s="661"/>
      <c r="AD60" s="661"/>
      <c r="AE60" s="661"/>
      <c r="AF60" s="661"/>
      <c r="AG60" s="615"/>
      <c r="AH60" s="661"/>
      <c r="AI60" s="662"/>
      <c r="AJ60" s="613"/>
      <c r="AK60" s="661"/>
      <c r="AL60" s="661"/>
      <c r="AM60" s="662"/>
      <c r="AN60" s="662"/>
      <c r="AO60" s="662"/>
      <c r="AP60" s="661"/>
      <c r="AQ60" s="661"/>
      <c r="AR60" s="661"/>
      <c r="AS60" s="661"/>
      <c r="AT60" s="663"/>
      <c r="AU60" s="664">
        <f t="shared" si="9"/>
        <v>1.462962962962963E-2</v>
      </c>
      <c r="AV60" s="660">
        <f t="shared" si="10"/>
        <v>1</v>
      </c>
      <c r="AW60" s="662"/>
    </row>
    <row r="61" spans="1:49" ht="13.5" customHeight="1">
      <c r="A61" s="550" t="s">
        <v>783</v>
      </c>
      <c r="B61" s="658">
        <v>9</v>
      </c>
      <c r="C61" s="658">
        <f>IFERROR(MINUTE(C$5)-MINUTE(D61)," ")</f>
        <v>11</v>
      </c>
      <c r="D61" s="659">
        <v>1.3449074074074073E-2</v>
      </c>
      <c r="E61" s="660">
        <v>6</v>
      </c>
      <c r="F61" s="659" t="str">
        <f t="shared" si="8"/>
        <v xml:space="preserve"> </v>
      </c>
      <c r="G61" s="661"/>
      <c r="H61" s="661"/>
      <c r="I61" s="661"/>
      <c r="J61" s="661"/>
      <c r="K61" s="661"/>
      <c r="L61" s="661"/>
      <c r="M61" s="661"/>
      <c r="N61" s="661"/>
      <c r="O61" s="661"/>
      <c r="P61" s="661"/>
      <c r="Q61" s="661"/>
      <c r="R61" s="661"/>
      <c r="S61" s="661"/>
      <c r="T61" s="661"/>
      <c r="U61" s="661"/>
      <c r="V61" s="661"/>
      <c r="W61" s="661"/>
      <c r="X61" s="662"/>
      <c r="Y61" s="661"/>
      <c r="Z61" s="662"/>
      <c r="AA61" s="662"/>
      <c r="AB61" s="661"/>
      <c r="AC61" s="661"/>
      <c r="AD61" s="661"/>
      <c r="AE61" s="661"/>
      <c r="AF61" s="661"/>
      <c r="AG61" s="615"/>
      <c r="AH61" s="661"/>
      <c r="AI61" s="661"/>
      <c r="AJ61" s="613"/>
      <c r="AK61" s="661"/>
      <c r="AL61" s="661"/>
      <c r="AM61" s="662"/>
      <c r="AN61" s="662"/>
      <c r="AO61" s="662"/>
      <c r="AP61" s="661"/>
      <c r="AQ61" s="661"/>
      <c r="AR61" s="661"/>
      <c r="AS61" s="661"/>
      <c r="AT61" s="669"/>
      <c r="AU61" s="664" t="str">
        <f t="shared" si="9"/>
        <v xml:space="preserve"> </v>
      </c>
      <c r="AV61" s="660">
        <f t="shared" si="10"/>
        <v>0</v>
      </c>
      <c r="AW61" s="662"/>
    </row>
    <row r="62" spans="1:49" ht="13">
      <c r="A62" s="657" t="s">
        <v>1041</v>
      </c>
      <c r="B62" s="658">
        <v>8</v>
      </c>
      <c r="C62" s="658">
        <f>IFERROR(MINUTE(C$5)-MINUTE(D62)," ")</f>
        <v>8</v>
      </c>
      <c r="D62" s="659">
        <v>1.5865483539094651E-2</v>
      </c>
      <c r="E62" s="660">
        <v>9</v>
      </c>
      <c r="F62" s="659">
        <f t="shared" si="8"/>
        <v>1.5722736625514402E-2</v>
      </c>
      <c r="G62" s="661">
        <v>1.5983796296296295E-2</v>
      </c>
      <c r="H62" s="661">
        <v>1.5613425925925926E-2</v>
      </c>
      <c r="I62" s="661">
        <v>1.5428240740740741E-2</v>
      </c>
      <c r="J62" s="661"/>
      <c r="K62" s="661">
        <v>1.5092592592592593E-2</v>
      </c>
      <c r="L62" s="661">
        <v>1.5879629629629629E-2</v>
      </c>
      <c r="M62" s="661">
        <v>1.5578703703703704E-2</v>
      </c>
      <c r="N62" s="661"/>
      <c r="O62" s="661"/>
      <c r="P62" s="661">
        <v>1.6203703703703703E-2</v>
      </c>
      <c r="Q62" s="661"/>
      <c r="R62" s="661"/>
      <c r="S62" s="661"/>
      <c r="T62" s="629"/>
      <c r="U62" s="629"/>
      <c r="V62" s="629"/>
      <c r="W62" s="629"/>
      <c r="X62" s="662"/>
      <c r="Y62" s="661">
        <v>1.5868055555555555E-2</v>
      </c>
      <c r="Z62" s="661">
        <v>1.5856481481481482E-2</v>
      </c>
      <c r="AA62" s="662"/>
      <c r="AB62" s="661"/>
      <c r="AC62" s="661"/>
      <c r="AD62" s="661"/>
      <c r="AE62" s="661"/>
      <c r="AF62" s="661"/>
      <c r="AG62" s="615"/>
      <c r="AH62" s="661"/>
      <c r="AI62" s="661"/>
      <c r="AJ62" s="661"/>
      <c r="AK62" s="661"/>
      <c r="AL62" s="661"/>
      <c r="AM62" s="662"/>
      <c r="AN62" s="662"/>
      <c r="AO62" s="662"/>
      <c r="AP62" s="661"/>
      <c r="AQ62" s="661"/>
      <c r="AR62" s="661"/>
      <c r="AS62" s="661"/>
      <c r="AT62" s="663"/>
      <c r="AU62" s="664">
        <f t="shared" si="9"/>
        <v>1.5092592592592593E-2</v>
      </c>
      <c r="AV62" s="660">
        <f t="shared" si="10"/>
        <v>9</v>
      </c>
      <c r="AW62" s="662"/>
    </row>
    <row r="63" spans="1:49" ht="13">
      <c r="A63" s="550" t="s">
        <v>784</v>
      </c>
      <c r="B63" s="658">
        <v>0</v>
      </c>
      <c r="C63" s="658">
        <f>IFERROR(MINUTE(C$5)-MINUTE(D63)," ")</f>
        <v>5</v>
      </c>
      <c r="D63" s="659">
        <v>1.7743055555555557E-2</v>
      </c>
      <c r="E63" s="660">
        <v>1</v>
      </c>
      <c r="F63" s="659" t="str">
        <f t="shared" si="8"/>
        <v xml:space="preserve"> </v>
      </c>
      <c r="G63" s="661"/>
      <c r="H63" s="661"/>
      <c r="I63" s="661"/>
      <c r="J63" s="661"/>
      <c r="K63" s="661"/>
      <c r="L63" s="661"/>
      <c r="M63" s="661"/>
      <c r="N63" s="661"/>
      <c r="O63" s="661"/>
      <c r="P63" s="661"/>
      <c r="Q63" s="661"/>
      <c r="R63" s="661"/>
      <c r="S63" s="661"/>
      <c r="T63" s="661"/>
      <c r="U63" s="661"/>
      <c r="V63" s="661"/>
      <c r="W63" s="661"/>
      <c r="X63" s="662"/>
      <c r="Y63" s="661"/>
      <c r="Z63" s="662"/>
      <c r="AA63" s="662"/>
      <c r="AB63" s="661"/>
      <c r="AC63" s="661"/>
      <c r="AD63" s="661"/>
      <c r="AE63" s="661"/>
      <c r="AF63" s="661"/>
      <c r="AG63" s="615"/>
      <c r="AH63" s="661"/>
      <c r="AI63" s="662"/>
      <c r="AJ63" s="613"/>
      <c r="AK63" s="661"/>
      <c r="AL63" s="661"/>
      <c r="AM63" s="662"/>
      <c r="AN63" s="662"/>
      <c r="AO63" s="662"/>
      <c r="AP63" s="661"/>
      <c r="AQ63" s="661"/>
      <c r="AR63" s="661"/>
      <c r="AS63" s="661"/>
      <c r="AT63" s="663"/>
      <c r="AU63" s="664" t="str">
        <f t="shared" si="9"/>
        <v xml:space="preserve"> </v>
      </c>
      <c r="AV63" s="660">
        <f t="shared" si="10"/>
        <v>0</v>
      </c>
      <c r="AW63" s="662"/>
    </row>
    <row r="64" spans="1:49" ht="13.5" customHeight="1">
      <c r="A64" s="550" t="s">
        <v>542</v>
      </c>
      <c r="B64" s="658">
        <v>6</v>
      </c>
      <c r="C64" s="658">
        <f>IFERROR(MINUTE(C$5)-MINUTE(D64)," ")</f>
        <v>6</v>
      </c>
      <c r="D64" s="659">
        <v>1.7067901234567903E-2</v>
      </c>
      <c r="E64" s="660">
        <v>3</v>
      </c>
      <c r="F64" s="659" t="str">
        <f t="shared" si="8"/>
        <v xml:space="preserve"> </v>
      </c>
      <c r="G64" s="661"/>
      <c r="H64" s="661"/>
      <c r="I64" s="661"/>
      <c r="J64" s="661"/>
      <c r="K64" s="661"/>
      <c r="L64" s="661"/>
      <c r="M64" s="661"/>
      <c r="N64" s="661"/>
      <c r="O64" s="661"/>
      <c r="P64" s="661"/>
      <c r="Q64" s="661"/>
      <c r="R64" s="661"/>
      <c r="S64" s="661"/>
      <c r="T64" s="661"/>
      <c r="U64" s="661"/>
      <c r="V64" s="661"/>
      <c r="W64" s="661"/>
      <c r="X64" s="662"/>
      <c r="Y64" s="661"/>
      <c r="Z64" s="662"/>
      <c r="AA64" s="662"/>
      <c r="AB64" s="661"/>
      <c r="AC64" s="661"/>
      <c r="AD64" s="661"/>
      <c r="AE64" s="661"/>
      <c r="AF64" s="661"/>
      <c r="AG64" s="615"/>
      <c r="AH64" s="661"/>
      <c r="AI64" s="662"/>
      <c r="AJ64" s="613"/>
      <c r="AK64" s="661"/>
      <c r="AL64" s="661"/>
      <c r="AM64" s="662"/>
      <c r="AN64" s="662"/>
      <c r="AO64" s="662"/>
      <c r="AP64" s="661"/>
      <c r="AQ64" s="661"/>
      <c r="AR64" s="661"/>
      <c r="AS64" s="661"/>
      <c r="AT64" s="669"/>
      <c r="AU64" s="664" t="str">
        <f t="shared" si="9"/>
        <v xml:space="preserve"> </v>
      </c>
      <c r="AV64" s="660">
        <f t="shared" si="10"/>
        <v>0</v>
      </c>
      <c r="AW64" s="662"/>
    </row>
    <row r="65" spans="1:49" ht="13.5" customHeight="1">
      <c r="A65" s="550" t="s">
        <v>1312</v>
      </c>
      <c r="B65" s="658">
        <v>7</v>
      </c>
      <c r="C65" s="658" t="s">
        <v>514</v>
      </c>
      <c r="D65" s="659" t="s">
        <v>514</v>
      </c>
      <c r="E65" s="660">
        <v>0</v>
      </c>
      <c r="F65" s="659" t="str">
        <f t="shared" si="8"/>
        <v xml:space="preserve"> </v>
      </c>
      <c r="G65" s="661"/>
      <c r="H65" s="661"/>
      <c r="I65" s="661"/>
      <c r="J65" s="661"/>
      <c r="K65" s="661"/>
      <c r="L65" s="661"/>
      <c r="M65" s="661"/>
      <c r="N65" s="661"/>
      <c r="O65" s="661"/>
      <c r="P65" s="661"/>
      <c r="Q65" s="661"/>
      <c r="R65" s="661"/>
      <c r="S65" s="661"/>
      <c r="T65" s="661"/>
      <c r="U65" s="661"/>
      <c r="V65" s="661"/>
      <c r="W65" s="661"/>
      <c r="X65" s="662"/>
      <c r="Y65" s="661"/>
      <c r="Z65" s="662"/>
      <c r="AA65" s="662"/>
      <c r="AB65" s="661"/>
      <c r="AC65" s="661"/>
      <c r="AD65" s="661"/>
      <c r="AE65" s="661"/>
      <c r="AF65" s="661"/>
      <c r="AG65" s="615"/>
      <c r="AH65" s="661"/>
      <c r="AI65" s="662"/>
      <c r="AJ65" s="613"/>
      <c r="AK65" s="661"/>
      <c r="AL65" s="661"/>
      <c r="AM65" s="662"/>
      <c r="AN65" s="662"/>
      <c r="AO65" s="662"/>
      <c r="AP65" s="661"/>
      <c r="AQ65" s="661"/>
      <c r="AR65" s="661"/>
      <c r="AS65" s="661"/>
      <c r="AT65" s="663"/>
      <c r="AU65" s="664" t="str">
        <f t="shared" si="9"/>
        <v xml:space="preserve"> </v>
      </c>
      <c r="AV65" s="660">
        <f t="shared" si="10"/>
        <v>0</v>
      </c>
      <c r="AW65" s="662"/>
    </row>
    <row r="66" spans="1:49" ht="13">
      <c r="A66" s="550" t="s">
        <v>785</v>
      </c>
      <c r="B66" s="658">
        <v>6</v>
      </c>
      <c r="C66" s="658">
        <f t="shared" ref="C66:C72" si="11">IFERROR(MINUTE(C$5)-MINUTE(D66)," ")</f>
        <v>10</v>
      </c>
      <c r="D66" s="659">
        <v>1.4293981481481482E-2</v>
      </c>
      <c r="E66" s="660">
        <v>1</v>
      </c>
      <c r="F66" s="659" t="str">
        <f t="shared" si="8"/>
        <v xml:space="preserve"> </v>
      </c>
      <c r="G66" s="661"/>
      <c r="H66" s="661"/>
      <c r="I66" s="661"/>
      <c r="J66" s="661"/>
      <c r="K66" s="661"/>
      <c r="L66" s="661"/>
      <c r="M66" s="661"/>
      <c r="N66" s="661"/>
      <c r="O66" s="661"/>
      <c r="P66" s="661"/>
      <c r="Q66" s="661"/>
      <c r="R66" s="661"/>
      <c r="S66" s="661"/>
      <c r="T66" s="661"/>
      <c r="U66" s="661"/>
      <c r="V66" s="661"/>
      <c r="W66" s="661"/>
      <c r="X66" s="662"/>
      <c r="Y66" s="661"/>
      <c r="Z66" s="662"/>
      <c r="AA66" s="662"/>
      <c r="AB66" s="661"/>
      <c r="AC66" s="661"/>
      <c r="AD66" s="661"/>
      <c r="AE66" s="661"/>
      <c r="AF66" s="661"/>
      <c r="AG66" s="615"/>
      <c r="AH66" s="661"/>
      <c r="AI66" s="662"/>
      <c r="AJ66" s="613"/>
      <c r="AK66" s="661"/>
      <c r="AL66" s="661"/>
      <c r="AM66" s="662"/>
      <c r="AN66" s="662"/>
      <c r="AO66" s="662"/>
      <c r="AP66" s="661"/>
      <c r="AQ66" s="661"/>
      <c r="AR66" s="661"/>
      <c r="AS66" s="661"/>
      <c r="AT66" s="663"/>
      <c r="AU66" s="664" t="str">
        <f t="shared" si="9"/>
        <v xml:space="preserve"> </v>
      </c>
      <c r="AV66" s="660">
        <f t="shared" si="10"/>
        <v>0</v>
      </c>
      <c r="AW66" s="662"/>
    </row>
    <row r="67" spans="1:49" ht="13">
      <c r="A67" s="550" t="s">
        <v>1206</v>
      </c>
      <c r="B67" s="658">
        <v>12</v>
      </c>
      <c r="C67" s="658">
        <f t="shared" si="11"/>
        <v>12</v>
      </c>
      <c r="D67" s="659">
        <v>1.2858796296296295E-2</v>
      </c>
      <c r="E67" s="660">
        <v>2</v>
      </c>
      <c r="F67" s="659">
        <f t="shared" si="8"/>
        <v>1.3038194444444446E-2</v>
      </c>
      <c r="G67" s="661"/>
      <c r="H67" s="661"/>
      <c r="I67" s="661"/>
      <c r="J67" s="661"/>
      <c r="K67" s="661"/>
      <c r="L67" s="661"/>
      <c r="M67" s="661"/>
      <c r="N67" s="661"/>
      <c r="O67" s="661"/>
      <c r="P67" s="661"/>
      <c r="Q67" s="661"/>
      <c r="R67" s="661"/>
      <c r="S67" s="661"/>
      <c r="T67" s="661"/>
      <c r="U67" s="661">
        <v>1.3182870370370371E-2</v>
      </c>
      <c r="V67" s="661"/>
      <c r="W67" s="661">
        <v>1.2893518518518519E-2</v>
      </c>
      <c r="X67" s="662"/>
      <c r="Y67" s="661"/>
      <c r="Z67" s="662"/>
      <c r="AA67" s="662"/>
      <c r="AB67" s="661"/>
      <c r="AC67" s="661"/>
      <c r="AD67" s="661"/>
      <c r="AE67" s="661"/>
      <c r="AF67" s="661"/>
      <c r="AG67" s="615"/>
      <c r="AH67" s="661"/>
      <c r="AI67" s="662"/>
      <c r="AJ67" s="613"/>
      <c r="AK67" s="661"/>
      <c r="AL67" s="661"/>
      <c r="AM67" s="662"/>
      <c r="AN67" s="662"/>
      <c r="AO67" s="662"/>
      <c r="AP67" s="661"/>
      <c r="AQ67" s="661"/>
      <c r="AR67" s="661"/>
      <c r="AS67" s="661"/>
      <c r="AT67" s="663"/>
      <c r="AU67" s="664">
        <f t="shared" si="9"/>
        <v>1.2893518518518519E-2</v>
      </c>
      <c r="AV67" s="660">
        <f t="shared" si="10"/>
        <v>2</v>
      </c>
      <c r="AW67" s="662"/>
    </row>
    <row r="68" spans="1:49" ht="13">
      <c r="A68" s="657" t="s">
        <v>1313</v>
      </c>
      <c r="B68" s="666">
        <v>12</v>
      </c>
      <c r="C68" s="658">
        <f t="shared" si="11"/>
        <v>13</v>
      </c>
      <c r="D68" s="659">
        <v>1.238425925925926E-2</v>
      </c>
      <c r="E68" s="660">
        <v>1</v>
      </c>
      <c r="F68" s="659" t="str">
        <f t="shared" si="8"/>
        <v xml:space="preserve"> </v>
      </c>
      <c r="G68" s="661"/>
      <c r="H68" s="661"/>
      <c r="I68" s="661"/>
      <c r="J68" s="661"/>
      <c r="K68" s="661"/>
      <c r="L68" s="661"/>
      <c r="M68" s="661"/>
      <c r="N68" s="661"/>
      <c r="O68" s="661"/>
      <c r="P68" s="661"/>
      <c r="Q68" s="661"/>
      <c r="R68" s="661"/>
      <c r="S68" s="661"/>
      <c r="T68" s="661"/>
      <c r="U68" s="661"/>
      <c r="V68" s="661"/>
      <c r="W68" s="661"/>
      <c r="X68" s="668"/>
      <c r="Y68" s="629"/>
      <c r="Z68" s="668"/>
      <c r="AA68" s="668"/>
      <c r="AB68" s="629"/>
      <c r="AC68" s="629"/>
      <c r="AD68" s="629"/>
      <c r="AE68" s="629"/>
      <c r="AF68" s="629"/>
      <c r="AG68" s="615"/>
      <c r="AH68" s="629"/>
      <c r="AI68" s="668"/>
      <c r="AJ68" s="667"/>
      <c r="AK68" s="629"/>
      <c r="AL68" s="629"/>
      <c r="AM68" s="662"/>
      <c r="AN68" s="662"/>
      <c r="AO68" s="662"/>
      <c r="AP68" s="661"/>
      <c r="AQ68" s="661"/>
      <c r="AR68" s="661"/>
      <c r="AS68" s="661"/>
      <c r="AT68" s="663"/>
      <c r="AU68" s="664" t="str">
        <f t="shared" si="9"/>
        <v xml:space="preserve"> </v>
      </c>
      <c r="AV68" s="660">
        <f t="shared" si="10"/>
        <v>0</v>
      </c>
      <c r="AW68" s="662"/>
    </row>
    <row r="69" spans="1:49" ht="13">
      <c r="A69" s="550" t="s">
        <v>1314</v>
      </c>
      <c r="B69" s="658">
        <v>0</v>
      </c>
      <c r="C69" s="658">
        <f t="shared" si="11"/>
        <v>30</v>
      </c>
      <c r="D69" s="659"/>
      <c r="E69" s="660">
        <v>5</v>
      </c>
      <c r="F69" s="659" t="str">
        <f t="shared" si="8"/>
        <v xml:space="preserve"> </v>
      </c>
      <c r="G69" s="661"/>
      <c r="H69" s="661"/>
      <c r="I69" s="661"/>
      <c r="J69" s="661"/>
      <c r="K69" s="661"/>
      <c r="L69" s="661"/>
      <c r="M69" s="661"/>
      <c r="N69" s="661"/>
      <c r="O69" s="661"/>
      <c r="P69" s="661"/>
      <c r="Q69" s="661"/>
      <c r="R69" s="661"/>
      <c r="S69" s="661"/>
      <c r="T69" s="661"/>
      <c r="U69" s="661"/>
      <c r="V69" s="661"/>
      <c r="W69" s="661"/>
      <c r="X69" s="662"/>
      <c r="Y69" s="661"/>
      <c r="Z69" s="662"/>
      <c r="AA69" s="661"/>
      <c r="AB69" s="661"/>
      <c r="AC69" s="661"/>
      <c r="AD69" s="661"/>
      <c r="AE69" s="661"/>
      <c r="AF69" s="661"/>
      <c r="AG69" s="615"/>
      <c r="AH69" s="661"/>
      <c r="AI69" s="661"/>
      <c r="AJ69" s="613"/>
      <c r="AK69" s="661"/>
      <c r="AL69" s="661"/>
      <c r="AM69" s="662"/>
      <c r="AN69" s="662"/>
      <c r="AO69" s="662"/>
      <c r="AP69" s="661"/>
      <c r="AQ69" s="661"/>
      <c r="AR69" s="661"/>
      <c r="AS69" s="661"/>
      <c r="AT69" s="669"/>
      <c r="AU69" s="664" t="str">
        <f t="shared" si="9"/>
        <v xml:space="preserve"> </v>
      </c>
      <c r="AV69" s="660">
        <f t="shared" si="10"/>
        <v>0</v>
      </c>
      <c r="AW69" s="662"/>
    </row>
    <row r="70" spans="1:49" ht="13">
      <c r="A70" s="657" t="s">
        <v>1277</v>
      </c>
      <c r="B70" s="670"/>
      <c r="C70" s="658">
        <f t="shared" si="11"/>
        <v>3</v>
      </c>
      <c r="D70" s="679">
        <f>AU70</f>
        <v>1.9293981481481485E-2</v>
      </c>
      <c r="E70" s="671"/>
      <c r="F70" s="659">
        <f t="shared" si="8"/>
        <v>2.4137731481481482E-2</v>
      </c>
      <c r="G70" s="672"/>
      <c r="H70" s="672"/>
      <c r="I70" s="661"/>
      <c r="J70" s="661"/>
      <c r="K70" s="661"/>
      <c r="L70" s="661"/>
      <c r="M70" s="661"/>
      <c r="N70" s="672"/>
      <c r="O70" s="672"/>
      <c r="P70" s="661">
        <v>2.0775462962962964E-2</v>
      </c>
      <c r="Q70" s="661">
        <v>2.0173611111111111E-2</v>
      </c>
      <c r="R70" s="672"/>
      <c r="S70" s="672"/>
      <c r="T70" s="672"/>
      <c r="U70" s="672"/>
      <c r="V70" s="661">
        <v>2.0162037037037037E-2</v>
      </c>
      <c r="W70" s="661">
        <v>1.9305555555555555E-2</v>
      </c>
      <c r="X70" s="672"/>
      <c r="Y70" s="661">
        <v>1.9375E-2</v>
      </c>
      <c r="Z70" s="672"/>
      <c r="AA70" s="672"/>
      <c r="AB70" s="661">
        <v>2.0011574074074074E-2</v>
      </c>
      <c r="AC70" s="672"/>
      <c r="AD70" s="672"/>
      <c r="AE70" s="672"/>
      <c r="AF70" s="672"/>
      <c r="AG70" s="661">
        <v>1.996527777777778E-2</v>
      </c>
      <c r="AH70" s="661">
        <v>2.101851851851852E-2</v>
      </c>
      <c r="AI70" s="672"/>
      <c r="AJ70" s="661">
        <v>1.9293981481481485E-2</v>
      </c>
      <c r="AK70" s="661">
        <v>6.1296296296296293E-2</v>
      </c>
      <c r="AL70" s="672"/>
      <c r="AM70" s="672"/>
      <c r="AN70" s="672"/>
      <c r="AO70" s="672"/>
      <c r="AP70" s="661"/>
      <c r="AQ70" s="661"/>
      <c r="AR70" s="661"/>
      <c r="AS70" s="661"/>
      <c r="AT70" s="673"/>
      <c r="AU70" s="613">
        <f t="shared" si="9"/>
        <v>1.9293981481481485E-2</v>
      </c>
      <c r="AV70" s="660">
        <f t="shared" si="10"/>
        <v>10</v>
      </c>
      <c r="AW70" s="662"/>
    </row>
    <row r="71" spans="1:49" ht="13">
      <c r="A71" s="550" t="s">
        <v>145</v>
      </c>
      <c r="B71" s="658">
        <v>7</v>
      </c>
      <c r="C71" s="658">
        <f t="shared" si="11"/>
        <v>2</v>
      </c>
      <c r="D71" s="659">
        <f>AU71</f>
        <v>2.0034722222222221E-2</v>
      </c>
      <c r="E71" s="660">
        <v>0</v>
      </c>
      <c r="F71" s="659">
        <f t="shared" si="8"/>
        <v>2.0034722222222221E-2</v>
      </c>
      <c r="G71" s="661"/>
      <c r="H71" s="661"/>
      <c r="I71" s="661"/>
      <c r="J71" s="661"/>
      <c r="K71" s="661"/>
      <c r="L71" s="661">
        <v>2.0034722222222221E-2</v>
      </c>
      <c r="M71" s="661"/>
      <c r="N71" s="661"/>
      <c r="O71" s="661"/>
      <c r="P71" s="661"/>
      <c r="Q71" s="661"/>
      <c r="R71" s="661"/>
      <c r="S71" s="661"/>
      <c r="T71" s="661"/>
      <c r="U71" s="661"/>
      <c r="V71" s="661"/>
      <c r="W71" s="661"/>
      <c r="X71" s="662"/>
      <c r="Y71" s="661"/>
      <c r="Z71" s="662"/>
      <c r="AA71" s="661"/>
      <c r="AB71" s="661"/>
      <c r="AC71" s="661"/>
      <c r="AD71" s="661"/>
      <c r="AE71" s="661"/>
      <c r="AF71" s="661"/>
      <c r="AG71" s="615"/>
      <c r="AH71" s="661"/>
      <c r="AI71" s="661"/>
      <c r="AJ71" s="613"/>
      <c r="AK71" s="661"/>
      <c r="AL71" s="661"/>
      <c r="AM71" s="662"/>
      <c r="AN71" s="662"/>
      <c r="AO71" s="662"/>
      <c r="AP71" s="661"/>
      <c r="AQ71" s="661"/>
      <c r="AR71" s="661"/>
      <c r="AS71" s="661"/>
      <c r="AT71" s="663"/>
      <c r="AU71" s="664">
        <f t="shared" si="9"/>
        <v>2.0034722222222221E-2</v>
      </c>
      <c r="AV71" s="660">
        <f t="shared" si="10"/>
        <v>1</v>
      </c>
      <c r="AW71" s="662"/>
    </row>
    <row r="72" spans="1:49" ht="13">
      <c r="A72" s="657" t="s">
        <v>787</v>
      </c>
      <c r="B72" s="658">
        <v>13</v>
      </c>
      <c r="C72" s="658">
        <f t="shared" si="11"/>
        <v>13</v>
      </c>
      <c r="D72" s="659">
        <v>1.2462962962962964E-2</v>
      </c>
      <c r="E72" s="660">
        <v>5</v>
      </c>
      <c r="F72" s="659">
        <f t="shared" si="8"/>
        <v>1.2727623456790125E-2</v>
      </c>
      <c r="G72" s="661"/>
      <c r="H72" s="661"/>
      <c r="I72" s="661"/>
      <c r="J72" s="661"/>
      <c r="K72" s="661"/>
      <c r="L72" s="661"/>
      <c r="M72" s="661"/>
      <c r="N72" s="661"/>
      <c r="O72" s="661"/>
      <c r="P72" s="661"/>
      <c r="Q72" s="661"/>
      <c r="R72" s="661">
        <v>1.2592592592592593E-2</v>
      </c>
      <c r="S72" s="661"/>
      <c r="T72" s="629"/>
      <c r="U72" s="661"/>
      <c r="V72" s="661"/>
      <c r="W72" s="661">
        <v>1.2719907407407407E-2</v>
      </c>
      <c r="X72" s="662"/>
      <c r="Y72" s="661"/>
      <c r="Z72" s="662"/>
      <c r="AA72" s="661"/>
      <c r="AB72" s="661"/>
      <c r="AC72" s="661"/>
      <c r="AD72" s="661"/>
      <c r="AE72" s="661"/>
      <c r="AF72" s="661">
        <v>1.2870370370370372E-2</v>
      </c>
      <c r="AG72" s="615"/>
      <c r="AH72" s="661"/>
      <c r="AI72" s="661"/>
      <c r="AJ72" s="613"/>
      <c r="AK72" s="661"/>
      <c r="AL72" s="661"/>
      <c r="AM72" s="662"/>
      <c r="AN72" s="662"/>
      <c r="AO72" s="662"/>
      <c r="AP72" s="661"/>
      <c r="AQ72" s="661"/>
      <c r="AR72" s="661"/>
      <c r="AS72" s="661"/>
      <c r="AT72" s="663"/>
      <c r="AU72" s="664">
        <f t="shared" si="9"/>
        <v>1.2592592592592593E-2</v>
      </c>
      <c r="AV72" s="660">
        <f t="shared" si="10"/>
        <v>3</v>
      </c>
      <c r="AW72" s="662"/>
    </row>
    <row r="73" spans="1:49" ht="13">
      <c r="A73" s="657" t="s">
        <v>788</v>
      </c>
      <c r="B73" s="658">
        <v>11</v>
      </c>
      <c r="C73" s="658" t="s">
        <v>514</v>
      </c>
      <c r="D73" s="659" t="s">
        <v>514</v>
      </c>
      <c r="E73" s="660">
        <v>0</v>
      </c>
      <c r="F73" s="659" t="str">
        <f t="shared" si="8"/>
        <v xml:space="preserve"> </v>
      </c>
      <c r="G73" s="661"/>
      <c r="H73" s="661"/>
      <c r="I73" s="661"/>
      <c r="J73" s="661"/>
      <c r="K73" s="661"/>
      <c r="L73" s="661"/>
      <c r="M73" s="661"/>
      <c r="N73" s="661"/>
      <c r="O73" s="661"/>
      <c r="P73" s="661"/>
      <c r="Q73" s="661"/>
      <c r="R73" s="661"/>
      <c r="S73" s="661"/>
      <c r="T73" s="661"/>
      <c r="U73" s="661"/>
      <c r="V73" s="661"/>
      <c r="W73" s="661"/>
      <c r="X73" s="662"/>
      <c r="Y73" s="661"/>
      <c r="Z73" s="662"/>
      <c r="AA73" s="662"/>
      <c r="AB73" s="661"/>
      <c r="AC73" s="661"/>
      <c r="AD73" s="661"/>
      <c r="AE73" s="661"/>
      <c r="AF73" s="661"/>
      <c r="AG73" s="615"/>
      <c r="AH73" s="661"/>
      <c r="AI73" s="662"/>
      <c r="AJ73" s="613"/>
      <c r="AK73" s="661"/>
      <c r="AL73" s="661"/>
      <c r="AM73" s="662"/>
      <c r="AN73" s="662"/>
      <c r="AO73" s="662"/>
      <c r="AP73" s="661"/>
      <c r="AQ73" s="661"/>
      <c r="AR73" s="661"/>
      <c r="AS73" s="661"/>
      <c r="AT73" s="663"/>
      <c r="AU73" s="664" t="str">
        <f t="shared" si="9"/>
        <v xml:space="preserve"> </v>
      </c>
      <c r="AV73" s="660">
        <f t="shared" si="10"/>
        <v>0</v>
      </c>
      <c r="AW73" s="662"/>
    </row>
    <row r="74" spans="1:49" ht="13">
      <c r="A74" s="657" t="s">
        <v>789</v>
      </c>
      <c r="B74" s="658">
        <v>10</v>
      </c>
      <c r="C74" s="658">
        <f t="shared" ref="C74:C85" si="12">IFERROR(MINUTE(C$5)-MINUTE(D74)," ")</f>
        <v>9</v>
      </c>
      <c r="D74" s="659">
        <f>AU74</f>
        <v>1.5219907407407409E-2</v>
      </c>
      <c r="E74" s="660">
        <v>0</v>
      </c>
      <c r="F74" s="659">
        <f t="shared" si="8"/>
        <v>1.5219907407407409E-2</v>
      </c>
      <c r="G74" s="661"/>
      <c r="H74" s="661"/>
      <c r="I74" s="661"/>
      <c r="J74" s="661">
        <v>1.5219907407407409E-2</v>
      </c>
      <c r="K74" s="661"/>
      <c r="L74" s="661"/>
      <c r="M74" s="661"/>
      <c r="N74" s="661"/>
      <c r="O74" s="661"/>
      <c r="P74" s="661"/>
      <c r="Q74" s="661"/>
      <c r="R74" s="661"/>
      <c r="S74" s="661"/>
      <c r="T74" s="661"/>
      <c r="U74" s="661"/>
      <c r="V74" s="661"/>
      <c r="W74" s="661"/>
      <c r="X74" s="662"/>
      <c r="Y74" s="661"/>
      <c r="Z74" s="662"/>
      <c r="AA74" s="662"/>
      <c r="AB74" s="661"/>
      <c r="AC74" s="661"/>
      <c r="AD74" s="661"/>
      <c r="AE74" s="661"/>
      <c r="AF74" s="661"/>
      <c r="AG74" s="615"/>
      <c r="AH74" s="661"/>
      <c r="AI74" s="662"/>
      <c r="AJ74" s="613"/>
      <c r="AK74" s="661"/>
      <c r="AL74" s="661"/>
      <c r="AM74" s="662"/>
      <c r="AN74" s="662"/>
      <c r="AO74" s="662"/>
      <c r="AP74" s="661"/>
      <c r="AQ74" s="661"/>
      <c r="AR74" s="661"/>
      <c r="AS74" s="661"/>
      <c r="AT74" s="663"/>
      <c r="AU74" s="664">
        <f t="shared" si="9"/>
        <v>1.5219907407407409E-2</v>
      </c>
      <c r="AV74" s="660">
        <f t="shared" si="10"/>
        <v>1</v>
      </c>
      <c r="AW74" s="662"/>
    </row>
    <row r="75" spans="1:49" ht="13">
      <c r="A75" s="550" t="s">
        <v>1315</v>
      </c>
      <c r="B75" s="666">
        <v>8</v>
      </c>
      <c r="C75" s="658">
        <f t="shared" si="12"/>
        <v>10</v>
      </c>
      <c r="D75" s="659">
        <v>1.4409722222222223E-2</v>
      </c>
      <c r="E75" s="660">
        <v>2</v>
      </c>
      <c r="F75" s="659" t="str">
        <f t="shared" si="8"/>
        <v xml:space="preserve"> </v>
      </c>
      <c r="G75" s="661"/>
      <c r="H75" s="661"/>
      <c r="I75" s="661"/>
      <c r="J75" s="661"/>
      <c r="K75" s="661"/>
      <c r="L75" s="661"/>
      <c r="M75" s="661"/>
      <c r="N75" s="661"/>
      <c r="O75" s="661"/>
      <c r="P75" s="661"/>
      <c r="Q75" s="661"/>
      <c r="R75" s="661"/>
      <c r="S75" s="661"/>
      <c r="T75" s="629"/>
      <c r="U75" s="629"/>
      <c r="V75" s="629"/>
      <c r="W75" s="629"/>
      <c r="X75" s="629"/>
      <c r="Y75" s="629"/>
      <c r="Z75" s="629"/>
      <c r="AA75" s="629"/>
      <c r="AB75" s="629"/>
      <c r="AC75" s="629"/>
      <c r="AD75" s="629"/>
      <c r="AE75" s="629"/>
      <c r="AF75" s="629"/>
      <c r="AG75" s="615"/>
      <c r="AH75" s="629"/>
      <c r="AI75" s="629"/>
      <c r="AJ75" s="667"/>
      <c r="AK75" s="629"/>
      <c r="AL75" s="629"/>
      <c r="AM75" s="662"/>
      <c r="AN75" s="662"/>
      <c r="AO75" s="662"/>
      <c r="AP75" s="661"/>
      <c r="AQ75" s="661"/>
      <c r="AR75" s="661"/>
      <c r="AS75" s="661"/>
      <c r="AT75" s="663"/>
      <c r="AU75" s="664" t="str">
        <f t="shared" si="9"/>
        <v xml:space="preserve"> </v>
      </c>
      <c r="AV75" s="660">
        <f t="shared" si="10"/>
        <v>0</v>
      </c>
      <c r="AW75" s="662"/>
    </row>
    <row r="76" spans="1:49" ht="13">
      <c r="A76" s="657" t="s">
        <v>1316</v>
      </c>
      <c r="B76" s="658">
        <v>9</v>
      </c>
      <c r="C76" s="658">
        <f t="shared" si="12"/>
        <v>30</v>
      </c>
      <c r="D76" s="659"/>
      <c r="E76" s="660">
        <v>4</v>
      </c>
      <c r="F76" s="659" t="str">
        <f t="shared" si="8"/>
        <v xml:space="preserve"> </v>
      </c>
      <c r="G76" s="661"/>
      <c r="H76" s="661"/>
      <c r="I76" s="661"/>
      <c r="J76" s="661"/>
      <c r="K76" s="661"/>
      <c r="L76" s="661"/>
      <c r="M76" s="661"/>
      <c r="N76" s="661"/>
      <c r="O76" s="661"/>
      <c r="P76" s="661"/>
      <c r="Q76" s="661"/>
      <c r="R76" s="661"/>
      <c r="S76" s="661"/>
      <c r="T76" s="661"/>
      <c r="U76" s="661"/>
      <c r="V76" s="661"/>
      <c r="W76" s="661"/>
      <c r="X76" s="662"/>
      <c r="Y76" s="661"/>
      <c r="Z76" s="662"/>
      <c r="AA76" s="662"/>
      <c r="AB76" s="661"/>
      <c r="AC76" s="661"/>
      <c r="AD76" s="661"/>
      <c r="AE76" s="661"/>
      <c r="AF76" s="661"/>
      <c r="AG76" s="615"/>
      <c r="AH76" s="661"/>
      <c r="AI76" s="662"/>
      <c r="AJ76" s="613"/>
      <c r="AK76" s="661"/>
      <c r="AL76" s="661"/>
      <c r="AM76" s="662"/>
      <c r="AN76" s="662"/>
      <c r="AO76" s="662"/>
      <c r="AP76" s="661"/>
      <c r="AQ76" s="661"/>
      <c r="AR76" s="661"/>
      <c r="AS76" s="661"/>
      <c r="AT76" s="687"/>
      <c r="AU76" s="664" t="str">
        <f t="shared" si="9"/>
        <v xml:space="preserve"> </v>
      </c>
      <c r="AV76" s="660">
        <f t="shared" si="10"/>
        <v>0</v>
      </c>
      <c r="AW76" s="662"/>
    </row>
    <row r="77" spans="1:49" ht="13">
      <c r="A77" s="657" t="s">
        <v>1317</v>
      </c>
      <c r="B77" s="666">
        <v>12</v>
      </c>
      <c r="C77" s="658">
        <f t="shared" si="12"/>
        <v>12</v>
      </c>
      <c r="D77" s="659">
        <v>1.2546296296296297E-2</v>
      </c>
      <c r="E77" s="660">
        <v>1</v>
      </c>
      <c r="F77" s="659" t="str">
        <f t="shared" si="8"/>
        <v xml:space="preserve"> </v>
      </c>
      <c r="G77" s="661"/>
      <c r="H77" s="661"/>
      <c r="I77" s="661"/>
      <c r="J77" s="661"/>
      <c r="K77" s="661"/>
      <c r="L77" s="661"/>
      <c r="M77" s="661"/>
      <c r="N77" s="661"/>
      <c r="O77" s="661"/>
      <c r="P77" s="661"/>
      <c r="Q77" s="661"/>
      <c r="R77" s="661"/>
      <c r="S77" s="661"/>
      <c r="T77" s="661"/>
      <c r="U77" s="661"/>
      <c r="V77" s="661"/>
      <c r="W77" s="661"/>
      <c r="X77" s="668"/>
      <c r="Y77" s="629"/>
      <c r="Z77" s="668"/>
      <c r="AA77" s="668"/>
      <c r="AB77" s="629"/>
      <c r="AC77" s="629"/>
      <c r="AD77" s="629"/>
      <c r="AE77" s="629"/>
      <c r="AF77" s="629"/>
      <c r="AG77" s="615"/>
      <c r="AH77" s="661"/>
      <c r="AI77" s="681"/>
      <c r="AJ77" s="661"/>
      <c r="AK77" s="629"/>
      <c r="AL77" s="629"/>
      <c r="AM77" s="662"/>
      <c r="AN77" s="662"/>
      <c r="AO77" s="662"/>
      <c r="AP77" s="661"/>
      <c r="AQ77" s="661"/>
      <c r="AR77" s="661"/>
      <c r="AS77" s="661"/>
      <c r="AT77" s="663"/>
      <c r="AU77" s="664" t="str">
        <f t="shared" si="9"/>
        <v xml:space="preserve"> </v>
      </c>
      <c r="AV77" s="660">
        <f t="shared" si="10"/>
        <v>0</v>
      </c>
      <c r="AW77" s="662"/>
    </row>
    <row r="78" spans="1:49" ht="13">
      <c r="A78" s="550" t="s">
        <v>543</v>
      </c>
      <c r="B78" s="658">
        <v>6</v>
      </c>
      <c r="C78" s="658">
        <f t="shared" si="12"/>
        <v>6</v>
      </c>
      <c r="D78" s="659">
        <v>1.6921296296296299E-2</v>
      </c>
      <c r="E78" s="660">
        <v>1</v>
      </c>
      <c r="F78" s="659" t="str">
        <f t="shared" si="8"/>
        <v xml:space="preserve"> </v>
      </c>
      <c r="G78" s="661"/>
      <c r="H78" s="661"/>
      <c r="I78" s="661"/>
      <c r="J78" s="661"/>
      <c r="K78" s="661"/>
      <c r="L78" s="661"/>
      <c r="M78" s="661"/>
      <c r="N78" s="661"/>
      <c r="O78" s="661"/>
      <c r="P78" s="661"/>
      <c r="Q78" s="661"/>
      <c r="R78" s="661"/>
      <c r="S78" s="661"/>
      <c r="T78" s="661"/>
      <c r="U78" s="661"/>
      <c r="V78" s="661"/>
      <c r="W78" s="661"/>
      <c r="X78" s="662"/>
      <c r="Y78" s="661"/>
      <c r="Z78" s="662"/>
      <c r="AA78" s="662"/>
      <c r="AB78" s="661"/>
      <c r="AC78" s="661"/>
      <c r="AD78" s="661"/>
      <c r="AE78" s="661"/>
      <c r="AF78" s="661"/>
      <c r="AG78" s="615"/>
      <c r="AH78" s="661"/>
      <c r="AI78" s="662"/>
      <c r="AJ78" s="613"/>
      <c r="AK78" s="661"/>
      <c r="AL78" s="661"/>
      <c r="AM78" s="662"/>
      <c r="AN78" s="662"/>
      <c r="AO78" s="662"/>
      <c r="AP78" s="661"/>
      <c r="AQ78" s="661"/>
      <c r="AR78" s="661"/>
      <c r="AS78" s="661"/>
      <c r="AT78" s="663"/>
      <c r="AU78" s="664" t="str">
        <f t="shared" si="9"/>
        <v xml:space="preserve"> </v>
      </c>
      <c r="AV78" s="660">
        <f t="shared" si="10"/>
        <v>0</v>
      </c>
      <c r="AW78" s="662"/>
    </row>
    <row r="79" spans="1:49" ht="13">
      <c r="A79" s="550" t="s">
        <v>1318</v>
      </c>
      <c r="B79" s="666">
        <v>6</v>
      </c>
      <c r="C79" s="658">
        <f t="shared" si="12"/>
        <v>6</v>
      </c>
      <c r="D79" s="659">
        <v>1.6828703703703703E-2</v>
      </c>
      <c r="E79" s="660">
        <v>1</v>
      </c>
      <c r="F79" s="659" t="str">
        <f t="shared" si="8"/>
        <v xml:space="preserve"> </v>
      </c>
      <c r="G79" s="661"/>
      <c r="H79" s="661"/>
      <c r="I79" s="661"/>
      <c r="J79" s="661"/>
      <c r="K79" s="661"/>
      <c r="L79" s="661"/>
      <c r="M79" s="661"/>
      <c r="N79" s="661"/>
      <c r="O79" s="661"/>
      <c r="P79" s="661"/>
      <c r="Q79" s="661"/>
      <c r="R79" s="661"/>
      <c r="S79" s="661"/>
      <c r="T79" s="629"/>
      <c r="U79" s="629"/>
      <c r="V79" s="629"/>
      <c r="W79" s="629"/>
      <c r="X79" s="629"/>
      <c r="Y79" s="629"/>
      <c r="Z79" s="629"/>
      <c r="AA79" s="629"/>
      <c r="AB79" s="629"/>
      <c r="AC79" s="629"/>
      <c r="AD79" s="629"/>
      <c r="AE79" s="629"/>
      <c r="AF79" s="629"/>
      <c r="AG79" s="615"/>
      <c r="AH79" s="629"/>
      <c r="AI79" s="629"/>
      <c r="AJ79" s="667"/>
      <c r="AK79" s="629"/>
      <c r="AL79" s="629"/>
      <c r="AM79" s="662"/>
      <c r="AN79" s="662"/>
      <c r="AO79" s="662"/>
      <c r="AP79" s="661"/>
      <c r="AQ79" s="661"/>
      <c r="AR79" s="661"/>
      <c r="AS79" s="661"/>
      <c r="AT79" s="663"/>
      <c r="AU79" s="664" t="str">
        <f t="shared" si="9"/>
        <v xml:space="preserve"> </v>
      </c>
      <c r="AV79" s="660">
        <f t="shared" si="10"/>
        <v>0</v>
      </c>
      <c r="AW79" s="662"/>
    </row>
    <row r="80" spans="1:49" ht="13">
      <c r="A80" s="657" t="s">
        <v>944</v>
      </c>
      <c r="B80" s="658">
        <v>6</v>
      </c>
      <c r="C80" s="658">
        <f t="shared" si="12"/>
        <v>8</v>
      </c>
      <c r="D80" s="659">
        <v>1.5803240740740743E-2</v>
      </c>
      <c r="E80" s="660">
        <v>5</v>
      </c>
      <c r="F80" s="659">
        <f t="shared" si="8"/>
        <v>2.0578703703703703E-2</v>
      </c>
      <c r="G80" s="661"/>
      <c r="H80" s="661"/>
      <c r="I80" s="661"/>
      <c r="J80" s="661"/>
      <c r="K80" s="661">
        <v>2.0578703703703703E-2</v>
      </c>
      <c r="L80" s="661"/>
      <c r="M80" s="661"/>
      <c r="N80" s="661"/>
      <c r="O80" s="661"/>
      <c r="P80" s="661"/>
      <c r="Q80" s="661"/>
      <c r="R80" s="661"/>
      <c r="S80" s="661"/>
      <c r="T80" s="661"/>
      <c r="U80" s="661"/>
      <c r="V80" s="661"/>
      <c r="W80" s="661"/>
      <c r="X80" s="662"/>
      <c r="Y80" s="661"/>
      <c r="Z80" s="662"/>
      <c r="AA80" s="662"/>
      <c r="AB80" s="661"/>
      <c r="AC80" s="661"/>
      <c r="AD80" s="661"/>
      <c r="AE80" s="661"/>
      <c r="AF80" s="661"/>
      <c r="AG80" s="615"/>
      <c r="AH80" s="661"/>
      <c r="AI80" s="662"/>
      <c r="AJ80" s="613"/>
      <c r="AK80" s="661"/>
      <c r="AL80" s="661"/>
      <c r="AM80" s="662"/>
      <c r="AN80" s="662"/>
      <c r="AO80" s="662"/>
      <c r="AP80" s="661"/>
      <c r="AQ80" s="661"/>
      <c r="AR80" s="661"/>
      <c r="AS80" s="661"/>
      <c r="AT80" s="663"/>
      <c r="AU80" s="664">
        <f t="shared" si="9"/>
        <v>2.0578703703703703E-2</v>
      </c>
      <c r="AV80" s="660">
        <f t="shared" si="10"/>
        <v>1</v>
      </c>
      <c r="AW80" s="662"/>
    </row>
    <row r="81" spans="1:49" ht="13">
      <c r="A81" s="550" t="s">
        <v>703</v>
      </c>
      <c r="B81" s="658">
        <v>11</v>
      </c>
      <c r="C81" s="658">
        <f t="shared" si="12"/>
        <v>11</v>
      </c>
      <c r="D81" s="659">
        <v>1.3402777777777777E-2</v>
      </c>
      <c r="E81" s="660">
        <v>1</v>
      </c>
      <c r="F81" s="659" t="str">
        <f t="shared" si="8"/>
        <v xml:space="preserve"> </v>
      </c>
      <c r="G81" s="661"/>
      <c r="H81" s="661"/>
      <c r="I81" s="661"/>
      <c r="J81" s="661"/>
      <c r="K81" s="661"/>
      <c r="L81" s="661"/>
      <c r="M81" s="661"/>
      <c r="N81" s="661"/>
      <c r="O81" s="661"/>
      <c r="P81" s="661"/>
      <c r="Q81" s="661"/>
      <c r="R81" s="661"/>
      <c r="S81" s="661"/>
      <c r="T81" s="661"/>
      <c r="U81" s="661"/>
      <c r="V81" s="661"/>
      <c r="W81" s="661"/>
      <c r="X81" s="662"/>
      <c r="Y81" s="661"/>
      <c r="Z81" s="662"/>
      <c r="AA81" s="662"/>
      <c r="AB81" s="661"/>
      <c r="AC81" s="661"/>
      <c r="AD81" s="661"/>
      <c r="AE81" s="661"/>
      <c r="AF81" s="661"/>
      <c r="AG81" s="615"/>
      <c r="AH81" s="661"/>
      <c r="AI81" s="662"/>
      <c r="AJ81" s="613"/>
      <c r="AK81" s="661"/>
      <c r="AL81" s="661"/>
      <c r="AM81" s="662"/>
      <c r="AN81" s="662"/>
      <c r="AO81" s="662"/>
      <c r="AP81" s="661"/>
      <c r="AQ81" s="661"/>
      <c r="AR81" s="661"/>
      <c r="AS81" s="661"/>
      <c r="AT81" s="663"/>
      <c r="AU81" s="664" t="str">
        <f t="shared" si="9"/>
        <v xml:space="preserve"> </v>
      </c>
      <c r="AV81" s="660">
        <f t="shared" si="10"/>
        <v>0</v>
      </c>
      <c r="AW81" s="662"/>
    </row>
    <row r="82" spans="1:49" ht="13">
      <c r="A82" s="657" t="s">
        <v>1319</v>
      </c>
      <c r="B82" s="666">
        <v>2</v>
      </c>
      <c r="C82" s="658">
        <f t="shared" si="12"/>
        <v>2</v>
      </c>
      <c r="D82" s="659">
        <v>1.9490740740740743E-2</v>
      </c>
      <c r="E82" s="660">
        <v>1</v>
      </c>
      <c r="F82" s="659" t="str">
        <f t="shared" si="8"/>
        <v xml:space="preserve"> </v>
      </c>
      <c r="G82" s="661"/>
      <c r="H82" s="661"/>
      <c r="I82" s="661"/>
      <c r="J82" s="661"/>
      <c r="K82" s="661"/>
      <c r="L82" s="661"/>
      <c r="M82" s="661"/>
      <c r="N82" s="661"/>
      <c r="O82" s="661"/>
      <c r="P82" s="661"/>
      <c r="Q82" s="661"/>
      <c r="R82" s="661"/>
      <c r="S82" s="661"/>
      <c r="T82" s="661"/>
      <c r="U82" s="661"/>
      <c r="V82" s="661"/>
      <c r="W82" s="661"/>
      <c r="X82" s="668"/>
      <c r="Y82" s="629"/>
      <c r="Z82" s="668"/>
      <c r="AA82" s="668"/>
      <c r="AB82" s="629"/>
      <c r="AC82" s="629"/>
      <c r="AD82" s="629"/>
      <c r="AE82" s="629"/>
      <c r="AF82" s="629"/>
      <c r="AG82" s="615"/>
      <c r="AH82" s="661"/>
      <c r="AI82" s="613"/>
      <c r="AJ82" s="661"/>
      <c r="AK82" s="629"/>
      <c r="AL82" s="629"/>
      <c r="AM82" s="662"/>
      <c r="AN82" s="662"/>
      <c r="AO82" s="662"/>
      <c r="AP82" s="661"/>
      <c r="AQ82" s="661"/>
      <c r="AR82" s="661"/>
      <c r="AS82" s="661"/>
      <c r="AT82" s="669"/>
      <c r="AU82" s="664" t="str">
        <f t="shared" si="9"/>
        <v xml:space="preserve"> </v>
      </c>
      <c r="AV82" s="660">
        <f t="shared" si="10"/>
        <v>0</v>
      </c>
      <c r="AW82" s="662"/>
    </row>
    <row r="83" spans="1:49" ht="13">
      <c r="A83" s="657" t="s">
        <v>1278</v>
      </c>
      <c r="B83" s="658">
        <v>2</v>
      </c>
      <c r="C83" s="658">
        <f t="shared" si="12"/>
        <v>2</v>
      </c>
      <c r="D83" s="659">
        <v>1.9788773148148149E-2</v>
      </c>
      <c r="E83" s="660">
        <v>4</v>
      </c>
      <c r="F83" s="659">
        <f t="shared" si="8"/>
        <v>2.0787037037037034E-2</v>
      </c>
      <c r="G83" s="661"/>
      <c r="H83" s="661"/>
      <c r="I83" s="661">
        <v>1.8668981481481481E-2</v>
      </c>
      <c r="J83" s="661"/>
      <c r="K83" s="661"/>
      <c r="L83" s="661"/>
      <c r="M83" s="661"/>
      <c r="N83" s="661"/>
      <c r="O83" s="661"/>
      <c r="P83" s="661"/>
      <c r="Q83" s="661"/>
      <c r="R83" s="661"/>
      <c r="S83" s="661"/>
      <c r="T83" s="661"/>
      <c r="U83" s="661"/>
      <c r="V83" s="661"/>
      <c r="W83" s="661"/>
      <c r="X83" s="668"/>
      <c r="Y83" s="629"/>
      <c r="Z83" s="668"/>
      <c r="AA83" s="668"/>
      <c r="AB83" s="629"/>
      <c r="AC83" s="629"/>
      <c r="AD83" s="629"/>
      <c r="AE83" s="629"/>
      <c r="AF83" s="629"/>
      <c r="AG83" s="615"/>
      <c r="AH83" s="661"/>
      <c r="AI83" s="661">
        <v>2.0578703703703703E-2</v>
      </c>
      <c r="AJ83" s="661"/>
      <c r="AK83" s="629"/>
      <c r="AL83" s="629"/>
      <c r="AM83" s="662"/>
      <c r="AN83" s="662"/>
      <c r="AO83" s="661">
        <v>2.3819444444444445E-2</v>
      </c>
      <c r="AP83" s="661">
        <v>2.0081018518518519E-2</v>
      </c>
      <c r="AQ83" s="661"/>
      <c r="AR83" s="661"/>
      <c r="AS83" s="661"/>
      <c r="AT83" s="663"/>
      <c r="AU83" s="664">
        <f t="shared" si="9"/>
        <v>1.8668981481481481E-2</v>
      </c>
      <c r="AV83" s="660">
        <f t="shared" si="10"/>
        <v>4</v>
      </c>
      <c r="AW83" s="662"/>
    </row>
    <row r="84" spans="1:49" ht="13">
      <c r="A84" s="657" t="s">
        <v>1046</v>
      </c>
      <c r="B84" s="658">
        <v>5</v>
      </c>
      <c r="C84" s="658">
        <f t="shared" si="12"/>
        <v>4</v>
      </c>
      <c r="D84" s="659">
        <f>AU84</f>
        <v>1.8622685185185183E-2</v>
      </c>
      <c r="E84" s="660">
        <v>0</v>
      </c>
      <c r="F84" s="659">
        <f t="shared" si="8"/>
        <v>1.8622685185185183E-2</v>
      </c>
      <c r="G84" s="661"/>
      <c r="H84" s="661"/>
      <c r="I84" s="661"/>
      <c r="J84" s="661"/>
      <c r="K84" s="661"/>
      <c r="L84" s="661">
        <v>1.8622685185185183E-2</v>
      </c>
      <c r="M84" s="661"/>
      <c r="N84" s="661"/>
      <c r="O84" s="661"/>
      <c r="P84" s="661"/>
      <c r="Q84" s="661"/>
      <c r="R84" s="661"/>
      <c r="S84" s="661"/>
      <c r="T84" s="629"/>
      <c r="U84" s="629"/>
      <c r="V84" s="629"/>
      <c r="W84" s="629"/>
      <c r="X84" s="662"/>
      <c r="Y84" s="661"/>
      <c r="Z84" s="662"/>
      <c r="AA84" s="662"/>
      <c r="AB84" s="661"/>
      <c r="AC84" s="661"/>
      <c r="AD84" s="661"/>
      <c r="AE84" s="661"/>
      <c r="AF84" s="661"/>
      <c r="AG84" s="615"/>
      <c r="AH84" s="661"/>
      <c r="AI84" s="662"/>
      <c r="AJ84" s="613"/>
      <c r="AK84" s="661"/>
      <c r="AL84" s="661"/>
      <c r="AM84" s="662"/>
      <c r="AN84" s="662"/>
      <c r="AO84" s="662"/>
      <c r="AP84" s="661"/>
      <c r="AQ84" s="661"/>
      <c r="AR84" s="661"/>
      <c r="AS84" s="661"/>
      <c r="AT84" s="663"/>
      <c r="AU84" s="664">
        <f t="shared" si="9"/>
        <v>1.8622685185185183E-2</v>
      </c>
      <c r="AV84" s="660">
        <f t="shared" si="10"/>
        <v>1</v>
      </c>
      <c r="AW84" s="662"/>
    </row>
    <row r="85" spans="1:49" ht="13">
      <c r="A85" s="657" t="s">
        <v>1047</v>
      </c>
      <c r="B85" s="658">
        <v>4</v>
      </c>
      <c r="C85" s="658">
        <f t="shared" si="12"/>
        <v>6</v>
      </c>
      <c r="D85" s="659">
        <v>1.7187499999999998E-2</v>
      </c>
      <c r="E85" s="660">
        <v>1</v>
      </c>
      <c r="F85" s="659" t="str">
        <f t="shared" si="8"/>
        <v xml:space="preserve"> </v>
      </c>
      <c r="G85" s="661"/>
      <c r="H85" s="661"/>
      <c r="I85" s="661"/>
      <c r="J85" s="661"/>
      <c r="K85" s="661"/>
      <c r="L85" s="661"/>
      <c r="M85" s="661"/>
      <c r="N85" s="661"/>
      <c r="O85" s="661"/>
      <c r="P85" s="661"/>
      <c r="Q85" s="661"/>
      <c r="R85" s="661"/>
      <c r="S85" s="661"/>
      <c r="T85" s="629"/>
      <c r="U85" s="629"/>
      <c r="V85" s="629"/>
      <c r="W85" s="629"/>
      <c r="X85" s="662"/>
      <c r="Y85" s="661"/>
      <c r="Z85" s="662"/>
      <c r="AA85" s="662"/>
      <c r="AB85" s="661"/>
      <c r="AC85" s="661"/>
      <c r="AD85" s="661"/>
      <c r="AE85" s="661"/>
      <c r="AF85" s="661"/>
      <c r="AG85" s="615"/>
      <c r="AH85" s="661"/>
      <c r="AI85" s="662"/>
      <c r="AJ85" s="613"/>
      <c r="AK85" s="661"/>
      <c r="AL85" s="661"/>
      <c r="AM85" s="662"/>
      <c r="AN85" s="662"/>
      <c r="AO85" s="662"/>
      <c r="AP85" s="661"/>
      <c r="AQ85" s="661"/>
      <c r="AR85" s="661"/>
      <c r="AS85" s="661"/>
      <c r="AT85" s="663"/>
      <c r="AU85" s="664" t="str">
        <f t="shared" si="9"/>
        <v xml:space="preserve"> </v>
      </c>
      <c r="AV85" s="660">
        <f t="shared" si="10"/>
        <v>0</v>
      </c>
      <c r="AW85" s="662"/>
    </row>
    <row r="86" spans="1:49" ht="13">
      <c r="A86" s="657" t="s">
        <v>1280</v>
      </c>
      <c r="B86" s="670"/>
      <c r="C86" s="666">
        <v>12</v>
      </c>
      <c r="D86" s="679"/>
      <c r="E86" s="671"/>
      <c r="F86" s="659">
        <f t="shared" si="8"/>
        <v>1.2442129629629629E-2</v>
      </c>
      <c r="G86" s="672"/>
      <c r="H86" s="672"/>
      <c r="I86" s="661"/>
      <c r="J86" s="661"/>
      <c r="K86" s="661"/>
      <c r="L86" s="661"/>
      <c r="M86" s="661"/>
      <c r="N86" s="672"/>
      <c r="O86" s="672"/>
      <c r="P86" s="661"/>
      <c r="Q86" s="672"/>
      <c r="R86" s="672"/>
      <c r="S86" s="661"/>
      <c r="T86" s="672"/>
      <c r="U86" s="661"/>
      <c r="V86" s="672"/>
      <c r="W86" s="661"/>
      <c r="X86" s="661">
        <v>1.2499999999999999E-2</v>
      </c>
      <c r="Y86" s="672"/>
      <c r="Z86" s="661">
        <v>1.238425925925926E-2</v>
      </c>
      <c r="AA86" s="672"/>
      <c r="AB86" s="672"/>
      <c r="AC86" s="672"/>
      <c r="AD86" s="661">
        <v>1.238425925925926E-2</v>
      </c>
      <c r="AE86" s="661"/>
      <c r="AF86" s="661">
        <v>1.2499999999999999E-2</v>
      </c>
      <c r="AG86" s="615"/>
      <c r="AH86" s="672"/>
      <c r="AI86" s="672"/>
      <c r="AJ86" s="672"/>
      <c r="AK86" s="672"/>
      <c r="AL86" s="672"/>
      <c r="AM86" s="672"/>
      <c r="AN86" s="672"/>
      <c r="AO86" s="672"/>
      <c r="AP86" s="661"/>
      <c r="AQ86" s="661"/>
      <c r="AR86" s="661"/>
      <c r="AS86" s="661"/>
      <c r="AT86" s="673"/>
      <c r="AU86" s="613">
        <f t="shared" si="9"/>
        <v>1.238425925925926E-2</v>
      </c>
      <c r="AV86" s="660">
        <f t="shared" si="10"/>
        <v>4</v>
      </c>
      <c r="AW86" s="662"/>
    </row>
    <row r="87" spans="1:49" ht="13">
      <c r="A87" s="550" t="s">
        <v>1320</v>
      </c>
      <c r="B87" s="666">
        <v>-2</v>
      </c>
      <c r="C87" s="658">
        <v>0</v>
      </c>
      <c r="D87" s="659">
        <v>2.2430555555555554E-2</v>
      </c>
      <c r="E87" s="660">
        <v>1</v>
      </c>
      <c r="F87" s="659" t="str">
        <f t="shared" si="8"/>
        <v xml:space="preserve"> </v>
      </c>
      <c r="G87" s="661"/>
      <c r="H87" s="661"/>
      <c r="I87" s="661"/>
      <c r="J87" s="661"/>
      <c r="K87" s="661"/>
      <c r="L87" s="661"/>
      <c r="M87" s="661"/>
      <c r="N87" s="661"/>
      <c r="O87" s="661"/>
      <c r="P87" s="661"/>
      <c r="Q87" s="661"/>
      <c r="R87" s="661"/>
      <c r="S87" s="661"/>
      <c r="T87" s="629"/>
      <c r="U87" s="629"/>
      <c r="V87" s="629"/>
      <c r="W87" s="629"/>
      <c r="X87" s="629"/>
      <c r="Y87" s="629"/>
      <c r="Z87" s="629"/>
      <c r="AA87" s="629"/>
      <c r="AB87" s="629"/>
      <c r="AC87" s="629"/>
      <c r="AD87" s="629"/>
      <c r="AE87" s="629"/>
      <c r="AF87" s="629"/>
      <c r="AG87" s="615"/>
      <c r="AH87" s="629"/>
      <c r="AI87" s="629"/>
      <c r="AJ87" s="667"/>
      <c r="AK87" s="629"/>
      <c r="AL87" s="629"/>
      <c r="AM87" s="662"/>
      <c r="AN87" s="662"/>
      <c r="AO87" s="662"/>
      <c r="AP87" s="661"/>
      <c r="AQ87" s="661"/>
      <c r="AR87" s="661"/>
      <c r="AS87" s="661"/>
      <c r="AT87" s="663"/>
      <c r="AU87" s="664" t="str">
        <f t="shared" si="9"/>
        <v xml:space="preserve"> </v>
      </c>
      <c r="AV87" s="660">
        <f t="shared" si="10"/>
        <v>0</v>
      </c>
      <c r="AW87" s="662"/>
    </row>
    <row r="88" spans="1:49" ht="13">
      <c r="A88" s="550" t="s">
        <v>1321</v>
      </c>
      <c r="B88" s="666">
        <v>6</v>
      </c>
      <c r="C88" s="658" t="s">
        <v>514</v>
      </c>
      <c r="D88" s="659"/>
      <c r="E88" s="660">
        <v>6</v>
      </c>
      <c r="F88" s="659" t="str">
        <f t="shared" si="8"/>
        <v xml:space="preserve"> </v>
      </c>
      <c r="G88" s="661"/>
      <c r="H88" s="661"/>
      <c r="I88" s="661"/>
      <c r="J88" s="661"/>
      <c r="K88" s="661"/>
      <c r="L88" s="661"/>
      <c r="M88" s="661"/>
      <c r="N88" s="661"/>
      <c r="O88" s="661"/>
      <c r="P88" s="661"/>
      <c r="Q88" s="661"/>
      <c r="R88" s="661"/>
      <c r="S88" s="661"/>
      <c r="T88" s="629"/>
      <c r="U88" s="629"/>
      <c r="V88" s="629"/>
      <c r="W88" s="629"/>
      <c r="X88" s="629"/>
      <c r="Y88" s="629"/>
      <c r="Z88" s="629"/>
      <c r="AA88" s="661"/>
      <c r="AB88" s="661"/>
      <c r="AC88" s="661"/>
      <c r="AD88" s="661"/>
      <c r="AE88" s="661"/>
      <c r="AF88" s="661"/>
      <c r="AG88" s="615"/>
      <c r="AH88" s="661"/>
      <c r="AI88" s="661"/>
      <c r="AJ88" s="613"/>
      <c r="AK88" s="629"/>
      <c r="AL88" s="629"/>
      <c r="AM88" s="662"/>
      <c r="AN88" s="662"/>
      <c r="AO88" s="662"/>
      <c r="AP88" s="661"/>
      <c r="AQ88" s="661"/>
      <c r="AR88" s="661"/>
      <c r="AS88" s="661"/>
      <c r="AT88" s="663"/>
      <c r="AU88" s="664" t="str">
        <f t="shared" si="9"/>
        <v xml:space="preserve"> </v>
      </c>
      <c r="AV88" s="660">
        <f t="shared" si="10"/>
        <v>0</v>
      </c>
      <c r="AW88" s="662"/>
    </row>
    <row r="89" spans="1:49" ht="13">
      <c r="A89" s="657" t="s">
        <v>1283</v>
      </c>
      <c r="B89" s="666">
        <v>5</v>
      </c>
      <c r="C89" s="658">
        <f t="shared" ref="C89:C105" si="13">IFERROR(MINUTE(C$5)-MINUTE(D89)," ")</f>
        <v>5</v>
      </c>
      <c r="D89" s="659">
        <v>1.7361111111111112E-2</v>
      </c>
      <c r="E89" s="660">
        <v>1</v>
      </c>
      <c r="F89" s="659" t="str">
        <f t="shared" si="8"/>
        <v xml:space="preserve"> </v>
      </c>
      <c r="G89" s="661"/>
      <c r="H89" s="661"/>
      <c r="I89" s="661"/>
      <c r="J89" s="661"/>
      <c r="K89" s="661"/>
      <c r="L89" s="661"/>
      <c r="M89" s="661"/>
      <c r="N89" s="661"/>
      <c r="O89" s="661"/>
      <c r="P89" s="661"/>
      <c r="Q89" s="661"/>
      <c r="R89" s="661"/>
      <c r="S89" s="661"/>
      <c r="T89" s="661"/>
      <c r="U89" s="661"/>
      <c r="V89" s="661"/>
      <c r="W89" s="661"/>
      <c r="X89" s="668"/>
      <c r="Y89" s="629"/>
      <c r="Z89" s="668"/>
      <c r="AA89" s="681"/>
      <c r="AB89" s="661"/>
      <c r="AC89" s="661"/>
      <c r="AD89" s="661"/>
      <c r="AE89" s="661"/>
      <c r="AF89" s="661"/>
      <c r="AG89" s="615"/>
      <c r="AH89" s="661"/>
      <c r="AI89" s="681"/>
      <c r="AJ89" s="613"/>
      <c r="AK89" s="629"/>
      <c r="AL89" s="629"/>
      <c r="AM89" s="662"/>
      <c r="AN89" s="662"/>
      <c r="AO89" s="662"/>
      <c r="AP89" s="661"/>
      <c r="AQ89" s="661"/>
      <c r="AR89" s="661"/>
      <c r="AS89" s="661"/>
      <c r="AT89" s="663"/>
      <c r="AU89" s="664" t="str">
        <f t="shared" si="9"/>
        <v xml:space="preserve"> </v>
      </c>
      <c r="AV89" s="660">
        <f t="shared" si="10"/>
        <v>0</v>
      </c>
      <c r="AW89" s="662"/>
    </row>
    <row r="90" spans="1:49" ht="12.75" customHeight="1">
      <c r="A90" s="657" t="s">
        <v>795</v>
      </c>
      <c r="B90" s="658">
        <v>2</v>
      </c>
      <c r="C90" s="658">
        <f t="shared" si="13"/>
        <v>2</v>
      </c>
      <c r="D90" s="659">
        <v>1.9560185185185184E-2</v>
      </c>
      <c r="E90" s="660">
        <v>1</v>
      </c>
      <c r="F90" s="659" t="str">
        <f t="shared" si="8"/>
        <v xml:space="preserve"> </v>
      </c>
      <c r="G90" s="661"/>
      <c r="H90" s="661"/>
      <c r="I90" s="661"/>
      <c r="J90" s="661"/>
      <c r="K90" s="661"/>
      <c r="L90" s="661"/>
      <c r="M90" s="661"/>
      <c r="N90" s="661"/>
      <c r="O90" s="661"/>
      <c r="P90" s="661"/>
      <c r="Q90" s="661"/>
      <c r="R90" s="661"/>
      <c r="S90" s="661"/>
      <c r="T90" s="661"/>
      <c r="U90" s="661"/>
      <c r="V90" s="661"/>
      <c r="W90" s="661"/>
      <c r="X90" s="662"/>
      <c r="Y90" s="661"/>
      <c r="Z90" s="662"/>
      <c r="AA90" s="662"/>
      <c r="AB90" s="661"/>
      <c r="AC90" s="661"/>
      <c r="AD90" s="661"/>
      <c r="AE90" s="661"/>
      <c r="AF90" s="661"/>
      <c r="AG90" s="615"/>
      <c r="AH90" s="661"/>
      <c r="AI90" s="662"/>
      <c r="AJ90" s="613"/>
      <c r="AK90" s="661"/>
      <c r="AL90" s="661"/>
      <c r="AM90" s="662"/>
      <c r="AN90" s="662"/>
      <c r="AO90" s="662"/>
      <c r="AP90" s="661"/>
      <c r="AQ90" s="661"/>
      <c r="AR90" s="661"/>
      <c r="AS90" s="661"/>
      <c r="AT90" s="663"/>
      <c r="AU90" s="664" t="str">
        <f t="shared" si="9"/>
        <v xml:space="preserve"> </v>
      </c>
      <c r="AV90" s="660">
        <f t="shared" si="10"/>
        <v>0</v>
      </c>
      <c r="AW90" s="662"/>
    </row>
    <row r="91" spans="1:49" ht="13">
      <c r="A91" s="657" t="s">
        <v>916</v>
      </c>
      <c r="B91" s="658">
        <v>0</v>
      </c>
      <c r="C91" s="658">
        <f t="shared" si="13"/>
        <v>0</v>
      </c>
      <c r="D91" s="659">
        <v>2.13695987654321E-2</v>
      </c>
      <c r="E91" s="660">
        <v>3</v>
      </c>
      <c r="F91" s="659">
        <f t="shared" si="8"/>
        <v>2.4004629629629629E-2</v>
      </c>
      <c r="G91" s="661"/>
      <c r="H91" s="661"/>
      <c r="I91" s="661"/>
      <c r="J91" s="661"/>
      <c r="K91" s="661"/>
      <c r="L91" s="661"/>
      <c r="M91" s="661"/>
      <c r="N91" s="661"/>
      <c r="O91" s="661"/>
      <c r="P91" s="661"/>
      <c r="Q91" s="661"/>
      <c r="R91" s="661">
        <v>2.4004629629629629E-2</v>
      </c>
      <c r="S91" s="661"/>
      <c r="T91" s="661"/>
      <c r="U91" s="661"/>
      <c r="V91" s="661"/>
      <c r="W91" s="661"/>
      <c r="X91" s="662"/>
      <c r="Y91" s="661"/>
      <c r="Z91" s="662"/>
      <c r="AA91" s="662"/>
      <c r="AB91" s="661"/>
      <c r="AC91" s="661"/>
      <c r="AD91" s="661"/>
      <c r="AE91" s="661"/>
      <c r="AF91" s="661"/>
      <c r="AG91" s="615"/>
      <c r="AH91" s="661"/>
      <c r="AI91" s="662"/>
      <c r="AJ91" s="613"/>
      <c r="AK91" s="661"/>
      <c r="AL91" s="661"/>
      <c r="AM91" s="662"/>
      <c r="AN91" s="662"/>
      <c r="AO91" s="662"/>
      <c r="AP91" s="661"/>
      <c r="AQ91" s="661"/>
      <c r="AR91" s="661"/>
      <c r="AS91" s="661"/>
      <c r="AT91" s="663"/>
      <c r="AU91" s="664">
        <f t="shared" si="9"/>
        <v>2.4004629629629629E-2</v>
      </c>
      <c r="AV91" s="660">
        <f t="shared" si="10"/>
        <v>1</v>
      </c>
      <c r="AW91" s="662"/>
    </row>
    <row r="92" spans="1:49" ht="13">
      <c r="A92" s="657" t="s">
        <v>940</v>
      </c>
      <c r="B92" s="658">
        <v>10</v>
      </c>
      <c r="C92" s="658">
        <f t="shared" si="13"/>
        <v>10</v>
      </c>
      <c r="D92" s="659">
        <v>1.3969907407407407E-2</v>
      </c>
      <c r="E92" s="660">
        <v>4</v>
      </c>
      <c r="F92" s="659" t="str">
        <f t="shared" si="8"/>
        <v xml:space="preserve"> </v>
      </c>
      <c r="G92" s="661"/>
      <c r="H92" s="661"/>
      <c r="I92" s="661"/>
      <c r="J92" s="661"/>
      <c r="K92" s="661"/>
      <c r="L92" s="661"/>
      <c r="M92" s="661"/>
      <c r="N92" s="661"/>
      <c r="O92" s="661"/>
      <c r="P92" s="661"/>
      <c r="Q92" s="661"/>
      <c r="R92" s="661"/>
      <c r="S92" s="661"/>
      <c r="T92" s="629"/>
      <c r="U92" s="629"/>
      <c r="V92" s="629"/>
      <c r="W92" s="629"/>
      <c r="X92" s="662"/>
      <c r="Y92" s="661"/>
      <c r="Z92" s="662"/>
      <c r="AA92" s="662"/>
      <c r="AB92" s="661"/>
      <c r="AC92" s="661"/>
      <c r="AD92" s="661"/>
      <c r="AE92" s="661"/>
      <c r="AF92" s="661"/>
      <c r="AG92" s="615"/>
      <c r="AH92" s="661"/>
      <c r="AI92" s="662"/>
      <c r="AJ92" s="661"/>
      <c r="AK92" s="661"/>
      <c r="AL92" s="661"/>
      <c r="AM92" s="662"/>
      <c r="AN92" s="662"/>
      <c r="AO92" s="662"/>
      <c r="AP92" s="661"/>
      <c r="AQ92" s="661"/>
      <c r="AR92" s="661"/>
      <c r="AS92" s="661"/>
      <c r="AT92" s="663"/>
      <c r="AU92" s="664" t="str">
        <f t="shared" si="9"/>
        <v xml:space="preserve"> </v>
      </c>
      <c r="AV92" s="660">
        <f t="shared" si="10"/>
        <v>0</v>
      </c>
      <c r="AW92" s="662"/>
    </row>
    <row r="93" spans="1:49" ht="13">
      <c r="A93" s="657" t="s">
        <v>1095</v>
      </c>
      <c r="B93" s="658">
        <v>4</v>
      </c>
      <c r="C93" s="658">
        <f t="shared" si="13"/>
        <v>7</v>
      </c>
      <c r="D93" s="659">
        <v>1.6487268518518519E-2</v>
      </c>
      <c r="E93" s="660">
        <v>2</v>
      </c>
      <c r="F93" s="659" t="str">
        <f t="shared" si="8"/>
        <v xml:space="preserve"> </v>
      </c>
      <c r="G93" s="661"/>
      <c r="H93" s="661"/>
      <c r="I93" s="661"/>
      <c r="J93" s="661"/>
      <c r="K93" s="661"/>
      <c r="L93" s="661"/>
      <c r="M93" s="661"/>
      <c r="N93" s="661"/>
      <c r="O93" s="661"/>
      <c r="P93" s="661"/>
      <c r="Q93" s="661"/>
      <c r="R93" s="661"/>
      <c r="S93" s="661"/>
      <c r="T93" s="629"/>
      <c r="U93" s="629"/>
      <c r="V93" s="629"/>
      <c r="W93" s="629"/>
      <c r="X93" s="662"/>
      <c r="Y93" s="661"/>
      <c r="Z93" s="662"/>
      <c r="AA93" s="662"/>
      <c r="AB93" s="661"/>
      <c r="AC93" s="661"/>
      <c r="AD93" s="661"/>
      <c r="AE93" s="661"/>
      <c r="AF93" s="661"/>
      <c r="AG93" s="615"/>
      <c r="AH93" s="661"/>
      <c r="AI93" s="662"/>
      <c r="AJ93" s="613"/>
      <c r="AK93" s="661"/>
      <c r="AL93" s="661"/>
      <c r="AM93" s="662"/>
      <c r="AN93" s="662"/>
      <c r="AO93" s="662"/>
      <c r="AP93" s="661"/>
      <c r="AQ93" s="661"/>
      <c r="AR93" s="661"/>
      <c r="AS93" s="661"/>
      <c r="AT93" s="663"/>
      <c r="AU93" s="664" t="str">
        <f t="shared" si="9"/>
        <v xml:space="preserve"> </v>
      </c>
      <c r="AV93" s="660">
        <f t="shared" si="10"/>
        <v>0</v>
      </c>
      <c r="AW93" s="662"/>
    </row>
    <row r="94" spans="1:49" ht="13">
      <c r="A94" s="550" t="s">
        <v>1169</v>
      </c>
      <c r="B94" s="658">
        <v>5</v>
      </c>
      <c r="C94" s="658">
        <f t="shared" si="13"/>
        <v>2</v>
      </c>
      <c r="D94" s="659">
        <v>1.9473379629629632E-2</v>
      </c>
      <c r="E94" s="660">
        <v>2</v>
      </c>
      <c r="F94" s="659" t="str">
        <f t="shared" si="8"/>
        <v xml:space="preserve"> </v>
      </c>
      <c r="G94" s="661"/>
      <c r="H94" s="661"/>
      <c r="I94" s="661"/>
      <c r="J94" s="661"/>
      <c r="K94" s="661"/>
      <c r="L94" s="661"/>
      <c r="M94" s="661"/>
      <c r="N94" s="661"/>
      <c r="O94" s="661"/>
      <c r="P94" s="661"/>
      <c r="Q94" s="661"/>
      <c r="R94" s="661"/>
      <c r="S94" s="661"/>
      <c r="T94" s="661"/>
      <c r="U94" s="661"/>
      <c r="V94" s="661"/>
      <c r="W94" s="661"/>
      <c r="X94" s="662"/>
      <c r="Y94" s="661"/>
      <c r="Z94" s="662"/>
      <c r="AA94" s="662"/>
      <c r="AB94" s="661"/>
      <c r="AC94" s="661"/>
      <c r="AD94" s="661"/>
      <c r="AE94" s="661"/>
      <c r="AF94" s="661"/>
      <c r="AG94" s="615"/>
      <c r="AH94" s="661"/>
      <c r="AI94" s="662"/>
      <c r="AJ94" s="613"/>
      <c r="AK94" s="661"/>
      <c r="AL94" s="661"/>
      <c r="AM94" s="662"/>
      <c r="AN94" s="662"/>
      <c r="AO94" s="662"/>
      <c r="AP94" s="661"/>
      <c r="AQ94" s="661"/>
      <c r="AR94" s="661"/>
      <c r="AS94" s="661"/>
      <c r="AT94" s="663"/>
      <c r="AU94" s="664" t="str">
        <f t="shared" si="9"/>
        <v xml:space="preserve"> </v>
      </c>
      <c r="AV94" s="660">
        <f t="shared" si="10"/>
        <v>0</v>
      </c>
      <c r="AW94" s="662"/>
    </row>
    <row r="95" spans="1:49" ht="13">
      <c r="A95" s="657" t="s">
        <v>1050</v>
      </c>
      <c r="B95" s="658">
        <v>10</v>
      </c>
      <c r="C95" s="658">
        <f t="shared" si="13"/>
        <v>10</v>
      </c>
      <c r="D95" s="659">
        <v>1.4243184156378604E-2</v>
      </c>
      <c r="E95" s="660">
        <v>18</v>
      </c>
      <c r="F95" s="659">
        <f t="shared" si="8"/>
        <v>1.3824508101851853E-2</v>
      </c>
      <c r="G95" s="661"/>
      <c r="H95" s="661">
        <v>1.375E-2</v>
      </c>
      <c r="I95" s="661"/>
      <c r="J95" s="661"/>
      <c r="K95" s="661"/>
      <c r="L95" s="661">
        <v>1.3263888888888889E-2</v>
      </c>
      <c r="M95" s="661">
        <v>1.3530092592592594E-2</v>
      </c>
      <c r="N95" s="661"/>
      <c r="O95" s="661">
        <v>1.3460648148148147E-2</v>
      </c>
      <c r="P95" s="661"/>
      <c r="Q95" s="661"/>
      <c r="R95" s="661"/>
      <c r="S95" s="661"/>
      <c r="T95" s="661"/>
      <c r="U95" s="661"/>
      <c r="V95" s="661">
        <v>1.4374999999999999E-2</v>
      </c>
      <c r="W95" s="661">
        <v>1.40625E-2</v>
      </c>
      <c r="X95" s="661">
        <v>1.3935185185185184E-2</v>
      </c>
      <c r="Y95" s="661">
        <v>1.3969907407407408E-2</v>
      </c>
      <c r="Z95" s="661">
        <v>1.3773148148148147E-2</v>
      </c>
      <c r="AA95" s="661"/>
      <c r="AB95" s="661"/>
      <c r="AC95" s="661">
        <v>1.3657407407407408E-2</v>
      </c>
      <c r="AD95" s="661">
        <v>1.3773148148148147E-2</v>
      </c>
      <c r="AE95" s="661"/>
      <c r="AF95" s="661">
        <v>1.3958333333333335E-2</v>
      </c>
      <c r="AG95" s="615"/>
      <c r="AH95" s="661">
        <v>1.4571759259259258E-2</v>
      </c>
      <c r="AI95" s="661">
        <v>1.4004629629629631E-2</v>
      </c>
      <c r="AJ95" s="613"/>
      <c r="AK95" s="661"/>
      <c r="AL95" s="661"/>
      <c r="AM95" s="662"/>
      <c r="AN95" s="662"/>
      <c r="AO95" s="662"/>
      <c r="AP95" s="661">
        <v>1.3564814814814816E-2</v>
      </c>
      <c r="AQ95" s="661">
        <v>1.3541666666666667E-2</v>
      </c>
      <c r="AR95" s="661"/>
      <c r="AS95" s="661"/>
      <c r="AT95" s="663"/>
      <c r="AU95" s="664">
        <f t="shared" si="9"/>
        <v>1.3263888888888889E-2</v>
      </c>
      <c r="AV95" s="660">
        <f t="shared" si="10"/>
        <v>16</v>
      </c>
      <c r="AW95" s="662"/>
    </row>
    <row r="96" spans="1:49" ht="13">
      <c r="A96" s="657" t="s">
        <v>1322</v>
      </c>
      <c r="B96" s="666">
        <v>11</v>
      </c>
      <c r="C96" s="658">
        <f t="shared" si="13"/>
        <v>11</v>
      </c>
      <c r="D96" s="659">
        <v>1.3634259259259257E-2</v>
      </c>
      <c r="E96" s="660">
        <v>1</v>
      </c>
      <c r="F96" s="659" t="str">
        <f t="shared" si="8"/>
        <v xml:space="preserve"> </v>
      </c>
      <c r="G96" s="661"/>
      <c r="H96" s="661"/>
      <c r="I96" s="661"/>
      <c r="J96" s="661"/>
      <c r="K96" s="661"/>
      <c r="L96" s="661"/>
      <c r="M96" s="661"/>
      <c r="N96" s="661"/>
      <c r="O96" s="661"/>
      <c r="P96" s="661"/>
      <c r="Q96" s="661"/>
      <c r="R96" s="661"/>
      <c r="S96" s="661"/>
      <c r="T96" s="661"/>
      <c r="U96" s="661"/>
      <c r="V96" s="661"/>
      <c r="W96" s="661"/>
      <c r="X96" s="668"/>
      <c r="Y96" s="629"/>
      <c r="Z96" s="668"/>
      <c r="AA96" s="668"/>
      <c r="AB96" s="629"/>
      <c r="AC96" s="629"/>
      <c r="AD96" s="629"/>
      <c r="AE96" s="629"/>
      <c r="AF96" s="629"/>
      <c r="AG96" s="615"/>
      <c r="AH96" s="661"/>
      <c r="AI96" s="613"/>
      <c r="AJ96" s="661"/>
      <c r="AK96" s="661"/>
      <c r="AL96" s="661"/>
      <c r="AM96" s="662"/>
      <c r="AN96" s="662"/>
      <c r="AO96" s="662"/>
      <c r="AP96" s="661"/>
      <c r="AQ96" s="661"/>
      <c r="AR96" s="661"/>
      <c r="AS96" s="661"/>
      <c r="AT96" s="663"/>
      <c r="AU96" s="664" t="str">
        <f t="shared" si="9"/>
        <v xml:space="preserve"> </v>
      </c>
      <c r="AV96" s="660">
        <f t="shared" si="10"/>
        <v>0</v>
      </c>
      <c r="AW96" s="662"/>
    </row>
    <row r="97" spans="1:49" ht="13">
      <c r="A97" s="550" t="s">
        <v>1323</v>
      </c>
      <c r="B97" s="658">
        <v>9</v>
      </c>
      <c r="C97" s="658">
        <f t="shared" si="13"/>
        <v>9</v>
      </c>
      <c r="D97" s="659">
        <v>1.4849537037037036E-2</v>
      </c>
      <c r="E97" s="660">
        <v>2</v>
      </c>
      <c r="F97" s="659" t="str">
        <f t="shared" si="8"/>
        <v xml:space="preserve"> </v>
      </c>
      <c r="G97" s="661"/>
      <c r="H97" s="661"/>
      <c r="I97" s="661"/>
      <c r="J97" s="661"/>
      <c r="K97" s="661"/>
      <c r="L97" s="661"/>
      <c r="M97" s="661"/>
      <c r="N97" s="661"/>
      <c r="O97" s="661"/>
      <c r="P97" s="661"/>
      <c r="Q97" s="661"/>
      <c r="R97" s="661"/>
      <c r="S97" s="661"/>
      <c r="T97" s="661"/>
      <c r="U97" s="661"/>
      <c r="V97" s="661"/>
      <c r="W97" s="661"/>
      <c r="X97" s="661"/>
      <c r="Y97" s="661"/>
      <c r="Z97" s="662"/>
      <c r="AA97" s="662"/>
      <c r="AB97" s="661"/>
      <c r="AC97" s="661"/>
      <c r="AD97" s="661"/>
      <c r="AE97" s="661"/>
      <c r="AF97" s="661"/>
      <c r="AG97" s="615"/>
      <c r="AH97" s="661"/>
      <c r="AI97" s="661"/>
      <c r="AJ97" s="613"/>
      <c r="AK97" s="661"/>
      <c r="AL97" s="661"/>
      <c r="AM97" s="662"/>
      <c r="AN97" s="662"/>
      <c r="AO97" s="662"/>
      <c r="AP97" s="661"/>
      <c r="AQ97" s="661"/>
      <c r="AR97" s="661"/>
      <c r="AS97" s="661"/>
      <c r="AT97" s="663"/>
      <c r="AU97" s="664" t="str">
        <f t="shared" si="9"/>
        <v xml:space="preserve"> </v>
      </c>
      <c r="AV97" s="660">
        <f t="shared" si="10"/>
        <v>0</v>
      </c>
      <c r="AW97" s="662"/>
    </row>
    <row r="98" spans="1:49" ht="13">
      <c r="A98" s="550" t="s">
        <v>612</v>
      </c>
      <c r="B98" s="658">
        <v>8</v>
      </c>
      <c r="C98" s="658">
        <f t="shared" si="13"/>
        <v>8</v>
      </c>
      <c r="D98" s="659">
        <v>1.5480324074074075E-2</v>
      </c>
      <c r="E98" s="660">
        <v>4</v>
      </c>
      <c r="F98" s="659">
        <f t="shared" si="8"/>
        <v>1.3769290123456788E-2</v>
      </c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>
        <v>1.3634259259259257E-2</v>
      </c>
      <c r="X98" s="662"/>
      <c r="Y98" s="661"/>
      <c r="Z98" s="662"/>
      <c r="AA98" s="662"/>
      <c r="AB98" s="661">
        <v>1.4027777777777778E-2</v>
      </c>
      <c r="AC98" s="661"/>
      <c r="AD98" s="661">
        <v>1.3645833333333331E-2</v>
      </c>
      <c r="AE98" s="661"/>
      <c r="AF98" s="661"/>
      <c r="AG98" s="615"/>
      <c r="AH98" s="661"/>
      <c r="AI98" s="662"/>
      <c r="AJ98" s="613"/>
      <c r="AK98" s="661"/>
      <c r="AL98" s="661"/>
      <c r="AM98" s="662"/>
      <c r="AN98" s="662"/>
      <c r="AO98" s="662"/>
      <c r="AP98" s="661"/>
      <c r="AQ98" s="661"/>
      <c r="AR98" s="661"/>
      <c r="AS98" s="661"/>
      <c r="AT98" s="663"/>
      <c r="AU98" s="664">
        <f t="shared" si="9"/>
        <v>1.3634259259259257E-2</v>
      </c>
      <c r="AV98" s="660">
        <f t="shared" si="10"/>
        <v>3</v>
      </c>
      <c r="AW98" s="662"/>
    </row>
    <row r="99" spans="1:49" ht="13">
      <c r="A99" s="657" t="s">
        <v>1284</v>
      </c>
      <c r="B99" s="666">
        <v>2</v>
      </c>
      <c r="C99" s="658">
        <f t="shared" si="13"/>
        <v>2</v>
      </c>
      <c r="D99" s="659">
        <v>1.9907407407407408E-2</v>
      </c>
      <c r="E99" s="660">
        <v>1</v>
      </c>
      <c r="F99" s="659">
        <f t="shared" si="8"/>
        <v>1.2719907407407407E-2</v>
      </c>
      <c r="G99" s="661"/>
      <c r="H99" s="661"/>
      <c r="I99" s="661"/>
      <c r="J99" s="661"/>
      <c r="K99" s="661"/>
      <c r="L99" s="661"/>
      <c r="M99" s="661"/>
      <c r="N99" s="661"/>
      <c r="O99" s="661"/>
      <c r="P99" s="661"/>
      <c r="Q99" s="661"/>
      <c r="R99" s="661"/>
      <c r="S99" s="661"/>
      <c r="T99" s="661"/>
      <c r="U99" s="661"/>
      <c r="V99" s="661"/>
      <c r="W99" s="661"/>
      <c r="X99" s="668"/>
      <c r="Y99" s="629"/>
      <c r="Z99" s="668"/>
      <c r="AA99" s="668"/>
      <c r="AB99" s="661">
        <v>1.2719907407407407E-2</v>
      </c>
      <c r="AC99" s="629"/>
      <c r="AD99" s="629"/>
      <c r="AE99" s="629"/>
      <c r="AF99" s="629"/>
      <c r="AG99" s="615"/>
      <c r="AH99" s="661"/>
      <c r="AI99" s="681"/>
      <c r="AJ99" s="661"/>
      <c r="AK99" s="629"/>
      <c r="AL99" s="629"/>
      <c r="AM99" s="662"/>
      <c r="AN99" s="662"/>
      <c r="AO99" s="662"/>
      <c r="AP99" s="661"/>
      <c r="AQ99" s="661"/>
      <c r="AR99" s="661"/>
      <c r="AS99" s="661"/>
      <c r="AT99" s="663"/>
      <c r="AU99" s="664">
        <f t="shared" si="9"/>
        <v>1.2719907407407407E-2</v>
      </c>
      <c r="AV99" s="660">
        <f t="shared" si="10"/>
        <v>1</v>
      </c>
      <c r="AW99" s="662"/>
    </row>
    <row r="100" spans="1:49" ht="13">
      <c r="A100" s="550" t="s">
        <v>1285</v>
      </c>
      <c r="B100" s="658">
        <v>10</v>
      </c>
      <c r="C100" s="658">
        <f t="shared" si="13"/>
        <v>10</v>
      </c>
      <c r="D100" s="659">
        <v>1.3985821759259259E-2</v>
      </c>
      <c r="E100" s="660">
        <v>8</v>
      </c>
      <c r="F100" s="659" t="str">
        <f t="shared" si="8"/>
        <v xml:space="preserve"> </v>
      </c>
      <c r="G100" s="661"/>
      <c r="H100" s="661"/>
      <c r="I100" s="661"/>
      <c r="J100" s="661"/>
      <c r="K100" s="661"/>
      <c r="L100" s="661"/>
      <c r="M100" s="661"/>
      <c r="N100" s="661"/>
      <c r="O100" s="661"/>
      <c r="P100" s="661"/>
      <c r="Q100" s="661"/>
      <c r="R100" s="661"/>
      <c r="S100" s="661"/>
      <c r="T100" s="661"/>
      <c r="U100" s="661"/>
      <c r="V100" s="661"/>
      <c r="W100" s="661"/>
      <c r="X100" s="662"/>
      <c r="Y100" s="661"/>
      <c r="Z100" s="662"/>
      <c r="AA100" s="662"/>
      <c r="AB100" s="661"/>
      <c r="AC100" s="661"/>
      <c r="AD100" s="661"/>
      <c r="AE100" s="661"/>
      <c r="AF100" s="661"/>
      <c r="AG100" s="615"/>
      <c r="AH100" s="661"/>
      <c r="AI100" s="661"/>
      <c r="AJ100" s="661"/>
      <c r="AK100" s="661"/>
      <c r="AL100" s="661"/>
      <c r="AM100" s="662"/>
      <c r="AN100" s="662"/>
      <c r="AO100" s="662"/>
      <c r="AP100" s="661"/>
      <c r="AQ100" s="661"/>
      <c r="AR100" s="661"/>
      <c r="AS100" s="661"/>
      <c r="AT100" s="663"/>
      <c r="AU100" s="664" t="str">
        <f t="shared" si="9"/>
        <v xml:space="preserve"> </v>
      </c>
      <c r="AV100" s="660">
        <f t="shared" si="10"/>
        <v>0</v>
      </c>
      <c r="AW100" s="662"/>
    </row>
    <row r="101" spans="1:49" ht="13">
      <c r="A101" s="550" t="s">
        <v>550</v>
      </c>
      <c r="B101" s="658">
        <v>9</v>
      </c>
      <c r="C101" s="658">
        <f t="shared" si="13"/>
        <v>6</v>
      </c>
      <c r="D101" s="659">
        <v>1.7277777777777777E-2</v>
      </c>
      <c r="E101" s="660">
        <v>5</v>
      </c>
      <c r="F101" s="659" t="str">
        <f t="shared" si="8"/>
        <v xml:space="preserve"> </v>
      </c>
      <c r="G101" s="661"/>
      <c r="H101" s="661"/>
      <c r="I101" s="661"/>
      <c r="J101" s="661"/>
      <c r="K101" s="661"/>
      <c r="L101" s="661"/>
      <c r="M101" s="661"/>
      <c r="N101" s="661"/>
      <c r="O101" s="661"/>
      <c r="P101" s="661"/>
      <c r="Q101" s="661"/>
      <c r="R101" s="661"/>
      <c r="S101" s="661"/>
      <c r="T101" s="661"/>
      <c r="U101" s="661"/>
      <c r="V101" s="661"/>
      <c r="W101" s="661"/>
      <c r="X101" s="662"/>
      <c r="Y101" s="661"/>
      <c r="Z101" s="662"/>
      <c r="AA101" s="662"/>
      <c r="AB101" s="661"/>
      <c r="AC101" s="661"/>
      <c r="AD101" s="661"/>
      <c r="AE101" s="661"/>
      <c r="AF101" s="661"/>
      <c r="AG101" s="615"/>
      <c r="AH101" s="661"/>
      <c r="AI101" s="661"/>
      <c r="AJ101" s="613"/>
      <c r="AK101" s="661"/>
      <c r="AL101" s="661"/>
      <c r="AM101" s="662"/>
      <c r="AN101" s="662"/>
      <c r="AO101" s="662"/>
      <c r="AP101" s="661"/>
      <c r="AQ101" s="661"/>
      <c r="AR101" s="661"/>
      <c r="AS101" s="661"/>
      <c r="AT101" s="663"/>
      <c r="AU101" s="664" t="str">
        <f t="shared" si="9"/>
        <v xml:space="preserve"> </v>
      </c>
      <c r="AV101" s="660">
        <f t="shared" si="10"/>
        <v>0</v>
      </c>
      <c r="AW101" s="662"/>
    </row>
    <row r="102" spans="1:49" ht="13">
      <c r="A102" s="550" t="s">
        <v>383</v>
      </c>
      <c r="B102" s="658">
        <v>12</v>
      </c>
      <c r="C102" s="658">
        <f t="shared" si="13"/>
        <v>11</v>
      </c>
      <c r="D102" s="659">
        <v>1.3362962962962964E-2</v>
      </c>
      <c r="E102" s="660">
        <v>25</v>
      </c>
      <c r="F102" s="659">
        <f t="shared" si="8"/>
        <v>1.3203976034858388E-2</v>
      </c>
      <c r="G102" s="661">
        <v>1.4502314814814815E-2</v>
      </c>
      <c r="H102" s="661">
        <v>1.4004629629629631E-2</v>
      </c>
      <c r="I102" s="661">
        <v>1.3194444444444444E-2</v>
      </c>
      <c r="J102" s="661"/>
      <c r="K102" s="661">
        <v>1.2673611111111109E-2</v>
      </c>
      <c r="L102" s="661">
        <v>1.4583333333333332E-2</v>
      </c>
      <c r="M102" s="661">
        <v>1.3391203703703704E-2</v>
      </c>
      <c r="N102" s="661"/>
      <c r="O102" s="661"/>
      <c r="P102" s="661"/>
      <c r="Q102" s="661"/>
      <c r="R102" s="661">
        <v>1.1782407407407406E-2</v>
      </c>
      <c r="S102" s="661"/>
      <c r="T102" s="661"/>
      <c r="U102" s="661"/>
      <c r="V102" s="661"/>
      <c r="W102" s="661"/>
      <c r="X102" s="662"/>
      <c r="Y102" s="661"/>
      <c r="Z102" s="662"/>
      <c r="AA102" s="661">
        <v>1.3194444444444444E-2</v>
      </c>
      <c r="AB102" s="661">
        <v>1.2673611111111109E-2</v>
      </c>
      <c r="AC102" s="661">
        <v>1.2893518518518519E-2</v>
      </c>
      <c r="AD102" s="661">
        <v>1.2743055555555556E-2</v>
      </c>
      <c r="AE102" s="661">
        <v>1.3460648148148147E-2</v>
      </c>
      <c r="AF102" s="661"/>
      <c r="AG102" s="615"/>
      <c r="AH102" s="661">
        <v>1.4386574074074072E-2</v>
      </c>
      <c r="AI102" s="661">
        <v>1.3692129629629629E-2</v>
      </c>
      <c r="AJ102" s="661">
        <v>1.2499999999999999E-2</v>
      </c>
      <c r="AK102" s="661"/>
      <c r="AL102" s="661"/>
      <c r="AM102" s="662"/>
      <c r="AN102" s="662"/>
      <c r="AO102" s="662"/>
      <c r="AP102" s="661">
        <v>1.2407407407407409E-2</v>
      </c>
      <c r="AQ102" s="661">
        <v>1.238425925925926E-2</v>
      </c>
      <c r="AR102" s="661"/>
      <c r="AS102" s="661"/>
      <c r="AT102" s="663"/>
      <c r="AU102" s="664">
        <f t="shared" si="9"/>
        <v>1.1782407407407406E-2</v>
      </c>
      <c r="AV102" s="660">
        <f t="shared" si="10"/>
        <v>17</v>
      </c>
      <c r="AW102" s="662"/>
    </row>
    <row r="103" spans="1:49" ht="13">
      <c r="A103" s="657" t="s">
        <v>800</v>
      </c>
      <c r="B103" s="658">
        <v>10</v>
      </c>
      <c r="C103" s="658">
        <f t="shared" si="13"/>
        <v>9</v>
      </c>
      <c r="D103" s="659">
        <v>1.4586226851851852E-2</v>
      </c>
      <c r="E103" s="660">
        <v>4</v>
      </c>
      <c r="F103" s="659">
        <f t="shared" si="8"/>
        <v>1.3041666666666665E-2</v>
      </c>
      <c r="G103" s="661"/>
      <c r="H103" s="661"/>
      <c r="I103" s="661"/>
      <c r="J103" s="661">
        <v>1.4039351851851851E-2</v>
      </c>
      <c r="K103" s="661"/>
      <c r="L103" s="661"/>
      <c r="M103" s="661"/>
      <c r="N103" s="661">
        <v>1.462962962962963E-2</v>
      </c>
      <c r="O103" s="661"/>
      <c r="P103" s="661"/>
      <c r="Q103" s="661">
        <v>1.5277777777777777E-2</v>
      </c>
      <c r="R103" s="661"/>
      <c r="S103" s="661"/>
      <c r="T103" s="661">
        <v>1.4930555555555556E-2</v>
      </c>
      <c r="U103" s="661">
        <v>1.4756944444444446E-2</v>
      </c>
      <c r="V103" s="661">
        <v>1.4560185185185183E-2</v>
      </c>
      <c r="W103" s="661"/>
      <c r="X103" s="662"/>
      <c r="Y103" s="661"/>
      <c r="Z103" s="662"/>
      <c r="AA103" s="662"/>
      <c r="AB103" s="661"/>
      <c r="AC103" s="661"/>
      <c r="AD103" s="661"/>
      <c r="AE103" s="661"/>
      <c r="AF103" s="661"/>
      <c r="AG103" s="615"/>
      <c r="AH103" s="661"/>
      <c r="AI103" s="662"/>
      <c r="AJ103" s="613"/>
      <c r="AK103" s="661">
        <v>1.4351851851851852E-2</v>
      </c>
      <c r="AL103" s="661">
        <v>1.4016203703703704E-2</v>
      </c>
      <c r="AM103" s="661" t="s">
        <v>256</v>
      </c>
      <c r="AN103" s="661">
        <v>1.3854166666666666E-2</v>
      </c>
      <c r="AO103" s="662"/>
      <c r="AP103" s="661"/>
      <c r="AQ103" s="661"/>
      <c r="AR103" s="661"/>
      <c r="AS103" s="661"/>
      <c r="AT103" s="669"/>
      <c r="AU103" s="664">
        <f t="shared" si="9"/>
        <v>1.3854166666666666E-2</v>
      </c>
      <c r="AV103" s="660">
        <f t="shared" si="10"/>
        <v>10</v>
      </c>
      <c r="AW103" s="662"/>
    </row>
    <row r="104" spans="1:49" ht="13">
      <c r="A104" s="550" t="s">
        <v>934</v>
      </c>
      <c r="B104" s="658">
        <v>12</v>
      </c>
      <c r="C104" s="658">
        <f t="shared" si="13"/>
        <v>13</v>
      </c>
      <c r="D104" s="659">
        <v>1.2309027777777778E-2</v>
      </c>
      <c r="E104" s="660">
        <v>4</v>
      </c>
      <c r="F104" s="659">
        <f t="shared" si="8"/>
        <v>1.2735339506172838E-2</v>
      </c>
      <c r="G104" s="661"/>
      <c r="H104" s="661"/>
      <c r="I104" s="661"/>
      <c r="J104" s="661"/>
      <c r="K104" s="661"/>
      <c r="L104" s="661"/>
      <c r="M104" s="661"/>
      <c r="N104" s="661"/>
      <c r="O104" s="661"/>
      <c r="P104" s="661"/>
      <c r="Q104" s="661"/>
      <c r="R104" s="661"/>
      <c r="S104" s="661"/>
      <c r="T104" s="661"/>
      <c r="U104" s="661"/>
      <c r="V104" s="661"/>
      <c r="W104" s="661"/>
      <c r="X104" s="662"/>
      <c r="Y104" s="661"/>
      <c r="Z104" s="662"/>
      <c r="AA104" s="662"/>
      <c r="AB104" s="661"/>
      <c r="AC104" s="661"/>
      <c r="AD104" s="661"/>
      <c r="AE104" s="661"/>
      <c r="AF104" s="661"/>
      <c r="AG104" s="615"/>
      <c r="AH104" s="661"/>
      <c r="AI104" s="662"/>
      <c r="AJ104" s="661"/>
      <c r="AK104" s="661">
        <v>1.2256944444444444E-2</v>
      </c>
      <c r="AL104" s="661">
        <v>1.2233796296296296E-2</v>
      </c>
      <c r="AM104" s="662"/>
      <c r="AN104" s="662"/>
      <c r="AO104" s="661">
        <v>1.3715277777777778E-2</v>
      </c>
      <c r="AP104" s="661"/>
      <c r="AQ104" s="661"/>
      <c r="AR104" s="661"/>
      <c r="AS104" s="661"/>
      <c r="AT104" s="663"/>
      <c r="AU104" s="664">
        <f t="shared" si="9"/>
        <v>1.2233796296296296E-2</v>
      </c>
      <c r="AV104" s="660">
        <f t="shared" si="10"/>
        <v>3</v>
      </c>
      <c r="AW104" s="662"/>
    </row>
    <row r="105" spans="1:49" ht="13">
      <c r="A105" s="550" t="s">
        <v>935</v>
      </c>
      <c r="B105" s="658">
        <v>13</v>
      </c>
      <c r="C105" s="658">
        <f t="shared" si="13"/>
        <v>13</v>
      </c>
      <c r="D105" s="659">
        <v>1.2108585858585858E-2</v>
      </c>
      <c r="E105" s="660">
        <v>11</v>
      </c>
      <c r="F105" s="659">
        <f t="shared" si="8"/>
        <v>1.2421875000000001E-2</v>
      </c>
      <c r="G105" s="661"/>
      <c r="H105" s="661"/>
      <c r="I105" s="661"/>
      <c r="J105" s="661">
        <v>1.2106481481481482E-2</v>
      </c>
      <c r="K105" s="661"/>
      <c r="L105" s="661">
        <v>1.2418981481481482E-2</v>
      </c>
      <c r="M105" s="661"/>
      <c r="N105" s="661"/>
      <c r="O105" s="661"/>
      <c r="P105" s="661"/>
      <c r="Q105" s="661">
        <v>1.4583333333333332E-2</v>
      </c>
      <c r="R105" s="661">
        <v>1.2210648148148146E-2</v>
      </c>
      <c r="S105" s="661">
        <v>1.1875000000000002E-2</v>
      </c>
      <c r="T105" s="661"/>
      <c r="U105" s="661"/>
      <c r="V105" s="661"/>
      <c r="W105" s="661">
        <v>1.1944444444444445E-2</v>
      </c>
      <c r="X105" s="662"/>
      <c r="Y105" s="661"/>
      <c r="Z105" s="661"/>
      <c r="AA105" s="661"/>
      <c r="AB105" s="661"/>
      <c r="AC105" s="661"/>
      <c r="AD105" s="661">
        <v>1.255787037037037E-2</v>
      </c>
      <c r="AE105" s="661"/>
      <c r="AF105" s="661"/>
      <c r="AG105" s="615"/>
      <c r="AH105" s="661"/>
      <c r="AI105" s="661"/>
      <c r="AJ105" s="661"/>
      <c r="AK105" s="615"/>
      <c r="AL105" s="661"/>
      <c r="AM105" s="662"/>
      <c r="AN105" s="661">
        <v>1.1678240740740741E-2</v>
      </c>
      <c r="AO105" s="662"/>
      <c r="AP105" s="661"/>
      <c r="AQ105" s="661"/>
      <c r="AR105" s="661"/>
      <c r="AS105" s="661"/>
      <c r="AT105" s="663"/>
      <c r="AU105" s="664">
        <f t="shared" si="9"/>
        <v>1.1678240740740741E-2</v>
      </c>
      <c r="AV105" s="660">
        <f t="shared" si="10"/>
        <v>8</v>
      </c>
      <c r="AW105" s="662"/>
    </row>
    <row r="106" spans="1:49" ht="13">
      <c r="A106" s="550" t="s">
        <v>801</v>
      </c>
      <c r="B106" s="658">
        <v>3</v>
      </c>
      <c r="C106" s="658" t="s">
        <v>514</v>
      </c>
      <c r="D106" s="659" t="s">
        <v>514</v>
      </c>
      <c r="E106" s="660">
        <v>0</v>
      </c>
      <c r="F106" s="659" t="str">
        <f t="shared" si="8"/>
        <v xml:space="preserve"> </v>
      </c>
      <c r="G106" s="661"/>
      <c r="H106" s="661"/>
      <c r="I106" s="661"/>
      <c r="J106" s="661"/>
      <c r="K106" s="661"/>
      <c r="L106" s="661"/>
      <c r="M106" s="661"/>
      <c r="N106" s="661"/>
      <c r="O106" s="661"/>
      <c r="P106" s="661"/>
      <c r="Q106" s="661"/>
      <c r="R106" s="661"/>
      <c r="S106" s="661"/>
      <c r="T106" s="661"/>
      <c r="U106" s="661"/>
      <c r="V106" s="661"/>
      <c r="W106" s="661"/>
      <c r="X106" s="662"/>
      <c r="Y106" s="661"/>
      <c r="Z106" s="662"/>
      <c r="AA106" s="662"/>
      <c r="AB106" s="661"/>
      <c r="AC106" s="661"/>
      <c r="AD106" s="661"/>
      <c r="AE106" s="661"/>
      <c r="AF106" s="661"/>
      <c r="AG106" s="615"/>
      <c r="AH106" s="661"/>
      <c r="AI106" s="662"/>
      <c r="AJ106" s="613"/>
      <c r="AK106" s="661"/>
      <c r="AL106" s="661"/>
      <c r="AM106" s="662"/>
      <c r="AN106" s="662"/>
      <c r="AO106" s="662"/>
      <c r="AP106" s="661"/>
      <c r="AQ106" s="661"/>
      <c r="AR106" s="661"/>
      <c r="AS106" s="661"/>
      <c r="AT106" s="663"/>
      <c r="AU106" s="664" t="str">
        <f t="shared" si="9"/>
        <v xml:space="preserve"> </v>
      </c>
      <c r="AV106" s="660">
        <f t="shared" si="10"/>
        <v>0</v>
      </c>
      <c r="AW106" s="662"/>
    </row>
    <row r="107" spans="1:49" ht="13">
      <c r="A107" s="550" t="s">
        <v>618</v>
      </c>
      <c r="B107" s="658">
        <v>7</v>
      </c>
      <c r="C107" s="658">
        <f>IFERROR(MINUTE(C$5)-MINUTE(D107)," ")</f>
        <v>9</v>
      </c>
      <c r="D107" s="659">
        <f>AU107</f>
        <v>1.4953703703703705E-2</v>
      </c>
      <c r="E107" s="660">
        <v>0</v>
      </c>
      <c r="F107" s="659">
        <f t="shared" si="8"/>
        <v>1.4953703703703705E-2</v>
      </c>
      <c r="G107" s="613"/>
      <c r="H107" s="613"/>
      <c r="I107" s="613"/>
      <c r="J107" s="613"/>
      <c r="K107" s="613"/>
      <c r="L107" s="661"/>
      <c r="M107" s="613"/>
      <c r="N107" s="613"/>
      <c r="O107" s="613"/>
      <c r="P107" s="613"/>
      <c r="Q107" s="613"/>
      <c r="R107" s="661">
        <v>1.4953703703703705E-2</v>
      </c>
      <c r="S107" s="613"/>
      <c r="T107" s="661"/>
      <c r="U107" s="661"/>
      <c r="V107" s="661"/>
      <c r="W107" s="661"/>
      <c r="X107" s="662"/>
      <c r="Y107" s="661"/>
      <c r="Z107" s="662"/>
      <c r="AA107" s="662"/>
      <c r="AB107" s="661"/>
      <c r="AC107" s="661"/>
      <c r="AD107" s="661"/>
      <c r="AE107" s="661"/>
      <c r="AF107" s="661"/>
      <c r="AG107" s="615"/>
      <c r="AH107" s="661"/>
      <c r="AI107" s="662"/>
      <c r="AJ107" s="613"/>
      <c r="AK107" s="661"/>
      <c r="AL107" s="661"/>
      <c r="AM107" s="662"/>
      <c r="AN107" s="662"/>
      <c r="AO107" s="662"/>
      <c r="AP107" s="661"/>
      <c r="AQ107" s="661"/>
      <c r="AR107" s="661"/>
      <c r="AS107" s="661"/>
      <c r="AT107" s="663"/>
      <c r="AU107" s="664">
        <f t="shared" si="9"/>
        <v>1.4953703703703705E-2</v>
      </c>
      <c r="AV107" s="660">
        <f t="shared" si="10"/>
        <v>1</v>
      </c>
      <c r="AW107" s="662"/>
    </row>
    <row r="108" spans="1:49" ht="13">
      <c r="A108" s="550" t="s">
        <v>1171</v>
      </c>
      <c r="B108" s="658">
        <v>7</v>
      </c>
      <c r="C108" s="658">
        <f>IFERROR(MINUTE(C$5)-MINUTE(D108)," ")</f>
        <v>5</v>
      </c>
      <c r="D108" s="659">
        <v>1.7534722222222222E-2</v>
      </c>
      <c r="E108" s="660">
        <v>1</v>
      </c>
      <c r="F108" s="659" t="str">
        <f t="shared" si="8"/>
        <v xml:space="preserve"> </v>
      </c>
      <c r="G108" s="661"/>
      <c r="H108" s="661"/>
      <c r="I108" s="661"/>
      <c r="J108" s="661"/>
      <c r="K108" s="661"/>
      <c r="L108" s="661"/>
      <c r="M108" s="661"/>
      <c r="N108" s="661"/>
      <c r="O108" s="661"/>
      <c r="P108" s="661"/>
      <c r="Q108" s="661"/>
      <c r="R108" s="661"/>
      <c r="S108" s="661"/>
      <c r="T108" s="661"/>
      <c r="U108" s="661"/>
      <c r="V108" s="661"/>
      <c r="W108" s="661"/>
      <c r="X108" s="662"/>
      <c r="Y108" s="661"/>
      <c r="Z108" s="662"/>
      <c r="AA108" s="662"/>
      <c r="AB108" s="661"/>
      <c r="AC108" s="661"/>
      <c r="AD108" s="661"/>
      <c r="AE108" s="661"/>
      <c r="AF108" s="661"/>
      <c r="AG108" s="615"/>
      <c r="AH108" s="661"/>
      <c r="AI108" s="662"/>
      <c r="AJ108" s="613"/>
      <c r="AK108" s="661"/>
      <c r="AL108" s="661"/>
      <c r="AM108" s="662"/>
      <c r="AN108" s="662"/>
      <c r="AO108" s="662"/>
      <c r="AP108" s="661"/>
      <c r="AQ108" s="661"/>
      <c r="AR108" s="661"/>
      <c r="AS108" s="661"/>
      <c r="AT108" s="669"/>
      <c r="AU108" s="664" t="str">
        <f t="shared" si="9"/>
        <v xml:space="preserve"> </v>
      </c>
      <c r="AV108" s="660">
        <f t="shared" si="10"/>
        <v>0</v>
      </c>
      <c r="AW108" s="662"/>
    </row>
    <row r="109" spans="1:49" ht="13">
      <c r="A109" s="550" t="s">
        <v>557</v>
      </c>
      <c r="B109" s="658">
        <v>12</v>
      </c>
      <c r="C109" s="658">
        <f>IFERROR(MINUTE(C$5)-MINUTE(D109)," ")</f>
        <v>13</v>
      </c>
      <c r="D109" s="659">
        <v>1.2118055555555556E-2</v>
      </c>
      <c r="E109" s="660">
        <v>1</v>
      </c>
      <c r="F109" s="659">
        <f t="shared" si="8"/>
        <v>1.2326388888888888E-2</v>
      </c>
      <c r="G109" s="661"/>
      <c r="H109" s="661"/>
      <c r="I109" s="661"/>
      <c r="J109" s="661"/>
      <c r="K109" s="661"/>
      <c r="L109" s="661"/>
      <c r="M109" s="661"/>
      <c r="N109" s="661"/>
      <c r="O109" s="661"/>
      <c r="P109" s="661"/>
      <c r="Q109" s="661"/>
      <c r="R109" s="661"/>
      <c r="S109" s="661"/>
      <c r="T109" s="661"/>
      <c r="U109" s="661"/>
      <c r="V109" s="661"/>
      <c r="W109" s="661">
        <v>1.2326388888888888E-2</v>
      </c>
      <c r="X109" s="662"/>
      <c r="Y109" s="661"/>
      <c r="Z109" s="662"/>
      <c r="AA109" s="662"/>
      <c r="AB109" s="661"/>
      <c r="AC109" s="661"/>
      <c r="AD109" s="661"/>
      <c r="AE109" s="661"/>
      <c r="AF109" s="661"/>
      <c r="AG109" s="615"/>
      <c r="AH109" s="661"/>
      <c r="AI109" s="662"/>
      <c r="AJ109" s="613"/>
      <c r="AK109" s="661"/>
      <c r="AL109" s="661"/>
      <c r="AM109" s="662"/>
      <c r="AN109" s="662"/>
      <c r="AO109" s="662"/>
      <c r="AP109" s="661"/>
      <c r="AQ109" s="661"/>
      <c r="AR109" s="661"/>
      <c r="AS109" s="661"/>
      <c r="AT109" s="663"/>
      <c r="AU109" s="664">
        <f t="shared" si="9"/>
        <v>1.2326388888888888E-2</v>
      </c>
      <c r="AV109" s="660">
        <f t="shared" si="10"/>
        <v>1</v>
      </c>
      <c r="AW109" s="662"/>
    </row>
    <row r="110" spans="1:49" ht="13">
      <c r="A110" s="550" t="s">
        <v>804</v>
      </c>
      <c r="B110" s="658">
        <v>10</v>
      </c>
      <c r="C110" s="658" t="s">
        <v>514</v>
      </c>
      <c r="D110" s="659" t="s">
        <v>514</v>
      </c>
      <c r="E110" s="660">
        <v>0</v>
      </c>
      <c r="F110" s="659" t="str">
        <f t="shared" si="8"/>
        <v xml:space="preserve"> </v>
      </c>
      <c r="G110" s="661"/>
      <c r="H110" s="661"/>
      <c r="I110" s="661"/>
      <c r="J110" s="661"/>
      <c r="K110" s="661"/>
      <c r="L110" s="661"/>
      <c r="M110" s="661"/>
      <c r="N110" s="661"/>
      <c r="O110" s="661"/>
      <c r="P110" s="661"/>
      <c r="Q110" s="661"/>
      <c r="R110" s="661"/>
      <c r="S110" s="661"/>
      <c r="T110" s="661"/>
      <c r="U110" s="661"/>
      <c r="V110" s="661"/>
      <c r="W110" s="661"/>
      <c r="X110" s="662"/>
      <c r="Y110" s="661"/>
      <c r="Z110" s="662"/>
      <c r="AA110" s="662"/>
      <c r="AB110" s="661"/>
      <c r="AC110" s="661"/>
      <c r="AD110" s="661"/>
      <c r="AE110" s="661"/>
      <c r="AF110" s="661"/>
      <c r="AG110" s="615"/>
      <c r="AH110" s="661"/>
      <c r="AI110" s="662"/>
      <c r="AJ110" s="613"/>
      <c r="AK110" s="661"/>
      <c r="AL110" s="661"/>
      <c r="AM110" s="662"/>
      <c r="AN110" s="662"/>
      <c r="AO110" s="662"/>
      <c r="AP110" s="661"/>
      <c r="AQ110" s="661"/>
      <c r="AR110" s="661"/>
      <c r="AS110" s="661"/>
      <c r="AT110" s="663"/>
      <c r="AU110" s="664" t="str">
        <f t="shared" si="9"/>
        <v xml:space="preserve"> </v>
      </c>
      <c r="AV110" s="660">
        <f t="shared" si="10"/>
        <v>0</v>
      </c>
      <c r="AW110" s="662"/>
    </row>
    <row r="111" spans="1:49" ht="13">
      <c r="A111" s="550" t="s">
        <v>1286</v>
      </c>
      <c r="B111" s="666">
        <v>5</v>
      </c>
      <c r="C111" s="658">
        <f>IFERROR(MINUTE(C$5)-MINUTE(D111)," ")</f>
        <v>5</v>
      </c>
      <c r="D111" s="659">
        <v>1.7465277777777777E-2</v>
      </c>
      <c r="E111" s="660">
        <v>1</v>
      </c>
      <c r="F111" s="659">
        <f t="shared" si="8"/>
        <v>1.1793981481481482E-2</v>
      </c>
      <c r="G111" s="661"/>
      <c r="H111" s="661"/>
      <c r="I111" s="661"/>
      <c r="J111" s="661"/>
      <c r="K111" s="661"/>
      <c r="L111" s="661"/>
      <c r="M111" s="661"/>
      <c r="N111" s="661"/>
      <c r="O111" s="661"/>
      <c r="P111" s="661"/>
      <c r="Q111" s="661"/>
      <c r="R111" s="661">
        <v>1.1793981481481482E-2</v>
      </c>
      <c r="S111" s="661"/>
      <c r="T111" s="629"/>
      <c r="U111" s="629"/>
      <c r="V111" s="629"/>
      <c r="W111" s="629"/>
      <c r="X111" s="629"/>
      <c r="Y111" s="629"/>
      <c r="Z111" s="629"/>
      <c r="AA111" s="629"/>
      <c r="AB111" s="629"/>
      <c r="AC111" s="629"/>
      <c r="AD111" s="629"/>
      <c r="AE111" s="629"/>
      <c r="AF111" s="629"/>
      <c r="AG111" s="615"/>
      <c r="AH111" s="629"/>
      <c r="AI111" s="629"/>
      <c r="AJ111" s="667"/>
      <c r="AK111" s="629"/>
      <c r="AL111" s="629"/>
      <c r="AM111" s="662"/>
      <c r="AN111" s="662"/>
      <c r="AO111" s="662"/>
      <c r="AP111" s="661"/>
      <c r="AQ111" s="661"/>
      <c r="AR111" s="661"/>
      <c r="AS111" s="661"/>
      <c r="AT111" s="669"/>
      <c r="AU111" s="664">
        <f t="shared" si="9"/>
        <v>1.1793981481481482E-2</v>
      </c>
      <c r="AV111" s="660">
        <f t="shared" si="10"/>
        <v>1</v>
      </c>
      <c r="AW111" s="662"/>
    </row>
    <row r="112" spans="1:49" ht="13">
      <c r="A112" s="550" t="s">
        <v>1324</v>
      </c>
      <c r="B112" s="666">
        <v>-3</v>
      </c>
      <c r="C112" s="658">
        <v>0</v>
      </c>
      <c r="D112" s="659">
        <v>2.3009259259259257E-2</v>
      </c>
      <c r="E112" s="660">
        <v>1</v>
      </c>
      <c r="F112" s="659" t="str">
        <f t="shared" si="8"/>
        <v xml:space="preserve"> </v>
      </c>
      <c r="G112" s="661"/>
      <c r="H112" s="661"/>
      <c r="I112" s="661"/>
      <c r="J112" s="661"/>
      <c r="K112" s="661"/>
      <c r="L112" s="661"/>
      <c r="M112" s="661"/>
      <c r="N112" s="661"/>
      <c r="O112" s="661"/>
      <c r="P112" s="661"/>
      <c r="Q112" s="661"/>
      <c r="R112" s="661"/>
      <c r="S112" s="661"/>
      <c r="T112" s="629"/>
      <c r="U112" s="629"/>
      <c r="V112" s="629"/>
      <c r="W112" s="629"/>
      <c r="X112" s="629"/>
      <c r="Y112" s="629"/>
      <c r="Z112" s="629"/>
      <c r="AA112" s="629"/>
      <c r="AB112" s="629"/>
      <c r="AC112" s="629"/>
      <c r="AD112" s="629"/>
      <c r="AE112" s="629"/>
      <c r="AF112" s="629"/>
      <c r="AG112" s="615"/>
      <c r="AH112" s="629"/>
      <c r="AI112" s="629"/>
      <c r="AJ112" s="667"/>
      <c r="AK112" s="629"/>
      <c r="AL112" s="629"/>
      <c r="AM112" s="662"/>
      <c r="AN112" s="662"/>
      <c r="AO112" s="662"/>
      <c r="AP112" s="661"/>
      <c r="AQ112" s="661"/>
      <c r="AR112" s="661"/>
      <c r="AS112" s="661"/>
      <c r="AT112" s="663"/>
      <c r="AU112" s="664" t="str">
        <f t="shared" si="9"/>
        <v xml:space="preserve"> </v>
      </c>
      <c r="AV112" s="660">
        <f t="shared" si="10"/>
        <v>0</v>
      </c>
      <c r="AW112" s="662"/>
    </row>
    <row r="113" spans="1:49" ht="13">
      <c r="A113" s="657" t="s">
        <v>1173</v>
      </c>
      <c r="B113" s="658">
        <v>11</v>
      </c>
      <c r="C113" s="658" t="s">
        <v>514</v>
      </c>
      <c r="D113" s="659" t="s">
        <v>514</v>
      </c>
      <c r="E113" s="660">
        <v>0</v>
      </c>
      <c r="F113" s="659" t="str">
        <f t="shared" si="8"/>
        <v xml:space="preserve"> </v>
      </c>
      <c r="G113" s="661"/>
      <c r="H113" s="661"/>
      <c r="I113" s="661"/>
      <c r="J113" s="661"/>
      <c r="K113" s="661"/>
      <c r="L113" s="661"/>
      <c r="M113" s="661"/>
      <c r="N113" s="661"/>
      <c r="O113" s="661"/>
      <c r="P113" s="661"/>
      <c r="Q113" s="661"/>
      <c r="R113" s="661"/>
      <c r="S113" s="661"/>
      <c r="T113" s="661"/>
      <c r="U113" s="661"/>
      <c r="V113" s="661"/>
      <c r="W113" s="661"/>
      <c r="X113" s="662"/>
      <c r="Y113" s="661"/>
      <c r="Z113" s="662"/>
      <c r="AA113" s="662"/>
      <c r="AB113" s="661"/>
      <c r="AC113" s="661"/>
      <c r="AD113" s="661"/>
      <c r="AE113" s="661"/>
      <c r="AF113" s="661"/>
      <c r="AG113" s="615"/>
      <c r="AH113" s="661"/>
      <c r="AI113" s="662"/>
      <c r="AJ113" s="613"/>
      <c r="AK113" s="661"/>
      <c r="AL113" s="661"/>
      <c r="AM113" s="662"/>
      <c r="AN113" s="662"/>
      <c r="AO113" s="662"/>
      <c r="AP113" s="661"/>
      <c r="AQ113" s="661"/>
      <c r="AR113" s="661"/>
      <c r="AS113" s="661"/>
      <c r="AT113" s="663"/>
      <c r="AU113" s="664" t="str">
        <f t="shared" si="9"/>
        <v xml:space="preserve"> </v>
      </c>
      <c r="AV113" s="660">
        <f t="shared" si="10"/>
        <v>0</v>
      </c>
      <c r="AW113" s="662"/>
    </row>
    <row r="114" spans="1:49" ht="13">
      <c r="A114" s="657" t="s">
        <v>1114</v>
      </c>
      <c r="B114" s="658">
        <v>12</v>
      </c>
      <c r="C114" s="658">
        <f>IFERROR(MINUTE(C$5)-MINUTE(D114)," ")</f>
        <v>12</v>
      </c>
      <c r="D114" s="659">
        <v>1.2915013227513228E-2</v>
      </c>
      <c r="E114" s="660">
        <v>7</v>
      </c>
      <c r="F114" s="659">
        <f t="shared" si="8"/>
        <v>1.252314814814815E-2</v>
      </c>
      <c r="G114" s="661"/>
      <c r="H114" s="661"/>
      <c r="I114" s="661"/>
      <c r="J114" s="661">
        <v>1.252314814814815E-2</v>
      </c>
      <c r="K114" s="661"/>
      <c r="L114" s="661"/>
      <c r="M114" s="661"/>
      <c r="N114" s="661"/>
      <c r="O114" s="661"/>
      <c r="P114" s="661"/>
      <c r="Q114" s="661"/>
      <c r="R114" s="661"/>
      <c r="S114" s="661"/>
      <c r="T114" s="613"/>
      <c r="U114" s="613"/>
      <c r="V114" s="661"/>
      <c r="W114" s="661"/>
      <c r="X114" s="664"/>
      <c r="Y114" s="661"/>
      <c r="Z114" s="662"/>
      <c r="AA114" s="662"/>
      <c r="AB114" s="661"/>
      <c r="AC114" s="661"/>
      <c r="AD114" s="661"/>
      <c r="AE114" s="661"/>
      <c r="AF114" s="661"/>
      <c r="AG114" s="615"/>
      <c r="AH114" s="661"/>
      <c r="AI114" s="662"/>
      <c r="AJ114" s="613"/>
      <c r="AK114" s="661"/>
      <c r="AL114" s="661"/>
      <c r="AM114" s="662"/>
      <c r="AN114" s="662"/>
      <c r="AO114" s="662"/>
      <c r="AP114" s="661"/>
      <c r="AQ114" s="661"/>
      <c r="AR114" s="661"/>
      <c r="AS114" s="661"/>
      <c r="AT114" s="663"/>
      <c r="AU114" s="664">
        <f t="shared" si="9"/>
        <v>1.252314814814815E-2</v>
      </c>
      <c r="AV114" s="660">
        <f t="shared" si="10"/>
        <v>1</v>
      </c>
      <c r="AW114" s="662"/>
    </row>
    <row r="115" spans="1:49" ht="13">
      <c r="A115" s="550" t="s">
        <v>1225</v>
      </c>
      <c r="B115" s="658">
        <v>4</v>
      </c>
      <c r="C115" s="658">
        <f>IFERROR(MINUTE(C$5)-MINUTE(D115)," ")</f>
        <v>3</v>
      </c>
      <c r="D115" s="659">
        <f>AU115</f>
        <v>1.9074074074074073E-2</v>
      </c>
      <c r="E115" s="660">
        <v>0</v>
      </c>
      <c r="F115" s="659">
        <f t="shared" si="8"/>
        <v>1.4470486111111111E-2</v>
      </c>
      <c r="G115" s="661"/>
      <c r="H115" s="661"/>
      <c r="I115" s="661"/>
      <c r="J115" s="661"/>
      <c r="K115" s="661">
        <v>1.9618055555555555E-2</v>
      </c>
      <c r="L115" s="661" t="s">
        <v>256</v>
      </c>
      <c r="M115" s="661"/>
      <c r="N115" s="661"/>
      <c r="O115" s="661"/>
      <c r="P115" s="661"/>
      <c r="Q115" s="661"/>
      <c r="R115" s="661">
        <v>1.9189814814814816E-2</v>
      </c>
      <c r="S115" s="661"/>
      <c r="T115" s="661"/>
      <c r="U115" s="661"/>
      <c r="V115" s="661"/>
      <c r="W115" s="661">
        <v>1.9074074074074073E-2</v>
      </c>
      <c r="X115" s="662"/>
      <c r="Y115" s="661"/>
      <c r="Z115" s="662"/>
      <c r="AA115" s="662"/>
      <c r="AB115" s="661"/>
      <c r="AC115" s="661"/>
      <c r="AD115" s="661"/>
      <c r="AE115" s="661"/>
      <c r="AF115" s="661"/>
      <c r="AG115" s="615"/>
      <c r="AH115" s="661"/>
      <c r="AI115" s="662"/>
      <c r="AJ115" s="613"/>
      <c r="AK115" s="661"/>
      <c r="AL115" s="661"/>
      <c r="AM115" s="662"/>
      <c r="AN115" s="662"/>
      <c r="AO115" s="662"/>
      <c r="AP115" s="661"/>
      <c r="AQ115" s="661"/>
      <c r="AR115" s="661"/>
      <c r="AS115" s="661"/>
      <c r="AT115" s="663"/>
      <c r="AU115" s="664">
        <f t="shared" si="9"/>
        <v>1.9074074074074073E-2</v>
      </c>
      <c r="AV115" s="660">
        <f t="shared" si="10"/>
        <v>4</v>
      </c>
      <c r="AW115" s="662"/>
    </row>
    <row r="116" spans="1:49" ht="13">
      <c r="A116" s="550" t="s">
        <v>319</v>
      </c>
      <c r="B116" s="658">
        <v>7</v>
      </c>
      <c r="C116" s="658">
        <f>IFERROR(MINUTE(C$5)-MINUTE(D116)," ")</f>
        <v>7</v>
      </c>
      <c r="D116" s="659">
        <v>1.6077353395061732E-2</v>
      </c>
      <c r="E116" s="660">
        <v>12</v>
      </c>
      <c r="F116" s="659">
        <f t="shared" ref="F116:F179" si="14">IFERROR(AVERAGEA(G116:AS116), " ")</f>
        <v>1.6120370370370372E-2</v>
      </c>
      <c r="G116" s="661">
        <v>1.8136574074074072E-2</v>
      </c>
      <c r="H116" s="661">
        <v>1.8437499999999999E-2</v>
      </c>
      <c r="I116" s="661" t="s">
        <v>301</v>
      </c>
      <c r="J116" s="661">
        <v>1.5914351851851853E-2</v>
      </c>
      <c r="K116" s="661">
        <v>1.6354166666666666E-2</v>
      </c>
      <c r="L116" s="661">
        <v>1.6875000000000001E-2</v>
      </c>
      <c r="M116" s="661">
        <v>1.7824074074074076E-2</v>
      </c>
      <c r="N116" s="661">
        <v>1.8101851851851852E-2</v>
      </c>
      <c r="O116" s="661">
        <v>1.8680555555555554E-2</v>
      </c>
      <c r="P116" s="661">
        <v>1.6261574074074074E-2</v>
      </c>
      <c r="Q116" s="661">
        <v>1.7291666666666667E-2</v>
      </c>
      <c r="R116" s="661">
        <v>1.5648148148148151E-2</v>
      </c>
      <c r="S116" s="661"/>
      <c r="T116" s="613"/>
      <c r="U116" s="661">
        <v>1.638888888888889E-2</v>
      </c>
      <c r="V116" s="661">
        <v>1.6631944444444446E-2</v>
      </c>
      <c r="W116" s="661">
        <v>1.6840277777777777E-2</v>
      </c>
      <c r="X116" s="661">
        <v>1.6782407407407409E-2</v>
      </c>
      <c r="Y116" s="661">
        <v>1.6145833333333335E-2</v>
      </c>
      <c r="Z116" s="661">
        <v>1.6053240740740739E-2</v>
      </c>
      <c r="AA116" s="661">
        <v>1.6377314814814813E-2</v>
      </c>
      <c r="AB116" s="661">
        <v>1.5787037037037037E-2</v>
      </c>
      <c r="AC116" s="661">
        <v>1.7013888888888887E-2</v>
      </c>
      <c r="AD116" s="661"/>
      <c r="AE116" s="661"/>
      <c r="AF116" s="661"/>
      <c r="AG116" s="615"/>
      <c r="AH116" s="661">
        <v>1.7256944444444446E-2</v>
      </c>
      <c r="AI116" s="661">
        <v>1.5787037037037037E-2</v>
      </c>
      <c r="AJ116" s="661">
        <v>1.6296296296296295E-2</v>
      </c>
      <c r="AK116" s="661">
        <v>1.5358796296296296E-2</v>
      </c>
      <c r="AL116" s="661">
        <v>1.5057870370370369E-2</v>
      </c>
      <c r="AM116" s="661">
        <v>1.6261574074074074E-2</v>
      </c>
      <c r="AN116" s="661">
        <v>1.6030092592592592E-2</v>
      </c>
      <c r="AO116" s="661">
        <v>1.636574074074074E-2</v>
      </c>
      <c r="AP116" s="661"/>
      <c r="AQ116" s="661"/>
      <c r="AR116" s="661">
        <v>1.7650462962962962E-2</v>
      </c>
      <c r="AS116" s="661"/>
      <c r="AT116" s="663"/>
      <c r="AU116" s="664">
        <f t="shared" si="9"/>
        <v>1.5057870370370369E-2</v>
      </c>
      <c r="AV116" s="660">
        <f t="shared" si="10"/>
        <v>30</v>
      </c>
      <c r="AW116" s="662"/>
    </row>
    <row r="117" spans="1:49" ht="13">
      <c r="A117" s="550" t="s">
        <v>609</v>
      </c>
      <c r="B117" s="658">
        <v>2</v>
      </c>
      <c r="C117" s="658" t="s">
        <v>514</v>
      </c>
      <c r="D117" s="659" t="s">
        <v>514</v>
      </c>
      <c r="E117" s="660">
        <v>0</v>
      </c>
      <c r="F117" s="659">
        <f t="shared" si="14"/>
        <v>1.9652777777777779E-2</v>
      </c>
      <c r="G117" s="661"/>
      <c r="H117" s="661"/>
      <c r="I117" s="661"/>
      <c r="J117" s="661"/>
      <c r="K117" s="661"/>
      <c r="L117" s="661"/>
      <c r="M117" s="661"/>
      <c r="N117" s="661"/>
      <c r="O117" s="661"/>
      <c r="P117" s="661"/>
      <c r="Q117" s="661"/>
      <c r="R117" s="661"/>
      <c r="S117" s="661"/>
      <c r="T117" s="661"/>
      <c r="U117" s="661"/>
      <c r="V117" s="661"/>
      <c r="W117" s="661"/>
      <c r="X117" s="662"/>
      <c r="Y117" s="661"/>
      <c r="Z117" s="661"/>
      <c r="AA117" s="662"/>
      <c r="AB117" s="661"/>
      <c r="AC117" s="661"/>
      <c r="AD117" s="661"/>
      <c r="AE117" s="661"/>
      <c r="AF117" s="661"/>
      <c r="AG117" s="615"/>
      <c r="AH117" s="661"/>
      <c r="AI117" s="661"/>
      <c r="AJ117" s="613"/>
      <c r="AK117" s="661"/>
      <c r="AL117" s="661"/>
      <c r="AM117" s="662"/>
      <c r="AN117" s="662"/>
      <c r="AO117" s="662"/>
      <c r="AP117" s="661">
        <v>1.9814814814814816E-2</v>
      </c>
      <c r="AQ117" s="661">
        <v>1.9490740740740743E-2</v>
      </c>
      <c r="AR117" s="661"/>
      <c r="AS117" s="661"/>
      <c r="AT117" s="663"/>
      <c r="AU117" s="664">
        <f t="shared" si="9"/>
        <v>1.9490740740740743E-2</v>
      </c>
      <c r="AV117" s="660">
        <f t="shared" si="10"/>
        <v>2</v>
      </c>
      <c r="AW117" s="662"/>
    </row>
    <row r="118" spans="1:49" ht="13">
      <c r="A118" s="550" t="s">
        <v>806</v>
      </c>
      <c r="B118" s="658">
        <v>16</v>
      </c>
      <c r="C118" s="658">
        <f>IFERROR(MINUTE(C$5)-MINUTE(D118)," ")</f>
        <v>15</v>
      </c>
      <c r="D118" s="659">
        <v>1.076003086419753E-2</v>
      </c>
      <c r="E118" s="660">
        <v>3</v>
      </c>
      <c r="F118" s="659">
        <f t="shared" si="14"/>
        <v>1.0698302469135801E-2</v>
      </c>
      <c r="G118" s="661"/>
      <c r="H118" s="661"/>
      <c r="I118" s="661"/>
      <c r="J118" s="661"/>
      <c r="K118" s="661">
        <v>1.0069444444444445E-2</v>
      </c>
      <c r="L118" s="661">
        <v>1.0439814814814813E-2</v>
      </c>
      <c r="M118" s="661"/>
      <c r="N118" s="661"/>
      <c r="O118" s="661"/>
      <c r="P118" s="661">
        <v>1.045138888888889E-2</v>
      </c>
      <c r="Q118" s="661"/>
      <c r="R118" s="661"/>
      <c r="S118" s="661"/>
      <c r="T118" s="613"/>
      <c r="U118" s="613"/>
      <c r="V118" s="661">
        <v>1.1087962962962964E-2</v>
      </c>
      <c r="W118" s="613"/>
      <c r="X118" s="662"/>
      <c r="Y118" s="661">
        <v>1.074074074074074E-2</v>
      </c>
      <c r="Z118" s="661"/>
      <c r="AA118" s="662"/>
      <c r="AB118" s="661"/>
      <c r="AC118" s="661"/>
      <c r="AD118" s="661"/>
      <c r="AE118" s="661"/>
      <c r="AF118" s="661"/>
      <c r="AG118" s="615"/>
      <c r="AH118" s="661"/>
      <c r="AI118" s="661">
        <v>1.1400462962962965E-2</v>
      </c>
      <c r="AJ118" s="613"/>
      <c r="AK118" s="661"/>
      <c r="AL118" s="661"/>
      <c r="AM118" s="662"/>
      <c r="AN118" s="662"/>
      <c r="AO118" s="662"/>
      <c r="AP118" s="661"/>
      <c r="AQ118" s="661"/>
      <c r="AR118" s="661"/>
      <c r="AS118" s="661"/>
      <c r="AT118" s="663"/>
      <c r="AU118" s="664">
        <f t="shared" si="9"/>
        <v>1.0069444444444445E-2</v>
      </c>
      <c r="AV118" s="660">
        <f t="shared" si="10"/>
        <v>6</v>
      </c>
      <c r="AW118" s="662"/>
    </row>
    <row r="119" spans="1:49" ht="13">
      <c r="A119" s="550" t="s">
        <v>1287</v>
      </c>
      <c r="B119" s="658"/>
      <c r="C119" s="658">
        <v>10</v>
      </c>
      <c r="D119" s="659">
        <f>AU119</f>
        <v>1.3900462962962962E-2</v>
      </c>
      <c r="E119" s="660"/>
      <c r="F119" s="659">
        <f t="shared" si="14"/>
        <v>1.3900462962962962E-2</v>
      </c>
      <c r="G119" s="661"/>
      <c r="H119" s="661"/>
      <c r="I119" s="661"/>
      <c r="J119" s="661"/>
      <c r="K119" s="661"/>
      <c r="L119" s="661"/>
      <c r="M119" s="661"/>
      <c r="N119" s="661"/>
      <c r="O119" s="661"/>
      <c r="P119" s="661"/>
      <c r="Q119" s="661"/>
      <c r="R119" s="661"/>
      <c r="S119" s="661"/>
      <c r="T119" s="613"/>
      <c r="U119" s="613"/>
      <c r="V119" s="661"/>
      <c r="W119" s="613"/>
      <c r="X119" s="662"/>
      <c r="Y119" s="661"/>
      <c r="Z119" s="661"/>
      <c r="AA119" s="662"/>
      <c r="AB119" s="661"/>
      <c r="AC119" s="661"/>
      <c r="AD119" s="661"/>
      <c r="AE119" s="661"/>
      <c r="AF119" s="661"/>
      <c r="AG119" s="615"/>
      <c r="AH119" s="661">
        <v>1.3900462962962962E-2</v>
      </c>
      <c r="AI119" s="661"/>
      <c r="AJ119" s="613"/>
      <c r="AK119" s="661"/>
      <c r="AL119" s="661"/>
      <c r="AM119" s="662"/>
      <c r="AN119" s="662"/>
      <c r="AO119" s="662"/>
      <c r="AP119" s="661"/>
      <c r="AQ119" s="661"/>
      <c r="AR119" s="661"/>
      <c r="AS119" s="661"/>
      <c r="AT119" s="663"/>
      <c r="AU119" s="664">
        <f t="shared" si="9"/>
        <v>1.3900462962962962E-2</v>
      </c>
      <c r="AV119" s="660"/>
      <c r="AW119" s="662"/>
    </row>
    <row r="120" spans="1:49" ht="13">
      <c r="A120" s="657" t="s">
        <v>1325</v>
      </c>
      <c r="B120" s="666">
        <v>0</v>
      </c>
      <c r="C120" s="658">
        <v>0</v>
      </c>
      <c r="D120" s="659">
        <v>2.3101851851851853E-2</v>
      </c>
      <c r="E120" s="660">
        <v>2</v>
      </c>
      <c r="F120" s="659" t="str">
        <f t="shared" si="14"/>
        <v xml:space="preserve"> </v>
      </c>
      <c r="G120" s="661"/>
      <c r="H120" s="661"/>
      <c r="I120" s="661"/>
      <c r="J120" s="661"/>
      <c r="K120" s="661"/>
      <c r="L120" s="661"/>
      <c r="M120" s="661"/>
      <c r="N120" s="661"/>
      <c r="O120" s="661"/>
      <c r="P120" s="661"/>
      <c r="Q120" s="661"/>
      <c r="R120" s="661"/>
      <c r="S120" s="661"/>
      <c r="T120" s="661"/>
      <c r="U120" s="661"/>
      <c r="V120" s="661"/>
      <c r="W120" s="661"/>
      <c r="X120" s="668"/>
      <c r="Y120" s="629"/>
      <c r="Z120" s="661"/>
      <c r="AA120" s="668"/>
      <c r="AB120" s="629"/>
      <c r="AC120" s="629"/>
      <c r="AD120" s="629"/>
      <c r="AE120" s="629"/>
      <c r="AF120" s="629"/>
      <c r="AG120" s="615"/>
      <c r="AH120" s="661"/>
      <c r="AI120" s="613"/>
      <c r="AJ120" s="661"/>
      <c r="AK120" s="661"/>
      <c r="AL120" s="661"/>
      <c r="AM120" s="662"/>
      <c r="AN120" s="662"/>
      <c r="AO120" s="662"/>
      <c r="AP120" s="661"/>
      <c r="AQ120" s="661"/>
      <c r="AR120" s="661"/>
      <c r="AS120" s="661"/>
      <c r="AT120" s="663"/>
      <c r="AU120" s="664" t="str">
        <f t="shared" si="9"/>
        <v xml:space="preserve"> </v>
      </c>
      <c r="AV120" s="660">
        <f t="shared" ref="AV120:AV183" si="15">COUNTA(G120:AS120)</f>
        <v>0</v>
      </c>
      <c r="AW120" s="662"/>
    </row>
    <row r="121" spans="1:49" ht="13">
      <c r="A121" s="550" t="s">
        <v>708</v>
      </c>
      <c r="B121" s="658">
        <v>8</v>
      </c>
      <c r="C121" s="658">
        <f t="shared" ref="C121:C126" si="16">IFERROR(MINUTE(C$5)-MINUTE(D121)," ")</f>
        <v>9</v>
      </c>
      <c r="D121" s="659">
        <v>1.4760802469135803E-2</v>
      </c>
      <c r="E121" s="660">
        <v>3</v>
      </c>
      <c r="F121" s="659">
        <f t="shared" si="14"/>
        <v>1.5555555555555555E-2</v>
      </c>
      <c r="G121" s="661"/>
      <c r="H121" s="661"/>
      <c r="I121" s="661"/>
      <c r="J121" s="661"/>
      <c r="K121" s="661"/>
      <c r="L121" s="661"/>
      <c r="M121" s="661"/>
      <c r="N121" s="661"/>
      <c r="O121" s="661"/>
      <c r="P121" s="661"/>
      <c r="Q121" s="661"/>
      <c r="R121" s="661"/>
      <c r="S121" s="661"/>
      <c r="T121" s="661"/>
      <c r="U121" s="661"/>
      <c r="V121" s="661">
        <v>1.525462962962963E-2</v>
      </c>
      <c r="W121" s="661"/>
      <c r="X121" s="662"/>
      <c r="Y121" s="661"/>
      <c r="Z121" s="661"/>
      <c r="AA121" s="662"/>
      <c r="AB121" s="661"/>
      <c r="AC121" s="661"/>
      <c r="AD121" s="661"/>
      <c r="AE121" s="661"/>
      <c r="AF121" s="661"/>
      <c r="AG121" s="615"/>
      <c r="AH121" s="661"/>
      <c r="AI121" s="661"/>
      <c r="AJ121" s="613"/>
      <c r="AK121" s="661"/>
      <c r="AL121" s="661"/>
      <c r="AM121" s="662"/>
      <c r="AN121" s="662"/>
      <c r="AO121" s="662"/>
      <c r="AP121" s="661"/>
      <c r="AQ121" s="661">
        <v>1.5856481481481482E-2</v>
      </c>
      <c r="AR121" s="661"/>
      <c r="AS121" s="661"/>
      <c r="AT121" s="687"/>
      <c r="AU121" s="664">
        <f t="shared" si="9"/>
        <v>1.525462962962963E-2</v>
      </c>
      <c r="AV121" s="660">
        <f t="shared" si="15"/>
        <v>2</v>
      </c>
      <c r="AW121" s="662"/>
    </row>
    <row r="122" spans="1:49" ht="13">
      <c r="A122" s="550" t="s">
        <v>1288</v>
      </c>
      <c r="B122" s="658">
        <v>8</v>
      </c>
      <c r="C122" s="658">
        <f t="shared" si="16"/>
        <v>9</v>
      </c>
      <c r="D122" s="659">
        <v>1.4760802469135803E-2</v>
      </c>
      <c r="E122" s="660">
        <v>3</v>
      </c>
      <c r="F122" s="659">
        <f t="shared" si="14"/>
        <v>1.7400793650793649E-2</v>
      </c>
      <c r="G122" s="661"/>
      <c r="H122" s="661"/>
      <c r="I122" s="661"/>
      <c r="J122" s="661"/>
      <c r="K122" s="661"/>
      <c r="L122" s="661"/>
      <c r="M122" s="661"/>
      <c r="N122" s="661"/>
      <c r="O122" s="661"/>
      <c r="P122" s="661"/>
      <c r="Q122" s="661"/>
      <c r="R122" s="661"/>
      <c r="S122" s="661">
        <v>1.7499999999999998E-2</v>
      </c>
      <c r="T122" s="661"/>
      <c r="U122" s="661"/>
      <c r="V122" s="661"/>
      <c r="W122" s="661">
        <v>1.7337962962962961E-2</v>
      </c>
      <c r="X122" s="662"/>
      <c r="Y122" s="661"/>
      <c r="Z122" s="661">
        <v>1.7650462962962962E-2</v>
      </c>
      <c r="AA122" s="662"/>
      <c r="AB122" s="661">
        <v>1.7407407407407406E-2</v>
      </c>
      <c r="AC122" s="661"/>
      <c r="AD122" s="661"/>
      <c r="AE122" s="661">
        <v>1.741898148148148E-2</v>
      </c>
      <c r="AF122" s="661">
        <v>1.7187499999999998E-2</v>
      </c>
      <c r="AG122" s="661">
        <v>1.7303240740740741E-2</v>
      </c>
      <c r="AH122" s="661"/>
      <c r="AI122" s="661"/>
      <c r="AJ122" s="613"/>
      <c r="AK122" s="661"/>
      <c r="AL122" s="661"/>
      <c r="AM122" s="662"/>
      <c r="AN122" s="662"/>
      <c r="AO122" s="662"/>
      <c r="AP122" s="661"/>
      <c r="AQ122" s="661"/>
      <c r="AR122" s="661"/>
      <c r="AS122" s="661"/>
      <c r="AT122" s="687"/>
      <c r="AU122" s="664">
        <f t="shared" ref="AU122:AU185" si="17">IF(MIN(G122:AS122)=0," ",MIN(G122:AS122))</f>
        <v>1.7187499999999998E-2</v>
      </c>
      <c r="AV122" s="660">
        <f t="shared" si="15"/>
        <v>7</v>
      </c>
      <c r="AW122" s="662"/>
    </row>
    <row r="123" spans="1:49" ht="13">
      <c r="A123" s="550" t="s">
        <v>1326</v>
      </c>
      <c r="B123" s="666">
        <v>3</v>
      </c>
      <c r="C123" s="658">
        <f t="shared" si="16"/>
        <v>8</v>
      </c>
      <c r="D123" s="659">
        <v>1.5590277777777778E-2</v>
      </c>
      <c r="E123" s="660">
        <v>1</v>
      </c>
      <c r="F123" s="659" t="str">
        <f t="shared" si="14"/>
        <v xml:space="preserve"> </v>
      </c>
      <c r="G123" s="661"/>
      <c r="H123" s="661"/>
      <c r="I123" s="661"/>
      <c r="J123" s="661"/>
      <c r="K123" s="661"/>
      <c r="L123" s="661"/>
      <c r="M123" s="661"/>
      <c r="N123" s="661"/>
      <c r="O123" s="661"/>
      <c r="P123" s="661"/>
      <c r="Q123" s="661"/>
      <c r="R123" s="661"/>
      <c r="S123" s="661"/>
      <c r="T123" s="629"/>
      <c r="U123" s="629"/>
      <c r="V123" s="629"/>
      <c r="W123" s="629"/>
      <c r="X123" s="629"/>
      <c r="Y123" s="629"/>
      <c r="Z123" s="629"/>
      <c r="AA123" s="629"/>
      <c r="AB123" s="629"/>
      <c r="AC123" s="629"/>
      <c r="AD123" s="629"/>
      <c r="AE123" s="629"/>
      <c r="AF123" s="629"/>
      <c r="AG123" s="615"/>
      <c r="AH123" s="629"/>
      <c r="AI123" s="629"/>
      <c r="AJ123" s="667"/>
      <c r="AK123" s="629"/>
      <c r="AL123" s="629"/>
      <c r="AM123" s="662"/>
      <c r="AN123" s="662"/>
      <c r="AO123" s="662"/>
      <c r="AP123" s="661"/>
      <c r="AQ123" s="661"/>
      <c r="AR123" s="661"/>
      <c r="AS123" s="661"/>
      <c r="AT123" s="663"/>
      <c r="AU123" s="664" t="str">
        <f t="shared" si="17"/>
        <v xml:space="preserve"> </v>
      </c>
      <c r="AV123" s="660">
        <f t="shared" si="15"/>
        <v>0</v>
      </c>
      <c r="AW123" s="662"/>
    </row>
    <row r="124" spans="1:49" ht="13">
      <c r="A124" s="657" t="s">
        <v>1094</v>
      </c>
      <c r="B124" s="658">
        <v>5</v>
      </c>
      <c r="C124" s="658">
        <f t="shared" si="16"/>
        <v>7</v>
      </c>
      <c r="D124" s="659">
        <v>1.6400462962962964E-2</v>
      </c>
      <c r="E124" s="660">
        <v>2</v>
      </c>
      <c r="F124" s="659" t="str">
        <f t="shared" si="14"/>
        <v xml:space="preserve"> </v>
      </c>
      <c r="G124" s="661"/>
      <c r="H124" s="661"/>
      <c r="I124" s="661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29"/>
      <c r="U124" s="661"/>
      <c r="V124" s="661"/>
      <c r="W124" s="661"/>
      <c r="X124" s="662"/>
      <c r="Y124" s="661"/>
      <c r="Z124" s="662"/>
      <c r="AA124" s="662"/>
      <c r="AB124" s="661"/>
      <c r="AC124" s="661"/>
      <c r="AD124" s="661"/>
      <c r="AE124" s="661"/>
      <c r="AF124" s="661"/>
      <c r="AG124" s="615"/>
      <c r="AH124" s="661"/>
      <c r="AI124" s="661"/>
      <c r="AJ124" s="613"/>
      <c r="AK124" s="661"/>
      <c r="AL124" s="661"/>
      <c r="AM124" s="662"/>
      <c r="AN124" s="662"/>
      <c r="AO124" s="662"/>
      <c r="AP124" s="661"/>
      <c r="AQ124" s="661"/>
      <c r="AR124" s="661"/>
      <c r="AS124" s="661"/>
      <c r="AT124" s="663"/>
      <c r="AU124" s="664" t="str">
        <f t="shared" si="17"/>
        <v xml:space="preserve"> </v>
      </c>
      <c r="AV124" s="660">
        <f t="shared" si="15"/>
        <v>0</v>
      </c>
      <c r="AW124" s="662"/>
    </row>
    <row r="125" spans="1:49" ht="13">
      <c r="A125" s="550" t="s">
        <v>1174</v>
      </c>
      <c r="B125" s="658">
        <v>8</v>
      </c>
      <c r="C125" s="658">
        <f t="shared" si="16"/>
        <v>8</v>
      </c>
      <c r="D125" s="659">
        <v>1.5767746913580249E-2</v>
      </c>
      <c r="E125" s="660">
        <v>9</v>
      </c>
      <c r="F125" s="659">
        <f t="shared" si="14"/>
        <v>1.3790509259259259E-2</v>
      </c>
      <c r="G125" s="661"/>
      <c r="H125" s="661"/>
      <c r="I125" s="661"/>
      <c r="J125" s="661"/>
      <c r="K125" s="661"/>
      <c r="L125" s="661"/>
      <c r="M125" s="661"/>
      <c r="N125" s="661"/>
      <c r="O125" s="661"/>
      <c r="P125" s="661"/>
      <c r="Q125" s="661"/>
      <c r="R125" s="661"/>
      <c r="S125" s="661">
        <v>1.2534722222222223E-2</v>
      </c>
      <c r="T125" s="613"/>
      <c r="U125" s="661">
        <v>1.3912037037037037E-2</v>
      </c>
      <c r="V125" s="613"/>
      <c r="W125" s="613"/>
      <c r="X125" s="662"/>
      <c r="Y125" s="661"/>
      <c r="Z125" s="662"/>
      <c r="AA125" s="662"/>
      <c r="AB125" s="661"/>
      <c r="AC125" s="661"/>
      <c r="AD125" s="661">
        <v>1.5173611111111112E-2</v>
      </c>
      <c r="AE125" s="661"/>
      <c r="AF125" s="661"/>
      <c r="AG125" s="661">
        <v>1.3541666666666667E-2</v>
      </c>
      <c r="AH125" s="661"/>
      <c r="AI125" s="661"/>
      <c r="AJ125" s="613"/>
      <c r="AK125" s="661"/>
      <c r="AL125" s="661"/>
      <c r="AM125" s="662"/>
      <c r="AN125" s="662"/>
      <c r="AO125" s="662"/>
      <c r="AP125" s="661"/>
      <c r="AQ125" s="661"/>
      <c r="AR125" s="661"/>
      <c r="AS125" s="661"/>
      <c r="AT125" s="663"/>
      <c r="AU125" s="664">
        <f t="shared" si="17"/>
        <v>1.2534722222222223E-2</v>
      </c>
      <c r="AV125" s="660">
        <f t="shared" si="15"/>
        <v>4</v>
      </c>
      <c r="AW125" s="662"/>
    </row>
    <row r="126" spans="1:49" ht="13">
      <c r="A126" s="657" t="s">
        <v>1327</v>
      </c>
      <c r="B126" s="666">
        <v>9</v>
      </c>
      <c r="C126" s="658">
        <f t="shared" si="16"/>
        <v>10</v>
      </c>
      <c r="D126" s="659">
        <v>1.4571759259259258E-2</v>
      </c>
      <c r="E126" s="660">
        <v>1</v>
      </c>
      <c r="F126" s="659" t="str">
        <f t="shared" si="14"/>
        <v xml:space="preserve"> </v>
      </c>
      <c r="G126" s="661"/>
      <c r="H126" s="661"/>
      <c r="I126" s="661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8"/>
      <c r="Y126" s="629"/>
      <c r="Z126" s="668"/>
      <c r="AA126" s="668"/>
      <c r="AB126" s="629"/>
      <c r="AC126" s="629"/>
      <c r="AD126" s="629"/>
      <c r="AE126" s="629"/>
      <c r="AF126" s="629"/>
      <c r="AG126" s="615"/>
      <c r="AH126" s="661"/>
      <c r="AI126" s="681"/>
      <c r="AJ126" s="613"/>
      <c r="AK126" s="629"/>
      <c r="AL126" s="629"/>
      <c r="AM126" s="662"/>
      <c r="AN126" s="662"/>
      <c r="AO126" s="662"/>
      <c r="AP126" s="661"/>
      <c r="AQ126" s="661"/>
      <c r="AR126" s="661"/>
      <c r="AS126" s="661"/>
      <c r="AT126" s="663"/>
      <c r="AU126" s="664" t="str">
        <f t="shared" si="17"/>
        <v xml:space="preserve"> </v>
      </c>
      <c r="AV126" s="660">
        <f t="shared" si="15"/>
        <v>0</v>
      </c>
      <c r="AW126" s="662"/>
    </row>
    <row r="127" spans="1:49" ht="13">
      <c r="A127" s="657" t="s">
        <v>1289</v>
      </c>
      <c r="B127" s="670"/>
      <c r="C127" s="666">
        <v>5</v>
      </c>
      <c r="D127" s="679">
        <f>AU127</f>
        <v>1.7291666666666667E-2</v>
      </c>
      <c r="E127" s="671"/>
      <c r="F127" s="659">
        <f t="shared" si="14"/>
        <v>1.771759259259259E-2</v>
      </c>
      <c r="G127" s="672"/>
      <c r="H127" s="672"/>
      <c r="I127" s="661"/>
      <c r="J127" s="661"/>
      <c r="K127" s="661"/>
      <c r="L127" s="661"/>
      <c r="M127" s="661"/>
      <c r="N127" s="672"/>
      <c r="O127" s="672"/>
      <c r="P127" s="661"/>
      <c r="Q127" s="672"/>
      <c r="R127" s="672"/>
      <c r="S127" s="661"/>
      <c r="T127" s="672"/>
      <c r="U127" s="661"/>
      <c r="V127" s="672"/>
      <c r="W127" s="661">
        <v>1.8252314814814815E-2</v>
      </c>
      <c r="X127" s="661">
        <v>1.7719907407407406E-2</v>
      </c>
      <c r="Y127" s="661">
        <v>1.7291666666666667E-2</v>
      </c>
      <c r="Z127" s="672"/>
      <c r="AA127" s="672"/>
      <c r="AB127" s="661">
        <v>1.7685185185185182E-2</v>
      </c>
      <c r="AC127" s="672"/>
      <c r="AD127" s="672"/>
      <c r="AE127" s="672"/>
      <c r="AF127" s="672"/>
      <c r="AG127" s="615"/>
      <c r="AH127" s="672"/>
      <c r="AI127" s="672"/>
      <c r="AJ127" s="672"/>
      <c r="AK127" s="661">
        <v>1.7638888888888888E-2</v>
      </c>
      <c r="AL127" s="672"/>
      <c r="AM127" s="672"/>
      <c r="AN127" s="672"/>
      <c r="AO127" s="672"/>
      <c r="AP127" s="661"/>
      <c r="AQ127" s="661"/>
      <c r="AR127" s="661"/>
      <c r="AS127" s="661"/>
      <c r="AT127" s="673"/>
      <c r="AU127" s="664">
        <f t="shared" si="17"/>
        <v>1.7291666666666667E-2</v>
      </c>
      <c r="AV127" s="660">
        <f t="shared" si="15"/>
        <v>5</v>
      </c>
      <c r="AW127" s="662"/>
    </row>
    <row r="128" spans="1:49" ht="13">
      <c r="A128" s="657" t="s">
        <v>1328</v>
      </c>
      <c r="B128" s="666">
        <v>8</v>
      </c>
      <c r="C128" s="658">
        <f>IFERROR(MINUTE(C$5)-MINUTE(D128)," ")</f>
        <v>9</v>
      </c>
      <c r="D128" s="659">
        <v>1.4756944444444446E-2</v>
      </c>
      <c r="E128" s="660">
        <v>1</v>
      </c>
      <c r="F128" s="659" t="str">
        <f t="shared" si="14"/>
        <v xml:space="preserve"> </v>
      </c>
      <c r="G128" s="661"/>
      <c r="H128" s="661"/>
      <c r="I128" s="661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8"/>
      <c r="Y128" s="629"/>
      <c r="Z128" s="668"/>
      <c r="AA128" s="668"/>
      <c r="AB128" s="629"/>
      <c r="AC128" s="629"/>
      <c r="AD128" s="629"/>
      <c r="AE128" s="629"/>
      <c r="AF128" s="629"/>
      <c r="AG128" s="615"/>
      <c r="AH128" s="661"/>
      <c r="AI128" s="613"/>
      <c r="AJ128" s="661"/>
      <c r="AK128" s="661"/>
      <c r="AL128" s="661"/>
      <c r="AM128" s="662"/>
      <c r="AN128" s="662"/>
      <c r="AO128" s="662"/>
      <c r="AP128" s="661"/>
      <c r="AQ128" s="661"/>
      <c r="AR128" s="661"/>
      <c r="AS128" s="661"/>
      <c r="AT128" s="663"/>
      <c r="AU128" s="664" t="str">
        <f t="shared" si="17"/>
        <v xml:space="preserve"> </v>
      </c>
      <c r="AV128" s="660">
        <f t="shared" si="15"/>
        <v>0</v>
      </c>
      <c r="AW128" s="662"/>
    </row>
    <row r="129" spans="1:49" ht="13">
      <c r="A129" s="657" t="s">
        <v>709</v>
      </c>
      <c r="B129" s="666">
        <v>2</v>
      </c>
      <c r="C129" s="658">
        <f>IFERROR(MINUTE(C$5)-MINUTE(D129)," ")</f>
        <v>2</v>
      </c>
      <c r="D129" s="659">
        <v>2.0046296296296295E-2</v>
      </c>
      <c r="E129" s="660">
        <v>1</v>
      </c>
      <c r="F129" s="659" t="str">
        <f t="shared" si="14"/>
        <v xml:space="preserve"> </v>
      </c>
      <c r="G129" s="661"/>
      <c r="H129" s="661"/>
      <c r="I129" s="661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8"/>
      <c r="Y129" s="629"/>
      <c r="Z129" s="668"/>
      <c r="AA129" s="668"/>
      <c r="AB129" s="629"/>
      <c r="AC129" s="629"/>
      <c r="AD129" s="629"/>
      <c r="AE129" s="629"/>
      <c r="AF129" s="629"/>
      <c r="AG129" s="615"/>
      <c r="AH129" s="661"/>
      <c r="AI129" s="613"/>
      <c r="AJ129" s="661"/>
      <c r="AK129" s="629"/>
      <c r="AL129" s="629"/>
      <c r="AM129" s="662"/>
      <c r="AN129" s="662"/>
      <c r="AO129" s="662"/>
      <c r="AP129" s="661"/>
      <c r="AQ129" s="661"/>
      <c r="AR129" s="661"/>
      <c r="AS129" s="661"/>
      <c r="AT129" s="663"/>
      <c r="AU129" s="664" t="str">
        <f t="shared" si="17"/>
        <v xml:space="preserve"> </v>
      </c>
      <c r="AV129" s="660">
        <f t="shared" si="15"/>
        <v>0</v>
      </c>
      <c r="AW129" s="662"/>
    </row>
    <row r="130" spans="1:49" ht="13">
      <c r="A130" s="550" t="s">
        <v>1329</v>
      </c>
      <c r="B130" s="658">
        <v>5</v>
      </c>
      <c r="C130" s="658">
        <f>IFERROR(MINUTE(C$5)-MINUTE(D130)," ")</f>
        <v>5</v>
      </c>
      <c r="D130" s="659">
        <v>1.7821180555555555E-2</v>
      </c>
      <c r="E130" s="660">
        <v>4</v>
      </c>
      <c r="F130" s="659" t="str">
        <f t="shared" si="14"/>
        <v xml:space="preserve"> </v>
      </c>
      <c r="G130" s="661"/>
      <c r="H130" s="661"/>
      <c r="I130" s="661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29"/>
      <c r="U130" s="629"/>
      <c r="V130" s="629"/>
      <c r="W130" s="629"/>
      <c r="X130" s="629"/>
      <c r="Y130" s="629"/>
      <c r="Z130" s="629"/>
      <c r="AA130" s="629"/>
      <c r="AB130" s="629"/>
      <c r="AC130" s="629"/>
      <c r="AD130" s="629"/>
      <c r="AE130" s="629"/>
      <c r="AF130" s="629"/>
      <c r="AG130" s="615"/>
      <c r="AH130" s="661"/>
      <c r="AI130" s="681"/>
      <c r="AJ130" s="613"/>
      <c r="AK130" s="629"/>
      <c r="AL130" s="629"/>
      <c r="AM130" s="662"/>
      <c r="AN130" s="662"/>
      <c r="AO130" s="662"/>
      <c r="AP130" s="661"/>
      <c r="AQ130" s="661"/>
      <c r="AR130" s="661"/>
      <c r="AS130" s="661"/>
      <c r="AT130" s="663"/>
      <c r="AU130" s="664" t="str">
        <f t="shared" si="17"/>
        <v xml:space="preserve"> </v>
      </c>
      <c r="AV130" s="660">
        <f t="shared" si="15"/>
        <v>0</v>
      </c>
      <c r="AW130" s="662"/>
    </row>
    <row r="131" spans="1:49" ht="13">
      <c r="A131" s="657" t="s">
        <v>1290</v>
      </c>
      <c r="B131" s="666">
        <v>4</v>
      </c>
      <c r="C131" s="658">
        <f>IFERROR(MINUTE(C$5)-MINUTE(D131)," ")</f>
        <v>8</v>
      </c>
      <c r="D131" s="659">
        <f>AU131</f>
        <v>1.5659722222222224E-2</v>
      </c>
      <c r="E131" s="660">
        <v>4</v>
      </c>
      <c r="F131" s="659">
        <f t="shared" si="14"/>
        <v>1.6257716049382715E-2</v>
      </c>
      <c r="G131" s="661"/>
      <c r="H131" s="661"/>
      <c r="I131" s="661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>
        <v>1.6759259259259258E-2</v>
      </c>
      <c r="W131" s="661"/>
      <c r="X131" s="668"/>
      <c r="Y131" s="629"/>
      <c r="Z131" s="668"/>
      <c r="AA131" s="668"/>
      <c r="AB131" s="629"/>
      <c r="AC131" s="629"/>
      <c r="AD131" s="629"/>
      <c r="AE131" s="629"/>
      <c r="AF131" s="629"/>
      <c r="AG131" s="615"/>
      <c r="AH131" s="661"/>
      <c r="AI131" s="613"/>
      <c r="AJ131" s="661"/>
      <c r="AK131" s="661"/>
      <c r="AL131" s="661"/>
      <c r="AM131" s="661">
        <v>1.6354166666666666E-2</v>
      </c>
      <c r="AN131" s="661">
        <v>1.5659722222222224E-2</v>
      </c>
      <c r="AO131" s="662"/>
      <c r="AP131" s="661"/>
      <c r="AQ131" s="661"/>
      <c r="AR131" s="661"/>
      <c r="AS131" s="661"/>
      <c r="AT131" s="663"/>
      <c r="AU131" s="664">
        <f t="shared" si="17"/>
        <v>1.5659722222222224E-2</v>
      </c>
      <c r="AV131" s="660">
        <f t="shared" si="15"/>
        <v>3</v>
      </c>
      <c r="AW131" s="662"/>
    </row>
    <row r="132" spans="1:49" ht="13">
      <c r="A132" s="550" t="s">
        <v>928</v>
      </c>
      <c r="B132" s="658">
        <v>11</v>
      </c>
      <c r="C132" s="658">
        <f>IFERROR(MINUTE(C$5)-MINUTE(D132)," ")</f>
        <v>12</v>
      </c>
      <c r="D132" s="659">
        <v>1.2931134259259259E-2</v>
      </c>
      <c r="E132" s="660">
        <v>4</v>
      </c>
      <c r="F132" s="659" t="str">
        <f t="shared" si="14"/>
        <v xml:space="preserve"> </v>
      </c>
      <c r="G132" s="661"/>
      <c r="H132" s="661"/>
      <c r="I132" s="661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2"/>
      <c r="Y132" s="661"/>
      <c r="Z132" s="662"/>
      <c r="AA132" s="662"/>
      <c r="AB132" s="661"/>
      <c r="AC132" s="661"/>
      <c r="AD132" s="661"/>
      <c r="AE132" s="661"/>
      <c r="AF132" s="661"/>
      <c r="AG132" s="615"/>
      <c r="AH132" s="661"/>
      <c r="AI132" s="661"/>
      <c r="AJ132" s="613"/>
      <c r="AK132" s="661"/>
      <c r="AL132" s="661"/>
      <c r="AM132" s="662"/>
      <c r="AN132" s="662"/>
      <c r="AO132" s="662"/>
      <c r="AP132" s="661"/>
      <c r="AQ132" s="661"/>
      <c r="AR132" s="661"/>
      <c r="AS132" s="661"/>
      <c r="AT132" s="663"/>
      <c r="AU132" s="664" t="str">
        <f t="shared" si="17"/>
        <v xml:space="preserve"> </v>
      </c>
      <c r="AV132" s="660">
        <f t="shared" si="15"/>
        <v>0</v>
      </c>
      <c r="AW132" s="662"/>
    </row>
    <row r="133" spans="1:49" ht="13">
      <c r="A133" s="657" t="s">
        <v>927</v>
      </c>
      <c r="B133" s="658">
        <v>7</v>
      </c>
      <c r="C133" s="658" t="s">
        <v>514</v>
      </c>
      <c r="D133" s="659" t="s">
        <v>514</v>
      </c>
      <c r="E133" s="660">
        <v>0</v>
      </c>
      <c r="F133" s="659" t="str">
        <f t="shared" si="14"/>
        <v xml:space="preserve"> </v>
      </c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2"/>
      <c r="Y133" s="661"/>
      <c r="Z133" s="662"/>
      <c r="AA133" s="662"/>
      <c r="AB133" s="661"/>
      <c r="AC133" s="661"/>
      <c r="AD133" s="661"/>
      <c r="AE133" s="661"/>
      <c r="AF133" s="661"/>
      <c r="AG133" s="615"/>
      <c r="AH133" s="661"/>
      <c r="AI133" s="661"/>
      <c r="AJ133" s="613"/>
      <c r="AK133" s="661"/>
      <c r="AL133" s="661"/>
      <c r="AM133" s="662"/>
      <c r="AN133" s="662"/>
      <c r="AO133" s="662"/>
      <c r="AP133" s="661"/>
      <c r="AQ133" s="661"/>
      <c r="AR133" s="661"/>
      <c r="AS133" s="661"/>
      <c r="AT133" s="663"/>
      <c r="AU133" s="664" t="str">
        <f t="shared" si="17"/>
        <v xml:space="preserve"> </v>
      </c>
      <c r="AV133" s="660">
        <f t="shared" si="15"/>
        <v>0</v>
      </c>
      <c r="AW133" s="662"/>
    </row>
    <row r="134" spans="1:49" ht="13">
      <c r="A134" s="657" t="s">
        <v>926</v>
      </c>
      <c r="B134" s="658">
        <v>9</v>
      </c>
      <c r="C134" s="658">
        <f>IFERROR(MINUTE(C$5)-MINUTE(D134)," ")</f>
        <v>9</v>
      </c>
      <c r="D134" s="659">
        <v>1.4872685185185185E-2</v>
      </c>
      <c r="E134" s="660">
        <v>1</v>
      </c>
      <c r="F134" s="659" t="str">
        <f t="shared" si="14"/>
        <v xml:space="preserve"> </v>
      </c>
      <c r="G134" s="661"/>
      <c r="H134" s="661"/>
      <c r="I134" s="661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2"/>
      <c r="Y134" s="661"/>
      <c r="Z134" s="662"/>
      <c r="AA134" s="662"/>
      <c r="AB134" s="661"/>
      <c r="AC134" s="661"/>
      <c r="AD134" s="661"/>
      <c r="AE134" s="661"/>
      <c r="AF134" s="661"/>
      <c r="AG134" s="615"/>
      <c r="AH134" s="661"/>
      <c r="AI134" s="661"/>
      <c r="AJ134" s="613"/>
      <c r="AK134" s="661"/>
      <c r="AL134" s="661"/>
      <c r="AM134" s="662"/>
      <c r="AN134" s="662"/>
      <c r="AO134" s="662"/>
      <c r="AP134" s="661"/>
      <c r="AQ134" s="661"/>
      <c r="AR134" s="661"/>
      <c r="AS134" s="661"/>
      <c r="AT134" s="663"/>
      <c r="AU134" s="664" t="str">
        <f t="shared" si="17"/>
        <v xml:space="preserve"> </v>
      </c>
      <c r="AV134" s="660">
        <f t="shared" si="15"/>
        <v>0</v>
      </c>
      <c r="AW134" s="662"/>
    </row>
    <row r="135" spans="1:49" ht="13">
      <c r="A135" s="657" t="s">
        <v>1176</v>
      </c>
      <c r="B135" s="658">
        <v>1</v>
      </c>
      <c r="C135" s="658">
        <f>IFERROR(MINUTE(C$5)-MINUTE(D135)," ")</f>
        <v>3</v>
      </c>
      <c r="D135" s="659">
        <v>1.8969907407407408E-2</v>
      </c>
      <c r="E135" s="660">
        <v>1</v>
      </c>
      <c r="F135" s="659" t="str">
        <f t="shared" si="14"/>
        <v xml:space="preserve"> </v>
      </c>
      <c r="G135" s="661"/>
      <c r="H135" s="661"/>
      <c r="I135" s="661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13"/>
      <c r="U135" s="613"/>
      <c r="V135" s="613"/>
      <c r="W135" s="613"/>
      <c r="X135" s="662"/>
      <c r="Y135" s="661"/>
      <c r="Z135" s="662"/>
      <c r="AA135" s="662"/>
      <c r="AB135" s="661"/>
      <c r="AC135" s="661"/>
      <c r="AD135" s="661"/>
      <c r="AE135" s="661"/>
      <c r="AF135" s="661"/>
      <c r="AG135" s="615"/>
      <c r="AH135" s="661"/>
      <c r="AI135" s="662"/>
      <c r="AJ135" s="613"/>
      <c r="AK135" s="661"/>
      <c r="AL135" s="661"/>
      <c r="AM135" s="662"/>
      <c r="AN135" s="662"/>
      <c r="AO135" s="662"/>
      <c r="AP135" s="661"/>
      <c r="AQ135" s="661"/>
      <c r="AR135" s="661"/>
      <c r="AS135" s="661"/>
      <c r="AT135" s="687"/>
      <c r="AU135" s="664" t="str">
        <f t="shared" si="17"/>
        <v xml:space="preserve"> </v>
      </c>
      <c r="AV135" s="660">
        <f t="shared" si="15"/>
        <v>0</v>
      </c>
      <c r="AW135" s="662"/>
    </row>
    <row r="136" spans="1:49" ht="12" customHeight="1">
      <c r="A136" s="657" t="s">
        <v>1394</v>
      </c>
      <c r="B136" s="670"/>
      <c r="C136" s="666">
        <v>10</v>
      </c>
      <c r="D136" s="679">
        <f>AU136</f>
        <v>1.2233796296296296E-2</v>
      </c>
      <c r="E136" s="671"/>
      <c r="F136" s="659">
        <f t="shared" si="14"/>
        <v>1.3524305555555555E-2</v>
      </c>
      <c r="G136" s="661"/>
      <c r="H136" s="672"/>
      <c r="I136" s="661"/>
      <c r="J136" s="661"/>
      <c r="K136" s="661"/>
      <c r="L136" s="661"/>
      <c r="M136" s="661"/>
      <c r="N136" s="672"/>
      <c r="O136" s="672"/>
      <c r="P136" s="661"/>
      <c r="Q136" s="672"/>
      <c r="R136" s="672"/>
      <c r="S136" s="661">
        <v>1.4409722222222221E-2</v>
      </c>
      <c r="T136" s="672"/>
      <c r="U136" s="672"/>
      <c r="V136" s="661">
        <v>1.2233796296296296E-2</v>
      </c>
      <c r="W136" s="672"/>
      <c r="X136" s="672"/>
      <c r="Y136" s="672"/>
      <c r="Z136" s="672"/>
      <c r="AA136" s="672"/>
      <c r="AB136" s="672"/>
      <c r="AC136" s="672"/>
      <c r="AD136" s="661">
        <v>1.6192129629629629E-2</v>
      </c>
      <c r="AE136" s="661"/>
      <c r="AF136" s="661">
        <v>1.2499999999999999E-2</v>
      </c>
      <c r="AG136" s="615"/>
      <c r="AH136" s="672"/>
      <c r="AI136" s="672"/>
      <c r="AJ136" s="672"/>
      <c r="AK136" s="672"/>
      <c r="AL136" s="672"/>
      <c r="AM136" s="672"/>
      <c r="AN136" s="661">
        <v>1.2673611111111109E-2</v>
      </c>
      <c r="AO136" s="672"/>
      <c r="AP136" s="661">
        <v>1.3136574074074077E-2</v>
      </c>
      <c r="AQ136" s="661"/>
      <c r="AR136" s="661"/>
      <c r="AS136" s="661"/>
      <c r="AT136" s="673"/>
      <c r="AU136" s="664">
        <f t="shared" si="17"/>
        <v>1.2233796296296296E-2</v>
      </c>
      <c r="AV136" s="660">
        <f t="shared" si="15"/>
        <v>6</v>
      </c>
      <c r="AW136" s="662"/>
    </row>
    <row r="137" spans="1:49" ht="13">
      <c r="A137" s="657" t="s">
        <v>810</v>
      </c>
      <c r="B137" s="658">
        <v>10</v>
      </c>
      <c r="C137" s="658">
        <f>IFERROR(MINUTE(C$5)-MINUTE(D137)," ")</f>
        <v>9</v>
      </c>
      <c r="D137" s="659">
        <v>1.5174437830687832E-2</v>
      </c>
      <c r="E137" s="660">
        <v>14</v>
      </c>
      <c r="F137" s="659">
        <f t="shared" si="14"/>
        <v>1.2848668981481482E-2</v>
      </c>
      <c r="G137" s="661"/>
      <c r="H137" s="661"/>
      <c r="I137" s="661"/>
      <c r="J137" s="661">
        <v>1.4444444444444446E-2</v>
      </c>
      <c r="K137" s="661">
        <v>1.5300925925925926E-2</v>
      </c>
      <c r="L137" s="661"/>
      <c r="M137" s="661"/>
      <c r="N137" s="661"/>
      <c r="O137" s="661"/>
      <c r="P137" s="661"/>
      <c r="Q137" s="661"/>
      <c r="R137" s="661">
        <v>1.40625E-2</v>
      </c>
      <c r="S137" s="661"/>
      <c r="T137" s="613"/>
      <c r="U137" s="613"/>
      <c r="V137" s="613"/>
      <c r="W137" s="613"/>
      <c r="X137" s="662"/>
      <c r="Y137" s="661"/>
      <c r="Z137" s="661"/>
      <c r="AA137" s="661"/>
      <c r="AB137" s="661"/>
      <c r="AC137" s="661"/>
      <c r="AD137" s="661">
        <v>1.53125E-2</v>
      </c>
      <c r="AE137" s="661">
        <v>1.4722222222222222E-2</v>
      </c>
      <c r="AF137" s="661"/>
      <c r="AG137" s="615"/>
      <c r="AH137" s="661"/>
      <c r="AI137" s="661" t="s">
        <v>301</v>
      </c>
      <c r="AJ137" s="661"/>
      <c r="AK137" s="661"/>
      <c r="AL137" s="661"/>
      <c r="AM137" s="661">
        <v>1.5289351851851851E-2</v>
      </c>
      <c r="AN137" s="662"/>
      <c r="AO137" s="661">
        <v>1.3657407407407408E-2</v>
      </c>
      <c r="AP137" s="661"/>
      <c r="AQ137" s="661"/>
      <c r="AR137" s="661"/>
      <c r="AS137" s="661"/>
      <c r="AT137" s="663"/>
      <c r="AU137" s="664">
        <f t="shared" si="17"/>
        <v>1.3657407407407408E-2</v>
      </c>
      <c r="AV137" s="660">
        <f t="shared" si="15"/>
        <v>8</v>
      </c>
      <c r="AW137" s="662"/>
    </row>
    <row r="138" spans="1:49" ht="13">
      <c r="A138" s="657" t="s">
        <v>1292</v>
      </c>
      <c r="B138" s="670"/>
      <c r="C138" s="666">
        <v>5</v>
      </c>
      <c r="D138" s="659">
        <v>1.7928240740740741E-2</v>
      </c>
      <c r="E138" s="688"/>
      <c r="F138" s="659">
        <f t="shared" si="14"/>
        <v>1.8136574074074072E-2</v>
      </c>
      <c r="G138" s="672"/>
      <c r="H138" s="672"/>
      <c r="I138" s="661"/>
      <c r="J138" s="661"/>
      <c r="K138" s="661"/>
      <c r="L138" s="661"/>
      <c r="M138" s="661"/>
      <c r="N138" s="672"/>
      <c r="O138" s="672"/>
      <c r="P138" s="672"/>
      <c r="Q138" s="672"/>
      <c r="R138" s="661">
        <v>1.7928240740740741E-2</v>
      </c>
      <c r="S138" s="661">
        <v>1.8055555555555557E-2</v>
      </c>
      <c r="T138" s="672"/>
      <c r="U138" s="672"/>
      <c r="V138" s="672"/>
      <c r="W138" s="672"/>
      <c r="X138" s="672"/>
      <c r="Y138" s="672"/>
      <c r="Z138" s="672"/>
      <c r="AA138" s="672"/>
      <c r="AB138" s="672"/>
      <c r="AC138" s="672"/>
      <c r="AD138" s="661">
        <v>1.9085648148148147E-2</v>
      </c>
      <c r="AE138" s="661">
        <v>1.7708333333333333E-2</v>
      </c>
      <c r="AF138" s="661">
        <v>1.7708333333333333E-2</v>
      </c>
      <c r="AG138" s="661">
        <v>1.8379629629629628E-2</v>
      </c>
      <c r="AH138" s="672"/>
      <c r="AI138" s="672"/>
      <c r="AJ138" s="672"/>
      <c r="AK138" s="672"/>
      <c r="AL138" s="672"/>
      <c r="AM138" s="661">
        <v>1.7754629629629631E-2</v>
      </c>
      <c r="AN138" s="672"/>
      <c r="AO138" s="672"/>
      <c r="AP138" s="661"/>
      <c r="AQ138" s="661">
        <v>1.6921296296296299E-2</v>
      </c>
      <c r="AR138" s="661">
        <v>1.96875E-2</v>
      </c>
      <c r="AS138" s="661"/>
      <c r="AT138" s="673"/>
      <c r="AU138" s="664">
        <f t="shared" si="17"/>
        <v>1.6921296296296299E-2</v>
      </c>
      <c r="AV138" s="660">
        <f t="shared" si="15"/>
        <v>9</v>
      </c>
      <c r="AW138" s="662"/>
    </row>
    <row r="139" spans="1:49" ht="13">
      <c r="A139" s="657" t="s">
        <v>1058</v>
      </c>
      <c r="B139" s="658">
        <v>6</v>
      </c>
      <c r="C139" s="658">
        <f>IFERROR(MINUTE(C$5)-MINUTE(D139)," ")</f>
        <v>8</v>
      </c>
      <c r="D139" s="659">
        <v>1.5668981481481482E-2</v>
      </c>
      <c r="E139" s="660">
        <v>5</v>
      </c>
      <c r="F139" s="659" t="str">
        <f t="shared" si="14"/>
        <v xml:space="preserve"> </v>
      </c>
      <c r="G139" s="661"/>
      <c r="H139" s="661"/>
      <c r="I139" s="661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2"/>
      <c r="Y139" s="661"/>
      <c r="Z139" s="662"/>
      <c r="AA139" s="661"/>
      <c r="AB139" s="661"/>
      <c r="AC139" s="661"/>
      <c r="AD139" s="661"/>
      <c r="AE139" s="661"/>
      <c r="AF139" s="661"/>
      <c r="AG139" s="615"/>
      <c r="AH139" s="661"/>
      <c r="AI139" s="661"/>
      <c r="AJ139" s="613"/>
      <c r="AK139" s="661"/>
      <c r="AL139" s="661"/>
      <c r="AM139" s="662"/>
      <c r="AN139" s="662"/>
      <c r="AO139" s="662"/>
      <c r="AP139" s="661"/>
      <c r="AQ139" s="661"/>
      <c r="AR139" s="661"/>
      <c r="AS139" s="661"/>
      <c r="AT139" s="663"/>
      <c r="AU139" s="664" t="str">
        <f t="shared" si="17"/>
        <v xml:space="preserve"> </v>
      </c>
      <c r="AV139" s="660">
        <f t="shared" si="15"/>
        <v>0</v>
      </c>
      <c r="AW139" s="662"/>
    </row>
    <row r="140" spans="1:49" ht="13">
      <c r="A140" s="550" t="s">
        <v>1059</v>
      </c>
      <c r="B140" s="658">
        <v>6</v>
      </c>
      <c r="C140" s="658" t="s">
        <v>514</v>
      </c>
      <c r="D140" s="659" t="s">
        <v>514</v>
      </c>
      <c r="E140" s="660">
        <v>0</v>
      </c>
      <c r="F140" s="659" t="str">
        <f t="shared" si="14"/>
        <v xml:space="preserve"> </v>
      </c>
      <c r="G140" s="661"/>
      <c r="H140" s="661"/>
      <c r="I140" s="661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2"/>
      <c r="Y140" s="661"/>
      <c r="Z140" s="662"/>
      <c r="AA140" s="661"/>
      <c r="AB140" s="661"/>
      <c r="AC140" s="661"/>
      <c r="AD140" s="661"/>
      <c r="AE140" s="661"/>
      <c r="AF140" s="661"/>
      <c r="AG140" s="615"/>
      <c r="AH140" s="661"/>
      <c r="AI140" s="661"/>
      <c r="AJ140" s="613"/>
      <c r="AK140" s="661"/>
      <c r="AL140" s="661"/>
      <c r="AM140" s="662"/>
      <c r="AN140" s="662"/>
      <c r="AO140" s="662"/>
      <c r="AP140" s="661"/>
      <c r="AQ140" s="661"/>
      <c r="AR140" s="661"/>
      <c r="AS140" s="661"/>
      <c r="AT140" s="663"/>
      <c r="AU140" s="664" t="str">
        <f t="shared" si="17"/>
        <v xml:space="preserve"> </v>
      </c>
      <c r="AV140" s="660">
        <f t="shared" si="15"/>
        <v>0</v>
      </c>
      <c r="AW140" s="662"/>
    </row>
    <row r="141" spans="1:49" ht="13">
      <c r="A141" s="657" t="s">
        <v>1060</v>
      </c>
      <c r="B141" s="658">
        <v>8</v>
      </c>
      <c r="C141" s="658">
        <f t="shared" ref="C141:C146" si="18">IFERROR(MINUTE(C$5)-MINUTE(D141)," ")</f>
        <v>6</v>
      </c>
      <c r="D141" s="659">
        <v>1.6766975308641976E-2</v>
      </c>
      <c r="E141" s="660">
        <v>12</v>
      </c>
      <c r="F141" s="659">
        <f t="shared" si="14"/>
        <v>1.8255621693121695E-2</v>
      </c>
      <c r="G141" s="661"/>
      <c r="H141" s="661"/>
      <c r="I141" s="661">
        <v>1.7326388888888888E-2</v>
      </c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>
        <v>1.9432870370370371E-2</v>
      </c>
      <c r="W141" s="661"/>
      <c r="X141" s="661">
        <v>1.7766203703703704E-2</v>
      </c>
      <c r="Y141" s="661"/>
      <c r="Z141" s="661">
        <v>1.8530092592592595E-2</v>
      </c>
      <c r="AA141" s="661"/>
      <c r="AB141" s="661"/>
      <c r="AC141" s="661"/>
      <c r="AD141" s="661"/>
      <c r="AE141" s="661"/>
      <c r="AF141" s="661"/>
      <c r="AG141" s="615"/>
      <c r="AH141" s="661">
        <v>2.0682870370370372E-2</v>
      </c>
      <c r="AI141" s="661">
        <v>1.7152777777777777E-2</v>
      </c>
      <c r="AJ141" s="661">
        <v>1.6898148148148148E-2</v>
      </c>
      <c r="AK141" s="661"/>
      <c r="AL141" s="661"/>
      <c r="AM141" s="662"/>
      <c r="AN141" s="662"/>
      <c r="AO141" s="662"/>
      <c r="AP141" s="661"/>
      <c r="AQ141" s="661"/>
      <c r="AR141" s="661"/>
      <c r="AS141" s="661"/>
      <c r="AT141" s="687"/>
      <c r="AU141" s="664">
        <f t="shared" si="17"/>
        <v>1.6898148148148148E-2</v>
      </c>
      <c r="AV141" s="660">
        <f t="shared" si="15"/>
        <v>7</v>
      </c>
      <c r="AW141" s="662"/>
    </row>
    <row r="142" spans="1:49" ht="13">
      <c r="A142" s="657" t="s">
        <v>1181</v>
      </c>
      <c r="B142" s="658">
        <v>-3</v>
      </c>
      <c r="C142" s="658">
        <f t="shared" si="18"/>
        <v>3</v>
      </c>
      <c r="D142" s="659">
        <v>1.8793981481481481E-2</v>
      </c>
      <c r="E142" s="660">
        <v>5</v>
      </c>
      <c r="F142" s="659">
        <f t="shared" si="14"/>
        <v>1.9664351851851853E-2</v>
      </c>
      <c r="G142" s="661"/>
      <c r="H142" s="661">
        <v>1.982638888888889E-2</v>
      </c>
      <c r="I142" s="661"/>
      <c r="J142" s="661"/>
      <c r="K142" s="661">
        <v>1.9502314814814816E-2</v>
      </c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4"/>
      <c r="Y142" s="661"/>
      <c r="Z142" s="662"/>
      <c r="AA142" s="661"/>
      <c r="AB142" s="661"/>
      <c r="AC142" s="661"/>
      <c r="AD142" s="661"/>
      <c r="AE142" s="661"/>
      <c r="AF142" s="661"/>
      <c r="AG142" s="615"/>
      <c r="AH142" s="661"/>
      <c r="AI142" s="661"/>
      <c r="AJ142" s="613"/>
      <c r="AK142" s="661"/>
      <c r="AL142" s="661"/>
      <c r="AM142" s="662"/>
      <c r="AN142" s="662"/>
      <c r="AO142" s="662"/>
      <c r="AP142" s="661"/>
      <c r="AQ142" s="661"/>
      <c r="AR142" s="661"/>
      <c r="AS142" s="661"/>
      <c r="AT142" s="687"/>
      <c r="AU142" s="664">
        <f t="shared" si="17"/>
        <v>1.9502314814814816E-2</v>
      </c>
      <c r="AV142" s="660">
        <f t="shared" si="15"/>
        <v>2</v>
      </c>
      <c r="AW142" s="662"/>
    </row>
    <row r="143" spans="1:49" ht="13">
      <c r="A143" s="657" t="s">
        <v>1063</v>
      </c>
      <c r="B143" s="658">
        <v>7</v>
      </c>
      <c r="C143" s="658">
        <f t="shared" si="18"/>
        <v>6</v>
      </c>
      <c r="D143" s="659">
        <v>1.6691468253968254E-2</v>
      </c>
      <c r="E143" s="660">
        <v>7</v>
      </c>
      <c r="F143" s="659">
        <f t="shared" si="14"/>
        <v>1.6607349537037033E-2</v>
      </c>
      <c r="G143" s="661"/>
      <c r="H143" s="661">
        <v>1.7245370370370369E-2</v>
      </c>
      <c r="I143" s="661"/>
      <c r="J143" s="661"/>
      <c r="K143" s="661">
        <v>1.6944444444444443E-2</v>
      </c>
      <c r="L143" s="661">
        <v>1.6979166666666667E-2</v>
      </c>
      <c r="M143" s="661"/>
      <c r="N143" s="661"/>
      <c r="O143" s="661">
        <v>1.699074074074074E-2</v>
      </c>
      <c r="P143" s="661"/>
      <c r="Q143" s="661"/>
      <c r="R143" s="661">
        <v>1.6192129629629629E-2</v>
      </c>
      <c r="S143" s="661"/>
      <c r="T143" s="661">
        <v>1.6412037037037037E-2</v>
      </c>
      <c r="U143" s="661">
        <v>1.636574074074074E-2</v>
      </c>
      <c r="V143" s="661"/>
      <c r="W143" s="661">
        <v>1.5729166666666666E-2</v>
      </c>
      <c r="X143" s="664"/>
      <c r="Y143" s="661"/>
      <c r="Z143" s="662"/>
      <c r="AA143" s="662"/>
      <c r="AB143" s="661"/>
      <c r="AC143" s="661"/>
      <c r="AD143" s="661"/>
      <c r="AE143" s="661"/>
      <c r="AF143" s="661"/>
      <c r="AG143" s="615"/>
      <c r="AH143" s="661"/>
      <c r="AI143" s="662"/>
      <c r="AJ143" s="613"/>
      <c r="AK143" s="661"/>
      <c r="AL143" s="661"/>
      <c r="AM143" s="662"/>
      <c r="AN143" s="662"/>
      <c r="AO143" s="662"/>
      <c r="AP143" s="661"/>
      <c r="AQ143" s="661"/>
      <c r="AR143" s="661"/>
      <c r="AS143" s="661"/>
      <c r="AT143" s="687"/>
      <c r="AU143" s="664">
        <f t="shared" si="17"/>
        <v>1.5729166666666666E-2</v>
      </c>
      <c r="AV143" s="660">
        <f t="shared" si="15"/>
        <v>8</v>
      </c>
      <c r="AW143" s="662"/>
    </row>
    <row r="144" spans="1:49" ht="13">
      <c r="A144" s="657" t="s">
        <v>1330</v>
      </c>
      <c r="B144" s="666">
        <v>8</v>
      </c>
      <c r="C144" s="658">
        <f t="shared" si="18"/>
        <v>8</v>
      </c>
      <c r="D144" s="659">
        <v>1.5879629629629629E-2</v>
      </c>
      <c r="E144" s="660">
        <v>1</v>
      </c>
      <c r="F144" s="659" t="str">
        <f t="shared" si="14"/>
        <v xml:space="preserve"> </v>
      </c>
      <c r="G144" s="661"/>
      <c r="H144" s="661"/>
      <c r="I144" s="661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8"/>
      <c r="Y144" s="629"/>
      <c r="Z144" s="668"/>
      <c r="AA144" s="668"/>
      <c r="AB144" s="629"/>
      <c r="AC144" s="629"/>
      <c r="AD144" s="629"/>
      <c r="AE144" s="629"/>
      <c r="AF144" s="629"/>
      <c r="AG144" s="615"/>
      <c r="AH144" s="661"/>
      <c r="AI144" s="613"/>
      <c r="AJ144" s="661"/>
      <c r="AK144" s="661"/>
      <c r="AL144" s="661"/>
      <c r="AM144" s="662"/>
      <c r="AN144" s="662"/>
      <c r="AO144" s="662"/>
      <c r="AP144" s="661"/>
      <c r="AQ144" s="661"/>
      <c r="AR144" s="661"/>
      <c r="AS144" s="661"/>
      <c r="AT144" s="687"/>
      <c r="AU144" s="664" t="str">
        <f t="shared" si="17"/>
        <v xml:space="preserve"> </v>
      </c>
      <c r="AV144" s="660">
        <f t="shared" si="15"/>
        <v>0</v>
      </c>
      <c r="AW144" s="662"/>
    </row>
    <row r="145" spans="1:49" ht="13">
      <c r="A145" s="657" t="s">
        <v>881</v>
      </c>
      <c r="B145" s="658">
        <v>11</v>
      </c>
      <c r="C145" s="658">
        <f t="shared" si="18"/>
        <v>11</v>
      </c>
      <c r="D145" s="659">
        <v>1.3680555555555555E-2</v>
      </c>
      <c r="E145" s="660">
        <v>1</v>
      </c>
      <c r="F145" s="659" t="str">
        <f t="shared" si="14"/>
        <v xml:space="preserve"> </v>
      </c>
      <c r="G145" s="661"/>
      <c r="H145" s="661"/>
      <c r="I145" s="661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2"/>
      <c r="Y145" s="661"/>
      <c r="Z145" s="662"/>
      <c r="AA145" s="662"/>
      <c r="AB145" s="661"/>
      <c r="AC145" s="661"/>
      <c r="AD145" s="661"/>
      <c r="AE145" s="661"/>
      <c r="AF145" s="661"/>
      <c r="AG145" s="615"/>
      <c r="AH145" s="661"/>
      <c r="AI145" s="662"/>
      <c r="AJ145" s="613"/>
      <c r="AK145" s="661"/>
      <c r="AL145" s="661"/>
      <c r="AM145" s="662"/>
      <c r="AN145" s="662"/>
      <c r="AO145" s="662"/>
      <c r="AP145" s="661"/>
      <c r="AQ145" s="661"/>
      <c r="AR145" s="661"/>
      <c r="AS145" s="661"/>
      <c r="AT145" s="687"/>
      <c r="AU145" s="664" t="str">
        <f t="shared" si="17"/>
        <v xml:space="preserve"> </v>
      </c>
      <c r="AV145" s="660">
        <f t="shared" si="15"/>
        <v>0</v>
      </c>
      <c r="AW145" s="662"/>
    </row>
    <row r="146" spans="1:49" ht="13">
      <c r="A146" s="657" t="s">
        <v>890</v>
      </c>
      <c r="B146" s="658">
        <v>9</v>
      </c>
      <c r="C146" s="658">
        <f t="shared" si="18"/>
        <v>10</v>
      </c>
      <c r="D146" s="659">
        <v>1.4438657407407407E-2</v>
      </c>
      <c r="E146" s="660">
        <v>2</v>
      </c>
      <c r="F146" s="659" t="str">
        <f t="shared" si="14"/>
        <v xml:space="preserve"> </v>
      </c>
      <c r="G146" s="661"/>
      <c r="H146" s="661"/>
      <c r="I146" s="661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2"/>
      <c r="Y146" s="661"/>
      <c r="Z146" s="662"/>
      <c r="AA146" s="662"/>
      <c r="AB146" s="661"/>
      <c r="AC146" s="661"/>
      <c r="AD146" s="661"/>
      <c r="AE146" s="661"/>
      <c r="AF146" s="661"/>
      <c r="AG146" s="615"/>
      <c r="AH146" s="661"/>
      <c r="AI146" s="662"/>
      <c r="AJ146" s="661"/>
      <c r="AK146" s="661"/>
      <c r="AL146" s="661"/>
      <c r="AM146" s="662"/>
      <c r="AN146" s="662"/>
      <c r="AO146" s="662"/>
      <c r="AP146" s="661"/>
      <c r="AQ146" s="661"/>
      <c r="AR146" s="661"/>
      <c r="AS146" s="661"/>
      <c r="AT146" s="687"/>
      <c r="AU146" s="664" t="str">
        <f t="shared" si="17"/>
        <v xml:space="preserve"> </v>
      </c>
      <c r="AV146" s="660">
        <f t="shared" si="15"/>
        <v>0</v>
      </c>
      <c r="AW146" s="662"/>
    </row>
    <row r="147" spans="1:49" ht="13.5" customHeight="1">
      <c r="A147" s="657" t="s">
        <v>1331</v>
      </c>
      <c r="B147" s="666">
        <v>10</v>
      </c>
      <c r="C147" s="658" t="s">
        <v>514</v>
      </c>
      <c r="D147" s="659"/>
      <c r="E147" s="660">
        <v>4</v>
      </c>
      <c r="F147" s="659" t="str">
        <f t="shared" si="14"/>
        <v xml:space="preserve"> </v>
      </c>
      <c r="G147" s="661"/>
      <c r="H147" s="661"/>
      <c r="I147" s="661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8"/>
      <c r="Y147" s="629"/>
      <c r="Z147" s="668"/>
      <c r="AA147" s="681"/>
      <c r="AB147" s="661"/>
      <c r="AC147" s="661"/>
      <c r="AD147" s="661"/>
      <c r="AE147" s="661"/>
      <c r="AF147" s="661"/>
      <c r="AG147" s="615"/>
      <c r="AH147" s="661"/>
      <c r="AI147" s="681"/>
      <c r="AJ147" s="661"/>
      <c r="AK147" s="629"/>
      <c r="AL147" s="629"/>
      <c r="AM147" s="662"/>
      <c r="AN147" s="662"/>
      <c r="AO147" s="662"/>
      <c r="AP147" s="661"/>
      <c r="AQ147" s="661"/>
      <c r="AR147" s="661"/>
      <c r="AS147" s="661"/>
      <c r="AT147" s="687"/>
      <c r="AU147" s="664" t="str">
        <f t="shared" si="17"/>
        <v xml:space="preserve"> </v>
      </c>
      <c r="AV147" s="660">
        <f t="shared" si="15"/>
        <v>0</v>
      </c>
      <c r="AW147" s="662"/>
    </row>
    <row r="148" spans="1:49" ht="13">
      <c r="A148" s="657" t="s">
        <v>923</v>
      </c>
      <c r="B148" s="658">
        <v>9</v>
      </c>
      <c r="C148" s="658">
        <f>IFERROR(MINUTE(C$5)-MINUTE(D148)," ")</f>
        <v>9</v>
      </c>
      <c r="D148" s="659">
        <v>1.5089436026936028E-2</v>
      </c>
      <c r="E148" s="660">
        <v>11</v>
      </c>
      <c r="F148" s="659">
        <f t="shared" si="14"/>
        <v>1.4266975308641974E-2</v>
      </c>
      <c r="G148" s="661"/>
      <c r="H148" s="661"/>
      <c r="I148" s="661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>
        <v>1.5694444444444445E-2</v>
      </c>
      <c r="W148" s="661"/>
      <c r="X148" s="662"/>
      <c r="Y148" s="661"/>
      <c r="Z148" s="662"/>
      <c r="AA148" s="662"/>
      <c r="AB148" s="661"/>
      <c r="AC148" s="661"/>
      <c r="AD148" s="661"/>
      <c r="AE148" s="661"/>
      <c r="AF148" s="661"/>
      <c r="AG148" s="615"/>
      <c r="AH148" s="661"/>
      <c r="AI148" s="661"/>
      <c r="AJ148" s="661"/>
      <c r="AK148" s="661">
        <v>1.3969907407407408E-2</v>
      </c>
      <c r="AL148" s="661">
        <v>1.3460648148148147E-2</v>
      </c>
      <c r="AM148" s="661">
        <v>1.4398148148148148E-2</v>
      </c>
      <c r="AN148" s="661">
        <v>1.3668981481481482E-2</v>
      </c>
      <c r="AO148" s="661">
        <v>1.4409722222222221E-2</v>
      </c>
      <c r="AP148" s="661"/>
      <c r="AQ148" s="661"/>
      <c r="AR148" s="661"/>
      <c r="AS148" s="661"/>
      <c r="AT148" s="687"/>
      <c r="AU148" s="664">
        <f t="shared" si="17"/>
        <v>1.3460648148148147E-2</v>
      </c>
      <c r="AV148" s="660">
        <f t="shared" si="15"/>
        <v>6</v>
      </c>
      <c r="AW148" s="662"/>
    </row>
    <row r="149" spans="1:49" ht="13">
      <c r="A149" s="657" t="s">
        <v>1182</v>
      </c>
      <c r="B149" s="658">
        <v>6</v>
      </c>
      <c r="C149" s="658" t="s">
        <v>514</v>
      </c>
      <c r="D149" s="659" t="s">
        <v>514</v>
      </c>
      <c r="E149" s="660">
        <v>0</v>
      </c>
      <c r="F149" s="659" t="str">
        <f t="shared" si="14"/>
        <v xml:space="preserve"> </v>
      </c>
      <c r="G149" s="661"/>
      <c r="H149" s="661"/>
      <c r="I149" s="661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2"/>
      <c r="Y149" s="661"/>
      <c r="Z149" s="662"/>
      <c r="AA149" s="662"/>
      <c r="AB149" s="661"/>
      <c r="AC149" s="661"/>
      <c r="AD149" s="661"/>
      <c r="AE149" s="661"/>
      <c r="AF149" s="661"/>
      <c r="AG149" s="615"/>
      <c r="AH149" s="661"/>
      <c r="AI149" s="662"/>
      <c r="AJ149" s="661"/>
      <c r="AK149" s="661"/>
      <c r="AL149" s="661"/>
      <c r="AM149" s="662"/>
      <c r="AN149" s="662"/>
      <c r="AO149" s="662"/>
      <c r="AP149" s="661"/>
      <c r="AQ149" s="661"/>
      <c r="AR149" s="661"/>
      <c r="AS149" s="661"/>
      <c r="AT149" s="687"/>
      <c r="AU149" s="664" t="str">
        <f t="shared" si="17"/>
        <v xml:space="preserve"> </v>
      </c>
      <c r="AV149" s="660">
        <f t="shared" si="15"/>
        <v>0</v>
      </c>
      <c r="AW149" s="662"/>
    </row>
    <row r="150" spans="1:49" ht="13.5" customHeight="1">
      <c r="A150" s="657" t="s">
        <v>882</v>
      </c>
      <c r="B150" s="658">
        <v>4</v>
      </c>
      <c r="C150" s="658" t="s">
        <v>514</v>
      </c>
      <c r="D150" s="659" t="s">
        <v>514</v>
      </c>
      <c r="E150" s="660">
        <v>0</v>
      </c>
      <c r="F150" s="659" t="str">
        <f t="shared" si="14"/>
        <v xml:space="preserve"> </v>
      </c>
      <c r="G150" s="661"/>
      <c r="H150" s="661"/>
      <c r="I150" s="661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2"/>
      <c r="Y150" s="661"/>
      <c r="Z150" s="662"/>
      <c r="AA150" s="662"/>
      <c r="AB150" s="661"/>
      <c r="AC150" s="661"/>
      <c r="AD150" s="661"/>
      <c r="AE150" s="661"/>
      <c r="AF150" s="661"/>
      <c r="AG150" s="615"/>
      <c r="AH150" s="661"/>
      <c r="AI150" s="662"/>
      <c r="AJ150" s="661"/>
      <c r="AK150" s="661"/>
      <c r="AL150" s="661"/>
      <c r="AM150" s="662"/>
      <c r="AN150" s="662"/>
      <c r="AO150" s="662"/>
      <c r="AP150" s="661"/>
      <c r="AQ150" s="661"/>
      <c r="AR150" s="661"/>
      <c r="AS150" s="661"/>
      <c r="AT150" s="663"/>
      <c r="AU150" s="664" t="str">
        <f t="shared" si="17"/>
        <v xml:space="preserve"> </v>
      </c>
      <c r="AV150" s="660">
        <f t="shared" si="15"/>
        <v>0</v>
      </c>
      <c r="AW150" s="662"/>
    </row>
    <row r="151" spans="1:49" ht="13">
      <c r="A151" s="657" t="s">
        <v>1332</v>
      </c>
      <c r="B151" s="666">
        <v>5</v>
      </c>
      <c r="C151" s="658">
        <f t="shared" ref="C151:C214" si="19">IFERROR(MINUTE(C$5)-MINUTE(D151)," ")</f>
        <v>6</v>
      </c>
      <c r="D151" s="659">
        <v>1.7152777777777777E-2</v>
      </c>
      <c r="E151" s="660">
        <v>1</v>
      </c>
      <c r="F151" s="659" t="str">
        <f t="shared" si="14"/>
        <v xml:space="preserve"> </v>
      </c>
      <c r="G151" s="661"/>
      <c r="H151" s="661"/>
      <c r="I151" s="661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8"/>
      <c r="Y151" s="629"/>
      <c r="Z151" s="668"/>
      <c r="AA151" s="668"/>
      <c r="AB151" s="629"/>
      <c r="AC151" s="629"/>
      <c r="AD151" s="629"/>
      <c r="AE151" s="629"/>
      <c r="AF151" s="629"/>
      <c r="AG151" s="615"/>
      <c r="AH151" s="661"/>
      <c r="AI151" s="613"/>
      <c r="AJ151" s="661"/>
      <c r="AK151" s="661"/>
      <c r="AL151" s="661"/>
      <c r="AM151" s="662"/>
      <c r="AN151" s="662"/>
      <c r="AO151" s="662"/>
      <c r="AP151" s="661"/>
      <c r="AQ151" s="661"/>
      <c r="AR151" s="661"/>
      <c r="AS151" s="661"/>
      <c r="AT151" s="663"/>
      <c r="AU151" s="664" t="str">
        <f t="shared" si="17"/>
        <v xml:space="preserve"> </v>
      </c>
      <c r="AV151" s="660">
        <f t="shared" si="15"/>
        <v>0</v>
      </c>
      <c r="AW151" s="662"/>
    </row>
    <row r="152" spans="1:49" ht="13">
      <c r="A152" s="657" t="s">
        <v>816</v>
      </c>
      <c r="B152" s="658">
        <v>11</v>
      </c>
      <c r="C152" s="658">
        <f t="shared" si="19"/>
        <v>11</v>
      </c>
      <c r="D152" s="659">
        <v>1.3449074074074075E-2</v>
      </c>
      <c r="E152" s="660">
        <v>2</v>
      </c>
      <c r="F152" s="659" t="str">
        <f t="shared" si="14"/>
        <v xml:space="preserve"> </v>
      </c>
      <c r="G152" s="661"/>
      <c r="H152" s="661"/>
      <c r="I152" s="661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2"/>
      <c r="Y152" s="661"/>
      <c r="Z152" s="662"/>
      <c r="AA152" s="662"/>
      <c r="AB152" s="661"/>
      <c r="AC152" s="661"/>
      <c r="AD152" s="661"/>
      <c r="AE152" s="661"/>
      <c r="AF152" s="661"/>
      <c r="AG152" s="615"/>
      <c r="AH152" s="661"/>
      <c r="AI152" s="661"/>
      <c r="AJ152" s="661"/>
      <c r="AK152" s="661"/>
      <c r="AL152" s="661"/>
      <c r="AM152" s="662"/>
      <c r="AN152" s="662"/>
      <c r="AO152" s="662"/>
      <c r="AP152" s="661"/>
      <c r="AQ152" s="661"/>
      <c r="AR152" s="661"/>
      <c r="AS152" s="661"/>
      <c r="AT152" s="663"/>
      <c r="AU152" s="664" t="str">
        <f t="shared" si="17"/>
        <v xml:space="preserve"> </v>
      </c>
      <c r="AV152" s="660">
        <f t="shared" si="15"/>
        <v>0</v>
      </c>
      <c r="AW152" s="662"/>
    </row>
    <row r="153" spans="1:49" ht="13">
      <c r="A153" s="657" t="s">
        <v>1296</v>
      </c>
      <c r="B153" s="658"/>
      <c r="C153" s="658">
        <f t="shared" si="19"/>
        <v>7</v>
      </c>
      <c r="D153" s="659">
        <v>1.6481481481481482E-2</v>
      </c>
      <c r="E153" s="660">
        <v>0</v>
      </c>
      <c r="F153" s="659">
        <f t="shared" si="14"/>
        <v>1.620949074074074E-2</v>
      </c>
      <c r="G153" s="661"/>
      <c r="H153" s="661">
        <v>1.6481481481481482E-2</v>
      </c>
      <c r="I153" s="661">
        <v>1.59375E-2</v>
      </c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2"/>
      <c r="Y153" s="661"/>
      <c r="Z153" s="662"/>
      <c r="AA153" s="662"/>
      <c r="AB153" s="661"/>
      <c r="AC153" s="661"/>
      <c r="AD153" s="661"/>
      <c r="AE153" s="661"/>
      <c r="AF153" s="661"/>
      <c r="AG153" s="615"/>
      <c r="AH153" s="661"/>
      <c r="AI153" s="661"/>
      <c r="AJ153" s="661"/>
      <c r="AK153" s="661"/>
      <c r="AL153" s="661"/>
      <c r="AM153" s="662"/>
      <c r="AN153" s="662"/>
      <c r="AO153" s="662"/>
      <c r="AP153" s="661"/>
      <c r="AQ153" s="661"/>
      <c r="AR153" s="661"/>
      <c r="AS153" s="661"/>
      <c r="AT153" s="663"/>
      <c r="AU153" s="664">
        <f t="shared" si="17"/>
        <v>1.59375E-2</v>
      </c>
      <c r="AV153" s="660">
        <f t="shared" si="15"/>
        <v>2</v>
      </c>
      <c r="AW153" s="662"/>
    </row>
    <row r="154" spans="1:49" ht="13">
      <c r="A154" s="550" t="s">
        <v>1297</v>
      </c>
      <c r="B154" s="666">
        <v>12</v>
      </c>
      <c r="C154" s="658">
        <f t="shared" si="19"/>
        <v>13</v>
      </c>
      <c r="D154" s="659">
        <v>1.1967592592592592E-2</v>
      </c>
      <c r="E154" s="660">
        <v>3</v>
      </c>
      <c r="F154" s="659" t="str">
        <f t="shared" si="14"/>
        <v xml:space="preserve"> </v>
      </c>
      <c r="G154" s="629"/>
      <c r="H154" s="613"/>
      <c r="I154" s="613"/>
      <c r="J154" s="613"/>
      <c r="K154" s="613"/>
      <c r="L154" s="661"/>
      <c r="M154" s="661"/>
      <c r="N154" s="661"/>
      <c r="O154" s="661"/>
      <c r="P154" s="661"/>
      <c r="Q154" s="661"/>
      <c r="R154" s="661"/>
      <c r="S154" s="667"/>
      <c r="T154" s="629"/>
      <c r="U154" s="629"/>
      <c r="V154" s="629"/>
      <c r="W154" s="629"/>
      <c r="X154" s="629"/>
      <c r="Y154" s="629"/>
      <c r="Z154" s="629"/>
      <c r="AA154" s="629"/>
      <c r="AB154" s="629"/>
      <c r="AC154" s="629"/>
      <c r="AD154" s="629"/>
      <c r="AE154" s="629"/>
      <c r="AF154" s="629"/>
      <c r="AG154" s="615"/>
      <c r="AH154" s="661"/>
      <c r="AI154" s="661"/>
      <c r="AJ154" s="613"/>
      <c r="AK154" s="629"/>
      <c r="AL154" s="629"/>
      <c r="AM154" s="662"/>
      <c r="AN154" s="662"/>
      <c r="AO154" s="662"/>
      <c r="AP154" s="662"/>
      <c r="AQ154" s="662"/>
      <c r="AR154" s="629"/>
      <c r="AS154" s="662"/>
      <c r="AT154" s="663"/>
      <c r="AU154" s="664" t="str">
        <f t="shared" si="17"/>
        <v xml:space="preserve"> </v>
      </c>
      <c r="AV154" s="660">
        <f t="shared" si="15"/>
        <v>0</v>
      </c>
      <c r="AW154" s="662"/>
    </row>
    <row r="155" spans="1:49" ht="13">
      <c r="A155" s="550" t="s">
        <v>677</v>
      </c>
      <c r="B155" s="658">
        <v>9</v>
      </c>
      <c r="C155" s="658" t="str">
        <f t="shared" si="19"/>
        <v xml:space="preserve"> </v>
      </c>
      <c r="D155" s="659" t="s">
        <v>514</v>
      </c>
      <c r="E155" s="660">
        <v>0</v>
      </c>
      <c r="F155" s="659" t="str">
        <f t="shared" si="14"/>
        <v xml:space="preserve"> </v>
      </c>
      <c r="G155" s="613"/>
      <c r="H155" s="613"/>
      <c r="I155" s="613"/>
      <c r="J155" s="613"/>
      <c r="K155" s="613"/>
      <c r="L155" s="613"/>
      <c r="M155" s="613"/>
      <c r="N155" s="613"/>
      <c r="O155" s="613"/>
      <c r="P155" s="613"/>
      <c r="Q155" s="613"/>
      <c r="R155" s="613"/>
      <c r="S155" s="613"/>
      <c r="T155" s="661"/>
      <c r="U155" s="661"/>
      <c r="V155" s="661"/>
      <c r="W155" s="661"/>
      <c r="X155" s="662"/>
      <c r="Y155" s="661"/>
      <c r="Z155" s="662"/>
      <c r="AA155" s="662"/>
      <c r="AB155" s="661"/>
      <c r="AC155" s="661"/>
      <c r="AD155" s="661"/>
      <c r="AE155" s="661"/>
      <c r="AF155" s="661"/>
      <c r="AG155" s="615"/>
      <c r="AH155" s="661"/>
      <c r="AI155" s="662"/>
      <c r="AJ155" s="613"/>
      <c r="AK155" s="661"/>
      <c r="AL155" s="661"/>
      <c r="AM155" s="662"/>
      <c r="AN155" s="662"/>
      <c r="AO155" s="662"/>
      <c r="AP155" s="662"/>
      <c r="AQ155" s="662"/>
      <c r="AR155" s="662"/>
      <c r="AS155" s="662"/>
      <c r="AT155" s="663"/>
      <c r="AU155" s="664" t="str">
        <f t="shared" si="17"/>
        <v xml:space="preserve"> </v>
      </c>
      <c r="AV155" s="660">
        <f t="shared" si="15"/>
        <v>0</v>
      </c>
      <c r="AW155" s="662"/>
    </row>
    <row r="156" spans="1:49" ht="13">
      <c r="A156" s="550" t="s">
        <v>619</v>
      </c>
      <c r="B156" s="658">
        <v>8</v>
      </c>
      <c r="C156" s="658" t="str">
        <f t="shared" si="19"/>
        <v xml:space="preserve"> </v>
      </c>
      <c r="D156" s="659" t="s">
        <v>514</v>
      </c>
      <c r="E156" s="660">
        <v>0</v>
      </c>
      <c r="F156" s="659" t="str">
        <f t="shared" si="14"/>
        <v xml:space="preserve"> </v>
      </c>
      <c r="G156" s="613"/>
      <c r="H156" s="613"/>
      <c r="I156" s="613"/>
      <c r="J156" s="613"/>
      <c r="K156" s="613"/>
      <c r="L156" s="613"/>
      <c r="M156" s="613"/>
      <c r="N156" s="613"/>
      <c r="O156" s="613"/>
      <c r="P156" s="613"/>
      <c r="Q156" s="613"/>
      <c r="R156" s="613"/>
      <c r="S156" s="613"/>
      <c r="T156" s="661"/>
      <c r="U156" s="661"/>
      <c r="V156" s="661"/>
      <c r="W156" s="661"/>
      <c r="X156" s="662"/>
      <c r="Y156" s="661"/>
      <c r="Z156" s="662"/>
      <c r="AA156" s="662"/>
      <c r="AB156" s="661"/>
      <c r="AC156" s="661"/>
      <c r="AD156" s="661"/>
      <c r="AE156" s="661"/>
      <c r="AF156" s="661"/>
      <c r="AG156" s="615"/>
      <c r="AH156" s="661"/>
      <c r="AI156" s="662"/>
      <c r="AJ156" s="613"/>
      <c r="AK156" s="661"/>
      <c r="AL156" s="661"/>
      <c r="AM156" s="662"/>
      <c r="AN156" s="662"/>
      <c r="AO156" s="662"/>
      <c r="AP156" s="662"/>
      <c r="AQ156" s="662"/>
      <c r="AR156" s="662"/>
      <c r="AS156" s="662"/>
      <c r="AT156" s="663"/>
      <c r="AU156" s="664" t="str">
        <f t="shared" si="17"/>
        <v xml:space="preserve"> </v>
      </c>
      <c r="AV156" s="660">
        <f t="shared" si="15"/>
        <v>0</v>
      </c>
      <c r="AW156" s="662"/>
    </row>
    <row r="157" spans="1:49" ht="13">
      <c r="A157" s="550" t="s">
        <v>339</v>
      </c>
      <c r="B157" s="658">
        <v>7</v>
      </c>
      <c r="C157" s="658" t="str">
        <f t="shared" si="19"/>
        <v xml:space="preserve"> </v>
      </c>
      <c r="D157" s="659" t="s">
        <v>514</v>
      </c>
      <c r="E157" s="660">
        <v>0</v>
      </c>
      <c r="F157" s="659" t="str">
        <f t="shared" si="14"/>
        <v xml:space="preserve"> </v>
      </c>
      <c r="G157" s="613"/>
      <c r="H157" s="613"/>
      <c r="I157" s="613"/>
      <c r="J157" s="613"/>
      <c r="K157" s="613"/>
      <c r="L157" s="613"/>
      <c r="M157" s="613"/>
      <c r="N157" s="613"/>
      <c r="O157" s="613"/>
      <c r="P157" s="613"/>
      <c r="Q157" s="613"/>
      <c r="R157" s="613"/>
      <c r="S157" s="613"/>
      <c r="T157" s="661"/>
      <c r="U157" s="661"/>
      <c r="V157" s="661"/>
      <c r="W157" s="661"/>
      <c r="X157" s="662"/>
      <c r="Y157" s="661"/>
      <c r="Z157" s="662"/>
      <c r="AA157" s="662"/>
      <c r="AB157" s="661"/>
      <c r="AC157" s="661"/>
      <c r="AD157" s="661"/>
      <c r="AE157" s="661"/>
      <c r="AF157" s="661"/>
      <c r="AG157" s="615"/>
      <c r="AH157" s="661"/>
      <c r="AI157" s="662"/>
      <c r="AJ157" s="613"/>
      <c r="AK157" s="661"/>
      <c r="AL157" s="661"/>
      <c r="AM157" s="662"/>
      <c r="AN157" s="662"/>
      <c r="AO157" s="662"/>
      <c r="AP157" s="662"/>
      <c r="AQ157" s="662"/>
      <c r="AR157" s="662"/>
      <c r="AS157" s="662"/>
      <c r="AT157" s="663"/>
      <c r="AU157" s="664" t="str">
        <f t="shared" si="17"/>
        <v xml:space="preserve"> </v>
      </c>
      <c r="AV157" s="660">
        <f t="shared" si="15"/>
        <v>0</v>
      </c>
      <c r="AW157" s="662"/>
    </row>
    <row r="158" spans="1:49" ht="13">
      <c r="A158" s="657" t="s">
        <v>764</v>
      </c>
      <c r="B158" s="658">
        <v>9</v>
      </c>
      <c r="C158" s="658" t="str">
        <f t="shared" si="19"/>
        <v xml:space="preserve"> </v>
      </c>
      <c r="D158" s="659" t="s">
        <v>514</v>
      </c>
      <c r="E158" s="660">
        <v>0</v>
      </c>
      <c r="F158" s="659" t="str">
        <f t="shared" si="14"/>
        <v xml:space="preserve"> </v>
      </c>
      <c r="G158" s="667"/>
      <c r="H158" s="667"/>
      <c r="I158" s="667"/>
      <c r="J158" s="667"/>
      <c r="K158" s="667"/>
      <c r="L158" s="667"/>
      <c r="M158" s="667"/>
      <c r="N158" s="667"/>
      <c r="O158" s="667"/>
      <c r="P158" s="667"/>
      <c r="Q158" s="667"/>
      <c r="R158" s="667"/>
      <c r="S158" s="667"/>
      <c r="T158" s="629"/>
      <c r="U158" s="629"/>
      <c r="V158" s="629"/>
      <c r="W158" s="629"/>
      <c r="X158" s="662"/>
      <c r="Y158" s="661"/>
      <c r="Z158" s="662"/>
      <c r="AA158" s="662"/>
      <c r="AB158" s="661"/>
      <c r="AC158" s="661"/>
      <c r="AD158" s="661"/>
      <c r="AE158" s="661"/>
      <c r="AF158" s="661"/>
      <c r="AG158" s="615"/>
      <c r="AH158" s="661"/>
      <c r="AI158" s="662"/>
      <c r="AJ158" s="613"/>
      <c r="AK158" s="661"/>
      <c r="AL158" s="661"/>
      <c r="AM158" s="662"/>
      <c r="AN158" s="662"/>
      <c r="AO158" s="662"/>
      <c r="AP158" s="662"/>
      <c r="AQ158" s="662"/>
      <c r="AR158" s="662"/>
      <c r="AS158" s="662"/>
      <c r="AT158" s="663"/>
      <c r="AU158" s="664" t="str">
        <f t="shared" si="17"/>
        <v xml:space="preserve"> </v>
      </c>
      <c r="AV158" s="660">
        <f t="shared" si="15"/>
        <v>0</v>
      </c>
      <c r="AW158" s="662"/>
    </row>
    <row r="159" spans="1:49" ht="13">
      <c r="A159" s="550" t="s">
        <v>325</v>
      </c>
      <c r="B159" s="658">
        <v>9</v>
      </c>
      <c r="C159" s="658" t="str">
        <f t="shared" si="19"/>
        <v xml:space="preserve"> </v>
      </c>
      <c r="D159" s="659" t="s">
        <v>514</v>
      </c>
      <c r="E159" s="660">
        <v>0</v>
      </c>
      <c r="F159" s="659" t="str">
        <f t="shared" si="14"/>
        <v xml:space="preserve"> </v>
      </c>
      <c r="G159" s="613"/>
      <c r="H159" s="613"/>
      <c r="I159" s="613"/>
      <c r="J159" s="613"/>
      <c r="K159" s="613"/>
      <c r="L159" s="613"/>
      <c r="M159" s="613"/>
      <c r="N159" s="613"/>
      <c r="O159" s="613"/>
      <c r="P159" s="613"/>
      <c r="Q159" s="613"/>
      <c r="R159" s="613"/>
      <c r="S159" s="613"/>
      <c r="T159" s="661"/>
      <c r="U159" s="661"/>
      <c r="V159" s="661"/>
      <c r="W159" s="661"/>
      <c r="X159" s="662"/>
      <c r="Y159" s="661"/>
      <c r="Z159" s="662"/>
      <c r="AA159" s="662"/>
      <c r="AB159" s="661"/>
      <c r="AC159" s="661"/>
      <c r="AD159" s="661"/>
      <c r="AE159" s="661"/>
      <c r="AF159" s="661"/>
      <c r="AG159" s="615"/>
      <c r="AH159" s="661"/>
      <c r="AI159" s="662"/>
      <c r="AJ159" s="613"/>
      <c r="AK159" s="661"/>
      <c r="AL159" s="661"/>
      <c r="AM159" s="662"/>
      <c r="AN159" s="662"/>
      <c r="AO159" s="662"/>
      <c r="AP159" s="662"/>
      <c r="AQ159" s="662"/>
      <c r="AR159" s="662"/>
      <c r="AS159" s="662"/>
      <c r="AT159" s="663"/>
      <c r="AU159" s="664" t="str">
        <f t="shared" si="17"/>
        <v xml:space="preserve"> </v>
      </c>
      <c r="AV159" s="660">
        <f t="shared" si="15"/>
        <v>0</v>
      </c>
      <c r="AW159" s="662"/>
    </row>
    <row r="160" spans="1:49" ht="13">
      <c r="A160" s="550" t="s">
        <v>554</v>
      </c>
      <c r="B160" s="658">
        <v>10</v>
      </c>
      <c r="C160" s="658" t="str">
        <f t="shared" si="19"/>
        <v xml:space="preserve"> </v>
      </c>
      <c r="D160" s="659" t="s">
        <v>514</v>
      </c>
      <c r="E160" s="660">
        <v>0</v>
      </c>
      <c r="F160" s="659" t="str">
        <f t="shared" si="14"/>
        <v xml:space="preserve"> </v>
      </c>
      <c r="G160" s="613"/>
      <c r="H160" s="613"/>
      <c r="I160" s="613"/>
      <c r="J160" s="613"/>
      <c r="K160" s="613"/>
      <c r="L160" s="613"/>
      <c r="M160" s="613"/>
      <c r="N160" s="613"/>
      <c r="O160" s="613"/>
      <c r="P160" s="613"/>
      <c r="Q160" s="613"/>
      <c r="R160" s="613"/>
      <c r="S160" s="613"/>
      <c r="T160" s="661"/>
      <c r="U160" s="661"/>
      <c r="V160" s="661"/>
      <c r="W160" s="661"/>
      <c r="X160" s="662"/>
      <c r="Y160" s="661"/>
      <c r="Z160" s="662"/>
      <c r="AA160" s="662"/>
      <c r="AB160" s="661"/>
      <c r="AC160" s="661"/>
      <c r="AD160" s="661"/>
      <c r="AE160" s="661"/>
      <c r="AF160" s="661"/>
      <c r="AG160" s="615"/>
      <c r="AH160" s="661"/>
      <c r="AI160" s="662"/>
      <c r="AJ160" s="613"/>
      <c r="AK160" s="661"/>
      <c r="AL160" s="661"/>
      <c r="AM160" s="662"/>
      <c r="AN160" s="662"/>
      <c r="AO160" s="662"/>
      <c r="AP160" s="662"/>
      <c r="AQ160" s="662"/>
      <c r="AR160" s="662"/>
      <c r="AS160" s="662"/>
      <c r="AT160" s="663"/>
      <c r="AU160" s="664" t="str">
        <f t="shared" si="17"/>
        <v xml:space="preserve"> </v>
      </c>
      <c r="AV160" s="660">
        <f t="shared" si="15"/>
        <v>0</v>
      </c>
      <c r="AW160" s="662"/>
    </row>
    <row r="161" spans="1:49" ht="13">
      <c r="A161" s="657" t="s">
        <v>765</v>
      </c>
      <c r="B161" s="658">
        <v>7</v>
      </c>
      <c r="C161" s="658" t="str">
        <f t="shared" si="19"/>
        <v xml:space="preserve"> </v>
      </c>
      <c r="D161" s="659" t="s">
        <v>514</v>
      </c>
      <c r="E161" s="660">
        <v>0</v>
      </c>
      <c r="F161" s="659" t="str">
        <f t="shared" si="14"/>
        <v xml:space="preserve"> </v>
      </c>
      <c r="G161" s="667"/>
      <c r="H161" s="667"/>
      <c r="I161" s="667"/>
      <c r="J161" s="667"/>
      <c r="K161" s="667"/>
      <c r="L161" s="667"/>
      <c r="M161" s="667"/>
      <c r="N161" s="667"/>
      <c r="O161" s="667"/>
      <c r="P161" s="667"/>
      <c r="Q161" s="667"/>
      <c r="R161" s="667"/>
      <c r="S161" s="667"/>
      <c r="T161" s="629"/>
      <c r="U161" s="629"/>
      <c r="V161" s="629"/>
      <c r="W161" s="629"/>
      <c r="X161" s="662"/>
      <c r="Y161" s="661"/>
      <c r="Z161" s="662"/>
      <c r="AA161" s="662"/>
      <c r="AB161" s="661"/>
      <c r="AC161" s="661"/>
      <c r="AD161" s="661"/>
      <c r="AE161" s="661"/>
      <c r="AF161" s="661"/>
      <c r="AG161" s="615"/>
      <c r="AH161" s="661"/>
      <c r="AI161" s="662"/>
      <c r="AJ161" s="613"/>
      <c r="AK161" s="661"/>
      <c r="AL161" s="661"/>
      <c r="AM161" s="662"/>
      <c r="AN161" s="662"/>
      <c r="AO161" s="662"/>
      <c r="AP161" s="662"/>
      <c r="AQ161" s="662"/>
      <c r="AR161" s="662"/>
      <c r="AS161" s="662"/>
      <c r="AT161" s="663"/>
      <c r="AU161" s="664" t="str">
        <f t="shared" si="17"/>
        <v xml:space="preserve"> </v>
      </c>
      <c r="AV161" s="660">
        <f t="shared" si="15"/>
        <v>0</v>
      </c>
      <c r="AW161" s="662"/>
    </row>
    <row r="162" spans="1:49" ht="13">
      <c r="A162" s="550" t="s">
        <v>598</v>
      </c>
      <c r="B162" s="658">
        <v>7</v>
      </c>
      <c r="C162" s="658" t="str">
        <f t="shared" si="19"/>
        <v xml:space="preserve"> </v>
      </c>
      <c r="D162" s="659" t="s">
        <v>514</v>
      </c>
      <c r="E162" s="660">
        <v>0</v>
      </c>
      <c r="F162" s="659" t="str">
        <f t="shared" si="14"/>
        <v xml:space="preserve"> </v>
      </c>
      <c r="G162" s="613"/>
      <c r="H162" s="613"/>
      <c r="I162" s="613"/>
      <c r="J162" s="613"/>
      <c r="K162" s="613"/>
      <c r="L162" s="613"/>
      <c r="M162" s="613"/>
      <c r="N162" s="613"/>
      <c r="O162" s="613"/>
      <c r="P162" s="613"/>
      <c r="Q162" s="613"/>
      <c r="R162" s="613"/>
      <c r="S162" s="613"/>
      <c r="T162" s="661"/>
      <c r="U162" s="661"/>
      <c r="V162" s="661"/>
      <c r="W162" s="661"/>
      <c r="X162" s="662"/>
      <c r="Y162" s="661"/>
      <c r="Z162" s="662"/>
      <c r="AA162" s="662"/>
      <c r="AB162" s="661"/>
      <c r="AC162" s="661"/>
      <c r="AD162" s="661"/>
      <c r="AE162" s="661"/>
      <c r="AF162" s="661"/>
      <c r="AG162" s="615"/>
      <c r="AH162" s="661"/>
      <c r="AI162" s="662"/>
      <c r="AJ162" s="613"/>
      <c r="AK162" s="661"/>
      <c r="AL162" s="661"/>
      <c r="AM162" s="662"/>
      <c r="AN162" s="662"/>
      <c r="AO162" s="662"/>
      <c r="AP162" s="662"/>
      <c r="AQ162" s="662"/>
      <c r="AR162" s="662"/>
      <c r="AS162" s="662"/>
      <c r="AT162" s="663"/>
      <c r="AU162" s="664" t="str">
        <f t="shared" si="17"/>
        <v xml:space="preserve"> </v>
      </c>
      <c r="AV162" s="660">
        <f t="shared" si="15"/>
        <v>0</v>
      </c>
      <c r="AW162" s="662"/>
    </row>
    <row r="163" spans="1:49" ht="13">
      <c r="A163" s="657" t="s">
        <v>1022</v>
      </c>
      <c r="B163" s="658">
        <v>8</v>
      </c>
      <c r="C163" s="658" t="str">
        <f t="shared" si="19"/>
        <v xml:space="preserve"> </v>
      </c>
      <c r="D163" s="659" t="s">
        <v>514</v>
      </c>
      <c r="E163" s="660">
        <v>0</v>
      </c>
      <c r="F163" s="659" t="str">
        <f t="shared" si="14"/>
        <v xml:space="preserve"> </v>
      </c>
      <c r="G163" s="629"/>
      <c r="H163" s="629"/>
      <c r="I163" s="667"/>
      <c r="J163" s="629"/>
      <c r="K163" s="629"/>
      <c r="L163" s="629"/>
      <c r="M163" s="629"/>
      <c r="N163" s="629"/>
      <c r="O163" s="629"/>
      <c r="P163" s="629"/>
      <c r="Q163" s="629"/>
      <c r="R163" s="629"/>
      <c r="S163" s="667"/>
      <c r="T163" s="629"/>
      <c r="U163" s="629"/>
      <c r="V163" s="629"/>
      <c r="W163" s="629"/>
      <c r="X163" s="662"/>
      <c r="Y163" s="661"/>
      <c r="Z163" s="662"/>
      <c r="AA163" s="662"/>
      <c r="AB163" s="661"/>
      <c r="AC163" s="661"/>
      <c r="AD163" s="661"/>
      <c r="AE163" s="661"/>
      <c r="AF163" s="661"/>
      <c r="AG163" s="615"/>
      <c r="AH163" s="661"/>
      <c r="AI163" s="662"/>
      <c r="AJ163" s="613"/>
      <c r="AK163" s="661"/>
      <c r="AL163" s="661"/>
      <c r="AM163" s="662"/>
      <c r="AN163" s="662"/>
      <c r="AO163" s="662"/>
      <c r="AP163" s="662"/>
      <c r="AQ163" s="662"/>
      <c r="AR163" s="662"/>
      <c r="AS163" s="662"/>
      <c r="AT163" s="663"/>
      <c r="AU163" s="664" t="str">
        <f t="shared" si="17"/>
        <v xml:space="preserve"> </v>
      </c>
      <c r="AV163" s="660">
        <f t="shared" si="15"/>
        <v>0</v>
      </c>
      <c r="AW163" s="662"/>
    </row>
    <row r="164" spans="1:49" ht="13">
      <c r="A164" s="550" t="s">
        <v>561</v>
      </c>
      <c r="B164" s="658">
        <v>11</v>
      </c>
      <c r="C164" s="658" t="str">
        <f t="shared" si="19"/>
        <v xml:space="preserve"> </v>
      </c>
      <c r="D164" s="659" t="s">
        <v>514</v>
      </c>
      <c r="E164" s="660">
        <v>0</v>
      </c>
      <c r="F164" s="659" t="str">
        <f t="shared" si="14"/>
        <v xml:space="preserve"> </v>
      </c>
      <c r="G164" s="613"/>
      <c r="H164" s="613"/>
      <c r="I164" s="613"/>
      <c r="J164" s="613"/>
      <c r="K164" s="613"/>
      <c r="L164" s="613"/>
      <c r="M164" s="613"/>
      <c r="N164" s="613"/>
      <c r="O164" s="613"/>
      <c r="P164" s="613"/>
      <c r="Q164" s="613"/>
      <c r="R164" s="613"/>
      <c r="S164" s="613"/>
      <c r="T164" s="661"/>
      <c r="U164" s="661"/>
      <c r="V164" s="661"/>
      <c r="W164" s="661"/>
      <c r="X164" s="662"/>
      <c r="Y164" s="661"/>
      <c r="Z164" s="662"/>
      <c r="AA164" s="662"/>
      <c r="AB164" s="661"/>
      <c r="AC164" s="661"/>
      <c r="AD164" s="661"/>
      <c r="AE164" s="661"/>
      <c r="AF164" s="661"/>
      <c r="AG164" s="615"/>
      <c r="AH164" s="661"/>
      <c r="AI164" s="662"/>
      <c r="AJ164" s="613"/>
      <c r="AK164" s="661"/>
      <c r="AL164" s="661"/>
      <c r="AM164" s="662"/>
      <c r="AN164" s="662"/>
      <c r="AO164" s="662"/>
      <c r="AP164" s="662"/>
      <c r="AQ164" s="662"/>
      <c r="AR164" s="662"/>
      <c r="AS164" s="662"/>
      <c r="AT164" s="663"/>
      <c r="AU164" s="664" t="str">
        <f t="shared" si="17"/>
        <v xml:space="preserve"> </v>
      </c>
      <c r="AV164" s="660">
        <f t="shared" si="15"/>
        <v>0</v>
      </c>
      <c r="AW164" s="662"/>
    </row>
    <row r="165" spans="1:49" ht="13">
      <c r="A165" s="550" t="s">
        <v>960</v>
      </c>
      <c r="B165" s="658">
        <v>10</v>
      </c>
      <c r="C165" s="658" t="str">
        <f t="shared" si="19"/>
        <v xml:space="preserve"> </v>
      </c>
      <c r="D165" s="659" t="s">
        <v>514</v>
      </c>
      <c r="E165" s="660">
        <v>0</v>
      </c>
      <c r="F165" s="659" t="str">
        <f t="shared" si="14"/>
        <v xml:space="preserve"> </v>
      </c>
      <c r="G165" s="613"/>
      <c r="H165" s="613"/>
      <c r="I165" s="613"/>
      <c r="J165" s="613"/>
      <c r="K165" s="613"/>
      <c r="L165" s="613"/>
      <c r="M165" s="613"/>
      <c r="N165" s="613"/>
      <c r="O165" s="613"/>
      <c r="P165" s="613"/>
      <c r="Q165" s="613"/>
      <c r="R165" s="613"/>
      <c r="S165" s="613"/>
      <c r="T165" s="661"/>
      <c r="U165" s="661"/>
      <c r="V165" s="661"/>
      <c r="W165" s="661"/>
      <c r="X165" s="662"/>
      <c r="Y165" s="661"/>
      <c r="Z165" s="662"/>
      <c r="AA165" s="662"/>
      <c r="AB165" s="661"/>
      <c r="AC165" s="661"/>
      <c r="AD165" s="661"/>
      <c r="AE165" s="661"/>
      <c r="AF165" s="661"/>
      <c r="AG165" s="615"/>
      <c r="AH165" s="661"/>
      <c r="AI165" s="662"/>
      <c r="AJ165" s="613"/>
      <c r="AK165" s="661"/>
      <c r="AL165" s="661"/>
      <c r="AM165" s="662"/>
      <c r="AN165" s="662"/>
      <c r="AO165" s="662"/>
      <c r="AP165" s="662"/>
      <c r="AQ165" s="662"/>
      <c r="AR165" s="662"/>
      <c r="AS165" s="662"/>
      <c r="AT165" s="663"/>
      <c r="AU165" s="664" t="str">
        <f t="shared" si="17"/>
        <v xml:space="preserve"> </v>
      </c>
      <c r="AV165" s="660">
        <f t="shared" si="15"/>
        <v>0</v>
      </c>
      <c r="AW165" s="662"/>
    </row>
    <row r="166" spans="1:49" ht="13">
      <c r="A166" s="550" t="s">
        <v>507</v>
      </c>
      <c r="B166" s="658">
        <v>11</v>
      </c>
      <c r="C166" s="658" t="str">
        <f t="shared" si="19"/>
        <v xml:space="preserve"> </v>
      </c>
      <c r="D166" s="659" t="s">
        <v>514</v>
      </c>
      <c r="E166" s="660">
        <v>0</v>
      </c>
      <c r="F166" s="659" t="str">
        <f t="shared" si="14"/>
        <v xml:space="preserve"> </v>
      </c>
      <c r="G166" s="613"/>
      <c r="H166" s="613"/>
      <c r="I166" s="613"/>
      <c r="J166" s="613"/>
      <c r="K166" s="613"/>
      <c r="L166" s="613"/>
      <c r="M166" s="613"/>
      <c r="N166" s="613"/>
      <c r="O166" s="613"/>
      <c r="P166" s="613"/>
      <c r="Q166" s="613"/>
      <c r="R166" s="613"/>
      <c r="S166" s="613"/>
      <c r="T166" s="661"/>
      <c r="U166" s="661"/>
      <c r="V166" s="661"/>
      <c r="W166" s="661"/>
      <c r="X166" s="662"/>
      <c r="Y166" s="661"/>
      <c r="Z166" s="662"/>
      <c r="AA166" s="662"/>
      <c r="AB166" s="661"/>
      <c r="AC166" s="661"/>
      <c r="AD166" s="661"/>
      <c r="AE166" s="661"/>
      <c r="AF166" s="661"/>
      <c r="AG166" s="615"/>
      <c r="AH166" s="661"/>
      <c r="AI166" s="662"/>
      <c r="AJ166" s="613"/>
      <c r="AK166" s="661"/>
      <c r="AL166" s="661"/>
      <c r="AM166" s="662"/>
      <c r="AN166" s="662"/>
      <c r="AO166" s="662"/>
      <c r="AP166" s="662"/>
      <c r="AQ166" s="662"/>
      <c r="AR166" s="662"/>
      <c r="AS166" s="662"/>
      <c r="AT166" s="663"/>
      <c r="AU166" s="664" t="str">
        <f t="shared" si="17"/>
        <v xml:space="preserve"> </v>
      </c>
      <c r="AV166" s="660">
        <f t="shared" si="15"/>
        <v>0</v>
      </c>
      <c r="AW166" s="662"/>
    </row>
    <row r="167" spans="1:49" ht="13">
      <c r="A167" s="550" t="s">
        <v>266</v>
      </c>
      <c r="B167" s="658">
        <v>6</v>
      </c>
      <c r="C167" s="658" t="str">
        <f t="shared" si="19"/>
        <v xml:space="preserve"> </v>
      </c>
      <c r="D167" s="659" t="s">
        <v>514</v>
      </c>
      <c r="E167" s="660">
        <v>0</v>
      </c>
      <c r="F167" s="659" t="str">
        <f t="shared" si="14"/>
        <v xml:space="preserve"> </v>
      </c>
      <c r="G167" s="613"/>
      <c r="H167" s="613"/>
      <c r="I167" s="613"/>
      <c r="J167" s="613"/>
      <c r="K167" s="613"/>
      <c r="L167" s="613"/>
      <c r="M167" s="613"/>
      <c r="N167" s="613"/>
      <c r="O167" s="613"/>
      <c r="P167" s="613"/>
      <c r="Q167" s="613"/>
      <c r="R167" s="613"/>
      <c r="S167" s="613"/>
      <c r="T167" s="661"/>
      <c r="U167" s="661"/>
      <c r="V167" s="661"/>
      <c r="W167" s="661"/>
      <c r="X167" s="662"/>
      <c r="Y167" s="661"/>
      <c r="Z167" s="662"/>
      <c r="AA167" s="662"/>
      <c r="AB167" s="661"/>
      <c r="AC167" s="661"/>
      <c r="AD167" s="661"/>
      <c r="AE167" s="661"/>
      <c r="AF167" s="661"/>
      <c r="AG167" s="615"/>
      <c r="AH167" s="661"/>
      <c r="AI167" s="662"/>
      <c r="AJ167" s="613"/>
      <c r="AK167" s="661"/>
      <c r="AL167" s="661"/>
      <c r="AM167" s="662"/>
      <c r="AN167" s="662"/>
      <c r="AO167" s="662"/>
      <c r="AP167" s="662"/>
      <c r="AQ167" s="662"/>
      <c r="AR167" s="662"/>
      <c r="AS167" s="662"/>
      <c r="AT167" s="663"/>
      <c r="AU167" s="664" t="str">
        <f t="shared" si="17"/>
        <v xml:space="preserve"> </v>
      </c>
      <c r="AV167" s="660">
        <f t="shared" si="15"/>
        <v>0</v>
      </c>
      <c r="AW167" s="662"/>
    </row>
    <row r="168" spans="1:49" ht="13">
      <c r="A168" s="657" t="s">
        <v>1024</v>
      </c>
      <c r="B168" s="658">
        <v>8</v>
      </c>
      <c r="C168" s="658" t="str">
        <f t="shared" si="19"/>
        <v xml:space="preserve"> </v>
      </c>
      <c r="D168" s="659" t="s">
        <v>514</v>
      </c>
      <c r="E168" s="660">
        <v>0</v>
      </c>
      <c r="F168" s="659" t="str">
        <f t="shared" si="14"/>
        <v xml:space="preserve"> </v>
      </c>
      <c r="G168" s="661"/>
      <c r="H168" s="661"/>
      <c r="I168" s="613"/>
      <c r="J168" s="661"/>
      <c r="K168" s="661"/>
      <c r="L168" s="661"/>
      <c r="M168" s="661"/>
      <c r="N168" s="661"/>
      <c r="O168" s="661"/>
      <c r="P168" s="661"/>
      <c r="Q168" s="661"/>
      <c r="R168" s="661"/>
      <c r="S168" s="667"/>
      <c r="T168" s="629"/>
      <c r="U168" s="629"/>
      <c r="V168" s="629"/>
      <c r="W168" s="629"/>
      <c r="X168" s="662"/>
      <c r="Y168" s="661"/>
      <c r="Z168" s="662"/>
      <c r="AA168" s="662"/>
      <c r="AB168" s="661"/>
      <c r="AC168" s="661"/>
      <c r="AD168" s="661"/>
      <c r="AE168" s="661"/>
      <c r="AF168" s="661"/>
      <c r="AG168" s="615"/>
      <c r="AH168" s="661"/>
      <c r="AI168" s="662"/>
      <c r="AJ168" s="613"/>
      <c r="AK168" s="661"/>
      <c r="AL168" s="661"/>
      <c r="AM168" s="662"/>
      <c r="AN168" s="662"/>
      <c r="AO168" s="662"/>
      <c r="AP168" s="662"/>
      <c r="AQ168" s="662"/>
      <c r="AR168" s="662"/>
      <c r="AS168" s="662"/>
      <c r="AT168" s="663"/>
      <c r="AU168" s="664" t="str">
        <f t="shared" si="17"/>
        <v xml:space="preserve"> </v>
      </c>
      <c r="AV168" s="660">
        <f t="shared" si="15"/>
        <v>0</v>
      </c>
      <c r="AW168" s="662"/>
    </row>
    <row r="169" spans="1:49" ht="13">
      <c r="A169" s="550" t="s">
        <v>1187</v>
      </c>
      <c r="B169" s="658">
        <v>8</v>
      </c>
      <c r="C169" s="658" t="str">
        <f t="shared" si="19"/>
        <v xml:space="preserve"> </v>
      </c>
      <c r="D169" s="659" t="s">
        <v>514</v>
      </c>
      <c r="E169" s="660">
        <v>0</v>
      </c>
      <c r="F169" s="659" t="str">
        <f t="shared" si="14"/>
        <v xml:space="preserve"> </v>
      </c>
      <c r="G169" s="613"/>
      <c r="H169" s="613"/>
      <c r="I169" s="613"/>
      <c r="J169" s="613"/>
      <c r="K169" s="613"/>
      <c r="L169" s="613"/>
      <c r="M169" s="613"/>
      <c r="N169" s="613"/>
      <c r="O169" s="613"/>
      <c r="P169" s="613"/>
      <c r="Q169" s="613"/>
      <c r="R169" s="613"/>
      <c r="S169" s="613"/>
      <c r="T169" s="661"/>
      <c r="U169" s="661"/>
      <c r="V169" s="661"/>
      <c r="W169" s="661"/>
      <c r="X169" s="662"/>
      <c r="Y169" s="661"/>
      <c r="Z169" s="662"/>
      <c r="AA169" s="662"/>
      <c r="AB169" s="661"/>
      <c r="AC169" s="661"/>
      <c r="AD169" s="661"/>
      <c r="AE169" s="661"/>
      <c r="AF169" s="661"/>
      <c r="AG169" s="615"/>
      <c r="AH169" s="661"/>
      <c r="AI169" s="662"/>
      <c r="AJ169" s="613"/>
      <c r="AK169" s="661"/>
      <c r="AL169" s="661"/>
      <c r="AM169" s="662"/>
      <c r="AN169" s="662"/>
      <c r="AO169" s="662"/>
      <c r="AP169" s="662"/>
      <c r="AQ169" s="662"/>
      <c r="AR169" s="662"/>
      <c r="AS169" s="662"/>
      <c r="AT169" s="663"/>
      <c r="AU169" s="664" t="str">
        <f t="shared" si="17"/>
        <v xml:space="preserve"> </v>
      </c>
      <c r="AV169" s="660">
        <f t="shared" si="15"/>
        <v>0</v>
      </c>
      <c r="AW169" s="662"/>
    </row>
    <row r="170" spans="1:49" ht="13">
      <c r="A170" s="550" t="s">
        <v>602</v>
      </c>
      <c r="B170" s="658">
        <v>5</v>
      </c>
      <c r="C170" s="658" t="str">
        <f t="shared" si="19"/>
        <v xml:space="preserve"> </v>
      </c>
      <c r="D170" s="659" t="s">
        <v>514</v>
      </c>
      <c r="E170" s="660">
        <v>0</v>
      </c>
      <c r="F170" s="659" t="str">
        <f t="shared" si="14"/>
        <v xml:space="preserve"> </v>
      </c>
      <c r="G170" s="613"/>
      <c r="H170" s="613"/>
      <c r="I170" s="689"/>
      <c r="J170" s="689"/>
      <c r="K170" s="689"/>
      <c r="L170" s="689"/>
      <c r="M170" s="689"/>
      <c r="N170" s="689"/>
      <c r="O170" s="689"/>
      <c r="P170" s="689"/>
      <c r="Q170" s="689"/>
      <c r="R170" s="689"/>
      <c r="S170" s="613"/>
      <c r="T170" s="661"/>
      <c r="U170" s="661"/>
      <c r="V170" s="661"/>
      <c r="W170" s="661"/>
      <c r="X170" s="662"/>
      <c r="Y170" s="661"/>
      <c r="Z170" s="662"/>
      <c r="AA170" s="662"/>
      <c r="AB170" s="661"/>
      <c r="AC170" s="661"/>
      <c r="AD170" s="661"/>
      <c r="AE170" s="661"/>
      <c r="AF170" s="661"/>
      <c r="AG170" s="615"/>
      <c r="AH170" s="661"/>
      <c r="AI170" s="662"/>
      <c r="AJ170" s="613"/>
      <c r="AK170" s="661"/>
      <c r="AL170" s="661"/>
      <c r="AM170" s="662"/>
      <c r="AN170" s="662"/>
      <c r="AO170" s="662"/>
      <c r="AP170" s="662"/>
      <c r="AQ170" s="662"/>
      <c r="AR170" s="662"/>
      <c r="AS170" s="662"/>
      <c r="AT170" s="663"/>
      <c r="AU170" s="664" t="str">
        <f t="shared" si="17"/>
        <v xml:space="preserve"> </v>
      </c>
      <c r="AV170" s="660">
        <f t="shared" si="15"/>
        <v>0</v>
      </c>
      <c r="AW170" s="662"/>
    </row>
    <row r="171" spans="1:49" ht="13">
      <c r="A171" s="657" t="s">
        <v>1079</v>
      </c>
      <c r="B171" s="658">
        <v>5</v>
      </c>
      <c r="C171" s="658" t="str">
        <f t="shared" si="19"/>
        <v xml:space="preserve"> </v>
      </c>
      <c r="D171" s="659" t="s">
        <v>514</v>
      </c>
      <c r="E171" s="660">
        <v>0</v>
      </c>
      <c r="F171" s="659" t="str">
        <f t="shared" si="14"/>
        <v xml:space="preserve"> </v>
      </c>
      <c r="G171" s="629"/>
      <c r="H171" s="629"/>
      <c r="I171" s="667"/>
      <c r="J171" s="629"/>
      <c r="K171" s="629"/>
      <c r="L171" s="629"/>
      <c r="M171" s="629"/>
      <c r="N171" s="629"/>
      <c r="O171" s="629"/>
      <c r="P171" s="629"/>
      <c r="Q171" s="629"/>
      <c r="R171" s="629"/>
      <c r="S171" s="667"/>
      <c r="T171" s="629"/>
      <c r="U171" s="629"/>
      <c r="V171" s="629"/>
      <c r="W171" s="629"/>
      <c r="X171" s="662"/>
      <c r="Y171" s="661"/>
      <c r="Z171" s="662"/>
      <c r="AA171" s="662"/>
      <c r="AB171" s="661"/>
      <c r="AC171" s="661"/>
      <c r="AD171" s="661"/>
      <c r="AE171" s="661"/>
      <c r="AF171" s="661"/>
      <c r="AG171" s="615"/>
      <c r="AH171" s="661"/>
      <c r="AI171" s="662"/>
      <c r="AJ171" s="613"/>
      <c r="AK171" s="661"/>
      <c r="AL171" s="661"/>
      <c r="AM171" s="662"/>
      <c r="AN171" s="662"/>
      <c r="AO171" s="662"/>
      <c r="AP171" s="662"/>
      <c r="AQ171" s="662"/>
      <c r="AR171" s="662"/>
      <c r="AS171" s="662"/>
      <c r="AT171" s="663"/>
      <c r="AU171" s="664" t="str">
        <f t="shared" si="17"/>
        <v xml:space="preserve"> </v>
      </c>
      <c r="AV171" s="660">
        <f t="shared" si="15"/>
        <v>0</v>
      </c>
      <c r="AW171" s="662"/>
    </row>
    <row r="172" spans="1:49" ht="13">
      <c r="A172" s="657" t="s">
        <v>1080</v>
      </c>
      <c r="B172" s="658">
        <v>9</v>
      </c>
      <c r="C172" s="658" t="str">
        <f t="shared" si="19"/>
        <v xml:space="preserve"> </v>
      </c>
      <c r="D172" s="659" t="s">
        <v>514</v>
      </c>
      <c r="E172" s="660">
        <v>0</v>
      </c>
      <c r="F172" s="659" t="str">
        <f t="shared" si="14"/>
        <v xml:space="preserve"> </v>
      </c>
      <c r="G172" s="629"/>
      <c r="H172" s="629"/>
      <c r="I172" s="667"/>
      <c r="J172" s="629"/>
      <c r="K172" s="629"/>
      <c r="L172" s="629"/>
      <c r="M172" s="629"/>
      <c r="N172" s="629"/>
      <c r="O172" s="629"/>
      <c r="P172" s="629"/>
      <c r="Q172" s="629"/>
      <c r="R172" s="629"/>
      <c r="S172" s="667"/>
      <c r="T172" s="629"/>
      <c r="U172" s="629"/>
      <c r="V172" s="629"/>
      <c r="W172" s="629"/>
      <c r="X172" s="662"/>
      <c r="Y172" s="661"/>
      <c r="Z172" s="662"/>
      <c r="AA172" s="662"/>
      <c r="AB172" s="661"/>
      <c r="AC172" s="661"/>
      <c r="AD172" s="661"/>
      <c r="AE172" s="661"/>
      <c r="AF172" s="661"/>
      <c r="AG172" s="615"/>
      <c r="AH172" s="661"/>
      <c r="AI172" s="662"/>
      <c r="AJ172" s="613"/>
      <c r="AK172" s="661"/>
      <c r="AL172" s="661"/>
      <c r="AM172" s="662"/>
      <c r="AN172" s="662"/>
      <c r="AO172" s="662"/>
      <c r="AP172" s="662"/>
      <c r="AQ172" s="662"/>
      <c r="AR172" s="662"/>
      <c r="AS172" s="662"/>
      <c r="AT172" s="663"/>
      <c r="AU172" s="664" t="str">
        <f t="shared" si="17"/>
        <v xml:space="preserve"> </v>
      </c>
      <c r="AV172" s="660">
        <f t="shared" si="15"/>
        <v>0</v>
      </c>
      <c r="AW172" s="662"/>
    </row>
    <row r="173" spans="1:49" ht="13">
      <c r="A173" s="657" t="s">
        <v>1081</v>
      </c>
      <c r="B173" s="658">
        <v>10</v>
      </c>
      <c r="C173" s="658" t="str">
        <f t="shared" si="19"/>
        <v xml:space="preserve"> </v>
      </c>
      <c r="D173" s="659" t="s">
        <v>514</v>
      </c>
      <c r="E173" s="660">
        <v>0</v>
      </c>
      <c r="F173" s="659" t="str">
        <f t="shared" si="14"/>
        <v xml:space="preserve"> </v>
      </c>
      <c r="G173" s="629"/>
      <c r="H173" s="629"/>
      <c r="I173" s="613"/>
      <c r="J173" s="629"/>
      <c r="K173" s="629"/>
      <c r="L173" s="661"/>
      <c r="M173" s="629"/>
      <c r="N173" s="629"/>
      <c r="O173" s="629"/>
      <c r="P173" s="629"/>
      <c r="Q173" s="629"/>
      <c r="R173" s="629"/>
      <c r="S173" s="667"/>
      <c r="T173" s="629"/>
      <c r="U173" s="629"/>
      <c r="V173" s="629"/>
      <c r="W173" s="629"/>
      <c r="X173" s="662"/>
      <c r="Y173" s="661"/>
      <c r="Z173" s="662"/>
      <c r="AA173" s="662"/>
      <c r="AB173" s="661"/>
      <c r="AC173" s="661"/>
      <c r="AD173" s="661"/>
      <c r="AE173" s="661"/>
      <c r="AF173" s="661"/>
      <c r="AG173" s="615"/>
      <c r="AH173" s="661"/>
      <c r="AI173" s="662"/>
      <c r="AJ173" s="613"/>
      <c r="AK173" s="661"/>
      <c r="AL173" s="661"/>
      <c r="AM173" s="662"/>
      <c r="AN173" s="662"/>
      <c r="AO173" s="662"/>
      <c r="AP173" s="662"/>
      <c r="AQ173" s="662"/>
      <c r="AR173" s="662"/>
      <c r="AS173" s="662"/>
      <c r="AT173" s="663"/>
      <c r="AU173" s="664" t="str">
        <f t="shared" si="17"/>
        <v xml:space="preserve"> </v>
      </c>
      <c r="AV173" s="660">
        <f t="shared" si="15"/>
        <v>0</v>
      </c>
      <c r="AW173" s="662"/>
    </row>
    <row r="174" spans="1:49" ht="13">
      <c r="A174" s="657" t="s">
        <v>1082</v>
      </c>
      <c r="B174" s="658">
        <v>5</v>
      </c>
      <c r="C174" s="658" t="str">
        <f t="shared" si="19"/>
        <v xml:space="preserve"> </v>
      </c>
      <c r="D174" s="659" t="s">
        <v>514</v>
      </c>
      <c r="E174" s="660">
        <v>0</v>
      </c>
      <c r="F174" s="659" t="str">
        <f t="shared" si="14"/>
        <v xml:space="preserve"> </v>
      </c>
      <c r="G174" s="661"/>
      <c r="H174" s="661"/>
      <c r="I174" s="613"/>
      <c r="J174" s="661"/>
      <c r="K174" s="661"/>
      <c r="L174" s="661"/>
      <c r="M174" s="661"/>
      <c r="N174" s="661"/>
      <c r="O174" s="661"/>
      <c r="P174" s="661"/>
      <c r="Q174" s="661"/>
      <c r="R174" s="661"/>
      <c r="S174" s="667"/>
      <c r="T174" s="629"/>
      <c r="U174" s="629"/>
      <c r="V174" s="629"/>
      <c r="W174" s="629"/>
      <c r="X174" s="662"/>
      <c r="Y174" s="661"/>
      <c r="Z174" s="662"/>
      <c r="AA174" s="662"/>
      <c r="AB174" s="661"/>
      <c r="AC174" s="661"/>
      <c r="AD174" s="661"/>
      <c r="AE174" s="661"/>
      <c r="AF174" s="661"/>
      <c r="AG174" s="615"/>
      <c r="AH174" s="661"/>
      <c r="AI174" s="662"/>
      <c r="AJ174" s="613"/>
      <c r="AK174" s="661"/>
      <c r="AL174" s="661"/>
      <c r="AM174" s="662"/>
      <c r="AN174" s="662"/>
      <c r="AO174" s="662"/>
      <c r="AP174" s="662"/>
      <c r="AQ174" s="662"/>
      <c r="AR174" s="662"/>
      <c r="AS174" s="662"/>
      <c r="AT174" s="663"/>
      <c r="AU174" s="664" t="str">
        <f t="shared" si="17"/>
        <v xml:space="preserve"> </v>
      </c>
      <c r="AV174" s="660">
        <f t="shared" si="15"/>
        <v>0</v>
      </c>
      <c r="AW174" s="662"/>
    </row>
    <row r="175" spans="1:49" ht="13">
      <c r="A175" s="657" t="s">
        <v>1083</v>
      </c>
      <c r="B175" s="658">
        <v>-7</v>
      </c>
      <c r="C175" s="658" t="str">
        <f t="shared" si="19"/>
        <v xml:space="preserve"> </v>
      </c>
      <c r="D175" s="659" t="s">
        <v>514</v>
      </c>
      <c r="E175" s="660">
        <v>0</v>
      </c>
      <c r="F175" s="659" t="str">
        <f t="shared" si="14"/>
        <v xml:space="preserve"> </v>
      </c>
      <c r="G175" s="661"/>
      <c r="H175" s="661"/>
      <c r="I175" s="613"/>
      <c r="J175" s="661"/>
      <c r="K175" s="661"/>
      <c r="L175" s="661"/>
      <c r="M175" s="661"/>
      <c r="N175" s="661"/>
      <c r="O175" s="661"/>
      <c r="P175" s="661"/>
      <c r="Q175" s="661"/>
      <c r="R175" s="661"/>
      <c r="S175" s="667"/>
      <c r="T175" s="629"/>
      <c r="U175" s="629"/>
      <c r="V175" s="629"/>
      <c r="W175" s="629"/>
      <c r="X175" s="662"/>
      <c r="Y175" s="661"/>
      <c r="Z175" s="662"/>
      <c r="AA175" s="662"/>
      <c r="AB175" s="661"/>
      <c r="AC175" s="661"/>
      <c r="AD175" s="661"/>
      <c r="AE175" s="661"/>
      <c r="AF175" s="661"/>
      <c r="AG175" s="615"/>
      <c r="AH175" s="661"/>
      <c r="AI175" s="662"/>
      <c r="AJ175" s="613"/>
      <c r="AK175" s="661"/>
      <c r="AL175" s="661"/>
      <c r="AM175" s="662"/>
      <c r="AN175" s="662"/>
      <c r="AO175" s="662"/>
      <c r="AP175" s="662"/>
      <c r="AQ175" s="662"/>
      <c r="AR175" s="662"/>
      <c r="AS175" s="662"/>
      <c r="AT175" s="663"/>
      <c r="AU175" s="664" t="str">
        <f t="shared" si="17"/>
        <v xml:space="preserve"> </v>
      </c>
      <c r="AV175" s="660">
        <f t="shared" si="15"/>
        <v>0</v>
      </c>
      <c r="AW175" s="662"/>
    </row>
    <row r="176" spans="1:49" ht="10.5" customHeight="1">
      <c r="A176" s="657" t="s">
        <v>767</v>
      </c>
      <c r="B176" s="658">
        <v>3</v>
      </c>
      <c r="C176" s="658" t="str">
        <f t="shared" si="19"/>
        <v xml:space="preserve"> </v>
      </c>
      <c r="D176" s="659" t="s">
        <v>514</v>
      </c>
      <c r="E176" s="660">
        <v>0</v>
      </c>
      <c r="F176" s="659" t="str">
        <f t="shared" si="14"/>
        <v xml:space="preserve"> </v>
      </c>
      <c r="G176" s="613"/>
      <c r="H176" s="613"/>
      <c r="I176" s="613"/>
      <c r="J176" s="613"/>
      <c r="K176" s="613"/>
      <c r="L176" s="613"/>
      <c r="M176" s="613"/>
      <c r="N176" s="613"/>
      <c r="O176" s="613"/>
      <c r="P176" s="613"/>
      <c r="Q176" s="613"/>
      <c r="R176" s="613"/>
      <c r="S176" s="613"/>
      <c r="T176" s="661"/>
      <c r="U176" s="661"/>
      <c r="V176" s="661"/>
      <c r="W176" s="661"/>
      <c r="X176" s="662"/>
      <c r="Y176" s="661"/>
      <c r="Z176" s="662"/>
      <c r="AA176" s="662"/>
      <c r="AB176" s="661"/>
      <c r="AC176" s="661"/>
      <c r="AD176" s="661"/>
      <c r="AE176" s="661"/>
      <c r="AF176" s="661"/>
      <c r="AG176" s="615"/>
      <c r="AH176" s="661"/>
      <c r="AI176" s="662"/>
      <c r="AJ176" s="613"/>
      <c r="AK176" s="661"/>
      <c r="AL176" s="661"/>
      <c r="AM176" s="662"/>
      <c r="AN176" s="662"/>
      <c r="AO176" s="662"/>
      <c r="AP176" s="662"/>
      <c r="AQ176" s="662"/>
      <c r="AR176" s="662"/>
      <c r="AS176" s="662"/>
      <c r="AT176" s="663"/>
      <c r="AU176" s="664" t="str">
        <f t="shared" si="17"/>
        <v xml:space="preserve"> </v>
      </c>
      <c r="AV176" s="660">
        <f t="shared" si="15"/>
        <v>0</v>
      </c>
      <c r="AW176" s="662"/>
    </row>
    <row r="177" spans="1:49" ht="13">
      <c r="A177" s="550" t="s">
        <v>406</v>
      </c>
      <c r="B177" s="658">
        <v>11</v>
      </c>
      <c r="C177" s="658" t="str">
        <f t="shared" si="19"/>
        <v xml:space="preserve"> </v>
      </c>
      <c r="D177" s="659" t="s">
        <v>514</v>
      </c>
      <c r="E177" s="660">
        <v>0</v>
      </c>
      <c r="F177" s="659" t="str">
        <f t="shared" si="14"/>
        <v xml:space="preserve"> </v>
      </c>
      <c r="G177" s="613"/>
      <c r="H177" s="613"/>
      <c r="I177" s="613"/>
      <c r="J177" s="613"/>
      <c r="K177" s="613"/>
      <c r="L177" s="613"/>
      <c r="M177" s="613"/>
      <c r="N177" s="613"/>
      <c r="O177" s="613"/>
      <c r="P177" s="613"/>
      <c r="Q177" s="613"/>
      <c r="R177" s="613"/>
      <c r="S177" s="613"/>
      <c r="T177" s="661"/>
      <c r="U177" s="661"/>
      <c r="V177" s="661"/>
      <c r="W177" s="661"/>
      <c r="X177" s="662"/>
      <c r="Y177" s="661"/>
      <c r="Z177" s="662"/>
      <c r="AA177" s="662"/>
      <c r="AB177" s="661"/>
      <c r="AC177" s="661"/>
      <c r="AD177" s="661"/>
      <c r="AE177" s="661"/>
      <c r="AF177" s="661"/>
      <c r="AG177" s="615"/>
      <c r="AH177" s="661"/>
      <c r="AI177" s="662"/>
      <c r="AJ177" s="613"/>
      <c r="AK177" s="661"/>
      <c r="AL177" s="661"/>
      <c r="AM177" s="662"/>
      <c r="AN177" s="662"/>
      <c r="AO177" s="662"/>
      <c r="AP177" s="662"/>
      <c r="AQ177" s="662"/>
      <c r="AR177" s="662"/>
      <c r="AS177" s="662"/>
      <c r="AT177" s="663"/>
      <c r="AU177" s="664" t="str">
        <f t="shared" si="17"/>
        <v xml:space="preserve"> </v>
      </c>
      <c r="AV177" s="660">
        <f t="shared" si="15"/>
        <v>0</v>
      </c>
      <c r="AW177" s="662"/>
    </row>
    <row r="178" spans="1:49" ht="13">
      <c r="A178" s="550" t="s">
        <v>679</v>
      </c>
      <c r="B178" s="658">
        <v>8</v>
      </c>
      <c r="C178" s="658" t="str">
        <f t="shared" si="19"/>
        <v xml:space="preserve"> </v>
      </c>
      <c r="D178" s="659" t="s">
        <v>514</v>
      </c>
      <c r="E178" s="660">
        <v>0</v>
      </c>
      <c r="F178" s="659" t="str">
        <f t="shared" si="14"/>
        <v xml:space="preserve"> </v>
      </c>
      <c r="G178" s="613"/>
      <c r="H178" s="613"/>
      <c r="I178" s="613"/>
      <c r="J178" s="613"/>
      <c r="K178" s="613"/>
      <c r="L178" s="613"/>
      <c r="M178" s="613"/>
      <c r="N178" s="613"/>
      <c r="O178" s="613"/>
      <c r="P178" s="613"/>
      <c r="Q178" s="613"/>
      <c r="R178" s="613"/>
      <c r="S178" s="613"/>
      <c r="T178" s="661"/>
      <c r="U178" s="661"/>
      <c r="V178" s="661"/>
      <c r="W178" s="661"/>
      <c r="X178" s="662"/>
      <c r="Y178" s="661"/>
      <c r="Z178" s="662"/>
      <c r="AA178" s="662"/>
      <c r="AB178" s="661"/>
      <c r="AC178" s="661"/>
      <c r="AD178" s="661"/>
      <c r="AE178" s="661"/>
      <c r="AF178" s="661"/>
      <c r="AG178" s="615"/>
      <c r="AH178" s="661"/>
      <c r="AI178" s="662"/>
      <c r="AJ178" s="613"/>
      <c r="AK178" s="661"/>
      <c r="AL178" s="661"/>
      <c r="AM178" s="662"/>
      <c r="AN178" s="662"/>
      <c r="AO178" s="662"/>
      <c r="AP178" s="662"/>
      <c r="AQ178" s="662"/>
      <c r="AR178" s="662"/>
      <c r="AS178" s="662"/>
      <c r="AT178" s="663"/>
      <c r="AU178" s="664" t="str">
        <f t="shared" si="17"/>
        <v xml:space="preserve"> </v>
      </c>
      <c r="AV178" s="660">
        <f t="shared" si="15"/>
        <v>0</v>
      </c>
      <c r="AW178" s="662"/>
    </row>
    <row r="179" spans="1:49" ht="13">
      <c r="A179" s="550" t="s">
        <v>273</v>
      </c>
      <c r="B179" s="658">
        <v>8</v>
      </c>
      <c r="C179" s="658" t="str">
        <f t="shared" si="19"/>
        <v xml:space="preserve"> </v>
      </c>
      <c r="D179" s="659" t="s">
        <v>514</v>
      </c>
      <c r="E179" s="660">
        <v>0</v>
      </c>
      <c r="F179" s="659" t="str">
        <f t="shared" si="14"/>
        <v xml:space="preserve"> </v>
      </c>
      <c r="G179" s="613"/>
      <c r="H179" s="613"/>
      <c r="I179" s="613"/>
      <c r="J179" s="613"/>
      <c r="K179" s="613"/>
      <c r="L179" s="613"/>
      <c r="M179" s="613"/>
      <c r="N179" s="613"/>
      <c r="O179" s="613"/>
      <c r="P179" s="613"/>
      <c r="Q179" s="613"/>
      <c r="R179" s="613"/>
      <c r="S179" s="613"/>
      <c r="T179" s="661"/>
      <c r="U179" s="661"/>
      <c r="V179" s="661"/>
      <c r="W179" s="661"/>
      <c r="X179" s="662"/>
      <c r="Y179" s="661"/>
      <c r="Z179" s="662"/>
      <c r="AA179" s="662"/>
      <c r="AB179" s="661"/>
      <c r="AC179" s="661"/>
      <c r="AD179" s="661"/>
      <c r="AE179" s="661"/>
      <c r="AF179" s="661"/>
      <c r="AG179" s="615"/>
      <c r="AH179" s="661"/>
      <c r="AI179" s="662"/>
      <c r="AJ179" s="613"/>
      <c r="AK179" s="661"/>
      <c r="AL179" s="661"/>
      <c r="AM179" s="662"/>
      <c r="AN179" s="662"/>
      <c r="AO179" s="662"/>
      <c r="AP179" s="662"/>
      <c r="AQ179" s="662"/>
      <c r="AR179" s="662"/>
      <c r="AS179" s="662"/>
      <c r="AT179" s="663"/>
      <c r="AU179" s="664" t="str">
        <f t="shared" si="17"/>
        <v xml:space="preserve"> </v>
      </c>
      <c r="AV179" s="660">
        <f t="shared" si="15"/>
        <v>0</v>
      </c>
      <c r="AW179" s="662"/>
    </row>
    <row r="180" spans="1:49" ht="13">
      <c r="A180" s="550" t="s">
        <v>628</v>
      </c>
      <c r="B180" s="658">
        <v>11</v>
      </c>
      <c r="C180" s="658" t="str">
        <f t="shared" si="19"/>
        <v xml:space="preserve"> </v>
      </c>
      <c r="D180" s="659" t="s">
        <v>514</v>
      </c>
      <c r="E180" s="660">
        <v>0</v>
      </c>
      <c r="F180" s="659" t="str">
        <f t="shared" ref="F180:F243" si="20">IFERROR(AVERAGEA(G180:AS180), " ")</f>
        <v xml:space="preserve"> </v>
      </c>
      <c r="G180" s="613"/>
      <c r="H180" s="613"/>
      <c r="I180" s="613"/>
      <c r="J180" s="613"/>
      <c r="K180" s="613"/>
      <c r="L180" s="613"/>
      <c r="M180" s="613"/>
      <c r="N180" s="613"/>
      <c r="O180" s="613"/>
      <c r="P180" s="613"/>
      <c r="Q180" s="613"/>
      <c r="R180" s="613"/>
      <c r="S180" s="613"/>
      <c r="T180" s="661"/>
      <c r="U180" s="661"/>
      <c r="V180" s="661"/>
      <c r="W180" s="661"/>
      <c r="X180" s="662"/>
      <c r="Y180" s="661"/>
      <c r="Z180" s="662"/>
      <c r="AA180" s="662"/>
      <c r="AB180" s="661"/>
      <c r="AC180" s="661"/>
      <c r="AD180" s="661"/>
      <c r="AE180" s="661"/>
      <c r="AF180" s="661"/>
      <c r="AG180" s="615"/>
      <c r="AH180" s="661"/>
      <c r="AI180" s="662"/>
      <c r="AJ180" s="613"/>
      <c r="AK180" s="661"/>
      <c r="AL180" s="661"/>
      <c r="AM180" s="662"/>
      <c r="AN180" s="662"/>
      <c r="AO180" s="662"/>
      <c r="AP180" s="662"/>
      <c r="AQ180" s="662"/>
      <c r="AR180" s="662"/>
      <c r="AS180" s="662"/>
      <c r="AT180" s="663"/>
      <c r="AU180" s="664" t="str">
        <f t="shared" si="17"/>
        <v xml:space="preserve"> </v>
      </c>
      <c r="AV180" s="660">
        <f t="shared" si="15"/>
        <v>0</v>
      </c>
      <c r="AW180" s="662"/>
    </row>
    <row r="181" spans="1:49" ht="13">
      <c r="A181" s="550" t="s">
        <v>491</v>
      </c>
      <c r="B181" s="658">
        <v>6</v>
      </c>
      <c r="C181" s="658" t="str">
        <f t="shared" si="19"/>
        <v xml:space="preserve"> </v>
      </c>
      <c r="D181" s="659" t="s">
        <v>514</v>
      </c>
      <c r="E181" s="660">
        <v>0</v>
      </c>
      <c r="F181" s="659" t="str">
        <f t="shared" si="20"/>
        <v xml:space="preserve"> </v>
      </c>
      <c r="G181" s="613"/>
      <c r="H181" s="613"/>
      <c r="I181" s="613"/>
      <c r="J181" s="613"/>
      <c r="K181" s="613"/>
      <c r="L181" s="613"/>
      <c r="M181" s="613"/>
      <c r="N181" s="613"/>
      <c r="O181" s="613"/>
      <c r="P181" s="613"/>
      <c r="Q181" s="613"/>
      <c r="R181" s="613"/>
      <c r="S181" s="613"/>
      <c r="T181" s="661"/>
      <c r="U181" s="661"/>
      <c r="V181" s="661"/>
      <c r="W181" s="661"/>
      <c r="X181" s="662"/>
      <c r="Y181" s="661"/>
      <c r="Z181" s="662"/>
      <c r="AA181" s="662"/>
      <c r="AB181" s="661"/>
      <c r="AC181" s="661"/>
      <c r="AD181" s="661"/>
      <c r="AE181" s="661"/>
      <c r="AF181" s="661"/>
      <c r="AG181" s="615"/>
      <c r="AH181" s="661"/>
      <c r="AI181" s="662"/>
      <c r="AJ181" s="613"/>
      <c r="AK181" s="661"/>
      <c r="AL181" s="661"/>
      <c r="AM181" s="662"/>
      <c r="AN181" s="662"/>
      <c r="AO181" s="662"/>
      <c r="AP181" s="662"/>
      <c r="AQ181" s="662"/>
      <c r="AR181" s="662"/>
      <c r="AS181" s="662"/>
      <c r="AT181" s="663"/>
      <c r="AU181" s="664" t="str">
        <f t="shared" si="17"/>
        <v xml:space="preserve"> </v>
      </c>
      <c r="AV181" s="660">
        <f t="shared" si="15"/>
        <v>0</v>
      </c>
      <c r="AW181" s="662"/>
    </row>
    <row r="182" spans="1:49" ht="13">
      <c r="A182" s="550" t="s">
        <v>680</v>
      </c>
      <c r="B182" s="658">
        <v>9</v>
      </c>
      <c r="C182" s="658" t="str">
        <f t="shared" si="19"/>
        <v xml:space="preserve"> </v>
      </c>
      <c r="D182" s="659" t="s">
        <v>514</v>
      </c>
      <c r="E182" s="660">
        <v>0</v>
      </c>
      <c r="F182" s="659" t="str">
        <f t="shared" si="20"/>
        <v xml:space="preserve"> </v>
      </c>
      <c r="G182" s="613"/>
      <c r="H182" s="613"/>
      <c r="I182" s="613"/>
      <c r="J182" s="613"/>
      <c r="K182" s="613"/>
      <c r="L182" s="613"/>
      <c r="M182" s="613"/>
      <c r="N182" s="613"/>
      <c r="O182" s="613"/>
      <c r="P182" s="613"/>
      <c r="Q182" s="613"/>
      <c r="R182" s="613"/>
      <c r="S182" s="613"/>
      <c r="T182" s="661"/>
      <c r="U182" s="661"/>
      <c r="V182" s="661"/>
      <c r="W182" s="661"/>
      <c r="X182" s="662"/>
      <c r="Y182" s="661"/>
      <c r="Z182" s="662"/>
      <c r="AA182" s="662"/>
      <c r="AB182" s="661"/>
      <c r="AC182" s="661"/>
      <c r="AD182" s="661"/>
      <c r="AE182" s="661"/>
      <c r="AF182" s="661"/>
      <c r="AG182" s="615"/>
      <c r="AH182" s="661"/>
      <c r="AI182" s="662"/>
      <c r="AJ182" s="613"/>
      <c r="AK182" s="661"/>
      <c r="AL182" s="661"/>
      <c r="AM182" s="662"/>
      <c r="AN182" s="662"/>
      <c r="AO182" s="662"/>
      <c r="AP182" s="662"/>
      <c r="AQ182" s="662"/>
      <c r="AR182" s="662"/>
      <c r="AS182" s="662"/>
      <c r="AT182" s="663"/>
      <c r="AU182" s="664" t="str">
        <f t="shared" si="17"/>
        <v xml:space="preserve"> </v>
      </c>
      <c r="AV182" s="660">
        <f t="shared" si="15"/>
        <v>0</v>
      </c>
      <c r="AW182" s="662"/>
    </row>
    <row r="183" spans="1:49" ht="13">
      <c r="A183" s="550" t="s">
        <v>597</v>
      </c>
      <c r="B183" s="658">
        <v>2</v>
      </c>
      <c r="C183" s="658" t="str">
        <f t="shared" si="19"/>
        <v xml:space="preserve"> </v>
      </c>
      <c r="D183" s="659" t="s">
        <v>514</v>
      </c>
      <c r="E183" s="660">
        <v>0</v>
      </c>
      <c r="F183" s="659" t="str">
        <f t="shared" si="20"/>
        <v xml:space="preserve"> </v>
      </c>
      <c r="G183" s="613"/>
      <c r="H183" s="613"/>
      <c r="I183" s="613"/>
      <c r="J183" s="613"/>
      <c r="K183" s="613"/>
      <c r="L183" s="613"/>
      <c r="M183" s="613"/>
      <c r="N183" s="613"/>
      <c r="O183" s="613"/>
      <c r="P183" s="613"/>
      <c r="Q183" s="613"/>
      <c r="R183" s="613"/>
      <c r="S183" s="613"/>
      <c r="T183" s="661"/>
      <c r="U183" s="661"/>
      <c r="V183" s="661"/>
      <c r="W183" s="661"/>
      <c r="X183" s="662"/>
      <c r="Y183" s="661"/>
      <c r="Z183" s="662"/>
      <c r="AA183" s="662"/>
      <c r="AB183" s="661"/>
      <c r="AC183" s="661"/>
      <c r="AD183" s="661"/>
      <c r="AE183" s="661"/>
      <c r="AF183" s="661"/>
      <c r="AG183" s="615"/>
      <c r="AH183" s="661"/>
      <c r="AI183" s="662"/>
      <c r="AJ183" s="613"/>
      <c r="AK183" s="661"/>
      <c r="AL183" s="661"/>
      <c r="AM183" s="662"/>
      <c r="AN183" s="662"/>
      <c r="AO183" s="662"/>
      <c r="AP183" s="662"/>
      <c r="AQ183" s="662"/>
      <c r="AR183" s="662"/>
      <c r="AS183" s="662"/>
      <c r="AT183" s="669"/>
      <c r="AU183" s="664" t="str">
        <f t="shared" si="17"/>
        <v xml:space="preserve"> </v>
      </c>
      <c r="AV183" s="660">
        <f t="shared" si="15"/>
        <v>0</v>
      </c>
      <c r="AW183" s="662"/>
    </row>
    <row r="184" spans="1:49" ht="13">
      <c r="A184" s="550" t="s">
        <v>404</v>
      </c>
      <c r="B184" s="658">
        <v>11</v>
      </c>
      <c r="C184" s="658" t="str">
        <f t="shared" si="19"/>
        <v xml:space="preserve"> </v>
      </c>
      <c r="D184" s="659" t="s">
        <v>514</v>
      </c>
      <c r="E184" s="660">
        <v>0</v>
      </c>
      <c r="F184" s="659" t="str">
        <f t="shared" si="20"/>
        <v xml:space="preserve"> </v>
      </c>
      <c r="G184" s="613"/>
      <c r="H184" s="613"/>
      <c r="I184" s="613"/>
      <c r="J184" s="613"/>
      <c r="K184" s="613"/>
      <c r="L184" s="613"/>
      <c r="M184" s="690"/>
      <c r="N184" s="690"/>
      <c r="O184" s="690"/>
      <c r="P184" s="690"/>
      <c r="Q184" s="690"/>
      <c r="R184" s="690"/>
      <c r="S184" s="613"/>
      <c r="T184" s="661"/>
      <c r="U184" s="661"/>
      <c r="V184" s="661"/>
      <c r="W184" s="661"/>
      <c r="X184" s="662"/>
      <c r="Y184" s="661"/>
      <c r="Z184" s="662"/>
      <c r="AA184" s="662"/>
      <c r="AB184" s="661"/>
      <c r="AC184" s="661"/>
      <c r="AD184" s="661"/>
      <c r="AE184" s="661"/>
      <c r="AF184" s="661"/>
      <c r="AG184" s="615"/>
      <c r="AH184" s="661"/>
      <c r="AI184" s="662"/>
      <c r="AJ184" s="613"/>
      <c r="AK184" s="661"/>
      <c r="AL184" s="661"/>
      <c r="AM184" s="662"/>
      <c r="AN184" s="662"/>
      <c r="AO184" s="662"/>
      <c r="AP184" s="662"/>
      <c r="AQ184" s="662"/>
      <c r="AR184" s="662"/>
      <c r="AS184" s="662"/>
      <c r="AT184" s="663"/>
      <c r="AU184" s="664" t="str">
        <f t="shared" si="17"/>
        <v xml:space="preserve"> </v>
      </c>
      <c r="AV184" s="660">
        <f t="shared" ref="AV184:AV247" si="21">COUNTA(G184:AS184)</f>
        <v>0</v>
      </c>
      <c r="AW184" s="662"/>
    </row>
    <row r="185" spans="1:49" ht="13">
      <c r="A185" s="550" t="s">
        <v>768</v>
      </c>
      <c r="B185" s="658">
        <v>9</v>
      </c>
      <c r="C185" s="658" t="str">
        <f t="shared" si="19"/>
        <v xml:space="preserve"> </v>
      </c>
      <c r="D185" s="659" t="s">
        <v>514</v>
      </c>
      <c r="E185" s="660">
        <v>0</v>
      </c>
      <c r="F185" s="659" t="str">
        <f t="shared" si="20"/>
        <v xml:space="preserve"> </v>
      </c>
      <c r="G185" s="613"/>
      <c r="H185" s="613"/>
      <c r="I185" s="613"/>
      <c r="J185" s="613"/>
      <c r="K185" s="613"/>
      <c r="L185" s="613"/>
      <c r="M185" s="613"/>
      <c r="N185" s="613"/>
      <c r="O185" s="613"/>
      <c r="P185" s="613"/>
      <c r="Q185" s="613"/>
      <c r="R185" s="613"/>
      <c r="S185" s="613"/>
      <c r="T185" s="661"/>
      <c r="U185" s="661"/>
      <c r="V185" s="661"/>
      <c r="W185" s="661"/>
      <c r="X185" s="662"/>
      <c r="Y185" s="661"/>
      <c r="Z185" s="662"/>
      <c r="AA185" s="662"/>
      <c r="AB185" s="661"/>
      <c r="AC185" s="661"/>
      <c r="AD185" s="661"/>
      <c r="AE185" s="661"/>
      <c r="AF185" s="661"/>
      <c r="AG185" s="615"/>
      <c r="AH185" s="661"/>
      <c r="AI185" s="662"/>
      <c r="AJ185" s="613"/>
      <c r="AK185" s="661"/>
      <c r="AL185" s="661"/>
      <c r="AM185" s="662"/>
      <c r="AN185" s="662"/>
      <c r="AO185" s="662"/>
      <c r="AP185" s="662"/>
      <c r="AQ185" s="662"/>
      <c r="AR185" s="662"/>
      <c r="AS185" s="662"/>
      <c r="AT185" s="663"/>
      <c r="AU185" s="664" t="str">
        <f t="shared" si="17"/>
        <v xml:space="preserve"> </v>
      </c>
      <c r="AV185" s="660">
        <f t="shared" si="21"/>
        <v>0</v>
      </c>
      <c r="AW185" s="662"/>
    </row>
    <row r="186" spans="1:49" ht="13">
      <c r="A186" s="550" t="s">
        <v>1189</v>
      </c>
      <c r="B186" s="658">
        <v>3</v>
      </c>
      <c r="C186" s="658" t="str">
        <f t="shared" si="19"/>
        <v xml:space="preserve"> </v>
      </c>
      <c r="D186" s="659" t="s">
        <v>514</v>
      </c>
      <c r="E186" s="660">
        <v>0</v>
      </c>
      <c r="F186" s="659" t="str">
        <f t="shared" si="20"/>
        <v xml:space="preserve"> </v>
      </c>
      <c r="G186" s="613"/>
      <c r="H186" s="613"/>
      <c r="I186" s="613"/>
      <c r="J186" s="613"/>
      <c r="K186" s="613"/>
      <c r="L186" s="613"/>
      <c r="M186" s="613"/>
      <c r="N186" s="613"/>
      <c r="O186" s="613"/>
      <c r="P186" s="613"/>
      <c r="Q186" s="613"/>
      <c r="R186" s="613"/>
      <c r="S186" s="613"/>
      <c r="T186" s="661"/>
      <c r="U186" s="661"/>
      <c r="V186" s="661"/>
      <c r="W186" s="661"/>
      <c r="X186" s="661"/>
      <c r="Y186" s="661"/>
      <c r="Z186" s="662"/>
      <c r="AA186" s="662"/>
      <c r="AB186" s="661"/>
      <c r="AC186" s="661"/>
      <c r="AD186" s="661"/>
      <c r="AE186" s="661"/>
      <c r="AF186" s="661"/>
      <c r="AG186" s="615"/>
      <c r="AH186" s="661"/>
      <c r="AI186" s="661"/>
      <c r="AJ186" s="613"/>
      <c r="AK186" s="661"/>
      <c r="AL186" s="661"/>
      <c r="AM186" s="662"/>
      <c r="AN186" s="662"/>
      <c r="AO186" s="662"/>
      <c r="AP186" s="662"/>
      <c r="AQ186" s="662"/>
      <c r="AR186" s="661"/>
      <c r="AS186" s="662"/>
      <c r="AT186" s="663"/>
      <c r="AU186" s="664" t="str">
        <f t="shared" ref="AU186:AU249" si="22">IF(MIN(G186:AS186)=0," ",MIN(G186:AS186))</f>
        <v xml:space="preserve"> </v>
      </c>
      <c r="AV186" s="660">
        <f t="shared" si="21"/>
        <v>0</v>
      </c>
      <c r="AW186" s="662"/>
    </row>
    <row r="187" spans="1:49" ht="13">
      <c r="A187" s="550" t="s">
        <v>122</v>
      </c>
      <c r="B187" s="658">
        <v>8</v>
      </c>
      <c r="C187" s="658" t="str">
        <f t="shared" si="19"/>
        <v xml:space="preserve"> </v>
      </c>
      <c r="D187" s="659" t="s">
        <v>514</v>
      </c>
      <c r="E187" s="660">
        <v>0</v>
      </c>
      <c r="F187" s="659" t="str">
        <f t="shared" si="20"/>
        <v xml:space="preserve"> </v>
      </c>
      <c r="G187" s="613"/>
      <c r="H187" s="613"/>
      <c r="I187" s="613"/>
      <c r="J187" s="613"/>
      <c r="K187" s="613"/>
      <c r="L187" s="613"/>
      <c r="M187" s="613"/>
      <c r="N187" s="613"/>
      <c r="O187" s="613"/>
      <c r="P187" s="613"/>
      <c r="Q187" s="613"/>
      <c r="R187" s="613"/>
      <c r="S187" s="613"/>
      <c r="T187" s="661"/>
      <c r="U187" s="661"/>
      <c r="V187" s="661"/>
      <c r="W187" s="661"/>
      <c r="X187" s="662"/>
      <c r="Y187" s="661"/>
      <c r="Z187" s="662"/>
      <c r="AA187" s="662"/>
      <c r="AB187" s="661"/>
      <c r="AC187" s="661"/>
      <c r="AD187" s="661"/>
      <c r="AE187" s="661"/>
      <c r="AF187" s="661"/>
      <c r="AG187" s="615"/>
      <c r="AH187" s="661"/>
      <c r="AI187" s="662"/>
      <c r="AJ187" s="613"/>
      <c r="AK187" s="661"/>
      <c r="AL187" s="661"/>
      <c r="AM187" s="662"/>
      <c r="AN187" s="662"/>
      <c r="AO187" s="662"/>
      <c r="AP187" s="662"/>
      <c r="AQ187" s="662"/>
      <c r="AR187" s="662"/>
      <c r="AS187" s="662"/>
      <c r="AT187" s="669"/>
      <c r="AU187" s="664" t="str">
        <f t="shared" si="22"/>
        <v xml:space="preserve"> </v>
      </c>
      <c r="AV187" s="660">
        <f t="shared" si="21"/>
        <v>0</v>
      </c>
      <c r="AW187" s="662"/>
    </row>
    <row r="188" spans="1:49" ht="13">
      <c r="A188" s="550" t="s">
        <v>625</v>
      </c>
      <c r="B188" s="658">
        <v>10</v>
      </c>
      <c r="C188" s="658" t="str">
        <f t="shared" si="19"/>
        <v xml:space="preserve"> </v>
      </c>
      <c r="D188" s="659" t="s">
        <v>514</v>
      </c>
      <c r="E188" s="660">
        <v>0</v>
      </c>
      <c r="F188" s="659" t="str">
        <f t="shared" si="20"/>
        <v xml:space="preserve"> </v>
      </c>
      <c r="G188" s="613"/>
      <c r="H188" s="613"/>
      <c r="I188" s="613"/>
      <c r="J188" s="613"/>
      <c r="K188" s="613"/>
      <c r="L188" s="613"/>
      <c r="M188" s="613"/>
      <c r="N188" s="613"/>
      <c r="O188" s="613"/>
      <c r="P188" s="613"/>
      <c r="Q188" s="613"/>
      <c r="R188" s="613"/>
      <c r="S188" s="613"/>
      <c r="T188" s="661"/>
      <c r="U188" s="661"/>
      <c r="V188" s="661"/>
      <c r="W188" s="661"/>
      <c r="X188" s="662"/>
      <c r="Y188" s="661"/>
      <c r="Z188" s="662"/>
      <c r="AA188" s="662"/>
      <c r="AB188" s="661"/>
      <c r="AC188" s="661"/>
      <c r="AD188" s="661"/>
      <c r="AE188" s="661"/>
      <c r="AF188" s="661"/>
      <c r="AG188" s="615"/>
      <c r="AH188" s="661"/>
      <c r="AI188" s="662"/>
      <c r="AJ188" s="613"/>
      <c r="AK188" s="661"/>
      <c r="AL188" s="661"/>
      <c r="AM188" s="662"/>
      <c r="AN188" s="662"/>
      <c r="AO188" s="662"/>
      <c r="AP188" s="662"/>
      <c r="AQ188" s="662"/>
      <c r="AR188" s="662"/>
      <c r="AS188" s="662"/>
      <c r="AT188" s="669"/>
      <c r="AU188" s="664" t="str">
        <f t="shared" si="22"/>
        <v xml:space="preserve"> </v>
      </c>
      <c r="AV188" s="660">
        <f t="shared" si="21"/>
        <v>0</v>
      </c>
      <c r="AW188" s="662"/>
    </row>
    <row r="189" spans="1:49" ht="13">
      <c r="A189" s="550" t="s">
        <v>223</v>
      </c>
      <c r="B189" s="658">
        <v>8</v>
      </c>
      <c r="C189" s="658" t="str">
        <f t="shared" si="19"/>
        <v xml:space="preserve"> </v>
      </c>
      <c r="D189" s="659" t="s">
        <v>514</v>
      </c>
      <c r="E189" s="660">
        <v>0</v>
      </c>
      <c r="F189" s="659" t="str">
        <f t="shared" si="20"/>
        <v xml:space="preserve"> </v>
      </c>
      <c r="G189" s="613"/>
      <c r="H189" s="613"/>
      <c r="I189" s="613"/>
      <c r="J189" s="613"/>
      <c r="K189" s="613"/>
      <c r="L189" s="613"/>
      <c r="M189" s="613"/>
      <c r="N189" s="613"/>
      <c r="O189" s="613"/>
      <c r="P189" s="613"/>
      <c r="Q189" s="613"/>
      <c r="R189" s="613"/>
      <c r="S189" s="613"/>
      <c r="T189" s="661"/>
      <c r="U189" s="661"/>
      <c r="V189" s="661"/>
      <c r="W189" s="661"/>
      <c r="X189" s="662"/>
      <c r="Y189" s="661"/>
      <c r="Z189" s="662"/>
      <c r="AA189" s="662"/>
      <c r="AB189" s="661"/>
      <c r="AC189" s="661"/>
      <c r="AD189" s="661"/>
      <c r="AE189" s="661"/>
      <c r="AF189" s="661"/>
      <c r="AG189" s="615"/>
      <c r="AH189" s="661"/>
      <c r="AI189" s="662"/>
      <c r="AJ189" s="613"/>
      <c r="AK189" s="661"/>
      <c r="AL189" s="661"/>
      <c r="AM189" s="662"/>
      <c r="AN189" s="662"/>
      <c r="AO189" s="662"/>
      <c r="AP189" s="662"/>
      <c r="AQ189" s="662"/>
      <c r="AR189" s="662"/>
      <c r="AS189" s="662"/>
      <c r="AT189" s="663"/>
      <c r="AU189" s="664" t="str">
        <f t="shared" si="22"/>
        <v xml:space="preserve"> </v>
      </c>
      <c r="AV189" s="660">
        <f t="shared" si="21"/>
        <v>0</v>
      </c>
      <c r="AW189" s="662"/>
    </row>
    <row r="190" spans="1:49" ht="13">
      <c r="A190" s="550" t="s">
        <v>272</v>
      </c>
      <c r="B190" s="658">
        <v>12</v>
      </c>
      <c r="C190" s="658" t="str">
        <f t="shared" si="19"/>
        <v xml:space="preserve"> </v>
      </c>
      <c r="D190" s="659" t="s">
        <v>514</v>
      </c>
      <c r="E190" s="660">
        <v>0</v>
      </c>
      <c r="F190" s="659" t="str">
        <f t="shared" si="20"/>
        <v xml:space="preserve"> </v>
      </c>
      <c r="G190" s="613"/>
      <c r="H190" s="613"/>
      <c r="I190" s="613"/>
      <c r="J190" s="613"/>
      <c r="K190" s="613"/>
      <c r="L190" s="613"/>
      <c r="M190" s="613"/>
      <c r="N190" s="613"/>
      <c r="O190" s="613"/>
      <c r="P190" s="613"/>
      <c r="Q190" s="613"/>
      <c r="R190" s="613"/>
      <c r="S190" s="613"/>
      <c r="T190" s="661"/>
      <c r="U190" s="661"/>
      <c r="V190" s="661"/>
      <c r="W190" s="661"/>
      <c r="X190" s="662"/>
      <c r="Y190" s="661"/>
      <c r="Z190" s="662"/>
      <c r="AA190" s="662"/>
      <c r="AB190" s="661"/>
      <c r="AC190" s="661"/>
      <c r="AD190" s="661"/>
      <c r="AE190" s="661"/>
      <c r="AF190" s="661"/>
      <c r="AG190" s="615"/>
      <c r="AH190" s="661"/>
      <c r="AI190" s="662"/>
      <c r="AJ190" s="613"/>
      <c r="AK190" s="661"/>
      <c r="AL190" s="661"/>
      <c r="AM190" s="662"/>
      <c r="AN190" s="662"/>
      <c r="AO190" s="662"/>
      <c r="AP190" s="662"/>
      <c r="AQ190" s="662"/>
      <c r="AR190" s="662"/>
      <c r="AS190" s="662"/>
      <c r="AT190" s="663"/>
      <c r="AU190" s="664" t="str">
        <f t="shared" si="22"/>
        <v xml:space="preserve"> </v>
      </c>
      <c r="AV190" s="660">
        <f t="shared" si="21"/>
        <v>0</v>
      </c>
      <c r="AW190" s="662"/>
    </row>
    <row r="191" spans="1:49" ht="13">
      <c r="A191" s="550" t="s">
        <v>630</v>
      </c>
      <c r="B191" s="658">
        <v>15</v>
      </c>
      <c r="C191" s="658" t="str">
        <f t="shared" si="19"/>
        <v xml:space="preserve"> </v>
      </c>
      <c r="D191" s="659" t="s">
        <v>514</v>
      </c>
      <c r="E191" s="660">
        <v>0</v>
      </c>
      <c r="F191" s="659" t="str">
        <f t="shared" si="20"/>
        <v xml:space="preserve"> </v>
      </c>
      <c r="G191" s="613"/>
      <c r="H191" s="613"/>
      <c r="I191" s="613"/>
      <c r="J191" s="613"/>
      <c r="K191" s="613"/>
      <c r="L191" s="613"/>
      <c r="M191" s="613"/>
      <c r="N191" s="613"/>
      <c r="O191" s="613"/>
      <c r="P191" s="613"/>
      <c r="Q191" s="613"/>
      <c r="R191" s="613"/>
      <c r="S191" s="613"/>
      <c r="T191" s="662"/>
      <c r="U191" s="662"/>
      <c r="V191" s="662"/>
      <c r="W191" s="662"/>
      <c r="X191" s="662"/>
      <c r="Y191" s="661"/>
      <c r="Z191" s="662"/>
      <c r="AA191" s="662"/>
      <c r="AB191" s="661"/>
      <c r="AC191" s="661"/>
      <c r="AD191" s="661"/>
      <c r="AE191" s="661"/>
      <c r="AF191" s="661"/>
      <c r="AG191" s="615"/>
      <c r="AH191" s="661"/>
      <c r="AI191" s="662"/>
      <c r="AJ191" s="613"/>
      <c r="AK191" s="661"/>
      <c r="AL191" s="661"/>
      <c r="AM191" s="662"/>
      <c r="AN191" s="662"/>
      <c r="AO191" s="662"/>
      <c r="AP191" s="662"/>
      <c r="AQ191" s="662"/>
      <c r="AR191" s="662"/>
      <c r="AS191" s="662"/>
      <c r="AT191" s="663"/>
      <c r="AU191" s="664" t="str">
        <f t="shared" si="22"/>
        <v xml:space="preserve"> </v>
      </c>
      <c r="AV191" s="660">
        <f t="shared" si="21"/>
        <v>0</v>
      </c>
      <c r="AW191" s="662"/>
    </row>
    <row r="192" spans="1:49" ht="13">
      <c r="A192" s="657" t="s">
        <v>913</v>
      </c>
      <c r="B192" s="658">
        <v>11</v>
      </c>
      <c r="C192" s="658" t="str">
        <f t="shared" si="19"/>
        <v xml:space="preserve"> </v>
      </c>
      <c r="D192" s="659" t="s">
        <v>514</v>
      </c>
      <c r="E192" s="660">
        <v>0</v>
      </c>
      <c r="F192" s="659" t="str">
        <f t="shared" si="20"/>
        <v xml:space="preserve"> </v>
      </c>
      <c r="G192" s="629"/>
      <c r="H192" s="629"/>
      <c r="I192" s="667"/>
      <c r="J192" s="629"/>
      <c r="K192" s="629"/>
      <c r="L192" s="629"/>
      <c r="M192" s="629"/>
      <c r="N192" s="629"/>
      <c r="O192" s="629"/>
      <c r="P192" s="629"/>
      <c r="Q192" s="629"/>
      <c r="R192" s="629"/>
      <c r="S192" s="667"/>
      <c r="T192" s="629"/>
      <c r="U192" s="629"/>
      <c r="V192" s="629"/>
      <c r="W192" s="629"/>
      <c r="X192" s="662"/>
      <c r="Y192" s="661"/>
      <c r="Z192" s="662"/>
      <c r="AA192" s="662"/>
      <c r="AB192" s="661"/>
      <c r="AC192" s="661"/>
      <c r="AD192" s="661"/>
      <c r="AE192" s="661"/>
      <c r="AF192" s="661"/>
      <c r="AG192" s="615"/>
      <c r="AH192" s="661"/>
      <c r="AI192" s="662"/>
      <c r="AJ192" s="613"/>
      <c r="AK192" s="661"/>
      <c r="AL192" s="661"/>
      <c r="AM192" s="662"/>
      <c r="AN192" s="662"/>
      <c r="AO192" s="662"/>
      <c r="AP192" s="662"/>
      <c r="AQ192" s="662"/>
      <c r="AR192" s="662"/>
      <c r="AS192" s="662"/>
      <c r="AT192" s="663"/>
      <c r="AU192" s="664" t="str">
        <f t="shared" si="22"/>
        <v xml:space="preserve"> </v>
      </c>
      <c r="AV192" s="660">
        <f t="shared" si="21"/>
        <v>0</v>
      </c>
      <c r="AW192" s="662"/>
    </row>
    <row r="193" spans="1:49" ht="13">
      <c r="A193" s="550" t="s">
        <v>322</v>
      </c>
      <c r="B193" s="658">
        <v>8</v>
      </c>
      <c r="C193" s="658" t="str">
        <f t="shared" si="19"/>
        <v xml:space="preserve"> </v>
      </c>
      <c r="D193" s="659" t="s">
        <v>514</v>
      </c>
      <c r="E193" s="660">
        <v>0</v>
      </c>
      <c r="F193" s="659" t="str">
        <f t="shared" si="20"/>
        <v xml:space="preserve"> </v>
      </c>
      <c r="G193" s="613"/>
      <c r="H193" s="613"/>
      <c r="I193" s="613"/>
      <c r="J193" s="613"/>
      <c r="K193" s="613"/>
      <c r="L193" s="613"/>
      <c r="M193" s="613"/>
      <c r="N193" s="613"/>
      <c r="O193" s="613"/>
      <c r="P193" s="613"/>
      <c r="Q193" s="613"/>
      <c r="R193" s="613"/>
      <c r="S193" s="613"/>
      <c r="T193" s="661"/>
      <c r="U193" s="661"/>
      <c r="V193" s="661"/>
      <c r="W193" s="661"/>
      <c r="X193" s="662"/>
      <c r="Y193" s="661"/>
      <c r="Z193" s="662"/>
      <c r="AA193" s="662"/>
      <c r="AB193" s="661"/>
      <c r="AC193" s="661"/>
      <c r="AD193" s="661"/>
      <c r="AE193" s="661"/>
      <c r="AF193" s="661"/>
      <c r="AG193" s="615"/>
      <c r="AH193" s="661"/>
      <c r="AI193" s="662"/>
      <c r="AJ193" s="613"/>
      <c r="AK193" s="661"/>
      <c r="AL193" s="661"/>
      <c r="AM193" s="662"/>
      <c r="AN193" s="662"/>
      <c r="AO193" s="662"/>
      <c r="AP193" s="662"/>
      <c r="AQ193" s="662"/>
      <c r="AR193" s="662"/>
      <c r="AS193" s="662"/>
      <c r="AT193" s="663"/>
      <c r="AU193" s="664" t="str">
        <f t="shared" si="22"/>
        <v xml:space="preserve"> </v>
      </c>
      <c r="AV193" s="660">
        <f t="shared" si="21"/>
        <v>0</v>
      </c>
      <c r="AW193" s="662"/>
    </row>
    <row r="194" spans="1:49" ht="12" customHeight="1">
      <c r="A194" s="657" t="s">
        <v>1162</v>
      </c>
      <c r="B194" s="658">
        <v>12</v>
      </c>
      <c r="C194" s="658" t="str">
        <f t="shared" si="19"/>
        <v xml:space="preserve"> </v>
      </c>
      <c r="D194" s="659" t="s">
        <v>514</v>
      </c>
      <c r="E194" s="660">
        <v>0</v>
      </c>
      <c r="F194" s="659" t="str">
        <f t="shared" si="20"/>
        <v xml:space="preserve"> </v>
      </c>
      <c r="G194" s="661"/>
      <c r="H194" s="661"/>
      <c r="I194" s="613"/>
      <c r="J194" s="661"/>
      <c r="K194" s="661"/>
      <c r="L194" s="661"/>
      <c r="M194" s="661"/>
      <c r="N194" s="661"/>
      <c r="O194" s="661"/>
      <c r="P194" s="661"/>
      <c r="Q194" s="661"/>
      <c r="R194" s="661"/>
      <c r="S194" s="613"/>
      <c r="T194" s="661"/>
      <c r="U194" s="661"/>
      <c r="V194" s="661"/>
      <c r="W194" s="661"/>
      <c r="X194" s="662"/>
      <c r="Y194" s="661"/>
      <c r="Z194" s="662"/>
      <c r="AA194" s="662"/>
      <c r="AB194" s="661"/>
      <c r="AC194" s="661"/>
      <c r="AD194" s="661"/>
      <c r="AE194" s="661"/>
      <c r="AF194" s="661"/>
      <c r="AG194" s="615"/>
      <c r="AH194" s="661"/>
      <c r="AI194" s="662"/>
      <c r="AJ194" s="613"/>
      <c r="AK194" s="661"/>
      <c r="AL194" s="661"/>
      <c r="AM194" s="662"/>
      <c r="AN194" s="662"/>
      <c r="AO194" s="662"/>
      <c r="AP194" s="662"/>
      <c r="AQ194" s="662"/>
      <c r="AR194" s="662"/>
      <c r="AS194" s="662"/>
      <c r="AT194" s="663"/>
      <c r="AU194" s="664" t="str">
        <f t="shared" si="22"/>
        <v xml:space="preserve"> </v>
      </c>
      <c r="AV194" s="660">
        <f t="shared" si="21"/>
        <v>0</v>
      </c>
      <c r="AW194" s="662"/>
    </row>
    <row r="195" spans="1:49" ht="13">
      <c r="A195" s="657" t="s">
        <v>830</v>
      </c>
      <c r="B195" s="658">
        <v>11</v>
      </c>
      <c r="C195" s="658" t="str">
        <f t="shared" si="19"/>
        <v xml:space="preserve"> </v>
      </c>
      <c r="D195" s="659" t="s">
        <v>514</v>
      </c>
      <c r="E195" s="660">
        <v>0</v>
      </c>
      <c r="F195" s="659" t="str">
        <f t="shared" si="20"/>
        <v xml:space="preserve"> </v>
      </c>
      <c r="G195" s="667"/>
      <c r="H195" s="667"/>
      <c r="I195" s="667"/>
      <c r="J195" s="667"/>
      <c r="K195" s="667"/>
      <c r="L195" s="667"/>
      <c r="M195" s="667"/>
      <c r="N195" s="667"/>
      <c r="O195" s="667"/>
      <c r="P195" s="667"/>
      <c r="Q195" s="667"/>
      <c r="R195" s="667"/>
      <c r="S195" s="667"/>
      <c r="T195" s="629"/>
      <c r="U195" s="629"/>
      <c r="V195" s="629"/>
      <c r="W195" s="629"/>
      <c r="X195" s="662"/>
      <c r="Y195" s="661"/>
      <c r="Z195" s="662"/>
      <c r="AA195" s="662"/>
      <c r="AB195" s="661"/>
      <c r="AC195" s="661"/>
      <c r="AD195" s="661"/>
      <c r="AE195" s="661"/>
      <c r="AF195" s="661"/>
      <c r="AG195" s="615"/>
      <c r="AH195" s="661"/>
      <c r="AI195" s="662"/>
      <c r="AJ195" s="613"/>
      <c r="AK195" s="661"/>
      <c r="AL195" s="661"/>
      <c r="AM195" s="662"/>
      <c r="AN195" s="662"/>
      <c r="AO195" s="662"/>
      <c r="AP195" s="662"/>
      <c r="AQ195" s="662"/>
      <c r="AR195" s="662"/>
      <c r="AS195" s="662"/>
      <c r="AT195" s="663"/>
      <c r="AU195" s="664" t="str">
        <f t="shared" si="22"/>
        <v xml:space="preserve"> </v>
      </c>
      <c r="AV195" s="660">
        <f t="shared" si="21"/>
        <v>0</v>
      </c>
      <c r="AW195" s="662"/>
    </row>
    <row r="196" spans="1:49" ht="13">
      <c r="A196" s="657" t="s">
        <v>875</v>
      </c>
      <c r="B196" s="658">
        <v>7</v>
      </c>
      <c r="C196" s="658" t="str">
        <f t="shared" si="19"/>
        <v xml:space="preserve"> </v>
      </c>
      <c r="D196" s="659" t="s">
        <v>514</v>
      </c>
      <c r="E196" s="660">
        <v>0</v>
      </c>
      <c r="F196" s="659" t="str">
        <f t="shared" si="20"/>
        <v xml:space="preserve"> </v>
      </c>
      <c r="G196" s="661"/>
      <c r="H196" s="661"/>
      <c r="I196" s="613"/>
      <c r="J196" s="661"/>
      <c r="K196" s="661"/>
      <c r="L196" s="661"/>
      <c r="M196" s="661"/>
      <c r="N196" s="661"/>
      <c r="O196" s="661"/>
      <c r="P196" s="661"/>
      <c r="Q196" s="661"/>
      <c r="R196" s="661"/>
      <c r="S196" s="613"/>
      <c r="T196" s="661"/>
      <c r="U196" s="661"/>
      <c r="V196" s="661"/>
      <c r="W196" s="661"/>
      <c r="X196" s="662"/>
      <c r="Y196" s="661"/>
      <c r="Z196" s="662"/>
      <c r="AA196" s="662"/>
      <c r="AB196" s="661"/>
      <c r="AC196" s="661"/>
      <c r="AD196" s="661"/>
      <c r="AE196" s="661"/>
      <c r="AF196" s="661"/>
      <c r="AG196" s="615"/>
      <c r="AH196" s="661"/>
      <c r="AI196" s="662"/>
      <c r="AJ196" s="613"/>
      <c r="AK196" s="661"/>
      <c r="AL196" s="661"/>
      <c r="AM196" s="662"/>
      <c r="AN196" s="662"/>
      <c r="AO196" s="662"/>
      <c r="AP196" s="662"/>
      <c r="AQ196" s="662"/>
      <c r="AR196" s="662"/>
      <c r="AS196" s="662"/>
      <c r="AT196" s="663"/>
      <c r="AU196" s="664" t="str">
        <f t="shared" si="22"/>
        <v xml:space="preserve"> </v>
      </c>
      <c r="AV196" s="660">
        <f t="shared" si="21"/>
        <v>0</v>
      </c>
      <c r="AW196" s="662"/>
    </row>
    <row r="197" spans="1:49" ht="13">
      <c r="A197" s="550" t="s">
        <v>769</v>
      </c>
      <c r="B197" s="658">
        <v>8</v>
      </c>
      <c r="C197" s="658" t="str">
        <f t="shared" si="19"/>
        <v xml:space="preserve"> </v>
      </c>
      <c r="D197" s="659" t="s">
        <v>514</v>
      </c>
      <c r="E197" s="660">
        <v>0</v>
      </c>
      <c r="F197" s="659" t="str">
        <f t="shared" si="20"/>
        <v xml:space="preserve"> </v>
      </c>
      <c r="G197" s="613"/>
      <c r="H197" s="613"/>
      <c r="I197" s="613"/>
      <c r="J197" s="613"/>
      <c r="K197" s="613"/>
      <c r="L197" s="613"/>
      <c r="M197" s="613"/>
      <c r="N197" s="613"/>
      <c r="O197" s="613"/>
      <c r="P197" s="613"/>
      <c r="Q197" s="613"/>
      <c r="R197" s="613"/>
      <c r="S197" s="613"/>
      <c r="T197" s="661"/>
      <c r="U197" s="661"/>
      <c r="V197" s="661"/>
      <c r="W197" s="661"/>
      <c r="X197" s="662"/>
      <c r="Y197" s="661"/>
      <c r="Z197" s="662"/>
      <c r="AA197" s="662"/>
      <c r="AB197" s="661"/>
      <c r="AC197" s="661"/>
      <c r="AD197" s="661"/>
      <c r="AE197" s="661"/>
      <c r="AF197" s="661"/>
      <c r="AG197" s="615"/>
      <c r="AH197" s="661"/>
      <c r="AI197" s="662"/>
      <c r="AJ197" s="613"/>
      <c r="AK197" s="661"/>
      <c r="AL197" s="661"/>
      <c r="AM197" s="662"/>
      <c r="AN197" s="662"/>
      <c r="AO197" s="662"/>
      <c r="AP197" s="662"/>
      <c r="AQ197" s="662"/>
      <c r="AR197" s="662"/>
      <c r="AS197" s="662"/>
      <c r="AT197" s="663"/>
      <c r="AU197" s="664" t="str">
        <f t="shared" si="22"/>
        <v xml:space="preserve"> </v>
      </c>
      <c r="AV197" s="660">
        <f t="shared" si="21"/>
        <v>0</v>
      </c>
      <c r="AW197" s="662"/>
    </row>
    <row r="198" spans="1:49" ht="13">
      <c r="A198" s="657" t="s">
        <v>1086</v>
      </c>
      <c r="B198" s="658">
        <v>5</v>
      </c>
      <c r="C198" s="658" t="str">
        <f t="shared" si="19"/>
        <v xml:space="preserve"> </v>
      </c>
      <c r="D198" s="659" t="s">
        <v>514</v>
      </c>
      <c r="E198" s="660">
        <v>0</v>
      </c>
      <c r="F198" s="659" t="str">
        <f t="shared" si="20"/>
        <v xml:space="preserve"> </v>
      </c>
      <c r="G198" s="629"/>
      <c r="H198" s="629"/>
      <c r="I198" s="667"/>
      <c r="J198" s="629"/>
      <c r="K198" s="629"/>
      <c r="L198" s="629"/>
      <c r="M198" s="629"/>
      <c r="N198" s="629"/>
      <c r="O198" s="629"/>
      <c r="P198" s="629"/>
      <c r="Q198" s="629"/>
      <c r="R198" s="629"/>
      <c r="S198" s="667"/>
      <c r="T198" s="629"/>
      <c r="U198" s="629"/>
      <c r="V198" s="629"/>
      <c r="W198" s="629"/>
      <c r="X198" s="662"/>
      <c r="Y198" s="661"/>
      <c r="Z198" s="662"/>
      <c r="AA198" s="662"/>
      <c r="AB198" s="661"/>
      <c r="AC198" s="661"/>
      <c r="AD198" s="661"/>
      <c r="AE198" s="661"/>
      <c r="AF198" s="661"/>
      <c r="AG198" s="615"/>
      <c r="AH198" s="661"/>
      <c r="AI198" s="662"/>
      <c r="AJ198" s="613"/>
      <c r="AK198" s="661"/>
      <c r="AL198" s="661"/>
      <c r="AM198" s="662"/>
      <c r="AN198" s="662"/>
      <c r="AO198" s="662"/>
      <c r="AP198" s="662"/>
      <c r="AQ198" s="662"/>
      <c r="AR198" s="662"/>
      <c r="AS198" s="662"/>
      <c r="AT198" s="663"/>
      <c r="AU198" s="664" t="str">
        <f t="shared" si="22"/>
        <v xml:space="preserve"> </v>
      </c>
      <c r="AV198" s="660">
        <f t="shared" si="21"/>
        <v>0</v>
      </c>
      <c r="AW198" s="662"/>
    </row>
    <row r="199" spans="1:49" ht="13">
      <c r="A199" s="657" t="s">
        <v>1069</v>
      </c>
      <c r="B199" s="658">
        <v>9</v>
      </c>
      <c r="C199" s="658" t="str">
        <f t="shared" si="19"/>
        <v xml:space="preserve"> </v>
      </c>
      <c r="D199" s="659" t="s">
        <v>514</v>
      </c>
      <c r="E199" s="660">
        <v>0</v>
      </c>
      <c r="F199" s="659" t="str">
        <f t="shared" si="20"/>
        <v xml:space="preserve"> </v>
      </c>
      <c r="G199" s="629"/>
      <c r="H199" s="629"/>
      <c r="I199" s="667"/>
      <c r="J199" s="629"/>
      <c r="K199" s="629"/>
      <c r="L199" s="661"/>
      <c r="M199" s="629"/>
      <c r="N199" s="629"/>
      <c r="O199" s="629"/>
      <c r="P199" s="629"/>
      <c r="Q199" s="629"/>
      <c r="R199" s="629"/>
      <c r="S199" s="667"/>
      <c r="T199" s="629"/>
      <c r="U199" s="629"/>
      <c r="V199" s="629"/>
      <c r="W199" s="629"/>
      <c r="X199" s="662"/>
      <c r="Y199" s="661"/>
      <c r="Z199" s="662"/>
      <c r="AA199" s="662"/>
      <c r="AB199" s="661"/>
      <c r="AC199" s="661"/>
      <c r="AD199" s="661"/>
      <c r="AE199" s="661"/>
      <c r="AF199" s="661"/>
      <c r="AG199" s="615"/>
      <c r="AH199" s="661"/>
      <c r="AI199" s="662"/>
      <c r="AJ199" s="613"/>
      <c r="AK199" s="661"/>
      <c r="AL199" s="661"/>
      <c r="AM199" s="662"/>
      <c r="AN199" s="662"/>
      <c r="AO199" s="662"/>
      <c r="AP199" s="662"/>
      <c r="AQ199" s="662"/>
      <c r="AR199" s="662"/>
      <c r="AS199" s="662"/>
      <c r="AT199" s="663"/>
      <c r="AU199" s="664" t="str">
        <f t="shared" si="22"/>
        <v xml:space="preserve"> </v>
      </c>
      <c r="AV199" s="660">
        <f t="shared" si="21"/>
        <v>0</v>
      </c>
      <c r="AW199" s="662"/>
    </row>
    <row r="200" spans="1:49" ht="13">
      <c r="A200" s="657" t="s">
        <v>1163</v>
      </c>
      <c r="B200" s="658">
        <v>9</v>
      </c>
      <c r="C200" s="658" t="str">
        <f t="shared" si="19"/>
        <v xml:space="preserve"> </v>
      </c>
      <c r="D200" s="659" t="s">
        <v>514</v>
      </c>
      <c r="E200" s="660">
        <v>0</v>
      </c>
      <c r="F200" s="659" t="str">
        <f t="shared" si="20"/>
        <v xml:space="preserve"> </v>
      </c>
      <c r="G200" s="629"/>
      <c r="H200" s="629"/>
      <c r="I200" s="667"/>
      <c r="J200" s="629"/>
      <c r="K200" s="629"/>
      <c r="L200" s="661"/>
      <c r="M200" s="629"/>
      <c r="N200" s="629"/>
      <c r="O200" s="629"/>
      <c r="P200" s="629"/>
      <c r="Q200" s="629"/>
      <c r="R200" s="629"/>
      <c r="S200" s="667"/>
      <c r="T200" s="629"/>
      <c r="U200" s="629"/>
      <c r="V200" s="629"/>
      <c r="W200" s="629"/>
      <c r="X200" s="662"/>
      <c r="Y200" s="661"/>
      <c r="Z200" s="662"/>
      <c r="AA200" s="662"/>
      <c r="AB200" s="661"/>
      <c r="AC200" s="661"/>
      <c r="AD200" s="661"/>
      <c r="AE200" s="661"/>
      <c r="AF200" s="661"/>
      <c r="AG200" s="615"/>
      <c r="AH200" s="661"/>
      <c r="AI200" s="662"/>
      <c r="AJ200" s="613"/>
      <c r="AK200" s="661"/>
      <c r="AL200" s="661"/>
      <c r="AM200" s="662"/>
      <c r="AN200" s="662"/>
      <c r="AO200" s="662"/>
      <c r="AP200" s="662"/>
      <c r="AQ200" s="662"/>
      <c r="AR200" s="662"/>
      <c r="AS200" s="662"/>
      <c r="AT200" s="663"/>
      <c r="AU200" s="664" t="str">
        <f t="shared" si="22"/>
        <v xml:space="preserve"> </v>
      </c>
      <c r="AV200" s="660">
        <f t="shared" si="21"/>
        <v>0</v>
      </c>
      <c r="AW200" s="662"/>
    </row>
    <row r="201" spans="1:49" ht="13">
      <c r="A201" s="657" t="s">
        <v>1087</v>
      </c>
      <c r="B201" s="658">
        <v>12</v>
      </c>
      <c r="C201" s="658" t="str">
        <f t="shared" si="19"/>
        <v xml:space="preserve"> </v>
      </c>
      <c r="D201" s="659" t="s">
        <v>514</v>
      </c>
      <c r="E201" s="660">
        <v>0</v>
      </c>
      <c r="F201" s="659" t="str">
        <f t="shared" si="20"/>
        <v xml:space="preserve"> </v>
      </c>
      <c r="G201" s="629"/>
      <c r="H201" s="629"/>
      <c r="I201" s="613"/>
      <c r="J201" s="629"/>
      <c r="K201" s="629"/>
      <c r="L201" s="661"/>
      <c r="M201" s="629"/>
      <c r="N201" s="629"/>
      <c r="O201" s="629"/>
      <c r="P201" s="629"/>
      <c r="Q201" s="629"/>
      <c r="R201" s="629"/>
      <c r="S201" s="667"/>
      <c r="T201" s="629"/>
      <c r="U201" s="629"/>
      <c r="V201" s="629"/>
      <c r="W201" s="629"/>
      <c r="X201" s="662"/>
      <c r="Y201" s="661"/>
      <c r="Z201" s="662"/>
      <c r="AA201" s="662"/>
      <c r="AB201" s="661"/>
      <c r="AC201" s="661"/>
      <c r="AD201" s="661"/>
      <c r="AE201" s="661"/>
      <c r="AF201" s="661"/>
      <c r="AG201" s="615"/>
      <c r="AH201" s="661"/>
      <c r="AI201" s="662"/>
      <c r="AJ201" s="613"/>
      <c r="AK201" s="661"/>
      <c r="AL201" s="661"/>
      <c r="AM201" s="662"/>
      <c r="AN201" s="662"/>
      <c r="AO201" s="662"/>
      <c r="AP201" s="662"/>
      <c r="AQ201" s="662"/>
      <c r="AR201" s="662"/>
      <c r="AS201" s="662"/>
      <c r="AT201" s="663"/>
      <c r="AU201" s="664" t="str">
        <f t="shared" si="22"/>
        <v xml:space="preserve"> </v>
      </c>
      <c r="AV201" s="660">
        <f t="shared" si="21"/>
        <v>0</v>
      </c>
      <c r="AW201" s="662"/>
    </row>
    <row r="202" spans="1:49" ht="13">
      <c r="A202" s="550" t="s">
        <v>336</v>
      </c>
      <c r="B202" s="658">
        <v>5</v>
      </c>
      <c r="C202" s="658" t="str">
        <f t="shared" si="19"/>
        <v xml:space="preserve"> </v>
      </c>
      <c r="D202" s="659" t="s">
        <v>514</v>
      </c>
      <c r="E202" s="660">
        <v>0</v>
      </c>
      <c r="F202" s="659" t="str">
        <f t="shared" si="20"/>
        <v xml:space="preserve"> </v>
      </c>
      <c r="G202" s="613"/>
      <c r="H202" s="613"/>
      <c r="I202" s="613"/>
      <c r="J202" s="661"/>
      <c r="K202" s="661"/>
      <c r="L202" s="661"/>
      <c r="M202" s="613"/>
      <c r="N202" s="613"/>
      <c r="O202" s="613"/>
      <c r="P202" s="613"/>
      <c r="Q202" s="613"/>
      <c r="R202" s="613"/>
      <c r="S202" s="613"/>
      <c r="T202" s="661"/>
      <c r="U202" s="661"/>
      <c r="V202" s="661"/>
      <c r="W202" s="661"/>
      <c r="X202" s="662"/>
      <c r="Y202" s="661"/>
      <c r="Z202" s="662"/>
      <c r="AA202" s="662"/>
      <c r="AB202" s="661"/>
      <c r="AC202" s="661"/>
      <c r="AD202" s="661"/>
      <c r="AE202" s="661"/>
      <c r="AF202" s="661"/>
      <c r="AG202" s="615"/>
      <c r="AH202" s="661"/>
      <c r="AI202" s="662"/>
      <c r="AJ202" s="613"/>
      <c r="AK202" s="661"/>
      <c r="AL202" s="661"/>
      <c r="AM202" s="662"/>
      <c r="AN202" s="662"/>
      <c r="AO202" s="662"/>
      <c r="AP202" s="662"/>
      <c r="AQ202" s="662"/>
      <c r="AR202" s="662"/>
      <c r="AS202" s="662"/>
      <c r="AT202" s="663"/>
      <c r="AU202" s="664" t="str">
        <f t="shared" si="22"/>
        <v xml:space="preserve"> </v>
      </c>
      <c r="AV202" s="660">
        <f t="shared" si="21"/>
        <v>0</v>
      </c>
      <c r="AW202" s="662"/>
    </row>
    <row r="203" spans="1:49" ht="13">
      <c r="A203" s="657" t="s">
        <v>1088</v>
      </c>
      <c r="B203" s="658">
        <v>-2</v>
      </c>
      <c r="C203" s="658" t="str">
        <f t="shared" si="19"/>
        <v xml:space="preserve"> </v>
      </c>
      <c r="D203" s="659" t="s">
        <v>514</v>
      </c>
      <c r="E203" s="660">
        <v>0</v>
      </c>
      <c r="F203" s="659" t="str">
        <f t="shared" si="20"/>
        <v xml:space="preserve"> </v>
      </c>
      <c r="G203" s="661"/>
      <c r="H203" s="661"/>
      <c r="I203" s="613"/>
      <c r="J203" s="661"/>
      <c r="K203" s="661"/>
      <c r="L203" s="661"/>
      <c r="M203" s="661"/>
      <c r="N203" s="661"/>
      <c r="O203" s="661"/>
      <c r="P203" s="661"/>
      <c r="Q203" s="661"/>
      <c r="R203" s="661"/>
      <c r="S203" s="613"/>
      <c r="T203" s="661"/>
      <c r="U203" s="661"/>
      <c r="V203" s="661"/>
      <c r="W203" s="661"/>
      <c r="X203" s="662"/>
      <c r="Y203" s="661"/>
      <c r="Z203" s="662"/>
      <c r="AA203" s="662"/>
      <c r="AB203" s="661"/>
      <c r="AC203" s="661"/>
      <c r="AD203" s="661"/>
      <c r="AE203" s="661"/>
      <c r="AF203" s="661"/>
      <c r="AG203" s="615"/>
      <c r="AH203" s="661"/>
      <c r="AI203" s="662"/>
      <c r="AJ203" s="613"/>
      <c r="AK203" s="661"/>
      <c r="AL203" s="661"/>
      <c r="AM203" s="662"/>
      <c r="AN203" s="662"/>
      <c r="AO203" s="662"/>
      <c r="AP203" s="662"/>
      <c r="AQ203" s="662"/>
      <c r="AR203" s="662"/>
      <c r="AS203" s="662"/>
      <c r="AT203" s="663"/>
      <c r="AU203" s="664" t="str">
        <f t="shared" si="22"/>
        <v xml:space="preserve"> </v>
      </c>
      <c r="AV203" s="660">
        <f t="shared" si="21"/>
        <v>0</v>
      </c>
      <c r="AW203" s="662"/>
    </row>
    <row r="204" spans="1:49" ht="13">
      <c r="A204" s="550" t="s">
        <v>148</v>
      </c>
      <c r="B204" s="658">
        <v>0</v>
      </c>
      <c r="C204" s="658" t="str">
        <f t="shared" si="19"/>
        <v xml:space="preserve"> </v>
      </c>
      <c r="D204" s="659" t="s">
        <v>514</v>
      </c>
      <c r="E204" s="660">
        <v>0</v>
      </c>
      <c r="F204" s="659" t="str">
        <f t="shared" si="20"/>
        <v xml:space="preserve"> </v>
      </c>
      <c r="G204" s="613"/>
      <c r="H204" s="613"/>
      <c r="I204" s="613"/>
      <c r="J204" s="661"/>
      <c r="K204" s="661"/>
      <c r="L204" s="661"/>
      <c r="M204" s="613"/>
      <c r="N204" s="613"/>
      <c r="O204" s="613"/>
      <c r="P204" s="613"/>
      <c r="Q204" s="613"/>
      <c r="R204" s="613"/>
      <c r="S204" s="613"/>
      <c r="T204" s="661"/>
      <c r="U204" s="661"/>
      <c r="V204" s="661"/>
      <c r="W204" s="661"/>
      <c r="X204" s="662"/>
      <c r="Y204" s="661"/>
      <c r="Z204" s="662"/>
      <c r="AA204" s="662"/>
      <c r="AB204" s="661"/>
      <c r="AC204" s="661"/>
      <c r="AD204" s="661"/>
      <c r="AE204" s="661"/>
      <c r="AF204" s="661"/>
      <c r="AG204" s="615"/>
      <c r="AH204" s="661"/>
      <c r="AI204" s="662"/>
      <c r="AJ204" s="613"/>
      <c r="AK204" s="661"/>
      <c r="AL204" s="661"/>
      <c r="AM204" s="662"/>
      <c r="AN204" s="662"/>
      <c r="AO204" s="662"/>
      <c r="AP204" s="662"/>
      <c r="AQ204" s="662"/>
      <c r="AR204" s="662"/>
      <c r="AS204" s="662"/>
      <c r="AT204" s="663"/>
      <c r="AU204" s="664" t="str">
        <f t="shared" si="22"/>
        <v xml:space="preserve"> </v>
      </c>
      <c r="AV204" s="660">
        <f t="shared" si="21"/>
        <v>0</v>
      </c>
      <c r="AW204" s="662"/>
    </row>
    <row r="205" spans="1:49" ht="13">
      <c r="A205" s="657" t="s">
        <v>770</v>
      </c>
      <c r="B205" s="658">
        <v>8</v>
      </c>
      <c r="C205" s="658" t="str">
        <f t="shared" si="19"/>
        <v xml:space="preserve"> </v>
      </c>
      <c r="D205" s="659" t="s">
        <v>514</v>
      </c>
      <c r="E205" s="660">
        <v>0</v>
      </c>
      <c r="F205" s="659" t="str">
        <f t="shared" si="20"/>
        <v xml:space="preserve"> </v>
      </c>
      <c r="G205" s="613"/>
      <c r="H205" s="613"/>
      <c r="I205" s="613"/>
      <c r="J205" s="661"/>
      <c r="K205" s="661"/>
      <c r="L205" s="661"/>
      <c r="M205" s="613"/>
      <c r="N205" s="613"/>
      <c r="O205" s="613"/>
      <c r="P205" s="613"/>
      <c r="Q205" s="613"/>
      <c r="R205" s="613"/>
      <c r="S205" s="613"/>
      <c r="T205" s="661"/>
      <c r="U205" s="661"/>
      <c r="V205" s="661"/>
      <c r="W205" s="661"/>
      <c r="X205" s="662"/>
      <c r="Y205" s="661"/>
      <c r="Z205" s="662"/>
      <c r="AA205" s="662"/>
      <c r="AB205" s="661"/>
      <c r="AC205" s="661"/>
      <c r="AD205" s="661"/>
      <c r="AE205" s="661"/>
      <c r="AF205" s="661"/>
      <c r="AG205" s="615"/>
      <c r="AH205" s="661"/>
      <c r="AI205" s="662"/>
      <c r="AJ205" s="613"/>
      <c r="AK205" s="661"/>
      <c r="AL205" s="661"/>
      <c r="AM205" s="662"/>
      <c r="AN205" s="662"/>
      <c r="AO205" s="662"/>
      <c r="AP205" s="662"/>
      <c r="AQ205" s="662"/>
      <c r="AR205" s="662"/>
      <c r="AS205" s="662"/>
      <c r="AT205" s="663"/>
      <c r="AU205" s="664" t="str">
        <f t="shared" si="22"/>
        <v xml:space="preserve"> </v>
      </c>
      <c r="AV205" s="660">
        <f t="shared" si="21"/>
        <v>0</v>
      </c>
      <c r="AW205" s="662"/>
    </row>
    <row r="206" spans="1:49" ht="13">
      <c r="A206" s="550" t="s">
        <v>681</v>
      </c>
      <c r="B206" s="658">
        <v>7</v>
      </c>
      <c r="C206" s="658" t="str">
        <f t="shared" si="19"/>
        <v xml:space="preserve"> </v>
      </c>
      <c r="D206" s="659" t="s">
        <v>514</v>
      </c>
      <c r="E206" s="660">
        <v>0</v>
      </c>
      <c r="F206" s="659" t="str">
        <f t="shared" si="20"/>
        <v xml:space="preserve"> </v>
      </c>
      <c r="G206" s="613"/>
      <c r="H206" s="613"/>
      <c r="I206" s="613"/>
      <c r="J206" s="661"/>
      <c r="K206" s="661"/>
      <c r="L206" s="661"/>
      <c r="M206" s="613"/>
      <c r="N206" s="613"/>
      <c r="O206" s="613"/>
      <c r="P206" s="613"/>
      <c r="Q206" s="613"/>
      <c r="R206" s="613"/>
      <c r="S206" s="613"/>
      <c r="T206" s="661"/>
      <c r="U206" s="661"/>
      <c r="V206" s="661"/>
      <c r="W206" s="661"/>
      <c r="X206" s="662"/>
      <c r="Y206" s="661"/>
      <c r="Z206" s="662"/>
      <c r="AA206" s="662"/>
      <c r="AB206" s="661"/>
      <c r="AC206" s="661"/>
      <c r="AD206" s="661"/>
      <c r="AE206" s="661"/>
      <c r="AF206" s="661"/>
      <c r="AG206" s="615"/>
      <c r="AH206" s="661"/>
      <c r="AI206" s="662"/>
      <c r="AJ206" s="613"/>
      <c r="AK206" s="661"/>
      <c r="AL206" s="661"/>
      <c r="AM206" s="662"/>
      <c r="AN206" s="662"/>
      <c r="AO206" s="662"/>
      <c r="AP206" s="662"/>
      <c r="AQ206" s="662"/>
      <c r="AR206" s="662"/>
      <c r="AS206" s="662"/>
      <c r="AT206" s="669"/>
      <c r="AU206" s="664" t="str">
        <f t="shared" si="22"/>
        <v xml:space="preserve"> </v>
      </c>
      <c r="AV206" s="660">
        <f t="shared" si="21"/>
        <v>0</v>
      </c>
      <c r="AW206" s="662"/>
    </row>
    <row r="207" spans="1:49" ht="13">
      <c r="A207" s="657" t="s">
        <v>1089</v>
      </c>
      <c r="B207" s="658">
        <v>0</v>
      </c>
      <c r="C207" s="658" t="str">
        <f t="shared" si="19"/>
        <v xml:space="preserve"> </v>
      </c>
      <c r="D207" s="659" t="s">
        <v>514</v>
      </c>
      <c r="E207" s="660">
        <v>0</v>
      </c>
      <c r="F207" s="659" t="str">
        <f t="shared" si="20"/>
        <v xml:space="preserve"> </v>
      </c>
      <c r="G207" s="661"/>
      <c r="H207" s="661"/>
      <c r="I207" s="613"/>
      <c r="J207" s="661"/>
      <c r="K207" s="661"/>
      <c r="L207" s="661"/>
      <c r="M207" s="661"/>
      <c r="N207" s="661"/>
      <c r="O207" s="661"/>
      <c r="P207" s="661"/>
      <c r="Q207" s="661"/>
      <c r="R207" s="661"/>
      <c r="S207" s="613"/>
      <c r="T207" s="661"/>
      <c r="U207" s="661"/>
      <c r="V207" s="661"/>
      <c r="W207" s="661"/>
      <c r="X207" s="662"/>
      <c r="Y207" s="661"/>
      <c r="Z207" s="662"/>
      <c r="AA207" s="662"/>
      <c r="AB207" s="661"/>
      <c r="AC207" s="661"/>
      <c r="AD207" s="661"/>
      <c r="AE207" s="661"/>
      <c r="AF207" s="661"/>
      <c r="AG207" s="615"/>
      <c r="AH207" s="661"/>
      <c r="AI207" s="662"/>
      <c r="AJ207" s="613"/>
      <c r="AK207" s="661"/>
      <c r="AL207" s="661"/>
      <c r="AM207" s="662"/>
      <c r="AN207" s="662"/>
      <c r="AO207" s="662"/>
      <c r="AP207" s="662"/>
      <c r="AQ207" s="662"/>
      <c r="AR207" s="662"/>
      <c r="AS207" s="662"/>
      <c r="AT207" s="663"/>
      <c r="AU207" s="664" t="str">
        <f t="shared" si="22"/>
        <v xml:space="preserve"> </v>
      </c>
      <c r="AV207" s="660">
        <f t="shared" si="21"/>
        <v>0</v>
      </c>
      <c r="AW207" s="662"/>
    </row>
    <row r="208" spans="1:49" ht="13">
      <c r="A208" s="550" t="s">
        <v>360</v>
      </c>
      <c r="B208" s="658">
        <v>7</v>
      </c>
      <c r="C208" s="658" t="str">
        <f t="shared" si="19"/>
        <v xml:space="preserve"> </v>
      </c>
      <c r="D208" s="659" t="s">
        <v>514</v>
      </c>
      <c r="E208" s="660">
        <v>0</v>
      </c>
      <c r="F208" s="659" t="str">
        <f t="shared" si="20"/>
        <v xml:space="preserve"> </v>
      </c>
      <c r="G208" s="613"/>
      <c r="H208" s="613"/>
      <c r="I208" s="613"/>
      <c r="J208" s="661"/>
      <c r="K208" s="661"/>
      <c r="L208" s="661"/>
      <c r="M208" s="613"/>
      <c r="N208" s="613"/>
      <c r="O208" s="613"/>
      <c r="P208" s="613"/>
      <c r="Q208" s="613"/>
      <c r="R208" s="613"/>
      <c r="S208" s="613"/>
      <c r="T208" s="661"/>
      <c r="U208" s="661"/>
      <c r="V208" s="661"/>
      <c r="W208" s="661"/>
      <c r="X208" s="662"/>
      <c r="Y208" s="661"/>
      <c r="Z208" s="662"/>
      <c r="AA208" s="662"/>
      <c r="AB208" s="661"/>
      <c r="AC208" s="661"/>
      <c r="AD208" s="661"/>
      <c r="AE208" s="661"/>
      <c r="AF208" s="661"/>
      <c r="AG208" s="615"/>
      <c r="AH208" s="661"/>
      <c r="AI208" s="662"/>
      <c r="AJ208" s="613"/>
      <c r="AK208" s="661"/>
      <c r="AL208" s="661"/>
      <c r="AM208" s="662"/>
      <c r="AN208" s="662"/>
      <c r="AO208" s="662"/>
      <c r="AP208" s="662"/>
      <c r="AQ208" s="662"/>
      <c r="AR208" s="662"/>
      <c r="AS208" s="662"/>
      <c r="AT208" s="663"/>
      <c r="AU208" s="664" t="str">
        <f t="shared" si="22"/>
        <v xml:space="preserve"> </v>
      </c>
      <c r="AV208" s="660">
        <f t="shared" si="21"/>
        <v>0</v>
      </c>
      <c r="AW208" s="662"/>
    </row>
    <row r="209" spans="1:49" ht="13">
      <c r="A209" s="657" t="s">
        <v>1121</v>
      </c>
      <c r="B209" s="658">
        <v>4</v>
      </c>
      <c r="C209" s="658" t="str">
        <f t="shared" si="19"/>
        <v xml:space="preserve"> </v>
      </c>
      <c r="D209" s="659" t="s">
        <v>514</v>
      </c>
      <c r="E209" s="660">
        <v>0</v>
      </c>
      <c r="F209" s="659" t="str">
        <f t="shared" si="20"/>
        <v xml:space="preserve"> </v>
      </c>
      <c r="G209" s="661"/>
      <c r="H209" s="661"/>
      <c r="I209" s="613"/>
      <c r="J209" s="661"/>
      <c r="K209" s="661"/>
      <c r="L209" s="661"/>
      <c r="M209" s="661"/>
      <c r="N209" s="661"/>
      <c r="O209" s="661"/>
      <c r="P209" s="661"/>
      <c r="Q209" s="661"/>
      <c r="R209" s="661"/>
      <c r="S209" s="667"/>
      <c r="T209" s="629"/>
      <c r="U209" s="629"/>
      <c r="V209" s="629"/>
      <c r="W209" s="629"/>
      <c r="X209" s="662"/>
      <c r="Y209" s="661"/>
      <c r="Z209" s="662"/>
      <c r="AA209" s="662"/>
      <c r="AB209" s="661"/>
      <c r="AC209" s="661"/>
      <c r="AD209" s="661"/>
      <c r="AE209" s="661"/>
      <c r="AF209" s="661"/>
      <c r="AG209" s="615"/>
      <c r="AH209" s="661"/>
      <c r="AI209" s="662"/>
      <c r="AJ209" s="613"/>
      <c r="AK209" s="661"/>
      <c r="AL209" s="661"/>
      <c r="AM209" s="662"/>
      <c r="AN209" s="662"/>
      <c r="AO209" s="662"/>
      <c r="AP209" s="662"/>
      <c r="AQ209" s="662"/>
      <c r="AR209" s="662"/>
      <c r="AS209" s="662"/>
      <c r="AT209" s="663"/>
      <c r="AU209" s="664" t="str">
        <f t="shared" si="22"/>
        <v xml:space="preserve"> </v>
      </c>
      <c r="AV209" s="660">
        <f t="shared" si="21"/>
        <v>0</v>
      </c>
      <c r="AW209" s="662"/>
    </row>
    <row r="210" spans="1:49" ht="13">
      <c r="A210" s="550" t="s">
        <v>338</v>
      </c>
      <c r="B210" s="658">
        <v>9</v>
      </c>
      <c r="C210" s="658" t="str">
        <f t="shared" si="19"/>
        <v xml:space="preserve"> </v>
      </c>
      <c r="D210" s="659" t="s">
        <v>514</v>
      </c>
      <c r="E210" s="660">
        <v>0</v>
      </c>
      <c r="F210" s="659" t="str">
        <f t="shared" si="20"/>
        <v xml:space="preserve"> </v>
      </c>
      <c r="G210" s="613"/>
      <c r="H210" s="613"/>
      <c r="I210" s="613"/>
      <c r="J210" s="661"/>
      <c r="K210" s="661"/>
      <c r="L210" s="661"/>
      <c r="M210" s="613"/>
      <c r="N210" s="613"/>
      <c r="O210" s="613"/>
      <c r="P210" s="613"/>
      <c r="Q210" s="613"/>
      <c r="R210" s="613"/>
      <c r="S210" s="613"/>
      <c r="T210" s="661"/>
      <c r="U210" s="661"/>
      <c r="V210" s="661"/>
      <c r="W210" s="661"/>
      <c r="X210" s="662"/>
      <c r="Y210" s="661"/>
      <c r="Z210" s="662"/>
      <c r="AA210" s="662"/>
      <c r="AB210" s="661"/>
      <c r="AC210" s="661"/>
      <c r="AD210" s="661"/>
      <c r="AE210" s="661"/>
      <c r="AF210" s="661"/>
      <c r="AG210" s="615"/>
      <c r="AH210" s="661"/>
      <c r="AI210" s="662"/>
      <c r="AJ210" s="613"/>
      <c r="AK210" s="661"/>
      <c r="AL210" s="661"/>
      <c r="AM210" s="662"/>
      <c r="AN210" s="662"/>
      <c r="AO210" s="662"/>
      <c r="AP210" s="662"/>
      <c r="AQ210" s="662"/>
      <c r="AR210" s="662"/>
      <c r="AS210" s="662"/>
      <c r="AT210" s="663"/>
      <c r="AU210" s="664" t="str">
        <f t="shared" si="22"/>
        <v xml:space="preserve"> </v>
      </c>
      <c r="AV210" s="660">
        <f t="shared" si="21"/>
        <v>0</v>
      </c>
      <c r="AW210" s="662"/>
    </row>
    <row r="211" spans="1:49" ht="13">
      <c r="A211" s="550" t="s">
        <v>1190</v>
      </c>
      <c r="B211" s="658">
        <v>11</v>
      </c>
      <c r="C211" s="658" t="str">
        <f t="shared" si="19"/>
        <v xml:space="preserve"> </v>
      </c>
      <c r="D211" s="659" t="s">
        <v>514</v>
      </c>
      <c r="E211" s="660">
        <v>0</v>
      </c>
      <c r="F211" s="659" t="str">
        <f t="shared" si="20"/>
        <v xml:space="preserve"> </v>
      </c>
      <c r="G211" s="613"/>
      <c r="H211" s="613"/>
      <c r="I211" s="613"/>
      <c r="J211" s="661"/>
      <c r="K211" s="661"/>
      <c r="L211" s="661"/>
      <c r="M211" s="613"/>
      <c r="N211" s="613"/>
      <c r="O211" s="613"/>
      <c r="P211" s="613"/>
      <c r="Q211" s="613"/>
      <c r="R211" s="613"/>
      <c r="S211" s="613"/>
      <c r="T211" s="661"/>
      <c r="U211" s="661"/>
      <c r="V211" s="661"/>
      <c r="W211" s="661"/>
      <c r="X211" s="661"/>
      <c r="Y211" s="661"/>
      <c r="Z211" s="662"/>
      <c r="AA211" s="662"/>
      <c r="AB211" s="661"/>
      <c r="AC211" s="661"/>
      <c r="AD211" s="661"/>
      <c r="AE211" s="661"/>
      <c r="AF211" s="661"/>
      <c r="AG211" s="615"/>
      <c r="AH211" s="661"/>
      <c r="AI211" s="661"/>
      <c r="AJ211" s="613"/>
      <c r="AK211" s="661"/>
      <c r="AL211" s="661"/>
      <c r="AM211" s="662"/>
      <c r="AN211" s="662"/>
      <c r="AO211" s="662"/>
      <c r="AP211" s="662"/>
      <c r="AQ211" s="662"/>
      <c r="AR211" s="661"/>
      <c r="AS211" s="662"/>
      <c r="AT211" s="669"/>
      <c r="AU211" s="664" t="str">
        <f t="shared" si="22"/>
        <v xml:space="preserve"> </v>
      </c>
      <c r="AV211" s="660">
        <f t="shared" si="21"/>
        <v>0</v>
      </c>
      <c r="AW211" s="662"/>
    </row>
    <row r="212" spans="1:49" ht="13">
      <c r="A212" s="550" t="s">
        <v>389</v>
      </c>
      <c r="B212" s="658">
        <v>4</v>
      </c>
      <c r="C212" s="658" t="str">
        <f t="shared" si="19"/>
        <v xml:space="preserve"> </v>
      </c>
      <c r="D212" s="659" t="s">
        <v>514</v>
      </c>
      <c r="E212" s="660">
        <v>0</v>
      </c>
      <c r="F212" s="659" t="str">
        <f t="shared" si="20"/>
        <v xml:space="preserve"> </v>
      </c>
      <c r="G212" s="613"/>
      <c r="H212" s="613"/>
      <c r="I212" s="613"/>
      <c r="J212" s="661"/>
      <c r="K212" s="661"/>
      <c r="L212" s="661"/>
      <c r="M212" s="613"/>
      <c r="N212" s="613"/>
      <c r="O212" s="613"/>
      <c r="P212" s="613"/>
      <c r="Q212" s="613"/>
      <c r="R212" s="613"/>
      <c r="S212" s="613"/>
      <c r="T212" s="661"/>
      <c r="U212" s="661"/>
      <c r="V212" s="661"/>
      <c r="W212" s="661"/>
      <c r="X212" s="662"/>
      <c r="Y212" s="661"/>
      <c r="Z212" s="662"/>
      <c r="AA212" s="662"/>
      <c r="AB212" s="661"/>
      <c r="AC212" s="661"/>
      <c r="AD212" s="661"/>
      <c r="AE212" s="661"/>
      <c r="AF212" s="661"/>
      <c r="AG212" s="615"/>
      <c r="AH212" s="661"/>
      <c r="AI212" s="662"/>
      <c r="AJ212" s="613"/>
      <c r="AK212" s="661"/>
      <c r="AL212" s="661"/>
      <c r="AM212" s="662"/>
      <c r="AN212" s="662"/>
      <c r="AO212" s="662"/>
      <c r="AP212" s="662"/>
      <c r="AQ212" s="662"/>
      <c r="AR212" s="662"/>
      <c r="AS212" s="662"/>
      <c r="AT212" s="663"/>
      <c r="AU212" s="664" t="str">
        <f t="shared" si="22"/>
        <v xml:space="preserve"> </v>
      </c>
      <c r="AV212" s="660">
        <f t="shared" si="21"/>
        <v>0</v>
      </c>
      <c r="AW212" s="662"/>
    </row>
    <row r="213" spans="1:49" ht="13">
      <c r="A213" s="657" t="s">
        <v>901</v>
      </c>
      <c r="B213" s="658">
        <v>6</v>
      </c>
      <c r="C213" s="658" t="str">
        <f t="shared" si="19"/>
        <v xml:space="preserve"> </v>
      </c>
      <c r="D213" s="659" t="s">
        <v>514</v>
      </c>
      <c r="E213" s="660">
        <v>0</v>
      </c>
      <c r="F213" s="659" t="str">
        <f t="shared" si="20"/>
        <v xml:space="preserve"> </v>
      </c>
      <c r="G213" s="661"/>
      <c r="H213" s="661"/>
      <c r="I213" s="613"/>
      <c r="J213" s="661"/>
      <c r="K213" s="661"/>
      <c r="L213" s="661"/>
      <c r="M213" s="661"/>
      <c r="N213" s="661"/>
      <c r="O213" s="661"/>
      <c r="P213" s="661"/>
      <c r="Q213" s="661"/>
      <c r="R213" s="661"/>
      <c r="S213" s="613"/>
      <c r="T213" s="661"/>
      <c r="U213" s="661"/>
      <c r="V213" s="661"/>
      <c r="W213" s="661"/>
      <c r="X213" s="662"/>
      <c r="Y213" s="661"/>
      <c r="Z213" s="662"/>
      <c r="AA213" s="662"/>
      <c r="AB213" s="661"/>
      <c r="AC213" s="661"/>
      <c r="AD213" s="661"/>
      <c r="AE213" s="661"/>
      <c r="AF213" s="661"/>
      <c r="AG213" s="615"/>
      <c r="AH213" s="661"/>
      <c r="AI213" s="662"/>
      <c r="AJ213" s="613"/>
      <c r="AK213" s="661"/>
      <c r="AL213" s="661"/>
      <c r="AM213" s="662"/>
      <c r="AN213" s="662"/>
      <c r="AO213" s="662"/>
      <c r="AP213" s="662"/>
      <c r="AQ213" s="662"/>
      <c r="AR213" s="662"/>
      <c r="AS213" s="662"/>
      <c r="AT213" s="663"/>
      <c r="AU213" s="664" t="str">
        <f t="shared" si="22"/>
        <v xml:space="preserve"> </v>
      </c>
      <c r="AV213" s="660">
        <f t="shared" si="21"/>
        <v>0</v>
      </c>
      <c r="AW213" s="662"/>
    </row>
    <row r="214" spans="1:49" ht="13">
      <c r="A214" s="657" t="s">
        <v>1031</v>
      </c>
      <c r="B214" s="658">
        <v>1</v>
      </c>
      <c r="C214" s="658" t="str">
        <f t="shared" si="19"/>
        <v xml:space="preserve"> </v>
      </c>
      <c r="D214" s="659" t="s">
        <v>514</v>
      </c>
      <c r="E214" s="660">
        <v>0</v>
      </c>
      <c r="F214" s="659" t="str">
        <f t="shared" si="20"/>
        <v xml:space="preserve"> </v>
      </c>
      <c r="G214" s="661"/>
      <c r="H214" s="661"/>
      <c r="I214" s="613"/>
      <c r="J214" s="661"/>
      <c r="K214" s="661"/>
      <c r="L214" s="661"/>
      <c r="M214" s="661"/>
      <c r="N214" s="661"/>
      <c r="O214" s="661"/>
      <c r="P214" s="661"/>
      <c r="Q214" s="661"/>
      <c r="R214" s="661"/>
      <c r="S214" s="667"/>
      <c r="T214" s="629"/>
      <c r="U214" s="629"/>
      <c r="V214" s="629"/>
      <c r="W214" s="629"/>
      <c r="X214" s="662"/>
      <c r="Y214" s="661"/>
      <c r="Z214" s="662"/>
      <c r="AA214" s="662"/>
      <c r="AB214" s="661"/>
      <c r="AC214" s="661"/>
      <c r="AD214" s="661"/>
      <c r="AE214" s="661"/>
      <c r="AF214" s="661"/>
      <c r="AG214" s="615"/>
      <c r="AH214" s="661"/>
      <c r="AI214" s="662"/>
      <c r="AJ214" s="613"/>
      <c r="AK214" s="661"/>
      <c r="AL214" s="661"/>
      <c r="AM214" s="662"/>
      <c r="AN214" s="662"/>
      <c r="AO214" s="662"/>
      <c r="AP214" s="662"/>
      <c r="AQ214" s="662"/>
      <c r="AR214" s="662"/>
      <c r="AS214" s="662"/>
      <c r="AT214" s="663"/>
      <c r="AU214" s="664" t="str">
        <f t="shared" si="22"/>
        <v xml:space="preserve"> </v>
      </c>
      <c r="AV214" s="660">
        <f t="shared" si="21"/>
        <v>0</v>
      </c>
      <c r="AW214" s="662"/>
    </row>
    <row r="215" spans="1:49" ht="13">
      <c r="A215" s="657" t="s">
        <v>891</v>
      </c>
      <c r="B215" s="658">
        <v>3</v>
      </c>
      <c r="C215" s="658" t="str">
        <f t="shared" ref="C215:C278" si="23">IFERROR(MINUTE(C$5)-MINUTE(D215)," ")</f>
        <v xml:space="preserve"> </v>
      </c>
      <c r="D215" s="659" t="s">
        <v>514</v>
      </c>
      <c r="E215" s="660">
        <v>0</v>
      </c>
      <c r="F215" s="659" t="str">
        <f t="shared" si="20"/>
        <v xml:space="preserve"> </v>
      </c>
      <c r="G215" s="661"/>
      <c r="H215" s="661"/>
      <c r="I215" s="613"/>
      <c r="J215" s="661"/>
      <c r="K215" s="661"/>
      <c r="L215" s="661"/>
      <c r="M215" s="661"/>
      <c r="N215" s="661"/>
      <c r="O215" s="661"/>
      <c r="P215" s="661"/>
      <c r="Q215" s="661"/>
      <c r="R215" s="661"/>
      <c r="S215" s="613"/>
      <c r="T215" s="661"/>
      <c r="U215" s="661"/>
      <c r="V215" s="661"/>
      <c r="W215" s="661"/>
      <c r="X215" s="662"/>
      <c r="Y215" s="661"/>
      <c r="Z215" s="662"/>
      <c r="AA215" s="662"/>
      <c r="AB215" s="661"/>
      <c r="AC215" s="661"/>
      <c r="AD215" s="661"/>
      <c r="AE215" s="661"/>
      <c r="AF215" s="661"/>
      <c r="AG215" s="615"/>
      <c r="AH215" s="661"/>
      <c r="AI215" s="662"/>
      <c r="AJ215" s="613"/>
      <c r="AK215" s="661"/>
      <c r="AL215" s="661"/>
      <c r="AM215" s="662"/>
      <c r="AN215" s="662"/>
      <c r="AO215" s="662"/>
      <c r="AP215" s="662"/>
      <c r="AQ215" s="662"/>
      <c r="AR215" s="662"/>
      <c r="AS215" s="662"/>
      <c r="AT215" s="663"/>
      <c r="AU215" s="664" t="str">
        <f t="shared" si="22"/>
        <v xml:space="preserve"> </v>
      </c>
      <c r="AV215" s="660">
        <f t="shared" si="21"/>
        <v>0</v>
      </c>
      <c r="AW215" s="662"/>
    </row>
    <row r="216" spans="1:49" ht="13">
      <c r="A216" s="550" t="s">
        <v>682</v>
      </c>
      <c r="B216" s="658">
        <v>8</v>
      </c>
      <c r="C216" s="658" t="str">
        <f t="shared" si="23"/>
        <v xml:space="preserve"> </v>
      </c>
      <c r="D216" s="659" t="s">
        <v>514</v>
      </c>
      <c r="E216" s="660">
        <v>0</v>
      </c>
      <c r="F216" s="659" t="str">
        <f t="shared" si="20"/>
        <v xml:space="preserve"> </v>
      </c>
      <c r="G216" s="613"/>
      <c r="H216" s="613"/>
      <c r="I216" s="613"/>
      <c r="J216" s="661"/>
      <c r="K216" s="661"/>
      <c r="L216" s="661"/>
      <c r="M216" s="613"/>
      <c r="N216" s="613"/>
      <c r="O216" s="613"/>
      <c r="P216" s="613"/>
      <c r="Q216" s="613"/>
      <c r="R216" s="613"/>
      <c r="S216" s="613"/>
      <c r="T216" s="661"/>
      <c r="U216" s="661"/>
      <c r="V216" s="661"/>
      <c r="W216" s="661"/>
      <c r="X216" s="662"/>
      <c r="Y216" s="661"/>
      <c r="Z216" s="662"/>
      <c r="AA216" s="662"/>
      <c r="AB216" s="661"/>
      <c r="AC216" s="661"/>
      <c r="AD216" s="661"/>
      <c r="AE216" s="661"/>
      <c r="AF216" s="661"/>
      <c r="AG216" s="615"/>
      <c r="AH216" s="661"/>
      <c r="AI216" s="662"/>
      <c r="AJ216" s="613"/>
      <c r="AK216" s="661"/>
      <c r="AL216" s="661"/>
      <c r="AM216" s="662"/>
      <c r="AN216" s="662"/>
      <c r="AO216" s="662"/>
      <c r="AP216" s="662"/>
      <c r="AQ216" s="662"/>
      <c r="AR216" s="662"/>
      <c r="AS216" s="662"/>
      <c r="AT216" s="663"/>
      <c r="AU216" s="664" t="str">
        <f t="shared" si="22"/>
        <v xml:space="preserve"> </v>
      </c>
      <c r="AV216" s="660">
        <f t="shared" si="21"/>
        <v>0</v>
      </c>
      <c r="AW216" s="662"/>
    </row>
    <row r="217" spans="1:49" ht="13">
      <c r="A217" s="657" t="s">
        <v>771</v>
      </c>
      <c r="B217" s="658">
        <v>9</v>
      </c>
      <c r="C217" s="658" t="str">
        <f t="shared" si="23"/>
        <v xml:space="preserve"> </v>
      </c>
      <c r="D217" s="659" t="s">
        <v>514</v>
      </c>
      <c r="E217" s="660">
        <v>0</v>
      </c>
      <c r="F217" s="659" t="str">
        <f t="shared" si="20"/>
        <v xml:space="preserve"> </v>
      </c>
      <c r="G217" s="667"/>
      <c r="H217" s="667"/>
      <c r="I217" s="667"/>
      <c r="J217" s="661"/>
      <c r="K217" s="661"/>
      <c r="L217" s="661"/>
      <c r="M217" s="667"/>
      <c r="N217" s="667"/>
      <c r="O217" s="667"/>
      <c r="P217" s="667"/>
      <c r="Q217" s="667"/>
      <c r="R217" s="667"/>
      <c r="S217" s="613"/>
      <c r="T217" s="661"/>
      <c r="U217" s="661"/>
      <c r="V217" s="661"/>
      <c r="W217" s="661"/>
      <c r="X217" s="662"/>
      <c r="Y217" s="661"/>
      <c r="Z217" s="662"/>
      <c r="AA217" s="662"/>
      <c r="AB217" s="661"/>
      <c r="AC217" s="661"/>
      <c r="AD217" s="661"/>
      <c r="AE217" s="661"/>
      <c r="AF217" s="661"/>
      <c r="AG217" s="615"/>
      <c r="AH217" s="661"/>
      <c r="AI217" s="662"/>
      <c r="AJ217" s="613"/>
      <c r="AK217" s="661"/>
      <c r="AL217" s="661"/>
      <c r="AM217" s="662"/>
      <c r="AN217" s="662"/>
      <c r="AO217" s="662"/>
      <c r="AP217" s="662"/>
      <c r="AQ217" s="662"/>
      <c r="AR217" s="662"/>
      <c r="AS217" s="662"/>
      <c r="AT217" s="663"/>
      <c r="AU217" s="664" t="str">
        <f t="shared" si="22"/>
        <v xml:space="preserve"> </v>
      </c>
      <c r="AV217" s="660">
        <f t="shared" si="21"/>
        <v>0</v>
      </c>
      <c r="AW217" s="662"/>
    </row>
    <row r="218" spans="1:49" ht="13">
      <c r="A218" s="550" t="s">
        <v>503</v>
      </c>
      <c r="B218" s="658">
        <v>10</v>
      </c>
      <c r="C218" s="658" t="str">
        <f t="shared" si="23"/>
        <v xml:space="preserve"> </v>
      </c>
      <c r="D218" s="659" t="s">
        <v>514</v>
      </c>
      <c r="E218" s="660">
        <v>0</v>
      </c>
      <c r="F218" s="659" t="str">
        <f t="shared" si="20"/>
        <v xml:space="preserve"> </v>
      </c>
      <c r="G218" s="613"/>
      <c r="H218" s="613"/>
      <c r="I218" s="613"/>
      <c r="J218" s="661"/>
      <c r="K218" s="661"/>
      <c r="L218" s="661"/>
      <c r="M218" s="613"/>
      <c r="N218" s="613"/>
      <c r="O218" s="613"/>
      <c r="P218" s="613"/>
      <c r="Q218" s="613"/>
      <c r="R218" s="613"/>
      <c r="S218" s="613"/>
      <c r="T218" s="661"/>
      <c r="U218" s="661"/>
      <c r="V218" s="661"/>
      <c r="W218" s="661"/>
      <c r="X218" s="662"/>
      <c r="Y218" s="661"/>
      <c r="Z218" s="662"/>
      <c r="AA218" s="662"/>
      <c r="AB218" s="661"/>
      <c r="AC218" s="661"/>
      <c r="AD218" s="661"/>
      <c r="AE218" s="661"/>
      <c r="AF218" s="661"/>
      <c r="AG218" s="615"/>
      <c r="AH218" s="661"/>
      <c r="AI218" s="662"/>
      <c r="AJ218" s="613"/>
      <c r="AK218" s="661"/>
      <c r="AL218" s="661"/>
      <c r="AM218" s="662"/>
      <c r="AN218" s="662"/>
      <c r="AO218" s="662"/>
      <c r="AP218" s="662"/>
      <c r="AQ218" s="662"/>
      <c r="AR218" s="662"/>
      <c r="AS218" s="662"/>
      <c r="AT218" s="663"/>
      <c r="AU218" s="664" t="str">
        <f t="shared" si="22"/>
        <v xml:space="preserve"> </v>
      </c>
      <c r="AV218" s="660">
        <f t="shared" si="21"/>
        <v>0</v>
      </c>
      <c r="AW218" s="662"/>
    </row>
    <row r="219" spans="1:49" ht="13">
      <c r="A219" s="550" t="s">
        <v>179</v>
      </c>
      <c r="B219" s="658">
        <v>5</v>
      </c>
      <c r="C219" s="658" t="str">
        <f t="shared" si="23"/>
        <v xml:space="preserve"> </v>
      </c>
      <c r="D219" s="659" t="s">
        <v>514</v>
      </c>
      <c r="E219" s="660">
        <v>0</v>
      </c>
      <c r="F219" s="659" t="str">
        <f t="shared" si="20"/>
        <v xml:space="preserve"> </v>
      </c>
      <c r="G219" s="613"/>
      <c r="H219" s="613"/>
      <c r="I219" s="613"/>
      <c r="J219" s="661"/>
      <c r="K219" s="661"/>
      <c r="L219" s="661"/>
      <c r="M219" s="613"/>
      <c r="N219" s="613"/>
      <c r="O219" s="613"/>
      <c r="P219" s="613"/>
      <c r="Q219" s="613"/>
      <c r="R219" s="613"/>
      <c r="S219" s="613"/>
      <c r="T219" s="661"/>
      <c r="U219" s="661"/>
      <c r="V219" s="661"/>
      <c r="W219" s="661"/>
      <c r="X219" s="662"/>
      <c r="Y219" s="661"/>
      <c r="Z219" s="662"/>
      <c r="AA219" s="662"/>
      <c r="AB219" s="661"/>
      <c r="AC219" s="661"/>
      <c r="AD219" s="661"/>
      <c r="AE219" s="661"/>
      <c r="AF219" s="661"/>
      <c r="AG219" s="615"/>
      <c r="AH219" s="661"/>
      <c r="AI219" s="662"/>
      <c r="AJ219" s="613"/>
      <c r="AK219" s="661"/>
      <c r="AL219" s="661"/>
      <c r="AM219" s="662"/>
      <c r="AN219" s="662"/>
      <c r="AO219" s="662"/>
      <c r="AP219" s="662"/>
      <c r="AQ219" s="662"/>
      <c r="AR219" s="662"/>
      <c r="AS219" s="662"/>
      <c r="AT219" s="663"/>
      <c r="AU219" s="664" t="str">
        <f t="shared" si="22"/>
        <v xml:space="preserve"> </v>
      </c>
      <c r="AV219" s="660">
        <f t="shared" si="21"/>
        <v>0</v>
      </c>
      <c r="AW219" s="662"/>
    </row>
    <row r="220" spans="1:49" ht="13">
      <c r="A220" s="550" t="s">
        <v>683</v>
      </c>
      <c r="B220" s="658">
        <v>9</v>
      </c>
      <c r="C220" s="658" t="str">
        <f t="shared" si="23"/>
        <v xml:space="preserve"> </v>
      </c>
      <c r="D220" s="659" t="s">
        <v>514</v>
      </c>
      <c r="E220" s="660">
        <v>0</v>
      </c>
      <c r="F220" s="659" t="str">
        <f t="shared" si="20"/>
        <v xml:space="preserve"> </v>
      </c>
      <c r="G220" s="613"/>
      <c r="H220" s="613"/>
      <c r="I220" s="613"/>
      <c r="J220" s="661"/>
      <c r="K220" s="661"/>
      <c r="L220" s="661"/>
      <c r="M220" s="613"/>
      <c r="N220" s="613"/>
      <c r="O220" s="613"/>
      <c r="P220" s="613"/>
      <c r="Q220" s="613"/>
      <c r="R220" s="613"/>
      <c r="S220" s="613"/>
      <c r="T220" s="661"/>
      <c r="U220" s="661"/>
      <c r="V220" s="661"/>
      <c r="W220" s="661"/>
      <c r="X220" s="662"/>
      <c r="Y220" s="661"/>
      <c r="Z220" s="662"/>
      <c r="AA220" s="662"/>
      <c r="AB220" s="661"/>
      <c r="AC220" s="661"/>
      <c r="AD220" s="661"/>
      <c r="AE220" s="661"/>
      <c r="AF220" s="661"/>
      <c r="AG220" s="615"/>
      <c r="AH220" s="661"/>
      <c r="AI220" s="662"/>
      <c r="AJ220" s="613"/>
      <c r="AK220" s="661"/>
      <c r="AL220" s="661"/>
      <c r="AM220" s="662"/>
      <c r="AN220" s="662"/>
      <c r="AO220" s="662"/>
      <c r="AP220" s="662"/>
      <c r="AQ220" s="662"/>
      <c r="AR220" s="662"/>
      <c r="AS220" s="662"/>
      <c r="AT220" s="669"/>
      <c r="AU220" s="664" t="str">
        <f t="shared" si="22"/>
        <v xml:space="preserve"> </v>
      </c>
      <c r="AV220" s="660">
        <f t="shared" si="21"/>
        <v>0</v>
      </c>
      <c r="AW220" s="662"/>
    </row>
    <row r="221" spans="1:49" ht="13">
      <c r="A221" s="550" t="s">
        <v>562</v>
      </c>
      <c r="B221" s="658">
        <v>12</v>
      </c>
      <c r="C221" s="658" t="str">
        <f t="shared" si="23"/>
        <v xml:space="preserve"> </v>
      </c>
      <c r="D221" s="659" t="s">
        <v>514</v>
      </c>
      <c r="E221" s="660">
        <v>0</v>
      </c>
      <c r="F221" s="659" t="str">
        <f t="shared" si="20"/>
        <v xml:space="preserve"> </v>
      </c>
      <c r="G221" s="613"/>
      <c r="H221" s="613"/>
      <c r="I221" s="613"/>
      <c r="J221" s="661"/>
      <c r="K221" s="661"/>
      <c r="L221" s="661"/>
      <c r="M221" s="613"/>
      <c r="N221" s="613"/>
      <c r="O221" s="613"/>
      <c r="P221" s="613"/>
      <c r="Q221" s="613"/>
      <c r="R221" s="613"/>
      <c r="S221" s="613"/>
      <c r="T221" s="661"/>
      <c r="U221" s="661"/>
      <c r="V221" s="661"/>
      <c r="W221" s="661"/>
      <c r="X221" s="662"/>
      <c r="Y221" s="661"/>
      <c r="Z221" s="662"/>
      <c r="AA221" s="662"/>
      <c r="AB221" s="661"/>
      <c r="AC221" s="661"/>
      <c r="AD221" s="661"/>
      <c r="AE221" s="661"/>
      <c r="AF221" s="661"/>
      <c r="AG221" s="615"/>
      <c r="AH221" s="661"/>
      <c r="AI221" s="662"/>
      <c r="AJ221" s="613"/>
      <c r="AK221" s="661"/>
      <c r="AL221" s="661"/>
      <c r="AM221" s="662"/>
      <c r="AN221" s="662"/>
      <c r="AO221" s="662"/>
      <c r="AP221" s="662"/>
      <c r="AQ221" s="662"/>
      <c r="AR221" s="662"/>
      <c r="AS221" s="662"/>
      <c r="AT221" s="663"/>
      <c r="AU221" s="664" t="str">
        <f t="shared" si="22"/>
        <v xml:space="preserve"> </v>
      </c>
      <c r="AV221" s="660">
        <f t="shared" si="21"/>
        <v>0</v>
      </c>
      <c r="AW221" s="662"/>
    </row>
    <row r="222" spans="1:49" ht="13">
      <c r="A222" s="657" t="s">
        <v>1122</v>
      </c>
      <c r="B222" s="658">
        <v>5</v>
      </c>
      <c r="C222" s="658" t="str">
        <f t="shared" si="23"/>
        <v xml:space="preserve"> </v>
      </c>
      <c r="D222" s="659" t="s">
        <v>514</v>
      </c>
      <c r="E222" s="660">
        <v>0</v>
      </c>
      <c r="F222" s="659" t="str">
        <f t="shared" si="20"/>
        <v xml:space="preserve"> </v>
      </c>
      <c r="G222" s="661"/>
      <c r="H222" s="661"/>
      <c r="I222" s="613"/>
      <c r="J222" s="661"/>
      <c r="K222" s="661"/>
      <c r="L222" s="661"/>
      <c r="M222" s="661"/>
      <c r="N222" s="661"/>
      <c r="O222" s="661"/>
      <c r="P222" s="661"/>
      <c r="Q222" s="661"/>
      <c r="R222" s="661"/>
      <c r="S222" s="613"/>
      <c r="T222" s="661"/>
      <c r="U222" s="661"/>
      <c r="V222" s="661"/>
      <c r="W222" s="661"/>
      <c r="X222" s="662"/>
      <c r="Y222" s="661"/>
      <c r="Z222" s="662"/>
      <c r="AA222" s="662"/>
      <c r="AB222" s="661"/>
      <c r="AC222" s="661"/>
      <c r="AD222" s="661"/>
      <c r="AE222" s="661"/>
      <c r="AF222" s="661"/>
      <c r="AG222" s="615"/>
      <c r="AH222" s="661"/>
      <c r="AI222" s="662"/>
      <c r="AJ222" s="613"/>
      <c r="AK222" s="661"/>
      <c r="AL222" s="661"/>
      <c r="AM222" s="662"/>
      <c r="AN222" s="662"/>
      <c r="AO222" s="662"/>
      <c r="AP222" s="662"/>
      <c r="AQ222" s="662"/>
      <c r="AR222" s="662"/>
      <c r="AS222" s="662"/>
      <c r="AT222" s="669"/>
      <c r="AU222" s="664" t="str">
        <f t="shared" si="22"/>
        <v xml:space="preserve"> </v>
      </c>
      <c r="AV222" s="660">
        <f t="shared" si="21"/>
        <v>0</v>
      </c>
      <c r="AW222" s="662"/>
    </row>
    <row r="223" spans="1:49" ht="13">
      <c r="A223" s="550" t="s">
        <v>1191</v>
      </c>
      <c r="B223" s="658">
        <v>5</v>
      </c>
      <c r="C223" s="658" t="str">
        <f t="shared" si="23"/>
        <v xml:space="preserve"> </v>
      </c>
      <c r="D223" s="659" t="s">
        <v>514</v>
      </c>
      <c r="E223" s="660">
        <v>0</v>
      </c>
      <c r="F223" s="659" t="str">
        <f t="shared" si="20"/>
        <v xml:space="preserve"> </v>
      </c>
      <c r="G223" s="613"/>
      <c r="H223" s="613"/>
      <c r="I223" s="613"/>
      <c r="J223" s="661"/>
      <c r="K223" s="661"/>
      <c r="L223" s="661"/>
      <c r="M223" s="613"/>
      <c r="N223" s="613"/>
      <c r="O223" s="613"/>
      <c r="P223" s="613"/>
      <c r="Q223" s="613"/>
      <c r="R223" s="613"/>
      <c r="S223" s="613"/>
      <c r="T223" s="661"/>
      <c r="U223" s="661"/>
      <c r="V223" s="661"/>
      <c r="W223" s="661"/>
      <c r="X223" s="661"/>
      <c r="Y223" s="661"/>
      <c r="Z223" s="662"/>
      <c r="AA223" s="662"/>
      <c r="AB223" s="661"/>
      <c r="AC223" s="661"/>
      <c r="AD223" s="661"/>
      <c r="AE223" s="661"/>
      <c r="AF223" s="661"/>
      <c r="AG223" s="615"/>
      <c r="AH223" s="661"/>
      <c r="AI223" s="661"/>
      <c r="AJ223" s="613"/>
      <c r="AK223" s="661"/>
      <c r="AL223" s="661"/>
      <c r="AM223" s="662"/>
      <c r="AN223" s="662"/>
      <c r="AO223" s="662"/>
      <c r="AP223" s="662"/>
      <c r="AQ223" s="662"/>
      <c r="AR223" s="661"/>
      <c r="AS223" s="662"/>
      <c r="AT223" s="663"/>
      <c r="AU223" s="664" t="str">
        <f t="shared" si="22"/>
        <v xml:space="preserve"> </v>
      </c>
      <c r="AV223" s="660">
        <f t="shared" si="21"/>
        <v>0</v>
      </c>
      <c r="AW223" s="662"/>
    </row>
    <row r="224" spans="1:49" ht="13">
      <c r="A224" s="550" t="s">
        <v>772</v>
      </c>
      <c r="B224" s="658">
        <v>6</v>
      </c>
      <c r="C224" s="658" t="str">
        <f t="shared" si="23"/>
        <v xml:space="preserve"> </v>
      </c>
      <c r="D224" s="659" t="s">
        <v>514</v>
      </c>
      <c r="E224" s="660">
        <v>0</v>
      </c>
      <c r="F224" s="659" t="str">
        <f t="shared" si="20"/>
        <v xml:space="preserve"> </v>
      </c>
      <c r="G224" s="613"/>
      <c r="H224" s="613"/>
      <c r="I224" s="613"/>
      <c r="J224" s="661"/>
      <c r="K224" s="661"/>
      <c r="L224" s="661"/>
      <c r="M224" s="613"/>
      <c r="N224" s="613"/>
      <c r="O224" s="613"/>
      <c r="P224" s="613"/>
      <c r="Q224" s="613"/>
      <c r="R224" s="613"/>
      <c r="S224" s="613"/>
      <c r="T224" s="661"/>
      <c r="U224" s="661"/>
      <c r="V224" s="661"/>
      <c r="W224" s="661"/>
      <c r="X224" s="662"/>
      <c r="Y224" s="661"/>
      <c r="Z224" s="662"/>
      <c r="AA224" s="662"/>
      <c r="AB224" s="661"/>
      <c r="AC224" s="661"/>
      <c r="AD224" s="661"/>
      <c r="AE224" s="661"/>
      <c r="AF224" s="661"/>
      <c r="AG224" s="615"/>
      <c r="AH224" s="661"/>
      <c r="AI224" s="662"/>
      <c r="AJ224" s="613"/>
      <c r="AK224" s="661"/>
      <c r="AL224" s="661"/>
      <c r="AM224" s="662"/>
      <c r="AN224" s="662"/>
      <c r="AO224" s="662"/>
      <c r="AP224" s="662"/>
      <c r="AQ224" s="662"/>
      <c r="AR224" s="662"/>
      <c r="AS224" s="662"/>
      <c r="AT224" s="663"/>
      <c r="AU224" s="664" t="str">
        <f t="shared" si="22"/>
        <v xml:space="preserve"> </v>
      </c>
      <c r="AV224" s="660">
        <f t="shared" si="21"/>
        <v>0</v>
      </c>
      <c r="AW224" s="662"/>
    </row>
    <row r="225" spans="1:49" ht="13">
      <c r="A225" s="550" t="s">
        <v>685</v>
      </c>
      <c r="B225" s="658">
        <v>17</v>
      </c>
      <c r="C225" s="658" t="str">
        <f t="shared" si="23"/>
        <v xml:space="preserve"> </v>
      </c>
      <c r="D225" s="659" t="s">
        <v>514</v>
      </c>
      <c r="E225" s="660">
        <v>0</v>
      </c>
      <c r="F225" s="659" t="str">
        <f t="shared" si="20"/>
        <v xml:space="preserve"> </v>
      </c>
      <c r="G225" s="613"/>
      <c r="H225" s="613"/>
      <c r="I225" s="613"/>
      <c r="J225" s="661"/>
      <c r="K225" s="661"/>
      <c r="L225" s="661"/>
      <c r="M225" s="613"/>
      <c r="N225" s="613"/>
      <c r="O225" s="613"/>
      <c r="P225" s="613"/>
      <c r="Q225" s="613"/>
      <c r="R225" s="613"/>
      <c r="S225" s="613"/>
      <c r="T225" s="661"/>
      <c r="U225" s="661"/>
      <c r="V225" s="661"/>
      <c r="W225" s="661"/>
      <c r="X225" s="662"/>
      <c r="Y225" s="661"/>
      <c r="Z225" s="662"/>
      <c r="AA225" s="662"/>
      <c r="AB225" s="661"/>
      <c r="AC225" s="661"/>
      <c r="AD225" s="661"/>
      <c r="AE225" s="661"/>
      <c r="AF225" s="661"/>
      <c r="AG225" s="615"/>
      <c r="AH225" s="661"/>
      <c r="AI225" s="662"/>
      <c r="AJ225" s="613"/>
      <c r="AK225" s="661"/>
      <c r="AL225" s="661"/>
      <c r="AM225" s="662"/>
      <c r="AN225" s="662"/>
      <c r="AO225" s="662"/>
      <c r="AP225" s="662"/>
      <c r="AQ225" s="662"/>
      <c r="AR225" s="662"/>
      <c r="AS225" s="662"/>
      <c r="AT225" s="663"/>
      <c r="AU225" s="664" t="str">
        <f t="shared" si="22"/>
        <v xml:space="preserve"> </v>
      </c>
      <c r="AV225" s="660">
        <f t="shared" si="21"/>
        <v>0</v>
      </c>
      <c r="AW225" s="662"/>
    </row>
    <row r="226" spans="1:49" ht="13">
      <c r="A226" s="657" t="s">
        <v>1123</v>
      </c>
      <c r="B226" s="658">
        <v>4</v>
      </c>
      <c r="C226" s="658" t="str">
        <f t="shared" si="23"/>
        <v xml:space="preserve"> </v>
      </c>
      <c r="D226" s="659" t="s">
        <v>514</v>
      </c>
      <c r="E226" s="660">
        <v>0</v>
      </c>
      <c r="F226" s="659" t="str">
        <f t="shared" si="20"/>
        <v xml:space="preserve"> </v>
      </c>
      <c r="G226" s="661"/>
      <c r="H226" s="661"/>
      <c r="I226" s="613"/>
      <c r="J226" s="661"/>
      <c r="K226" s="661"/>
      <c r="L226" s="661"/>
      <c r="M226" s="661"/>
      <c r="N226" s="661"/>
      <c r="O226" s="661"/>
      <c r="P226" s="661"/>
      <c r="Q226" s="661"/>
      <c r="R226" s="661"/>
      <c r="S226" s="667"/>
      <c r="T226" s="629"/>
      <c r="U226" s="629"/>
      <c r="V226" s="629"/>
      <c r="W226" s="629"/>
      <c r="X226" s="662"/>
      <c r="Y226" s="661"/>
      <c r="Z226" s="662"/>
      <c r="AA226" s="662"/>
      <c r="AB226" s="661"/>
      <c r="AC226" s="661"/>
      <c r="AD226" s="661"/>
      <c r="AE226" s="661"/>
      <c r="AF226" s="661"/>
      <c r="AG226" s="615"/>
      <c r="AH226" s="661"/>
      <c r="AI226" s="662"/>
      <c r="AJ226" s="613"/>
      <c r="AK226" s="661"/>
      <c r="AL226" s="661"/>
      <c r="AM226" s="662"/>
      <c r="AN226" s="662"/>
      <c r="AO226" s="662"/>
      <c r="AP226" s="662"/>
      <c r="AQ226" s="662"/>
      <c r="AR226" s="662"/>
      <c r="AS226" s="662"/>
      <c r="AT226" s="663"/>
      <c r="AU226" s="664" t="str">
        <f t="shared" si="22"/>
        <v xml:space="preserve"> </v>
      </c>
      <c r="AV226" s="660">
        <f t="shared" si="21"/>
        <v>0</v>
      </c>
      <c r="AW226" s="662"/>
    </row>
    <row r="227" spans="1:49" ht="13">
      <c r="A227" s="657" t="s">
        <v>1090</v>
      </c>
      <c r="B227" s="658">
        <v>12</v>
      </c>
      <c r="C227" s="658" t="str">
        <f t="shared" si="23"/>
        <v xml:space="preserve"> </v>
      </c>
      <c r="D227" s="659" t="s">
        <v>514</v>
      </c>
      <c r="E227" s="660">
        <v>0</v>
      </c>
      <c r="F227" s="659" t="str">
        <f t="shared" si="20"/>
        <v xml:space="preserve"> </v>
      </c>
      <c r="G227" s="629"/>
      <c r="H227" s="629"/>
      <c r="I227" s="667"/>
      <c r="J227" s="661"/>
      <c r="K227" s="661"/>
      <c r="L227" s="661"/>
      <c r="M227" s="629"/>
      <c r="N227" s="629"/>
      <c r="O227" s="629"/>
      <c r="P227" s="629"/>
      <c r="Q227" s="629"/>
      <c r="R227" s="629"/>
      <c r="S227" s="667"/>
      <c r="T227" s="629"/>
      <c r="U227" s="629"/>
      <c r="V227" s="629"/>
      <c r="W227" s="629"/>
      <c r="X227" s="662"/>
      <c r="Y227" s="661"/>
      <c r="Z227" s="662"/>
      <c r="AA227" s="662"/>
      <c r="AB227" s="661"/>
      <c r="AC227" s="661"/>
      <c r="AD227" s="661"/>
      <c r="AE227" s="661"/>
      <c r="AF227" s="661"/>
      <c r="AG227" s="615"/>
      <c r="AH227" s="661"/>
      <c r="AI227" s="662"/>
      <c r="AJ227" s="613"/>
      <c r="AK227" s="661"/>
      <c r="AL227" s="661"/>
      <c r="AM227" s="662"/>
      <c r="AN227" s="662"/>
      <c r="AO227" s="662"/>
      <c r="AP227" s="662"/>
      <c r="AQ227" s="662"/>
      <c r="AR227" s="662"/>
      <c r="AS227" s="662"/>
      <c r="AT227" s="663"/>
      <c r="AU227" s="664" t="str">
        <f t="shared" si="22"/>
        <v xml:space="preserve"> </v>
      </c>
      <c r="AV227" s="660">
        <f t="shared" si="21"/>
        <v>0</v>
      </c>
      <c r="AW227" s="662"/>
    </row>
    <row r="228" spans="1:49" ht="13">
      <c r="A228" s="657" t="s">
        <v>1091</v>
      </c>
      <c r="B228" s="658">
        <v>11</v>
      </c>
      <c r="C228" s="658" t="str">
        <f t="shared" si="23"/>
        <v xml:space="preserve"> </v>
      </c>
      <c r="D228" s="659" t="s">
        <v>514</v>
      </c>
      <c r="E228" s="660">
        <v>0</v>
      </c>
      <c r="F228" s="659" t="str">
        <f t="shared" si="20"/>
        <v xml:space="preserve"> </v>
      </c>
      <c r="G228" s="629"/>
      <c r="H228" s="629"/>
      <c r="I228" s="667"/>
      <c r="J228" s="661"/>
      <c r="K228" s="661"/>
      <c r="L228" s="661"/>
      <c r="M228" s="629"/>
      <c r="N228" s="629"/>
      <c r="O228" s="629"/>
      <c r="P228" s="629"/>
      <c r="Q228" s="629"/>
      <c r="R228" s="629"/>
      <c r="S228" s="667"/>
      <c r="T228" s="629"/>
      <c r="U228" s="629"/>
      <c r="V228" s="629"/>
      <c r="W228" s="629"/>
      <c r="X228" s="662"/>
      <c r="Y228" s="661"/>
      <c r="Z228" s="662"/>
      <c r="AA228" s="662"/>
      <c r="AB228" s="661"/>
      <c r="AC228" s="661"/>
      <c r="AD228" s="661"/>
      <c r="AE228" s="661"/>
      <c r="AF228" s="661"/>
      <c r="AG228" s="615"/>
      <c r="AH228" s="661"/>
      <c r="AI228" s="662"/>
      <c r="AJ228" s="613"/>
      <c r="AK228" s="661"/>
      <c r="AL228" s="661"/>
      <c r="AM228" s="662"/>
      <c r="AN228" s="662"/>
      <c r="AO228" s="662"/>
      <c r="AP228" s="662"/>
      <c r="AQ228" s="662"/>
      <c r="AR228" s="662"/>
      <c r="AS228" s="662"/>
      <c r="AT228" s="663"/>
      <c r="AU228" s="664" t="str">
        <f t="shared" si="22"/>
        <v xml:space="preserve"> </v>
      </c>
      <c r="AV228" s="660">
        <f t="shared" si="21"/>
        <v>0</v>
      </c>
      <c r="AW228" s="662"/>
    </row>
    <row r="229" spans="1:49" ht="13">
      <c r="A229" s="550" t="s">
        <v>1192</v>
      </c>
      <c r="B229" s="658">
        <v>9</v>
      </c>
      <c r="C229" s="658" t="str">
        <f t="shared" si="23"/>
        <v xml:space="preserve"> </v>
      </c>
      <c r="D229" s="659" t="s">
        <v>514</v>
      </c>
      <c r="E229" s="660">
        <v>0</v>
      </c>
      <c r="F229" s="659" t="str">
        <f t="shared" si="20"/>
        <v xml:space="preserve"> </v>
      </c>
      <c r="G229" s="613"/>
      <c r="H229" s="613"/>
      <c r="I229" s="613"/>
      <c r="J229" s="661"/>
      <c r="K229" s="661"/>
      <c r="L229" s="661"/>
      <c r="M229" s="613"/>
      <c r="N229" s="613"/>
      <c r="O229" s="613"/>
      <c r="P229" s="613"/>
      <c r="Q229" s="613"/>
      <c r="R229" s="613"/>
      <c r="S229" s="613"/>
      <c r="T229" s="661"/>
      <c r="U229" s="661"/>
      <c r="V229" s="661"/>
      <c r="W229" s="661"/>
      <c r="X229" s="661"/>
      <c r="Y229" s="661"/>
      <c r="Z229" s="662"/>
      <c r="AA229" s="662"/>
      <c r="AB229" s="661"/>
      <c r="AC229" s="661"/>
      <c r="AD229" s="661"/>
      <c r="AE229" s="661"/>
      <c r="AF229" s="661"/>
      <c r="AG229" s="615"/>
      <c r="AH229" s="661"/>
      <c r="AI229" s="662"/>
      <c r="AJ229" s="613"/>
      <c r="AK229" s="661"/>
      <c r="AL229" s="661"/>
      <c r="AM229" s="662"/>
      <c r="AN229" s="662"/>
      <c r="AO229" s="662"/>
      <c r="AP229" s="662"/>
      <c r="AQ229" s="662"/>
      <c r="AR229" s="661"/>
      <c r="AS229" s="662"/>
      <c r="AT229" s="663"/>
      <c r="AU229" s="664" t="str">
        <f t="shared" si="22"/>
        <v xml:space="preserve"> </v>
      </c>
      <c r="AV229" s="660">
        <f t="shared" si="21"/>
        <v>0</v>
      </c>
      <c r="AW229" s="662"/>
    </row>
    <row r="230" spans="1:49" ht="13">
      <c r="A230" s="550" t="s">
        <v>486</v>
      </c>
      <c r="B230" s="658">
        <v>1</v>
      </c>
      <c r="C230" s="658" t="str">
        <f t="shared" si="23"/>
        <v xml:space="preserve"> </v>
      </c>
      <c r="D230" s="659" t="s">
        <v>514</v>
      </c>
      <c r="E230" s="660">
        <v>0</v>
      </c>
      <c r="F230" s="659" t="str">
        <f t="shared" si="20"/>
        <v xml:space="preserve"> </v>
      </c>
      <c r="G230" s="613"/>
      <c r="H230" s="613"/>
      <c r="I230" s="613"/>
      <c r="J230" s="613"/>
      <c r="K230" s="613"/>
      <c r="L230" s="661"/>
      <c r="M230" s="613"/>
      <c r="N230" s="613"/>
      <c r="O230" s="613"/>
      <c r="P230" s="613"/>
      <c r="Q230" s="613"/>
      <c r="R230" s="613"/>
      <c r="S230" s="613"/>
      <c r="T230" s="661"/>
      <c r="U230" s="661"/>
      <c r="V230" s="661"/>
      <c r="W230" s="661"/>
      <c r="X230" s="662"/>
      <c r="Y230" s="661"/>
      <c r="Z230" s="662"/>
      <c r="AA230" s="662"/>
      <c r="AB230" s="661"/>
      <c r="AC230" s="661"/>
      <c r="AD230" s="661"/>
      <c r="AE230" s="661"/>
      <c r="AF230" s="661"/>
      <c r="AG230" s="615"/>
      <c r="AH230" s="661"/>
      <c r="AI230" s="662"/>
      <c r="AJ230" s="613"/>
      <c r="AK230" s="661"/>
      <c r="AL230" s="661"/>
      <c r="AM230" s="662"/>
      <c r="AN230" s="662"/>
      <c r="AO230" s="662"/>
      <c r="AP230" s="662"/>
      <c r="AQ230" s="662"/>
      <c r="AR230" s="662"/>
      <c r="AS230" s="662"/>
      <c r="AT230" s="663"/>
      <c r="AU230" s="664" t="str">
        <f t="shared" si="22"/>
        <v xml:space="preserve"> </v>
      </c>
      <c r="AV230" s="660">
        <f t="shared" si="21"/>
        <v>0</v>
      </c>
      <c r="AW230" s="662"/>
    </row>
    <row r="231" spans="1:49" ht="13">
      <c r="A231" s="550" t="s">
        <v>1193</v>
      </c>
      <c r="B231" s="658">
        <v>4</v>
      </c>
      <c r="C231" s="658" t="str">
        <f t="shared" si="23"/>
        <v xml:space="preserve"> </v>
      </c>
      <c r="D231" s="659" t="s">
        <v>514</v>
      </c>
      <c r="E231" s="660">
        <v>0</v>
      </c>
      <c r="F231" s="659" t="str">
        <f t="shared" si="20"/>
        <v xml:space="preserve"> </v>
      </c>
      <c r="G231" s="613"/>
      <c r="H231" s="613"/>
      <c r="I231" s="613"/>
      <c r="J231" s="613"/>
      <c r="K231" s="613"/>
      <c r="L231" s="661"/>
      <c r="M231" s="613"/>
      <c r="N231" s="613"/>
      <c r="O231" s="613"/>
      <c r="P231" s="613"/>
      <c r="Q231" s="613"/>
      <c r="R231" s="613"/>
      <c r="S231" s="613"/>
      <c r="T231" s="661"/>
      <c r="U231" s="661"/>
      <c r="V231" s="661"/>
      <c r="W231" s="661"/>
      <c r="X231" s="661"/>
      <c r="Y231" s="661"/>
      <c r="Z231" s="662"/>
      <c r="AA231" s="662"/>
      <c r="AB231" s="661"/>
      <c r="AC231" s="661"/>
      <c r="AD231" s="661"/>
      <c r="AE231" s="661"/>
      <c r="AF231" s="661"/>
      <c r="AG231" s="615"/>
      <c r="AH231" s="661"/>
      <c r="AI231" s="661"/>
      <c r="AJ231" s="613"/>
      <c r="AK231" s="661"/>
      <c r="AL231" s="661"/>
      <c r="AM231" s="662"/>
      <c r="AN231" s="662"/>
      <c r="AO231" s="662"/>
      <c r="AP231" s="662"/>
      <c r="AQ231" s="662"/>
      <c r="AR231" s="661"/>
      <c r="AS231" s="662"/>
      <c r="AT231" s="663"/>
      <c r="AU231" s="664" t="str">
        <f t="shared" si="22"/>
        <v xml:space="preserve"> </v>
      </c>
      <c r="AV231" s="660">
        <f t="shared" si="21"/>
        <v>0</v>
      </c>
      <c r="AW231" s="662"/>
    </row>
    <row r="232" spans="1:49" ht="13">
      <c r="A232" s="550" t="s">
        <v>686</v>
      </c>
      <c r="B232" s="658">
        <v>7</v>
      </c>
      <c r="C232" s="658" t="str">
        <f t="shared" si="23"/>
        <v xml:space="preserve"> </v>
      </c>
      <c r="D232" s="659" t="s">
        <v>514</v>
      </c>
      <c r="E232" s="660">
        <v>0</v>
      </c>
      <c r="F232" s="659" t="str">
        <f t="shared" si="20"/>
        <v xml:space="preserve"> </v>
      </c>
      <c r="G232" s="613"/>
      <c r="H232" s="613"/>
      <c r="I232" s="613"/>
      <c r="J232" s="613"/>
      <c r="K232" s="613"/>
      <c r="L232" s="661"/>
      <c r="M232" s="613"/>
      <c r="N232" s="613"/>
      <c r="O232" s="613"/>
      <c r="P232" s="613"/>
      <c r="Q232" s="613"/>
      <c r="R232" s="613"/>
      <c r="S232" s="613"/>
      <c r="T232" s="661"/>
      <c r="U232" s="661"/>
      <c r="V232" s="661"/>
      <c r="W232" s="661"/>
      <c r="X232" s="662"/>
      <c r="Y232" s="661"/>
      <c r="Z232" s="662"/>
      <c r="AA232" s="662"/>
      <c r="AB232" s="661"/>
      <c r="AC232" s="661"/>
      <c r="AD232" s="661"/>
      <c r="AE232" s="661"/>
      <c r="AF232" s="661"/>
      <c r="AG232" s="615"/>
      <c r="AH232" s="661"/>
      <c r="AI232" s="662"/>
      <c r="AJ232" s="613"/>
      <c r="AK232" s="661"/>
      <c r="AL232" s="661"/>
      <c r="AM232" s="662"/>
      <c r="AN232" s="662"/>
      <c r="AO232" s="662"/>
      <c r="AP232" s="662"/>
      <c r="AQ232" s="662"/>
      <c r="AR232" s="662"/>
      <c r="AS232" s="662"/>
      <c r="AT232" s="663"/>
      <c r="AU232" s="664" t="str">
        <f t="shared" si="22"/>
        <v xml:space="preserve"> </v>
      </c>
      <c r="AV232" s="660">
        <f t="shared" si="21"/>
        <v>0</v>
      </c>
      <c r="AW232" s="662"/>
    </row>
    <row r="233" spans="1:49" ht="13">
      <c r="A233" s="657" t="s">
        <v>1111</v>
      </c>
      <c r="B233" s="658">
        <v>1</v>
      </c>
      <c r="C233" s="658" t="str">
        <f t="shared" si="23"/>
        <v xml:space="preserve"> </v>
      </c>
      <c r="D233" s="659" t="s">
        <v>514</v>
      </c>
      <c r="E233" s="660">
        <v>0</v>
      </c>
      <c r="F233" s="659" t="str">
        <f t="shared" si="20"/>
        <v xml:space="preserve"> </v>
      </c>
      <c r="G233" s="661"/>
      <c r="H233" s="661"/>
      <c r="I233" s="613"/>
      <c r="J233" s="661"/>
      <c r="K233" s="661"/>
      <c r="L233" s="661"/>
      <c r="M233" s="661"/>
      <c r="N233" s="661"/>
      <c r="O233" s="661"/>
      <c r="P233" s="661"/>
      <c r="Q233" s="661"/>
      <c r="R233" s="661"/>
      <c r="S233" s="667"/>
      <c r="T233" s="629"/>
      <c r="U233" s="629"/>
      <c r="V233" s="629"/>
      <c r="W233" s="629"/>
      <c r="X233" s="662"/>
      <c r="Y233" s="661"/>
      <c r="Z233" s="662"/>
      <c r="AA233" s="662"/>
      <c r="AB233" s="661"/>
      <c r="AC233" s="661"/>
      <c r="AD233" s="661"/>
      <c r="AE233" s="661"/>
      <c r="AF233" s="661"/>
      <c r="AG233" s="615"/>
      <c r="AH233" s="661"/>
      <c r="AI233" s="662"/>
      <c r="AJ233" s="613"/>
      <c r="AK233" s="661"/>
      <c r="AL233" s="661"/>
      <c r="AM233" s="662"/>
      <c r="AN233" s="662"/>
      <c r="AO233" s="662"/>
      <c r="AP233" s="662"/>
      <c r="AQ233" s="662"/>
      <c r="AR233" s="662"/>
      <c r="AS233" s="662"/>
      <c r="AT233" s="663"/>
      <c r="AU233" s="664" t="str">
        <f t="shared" si="22"/>
        <v xml:space="preserve"> </v>
      </c>
      <c r="AV233" s="660">
        <f t="shared" si="21"/>
        <v>0</v>
      </c>
      <c r="AW233" s="662"/>
    </row>
    <row r="234" spans="1:49" ht="13">
      <c r="A234" s="550" t="s">
        <v>487</v>
      </c>
      <c r="B234" s="658">
        <v>0</v>
      </c>
      <c r="C234" s="658" t="str">
        <f t="shared" si="23"/>
        <v xml:space="preserve"> </v>
      </c>
      <c r="D234" s="659" t="s">
        <v>514</v>
      </c>
      <c r="E234" s="660">
        <v>0</v>
      </c>
      <c r="F234" s="659" t="str">
        <f t="shared" si="20"/>
        <v xml:space="preserve"> </v>
      </c>
      <c r="G234" s="613"/>
      <c r="H234" s="613"/>
      <c r="I234" s="613"/>
      <c r="J234" s="613"/>
      <c r="K234" s="613"/>
      <c r="L234" s="661"/>
      <c r="M234" s="613"/>
      <c r="N234" s="613"/>
      <c r="O234" s="613"/>
      <c r="P234" s="613"/>
      <c r="Q234" s="613"/>
      <c r="R234" s="613"/>
      <c r="S234" s="613"/>
      <c r="T234" s="661"/>
      <c r="U234" s="661"/>
      <c r="V234" s="661"/>
      <c r="W234" s="661"/>
      <c r="X234" s="662"/>
      <c r="Y234" s="661"/>
      <c r="Z234" s="662"/>
      <c r="AA234" s="662"/>
      <c r="AB234" s="661"/>
      <c r="AC234" s="661"/>
      <c r="AD234" s="661"/>
      <c r="AE234" s="661"/>
      <c r="AF234" s="661"/>
      <c r="AG234" s="615"/>
      <c r="AH234" s="661"/>
      <c r="AI234" s="662"/>
      <c r="AJ234" s="613"/>
      <c r="AK234" s="661"/>
      <c r="AL234" s="661"/>
      <c r="AM234" s="662"/>
      <c r="AN234" s="662"/>
      <c r="AO234" s="662"/>
      <c r="AP234" s="662"/>
      <c r="AQ234" s="662"/>
      <c r="AR234" s="662"/>
      <c r="AS234" s="662"/>
      <c r="AT234" s="663"/>
      <c r="AU234" s="664" t="str">
        <f t="shared" si="22"/>
        <v xml:space="preserve"> </v>
      </c>
      <c r="AV234" s="660">
        <f t="shared" si="21"/>
        <v>0</v>
      </c>
      <c r="AW234" s="662"/>
    </row>
    <row r="235" spans="1:49" ht="13">
      <c r="A235" s="657" t="s">
        <v>775</v>
      </c>
      <c r="B235" s="658">
        <v>4</v>
      </c>
      <c r="C235" s="658" t="str">
        <f t="shared" si="23"/>
        <v xml:space="preserve"> </v>
      </c>
      <c r="D235" s="659" t="s">
        <v>514</v>
      </c>
      <c r="E235" s="660">
        <v>0</v>
      </c>
      <c r="F235" s="659" t="str">
        <f t="shared" si="20"/>
        <v xml:space="preserve"> </v>
      </c>
      <c r="G235" s="613"/>
      <c r="H235" s="613"/>
      <c r="I235" s="613"/>
      <c r="J235" s="613"/>
      <c r="K235" s="613"/>
      <c r="L235" s="661"/>
      <c r="M235" s="613"/>
      <c r="N235" s="613"/>
      <c r="O235" s="613"/>
      <c r="P235" s="613"/>
      <c r="Q235" s="613"/>
      <c r="R235" s="613"/>
      <c r="S235" s="613"/>
      <c r="T235" s="661"/>
      <c r="U235" s="661"/>
      <c r="V235" s="661"/>
      <c r="W235" s="661"/>
      <c r="X235" s="662"/>
      <c r="Y235" s="661"/>
      <c r="Z235" s="662"/>
      <c r="AA235" s="662"/>
      <c r="AB235" s="661"/>
      <c r="AC235" s="661"/>
      <c r="AD235" s="661"/>
      <c r="AE235" s="661"/>
      <c r="AF235" s="661"/>
      <c r="AG235" s="615"/>
      <c r="AH235" s="661"/>
      <c r="AI235" s="662"/>
      <c r="AJ235" s="613"/>
      <c r="AK235" s="661"/>
      <c r="AL235" s="661"/>
      <c r="AM235" s="662"/>
      <c r="AN235" s="662"/>
      <c r="AO235" s="662"/>
      <c r="AP235" s="662"/>
      <c r="AQ235" s="662"/>
      <c r="AR235" s="662"/>
      <c r="AS235" s="662"/>
      <c r="AT235" s="663"/>
      <c r="AU235" s="664" t="str">
        <f t="shared" si="22"/>
        <v xml:space="preserve"> </v>
      </c>
      <c r="AV235" s="660">
        <f t="shared" si="21"/>
        <v>0</v>
      </c>
      <c r="AW235" s="662"/>
    </row>
    <row r="236" spans="1:49" ht="13">
      <c r="A236" s="550" t="s">
        <v>494</v>
      </c>
      <c r="B236" s="658">
        <v>10</v>
      </c>
      <c r="C236" s="658" t="str">
        <f t="shared" si="23"/>
        <v xml:space="preserve"> </v>
      </c>
      <c r="D236" s="659" t="s">
        <v>514</v>
      </c>
      <c r="E236" s="660">
        <v>0</v>
      </c>
      <c r="F236" s="659" t="str">
        <f t="shared" si="20"/>
        <v xml:space="preserve"> </v>
      </c>
      <c r="G236" s="613"/>
      <c r="H236" s="613"/>
      <c r="I236" s="613"/>
      <c r="J236" s="613"/>
      <c r="K236" s="613"/>
      <c r="L236" s="661"/>
      <c r="M236" s="613"/>
      <c r="N236" s="613"/>
      <c r="O236" s="613"/>
      <c r="P236" s="613"/>
      <c r="Q236" s="613"/>
      <c r="R236" s="613"/>
      <c r="S236" s="613"/>
      <c r="T236" s="661"/>
      <c r="U236" s="661"/>
      <c r="V236" s="661"/>
      <c r="W236" s="661"/>
      <c r="X236" s="662"/>
      <c r="Y236" s="661"/>
      <c r="Z236" s="662"/>
      <c r="AA236" s="662"/>
      <c r="AB236" s="661"/>
      <c r="AC236" s="661"/>
      <c r="AD236" s="661"/>
      <c r="AE236" s="661"/>
      <c r="AF236" s="661"/>
      <c r="AG236" s="615"/>
      <c r="AH236" s="661"/>
      <c r="AI236" s="662"/>
      <c r="AJ236" s="613"/>
      <c r="AK236" s="661"/>
      <c r="AL236" s="661"/>
      <c r="AM236" s="662"/>
      <c r="AN236" s="662"/>
      <c r="AO236" s="662"/>
      <c r="AP236" s="662"/>
      <c r="AQ236" s="662"/>
      <c r="AR236" s="662"/>
      <c r="AS236" s="662"/>
      <c r="AT236" s="663"/>
      <c r="AU236" s="664" t="str">
        <f t="shared" si="22"/>
        <v xml:space="preserve"> </v>
      </c>
      <c r="AV236" s="660">
        <f t="shared" si="21"/>
        <v>0</v>
      </c>
      <c r="AW236" s="662"/>
    </row>
    <row r="237" spans="1:49" ht="13">
      <c r="A237" s="550" t="s">
        <v>387</v>
      </c>
      <c r="B237" s="658">
        <v>10</v>
      </c>
      <c r="C237" s="658" t="str">
        <f t="shared" si="23"/>
        <v xml:space="preserve"> </v>
      </c>
      <c r="D237" s="659" t="s">
        <v>514</v>
      </c>
      <c r="E237" s="660">
        <v>0</v>
      </c>
      <c r="F237" s="659" t="str">
        <f t="shared" si="20"/>
        <v xml:space="preserve"> </v>
      </c>
      <c r="G237" s="613"/>
      <c r="H237" s="613"/>
      <c r="I237" s="613"/>
      <c r="J237" s="613"/>
      <c r="K237" s="613"/>
      <c r="L237" s="661"/>
      <c r="M237" s="613"/>
      <c r="N237" s="613"/>
      <c r="O237" s="613"/>
      <c r="P237" s="613"/>
      <c r="Q237" s="613"/>
      <c r="R237" s="613"/>
      <c r="S237" s="613"/>
      <c r="T237" s="661"/>
      <c r="U237" s="661"/>
      <c r="V237" s="661"/>
      <c r="W237" s="661"/>
      <c r="X237" s="662"/>
      <c r="Y237" s="661"/>
      <c r="Z237" s="662"/>
      <c r="AA237" s="662"/>
      <c r="AB237" s="661"/>
      <c r="AC237" s="661"/>
      <c r="AD237" s="661"/>
      <c r="AE237" s="661"/>
      <c r="AF237" s="661"/>
      <c r="AG237" s="615"/>
      <c r="AH237" s="661"/>
      <c r="AI237" s="662"/>
      <c r="AJ237" s="613"/>
      <c r="AK237" s="661"/>
      <c r="AL237" s="661"/>
      <c r="AM237" s="662"/>
      <c r="AN237" s="662"/>
      <c r="AO237" s="662"/>
      <c r="AP237" s="662"/>
      <c r="AQ237" s="662"/>
      <c r="AR237" s="662"/>
      <c r="AS237" s="662"/>
      <c r="AT237" s="669"/>
      <c r="AU237" s="664" t="str">
        <f t="shared" si="22"/>
        <v xml:space="preserve"> </v>
      </c>
      <c r="AV237" s="660">
        <f t="shared" si="21"/>
        <v>0</v>
      </c>
      <c r="AW237" s="662"/>
    </row>
    <row r="238" spans="1:49" ht="13">
      <c r="A238" s="657" t="s">
        <v>1092</v>
      </c>
      <c r="B238" s="658">
        <v>15</v>
      </c>
      <c r="C238" s="658" t="str">
        <f t="shared" si="23"/>
        <v xml:space="preserve"> </v>
      </c>
      <c r="D238" s="659" t="s">
        <v>514</v>
      </c>
      <c r="E238" s="660">
        <v>0</v>
      </c>
      <c r="F238" s="659" t="str">
        <f t="shared" si="20"/>
        <v xml:space="preserve"> </v>
      </c>
      <c r="G238" s="629"/>
      <c r="H238" s="629"/>
      <c r="I238" s="667"/>
      <c r="J238" s="629"/>
      <c r="K238" s="629"/>
      <c r="L238" s="661"/>
      <c r="M238" s="629"/>
      <c r="N238" s="629"/>
      <c r="O238" s="629"/>
      <c r="P238" s="629"/>
      <c r="Q238" s="629"/>
      <c r="R238" s="629"/>
      <c r="S238" s="667"/>
      <c r="T238" s="629"/>
      <c r="U238" s="629"/>
      <c r="V238" s="629"/>
      <c r="W238" s="629"/>
      <c r="X238" s="662"/>
      <c r="Y238" s="661"/>
      <c r="Z238" s="662"/>
      <c r="AA238" s="662"/>
      <c r="AB238" s="661"/>
      <c r="AC238" s="661"/>
      <c r="AD238" s="661"/>
      <c r="AE238" s="661"/>
      <c r="AF238" s="661"/>
      <c r="AG238" s="615"/>
      <c r="AH238" s="661"/>
      <c r="AI238" s="662"/>
      <c r="AJ238" s="613"/>
      <c r="AK238" s="661"/>
      <c r="AL238" s="661"/>
      <c r="AM238" s="662"/>
      <c r="AN238" s="662"/>
      <c r="AO238" s="662"/>
      <c r="AP238" s="662"/>
      <c r="AQ238" s="662"/>
      <c r="AR238" s="662"/>
      <c r="AS238" s="662"/>
      <c r="AT238" s="663"/>
      <c r="AU238" s="664" t="str">
        <f t="shared" si="22"/>
        <v xml:space="preserve"> </v>
      </c>
      <c r="AV238" s="660">
        <f t="shared" si="21"/>
        <v>0</v>
      </c>
      <c r="AW238" s="662"/>
    </row>
    <row r="239" spans="1:49" ht="13">
      <c r="A239" s="550" t="s">
        <v>141</v>
      </c>
      <c r="B239" s="658">
        <v>10</v>
      </c>
      <c r="C239" s="658" t="str">
        <f t="shared" si="23"/>
        <v xml:space="preserve"> </v>
      </c>
      <c r="D239" s="659" t="s">
        <v>514</v>
      </c>
      <c r="E239" s="660">
        <v>0</v>
      </c>
      <c r="F239" s="659" t="str">
        <f t="shared" si="20"/>
        <v xml:space="preserve"> </v>
      </c>
      <c r="G239" s="613"/>
      <c r="H239" s="613"/>
      <c r="I239" s="613"/>
      <c r="J239" s="613"/>
      <c r="K239" s="613"/>
      <c r="L239" s="661"/>
      <c r="M239" s="613"/>
      <c r="N239" s="613"/>
      <c r="O239" s="613"/>
      <c r="P239" s="613"/>
      <c r="Q239" s="613"/>
      <c r="R239" s="613"/>
      <c r="S239" s="613"/>
      <c r="T239" s="661"/>
      <c r="U239" s="661"/>
      <c r="V239" s="661"/>
      <c r="W239" s="661"/>
      <c r="X239" s="662"/>
      <c r="Y239" s="661"/>
      <c r="Z239" s="662"/>
      <c r="AA239" s="662"/>
      <c r="AB239" s="661"/>
      <c r="AC239" s="661"/>
      <c r="AD239" s="661"/>
      <c r="AE239" s="661"/>
      <c r="AF239" s="661"/>
      <c r="AG239" s="615"/>
      <c r="AH239" s="661"/>
      <c r="AI239" s="662"/>
      <c r="AJ239" s="613"/>
      <c r="AK239" s="661"/>
      <c r="AL239" s="661"/>
      <c r="AM239" s="662"/>
      <c r="AN239" s="662"/>
      <c r="AO239" s="662"/>
      <c r="AP239" s="662"/>
      <c r="AQ239" s="662"/>
      <c r="AR239" s="662"/>
      <c r="AS239" s="662"/>
      <c r="AT239" s="663"/>
      <c r="AU239" s="664" t="str">
        <f t="shared" si="22"/>
        <v xml:space="preserve"> </v>
      </c>
      <c r="AV239" s="660">
        <f t="shared" si="21"/>
        <v>0</v>
      </c>
      <c r="AW239" s="662"/>
    </row>
    <row r="240" spans="1:49" ht="13">
      <c r="A240" s="550" t="s">
        <v>1</v>
      </c>
      <c r="B240" s="658">
        <v>9</v>
      </c>
      <c r="C240" s="658" t="str">
        <f t="shared" si="23"/>
        <v xml:space="preserve"> </v>
      </c>
      <c r="D240" s="659" t="s">
        <v>514</v>
      </c>
      <c r="E240" s="660">
        <v>0</v>
      </c>
      <c r="F240" s="659" t="str">
        <f t="shared" si="20"/>
        <v xml:space="preserve"> </v>
      </c>
      <c r="G240" s="613"/>
      <c r="H240" s="613"/>
      <c r="I240" s="613"/>
      <c r="J240" s="613"/>
      <c r="K240" s="613"/>
      <c r="L240" s="661"/>
      <c r="M240" s="613"/>
      <c r="N240" s="613"/>
      <c r="O240" s="613"/>
      <c r="P240" s="613"/>
      <c r="Q240" s="613"/>
      <c r="R240" s="613"/>
      <c r="S240" s="613"/>
      <c r="T240" s="661"/>
      <c r="U240" s="661"/>
      <c r="V240" s="661"/>
      <c r="W240" s="661"/>
      <c r="X240" s="662"/>
      <c r="Y240" s="661"/>
      <c r="Z240" s="662"/>
      <c r="AA240" s="662"/>
      <c r="AB240" s="661"/>
      <c r="AC240" s="661"/>
      <c r="AD240" s="661"/>
      <c r="AE240" s="661"/>
      <c r="AF240" s="661"/>
      <c r="AG240" s="615"/>
      <c r="AH240" s="661"/>
      <c r="AI240" s="662"/>
      <c r="AJ240" s="613"/>
      <c r="AK240" s="661"/>
      <c r="AL240" s="661"/>
      <c r="AM240" s="662"/>
      <c r="AN240" s="662"/>
      <c r="AO240" s="662"/>
      <c r="AP240" s="662"/>
      <c r="AQ240" s="662"/>
      <c r="AR240" s="662"/>
      <c r="AS240" s="662"/>
      <c r="AT240" s="663"/>
      <c r="AU240" s="664" t="str">
        <f t="shared" si="22"/>
        <v xml:space="preserve"> </v>
      </c>
      <c r="AV240" s="660">
        <f t="shared" si="21"/>
        <v>0</v>
      </c>
      <c r="AW240" s="662"/>
    </row>
    <row r="241" spans="1:49" ht="13">
      <c r="A241" s="550" t="s">
        <v>28</v>
      </c>
      <c r="B241" s="658">
        <v>11</v>
      </c>
      <c r="C241" s="658" t="str">
        <f t="shared" si="23"/>
        <v xml:space="preserve"> </v>
      </c>
      <c r="D241" s="659" t="s">
        <v>514</v>
      </c>
      <c r="E241" s="660">
        <v>0</v>
      </c>
      <c r="F241" s="659" t="str">
        <f t="shared" si="20"/>
        <v xml:space="preserve"> </v>
      </c>
      <c r="G241" s="613"/>
      <c r="H241" s="613"/>
      <c r="I241" s="613"/>
      <c r="J241" s="613"/>
      <c r="K241" s="613"/>
      <c r="L241" s="661"/>
      <c r="M241" s="613"/>
      <c r="N241" s="613"/>
      <c r="O241" s="613"/>
      <c r="P241" s="613"/>
      <c r="Q241" s="613"/>
      <c r="R241" s="613"/>
      <c r="S241" s="613"/>
      <c r="T241" s="661"/>
      <c r="U241" s="661"/>
      <c r="V241" s="661"/>
      <c r="W241" s="661"/>
      <c r="X241" s="662"/>
      <c r="Y241" s="661"/>
      <c r="Z241" s="662"/>
      <c r="AA241" s="662"/>
      <c r="AB241" s="661"/>
      <c r="AC241" s="661"/>
      <c r="AD241" s="661"/>
      <c r="AE241" s="661"/>
      <c r="AF241" s="661"/>
      <c r="AG241" s="615"/>
      <c r="AH241" s="661"/>
      <c r="AI241" s="662"/>
      <c r="AJ241" s="613"/>
      <c r="AK241" s="661"/>
      <c r="AL241" s="661"/>
      <c r="AM241" s="662"/>
      <c r="AN241" s="662"/>
      <c r="AO241" s="662"/>
      <c r="AP241" s="662"/>
      <c r="AQ241" s="662"/>
      <c r="AR241" s="662"/>
      <c r="AS241" s="662"/>
      <c r="AT241" s="663"/>
      <c r="AU241" s="664" t="str">
        <f t="shared" si="22"/>
        <v xml:space="preserve"> </v>
      </c>
      <c r="AV241" s="660">
        <f t="shared" si="21"/>
        <v>0</v>
      </c>
      <c r="AW241" s="662"/>
    </row>
    <row r="242" spans="1:49" ht="13">
      <c r="A242" s="550" t="s">
        <v>688</v>
      </c>
      <c r="B242" s="658">
        <v>5</v>
      </c>
      <c r="C242" s="658" t="str">
        <f t="shared" si="23"/>
        <v xml:space="preserve"> </v>
      </c>
      <c r="D242" s="659" t="s">
        <v>514</v>
      </c>
      <c r="E242" s="660">
        <v>0</v>
      </c>
      <c r="F242" s="659" t="str">
        <f t="shared" si="20"/>
        <v xml:space="preserve"> </v>
      </c>
      <c r="G242" s="613"/>
      <c r="H242" s="613"/>
      <c r="I242" s="613"/>
      <c r="J242" s="613"/>
      <c r="K242" s="613"/>
      <c r="L242" s="661"/>
      <c r="M242" s="613"/>
      <c r="N242" s="613"/>
      <c r="O242" s="613"/>
      <c r="P242" s="613"/>
      <c r="Q242" s="613"/>
      <c r="R242" s="613"/>
      <c r="S242" s="613"/>
      <c r="T242" s="661"/>
      <c r="U242" s="661"/>
      <c r="V242" s="661"/>
      <c r="W242" s="661"/>
      <c r="X242" s="662"/>
      <c r="Y242" s="661"/>
      <c r="Z242" s="662"/>
      <c r="AA242" s="662"/>
      <c r="AB242" s="661"/>
      <c r="AC242" s="661"/>
      <c r="AD242" s="661"/>
      <c r="AE242" s="661"/>
      <c r="AF242" s="661"/>
      <c r="AG242" s="615"/>
      <c r="AH242" s="661"/>
      <c r="AI242" s="662"/>
      <c r="AJ242" s="613"/>
      <c r="AK242" s="661"/>
      <c r="AL242" s="661"/>
      <c r="AM242" s="662"/>
      <c r="AN242" s="662"/>
      <c r="AO242" s="662"/>
      <c r="AP242" s="662"/>
      <c r="AQ242" s="662"/>
      <c r="AR242" s="662"/>
      <c r="AS242" s="662"/>
      <c r="AT242" s="669"/>
      <c r="AU242" s="664" t="str">
        <f t="shared" si="22"/>
        <v xml:space="preserve"> </v>
      </c>
      <c r="AV242" s="660">
        <f t="shared" si="21"/>
        <v>0</v>
      </c>
      <c r="AW242" s="662"/>
    </row>
    <row r="243" spans="1:49" ht="13">
      <c r="A243" s="657" t="s">
        <v>959</v>
      </c>
      <c r="B243" s="658">
        <v>5</v>
      </c>
      <c r="C243" s="658" t="str">
        <f t="shared" si="23"/>
        <v xml:space="preserve"> </v>
      </c>
      <c r="D243" s="659" t="s">
        <v>514</v>
      </c>
      <c r="E243" s="660">
        <v>0</v>
      </c>
      <c r="F243" s="659" t="str">
        <f t="shared" si="20"/>
        <v xml:space="preserve"> </v>
      </c>
      <c r="G243" s="629"/>
      <c r="H243" s="629"/>
      <c r="I243" s="667"/>
      <c r="J243" s="661"/>
      <c r="K243" s="661"/>
      <c r="L243" s="661"/>
      <c r="M243" s="661"/>
      <c r="N243" s="661"/>
      <c r="O243" s="661"/>
      <c r="P243" s="661"/>
      <c r="Q243" s="661"/>
      <c r="R243" s="661"/>
      <c r="S243" s="613"/>
      <c r="T243" s="661"/>
      <c r="U243" s="661"/>
      <c r="V243" s="661"/>
      <c r="W243" s="661"/>
      <c r="X243" s="662"/>
      <c r="Y243" s="661"/>
      <c r="Z243" s="662"/>
      <c r="AA243" s="662"/>
      <c r="AB243" s="661"/>
      <c r="AC243" s="661"/>
      <c r="AD243" s="661"/>
      <c r="AE243" s="661"/>
      <c r="AF243" s="661"/>
      <c r="AG243" s="615"/>
      <c r="AH243" s="661"/>
      <c r="AI243" s="662"/>
      <c r="AJ243" s="613"/>
      <c r="AK243" s="661"/>
      <c r="AL243" s="661"/>
      <c r="AM243" s="662"/>
      <c r="AN243" s="662"/>
      <c r="AO243" s="662"/>
      <c r="AP243" s="662"/>
      <c r="AQ243" s="662"/>
      <c r="AR243" s="662"/>
      <c r="AS243" s="662"/>
      <c r="AT243" s="663"/>
      <c r="AU243" s="664" t="str">
        <f t="shared" si="22"/>
        <v xml:space="preserve"> </v>
      </c>
      <c r="AV243" s="660">
        <f t="shared" si="21"/>
        <v>0</v>
      </c>
      <c r="AW243" s="662"/>
    </row>
    <row r="244" spans="1:49" ht="13">
      <c r="A244" s="550" t="s">
        <v>556</v>
      </c>
      <c r="B244" s="658">
        <v>10</v>
      </c>
      <c r="C244" s="658" t="str">
        <f t="shared" si="23"/>
        <v xml:space="preserve"> </v>
      </c>
      <c r="D244" s="659" t="s">
        <v>514</v>
      </c>
      <c r="E244" s="660">
        <v>0</v>
      </c>
      <c r="F244" s="659" t="str">
        <f t="shared" ref="F244:F307" si="24">IFERROR(AVERAGEA(G244:AS244), " ")</f>
        <v xml:space="preserve"> </v>
      </c>
      <c r="G244" s="613"/>
      <c r="H244" s="613"/>
      <c r="I244" s="613"/>
      <c r="J244" s="613"/>
      <c r="K244" s="613"/>
      <c r="L244" s="661"/>
      <c r="M244" s="613"/>
      <c r="N244" s="613"/>
      <c r="O244" s="613"/>
      <c r="P244" s="613"/>
      <c r="Q244" s="613"/>
      <c r="R244" s="613"/>
      <c r="S244" s="613"/>
      <c r="T244" s="661"/>
      <c r="U244" s="661"/>
      <c r="V244" s="661"/>
      <c r="W244" s="661"/>
      <c r="X244" s="662"/>
      <c r="Y244" s="661"/>
      <c r="Z244" s="662"/>
      <c r="AA244" s="662"/>
      <c r="AB244" s="661"/>
      <c r="AC244" s="661"/>
      <c r="AD244" s="661"/>
      <c r="AE244" s="661"/>
      <c r="AF244" s="661"/>
      <c r="AG244" s="615"/>
      <c r="AH244" s="661"/>
      <c r="AI244" s="662"/>
      <c r="AJ244" s="613"/>
      <c r="AK244" s="661"/>
      <c r="AL244" s="661"/>
      <c r="AM244" s="662"/>
      <c r="AN244" s="662"/>
      <c r="AO244" s="662"/>
      <c r="AP244" s="662"/>
      <c r="AQ244" s="662"/>
      <c r="AR244" s="662"/>
      <c r="AS244" s="662"/>
      <c r="AT244" s="663"/>
      <c r="AU244" s="664" t="str">
        <f t="shared" si="22"/>
        <v xml:space="preserve"> </v>
      </c>
      <c r="AV244" s="660">
        <f t="shared" si="21"/>
        <v>0</v>
      </c>
      <c r="AW244" s="662"/>
    </row>
    <row r="245" spans="1:49" ht="13">
      <c r="A245" s="657" t="s">
        <v>1033</v>
      </c>
      <c r="B245" s="658">
        <v>22</v>
      </c>
      <c r="C245" s="658" t="str">
        <f t="shared" si="23"/>
        <v xml:space="preserve"> </v>
      </c>
      <c r="D245" s="659" t="s">
        <v>514</v>
      </c>
      <c r="E245" s="660">
        <v>0</v>
      </c>
      <c r="F245" s="659" t="str">
        <f t="shared" si="24"/>
        <v xml:space="preserve"> </v>
      </c>
      <c r="G245" s="664"/>
      <c r="H245" s="664"/>
      <c r="I245" s="667"/>
      <c r="J245" s="629"/>
      <c r="K245" s="629"/>
      <c r="L245" s="661"/>
      <c r="M245" s="629"/>
      <c r="N245" s="629"/>
      <c r="O245" s="629"/>
      <c r="P245" s="629"/>
      <c r="Q245" s="629"/>
      <c r="R245" s="629"/>
      <c r="S245" s="667"/>
      <c r="T245" s="629"/>
      <c r="U245" s="629"/>
      <c r="V245" s="629"/>
      <c r="W245" s="629"/>
      <c r="X245" s="662"/>
      <c r="Y245" s="661"/>
      <c r="Z245" s="662"/>
      <c r="AA245" s="662"/>
      <c r="AB245" s="661"/>
      <c r="AC245" s="661"/>
      <c r="AD245" s="661"/>
      <c r="AE245" s="661"/>
      <c r="AF245" s="661"/>
      <c r="AG245" s="615"/>
      <c r="AH245" s="661"/>
      <c r="AI245" s="662"/>
      <c r="AJ245" s="613"/>
      <c r="AK245" s="661"/>
      <c r="AL245" s="661"/>
      <c r="AM245" s="662"/>
      <c r="AN245" s="662"/>
      <c r="AO245" s="662"/>
      <c r="AP245" s="662"/>
      <c r="AQ245" s="662"/>
      <c r="AR245" s="662"/>
      <c r="AS245" s="662"/>
      <c r="AT245" s="663"/>
      <c r="AU245" s="664" t="str">
        <f t="shared" si="22"/>
        <v xml:space="preserve"> </v>
      </c>
      <c r="AV245" s="660">
        <f t="shared" si="21"/>
        <v>0</v>
      </c>
      <c r="AW245" s="662"/>
    </row>
    <row r="246" spans="1:49" ht="14.25" customHeight="1">
      <c r="A246" s="657" t="s">
        <v>958</v>
      </c>
      <c r="B246" s="658">
        <v>13</v>
      </c>
      <c r="C246" s="658" t="str">
        <f t="shared" si="23"/>
        <v xml:space="preserve"> </v>
      </c>
      <c r="D246" s="659" t="s">
        <v>514</v>
      </c>
      <c r="E246" s="660">
        <v>0</v>
      </c>
      <c r="F246" s="659" t="str">
        <f t="shared" si="24"/>
        <v xml:space="preserve"> </v>
      </c>
      <c r="G246" s="629"/>
      <c r="H246" s="629"/>
      <c r="I246" s="667"/>
      <c r="J246" s="629"/>
      <c r="K246" s="629"/>
      <c r="L246" s="661"/>
      <c r="M246" s="629"/>
      <c r="N246" s="629"/>
      <c r="O246" s="629"/>
      <c r="P246" s="629"/>
      <c r="Q246" s="629"/>
      <c r="R246" s="629"/>
      <c r="S246" s="667"/>
      <c r="T246" s="629"/>
      <c r="U246" s="629"/>
      <c r="V246" s="629"/>
      <c r="W246" s="629"/>
      <c r="X246" s="662"/>
      <c r="Y246" s="661"/>
      <c r="Z246" s="662"/>
      <c r="AA246" s="662"/>
      <c r="AB246" s="661"/>
      <c r="AC246" s="661"/>
      <c r="AD246" s="661"/>
      <c r="AE246" s="661"/>
      <c r="AF246" s="661"/>
      <c r="AG246" s="615"/>
      <c r="AH246" s="661"/>
      <c r="AI246" s="662"/>
      <c r="AJ246" s="613"/>
      <c r="AK246" s="661"/>
      <c r="AL246" s="661"/>
      <c r="AM246" s="662"/>
      <c r="AN246" s="662"/>
      <c r="AO246" s="662"/>
      <c r="AP246" s="662"/>
      <c r="AQ246" s="662"/>
      <c r="AR246" s="662"/>
      <c r="AS246" s="662"/>
      <c r="AT246" s="663"/>
      <c r="AU246" s="664" t="str">
        <f t="shared" si="22"/>
        <v xml:space="preserve"> </v>
      </c>
      <c r="AV246" s="660">
        <f t="shared" si="21"/>
        <v>0</v>
      </c>
      <c r="AW246" s="662"/>
    </row>
    <row r="247" spans="1:49" ht="13">
      <c r="A247" s="550" t="s">
        <v>1194</v>
      </c>
      <c r="B247" s="658">
        <v>0</v>
      </c>
      <c r="C247" s="658" t="str">
        <f t="shared" si="23"/>
        <v xml:space="preserve"> </v>
      </c>
      <c r="D247" s="659" t="s">
        <v>514</v>
      </c>
      <c r="E247" s="660">
        <v>0</v>
      </c>
      <c r="F247" s="659" t="str">
        <f t="shared" si="24"/>
        <v xml:space="preserve"> </v>
      </c>
      <c r="G247" s="613"/>
      <c r="H247" s="613"/>
      <c r="I247" s="613"/>
      <c r="J247" s="613"/>
      <c r="K247" s="613"/>
      <c r="L247" s="661"/>
      <c r="M247" s="613"/>
      <c r="N247" s="613"/>
      <c r="O247" s="613"/>
      <c r="P247" s="613"/>
      <c r="Q247" s="613"/>
      <c r="R247" s="613"/>
      <c r="S247" s="613"/>
      <c r="T247" s="661"/>
      <c r="U247" s="661"/>
      <c r="V247" s="661"/>
      <c r="W247" s="661"/>
      <c r="X247" s="662"/>
      <c r="Y247" s="661"/>
      <c r="Z247" s="662"/>
      <c r="AA247" s="662"/>
      <c r="AB247" s="661"/>
      <c r="AC247" s="661"/>
      <c r="AD247" s="661"/>
      <c r="AE247" s="661"/>
      <c r="AF247" s="661"/>
      <c r="AG247" s="615"/>
      <c r="AH247" s="661"/>
      <c r="AI247" s="662"/>
      <c r="AJ247" s="613"/>
      <c r="AK247" s="661"/>
      <c r="AL247" s="661"/>
      <c r="AM247" s="662"/>
      <c r="AN247" s="662"/>
      <c r="AO247" s="662"/>
      <c r="AP247" s="662"/>
      <c r="AQ247" s="662"/>
      <c r="AR247" s="662"/>
      <c r="AS247" s="662"/>
      <c r="AT247" s="663"/>
      <c r="AU247" s="664" t="str">
        <f t="shared" si="22"/>
        <v xml:space="preserve"> </v>
      </c>
      <c r="AV247" s="660">
        <f t="shared" si="21"/>
        <v>0</v>
      </c>
      <c r="AW247" s="662"/>
    </row>
    <row r="248" spans="1:49" ht="13">
      <c r="A248" s="550" t="s">
        <v>416</v>
      </c>
      <c r="B248" s="658">
        <v>4</v>
      </c>
      <c r="C248" s="658" t="str">
        <f t="shared" si="23"/>
        <v xml:space="preserve"> </v>
      </c>
      <c r="D248" s="659" t="s">
        <v>514</v>
      </c>
      <c r="E248" s="660">
        <v>0</v>
      </c>
      <c r="F248" s="659" t="str">
        <f t="shared" si="24"/>
        <v xml:space="preserve"> </v>
      </c>
      <c r="G248" s="613"/>
      <c r="H248" s="613"/>
      <c r="I248" s="613"/>
      <c r="J248" s="613"/>
      <c r="K248" s="613"/>
      <c r="L248" s="661"/>
      <c r="M248" s="613"/>
      <c r="N248" s="613"/>
      <c r="O248" s="613"/>
      <c r="P248" s="613"/>
      <c r="Q248" s="613"/>
      <c r="R248" s="613"/>
      <c r="S248" s="613"/>
      <c r="T248" s="661"/>
      <c r="U248" s="661"/>
      <c r="V248" s="661"/>
      <c r="W248" s="661"/>
      <c r="X248" s="662"/>
      <c r="Y248" s="661"/>
      <c r="Z248" s="662"/>
      <c r="AA248" s="662"/>
      <c r="AB248" s="661"/>
      <c r="AC248" s="661"/>
      <c r="AD248" s="661"/>
      <c r="AE248" s="661"/>
      <c r="AF248" s="661"/>
      <c r="AG248" s="615"/>
      <c r="AH248" s="661"/>
      <c r="AI248" s="662"/>
      <c r="AJ248" s="613"/>
      <c r="AK248" s="661"/>
      <c r="AL248" s="661"/>
      <c r="AM248" s="662"/>
      <c r="AN248" s="662"/>
      <c r="AO248" s="662"/>
      <c r="AP248" s="662"/>
      <c r="AQ248" s="662"/>
      <c r="AR248" s="662"/>
      <c r="AS248" s="662"/>
      <c r="AT248" s="663"/>
      <c r="AU248" s="664" t="str">
        <f t="shared" si="22"/>
        <v xml:space="preserve"> </v>
      </c>
      <c r="AV248" s="660">
        <f t="shared" ref="AV248:AV311" si="25">COUNTA(G248:AS248)</f>
        <v>0</v>
      </c>
      <c r="AW248" s="662"/>
    </row>
    <row r="249" spans="1:49" ht="13">
      <c r="A249" s="657" t="s">
        <v>1166</v>
      </c>
      <c r="B249" s="658">
        <v>7</v>
      </c>
      <c r="C249" s="658" t="str">
        <f t="shared" si="23"/>
        <v xml:space="preserve"> </v>
      </c>
      <c r="D249" s="659" t="s">
        <v>514</v>
      </c>
      <c r="E249" s="660">
        <v>0</v>
      </c>
      <c r="F249" s="659" t="str">
        <f t="shared" si="24"/>
        <v xml:space="preserve"> </v>
      </c>
      <c r="G249" s="629"/>
      <c r="H249" s="629"/>
      <c r="I249" s="613"/>
      <c r="J249" s="613"/>
      <c r="K249" s="613"/>
      <c r="L249" s="661"/>
      <c r="M249" s="661"/>
      <c r="N249" s="661"/>
      <c r="O249" s="661"/>
      <c r="P249" s="661"/>
      <c r="Q249" s="661"/>
      <c r="R249" s="661"/>
      <c r="S249" s="613"/>
      <c r="T249" s="661"/>
      <c r="U249" s="661"/>
      <c r="V249" s="661"/>
      <c r="W249" s="661"/>
      <c r="X249" s="662"/>
      <c r="Y249" s="661"/>
      <c r="Z249" s="662"/>
      <c r="AA249" s="662"/>
      <c r="AB249" s="661"/>
      <c r="AC249" s="661"/>
      <c r="AD249" s="661"/>
      <c r="AE249" s="661"/>
      <c r="AF249" s="661"/>
      <c r="AG249" s="615"/>
      <c r="AH249" s="661"/>
      <c r="AI249" s="662"/>
      <c r="AJ249" s="613"/>
      <c r="AK249" s="661"/>
      <c r="AL249" s="661"/>
      <c r="AM249" s="662"/>
      <c r="AN249" s="662"/>
      <c r="AO249" s="662"/>
      <c r="AP249" s="662"/>
      <c r="AQ249" s="662"/>
      <c r="AR249" s="662"/>
      <c r="AS249" s="662"/>
      <c r="AT249" s="663"/>
      <c r="AU249" s="664" t="str">
        <f t="shared" si="22"/>
        <v xml:space="preserve"> </v>
      </c>
      <c r="AV249" s="660">
        <f t="shared" si="25"/>
        <v>0</v>
      </c>
      <c r="AW249" s="662"/>
    </row>
    <row r="250" spans="1:49" ht="13">
      <c r="A250" s="657" t="s">
        <v>907</v>
      </c>
      <c r="B250" s="658">
        <v>5</v>
      </c>
      <c r="C250" s="658" t="str">
        <f t="shared" si="23"/>
        <v xml:space="preserve"> </v>
      </c>
      <c r="D250" s="659" t="s">
        <v>514</v>
      </c>
      <c r="E250" s="660">
        <v>0</v>
      </c>
      <c r="F250" s="659" t="str">
        <f t="shared" si="24"/>
        <v xml:space="preserve"> </v>
      </c>
      <c r="G250" s="661"/>
      <c r="H250" s="661"/>
      <c r="I250" s="613"/>
      <c r="J250" s="661"/>
      <c r="K250" s="661"/>
      <c r="L250" s="661"/>
      <c r="M250" s="661"/>
      <c r="N250" s="661"/>
      <c r="O250" s="661"/>
      <c r="P250" s="661"/>
      <c r="Q250" s="661"/>
      <c r="R250" s="661"/>
      <c r="S250" s="613"/>
      <c r="T250" s="661"/>
      <c r="U250" s="661"/>
      <c r="V250" s="661"/>
      <c r="W250" s="661"/>
      <c r="X250" s="662"/>
      <c r="Y250" s="661"/>
      <c r="Z250" s="662"/>
      <c r="AA250" s="662"/>
      <c r="AB250" s="661"/>
      <c r="AC250" s="661"/>
      <c r="AD250" s="661"/>
      <c r="AE250" s="661"/>
      <c r="AF250" s="661"/>
      <c r="AG250" s="615"/>
      <c r="AH250" s="661"/>
      <c r="AI250" s="662"/>
      <c r="AJ250" s="613"/>
      <c r="AK250" s="661"/>
      <c r="AL250" s="661"/>
      <c r="AM250" s="662"/>
      <c r="AN250" s="662"/>
      <c r="AO250" s="662"/>
      <c r="AP250" s="662"/>
      <c r="AQ250" s="662"/>
      <c r="AR250" s="662"/>
      <c r="AS250" s="662"/>
      <c r="AT250" s="663"/>
      <c r="AU250" s="664" t="str">
        <f t="shared" ref="AU250:AU313" si="26">IF(MIN(G250:AS250)=0," ",MIN(G250:AS250))</f>
        <v xml:space="preserve"> </v>
      </c>
      <c r="AV250" s="660">
        <f t="shared" si="25"/>
        <v>0</v>
      </c>
      <c r="AW250" s="662"/>
    </row>
    <row r="251" spans="1:49" ht="13">
      <c r="A251" s="550" t="s">
        <v>1195</v>
      </c>
      <c r="B251" s="658">
        <v>4</v>
      </c>
      <c r="C251" s="658" t="str">
        <f t="shared" si="23"/>
        <v xml:space="preserve"> </v>
      </c>
      <c r="D251" s="659" t="s">
        <v>514</v>
      </c>
      <c r="E251" s="660">
        <v>0</v>
      </c>
      <c r="F251" s="659" t="str">
        <f t="shared" si="24"/>
        <v xml:space="preserve"> </v>
      </c>
      <c r="G251" s="613"/>
      <c r="H251" s="613"/>
      <c r="I251" s="613"/>
      <c r="J251" s="613"/>
      <c r="K251" s="613"/>
      <c r="L251" s="661"/>
      <c r="M251" s="613"/>
      <c r="N251" s="613"/>
      <c r="O251" s="613"/>
      <c r="P251" s="613"/>
      <c r="Q251" s="613"/>
      <c r="R251" s="613"/>
      <c r="S251" s="613"/>
      <c r="T251" s="661"/>
      <c r="U251" s="661"/>
      <c r="V251" s="661"/>
      <c r="W251" s="661"/>
      <c r="X251" s="662"/>
      <c r="Y251" s="661"/>
      <c r="Z251" s="662"/>
      <c r="AA251" s="662"/>
      <c r="AB251" s="661"/>
      <c r="AC251" s="661"/>
      <c r="AD251" s="661"/>
      <c r="AE251" s="661"/>
      <c r="AF251" s="661"/>
      <c r="AG251" s="615"/>
      <c r="AH251" s="661"/>
      <c r="AI251" s="662"/>
      <c r="AJ251" s="613"/>
      <c r="AK251" s="661"/>
      <c r="AL251" s="661"/>
      <c r="AM251" s="662"/>
      <c r="AN251" s="662"/>
      <c r="AO251" s="662"/>
      <c r="AP251" s="662"/>
      <c r="AQ251" s="662"/>
      <c r="AR251" s="662"/>
      <c r="AS251" s="662"/>
      <c r="AT251" s="663"/>
      <c r="AU251" s="664" t="str">
        <f t="shared" si="26"/>
        <v xml:space="preserve"> </v>
      </c>
      <c r="AV251" s="660">
        <f t="shared" si="25"/>
        <v>0</v>
      </c>
      <c r="AW251" s="662"/>
    </row>
    <row r="252" spans="1:49" ht="13">
      <c r="A252" s="657" t="s">
        <v>904</v>
      </c>
      <c r="B252" s="658">
        <v>7</v>
      </c>
      <c r="C252" s="658" t="str">
        <f t="shared" si="23"/>
        <v xml:space="preserve"> </v>
      </c>
      <c r="D252" s="659" t="s">
        <v>514</v>
      </c>
      <c r="E252" s="660">
        <v>0</v>
      </c>
      <c r="F252" s="659" t="str">
        <f t="shared" si="24"/>
        <v xml:space="preserve"> </v>
      </c>
      <c r="G252" s="667"/>
      <c r="H252" s="667"/>
      <c r="I252" s="667"/>
      <c r="J252" s="667"/>
      <c r="K252" s="667"/>
      <c r="L252" s="661"/>
      <c r="M252" s="667"/>
      <c r="N252" s="667"/>
      <c r="O252" s="667"/>
      <c r="P252" s="667"/>
      <c r="Q252" s="667"/>
      <c r="R252" s="667"/>
      <c r="S252" s="667"/>
      <c r="T252" s="629"/>
      <c r="U252" s="629"/>
      <c r="V252" s="629"/>
      <c r="W252" s="629"/>
      <c r="X252" s="662"/>
      <c r="Y252" s="661"/>
      <c r="Z252" s="662"/>
      <c r="AA252" s="662"/>
      <c r="AB252" s="661"/>
      <c r="AC252" s="661"/>
      <c r="AD252" s="661"/>
      <c r="AE252" s="661"/>
      <c r="AF252" s="661"/>
      <c r="AG252" s="615"/>
      <c r="AH252" s="661"/>
      <c r="AI252" s="662"/>
      <c r="AJ252" s="613"/>
      <c r="AK252" s="661"/>
      <c r="AL252" s="661"/>
      <c r="AM252" s="662"/>
      <c r="AN252" s="662"/>
      <c r="AO252" s="662"/>
      <c r="AP252" s="662"/>
      <c r="AQ252" s="662"/>
      <c r="AR252" s="662"/>
      <c r="AS252" s="662"/>
      <c r="AT252" s="663"/>
      <c r="AU252" s="664" t="str">
        <f t="shared" si="26"/>
        <v xml:space="preserve"> </v>
      </c>
      <c r="AV252" s="660">
        <f t="shared" si="25"/>
        <v>0</v>
      </c>
      <c r="AW252" s="662"/>
    </row>
    <row r="253" spans="1:49" ht="13">
      <c r="A253" s="657" t="s">
        <v>776</v>
      </c>
      <c r="B253" s="658">
        <v>10</v>
      </c>
      <c r="C253" s="658" t="str">
        <f t="shared" si="23"/>
        <v xml:space="preserve"> </v>
      </c>
      <c r="D253" s="659" t="s">
        <v>514</v>
      </c>
      <c r="E253" s="660">
        <v>0</v>
      </c>
      <c r="F253" s="659" t="str">
        <f t="shared" si="24"/>
        <v xml:space="preserve"> </v>
      </c>
      <c r="G253" s="629"/>
      <c r="H253" s="629"/>
      <c r="I253" s="667"/>
      <c r="J253" s="629"/>
      <c r="K253" s="629"/>
      <c r="L253" s="661"/>
      <c r="M253" s="629"/>
      <c r="N253" s="629"/>
      <c r="O253" s="629"/>
      <c r="P253" s="629"/>
      <c r="Q253" s="629"/>
      <c r="R253" s="629"/>
      <c r="S253" s="667"/>
      <c r="T253" s="629"/>
      <c r="U253" s="629"/>
      <c r="V253" s="629"/>
      <c r="W253" s="629"/>
      <c r="X253" s="662"/>
      <c r="Y253" s="661"/>
      <c r="Z253" s="662"/>
      <c r="AA253" s="662"/>
      <c r="AB253" s="661"/>
      <c r="AC253" s="661"/>
      <c r="AD253" s="661"/>
      <c r="AE253" s="661"/>
      <c r="AF253" s="661"/>
      <c r="AG253" s="615"/>
      <c r="AH253" s="661"/>
      <c r="AI253" s="662"/>
      <c r="AJ253" s="613"/>
      <c r="AK253" s="661"/>
      <c r="AL253" s="661"/>
      <c r="AM253" s="662"/>
      <c r="AN253" s="662"/>
      <c r="AO253" s="662"/>
      <c r="AP253" s="662"/>
      <c r="AQ253" s="662"/>
      <c r="AR253" s="662"/>
      <c r="AS253" s="662"/>
      <c r="AT253" s="663"/>
      <c r="AU253" s="664" t="str">
        <f t="shared" si="26"/>
        <v xml:space="preserve"> </v>
      </c>
      <c r="AV253" s="660">
        <f t="shared" si="25"/>
        <v>0</v>
      </c>
      <c r="AW253" s="662"/>
    </row>
    <row r="254" spans="1:49" ht="13">
      <c r="A254" s="550" t="s">
        <v>689</v>
      </c>
      <c r="B254" s="658">
        <v>10</v>
      </c>
      <c r="C254" s="658" t="str">
        <f t="shared" si="23"/>
        <v xml:space="preserve"> </v>
      </c>
      <c r="D254" s="659" t="s">
        <v>514</v>
      </c>
      <c r="E254" s="660">
        <v>0</v>
      </c>
      <c r="F254" s="659" t="str">
        <f t="shared" si="24"/>
        <v xml:space="preserve"> </v>
      </c>
      <c r="G254" s="613"/>
      <c r="H254" s="613"/>
      <c r="I254" s="613"/>
      <c r="J254" s="613"/>
      <c r="K254" s="613"/>
      <c r="L254" s="661"/>
      <c r="M254" s="613"/>
      <c r="N254" s="613"/>
      <c r="O254" s="613"/>
      <c r="P254" s="613"/>
      <c r="Q254" s="613"/>
      <c r="R254" s="613"/>
      <c r="S254" s="613"/>
      <c r="T254" s="661"/>
      <c r="U254" s="661"/>
      <c r="V254" s="661"/>
      <c r="W254" s="661"/>
      <c r="X254" s="662"/>
      <c r="Y254" s="661"/>
      <c r="Z254" s="662"/>
      <c r="AA254" s="662"/>
      <c r="AB254" s="661"/>
      <c r="AC254" s="661"/>
      <c r="AD254" s="661"/>
      <c r="AE254" s="661"/>
      <c r="AF254" s="661"/>
      <c r="AG254" s="615"/>
      <c r="AH254" s="661"/>
      <c r="AI254" s="662"/>
      <c r="AJ254" s="613"/>
      <c r="AK254" s="661"/>
      <c r="AL254" s="661"/>
      <c r="AM254" s="662"/>
      <c r="AN254" s="662"/>
      <c r="AO254" s="662"/>
      <c r="AP254" s="662"/>
      <c r="AQ254" s="662"/>
      <c r="AR254" s="662"/>
      <c r="AS254" s="662"/>
      <c r="AT254" s="663"/>
      <c r="AU254" s="664" t="str">
        <f t="shared" si="26"/>
        <v xml:space="preserve"> </v>
      </c>
      <c r="AV254" s="660">
        <f t="shared" si="25"/>
        <v>0</v>
      </c>
      <c r="AW254" s="662"/>
    </row>
    <row r="255" spans="1:49" ht="13">
      <c r="A255" s="657" t="s">
        <v>777</v>
      </c>
      <c r="B255" s="658">
        <v>6</v>
      </c>
      <c r="C255" s="658" t="str">
        <f t="shared" si="23"/>
        <v xml:space="preserve"> </v>
      </c>
      <c r="D255" s="659" t="s">
        <v>514</v>
      </c>
      <c r="E255" s="660">
        <v>0</v>
      </c>
      <c r="F255" s="659" t="str">
        <f t="shared" si="24"/>
        <v xml:space="preserve"> </v>
      </c>
      <c r="G255" s="667"/>
      <c r="H255" s="667"/>
      <c r="I255" s="667"/>
      <c r="J255" s="667"/>
      <c r="K255" s="667"/>
      <c r="L255" s="661"/>
      <c r="M255" s="667"/>
      <c r="N255" s="667"/>
      <c r="O255" s="667"/>
      <c r="P255" s="667"/>
      <c r="Q255" s="667"/>
      <c r="R255" s="667"/>
      <c r="S255" s="667"/>
      <c r="T255" s="629"/>
      <c r="U255" s="629"/>
      <c r="V255" s="629"/>
      <c r="W255" s="629"/>
      <c r="X255" s="662"/>
      <c r="Y255" s="661"/>
      <c r="Z255" s="662"/>
      <c r="AA255" s="662"/>
      <c r="AB255" s="661"/>
      <c r="AC255" s="661"/>
      <c r="AD255" s="661"/>
      <c r="AE255" s="661"/>
      <c r="AF255" s="661"/>
      <c r="AG255" s="615"/>
      <c r="AH255" s="661"/>
      <c r="AI255" s="662"/>
      <c r="AJ255" s="613"/>
      <c r="AK255" s="661"/>
      <c r="AL255" s="661"/>
      <c r="AM255" s="662"/>
      <c r="AN255" s="662"/>
      <c r="AO255" s="662"/>
      <c r="AP255" s="662"/>
      <c r="AQ255" s="662"/>
      <c r="AR255" s="662"/>
      <c r="AS255" s="662"/>
      <c r="AT255" s="663"/>
      <c r="AU255" s="664" t="str">
        <f t="shared" si="26"/>
        <v xml:space="preserve"> </v>
      </c>
      <c r="AV255" s="660">
        <f t="shared" si="25"/>
        <v>0</v>
      </c>
      <c r="AW255" s="662"/>
    </row>
    <row r="256" spans="1:49" ht="13">
      <c r="A256" s="550" t="s">
        <v>299</v>
      </c>
      <c r="B256" s="658">
        <v>1</v>
      </c>
      <c r="C256" s="658" t="str">
        <f t="shared" si="23"/>
        <v xml:space="preserve"> </v>
      </c>
      <c r="D256" s="659" t="s">
        <v>514</v>
      </c>
      <c r="E256" s="660">
        <v>0</v>
      </c>
      <c r="F256" s="659" t="str">
        <f t="shared" si="24"/>
        <v xml:space="preserve"> </v>
      </c>
      <c r="G256" s="613"/>
      <c r="H256" s="613"/>
      <c r="I256" s="613"/>
      <c r="J256" s="613"/>
      <c r="K256" s="613"/>
      <c r="L256" s="661"/>
      <c r="M256" s="613"/>
      <c r="N256" s="613"/>
      <c r="O256" s="613"/>
      <c r="P256" s="613"/>
      <c r="Q256" s="613"/>
      <c r="R256" s="613"/>
      <c r="S256" s="613"/>
      <c r="T256" s="661"/>
      <c r="U256" s="661"/>
      <c r="V256" s="661"/>
      <c r="W256" s="661"/>
      <c r="X256" s="662"/>
      <c r="Y256" s="661"/>
      <c r="Z256" s="662"/>
      <c r="AA256" s="662"/>
      <c r="AB256" s="661"/>
      <c r="AC256" s="661"/>
      <c r="AD256" s="661"/>
      <c r="AE256" s="661"/>
      <c r="AF256" s="661"/>
      <c r="AG256" s="615"/>
      <c r="AH256" s="661"/>
      <c r="AI256" s="662"/>
      <c r="AJ256" s="613"/>
      <c r="AK256" s="661"/>
      <c r="AL256" s="661"/>
      <c r="AM256" s="662"/>
      <c r="AN256" s="662"/>
      <c r="AO256" s="662"/>
      <c r="AP256" s="662"/>
      <c r="AQ256" s="662"/>
      <c r="AR256" s="662"/>
      <c r="AS256" s="662"/>
      <c r="AT256" s="663"/>
      <c r="AU256" s="664" t="str">
        <f t="shared" si="26"/>
        <v xml:space="preserve"> </v>
      </c>
      <c r="AV256" s="660">
        <f t="shared" si="25"/>
        <v>0</v>
      </c>
      <c r="AW256" s="662"/>
    </row>
    <row r="257" spans="1:49" ht="13">
      <c r="A257" s="550" t="s">
        <v>70</v>
      </c>
      <c r="B257" s="658">
        <v>12</v>
      </c>
      <c r="C257" s="658" t="str">
        <f t="shared" si="23"/>
        <v xml:space="preserve"> </v>
      </c>
      <c r="D257" s="659" t="s">
        <v>514</v>
      </c>
      <c r="E257" s="660">
        <v>0</v>
      </c>
      <c r="F257" s="659" t="str">
        <f t="shared" si="24"/>
        <v xml:space="preserve"> </v>
      </c>
      <c r="G257" s="613"/>
      <c r="H257" s="613"/>
      <c r="I257" s="613"/>
      <c r="J257" s="613"/>
      <c r="K257" s="613"/>
      <c r="L257" s="661"/>
      <c r="M257" s="613"/>
      <c r="N257" s="613"/>
      <c r="O257" s="613"/>
      <c r="P257" s="613"/>
      <c r="Q257" s="613"/>
      <c r="R257" s="613"/>
      <c r="S257" s="613"/>
      <c r="T257" s="661"/>
      <c r="U257" s="661"/>
      <c r="V257" s="661"/>
      <c r="W257" s="661"/>
      <c r="X257" s="662"/>
      <c r="Y257" s="661"/>
      <c r="Z257" s="662"/>
      <c r="AA257" s="662"/>
      <c r="AB257" s="661"/>
      <c r="AC257" s="661"/>
      <c r="AD257" s="661"/>
      <c r="AE257" s="661"/>
      <c r="AF257" s="661"/>
      <c r="AG257" s="615"/>
      <c r="AH257" s="661"/>
      <c r="AI257" s="662"/>
      <c r="AJ257" s="613"/>
      <c r="AK257" s="661"/>
      <c r="AL257" s="661"/>
      <c r="AM257" s="662"/>
      <c r="AN257" s="662"/>
      <c r="AO257" s="662"/>
      <c r="AP257" s="662"/>
      <c r="AQ257" s="662"/>
      <c r="AR257" s="662"/>
      <c r="AS257" s="662"/>
      <c r="AT257" s="663"/>
      <c r="AU257" s="664" t="str">
        <f t="shared" si="26"/>
        <v xml:space="preserve"> </v>
      </c>
      <c r="AV257" s="660">
        <f t="shared" si="25"/>
        <v>0</v>
      </c>
      <c r="AW257" s="662"/>
    </row>
    <row r="258" spans="1:49" ht="13">
      <c r="A258" s="550" t="s">
        <v>313</v>
      </c>
      <c r="B258" s="658">
        <v>10</v>
      </c>
      <c r="C258" s="658" t="str">
        <f t="shared" si="23"/>
        <v xml:space="preserve"> </v>
      </c>
      <c r="D258" s="659" t="s">
        <v>514</v>
      </c>
      <c r="E258" s="660">
        <v>0</v>
      </c>
      <c r="F258" s="659" t="str">
        <f t="shared" si="24"/>
        <v xml:space="preserve"> </v>
      </c>
      <c r="G258" s="613"/>
      <c r="H258" s="613"/>
      <c r="I258" s="613"/>
      <c r="J258" s="613"/>
      <c r="K258" s="613"/>
      <c r="L258" s="661"/>
      <c r="M258" s="613"/>
      <c r="N258" s="613"/>
      <c r="O258" s="613"/>
      <c r="P258" s="613"/>
      <c r="Q258" s="613"/>
      <c r="R258" s="613"/>
      <c r="S258" s="613"/>
      <c r="T258" s="661"/>
      <c r="U258" s="661"/>
      <c r="V258" s="661"/>
      <c r="W258" s="661"/>
      <c r="X258" s="662"/>
      <c r="Y258" s="661"/>
      <c r="Z258" s="662"/>
      <c r="AA258" s="662"/>
      <c r="AB258" s="661"/>
      <c r="AC258" s="661"/>
      <c r="AD258" s="661"/>
      <c r="AE258" s="661"/>
      <c r="AF258" s="661"/>
      <c r="AG258" s="615"/>
      <c r="AH258" s="661"/>
      <c r="AI258" s="662"/>
      <c r="AJ258" s="613"/>
      <c r="AK258" s="661"/>
      <c r="AL258" s="661"/>
      <c r="AM258" s="662"/>
      <c r="AN258" s="662"/>
      <c r="AO258" s="662"/>
      <c r="AP258" s="662"/>
      <c r="AQ258" s="662"/>
      <c r="AR258" s="662"/>
      <c r="AS258" s="662"/>
      <c r="AT258" s="663"/>
      <c r="AU258" s="664" t="str">
        <f t="shared" si="26"/>
        <v xml:space="preserve"> </v>
      </c>
      <c r="AV258" s="660">
        <f t="shared" si="25"/>
        <v>0</v>
      </c>
      <c r="AW258" s="662"/>
    </row>
    <row r="259" spans="1:49" ht="13">
      <c r="A259" s="657" t="s">
        <v>1124</v>
      </c>
      <c r="B259" s="658">
        <v>13</v>
      </c>
      <c r="C259" s="658" t="str">
        <f t="shared" si="23"/>
        <v xml:space="preserve"> </v>
      </c>
      <c r="D259" s="659" t="s">
        <v>514</v>
      </c>
      <c r="E259" s="660">
        <v>0</v>
      </c>
      <c r="F259" s="659" t="str">
        <f t="shared" si="24"/>
        <v xml:space="preserve"> </v>
      </c>
      <c r="G259" s="661"/>
      <c r="H259" s="661"/>
      <c r="I259" s="613"/>
      <c r="J259" s="661"/>
      <c r="K259" s="661"/>
      <c r="L259" s="661"/>
      <c r="M259" s="661"/>
      <c r="N259" s="661"/>
      <c r="O259" s="661"/>
      <c r="P259" s="661"/>
      <c r="Q259" s="661"/>
      <c r="R259" s="661"/>
      <c r="S259" s="667"/>
      <c r="T259" s="629"/>
      <c r="U259" s="629"/>
      <c r="V259" s="629"/>
      <c r="W259" s="629"/>
      <c r="X259" s="662"/>
      <c r="Y259" s="661"/>
      <c r="Z259" s="662"/>
      <c r="AA259" s="662"/>
      <c r="AB259" s="661"/>
      <c r="AC259" s="661"/>
      <c r="AD259" s="661"/>
      <c r="AE259" s="661"/>
      <c r="AF259" s="661"/>
      <c r="AG259" s="615"/>
      <c r="AH259" s="661"/>
      <c r="AI259" s="662"/>
      <c r="AJ259" s="613"/>
      <c r="AK259" s="661"/>
      <c r="AL259" s="661"/>
      <c r="AM259" s="662"/>
      <c r="AN259" s="662"/>
      <c r="AO259" s="662"/>
      <c r="AP259" s="662"/>
      <c r="AQ259" s="662"/>
      <c r="AR259" s="662"/>
      <c r="AS259" s="662"/>
      <c r="AT259" s="663"/>
      <c r="AU259" s="664" t="str">
        <f t="shared" si="26"/>
        <v xml:space="preserve"> </v>
      </c>
      <c r="AV259" s="660">
        <f t="shared" si="25"/>
        <v>0</v>
      </c>
      <c r="AW259" s="662"/>
    </row>
    <row r="260" spans="1:49" ht="13">
      <c r="A260" s="550" t="s">
        <v>599</v>
      </c>
      <c r="B260" s="658">
        <v>3</v>
      </c>
      <c r="C260" s="658" t="str">
        <f t="shared" si="23"/>
        <v xml:space="preserve"> </v>
      </c>
      <c r="D260" s="659" t="s">
        <v>514</v>
      </c>
      <c r="E260" s="660">
        <v>0</v>
      </c>
      <c r="F260" s="659" t="str">
        <f t="shared" si="24"/>
        <v xml:space="preserve"> </v>
      </c>
      <c r="G260" s="613"/>
      <c r="H260" s="613"/>
      <c r="I260" s="613"/>
      <c r="J260" s="613"/>
      <c r="K260" s="613"/>
      <c r="L260" s="661"/>
      <c r="M260" s="613"/>
      <c r="N260" s="613"/>
      <c r="O260" s="613"/>
      <c r="P260" s="613"/>
      <c r="Q260" s="613"/>
      <c r="R260" s="613"/>
      <c r="S260" s="613"/>
      <c r="T260" s="661"/>
      <c r="U260" s="661"/>
      <c r="V260" s="661"/>
      <c r="W260" s="661"/>
      <c r="X260" s="662"/>
      <c r="Y260" s="661"/>
      <c r="Z260" s="662"/>
      <c r="AA260" s="662"/>
      <c r="AB260" s="661"/>
      <c r="AC260" s="661"/>
      <c r="AD260" s="661"/>
      <c r="AE260" s="661"/>
      <c r="AF260" s="661"/>
      <c r="AG260" s="615"/>
      <c r="AH260" s="661"/>
      <c r="AI260" s="662"/>
      <c r="AJ260" s="613"/>
      <c r="AK260" s="661"/>
      <c r="AL260" s="661"/>
      <c r="AM260" s="662"/>
      <c r="AN260" s="662"/>
      <c r="AO260" s="662"/>
      <c r="AP260" s="662"/>
      <c r="AQ260" s="662"/>
      <c r="AR260" s="662"/>
      <c r="AS260" s="662"/>
      <c r="AT260" s="663"/>
      <c r="AU260" s="664" t="str">
        <f t="shared" si="26"/>
        <v xml:space="preserve"> </v>
      </c>
      <c r="AV260" s="660">
        <f t="shared" si="25"/>
        <v>0</v>
      </c>
      <c r="AW260" s="662"/>
    </row>
    <row r="261" spans="1:49" ht="13">
      <c r="A261" s="550" t="s">
        <v>334</v>
      </c>
      <c r="B261" s="658">
        <v>4</v>
      </c>
      <c r="C261" s="658" t="str">
        <f t="shared" si="23"/>
        <v xml:space="preserve"> </v>
      </c>
      <c r="D261" s="659" t="s">
        <v>514</v>
      </c>
      <c r="E261" s="660">
        <v>0</v>
      </c>
      <c r="F261" s="659" t="str">
        <f t="shared" si="24"/>
        <v xml:space="preserve"> </v>
      </c>
      <c r="G261" s="613"/>
      <c r="H261" s="613"/>
      <c r="I261" s="613"/>
      <c r="J261" s="613"/>
      <c r="K261" s="613"/>
      <c r="L261" s="661"/>
      <c r="M261" s="613"/>
      <c r="N261" s="613"/>
      <c r="O261" s="613"/>
      <c r="P261" s="613"/>
      <c r="Q261" s="613"/>
      <c r="R261" s="613"/>
      <c r="S261" s="613"/>
      <c r="T261" s="661"/>
      <c r="U261" s="661"/>
      <c r="V261" s="661"/>
      <c r="W261" s="661"/>
      <c r="X261" s="662"/>
      <c r="Y261" s="661"/>
      <c r="Z261" s="662"/>
      <c r="AA261" s="662"/>
      <c r="AB261" s="661"/>
      <c r="AC261" s="661"/>
      <c r="AD261" s="661"/>
      <c r="AE261" s="661"/>
      <c r="AF261" s="661"/>
      <c r="AG261" s="615"/>
      <c r="AH261" s="661"/>
      <c r="AI261" s="662"/>
      <c r="AJ261" s="613"/>
      <c r="AK261" s="661"/>
      <c r="AL261" s="661"/>
      <c r="AM261" s="662"/>
      <c r="AN261" s="662"/>
      <c r="AO261" s="662"/>
      <c r="AP261" s="662"/>
      <c r="AQ261" s="662"/>
      <c r="AR261" s="662"/>
      <c r="AS261" s="662"/>
      <c r="AT261" s="663"/>
      <c r="AU261" s="664" t="str">
        <f t="shared" si="26"/>
        <v xml:space="preserve"> </v>
      </c>
      <c r="AV261" s="660">
        <f t="shared" si="25"/>
        <v>0</v>
      </c>
      <c r="AW261" s="662"/>
    </row>
    <row r="262" spans="1:49" ht="13">
      <c r="A262" s="550" t="s">
        <v>509</v>
      </c>
      <c r="B262" s="658">
        <v>14</v>
      </c>
      <c r="C262" s="658" t="str">
        <f t="shared" si="23"/>
        <v xml:space="preserve"> </v>
      </c>
      <c r="D262" s="659" t="s">
        <v>514</v>
      </c>
      <c r="E262" s="660">
        <v>0</v>
      </c>
      <c r="F262" s="659" t="str">
        <f t="shared" si="24"/>
        <v xml:space="preserve"> </v>
      </c>
      <c r="G262" s="613"/>
      <c r="H262" s="613"/>
      <c r="I262" s="613"/>
      <c r="J262" s="613"/>
      <c r="K262" s="613"/>
      <c r="L262" s="661"/>
      <c r="M262" s="613"/>
      <c r="N262" s="613"/>
      <c r="O262" s="613"/>
      <c r="P262" s="613"/>
      <c r="Q262" s="613"/>
      <c r="R262" s="613"/>
      <c r="S262" s="613"/>
      <c r="T262" s="661"/>
      <c r="U262" s="661"/>
      <c r="V262" s="661"/>
      <c r="W262" s="661"/>
      <c r="X262" s="662"/>
      <c r="Y262" s="661"/>
      <c r="Z262" s="662"/>
      <c r="AA262" s="662"/>
      <c r="AB262" s="661"/>
      <c r="AC262" s="661"/>
      <c r="AD262" s="661"/>
      <c r="AE262" s="661"/>
      <c r="AF262" s="661"/>
      <c r="AG262" s="615"/>
      <c r="AH262" s="661"/>
      <c r="AI262" s="662"/>
      <c r="AJ262" s="613"/>
      <c r="AK262" s="661"/>
      <c r="AL262" s="661"/>
      <c r="AM262" s="662"/>
      <c r="AN262" s="662"/>
      <c r="AO262" s="662"/>
      <c r="AP262" s="662"/>
      <c r="AQ262" s="662"/>
      <c r="AR262" s="662"/>
      <c r="AS262" s="662"/>
      <c r="AT262" s="663"/>
      <c r="AU262" s="664" t="str">
        <f t="shared" si="26"/>
        <v xml:space="preserve"> </v>
      </c>
      <c r="AV262" s="660">
        <f t="shared" si="25"/>
        <v>0</v>
      </c>
      <c r="AW262" s="662"/>
    </row>
    <row r="263" spans="1:49" ht="13">
      <c r="A263" s="550" t="s">
        <v>956</v>
      </c>
      <c r="B263" s="658">
        <v>14</v>
      </c>
      <c r="C263" s="658" t="str">
        <f t="shared" si="23"/>
        <v xml:space="preserve"> </v>
      </c>
      <c r="D263" s="659" t="s">
        <v>514</v>
      </c>
      <c r="E263" s="660">
        <v>0</v>
      </c>
      <c r="F263" s="659" t="str">
        <f t="shared" si="24"/>
        <v xml:space="preserve"> </v>
      </c>
      <c r="G263" s="613"/>
      <c r="H263" s="613"/>
      <c r="I263" s="613"/>
      <c r="J263" s="613"/>
      <c r="K263" s="613"/>
      <c r="L263" s="661"/>
      <c r="M263" s="613"/>
      <c r="N263" s="613"/>
      <c r="O263" s="613"/>
      <c r="P263" s="613"/>
      <c r="Q263" s="613"/>
      <c r="R263" s="613"/>
      <c r="S263" s="613"/>
      <c r="T263" s="661"/>
      <c r="U263" s="661"/>
      <c r="V263" s="661"/>
      <c r="W263" s="661"/>
      <c r="X263" s="662"/>
      <c r="Y263" s="661"/>
      <c r="Z263" s="662"/>
      <c r="AA263" s="662"/>
      <c r="AB263" s="661"/>
      <c r="AC263" s="661"/>
      <c r="AD263" s="661"/>
      <c r="AE263" s="661"/>
      <c r="AF263" s="661"/>
      <c r="AG263" s="615"/>
      <c r="AH263" s="661"/>
      <c r="AI263" s="662"/>
      <c r="AJ263" s="613"/>
      <c r="AK263" s="661"/>
      <c r="AL263" s="661"/>
      <c r="AM263" s="662"/>
      <c r="AN263" s="662"/>
      <c r="AO263" s="662"/>
      <c r="AP263" s="662"/>
      <c r="AQ263" s="662"/>
      <c r="AR263" s="662"/>
      <c r="AS263" s="662"/>
      <c r="AT263" s="663"/>
      <c r="AU263" s="664" t="str">
        <f t="shared" si="26"/>
        <v xml:space="preserve"> </v>
      </c>
      <c r="AV263" s="660">
        <f t="shared" si="25"/>
        <v>0</v>
      </c>
      <c r="AW263" s="662"/>
    </row>
    <row r="264" spans="1:49" ht="13">
      <c r="A264" s="550" t="s">
        <v>57</v>
      </c>
      <c r="B264" s="658">
        <v>9</v>
      </c>
      <c r="C264" s="658" t="str">
        <f t="shared" si="23"/>
        <v xml:space="preserve"> </v>
      </c>
      <c r="D264" s="659" t="s">
        <v>514</v>
      </c>
      <c r="E264" s="660">
        <v>0</v>
      </c>
      <c r="F264" s="659" t="str">
        <f t="shared" si="24"/>
        <v xml:space="preserve"> </v>
      </c>
      <c r="G264" s="613"/>
      <c r="H264" s="613"/>
      <c r="I264" s="613"/>
      <c r="J264" s="613"/>
      <c r="K264" s="613"/>
      <c r="L264" s="661"/>
      <c r="M264" s="613"/>
      <c r="N264" s="613"/>
      <c r="O264" s="613"/>
      <c r="P264" s="613"/>
      <c r="Q264" s="613"/>
      <c r="R264" s="613"/>
      <c r="S264" s="613"/>
      <c r="T264" s="661"/>
      <c r="U264" s="661"/>
      <c r="V264" s="661"/>
      <c r="W264" s="661"/>
      <c r="X264" s="662"/>
      <c r="Y264" s="661"/>
      <c r="Z264" s="662"/>
      <c r="AA264" s="662"/>
      <c r="AB264" s="661"/>
      <c r="AC264" s="661"/>
      <c r="AD264" s="661"/>
      <c r="AE264" s="661"/>
      <c r="AF264" s="661"/>
      <c r="AG264" s="615"/>
      <c r="AH264" s="661"/>
      <c r="AI264" s="662"/>
      <c r="AJ264" s="613"/>
      <c r="AK264" s="661"/>
      <c r="AL264" s="661"/>
      <c r="AM264" s="662"/>
      <c r="AN264" s="662"/>
      <c r="AO264" s="662"/>
      <c r="AP264" s="662"/>
      <c r="AQ264" s="662"/>
      <c r="AR264" s="662"/>
      <c r="AS264" s="662"/>
      <c r="AT264" s="663"/>
      <c r="AU264" s="664" t="str">
        <f t="shared" si="26"/>
        <v xml:space="preserve"> </v>
      </c>
      <c r="AV264" s="660">
        <f t="shared" si="25"/>
        <v>0</v>
      </c>
      <c r="AW264" s="662"/>
    </row>
    <row r="265" spans="1:49" ht="13">
      <c r="A265" s="657" t="s">
        <v>1096</v>
      </c>
      <c r="B265" s="658">
        <v>8</v>
      </c>
      <c r="C265" s="658" t="str">
        <f t="shared" si="23"/>
        <v xml:space="preserve"> </v>
      </c>
      <c r="D265" s="659" t="s">
        <v>514</v>
      </c>
      <c r="E265" s="660">
        <v>0</v>
      </c>
      <c r="F265" s="659" t="str">
        <f t="shared" si="24"/>
        <v xml:space="preserve"> </v>
      </c>
      <c r="G265" s="629"/>
      <c r="H265" s="629"/>
      <c r="I265" s="667"/>
      <c r="J265" s="629"/>
      <c r="K265" s="629"/>
      <c r="L265" s="661"/>
      <c r="M265" s="629"/>
      <c r="N265" s="629"/>
      <c r="O265" s="629"/>
      <c r="P265" s="629"/>
      <c r="Q265" s="629"/>
      <c r="R265" s="629"/>
      <c r="S265" s="667"/>
      <c r="T265" s="629"/>
      <c r="U265" s="629"/>
      <c r="V265" s="629"/>
      <c r="W265" s="629"/>
      <c r="X265" s="662"/>
      <c r="Y265" s="661"/>
      <c r="Z265" s="662"/>
      <c r="AA265" s="662"/>
      <c r="AB265" s="661"/>
      <c r="AC265" s="661"/>
      <c r="AD265" s="661"/>
      <c r="AE265" s="661"/>
      <c r="AF265" s="661"/>
      <c r="AG265" s="615"/>
      <c r="AH265" s="661"/>
      <c r="AI265" s="662"/>
      <c r="AJ265" s="613"/>
      <c r="AK265" s="661"/>
      <c r="AL265" s="661"/>
      <c r="AM265" s="662"/>
      <c r="AN265" s="662"/>
      <c r="AO265" s="662"/>
      <c r="AP265" s="662"/>
      <c r="AQ265" s="662"/>
      <c r="AR265" s="662"/>
      <c r="AS265" s="662"/>
      <c r="AT265" s="663"/>
      <c r="AU265" s="664" t="str">
        <f t="shared" si="26"/>
        <v xml:space="preserve"> </v>
      </c>
      <c r="AV265" s="660">
        <f t="shared" si="25"/>
        <v>0</v>
      </c>
      <c r="AW265" s="662"/>
    </row>
    <row r="266" spans="1:49" ht="13">
      <c r="A266" s="550" t="s">
        <v>690</v>
      </c>
      <c r="B266" s="658">
        <v>7</v>
      </c>
      <c r="C266" s="658" t="str">
        <f t="shared" si="23"/>
        <v xml:space="preserve"> </v>
      </c>
      <c r="D266" s="659" t="s">
        <v>514</v>
      </c>
      <c r="E266" s="660">
        <v>0</v>
      </c>
      <c r="F266" s="659" t="str">
        <f t="shared" si="24"/>
        <v xml:space="preserve"> </v>
      </c>
      <c r="G266" s="613"/>
      <c r="H266" s="613"/>
      <c r="I266" s="613"/>
      <c r="J266" s="613"/>
      <c r="K266" s="613"/>
      <c r="L266" s="661"/>
      <c r="M266" s="613"/>
      <c r="N266" s="613"/>
      <c r="O266" s="613"/>
      <c r="P266" s="613"/>
      <c r="Q266" s="613"/>
      <c r="R266" s="613"/>
      <c r="S266" s="613"/>
      <c r="T266" s="661"/>
      <c r="U266" s="661"/>
      <c r="V266" s="661"/>
      <c r="W266" s="661"/>
      <c r="X266" s="662"/>
      <c r="Y266" s="661"/>
      <c r="Z266" s="662"/>
      <c r="AA266" s="662"/>
      <c r="AB266" s="661"/>
      <c r="AC266" s="661"/>
      <c r="AD266" s="661"/>
      <c r="AE266" s="661"/>
      <c r="AF266" s="661"/>
      <c r="AG266" s="615"/>
      <c r="AH266" s="661"/>
      <c r="AI266" s="662"/>
      <c r="AJ266" s="613"/>
      <c r="AK266" s="661"/>
      <c r="AL266" s="661"/>
      <c r="AM266" s="662"/>
      <c r="AN266" s="662"/>
      <c r="AO266" s="662"/>
      <c r="AP266" s="662"/>
      <c r="AQ266" s="662"/>
      <c r="AR266" s="662"/>
      <c r="AS266" s="662"/>
      <c r="AT266" s="663"/>
      <c r="AU266" s="664" t="str">
        <f t="shared" si="26"/>
        <v xml:space="preserve"> </v>
      </c>
      <c r="AV266" s="660">
        <f t="shared" si="25"/>
        <v>0</v>
      </c>
      <c r="AW266" s="662"/>
    </row>
    <row r="267" spans="1:49" ht="13">
      <c r="A267" s="657" t="s">
        <v>1112</v>
      </c>
      <c r="B267" s="658">
        <v>3</v>
      </c>
      <c r="C267" s="658" t="str">
        <f t="shared" si="23"/>
        <v xml:space="preserve"> </v>
      </c>
      <c r="D267" s="659" t="s">
        <v>514</v>
      </c>
      <c r="E267" s="660">
        <v>0</v>
      </c>
      <c r="F267" s="659" t="str">
        <f t="shared" si="24"/>
        <v xml:space="preserve"> </v>
      </c>
      <c r="G267" s="661"/>
      <c r="H267" s="661"/>
      <c r="I267" s="613"/>
      <c r="J267" s="661"/>
      <c r="K267" s="661"/>
      <c r="L267" s="661"/>
      <c r="M267" s="661"/>
      <c r="N267" s="661"/>
      <c r="O267" s="661"/>
      <c r="P267" s="661"/>
      <c r="Q267" s="661"/>
      <c r="R267" s="661"/>
      <c r="S267" s="667"/>
      <c r="T267" s="629"/>
      <c r="U267" s="629"/>
      <c r="V267" s="629"/>
      <c r="W267" s="629"/>
      <c r="X267" s="662"/>
      <c r="Y267" s="661"/>
      <c r="Z267" s="662"/>
      <c r="AA267" s="662"/>
      <c r="AB267" s="661"/>
      <c r="AC267" s="661"/>
      <c r="AD267" s="661"/>
      <c r="AE267" s="661"/>
      <c r="AF267" s="661"/>
      <c r="AG267" s="615"/>
      <c r="AH267" s="661"/>
      <c r="AI267" s="662"/>
      <c r="AJ267" s="613"/>
      <c r="AK267" s="661"/>
      <c r="AL267" s="661"/>
      <c r="AM267" s="662"/>
      <c r="AN267" s="662"/>
      <c r="AO267" s="662"/>
      <c r="AP267" s="662"/>
      <c r="AQ267" s="662"/>
      <c r="AR267" s="662"/>
      <c r="AS267" s="662"/>
      <c r="AT267" s="663"/>
      <c r="AU267" s="664" t="str">
        <f t="shared" si="26"/>
        <v xml:space="preserve"> </v>
      </c>
      <c r="AV267" s="660">
        <f t="shared" si="25"/>
        <v>0</v>
      </c>
      <c r="AW267" s="662"/>
    </row>
    <row r="268" spans="1:49" ht="13">
      <c r="A268" s="550" t="s">
        <v>284</v>
      </c>
      <c r="B268" s="658">
        <v>7</v>
      </c>
      <c r="C268" s="658" t="str">
        <f t="shared" si="23"/>
        <v xml:space="preserve"> </v>
      </c>
      <c r="D268" s="659" t="s">
        <v>514</v>
      </c>
      <c r="E268" s="660">
        <v>0</v>
      </c>
      <c r="F268" s="659" t="str">
        <f t="shared" si="24"/>
        <v xml:space="preserve"> </v>
      </c>
      <c r="G268" s="613"/>
      <c r="H268" s="613"/>
      <c r="I268" s="613"/>
      <c r="J268" s="613"/>
      <c r="K268" s="613"/>
      <c r="L268" s="661"/>
      <c r="M268" s="613"/>
      <c r="N268" s="613"/>
      <c r="O268" s="613"/>
      <c r="P268" s="613"/>
      <c r="Q268" s="613"/>
      <c r="R268" s="613"/>
      <c r="S268" s="613"/>
      <c r="T268" s="661"/>
      <c r="U268" s="661"/>
      <c r="V268" s="661"/>
      <c r="W268" s="661"/>
      <c r="X268" s="662"/>
      <c r="Y268" s="661"/>
      <c r="Z268" s="662"/>
      <c r="AA268" s="662"/>
      <c r="AB268" s="661"/>
      <c r="AC268" s="661"/>
      <c r="AD268" s="661"/>
      <c r="AE268" s="661"/>
      <c r="AF268" s="661"/>
      <c r="AG268" s="615"/>
      <c r="AH268" s="661"/>
      <c r="AI268" s="662"/>
      <c r="AJ268" s="613"/>
      <c r="AK268" s="661"/>
      <c r="AL268" s="661"/>
      <c r="AM268" s="662"/>
      <c r="AN268" s="662"/>
      <c r="AO268" s="662"/>
      <c r="AP268" s="662"/>
      <c r="AQ268" s="662"/>
      <c r="AR268" s="662"/>
      <c r="AS268" s="662"/>
      <c r="AT268" s="663"/>
      <c r="AU268" s="664" t="str">
        <f t="shared" si="26"/>
        <v xml:space="preserve"> </v>
      </c>
      <c r="AV268" s="660">
        <f t="shared" si="25"/>
        <v>0</v>
      </c>
      <c r="AW268" s="662"/>
    </row>
    <row r="269" spans="1:49" ht="13">
      <c r="A269" s="657" t="s">
        <v>1125</v>
      </c>
      <c r="B269" s="658">
        <v>-9</v>
      </c>
      <c r="C269" s="658" t="str">
        <f t="shared" si="23"/>
        <v xml:space="preserve"> </v>
      </c>
      <c r="D269" s="659" t="s">
        <v>514</v>
      </c>
      <c r="E269" s="660">
        <v>0</v>
      </c>
      <c r="F269" s="659" t="str">
        <f t="shared" si="24"/>
        <v xml:space="preserve"> </v>
      </c>
      <c r="G269" s="661"/>
      <c r="H269" s="661"/>
      <c r="I269" s="613"/>
      <c r="J269" s="661"/>
      <c r="K269" s="661"/>
      <c r="L269" s="661"/>
      <c r="M269" s="661"/>
      <c r="N269" s="661"/>
      <c r="O269" s="661"/>
      <c r="P269" s="661"/>
      <c r="Q269" s="661"/>
      <c r="R269" s="661"/>
      <c r="S269" s="667"/>
      <c r="T269" s="629"/>
      <c r="U269" s="629"/>
      <c r="V269" s="629"/>
      <c r="W269" s="629"/>
      <c r="X269" s="662"/>
      <c r="Y269" s="661"/>
      <c r="Z269" s="662"/>
      <c r="AA269" s="662"/>
      <c r="AB269" s="661"/>
      <c r="AC269" s="661"/>
      <c r="AD269" s="661"/>
      <c r="AE269" s="661"/>
      <c r="AF269" s="661"/>
      <c r="AG269" s="615"/>
      <c r="AH269" s="661"/>
      <c r="AI269" s="662"/>
      <c r="AJ269" s="613"/>
      <c r="AK269" s="661"/>
      <c r="AL269" s="661"/>
      <c r="AM269" s="662"/>
      <c r="AN269" s="662"/>
      <c r="AO269" s="662"/>
      <c r="AP269" s="662"/>
      <c r="AQ269" s="662"/>
      <c r="AR269" s="662"/>
      <c r="AS269" s="662"/>
      <c r="AT269" s="663"/>
      <c r="AU269" s="664" t="str">
        <f t="shared" si="26"/>
        <v xml:space="preserve"> </v>
      </c>
      <c r="AV269" s="660">
        <f t="shared" si="25"/>
        <v>0</v>
      </c>
      <c r="AW269" s="662"/>
    </row>
    <row r="270" spans="1:49" ht="13">
      <c r="A270" s="550" t="s">
        <v>955</v>
      </c>
      <c r="B270" s="658">
        <v>5</v>
      </c>
      <c r="C270" s="658" t="str">
        <f t="shared" si="23"/>
        <v xml:space="preserve"> </v>
      </c>
      <c r="D270" s="659" t="s">
        <v>514</v>
      </c>
      <c r="E270" s="660">
        <v>0</v>
      </c>
      <c r="F270" s="659" t="str">
        <f t="shared" si="24"/>
        <v xml:space="preserve"> </v>
      </c>
      <c r="G270" s="613"/>
      <c r="H270" s="613"/>
      <c r="I270" s="613"/>
      <c r="J270" s="613"/>
      <c r="K270" s="613"/>
      <c r="L270" s="661"/>
      <c r="M270" s="613"/>
      <c r="N270" s="613"/>
      <c r="O270" s="613"/>
      <c r="P270" s="613"/>
      <c r="Q270" s="613"/>
      <c r="R270" s="613"/>
      <c r="S270" s="613"/>
      <c r="T270" s="661"/>
      <c r="U270" s="661"/>
      <c r="V270" s="661"/>
      <c r="W270" s="661"/>
      <c r="X270" s="662"/>
      <c r="Y270" s="661"/>
      <c r="Z270" s="662"/>
      <c r="AA270" s="662"/>
      <c r="AB270" s="661"/>
      <c r="AC270" s="661"/>
      <c r="AD270" s="661"/>
      <c r="AE270" s="661"/>
      <c r="AF270" s="661"/>
      <c r="AG270" s="615"/>
      <c r="AH270" s="661"/>
      <c r="AI270" s="662"/>
      <c r="AJ270" s="613"/>
      <c r="AK270" s="661"/>
      <c r="AL270" s="661"/>
      <c r="AM270" s="662"/>
      <c r="AN270" s="662"/>
      <c r="AO270" s="662"/>
      <c r="AP270" s="662"/>
      <c r="AQ270" s="662"/>
      <c r="AR270" s="662"/>
      <c r="AS270" s="662"/>
      <c r="AT270" s="663"/>
      <c r="AU270" s="664" t="str">
        <f t="shared" si="26"/>
        <v xml:space="preserve"> </v>
      </c>
      <c r="AV270" s="660">
        <f t="shared" si="25"/>
        <v>0</v>
      </c>
      <c r="AW270" s="662"/>
    </row>
    <row r="271" spans="1:49" ht="13">
      <c r="A271" s="550" t="s">
        <v>541</v>
      </c>
      <c r="B271" s="658">
        <v>6</v>
      </c>
      <c r="C271" s="658" t="str">
        <f t="shared" si="23"/>
        <v xml:space="preserve"> </v>
      </c>
      <c r="D271" s="659" t="s">
        <v>514</v>
      </c>
      <c r="E271" s="660">
        <v>0</v>
      </c>
      <c r="F271" s="659" t="str">
        <f t="shared" si="24"/>
        <v xml:space="preserve"> </v>
      </c>
      <c r="G271" s="613"/>
      <c r="H271" s="613"/>
      <c r="I271" s="613"/>
      <c r="J271" s="613"/>
      <c r="K271" s="613"/>
      <c r="L271" s="661"/>
      <c r="M271" s="613"/>
      <c r="N271" s="613"/>
      <c r="O271" s="613"/>
      <c r="P271" s="613"/>
      <c r="Q271" s="613"/>
      <c r="R271" s="613"/>
      <c r="S271" s="613"/>
      <c r="T271" s="661"/>
      <c r="U271" s="661"/>
      <c r="V271" s="661"/>
      <c r="W271" s="661"/>
      <c r="X271" s="662"/>
      <c r="Y271" s="661"/>
      <c r="Z271" s="662"/>
      <c r="AA271" s="662"/>
      <c r="AB271" s="661"/>
      <c r="AC271" s="661"/>
      <c r="AD271" s="661"/>
      <c r="AE271" s="661"/>
      <c r="AF271" s="661"/>
      <c r="AG271" s="615"/>
      <c r="AH271" s="661"/>
      <c r="AI271" s="662"/>
      <c r="AJ271" s="613"/>
      <c r="AK271" s="661"/>
      <c r="AL271" s="661"/>
      <c r="AM271" s="662"/>
      <c r="AN271" s="662"/>
      <c r="AO271" s="662"/>
      <c r="AP271" s="662"/>
      <c r="AQ271" s="662"/>
      <c r="AR271" s="662"/>
      <c r="AS271" s="662"/>
      <c r="AT271" s="663"/>
      <c r="AU271" s="664" t="str">
        <f t="shared" si="26"/>
        <v xml:space="preserve"> </v>
      </c>
      <c r="AV271" s="660">
        <f t="shared" si="25"/>
        <v>0</v>
      </c>
      <c r="AW271" s="662"/>
    </row>
    <row r="272" spans="1:49" ht="13">
      <c r="A272" s="550" t="s">
        <v>270</v>
      </c>
      <c r="B272" s="658">
        <v>10</v>
      </c>
      <c r="C272" s="658" t="str">
        <f t="shared" si="23"/>
        <v xml:space="preserve"> </v>
      </c>
      <c r="D272" s="659" t="s">
        <v>514</v>
      </c>
      <c r="E272" s="660">
        <v>0</v>
      </c>
      <c r="F272" s="659" t="str">
        <f t="shared" si="24"/>
        <v xml:space="preserve"> </v>
      </c>
      <c r="G272" s="613"/>
      <c r="H272" s="613"/>
      <c r="I272" s="613"/>
      <c r="J272" s="613"/>
      <c r="K272" s="613"/>
      <c r="L272" s="661"/>
      <c r="M272" s="613"/>
      <c r="N272" s="613"/>
      <c r="O272" s="613"/>
      <c r="P272" s="613"/>
      <c r="Q272" s="613"/>
      <c r="R272" s="613"/>
      <c r="S272" s="613"/>
      <c r="T272" s="661"/>
      <c r="U272" s="661"/>
      <c r="V272" s="661"/>
      <c r="W272" s="661"/>
      <c r="X272" s="662"/>
      <c r="Y272" s="661"/>
      <c r="Z272" s="662"/>
      <c r="AA272" s="662"/>
      <c r="AB272" s="661"/>
      <c r="AC272" s="661"/>
      <c r="AD272" s="661"/>
      <c r="AE272" s="661"/>
      <c r="AF272" s="661"/>
      <c r="AG272" s="615"/>
      <c r="AH272" s="661"/>
      <c r="AI272" s="662"/>
      <c r="AJ272" s="613"/>
      <c r="AK272" s="661"/>
      <c r="AL272" s="661"/>
      <c r="AM272" s="662"/>
      <c r="AN272" s="662"/>
      <c r="AO272" s="662"/>
      <c r="AP272" s="662"/>
      <c r="AQ272" s="662"/>
      <c r="AR272" s="662"/>
      <c r="AS272" s="662"/>
      <c r="AT272" s="663"/>
      <c r="AU272" s="664" t="str">
        <f t="shared" si="26"/>
        <v xml:space="preserve"> </v>
      </c>
      <c r="AV272" s="660">
        <f t="shared" si="25"/>
        <v>0</v>
      </c>
      <c r="AW272" s="662"/>
    </row>
    <row r="273" spans="1:49" ht="13">
      <c r="A273" s="550" t="s">
        <v>227</v>
      </c>
      <c r="B273" s="658">
        <v>7</v>
      </c>
      <c r="C273" s="658" t="str">
        <f t="shared" si="23"/>
        <v xml:space="preserve"> </v>
      </c>
      <c r="D273" s="659" t="s">
        <v>514</v>
      </c>
      <c r="E273" s="660">
        <v>0</v>
      </c>
      <c r="F273" s="659" t="str">
        <f t="shared" si="24"/>
        <v xml:space="preserve"> </v>
      </c>
      <c r="G273" s="613"/>
      <c r="H273" s="613"/>
      <c r="I273" s="613"/>
      <c r="J273" s="613"/>
      <c r="K273" s="613"/>
      <c r="L273" s="661"/>
      <c r="M273" s="613"/>
      <c r="N273" s="613"/>
      <c r="O273" s="613"/>
      <c r="P273" s="613"/>
      <c r="Q273" s="613"/>
      <c r="R273" s="613"/>
      <c r="S273" s="613"/>
      <c r="T273" s="661"/>
      <c r="U273" s="661"/>
      <c r="V273" s="661"/>
      <c r="W273" s="661"/>
      <c r="X273" s="662"/>
      <c r="Y273" s="661"/>
      <c r="Z273" s="662"/>
      <c r="AA273" s="662"/>
      <c r="AB273" s="661"/>
      <c r="AC273" s="661"/>
      <c r="AD273" s="661"/>
      <c r="AE273" s="661"/>
      <c r="AF273" s="661"/>
      <c r="AG273" s="615"/>
      <c r="AH273" s="661"/>
      <c r="AI273" s="662"/>
      <c r="AJ273" s="613"/>
      <c r="AK273" s="661"/>
      <c r="AL273" s="661"/>
      <c r="AM273" s="662"/>
      <c r="AN273" s="662"/>
      <c r="AO273" s="662"/>
      <c r="AP273" s="662"/>
      <c r="AQ273" s="662"/>
      <c r="AR273" s="662"/>
      <c r="AS273" s="662"/>
      <c r="AT273" s="663"/>
      <c r="AU273" s="664" t="str">
        <f t="shared" si="26"/>
        <v xml:space="preserve"> </v>
      </c>
      <c r="AV273" s="660">
        <f t="shared" si="25"/>
        <v>0</v>
      </c>
      <c r="AW273" s="662"/>
    </row>
    <row r="274" spans="1:49" ht="13">
      <c r="A274" s="550" t="s">
        <v>312</v>
      </c>
      <c r="B274" s="658">
        <v>9</v>
      </c>
      <c r="C274" s="658" t="str">
        <f t="shared" si="23"/>
        <v xml:space="preserve"> </v>
      </c>
      <c r="D274" s="659" t="s">
        <v>514</v>
      </c>
      <c r="E274" s="660">
        <v>0</v>
      </c>
      <c r="F274" s="659" t="str">
        <f t="shared" si="24"/>
        <v xml:space="preserve"> </v>
      </c>
      <c r="G274" s="613"/>
      <c r="H274" s="613"/>
      <c r="I274" s="613"/>
      <c r="J274" s="613"/>
      <c r="K274" s="613"/>
      <c r="L274" s="661"/>
      <c r="M274" s="613"/>
      <c r="N274" s="613"/>
      <c r="O274" s="613"/>
      <c r="P274" s="613"/>
      <c r="Q274" s="613"/>
      <c r="R274" s="613"/>
      <c r="S274" s="613"/>
      <c r="T274" s="661"/>
      <c r="U274" s="661"/>
      <c r="V274" s="661"/>
      <c r="W274" s="661"/>
      <c r="X274" s="662"/>
      <c r="Y274" s="661"/>
      <c r="Z274" s="662"/>
      <c r="AA274" s="662"/>
      <c r="AB274" s="661"/>
      <c r="AC274" s="661"/>
      <c r="AD274" s="661"/>
      <c r="AE274" s="661"/>
      <c r="AF274" s="661"/>
      <c r="AG274" s="615"/>
      <c r="AH274" s="661"/>
      <c r="AI274" s="662"/>
      <c r="AJ274" s="613"/>
      <c r="AK274" s="661"/>
      <c r="AL274" s="661"/>
      <c r="AM274" s="662"/>
      <c r="AN274" s="662"/>
      <c r="AO274" s="662"/>
      <c r="AP274" s="662"/>
      <c r="AQ274" s="662"/>
      <c r="AR274" s="662"/>
      <c r="AS274" s="662"/>
      <c r="AT274" s="663"/>
      <c r="AU274" s="664" t="str">
        <f t="shared" si="26"/>
        <v xml:space="preserve"> </v>
      </c>
      <c r="AV274" s="660">
        <f t="shared" si="25"/>
        <v>0</v>
      </c>
      <c r="AW274" s="662"/>
    </row>
    <row r="275" spans="1:49" ht="13">
      <c r="A275" s="550" t="s">
        <v>780</v>
      </c>
      <c r="B275" s="658">
        <v>10</v>
      </c>
      <c r="C275" s="658" t="str">
        <f t="shared" si="23"/>
        <v xml:space="preserve"> </v>
      </c>
      <c r="D275" s="659" t="s">
        <v>514</v>
      </c>
      <c r="E275" s="660">
        <v>0</v>
      </c>
      <c r="F275" s="659" t="str">
        <f t="shared" si="24"/>
        <v xml:space="preserve"> </v>
      </c>
      <c r="G275" s="613"/>
      <c r="H275" s="613"/>
      <c r="I275" s="613"/>
      <c r="J275" s="613"/>
      <c r="K275" s="613"/>
      <c r="L275" s="661"/>
      <c r="M275" s="613"/>
      <c r="N275" s="613"/>
      <c r="O275" s="613"/>
      <c r="P275" s="613"/>
      <c r="Q275" s="613"/>
      <c r="R275" s="613"/>
      <c r="S275" s="613"/>
      <c r="T275" s="661"/>
      <c r="U275" s="661"/>
      <c r="V275" s="661"/>
      <c r="W275" s="661"/>
      <c r="X275" s="662"/>
      <c r="Y275" s="661"/>
      <c r="Z275" s="662"/>
      <c r="AA275" s="662"/>
      <c r="AB275" s="661"/>
      <c r="AC275" s="661"/>
      <c r="AD275" s="661"/>
      <c r="AE275" s="661"/>
      <c r="AF275" s="661"/>
      <c r="AG275" s="615"/>
      <c r="AH275" s="661"/>
      <c r="AI275" s="662"/>
      <c r="AJ275" s="613"/>
      <c r="AK275" s="661"/>
      <c r="AL275" s="661"/>
      <c r="AM275" s="662"/>
      <c r="AN275" s="662"/>
      <c r="AO275" s="662"/>
      <c r="AP275" s="662"/>
      <c r="AQ275" s="662"/>
      <c r="AR275" s="662"/>
      <c r="AS275" s="662"/>
      <c r="AT275" s="669"/>
      <c r="AU275" s="664" t="str">
        <f t="shared" si="26"/>
        <v xml:space="preserve"> </v>
      </c>
      <c r="AV275" s="660">
        <f t="shared" si="25"/>
        <v>0</v>
      </c>
      <c r="AW275" s="662"/>
    </row>
    <row r="276" spans="1:49" ht="13">
      <c r="A276" s="550" t="s">
        <v>419</v>
      </c>
      <c r="B276" s="658">
        <v>12</v>
      </c>
      <c r="C276" s="658" t="str">
        <f t="shared" si="23"/>
        <v xml:space="preserve"> </v>
      </c>
      <c r="D276" s="659" t="s">
        <v>514</v>
      </c>
      <c r="E276" s="660">
        <v>0</v>
      </c>
      <c r="F276" s="659" t="str">
        <f t="shared" si="24"/>
        <v xml:space="preserve"> </v>
      </c>
      <c r="G276" s="613"/>
      <c r="H276" s="613"/>
      <c r="I276" s="613"/>
      <c r="J276" s="613"/>
      <c r="K276" s="613"/>
      <c r="L276" s="661"/>
      <c r="M276" s="613"/>
      <c r="N276" s="613"/>
      <c r="O276" s="613"/>
      <c r="P276" s="613"/>
      <c r="Q276" s="613"/>
      <c r="R276" s="613"/>
      <c r="S276" s="613"/>
      <c r="T276" s="661"/>
      <c r="U276" s="661"/>
      <c r="V276" s="661"/>
      <c r="W276" s="661"/>
      <c r="X276" s="662"/>
      <c r="Y276" s="661"/>
      <c r="Z276" s="662"/>
      <c r="AA276" s="662"/>
      <c r="AB276" s="661"/>
      <c r="AC276" s="661"/>
      <c r="AD276" s="661"/>
      <c r="AE276" s="661"/>
      <c r="AF276" s="661"/>
      <c r="AG276" s="615"/>
      <c r="AH276" s="661"/>
      <c r="AI276" s="662"/>
      <c r="AJ276" s="613"/>
      <c r="AK276" s="661"/>
      <c r="AL276" s="661"/>
      <c r="AM276" s="662"/>
      <c r="AN276" s="662"/>
      <c r="AO276" s="662"/>
      <c r="AP276" s="662"/>
      <c r="AQ276" s="662"/>
      <c r="AR276" s="662"/>
      <c r="AS276" s="662"/>
      <c r="AT276" s="663"/>
      <c r="AU276" s="664" t="str">
        <f t="shared" si="26"/>
        <v xml:space="preserve"> </v>
      </c>
      <c r="AV276" s="660">
        <f t="shared" si="25"/>
        <v>0</v>
      </c>
      <c r="AW276" s="662"/>
    </row>
    <row r="277" spans="1:49" ht="13">
      <c r="A277" s="550" t="s">
        <v>1167</v>
      </c>
      <c r="B277" s="658">
        <v>12</v>
      </c>
      <c r="C277" s="658" t="str">
        <f t="shared" si="23"/>
        <v xml:space="preserve"> </v>
      </c>
      <c r="D277" s="659" t="s">
        <v>514</v>
      </c>
      <c r="E277" s="660">
        <v>0</v>
      </c>
      <c r="F277" s="659" t="str">
        <f t="shared" si="24"/>
        <v xml:space="preserve"> </v>
      </c>
      <c r="G277" s="613"/>
      <c r="H277" s="613"/>
      <c r="I277" s="613"/>
      <c r="J277" s="613"/>
      <c r="K277" s="613"/>
      <c r="L277" s="661"/>
      <c r="M277" s="613"/>
      <c r="N277" s="613"/>
      <c r="O277" s="613"/>
      <c r="P277" s="613"/>
      <c r="Q277" s="613"/>
      <c r="R277" s="613"/>
      <c r="S277" s="613"/>
      <c r="T277" s="661"/>
      <c r="U277" s="661"/>
      <c r="V277" s="661"/>
      <c r="W277" s="661"/>
      <c r="X277" s="662"/>
      <c r="Y277" s="661"/>
      <c r="Z277" s="662"/>
      <c r="AA277" s="662"/>
      <c r="AB277" s="661"/>
      <c r="AC277" s="661"/>
      <c r="AD277" s="661"/>
      <c r="AE277" s="661"/>
      <c r="AF277" s="661"/>
      <c r="AG277" s="615"/>
      <c r="AH277" s="661"/>
      <c r="AI277" s="662"/>
      <c r="AJ277" s="613"/>
      <c r="AK277" s="661"/>
      <c r="AL277" s="661"/>
      <c r="AM277" s="662"/>
      <c r="AN277" s="662"/>
      <c r="AO277" s="662"/>
      <c r="AP277" s="662"/>
      <c r="AQ277" s="662"/>
      <c r="AR277" s="662"/>
      <c r="AS277" s="662"/>
      <c r="AT277" s="663"/>
      <c r="AU277" s="664" t="str">
        <f t="shared" si="26"/>
        <v xml:space="preserve"> </v>
      </c>
      <c r="AV277" s="660">
        <f t="shared" si="25"/>
        <v>0</v>
      </c>
      <c r="AW277" s="662"/>
    </row>
    <row r="278" spans="1:49" ht="13">
      <c r="A278" s="550" t="s">
        <v>889</v>
      </c>
      <c r="B278" s="658">
        <v>1</v>
      </c>
      <c r="C278" s="658" t="str">
        <f t="shared" si="23"/>
        <v xml:space="preserve"> </v>
      </c>
      <c r="D278" s="659" t="s">
        <v>514</v>
      </c>
      <c r="E278" s="660">
        <v>0</v>
      </c>
      <c r="F278" s="659" t="str">
        <f t="shared" si="24"/>
        <v xml:space="preserve"> </v>
      </c>
      <c r="G278" s="613"/>
      <c r="H278" s="613"/>
      <c r="I278" s="613"/>
      <c r="J278" s="613"/>
      <c r="K278" s="613"/>
      <c r="L278" s="661"/>
      <c r="M278" s="613"/>
      <c r="N278" s="613"/>
      <c r="O278" s="613"/>
      <c r="P278" s="613"/>
      <c r="Q278" s="613"/>
      <c r="R278" s="613"/>
      <c r="S278" s="613"/>
      <c r="T278" s="661"/>
      <c r="U278" s="661"/>
      <c r="V278" s="661"/>
      <c r="W278" s="661"/>
      <c r="X278" s="662"/>
      <c r="Y278" s="661"/>
      <c r="Z278" s="662"/>
      <c r="AA278" s="662"/>
      <c r="AB278" s="661"/>
      <c r="AC278" s="661"/>
      <c r="AD278" s="661"/>
      <c r="AE278" s="661"/>
      <c r="AF278" s="661"/>
      <c r="AG278" s="615"/>
      <c r="AH278" s="661"/>
      <c r="AI278" s="662"/>
      <c r="AJ278" s="613"/>
      <c r="AK278" s="661"/>
      <c r="AL278" s="661"/>
      <c r="AM278" s="662"/>
      <c r="AN278" s="662"/>
      <c r="AO278" s="662"/>
      <c r="AP278" s="662"/>
      <c r="AQ278" s="662"/>
      <c r="AR278" s="662"/>
      <c r="AS278" s="662"/>
      <c r="AT278" s="663"/>
      <c r="AU278" s="664" t="str">
        <f t="shared" si="26"/>
        <v xml:space="preserve"> </v>
      </c>
      <c r="AV278" s="660">
        <f t="shared" si="25"/>
        <v>0</v>
      </c>
      <c r="AW278" s="662"/>
    </row>
    <row r="279" spans="1:49" ht="13">
      <c r="A279" s="550" t="s">
        <v>1037</v>
      </c>
      <c r="B279" s="658">
        <v>6</v>
      </c>
      <c r="C279" s="658" t="str">
        <f t="shared" ref="C279:C342" si="27">IFERROR(MINUTE(C$5)-MINUTE(D279)," ")</f>
        <v xml:space="preserve"> </v>
      </c>
      <c r="D279" s="659" t="s">
        <v>514</v>
      </c>
      <c r="E279" s="660">
        <v>0</v>
      </c>
      <c r="F279" s="659" t="str">
        <f t="shared" si="24"/>
        <v xml:space="preserve"> </v>
      </c>
      <c r="G279" s="613"/>
      <c r="H279" s="613"/>
      <c r="I279" s="613"/>
      <c r="J279" s="613"/>
      <c r="K279" s="613"/>
      <c r="L279" s="661"/>
      <c r="M279" s="613"/>
      <c r="N279" s="613"/>
      <c r="O279" s="613"/>
      <c r="P279" s="613"/>
      <c r="Q279" s="613"/>
      <c r="R279" s="613"/>
      <c r="S279" s="613"/>
      <c r="T279" s="661"/>
      <c r="U279" s="661"/>
      <c r="V279" s="661"/>
      <c r="W279" s="661"/>
      <c r="X279" s="662"/>
      <c r="Y279" s="661"/>
      <c r="Z279" s="662"/>
      <c r="AA279" s="662"/>
      <c r="AB279" s="661"/>
      <c r="AC279" s="661"/>
      <c r="AD279" s="661"/>
      <c r="AE279" s="661"/>
      <c r="AF279" s="661"/>
      <c r="AG279" s="615"/>
      <c r="AH279" s="661"/>
      <c r="AI279" s="662"/>
      <c r="AJ279" s="613"/>
      <c r="AK279" s="661"/>
      <c r="AL279" s="661"/>
      <c r="AM279" s="662"/>
      <c r="AN279" s="662"/>
      <c r="AO279" s="662"/>
      <c r="AP279" s="662"/>
      <c r="AQ279" s="662"/>
      <c r="AR279" s="662"/>
      <c r="AS279" s="662"/>
      <c r="AT279" s="663"/>
      <c r="AU279" s="664" t="str">
        <f t="shared" si="26"/>
        <v xml:space="preserve"> </v>
      </c>
      <c r="AV279" s="660">
        <f t="shared" si="25"/>
        <v>0</v>
      </c>
      <c r="AW279" s="662"/>
    </row>
    <row r="280" spans="1:49" ht="13">
      <c r="A280" s="550" t="s">
        <v>852</v>
      </c>
      <c r="B280" s="658">
        <v>14</v>
      </c>
      <c r="C280" s="658" t="str">
        <f t="shared" si="27"/>
        <v xml:space="preserve"> </v>
      </c>
      <c r="D280" s="659" t="s">
        <v>514</v>
      </c>
      <c r="E280" s="660">
        <v>0</v>
      </c>
      <c r="F280" s="659" t="str">
        <f t="shared" si="24"/>
        <v xml:space="preserve"> </v>
      </c>
      <c r="G280" s="613"/>
      <c r="H280" s="613"/>
      <c r="I280" s="613"/>
      <c r="J280" s="613"/>
      <c r="K280" s="613"/>
      <c r="L280" s="661"/>
      <c r="M280" s="613"/>
      <c r="N280" s="613"/>
      <c r="O280" s="613"/>
      <c r="P280" s="613"/>
      <c r="Q280" s="613"/>
      <c r="R280" s="613"/>
      <c r="S280" s="613"/>
      <c r="T280" s="661"/>
      <c r="U280" s="661"/>
      <c r="V280" s="661"/>
      <c r="W280" s="661"/>
      <c r="X280" s="662"/>
      <c r="Y280" s="661"/>
      <c r="Z280" s="662"/>
      <c r="AA280" s="662"/>
      <c r="AB280" s="661"/>
      <c r="AC280" s="661"/>
      <c r="AD280" s="661"/>
      <c r="AE280" s="661"/>
      <c r="AF280" s="661"/>
      <c r="AG280" s="615"/>
      <c r="AH280" s="661"/>
      <c r="AI280" s="662"/>
      <c r="AJ280" s="613"/>
      <c r="AK280" s="661"/>
      <c r="AL280" s="661"/>
      <c r="AM280" s="662"/>
      <c r="AN280" s="662"/>
      <c r="AO280" s="662"/>
      <c r="AP280" s="662"/>
      <c r="AQ280" s="662"/>
      <c r="AR280" s="662"/>
      <c r="AS280" s="662"/>
      <c r="AT280" s="663"/>
      <c r="AU280" s="664" t="str">
        <f t="shared" si="26"/>
        <v xml:space="preserve"> </v>
      </c>
      <c r="AV280" s="660">
        <f t="shared" si="25"/>
        <v>0</v>
      </c>
      <c r="AW280" s="662"/>
    </row>
    <row r="281" spans="1:49" ht="13">
      <c r="A281" s="550" t="s">
        <v>560</v>
      </c>
      <c r="B281" s="658">
        <v>13</v>
      </c>
      <c r="C281" s="658" t="str">
        <f t="shared" si="27"/>
        <v xml:space="preserve"> </v>
      </c>
      <c r="D281" s="659" t="s">
        <v>514</v>
      </c>
      <c r="E281" s="660">
        <v>0</v>
      </c>
      <c r="F281" s="659" t="str">
        <f t="shared" si="24"/>
        <v xml:space="preserve"> </v>
      </c>
      <c r="G281" s="613"/>
      <c r="H281" s="613"/>
      <c r="I281" s="613"/>
      <c r="J281" s="613"/>
      <c r="K281" s="613"/>
      <c r="L281" s="661"/>
      <c r="M281" s="613"/>
      <c r="N281" s="613"/>
      <c r="O281" s="613"/>
      <c r="P281" s="613"/>
      <c r="Q281" s="613"/>
      <c r="R281" s="613"/>
      <c r="S281" s="613"/>
      <c r="T281" s="661"/>
      <c r="U281" s="661"/>
      <c r="V281" s="661"/>
      <c r="W281" s="661"/>
      <c r="X281" s="662"/>
      <c r="Y281" s="661"/>
      <c r="Z281" s="662"/>
      <c r="AA281" s="662"/>
      <c r="AB281" s="661"/>
      <c r="AC281" s="661"/>
      <c r="AD281" s="661"/>
      <c r="AE281" s="661"/>
      <c r="AF281" s="661"/>
      <c r="AG281" s="615"/>
      <c r="AH281" s="661"/>
      <c r="AI281" s="662"/>
      <c r="AJ281" s="613"/>
      <c r="AK281" s="661"/>
      <c r="AL281" s="661"/>
      <c r="AM281" s="662"/>
      <c r="AN281" s="662"/>
      <c r="AO281" s="662"/>
      <c r="AP281" s="662"/>
      <c r="AQ281" s="662"/>
      <c r="AR281" s="662"/>
      <c r="AS281" s="662"/>
      <c r="AT281" s="663"/>
      <c r="AU281" s="664" t="str">
        <f t="shared" si="26"/>
        <v xml:space="preserve"> </v>
      </c>
      <c r="AV281" s="660">
        <f t="shared" si="25"/>
        <v>0</v>
      </c>
      <c r="AW281" s="662"/>
    </row>
    <row r="282" spans="1:49" ht="12.75" customHeight="1">
      <c r="A282" s="550" t="s">
        <v>693</v>
      </c>
      <c r="B282" s="658">
        <v>10</v>
      </c>
      <c r="C282" s="658" t="str">
        <f t="shared" si="27"/>
        <v xml:space="preserve"> </v>
      </c>
      <c r="D282" s="659" t="s">
        <v>514</v>
      </c>
      <c r="E282" s="660">
        <v>0</v>
      </c>
      <c r="F282" s="659" t="str">
        <f t="shared" si="24"/>
        <v xml:space="preserve"> </v>
      </c>
      <c r="G282" s="613"/>
      <c r="H282" s="613"/>
      <c r="I282" s="613"/>
      <c r="J282" s="613"/>
      <c r="K282" s="613"/>
      <c r="L282" s="661"/>
      <c r="M282" s="613"/>
      <c r="N282" s="613"/>
      <c r="O282" s="613"/>
      <c r="P282" s="613"/>
      <c r="Q282" s="613"/>
      <c r="R282" s="613"/>
      <c r="S282" s="613"/>
      <c r="T282" s="661"/>
      <c r="U282" s="661"/>
      <c r="V282" s="661"/>
      <c r="W282" s="661"/>
      <c r="X282" s="662"/>
      <c r="Y282" s="661"/>
      <c r="Z282" s="662"/>
      <c r="AA282" s="662"/>
      <c r="AB282" s="661"/>
      <c r="AC282" s="661"/>
      <c r="AD282" s="661"/>
      <c r="AE282" s="661"/>
      <c r="AF282" s="661"/>
      <c r="AG282" s="615"/>
      <c r="AH282" s="661"/>
      <c r="AI282" s="662"/>
      <c r="AJ282" s="613"/>
      <c r="AK282" s="661"/>
      <c r="AL282" s="661"/>
      <c r="AM282" s="662"/>
      <c r="AN282" s="662"/>
      <c r="AO282" s="662"/>
      <c r="AP282" s="662"/>
      <c r="AQ282" s="662"/>
      <c r="AR282" s="662"/>
      <c r="AS282" s="662"/>
      <c r="AT282" s="663"/>
      <c r="AU282" s="664" t="str">
        <f t="shared" si="26"/>
        <v xml:space="preserve"> </v>
      </c>
      <c r="AV282" s="660">
        <f t="shared" si="25"/>
        <v>0</v>
      </c>
      <c r="AW282" s="662"/>
    </row>
    <row r="283" spans="1:49" ht="12.75" customHeight="1">
      <c r="A283" s="657" t="s">
        <v>1113</v>
      </c>
      <c r="B283" s="658">
        <v>8</v>
      </c>
      <c r="C283" s="658" t="str">
        <f t="shared" si="27"/>
        <v xml:space="preserve"> </v>
      </c>
      <c r="D283" s="659" t="s">
        <v>514</v>
      </c>
      <c r="E283" s="660">
        <v>0</v>
      </c>
      <c r="F283" s="659" t="str">
        <f t="shared" si="24"/>
        <v xml:space="preserve"> </v>
      </c>
      <c r="G283" s="661"/>
      <c r="H283" s="661"/>
      <c r="I283" s="613"/>
      <c r="J283" s="661"/>
      <c r="K283" s="661"/>
      <c r="L283" s="661"/>
      <c r="M283" s="661"/>
      <c r="N283" s="661"/>
      <c r="O283" s="661"/>
      <c r="P283" s="661"/>
      <c r="Q283" s="661"/>
      <c r="R283" s="661"/>
      <c r="S283" s="667"/>
      <c r="T283" s="629"/>
      <c r="U283" s="629"/>
      <c r="V283" s="629"/>
      <c r="W283" s="629"/>
      <c r="X283" s="662"/>
      <c r="Y283" s="661"/>
      <c r="Z283" s="662"/>
      <c r="AA283" s="662"/>
      <c r="AB283" s="661"/>
      <c r="AC283" s="661"/>
      <c r="AD283" s="661"/>
      <c r="AE283" s="661"/>
      <c r="AF283" s="661"/>
      <c r="AG283" s="615"/>
      <c r="AH283" s="661"/>
      <c r="AI283" s="662"/>
      <c r="AJ283" s="613"/>
      <c r="AK283" s="661"/>
      <c r="AL283" s="661"/>
      <c r="AM283" s="662"/>
      <c r="AN283" s="662"/>
      <c r="AO283" s="662"/>
      <c r="AP283" s="662"/>
      <c r="AQ283" s="662"/>
      <c r="AR283" s="662"/>
      <c r="AS283" s="662"/>
      <c r="AT283" s="663"/>
      <c r="AU283" s="664" t="str">
        <f t="shared" si="26"/>
        <v xml:space="preserve"> </v>
      </c>
      <c r="AV283" s="660">
        <f t="shared" si="25"/>
        <v>0</v>
      </c>
      <c r="AW283" s="662"/>
    </row>
    <row r="284" spans="1:49" ht="13">
      <c r="A284" s="550" t="s">
        <v>337</v>
      </c>
      <c r="B284" s="658">
        <v>7</v>
      </c>
      <c r="C284" s="658" t="str">
        <f t="shared" si="27"/>
        <v xml:space="preserve"> </v>
      </c>
      <c r="D284" s="659" t="s">
        <v>514</v>
      </c>
      <c r="E284" s="660">
        <v>0</v>
      </c>
      <c r="F284" s="659" t="str">
        <f t="shared" si="24"/>
        <v xml:space="preserve"> </v>
      </c>
      <c r="G284" s="613"/>
      <c r="H284" s="613"/>
      <c r="I284" s="613"/>
      <c r="J284" s="613"/>
      <c r="K284" s="613"/>
      <c r="L284" s="661"/>
      <c r="M284" s="613"/>
      <c r="N284" s="613"/>
      <c r="O284" s="613"/>
      <c r="P284" s="613"/>
      <c r="Q284" s="613"/>
      <c r="R284" s="613"/>
      <c r="S284" s="613"/>
      <c r="T284" s="661"/>
      <c r="U284" s="661"/>
      <c r="V284" s="661"/>
      <c r="W284" s="661"/>
      <c r="X284" s="662"/>
      <c r="Y284" s="661"/>
      <c r="Z284" s="662"/>
      <c r="AA284" s="662"/>
      <c r="AB284" s="661"/>
      <c r="AC284" s="661"/>
      <c r="AD284" s="661"/>
      <c r="AE284" s="661"/>
      <c r="AF284" s="661"/>
      <c r="AG284" s="615"/>
      <c r="AH284" s="661"/>
      <c r="AI284" s="662"/>
      <c r="AJ284" s="613"/>
      <c r="AK284" s="661"/>
      <c r="AL284" s="661"/>
      <c r="AM284" s="662"/>
      <c r="AN284" s="662"/>
      <c r="AO284" s="662"/>
      <c r="AP284" s="662"/>
      <c r="AQ284" s="662"/>
      <c r="AR284" s="662"/>
      <c r="AS284" s="662"/>
      <c r="AT284" s="663"/>
      <c r="AU284" s="664" t="str">
        <f t="shared" si="26"/>
        <v xml:space="preserve"> </v>
      </c>
      <c r="AV284" s="660">
        <f t="shared" si="25"/>
        <v>0</v>
      </c>
      <c r="AW284" s="662"/>
    </row>
    <row r="285" spans="1:49" ht="13">
      <c r="A285" s="657" t="s">
        <v>954</v>
      </c>
      <c r="B285" s="658">
        <v>15</v>
      </c>
      <c r="C285" s="658" t="str">
        <f t="shared" si="27"/>
        <v xml:space="preserve"> </v>
      </c>
      <c r="D285" s="659" t="s">
        <v>514</v>
      </c>
      <c r="E285" s="660">
        <v>0</v>
      </c>
      <c r="F285" s="659" t="str">
        <f t="shared" si="24"/>
        <v xml:space="preserve"> </v>
      </c>
      <c r="G285" s="629"/>
      <c r="H285" s="629"/>
      <c r="I285" s="667"/>
      <c r="J285" s="629"/>
      <c r="K285" s="629"/>
      <c r="L285" s="661"/>
      <c r="M285" s="629"/>
      <c r="N285" s="629"/>
      <c r="O285" s="629"/>
      <c r="P285" s="629"/>
      <c r="Q285" s="629"/>
      <c r="R285" s="629"/>
      <c r="S285" s="613"/>
      <c r="T285" s="661"/>
      <c r="U285" s="661"/>
      <c r="V285" s="661"/>
      <c r="W285" s="661"/>
      <c r="X285" s="662"/>
      <c r="Y285" s="661"/>
      <c r="Z285" s="662"/>
      <c r="AA285" s="662"/>
      <c r="AB285" s="661"/>
      <c r="AC285" s="661"/>
      <c r="AD285" s="661"/>
      <c r="AE285" s="661"/>
      <c r="AF285" s="661"/>
      <c r="AG285" s="615"/>
      <c r="AH285" s="661"/>
      <c r="AI285" s="662"/>
      <c r="AJ285" s="613"/>
      <c r="AK285" s="661"/>
      <c r="AL285" s="661"/>
      <c r="AM285" s="662"/>
      <c r="AN285" s="662"/>
      <c r="AO285" s="662"/>
      <c r="AP285" s="662"/>
      <c r="AQ285" s="662"/>
      <c r="AR285" s="662"/>
      <c r="AS285" s="662"/>
      <c r="AT285" s="663"/>
      <c r="AU285" s="664" t="str">
        <f t="shared" si="26"/>
        <v xml:space="preserve"> </v>
      </c>
      <c r="AV285" s="660">
        <f t="shared" si="25"/>
        <v>0</v>
      </c>
      <c r="AW285" s="662"/>
    </row>
    <row r="286" spans="1:49" ht="13">
      <c r="A286" s="550" t="s">
        <v>1196</v>
      </c>
      <c r="B286" s="658">
        <v>2</v>
      </c>
      <c r="C286" s="658" t="str">
        <f t="shared" si="27"/>
        <v xml:space="preserve"> </v>
      </c>
      <c r="D286" s="659" t="s">
        <v>514</v>
      </c>
      <c r="E286" s="660">
        <v>0</v>
      </c>
      <c r="F286" s="659" t="str">
        <f t="shared" si="24"/>
        <v xml:space="preserve"> </v>
      </c>
      <c r="G286" s="613"/>
      <c r="H286" s="613"/>
      <c r="I286" s="613"/>
      <c r="J286" s="613"/>
      <c r="K286" s="613"/>
      <c r="L286" s="661"/>
      <c r="M286" s="613"/>
      <c r="N286" s="613"/>
      <c r="O286" s="613"/>
      <c r="P286" s="613"/>
      <c r="Q286" s="613"/>
      <c r="R286" s="613"/>
      <c r="S286" s="613"/>
      <c r="T286" s="661"/>
      <c r="U286" s="661"/>
      <c r="V286" s="661"/>
      <c r="W286" s="661"/>
      <c r="X286" s="662"/>
      <c r="Y286" s="661"/>
      <c r="Z286" s="662"/>
      <c r="AA286" s="662"/>
      <c r="AB286" s="661"/>
      <c r="AC286" s="661"/>
      <c r="AD286" s="661"/>
      <c r="AE286" s="661"/>
      <c r="AF286" s="661"/>
      <c r="AG286" s="615"/>
      <c r="AH286" s="661"/>
      <c r="AI286" s="662"/>
      <c r="AJ286" s="613"/>
      <c r="AK286" s="661"/>
      <c r="AL286" s="661"/>
      <c r="AM286" s="662"/>
      <c r="AN286" s="662"/>
      <c r="AO286" s="662"/>
      <c r="AP286" s="662"/>
      <c r="AQ286" s="662"/>
      <c r="AR286" s="662"/>
      <c r="AS286" s="662"/>
      <c r="AT286" s="669"/>
      <c r="AU286" s="664" t="str">
        <f t="shared" si="26"/>
        <v xml:space="preserve"> </v>
      </c>
      <c r="AV286" s="660">
        <f t="shared" si="25"/>
        <v>0</v>
      </c>
      <c r="AW286" s="662"/>
    </row>
    <row r="287" spans="1:49" ht="13">
      <c r="A287" s="657" t="s">
        <v>1097</v>
      </c>
      <c r="B287" s="658">
        <v>11</v>
      </c>
      <c r="C287" s="658" t="str">
        <f t="shared" si="27"/>
        <v xml:space="preserve"> </v>
      </c>
      <c r="D287" s="659" t="s">
        <v>514</v>
      </c>
      <c r="E287" s="660">
        <v>0</v>
      </c>
      <c r="F287" s="659" t="str">
        <f t="shared" si="24"/>
        <v xml:space="preserve"> </v>
      </c>
      <c r="G287" s="629"/>
      <c r="H287" s="629"/>
      <c r="I287" s="667"/>
      <c r="J287" s="629"/>
      <c r="K287" s="629"/>
      <c r="L287" s="661"/>
      <c r="M287" s="629"/>
      <c r="N287" s="629"/>
      <c r="O287" s="629"/>
      <c r="P287" s="629"/>
      <c r="Q287" s="629"/>
      <c r="R287" s="629"/>
      <c r="S287" s="667"/>
      <c r="T287" s="629"/>
      <c r="U287" s="629"/>
      <c r="V287" s="629"/>
      <c r="W287" s="629"/>
      <c r="X287" s="662"/>
      <c r="Y287" s="661"/>
      <c r="Z287" s="662"/>
      <c r="AA287" s="662"/>
      <c r="AB287" s="661"/>
      <c r="AC287" s="661"/>
      <c r="AD287" s="661"/>
      <c r="AE287" s="661"/>
      <c r="AF287" s="661"/>
      <c r="AG287" s="615"/>
      <c r="AH287" s="661"/>
      <c r="AI287" s="662"/>
      <c r="AJ287" s="613"/>
      <c r="AK287" s="661"/>
      <c r="AL287" s="661"/>
      <c r="AM287" s="662"/>
      <c r="AN287" s="662"/>
      <c r="AO287" s="662"/>
      <c r="AP287" s="662"/>
      <c r="AQ287" s="662"/>
      <c r="AR287" s="662"/>
      <c r="AS287" s="662"/>
      <c r="AT287" s="663"/>
      <c r="AU287" s="664" t="str">
        <f t="shared" si="26"/>
        <v xml:space="preserve"> </v>
      </c>
      <c r="AV287" s="660">
        <f t="shared" si="25"/>
        <v>0</v>
      </c>
      <c r="AW287" s="662"/>
    </row>
    <row r="288" spans="1:49" ht="13">
      <c r="A288" s="550" t="s">
        <v>694</v>
      </c>
      <c r="B288" s="658">
        <v>6</v>
      </c>
      <c r="C288" s="658" t="str">
        <f t="shared" si="27"/>
        <v xml:space="preserve"> </v>
      </c>
      <c r="D288" s="659" t="s">
        <v>514</v>
      </c>
      <c r="E288" s="660">
        <v>0</v>
      </c>
      <c r="F288" s="659" t="str">
        <f t="shared" si="24"/>
        <v xml:space="preserve"> </v>
      </c>
      <c r="G288" s="613"/>
      <c r="H288" s="613"/>
      <c r="I288" s="613"/>
      <c r="J288" s="613"/>
      <c r="K288" s="613"/>
      <c r="L288" s="661"/>
      <c r="M288" s="613"/>
      <c r="N288" s="613"/>
      <c r="O288" s="613"/>
      <c r="P288" s="613"/>
      <c r="Q288" s="613"/>
      <c r="R288" s="613"/>
      <c r="S288" s="613"/>
      <c r="T288" s="661"/>
      <c r="U288" s="661"/>
      <c r="V288" s="661"/>
      <c r="W288" s="661"/>
      <c r="X288" s="662"/>
      <c r="Y288" s="661"/>
      <c r="Z288" s="662"/>
      <c r="AA288" s="662"/>
      <c r="AB288" s="661"/>
      <c r="AC288" s="661"/>
      <c r="AD288" s="661"/>
      <c r="AE288" s="661"/>
      <c r="AF288" s="661"/>
      <c r="AG288" s="615"/>
      <c r="AH288" s="661"/>
      <c r="AI288" s="662"/>
      <c r="AJ288" s="613"/>
      <c r="AK288" s="661"/>
      <c r="AL288" s="661"/>
      <c r="AM288" s="662"/>
      <c r="AN288" s="662"/>
      <c r="AO288" s="662"/>
      <c r="AP288" s="662"/>
      <c r="AQ288" s="662"/>
      <c r="AR288" s="662"/>
      <c r="AS288" s="662"/>
      <c r="AT288" s="663"/>
      <c r="AU288" s="664" t="str">
        <f t="shared" si="26"/>
        <v xml:space="preserve"> </v>
      </c>
      <c r="AV288" s="660">
        <f t="shared" si="25"/>
        <v>0</v>
      </c>
      <c r="AW288" s="662"/>
    </row>
    <row r="289" spans="1:49" ht="13">
      <c r="A289" s="550" t="s">
        <v>695</v>
      </c>
      <c r="B289" s="658">
        <v>8</v>
      </c>
      <c r="C289" s="658" t="str">
        <f t="shared" si="27"/>
        <v xml:space="preserve"> </v>
      </c>
      <c r="D289" s="659" t="s">
        <v>514</v>
      </c>
      <c r="E289" s="660">
        <v>0</v>
      </c>
      <c r="F289" s="659" t="str">
        <f t="shared" si="24"/>
        <v xml:space="preserve"> </v>
      </c>
      <c r="G289" s="613"/>
      <c r="H289" s="613"/>
      <c r="I289" s="613"/>
      <c r="J289" s="613"/>
      <c r="K289" s="613"/>
      <c r="L289" s="661"/>
      <c r="M289" s="613"/>
      <c r="N289" s="613"/>
      <c r="O289" s="613"/>
      <c r="P289" s="613"/>
      <c r="Q289" s="613"/>
      <c r="R289" s="613"/>
      <c r="S289" s="613"/>
      <c r="T289" s="661"/>
      <c r="U289" s="661"/>
      <c r="V289" s="661"/>
      <c r="W289" s="661"/>
      <c r="X289" s="662"/>
      <c r="Y289" s="661"/>
      <c r="Z289" s="662"/>
      <c r="AA289" s="662"/>
      <c r="AB289" s="661"/>
      <c r="AC289" s="661"/>
      <c r="AD289" s="661"/>
      <c r="AE289" s="661"/>
      <c r="AF289" s="661"/>
      <c r="AG289" s="615"/>
      <c r="AH289" s="661"/>
      <c r="AI289" s="662"/>
      <c r="AJ289" s="613"/>
      <c r="AK289" s="661"/>
      <c r="AL289" s="661"/>
      <c r="AM289" s="662"/>
      <c r="AN289" s="662"/>
      <c r="AO289" s="662"/>
      <c r="AP289" s="662"/>
      <c r="AQ289" s="662"/>
      <c r="AR289" s="662"/>
      <c r="AS289" s="662"/>
      <c r="AT289" s="663"/>
      <c r="AU289" s="664" t="str">
        <f t="shared" si="26"/>
        <v xml:space="preserve"> </v>
      </c>
      <c r="AV289" s="660">
        <f t="shared" si="25"/>
        <v>0</v>
      </c>
      <c r="AW289" s="662"/>
    </row>
    <row r="290" spans="1:49" ht="13">
      <c r="A290" s="657" t="s">
        <v>1038</v>
      </c>
      <c r="B290" s="658">
        <v>9</v>
      </c>
      <c r="C290" s="658" t="str">
        <f t="shared" si="27"/>
        <v xml:space="preserve"> </v>
      </c>
      <c r="D290" s="659" t="s">
        <v>514</v>
      </c>
      <c r="E290" s="660">
        <v>0</v>
      </c>
      <c r="F290" s="659" t="str">
        <f t="shared" si="24"/>
        <v xml:space="preserve"> </v>
      </c>
      <c r="G290" s="629"/>
      <c r="H290" s="629"/>
      <c r="I290" s="613"/>
      <c r="J290" s="629"/>
      <c r="K290" s="629"/>
      <c r="L290" s="661"/>
      <c r="M290" s="629"/>
      <c r="N290" s="629"/>
      <c r="O290" s="629"/>
      <c r="P290" s="629"/>
      <c r="Q290" s="629"/>
      <c r="R290" s="629"/>
      <c r="S290" s="667"/>
      <c r="T290" s="629"/>
      <c r="U290" s="629"/>
      <c r="V290" s="629"/>
      <c r="W290" s="629"/>
      <c r="X290" s="662"/>
      <c r="Y290" s="661"/>
      <c r="Z290" s="662"/>
      <c r="AA290" s="662"/>
      <c r="AB290" s="661"/>
      <c r="AC290" s="661"/>
      <c r="AD290" s="661"/>
      <c r="AE290" s="661"/>
      <c r="AF290" s="661"/>
      <c r="AG290" s="615"/>
      <c r="AH290" s="661"/>
      <c r="AI290" s="662"/>
      <c r="AJ290" s="613"/>
      <c r="AK290" s="661"/>
      <c r="AL290" s="661"/>
      <c r="AM290" s="662"/>
      <c r="AN290" s="662"/>
      <c r="AO290" s="662"/>
      <c r="AP290" s="662"/>
      <c r="AQ290" s="662"/>
      <c r="AR290" s="662"/>
      <c r="AS290" s="662"/>
      <c r="AT290" s="663"/>
      <c r="AU290" s="664" t="str">
        <f t="shared" si="26"/>
        <v xml:space="preserve"> </v>
      </c>
      <c r="AV290" s="660">
        <f t="shared" si="25"/>
        <v>0</v>
      </c>
      <c r="AW290" s="662"/>
    </row>
    <row r="291" spans="1:49" ht="13">
      <c r="A291" s="657" t="s">
        <v>1098</v>
      </c>
      <c r="B291" s="658">
        <v>7</v>
      </c>
      <c r="C291" s="658" t="str">
        <f t="shared" si="27"/>
        <v xml:space="preserve"> </v>
      </c>
      <c r="D291" s="659" t="s">
        <v>514</v>
      </c>
      <c r="E291" s="660">
        <v>0</v>
      </c>
      <c r="F291" s="659" t="str">
        <f t="shared" si="24"/>
        <v xml:space="preserve"> </v>
      </c>
      <c r="G291" s="629"/>
      <c r="H291" s="629"/>
      <c r="I291" s="667"/>
      <c r="J291" s="629"/>
      <c r="K291" s="629"/>
      <c r="L291" s="661"/>
      <c r="M291" s="629"/>
      <c r="N291" s="629"/>
      <c r="O291" s="629"/>
      <c r="P291" s="629"/>
      <c r="Q291" s="629"/>
      <c r="R291" s="629"/>
      <c r="S291" s="667"/>
      <c r="T291" s="629"/>
      <c r="U291" s="629"/>
      <c r="V291" s="629"/>
      <c r="W291" s="629"/>
      <c r="X291" s="662"/>
      <c r="Y291" s="661"/>
      <c r="Z291" s="662"/>
      <c r="AA291" s="662"/>
      <c r="AB291" s="661"/>
      <c r="AC291" s="661"/>
      <c r="AD291" s="661"/>
      <c r="AE291" s="661"/>
      <c r="AF291" s="661"/>
      <c r="AG291" s="615"/>
      <c r="AH291" s="661"/>
      <c r="AI291" s="662"/>
      <c r="AJ291" s="613"/>
      <c r="AK291" s="661"/>
      <c r="AL291" s="661"/>
      <c r="AM291" s="662"/>
      <c r="AN291" s="662"/>
      <c r="AO291" s="662"/>
      <c r="AP291" s="662"/>
      <c r="AQ291" s="662"/>
      <c r="AR291" s="662"/>
      <c r="AS291" s="662"/>
      <c r="AT291" s="663"/>
      <c r="AU291" s="664" t="str">
        <f t="shared" si="26"/>
        <v xml:space="preserve"> </v>
      </c>
      <c r="AV291" s="660">
        <f t="shared" si="25"/>
        <v>0</v>
      </c>
      <c r="AW291" s="662"/>
    </row>
    <row r="292" spans="1:49" ht="13">
      <c r="A292" s="550" t="s">
        <v>496</v>
      </c>
      <c r="B292" s="658">
        <v>8</v>
      </c>
      <c r="C292" s="658" t="str">
        <f t="shared" si="27"/>
        <v xml:space="preserve"> </v>
      </c>
      <c r="D292" s="659" t="s">
        <v>514</v>
      </c>
      <c r="E292" s="660">
        <v>0</v>
      </c>
      <c r="F292" s="659" t="str">
        <f t="shared" si="24"/>
        <v xml:space="preserve"> </v>
      </c>
      <c r="G292" s="613"/>
      <c r="H292" s="613"/>
      <c r="I292" s="613"/>
      <c r="J292" s="613"/>
      <c r="K292" s="613"/>
      <c r="L292" s="661"/>
      <c r="M292" s="613"/>
      <c r="N292" s="613"/>
      <c r="O292" s="613"/>
      <c r="P292" s="613"/>
      <c r="Q292" s="613"/>
      <c r="R292" s="613"/>
      <c r="S292" s="613"/>
      <c r="T292" s="661"/>
      <c r="U292" s="661"/>
      <c r="V292" s="661"/>
      <c r="W292" s="661"/>
      <c r="X292" s="662"/>
      <c r="Y292" s="661"/>
      <c r="Z292" s="662"/>
      <c r="AA292" s="662"/>
      <c r="AB292" s="661"/>
      <c r="AC292" s="661"/>
      <c r="AD292" s="661"/>
      <c r="AE292" s="661"/>
      <c r="AF292" s="661"/>
      <c r="AG292" s="615"/>
      <c r="AH292" s="661"/>
      <c r="AI292" s="662"/>
      <c r="AJ292" s="613"/>
      <c r="AK292" s="661"/>
      <c r="AL292" s="661"/>
      <c r="AM292" s="662"/>
      <c r="AN292" s="662"/>
      <c r="AO292" s="662"/>
      <c r="AP292" s="662"/>
      <c r="AQ292" s="662"/>
      <c r="AR292" s="662"/>
      <c r="AS292" s="662"/>
      <c r="AT292" s="669"/>
      <c r="AU292" s="664" t="str">
        <f t="shared" si="26"/>
        <v xml:space="preserve"> </v>
      </c>
      <c r="AV292" s="660">
        <f t="shared" si="25"/>
        <v>0</v>
      </c>
      <c r="AW292" s="662"/>
    </row>
    <row r="293" spans="1:49" ht="13">
      <c r="A293" s="550" t="s">
        <v>549</v>
      </c>
      <c r="B293" s="658">
        <v>9</v>
      </c>
      <c r="C293" s="658" t="str">
        <f t="shared" si="27"/>
        <v xml:space="preserve"> </v>
      </c>
      <c r="D293" s="659" t="s">
        <v>514</v>
      </c>
      <c r="E293" s="660">
        <v>0</v>
      </c>
      <c r="F293" s="659" t="str">
        <f t="shared" si="24"/>
        <v xml:space="preserve"> </v>
      </c>
      <c r="G293" s="613"/>
      <c r="H293" s="613"/>
      <c r="I293" s="613"/>
      <c r="J293" s="613"/>
      <c r="K293" s="613"/>
      <c r="L293" s="661"/>
      <c r="M293" s="613"/>
      <c r="N293" s="613"/>
      <c r="O293" s="613"/>
      <c r="P293" s="613"/>
      <c r="Q293" s="613"/>
      <c r="R293" s="613"/>
      <c r="S293" s="613"/>
      <c r="T293" s="661"/>
      <c r="U293" s="661"/>
      <c r="V293" s="661"/>
      <c r="W293" s="661"/>
      <c r="X293" s="662"/>
      <c r="Y293" s="661"/>
      <c r="Z293" s="662"/>
      <c r="AA293" s="662"/>
      <c r="AB293" s="661"/>
      <c r="AC293" s="661"/>
      <c r="AD293" s="661"/>
      <c r="AE293" s="661"/>
      <c r="AF293" s="661"/>
      <c r="AG293" s="615"/>
      <c r="AH293" s="661"/>
      <c r="AI293" s="662"/>
      <c r="AJ293" s="613"/>
      <c r="AK293" s="661"/>
      <c r="AL293" s="661"/>
      <c r="AM293" s="662"/>
      <c r="AN293" s="662"/>
      <c r="AO293" s="662"/>
      <c r="AP293" s="662"/>
      <c r="AQ293" s="662"/>
      <c r="AR293" s="662"/>
      <c r="AS293" s="662"/>
      <c r="AT293" s="663"/>
      <c r="AU293" s="664" t="str">
        <f t="shared" si="26"/>
        <v xml:space="preserve"> </v>
      </c>
      <c r="AV293" s="660">
        <f t="shared" si="25"/>
        <v>0</v>
      </c>
      <c r="AW293" s="662"/>
    </row>
    <row r="294" spans="1:49" ht="13">
      <c r="A294" s="657" t="s">
        <v>1099</v>
      </c>
      <c r="B294" s="658">
        <v>9</v>
      </c>
      <c r="C294" s="658" t="str">
        <f t="shared" si="27"/>
        <v xml:space="preserve"> </v>
      </c>
      <c r="D294" s="659" t="s">
        <v>514</v>
      </c>
      <c r="E294" s="660">
        <v>0</v>
      </c>
      <c r="F294" s="659" t="str">
        <f t="shared" si="24"/>
        <v xml:space="preserve"> </v>
      </c>
      <c r="G294" s="629"/>
      <c r="H294" s="629"/>
      <c r="I294" s="667"/>
      <c r="J294" s="629"/>
      <c r="K294" s="629"/>
      <c r="L294" s="661"/>
      <c r="M294" s="629"/>
      <c r="N294" s="629"/>
      <c r="O294" s="629"/>
      <c r="P294" s="629"/>
      <c r="Q294" s="629"/>
      <c r="R294" s="629"/>
      <c r="S294" s="667"/>
      <c r="T294" s="629"/>
      <c r="U294" s="629"/>
      <c r="V294" s="629"/>
      <c r="W294" s="629"/>
      <c r="X294" s="662"/>
      <c r="Y294" s="661"/>
      <c r="Z294" s="662"/>
      <c r="AA294" s="662"/>
      <c r="AB294" s="661"/>
      <c r="AC294" s="661"/>
      <c r="AD294" s="661"/>
      <c r="AE294" s="661"/>
      <c r="AF294" s="661"/>
      <c r="AG294" s="615"/>
      <c r="AH294" s="661"/>
      <c r="AI294" s="662"/>
      <c r="AJ294" s="613"/>
      <c r="AK294" s="661"/>
      <c r="AL294" s="661"/>
      <c r="AM294" s="662"/>
      <c r="AN294" s="662"/>
      <c r="AO294" s="662"/>
      <c r="AP294" s="662"/>
      <c r="AQ294" s="662"/>
      <c r="AR294" s="662"/>
      <c r="AS294" s="662"/>
      <c r="AT294" s="663"/>
      <c r="AU294" s="664" t="str">
        <f t="shared" si="26"/>
        <v xml:space="preserve"> </v>
      </c>
      <c r="AV294" s="660">
        <f t="shared" si="25"/>
        <v>0</v>
      </c>
      <c r="AW294" s="662"/>
    </row>
    <row r="295" spans="1:49" ht="13">
      <c r="A295" s="550" t="s">
        <v>381</v>
      </c>
      <c r="B295" s="658">
        <v>9</v>
      </c>
      <c r="C295" s="658" t="str">
        <f t="shared" si="27"/>
        <v xml:space="preserve"> </v>
      </c>
      <c r="D295" s="659" t="s">
        <v>514</v>
      </c>
      <c r="E295" s="660">
        <v>0</v>
      </c>
      <c r="F295" s="659" t="str">
        <f t="shared" si="24"/>
        <v xml:space="preserve"> </v>
      </c>
      <c r="G295" s="613"/>
      <c r="H295" s="613"/>
      <c r="I295" s="613"/>
      <c r="J295" s="613"/>
      <c r="K295" s="613"/>
      <c r="L295" s="661"/>
      <c r="M295" s="613"/>
      <c r="N295" s="613"/>
      <c r="O295" s="613"/>
      <c r="P295" s="613"/>
      <c r="Q295" s="613"/>
      <c r="R295" s="613"/>
      <c r="S295" s="613"/>
      <c r="T295" s="661"/>
      <c r="U295" s="661"/>
      <c r="V295" s="661"/>
      <c r="W295" s="661"/>
      <c r="X295" s="662"/>
      <c r="Y295" s="661"/>
      <c r="Z295" s="662"/>
      <c r="AA295" s="662"/>
      <c r="AB295" s="661"/>
      <c r="AC295" s="661"/>
      <c r="AD295" s="661"/>
      <c r="AE295" s="661"/>
      <c r="AF295" s="661"/>
      <c r="AG295" s="615"/>
      <c r="AH295" s="661"/>
      <c r="AI295" s="662"/>
      <c r="AJ295" s="613"/>
      <c r="AK295" s="661"/>
      <c r="AL295" s="661"/>
      <c r="AM295" s="662"/>
      <c r="AN295" s="662"/>
      <c r="AO295" s="662"/>
      <c r="AP295" s="662"/>
      <c r="AQ295" s="662"/>
      <c r="AR295" s="662"/>
      <c r="AS295" s="662"/>
      <c r="AT295" s="663"/>
      <c r="AU295" s="664" t="str">
        <f t="shared" si="26"/>
        <v xml:space="preserve"> </v>
      </c>
      <c r="AV295" s="660">
        <f t="shared" si="25"/>
        <v>0</v>
      </c>
      <c r="AW295" s="662"/>
    </row>
    <row r="296" spans="1:49" ht="13">
      <c r="A296" s="550" t="s">
        <v>1197</v>
      </c>
      <c r="B296" s="658">
        <v>7</v>
      </c>
      <c r="C296" s="658" t="str">
        <f t="shared" si="27"/>
        <v xml:space="preserve"> </v>
      </c>
      <c r="D296" s="659" t="s">
        <v>514</v>
      </c>
      <c r="E296" s="660">
        <v>0</v>
      </c>
      <c r="F296" s="659" t="str">
        <f t="shared" si="24"/>
        <v xml:space="preserve"> </v>
      </c>
      <c r="G296" s="613"/>
      <c r="H296" s="613"/>
      <c r="I296" s="613"/>
      <c r="J296" s="613"/>
      <c r="K296" s="613"/>
      <c r="L296" s="661"/>
      <c r="M296" s="613"/>
      <c r="N296" s="613"/>
      <c r="O296" s="613"/>
      <c r="P296" s="613"/>
      <c r="Q296" s="613"/>
      <c r="R296" s="613"/>
      <c r="S296" s="613"/>
      <c r="T296" s="661"/>
      <c r="U296" s="661"/>
      <c r="V296" s="661"/>
      <c r="W296" s="661"/>
      <c r="X296" s="661"/>
      <c r="Y296" s="661"/>
      <c r="Z296" s="662"/>
      <c r="AA296" s="662"/>
      <c r="AB296" s="661"/>
      <c r="AC296" s="661"/>
      <c r="AD296" s="661"/>
      <c r="AE296" s="661"/>
      <c r="AF296" s="661"/>
      <c r="AG296" s="615"/>
      <c r="AH296" s="661"/>
      <c r="AI296" s="662"/>
      <c r="AJ296" s="613"/>
      <c r="AK296" s="661"/>
      <c r="AL296" s="661"/>
      <c r="AM296" s="662"/>
      <c r="AN296" s="662"/>
      <c r="AO296" s="662"/>
      <c r="AP296" s="662"/>
      <c r="AQ296" s="662"/>
      <c r="AR296" s="661"/>
      <c r="AS296" s="662"/>
      <c r="AT296" s="669"/>
      <c r="AU296" s="664" t="str">
        <f t="shared" si="26"/>
        <v xml:space="preserve"> </v>
      </c>
      <c r="AV296" s="660">
        <f t="shared" si="25"/>
        <v>0</v>
      </c>
      <c r="AW296" s="662"/>
    </row>
    <row r="297" spans="1:49" ht="13">
      <c r="A297" s="550" t="s">
        <v>17</v>
      </c>
      <c r="B297" s="658">
        <v>4</v>
      </c>
      <c r="C297" s="658" t="str">
        <f t="shared" si="27"/>
        <v xml:space="preserve"> </v>
      </c>
      <c r="D297" s="659" t="s">
        <v>514</v>
      </c>
      <c r="E297" s="660">
        <v>0</v>
      </c>
      <c r="F297" s="659" t="str">
        <f t="shared" si="24"/>
        <v xml:space="preserve"> </v>
      </c>
      <c r="G297" s="613"/>
      <c r="H297" s="613"/>
      <c r="I297" s="613"/>
      <c r="J297" s="613"/>
      <c r="K297" s="613"/>
      <c r="L297" s="661"/>
      <c r="M297" s="613"/>
      <c r="N297" s="613"/>
      <c r="O297" s="613"/>
      <c r="P297" s="613"/>
      <c r="Q297" s="613"/>
      <c r="R297" s="613"/>
      <c r="S297" s="613"/>
      <c r="T297" s="661"/>
      <c r="U297" s="661"/>
      <c r="V297" s="661"/>
      <c r="W297" s="661"/>
      <c r="X297" s="662"/>
      <c r="Y297" s="661"/>
      <c r="Z297" s="662"/>
      <c r="AA297" s="662"/>
      <c r="AB297" s="661"/>
      <c r="AC297" s="661"/>
      <c r="AD297" s="661"/>
      <c r="AE297" s="661"/>
      <c r="AF297" s="661"/>
      <c r="AG297" s="615"/>
      <c r="AH297" s="661"/>
      <c r="AI297" s="662"/>
      <c r="AJ297" s="613"/>
      <c r="AK297" s="661"/>
      <c r="AL297" s="661"/>
      <c r="AM297" s="662"/>
      <c r="AN297" s="662"/>
      <c r="AO297" s="662"/>
      <c r="AP297" s="662"/>
      <c r="AQ297" s="662"/>
      <c r="AR297" s="662"/>
      <c r="AS297" s="662"/>
      <c r="AT297" s="669"/>
      <c r="AU297" s="664" t="str">
        <f t="shared" si="26"/>
        <v xml:space="preserve"> </v>
      </c>
      <c r="AV297" s="660">
        <f t="shared" si="25"/>
        <v>0</v>
      </c>
      <c r="AW297" s="662"/>
    </row>
    <row r="298" spans="1:49" ht="13">
      <c r="A298" s="550" t="s">
        <v>696</v>
      </c>
      <c r="B298" s="658">
        <v>10</v>
      </c>
      <c r="C298" s="658" t="str">
        <f t="shared" si="27"/>
        <v xml:space="preserve"> </v>
      </c>
      <c r="D298" s="659" t="s">
        <v>514</v>
      </c>
      <c r="E298" s="660">
        <v>0</v>
      </c>
      <c r="F298" s="659" t="str">
        <f t="shared" si="24"/>
        <v xml:space="preserve"> </v>
      </c>
      <c r="G298" s="629"/>
      <c r="H298" s="629"/>
      <c r="I298" s="667"/>
      <c r="J298" s="629"/>
      <c r="K298" s="629"/>
      <c r="L298" s="661"/>
      <c r="M298" s="613"/>
      <c r="N298" s="613"/>
      <c r="O298" s="613"/>
      <c r="P298" s="613"/>
      <c r="Q298" s="613"/>
      <c r="R298" s="613"/>
      <c r="S298" s="613"/>
      <c r="T298" s="661"/>
      <c r="U298" s="661"/>
      <c r="V298" s="661"/>
      <c r="W298" s="661"/>
      <c r="X298" s="662"/>
      <c r="Y298" s="661"/>
      <c r="Z298" s="662"/>
      <c r="AA298" s="662"/>
      <c r="AB298" s="661"/>
      <c r="AC298" s="661"/>
      <c r="AD298" s="661"/>
      <c r="AE298" s="661"/>
      <c r="AF298" s="661"/>
      <c r="AG298" s="615"/>
      <c r="AH298" s="661"/>
      <c r="AI298" s="662"/>
      <c r="AJ298" s="613"/>
      <c r="AK298" s="661"/>
      <c r="AL298" s="661"/>
      <c r="AM298" s="662"/>
      <c r="AN298" s="662"/>
      <c r="AO298" s="662"/>
      <c r="AP298" s="662"/>
      <c r="AQ298" s="662"/>
      <c r="AR298" s="662"/>
      <c r="AS298" s="662"/>
      <c r="AT298" s="669"/>
      <c r="AU298" s="664" t="str">
        <f t="shared" si="26"/>
        <v xml:space="preserve"> </v>
      </c>
      <c r="AV298" s="660">
        <f t="shared" si="25"/>
        <v>0</v>
      </c>
      <c r="AW298" s="662"/>
    </row>
    <row r="299" spans="1:49" ht="12" customHeight="1">
      <c r="A299" s="550" t="s">
        <v>697</v>
      </c>
      <c r="B299" s="658">
        <v>8</v>
      </c>
      <c r="C299" s="658" t="str">
        <f t="shared" si="27"/>
        <v xml:space="preserve"> </v>
      </c>
      <c r="D299" s="659" t="s">
        <v>514</v>
      </c>
      <c r="E299" s="660">
        <v>0</v>
      </c>
      <c r="F299" s="659" t="str">
        <f t="shared" si="24"/>
        <v xml:space="preserve"> </v>
      </c>
      <c r="G299" s="613"/>
      <c r="H299" s="613"/>
      <c r="I299" s="613"/>
      <c r="J299" s="613"/>
      <c r="K299" s="613"/>
      <c r="L299" s="661"/>
      <c r="M299" s="613"/>
      <c r="N299" s="613"/>
      <c r="O299" s="613"/>
      <c r="P299" s="613"/>
      <c r="Q299" s="613"/>
      <c r="R299" s="613"/>
      <c r="S299" s="613"/>
      <c r="T299" s="661"/>
      <c r="U299" s="661"/>
      <c r="V299" s="661"/>
      <c r="W299" s="661"/>
      <c r="X299" s="662"/>
      <c r="Y299" s="661"/>
      <c r="Z299" s="662"/>
      <c r="AA299" s="662"/>
      <c r="AB299" s="661"/>
      <c r="AC299" s="661"/>
      <c r="AD299" s="661"/>
      <c r="AE299" s="661"/>
      <c r="AF299" s="661"/>
      <c r="AG299" s="615"/>
      <c r="AH299" s="661"/>
      <c r="AI299" s="662"/>
      <c r="AJ299" s="613"/>
      <c r="AK299" s="661"/>
      <c r="AL299" s="661"/>
      <c r="AM299" s="662"/>
      <c r="AN299" s="662"/>
      <c r="AO299" s="662"/>
      <c r="AP299" s="662"/>
      <c r="AQ299" s="662"/>
      <c r="AR299" s="662"/>
      <c r="AS299" s="662"/>
      <c r="AT299" s="663"/>
      <c r="AU299" s="664" t="str">
        <f t="shared" si="26"/>
        <v xml:space="preserve"> </v>
      </c>
      <c r="AV299" s="660">
        <f t="shared" si="25"/>
        <v>0</v>
      </c>
      <c r="AW299" s="662"/>
    </row>
    <row r="300" spans="1:49" ht="13">
      <c r="A300" s="550" t="s">
        <v>1198</v>
      </c>
      <c r="B300" s="658">
        <v>11</v>
      </c>
      <c r="C300" s="658" t="str">
        <f t="shared" si="27"/>
        <v xml:space="preserve"> </v>
      </c>
      <c r="D300" s="659" t="s">
        <v>514</v>
      </c>
      <c r="E300" s="660">
        <v>0</v>
      </c>
      <c r="F300" s="659" t="str">
        <f t="shared" si="24"/>
        <v xml:space="preserve"> </v>
      </c>
      <c r="G300" s="613"/>
      <c r="H300" s="613"/>
      <c r="I300" s="613"/>
      <c r="J300" s="613"/>
      <c r="K300" s="613"/>
      <c r="L300" s="661"/>
      <c r="M300" s="613"/>
      <c r="N300" s="613"/>
      <c r="O300" s="613"/>
      <c r="P300" s="613"/>
      <c r="Q300" s="613"/>
      <c r="R300" s="613"/>
      <c r="S300" s="613"/>
      <c r="T300" s="661"/>
      <c r="U300" s="661"/>
      <c r="V300" s="661"/>
      <c r="W300" s="661"/>
      <c r="X300" s="661"/>
      <c r="Y300" s="661"/>
      <c r="Z300" s="662"/>
      <c r="AA300" s="662"/>
      <c r="AB300" s="661"/>
      <c r="AC300" s="661"/>
      <c r="AD300" s="661"/>
      <c r="AE300" s="661"/>
      <c r="AF300" s="661"/>
      <c r="AG300" s="615"/>
      <c r="AH300" s="661"/>
      <c r="AI300" s="661"/>
      <c r="AJ300" s="613"/>
      <c r="AK300" s="661"/>
      <c r="AL300" s="661"/>
      <c r="AM300" s="662"/>
      <c r="AN300" s="662"/>
      <c r="AO300" s="662"/>
      <c r="AP300" s="662"/>
      <c r="AQ300" s="662"/>
      <c r="AR300" s="661"/>
      <c r="AS300" s="662"/>
      <c r="AT300" s="663"/>
      <c r="AU300" s="664" t="str">
        <f t="shared" si="26"/>
        <v xml:space="preserve"> </v>
      </c>
      <c r="AV300" s="660">
        <f t="shared" si="25"/>
        <v>0</v>
      </c>
      <c r="AW300" s="662"/>
    </row>
    <row r="301" spans="1:49" ht="13">
      <c r="A301" s="657" t="s">
        <v>893</v>
      </c>
      <c r="B301" s="658">
        <v>30</v>
      </c>
      <c r="C301" s="658" t="str">
        <f t="shared" si="27"/>
        <v xml:space="preserve"> </v>
      </c>
      <c r="D301" s="659" t="s">
        <v>514</v>
      </c>
      <c r="E301" s="660">
        <v>0</v>
      </c>
      <c r="F301" s="659" t="str">
        <f t="shared" si="24"/>
        <v xml:space="preserve"> </v>
      </c>
      <c r="G301" s="661"/>
      <c r="H301" s="661"/>
      <c r="I301" s="613"/>
      <c r="J301" s="661"/>
      <c r="K301" s="661"/>
      <c r="L301" s="661"/>
      <c r="M301" s="661"/>
      <c r="N301" s="661"/>
      <c r="O301" s="661"/>
      <c r="P301" s="661"/>
      <c r="Q301" s="661"/>
      <c r="R301" s="661"/>
      <c r="S301" s="613"/>
      <c r="T301" s="661"/>
      <c r="U301" s="661"/>
      <c r="V301" s="661"/>
      <c r="W301" s="661"/>
      <c r="X301" s="662"/>
      <c r="Y301" s="661"/>
      <c r="Z301" s="662"/>
      <c r="AA301" s="662"/>
      <c r="AB301" s="661"/>
      <c r="AC301" s="661"/>
      <c r="AD301" s="661"/>
      <c r="AE301" s="661"/>
      <c r="AF301" s="661"/>
      <c r="AG301" s="615"/>
      <c r="AH301" s="661"/>
      <c r="AI301" s="662"/>
      <c r="AJ301" s="613"/>
      <c r="AK301" s="661"/>
      <c r="AL301" s="661"/>
      <c r="AM301" s="662"/>
      <c r="AN301" s="662"/>
      <c r="AO301" s="662"/>
      <c r="AP301" s="662"/>
      <c r="AQ301" s="662"/>
      <c r="AR301" s="662"/>
      <c r="AS301" s="662"/>
      <c r="AT301" s="663"/>
      <c r="AU301" s="664" t="str">
        <f t="shared" si="26"/>
        <v xml:space="preserve"> </v>
      </c>
      <c r="AV301" s="660">
        <f t="shared" si="25"/>
        <v>0</v>
      </c>
      <c r="AW301" s="662"/>
    </row>
    <row r="302" spans="1:49" ht="13">
      <c r="A302" s="550" t="s">
        <v>361</v>
      </c>
      <c r="B302" s="658">
        <v>7</v>
      </c>
      <c r="C302" s="658" t="str">
        <f t="shared" si="27"/>
        <v xml:space="preserve"> </v>
      </c>
      <c r="D302" s="659" t="s">
        <v>514</v>
      </c>
      <c r="E302" s="660">
        <v>0</v>
      </c>
      <c r="F302" s="659" t="str">
        <f t="shared" si="24"/>
        <v xml:space="preserve"> </v>
      </c>
      <c r="G302" s="613"/>
      <c r="H302" s="613"/>
      <c r="I302" s="613"/>
      <c r="J302" s="613"/>
      <c r="K302" s="613"/>
      <c r="L302" s="661"/>
      <c r="M302" s="613"/>
      <c r="N302" s="613"/>
      <c r="O302" s="613"/>
      <c r="P302" s="613"/>
      <c r="Q302" s="613"/>
      <c r="R302" s="613"/>
      <c r="S302" s="613"/>
      <c r="T302" s="661"/>
      <c r="U302" s="661"/>
      <c r="V302" s="661"/>
      <c r="W302" s="661"/>
      <c r="X302" s="662"/>
      <c r="Y302" s="661"/>
      <c r="Z302" s="662"/>
      <c r="AA302" s="662"/>
      <c r="AB302" s="661"/>
      <c r="AC302" s="661"/>
      <c r="AD302" s="661"/>
      <c r="AE302" s="661"/>
      <c r="AF302" s="661"/>
      <c r="AG302" s="615"/>
      <c r="AH302" s="661"/>
      <c r="AI302" s="662"/>
      <c r="AJ302" s="613"/>
      <c r="AK302" s="661"/>
      <c r="AL302" s="661"/>
      <c r="AM302" s="662"/>
      <c r="AN302" s="662"/>
      <c r="AO302" s="662"/>
      <c r="AP302" s="662"/>
      <c r="AQ302" s="662"/>
      <c r="AR302" s="662"/>
      <c r="AS302" s="662"/>
      <c r="AT302" s="663"/>
      <c r="AU302" s="664" t="str">
        <f t="shared" si="26"/>
        <v xml:space="preserve"> </v>
      </c>
      <c r="AV302" s="660">
        <f t="shared" si="25"/>
        <v>0</v>
      </c>
      <c r="AW302" s="662"/>
    </row>
    <row r="303" spans="1:49" ht="13">
      <c r="A303" s="657" t="s">
        <v>1039</v>
      </c>
      <c r="B303" s="658">
        <v>9</v>
      </c>
      <c r="C303" s="658" t="str">
        <f t="shared" si="27"/>
        <v xml:space="preserve"> </v>
      </c>
      <c r="D303" s="659" t="s">
        <v>514</v>
      </c>
      <c r="E303" s="660">
        <v>0</v>
      </c>
      <c r="F303" s="659" t="str">
        <f t="shared" si="24"/>
        <v xml:space="preserve"> </v>
      </c>
      <c r="G303" s="629"/>
      <c r="H303" s="629"/>
      <c r="I303" s="667"/>
      <c r="J303" s="629"/>
      <c r="K303" s="629"/>
      <c r="L303" s="661"/>
      <c r="M303" s="629"/>
      <c r="N303" s="629"/>
      <c r="O303" s="629"/>
      <c r="P303" s="629"/>
      <c r="Q303" s="629"/>
      <c r="R303" s="629"/>
      <c r="S303" s="667"/>
      <c r="T303" s="629"/>
      <c r="U303" s="629"/>
      <c r="V303" s="629"/>
      <c r="W303" s="629"/>
      <c r="X303" s="662"/>
      <c r="Y303" s="661"/>
      <c r="Z303" s="662"/>
      <c r="AA303" s="662"/>
      <c r="AB303" s="661"/>
      <c r="AC303" s="661"/>
      <c r="AD303" s="661"/>
      <c r="AE303" s="661"/>
      <c r="AF303" s="661"/>
      <c r="AG303" s="615"/>
      <c r="AH303" s="661"/>
      <c r="AI303" s="662"/>
      <c r="AJ303" s="613"/>
      <c r="AK303" s="661"/>
      <c r="AL303" s="661"/>
      <c r="AM303" s="662"/>
      <c r="AN303" s="662"/>
      <c r="AO303" s="662"/>
      <c r="AP303" s="662"/>
      <c r="AQ303" s="662"/>
      <c r="AR303" s="662"/>
      <c r="AS303" s="662"/>
      <c r="AT303" s="663"/>
      <c r="AU303" s="664" t="str">
        <f t="shared" si="26"/>
        <v xml:space="preserve"> </v>
      </c>
      <c r="AV303" s="660">
        <f t="shared" si="25"/>
        <v>0</v>
      </c>
      <c r="AW303" s="662"/>
    </row>
    <row r="304" spans="1:49" ht="13">
      <c r="A304" s="550" t="s">
        <v>510</v>
      </c>
      <c r="B304" s="658">
        <v>14</v>
      </c>
      <c r="C304" s="658" t="str">
        <f t="shared" si="27"/>
        <v xml:space="preserve"> </v>
      </c>
      <c r="D304" s="659" t="s">
        <v>514</v>
      </c>
      <c r="E304" s="660">
        <v>0</v>
      </c>
      <c r="F304" s="659" t="str">
        <f t="shared" si="24"/>
        <v xml:space="preserve"> </v>
      </c>
      <c r="G304" s="613"/>
      <c r="H304" s="613"/>
      <c r="I304" s="613"/>
      <c r="J304" s="613"/>
      <c r="K304" s="613"/>
      <c r="L304" s="661"/>
      <c r="M304" s="613"/>
      <c r="N304" s="613"/>
      <c r="O304" s="613"/>
      <c r="P304" s="613"/>
      <c r="Q304" s="613"/>
      <c r="R304" s="613"/>
      <c r="S304" s="613"/>
      <c r="T304" s="661"/>
      <c r="U304" s="661"/>
      <c r="V304" s="661"/>
      <c r="W304" s="661"/>
      <c r="X304" s="662"/>
      <c r="Y304" s="661"/>
      <c r="Z304" s="662"/>
      <c r="AA304" s="662"/>
      <c r="AB304" s="661"/>
      <c r="AC304" s="661"/>
      <c r="AD304" s="661"/>
      <c r="AE304" s="661"/>
      <c r="AF304" s="661"/>
      <c r="AG304" s="615"/>
      <c r="AH304" s="661"/>
      <c r="AI304" s="662"/>
      <c r="AJ304" s="613"/>
      <c r="AK304" s="661"/>
      <c r="AL304" s="661"/>
      <c r="AM304" s="662"/>
      <c r="AN304" s="662"/>
      <c r="AO304" s="662"/>
      <c r="AP304" s="662"/>
      <c r="AQ304" s="662"/>
      <c r="AR304" s="662"/>
      <c r="AS304" s="662"/>
      <c r="AT304" s="669"/>
      <c r="AU304" s="664" t="str">
        <f t="shared" si="26"/>
        <v xml:space="preserve"> </v>
      </c>
      <c r="AV304" s="660">
        <f t="shared" si="25"/>
        <v>0</v>
      </c>
      <c r="AW304" s="662"/>
    </row>
    <row r="305" spans="1:49" ht="13">
      <c r="A305" s="657" t="s">
        <v>951</v>
      </c>
      <c r="B305" s="658">
        <v>0</v>
      </c>
      <c r="C305" s="658" t="str">
        <f t="shared" si="27"/>
        <v xml:space="preserve"> </v>
      </c>
      <c r="D305" s="659" t="s">
        <v>514</v>
      </c>
      <c r="E305" s="660">
        <v>0</v>
      </c>
      <c r="F305" s="659" t="str">
        <f t="shared" si="24"/>
        <v xml:space="preserve"> </v>
      </c>
      <c r="G305" s="629"/>
      <c r="H305" s="629"/>
      <c r="I305" s="667"/>
      <c r="J305" s="629"/>
      <c r="K305" s="629"/>
      <c r="L305" s="661"/>
      <c r="M305" s="629"/>
      <c r="N305" s="629"/>
      <c r="O305" s="629"/>
      <c r="P305" s="629"/>
      <c r="Q305" s="629"/>
      <c r="R305" s="629"/>
      <c r="S305" s="613"/>
      <c r="T305" s="661"/>
      <c r="U305" s="661"/>
      <c r="V305" s="661"/>
      <c r="W305" s="661"/>
      <c r="X305" s="662"/>
      <c r="Y305" s="661"/>
      <c r="Z305" s="662"/>
      <c r="AA305" s="662"/>
      <c r="AB305" s="661"/>
      <c r="AC305" s="661"/>
      <c r="AD305" s="661"/>
      <c r="AE305" s="661"/>
      <c r="AF305" s="661"/>
      <c r="AG305" s="615"/>
      <c r="AH305" s="661"/>
      <c r="AI305" s="662"/>
      <c r="AJ305" s="613"/>
      <c r="AK305" s="661"/>
      <c r="AL305" s="661"/>
      <c r="AM305" s="662"/>
      <c r="AN305" s="662"/>
      <c r="AO305" s="662"/>
      <c r="AP305" s="662"/>
      <c r="AQ305" s="662"/>
      <c r="AR305" s="662"/>
      <c r="AS305" s="662"/>
      <c r="AT305" s="663"/>
      <c r="AU305" s="664" t="str">
        <f t="shared" si="26"/>
        <v xml:space="preserve"> </v>
      </c>
      <c r="AV305" s="660">
        <f t="shared" si="25"/>
        <v>0</v>
      </c>
      <c r="AW305" s="662"/>
    </row>
    <row r="306" spans="1:49" ht="13">
      <c r="A306" s="657" t="s">
        <v>876</v>
      </c>
      <c r="B306" s="658">
        <v>7</v>
      </c>
      <c r="C306" s="658" t="str">
        <f t="shared" si="27"/>
        <v xml:space="preserve"> </v>
      </c>
      <c r="D306" s="659" t="s">
        <v>514</v>
      </c>
      <c r="E306" s="660">
        <v>0</v>
      </c>
      <c r="F306" s="659" t="str">
        <f t="shared" si="24"/>
        <v xml:space="preserve"> </v>
      </c>
      <c r="G306" s="629"/>
      <c r="H306" s="629"/>
      <c r="I306" s="667"/>
      <c r="J306" s="629"/>
      <c r="K306" s="629"/>
      <c r="L306" s="661"/>
      <c r="M306" s="629"/>
      <c r="N306" s="629"/>
      <c r="O306" s="629"/>
      <c r="P306" s="629"/>
      <c r="Q306" s="629"/>
      <c r="R306" s="629"/>
      <c r="S306" s="667"/>
      <c r="T306" s="629"/>
      <c r="U306" s="629"/>
      <c r="V306" s="629"/>
      <c r="W306" s="629"/>
      <c r="X306" s="662"/>
      <c r="Y306" s="661"/>
      <c r="Z306" s="662"/>
      <c r="AA306" s="662"/>
      <c r="AB306" s="661"/>
      <c r="AC306" s="661"/>
      <c r="AD306" s="661"/>
      <c r="AE306" s="661"/>
      <c r="AF306" s="661"/>
      <c r="AG306" s="615"/>
      <c r="AH306" s="661"/>
      <c r="AI306" s="662"/>
      <c r="AJ306" s="613"/>
      <c r="AK306" s="661"/>
      <c r="AL306" s="661"/>
      <c r="AM306" s="662"/>
      <c r="AN306" s="662"/>
      <c r="AO306" s="662"/>
      <c r="AP306" s="662"/>
      <c r="AQ306" s="662"/>
      <c r="AR306" s="662"/>
      <c r="AS306" s="662"/>
      <c r="AT306" s="663"/>
      <c r="AU306" s="664" t="str">
        <f t="shared" si="26"/>
        <v xml:space="preserve"> </v>
      </c>
      <c r="AV306" s="660">
        <f t="shared" si="25"/>
        <v>0</v>
      </c>
      <c r="AW306" s="662"/>
    </row>
    <row r="307" spans="1:49" ht="13">
      <c r="A307" s="550" t="s">
        <v>1199</v>
      </c>
      <c r="B307" s="658">
        <v>1</v>
      </c>
      <c r="C307" s="658" t="str">
        <f t="shared" si="27"/>
        <v xml:space="preserve"> </v>
      </c>
      <c r="D307" s="659" t="s">
        <v>514</v>
      </c>
      <c r="E307" s="660">
        <v>0</v>
      </c>
      <c r="F307" s="659" t="str">
        <f t="shared" si="24"/>
        <v xml:space="preserve"> </v>
      </c>
      <c r="G307" s="613"/>
      <c r="H307" s="613"/>
      <c r="I307" s="613"/>
      <c r="J307" s="613"/>
      <c r="K307" s="613"/>
      <c r="L307" s="661"/>
      <c r="M307" s="613"/>
      <c r="N307" s="613"/>
      <c r="O307" s="613"/>
      <c r="P307" s="613"/>
      <c r="Q307" s="613"/>
      <c r="R307" s="613"/>
      <c r="S307" s="613"/>
      <c r="T307" s="661"/>
      <c r="U307" s="661"/>
      <c r="V307" s="661"/>
      <c r="W307" s="661"/>
      <c r="X307" s="662"/>
      <c r="Y307" s="661"/>
      <c r="Z307" s="662"/>
      <c r="AA307" s="662"/>
      <c r="AB307" s="661"/>
      <c r="AC307" s="661"/>
      <c r="AD307" s="661"/>
      <c r="AE307" s="661"/>
      <c r="AF307" s="661"/>
      <c r="AG307" s="615"/>
      <c r="AH307" s="661"/>
      <c r="AI307" s="662"/>
      <c r="AJ307" s="613"/>
      <c r="AK307" s="661"/>
      <c r="AL307" s="661"/>
      <c r="AM307" s="662"/>
      <c r="AN307" s="662"/>
      <c r="AO307" s="662"/>
      <c r="AP307" s="662"/>
      <c r="AQ307" s="662"/>
      <c r="AR307" s="662"/>
      <c r="AS307" s="662"/>
      <c r="AT307" s="663"/>
      <c r="AU307" s="664" t="str">
        <f t="shared" si="26"/>
        <v xml:space="preserve"> </v>
      </c>
      <c r="AV307" s="660">
        <f t="shared" si="25"/>
        <v>0</v>
      </c>
      <c r="AW307" s="662"/>
    </row>
    <row r="308" spans="1:49" ht="13">
      <c r="A308" s="550" t="s">
        <v>1200</v>
      </c>
      <c r="B308" s="658">
        <v>1</v>
      </c>
      <c r="C308" s="658" t="str">
        <f t="shared" si="27"/>
        <v xml:space="preserve"> </v>
      </c>
      <c r="D308" s="659" t="s">
        <v>514</v>
      </c>
      <c r="E308" s="660">
        <v>0</v>
      </c>
      <c r="F308" s="659" t="str">
        <f t="shared" ref="F308:F371" si="28">IFERROR(AVERAGEA(G308:AS308), " ")</f>
        <v xml:space="preserve"> </v>
      </c>
      <c r="G308" s="613"/>
      <c r="H308" s="613"/>
      <c r="I308" s="613"/>
      <c r="J308" s="613"/>
      <c r="K308" s="613"/>
      <c r="L308" s="661"/>
      <c r="M308" s="613"/>
      <c r="N308" s="613"/>
      <c r="O308" s="613"/>
      <c r="P308" s="613"/>
      <c r="Q308" s="613"/>
      <c r="R308" s="613"/>
      <c r="S308" s="613"/>
      <c r="T308" s="661"/>
      <c r="U308" s="661"/>
      <c r="V308" s="661"/>
      <c r="W308" s="661"/>
      <c r="X308" s="661"/>
      <c r="Y308" s="661"/>
      <c r="Z308" s="662"/>
      <c r="AA308" s="662"/>
      <c r="AB308" s="661"/>
      <c r="AC308" s="661"/>
      <c r="AD308" s="661"/>
      <c r="AE308" s="661"/>
      <c r="AF308" s="661"/>
      <c r="AG308" s="615"/>
      <c r="AH308" s="661"/>
      <c r="AI308" s="661"/>
      <c r="AJ308" s="613"/>
      <c r="AK308" s="661"/>
      <c r="AL308" s="661"/>
      <c r="AM308" s="662"/>
      <c r="AN308" s="662"/>
      <c r="AO308" s="662"/>
      <c r="AP308" s="662"/>
      <c r="AQ308" s="662"/>
      <c r="AR308" s="661"/>
      <c r="AS308" s="662"/>
      <c r="AT308" s="663"/>
      <c r="AU308" s="664" t="str">
        <f t="shared" si="26"/>
        <v xml:space="preserve"> </v>
      </c>
      <c r="AV308" s="660">
        <f t="shared" si="25"/>
        <v>0</v>
      </c>
      <c r="AW308" s="662"/>
    </row>
    <row r="309" spans="1:49" ht="13">
      <c r="A309" s="657" t="s">
        <v>1101</v>
      </c>
      <c r="B309" s="658">
        <v>7</v>
      </c>
      <c r="C309" s="658" t="str">
        <f t="shared" si="27"/>
        <v xml:space="preserve"> </v>
      </c>
      <c r="D309" s="659" t="s">
        <v>514</v>
      </c>
      <c r="E309" s="660">
        <v>0</v>
      </c>
      <c r="F309" s="659" t="str">
        <f t="shared" si="28"/>
        <v xml:space="preserve"> </v>
      </c>
      <c r="G309" s="629"/>
      <c r="H309" s="629"/>
      <c r="I309" s="667"/>
      <c r="J309" s="629"/>
      <c r="K309" s="629"/>
      <c r="L309" s="661"/>
      <c r="M309" s="629"/>
      <c r="N309" s="629"/>
      <c r="O309" s="629"/>
      <c r="P309" s="629"/>
      <c r="Q309" s="629"/>
      <c r="R309" s="629"/>
      <c r="S309" s="667"/>
      <c r="T309" s="629"/>
      <c r="U309" s="629"/>
      <c r="V309" s="629"/>
      <c r="W309" s="629"/>
      <c r="X309" s="662"/>
      <c r="Y309" s="661"/>
      <c r="Z309" s="662"/>
      <c r="AA309" s="662"/>
      <c r="AB309" s="661"/>
      <c r="AC309" s="661"/>
      <c r="AD309" s="661"/>
      <c r="AE309" s="661"/>
      <c r="AF309" s="661"/>
      <c r="AG309" s="615"/>
      <c r="AH309" s="661"/>
      <c r="AI309" s="662"/>
      <c r="AJ309" s="613"/>
      <c r="AK309" s="661"/>
      <c r="AL309" s="661"/>
      <c r="AM309" s="662"/>
      <c r="AN309" s="662"/>
      <c r="AO309" s="662"/>
      <c r="AP309" s="662"/>
      <c r="AQ309" s="662"/>
      <c r="AR309" s="662"/>
      <c r="AS309" s="662"/>
      <c r="AT309" s="663"/>
      <c r="AU309" s="664" t="str">
        <f t="shared" si="26"/>
        <v xml:space="preserve"> </v>
      </c>
      <c r="AV309" s="660">
        <f t="shared" si="25"/>
        <v>0</v>
      </c>
      <c r="AW309" s="662"/>
    </row>
    <row r="310" spans="1:49" ht="13">
      <c r="A310" s="657" t="s">
        <v>782</v>
      </c>
      <c r="B310" s="658">
        <v>11</v>
      </c>
      <c r="C310" s="658" t="str">
        <f t="shared" si="27"/>
        <v xml:space="preserve"> </v>
      </c>
      <c r="D310" s="659" t="s">
        <v>514</v>
      </c>
      <c r="E310" s="660">
        <v>0</v>
      </c>
      <c r="F310" s="659" t="str">
        <f t="shared" si="28"/>
        <v xml:space="preserve"> </v>
      </c>
      <c r="G310" s="667"/>
      <c r="H310" s="667"/>
      <c r="I310" s="667"/>
      <c r="J310" s="667"/>
      <c r="K310" s="667"/>
      <c r="L310" s="661"/>
      <c r="M310" s="667"/>
      <c r="N310" s="667"/>
      <c r="O310" s="667"/>
      <c r="P310" s="667"/>
      <c r="Q310" s="667"/>
      <c r="R310" s="667"/>
      <c r="S310" s="667"/>
      <c r="T310" s="629"/>
      <c r="U310" s="629"/>
      <c r="V310" s="629"/>
      <c r="W310" s="629"/>
      <c r="X310" s="662"/>
      <c r="Y310" s="661"/>
      <c r="Z310" s="662"/>
      <c r="AA310" s="662"/>
      <c r="AB310" s="661"/>
      <c r="AC310" s="661"/>
      <c r="AD310" s="661"/>
      <c r="AE310" s="661"/>
      <c r="AF310" s="661"/>
      <c r="AG310" s="615"/>
      <c r="AH310" s="661"/>
      <c r="AI310" s="662"/>
      <c r="AJ310" s="613"/>
      <c r="AK310" s="661"/>
      <c r="AL310" s="661"/>
      <c r="AM310" s="662"/>
      <c r="AN310" s="662"/>
      <c r="AO310" s="662"/>
      <c r="AP310" s="662"/>
      <c r="AQ310" s="662"/>
      <c r="AR310" s="662"/>
      <c r="AS310" s="662"/>
      <c r="AT310" s="669"/>
      <c r="AU310" s="664" t="str">
        <f t="shared" si="26"/>
        <v xml:space="preserve"> </v>
      </c>
      <c r="AV310" s="660">
        <f t="shared" si="25"/>
        <v>0</v>
      </c>
      <c r="AW310" s="662"/>
    </row>
    <row r="311" spans="1:49" ht="13">
      <c r="A311" s="657" t="s">
        <v>950</v>
      </c>
      <c r="B311" s="658">
        <v>5</v>
      </c>
      <c r="C311" s="658" t="str">
        <f t="shared" si="27"/>
        <v xml:space="preserve"> </v>
      </c>
      <c r="D311" s="659" t="s">
        <v>514</v>
      </c>
      <c r="E311" s="660">
        <v>0</v>
      </c>
      <c r="F311" s="659" t="str">
        <f t="shared" si="28"/>
        <v xml:space="preserve"> </v>
      </c>
      <c r="G311" s="667"/>
      <c r="H311" s="667"/>
      <c r="I311" s="667"/>
      <c r="J311" s="667"/>
      <c r="K311" s="667"/>
      <c r="L311" s="661"/>
      <c r="M311" s="690"/>
      <c r="N311" s="661"/>
      <c r="O311" s="661"/>
      <c r="P311" s="661"/>
      <c r="Q311" s="661"/>
      <c r="R311" s="661"/>
      <c r="S311" s="613"/>
      <c r="T311" s="661"/>
      <c r="U311" s="661"/>
      <c r="V311" s="661"/>
      <c r="W311" s="661"/>
      <c r="X311" s="662"/>
      <c r="Y311" s="661"/>
      <c r="Z311" s="662"/>
      <c r="AA311" s="662"/>
      <c r="AB311" s="661"/>
      <c r="AC311" s="661"/>
      <c r="AD311" s="661"/>
      <c r="AE311" s="661"/>
      <c r="AF311" s="661"/>
      <c r="AG311" s="615"/>
      <c r="AH311" s="661"/>
      <c r="AI311" s="662"/>
      <c r="AJ311" s="613"/>
      <c r="AK311" s="661"/>
      <c r="AL311" s="661"/>
      <c r="AM311" s="662"/>
      <c r="AN311" s="662"/>
      <c r="AO311" s="662"/>
      <c r="AP311" s="662"/>
      <c r="AQ311" s="662"/>
      <c r="AR311" s="662"/>
      <c r="AS311" s="662"/>
      <c r="AT311" s="663"/>
      <c r="AU311" s="664" t="str">
        <f t="shared" si="26"/>
        <v xml:space="preserve"> </v>
      </c>
      <c r="AV311" s="660">
        <f t="shared" si="25"/>
        <v>0</v>
      </c>
      <c r="AW311" s="662"/>
    </row>
    <row r="312" spans="1:49" ht="13">
      <c r="A312" s="657" t="s">
        <v>1126</v>
      </c>
      <c r="B312" s="658">
        <v>3</v>
      </c>
      <c r="C312" s="658" t="str">
        <f t="shared" si="27"/>
        <v xml:space="preserve"> </v>
      </c>
      <c r="D312" s="659" t="s">
        <v>514</v>
      </c>
      <c r="E312" s="660">
        <v>0</v>
      </c>
      <c r="F312" s="659" t="str">
        <f t="shared" si="28"/>
        <v xml:space="preserve"> </v>
      </c>
      <c r="G312" s="661"/>
      <c r="H312" s="661"/>
      <c r="I312" s="613"/>
      <c r="J312" s="661"/>
      <c r="K312" s="661"/>
      <c r="L312" s="661"/>
      <c r="M312" s="661"/>
      <c r="N312" s="661"/>
      <c r="O312" s="661"/>
      <c r="P312" s="661"/>
      <c r="Q312" s="661"/>
      <c r="R312" s="661"/>
      <c r="S312" s="613"/>
      <c r="T312" s="661"/>
      <c r="U312" s="661"/>
      <c r="V312" s="661"/>
      <c r="W312" s="661"/>
      <c r="X312" s="662"/>
      <c r="Y312" s="661"/>
      <c r="Z312" s="662"/>
      <c r="AA312" s="662"/>
      <c r="AB312" s="661"/>
      <c r="AC312" s="661"/>
      <c r="AD312" s="661"/>
      <c r="AE312" s="661"/>
      <c r="AF312" s="661"/>
      <c r="AG312" s="615"/>
      <c r="AH312" s="661"/>
      <c r="AI312" s="662"/>
      <c r="AJ312" s="613"/>
      <c r="AK312" s="661"/>
      <c r="AL312" s="661"/>
      <c r="AM312" s="662"/>
      <c r="AN312" s="662"/>
      <c r="AO312" s="662"/>
      <c r="AP312" s="662"/>
      <c r="AQ312" s="662"/>
      <c r="AR312" s="662"/>
      <c r="AS312" s="662"/>
      <c r="AT312" s="669"/>
      <c r="AU312" s="664" t="str">
        <f t="shared" si="26"/>
        <v xml:space="preserve"> </v>
      </c>
      <c r="AV312" s="660">
        <f t="shared" ref="AV312:AV375" si="29">COUNTA(G312:AS312)</f>
        <v>0</v>
      </c>
      <c r="AW312" s="662"/>
    </row>
    <row r="313" spans="1:49" ht="13">
      <c r="A313" s="657" t="s">
        <v>949</v>
      </c>
      <c r="B313" s="658">
        <v>9</v>
      </c>
      <c r="C313" s="658" t="str">
        <f t="shared" si="27"/>
        <v xml:space="preserve"> </v>
      </c>
      <c r="D313" s="659" t="s">
        <v>514</v>
      </c>
      <c r="E313" s="660">
        <v>0</v>
      </c>
      <c r="F313" s="659" t="str">
        <f t="shared" si="28"/>
        <v xml:space="preserve"> </v>
      </c>
      <c r="G313" s="629"/>
      <c r="H313" s="629"/>
      <c r="I313" s="667"/>
      <c r="J313" s="629"/>
      <c r="K313" s="629"/>
      <c r="L313" s="661"/>
      <c r="M313" s="629"/>
      <c r="N313" s="629"/>
      <c r="O313" s="629"/>
      <c r="P313" s="629"/>
      <c r="Q313" s="629"/>
      <c r="R313" s="629"/>
      <c r="S313" s="667"/>
      <c r="T313" s="629"/>
      <c r="U313" s="629"/>
      <c r="V313" s="629"/>
      <c r="W313" s="629"/>
      <c r="X313" s="662"/>
      <c r="Y313" s="661"/>
      <c r="Z313" s="662"/>
      <c r="AA313" s="662"/>
      <c r="AB313" s="661"/>
      <c r="AC313" s="661"/>
      <c r="AD313" s="661"/>
      <c r="AE313" s="661"/>
      <c r="AF313" s="661"/>
      <c r="AG313" s="615"/>
      <c r="AH313" s="661"/>
      <c r="AI313" s="662"/>
      <c r="AJ313" s="613"/>
      <c r="AK313" s="661"/>
      <c r="AL313" s="661"/>
      <c r="AM313" s="662"/>
      <c r="AN313" s="662"/>
      <c r="AO313" s="662"/>
      <c r="AP313" s="662"/>
      <c r="AQ313" s="662"/>
      <c r="AR313" s="662"/>
      <c r="AS313" s="662"/>
      <c r="AT313" s="663"/>
      <c r="AU313" s="664" t="str">
        <f t="shared" si="26"/>
        <v xml:space="preserve"> </v>
      </c>
      <c r="AV313" s="660">
        <f t="shared" si="29"/>
        <v>0</v>
      </c>
      <c r="AW313" s="662"/>
    </row>
    <row r="314" spans="1:49" ht="13">
      <c r="A314" s="657" t="s">
        <v>948</v>
      </c>
      <c r="B314" s="658">
        <v>8</v>
      </c>
      <c r="C314" s="658" t="str">
        <f t="shared" si="27"/>
        <v xml:space="preserve"> </v>
      </c>
      <c r="D314" s="659" t="s">
        <v>514</v>
      </c>
      <c r="E314" s="660">
        <v>0</v>
      </c>
      <c r="F314" s="659" t="str">
        <f t="shared" si="28"/>
        <v xml:space="preserve"> </v>
      </c>
      <c r="G314" s="629"/>
      <c r="H314" s="629"/>
      <c r="I314" s="667"/>
      <c r="J314" s="629"/>
      <c r="K314" s="629"/>
      <c r="L314" s="661"/>
      <c r="M314" s="661"/>
      <c r="N314" s="661"/>
      <c r="O314" s="661"/>
      <c r="P314" s="661"/>
      <c r="Q314" s="661"/>
      <c r="R314" s="661"/>
      <c r="S314" s="613"/>
      <c r="T314" s="661"/>
      <c r="U314" s="661"/>
      <c r="V314" s="661"/>
      <c r="W314" s="661"/>
      <c r="X314" s="662"/>
      <c r="Y314" s="661"/>
      <c r="Z314" s="662"/>
      <c r="AA314" s="662"/>
      <c r="AB314" s="661"/>
      <c r="AC314" s="661"/>
      <c r="AD314" s="661"/>
      <c r="AE314" s="661"/>
      <c r="AF314" s="661"/>
      <c r="AG314" s="615"/>
      <c r="AH314" s="661"/>
      <c r="AI314" s="662"/>
      <c r="AJ314" s="613"/>
      <c r="AK314" s="661"/>
      <c r="AL314" s="661"/>
      <c r="AM314" s="662"/>
      <c r="AN314" s="662"/>
      <c r="AO314" s="662"/>
      <c r="AP314" s="662"/>
      <c r="AQ314" s="662"/>
      <c r="AR314" s="662"/>
      <c r="AS314" s="662"/>
      <c r="AT314" s="663"/>
      <c r="AU314" s="664" t="str">
        <f t="shared" ref="AU314:AU377" si="30">IF(MIN(G314:AS314)=0," ",MIN(G314:AS314))</f>
        <v xml:space="preserve"> </v>
      </c>
      <c r="AV314" s="660">
        <f t="shared" si="29"/>
        <v>0</v>
      </c>
      <c r="AW314" s="662"/>
    </row>
    <row r="315" spans="1:49" ht="13">
      <c r="A315" s="550" t="s">
        <v>539</v>
      </c>
      <c r="B315" s="658">
        <v>6</v>
      </c>
      <c r="C315" s="658" t="str">
        <f t="shared" si="27"/>
        <v xml:space="preserve"> </v>
      </c>
      <c r="D315" s="659" t="s">
        <v>514</v>
      </c>
      <c r="E315" s="660">
        <v>0</v>
      </c>
      <c r="F315" s="659" t="str">
        <f t="shared" si="28"/>
        <v xml:space="preserve"> </v>
      </c>
      <c r="G315" s="613"/>
      <c r="H315" s="613"/>
      <c r="I315" s="613"/>
      <c r="J315" s="613"/>
      <c r="K315" s="613"/>
      <c r="L315" s="661"/>
      <c r="M315" s="613"/>
      <c r="N315" s="613"/>
      <c r="O315" s="613"/>
      <c r="P315" s="613"/>
      <c r="Q315" s="613"/>
      <c r="R315" s="613"/>
      <c r="S315" s="613"/>
      <c r="T315" s="661"/>
      <c r="U315" s="661"/>
      <c r="V315" s="661"/>
      <c r="W315" s="661"/>
      <c r="X315" s="662"/>
      <c r="Y315" s="661"/>
      <c r="Z315" s="662"/>
      <c r="AA315" s="662"/>
      <c r="AB315" s="661"/>
      <c r="AC315" s="661"/>
      <c r="AD315" s="661"/>
      <c r="AE315" s="661"/>
      <c r="AF315" s="661"/>
      <c r="AG315" s="615"/>
      <c r="AH315" s="661"/>
      <c r="AI315" s="662"/>
      <c r="AJ315" s="613"/>
      <c r="AK315" s="661"/>
      <c r="AL315" s="661"/>
      <c r="AM315" s="662"/>
      <c r="AN315" s="662"/>
      <c r="AO315" s="662"/>
      <c r="AP315" s="662"/>
      <c r="AQ315" s="662"/>
      <c r="AR315" s="662"/>
      <c r="AS315" s="662"/>
      <c r="AT315" s="663"/>
      <c r="AU315" s="664" t="str">
        <f t="shared" si="30"/>
        <v xml:space="preserve"> </v>
      </c>
      <c r="AV315" s="660">
        <f t="shared" si="29"/>
        <v>0</v>
      </c>
      <c r="AW315" s="662"/>
    </row>
    <row r="316" spans="1:49" ht="13">
      <c r="A316" s="550" t="s">
        <v>1202</v>
      </c>
      <c r="B316" s="658">
        <v>5</v>
      </c>
      <c r="C316" s="658" t="str">
        <f t="shared" si="27"/>
        <v xml:space="preserve"> </v>
      </c>
      <c r="D316" s="659" t="s">
        <v>514</v>
      </c>
      <c r="E316" s="660">
        <v>0</v>
      </c>
      <c r="F316" s="659" t="str">
        <f t="shared" si="28"/>
        <v xml:space="preserve"> </v>
      </c>
      <c r="G316" s="613"/>
      <c r="H316" s="613"/>
      <c r="I316" s="613"/>
      <c r="J316" s="613"/>
      <c r="K316" s="613"/>
      <c r="L316" s="661"/>
      <c r="M316" s="613"/>
      <c r="N316" s="613"/>
      <c r="O316" s="613"/>
      <c r="P316" s="613"/>
      <c r="Q316" s="613"/>
      <c r="R316" s="613"/>
      <c r="S316" s="613"/>
      <c r="T316" s="661"/>
      <c r="U316" s="661"/>
      <c r="V316" s="661"/>
      <c r="W316" s="661"/>
      <c r="X316" s="662"/>
      <c r="Y316" s="661"/>
      <c r="Z316" s="662"/>
      <c r="AA316" s="662"/>
      <c r="AB316" s="661"/>
      <c r="AC316" s="661"/>
      <c r="AD316" s="661"/>
      <c r="AE316" s="661"/>
      <c r="AF316" s="661"/>
      <c r="AG316" s="615"/>
      <c r="AH316" s="661"/>
      <c r="AI316" s="662"/>
      <c r="AJ316" s="613"/>
      <c r="AK316" s="661"/>
      <c r="AL316" s="661"/>
      <c r="AM316" s="662"/>
      <c r="AN316" s="662"/>
      <c r="AO316" s="662"/>
      <c r="AP316" s="662"/>
      <c r="AQ316" s="662"/>
      <c r="AR316" s="662"/>
      <c r="AS316" s="662"/>
      <c r="AT316" s="663"/>
      <c r="AU316" s="664" t="str">
        <f t="shared" si="30"/>
        <v xml:space="preserve"> </v>
      </c>
      <c r="AV316" s="660">
        <f t="shared" si="29"/>
        <v>0</v>
      </c>
      <c r="AW316" s="662"/>
    </row>
    <row r="317" spans="1:49" ht="13">
      <c r="A317" s="657" t="s">
        <v>947</v>
      </c>
      <c r="B317" s="658">
        <v>6</v>
      </c>
      <c r="C317" s="658" t="str">
        <f t="shared" si="27"/>
        <v xml:space="preserve"> </v>
      </c>
      <c r="D317" s="659" t="s">
        <v>514</v>
      </c>
      <c r="E317" s="660">
        <v>0</v>
      </c>
      <c r="F317" s="659" t="str">
        <f t="shared" si="28"/>
        <v xml:space="preserve"> </v>
      </c>
      <c r="G317" s="629"/>
      <c r="H317" s="629"/>
      <c r="I317" s="667"/>
      <c r="J317" s="629"/>
      <c r="K317" s="629"/>
      <c r="L317" s="661"/>
      <c r="M317" s="629"/>
      <c r="N317" s="629"/>
      <c r="O317" s="629"/>
      <c r="P317" s="629"/>
      <c r="Q317" s="629"/>
      <c r="R317" s="629"/>
      <c r="S317" s="667"/>
      <c r="T317" s="629"/>
      <c r="U317" s="629"/>
      <c r="V317" s="629"/>
      <c r="W317" s="629"/>
      <c r="X317" s="662"/>
      <c r="Y317" s="661"/>
      <c r="Z317" s="662"/>
      <c r="AA317" s="662"/>
      <c r="AB317" s="661"/>
      <c r="AC317" s="661"/>
      <c r="AD317" s="661"/>
      <c r="AE317" s="661"/>
      <c r="AF317" s="661"/>
      <c r="AG317" s="615"/>
      <c r="AH317" s="661"/>
      <c r="AI317" s="662"/>
      <c r="AJ317" s="613"/>
      <c r="AK317" s="661"/>
      <c r="AL317" s="661"/>
      <c r="AM317" s="662"/>
      <c r="AN317" s="662"/>
      <c r="AO317" s="662"/>
      <c r="AP317" s="662"/>
      <c r="AQ317" s="662"/>
      <c r="AR317" s="662"/>
      <c r="AS317" s="662"/>
      <c r="AT317" s="663"/>
      <c r="AU317" s="664" t="str">
        <f t="shared" si="30"/>
        <v xml:space="preserve"> </v>
      </c>
      <c r="AV317" s="660">
        <f t="shared" si="29"/>
        <v>0</v>
      </c>
      <c r="AW317" s="662"/>
    </row>
    <row r="318" spans="1:49" ht="13">
      <c r="A318" s="550" t="s">
        <v>1040</v>
      </c>
      <c r="B318" s="658">
        <v>7</v>
      </c>
      <c r="C318" s="658" t="str">
        <f t="shared" si="27"/>
        <v xml:space="preserve"> </v>
      </c>
      <c r="D318" s="659" t="s">
        <v>514</v>
      </c>
      <c r="E318" s="660">
        <v>0</v>
      </c>
      <c r="F318" s="659" t="str">
        <f t="shared" si="28"/>
        <v xml:space="preserve"> </v>
      </c>
      <c r="G318" s="613"/>
      <c r="H318" s="613"/>
      <c r="I318" s="613"/>
      <c r="J318" s="613"/>
      <c r="K318" s="613"/>
      <c r="L318" s="661"/>
      <c r="M318" s="613"/>
      <c r="N318" s="613"/>
      <c r="O318" s="613"/>
      <c r="P318" s="613"/>
      <c r="Q318" s="613"/>
      <c r="R318" s="613"/>
      <c r="S318" s="613"/>
      <c r="T318" s="661"/>
      <c r="U318" s="661"/>
      <c r="V318" s="661"/>
      <c r="W318" s="661"/>
      <c r="X318" s="662"/>
      <c r="Y318" s="661"/>
      <c r="Z318" s="662"/>
      <c r="AA318" s="662"/>
      <c r="AB318" s="661"/>
      <c r="AC318" s="661"/>
      <c r="AD318" s="661"/>
      <c r="AE318" s="661"/>
      <c r="AF318" s="661"/>
      <c r="AG318" s="615"/>
      <c r="AH318" s="661"/>
      <c r="AI318" s="662"/>
      <c r="AJ318" s="613"/>
      <c r="AK318" s="661"/>
      <c r="AL318" s="661"/>
      <c r="AM318" s="662"/>
      <c r="AN318" s="662"/>
      <c r="AO318" s="662"/>
      <c r="AP318" s="662"/>
      <c r="AQ318" s="662"/>
      <c r="AR318" s="662"/>
      <c r="AS318" s="662"/>
      <c r="AT318" s="663"/>
      <c r="AU318" s="664" t="str">
        <f t="shared" si="30"/>
        <v xml:space="preserve"> </v>
      </c>
      <c r="AV318" s="660">
        <f t="shared" si="29"/>
        <v>0</v>
      </c>
      <c r="AW318" s="662"/>
    </row>
    <row r="319" spans="1:49" ht="13">
      <c r="A319" s="550" t="s">
        <v>614</v>
      </c>
      <c r="B319" s="658">
        <v>9</v>
      </c>
      <c r="C319" s="658" t="str">
        <f t="shared" si="27"/>
        <v xml:space="preserve"> </v>
      </c>
      <c r="D319" s="659" t="s">
        <v>514</v>
      </c>
      <c r="E319" s="660">
        <v>0</v>
      </c>
      <c r="F319" s="659" t="str">
        <f t="shared" si="28"/>
        <v xml:space="preserve"> </v>
      </c>
      <c r="G319" s="613"/>
      <c r="H319" s="613"/>
      <c r="I319" s="613"/>
      <c r="J319" s="613"/>
      <c r="K319" s="613"/>
      <c r="L319" s="661"/>
      <c r="M319" s="613"/>
      <c r="N319" s="613"/>
      <c r="O319" s="613"/>
      <c r="P319" s="613"/>
      <c r="Q319" s="613"/>
      <c r="R319" s="613"/>
      <c r="S319" s="613"/>
      <c r="T319" s="661"/>
      <c r="U319" s="661"/>
      <c r="V319" s="661"/>
      <c r="W319" s="661"/>
      <c r="X319" s="662"/>
      <c r="Y319" s="661"/>
      <c r="Z319" s="662"/>
      <c r="AA319" s="662"/>
      <c r="AB319" s="661"/>
      <c r="AC319" s="661"/>
      <c r="AD319" s="661"/>
      <c r="AE319" s="661"/>
      <c r="AF319" s="661"/>
      <c r="AG319" s="615"/>
      <c r="AH319" s="661"/>
      <c r="AI319" s="662"/>
      <c r="AJ319" s="613"/>
      <c r="AK319" s="661"/>
      <c r="AL319" s="661"/>
      <c r="AM319" s="662"/>
      <c r="AN319" s="662"/>
      <c r="AO319" s="662"/>
      <c r="AP319" s="662"/>
      <c r="AQ319" s="662"/>
      <c r="AR319" s="662"/>
      <c r="AS319" s="662"/>
      <c r="AT319" s="663"/>
      <c r="AU319" s="664" t="str">
        <f t="shared" si="30"/>
        <v xml:space="preserve"> </v>
      </c>
      <c r="AV319" s="660">
        <f t="shared" si="29"/>
        <v>0</v>
      </c>
      <c r="AW319" s="662"/>
    </row>
    <row r="320" spans="1:49" ht="13">
      <c r="A320" s="657" t="s">
        <v>1102</v>
      </c>
      <c r="B320" s="658">
        <v>8</v>
      </c>
      <c r="C320" s="658" t="str">
        <f t="shared" si="27"/>
        <v xml:space="preserve"> </v>
      </c>
      <c r="D320" s="659" t="s">
        <v>514</v>
      </c>
      <c r="E320" s="660">
        <v>0</v>
      </c>
      <c r="F320" s="659" t="str">
        <f t="shared" si="28"/>
        <v xml:space="preserve"> </v>
      </c>
      <c r="G320" s="629"/>
      <c r="H320" s="629"/>
      <c r="I320" s="667"/>
      <c r="J320" s="629"/>
      <c r="K320" s="629"/>
      <c r="L320" s="661"/>
      <c r="M320" s="629"/>
      <c r="N320" s="629"/>
      <c r="O320" s="629"/>
      <c r="P320" s="629"/>
      <c r="Q320" s="629"/>
      <c r="R320" s="629"/>
      <c r="S320" s="667"/>
      <c r="T320" s="629"/>
      <c r="U320" s="629"/>
      <c r="V320" s="629"/>
      <c r="W320" s="629"/>
      <c r="X320" s="662"/>
      <c r="Y320" s="661"/>
      <c r="Z320" s="662"/>
      <c r="AA320" s="662"/>
      <c r="AB320" s="661"/>
      <c r="AC320" s="661"/>
      <c r="AD320" s="661"/>
      <c r="AE320" s="661"/>
      <c r="AF320" s="661"/>
      <c r="AG320" s="615"/>
      <c r="AH320" s="661"/>
      <c r="AI320" s="662"/>
      <c r="AJ320" s="613"/>
      <c r="AK320" s="661"/>
      <c r="AL320" s="661"/>
      <c r="AM320" s="662"/>
      <c r="AN320" s="662"/>
      <c r="AO320" s="662"/>
      <c r="AP320" s="662"/>
      <c r="AQ320" s="662"/>
      <c r="AR320" s="662"/>
      <c r="AS320" s="662"/>
      <c r="AT320" s="663"/>
      <c r="AU320" s="664" t="str">
        <f t="shared" si="30"/>
        <v xml:space="preserve"> </v>
      </c>
      <c r="AV320" s="660">
        <f t="shared" si="29"/>
        <v>0</v>
      </c>
      <c r="AW320" s="662"/>
    </row>
    <row r="321" spans="1:49" ht="13">
      <c r="A321" s="550" t="s">
        <v>1203</v>
      </c>
      <c r="B321" s="658">
        <v>7</v>
      </c>
      <c r="C321" s="658" t="str">
        <f t="shared" si="27"/>
        <v xml:space="preserve"> </v>
      </c>
      <c r="D321" s="659" t="s">
        <v>514</v>
      </c>
      <c r="E321" s="660">
        <v>0</v>
      </c>
      <c r="F321" s="659" t="str">
        <f t="shared" si="28"/>
        <v xml:space="preserve"> </v>
      </c>
      <c r="G321" s="613"/>
      <c r="H321" s="613"/>
      <c r="I321" s="613"/>
      <c r="J321" s="613"/>
      <c r="K321" s="613"/>
      <c r="L321" s="661"/>
      <c r="M321" s="613"/>
      <c r="N321" s="613"/>
      <c r="O321" s="613"/>
      <c r="P321" s="613"/>
      <c r="Q321" s="613"/>
      <c r="R321" s="613"/>
      <c r="S321" s="613"/>
      <c r="T321" s="661"/>
      <c r="U321" s="661"/>
      <c r="V321" s="661"/>
      <c r="W321" s="661"/>
      <c r="X321" s="662"/>
      <c r="Y321" s="661"/>
      <c r="Z321" s="662"/>
      <c r="AA321" s="662"/>
      <c r="AB321" s="661"/>
      <c r="AC321" s="661"/>
      <c r="AD321" s="661"/>
      <c r="AE321" s="661"/>
      <c r="AF321" s="661"/>
      <c r="AG321" s="615"/>
      <c r="AH321" s="661"/>
      <c r="AI321" s="662"/>
      <c r="AJ321" s="613"/>
      <c r="AK321" s="661"/>
      <c r="AL321" s="661"/>
      <c r="AM321" s="662"/>
      <c r="AN321" s="662"/>
      <c r="AO321" s="662"/>
      <c r="AP321" s="662"/>
      <c r="AQ321" s="662"/>
      <c r="AR321" s="662"/>
      <c r="AS321" s="662"/>
      <c r="AT321" s="663"/>
      <c r="AU321" s="664" t="str">
        <f t="shared" si="30"/>
        <v xml:space="preserve"> </v>
      </c>
      <c r="AV321" s="660">
        <f t="shared" si="29"/>
        <v>0</v>
      </c>
      <c r="AW321" s="662"/>
    </row>
    <row r="322" spans="1:49" ht="13">
      <c r="A322" s="550" t="s">
        <v>343</v>
      </c>
      <c r="B322" s="658">
        <v>9</v>
      </c>
      <c r="C322" s="658" t="str">
        <f t="shared" si="27"/>
        <v xml:space="preserve"> </v>
      </c>
      <c r="D322" s="659" t="s">
        <v>514</v>
      </c>
      <c r="E322" s="660">
        <v>0</v>
      </c>
      <c r="F322" s="659" t="str">
        <f t="shared" si="28"/>
        <v xml:space="preserve"> </v>
      </c>
      <c r="G322" s="613"/>
      <c r="H322" s="613"/>
      <c r="I322" s="613"/>
      <c r="J322" s="613"/>
      <c r="K322" s="613"/>
      <c r="L322" s="661"/>
      <c r="M322" s="613"/>
      <c r="N322" s="613"/>
      <c r="O322" s="613"/>
      <c r="P322" s="613"/>
      <c r="Q322" s="613"/>
      <c r="R322" s="613"/>
      <c r="S322" s="613"/>
      <c r="T322" s="661"/>
      <c r="U322" s="661"/>
      <c r="V322" s="661"/>
      <c r="W322" s="661"/>
      <c r="X322" s="662"/>
      <c r="Y322" s="661"/>
      <c r="Z322" s="662"/>
      <c r="AA322" s="662"/>
      <c r="AB322" s="661"/>
      <c r="AC322" s="661"/>
      <c r="AD322" s="661"/>
      <c r="AE322" s="661"/>
      <c r="AF322" s="661"/>
      <c r="AG322" s="615"/>
      <c r="AH322" s="661"/>
      <c r="AI322" s="662"/>
      <c r="AJ322" s="613"/>
      <c r="AK322" s="661"/>
      <c r="AL322" s="661"/>
      <c r="AM322" s="662"/>
      <c r="AN322" s="662"/>
      <c r="AO322" s="662"/>
      <c r="AP322" s="662"/>
      <c r="AQ322" s="662"/>
      <c r="AR322" s="662"/>
      <c r="AS322" s="662"/>
      <c r="AT322" s="663"/>
      <c r="AU322" s="664" t="str">
        <f t="shared" si="30"/>
        <v xml:space="preserve"> </v>
      </c>
      <c r="AV322" s="660">
        <f t="shared" si="29"/>
        <v>0</v>
      </c>
      <c r="AW322" s="662"/>
    </row>
    <row r="323" spans="1:49" ht="13">
      <c r="A323" s="550" t="s">
        <v>1204</v>
      </c>
      <c r="B323" s="658">
        <v>0</v>
      </c>
      <c r="C323" s="658" t="str">
        <f t="shared" si="27"/>
        <v xml:space="preserve"> </v>
      </c>
      <c r="D323" s="659" t="s">
        <v>514</v>
      </c>
      <c r="E323" s="660">
        <v>0</v>
      </c>
      <c r="F323" s="659" t="str">
        <f t="shared" si="28"/>
        <v xml:space="preserve"> </v>
      </c>
      <c r="G323" s="613"/>
      <c r="H323" s="613"/>
      <c r="I323" s="613"/>
      <c r="J323" s="613"/>
      <c r="K323" s="613"/>
      <c r="L323" s="661"/>
      <c r="M323" s="613"/>
      <c r="N323" s="613"/>
      <c r="O323" s="613"/>
      <c r="P323" s="613"/>
      <c r="Q323" s="613"/>
      <c r="R323" s="613"/>
      <c r="S323" s="613"/>
      <c r="T323" s="661"/>
      <c r="U323" s="661"/>
      <c r="V323" s="661"/>
      <c r="W323" s="661"/>
      <c r="X323" s="661"/>
      <c r="Y323" s="661"/>
      <c r="Z323" s="662"/>
      <c r="AA323" s="662"/>
      <c r="AB323" s="661"/>
      <c r="AC323" s="661"/>
      <c r="AD323" s="661"/>
      <c r="AE323" s="661"/>
      <c r="AF323" s="661"/>
      <c r="AG323" s="615"/>
      <c r="AH323" s="661"/>
      <c r="AI323" s="661"/>
      <c r="AJ323" s="613"/>
      <c r="AK323" s="661"/>
      <c r="AL323" s="661"/>
      <c r="AM323" s="662"/>
      <c r="AN323" s="662"/>
      <c r="AO323" s="662"/>
      <c r="AP323" s="662"/>
      <c r="AQ323" s="662"/>
      <c r="AR323" s="661"/>
      <c r="AS323" s="662"/>
      <c r="AT323" s="663"/>
      <c r="AU323" s="664" t="str">
        <f t="shared" si="30"/>
        <v xml:space="preserve"> </v>
      </c>
      <c r="AV323" s="660">
        <f t="shared" si="29"/>
        <v>0</v>
      </c>
      <c r="AW323" s="662"/>
    </row>
    <row r="324" spans="1:49" ht="13">
      <c r="A324" s="550" t="s">
        <v>698</v>
      </c>
      <c r="B324" s="658">
        <v>7</v>
      </c>
      <c r="C324" s="658" t="str">
        <f t="shared" si="27"/>
        <v xml:space="preserve"> </v>
      </c>
      <c r="D324" s="659" t="s">
        <v>514</v>
      </c>
      <c r="E324" s="660">
        <v>0</v>
      </c>
      <c r="F324" s="659" t="str">
        <f t="shared" si="28"/>
        <v xml:space="preserve"> </v>
      </c>
      <c r="G324" s="613"/>
      <c r="H324" s="613"/>
      <c r="I324" s="613"/>
      <c r="J324" s="613"/>
      <c r="K324" s="613"/>
      <c r="L324" s="661"/>
      <c r="M324" s="613"/>
      <c r="N324" s="613"/>
      <c r="O324" s="613"/>
      <c r="P324" s="613"/>
      <c r="Q324" s="613"/>
      <c r="R324" s="613"/>
      <c r="S324" s="613"/>
      <c r="T324" s="661"/>
      <c r="U324" s="661"/>
      <c r="V324" s="661"/>
      <c r="W324" s="661"/>
      <c r="X324" s="662"/>
      <c r="Y324" s="661"/>
      <c r="Z324" s="662"/>
      <c r="AA324" s="662"/>
      <c r="AB324" s="661"/>
      <c r="AC324" s="661"/>
      <c r="AD324" s="661"/>
      <c r="AE324" s="661"/>
      <c r="AF324" s="661"/>
      <c r="AG324" s="615"/>
      <c r="AH324" s="661"/>
      <c r="AI324" s="662"/>
      <c r="AJ324" s="613"/>
      <c r="AK324" s="661"/>
      <c r="AL324" s="661"/>
      <c r="AM324" s="662"/>
      <c r="AN324" s="662"/>
      <c r="AO324" s="662"/>
      <c r="AP324" s="662"/>
      <c r="AQ324" s="662"/>
      <c r="AR324" s="662"/>
      <c r="AS324" s="662"/>
      <c r="AT324" s="663"/>
      <c r="AU324" s="664" t="str">
        <f t="shared" si="30"/>
        <v xml:space="preserve"> </v>
      </c>
      <c r="AV324" s="660">
        <f t="shared" si="29"/>
        <v>0</v>
      </c>
      <c r="AW324" s="662"/>
    </row>
    <row r="325" spans="1:49" ht="13">
      <c r="A325" s="657" t="s">
        <v>896</v>
      </c>
      <c r="B325" s="658">
        <v>-2</v>
      </c>
      <c r="C325" s="658" t="str">
        <f t="shared" si="27"/>
        <v xml:space="preserve"> </v>
      </c>
      <c r="D325" s="659" t="s">
        <v>514</v>
      </c>
      <c r="E325" s="660">
        <v>0</v>
      </c>
      <c r="F325" s="659" t="str">
        <f t="shared" si="28"/>
        <v xml:space="preserve"> </v>
      </c>
      <c r="G325" s="629"/>
      <c r="H325" s="629"/>
      <c r="I325" s="667"/>
      <c r="J325" s="629"/>
      <c r="K325" s="629"/>
      <c r="L325" s="661"/>
      <c r="M325" s="629"/>
      <c r="N325" s="629"/>
      <c r="O325" s="629"/>
      <c r="P325" s="629"/>
      <c r="Q325" s="629"/>
      <c r="R325" s="629"/>
      <c r="S325" s="667"/>
      <c r="T325" s="629"/>
      <c r="U325" s="629"/>
      <c r="V325" s="629"/>
      <c r="W325" s="629"/>
      <c r="X325" s="662"/>
      <c r="Y325" s="661"/>
      <c r="Z325" s="662"/>
      <c r="AA325" s="662"/>
      <c r="AB325" s="661"/>
      <c r="AC325" s="661"/>
      <c r="AD325" s="661"/>
      <c r="AE325" s="661"/>
      <c r="AF325" s="661"/>
      <c r="AG325" s="615"/>
      <c r="AH325" s="661"/>
      <c r="AI325" s="662"/>
      <c r="AJ325" s="613"/>
      <c r="AK325" s="661"/>
      <c r="AL325" s="661"/>
      <c r="AM325" s="662"/>
      <c r="AN325" s="662"/>
      <c r="AO325" s="662"/>
      <c r="AP325" s="662"/>
      <c r="AQ325" s="662"/>
      <c r="AR325" s="662"/>
      <c r="AS325" s="662"/>
      <c r="AT325" s="663"/>
      <c r="AU325" s="664" t="str">
        <f t="shared" si="30"/>
        <v xml:space="preserve"> </v>
      </c>
      <c r="AV325" s="660">
        <f t="shared" si="29"/>
        <v>0</v>
      </c>
      <c r="AW325" s="662"/>
    </row>
    <row r="326" spans="1:49" ht="13">
      <c r="A326" s="657" t="s">
        <v>1042</v>
      </c>
      <c r="B326" s="658">
        <v>4</v>
      </c>
      <c r="C326" s="658" t="str">
        <f t="shared" si="27"/>
        <v xml:space="preserve"> </v>
      </c>
      <c r="D326" s="659" t="s">
        <v>514</v>
      </c>
      <c r="E326" s="660">
        <v>0</v>
      </c>
      <c r="F326" s="659" t="str">
        <f t="shared" si="28"/>
        <v xml:space="preserve"> </v>
      </c>
      <c r="G326" s="661"/>
      <c r="H326" s="661"/>
      <c r="I326" s="613"/>
      <c r="J326" s="661"/>
      <c r="K326" s="661"/>
      <c r="L326" s="661"/>
      <c r="M326" s="661"/>
      <c r="N326" s="661"/>
      <c r="O326" s="661"/>
      <c r="P326" s="661"/>
      <c r="Q326" s="661"/>
      <c r="R326" s="661"/>
      <c r="S326" s="667"/>
      <c r="T326" s="629"/>
      <c r="U326" s="629"/>
      <c r="V326" s="629"/>
      <c r="W326" s="629"/>
      <c r="X326" s="662"/>
      <c r="Y326" s="661"/>
      <c r="Z326" s="662"/>
      <c r="AA326" s="662"/>
      <c r="AB326" s="661"/>
      <c r="AC326" s="661"/>
      <c r="AD326" s="661"/>
      <c r="AE326" s="661"/>
      <c r="AF326" s="661"/>
      <c r="AG326" s="615"/>
      <c r="AH326" s="661"/>
      <c r="AI326" s="662"/>
      <c r="AJ326" s="613"/>
      <c r="AK326" s="661"/>
      <c r="AL326" s="661"/>
      <c r="AM326" s="662"/>
      <c r="AN326" s="662"/>
      <c r="AO326" s="662"/>
      <c r="AP326" s="662"/>
      <c r="AQ326" s="662"/>
      <c r="AR326" s="662"/>
      <c r="AS326" s="662"/>
      <c r="AT326" s="663"/>
      <c r="AU326" s="664" t="str">
        <f t="shared" si="30"/>
        <v xml:space="preserve"> </v>
      </c>
      <c r="AV326" s="660">
        <f t="shared" si="29"/>
        <v>0</v>
      </c>
      <c r="AW326" s="662"/>
    </row>
    <row r="327" spans="1:49" ht="13">
      <c r="A327" s="550" t="s">
        <v>186</v>
      </c>
      <c r="B327" s="658">
        <v>9</v>
      </c>
      <c r="C327" s="658" t="str">
        <f t="shared" si="27"/>
        <v xml:space="preserve"> </v>
      </c>
      <c r="D327" s="659" t="s">
        <v>514</v>
      </c>
      <c r="E327" s="660">
        <v>0</v>
      </c>
      <c r="F327" s="659" t="str">
        <f t="shared" si="28"/>
        <v xml:space="preserve"> </v>
      </c>
      <c r="G327" s="613"/>
      <c r="H327" s="613"/>
      <c r="I327" s="613"/>
      <c r="J327" s="613"/>
      <c r="K327" s="613"/>
      <c r="L327" s="661"/>
      <c r="M327" s="613"/>
      <c r="N327" s="613"/>
      <c r="O327" s="613"/>
      <c r="P327" s="613"/>
      <c r="Q327" s="613"/>
      <c r="R327" s="613"/>
      <c r="S327" s="613"/>
      <c r="T327" s="661"/>
      <c r="U327" s="661"/>
      <c r="V327" s="661"/>
      <c r="W327" s="661"/>
      <c r="X327" s="662"/>
      <c r="Y327" s="661"/>
      <c r="Z327" s="662"/>
      <c r="AA327" s="662"/>
      <c r="AB327" s="661"/>
      <c r="AC327" s="661"/>
      <c r="AD327" s="661"/>
      <c r="AE327" s="661"/>
      <c r="AF327" s="661"/>
      <c r="AG327" s="615"/>
      <c r="AH327" s="661"/>
      <c r="AI327" s="662"/>
      <c r="AJ327" s="613"/>
      <c r="AK327" s="661"/>
      <c r="AL327" s="661"/>
      <c r="AM327" s="662"/>
      <c r="AN327" s="662"/>
      <c r="AO327" s="662"/>
      <c r="AP327" s="662"/>
      <c r="AQ327" s="662"/>
      <c r="AR327" s="662"/>
      <c r="AS327" s="662"/>
      <c r="AT327" s="663"/>
      <c r="AU327" s="664" t="str">
        <f t="shared" si="30"/>
        <v xml:space="preserve"> </v>
      </c>
      <c r="AV327" s="660">
        <f t="shared" si="29"/>
        <v>0</v>
      </c>
      <c r="AW327" s="662"/>
    </row>
    <row r="328" spans="1:49" ht="13">
      <c r="A328" s="550" t="s">
        <v>555</v>
      </c>
      <c r="B328" s="658">
        <v>8</v>
      </c>
      <c r="C328" s="658" t="str">
        <f t="shared" si="27"/>
        <v xml:space="preserve"> </v>
      </c>
      <c r="D328" s="659" t="s">
        <v>514</v>
      </c>
      <c r="E328" s="660">
        <v>0</v>
      </c>
      <c r="F328" s="659" t="str">
        <f t="shared" si="28"/>
        <v xml:space="preserve"> </v>
      </c>
      <c r="G328" s="613"/>
      <c r="H328" s="613"/>
      <c r="I328" s="613"/>
      <c r="J328" s="613"/>
      <c r="K328" s="613"/>
      <c r="L328" s="661"/>
      <c r="M328" s="613"/>
      <c r="N328" s="613"/>
      <c r="O328" s="613"/>
      <c r="P328" s="613"/>
      <c r="Q328" s="613"/>
      <c r="R328" s="613"/>
      <c r="S328" s="613"/>
      <c r="T328" s="661"/>
      <c r="U328" s="661"/>
      <c r="V328" s="661"/>
      <c r="W328" s="661"/>
      <c r="X328" s="662"/>
      <c r="Y328" s="661"/>
      <c r="Z328" s="662"/>
      <c r="AA328" s="662"/>
      <c r="AB328" s="661"/>
      <c r="AC328" s="661"/>
      <c r="AD328" s="661"/>
      <c r="AE328" s="661"/>
      <c r="AF328" s="661"/>
      <c r="AG328" s="615"/>
      <c r="AH328" s="661"/>
      <c r="AI328" s="662"/>
      <c r="AJ328" s="613"/>
      <c r="AK328" s="661"/>
      <c r="AL328" s="661"/>
      <c r="AM328" s="662"/>
      <c r="AN328" s="662"/>
      <c r="AO328" s="662"/>
      <c r="AP328" s="662"/>
      <c r="AQ328" s="662"/>
      <c r="AR328" s="662"/>
      <c r="AS328" s="662"/>
      <c r="AT328" s="663"/>
      <c r="AU328" s="664" t="str">
        <f t="shared" si="30"/>
        <v xml:space="preserve"> </v>
      </c>
      <c r="AV328" s="660">
        <f t="shared" si="29"/>
        <v>0</v>
      </c>
      <c r="AW328" s="662"/>
    </row>
    <row r="329" spans="1:49" ht="13">
      <c r="A329" s="550" t="s">
        <v>1168</v>
      </c>
      <c r="B329" s="658">
        <v>8</v>
      </c>
      <c r="C329" s="658" t="str">
        <f t="shared" si="27"/>
        <v xml:space="preserve"> </v>
      </c>
      <c r="D329" s="659" t="s">
        <v>514</v>
      </c>
      <c r="E329" s="660">
        <v>0</v>
      </c>
      <c r="F329" s="659" t="str">
        <f t="shared" si="28"/>
        <v xml:space="preserve"> </v>
      </c>
      <c r="G329" s="613"/>
      <c r="H329" s="613"/>
      <c r="I329" s="613"/>
      <c r="J329" s="613"/>
      <c r="K329" s="613"/>
      <c r="L329" s="661"/>
      <c r="M329" s="613"/>
      <c r="N329" s="613"/>
      <c r="O329" s="613"/>
      <c r="P329" s="613"/>
      <c r="Q329" s="613"/>
      <c r="R329" s="613"/>
      <c r="S329" s="613"/>
      <c r="T329" s="661"/>
      <c r="U329" s="661"/>
      <c r="V329" s="661"/>
      <c r="W329" s="661"/>
      <c r="X329" s="662"/>
      <c r="Y329" s="661"/>
      <c r="Z329" s="662"/>
      <c r="AA329" s="662"/>
      <c r="AB329" s="661"/>
      <c r="AC329" s="661"/>
      <c r="AD329" s="661"/>
      <c r="AE329" s="661"/>
      <c r="AF329" s="661"/>
      <c r="AG329" s="615"/>
      <c r="AH329" s="661"/>
      <c r="AI329" s="662"/>
      <c r="AJ329" s="613"/>
      <c r="AK329" s="661"/>
      <c r="AL329" s="661"/>
      <c r="AM329" s="662"/>
      <c r="AN329" s="662"/>
      <c r="AO329" s="662"/>
      <c r="AP329" s="662"/>
      <c r="AQ329" s="662"/>
      <c r="AR329" s="662"/>
      <c r="AS329" s="662"/>
      <c r="AT329" s="663"/>
      <c r="AU329" s="664" t="str">
        <f t="shared" si="30"/>
        <v xml:space="preserve"> </v>
      </c>
      <c r="AV329" s="660">
        <f t="shared" si="29"/>
        <v>0</v>
      </c>
      <c r="AW329" s="662"/>
    </row>
    <row r="330" spans="1:49" ht="13">
      <c r="A330" s="657" t="s">
        <v>878</v>
      </c>
      <c r="B330" s="658">
        <v>-2</v>
      </c>
      <c r="C330" s="658" t="str">
        <f t="shared" si="27"/>
        <v xml:space="preserve"> </v>
      </c>
      <c r="D330" s="659" t="s">
        <v>514</v>
      </c>
      <c r="E330" s="660">
        <v>0</v>
      </c>
      <c r="F330" s="659" t="str">
        <f t="shared" si="28"/>
        <v xml:space="preserve"> </v>
      </c>
      <c r="G330" s="629"/>
      <c r="H330" s="629"/>
      <c r="I330" s="667"/>
      <c r="J330" s="629"/>
      <c r="K330" s="629"/>
      <c r="L330" s="661"/>
      <c r="M330" s="691"/>
      <c r="N330" s="691"/>
      <c r="O330" s="691"/>
      <c r="P330" s="691"/>
      <c r="Q330" s="691"/>
      <c r="R330" s="691"/>
      <c r="S330" s="667"/>
      <c r="T330" s="629"/>
      <c r="U330" s="629"/>
      <c r="V330" s="629"/>
      <c r="W330" s="629"/>
      <c r="X330" s="662"/>
      <c r="Y330" s="661"/>
      <c r="Z330" s="662"/>
      <c r="AA330" s="662"/>
      <c r="AB330" s="661"/>
      <c r="AC330" s="661"/>
      <c r="AD330" s="661"/>
      <c r="AE330" s="661"/>
      <c r="AF330" s="661"/>
      <c r="AG330" s="615"/>
      <c r="AH330" s="661"/>
      <c r="AI330" s="662"/>
      <c r="AJ330" s="613"/>
      <c r="AK330" s="661"/>
      <c r="AL330" s="661"/>
      <c r="AM330" s="662"/>
      <c r="AN330" s="662"/>
      <c r="AO330" s="662"/>
      <c r="AP330" s="662"/>
      <c r="AQ330" s="662"/>
      <c r="AR330" s="662"/>
      <c r="AS330" s="662"/>
      <c r="AT330" s="663"/>
      <c r="AU330" s="664" t="str">
        <f t="shared" si="30"/>
        <v xml:space="preserve"> </v>
      </c>
      <c r="AV330" s="660">
        <f t="shared" si="29"/>
        <v>0</v>
      </c>
      <c r="AW330" s="662"/>
    </row>
    <row r="331" spans="1:49" ht="13">
      <c r="A331" s="550" t="s">
        <v>1205</v>
      </c>
      <c r="B331" s="658">
        <v>4</v>
      </c>
      <c r="C331" s="658" t="str">
        <f t="shared" si="27"/>
        <v xml:space="preserve"> </v>
      </c>
      <c r="D331" s="659" t="s">
        <v>514</v>
      </c>
      <c r="E331" s="660">
        <v>0</v>
      </c>
      <c r="F331" s="659" t="str">
        <f t="shared" si="28"/>
        <v xml:space="preserve"> </v>
      </c>
      <c r="G331" s="613"/>
      <c r="H331" s="613"/>
      <c r="I331" s="613"/>
      <c r="J331" s="613"/>
      <c r="K331" s="613"/>
      <c r="L331" s="661"/>
      <c r="M331" s="613"/>
      <c r="N331" s="613"/>
      <c r="O331" s="613"/>
      <c r="P331" s="613"/>
      <c r="Q331" s="613"/>
      <c r="R331" s="613"/>
      <c r="S331" s="613"/>
      <c r="T331" s="661"/>
      <c r="U331" s="661"/>
      <c r="V331" s="661"/>
      <c r="W331" s="661"/>
      <c r="X331" s="662"/>
      <c r="Y331" s="661"/>
      <c r="Z331" s="662"/>
      <c r="AA331" s="662"/>
      <c r="AB331" s="661"/>
      <c r="AC331" s="661"/>
      <c r="AD331" s="661"/>
      <c r="AE331" s="661"/>
      <c r="AF331" s="661"/>
      <c r="AG331" s="615"/>
      <c r="AH331" s="661"/>
      <c r="AI331" s="662"/>
      <c r="AJ331" s="613"/>
      <c r="AK331" s="661"/>
      <c r="AL331" s="661"/>
      <c r="AM331" s="662"/>
      <c r="AN331" s="662"/>
      <c r="AO331" s="662"/>
      <c r="AP331" s="662"/>
      <c r="AQ331" s="662"/>
      <c r="AR331" s="662"/>
      <c r="AS331" s="662"/>
      <c r="AT331" s="663"/>
      <c r="AU331" s="664" t="str">
        <f t="shared" si="30"/>
        <v xml:space="preserve"> </v>
      </c>
      <c r="AV331" s="660">
        <f t="shared" si="29"/>
        <v>0</v>
      </c>
      <c r="AW331" s="662"/>
    </row>
    <row r="332" spans="1:49" ht="13">
      <c r="A332" s="550" t="s">
        <v>342</v>
      </c>
      <c r="B332" s="658">
        <v>6</v>
      </c>
      <c r="C332" s="658" t="str">
        <f t="shared" si="27"/>
        <v xml:space="preserve"> </v>
      </c>
      <c r="D332" s="659" t="s">
        <v>514</v>
      </c>
      <c r="E332" s="660">
        <v>0</v>
      </c>
      <c r="F332" s="659" t="str">
        <f t="shared" si="28"/>
        <v xml:space="preserve"> </v>
      </c>
      <c r="G332" s="613"/>
      <c r="H332" s="613"/>
      <c r="I332" s="613"/>
      <c r="J332" s="613"/>
      <c r="K332" s="613"/>
      <c r="L332" s="661"/>
      <c r="M332" s="613"/>
      <c r="N332" s="613"/>
      <c r="O332" s="613"/>
      <c r="P332" s="613"/>
      <c r="Q332" s="613"/>
      <c r="R332" s="613"/>
      <c r="S332" s="613"/>
      <c r="T332" s="661"/>
      <c r="U332" s="661"/>
      <c r="V332" s="661"/>
      <c r="W332" s="661"/>
      <c r="X332" s="662"/>
      <c r="Y332" s="661"/>
      <c r="Z332" s="662"/>
      <c r="AA332" s="662"/>
      <c r="AB332" s="661"/>
      <c r="AC332" s="661"/>
      <c r="AD332" s="661"/>
      <c r="AE332" s="661"/>
      <c r="AF332" s="661"/>
      <c r="AG332" s="615"/>
      <c r="AH332" s="661"/>
      <c r="AI332" s="662"/>
      <c r="AJ332" s="613"/>
      <c r="AK332" s="661"/>
      <c r="AL332" s="661"/>
      <c r="AM332" s="662"/>
      <c r="AN332" s="662"/>
      <c r="AO332" s="662"/>
      <c r="AP332" s="662"/>
      <c r="AQ332" s="662"/>
      <c r="AR332" s="662"/>
      <c r="AS332" s="662"/>
      <c r="AT332" s="663"/>
      <c r="AU332" s="664" t="str">
        <f t="shared" si="30"/>
        <v xml:space="preserve"> </v>
      </c>
      <c r="AV332" s="660">
        <f t="shared" si="29"/>
        <v>0</v>
      </c>
      <c r="AW332" s="662"/>
    </row>
    <row r="333" spans="1:49" ht="13">
      <c r="A333" s="550" t="s">
        <v>700</v>
      </c>
      <c r="B333" s="658">
        <v>12</v>
      </c>
      <c r="C333" s="658" t="str">
        <f t="shared" si="27"/>
        <v xml:space="preserve"> </v>
      </c>
      <c r="D333" s="659" t="s">
        <v>514</v>
      </c>
      <c r="E333" s="660">
        <v>0</v>
      </c>
      <c r="F333" s="659" t="str">
        <f t="shared" si="28"/>
        <v xml:space="preserve"> </v>
      </c>
      <c r="G333" s="613"/>
      <c r="H333" s="613"/>
      <c r="I333" s="613"/>
      <c r="J333" s="613"/>
      <c r="K333" s="613"/>
      <c r="L333" s="661"/>
      <c r="M333" s="613"/>
      <c r="N333" s="613"/>
      <c r="O333" s="613"/>
      <c r="P333" s="613"/>
      <c r="Q333" s="613"/>
      <c r="R333" s="613"/>
      <c r="S333" s="613"/>
      <c r="T333" s="661"/>
      <c r="U333" s="661"/>
      <c r="V333" s="661"/>
      <c r="W333" s="661"/>
      <c r="X333" s="662"/>
      <c r="Y333" s="661"/>
      <c r="Z333" s="662"/>
      <c r="AA333" s="662"/>
      <c r="AB333" s="661"/>
      <c r="AC333" s="661"/>
      <c r="AD333" s="661"/>
      <c r="AE333" s="661"/>
      <c r="AF333" s="661"/>
      <c r="AG333" s="615"/>
      <c r="AH333" s="661"/>
      <c r="AI333" s="662"/>
      <c r="AJ333" s="613"/>
      <c r="AK333" s="661"/>
      <c r="AL333" s="661"/>
      <c r="AM333" s="662"/>
      <c r="AN333" s="662"/>
      <c r="AO333" s="662"/>
      <c r="AP333" s="662"/>
      <c r="AQ333" s="662"/>
      <c r="AR333" s="662"/>
      <c r="AS333" s="662"/>
      <c r="AT333" s="669"/>
      <c r="AU333" s="664" t="str">
        <f t="shared" si="30"/>
        <v xml:space="preserve"> </v>
      </c>
      <c r="AV333" s="660">
        <f t="shared" si="29"/>
        <v>0</v>
      </c>
      <c r="AW333" s="662"/>
    </row>
    <row r="334" spans="1:49" ht="13">
      <c r="A334" s="657" t="s">
        <v>906</v>
      </c>
      <c r="B334" s="658">
        <v>7</v>
      </c>
      <c r="C334" s="658" t="str">
        <f t="shared" si="27"/>
        <v xml:space="preserve"> </v>
      </c>
      <c r="D334" s="659" t="s">
        <v>514</v>
      </c>
      <c r="E334" s="660">
        <v>0</v>
      </c>
      <c r="F334" s="659" t="str">
        <f t="shared" si="28"/>
        <v xml:space="preserve"> </v>
      </c>
      <c r="G334" s="629"/>
      <c r="H334" s="629"/>
      <c r="I334" s="667"/>
      <c r="J334" s="629"/>
      <c r="K334" s="629"/>
      <c r="L334" s="661"/>
      <c r="M334" s="661"/>
      <c r="N334" s="661"/>
      <c r="O334" s="661"/>
      <c r="P334" s="661"/>
      <c r="Q334" s="661"/>
      <c r="R334" s="661"/>
      <c r="S334" s="613"/>
      <c r="T334" s="661"/>
      <c r="U334" s="661"/>
      <c r="V334" s="661"/>
      <c r="W334" s="661"/>
      <c r="X334" s="662"/>
      <c r="Y334" s="661"/>
      <c r="Z334" s="662"/>
      <c r="AA334" s="662"/>
      <c r="AB334" s="661"/>
      <c r="AC334" s="661"/>
      <c r="AD334" s="661"/>
      <c r="AE334" s="661"/>
      <c r="AF334" s="661"/>
      <c r="AG334" s="615"/>
      <c r="AH334" s="661"/>
      <c r="AI334" s="662"/>
      <c r="AJ334" s="613"/>
      <c r="AK334" s="661"/>
      <c r="AL334" s="661"/>
      <c r="AM334" s="662"/>
      <c r="AN334" s="662"/>
      <c r="AO334" s="662"/>
      <c r="AP334" s="662"/>
      <c r="AQ334" s="662"/>
      <c r="AR334" s="662"/>
      <c r="AS334" s="662"/>
      <c r="AT334" s="669"/>
      <c r="AU334" s="664" t="str">
        <f t="shared" si="30"/>
        <v xml:space="preserve"> </v>
      </c>
      <c r="AV334" s="660">
        <f t="shared" si="29"/>
        <v>0</v>
      </c>
      <c r="AW334" s="662"/>
    </row>
    <row r="335" spans="1:49" ht="13">
      <c r="A335" s="657" t="s">
        <v>1103</v>
      </c>
      <c r="B335" s="658">
        <v>3</v>
      </c>
      <c r="C335" s="658" t="str">
        <f t="shared" si="27"/>
        <v xml:space="preserve"> </v>
      </c>
      <c r="D335" s="659" t="s">
        <v>514</v>
      </c>
      <c r="E335" s="660">
        <v>0</v>
      </c>
      <c r="F335" s="659" t="str">
        <f t="shared" si="28"/>
        <v xml:space="preserve"> </v>
      </c>
      <c r="G335" s="629"/>
      <c r="H335" s="629"/>
      <c r="I335" s="667"/>
      <c r="J335" s="629"/>
      <c r="K335" s="629"/>
      <c r="L335" s="661"/>
      <c r="M335" s="629"/>
      <c r="N335" s="629"/>
      <c r="O335" s="629"/>
      <c r="P335" s="629"/>
      <c r="Q335" s="629"/>
      <c r="R335" s="629"/>
      <c r="S335" s="667"/>
      <c r="T335" s="629"/>
      <c r="U335" s="629"/>
      <c r="V335" s="629"/>
      <c r="W335" s="629"/>
      <c r="X335" s="662"/>
      <c r="Y335" s="661"/>
      <c r="Z335" s="662"/>
      <c r="AA335" s="662"/>
      <c r="AB335" s="661"/>
      <c r="AC335" s="661"/>
      <c r="AD335" s="661"/>
      <c r="AE335" s="661"/>
      <c r="AF335" s="661"/>
      <c r="AG335" s="615"/>
      <c r="AH335" s="661"/>
      <c r="AI335" s="662"/>
      <c r="AJ335" s="613"/>
      <c r="AK335" s="661"/>
      <c r="AL335" s="661"/>
      <c r="AM335" s="662"/>
      <c r="AN335" s="662"/>
      <c r="AO335" s="662"/>
      <c r="AP335" s="662"/>
      <c r="AQ335" s="662"/>
      <c r="AR335" s="662"/>
      <c r="AS335" s="662"/>
      <c r="AT335" s="663"/>
      <c r="AU335" s="664" t="str">
        <f t="shared" si="30"/>
        <v xml:space="preserve"> </v>
      </c>
      <c r="AV335" s="660">
        <f t="shared" si="29"/>
        <v>0</v>
      </c>
      <c r="AW335" s="662"/>
    </row>
    <row r="336" spans="1:49" ht="13">
      <c r="A336" s="657" t="s">
        <v>1043</v>
      </c>
      <c r="B336" s="658">
        <v>8</v>
      </c>
      <c r="C336" s="658" t="str">
        <f t="shared" si="27"/>
        <v xml:space="preserve"> </v>
      </c>
      <c r="D336" s="659" t="s">
        <v>514</v>
      </c>
      <c r="E336" s="660">
        <v>0</v>
      </c>
      <c r="F336" s="659" t="str">
        <f t="shared" si="28"/>
        <v xml:space="preserve"> </v>
      </c>
      <c r="G336" s="629"/>
      <c r="H336" s="629"/>
      <c r="I336" s="667"/>
      <c r="J336" s="629"/>
      <c r="K336" s="629"/>
      <c r="L336" s="661"/>
      <c r="M336" s="629"/>
      <c r="N336" s="661"/>
      <c r="O336" s="661"/>
      <c r="P336" s="661"/>
      <c r="Q336" s="661"/>
      <c r="R336" s="661"/>
      <c r="S336" s="613"/>
      <c r="T336" s="661"/>
      <c r="U336" s="661"/>
      <c r="V336" s="661"/>
      <c r="W336" s="661"/>
      <c r="X336" s="662"/>
      <c r="Y336" s="661"/>
      <c r="Z336" s="662"/>
      <c r="AA336" s="662"/>
      <c r="AB336" s="661"/>
      <c r="AC336" s="661"/>
      <c r="AD336" s="661"/>
      <c r="AE336" s="661"/>
      <c r="AF336" s="661"/>
      <c r="AG336" s="615"/>
      <c r="AH336" s="661"/>
      <c r="AI336" s="662"/>
      <c r="AJ336" s="613"/>
      <c r="AK336" s="661"/>
      <c r="AL336" s="661"/>
      <c r="AM336" s="662"/>
      <c r="AN336" s="662"/>
      <c r="AO336" s="662"/>
      <c r="AP336" s="662"/>
      <c r="AQ336" s="662"/>
      <c r="AR336" s="662"/>
      <c r="AS336" s="662"/>
      <c r="AT336" s="663"/>
      <c r="AU336" s="664" t="str">
        <f t="shared" si="30"/>
        <v xml:space="preserve"> </v>
      </c>
      <c r="AV336" s="660">
        <f t="shared" si="29"/>
        <v>0</v>
      </c>
      <c r="AW336" s="662"/>
    </row>
    <row r="337" spans="1:49" ht="13">
      <c r="A337" s="550" t="s">
        <v>432</v>
      </c>
      <c r="B337" s="658">
        <v>3</v>
      </c>
      <c r="C337" s="658" t="str">
        <f t="shared" si="27"/>
        <v xml:space="preserve"> </v>
      </c>
      <c r="D337" s="659" t="s">
        <v>514</v>
      </c>
      <c r="E337" s="660">
        <v>0</v>
      </c>
      <c r="F337" s="659" t="str">
        <f t="shared" si="28"/>
        <v xml:space="preserve"> </v>
      </c>
      <c r="G337" s="613"/>
      <c r="H337" s="613"/>
      <c r="I337" s="613"/>
      <c r="J337" s="613"/>
      <c r="K337" s="613"/>
      <c r="L337" s="661"/>
      <c r="M337" s="613"/>
      <c r="N337" s="613"/>
      <c r="O337" s="613"/>
      <c r="P337" s="613"/>
      <c r="Q337" s="613"/>
      <c r="R337" s="613"/>
      <c r="S337" s="613"/>
      <c r="T337" s="661"/>
      <c r="U337" s="661"/>
      <c r="V337" s="661"/>
      <c r="W337" s="661"/>
      <c r="X337" s="662"/>
      <c r="Y337" s="661"/>
      <c r="Z337" s="662"/>
      <c r="AA337" s="662"/>
      <c r="AB337" s="661"/>
      <c r="AC337" s="661"/>
      <c r="AD337" s="661"/>
      <c r="AE337" s="661"/>
      <c r="AF337" s="661"/>
      <c r="AG337" s="615"/>
      <c r="AH337" s="661"/>
      <c r="AI337" s="662"/>
      <c r="AJ337" s="613"/>
      <c r="AK337" s="661"/>
      <c r="AL337" s="661"/>
      <c r="AM337" s="662"/>
      <c r="AN337" s="662"/>
      <c r="AO337" s="662"/>
      <c r="AP337" s="662"/>
      <c r="AQ337" s="662"/>
      <c r="AR337" s="662"/>
      <c r="AS337" s="662"/>
      <c r="AT337" s="663"/>
      <c r="AU337" s="664" t="str">
        <f t="shared" si="30"/>
        <v xml:space="preserve"> </v>
      </c>
      <c r="AV337" s="660">
        <f t="shared" si="29"/>
        <v>0</v>
      </c>
      <c r="AW337" s="662"/>
    </row>
    <row r="338" spans="1:49" ht="13">
      <c r="A338" s="550" t="s">
        <v>394</v>
      </c>
      <c r="B338" s="658">
        <v>5</v>
      </c>
      <c r="C338" s="658" t="str">
        <f t="shared" si="27"/>
        <v xml:space="preserve"> </v>
      </c>
      <c r="D338" s="659" t="s">
        <v>514</v>
      </c>
      <c r="E338" s="660">
        <v>0</v>
      </c>
      <c r="F338" s="659" t="str">
        <f t="shared" si="28"/>
        <v xml:space="preserve"> </v>
      </c>
      <c r="G338" s="613"/>
      <c r="H338" s="613"/>
      <c r="I338" s="613"/>
      <c r="J338" s="613"/>
      <c r="K338" s="613"/>
      <c r="L338" s="661"/>
      <c r="M338" s="613"/>
      <c r="N338" s="613"/>
      <c r="O338" s="613"/>
      <c r="P338" s="613"/>
      <c r="Q338" s="613"/>
      <c r="R338" s="613"/>
      <c r="S338" s="613"/>
      <c r="T338" s="661"/>
      <c r="U338" s="661"/>
      <c r="V338" s="661"/>
      <c r="W338" s="661"/>
      <c r="X338" s="662"/>
      <c r="Y338" s="661"/>
      <c r="Z338" s="662"/>
      <c r="AA338" s="662"/>
      <c r="AB338" s="661"/>
      <c r="AC338" s="661"/>
      <c r="AD338" s="661"/>
      <c r="AE338" s="661"/>
      <c r="AF338" s="661"/>
      <c r="AG338" s="615"/>
      <c r="AH338" s="661"/>
      <c r="AI338" s="662"/>
      <c r="AJ338" s="613"/>
      <c r="AK338" s="661"/>
      <c r="AL338" s="661"/>
      <c r="AM338" s="662"/>
      <c r="AN338" s="662"/>
      <c r="AO338" s="662"/>
      <c r="AP338" s="662"/>
      <c r="AQ338" s="662"/>
      <c r="AR338" s="662"/>
      <c r="AS338" s="662"/>
      <c r="AT338" s="663"/>
      <c r="AU338" s="664" t="str">
        <f t="shared" si="30"/>
        <v xml:space="preserve"> </v>
      </c>
      <c r="AV338" s="660">
        <f t="shared" si="29"/>
        <v>0</v>
      </c>
      <c r="AW338" s="662"/>
    </row>
    <row r="339" spans="1:49" ht="13">
      <c r="A339" s="550" t="s">
        <v>415</v>
      </c>
      <c r="B339" s="658">
        <v>8</v>
      </c>
      <c r="C339" s="658" t="str">
        <f t="shared" si="27"/>
        <v xml:space="preserve"> </v>
      </c>
      <c r="D339" s="659" t="s">
        <v>514</v>
      </c>
      <c r="E339" s="660">
        <v>0</v>
      </c>
      <c r="F339" s="659" t="str">
        <f t="shared" si="28"/>
        <v xml:space="preserve"> </v>
      </c>
      <c r="G339" s="613"/>
      <c r="H339" s="613"/>
      <c r="I339" s="613"/>
      <c r="J339" s="613"/>
      <c r="K339" s="613"/>
      <c r="L339" s="661"/>
      <c r="M339" s="613"/>
      <c r="N339" s="613"/>
      <c r="O339" s="613"/>
      <c r="P339" s="613"/>
      <c r="Q339" s="613"/>
      <c r="R339" s="613"/>
      <c r="S339" s="613"/>
      <c r="T339" s="661"/>
      <c r="U339" s="661"/>
      <c r="V339" s="661"/>
      <c r="W339" s="661"/>
      <c r="X339" s="662"/>
      <c r="Y339" s="661"/>
      <c r="Z339" s="662"/>
      <c r="AA339" s="662"/>
      <c r="AB339" s="661"/>
      <c r="AC339" s="661"/>
      <c r="AD339" s="661"/>
      <c r="AE339" s="661"/>
      <c r="AF339" s="661"/>
      <c r="AG339" s="615"/>
      <c r="AH339" s="661"/>
      <c r="AI339" s="662"/>
      <c r="AJ339" s="613"/>
      <c r="AK339" s="661"/>
      <c r="AL339" s="661"/>
      <c r="AM339" s="662"/>
      <c r="AN339" s="662"/>
      <c r="AO339" s="662"/>
      <c r="AP339" s="662"/>
      <c r="AQ339" s="662"/>
      <c r="AR339" s="662"/>
      <c r="AS339" s="662"/>
      <c r="AT339" s="663"/>
      <c r="AU339" s="664" t="str">
        <f t="shared" si="30"/>
        <v xml:space="preserve"> </v>
      </c>
      <c r="AV339" s="660">
        <f t="shared" si="29"/>
        <v>0</v>
      </c>
      <c r="AW339" s="662"/>
    </row>
    <row r="340" spans="1:49" ht="13">
      <c r="A340" s="550" t="s">
        <v>371</v>
      </c>
      <c r="B340" s="658">
        <v>7</v>
      </c>
      <c r="C340" s="658" t="str">
        <f t="shared" si="27"/>
        <v xml:space="preserve"> </v>
      </c>
      <c r="D340" s="659" t="s">
        <v>514</v>
      </c>
      <c r="E340" s="660">
        <v>0</v>
      </c>
      <c r="F340" s="659" t="str">
        <f t="shared" si="28"/>
        <v xml:space="preserve"> </v>
      </c>
      <c r="G340" s="613"/>
      <c r="H340" s="613"/>
      <c r="I340" s="613"/>
      <c r="J340" s="613"/>
      <c r="K340" s="613"/>
      <c r="L340" s="661"/>
      <c r="M340" s="613"/>
      <c r="N340" s="613"/>
      <c r="O340" s="613"/>
      <c r="P340" s="613"/>
      <c r="Q340" s="613"/>
      <c r="R340" s="613"/>
      <c r="S340" s="613"/>
      <c r="T340" s="661"/>
      <c r="U340" s="661"/>
      <c r="V340" s="661"/>
      <c r="W340" s="661"/>
      <c r="X340" s="662"/>
      <c r="Y340" s="661"/>
      <c r="Z340" s="662"/>
      <c r="AA340" s="662"/>
      <c r="AB340" s="661"/>
      <c r="AC340" s="661"/>
      <c r="AD340" s="661"/>
      <c r="AE340" s="661"/>
      <c r="AF340" s="661"/>
      <c r="AG340" s="615"/>
      <c r="AH340" s="661"/>
      <c r="AI340" s="662"/>
      <c r="AJ340" s="613"/>
      <c r="AK340" s="661"/>
      <c r="AL340" s="661"/>
      <c r="AM340" s="662"/>
      <c r="AN340" s="662"/>
      <c r="AO340" s="662"/>
      <c r="AP340" s="662"/>
      <c r="AQ340" s="662"/>
      <c r="AR340" s="662"/>
      <c r="AS340" s="662"/>
      <c r="AT340" s="663"/>
      <c r="AU340" s="664" t="str">
        <f t="shared" si="30"/>
        <v xml:space="preserve"> </v>
      </c>
      <c r="AV340" s="660">
        <f t="shared" si="29"/>
        <v>0</v>
      </c>
      <c r="AW340" s="662"/>
    </row>
    <row r="341" spans="1:49" ht="13">
      <c r="A341" s="657" t="s">
        <v>883</v>
      </c>
      <c r="B341" s="658">
        <v>12</v>
      </c>
      <c r="C341" s="658" t="str">
        <f t="shared" si="27"/>
        <v xml:space="preserve"> </v>
      </c>
      <c r="D341" s="659" t="s">
        <v>514</v>
      </c>
      <c r="E341" s="660">
        <v>0</v>
      </c>
      <c r="F341" s="659" t="str">
        <f t="shared" si="28"/>
        <v xml:space="preserve"> </v>
      </c>
      <c r="G341" s="629"/>
      <c r="H341" s="629"/>
      <c r="I341" s="667"/>
      <c r="J341" s="629"/>
      <c r="K341" s="629"/>
      <c r="L341" s="661"/>
      <c r="M341" s="613"/>
      <c r="N341" s="613"/>
      <c r="O341" s="613"/>
      <c r="P341" s="613"/>
      <c r="Q341" s="613"/>
      <c r="R341" s="613"/>
      <c r="S341" s="613"/>
      <c r="T341" s="661"/>
      <c r="U341" s="661"/>
      <c r="V341" s="661"/>
      <c r="W341" s="661"/>
      <c r="X341" s="662"/>
      <c r="Y341" s="661"/>
      <c r="Z341" s="662"/>
      <c r="AA341" s="662"/>
      <c r="AB341" s="661"/>
      <c r="AC341" s="661"/>
      <c r="AD341" s="661"/>
      <c r="AE341" s="661"/>
      <c r="AF341" s="661"/>
      <c r="AG341" s="615"/>
      <c r="AH341" s="661"/>
      <c r="AI341" s="662"/>
      <c r="AJ341" s="613"/>
      <c r="AK341" s="661"/>
      <c r="AL341" s="661"/>
      <c r="AM341" s="662"/>
      <c r="AN341" s="662"/>
      <c r="AO341" s="662"/>
      <c r="AP341" s="662"/>
      <c r="AQ341" s="662"/>
      <c r="AR341" s="662"/>
      <c r="AS341" s="662"/>
      <c r="AT341" s="663"/>
      <c r="AU341" s="664" t="str">
        <f t="shared" si="30"/>
        <v xml:space="preserve"> </v>
      </c>
      <c r="AV341" s="660">
        <f t="shared" si="29"/>
        <v>0</v>
      </c>
      <c r="AW341" s="662"/>
    </row>
    <row r="342" spans="1:49" ht="13">
      <c r="A342" s="550" t="s">
        <v>155</v>
      </c>
      <c r="B342" s="658">
        <v>6</v>
      </c>
      <c r="C342" s="658" t="str">
        <f t="shared" si="27"/>
        <v xml:space="preserve"> </v>
      </c>
      <c r="D342" s="659" t="s">
        <v>514</v>
      </c>
      <c r="E342" s="660">
        <v>0</v>
      </c>
      <c r="F342" s="659" t="str">
        <f t="shared" si="28"/>
        <v xml:space="preserve"> </v>
      </c>
      <c r="G342" s="613"/>
      <c r="H342" s="613"/>
      <c r="I342" s="613"/>
      <c r="J342" s="613"/>
      <c r="K342" s="613"/>
      <c r="L342" s="661"/>
      <c r="M342" s="613"/>
      <c r="N342" s="613"/>
      <c r="O342" s="613"/>
      <c r="P342" s="613"/>
      <c r="Q342" s="613"/>
      <c r="R342" s="613"/>
      <c r="S342" s="613"/>
      <c r="T342" s="661"/>
      <c r="U342" s="661"/>
      <c r="V342" s="661"/>
      <c r="W342" s="661"/>
      <c r="X342" s="662"/>
      <c r="Y342" s="661"/>
      <c r="Z342" s="662"/>
      <c r="AA342" s="662"/>
      <c r="AB342" s="661"/>
      <c r="AC342" s="661"/>
      <c r="AD342" s="661"/>
      <c r="AE342" s="661"/>
      <c r="AF342" s="661"/>
      <c r="AG342" s="615"/>
      <c r="AH342" s="661"/>
      <c r="AI342" s="662"/>
      <c r="AJ342" s="613"/>
      <c r="AK342" s="661"/>
      <c r="AL342" s="661"/>
      <c r="AM342" s="662"/>
      <c r="AN342" s="662"/>
      <c r="AO342" s="662"/>
      <c r="AP342" s="662"/>
      <c r="AQ342" s="662"/>
      <c r="AR342" s="662"/>
      <c r="AS342" s="662"/>
      <c r="AT342" s="663"/>
      <c r="AU342" s="664" t="str">
        <f t="shared" si="30"/>
        <v xml:space="preserve"> </v>
      </c>
      <c r="AV342" s="660">
        <f t="shared" si="29"/>
        <v>0</v>
      </c>
      <c r="AW342" s="662"/>
    </row>
    <row r="343" spans="1:49" ht="13">
      <c r="A343" s="550" t="s">
        <v>316</v>
      </c>
      <c r="B343" s="658">
        <v>6</v>
      </c>
      <c r="C343" s="658" t="str">
        <f t="shared" ref="C343:C406" si="31">IFERROR(MINUTE(C$5)-MINUTE(D343)," ")</f>
        <v xml:space="preserve"> </v>
      </c>
      <c r="D343" s="659" t="s">
        <v>514</v>
      </c>
      <c r="E343" s="660">
        <v>0</v>
      </c>
      <c r="F343" s="659" t="str">
        <f t="shared" si="28"/>
        <v xml:space="preserve"> </v>
      </c>
      <c r="G343" s="613"/>
      <c r="H343" s="613"/>
      <c r="I343" s="613"/>
      <c r="J343" s="613"/>
      <c r="K343" s="613"/>
      <c r="L343" s="661"/>
      <c r="M343" s="613"/>
      <c r="N343" s="613"/>
      <c r="O343" s="613"/>
      <c r="P343" s="613"/>
      <c r="Q343" s="613"/>
      <c r="R343" s="613"/>
      <c r="S343" s="613"/>
      <c r="T343" s="661"/>
      <c r="U343" s="661"/>
      <c r="V343" s="661"/>
      <c r="W343" s="661"/>
      <c r="X343" s="662"/>
      <c r="Y343" s="661"/>
      <c r="Z343" s="662"/>
      <c r="AA343" s="662"/>
      <c r="AB343" s="661"/>
      <c r="AC343" s="661"/>
      <c r="AD343" s="661"/>
      <c r="AE343" s="661"/>
      <c r="AF343" s="661"/>
      <c r="AG343" s="615"/>
      <c r="AH343" s="661"/>
      <c r="AI343" s="662"/>
      <c r="AJ343" s="613"/>
      <c r="AK343" s="661"/>
      <c r="AL343" s="661"/>
      <c r="AM343" s="662"/>
      <c r="AN343" s="662"/>
      <c r="AO343" s="662"/>
      <c r="AP343" s="662"/>
      <c r="AQ343" s="662"/>
      <c r="AR343" s="662"/>
      <c r="AS343" s="662"/>
      <c r="AT343" s="663"/>
      <c r="AU343" s="664" t="str">
        <f t="shared" si="30"/>
        <v xml:space="preserve"> </v>
      </c>
      <c r="AV343" s="660">
        <f t="shared" si="29"/>
        <v>0</v>
      </c>
      <c r="AW343" s="662"/>
    </row>
    <row r="344" spans="1:49" ht="13">
      <c r="A344" s="550" t="s">
        <v>1208</v>
      </c>
      <c r="B344" s="658">
        <v>11</v>
      </c>
      <c r="C344" s="658" t="str">
        <f t="shared" si="31"/>
        <v xml:space="preserve"> </v>
      </c>
      <c r="D344" s="659" t="s">
        <v>514</v>
      </c>
      <c r="E344" s="660">
        <v>0</v>
      </c>
      <c r="F344" s="659" t="str">
        <f t="shared" si="28"/>
        <v xml:space="preserve"> </v>
      </c>
      <c r="G344" s="613"/>
      <c r="H344" s="613"/>
      <c r="I344" s="613"/>
      <c r="J344" s="613"/>
      <c r="K344" s="613"/>
      <c r="L344" s="661"/>
      <c r="M344" s="613"/>
      <c r="N344" s="613"/>
      <c r="O344" s="613"/>
      <c r="P344" s="613"/>
      <c r="Q344" s="613"/>
      <c r="R344" s="613"/>
      <c r="S344" s="613"/>
      <c r="T344" s="661"/>
      <c r="U344" s="661"/>
      <c r="V344" s="661"/>
      <c r="W344" s="661"/>
      <c r="X344" s="662"/>
      <c r="Y344" s="661"/>
      <c r="Z344" s="662"/>
      <c r="AA344" s="661"/>
      <c r="AB344" s="661"/>
      <c r="AC344" s="661"/>
      <c r="AD344" s="661"/>
      <c r="AE344" s="661"/>
      <c r="AF344" s="661"/>
      <c r="AG344" s="615"/>
      <c r="AH344" s="661"/>
      <c r="AI344" s="661"/>
      <c r="AJ344" s="613"/>
      <c r="AK344" s="661"/>
      <c r="AL344" s="661"/>
      <c r="AM344" s="662"/>
      <c r="AN344" s="662"/>
      <c r="AO344" s="662"/>
      <c r="AP344" s="662"/>
      <c r="AQ344" s="662"/>
      <c r="AR344" s="662"/>
      <c r="AS344" s="662"/>
      <c r="AT344" s="663"/>
      <c r="AU344" s="664" t="str">
        <f t="shared" si="30"/>
        <v xml:space="preserve"> </v>
      </c>
      <c r="AV344" s="660">
        <f t="shared" si="29"/>
        <v>0</v>
      </c>
      <c r="AW344" s="662"/>
    </row>
    <row r="345" spans="1:49" ht="12" customHeight="1">
      <c r="A345" s="657" t="s">
        <v>911</v>
      </c>
      <c r="B345" s="658">
        <v>-1</v>
      </c>
      <c r="C345" s="658" t="str">
        <f t="shared" si="31"/>
        <v xml:space="preserve"> </v>
      </c>
      <c r="D345" s="659" t="s">
        <v>514</v>
      </c>
      <c r="E345" s="660">
        <v>0</v>
      </c>
      <c r="F345" s="659" t="str">
        <f t="shared" si="28"/>
        <v xml:space="preserve"> </v>
      </c>
      <c r="G345" s="629"/>
      <c r="H345" s="629"/>
      <c r="I345" s="667"/>
      <c r="J345" s="629"/>
      <c r="K345" s="629"/>
      <c r="L345" s="661"/>
      <c r="M345" s="629"/>
      <c r="N345" s="629"/>
      <c r="O345" s="629"/>
      <c r="P345" s="629"/>
      <c r="Q345" s="629"/>
      <c r="R345" s="629"/>
      <c r="S345" s="667"/>
      <c r="T345" s="629"/>
      <c r="U345" s="629"/>
      <c r="V345" s="629"/>
      <c r="W345" s="629"/>
      <c r="X345" s="662"/>
      <c r="Y345" s="661"/>
      <c r="Z345" s="662"/>
      <c r="AA345" s="661"/>
      <c r="AB345" s="661"/>
      <c r="AC345" s="661"/>
      <c r="AD345" s="661"/>
      <c r="AE345" s="661"/>
      <c r="AF345" s="661"/>
      <c r="AG345" s="615"/>
      <c r="AH345" s="661"/>
      <c r="AI345" s="661"/>
      <c r="AJ345" s="613"/>
      <c r="AK345" s="661"/>
      <c r="AL345" s="661"/>
      <c r="AM345" s="662"/>
      <c r="AN345" s="662"/>
      <c r="AO345" s="662"/>
      <c r="AP345" s="662"/>
      <c r="AQ345" s="662"/>
      <c r="AR345" s="662"/>
      <c r="AS345" s="662"/>
      <c r="AT345" s="663"/>
      <c r="AU345" s="664" t="str">
        <f t="shared" si="30"/>
        <v xml:space="preserve"> </v>
      </c>
      <c r="AV345" s="660">
        <f t="shared" si="29"/>
        <v>0</v>
      </c>
      <c r="AW345" s="662"/>
    </row>
    <row r="346" spans="1:49" ht="13">
      <c r="A346" s="550" t="s">
        <v>538</v>
      </c>
      <c r="B346" s="658">
        <v>4</v>
      </c>
      <c r="C346" s="658" t="str">
        <f t="shared" si="31"/>
        <v xml:space="preserve"> </v>
      </c>
      <c r="D346" s="659" t="s">
        <v>514</v>
      </c>
      <c r="E346" s="660">
        <v>0</v>
      </c>
      <c r="F346" s="659" t="str">
        <f t="shared" si="28"/>
        <v xml:space="preserve"> </v>
      </c>
      <c r="G346" s="613"/>
      <c r="H346" s="613"/>
      <c r="I346" s="613"/>
      <c r="J346" s="613"/>
      <c r="K346" s="613"/>
      <c r="L346" s="661"/>
      <c r="M346" s="613"/>
      <c r="N346" s="613"/>
      <c r="O346" s="613"/>
      <c r="P346" s="613"/>
      <c r="Q346" s="613"/>
      <c r="R346" s="613"/>
      <c r="S346" s="613"/>
      <c r="T346" s="661"/>
      <c r="U346" s="661"/>
      <c r="V346" s="661"/>
      <c r="W346" s="661"/>
      <c r="X346" s="662"/>
      <c r="Y346" s="661"/>
      <c r="Z346" s="662"/>
      <c r="AA346" s="661"/>
      <c r="AB346" s="661"/>
      <c r="AC346" s="661"/>
      <c r="AD346" s="661"/>
      <c r="AE346" s="661"/>
      <c r="AF346" s="661"/>
      <c r="AG346" s="615"/>
      <c r="AH346" s="661"/>
      <c r="AI346" s="661"/>
      <c r="AJ346" s="613"/>
      <c r="AK346" s="661"/>
      <c r="AL346" s="661"/>
      <c r="AM346" s="662"/>
      <c r="AN346" s="662"/>
      <c r="AO346" s="662"/>
      <c r="AP346" s="662"/>
      <c r="AQ346" s="662"/>
      <c r="AR346" s="662"/>
      <c r="AS346" s="662"/>
      <c r="AT346" s="663"/>
      <c r="AU346" s="664" t="str">
        <f t="shared" si="30"/>
        <v xml:space="preserve"> </v>
      </c>
      <c r="AV346" s="660">
        <f t="shared" si="29"/>
        <v>0</v>
      </c>
      <c r="AW346" s="662"/>
    </row>
    <row r="347" spans="1:49" ht="13">
      <c r="A347" s="550" t="s">
        <v>622</v>
      </c>
      <c r="B347" s="658">
        <v>7</v>
      </c>
      <c r="C347" s="658" t="str">
        <f t="shared" si="31"/>
        <v xml:space="preserve"> </v>
      </c>
      <c r="D347" s="659" t="s">
        <v>514</v>
      </c>
      <c r="E347" s="660">
        <v>0</v>
      </c>
      <c r="F347" s="659" t="str">
        <f t="shared" si="28"/>
        <v xml:space="preserve"> </v>
      </c>
      <c r="G347" s="613"/>
      <c r="H347" s="613"/>
      <c r="I347" s="613"/>
      <c r="J347" s="613"/>
      <c r="K347" s="613"/>
      <c r="L347" s="661"/>
      <c r="M347" s="613"/>
      <c r="N347" s="613"/>
      <c r="O347" s="613"/>
      <c r="P347" s="613"/>
      <c r="Q347" s="613"/>
      <c r="R347" s="613"/>
      <c r="S347" s="613"/>
      <c r="T347" s="661"/>
      <c r="U347" s="661"/>
      <c r="V347" s="661"/>
      <c r="W347" s="661"/>
      <c r="X347" s="662"/>
      <c r="Y347" s="661"/>
      <c r="Z347" s="662"/>
      <c r="AA347" s="661"/>
      <c r="AB347" s="661"/>
      <c r="AC347" s="661"/>
      <c r="AD347" s="661"/>
      <c r="AE347" s="661"/>
      <c r="AF347" s="661"/>
      <c r="AG347" s="615"/>
      <c r="AH347" s="661"/>
      <c r="AI347" s="661"/>
      <c r="AJ347" s="613"/>
      <c r="AK347" s="661"/>
      <c r="AL347" s="661"/>
      <c r="AM347" s="662"/>
      <c r="AN347" s="662"/>
      <c r="AO347" s="662"/>
      <c r="AP347" s="662"/>
      <c r="AQ347" s="662"/>
      <c r="AR347" s="662"/>
      <c r="AS347" s="662"/>
      <c r="AT347" s="663"/>
      <c r="AU347" s="664" t="str">
        <f t="shared" si="30"/>
        <v xml:space="preserve"> </v>
      </c>
      <c r="AV347" s="660">
        <f t="shared" si="29"/>
        <v>0</v>
      </c>
      <c r="AW347" s="662"/>
    </row>
    <row r="348" spans="1:49" ht="13">
      <c r="A348" s="550" t="s">
        <v>506</v>
      </c>
      <c r="B348" s="658">
        <v>10</v>
      </c>
      <c r="C348" s="658" t="str">
        <f t="shared" si="31"/>
        <v xml:space="preserve"> </v>
      </c>
      <c r="D348" s="659" t="s">
        <v>514</v>
      </c>
      <c r="E348" s="660">
        <v>0</v>
      </c>
      <c r="F348" s="659" t="str">
        <f t="shared" si="28"/>
        <v xml:space="preserve"> </v>
      </c>
      <c r="G348" s="613"/>
      <c r="H348" s="613"/>
      <c r="I348" s="613"/>
      <c r="J348" s="613"/>
      <c r="K348" s="613"/>
      <c r="L348" s="661"/>
      <c r="M348" s="613"/>
      <c r="N348" s="613"/>
      <c r="O348" s="613"/>
      <c r="P348" s="613"/>
      <c r="Q348" s="613"/>
      <c r="R348" s="613"/>
      <c r="S348" s="613"/>
      <c r="T348" s="661"/>
      <c r="U348" s="661"/>
      <c r="V348" s="661"/>
      <c r="W348" s="661"/>
      <c r="X348" s="662"/>
      <c r="Y348" s="661"/>
      <c r="Z348" s="662"/>
      <c r="AA348" s="661"/>
      <c r="AB348" s="661"/>
      <c r="AC348" s="661"/>
      <c r="AD348" s="661"/>
      <c r="AE348" s="661"/>
      <c r="AF348" s="661"/>
      <c r="AG348" s="615"/>
      <c r="AH348" s="661"/>
      <c r="AI348" s="661"/>
      <c r="AJ348" s="613"/>
      <c r="AK348" s="661"/>
      <c r="AL348" s="661"/>
      <c r="AM348" s="662"/>
      <c r="AN348" s="662"/>
      <c r="AO348" s="662"/>
      <c r="AP348" s="662"/>
      <c r="AQ348" s="662"/>
      <c r="AR348" s="662"/>
      <c r="AS348" s="662"/>
      <c r="AT348" s="663"/>
      <c r="AU348" s="664" t="str">
        <f t="shared" si="30"/>
        <v xml:space="preserve"> </v>
      </c>
      <c r="AV348" s="660">
        <f t="shared" si="29"/>
        <v>0</v>
      </c>
      <c r="AW348" s="662"/>
    </row>
    <row r="349" spans="1:49" ht="13">
      <c r="A349" s="657" t="s">
        <v>905</v>
      </c>
      <c r="B349" s="658">
        <v>11</v>
      </c>
      <c r="C349" s="658" t="str">
        <f t="shared" si="31"/>
        <v xml:space="preserve"> </v>
      </c>
      <c r="D349" s="659" t="s">
        <v>514</v>
      </c>
      <c r="E349" s="660">
        <v>0</v>
      </c>
      <c r="F349" s="659" t="str">
        <f t="shared" si="28"/>
        <v xml:space="preserve"> </v>
      </c>
      <c r="G349" s="629"/>
      <c r="H349" s="629"/>
      <c r="I349" s="667"/>
      <c r="J349" s="629"/>
      <c r="K349" s="629"/>
      <c r="L349" s="661"/>
      <c r="M349" s="629"/>
      <c r="N349" s="629"/>
      <c r="O349" s="629"/>
      <c r="P349" s="629"/>
      <c r="Q349" s="629"/>
      <c r="R349" s="629"/>
      <c r="S349" s="667"/>
      <c r="T349" s="629"/>
      <c r="U349" s="629"/>
      <c r="V349" s="629"/>
      <c r="W349" s="629"/>
      <c r="X349" s="662"/>
      <c r="Y349" s="661"/>
      <c r="Z349" s="662"/>
      <c r="AA349" s="661"/>
      <c r="AB349" s="661"/>
      <c r="AC349" s="661"/>
      <c r="AD349" s="661"/>
      <c r="AE349" s="661"/>
      <c r="AF349" s="661"/>
      <c r="AG349" s="615"/>
      <c r="AH349" s="661"/>
      <c r="AI349" s="661"/>
      <c r="AJ349" s="613"/>
      <c r="AK349" s="661"/>
      <c r="AL349" s="661"/>
      <c r="AM349" s="662"/>
      <c r="AN349" s="662"/>
      <c r="AO349" s="662"/>
      <c r="AP349" s="662"/>
      <c r="AQ349" s="662"/>
      <c r="AR349" s="662"/>
      <c r="AS349" s="662"/>
      <c r="AT349" s="663"/>
      <c r="AU349" s="664" t="str">
        <f t="shared" si="30"/>
        <v xml:space="preserve"> </v>
      </c>
      <c r="AV349" s="660">
        <f t="shared" si="29"/>
        <v>0</v>
      </c>
      <c r="AW349" s="662"/>
    </row>
    <row r="350" spans="1:49" ht="13">
      <c r="A350" s="657" t="s">
        <v>945</v>
      </c>
      <c r="B350" s="658">
        <v>14</v>
      </c>
      <c r="C350" s="658" t="str">
        <f t="shared" si="31"/>
        <v xml:space="preserve"> </v>
      </c>
      <c r="D350" s="659" t="s">
        <v>514</v>
      </c>
      <c r="E350" s="660">
        <v>0</v>
      </c>
      <c r="F350" s="659" t="str">
        <f t="shared" si="28"/>
        <v xml:space="preserve"> </v>
      </c>
      <c r="G350" s="629"/>
      <c r="H350" s="629"/>
      <c r="I350" s="667"/>
      <c r="J350" s="629"/>
      <c r="K350" s="629"/>
      <c r="L350" s="661"/>
      <c r="M350" s="629"/>
      <c r="N350" s="629"/>
      <c r="O350" s="629"/>
      <c r="P350" s="629"/>
      <c r="Q350" s="629"/>
      <c r="R350" s="629"/>
      <c r="S350" s="613"/>
      <c r="T350" s="661"/>
      <c r="U350" s="661"/>
      <c r="V350" s="661"/>
      <c r="W350" s="661"/>
      <c r="X350" s="662"/>
      <c r="Y350" s="661"/>
      <c r="Z350" s="662"/>
      <c r="AA350" s="661"/>
      <c r="AB350" s="661"/>
      <c r="AC350" s="661"/>
      <c r="AD350" s="661"/>
      <c r="AE350" s="661"/>
      <c r="AF350" s="661"/>
      <c r="AG350" s="615"/>
      <c r="AH350" s="661"/>
      <c r="AI350" s="661"/>
      <c r="AJ350" s="613"/>
      <c r="AK350" s="661"/>
      <c r="AL350" s="661"/>
      <c r="AM350" s="662"/>
      <c r="AN350" s="662"/>
      <c r="AO350" s="662"/>
      <c r="AP350" s="662"/>
      <c r="AQ350" s="662"/>
      <c r="AR350" s="662"/>
      <c r="AS350" s="662"/>
      <c r="AT350" s="663"/>
      <c r="AU350" s="664" t="str">
        <f t="shared" si="30"/>
        <v xml:space="preserve"> </v>
      </c>
      <c r="AV350" s="660">
        <f t="shared" si="29"/>
        <v>0</v>
      </c>
      <c r="AW350" s="662"/>
    </row>
    <row r="351" spans="1:49" ht="13">
      <c r="A351" s="550" t="s">
        <v>296</v>
      </c>
      <c r="B351" s="658">
        <v>1</v>
      </c>
      <c r="C351" s="658" t="str">
        <f t="shared" si="31"/>
        <v xml:space="preserve"> </v>
      </c>
      <c r="D351" s="659" t="s">
        <v>514</v>
      </c>
      <c r="E351" s="660">
        <v>0</v>
      </c>
      <c r="F351" s="659" t="str">
        <f t="shared" si="28"/>
        <v xml:space="preserve"> </v>
      </c>
      <c r="G351" s="613"/>
      <c r="H351" s="613"/>
      <c r="I351" s="613"/>
      <c r="J351" s="613"/>
      <c r="K351" s="613"/>
      <c r="L351" s="661"/>
      <c r="M351" s="613"/>
      <c r="N351" s="613"/>
      <c r="O351" s="613"/>
      <c r="P351" s="613"/>
      <c r="Q351" s="613"/>
      <c r="R351" s="613"/>
      <c r="S351" s="613"/>
      <c r="T351" s="661"/>
      <c r="U351" s="661"/>
      <c r="V351" s="661"/>
      <c r="W351" s="661"/>
      <c r="X351" s="662"/>
      <c r="Y351" s="661"/>
      <c r="Z351" s="662"/>
      <c r="AA351" s="661"/>
      <c r="AB351" s="661"/>
      <c r="AC351" s="661"/>
      <c r="AD351" s="661"/>
      <c r="AE351" s="661"/>
      <c r="AF351" s="661"/>
      <c r="AG351" s="615"/>
      <c r="AH351" s="661"/>
      <c r="AI351" s="661"/>
      <c r="AJ351" s="613"/>
      <c r="AK351" s="661"/>
      <c r="AL351" s="661"/>
      <c r="AM351" s="662"/>
      <c r="AN351" s="662"/>
      <c r="AO351" s="662"/>
      <c r="AP351" s="662"/>
      <c r="AQ351" s="662"/>
      <c r="AR351" s="662"/>
      <c r="AS351" s="662"/>
      <c r="AT351" s="663"/>
      <c r="AU351" s="664" t="str">
        <f t="shared" si="30"/>
        <v xml:space="preserve"> </v>
      </c>
      <c r="AV351" s="660">
        <f t="shared" si="29"/>
        <v>0</v>
      </c>
      <c r="AW351" s="662"/>
    </row>
    <row r="352" spans="1:49" ht="13">
      <c r="A352" s="550" t="s">
        <v>786</v>
      </c>
      <c r="B352" s="658">
        <v>5</v>
      </c>
      <c r="C352" s="658" t="str">
        <f t="shared" si="31"/>
        <v xml:space="preserve"> </v>
      </c>
      <c r="D352" s="659" t="s">
        <v>514</v>
      </c>
      <c r="E352" s="660">
        <v>0</v>
      </c>
      <c r="F352" s="659" t="str">
        <f t="shared" si="28"/>
        <v xml:space="preserve"> </v>
      </c>
      <c r="G352" s="613"/>
      <c r="H352" s="613"/>
      <c r="I352" s="613"/>
      <c r="J352" s="613"/>
      <c r="K352" s="613"/>
      <c r="L352" s="661"/>
      <c r="M352" s="613"/>
      <c r="N352" s="613"/>
      <c r="O352" s="613"/>
      <c r="P352" s="613"/>
      <c r="Q352" s="613"/>
      <c r="R352" s="613"/>
      <c r="S352" s="613"/>
      <c r="T352" s="661"/>
      <c r="U352" s="661"/>
      <c r="V352" s="661"/>
      <c r="W352" s="661"/>
      <c r="X352" s="662"/>
      <c r="Y352" s="661"/>
      <c r="Z352" s="662"/>
      <c r="AA352" s="661"/>
      <c r="AB352" s="661"/>
      <c r="AC352" s="661"/>
      <c r="AD352" s="661"/>
      <c r="AE352" s="661"/>
      <c r="AF352" s="661"/>
      <c r="AG352" s="615"/>
      <c r="AH352" s="661"/>
      <c r="AI352" s="661"/>
      <c r="AJ352" s="613"/>
      <c r="AK352" s="661"/>
      <c r="AL352" s="661"/>
      <c r="AM352" s="662"/>
      <c r="AN352" s="662"/>
      <c r="AO352" s="662"/>
      <c r="AP352" s="662"/>
      <c r="AQ352" s="662"/>
      <c r="AR352" s="662"/>
      <c r="AS352" s="662"/>
      <c r="AT352" s="669"/>
      <c r="AU352" s="664" t="str">
        <f t="shared" si="30"/>
        <v xml:space="preserve"> </v>
      </c>
      <c r="AV352" s="660">
        <f t="shared" si="29"/>
        <v>0</v>
      </c>
      <c r="AW352" s="662"/>
    </row>
    <row r="353" spans="1:49" ht="13">
      <c r="A353" s="550" t="s">
        <v>611</v>
      </c>
      <c r="B353" s="658">
        <v>7</v>
      </c>
      <c r="C353" s="658" t="str">
        <f t="shared" si="31"/>
        <v xml:space="preserve"> </v>
      </c>
      <c r="D353" s="659" t="s">
        <v>514</v>
      </c>
      <c r="E353" s="660">
        <v>0</v>
      </c>
      <c r="F353" s="659" t="str">
        <f t="shared" si="28"/>
        <v xml:space="preserve"> </v>
      </c>
      <c r="G353" s="613"/>
      <c r="H353" s="613"/>
      <c r="I353" s="613"/>
      <c r="J353" s="613"/>
      <c r="K353" s="613"/>
      <c r="L353" s="661"/>
      <c r="M353" s="613"/>
      <c r="N353" s="613"/>
      <c r="O353" s="613"/>
      <c r="P353" s="613"/>
      <c r="Q353" s="613"/>
      <c r="R353" s="613"/>
      <c r="S353" s="613"/>
      <c r="T353" s="661"/>
      <c r="U353" s="661"/>
      <c r="V353" s="661"/>
      <c r="W353" s="661"/>
      <c r="X353" s="662"/>
      <c r="Y353" s="661"/>
      <c r="Z353" s="662"/>
      <c r="AA353" s="661"/>
      <c r="AB353" s="661"/>
      <c r="AC353" s="661"/>
      <c r="AD353" s="661"/>
      <c r="AE353" s="661"/>
      <c r="AF353" s="661"/>
      <c r="AG353" s="615"/>
      <c r="AH353" s="661"/>
      <c r="AI353" s="661"/>
      <c r="AJ353" s="613"/>
      <c r="AK353" s="661"/>
      <c r="AL353" s="661"/>
      <c r="AM353" s="662"/>
      <c r="AN353" s="662"/>
      <c r="AO353" s="662"/>
      <c r="AP353" s="662"/>
      <c r="AQ353" s="662"/>
      <c r="AR353" s="662"/>
      <c r="AS353" s="662"/>
      <c r="AT353" s="663"/>
      <c r="AU353" s="664" t="str">
        <f t="shared" si="30"/>
        <v xml:space="preserve"> </v>
      </c>
      <c r="AV353" s="660">
        <f t="shared" si="29"/>
        <v>0</v>
      </c>
      <c r="AW353" s="662"/>
    </row>
    <row r="354" spans="1:49" ht="13">
      <c r="A354" s="657" t="s">
        <v>1045</v>
      </c>
      <c r="B354" s="658">
        <v>-4</v>
      </c>
      <c r="C354" s="658" t="str">
        <f t="shared" si="31"/>
        <v xml:space="preserve"> </v>
      </c>
      <c r="D354" s="659" t="s">
        <v>514</v>
      </c>
      <c r="E354" s="660">
        <v>0</v>
      </c>
      <c r="F354" s="659" t="str">
        <f t="shared" si="28"/>
        <v xml:space="preserve"> </v>
      </c>
      <c r="G354" s="661"/>
      <c r="H354" s="661"/>
      <c r="I354" s="613"/>
      <c r="J354" s="661"/>
      <c r="K354" s="661"/>
      <c r="L354" s="661"/>
      <c r="M354" s="661"/>
      <c r="N354" s="661"/>
      <c r="O354" s="661"/>
      <c r="P354" s="661"/>
      <c r="Q354" s="661"/>
      <c r="R354" s="661"/>
      <c r="S354" s="667"/>
      <c r="T354" s="629"/>
      <c r="U354" s="629"/>
      <c r="V354" s="629"/>
      <c r="W354" s="629"/>
      <c r="X354" s="662"/>
      <c r="Y354" s="661"/>
      <c r="Z354" s="662"/>
      <c r="AA354" s="661"/>
      <c r="AB354" s="661"/>
      <c r="AC354" s="661"/>
      <c r="AD354" s="661"/>
      <c r="AE354" s="661"/>
      <c r="AF354" s="661"/>
      <c r="AG354" s="615"/>
      <c r="AH354" s="661"/>
      <c r="AI354" s="661"/>
      <c r="AJ354" s="613"/>
      <c r="AK354" s="661"/>
      <c r="AL354" s="661"/>
      <c r="AM354" s="662"/>
      <c r="AN354" s="662"/>
      <c r="AO354" s="662"/>
      <c r="AP354" s="662"/>
      <c r="AQ354" s="662"/>
      <c r="AR354" s="662"/>
      <c r="AS354" s="662"/>
      <c r="AT354" s="663"/>
      <c r="AU354" s="664" t="str">
        <f t="shared" si="30"/>
        <v xml:space="preserve"> </v>
      </c>
      <c r="AV354" s="660">
        <f t="shared" si="29"/>
        <v>0</v>
      </c>
      <c r="AW354" s="662"/>
    </row>
    <row r="355" spans="1:49" ht="13">
      <c r="A355" s="550" t="s">
        <v>1209</v>
      </c>
      <c r="B355" s="658">
        <v>8</v>
      </c>
      <c r="C355" s="658" t="str">
        <f t="shared" si="31"/>
        <v xml:space="preserve"> </v>
      </c>
      <c r="D355" s="659" t="s">
        <v>514</v>
      </c>
      <c r="E355" s="660">
        <v>0</v>
      </c>
      <c r="F355" s="659" t="str">
        <f t="shared" si="28"/>
        <v xml:space="preserve"> </v>
      </c>
      <c r="G355" s="613"/>
      <c r="H355" s="613"/>
      <c r="I355" s="613"/>
      <c r="J355" s="613"/>
      <c r="K355" s="613"/>
      <c r="L355" s="661"/>
      <c r="M355" s="613"/>
      <c r="N355" s="613"/>
      <c r="O355" s="613"/>
      <c r="P355" s="613"/>
      <c r="Q355" s="613"/>
      <c r="R355" s="613"/>
      <c r="S355" s="613"/>
      <c r="T355" s="661"/>
      <c r="U355" s="661"/>
      <c r="V355" s="661"/>
      <c r="W355" s="661"/>
      <c r="X355" s="662"/>
      <c r="Y355" s="661"/>
      <c r="Z355" s="662"/>
      <c r="AA355" s="661"/>
      <c r="AB355" s="661"/>
      <c r="AC355" s="661"/>
      <c r="AD355" s="661"/>
      <c r="AE355" s="661"/>
      <c r="AF355" s="661"/>
      <c r="AG355" s="615"/>
      <c r="AH355" s="661"/>
      <c r="AI355" s="661"/>
      <c r="AJ355" s="613"/>
      <c r="AK355" s="661"/>
      <c r="AL355" s="661"/>
      <c r="AM355" s="662"/>
      <c r="AN355" s="662"/>
      <c r="AO355" s="662"/>
      <c r="AP355" s="662"/>
      <c r="AQ355" s="662"/>
      <c r="AR355" s="662"/>
      <c r="AS355" s="662"/>
      <c r="AT355" s="663"/>
      <c r="AU355" s="664" t="str">
        <f t="shared" si="30"/>
        <v xml:space="preserve"> </v>
      </c>
      <c r="AV355" s="660">
        <f t="shared" si="29"/>
        <v>0</v>
      </c>
      <c r="AW355" s="662"/>
    </row>
    <row r="356" spans="1:49" ht="13">
      <c r="A356" s="657" t="s">
        <v>790</v>
      </c>
      <c r="B356" s="658">
        <v>11</v>
      </c>
      <c r="C356" s="658" t="str">
        <f t="shared" si="31"/>
        <v xml:space="preserve"> </v>
      </c>
      <c r="D356" s="659" t="s">
        <v>514</v>
      </c>
      <c r="E356" s="660">
        <v>0</v>
      </c>
      <c r="F356" s="659" t="str">
        <f t="shared" si="28"/>
        <v xml:space="preserve"> </v>
      </c>
      <c r="G356" s="613"/>
      <c r="H356" s="613"/>
      <c r="I356" s="613"/>
      <c r="J356" s="613"/>
      <c r="K356" s="613"/>
      <c r="L356" s="661"/>
      <c r="M356" s="613"/>
      <c r="N356" s="613"/>
      <c r="O356" s="613"/>
      <c r="P356" s="613"/>
      <c r="Q356" s="613"/>
      <c r="R356" s="613"/>
      <c r="S356" s="613"/>
      <c r="T356" s="661"/>
      <c r="U356" s="661"/>
      <c r="V356" s="661"/>
      <c r="W356" s="661"/>
      <c r="X356" s="662"/>
      <c r="Y356" s="661"/>
      <c r="Z356" s="662"/>
      <c r="AA356" s="661"/>
      <c r="AB356" s="661"/>
      <c r="AC356" s="661"/>
      <c r="AD356" s="661"/>
      <c r="AE356" s="661"/>
      <c r="AF356" s="661"/>
      <c r="AG356" s="615"/>
      <c r="AH356" s="661"/>
      <c r="AI356" s="661"/>
      <c r="AJ356" s="613"/>
      <c r="AK356" s="661"/>
      <c r="AL356" s="661"/>
      <c r="AM356" s="662"/>
      <c r="AN356" s="662"/>
      <c r="AO356" s="662"/>
      <c r="AP356" s="662"/>
      <c r="AQ356" s="662"/>
      <c r="AR356" s="662"/>
      <c r="AS356" s="662"/>
      <c r="AT356" s="663"/>
      <c r="AU356" s="664" t="str">
        <f t="shared" si="30"/>
        <v xml:space="preserve"> </v>
      </c>
      <c r="AV356" s="660">
        <f t="shared" si="29"/>
        <v>0</v>
      </c>
      <c r="AW356" s="662"/>
    </row>
    <row r="357" spans="1:49" ht="13">
      <c r="A357" s="657" t="s">
        <v>791</v>
      </c>
      <c r="B357" s="658">
        <v>7</v>
      </c>
      <c r="C357" s="658" t="str">
        <f t="shared" si="31"/>
        <v xml:space="preserve"> </v>
      </c>
      <c r="D357" s="659" t="s">
        <v>514</v>
      </c>
      <c r="E357" s="660">
        <v>0</v>
      </c>
      <c r="F357" s="659" t="str">
        <f t="shared" si="28"/>
        <v xml:space="preserve"> </v>
      </c>
      <c r="G357" s="667"/>
      <c r="H357" s="667"/>
      <c r="I357" s="667"/>
      <c r="J357" s="667"/>
      <c r="K357" s="667"/>
      <c r="L357" s="661"/>
      <c r="M357" s="667"/>
      <c r="N357" s="667"/>
      <c r="O357" s="667"/>
      <c r="P357" s="667"/>
      <c r="Q357" s="667"/>
      <c r="R357" s="667"/>
      <c r="S357" s="667"/>
      <c r="T357" s="629"/>
      <c r="U357" s="629"/>
      <c r="V357" s="629"/>
      <c r="W357" s="629"/>
      <c r="X357" s="662"/>
      <c r="Y357" s="661"/>
      <c r="Z357" s="662"/>
      <c r="AA357" s="662"/>
      <c r="AB357" s="661"/>
      <c r="AC357" s="661"/>
      <c r="AD357" s="661"/>
      <c r="AE357" s="661"/>
      <c r="AF357" s="661"/>
      <c r="AG357" s="615"/>
      <c r="AH357" s="661"/>
      <c r="AI357" s="662"/>
      <c r="AJ357" s="613"/>
      <c r="AK357" s="661"/>
      <c r="AL357" s="661"/>
      <c r="AM357" s="662"/>
      <c r="AN357" s="662"/>
      <c r="AO357" s="662"/>
      <c r="AP357" s="662"/>
      <c r="AQ357" s="662"/>
      <c r="AR357" s="662"/>
      <c r="AS357" s="662"/>
      <c r="AT357" s="663"/>
      <c r="AU357" s="664" t="str">
        <f t="shared" si="30"/>
        <v xml:space="preserve"> </v>
      </c>
      <c r="AV357" s="660">
        <f t="shared" si="29"/>
        <v>0</v>
      </c>
      <c r="AW357" s="662"/>
    </row>
    <row r="358" spans="1:49" ht="13">
      <c r="A358" s="657" t="s">
        <v>912</v>
      </c>
      <c r="B358" s="658">
        <v>8</v>
      </c>
      <c r="C358" s="658" t="str">
        <f t="shared" si="31"/>
        <v xml:space="preserve"> </v>
      </c>
      <c r="D358" s="659" t="s">
        <v>514</v>
      </c>
      <c r="E358" s="660">
        <v>0</v>
      </c>
      <c r="F358" s="659" t="str">
        <f t="shared" si="28"/>
        <v xml:space="preserve"> </v>
      </c>
      <c r="G358" s="629"/>
      <c r="H358" s="629"/>
      <c r="I358" s="667"/>
      <c r="J358" s="629"/>
      <c r="K358" s="629"/>
      <c r="L358" s="661"/>
      <c r="M358" s="629"/>
      <c r="N358" s="629"/>
      <c r="O358" s="629"/>
      <c r="P358" s="629"/>
      <c r="Q358" s="629"/>
      <c r="R358" s="629"/>
      <c r="S358" s="667"/>
      <c r="T358" s="629"/>
      <c r="U358" s="629"/>
      <c r="V358" s="629"/>
      <c r="W358" s="629"/>
      <c r="X358" s="662"/>
      <c r="Y358" s="661"/>
      <c r="Z358" s="662"/>
      <c r="AA358" s="662"/>
      <c r="AB358" s="661"/>
      <c r="AC358" s="661"/>
      <c r="AD358" s="661"/>
      <c r="AE358" s="661"/>
      <c r="AF358" s="661"/>
      <c r="AG358" s="615"/>
      <c r="AH358" s="661"/>
      <c r="AI358" s="662"/>
      <c r="AJ358" s="613"/>
      <c r="AK358" s="661"/>
      <c r="AL358" s="661"/>
      <c r="AM358" s="662"/>
      <c r="AN358" s="662"/>
      <c r="AO358" s="662"/>
      <c r="AP358" s="662"/>
      <c r="AQ358" s="662"/>
      <c r="AR358" s="662"/>
      <c r="AS358" s="662"/>
      <c r="AT358" s="663"/>
      <c r="AU358" s="664" t="str">
        <f t="shared" si="30"/>
        <v xml:space="preserve"> </v>
      </c>
      <c r="AV358" s="660">
        <f t="shared" si="29"/>
        <v>0</v>
      </c>
      <c r="AW358" s="662"/>
    </row>
    <row r="359" spans="1:49" ht="13">
      <c r="A359" s="657" t="s">
        <v>1104</v>
      </c>
      <c r="B359" s="658">
        <v>-5</v>
      </c>
      <c r="C359" s="658" t="str">
        <f t="shared" si="31"/>
        <v xml:space="preserve"> </v>
      </c>
      <c r="D359" s="659" t="s">
        <v>514</v>
      </c>
      <c r="E359" s="660">
        <v>0</v>
      </c>
      <c r="F359" s="659" t="str">
        <f t="shared" si="28"/>
        <v xml:space="preserve"> </v>
      </c>
      <c r="G359" s="661"/>
      <c r="H359" s="661"/>
      <c r="I359" s="613"/>
      <c r="J359" s="661"/>
      <c r="K359" s="661"/>
      <c r="L359" s="661"/>
      <c r="M359" s="661"/>
      <c r="N359" s="661"/>
      <c r="O359" s="661"/>
      <c r="P359" s="661"/>
      <c r="Q359" s="661"/>
      <c r="R359" s="661"/>
      <c r="S359" s="667"/>
      <c r="T359" s="629"/>
      <c r="U359" s="629"/>
      <c r="V359" s="629"/>
      <c r="W359" s="629"/>
      <c r="X359" s="662"/>
      <c r="Y359" s="661"/>
      <c r="Z359" s="662"/>
      <c r="AA359" s="662"/>
      <c r="AB359" s="661"/>
      <c r="AC359" s="661"/>
      <c r="AD359" s="661"/>
      <c r="AE359" s="661"/>
      <c r="AF359" s="661"/>
      <c r="AG359" s="615"/>
      <c r="AH359" s="661"/>
      <c r="AI359" s="662"/>
      <c r="AJ359" s="613"/>
      <c r="AK359" s="661"/>
      <c r="AL359" s="661"/>
      <c r="AM359" s="662"/>
      <c r="AN359" s="662"/>
      <c r="AO359" s="662"/>
      <c r="AP359" s="662"/>
      <c r="AQ359" s="662"/>
      <c r="AR359" s="662"/>
      <c r="AS359" s="662"/>
      <c r="AT359" s="669"/>
      <c r="AU359" s="664" t="str">
        <f t="shared" si="30"/>
        <v xml:space="preserve"> </v>
      </c>
      <c r="AV359" s="660">
        <f t="shared" si="29"/>
        <v>0</v>
      </c>
      <c r="AW359" s="662"/>
    </row>
    <row r="360" spans="1:49" ht="13">
      <c r="A360" s="657" t="s">
        <v>1128</v>
      </c>
      <c r="B360" s="658">
        <v>1</v>
      </c>
      <c r="C360" s="658" t="str">
        <f t="shared" si="31"/>
        <v xml:space="preserve"> </v>
      </c>
      <c r="D360" s="659" t="s">
        <v>514</v>
      </c>
      <c r="E360" s="660">
        <v>0</v>
      </c>
      <c r="F360" s="659" t="str">
        <f t="shared" si="28"/>
        <v xml:space="preserve"> </v>
      </c>
      <c r="G360" s="661"/>
      <c r="H360" s="661"/>
      <c r="I360" s="613"/>
      <c r="J360" s="661"/>
      <c r="K360" s="661"/>
      <c r="L360" s="661"/>
      <c r="M360" s="661"/>
      <c r="N360" s="661"/>
      <c r="O360" s="661"/>
      <c r="P360" s="661"/>
      <c r="Q360" s="661"/>
      <c r="R360" s="661"/>
      <c r="S360" s="667"/>
      <c r="T360" s="629"/>
      <c r="U360" s="629"/>
      <c r="V360" s="629"/>
      <c r="W360" s="629"/>
      <c r="X360" s="662"/>
      <c r="Y360" s="661"/>
      <c r="Z360" s="662"/>
      <c r="AA360" s="662"/>
      <c r="AB360" s="661"/>
      <c r="AC360" s="661"/>
      <c r="AD360" s="661"/>
      <c r="AE360" s="661"/>
      <c r="AF360" s="661"/>
      <c r="AG360" s="615"/>
      <c r="AH360" s="661"/>
      <c r="AI360" s="662"/>
      <c r="AJ360" s="613"/>
      <c r="AK360" s="661"/>
      <c r="AL360" s="661"/>
      <c r="AM360" s="662"/>
      <c r="AN360" s="662"/>
      <c r="AO360" s="662"/>
      <c r="AP360" s="662"/>
      <c r="AQ360" s="662"/>
      <c r="AR360" s="662"/>
      <c r="AS360" s="662"/>
      <c r="AT360" s="663"/>
      <c r="AU360" s="664" t="str">
        <f t="shared" si="30"/>
        <v xml:space="preserve"> </v>
      </c>
      <c r="AV360" s="660">
        <f t="shared" si="29"/>
        <v>0</v>
      </c>
      <c r="AW360" s="662"/>
    </row>
    <row r="361" spans="1:49" ht="13">
      <c r="A361" s="550" t="s">
        <v>702</v>
      </c>
      <c r="B361" s="658">
        <v>4</v>
      </c>
      <c r="C361" s="658" t="str">
        <f t="shared" si="31"/>
        <v xml:space="preserve"> </v>
      </c>
      <c r="D361" s="659" t="s">
        <v>514</v>
      </c>
      <c r="E361" s="660">
        <v>0</v>
      </c>
      <c r="F361" s="659" t="str">
        <f t="shared" si="28"/>
        <v xml:space="preserve"> </v>
      </c>
      <c r="G361" s="613"/>
      <c r="H361" s="613"/>
      <c r="I361" s="613"/>
      <c r="J361" s="613"/>
      <c r="K361" s="613"/>
      <c r="L361" s="661"/>
      <c r="M361" s="613"/>
      <c r="N361" s="613"/>
      <c r="O361" s="613"/>
      <c r="P361" s="613"/>
      <c r="Q361" s="613"/>
      <c r="R361" s="613"/>
      <c r="S361" s="613"/>
      <c r="T361" s="661"/>
      <c r="U361" s="661"/>
      <c r="V361" s="661"/>
      <c r="W361" s="661"/>
      <c r="X361" s="662"/>
      <c r="Y361" s="661"/>
      <c r="Z361" s="662"/>
      <c r="AA361" s="662"/>
      <c r="AB361" s="661"/>
      <c r="AC361" s="661"/>
      <c r="AD361" s="661"/>
      <c r="AE361" s="661"/>
      <c r="AF361" s="661"/>
      <c r="AG361" s="615"/>
      <c r="AH361" s="661"/>
      <c r="AI361" s="662"/>
      <c r="AJ361" s="613"/>
      <c r="AK361" s="661"/>
      <c r="AL361" s="661"/>
      <c r="AM361" s="662"/>
      <c r="AN361" s="662"/>
      <c r="AO361" s="662"/>
      <c r="AP361" s="662"/>
      <c r="AQ361" s="662"/>
      <c r="AR361" s="662"/>
      <c r="AS361" s="662"/>
      <c r="AT361" s="663"/>
      <c r="AU361" s="664" t="str">
        <f t="shared" si="30"/>
        <v xml:space="preserve"> </v>
      </c>
      <c r="AV361" s="660">
        <f t="shared" si="29"/>
        <v>0</v>
      </c>
      <c r="AW361" s="662"/>
    </row>
    <row r="362" spans="1:49" ht="13">
      <c r="A362" s="657" t="s">
        <v>877</v>
      </c>
      <c r="B362" s="658">
        <v>1</v>
      </c>
      <c r="C362" s="658" t="str">
        <f t="shared" si="31"/>
        <v xml:space="preserve"> </v>
      </c>
      <c r="D362" s="659" t="s">
        <v>514</v>
      </c>
      <c r="E362" s="660">
        <v>0</v>
      </c>
      <c r="F362" s="659" t="str">
        <f t="shared" si="28"/>
        <v xml:space="preserve"> </v>
      </c>
      <c r="G362" s="629"/>
      <c r="H362" s="629"/>
      <c r="I362" s="667"/>
      <c r="J362" s="629"/>
      <c r="K362" s="629"/>
      <c r="L362" s="661"/>
      <c r="M362" s="629"/>
      <c r="N362" s="629"/>
      <c r="O362" s="629"/>
      <c r="P362" s="629"/>
      <c r="Q362" s="629"/>
      <c r="R362" s="629"/>
      <c r="S362" s="667"/>
      <c r="T362" s="629"/>
      <c r="U362" s="629"/>
      <c r="V362" s="629"/>
      <c r="W362" s="629"/>
      <c r="X362" s="662"/>
      <c r="Y362" s="661"/>
      <c r="Z362" s="662"/>
      <c r="AA362" s="662"/>
      <c r="AB362" s="661"/>
      <c r="AC362" s="661"/>
      <c r="AD362" s="661"/>
      <c r="AE362" s="661"/>
      <c r="AF362" s="661"/>
      <c r="AG362" s="615"/>
      <c r="AH362" s="661"/>
      <c r="AI362" s="662"/>
      <c r="AJ362" s="613"/>
      <c r="AK362" s="661"/>
      <c r="AL362" s="661"/>
      <c r="AM362" s="662"/>
      <c r="AN362" s="662"/>
      <c r="AO362" s="662"/>
      <c r="AP362" s="662"/>
      <c r="AQ362" s="662"/>
      <c r="AR362" s="662"/>
      <c r="AS362" s="662"/>
      <c r="AT362" s="669"/>
      <c r="AU362" s="664" t="str">
        <f t="shared" si="30"/>
        <v xml:space="preserve"> </v>
      </c>
      <c r="AV362" s="660">
        <f t="shared" si="29"/>
        <v>0</v>
      </c>
      <c r="AW362" s="662"/>
    </row>
    <row r="363" spans="1:49" ht="13">
      <c r="A363" s="550" t="s">
        <v>1210</v>
      </c>
      <c r="B363" s="658">
        <v>0</v>
      </c>
      <c r="C363" s="658" t="str">
        <f t="shared" si="31"/>
        <v xml:space="preserve"> </v>
      </c>
      <c r="D363" s="659" t="s">
        <v>514</v>
      </c>
      <c r="E363" s="660">
        <v>0</v>
      </c>
      <c r="F363" s="659" t="str">
        <f t="shared" si="28"/>
        <v xml:space="preserve"> </v>
      </c>
      <c r="G363" s="613"/>
      <c r="H363" s="613"/>
      <c r="I363" s="613"/>
      <c r="J363" s="613"/>
      <c r="K363" s="613"/>
      <c r="L363" s="661"/>
      <c r="M363" s="613"/>
      <c r="N363" s="613"/>
      <c r="O363" s="613"/>
      <c r="P363" s="613"/>
      <c r="Q363" s="613"/>
      <c r="R363" s="613"/>
      <c r="S363" s="613"/>
      <c r="T363" s="661"/>
      <c r="U363" s="661"/>
      <c r="V363" s="661"/>
      <c r="W363" s="661"/>
      <c r="X363" s="662"/>
      <c r="Y363" s="661"/>
      <c r="Z363" s="662"/>
      <c r="AA363" s="662"/>
      <c r="AB363" s="661"/>
      <c r="AC363" s="661"/>
      <c r="AD363" s="661"/>
      <c r="AE363" s="661"/>
      <c r="AF363" s="661"/>
      <c r="AG363" s="615"/>
      <c r="AH363" s="661"/>
      <c r="AI363" s="662"/>
      <c r="AJ363" s="613"/>
      <c r="AK363" s="661"/>
      <c r="AL363" s="661"/>
      <c r="AM363" s="662"/>
      <c r="AN363" s="662"/>
      <c r="AO363" s="662"/>
      <c r="AP363" s="662"/>
      <c r="AQ363" s="662"/>
      <c r="AR363" s="662"/>
      <c r="AS363" s="662"/>
      <c r="AT363" s="663"/>
      <c r="AU363" s="664" t="str">
        <f t="shared" si="30"/>
        <v xml:space="preserve"> </v>
      </c>
      <c r="AV363" s="660">
        <f t="shared" si="29"/>
        <v>0</v>
      </c>
      <c r="AW363" s="662"/>
    </row>
    <row r="364" spans="1:49" ht="13">
      <c r="A364" s="550" t="s">
        <v>603</v>
      </c>
      <c r="B364" s="658">
        <v>5</v>
      </c>
      <c r="C364" s="658" t="str">
        <f t="shared" si="31"/>
        <v xml:space="preserve"> </v>
      </c>
      <c r="D364" s="659" t="s">
        <v>514</v>
      </c>
      <c r="E364" s="660">
        <v>0</v>
      </c>
      <c r="F364" s="659" t="str">
        <f t="shared" si="28"/>
        <v xml:space="preserve"> </v>
      </c>
      <c r="G364" s="613"/>
      <c r="H364" s="613"/>
      <c r="I364" s="613"/>
      <c r="J364" s="613"/>
      <c r="K364" s="613"/>
      <c r="L364" s="661"/>
      <c r="M364" s="613"/>
      <c r="N364" s="613"/>
      <c r="O364" s="613"/>
      <c r="P364" s="613"/>
      <c r="Q364" s="613"/>
      <c r="R364" s="613"/>
      <c r="S364" s="613"/>
      <c r="T364" s="661"/>
      <c r="U364" s="661"/>
      <c r="V364" s="661"/>
      <c r="W364" s="661"/>
      <c r="X364" s="662"/>
      <c r="Y364" s="661"/>
      <c r="Z364" s="662"/>
      <c r="AA364" s="662"/>
      <c r="AB364" s="661"/>
      <c r="AC364" s="661"/>
      <c r="AD364" s="661"/>
      <c r="AE364" s="661"/>
      <c r="AF364" s="661"/>
      <c r="AG364" s="615"/>
      <c r="AH364" s="661"/>
      <c r="AI364" s="662"/>
      <c r="AJ364" s="613"/>
      <c r="AK364" s="661"/>
      <c r="AL364" s="661"/>
      <c r="AM364" s="662"/>
      <c r="AN364" s="662"/>
      <c r="AO364" s="662"/>
      <c r="AP364" s="662"/>
      <c r="AQ364" s="662"/>
      <c r="AR364" s="662"/>
      <c r="AS364" s="662"/>
      <c r="AT364" s="663"/>
      <c r="AU364" s="664" t="str">
        <f t="shared" si="30"/>
        <v xml:space="preserve"> </v>
      </c>
      <c r="AV364" s="660">
        <f t="shared" si="29"/>
        <v>0</v>
      </c>
      <c r="AW364" s="662"/>
    </row>
    <row r="365" spans="1:49" ht="13">
      <c r="A365" s="657" t="s">
        <v>821</v>
      </c>
      <c r="B365" s="658">
        <v>8</v>
      </c>
      <c r="C365" s="658" t="str">
        <f t="shared" si="31"/>
        <v xml:space="preserve"> </v>
      </c>
      <c r="D365" s="659" t="s">
        <v>514</v>
      </c>
      <c r="E365" s="660">
        <v>0</v>
      </c>
      <c r="F365" s="659" t="str">
        <f t="shared" si="28"/>
        <v xml:space="preserve"> </v>
      </c>
      <c r="G365" s="629"/>
      <c r="H365" s="629"/>
      <c r="I365" s="667"/>
      <c r="J365" s="629"/>
      <c r="K365" s="629"/>
      <c r="L365" s="661"/>
      <c r="M365" s="629"/>
      <c r="N365" s="629"/>
      <c r="O365" s="629"/>
      <c r="P365" s="629"/>
      <c r="Q365" s="629"/>
      <c r="R365" s="629"/>
      <c r="S365" s="667"/>
      <c r="T365" s="629"/>
      <c r="U365" s="629"/>
      <c r="V365" s="629"/>
      <c r="W365" s="629"/>
      <c r="X365" s="662"/>
      <c r="Y365" s="661"/>
      <c r="Z365" s="662"/>
      <c r="AA365" s="662"/>
      <c r="AB365" s="661"/>
      <c r="AC365" s="661"/>
      <c r="AD365" s="661"/>
      <c r="AE365" s="661"/>
      <c r="AF365" s="661"/>
      <c r="AG365" s="615"/>
      <c r="AH365" s="661"/>
      <c r="AI365" s="662"/>
      <c r="AJ365" s="613"/>
      <c r="AK365" s="661"/>
      <c r="AL365" s="661"/>
      <c r="AM365" s="662"/>
      <c r="AN365" s="662"/>
      <c r="AO365" s="662"/>
      <c r="AP365" s="662"/>
      <c r="AQ365" s="662"/>
      <c r="AR365" s="662"/>
      <c r="AS365" s="662"/>
      <c r="AT365" s="663"/>
      <c r="AU365" s="664" t="str">
        <f t="shared" si="30"/>
        <v xml:space="preserve"> </v>
      </c>
      <c r="AV365" s="660">
        <f t="shared" si="29"/>
        <v>0</v>
      </c>
      <c r="AW365" s="662"/>
    </row>
    <row r="366" spans="1:49" ht="13">
      <c r="A366" s="550" t="s">
        <v>39</v>
      </c>
      <c r="B366" s="658">
        <v>0</v>
      </c>
      <c r="C366" s="658" t="str">
        <f t="shared" si="31"/>
        <v xml:space="preserve"> </v>
      </c>
      <c r="D366" s="659" t="s">
        <v>514</v>
      </c>
      <c r="E366" s="660">
        <v>0</v>
      </c>
      <c r="F366" s="659" t="str">
        <f t="shared" si="28"/>
        <v xml:space="preserve"> </v>
      </c>
      <c r="G366" s="613"/>
      <c r="H366" s="613"/>
      <c r="I366" s="613"/>
      <c r="J366" s="613"/>
      <c r="K366" s="613"/>
      <c r="L366" s="661"/>
      <c r="M366" s="613"/>
      <c r="N366" s="613"/>
      <c r="O366" s="613"/>
      <c r="P366" s="613"/>
      <c r="Q366" s="613"/>
      <c r="R366" s="613"/>
      <c r="S366" s="613"/>
      <c r="T366" s="661"/>
      <c r="U366" s="661"/>
      <c r="V366" s="661"/>
      <c r="W366" s="661"/>
      <c r="X366" s="662"/>
      <c r="Y366" s="661"/>
      <c r="Z366" s="662"/>
      <c r="AA366" s="662"/>
      <c r="AB366" s="661"/>
      <c r="AC366" s="661"/>
      <c r="AD366" s="661"/>
      <c r="AE366" s="661"/>
      <c r="AF366" s="661"/>
      <c r="AG366" s="615"/>
      <c r="AH366" s="661"/>
      <c r="AI366" s="662"/>
      <c r="AJ366" s="613"/>
      <c r="AK366" s="661"/>
      <c r="AL366" s="661"/>
      <c r="AM366" s="662"/>
      <c r="AN366" s="662"/>
      <c r="AO366" s="662"/>
      <c r="AP366" s="662"/>
      <c r="AQ366" s="662"/>
      <c r="AR366" s="662"/>
      <c r="AS366" s="662"/>
      <c r="AT366" s="663"/>
      <c r="AU366" s="664" t="str">
        <f t="shared" si="30"/>
        <v xml:space="preserve"> </v>
      </c>
      <c r="AV366" s="660">
        <f t="shared" si="29"/>
        <v>0</v>
      </c>
      <c r="AW366" s="662"/>
    </row>
    <row r="367" spans="1:49" ht="13">
      <c r="A367" s="550" t="s">
        <v>504</v>
      </c>
      <c r="B367" s="658">
        <v>11</v>
      </c>
      <c r="C367" s="658" t="str">
        <f t="shared" si="31"/>
        <v xml:space="preserve"> </v>
      </c>
      <c r="D367" s="659" t="s">
        <v>514</v>
      </c>
      <c r="E367" s="660">
        <v>0</v>
      </c>
      <c r="F367" s="659" t="str">
        <f t="shared" si="28"/>
        <v xml:space="preserve"> </v>
      </c>
      <c r="G367" s="613"/>
      <c r="H367" s="613"/>
      <c r="I367" s="613"/>
      <c r="J367" s="613"/>
      <c r="K367" s="613"/>
      <c r="L367" s="661"/>
      <c r="M367" s="613"/>
      <c r="N367" s="613"/>
      <c r="O367" s="613"/>
      <c r="P367" s="613"/>
      <c r="Q367" s="613"/>
      <c r="R367" s="613"/>
      <c r="S367" s="613"/>
      <c r="T367" s="661"/>
      <c r="U367" s="661"/>
      <c r="V367" s="661"/>
      <c r="W367" s="661"/>
      <c r="X367" s="662"/>
      <c r="Y367" s="661"/>
      <c r="Z367" s="662"/>
      <c r="AA367" s="662"/>
      <c r="AB367" s="661"/>
      <c r="AC367" s="661"/>
      <c r="AD367" s="661"/>
      <c r="AE367" s="661"/>
      <c r="AF367" s="661"/>
      <c r="AG367" s="615"/>
      <c r="AH367" s="661"/>
      <c r="AI367" s="662"/>
      <c r="AJ367" s="613"/>
      <c r="AK367" s="661"/>
      <c r="AL367" s="661"/>
      <c r="AM367" s="662"/>
      <c r="AN367" s="662"/>
      <c r="AO367" s="662"/>
      <c r="AP367" s="662"/>
      <c r="AQ367" s="662"/>
      <c r="AR367" s="662"/>
      <c r="AS367" s="662"/>
      <c r="AT367" s="663"/>
      <c r="AU367" s="664" t="str">
        <f t="shared" si="30"/>
        <v xml:space="preserve"> </v>
      </c>
      <c r="AV367" s="660">
        <f t="shared" si="29"/>
        <v>0</v>
      </c>
      <c r="AW367" s="662"/>
    </row>
    <row r="368" spans="1:49" ht="13">
      <c r="A368" s="550" t="s">
        <v>294</v>
      </c>
      <c r="B368" s="658">
        <v>9</v>
      </c>
      <c r="C368" s="658" t="str">
        <f t="shared" si="31"/>
        <v xml:space="preserve"> </v>
      </c>
      <c r="D368" s="659" t="s">
        <v>514</v>
      </c>
      <c r="E368" s="660">
        <v>0</v>
      </c>
      <c r="F368" s="659" t="str">
        <f t="shared" si="28"/>
        <v xml:space="preserve"> </v>
      </c>
      <c r="G368" s="613"/>
      <c r="H368" s="613"/>
      <c r="I368" s="613"/>
      <c r="J368" s="613"/>
      <c r="K368" s="613"/>
      <c r="L368" s="661"/>
      <c r="M368" s="613"/>
      <c r="N368" s="613"/>
      <c r="O368" s="613"/>
      <c r="P368" s="613"/>
      <c r="Q368" s="613"/>
      <c r="R368" s="613"/>
      <c r="S368" s="613"/>
      <c r="T368" s="661"/>
      <c r="U368" s="661"/>
      <c r="V368" s="661"/>
      <c r="W368" s="661"/>
      <c r="X368" s="662"/>
      <c r="Y368" s="661"/>
      <c r="Z368" s="662"/>
      <c r="AA368" s="662"/>
      <c r="AB368" s="661"/>
      <c r="AC368" s="661"/>
      <c r="AD368" s="661"/>
      <c r="AE368" s="661"/>
      <c r="AF368" s="661"/>
      <c r="AG368" s="615"/>
      <c r="AH368" s="661"/>
      <c r="AI368" s="662"/>
      <c r="AJ368" s="613"/>
      <c r="AK368" s="661"/>
      <c r="AL368" s="661"/>
      <c r="AM368" s="662"/>
      <c r="AN368" s="662"/>
      <c r="AO368" s="662"/>
      <c r="AP368" s="662"/>
      <c r="AQ368" s="662"/>
      <c r="AR368" s="662"/>
      <c r="AS368" s="662"/>
      <c r="AT368" s="669"/>
      <c r="AU368" s="664" t="str">
        <f t="shared" si="30"/>
        <v xml:space="preserve"> </v>
      </c>
      <c r="AV368" s="660">
        <f t="shared" si="29"/>
        <v>0</v>
      </c>
      <c r="AW368" s="662"/>
    </row>
    <row r="369" spans="1:49" ht="13">
      <c r="A369" s="550" t="s">
        <v>631</v>
      </c>
      <c r="B369" s="658">
        <v>9</v>
      </c>
      <c r="C369" s="658" t="str">
        <f t="shared" si="31"/>
        <v xml:space="preserve"> </v>
      </c>
      <c r="D369" s="659" t="s">
        <v>514</v>
      </c>
      <c r="E369" s="660">
        <v>0</v>
      </c>
      <c r="F369" s="659" t="str">
        <f t="shared" si="28"/>
        <v xml:space="preserve"> </v>
      </c>
      <c r="G369" s="613"/>
      <c r="H369" s="613"/>
      <c r="I369" s="613"/>
      <c r="J369" s="613"/>
      <c r="K369" s="613"/>
      <c r="L369" s="661"/>
      <c r="M369" s="613"/>
      <c r="N369" s="613"/>
      <c r="O369" s="613"/>
      <c r="P369" s="613"/>
      <c r="Q369" s="613"/>
      <c r="R369" s="613"/>
      <c r="S369" s="613"/>
      <c r="T369" s="661"/>
      <c r="U369" s="661"/>
      <c r="V369" s="661"/>
      <c r="W369" s="661"/>
      <c r="X369" s="662"/>
      <c r="Y369" s="661"/>
      <c r="Z369" s="662"/>
      <c r="AA369" s="662"/>
      <c r="AB369" s="661"/>
      <c r="AC369" s="661"/>
      <c r="AD369" s="661"/>
      <c r="AE369" s="661"/>
      <c r="AF369" s="661"/>
      <c r="AG369" s="615"/>
      <c r="AH369" s="661"/>
      <c r="AI369" s="662"/>
      <c r="AJ369" s="613"/>
      <c r="AK369" s="661"/>
      <c r="AL369" s="661"/>
      <c r="AM369" s="662"/>
      <c r="AN369" s="662"/>
      <c r="AO369" s="662"/>
      <c r="AP369" s="662"/>
      <c r="AQ369" s="662"/>
      <c r="AR369" s="662"/>
      <c r="AS369" s="662"/>
      <c r="AT369" s="663"/>
      <c r="AU369" s="664" t="str">
        <f t="shared" si="30"/>
        <v xml:space="preserve"> </v>
      </c>
      <c r="AV369" s="660">
        <f t="shared" si="29"/>
        <v>0</v>
      </c>
      <c r="AW369" s="662"/>
    </row>
    <row r="370" spans="1:49" ht="13">
      <c r="A370" s="657" t="s">
        <v>1106</v>
      </c>
      <c r="B370" s="658">
        <v>9</v>
      </c>
      <c r="C370" s="658" t="str">
        <f t="shared" si="31"/>
        <v xml:space="preserve"> </v>
      </c>
      <c r="D370" s="659" t="s">
        <v>514</v>
      </c>
      <c r="E370" s="660">
        <v>0</v>
      </c>
      <c r="F370" s="659" t="str">
        <f t="shared" si="28"/>
        <v xml:space="preserve"> </v>
      </c>
      <c r="G370" s="661"/>
      <c r="H370" s="661"/>
      <c r="I370" s="613"/>
      <c r="J370" s="661"/>
      <c r="K370" s="661"/>
      <c r="L370" s="661"/>
      <c r="M370" s="661"/>
      <c r="N370" s="661"/>
      <c r="O370" s="661"/>
      <c r="P370" s="661"/>
      <c r="Q370" s="661"/>
      <c r="R370" s="661"/>
      <c r="S370" s="667"/>
      <c r="T370" s="629"/>
      <c r="U370" s="629"/>
      <c r="V370" s="629"/>
      <c r="W370" s="629"/>
      <c r="X370" s="662"/>
      <c r="Y370" s="661"/>
      <c r="Z370" s="662"/>
      <c r="AA370" s="662"/>
      <c r="AB370" s="661"/>
      <c r="AC370" s="661"/>
      <c r="AD370" s="661"/>
      <c r="AE370" s="661"/>
      <c r="AF370" s="661"/>
      <c r="AG370" s="615"/>
      <c r="AH370" s="661"/>
      <c r="AI370" s="662"/>
      <c r="AJ370" s="613"/>
      <c r="AK370" s="661"/>
      <c r="AL370" s="661"/>
      <c r="AM370" s="662"/>
      <c r="AN370" s="662"/>
      <c r="AO370" s="662"/>
      <c r="AP370" s="662"/>
      <c r="AQ370" s="662"/>
      <c r="AR370" s="662"/>
      <c r="AS370" s="662"/>
      <c r="AT370" s="663"/>
      <c r="AU370" s="664" t="str">
        <f t="shared" si="30"/>
        <v xml:space="preserve"> </v>
      </c>
      <c r="AV370" s="660">
        <f t="shared" si="29"/>
        <v>0</v>
      </c>
      <c r="AW370" s="662"/>
    </row>
    <row r="371" spans="1:49" ht="13">
      <c r="A371" s="550" t="s">
        <v>1211</v>
      </c>
      <c r="B371" s="658">
        <v>10</v>
      </c>
      <c r="C371" s="658" t="str">
        <f t="shared" si="31"/>
        <v xml:space="preserve"> </v>
      </c>
      <c r="D371" s="659" t="s">
        <v>514</v>
      </c>
      <c r="E371" s="660">
        <v>0</v>
      </c>
      <c r="F371" s="659" t="str">
        <f t="shared" si="28"/>
        <v xml:space="preserve"> </v>
      </c>
      <c r="G371" s="613"/>
      <c r="H371" s="613"/>
      <c r="I371" s="613"/>
      <c r="J371" s="613"/>
      <c r="K371" s="613"/>
      <c r="L371" s="661"/>
      <c r="M371" s="613"/>
      <c r="N371" s="613"/>
      <c r="O371" s="613"/>
      <c r="P371" s="613"/>
      <c r="Q371" s="613"/>
      <c r="R371" s="613"/>
      <c r="S371" s="613"/>
      <c r="T371" s="661"/>
      <c r="U371" s="661"/>
      <c r="V371" s="661"/>
      <c r="W371" s="661"/>
      <c r="X371" s="662"/>
      <c r="Y371" s="661"/>
      <c r="Z371" s="662"/>
      <c r="AA371" s="662"/>
      <c r="AB371" s="661"/>
      <c r="AC371" s="661"/>
      <c r="AD371" s="661"/>
      <c r="AE371" s="661"/>
      <c r="AF371" s="661"/>
      <c r="AG371" s="615"/>
      <c r="AH371" s="661"/>
      <c r="AI371" s="662"/>
      <c r="AJ371" s="613"/>
      <c r="AK371" s="661"/>
      <c r="AL371" s="661"/>
      <c r="AM371" s="662"/>
      <c r="AN371" s="662"/>
      <c r="AO371" s="662"/>
      <c r="AP371" s="662"/>
      <c r="AQ371" s="662"/>
      <c r="AR371" s="662"/>
      <c r="AS371" s="662"/>
      <c r="AT371" s="663"/>
      <c r="AU371" s="664" t="str">
        <f t="shared" si="30"/>
        <v xml:space="preserve"> </v>
      </c>
      <c r="AV371" s="660">
        <f t="shared" si="29"/>
        <v>0</v>
      </c>
      <c r="AW371" s="662"/>
    </row>
    <row r="372" spans="1:49" ht="13">
      <c r="A372" s="657" t="s">
        <v>1073</v>
      </c>
      <c r="B372" s="658">
        <v>3</v>
      </c>
      <c r="C372" s="658" t="str">
        <f t="shared" si="31"/>
        <v xml:space="preserve"> </v>
      </c>
      <c r="D372" s="659" t="s">
        <v>514</v>
      </c>
      <c r="E372" s="660">
        <v>0</v>
      </c>
      <c r="F372" s="659" t="str">
        <f t="shared" ref="F372:F435" si="32">IFERROR(AVERAGEA(G372:AS372), " ")</f>
        <v xml:space="preserve"> </v>
      </c>
      <c r="G372" s="629"/>
      <c r="H372" s="629"/>
      <c r="I372" s="667"/>
      <c r="J372" s="629"/>
      <c r="K372" s="629"/>
      <c r="L372" s="661"/>
      <c r="M372" s="629"/>
      <c r="N372" s="629"/>
      <c r="O372" s="629"/>
      <c r="P372" s="629"/>
      <c r="Q372" s="629"/>
      <c r="R372" s="629"/>
      <c r="S372" s="667"/>
      <c r="T372" s="629"/>
      <c r="U372" s="629"/>
      <c r="V372" s="629"/>
      <c r="W372" s="629"/>
      <c r="X372" s="662"/>
      <c r="Y372" s="661"/>
      <c r="Z372" s="662"/>
      <c r="AA372" s="662"/>
      <c r="AB372" s="661"/>
      <c r="AC372" s="661"/>
      <c r="AD372" s="661"/>
      <c r="AE372" s="661"/>
      <c r="AF372" s="661"/>
      <c r="AG372" s="615"/>
      <c r="AH372" s="661"/>
      <c r="AI372" s="662"/>
      <c r="AJ372" s="613"/>
      <c r="AK372" s="661"/>
      <c r="AL372" s="661"/>
      <c r="AM372" s="662"/>
      <c r="AN372" s="662"/>
      <c r="AO372" s="662"/>
      <c r="AP372" s="662"/>
      <c r="AQ372" s="662"/>
      <c r="AR372" s="662"/>
      <c r="AS372" s="662"/>
      <c r="AT372" s="663"/>
      <c r="AU372" s="664" t="str">
        <f t="shared" si="30"/>
        <v xml:space="preserve"> </v>
      </c>
      <c r="AV372" s="660">
        <f t="shared" si="29"/>
        <v>0</v>
      </c>
      <c r="AW372" s="662"/>
    </row>
    <row r="373" spans="1:49" ht="13">
      <c r="A373" s="657" t="s">
        <v>1070</v>
      </c>
      <c r="B373" s="658">
        <v>8</v>
      </c>
      <c r="C373" s="658" t="str">
        <f t="shared" si="31"/>
        <v xml:space="preserve"> </v>
      </c>
      <c r="D373" s="659" t="s">
        <v>514</v>
      </c>
      <c r="E373" s="660">
        <v>0</v>
      </c>
      <c r="F373" s="659" t="str">
        <f t="shared" si="32"/>
        <v xml:space="preserve"> </v>
      </c>
      <c r="G373" s="629"/>
      <c r="H373" s="629"/>
      <c r="I373" s="667"/>
      <c r="J373" s="629"/>
      <c r="K373" s="629"/>
      <c r="L373" s="661"/>
      <c r="M373" s="629"/>
      <c r="N373" s="629"/>
      <c r="O373" s="629"/>
      <c r="P373" s="629"/>
      <c r="Q373" s="629"/>
      <c r="R373" s="629"/>
      <c r="S373" s="667"/>
      <c r="T373" s="629"/>
      <c r="U373" s="629"/>
      <c r="V373" s="629"/>
      <c r="W373" s="629"/>
      <c r="X373" s="662"/>
      <c r="Y373" s="661"/>
      <c r="Z373" s="662"/>
      <c r="AA373" s="662"/>
      <c r="AB373" s="661"/>
      <c r="AC373" s="661"/>
      <c r="AD373" s="661"/>
      <c r="AE373" s="661"/>
      <c r="AF373" s="661"/>
      <c r="AG373" s="615"/>
      <c r="AH373" s="661"/>
      <c r="AI373" s="662"/>
      <c r="AJ373" s="613"/>
      <c r="AK373" s="661"/>
      <c r="AL373" s="661"/>
      <c r="AM373" s="662"/>
      <c r="AN373" s="662"/>
      <c r="AO373" s="662"/>
      <c r="AP373" s="662"/>
      <c r="AQ373" s="662"/>
      <c r="AR373" s="662"/>
      <c r="AS373" s="662"/>
      <c r="AT373" s="663"/>
      <c r="AU373" s="664" t="str">
        <f t="shared" si="30"/>
        <v xml:space="preserve"> </v>
      </c>
      <c r="AV373" s="660">
        <f t="shared" si="29"/>
        <v>0</v>
      </c>
      <c r="AW373" s="662"/>
    </row>
    <row r="374" spans="1:49" ht="13">
      <c r="A374" s="550" t="s">
        <v>1212</v>
      </c>
      <c r="B374" s="658">
        <v>19</v>
      </c>
      <c r="C374" s="658" t="str">
        <f t="shared" si="31"/>
        <v xml:space="preserve"> </v>
      </c>
      <c r="D374" s="659" t="s">
        <v>514</v>
      </c>
      <c r="E374" s="660">
        <v>0</v>
      </c>
      <c r="F374" s="659" t="str">
        <f t="shared" si="32"/>
        <v xml:space="preserve"> </v>
      </c>
      <c r="G374" s="613"/>
      <c r="H374" s="613"/>
      <c r="I374" s="613"/>
      <c r="J374" s="613"/>
      <c r="K374" s="613"/>
      <c r="L374" s="661"/>
      <c r="M374" s="613"/>
      <c r="N374" s="613"/>
      <c r="O374" s="613"/>
      <c r="P374" s="613"/>
      <c r="Q374" s="613"/>
      <c r="R374" s="613"/>
      <c r="S374" s="613"/>
      <c r="T374" s="661"/>
      <c r="U374" s="661"/>
      <c r="V374" s="661"/>
      <c r="W374" s="661"/>
      <c r="X374" s="662"/>
      <c r="Y374" s="661"/>
      <c r="Z374" s="662"/>
      <c r="AA374" s="662"/>
      <c r="AB374" s="661"/>
      <c r="AC374" s="661"/>
      <c r="AD374" s="661"/>
      <c r="AE374" s="661"/>
      <c r="AF374" s="661"/>
      <c r="AG374" s="615"/>
      <c r="AH374" s="661"/>
      <c r="AI374" s="662"/>
      <c r="AJ374" s="613"/>
      <c r="AK374" s="661"/>
      <c r="AL374" s="661"/>
      <c r="AM374" s="662"/>
      <c r="AN374" s="662"/>
      <c r="AO374" s="662"/>
      <c r="AP374" s="662"/>
      <c r="AQ374" s="662"/>
      <c r="AR374" s="662"/>
      <c r="AS374" s="662"/>
      <c r="AT374" s="663"/>
      <c r="AU374" s="664" t="str">
        <f t="shared" si="30"/>
        <v xml:space="preserve"> </v>
      </c>
      <c r="AV374" s="660">
        <f t="shared" si="29"/>
        <v>0</v>
      </c>
      <c r="AW374" s="662"/>
    </row>
    <row r="375" spans="1:49" ht="13">
      <c r="A375" s="550" t="s">
        <v>176</v>
      </c>
      <c r="B375" s="658">
        <v>7</v>
      </c>
      <c r="C375" s="658" t="str">
        <f t="shared" si="31"/>
        <v xml:space="preserve"> </v>
      </c>
      <c r="D375" s="659" t="s">
        <v>514</v>
      </c>
      <c r="E375" s="660">
        <v>0</v>
      </c>
      <c r="F375" s="659" t="str">
        <f t="shared" si="32"/>
        <v xml:space="preserve"> </v>
      </c>
      <c r="G375" s="613"/>
      <c r="H375" s="613"/>
      <c r="I375" s="613"/>
      <c r="J375" s="613"/>
      <c r="K375" s="613"/>
      <c r="L375" s="661"/>
      <c r="M375" s="613"/>
      <c r="N375" s="613"/>
      <c r="O375" s="613"/>
      <c r="P375" s="613"/>
      <c r="Q375" s="613"/>
      <c r="R375" s="613"/>
      <c r="S375" s="613"/>
      <c r="T375" s="661"/>
      <c r="U375" s="661"/>
      <c r="V375" s="661"/>
      <c r="W375" s="661"/>
      <c r="X375" s="662"/>
      <c r="Y375" s="661"/>
      <c r="Z375" s="662"/>
      <c r="AA375" s="662"/>
      <c r="AB375" s="661"/>
      <c r="AC375" s="661"/>
      <c r="AD375" s="661"/>
      <c r="AE375" s="661"/>
      <c r="AF375" s="661"/>
      <c r="AG375" s="615"/>
      <c r="AH375" s="661"/>
      <c r="AI375" s="662"/>
      <c r="AJ375" s="613"/>
      <c r="AK375" s="661"/>
      <c r="AL375" s="661"/>
      <c r="AM375" s="662"/>
      <c r="AN375" s="662"/>
      <c r="AO375" s="662"/>
      <c r="AP375" s="662"/>
      <c r="AQ375" s="662"/>
      <c r="AR375" s="662"/>
      <c r="AS375" s="662"/>
      <c r="AT375" s="663"/>
      <c r="AU375" s="664" t="str">
        <f t="shared" si="30"/>
        <v xml:space="preserve"> </v>
      </c>
      <c r="AV375" s="660">
        <f t="shared" si="29"/>
        <v>0</v>
      </c>
      <c r="AW375" s="662"/>
    </row>
    <row r="376" spans="1:49" ht="13">
      <c r="A376" s="657" t="s">
        <v>793</v>
      </c>
      <c r="B376" s="658">
        <v>4</v>
      </c>
      <c r="C376" s="658" t="str">
        <f t="shared" si="31"/>
        <v xml:space="preserve"> </v>
      </c>
      <c r="D376" s="659" t="s">
        <v>514</v>
      </c>
      <c r="E376" s="660">
        <v>0</v>
      </c>
      <c r="F376" s="659" t="str">
        <f t="shared" si="32"/>
        <v xml:space="preserve"> </v>
      </c>
      <c r="G376" s="613"/>
      <c r="H376" s="613"/>
      <c r="I376" s="613"/>
      <c r="J376" s="613"/>
      <c r="K376" s="613"/>
      <c r="L376" s="661"/>
      <c r="M376" s="613"/>
      <c r="N376" s="613"/>
      <c r="O376" s="613"/>
      <c r="P376" s="613"/>
      <c r="Q376" s="613"/>
      <c r="R376" s="613"/>
      <c r="S376" s="613"/>
      <c r="T376" s="661"/>
      <c r="U376" s="661"/>
      <c r="V376" s="661"/>
      <c r="W376" s="661"/>
      <c r="X376" s="662"/>
      <c r="Y376" s="661"/>
      <c r="Z376" s="662"/>
      <c r="AA376" s="662"/>
      <c r="AB376" s="661"/>
      <c r="AC376" s="661"/>
      <c r="AD376" s="661"/>
      <c r="AE376" s="661"/>
      <c r="AF376" s="661"/>
      <c r="AG376" s="615"/>
      <c r="AH376" s="661"/>
      <c r="AI376" s="662"/>
      <c r="AJ376" s="613"/>
      <c r="AK376" s="661"/>
      <c r="AL376" s="661"/>
      <c r="AM376" s="662"/>
      <c r="AN376" s="662"/>
      <c r="AO376" s="662"/>
      <c r="AP376" s="662"/>
      <c r="AQ376" s="662"/>
      <c r="AR376" s="662"/>
      <c r="AS376" s="662"/>
      <c r="AT376" s="663"/>
      <c r="AU376" s="664" t="str">
        <f t="shared" si="30"/>
        <v xml:space="preserve"> </v>
      </c>
      <c r="AV376" s="660">
        <f t="shared" ref="AV376:AV439" si="33">COUNTA(G376:AS376)</f>
        <v>0</v>
      </c>
      <c r="AW376" s="662"/>
    </row>
    <row r="377" spans="1:49" ht="13">
      <c r="A377" s="657" t="s">
        <v>1046</v>
      </c>
      <c r="B377" s="658">
        <v>5</v>
      </c>
      <c r="C377" s="658" t="str">
        <f t="shared" si="31"/>
        <v xml:space="preserve"> </v>
      </c>
      <c r="D377" s="659" t="s">
        <v>514</v>
      </c>
      <c r="E377" s="660">
        <v>0</v>
      </c>
      <c r="F377" s="659" t="str">
        <f t="shared" si="32"/>
        <v xml:space="preserve"> </v>
      </c>
      <c r="G377" s="613"/>
      <c r="H377" s="613"/>
      <c r="I377" s="613"/>
      <c r="J377" s="661"/>
      <c r="K377" s="661"/>
      <c r="L377" s="661"/>
      <c r="M377" s="691"/>
      <c r="N377" s="691"/>
      <c r="O377" s="691"/>
      <c r="P377" s="691"/>
      <c r="Q377" s="691"/>
      <c r="R377" s="691"/>
      <c r="S377" s="667"/>
      <c r="T377" s="629"/>
      <c r="U377" s="629"/>
      <c r="V377" s="629"/>
      <c r="W377" s="629"/>
      <c r="X377" s="662"/>
      <c r="Y377" s="661"/>
      <c r="Z377" s="662"/>
      <c r="AA377" s="662"/>
      <c r="AB377" s="661"/>
      <c r="AC377" s="661"/>
      <c r="AD377" s="661"/>
      <c r="AE377" s="661"/>
      <c r="AF377" s="661"/>
      <c r="AG377" s="615"/>
      <c r="AH377" s="661"/>
      <c r="AI377" s="662"/>
      <c r="AJ377" s="613"/>
      <c r="AK377" s="661"/>
      <c r="AL377" s="661"/>
      <c r="AM377" s="662"/>
      <c r="AN377" s="662"/>
      <c r="AO377" s="662"/>
      <c r="AP377" s="662"/>
      <c r="AQ377" s="662"/>
      <c r="AR377" s="662"/>
      <c r="AS377" s="662"/>
      <c r="AT377" s="663"/>
      <c r="AU377" s="664" t="str">
        <f t="shared" si="30"/>
        <v xml:space="preserve"> </v>
      </c>
      <c r="AV377" s="660">
        <f t="shared" si="33"/>
        <v>0</v>
      </c>
      <c r="AW377" s="662"/>
    </row>
    <row r="378" spans="1:49" ht="13">
      <c r="A378" s="657" t="s">
        <v>828</v>
      </c>
      <c r="B378" s="658">
        <v>12</v>
      </c>
      <c r="C378" s="658" t="str">
        <f t="shared" si="31"/>
        <v xml:space="preserve"> </v>
      </c>
      <c r="D378" s="659" t="s">
        <v>514</v>
      </c>
      <c r="E378" s="660">
        <v>0</v>
      </c>
      <c r="F378" s="659" t="str">
        <f t="shared" si="32"/>
        <v xml:space="preserve"> </v>
      </c>
      <c r="G378" s="629"/>
      <c r="H378" s="629"/>
      <c r="I378" s="667"/>
      <c r="J378" s="629"/>
      <c r="K378" s="629"/>
      <c r="L378" s="661"/>
      <c r="M378" s="629"/>
      <c r="N378" s="629"/>
      <c r="O378" s="629"/>
      <c r="P378" s="629"/>
      <c r="Q378" s="629"/>
      <c r="R378" s="629"/>
      <c r="S378" s="667"/>
      <c r="T378" s="629"/>
      <c r="U378" s="629"/>
      <c r="V378" s="629"/>
      <c r="W378" s="629"/>
      <c r="X378" s="662"/>
      <c r="Y378" s="661"/>
      <c r="Z378" s="662"/>
      <c r="AA378" s="662"/>
      <c r="AB378" s="661"/>
      <c r="AC378" s="661"/>
      <c r="AD378" s="661"/>
      <c r="AE378" s="661"/>
      <c r="AF378" s="661"/>
      <c r="AG378" s="615"/>
      <c r="AH378" s="661"/>
      <c r="AI378" s="662"/>
      <c r="AJ378" s="613"/>
      <c r="AK378" s="661"/>
      <c r="AL378" s="661"/>
      <c r="AM378" s="662"/>
      <c r="AN378" s="662"/>
      <c r="AO378" s="662"/>
      <c r="AP378" s="662"/>
      <c r="AQ378" s="662"/>
      <c r="AR378" s="662"/>
      <c r="AS378" s="662"/>
      <c r="AT378" s="663"/>
      <c r="AU378" s="664" t="str">
        <f t="shared" ref="AU378:AU441" si="34">IF(MIN(G378:AS378)=0," ",MIN(G378:AS378))</f>
        <v xml:space="preserve"> </v>
      </c>
      <c r="AV378" s="660">
        <f t="shared" si="33"/>
        <v>0</v>
      </c>
      <c r="AW378" s="662"/>
    </row>
    <row r="379" spans="1:49" ht="13">
      <c r="A379" s="550" t="s">
        <v>626</v>
      </c>
      <c r="B379" s="658">
        <v>11</v>
      </c>
      <c r="C379" s="658" t="str">
        <f t="shared" si="31"/>
        <v xml:space="preserve"> </v>
      </c>
      <c r="D379" s="659" t="s">
        <v>514</v>
      </c>
      <c r="E379" s="660">
        <v>0</v>
      </c>
      <c r="F379" s="659" t="str">
        <f t="shared" si="32"/>
        <v xml:space="preserve"> </v>
      </c>
      <c r="G379" s="613"/>
      <c r="H379" s="613"/>
      <c r="I379" s="613"/>
      <c r="J379" s="613"/>
      <c r="K379" s="613"/>
      <c r="L379" s="661"/>
      <c r="M379" s="613"/>
      <c r="N379" s="613"/>
      <c r="O379" s="613"/>
      <c r="P379" s="613"/>
      <c r="Q379" s="613"/>
      <c r="R379" s="613"/>
      <c r="S379" s="613"/>
      <c r="T379" s="661"/>
      <c r="U379" s="661"/>
      <c r="V379" s="661"/>
      <c r="W379" s="661"/>
      <c r="X379" s="662"/>
      <c r="Y379" s="661"/>
      <c r="Z379" s="662"/>
      <c r="AA379" s="662"/>
      <c r="AB379" s="661"/>
      <c r="AC379" s="661"/>
      <c r="AD379" s="661"/>
      <c r="AE379" s="661"/>
      <c r="AF379" s="661"/>
      <c r="AG379" s="615"/>
      <c r="AH379" s="661"/>
      <c r="AI379" s="662"/>
      <c r="AJ379" s="613"/>
      <c r="AK379" s="661"/>
      <c r="AL379" s="661"/>
      <c r="AM379" s="662"/>
      <c r="AN379" s="662"/>
      <c r="AO379" s="662"/>
      <c r="AP379" s="662"/>
      <c r="AQ379" s="662"/>
      <c r="AR379" s="662"/>
      <c r="AS379" s="662"/>
      <c r="AT379" s="663"/>
      <c r="AU379" s="664" t="str">
        <f t="shared" si="34"/>
        <v xml:space="preserve"> </v>
      </c>
      <c r="AV379" s="660">
        <f t="shared" si="33"/>
        <v>0</v>
      </c>
      <c r="AW379" s="662"/>
    </row>
    <row r="380" spans="1:49" ht="13">
      <c r="A380" s="550" t="s">
        <v>508</v>
      </c>
      <c r="B380" s="658">
        <v>14</v>
      </c>
      <c r="C380" s="658" t="str">
        <f t="shared" si="31"/>
        <v xml:space="preserve"> </v>
      </c>
      <c r="D380" s="659" t="s">
        <v>514</v>
      </c>
      <c r="E380" s="660">
        <v>0</v>
      </c>
      <c r="F380" s="659" t="str">
        <f t="shared" si="32"/>
        <v xml:space="preserve"> </v>
      </c>
      <c r="G380" s="613"/>
      <c r="H380" s="613"/>
      <c r="I380" s="613"/>
      <c r="J380" s="613"/>
      <c r="K380" s="613"/>
      <c r="L380" s="661"/>
      <c r="M380" s="613"/>
      <c r="N380" s="613"/>
      <c r="O380" s="613"/>
      <c r="P380" s="613"/>
      <c r="Q380" s="613"/>
      <c r="R380" s="613"/>
      <c r="S380" s="613"/>
      <c r="T380" s="661"/>
      <c r="U380" s="661"/>
      <c r="V380" s="661"/>
      <c r="W380" s="661"/>
      <c r="X380" s="662"/>
      <c r="Y380" s="661"/>
      <c r="Z380" s="662"/>
      <c r="AA380" s="662"/>
      <c r="AB380" s="661"/>
      <c r="AC380" s="661"/>
      <c r="AD380" s="661"/>
      <c r="AE380" s="661"/>
      <c r="AF380" s="661"/>
      <c r="AG380" s="615"/>
      <c r="AH380" s="661"/>
      <c r="AI380" s="662"/>
      <c r="AJ380" s="613"/>
      <c r="AK380" s="661"/>
      <c r="AL380" s="661"/>
      <c r="AM380" s="662"/>
      <c r="AN380" s="662"/>
      <c r="AO380" s="662"/>
      <c r="AP380" s="662"/>
      <c r="AQ380" s="662"/>
      <c r="AR380" s="662"/>
      <c r="AS380" s="662"/>
      <c r="AT380" s="663"/>
      <c r="AU380" s="664" t="str">
        <f t="shared" si="34"/>
        <v xml:space="preserve"> </v>
      </c>
      <c r="AV380" s="660">
        <f t="shared" si="33"/>
        <v>0</v>
      </c>
      <c r="AW380" s="662"/>
    </row>
    <row r="381" spans="1:49" ht="13">
      <c r="A381" s="657" t="s">
        <v>902</v>
      </c>
      <c r="B381" s="658">
        <v>13</v>
      </c>
      <c r="C381" s="658" t="str">
        <f t="shared" si="31"/>
        <v xml:space="preserve"> </v>
      </c>
      <c r="D381" s="659" t="s">
        <v>514</v>
      </c>
      <c r="E381" s="660">
        <v>0</v>
      </c>
      <c r="F381" s="659" t="str">
        <f t="shared" si="32"/>
        <v xml:space="preserve"> </v>
      </c>
      <c r="G381" s="629"/>
      <c r="H381" s="629"/>
      <c r="I381" s="667"/>
      <c r="J381" s="629"/>
      <c r="K381" s="629"/>
      <c r="L381" s="661"/>
      <c r="M381" s="629"/>
      <c r="N381" s="629"/>
      <c r="O381" s="629"/>
      <c r="P381" s="629"/>
      <c r="Q381" s="629"/>
      <c r="R381" s="629"/>
      <c r="S381" s="667"/>
      <c r="T381" s="629"/>
      <c r="U381" s="629"/>
      <c r="V381" s="629"/>
      <c r="W381" s="629"/>
      <c r="X381" s="662"/>
      <c r="Y381" s="661"/>
      <c r="Z381" s="662"/>
      <c r="AA381" s="662"/>
      <c r="AB381" s="661"/>
      <c r="AC381" s="661"/>
      <c r="AD381" s="661"/>
      <c r="AE381" s="661"/>
      <c r="AF381" s="661"/>
      <c r="AG381" s="615"/>
      <c r="AH381" s="661"/>
      <c r="AI381" s="662"/>
      <c r="AJ381" s="613"/>
      <c r="AK381" s="661"/>
      <c r="AL381" s="661"/>
      <c r="AM381" s="662"/>
      <c r="AN381" s="662"/>
      <c r="AO381" s="662"/>
      <c r="AP381" s="662"/>
      <c r="AQ381" s="662"/>
      <c r="AR381" s="662"/>
      <c r="AS381" s="662"/>
      <c r="AT381" s="663"/>
      <c r="AU381" s="664" t="str">
        <f t="shared" si="34"/>
        <v xml:space="preserve"> </v>
      </c>
      <c r="AV381" s="660">
        <f t="shared" si="33"/>
        <v>0</v>
      </c>
      <c r="AW381" s="662"/>
    </row>
    <row r="382" spans="1:49" ht="13">
      <c r="A382" s="550" t="s">
        <v>1214</v>
      </c>
      <c r="B382" s="658">
        <v>2</v>
      </c>
      <c r="C382" s="658" t="str">
        <f t="shared" si="31"/>
        <v xml:space="preserve"> </v>
      </c>
      <c r="D382" s="659" t="s">
        <v>514</v>
      </c>
      <c r="E382" s="660">
        <v>0</v>
      </c>
      <c r="F382" s="659" t="str">
        <f t="shared" si="32"/>
        <v xml:space="preserve"> </v>
      </c>
      <c r="G382" s="613"/>
      <c r="H382" s="613"/>
      <c r="I382" s="613"/>
      <c r="J382" s="613"/>
      <c r="K382" s="613"/>
      <c r="L382" s="661"/>
      <c r="M382" s="613"/>
      <c r="N382" s="613"/>
      <c r="O382" s="613"/>
      <c r="P382" s="613"/>
      <c r="Q382" s="613"/>
      <c r="R382" s="613"/>
      <c r="S382" s="613"/>
      <c r="T382" s="661"/>
      <c r="U382" s="661"/>
      <c r="V382" s="661"/>
      <c r="W382" s="661"/>
      <c r="X382" s="661"/>
      <c r="Y382" s="661"/>
      <c r="Z382" s="662"/>
      <c r="AA382" s="662"/>
      <c r="AB382" s="661"/>
      <c r="AC382" s="661"/>
      <c r="AD382" s="661"/>
      <c r="AE382" s="661"/>
      <c r="AF382" s="661"/>
      <c r="AG382" s="615"/>
      <c r="AH382" s="661"/>
      <c r="AI382" s="661"/>
      <c r="AJ382" s="613"/>
      <c r="AK382" s="661"/>
      <c r="AL382" s="661"/>
      <c r="AM382" s="662"/>
      <c r="AN382" s="662"/>
      <c r="AO382" s="662"/>
      <c r="AP382" s="662"/>
      <c r="AQ382" s="662"/>
      <c r="AR382" s="661"/>
      <c r="AS382" s="662"/>
      <c r="AT382" s="663"/>
      <c r="AU382" s="664" t="str">
        <f t="shared" si="34"/>
        <v xml:space="preserve"> </v>
      </c>
      <c r="AV382" s="660">
        <f t="shared" si="33"/>
        <v>0</v>
      </c>
      <c r="AW382" s="662"/>
    </row>
    <row r="383" spans="1:49" ht="13">
      <c r="A383" s="657" t="s">
        <v>1048</v>
      </c>
      <c r="B383" s="658">
        <v>5</v>
      </c>
      <c r="C383" s="658" t="str">
        <f t="shared" si="31"/>
        <v xml:space="preserve"> </v>
      </c>
      <c r="D383" s="659" t="s">
        <v>514</v>
      </c>
      <c r="E383" s="660">
        <v>0</v>
      </c>
      <c r="F383" s="659" t="str">
        <f t="shared" si="32"/>
        <v xml:space="preserve"> </v>
      </c>
      <c r="G383" s="661"/>
      <c r="H383" s="661"/>
      <c r="I383" s="613"/>
      <c r="J383" s="661"/>
      <c r="K383" s="661"/>
      <c r="L383" s="661"/>
      <c r="M383" s="661"/>
      <c r="N383" s="661"/>
      <c r="O383" s="661"/>
      <c r="P383" s="661"/>
      <c r="Q383" s="661"/>
      <c r="R383" s="661"/>
      <c r="S383" s="667"/>
      <c r="T383" s="629"/>
      <c r="U383" s="629"/>
      <c r="V383" s="629"/>
      <c r="W383" s="629"/>
      <c r="X383" s="662"/>
      <c r="Y383" s="661"/>
      <c r="Z383" s="662"/>
      <c r="AA383" s="662"/>
      <c r="AB383" s="661"/>
      <c r="AC383" s="661"/>
      <c r="AD383" s="661"/>
      <c r="AE383" s="661"/>
      <c r="AF383" s="661"/>
      <c r="AG383" s="615"/>
      <c r="AH383" s="661"/>
      <c r="AI383" s="662"/>
      <c r="AJ383" s="613"/>
      <c r="AK383" s="661"/>
      <c r="AL383" s="661"/>
      <c r="AM383" s="662"/>
      <c r="AN383" s="662"/>
      <c r="AO383" s="662"/>
      <c r="AP383" s="662"/>
      <c r="AQ383" s="662"/>
      <c r="AR383" s="662"/>
      <c r="AS383" s="662"/>
      <c r="AT383" s="663"/>
      <c r="AU383" s="664" t="str">
        <f t="shared" si="34"/>
        <v xml:space="preserve"> </v>
      </c>
      <c r="AV383" s="660">
        <f t="shared" si="33"/>
        <v>0</v>
      </c>
      <c r="AW383" s="662"/>
    </row>
    <row r="384" spans="1:49" ht="13">
      <c r="A384" s="657" t="s">
        <v>942</v>
      </c>
      <c r="B384" s="658">
        <v>10</v>
      </c>
      <c r="C384" s="658" t="str">
        <f t="shared" si="31"/>
        <v xml:space="preserve"> </v>
      </c>
      <c r="D384" s="659" t="s">
        <v>514</v>
      </c>
      <c r="E384" s="660">
        <v>0</v>
      </c>
      <c r="F384" s="659" t="str">
        <f t="shared" si="32"/>
        <v xml:space="preserve"> </v>
      </c>
      <c r="G384" s="661"/>
      <c r="H384" s="661"/>
      <c r="I384" s="613"/>
      <c r="J384" s="661"/>
      <c r="K384" s="661"/>
      <c r="L384" s="661"/>
      <c r="M384" s="661"/>
      <c r="N384" s="661"/>
      <c r="O384" s="661"/>
      <c r="P384" s="661"/>
      <c r="Q384" s="661"/>
      <c r="R384" s="661"/>
      <c r="S384" s="613"/>
      <c r="T384" s="661"/>
      <c r="U384" s="661"/>
      <c r="V384" s="661"/>
      <c r="W384" s="661"/>
      <c r="X384" s="662"/>
      <c r="Y384" s="661"/>
      <c r="Z384" s="662"/>
      <c r="AA384" s="662"/>
      <c r="AB384" s="661"/>
      <c r="AC384" s="661"/>
      <c r="AD384" s="661"/>
      <c r="AE384" s="661"/>
      <c r="AF384" s="661"/>
      <c r="AG384" s="615"/>
      <c r="AH384" s="661"/>
      <c r="AI384" s="662"/>
      <c r="AJ384" s="613"/>
      <c r="AK384" s="661"/>
      <c r="AL384" s="661"/>
      <c r="AM384" s="662"/>
      <c r="AN384" s="662"/>
      <c r="AO384" s="662"/>
      <c r="AP384" s="662"/>
      <c r="AQ384" s="662"/>
      <c r="AR384" s="662"/>
      <c r="AS384" s="662"/>
      <c r="AT384" s="663"/>
      <c r="AU384" s="664" t="str">
        <f t="shared" si="34"/>
        <v xml:space="preserve"> </v>
      </c>
      <c r="AV384" s="660">
        <f t="shared" si="33"/>
        <v>0</v>
      </c>
      <c r="AW384" s="662"/>
    </row>
    <row r="385" spans="1:49" ht="13">
      <c r="A385" s="657" t="s">
        <v>794</v>
      </c>
      <c r="B385" s="658">
        <v>5</v>
      </c>
      <c r="C385" s="658" t="str">
        <f t="shared" si="31"/>
        <v xml:space="preserve"> </v>
      </c>
      <c r="D385" s="659" t="s">
        <v>514</v>
      </c>
      <c r="E385" s="660">
        <v>0</v>
      </c>
      <c r="F385" s="659" t="str">
        <f t="shared" si="32"/>
        <v xml:space="preserve"> </v>
      </c>
      <c r="G385" s="613"/>
      <c r="H385" s="613"/>
      <c r="I385" s="613"/>
      <c r="J385" s="613"/>
      <c r="K385" s="613"/>
      <c r="L385" s="661"/>
      <c r="M385" s="613"/>
      <c r="N385" s="613"/>
      <c r="O385" s="613"/>
      <c r="P385" s="613"/>
      <c r="Q385" s="613"/>
      <c r="R385" s="613"/>
      <c r="S385" s="613"/>
      <c r="T385" s="661"/>
      <c r="U385" s="661"/>
      <c r="V385" s="661"/>
      <c r="W385" s="661"/>
      <c r="X385" s="662"/>
      <c r="Y385" s="661"/>
      <c r="Z385" s="662"/>
      <c r="AA385" s="662"/>
      <c r="AB385" s="661"/>
      <c r="AC385" s="661"/>
      <c r="AD385" s="661"/>
      <c r="AE385" s="661"/>
      <c r="AF385" s="661"/>
      <c r="AG385" s="615"/>
      <c r="AH385" s="661"/>
      <c r="AI385" s="662"/>
      <c r="AJ385" s="613"/>
      <c r="AK385" s="661"/>
      <c r="AL385" s="661"/>
      <c r="AM385" s="662"/>
      <c r="AN385" s="662"/>
      <c r="AO385" s="662"/>
      <c r="AP385" s="662"/>
      <c r="AQ385" s="662"/>
      <c r="AR385" s="662"/>
      <c r="AS385" s="662"/>
      <c r="AT385" s="663"/>
      <c r="AU385" s="664" t="str">
        <f t="shared" si="34"/>
        <v xml:space="preserve"> </v>
      </c>
      <c r="AV385" s="660">
        <f t="shared" si="33"/>
        <v>0</v>
      </c>
      <c r="AW385" s="662"/>
    </row>
    <row r="386" spans="1:49" ht="13">
      <c r="A386" s="550" t="s">
        <v>497</v>
      </c>
      <c r="B386" s="658">
        <v>6</v>
      </c>
      <c r="C386" s="658" t="str">
        <f t="shared" si="31"/>
        <v xml:space="preserve"> </v>
      </c>
      <c r="D386" s="659" t="s">
        <v>514</v>
      </c>
      <c r="E386" s="660">
        <v>0</v>
      </c>
      <c r="F386" s="659" t="str">
        <f t="shared" si="32"/>
        <v xml:space="preserve"> </v>
      </c>
      <c r="G386" s="613"/>
      <c r="H386" s="613"/>
      <c r="I386" s="613"/>
      <c r="J386" s="613"/>
      <c r="K386" s="613"/>
      <c r="L386" s="661"/>
      <c r="M386" s="613"/>
      <c r="N386" s="613"/>
      <c r="O386" s="613"/>
      <c r="P386" s="613"/>
      <c r="Q386" s="613"/>
      <c r="R386" s="613"/>
      <c r="S386" s="613"/>
      <c r="T386" s="661"/>
      <c r="U386" s="661"/>
      <c r="V386" s="661"/>
      <c r="W386" s="661"/>
      <c r="X386" s="662"/>
      <c r="Y386" s="661"/>
      <c r="Z386" s="662"/>
      <c r="AA386" s="662"/>
      <c r="AB386" s="661"/>
      <c r="AC386" s="661"/>
      <c r="AD386" s="661"/>
      <c r="AE386" s="661"/>
      <c r="AF386" s="661"/>
      <c r="AG386" s="615"/>
      <c r="AH386" s="661"/>
      <c r="AI386" s="662"/>
      <c r="AJ386" s="613"/>
      <c r="AK386" s="661"/>
      <c r="AL386" s="661"/>
      <c r="AM386" s="662"/>
      <c r="AN386" s="662"/>
      <c r="AO386" s="662"/>
      <c r="AP386" s="662"/>
      <c r="AQ386" s="662"/>
      <c r="AR386" s="662"/>
      <c r="AS386" s="662"/>
      <c r="AT386" s="663"/>
      <c r="AU386" s="664" t="str">
        <f t="shared" si="34"/>
        <v xml:space="preserve"> </v>
      </c>
      <c r="AV386" s="660">
        <f t="shared" si="33"/>
        <v>0</v>
      </c>
      <c r="AW386" s="662"/>
    </row>
    <row r="387" spans="1:49" ht="13">
      <c r="A387" s="550" t="s">
        <v>1215</v>
      </c>
      <c r="B387" s="658">
        <v>6</v>
      </c>
      <c r="C387" s="658" t="str">
        <f t="shared" si="31"/>
        <v xml:space="preserve"> </v>
      </c>
      <c r="D387" s="659" t="s">
        <v>514</v>
      </c>
      <c r="E387" s="660">
        <v>0</v>
      </c>
      <c r="F387" s="659" t="str">
        <f t="shared" si="32"/>
        <v xml:space="preserve"> </v>
      </c>
      <c r="G387" s="613"/>
      <c r="H387" s="613"/>
      <c r="I387" s="613"/>
      <c r="J387" s="613"/>
      <c r="K387" s="613"/>
      <c r="L387" s="661"/>
      <c r="M387" s="613"/>
      <c r="N387" s="613"/>
      <c r="O387" s="613"/>
      <c r="P387" s="613"/>
      <c r="Q387" s="613"/>
      <c r="R387" s="613"/>
      <c r="S387" s="613"/>
      <c r="T387" s="661"/>
      <c r="U387" s="661"/>
      <c r="V387" s="661"/>
      <c r="W387" s="661"/>
      <c r="X387" s="661"/>
      <c r="Y387" s="661"/>
      <c r="Z387" s="662"/>
      <c r="AA387" s="662"/>
      <c r="AB387" s="661"/>
      <c r="AC387" s="661"/>
      <c r="AD387" s="661"/>
      <c r="AE387" s="661"/>
      <c r="AF387" s="661"/>
      <c r="AG387" s="615"/>
      <c r="AH387" s="661"/>
      <c r="AI387" s="661"/>
      <c r="AJ387" s="613"/>
      <c r="AK387" s="661"/>
      <c r="AL387" s="661"/>
      <c r="AM387" s="662"/>
      <c r="AN387" s="662"/>
      <c r="AO387" s="662"/>
      <c r="AP387" s="662"/>
      <c r="AQ387" s="662"/>
      <c r="AR387" s="661"/>
      <c r="AS387" s="662"/>
      <c r="AT387" s="663"/>
      <c r="AU387" s="664" t="str">
        <f t="shared" si="34"/>
        <v xml:space="preserve"> </v>
      </c>
      <c r="AV387" s="660">
        <f t="shared" si="33"/>
        <v>0</v>
      </c>
      <c r="AW387" s="662"/>
    </row>
    <row r="388" spans="1:49" ht="13">
      <c r="A388" s="550" t="s">
        <v>941</v>
      </c>
      <c r="B388" s="658">
        <v>4</v>
      </c>
      <c r="C388" s="658" t="str">
        <f t="shared" si="31"/>
        <v xml:space="preserve"> </v>
      </c>
      <c r="D388" s="659" t="s">
        <v>514</v>
      </c>
      <c r="E388" s="660">
        <v>0</v>
      </c>
      <c r="F388" s="659" t="str">
        <f t="shared" si="32"/>
        <v xml:space="preserve"> </v>
      </c>
      <c r="G388" s="613"/>
      <c r="H388" s="613"/>
      <c r="I388" s="613"/>
      <c r="J388" s="613"/>
      <c r="K388" s="613"/>
      <c r="L388" s="661"/>
      <c r="M388" s="690"/>
      <c r="N388" s="690"/>
      <c r="O388" s="690"/>
      <c r="P388" s="690"/>
      <c r="Q388" s="690"/>
      <c r="R388" s="690"/>
      <c r="S388" s="613"/>
      <c r="T388" s="661"/>
      <c r="U388" s="661"/>
      <c r="V388" s="661"/>
      <c r="W388" s="661"/>
      <c r="X388" s="662"/>
      <c r="Y388" s="661"/>
      <c r="Z388" s="662"/>
      <c r="AA388" s="662"/>
      <c r="AB388" s="661"/>
      <c r="AC388" s="661"/>
      <c r="AD388" s="661"/>
      <c r="AE388" s="661"/>
      <c r="AF388" s="661"/>
      <c r="AG388" s="615"/>
      <c r="AH388" s="661"/>
      <c r="AI388" s="662"/>
      <c r="AJ388" s="613"/>
      <c r="AK388" s="661"/>
      <c r="AL388" s="661"/>
      <c r="AM388" s="662"/>
      <c r="AN388" s="662"/>
      <c r="AO388" s="662"/>
      <c r="AP388" s="662"/>
      <c r="AQ388" s="662"/>
      <c r="AR388" s="662"/>
      <c r="AS388" s="662"/>
      <c r="AT388" s="669"/>
      <c r="AU388" s="664" t="str">
        <f t="shared" si="34"/>
        <v xml:space="preserve"> </v>
      </c>
      <c r="AV388" s="660">
        <f t="shared" si="33"/>
        <v>0</v>
      </c>
      <c r="AW388" s="662"/>
    </row>
    <row r="389" spans="1:49" ht="13">
      <c r="A389" s="550" t="s">
        <v>209</v>
      </c>
      <c r="B389" s="658">
        <v>8</v>
      </c>
      <c r="C389" s="658" t="str">
        <f t="shared" si="31"/>
        <v xml:space="preserve"> </v>
      </c>
      <c r="D389" s="659" t="s">
        <v>514</v>
      </c>
      <c r="E389" s="660">
        <v>0</v>
      </c>
      <c r="F389" s="659" t="str">
        <f t="shared" si="32"/>
        <v xml:space="preserve"> </v>
      </c>
      <c r="G389" s="613"/>
      <c r="H389" s="613"/>
      <c r="I389" s="613"/>
      <c r="J389" s="613"/>
      <c r="K389" s="613"/>
      <c r="L389" s="661"/>
      <c r="M389" s="613"/>
      <c r="N389" s="613"/>
      <c r="O389" s="613"/>
      <c r="P389" s="613"/>
      <c r="Q389" s="613"/>
      <c r="R389" s="613"/>
      <c r="S389" s="613"/>
      <c r="T389" s="661"/>
      <c r="U389" s="661"/>
      <c r="V389" s="661"/>
      <c r="W389" s="661"/>
      <c r="X389" s="662"/>
      <c r="Y389" s="661"/>
      <c r="Z389" s="662"/>
      <c r="AA389" s="662"/>
      <c r="AB389" s="661"/>
      <c r="AC389" s="661"/>
      <c r="AD389" s="661"/>
      <c r="AE389" s="661"/>
      <c r="AF389" s="661"/>
      <c r="AG389" s="615"/>
      <c r="AH389" s="661"/>
      <c r="AI389" s="662"/>
      <c r="AJ389" s="613"/>
      <c r="AK389" s="661"/>
      <c r="AL389" s="661"/>
      <c r="AM389" s="662"/>
      <c r="AN389" s="662"/>
      <c r="AO389" s="662"/>
      <c r="AP389" s="662"/>
      <c r="AQ389" s="662"/>
      <c r="AR389" s="662"/>
      <c r="AS389" s="662"/>
      <c r="AT389" s="663"/>
      <c r="AU389" s="664" t="str">
        <f t="shared" si="34"/>
        <v xml:space="preserve"> </v>
      </c>
      <c r="AV389" s="660">
        <f t="shared" si="33"/>
        <v>0</v>
      </c>
      <c r="AW389" s="662"/>
    </row>
    <row r="390" spans="1:49" ht="13">
      <c r="A390" s="550" t="s">
        <v>552</v>
      </c>
      <c r="B390" s="658">
        <v>10</v>
      </c>
      <c r="C390" s="658" t="str">
        <f t="shared" si="31"/>
        <v xml:space="preserve"> </v>
      </c>
      <c r="D390" s="659" t="s">
        <v>514</v>
      </c>
      <c r="E390" s="660">
        <v>0</v>
      </c>
      <c r="F390" s="659" t="str">
        <f t="shared" si="32"/>
        <v xml:space="preserve"> </v>
      </c>
      <c r="G390" s="613"/>
      <c r="H390" s="613"/>
      <c r="I390" s="613"/>
      <c r="J390" s="613"/>
      <c r="K390" s="613"/>
      <c r="L390" s="661"/>
      <c r="M390" s="613"/>
      <c r="N390" s="613"/>
      <c r="O390" s="613"/>
      <c r="P390" s="613"/>
      <c r="Q390" s="613"/>
      <c r="R390" s="613"/>
      <c r="S390" s="613"/>
      <c r="T390" s="661"/>
      <c r="U390" s="661"/>
      <c r="V390" s="661"/>
      <c r="W390" s="661"/>
      <c r="X390" s="662"/>
      <c r="Y390" s="661"/>
      <c r="Z390" s="662"/>
      <c r="AA390" s="662"/>
      <c r="AB390" s="661"/>
      <c r="AC390" s="661"/>
      <c r="AD390" s="661"/>
      <c r="AE390" s="661"/>
      <c r="AF390" s="661"/>
      <c r="AG390" s="615"/>
      <c r="AH390" s="661"/>
      <c r="AI390" s="662"/>
      <c r="AJ390" s="613"/>
      <c r="AK390" s="661"/>
      <c r="AL390" s="661"/>
      <c r="AM390" s="662"/>
      <c r="AN390" s="662"/>
      <c r="AO390" s="662"/>
      <c r="AP390" s="662"/>
      <c r="AQ390" s="662"/>
      <c r="AR390" s="662"/>
      <c r="AS390" s="662"/>
      <c r="AT390" s="669"/>
      <c r="AU390" s="664" t="str">
        <f t="shared" si="34"/>
        <v xml:space="preserve"> </v>
      </c>
      <c r="AV390" s="660">
        <f t="shared" si="33"/>
        <v>0</v>
      </c>
      <c r="AW390" s="662"/>
    </row>
    <row r="391" spans="1:49" ht="13">
      <c r="A391" s="550" t="s">
        <v>262</v>
      </c>
      <c r="B391" s="658">
        <v>9</v>
      </c>
      <c r="C391" s="658" t="str">
        <f t="shared" si="31"/>
        <v xml:space="preserve"> </v>
      </c>
      <c r="D391" s="659" t="s">
        <v>514</v>
      </c>
      <c r="E391" s="660">
        <v>0</v>
      </c>
      <c r="F391" s="659" t="str">
        <f t="shared" si="32"/>
        <v xml:space="preserve"> </v>
      </c>
      <c r="G391" s="613"/>
      <c r="H391" s="613"/>
      <c r="I391" s="613"/>
      <c r="J391" s="613"/>
      <c r="K391" s="613"/>
      <c r="L391" s="661"/>
      <c r="M391" s="613"/>
      <c r="N391" s="613"/>
      <c r="O391" s="613"/>
      <c r="P391" s="613"/>
      <c r="Q391" s="613"/>
      <c r="R391" s="613"/>
      <c r="S391" s="613"/>
      <c r="T391" s="661"/>
      <c r="U391" s="661"/>
      <c r="V391" s="661"/>
      <c r="W391" s="661"/>
      <c r="X391" s="662"/>
      <c r="Y391" s="661"/>
      <c r="Z391" s="662"/>
      <c r="AA391" s="662"/>
      <c r="AB391" s="661"/>
      <c r="AC391" s="661"/>
      <c r="AD391" s="661"/>
      <c r="AE391" s="661"/>
      <c r="AF391" s="661"/>
      <c r="AG391" s="615"/>
      <c r="AH391" s="661"/>
      <c r="AI391" s="662"/>
      <c r="AJ391" s="613"/>
      <c r="AK391" s="661"/>
      <c r="AL391" s="661"/>
      <c r="AM391" s="662"/>
      <c r="AN391" s="662"/>
      <c r="AO391" s="662"/>
      <c r="AP391" s="662"/>
      <c r="AQ391" s="662"/>
      <c r="AR391" s="662"/>
      <c r="AS391" s="662"/>
      <c r="AT391" s="663"/>
      <c r="AU391" s="664" t="str">
        <f t="shared" si="34"/>
        <v xml:space="preserve"> </v>
      </c>
      <c r="AV391" s="660">
        <f t="shared" si="33"/>
        <v>0</v>
      </c>
      <c r="AW391" s="662"/>
    </row>
    <row r="392" spans="1:49" ht="13">
      <c r="A392" s="550" t="s">
        <v>277</v>
      </c>
      <c r="B392" s="658">
        <v>11</v>
      </c>
      <c r="C392" s="658" t="str">
        <f t="shared" si="31"/>
        <v xml:space="preserve"> </v>
      </c>
      <c r="D392" s="659" t="s">
        <v>514</v>
      </c>
      <c r="E392" s="660">
        <v>0</v>
      </c>
      <c r="F392" s="659" t="str">
        <f t="shared" si="32"/>
        <v xml:space="preserve"> </v>
      </c>
      <c r="G392" s="613"/>
      <c r="H392" s="613"/>
      <c r="I392" s="613"/>
      <c r="J392" s="613"/>
      <c r="K392" s="613"/>
      <c r="L392" s="661"/>
      <c r="M392" s="613"/>
      <c r="N392" s="613"/>
      <c r="O392" s="613"/>
      <c r="P392" s="613"/>
      <c r="Q392" s="613"/>
      <c r="R392" s="613"/>
      <c r="S392" s="613"/>
      <c r="T392" s="661"/>
      <c r="U392" s="661"/>
      <c r="V392" s="661"/>
      <c r="W392" s="661"/>
      <c r="X392" s="662"/>
      <c r="Y392" s="661"/>
      <c r="Z392" s="662"/>
      <c r="AA392" s="662"/>
      <c r="AB392" s="661"/>
      <c r="AC392" s="661"/>
      <c r="AD392" s="661"/>
      <c r="AE392" s="661"/>
      <c r="AF392" s="661"/>
      <c r="AG392" s="615"/>
      <c r="AH392" s="661"/>
      <c r="AI392" s="662"/>
      <c r="AJ392" s="613"/>
      <c r="AK392" s="661"/>
      <c r="AL392" s="661"/>
      <c r="AM392" s="662"/>
      <c r="AN392" s="662"/>
      <c r="AO392" s="662"/>
      <c r="AP392" s="662"/>
      <c r="AQ392" s="662"/>
      <c r="AR392" s="662"/>
      <c r="AS392" s="662"/>
      <c r="AT392" s="663"/>
      <c r="AU392" s="664" t="str">
        <f t="shared" si="34"/>
        <v xml:space="preserve"> </v>
      </c>
      <c r="AV392" s="660">
        <f t="shared" si="33"/>
        <v>0</v>
      </c>
      <c r="AW392" s="662"/>
    </row>
    <row r="393" spans="1:49" ht="13">
      <c r="A393" s="657" t="s">
        <v>1049</v>
      </c>
      <c r="B393" s="658">
        <v>9</v>
      </c>
      <c r="C393" s="658" t="str">
        <f t="shared" si="31"/>
        <v xml:space="preserve"> </v>
      </c>
      <c r="D393" s="659" t="s">
        <v>514</v>
      </c>
      <c r="E393" s="660">
        <v>0</v>
      </c>
      <c r="F393" s="659" t="str">
        <f t="shared" si="32"/>
        <v xml:space="preserve"> </v>
      </c>
      <c r="G393" s="629"/>
      <c r="H393" s="629"/>
      <c r="I393" s="667"/>
      <c r="J393" s="629"/>
      <c r="K393" s="629"/>
      <c r="L393" s="661"/>
      <c r="M393" s="629"/>
      <c r="N393" s="629"/>
      <c r="O393" s="629"/>
      <c r="P393" s="629"/>
      <c r="Q393" s="629"/>
      <c r="R393" s="629"/>
      <c r="S393" s="667"/>
      <c r="T393" s="629"/>
      <c r="U393" s="629"/>
      <c r="V393" s="629"/>
      <c r="W393" s="629"/>
      <c r="X393" s="662"/>
      <c r="Y393" s="661"/>
      <c r="Z393" s="662"/>
      <c r="AA393" s="662"/>
      <c r="AB393" s="661"/>
      <c r="AC393" s="661"/>
      <c r="AD393" s="661"/>
      <c r="AE393" s="661"/>
      <c r="AF393" s="661"/>
      <c r="AG393" s="615"/>
      <c r="AH393" s="661"/>
      <c r="AI393" s="662"/>
      <c r="AJ393" s="613"/>
      <c r="AK393" s="661"/>
      <c r="AL393" s="661"/>
      <c r="AM393" s="662"/>
      <c r="AN393" s="662"/>
      <c r="AO393" s="662"/>
      <c r="AP393" s="662"/>
      <c r="AQ393" s="662"/>
      <c r="AR393" s="662"/>
      <c r="AS393" s="662"/>
      <c r="AT393" s="663"/>
      <c r="AU393" s="664" t="str">
        <f t="shared" si="34"/>
        <v xml:space="preserve"> </v>
      </c>
      <c r="AV393" s="660">
        <f t="shared" si="33"/>
        <v>0</v>
      </c>
      <c r="AW393" s="662"/>
    </row>
    <row r="394" spans="1:49" ht="13">
      <c r="A394" s="657" t="s">
        <v>895</v>
      </c>
      <c r="B394" s="658">
        <v>5</v>
      </c>
      <c r="C394" s="658" t="str">
        <f t="shared" si="31"/>
        <v xml:space="preserve"> </v>
      </c>
      <c r="D394" s="659" t="s">
        <v>514</v>
      </c>
      <c r="E394" s="660">
        <v>0</v>
      </c>
      <c r="F394" s="659" t="str">
        <f t="shared" si="32"/>
        <v xml:space="preserve"> </v>
      </c>
      <c r="G394" s="629"/>
      <c r="H394" s="629"/>
      <c r="I394" s="667"/>
      <c r="J394" s="629"/>
      <c r="K394" s="629"/>
      <c r="L394" s="661"/>
      <c r="M394" s="629"/>
      <c r="N394" s="629"/>
      <c r="O394" s="629"/>
      <c r="P394" s="629"/>
      <c r="Q394" s="629"/>
      <c r="R394" s="629"/>
      <c r="S394" s="667"/>
      <c r="T394" s="629"/>
      <c r="U394" s="629"/>
      <c r="V394" s="629"/>
      <c r="W394" s="629"/>
      <c r="X394" s="662"/>
      <c r="Y394" s="661"/>
      <c r="Z394" s="662"/>
      <c r="AA394" s="662"/>
      <c r="AB394" s="661"/>
      <c r="AC394" s="661"/>
      <c r="AD394" s="661"/>
      <c r="AE394" s="661"/>
      <c r="AF394" s="661"/>
      <c r="AG394" s="615"/>
      <c r="AH394" s="661"/>
      <c r="AI394" s="662"/>
      <c r="AJ394" s="613"/>
      <c r="AK394" s="661"/>
      <c r="AL394" s="661"/>
      <c r="AM394" s="662"/>
      <c r="AN394" s="662"/>
      <c r="AO394" s="662"/>
      <c r="AP394" s="662"/>
      <c r="AQ394" s="662"/>
      <c r="AR394" s="662"/>
      <c r="AS394" s="662"/>
      <c r="AT394" s="663"/>
      <c r="AU394" s="664" t="str">
        <f t="shared" si="34"/>
        <v xml:space="preserve"> </v>
      </c>
      <c r="AV394" s="660">
        <f t="shared" si="33"/>
        <v>0</v>
      </c>
      <c r="AW394" s="662"/>
    </row>
    <row r="395" spans="1:49" ht="13">
      <c r="A395" s="550" t="s">
        <v>317</v>
      </c>
      <c r="B395" s="658">
        <v>9</v>
      </c>
      <c r="C395" s="658" t="str">
        <f t="shared" si="31"/>
        <v xml:space="preserve"> </v>
      </c>
      <c r="D395" s="659" t="s">
        <v>514</v>
      </c>
      <c r="E395" s="660">
        <v>0</v>
      </c>
      <c r="F395" s="659" t="str">
        <f t="shared" si="32"/>
        <v xml:space="preserve"> </v>
      </c>
      <c r="G395" s="613"/>
      <c r="H395" s="613"/>
      <c r="I395" s="613"/>
      <c r="J395" s="613"/>
      <c r="K395" s="613"/>
      <c r="L395" s="661"/>
      <c r="M395" s="613"/>
      <c r="N395" s="613"/>
      <c r="O395" s="613"/>
      <c r="P395" s="613"/>
      <c r="Q395" s="613"/>
      <c r="R395" s="613"/>
      <c r="S395" s="613"/>
      <c r="T395" s="661"/>
      <c r="U395" s="661"/>
      <c r="V395" s="661"/>
      <c r="W395" s="661"/>
      <c r="X395" s="662"/>
      <c r="Y395" s="661"/>
      <c r="Z395" s="662"/>
      <c r="AA395" s="662"/>
      <c r="AB395" s="661"/>
      <c r="AC395" s="661"/>
      <c r="AD395" s="661"/>
      <c r="AE395" s="661"/>
      <c r="AF395" s="661"/>
      <c r="AG395" s="615"/>
      <c r="AH395" s="661"/>
      <c r="AI395" s="662"/>
      <c r="AJ395" s="613"/>
      <c r="AK395" s="661"/>
      <c r="AL395" s="661"/>
      <c r="AM395" s="662"/>
      <c r="AN395" s="662"/>
      <c r="AO395" s="662"/>
      <c r="AP395" s="662"/>
      <c r="AQ395" s="662"/>
      <c r="AR395" s="662"/>
      <c r="AS395" s="662"/>
      <c r="AT395" s="663"/>
      <c r="AU395" s="664" t="str">
        <f t="shared" si="34"/>
        <v xml:space="preserve"> </v>
      </c>
      <c r="AV395" s="660">
        <f t="shared" si="33"/>
        <v>0</v>
      </c>
      <c r="AW395" s="662"/>
    </row>
    <row r="396" spans="1:49" ht="13">
      <c r="A396" s="550" t="s">
        <v>346</v>
      </c>
      <c r="B396" s="658">
        <v>6</v>
      </c>
      <c r="C396" s="658" t="str">
        <f t="shared" si="31"/>
        <v xml:space="preserve"> </v>
      </c>
      <c r="D396" s="659" t="s">
        <v>514</v>
      </c>
      <c r="E396" s="660">
        <v>0</v>
      </c>
      <c r="F396" s="659" t="str">
        <f t="shared" si="32"/>
        <v xml:space="preserve"> </v>
      </c>
      <c r="G396" s="613"/>
      <c r="H396" s="613"/>
      <c r="I396" s="613"/>
      <c r="J396" s="613"/>
      <c r="K396" s="613"/>
      <c r="L396" s="661"/>
      <c r="M396" s="613"/>
      <c r="N396" s="613"/>
      <c r="O396" s="613"/>
      <c r="P396" s="613"/>
      <c r="Q396" s="613"/>
      <c r="R396" s="613"/>
      <c r="S396" s="613"/>
      <c r="T396" s="661"/>
      <c r="U396" s="661"/>
      <c r="V396" s="661"/>
      <c r="W396" s="661"/>
      <c r="X396" s="662"/>
      <c r="Y396" s="661"/>
      <c r="Z396" s="662"/>
      <c r="AA396" s="662"/>
      <c r="AB396" s="661"/>
      <c r="AC396" s="661"/>
      <c r="AD396" s="661"/>
      <c r="AE396" s="661"/>
      <c r="AF396" s="661"/>
      <c r="AG396" s="615"/>
      <c r="AH396" s="661"/>
      <c r="AI396" s="662"/>
      <c r="AJ396" s="613"/>
      <c r="AK396" s="661"/>
      <c r="AL396" s="661"/>
      <c r="AM396" s="662"/>
      <c r="AN396" s="662"/>
      <c r="AO396" s="662"/>
      <c r="AP396" s="662"/>
      <c r="AQ396" s="662"/>
      <c r="AR396" s="662"/>
      <c r="AS396" s="662"/>
      <c r="AT396" s="669"/>
      <c r="AU396" s="664" t="str">
        <f t="shared" si="34"/>
        <v xml:space="preserve"> </v>
      </c>
      <c r="AV396" s="660">
        <f t="shared" si="33"/>
        <v>0</v>
      </c>
      <c r="AW396" s="662"/>
    </row>
    <row r="397" spans="1:49" ht="13">
      <c r="A397" s="657" t="s">
        <v>796</v>
      </c>
      <c r="B397" s="658">
        <v>3</v>
      </c>
      <c r="C397" s="658" t="str">
        <f t="shared" si="31"/>
        <v xml:space="preserve"> </v>
      </c>
      <c r="D397" s="659" t="s">
        <v>514</v>
      </c>
      <c r="E397" s="660">
        <v>0</v>
      </c>
      <c r="F397" s="659" t="str">
        <f t="shared" si="32"/>
        <v xml:space="preserve"> </v>
      </c>
      <c r="G397" s="613"/>
      <c r="H397" s="613"/>
      <c r="I397" s="613"/>
      <c r="J397" s="613"/>
      <c r="K397" s="613"/>
      <c r="L397" s="661"/>
      <c r="M397" s="613"/>
      <c r="N397" s="613"/>
      <c r="O397" s="613"/>
      <c r="P397" s="613"/>
      <c r="Q397" s="613"/>
      <c r="R397" s="613"/>
      <c r="S397" s="613"/>
      <c r="T397" s="661"/>
      <c r="U397" s="661"/>
      <c r="V397" s="661"/>
      <c r="W397" s="661"/>
      <c r="X397" s="662"/>
      <c r="Y397" s="661"/>
      <c r="Z397" s="662"/>
      <c r="AA397" s="662"/>
      <c r="AB397" s="661"/>
      <c r="AC397" s="661"/>
      <c r="AD397" s="661"/>
      <c r="AE397" s="661"/>
      <c r="AF397" s="661"/>
      <c r="AG397" s="615"/>
      <c r="AH397" s="661"/>
      <c r="AI397" s="662"/>
      <c r="AJ397" s="613"/>
      <c r="AK397" s="661"/>
      <c r="AL397" s="661"/>
      <c r="AM397" s="662"/>
      <c r="AN397" s="662"/>
      <c r="AO397" s="662"/>
      <c r="AP397" s="662"/>
      <c r="AQ397" s="662"/>
      <c r="AR397" s="662"/>
      <c r="AS397" s="662"/>
      <c r="AT397" s="663"/>
      <c r="AU397" s="664" t="str">
        <f t="shared" si="34"/>
        <v xml:space="preserve"> </v>
      </c>
      <c r="AV397" s="660">
        <f t="shared" si="33"/>
        <v>0</v>
      </c>
      <c r="AW397" s="662"/>
    </row>
    <row r="398" spans="1:49" ht="13">
      <c r="A398" s="657" t="s">
        <v>295</v>
      </c>
      <c r="B398" s="658">
        <v>3</v>
      </c>
      <c r="C398" s="658" t="str">
        <f t="shared" si="31"/>
        <v xml:space="preserve"> </v>
      </c>
      <c r="D398" s="659" t="s">
        <v>514</v>
      </c>
      <c r="E398" s="660">
        <v>0</v>
      </c>
      <c r="F398" s="659" t="str">
        <f t="shared" si="32"/>
        <v xml:space="preserve"> </v>
      </c>
      <c r="G398" s="613"/>
      <c r="H398" s="613"/>
      <c r="I398" s="613"/>
      <c r="J398" s="613"/>
      <c r="K398" s="613"/>
      <c r="L398" s="661"/>
      <c r="M398" s="613"/>
      <c r="N398" s="613"/>
      <c r="O398" s="613"/>
      <c r="P398" s="613"/>
      <c r="Q398" s="613"/>
      <c r="R398" s="613"/>
      <c r="S398" s="613"/>
      <c r="T398" s="661"/>
      <c r="U398" s="661"/>
      <c r="V398" s="661"/>
      <c r="W398" s="661"/>
      <c r="X398" s="662"/>
      <c r="Y398" s="661"/>
      <c r="Z398" s="662"/>
      <c r="AA398" s="662"/>
      <c r="AB398" s="661"/>
      <c r="AC398" s="661"/>
      <c r="AD398" s="661"/>
      <c r="AE398" s="661"/>
      <c r="AF398" s="661"/>
      <c r="AG398" s="615"/>
      <c r="AH398" s="661"/>
      <c r="AI398" s="662"/>
      <c r="AJ398" s="613"/>
      <c r="AK398" s="661"/>
      <c r="AL398" s="661"/>
      <c r="AM398" s="662"/>
      <c r="AN398" s="662"/>
      <c r="AO398" s="662"/>
      <c r="AP398" s="662"/>
      <c r="AQ398" s="662"/>
      <c r="AR398" s="662"/>
      <c r="AS398" s="662"/>
      <c r="AT398" s="663"/>
      <c r="AU398" s="664" t="str">
        <f t="shared" si="34"/>
        <v xml:space="preserve"> </v>
      </c>
      <c r="AV398" s="660">
        <f t="shared" si="33"/>
        <v>0</v>
      </c>
      <c r="AW398" s="662"/>
    </row>
    <row r="399" spans="1:49" ht="13">
      <c r="A399" s="550" t="s">
        <v>495</v>
      </c>
      <c r="B399" s="658">
        <v>7</v>
      </c>
      <c r="C399" s="658" t="str">
        <f t="shared" si="31"/>
        <v xml:space="preserve"> </v>
      </c>
      <c r="D399" s="659" t="s">
        <v>514</v>
      </c>
      <c r="E399" s="660">
        <v>0</v>
      </c>
      <c r="F399" s="659" t="str">
        <f t="shared" si="32"/>
        <v xml:space="preserve"> </v>
      </c>
      <c r="G399" s="613"/>
      <c r="H399" s="613"/>
      <c r="I399" s="613"/>
      <c r="J399" s="613"/>
      <c r="K399" s="613"/>
      <c r="L399" s="661"/>
      <c r="M399" s="613"/>
      <c r="N399" s="613"/>
      <c r="O399" s="613"/>
      <c r="P399" s="613"/>
      <c r="Q399" s="613"/>
      <c r="R399" s="613"/>
      <c r="S399" s="613"/>
      <c r="T399" s="661"/>
      <c r="U399" s="661"/>
      <c r="V399" s="661"/>
      <c r="W399" s="661"/>
      <c r="X399" s="662"/>
      <c r="Y399" s="661"/>
      <c r="Z399" s="662"/>
      <c r="AA399" s="662"/>
      <c r="AB399" s="661"/>
      <c r="AC399" s="661"/>
      <c r="AD399" s="661"/>
      <c r="AE399" s="661"/>
      <c r="AF399" s="661"/>
      <c r="AG399" s="615"/>
      <c r="AH399" s="661"/>
      <c r="AI399" s="662"/>
      <c r="AJ399" s="613"/>
      <c r="AK399" s="661"/>
      <c r="AL399" s="661"/>
      <c r="AM399" s="662"/>
      <c r="AN399" s="662"/>
      <c r="AO399" s="662"/>
      <c r="AP399" s="662"/>
      <c r="AQ399" s="662"/>
      <c r="AR399" s="662"/>
      <c r="AS399" s="662"/>
      <c r="AT399" s="663"/>
      <c r="AU399" s="664" t="str">
        <f t="shared" si="34"/>
        <v xml:space="preserve"> </v>
      </c>
      <c r="AV399" s="660">
        <f t="shared" si="33"/>
        <v>0</v>
      </c>
      <c r="AW399" s="662"/>
    </row>
    <row r="400" spans="1:49" ht="13">
      <c r="A400" s="657" t="s">
        <v>797</v>
      </c>
      <c r="B400" s="658">
        <v>10</v>
      </c>
      <c r="C400" s="658" t="str">
        <f t="shared" si="31"/>
        <v xml:space="preserve"> </v>
      </c>
      <c r="D400" s="659" t="s">
        <v>514</v>
      </c>
      <c r="E400" s="660">
        <v>0</v>
      </c>
      <c r="F400" s="659" t="str">
        <f t="shared" si="32"/>
        <v xml:space="preserve"> </v>
      </c>
      <c r="G400" s="667"/>
      <c r="H400" s="667"/>
      <c r="I400" s="667"/>
      <c r="J400" s="667"/>
      <c r="K400" s="661"/>
      <c r="L400" s="661"/>
      <c r="M400" s="667"/>
      <c r="N400" s="667"/>
      <c r="O400" s="667"/>
      <c r="P400" s="667"/>
      <c r="Q400" s="667"/>
      <c r="R400" s="667"/>
      <c r="S400" s="667"/>
      <c r="T400" s="629"/>
      <c r="U400" s="629"/>
      <c r="V400" s="629"/>
      <c r="W400" s="629"/>
      <c r="X400" s="662"/>
      <c r="Y400" s="661"/>
      <c r="Z400" s="662"/>
      <c r="AA400" s="662"/>
      <c r="AB400" s="661"/>
      <c r="AC400" s="661"/>
      <c r="AD400" s="661"/>
      <c r="AE400" s="661"/>
      <c r="AF400" s="661"/>
      <c r="AG400" s="615"/>
      <c r="AH400" s="661"/>
      <c r="AI400" s="662"/>
      <c r="AJ400" s="613"/>
      <c r="AK400" s="661"/>
      <c r="AL400" s="661"/>
      <c r="AM400" s="662"/>
      <c r="AN400" s="662"/>
      <c r="AO400" s="662"/>
      <c r="AP400" s="662"/>
      <c r="AQ400" s="662"/>
      <c r="AR400" s="662"/>
      <c r="AS400" s="662"/>
      <c r="AT400" s="663"/>
      <c r="AU400" s="664" t="str">
        <f t="shared" si="34"/>
        <v xml:space="preserve"> </v>
      </c>
      <c r="AV400" s="660">
        <f t="shared" si="33"/>
        <v>0</v>
      </c>
      <c r="AW400" s="662"/>
    </row>
    <row r="401" spans="1:50" ht="13">
      <c r="A401" s="550" t="s">
        <v>605</v>
      </c>
      <c r="B401" s="658">
        <v>5</v>
      </c>
      <c r="C401" s="658" t="str">
        <f t="shared" si="31"/>
        <v xml:space="preserve"> </v>
      </c>
      <c r="D401" s="659" t="s">
        <v>514</v>
      </c>
      <c r="E401" s="660">
        <v>0</v>
      </c>
      <c r="F401" s="659" t="str">
        <f t="shared" si="32"/>
        <v xml:space="preserve"> </v>
      </c>
      <c r="G401" s="613"/>
      <c r="H401" s="613"/>
      <c r="I401" s="613"/>
      <c r="J401" s="613"/>
      <c r="K401" s="661"/>
      <c r="L401" s="661"/>
      <c r="M401" s="613"/>
      <c r="N401" s="613"/>
      <c r="O401" s="613"/>
      <c r="P401" s="613"/>
      <c r="Q401" s="613"/>
      <c r="R401" s="613"/>
      <c r="S401" s="613"/>
      <c r="T401" s="661"/>
      <c r="U401" s="661"/>
      <c r="V401" s="661"/>
      <c r="W401" s="661"/>
      <c r="X401" s="662"/>
      <c r="Y401" s="661"/>
      <c r="Z401" s="662"/>
      <c r="AA401" s="662"/>
      <c r="AB401" s="661"/>
      <c r="AC401" s="661"/>
      <c r="AD401" s="661"/>
      <c r="AE401" s="661"/>
      <c r="AF401" s="661"/>
      <c r="AG401" s="615"/>
      <c r="AH401" s="661"/>
      <c r="AI401" s="662"/>
      <c r="AJ401" s="613"/>
      <c r="AK401" s="661"/>
      <c r="AL401" s="661"/>
      <c r="AM401" s="662"/>
      <c r="AN401" s="662"/>
      <c r="AO401" s="662"/>
      <c r="AP401" s="662"/>
      <c r="AQ401" s="662"/>
      <c r="AR401" s="662"/>
      <c r="AS401" s="662"/>
      <c r="AT401" s="663"/>
      <c r="AU401" s="664" t="str">
        <f t="shared" si="34"/>
        <v xml:space="preserve"> </v>
      </c>
      <c r="AV401" s="660">
        <f t="shared" si="33"/>
        <v>0</v>
      </c>
      <c r="AW401" s="662"/>
    </row>
    <row r="402" spans="1:50" ht="13">
      <c r="A402" s="550" t="s">
        <v>798</v>
      </c>
      <c r="B402" s="658">
        <v>8</v>
      </c>
      <c r="C402" s="658" t="str">
        <f t="shared" si="31"/>
        <v xml:space="preserve"> </v>
      </c>
      <c r="D402" s="659" t="s">
        <v>514</v>
      </c>
      <c r="E402" s="660">
        <v>0</v>
      </c>
      <c r="F402" s="659" t="str">
        <f t="shared" si="32"/>
        <v xml:space="preserve"> </v>
      </c>
      <c r="G402" s="613"/>
      <c r="H402" s="613"/>
      <c r="I402" s="613"/>
      <c r="J402" s="613"/>
      <c r="K402" s="661"/>
      <c r="L402" s="661"/>
      <c r="M402" s="613"/>
      <c r="N402" s="613"/>
      <c r="O402" s="613"/>
      <c r="P402" s="613"/>
      <c r="Q402" s="613"/>
      <c r="R402" s="613"/>
      <c r="S402" s="613"/>
      <c r="T402" s="661"/>
      <c r="U402" s="661"/>
      <c r="V402" s="661"/>
      <c r="W402" s="661"/>
      <c r="X402" s="662"/>
      <c r="Y402" s="661"/>
      <c r="Z402" s="662"/>
      <c r="AA402" s="662"/>
      <c r="AB402" s="661"/>
      <c r="AC402" s="661"/>
      <c r="AD402" s="661"/>
      <c r="AE402" s="661"/>
      <c r="AF402" s="661"/>
      <c r="AG402" s="615"/>
      <c r="AH402" s="661"/>
      <c r="AI402" s="662"/>
      <c r="AJ402" s="613"/>
      <c r="AK402" s="661"/>
      <c r="AL402" s="661"/>
      <c r="AM402" s="662"/>
      <c r="AN402" s="662"/>
      <c r="AO402" s="662"/>
      <c r="AP402" s="662"/>
      <c r="AQ402" s="662"/>
      <c r="AR402" s="662"/>
      <c r="AS402" s="662"/>
      <c r="AT402" s="663"/>
      <c r="AU402" s="664" t="str">
        <f t="shared" si="34"/>
        <v xml:space="preserve"> </v>
      </c>
      <c r="AV402" s="660">
        <f t="shared" si="33"/>
        <v>0</v>
      </c>
      <c r="AW402" s="662"/>
    </row>
    <row r="403" spans="1:50" ht="13">
      <c r="A403" s="550" t="s">
        <v>224</v>
      </c>
      <c r="B403" s="658">
        <v>6</v>
      </c>
      <c r="C403" s="658" t="str">
        <f t="shared" si="31"/>
        <v xml:space="preserve"> </v>
      </c>
      <c r="D403" s="659" t="s">
        <v>514</v>
      </c>
      <c r="E403" s="660">
        <v>0</v>
      </c>
      <c r="F403" s="659" t="str">
        <f t="shared" si="32"/>
        <v xml:space="preserve"> </v>
      </c>
      <c r="G403" s="613"/>
      <c r="H403" s="613"/>
      <c r="I403" s="613"/>
      <c r="J403" s="613"/>
      <c r="K403" s="661"/>
      <c r="L403" s="661"/>
      <c r="M403" s="613"/>
      <c r="N403" s="613"/>
      <c r="O403" s="613"/>
      <c r="P403" s="613"/>
      <c r="Q403" s="613"/>
      <c r="R403" s="613"/>
      <c r="S403" s="613"/>
      <c r="T403" s="661"/>
      <c r="U403" s="661"/>
      <c r="V403" s="661"/>
      <c r="W403" s="661"/>
      <c r="X403" s="662"/>
      <c r="Y403" s="661"/>
      <c r="Z403" s="662"/>
      <c r="AA403" s="662"/>
      <c r="AB403" s="661"/>
      <c r="AC403" s="661"/>
      <c r="AD403" s="661"/>
      <c r="AE403" s="661"/>
      <c r="AF403" s="661"/>
      <c r="AG403" s="615"/>
      <c r="AH403" s="661"/>
      <c r="AI403" s="662"/>
      <c r="AJ403" s="613"/>
      <c r="AK403" s="661"/>
      <c r="AL403" s="661"/>
      <c r="AM403" s="662"/>
      <c r="AN403" s="662"/>
      <c r="AO403" s="662"/>
      <c r="AP403" s="662"/>
      <c r="AQ403" s="662"/>
      <c r="AR403" s="662"/>
      <c r="AS403" s="662"/>
      <c r="AT403" s="663"/>
      <c r="AU403" s="664" t="str">
        <f t="shared" si="34"/>
        <v xml:space="preserve"> </v>
      </c>
      <c r="AV403" s="660">
        <f t="shared" si="33"/>
        <v>0</v>
      </c>
      <c r="AW403" s="662"/>
    </row>
    <row r="404" spans="1:50" ht="13">
      <c r="A404" s="550" t="s">
        <v>1216</v>
      </c>
      <c r="B404" s="658">
        <v>-8</v>
      </c>
      <c r="C404" s="658" t="str">
        <f t="shared" si="31"/>
        <v xml:space="preserve"> </v>
      </c>
      <c r="D404" s="659" t="s">
        <v>514</v>
      </c>
      <c r="E404" s="660">
        <v>0</v>
      </c>
      <c r="F404" s="659" t="str">
        <f t="shared" si="32"/>
        <v xml:space="preserve"> </v>
      </c>
      <c r="G404" s="613"/>
      <c r="H404" s="613"/>
      <c r="I404" s="613"/>
      <c r="J404" s="613"/>
      <c r="K404" s="661"/>
      <c r="L404" s="661"/>
      <c r="M404" s="613"/>
      <c r="N404" s="613"/>
      <c r="O404" s="613"/>
      <c r="P404" s="613"/>
      <c r="Q404" s="613"/>
      <c r="R404" s="613"/>
      <c r="S404" s="613"/>
      <c r="T404" s="661"/>
      <c r="U404" s="661"/>
      <c r="V404" s="661"/>
      <c r="W404" s="661"/>
      <c r="X404" s="661"/>
      <c r="Y404" s="661"/>
      <c r="Z404" s="662"/>
      <c r="AA404" s="662"/>
      <c r="AB404" s="661"/>
      <c r="AC404" s="661"/>
      <c r="AD404" s="661"/>
      <c r="AE404" s="661"/>
      <c r="AF404" s="661"/>
      <c r="AG404" s="615"/>
      <c r="AH404" s="661"/>
      <c r="AI404" s="661"/>
      <c r="AJ404" s="613"/>
      <c r="AK404" s="661"/>
      <c r="AL404" s="661"/>
      <c r="AM404" s="662"/>
      <c r="AN404" s="662"/>
      <c r="AO404" s="662"/>
      <c r="AP404" s="662"/>
      <c r="AQ404" s="662"/>
      <c r="AR404" s="661"/>
      <c r="AS404" s="662"/>
      <c r="AT404" s="663"/>
      <c r="AU404" s="664" t="str">
        <f t="shared" si="34"/>
        <v xml:space="preserve"> </v>
      </c>
      <c r="AV404" s="660">
        <f t="shared" si="33"/>
        <v>0</v>
      </c>
      <c r="AW404" s="662"/>
    </row>
    <row r="405" spans="1:50" ht="13">
      <c r="A405" s="657" t="s">
        <v>1051</v>
      </c>
      <c r="B405" s="658">
        <v>-4</v>
      </c>
      <c r="C405" s="658" t="str">
        <f t="shared" si="31"/>
        <v xml:space="preserve"> </v>
      </c>
      <c r="D405" s="659" t="s">
        <v>514</v>
      </c>
      <c r="E405" s="660">
        <v>0</v>
      </c>
      <c r="F405" s="659" t="str">
        <f t="shared" si="32"/>
        <v xml:space="preserve"> </v>
      </c>
      <c r="G405" s="629"/>
      <c r="H405" s="629"/>
      <c r="I405" s="667"/>
      <c r="J405" s="613"/>
      <c r="K405" s="661"/>
      <c r="L405" s="661"/>
      <c r="M405" s="661"/>
      <c r="N405" s="661"/>
      <c r="O405" s="661"/>
      <c r="P405" s="661"/>
      <c r="Q405" s="661"/>
      <c r="R405" s="661"/>
      <c r="S405" s="667"/>
      <c r="T405" s="629"/>
      <c r="U405" s="629"/>
      <c r="V405" s="629"/>
      <c r="W405" s="629"/>
      <c r="X405" s="662"/>
      <c r="Y405" s="661"/>
      <c r="Z405" s="662"/>
      <c r="AA405" s="662"/>
      <c r="AB405" s="661"/>
      <c r="AC405" s="661"/>
      <c r="AD405" s="661"/>
      <c r="AE405" s="661"/>
      <c r="AF405" s="661"/>
      <c r="AG405" s="615"/>
      <c r="AH405" s="661"/>
      <c r="AI405" s="662"/>
      <c r="AJ405" s="613"/>
      <c r="AK405" s="661"/>
      <c r="AL405" s="661"/>
      <c r="AM405" s="662"/>
      <c r="AN405" s="662"/>
      <c r="AO405" s="662"/>
      <c r="AP405" s="662"/>
      <c r="AQ405" s="662"/>
      <c r="AR405" s="662"/>
      <c r="AS405" s="662"/>
      <c r="AT405" s="663"/>
      <c r="AU405" s="664" t="str">
        <f t="shared" si="34"/>
        <v xml:space="preserve"> </v>
      </c>
      <c r="AV405" s="660">
        <f t="shared" si="33"/>
        <v>0</v>
      </c>
      <c r="AW405" s="662"/>
      <c r="AX405" s="692"/>
    </row>
    <row r="406" spans="1:50" ht="13">
      <c r="A406" s="657" t="s">
        <v>1075</v>
      </c>
      <c r="B406" s="658">
        <v>9</v>
      </c>
      <c r="C406" s="658" t="str">
        <f t="shared" si="31"/>
        <v xml:space="preserve"> </v>
      </c>
      <c r="D406" s="659" t="s">
        <v>514</v>
      </c>
      <c r="E406" s="660">
        <v>0</v>
      </c>
      <c r="F406" s="659" t="str">
        <f t="shared" si="32"/>
        <v xml:space="preserve"> </v>
      </c>
      <c r="G406" s="629"/>
      <c r="H406" s="629"/>
      <c r="I406" s="667"/>
      <c r="J406" s="661"/>
      <c r="K406" s="661"/>
      <c r="L406" s="661"/>
      <c r="M406" s="629"/>
      <c r="N406" s="629"/>
      <c r="O406" s="629"/>
      <c r="P406" s="629"/>
      <c r="Q406" s="629"/>
      <c r="R406" s="629"/>
      <c r="S406" s="667"/>
      <c r="T406" s="629"/>
      <c r="U406" s="629"/>
      <c r="V406" s="629"/>
      <c r="W406" s="629"/>
      <c r="X406" s="662"/>
      <c r="Y406" s="661"/>
      <c r="Z406" s="662"/>
      <c r="AA406" s="662"/>
      <c r="AB406" s="661"/>
      <c r="AC406" s="661"/>
      <c r="AD406" s="661"/>
      <c r="AE406" s="661"/>
      <c r="AF406" s="661"/>
      <c r="AG406" s="615"/>
      <c r="AH406" s="661"/>
      <c r="AI406" s="662"/>
      <c r="AJ406" s="613"/>
      <c r="AK406" s="661"/>
      <c r="AL406" s="661"/>
      <c r="AM406" s="662"/>
      <c r="AN406" s="662"/>
      <c r="AO406" s="662"/>
      <c r="AP406" s="662"/>
      <c r="AQ406" s="662"/>
      <c r="AR406" s="662"/>
      <c r="AS406" s="662"/>
      <c r="AT406" s="663"/>
      <c r="AU406" s="664" t="str">
        <f t="shared" si="34"/>
        <v xml:space="preserve"> </v>
      </c>
      <c r="AV406" s="660">
        <f t="shared" si="33"/>
        <v>0</v>
      </c>
      <c r="AW406" s="662"/>
    </row>
    <row r="407" spans="1:50" ht="13">
      <c r="A407" s="550" t="s">
        <v>365</v>
      </c>
      <c r="B407" s="658">
        <v>3</v>
      </c>
      <c r="C407" s="658" t="str">
        <f t="shared" ref="C407:C470" si="35">IFERROR(MINUTE(C$5)-MINUTE(D407)," ")</f>
        <v xml:space="preserve"> </v>
      </c>
      <c r="D407" s="659" t="s">
        <v>514</v>
      </c>
      <c r="E407" s="660">
        <v>0</v>
      </c>
      <c r="F407" s="659" t="str">
        <f t="shared" si="32"/>
        <v xml:space="preserve"> </v>
      </c>
      <c r="G407" s="613"/>
      <c r="H407" s="613"/>
      <c r="I407" s="613"/>
      <c r="J407" s="661"/>
      <c r="K407" s="661"/>
      <c r="L407" s="661"/>
      <c r="M407" s="613"/>
      <c r="N407" s="613"/>
      <c r="O407" s="613"/>
      <c r="P407" s="613"/>
      <c r="Q407" s="613"/>
      <c r="R407" s="613"/>
      <c r="S407" s="613"/>
      <c r="T407" s="661"/>
      <c r="U407" s="661"/>
      <c r="V407" s="661"/>
      <c r="W407" s="661"/>
      <c r="X407" s="662"/>
      <c r="Y407" s="661"/>
      <c r="Z407" s="662"/>
      <c r="AA407" s="662"/>
      <c r="AB407" s="661"/>
      <c r="AC407" s="661"/>
      <c r="AD407" s="661"/>
      <c r="AE407" s="661"/>
      <c r="AF407" s="661"/>
      <c r="AG407" s="615"/>
      <c r="AH407" s="661"/>
      <c r="AI407" s="662"/>
      <c r="AJ407" s="613"/>
      <c r="AK407" s="661"/>
      <c r="AL407" s="661"/>
      <c r="AM407" s="662"/>
      <c r="AN407" s="662"/>
      <c r="AO407" s="662"/>
      <c r="AP407" s="662"/>
      <c r="AQ407" s="662"/>
      <c r="AR407" s="662"/>
      <c r="AS407" s="662"/>
      <c r="AT407" s="663"/>
      <c r="AU407" s="664" t="str">
        <f t="shared" si="34"/>
        <v xml:space="preserve"> </v>
      </c>
      <c r="AV407" s="660">
        <f t="shared" si="33"/>
        <v>0</v>
      </c>
      <c r="AW407" s="662"/>
    </row>
    <row r="408" spans="1:50" ht="14.25" customHeight="1">
      <c r="A408" s="657" t="s">
        <v>903</v>
      </c>
      <c r="B408" s="658">
        <v>9</v>
      </c>
      <c r="C408" s="658" t="str">
        <f t="shared" si="35"/>
        <v xml:space="preserve"> </v>
      </c>
      <c r="D408" s="659" t="s">
        <v>514</v>
      </c>
      <c r="E408" s="660">
        <v>0</v>
      </c>
      <c r="F408" s="659" t="str">
        <f t="shared" si="32"/>
        <v xml:space="preserve"> </v>
      </c>
      <c r="G408" s="629"/>
      <c r="H408" s="629"/>
      <c r="I408" s="667"/>
      <c r="J408" s="661"/>
      <c r="K408" s="661"/>
      <c r="L408" s="661"/>
      <c r="M408" s="629"/>
      <c r="N408" s="629"/>
      <c r="O408" s="629"/>
      <c r="P408" s="629"/>
      <c r="Q408" s="629"/>
      <c r="R408" s="629"/>
      <c r="S408" s="667"/>
      <c r="T408" s="629"/>
      <c r="U408" s="629"/>
      <c r="V408" s="629"/>
      <c r="W408" s="629"/>
      <c r="X408" s="662"/>
      <c r="Y408" s="661"/>
      <c r="Z408" s="662"/>
      <c r="AA408" s="662"/>
      <c r="AB408" s="661"/>
      <c r="AC408" s="661"/>
      <c r="AD408" s="661"/>
      <c r="AE408" s="661"/>
      <c r="AF408" s="661"/>
      <c r="AG408" s="615"/>
      <c r="AH408" s="661"/>
      <c r="AI408" s="662"/>
      <c r="AJ408" s="613"/>
      <c r="AK408" s="661"/>
      <c r="AL408" s="661"/>
      <c r="AM408" s="662"/>
      <c r="AN408" s="662"/>
      <c r="AO408" s="662"/>
      <c r="AP408" s="662"/>
      <c r="AQ408" s="662"/>
      <c r="AR408" s="662"/>
      <c r="AS408" s="662"/>
      <c r="AT408" s="663"/>
      <c r="AU408" s="664" t="str">
        <f t="shared" si="34"/>
        <v xml:space="preserve"> </v>
      </c>
      <c r="AV408" s="660">
        <f t="shared" si="33"/>
        <v>0</v>
      </c>
      <c r="AW408" s="662"/>
    </row>
    <row r="409" spans="1:50" ht="13">
      <c r="A409" s="657" t="s">
        <v>1170</v>
      </c>
      <c r="B409" s="658">
        <v>12</v>
      </c>
      <c r="C409" s="658" t="str">
        <f t="shared" si="35"/>
        <v xml:space="preserve"> </v>
      </c>
      <c r="D409" s="659" t="s">
        <v>514</v>
      </c>
      <c r="E409" s="660">
        <v>0</v>
      </c>
      <c r="F409" s="659" t="str">
        <f t="shared" si="32"/>
        <v xml:space="preserve"> </v>
      </c>
      <c r="G409" s="661"/>
      <c r="H409" s="661"/>
      <c r="I409" s="613"/>
      <c r="J409" s="661"/>
      <c r="K409" s="661"/>
      <c r="L409" s="661"/>
      <c r="M409" s="661"/>
      <c r="N409" s="661"/>
      <c r="O409" s="661"/>
      <c r="P409" s="661"/>
      <c r="Q409" s="661"/>
      <c r="R409" s="661"/>
      <c r="S409" s="690"/>
      <c r="T409" s="691"/>
      <c r="U409" s="691"/>
      <c r="V409" s="691"/>
      <c r="W409" s="691"/>
      <c r="X409" s="662"/>
      <c r="Y409" s="661"/>
      <c r="Z409" s="662"/>
      <c r="AA409" s="662"/>
      <c r="AB409" s="661"/>
      <c r="AC409" s="661"/>
      <c r="AD409" s="661"/>
      <c r="AE409" s="661"/>
      <c r="AF409" s="661"/>
      <c r="AG409" s="615"/>
      <c r="AH409" s="661"/>
      <c r="AI409" s="662"/>
      <c r="AJ409" s="613"/>
      <c r="AK409" s="661"/>
      <c r="AL409" s="661"/>
      <c r="AM409" s="662"/>
      <c r="AN409" s="662"/>
      <c r="AO409" s="662"/>
      <c r="AP409" s="662"/>
      <c r="AQ409" s="662"/>
      <c r="AR409" s="662"/>
      <c r="AS409" s="662"/>
      <c r="AT409" s="663"/>
      <c r="AU409" s="664" t="str">
        <f t="shared" si="34"/>
        <v xml:space="preserve"> </v>
      </c>
      <c r="AV409" s="660">
        <f t="shared" si="33"/>
        <v>0</v>
      </c>
      <c r="AW409" s="662"/>
    </row>
    <row r="410" spans="1:50" ht="13">
      <c r="A410" s="657" t="s">
        <v>938</v>
      </c>
      <c r="B410" s="658">
        <v>12</v>
      </c>
      <c r="C410" s="658" t="str">
        <f t="shared" si="35"/>
        <v xml:space="preserve"> </v>
      </c>
      <c r="D410" s="659" t="s">
        <v>514</v>
      </c>
      <c r="E410" s="660">
        <v>0</v>
      </c>
      <c r="F410" s="659" t="str">
        <f t="shared" si="32"/>
        <v xml:space="preserve"> </v>
      </c>
      <c r="G410" s="629"/>
      <c r="H410" s="629"/>
      <c r="I410" s="667"/>
      <c r="J410" s="661"/>
      <c r="K410" s="661"/>
      <c r="L410" s="661"/>
      <c r="M410" s="629"/>
      <c r="N410" s="629"/>
      <c r="O410" s="629"/>
      <c r="P410" s="629"/>
      <c r="Q410" s="629"/>
      <c r="R410" s="629"/>
      <c r="S410" s="667"/>
      <c r="T410" s="629"/>
      <c r="U410" s="629"/>
      <c r="V410" s="629"/>
      <c r="W410" s="629"/>
      <c r="X410" s="662"/>
      <c r="Y410" s="661"/>
      <c r="Z410" s="662"/>
      <c r="AA410" s="662"/>
      <c r="AB410" s="661"/>
      <c r="AC410" s="661"/>
      <c r="AD410" s="661"/>
      <c r="AE410" s="661"/>
      <c r="AF410" s="661"/>
      <c r="AG410" s="615"/>
      <c r="AH410" s="661"/>
      <c r="AI410" s="662"/>
      <c r="AJ410" s="613"/>
      <c r="AK410" s="661"/>
      <c r="AL410" s="661"/>
      <c r="AM410" s="662"/>
      <c r="AN410" s="662"/>
      <c r="AO410" s="662"/>
      <c r="AP410" s="662"/>
      <c r="AQ410" s="662"/>
      <c r="AR410" s="662"/>
      <c r="AS410" s="662"/>
      <c r="AT410" s="663"/>
      <c r="AU410" s="664" t="str">
        <f t="shared" si="34"/>
        <v xml:space="preserve"> </v>
      </c>
      <c r="AV410" s="660">
        <f t="shared" si="33"/>
        <v>0</v>
      </c>
      <c r="AW410" s="662"/>
    </row>
    <row r="411" spans="1:50" ht="13">
      <c r="A411" s="550" t="s">
        <v>1219</v>
      </c>
      <c r="B411" s="658">
        <v>10</v>
      </c>
      <c r="C411" s="658" t="str">
        <f t="shared" si="35"/>
        <v xml:space="preserve"> </v>
      </c>
      <c r="D411" s="659" t="s">
        <v>514</v>
      </c>
      <c r="E411" s="660">
        <v>0</v>
      </c>
      <c r="F411" s="659" t="str">
        <f t="shared" si="32"/>
        <v xml:space="preserve"> </v>
      </c>
      <c r="G411" s="613"/>
      <c r="H411" s="613"/>
      <c r="I411" s="613"/>
      <c r="J411" s="661"/>
      <c r="K411" s="661"/>
      <c r="L411" s="661"/>
      <c r="M411" s="613"/>
      <c r="N411" s="613"/>
      <c r="O411" s="613"/>
      <c r="P411" s="613"/>
      <c r="Q411" s="613"/>
      <c r="R411" s="613"/>
      <c r="S411" s="613"/>
      <c r="T411" s="661"/>
      <c r="U411" s="661"/>
      <c r="V411" s="661"/>
      <c r="W411" s="661"/>
      <c r="X411" s="661"/>
      <c r="Y411" s="661"/>
      <c r="Z411" s="662"/>
      <c r="AA411" s="662"/>
      <c r="AB411" s="661"/>
      <c r="AC411" s="661"/>
      <c r="AD411" s="661"/>
      <c r="AE411" s="661"/>
      <c r="AF411" s="661"/>
      <c r="AG411" s="615"/>
      <c r="AH411" s="661"/>
      <c r="AI411" s="662"/>
      <c r="AJ411" s="613"/>
      <c r="AK411" s="661"/>
      <c r="AL411" s="661"/>
      <c r="AM411" s="662"/>
      <c r="AN411" s="662"/>
      <c r="AO411" s="662"/>
      <c r="AP411" s="662"/>
      <c r="AQ411" s="662"/>
      <c r="AR411" s="661"/>
      <c r="AS411" s="662"/>
      <c r="AT411" s="663"/>
      <c r="AU411" s="664" t="str">
        <f t="shared" si="34"/>
        <v xml:space="preserve"> </v>
      </c>
      <c r="AV411" s="660">
        <f t="shared" si="33"/>
        <v>0</v>
      </c>
      <c r="AW411" s="662"/>
    </row>
    <row r="412" spans="1:50" ht="13">
      <c r="A412" s="657" t="s">
        <v>888</v>
      </c>
      <c r="B412" s="658">
        <v>1</v>
      </c>
      <c r="C412" s="658" t="str">
        <f t="shared" si="35"/>
        <v xml:space="preserve"> </v>
      </c>
      <c r="D412" s="659" t="s">
        <v>514</v>
      </c>
      <c r="E412" s="660">
        <v>0</v>
      </c>
      <c r="F412" s="659" t="str">
        <f t="shared" si="32"/>
        <v xml:space="preserve"> </v>
      </c>
      <c r="G412" s="629"/>
      <c r="H412" s="629"/>
      <c r="I412" s="667"/>
      <c r="J412" s="661"/>
      <c r="K412" s="661"/>
      <c r="L412" s="661"/>
      <c r="M412" s="629"/>
      <c r="N412" s="629"/>
      <c r="O412" s="629"/>
      <c r="P412" s="629"/>
      <c r="Q412" s="629"/>
      <c r="R412" s="629"/>
      <c r="S412" s="667"/>
      <c r="T412" s="629"/>
      <c r="U412" s="629"/>
      <c r="V412" s="629"/>
      <c r="W412" s="629"/>
      <c r="X412" s="662"/>
      <c r="Y412" s="661"/>
      <c r="Z412" s="662"/>
      <c r="AA412" s="662"/>
      <c r="AB412" s="661"/>
      <c r="AC412" s="661"/>
      <c r="AD412" s="661"/>
      <c r="AE412" s="661"/>
      <c r="AF412" s="661"/>
      <c r="AG412" s="615"/>
      <c r="AH412" s="661"/>
      <c r="AI412" s="662"/>
      <c r="AJ412" s="613"/>
      <c r="AK412" s="661"/>
      <c r="AL412" s="661"/>
      <c r="AM412" s="662"/>
      <c r="AN412" s="662"/>
      <c r="AO412" s="662"/>
      <c r="AP412" s="662"/>
      <c r="AQ412" s="662"/>
      <c r="AR412" s="662"/>
      <c r="AS412" s="662"/>
      <c r="AT412" s="663"/>
      <c r="AU412" s="664" t="str">
        <f t="shared" si="34"/>
        <v xml:space="preserve"> </v>
      </c>
      <c r="AV412" s="660">
        <f t="shared" si="33"/>
        <v>0</v>
      </c>
      <c r="AW412" s="662"/>
    </row>
    <row r="413" spans="1:50" ht="13">
      <c r="A413" s="550" t="s">
        <v>485</v>
      </c>
      <c r="B413" s="658">
        <v>-2</v>
      </c>
      <c r="C413" s="658" t="str">
        <f t="shared" si="35"/>
        <v xml:space="preserve"> </v>
      </c>
      <c r="D413" s="659" t="s">
        <v>514</v>
      </c>
      <c r="E413" s="660">
        <v>0</v>
      </c>
      <c r="F413" s="659" t="str">
        <f t="shared" si="32"/>
        <v xml:space="preserve"> </v>
      </c>
      <c r="G413" s="613"/>
      <c r="H413" s="613"/>
      <c r="I413" s="613"/>
      <c r="J413" s="661"/>
      <c r="K413" s="661"/>
      <c r="L413" s="661"/>
      <c r="M413" s="613"/>
      <c r="N413" s="613"/>
      <c r="O413" s="613"/>
      <c r="P413" s="613"/>
      <c r="Q413" s="613"/>
      <c r="R413" s="613"/>
      <c r="S413" s="613"/>
      <c r="T413" s="661"/>
      <c r="U413" s="661"/>
      <c r="V413" s="661"/>
      <c r="W413" s="661"/>
      <c r="X413" s="662"/>
      <c r="Y413" s="661"/>
      <c r="Z413" s="662"/>
      <c r="AA413" s="662"/>
      <c r="AB413" s="661"/>
      <c r="AC413" s="661"/>
      <c r="AD413" s="661"/>
      <c r="AE413" s="661"/>
      <c r="AF413" s="661"/>
      <c r="AG413" s="615"/>
      <c r="AH413" s="661"/>
      <c r="AI413" s="662"/>
      <c r="AJ413" s="613"/>
      <c r="AK413" s="661"/>
      <c r="AL413" s="661"/>
      <c r="AM413" s="662"/>
      <c r="AN413" s="662"/>
      <c r="AO413" s="662"/>
      <c r="AP413" s="662"/>
      <c r="AQ413" s="662"/>
      <c r="AR413" s="662"/>
      <c r="AS413" s="662"/>
      <c r="AT413" s="663"/>
      <c r="AU413" s="664" t="str">
        <f t="shared" si="34"/>
        <v xml:space="preserve"> </v>
      </c>
      <c r="AV413" s="660">
        <f t="shared" si="33"/>
        <v>0</v>
      </c>
      <c r="AW413" s="662"/>
    </row>
    <row r="414" spans="1:50" ht="13">
      <c r="A414" s="550" t="s">
        <v>706</v>
      </c>
      <c r="B414" s="658">
        <v>7</v>
      </c>
      <c r="C414" s="658" t="str">
        <f t="shared" si="35"/>
        <v xml:space="preserve"> </v>
      </c>
      <c r="D414" s="659" t="s">
        <v>514</v>
      </c>
      <c r="E414" s="660">
        <v>0</v>
      </c>
      <c r="F414" s="659" t="str">
        <f t="shared" si="32"/>
        <v xml:space="preserve"> </v>
      </c>
      <c r="G414" s="613"/>
      <c r="H414" s="613"/>
      <c r="I414" s="613"/>
      <c r="J414" s="661"/>
      <c r="K414" s="661"/>
      <c r="L414" s="661"/>
      <c r="M414" s="613"/>
      <c r="N414" s="613"/>
      <c r="O414" s="613"/>
      <c r="P414" s="613"/>
      <c r="Q414" s="613"/>
      <c r="R414" s="613"/>
      <c r="S414" s="613"/>
      <c r="T414" s="661"/>
      <c r="U414" s="661"/>
      <c r="V414" s="661"/>
      <c r="W414" s="661"/>
      <c r="X414" s="662"/>
      <c r="Y414" s="661"/>
      <c r="Z414" s="662"/>
      <c r="AA414" s="662"/>
      <c r="AB414" s="661"/>
      <c r="AC414" s="661"/>
      <c r="AD414" s="661"/>
      <c r="AE414" s="661"/>
      <c r="AF414" s="661"/>
      <c r="AG414" s="615"/>
      <c r="AH414" s="661"/>
      <c r="AI414" s="662"/>
      <c r="AJ414" s="613"/>
      <c r="AK414" s="661"/>
      <c r="AL414" s="661"/>
      <c r="AM414" s="662"/>
      <c r="AN414" s="662"/>
      <c r="AO414" s="662"/>
      <c r="AP414" s="662"/>
      <c r="AQ414" s="662"/>
      <c r="AR414" s="662"/>
      <c r="AS414" s="662"/>
      <c r="AT414" s="663"/>
      <c r="AU414" s="664" t="str">
        <f t="shared" si="34"/>
        <v xml:space="preserve"> </v>
      </c>
      <c r="AV414" s="660">
        <f t="shared" si="33"/>
        <v>0</v>
      </c>
      <c r="AW414" s="662"/>
    </row>
    <row r="415" spans="1:50" ht="13">
      <c r="A415" s="657" t="s">
        <v>1129</v>
      </c>
      <c r="B415" s="658">
        <v>8</v>
      </c>
      <c r="C415" s="658" t="str">
        <f t="shared" si="35"/>
        <v xml:space="preserve"> </v>
      </c>
      <c r="D415" s="659" t="s">
        <v>514</v>
      </c>
      <c r="E415" s="660">
        <v>0</v>
      </c>
      <c r="F415" s="659" t="str">
        <f t="shared" si="32"/>
        <v xml:space="preserve"> </v>
      </c>
      <c r="G415" s="661"/>
      <c r="H415" s="661"/>
      <c r="I415" s="613"/>
      <c r="J415" s="661"/>
      <c r="K415" s="661"/>
      <c r="L415" s="661"/>
      <c r="M415" s="661"/>
      <c r="N415" s="661"/>
      <c r="O415" s="661"/>
      <c r="P415" s="661"/>
      <c r="Q415" s="661"/>
      <c r="R415" s="661"/>
      <c r="S415" s="613"/>
      <c r="T415" s="661"/>
      <c r="U415" s="661"/>
      <c r="V415" s="661"/>
      <c r="W415" s="661"/>
      <c r="X415" s="662"/>
      <c r="Y415" s="661"/>
      <c r="Z415" s="662"/>
      <c r="AA415" s="662"/>
      <c r="AB415" s="661"/>
      <c r="AC415" s="661"/>
      <c r="AD415" s="661"/>
      <c r="AE415" s="661"/>
      <c r="AF415" s="661"/>
      <c r="AG415" s="615"/>
      <c r="AH415" s="661"/>
      <c r="AI415" s="662"/>
      <c r="AJ415" s="613"/>
      <c r="AK415" s="661"/>
      <c r="AL415" s="661"/>
      <c r="AM415" s="662"/>
      <c r="AN415" s="662"/>
      <c r="AO415" s="662"/>
      <c r="AP415" s="662"/>
      <c r="AQ415" s="662"/>
      <c r="AR415" s="662"/>
      <c r="AS415" s="662"/>
      <c r="AT415" s="663"/>
      <c r="AU415" s="664" t="str">
        <f t="shared" si="34"/>
        <v xml:space="preserve"> </v>
      </c>
      <c r="AV415" s="660">
        <f t="shared" si="33"/>
        <v>0</v>
      </c>
      <c r="AW415" s="662"/>
    </row>
    <row r="416" spans="1:50" ht="13">
      <c r="A416" s="657" t="s">
        <v>937</v>
      </c>
      <c r="B416" s="658">
        <v>11</v>
      </c>
      <c r="C416" s="658" t="str">
        <f t="shared" si="35"/>
        <v xml:space="preserve"> </v>
      </c>
      <c r="D416" s="659" t="s">
        <v>514</v>
      </c>
      <c r="E416" s="660">
        <v>0</v>
      </c>
      <c r="F416" s="659" t="str">
        <f t="shared" si="32"/>
        <v xml:space="preserve"> </v>
      </c>
      <c r="G416" s="629"/>
      <c r="H416" s="629"/>
      <c r="I416" s="667"/>
      <c r="J416" s="661"/>
      <c r="K416" s="661"/>
      <c r="L416" s="661"/>
      <c r="M416" s="629"/>
      <c r="N416" s="629"/>
      <c r="O416" s="629"/>
      <c r="P416" s="629"/>
      <c r="Q416" s="629"/>
      <c r="R416" s="629"/>
      <c r="S416" s="667"/>
      <c r="T416" s="629"/>
      <c r="U416" s="629"/>
      <c r="V416" s="629"/>
      <c r="W416" s="629"/>
      <c r="X416" s="662"/>
      <c r="Y416" s="661"/>
      <c r="Z416" s="662"/>
      <c r="AA416" s="662"/>
      <c r="AB416" s="661"/>
      <c r="AC416" s="661"/>
      <c r="AD416" s="661"/>
      <c r="AE416" s="661"/>
      <c r="AF416" s="661"/>
      <c r="AG416" s="615"/>
      <c r="AH416" s="661"/>
      <c r="AI416" s="662"/>
      <c r="AJ416" s="613"/>
      <c r="AK416" s="661"/>
      <c r="AL416" s="661"/>
      <c r="AM416" s="662"/>
      <c r="AN416" s="662"/>
      <c r="AO416" s="662"/>
      <c r="AP416" s="662"/>
      <c r="AQ416" s="662"/>
      <c r="AR416" s="662"/>
      <c r="AS416" s="662"/>
      <c r="AT416" s="669"/>
      <c r="AU416" s="664" t="str">
        <f t="shared" si="34"/>
        <v xml:space="preserve"> </v>
      </c>
      <c r="AV416" s="660">
        <f t="shared" si="33"/>
        <v>0</v>
      </c>
      <c r="AW416" s="662"/>
    </row>
    <row r="417" spans="1:49" ht="13">
      <c r="A417" s="657" t="s">
        <v>799</v>
      </c>
      <c r="B417" s="658">
        <v>10</v>
      </c>
      <c r="C417" s="658" t="str">
        <f t="shared" si="35"/>
        <v xml:space="preserve"> </v>
      </c>
      <c r="D417" s="659" t="s">
        <v>514</v>
      </c>
      <c r="E417" s="660">
        <v>0</v>
      </c>
      <c r="F417" s="659" t="str">
        <f t="shared" si="32"/>
        <v xml:space="preserve"> </v>
      </c>
      <c r="G417" s="613"/>
      <c r="H417" s="613"/>
      <c r="I417" s="613"/>
      <c r="J417" s="661"/>
      <c r="K417" s="661"/>
      <c r="L417" s="661"/>
      <c r="M417" s="613"/>
      <c r="N417" s="613"/>
      <c r="O417" s="613"/>
      <c r="P417" s="613"/>
      <c r="Q417" s="613"/>
      <c r="R417" s="613"/>
      <c r="S417" s="613"/>
      <c r="T417" s="661"/>
      <c r="U417" s="661"/>
      <c r="V417" s="661"/>
      <c r="W417" s="661"/>
      <c r="X417" s="662"/>
      <c r="Y417" s="661"/>
      <c r="Z417" s="662"/>
      <c r="AA417" s="662"/>
      <c r="AB417" s="661"/>
      <c r="AC417" s="661"/>
      <c r="AD417" s="661"/>
      <c r="AE417" s="661"/>
      <c r="AF417" s="661"/>
      <c r="AG417" s="615"/>
      <c r="AH417" s="661"/>
      <c r="AI417" s="662"/>
      <c r="AJ417" s="613"/>
      <c r="AK417" s="661"/>
      <c r="AL417" s="661"/>
      <c r="AM417" s="662"/>
      <c r="AN417" s="662"/>
      <c r="AO417" s="662"/>
      <c r="AP417" s="662"/>
      <c r="AQ417" s="662"/>
      <c r="AR417" s="662"/>
      <c r="AS417" s="662"/>
      <c r="AT417" s="663"/>
      <c r="AU417" s="664" t="str">
        <f t="shared" si="34"/>
        <v xml:space="preserve"> </v>
      </c>
      <c r="AV417" s="660">
        <f t="shared" si="33"/>
        <v>0</v>
      </c>
      <c r="AW417" s="662"/>
    </row>
    <row r="418" spans="1:49" ht="13">
      <c r="A418" s="657" t="s">
        <v>1109</v>
      </c>
      <c r="B418" s="658">
        <v>5</v>
      </c>
      <c r="C418" s="658" t="str">
        <f t="shared" si="35"/>
        <v xml:space="preserve"> </v>
      </c>
      <c r="D418" s="659" t="s">
        <v>514</v>
      </c>
      <c r="E418" s="660">
        <v>0</v>
      </c>
      <c r="F418" s="659" t="str">
        <f t="shared" si="32"/>
        <v xml:space="preserve"> </v>
      </c>
      <c r="G418" s="629"/>
      <c r="H418" s="629"/>
      <c r="I418" s="667"/>
      <c r="J418" s="661"/>
      <c r="K418" s="661"/>
      <c r="L418" s="661"/>
      <c r="M418" s="661"/>
      <c r="N418" s="661"/>
      <c r="O418" s="661"/>
      <c r="P418" s="661"/>
      <c r="Q418" s="661"/>
      <c r="R418" s="661"/>
      <c r="S418" s="667"/>
      <c r="T418" s="629"/>
      <c r="U418" s="629"/>
      <c r="V418" s="629"/>
      <c r="W418" s="629"/>
      <c r="X418" s="662"/>
      <c r="Y418" s="661"/>
      <c r="Z418" s="662"/>
      <c r="AA418" s="662"/>
      <c r="AB418" s="661"/>
      <c r="AC418" s="661"/>
      <c r="AD418" s="661"/>
      <c r="AE418" s="661"/>
      <c r="AF418" s="661"/>
      <c r="AG418" s="615"/>
      <c r="AH418" s="661"/>
      <c r="AI418" s="662"/>
      <c r="AJ418" s="613"/>
      <c r="AK418" s="661"/>
      <c r="AL418" s="661"/>
      <c r="AM418" s="662"/>
      <c r="AN418" s="662"/>
      <c r="AO418" s="662"/>
      <c r="AP418" s="662"/>
      <c r="AQ418" s="662"/>
      <c r="AR418" s="662"/>
      <c r="AS418" s="662"/>
      <c r="AT418" s="663"/>
      <c r="AU418" s="664" t="str">
        <f t="shared" si="34"/>
        <v xml:space="preserve"> </v>
      </c>
      <c r="AV418" s="660">
        <f t="shared" si="33"/>
        <v>0</v>
      </c>
      <c r="AW418" s="662"/>
    </row>
    <row r="419" spans="1:49" ht="13">
      <c r="A419" s="657" t="s">
        <v>1110</v>
      </c>
      <c r="B419" s="658">
        <v>7</v>
      </c>
      <c r="C419" s="658" t="str">
        <f t="shared" si="35"/>
        <v xml:space="preserve"> </v>
      </c>
      <c r="D419" s="659" t="s">
        <v>514</v>
      </c>
      <c r="E419" s="660">
        <v>0</v>
      </c>
      <c r="F419" s="659" t="str">
        <f t="shared" si="32"/>
        <v xml:space="preserve"> </v>
      </c>
      <c r="G419" s="629"/>
      <c r="H419" s="629"/>
      <c r="I419" s="667"/>
      <c r="J419" s="661"/>
      <c r="K419" s="661"/>
      <c r="L419" s="661"/>
      <c r="M419" s="629"/>
      <c r="N419" s="629"/>
      <c r="O419" s="629"/>
      <c r="P419" s="629"/>
      <c r="Q419" s="629"/>
      <c r="R419" s="629"/>
      <c r="S419" s="667"/>
      <c r="T419" s="629"/>
      <c r="U419" s="629"/>
      <c r="V419" s="629"/>
      <c r="W419" s="629"/>
      <c r="X419" s="662"/>
      <c r="Y419" s="661"/>
      <c r="Z419" s="662"/>
      <c r="AA419" s="662"/>
      <c r="AB419" s="661"/>
      <c r="AC419" s="661"/>
      <c r="AD419" s="661"/>
      <c r="AE419" s="661"/>
      <c r="AF419" s="661"/>
      <c r="AG419" s="615"/>
      <c r="AH419" s="661"/>
      <c r="AI419" s="662"/>
      <c r="AJ419" s="613"/>
      <c r="AK419" s="661"/>
      <c r="AL419" s="661"/>
      <c r="AM419" s="662"/>
      <c r="AN419" s="662"/>
      <c r="AO419" s="662"/>
      <c r="AP419" s="662"/>
      <c r="AQ419" s="662"/>
      <c r="AR419" s="662"/>
      <c r="AS419" s="662"/>
      <c r="AT419" s="663"/>
      <c r="AU419" s="664" t="str">
        <f t="shared" si="34"/>
        <v xml:space="preserve"> </v>
      </c>
      <c r="AV419" s="660">
        <f t="shared" si="33"/>
        <v>0</v>
      </c>
      <c r="AW419" s="662"/>
    </row>
    <row r="420" spans="1:49" ht="13">
      <c r="A420" s="550" t="s">
        <v>600</v>
      </c>
      <c r="B420" s="658">
        <v>4</v>
      </c>
      <c r="C420" s="658" t="str">
        <f t="shared" si="35"/>
        <v xml:space="preserve"> </v>
      </c>
      <c r="D420" s="659" t="s">
        <v>514</v>
      </c>
      <c r="E420" s="660">
        <v>0</v>
      </c>
      <c r="F420" s="659" t="str">
        <f t="shared" si="32"/>
        <v xml:space="preserve"> </v>
      </c>
      <c r="G420" s="613"/>
      <c r="H420" s="613"/>
      <c r="I420" s="613"/>
      <c r="J420" s="661"/>
      <c r="K420" s="661"/>
      <c r="L420" s="661"/>
      <c r="M420" s="613"/>
      <c r="N420" s="613"/>
      <c r="O420" s="613"/>
      <c r="P420" s="613"/>
      <c r="Q420" s="613"/>
      <c r="R420" s="613"/>
      <c r="S420" s="613"/>
      <c r="T420" s="661"/>
      <c r="U420" s="661"/>
      <c r="V420" s="661"/>
      <c r="W420" s="661"/>
      <c r="X420" s="662"/>
      <c r="Y420" s="661"/>
      <c r="Z420" s="662"/>
      <c r="AA420" s="662"/>
      <c r="AB420" s="661"/>
      <c r="AC420" s="661"/>
      <c r="AD420" s="661"/>
      <c r="AE420" s="661"/>
      <c r="AF420" s="661"/>
      <c r="AG420" s="615"/>
      <c r="AH420" s="661"/>
      <c r="AI420" s="662"/>
      <c r="AJ420" s="613"/>
      <c r="AK420" s="661"/>
      <c r="AL420" s="661"/>
      <c r="AM420" s="662"/>
      <c r="AN420" s="662"/>
      <c r="AO420" s="662"/>
      <c r="AP420" s="662"/>
      <c r="AQ420" s="662"/>
      <c r="AR420" s="662"/>
      <c r="AS420" s="662"/>
      <c r="AT420" s="663"/>
      <c r="AU420" s="664" t="str">
        <f t="shared" si="34"/>
        <v xml:space="preserve"> </v>
      </c>
      <c r="AV420" s="660">
        <f t="shared" si="33"/>
        <v>0</v>
      </c>
      <c r="AW420" s="662"/>
    </row>
    <row r="421" spans="1:49" ht="13">
      <c r="A421" s="550" t="s">
        <v>261</v>
      </c>
      <c r="B421" s="658">
        <v>-1</v>
      </c>
      <c r="C421" s="658" t="str">
        <f t="shared" si="35"/>
        <v xml:space="preserve"> </v>
      </c>
      <c r="D421" s="659" t="s">
        <v>514</v>
      </c>
      <c r="E421" s="660">
        <v>0</v>
      </c>
      <c r="F421" s="659" t="str">
        <f t="shared" si="32"/>
        <v xml:space="preserve"> </v>
      </c>
      <c r="G421" s="613"/>
      <c r="H421" s="613"/>
      <c r="I421" s="613"/>
      <c r="J421" s="661"/>
      <c r="K421" s="661"/>
      <c r="L421" s="661"/>
      <c r="M421" s="613"/>
      <c r="N421" s="613"/>
      <c r="O421" s="613"/>
      <c r="P421" s="613"/>
      <c r="Q421" s="613"/>
      <c r="R421" s="613"/>
      <c r="S421" s="613"/>
      <c r="T421" s="661"/>
      <c r="U421" s="661"/>
      <c r="V421" s="661"/>
      <c r="W421" s="661"/>
      <c r="X421" s="662"/>
      <c r="Y421" s="661"/>
      <c r="Z421" s="662"/>
      <c r="AA421" s="662"/>
      <c r="AB421" s="661"/>
      <c r="AC421" s="661"/>
      <c r="AD421" s="661"/>
      <c r="AE421" s="661"/>
      <c r="AF421" s="661"/>
      <c r="AG421" s="615"/>
      <c r="AH421" s="661"/>
      <c r="AI421" s="662"/>
      <c r="AJ421" s="613"/>
      <c r="AK421" s="661"/>
      <c r="AL421" s="661"/>
      <c r="AM421" s="662"/>
      <c r="AN421" s="662"/>
      <c r="AO421" s="662"/>
      <c r="AP421" s="662"/>
      <c r="AQ421" s="662"/>
      <c r="AR421" s="662"/>
      <c r="AS421" s="662"/>
      <c r="AT421" s="663"/>
      <c r="AU421" s="664" t="str">
        <f t="shared" si="34"/>
        <v xml:space="preserve"> </v>
      </c>
      <c r="AV421" s="660">
        <f t="shared" si="33"/>
        <v>0</v>
      </c>
      <c r="AW421" s="662"/>
    </row>
    <row r="422" spans="1:49" ht="13">
      <c r="A422" s="550" t="s">
        <v>621</v>
      </c>
      <c r="B422" s="658">
        <v>8</v>
      </c>
      <c r="C422" s="658" t="str">
        <f t="shared" si="35"/>
        <v xml:space="preserve"> </v>
      </c>
      <c r="D422" s="659" t="s">
        <v>514</v>
      </c>
      <c r="E422" s="660">
        <v>0</v>
      </c>
      <c r="F422" s="659" t="str">
        <f t="shared" si="32"/>
        <v xml:space="preserve"> </v>
      </c>
      <c r="G422" s="613"/>
      <c r="H422" s="613"/>
      <c r="I422" s="613"/>
      <c r="J422" s="661"/>
      <c r="K422" s="661"/>
      <c r="L422" s="661"/>
      <c r="M422" s="613"/>
      <c r="N422" s="613"/>
      <c r="O422" s="613"/>
      <c r="P422" s="613"/>
      <c r="Q422" s="613"/>
      <c r="R422" s="613"/>
      <c r="S422" s="613"/>
      <c r="T422" s="661"/>
      <c r="U422" s="661"/>
      <c r="V422" s="661"/>
      <c r="W422" s="661"/>
      <c r="X422" s="662"/>
      <c r="Y422" s="661"/>
      <c r="Z422" s="662"/>
      <c r="AA422" s="662"/>
      <c r="AB422" s="661"/>
      <c r="AC422" s="661"/>
      <c r="AD422" s="661"/>
      <c r="AE422" s="661"/>
      <c r="AF422" s="661"/>
      <c r="AG422" s="615"/>
      <c r="AH422" s="661"/>
      <c r="AI422" s="662"/>
      <c r="AJ422" s="613"/>
      <c r="AK422" s="661"/>
      <c r="AL422" s="661"/>
      <c r="AM422" s="662"/>
      <c r="AN422" s="662"/>
      <c r="AO422" s="662"/>
      <c r="AP422" s="662"/>
      <c r="AQ422" s="662"/>
      <c r="AR422" s="662"/>
      <c r="AS422" s="662"/>
      <c r="AT422" s="663"/>
      <c r="AU422" s="664" t="str">
        <f t="shared" si="34"/>
        <v xml:space="preserve"> </v>
      </c>
      <c r="AV422" s="660">
        <f t="shared" si="33"/>
        <v>0</v>
      </c>
      <c r="AW422" s="662"/>
    </row>
    <row r="423" spans="1:49" ht="13">
      <c r="A423" s="550" t="s">
        <v>149</v>
      </c>
      <c r="B423" s="658">
        <v>8</v>
      </c>
      <c r="C423" s="658" t="str">
        <f t="shared" si="35"/>
        <v xml:space="preserve"> </v>
      </c>
      <c r="D423" s="659" t="s">
        <v>514</v>
      </c>
      <c r="E423" s="660">
        <v>0</v>
      </c>
      <c r="F423" s="659" t="str">
        <f t="shared" si="32"/>
        <v xml:space="preserve"> </v>
      </c>
      <c r="G423" s="613"/>
      <c r="H423" s="613"/>
      <c r="I423" s="613"/>
      <c r="J423" s="661"/>
      <c r="K423" s="661"/>
      <c r="L423" s="661"/>
      <c r="M423" s="613"/>
      <c r="N423" s="613"/>
      <c r="O423" s="613"/>
      <c r="P423" s="613"/>
      <c r="Q423" s="613"/>
      <c r="R423" s="613"/>
      <c r="S423" s="613"/>
      <c r="T423" s="661"/>
      <c r="U423" s="661"/>
      <c r="V423" s="661"/>
      <c r="W423" s="661"/>
      <c r="X423" s="662"/>
      <c r="Y423" s="661"/>
      <c r="Z423" s="662"/>
      <c r="AA423" s="662"/>
      <c r="AB423" s="661"/>
      <c r="AC423" s="661"/>
      <c r="AD423" s="661"/>
      <c r="AE423" s="661"/>
      <c r="AF423" s="661"/>
      <c r="AG423" s="615"/>
      <c r="AH423" s="661"/>
      <c r="AI423" s="662"/>
      <c r="AJ423" s="613"/>
      <c r="AK423" s="661"/>
      <c r="AL423" s="661"/>
      <c r="AM423" s="662"/>
      <c r="AN423" s="662"/>
      <c r="AO423" s="662"/>
      <c r="AP423" s="662"/>
      <c r="AQ423" s="662"/>
      <c r="AR423" s="662"/>
      <c r="AS423" s="662"/>
      <c r="AT423" s="663"/>
      <c r="AU423" s="664" t="str">
        <f t="shared" si="34"/>
        <v xml:space="preserve"> </v>
      </c>
      <c r="AV423" s="660">
        <f t="shared" si="33"/>
        <v>0</v>
      </c>
      <c r="AW423" s="662"/>
    </row>
    <row r="424" spans="1:49" ht="13">
      <c r="A424" s="550" t="s">
        <v>1053</v>
      </c>
      <c r="B424" s="658">
        <v>8</v>
      </c>
      <c r="C424" s="658" t="str">
        <f t="shared" si="35"/>
        <v xml:space="preserve"> </v>
      </c>
      <c r="D424" s="659" t="s">
        <v>514</v>
      </c>
      <c r="E424" s="660">
        <v>0</v>
      </c>
      <c r="F424" s="659" t="str">
        <f t="shared" si="32"/>
        <v xml:space="preserve"> </v>
      </c>
      <c r="G424" s="613"/>
      <c r="H424" s="613"/>
      <c r="I424" s="613"/>
      <c r="J424" s="661"/>
      <c r="K424" s="661"/>
      <c r="L424" s="661"/>
      <c r="M424" s="613"/>
      <c r="N424" s="613"/>
      <c r="O424" s="613"/>
      <c r="P424" s="613"/>
      <c r="Q424" s="613"/>
      <c r="R424" s="613"/>
      <c r="S424" s="613"/>
      <c r="T424" s="661"/>
      <c r="U424" s="661"/>
      <c r="V424" s="661"/>
      <c r="W424" s="661"/>
      <c r="X424" s="662"/>
      <c r="Y424" s="661"/>
      <c r="Z424" s="662"/>
      <c r="AA424" s="662"/>
      <c r="AB424" s="661"/>
      <c r="AC424" s="661"/>
      <c r="AD424" s="661"/>
      <c r="AE424" s="661"/>
      <c r="AF424" s="661"/>
      <c r="AG424" s="615"/>
      <c r="AH424" s="661"/>
      <c r="AI424" s="662"/>
      <c r="AJ424" s="613"/>
      <c r="AK424" s="661"/>
      <c r="AL424" s="661"/>
      <c r="AM424" s="662"/>
      <c r="AN424" s="662"/>
      <c r="AO424" s="662"/>
      <c r="AP424" s="662"/>
      <c r="AQ424" s="662"/>
      <c r="AR424" s="662"/>
      <c r="AS424" s="662"/>
      <c r="AT424" s="663"/>
      <c r="AU424" s="664" t="str">
        <f t="shared" si="34"/>
        <v xml:space="preserve"> </v>
      </c>
      <c r="AV424" s="660">
        <f t="shared" si="33"/>
        <v>0</v>
      </c>
      <c r="AW424" s="662"/>
    </row>
    <row r="425" spans="1:49" ht="13">
      <c r="A425" s="550" t="s">
        <v>505</v>
      </c>
      <c r="B425" s="658">
        <v>11</v>
      </c>
      <c r="C425" s="658" t="str">
        <f t="shared" si="35"/>
        <v xml:space="preserve"> </v>
      </c>
      <c r="D425" s="659" t="s">
        <v>514</v>
      </c>
      <c r="E425" s="660">
        <v>0</v>
      </c>
      <c r="F425" s="659" t="str">
        <f t="shared" si="32"/>
        <v xml:space="preserve"> </v>
      </c>
      <c r="G425" s="613"/>
      <c r="H425" s="613"/>
      <c r="I425" s="613"/>
      <c r="J425" s="661"/>
      <c r="K425" s="613"/>
      <c r="L425" s="661"/>
      <c r="M425" s="613"/>
      <c r="N425" s="613"/>
      <c r="O425" s="613"/>
      <c r="P425" s="613"/>
      <c r="Q425" s="613"/>
      <c r="R425" s="613"/>
      <c r="S425" s="613"/>
      <c r="T425" s="661"/>
      <c r="U425" s="661"/>
      <c r="V425" s="661"/>
      <c r="W425" s="661"/>
      <c r="X425" s="662"/>
      <c r="Y425" s="661"/>
      <c r="Z425" s="662"/>
      <c r="AA425" s="662"/>
      <c r="AB425" s="661"/>
      <c r="AC425" s="661"/>
      <c r="AD425" s="661"/>
      <c r="AE425" s="661"/>
      <c r="AF425" s="661"/>
      <c r="AG425" s="615"/>
      <c r="AH425" s="661"/>
      <c r="AI425" s="662"/>
      <c r="AJ425" s="613"/>
      <c r="AK425" s="661"/>
      <c r="AL425" s="661"/>
      <c r="AM425" s="662"/>
      <c r="AN425" s="662"/>
      <c r="AO425" s="662"/>
      <c r="AP425" s="662"/>
      <c r="AQ425" s="662"/>
      <c r="AR425" s="662"/>
      <c r="AS425" s="662"/>
      <c r="AT425" s="663"/>
      <c r="AU425" s="664" t="str">
        <f t="shared" si="34"/>
        <v xml:space="preserve"> </v>
      </c>
      <c r="AV425" s="660">
        <f t="shared" si="33"/>
        <v>0</v>
      </c>
      <c r="AW425" s="662"/>
    </row>
    <row r="426" spans="1:49" ht="13">
      <c r="A426" s="550" t="s">
        <v>492</v>
      </c>
      <c r="B426" s="658">
        <v>13</v>
      </c>
      <c r="C426" s="658" t="str">
        <f t="shared" si="35"/>
        <v xml:space="preserve"> </v>
      </c>
      <c r="D426" s="659" t="s">
        <v>514</v>
      </c>
      <c r="E426" s="660">
        <v>0</v>
      </c>
      <c r="F426" s="659" t="str">
        <f t="shared" si="32"/>
        <v xml:space="preserve"> </v>
      </c>
      <c r="G426" s="613"/>
      <c r="H426" s="613"/>
      <c r="I426" s="613"/>
      <c r="J426" s="613"/>
      <c r="K426" s="613"/>
      <c r="L426" s="661"/>
      <c r="M426" s="613"/>
      <c r="N426" s="613"/>
      <c r="O426" s="613"/>
      <c r="P426" s="613"/>
      <c r="Q426" s="613"/>
      <c r="R426" s="613"/>
      <c r="S426" s="613"/>
      <c r="T426" s="661"/>
      <c r="U426" s="661"/>
      <c r="V426" s="661"/>
      <c r="W426" s="661"/>
      <c r="X426" s="662"/>
      <c r="Y426" s="661"/>
      <c r="Z426" s="662"/>
      <c r="AA426" s="662"/>
      <c r="AB426" s="661"/>
      <c r="AC426" s="661"/>
      <c r="AD426" s="661"/>
      <c r="AE426" s="661"/>
      <c r="AF426" s="661"/>
      <c r="AG426" s="615"/>
      <c r="AH426" s="661"/>
      <c r="AI426" s="662"/>
      <c r="AJ426" s="613"/>
      <c r="AK426" s="661"/>
      <c r="AL426" s="661"/>
      <c r="AM426" s="662"/>
      <c r="AN426" s="662"/>
      <c r="AO426" s="662"/>
      <c r="AP426" s="662"/>
      <c r="AQ426" s="662"/>
      <c r="AR426" s="662"/>
      <c r="AS426" s="662"/>
      <c r="AT426" s="663"/>
      <c r="AU426" s="664" t="str">
        <f t="shared" si="34"/>
        <v xml:space="preserve"> </v>
      </c>
      <c r="AV426" s="660">
        <f t="shared" si="33"/>
        <v>0</v>
      </c>
      <c r="AW426" s="662"/>
    </row>
    <row r="427" spans="1:49" ht="13">
      <c r="A427" s="657" t="s">
        <v>879</v>
      </c>
      <c r="B427" s="658">
        <v>9</v>
      </c>
      <c r="C427" s="658" t="str">
        <f t="shared" si="35"/>
        <v xml:space="preserve"> </v>
      </c>
      <c r="D427" s="659" t="s">
        <v>514</v>
      </c>
      <c r="E427" s="660">
        <v>0</v>
      </c>
      <c r="F427" s="659" t="str">
        <f t="shared" si="32"/>
        <v xml:space="preserve"> </v>
      </c>
      <c r="G427" s="629"/>
      <c r="H427" s="629"/>
      <c r="I427" s="667"/>
      <c r="J427" s="629"/>
      <c r="K427" s="629"/>
      <c r="L427" s="661"/>
      <c r="M427" s="629"/>
      <c r="N427" s="629"/>
      <c r="O427" s="629"/>
      <c r="P427" s="629"/>
      <c r="Q427" s="629"/>
      <c r="R427" s="629"/>
      <c r="S427" s="667"/>
      <c r="T427" s="629"/>
      <c r="U427" s="629"/>
      <c r="V427" s="629"/>
      <c r="W427" s="629"/>
      <c r="X427" s="662"/>
      <c r="Y427" s="661"/>
      <c r="Z427" s="662"/>
      <c r="AA427" s="662"/>
      <c r="AB427" s="661"/>
      <c r="AC427" s="661"/>
      <c r="AD427" s="661"/>
      <c r="AE427" s="661"/>
      <c r="AF427" s="661"/>
      <c r="AG427" s="615"/>
      <c r="AH427" s="661"/>
      <c r="AI427" s="662"/>
      <c r="AJ427" s="613"/>
      <c r="AK427" s="661"/>
      <c r="AL427" s="661"/>
      <c r="AM427" s="662"/>
      <c r="AN427" s="662"/>
      <c r="AO427" s="662"/>
      <c r="AP427" s="662"/>
      <c r="AQ427" s="662"/>
      <c r="AR427" s="662"/>
      <c r="AS427" s="662"/>
      <c r="AT427" s="663"/>
      <c r="AU427" s="664" t="str">
        <f t="shared" si="34"/>
        <v xml:space="preserve"> </v>
      </c>
      <c r="AV427" s="660">
        <f t="shared" si="33"/>
        <v>0</v>
      </c>
      <c r="AW427" s="662"/>
    </row>
    <row r="428" spans="1:49" ht="13">
      <c r="A428" s="550" t="s">
        <v>501</v>
      </c>
      <c r="B428" s="658">
        <v>10</v>
      </c>
      <c r="C428" s="658" t="str">
        <f t="shared" si="35"/>
        <v xml:space="preserve"> </v>
      </c>
      <c r="D428" s="659" t="s">
        <v>514</v>
      </c>
      <c r="E428" s="660">
        <v>0</v>
      </c>
      <c r="F428" s="659" t="str">
        <f t="shared" si="32"/>
        <v xml:space="preserve"> </v>
      </c>
      <c r="G428" s="613"/>
      <c r="H428" s="613"/>
      <c r="I428" s="613"/>
      <c r="J428" s="613"/>
      <c r="K428" s="613"/>
      <c r="L428" s="661"/>
      <c r="M428" s="613"/>
      <c r="N428" s="613"/>
      <c r="O428" s="613"/>
      <c r="P428" s="613"/>
      <c r="Q428" s="613"/>
      <c r="R428" s="613"/>
      <c r="S428" s="613"/>
      <c r="T428" s="661"/>
      <c r="U428" s="661"/>
      <c r="V428" s="661"/>
      <c r="W428" s="661"/>
      <c r="X428" s="662"/>
      <c r="Y428" s="661"/>
      <c r="Z428" s="662"/>
      <c r="AA428" s="662"/>
      <c r="AB428" s="661"/>
      <c r="AC428" s="661"/>
      <c r="AD428" s="661"/>
      <c r="AE428" s="661"/>
      <c r="AF428" s="661"/>
      <c r="AG428" s="615"/>
      <c r="AH428" s="661"/>
      <c r="AI428" s="662"/>
      <c r="AJ428" s="613"/>
      <c r="AK428" s="661"/>
      <c r="AL428" s="661"/>
      <c r="AM428" s="662"/>
      <c r="AN428" s="662"/>
      <c r="AO428" s="662"/>
      <c r="AP428" s="662"/>
      <c r="AQ428" s="662"/>
      <c r="AR428" s="662"/>
      <c r="AS428" s="662"/>
      <c r="AT428" s="663"/>
      <c r="AU428" s="664" t="str">
        <f t="shared" si="34"/>
        <v xml:space="preserve"> </v>
      </c>
      <c r="AV428" s="660">
        <f t="shared" si="33"/>
        <v>0</v>
      </c>
      <c r="AW428" s="662"/>
    </row>
    <row r="429" spans="1:49" ht="13">
      <c r="A429" s="550" t="s">
        <v>1220</v>
      </c>
      <c r="B429" s="658">
        <v>3</v>
      </c>
      <c r="C429" s="658" t="str">
        <f t="shared" si="35"/>
        <v xml:space="preserve"> </v>
      </c>
      <c r="D429" s="659" t="s">
        <v>514</v>
      </c>
      <c r="E429" s="660">
        <v>0</v>
      </c>
      <c r="F429" s="659" t="str">
        <f t="shared" si="32"/>
        <v xml:space="preserve"> </v>
      </c>
      <c r="G429" s="613"/>
      <c r="H429" s="613"/>
      <c r="I429" s="613"/>
      <c r="J429" s="613"/>
      <c r="K429" s="613"/>
      <c r="L429" s="661"/>
      <c r="M429" s="613"/>
      <c r="N429" s="613"/>
      <c r="O429" s="613"/>
      <c r="P429" s="613"/>
      <c r="Q429" s="613"/>
      <c r="R429" s="613"/>
      <c r="S429" s="613"/>
      <c r="T429" s="661"/>
      <c r="U429" s="661"/>
      <c r="V429" s="661"/>
      <c r="W429" s="661"/>
      <c r="X429" s="662"/>
      <c r="Y429" s="661"/>
      <c r="Z429" s="662"/>
      <c r="AA429" s="662"/>
      <c r="AB429" s="661"/>
      <c r="AC429" s="661"/>
      <c r="AD429" s="661"/>
      <c r="AE429" s="661"/>
      <c r="AF429" s="661"/>
      <c r="AG429" s="615"/>
      <c r="AH429" s="661"/>
      <c r="AI429" s="662"/>
      <c r="AJ429" s="613"/>
      <c r="AK429" s="661"/>
      <c r="AL429" s="661"/>
      <c r="AM429" s="662"/>
      <c r="AN429" s="662"/>
      <c r="AO429" s="662"/>
      <c r="AP429" s="662"/>
      <c r="AQ429" s="662"/>
      <c r="AR429" s="662"/>
      <c r="AS429" s="662"/>
      <c r="AT429" s="663"/>
      <c r="AU429" s="664" t="str">
        <f t="shared" si="34"/>
        <v xml:space="preserve"> </v>
      </c>
      <c r="AV429" s="660">
        <f t="shared" si="33"/>
        <v>0</v>
      </c>
      <c r="AW429" s="662"/>
    </row>
    <row r="430" spans="1:49" ht="13">
      <c r="A430" s="550" t="s">
        <v>24</v>
      </c>
      <c r="B430" s="658">
        <v>5</v>
      </c>
      <c r="C430" s="658" t="str">
        <f t="shared" si="35"/>
        <v xml:space="preserve"> </v>
      </c>
      <c r="D430" s="659" t="s">
        <v>514</v>
      </c>
      <c r="E430" s="660">
        <v>0</v>
      </c>
      <c r="F430" s="659" t="str">
        <f t="shared" si="32"/>
        <v xml:space="preserve"> </v>
      </c>
      <c r="G430" s="613"/>
      <c r="H430" s="613"/>
      <c r="I430" s="613"/>
      <c r="J430" s="613"/>
      <c r="K430" s="613"/>
      <c r="L430" s="661"/>
      <c r="M430" s="613"/>
      <c r="N430" s="613"/>
      <c r="O430" s="613"/>
      <c r="P430" s="613"/>
      <c r="Q430" s="613"/>
      <c r="R430" s="613"/>
      <c r="S430" s="613"/>
      <c r="T430" s="661"/>
      <c r="U430" s="661"/>
      <c r="V430" s="661"/>
      <c r="W430" s="661"/>
      <c r="X430" s="662"/>
      <c r="Y430" s="661"/>
      <c r="Z430" s="662"/>
      <c r="AA430" s="662"/>
      <c r="AB430" s="661"/>
      <c r="AC430" s="661"/>
      <c r="AD430" s="661"/>
      <c r="AE430" s="661"/>
      <c r="AF430" s="661"/>
      <c r="AG430" s="615"/>
      <c r="AH430" s="661"/>
      <c r="AI430" s="662"/>
      <c r="AJ430" s="613"/>
      <c r="AK430" s="661"/>
      <c r="AL430" s="661"/>
      <c r="AM430" s="662"/>
      <c r="AN430" s="662"/>
      <c r="AO430" s="662"/>
      <c r="AP430" s="662"/>
      <c r="AQ430" s="662"/>
      <c r="AR430" s="662"/>
      <c r="AS430" s="662"/>
      <c r="AT430" s="669"/>
      <c r="AU430" s="664" t="str">
        <f t="shared" si="34"/>
        <v xml:space="preserve"> </v>
      </c>
      <c r="AV430" s="660">
        <f t="shared" si="33"/>
        <v>0</v>
      </c>
      <c r="AW430" s="662"/>
    </row>
    <row r="431" spans="1:49" ht="13">
      <c r="A431" s="657" t="s">
        <v>802</v>
      </c>
      <c r="B431" s="658">
        <v>6</v>
      </c>
      <c r="C431" s="658" t="str">
        <f t="shared" si="35"/>
        <v xml:space="preserve"> </v>
      </c>
      <c r="D431" s="659" t="s">
        <v>514</v>
      </c>
      <c r="E431" s="660">
        <v>0</v>
      </c>
      <c r="F431" s="659" t="str">
        <f t="shared" si="32"/>
        <v xml:space="preserve"> </v>
      </c>
      <c r="G431" s="613"/>
      <c r="H431" s="613"/>
      <c r="I431" s="613"/>
      <c r="J431" s="613"/>
      <c r="K431" s="613"/>
      <c r="L431" s="661"/>
      <c r="M431" s="613"/>
      <c r="N431" s="613"/>
      <c r="O431" s="613"/>
      <c r="P431" s="613"/>
      <c r="Q431" s="613"/>
      <c r="R431" s="613"/>
      <c r="S431" s="613"/>
      <c r="T431" s="661"/>
      <c r="U431" s="661"/>
      <c r="V431" s="661"/>
      <c r="W431" s="661"/>
      <c r="X431" s="662"/>
      <c r="Y431" s="661"/>
      <c r="Z431" s="662"/>
      <c r="AA431" s="662"/>
      <c r="AB431" s="661"/>
      <c r="AC431" s="661"/>
      <c r="AD431" s="661"/>
      <c r="AE431" s="661"/>
      <c r="AF431" s="661"/>
      <c r="AG431" s="615"/>
      <c r="AH431" s="661"/>
      <c r="AI431" s="662"/>
      <c r="AJ431" s="613"/>
      <c r="AK431" s="661"/>
      <c r="AL431" s="661"/>
      <c r="AM431" s="662"/>
      <c r="AN431" s="662"/>
      <c r="AO431" s="662"/>
      <c r="AP431" s="662"/>
      <c r="AQ431" s="662"/>
      <c r="AR431" s="662"/>
      <c r="AS431" s="662"/>
      <c r="AT431" s="663"/>
      <c r="AU431" s="664" t="str">
        <f t="shared" si="34"/>
        <v xml:space="preserve"> </v>
      </c>
      <c r="AV431" s="660">
        <f t="shared" si="33"/>
        <v>0</v>
      </c>
      <c r="AW431" s="662"/>
    </row>
    <row r="432" spans="1:49" ht="13">
      <c r="A432" s="657" t="s">
        <v>931</v>
      </c>
      <c r="B432" s="658">
        <v>4</v>
      </c>
      <c r="C432" s="658" t="str">
        <f t="shared" si="35"/>
        <v xml:space="preserve"> </v>
      </c>
      <c r="D432" s="659" t="s">
        <v>514</v>
      </c>
      <c r="E432" s="660">
        <v>0</v>
      </c>
      <c r="F432" s="659" t="str">
        <f t="shared" si="32"/>
        <v xml:space="preserve"> </v>
      </c>
      <c r="G432" s="613"/>
      <c r="H432" s="613"/>
      <c r="I432" s="613"/>
      <c r="J432" s="613"/>
      <c r="K432" s="613"/>
      <c r="L432" s="661"/>
      <c r="M432" s="613"/>
      <c r="N432" s="613"/>
      <c r="O432" s="613"/>
      <c r="P432" s="613"/>
      <c r="Q432" s="613"/>
      <c r="R432" s="613"/>
      <c r="S432" s="613"/>
      <c r="T432" s="661"/>
      <c r="U432" s="661"/>
      <c r="V432" s="661"/>
      <c r="W432" s="661"/>
      <c r="X432" s="662"/>
      <c r="Y432" s="661"/>
      <c r="Z432" s="662"/>
      <c r="AA432" s="662"/>
      <c r="AB432" s="661"/>
      <c r="AC432" s="661"/>
      <c r="AD432" s="661"/>
      <c r="AE432" s="661"/>
      <c r="AF432" s="661"/>
      <c r="AG432" s="615"/>
      <c r="AH432" s="661"/>
      <c r="AI432" s="662"/>
      <c r="AJ432" s="613"/>
      <c r="AK432" s="661"/>
      <c r="AL432" s="661"/>
      <c r="AM432" s="662"/>
      <c r="AN432" s="662"/>
      <c r="AO432" s="662"/>
      <c r="AP432" s="662"/>
      <c r="AQ432" s="662"/>
      <c r="AR432" s="662"/>
      <c r="AS432" s="662"/>
      <c r="AT432" s="663"/>
      <c r="AU432" s="664" t="str">
        <f t="shared" si="34"/>
        <v xml:space="preserve"> </v>
      </c>
      <c r="AV432" s="660">
        <f t="shared" si="33"/>
        <v>0</v>
      </c>
      <c r="AW432" s="662"/>
    </row>
    <row r="433" spans="1:49" ht="13">
      <c r="A433" s="550" t="s">
        <v>391</v>
      </c>
      <c r="B433" s="658">
        <v>8</v>
      </c>
      <c r="C433" s="658" t="str">
        <f t="shared" si="35"/>
        <v xml:space="preserve"> </v>
      </c>
      <c r="D433" s="659" t="s">
        <v>514</v>
      </c>
      <c r="E433" s="660">
        <v>0</v>
      </c>
      <c r="F433" s="659" t="str">
        <f t="shared" si="32"/>
        <v xml:space="preserve"> </v>
      </c>
      <c r="G433" s="613"/>
      <c r="H433" s="613"/>
      <c r="I433" s="613"/>
      <c r="J433" s="613"/>
      <c r="K433" s="613"/>
      <c r="L433" s="661"/>
      <c r="M433" s="613"/>
      <c r="N433" s="613"/>
      <c r="O433" s="613"/>
      <c r="P433" s="613"/>
      <c r="Q433" s="613"/>
      <c r="R433" s="613"/>
      <c r="S433" s="613"/>
      <c r="T433" s="661"/>
      <c r="U433" s="661"/>
      <c r="V433" s="661"/>
      <c r="W433" s="661"/>
      <c r="X433" s="662"/>
      <c r="Y433" s="661"/>
      <c r="Z433" s="662"/>
      <c r="AA433" s="662"/>
      <c r="AB433" s="661"/>
      <c r="AC433" s="661"/>
      <c r="AD433" s="661"/>
      <c r="AE433" s="661"/>
      <c r="AF433" s="661"/>
      <c r="AG433" s="615"/>
      <c r="AH433" s="661"/>
      <c r="AI433" s="662"/>
      <c r="AJ433" s="613"/>
      <c r="AK433" s="661"/>
      <c r="AL433" s="661"/>
      <c r="AM433" s="662"/>
      <c r="AN433" s="662"/>
      <c r="AO433" s="662"/>
      <c r="AP433" s="662"/>
      <c r="AQ433" s="662"/>
      <c r="AR433" s="662"/>
      <c r="AS433" s="662"/>
      <c r="AT433" s="663"/>
      <c r="AU433" s="664" t="str">
        <f t="shared" si="34"/>
        <v xml:space="preserve"> </v>
      </c>
      <c r="AV433" s="660">
        <f t="shared" si="33"/>
        <v>0</v>
      </c>
      <c r="AW433" s="662"/>
    </row>
    <row r="434" spans="1:49" ht="13">
      <c r="A434" s="550" t="s">
        <v>214</v>
      </c>
      <c r="B434" s="658">
        <v>9</v>
      </c>
      <c r="C434" s="658" t="str">
        <f t="shared" si="35"/>
        <v xml:space="preserve"> </v>
      </c>
      <c r="D434" s="659" t="s">
        <v>514</v>
      </c>
      <c r="E434" s="660">
        <v>0</v>
      </c>
      <c r="F434" s="659" t="str">
        <f t="shared" si="32"/>
        <v xml:space="preserve"> </v>
      </c>
      <c r="G434" s="613"/>
      <c r="H434" s="613"/>
      <c r="I434" s="613"/>
      <c r="J434" s="613"/>
      <c r="K434" s="613"/>
      <c r="L434" s="661"/>
      <c r="M434" s="613"/>
      <c r="N434" s="613"/>
      <c r="O434" s="613"/>
      <c r="P434" s="613"/>
      <c r="Q434" s="613"/>
      <c r="R434" s="613"/>
      <c r="S434" s="613"/>
      <c r="T434" s="661"/>
      <c r="U434" s="661"/>
      <c r="V434" s="661"/>
      <c r="W434" s="661"/>
      <c r="X434" s="662"/>
      <c r="Y434" s="661"/>
      <c r="Z434" s="662"/>
      <c r="AA434" s="662"/>
      <c r="AB434" s="661"/>
      <c r="AC434" s="661"/>
      <c r="AD434" s="661"/>
      <c r="AE434" s="661"/>
      <c r="AF434" s="661"/>
      <c r="AG434" s="615"/>
      <c r="AH434" s="661"/>
      <c r="AI434" s="662"/>
      <c r="AJ434" s="613"/>
      <c r="AK434" s="661"/>
      <c r="AL434" s="661"/>
      <c r="AM434" s="662"/>
      <c r="AN434" s="662"/>
      <c r="AO434" s="662"/>
      <c r="AP434" s="662"/>
      <c r="AQ434" s="662"/>
      <c r="AR434" s="662"/>
      <c r="AS434" s="662"/>
      <c r="AT434" s="663"/>
      <c r="AU434" s="664" t="str">
        <f t="shared" si="34"/>
        <v xml:space="preserve"> </v>
      </c>
      <c r="AV434" s="660">
        <f t="shared" si="33"/>
        <v>0</v>
      </c>
      <c r="AW434" s="662"/>
    </row>
    <row r="435" spans="1:49" ht="13">
      <c r="A435" s="550" t="s">
        <v>267</v>
      </c>
      <c r="B435" s="658">
        <v>8</v>
      </c>
      <c r="C435" s="658" t="str">
        <f t="shared" si="35"/>
        <v xml:space="preserve"> </v>
      </c>
      <c r="D435" s="659" t="s">
        <v>514</v>
      </c>
      <c r="E435" s="660">
        <v>0</v>
      </c>
      <c r="F435" s="659" t="str">
        <f t="shared" si="32"/>
        <v xml:space="preserve"> </v>
      </c>
      <c r="G435" s="613"/>
      <c r="H435" s="613"/>
      <c r="I435" s="613"/>
      <c r="J435" s="613"/>
      <c r="K435" s="613"/>
      <c r="L435" s="661"/>
      <c r="M435" s="613"/>
      <c r="N435" s="613"/>
      <c r="O435" s="613"/>
      <c r="P435" s="613"/>
      <c r="Q435" s="613"/>
      <c r="R435" s="613"/>
      <c r="S435" s="613"/>
      <c r="T435" s="661"/>
      <c r="U435" s="661"/>
      <c r="V435" s="661"/>
      <c r="W435" s="661"/>
      <c r="X435" s="662"/>
      <c r="Y435" s="661"/>
      <c r="Z435" s="662"/>
      <c r="AA435" s="662"/>
      <c r="AB435" s="661"/>
      <c r="AC435" s="661"/>
      <c r="AD435" s="661"/>
      <c r="AE435" s="661"/>
      <c r="AF435" s="661"/>
      <c r="AG435" s="615"/>
      <c r="AH435" s="661"/>
      <c r="AI435" s="662"/>
      <c r="AJ435" s="613"/>
      <c r="AK435" s="661"/>
      <c r="AL435" s="661"/>
      <c r="AM435" s="662"/>
      <c r="AN435" s="662"/>
      <c r="AO435" s="662"/>
      <c r="AP435" s="662"/>
      <c r="AQ435" s="662"/>
      <c r="AR435" s="662"/>
      <c r="AS435" s="662"/>
      <c r="AT435" s="663"/>
      <c r="AU435" s="664" t="str">
        <f t="shared" si="34"/>
        <v xml:space="preserve"> </v>
      </c>
      <c r="AV435" s="660">
        <f t="shared" si="33"/>
        <v>0</v>
      </c>
      <c r="AW435" s="662"/>
    </row>
    <row r="436" spans="1:49" ht="13">
      <c r="A436" s="657" t="s">
        <v>930</v>
      </c>
      <c r="B436" s="658">
        <v>7</v>
      </c>
      <c r="C436" s="658" t="str">
        <f t="shared" si="35"/>
        <v xml:space="preserve"> </v>
      </c>
      <c r="D436" s="659" t="s">
        <v>514</v>
      </c>
      <c r="E436" s="660">
        <v>0</v>
      </c>
      <c r="F436" s="659" t="str">
        <f t="shared" ref="F436:F499" si="36">IFERROR(AVERAGEA(G436:AS436), " ")</f>
        <v xml:space="preserve"> </v>
      </c>
      <c r="G436" s="661"/>
      <c r="H436" s="661"/>
      <c r="I436" s="613"/>
      <c r="J436" s="661"/>
      <c r="K436" s="661"/>
      <c r="L436" s="661"/>
      <c r="M436" s="661"/>
      <c r="N436" s="661"/>
      <c r="O436" s="661"/>
      <c r="P436" s="661"/>
      <c r="Q436" s="661"/>
      <c r="R436" s="661"/>
      <c r="S436" s="613"/>
      <c r="T436" s="661"/>
      <c r="U436" s="661"/>
      <c r="V436" s="661"/>
      <c r="W436" s="661"/>
      <c r="X436" s="662"/>
      <c r="Y436" s="661"/>
      <c r="Z436" s="662"/>
      <c r="AA436" s="662"/>
      <c r="AB436" s="661"/>
      <c r="AC436" s="661"/>
      <c r="AD436" s="661"/>
      <c r="AE436" s="661"/>
      <c r="AF436" s="661"/>
      <c r="AG436" s="615"/>
      <c r="AH436" s="661"/>
      <c r="AI436" s="662"/>
      <c r="AJ436" s="613"/>
      <c r="AK436" s="661"/>
      <c r="AL436" s="661"/>
      <c r="AM436" s="662"/>
      <c r="AN436" s="662"/>
      <c r="AO436" s="662"/>
      <c r="AP436" s="662"/>
      <c r="AQ436" s="662"/>
      <c r="AR436" s="662"/>
      <c r="AS436" s="662"/>
      <c r="AT436" s="663"/>
      <c r="AU436" s="664" t="str">
        <f t="shared" si="34"/>
        <v xml:space="preserve"> </v>
      </c>
      <c r="AV436" s="660">
        <f t="shared" si="33"/>
        <v>0</v>
      </c>
      <c r="AW436" s="662"/>
    </row>
    <row r="437" spans="1:49" ht="12" customHeight="1">
      <c r="A437" s="657" t="s">
        <v>886</v>
      </c>
      <c r="B437" s="658">
        <v>9</v>
      </c>
      <c r="C437" s="658" t="str">
        <f t="shared" si="35"/>
        <v xml:space="preserve"> </v>
      </c>
      <c r="D437" s="659" t="s">
        <v>514</v>
      </c>
      <c r="E437" s="660">
        <v>0</v>
      </c>
      <c r="F437" s="659" t="str">
        <f t="shared" si="36"/>
        <v xml:space="preserve"> </v>
      </c>
      <c r="G437" s="629"/>
      <c r="H437" s="629"/>
      <c r="I437" s="667"/>
      <c r="J437" s="629"/>
      <c r="K437" s="629"/>
      <c r="L437" s="661"/>
      <c r="M437" s="629"/>
      <c r="N437" s="629"/>
      <c r="O437" s="629"/>
      <c r="P437" s="629"/>
      <c r="Q437" s="629"/>
      <c r="R437" s="629"/>
      <c r="S437" s="667"/>
      <c r="T437" s="629"/>
      <c r="U437" s="629"/>
      <c r="V437" s="629"/>
      <c r="W437" s="629"/>
      <c r="X437" s="662"/>
      <c r="Y437" s="661"/>
      <c r="Z437" s="662"/>
      <c r="AA437" s="662"/>
      <c r="AB437" s="661"/>
      <c r="AC437" s="661"/>
      <c r="AD437" s="661"/>
      <c r="AE437" s="661"/>
      <c r="AF437" s="661"/>
      <c r="AG437" s="615"/>
      <c r="AH437" s="661"/>
      <c r="AI437" s="662"/>
      <c r="AJ437" s="613"/>
      <c r="AK437" s="661"/>
      <c r="AL437" s="661"/>
      <c r="AM437" s="662"/>
      <c r="AN437" s="662"/>
      <c r="AO437" s="662"/>
      <c r="AP437" s="662"/>
      <c r="AQ437" s="662"/>
      <c r="AR437" s="662"/>
      <c r="AS437" s="662"/>
      <c r="AT437" s="669"/>
      <c r="AU437" s="664" t="str">
        <f t="shared" si="34"/>
        <v xml:space="preserve"> </v>
      </c>
      <c r="AV437" s="660">
        <f t="shared" si="33"/>
        <v>0</v>
      </c>
      <c r="AW437" s="662"/>
    </row>
    <row r="438" spans="1:49" ht="13">
      <c r="A438" s="550" t="s">
        <v>559</v>
      </c>
      <c r="B438" s="658">
        <v>12</v>
      </c>
      <c r="C438" s="658" t="str">
        <f t="shared" si="35"/>
        <v xml:space="preserve"> </v>
      </c>
      <c r="D438" s="659" t="s">
        <v>514</v>
      </c>
      <c r="E438" s="660">
        <v>0</v>
      </c>
      <c r="F438" s="659" t="str">
        <f t="shared" si="36"/>
        <v xml:space="preserve"> </v>
      </c>
      <c r="G438" s="613"/>
      <c r="H438" s="613"/>
      <c r="I438" s="613"/>
      <c r="J438" s="613"/>
      <c r="K438" s="613"/>
      <c r="L438" s="661"/>
      <c r="M438" s="613"/>
      <c r="N438" s="613"/>
      <c r="O438" s="613"/>
      <c r="P438" s="613"/>
      <c r="Q438" s="613"/>
      <c r="R438" s="613"/>
      <c r="S438" s="613"/>
      <c r="T438" s="661"/>
      <c r="U438" s="661"/>
      <c r="V438" s="661"/>
      <c r="W438" s="661"/>
      <c r="X438" s="662"/>
      <c r="Y438" s="661"/>
      <c r="Z438" s="662"/>
      <c r="AA438" s="662"/>
      <c r="AB438" s="661"/>
      <c r="AC438" s="661"/>
      <c r="AD438" s="661"/>
      <c r="AE438" s="661"/>
      <c r="AF438" s="661"/>
      <c r="AG438" s="615"/>
      <c r="AH438" s="661"/>
      <c r="AI438" s="662"/>
      <c r="AJ438" s="613"/>
      <c r="AK438" s="661"/>
      <c r="AL438" s="661"/>
      <c r="AM438" s="662"/>
      <c r="AN438" s="662"/>
      <c r="AO438" s="662"/>
      <c r="AP438" s="662"/>
      <c r="AQ438" s="662"/>
      <c r="AR438" s="662"/>
      <c r="AS438" s="662"/>
      <c r="AT438" s="669"/>
      <c r="AU438" s="664" t="str">
        <f t="shared" si="34"/>
        <v xml:space="preserve"> </v>
      </c>
      <c r="AV438" s="660">
        <f t="shared" si="33"/>
        <v>0</v>
      </c>
      <c r="AW438" s="662"/>
    </row>
    <row r="439" spans="1:49" ht="13">
      <c r="A439" s="657" t="s">
        <v>929</v>
      </c>
      <c r="B439" s="658">
        <v>8</v>
      </c>
      <c r="C439" s="658" t="str">
        <f t="shared" si="35"/>
        <v xml:space="preserve"> </v>
      </c>
      <c r="D439" s="659" t="s">
        <v>514</v>
      </c>
      <c r="E439" s="660">
        <v>0</v>
      </c>
      <c r="F439" s="659" t="str">
        <f t="shared" si="36"/>
        <v xml:space="preserve"> </v>
      </c>
      <c r="G439" s="661"/>
      <c r="H439" s="661"/>
      <c r="I439" s="613"/>
      <c r="J439" s="661"/>
      <c r="K439" s="661"/>
      <c r="L439" s="661"/>
      <c r="M439" s="661"/>
      <c r="N439" s="661"/>
      <c r="O439" s="661"/>
      <c r="P439" s="661"/>
      <c r="Q439" s="661"/>
      <c r="R439" s="661"/>
      <c r="S439" s="613"/>
      <c r="T439" s="661"/>
      <c r="U439" s="661"/>
      <c r="V439" s="661"/>
      <c r="W439" s="661"/>
      <c r="X439" s="662"/>
      <c r="Y439" s="661"/>
      <c r="Z439" s="662"/>
      <c r="AA439" s="662"/>
      <c r="AB439" s="661"/>
      <c r="AC439" s="661"/>
      <c r="AD439" s="661"/>
      <c r="AE439" s="661"/>
      <c r="AF439" s="661"/>
      <c r="AG439" s="615"/>
      <c r="AH439" s="661"/>
      <c r="AI439" s="662"/>
      <c r="AJ439" s="613"/>
      <c r="AK439" s="661"/>
      <c r="AL439" s="661"/>
      <c r="AM439" s="662"/>
      <c r="AN439" s="662"/>
      <c r="AO439" s="662"/>
      <c r="AP439" s="662"/>
      <c r="AQ439" s="662"/>
      <c r="AR439" s="662"/>
      <c r="AS439" s="662"/>
      <c r="AT439" s="663"/>
      <c r="AU439" s="664" t="str">
        <f t="shared" si="34"/>
        <v xml:space="preserve"> </v>
      </c>
      <c r="AV439" s="660">
        <f t="shared" si="33"/>
        <v>0</v>
      </c>
      <c r="AW439" s="662"/>
    </row>
    <row r="440" spans="1:49" ht="13">
      <c r="A440" s="657" t="s">
        <v>803</v>
      </c>
      <c r="B440" s="658">
        <v>7</v>
      </c>
      <c r="C440" s="658" t="str">
        <f t="shared" si="35"/>
        <v xml:space="preserve"> </v>
      </c>
      <c r="D440" s="659" t="s">
        <v>514</v>
      </c>
      <c r="E440" s="660">
        <v>0</v>
      </c>
      <c r="F440" s="659" t="str">
        <f t="shared" si="36"/>
        <v xml:space="preserve"> </v>
      </c>
      <c r="G440" s="667"/>
      <c r="H440" s="667"/>
      <c r="I440" s="667"/>
      <c r="J440" s="667"/>
      <c r="K440" s="667"/>
      <c r="L440" s="661"/>
      <c r="M440" s="667"/>
      <c r="N440" s="667"/>
      <c r="O440" s="667"/>
      <c r="P440" s="667"/>
      <c r="Q440" s="667"/>
      <c r="R440" s="667"/>
      <c r="S440" s="667"/>
      <c r="T440" s="629"/>
      <c r="U440" s="629"/>
      <c r="V440" s="629"/>
      <c r="W440" s="629"/>
      <c r="X440" s="662"/>
      <c r="Y440" s="661"/>
      <c r="Z440" s="662"/>
      <c r="AA440" s="662"/>
      <c r="AB440" s="661"/>
      <c r="AC440" s="661"/>
      <c r="AD440" s="661"/>
      <c r="AE440" s="661"/>
      <c r="AF440" s="661"/>
      <c r="AG440" s="615"/>
      <c r="AH440" s="661"/>
      <c r="AI440" s="662"/>
      <c r="AJ440" s="613"/>
      <c r="AK440" s="661"/>
      <c r="AL440" s="661"/>
      <c r="AM440" s="662"/>
      <c r="AN440" s="662"/>
      <c r="AO440" s="662"/>
      <c r="AP440" s="662"/>
      <c r="AQ440" s="662"/>
      <c r="AR440" s="662"/>
      <c r="AS440" s="662"/>
      <c r="AT440" s="663"/>
      <c r="AU440" s="664" t="str">
        <f t="shared" si="34"/>
        <v xml:space="preserve"> </v>
      </c>
      <c r="AV440" s="660">
        <f t="shared" ref="AV440:AV503" si="37">COUNTA(G440:AS440)</f>
        <v>0</v>
      </c>
      <c r="AW440" s="662"/>
    </row>
    <row r="441" spans="1:49" ht="13">
      <c r="A441" s="550" t="s">
        <v>379</v>
      </c>
      <c r="B441" s="658">
        <v>10</v>
      </c>
      <c r="C441" s="658" t="str">
        <f t="shared" si="35"/>
        <v xml:space="preserve"> </v>
      </c>
      <c r="D441" s="659" t="s">
        <v>514</v>
      </c>
      <c r="E441" s="660">
        <v>0</v>
      </c>
      <c r="F441" s="659" t="str">
        <f t="shared" si="36"/>
        <v xml:space="preserve"> </v>
      </c>
      <c r="G441" s="613"/>
      <c r="H441" s="613"/>
      <c r="I441" s="613"/>
      <c r="J441" s="613"/>
      <c r="K441" s="613"/>
      <c r="L441" s="661"/>
      <c r="M441" s="613"/>
      <c r="N441" s="613"/>
      <c r="O441" s="613"/>
      <c r="P441" s="613"/>
      <c r="Q441" s="613"/>
      <c r="R441" s="613"/>
      <c r="S441" s="613"/>
      <c r="T441" s="661"/>
      <c r="U441" s="661"/>
      <c r="V441" s="661"/>
      <c r="W441" s="661"/>
      <c r="X441" s="662"/>
      <c r="Y441" s="661"/>
      <c r="Z441" s="662"/>
      <c r="AA441" s="662"/>
      <c r="AB441" s="661"/>
      <c r="AC441" s="661"/>
      <c r="AD441" s="661"/>
      <c r="AE441" s="661"/>
      <c r="AF441" s="661"/>
      <c r="AG441" s="615"/>
      <c r="AH441" s="661"/>
      <c r="AI441" s="662"/>
      <c r="AJ441" s="613"/>
      <c r="AK441" s="661"/>
      <c r="AL441" s="661"/>
      <c r="AM441" s="662"/>
      <c r="AN441" s="662"/>
      <c r="AO441" s="662"/>
      <c r="AP441" s="662"/>
      <c r="AQ441" s="662"/>
      <c r="AR441" s="662"/>
      <c r="AS441" s="662"/>
      <c r="AT441" s="663"/>
      <c r="AU441" s="664" t="str">
        <f t="shared" si="34"/>
        <v xml:space="preserve"> </v>
      </c>
      <c r="AV441" s="660">
        <f t="shared" si="37"/>
        <v>0</v>
      </c>
      <c r="AW441" s="662"/>
    </row>
    <row r="442" spans="1:49" ht="13">
      <c r="A442" s="550" t="s">
        <v>1221</v>
      </c>
      <c r="B442" s="658">
        <v>6</v>
      </c>
      <c r="C442" s="658" t="str">
        <f t="shared" si="35"/>
        <v xml:space="preserve"> </v>
      </c>
      <c r="D442" s="659" t="s">
        <v>514</v>
      </c>
      <c r="E442" s="660">
        <v>0</v>
      </c>
      <c r="F442" s="659" t="str">
        <f t="shared" si="36"/>
        <v xml:space="preserve"> </v>
      </c>
      <c r="G442" s="613"/>
      <c r="H442" s="613"/>
      <c r="I442" s="613"/>
      <c r="J442" s="613"/>
      <c r="K442" s="613"/>
      <c r="L442" s="661"/>
      <c r="M442" s="613"/>
      <c r="N442" s="613"/>
      <c r="O442" s="613"/>
      <c r="P442" s="613"/>
      <c r="Q442" s="613"/>
      <c r="R442" s="613"/>
      <c r="S442" s="613"/>
      <c r="T442" s="661"/>
      <c r="U442" s="661"/>
      <c r="V442" s="661"/>
      <c r="W442" s="661"/>
      <c r="X442" s="662"/>
      <c r="Y442" s="661"/>
      <c r="Z442" s="662"/>
      <c r="AA442" s="662"/>
      <c r="AB442" s="661"/>
      <c r="AC442" s="661"/>
      <c r="AD442" s="661"/>
      <c r="AE442" s="661"/>
      <c r="AF442" s="661"/>
      <c r="AG442" s="615"/>
      <c r="AH442" s="661"/>
      <c r="AI442" s="662"/>
      <c r="AJ442" s="613"/>
      <c r="AK442" s="661"/>
      <c r="AL442" s="661"/>
      <c r="AM442" s="662"/>
      <c r="AN442" s="662"/>
      <c r="AO442" s="662"/>
      <c r="AP442" s="662"/>
      <c r="AQ442" s="662"/>
      <c r="AR442" s="662"/>
      <c r="AS442" s="662"/>
      <c r="AT442" s="663"/>
      <c r="AU442" s="664" t="str">
        <f t="shared" ref="AU442:AU505" si="38">IF(MIN(G442:AS442)=0," ",MIN(G442:AS442))</f>
        <v xml:space="preserve"> </v>
      </c>
      <c r="AV442" s="660">
        <f t="shared" si="37"/>
        <v>0</v>
      </c>
      <c r="AW442" s="662"/>
    </row>
    <row r="443" spans="1:49" ht="13">
      <c r="A443" s="550" t="s">
        <v>400</v>
      </c>
      <c r="B443" s="658">
        <v>9</v>
      </c>
      <c r="C443" s="658" t="str">
        <f t="shared" si="35"/>
        <v xml:space="preserve"> </v>
      </c>
      <c r="D443" s="659" t="s">
        <v>514</v>
      </c>
      <c r="E443" s="660">
        <v>0</v>
      </c>
      <c r="F443" s="659" t="str">
        <f t="shared" si="36"/>
        <v xml:space="preserve"> </v>
      </c>
      <c r="G443" s="613"/>
      <c r="H443" s="613"/>
      <c r="I443" s="613"/>
      <c r="J443" s="613"/>
      <c r="K443" s="613"/>
      <c r="L443" s="661"/>
      <c r="M443" s="613"/>
      <c r="N443" s="613"/>
      <c r="O443" s="613"/>
      <c r="P443" s="613"/>
      <c r="Q443" s="613"/>
      <c r="R443" s="613"/>
      <c r="S443" s="613"/>
      <c r="T443" s="661"/>
      <c r="U443" s="661"/>
      <c r="V443" s="661"/>
      <c r="W443" s="661"/>
      <c r="X443" s="662"/>
      <c r="Y443" s="661"/>
      <c r="Z443" s="662"/>
      <c r="AA443" s="662"/>
      <c r="AB443" s="661"/>
      <c r="AC443" s="661"/>
      <c r="AD443" s="661"/>
      <c r="AE443" s="661"/>
      <c r="AF443" s="661"/>
      <c r="AG443" s="615"/>
      <c r="AH443" s="661"/>
      <c r="AI443" s="662"/>
      <c r="AJ443" s="613"/>
      <c r="AK443" s="661"/>
      <c r="AL443" s="661"/>
      <c r="AM443" s="662"/>
      <c r="AN443" s="662"/>
      <c r="AO443" s="662"/>
      <c r="AP443" s="662"/>
      <c r="AQ443" s="662"/>
      <c r="AR443" s="662"/>
      <c r="AS443" s="662"/>
      <c r="AT443" s="663"/>
      <c r="AU443" s="664" t="str">
        <f t="shared" si="38"/>
        <v xml:space="preserve"> </v>
      </c>
      <c r="AV443" s="660">
        <f t="shared" si="37"/>
        <v>0</v>
      </c>
      <c r="AW443" s="662"/>
    </row>
    <row r="444" spans="1:49" ht="13">
      <c r="A444" s="550" t="s">
        <v>398</v>
      </c>
      <c r="B444" s="658">
        <v>2</v>
      </c>
      <c r="C444" s="658" t="str">
        <f t="shared" si="35"/>
        <v xml:space="preserve"> </v>
      </c>
      <c r="D444" s="659" t="s">
        <v>514</v>
      </c>
      <c r="E444" s="660">
        <v>0</v>
      </c>
      <c r="F444" s="659" t="str">
        <f t="shared" si="36"/>
        <v xml:space="preserve"> </v>
      </c>
      <c r="G444" s="613"/>
      <c r="H444" s="613"/>
      <c r="I444" s="613"/>
      <c r="J444" s="613"/>
      <c r="K444" s="613"/>
      <c r="L444" s="661"/>
      <c r="M444" s="613"/>
      <c r="N444" s="613"/>
      <c r="O444" s="613"/>
      <c r="P444" s="613"/>
      <c r="Q444" s="613"/>
      <c r="R444" s="613"/>
      <c r="S444" s="613"/>
      <c r="T444" s="661"/>
      <c r="U444" s="661"/>
      <c r="V444" s="661"/>
      <c r="W444" s="661"/>
      <c r="X444" s="662"/>
      <c r="Y444" s="661"/>
      <c r="Z444" s="662"/>
      <c r="AA444" s="662"/>
      <c r="AB444" s="661"/>
      <c r="AC444" s="661"/>
      <c r="AD444" s="661"/>
      <c r="AE444" s="661"/>
      <c r="AF444" s="661"/>
      <c r="AG444" s="615"/>
      <c r="AH444" s="661"/>
      <c r="AI444" s="662"/>
      <c r="AJ444" s="613"/>
      <c r="AK444" s="661"/>
      <c r="AL444" s="661"/>
      <c r="AM444" s="662"/>
      <c r="AN444" s="662"/>
      <c r="AO444" s="662"/>
      <c r="AP444" s="662"/>
      <c r="AQ444" s="662"/>
      <c r="AR444" s="662"/>
      <c r="AS444" s="662"/>
      <c r="AT444" s="663"/>
      <c r="AU444" s="664" t="str">
        <f t="shared" si="38"/>
        <v xml:space="preserve"> </v>
      </c>
      <c r="AV444" s="660">
        <f t="shared" si="37"/>
        <v>0</v>
      </c>
      <c r="AW444" s="662"/>
    </row>
    <row r="445" spans="1:49" ht="13">
      <c r="A445" s="550" t="s">
        <v>1222</v>
      </c>
      <c r="B445" s="658">
        <v>5</v>
      </c>
      <c r="C445" s="658" t="str">
        <f t="shared" si="35"/>
        <v xml:space="preserve"> </v>
      </c>
      <c r="D445" s="659" t="s">
        <v>514</v>
      </c>
      <c r="E445" s="660">
        <v>0</v>
      </c>
      <c r="F445" s="659" t="str">
        <f t="shared" si="36"/>
        <v xml:space="preserve"> </v>
      </c>
      <c r="G445" s="613"/>
      <c r="H445" s="613"/>
      <c r="I445" s="613"/>
      <c r="J445" s="613"/>
      <c r="K445" s="613"/>
      <c r="L445" s="661"/>
      <c r="M445" s="613"/>
      <c r="N445" s="613"/>
      <c r="O445" s="613"/>
      <c r="P445" s="613"/>
      <c r="Q445" s="613"/>
      <c r="R445" s="613"/>
      <c r="S445" s="613"/>
      <c r="T445" s="613"/>
      <c r="U445" s="613"/>
      <c r="V445" s="613"/>
      <c r="W445" s="613"/>
      <c r="X445" s="662"/>
      <c r="Y445" s="661"/>
      <c r="Z445" s="662"/>
      <c r="AA445" s="662"/>
      <c r="AB445" s="661"/>
      <c r="AC445" s="661"/>
      <c r="AD445" s="661"/>
      <c r="AE445" s="661"/>
      <c r="AF445" s="661"/>
      <c r="AG445" s="615"/>
      <c r="AH445" s="661"/>
      <c r="AI445" s="662"/>
      <c r="AJ445" s="613"/>
      <c r="AK445" s="661"/>
      <c r="AL445" s="661"/>
      <c r="AM445" s="662"/>
      <c r="AN445" s="662"/>
      <c r="AO445" s="662"/>
      <c r="AP445" s="662"/>
      <c r="AQ445" s="662"/>
      <c r="AR445" s="662"/>
      <c r="AS445" s="662"/>
      <c r="AT445" s="669"/>
      <c r="AU445" s="664" t="str">
        <f t="shared" si="38"/>
        <v xml:space="preserve"> </v>
      </c>
      <c r="AV445" s="660">
        <f t="shared" si="37"/>
        <v>0</v>
      </c>
      <c r="AW445" s="662"/>
    </row>
    <row r="446" spans="1:49" ht="13">
      <c r="A446" s="550" t="s">
        <v>212</v>
      </c>
      <c r="B446" s="658">
        <v>-2</v>
      </c>
      <c r="C446" s="658" t="str">
        <f t="shared" si="35"/>
        <v xml:space="preserve"> </v>
      </c>
      <c r="D446" s="659" t="s">
        <v>514</v>
      </c>
      <c r="E446" s="660">
        <v>0</v>
      </c>
      <c r="F446" s="659" t="str">
        <f t="shared" si="36"/>
        <v xml:space="preserve"> </v>
      </c>
      <c r="G446" s="613"/>
      <c r="H446" s="613"/>
      <c r="I446" s="613"/>
      <c r="J446" s="613"/>
      <c r="K446" s="613"/>
      <c r="L446" s="661"/>
      <c r="M446" s="613"/>
      <c r="N446" s="613"/>
      <c r="O446" s="613"/>
      <c r="P446" s="613"/>
      <c r="Q446" s="613"/>
      <c r="R446" s="613"/>
      <c r="S446" s="613"/>
      <c r="T446" s="661"/>
      <c r="U446" s="661"/>
      <c r="V446" s="661"/>
      <c r="W446" s="661"/>
      <c r="X446" s="662"/>
      <c r="Y446" s="661"/>
      <c r="Z446" s="662"/>
      <c r="AA446" s="662"/>
      <c r="AB446" s="661"/>
      <c r="AC446" s="661"/>
      <c r="AD446" s="661"/>
      <c r="AE446" s="661"/>
      <c r="AF446" s="661"/>
      <c r="AG446" s="615"/>
      <c r="AH446" s="661"/>
      <c r="AI446" s="662"/>
      <c r="AJ446" s="613"/>
      <c r="AK446" s="661"/>
      <c r="AL446" s="661"/>
      <c r="AM446" s="662"/>
      <c r="AN446" s="662"/>
      <c r="AO446" s="662"/>
      <c r="AP446" s="662"/>
      <c r="AQ446" s="662"/>
      <c r="AR446" s="662"/>
      <c r="AS446" s="662"/>
      <c r="AT446" s="663"/>
      <c r="AU446" s="664" t="str">
        <f t="shared" si="38"/>
        <v xml:space="preserve"> </v>
      </c>
      <c r="AV446" s="660">
        <f t="shared" si="37"/>
        <v>0</v>
      </c>
      <c r="AW446" s="662"/>
    </row>
    <row r="447" spans="1:49" ht="13">
      <c r="A447" s="550" t="s">
        <v>335</v>
      </c>
      <c r="B447" s="658">
        <v>4</v>
      </c>
      <c r="C447" s="658" t="str">
        <f t="shared" si="35"/>
        <v xml:space="preserve"> </v>
      </c>
      <c r="D447" s="659" t="s">
        <v>514</v>
      </c>
      <c r="E447" s="660">
        <v>0</v>
      </c>
      <c r="F447" s="659" t="str">
        <f t="shared" si="36"/>
        <v xml:space="preserve"> </v>
      </c>
      <c r="G447" s="613"/>
      <c r="H447" s="613"/>
      <c r="I447" s="613"/>
      <c r="J447" s="613"/>
      <c r="K447" s="613"/>
      <c r="L447" s="661"/>
      <c r="M447" s="613"/>
      <c r="N447" s="613"/>
      <c r="O447" s="613"/>
      <c r="P447" s="613"/>
      <c r="Q447" s="613"/>
      <c r="R447" s="613"/>
      <c r="S447" s="613"/>
      <c r="T447" s="661"/>
      <c r="U447" s="661"/>
      <c r="V447" s="661"/>
      <c r="W447" s="661"/>
      <c r="X447" s="662"/>
      <c r="Y447" s="661"/>
      <c r="Z447" s="662"/>
      <c r="AA447" s="662"/>
      <c r="AB447" s="661"/>
      <c r="AC447" s="661"/>
      <c r="AD447" s="661"/>
      <c r="AE447" s="661"/>
      <c r="AF447" s="661"/>
      <c r="AG447" s="615"/>
      <c r="AH447" s="661"/>
      <c r="AI447" s="662"/>
      <c r="AJ447" s="613"/>
      <c r="AK447" s="661"/>
      <c r="AL447" s="661"/>
      <c r="AM447" s="662"/>
      <c r="AN447" s="662"/>
      <c r="AO447" s="662"/>
      <c r="AP447" s="662"/>
      <c r="AQ447" s="662"/>
      <c r="AR447" s="662"/>
      <c r="AS447" s="662"/>
      <c r="AT447" s="663"/>
      <c r="AU447" s="664" t="str">
        <f t="shared" si="38"/>
        <v xml:space="preserve"> </v>
      </c>
      <c r="AV447" s="660">
        <f t="shared" si="37"/>
        <v>0</v>
      </c>
      <c r="AW447" s="662"/>
    </row>
    <row r="448" spans="1:49" ht="13">
      <c r="A448" s="657" t="s">
        <v>1172</v>
      </c>
      <c r="B448" s="658">
        <v>13</v>
      </c>
      <c r="C448" s="658" t="str">
        <f t="shared" si="35"/>
        <v xml:space="preserve"> </v>
      </c>
      <c r="D448" s="659" t="s">
        <v>514</v>
      </c>
      <c r="E448" s="660">
        <v>0</v>
      </c>
      <c r="F448" s="659" t="str">
        <f t="shared" si="36"/>
        <v xml:space="preserve"> </v>
      </c>
      <c r="G448" s="629"/>
      <c r="H448" s="629"/>
      <c r="I448" s="667"/>
      <c r="J448" s="629"/>
      <c r="K448" s="629"/>
      <c r="L448" s="661"/>
      <c r="M448" s="629"/>
      <c r="N448" s="629"/>
      <c r="O448" s="629"/>
      <c r="P448" s="629"/>
      <c r="Q448" s="629"/>
      <c r="R448" s="629"/>
      <c r="S448" s="667"/>
      <c r="T448" s="629"/>
      <c r="U448" s="629"/>
      <c r="V448" s="629"/>
      <c r="W448" s="629"/>
      <c r="X448" s="662"/>
      <c r="Y448" s="661"/>
      <c r="Z448" s="662"/>
      <c r="AA448" s="662"/>
      <c r="AB448" s="661"/>
      <c r="AC448" s="661"/>
      <c r="AD448" s="661"/>
      <c r="AE448" s="661"/>
      <c r="AF448" s="661"/>
      <c r="AG448" s="615"/>
      <c r="AH448" s="661"/>
      <c r="AI448" s="662"/>
      <c r="AJ448" s="613"/>
      <c r="AK448" s="661"/>
      <c r="AL448" s="661"/>
      <c r="AM448" s="662"/>
      <c r="AN448" s="662"/>
      <c r="AO448" s="662"/>
      <c r="AP448" s="662"/>
      <c r="AQ448" s="662"/>
      <c r="AR448" s="662"/>
      <c r="AS448" s="662"/>
      <c r="AT448" s="663"/>
      <c r="AU448" s="664" t="str">
        <f t="shared" si="38"/>
        <v xml:space="preserve"> </v>
      </c>
      <c r="AV448" s="660">
        <f t="shared" si="37"/>
        <v>0</v>
      </c>
      <c r="AW448" s="662"/>
    </row>
    <row r="449" spans="1:49" ht="13">
      <c r="A449" s="550" t="s">
        <v>613</v>
      </c>
      <c r="B449" s="658">
        <v>7</v>
      </c>
      <c r="C449" s="658" t="str">
        <f t="shared" si="35"/>
        <v xml:space="preserve"> </v>
      </c>
      <c r="D449" s="659" t="s">
        <v>514</v>
      </c>
      <c r="E449" s="660">
        <v>0</v>
      </c>
      <c r="F449" s="659" t="str">
        <f t="shared" si="36"/>
        <v xml:space="preserve"> </v>
      </c>
      <c r="G449" s="613"/>
      <c r="H449" s="613"/>
      <c r="I449" s="613"/>
      <c r="J449" s="613"/>
      <c r="K449" s="613"/>
      <c r="L449" s="661"/>
      <c r="M449" s="613"/>
      <c r="N449" s="613"/>
      <c r="O449" s="613"/>
      <c r="P449" s="613"/>
      <c r="Q449" s="613"/>
      <c r="R449" s="613"/>
      <c r="S449" s="613"/>
      <c r="T449" s="661"/>
      <c r="U449" s="661"/>
      <c r="V449" s="661"/>
      <c r="W449" s="661"/>
      <c r="X449" s="662"/>
      <c r="Y449" s="661"/>
      <c r="Z449" s="662"/>
      <c r="AA449" s="662"/>
      <c r="AB449" s="661"/>
      <c r="AC449" s="661"/>
      <c r="AD449" s="661"/>
      <c r="AE449" s="661"/>
      <c r="AF449" s="661"/>
      <c r="AG449" s="615"/>
      <c r="AH449" s="661"/>
      <c r="AI449" s="662"/>
      <c r="AJ449" s="613"/>
      <c r="AK449" s="661"/>
      <c r="AL449" s="661"/>
      <c r="AM449" s="662"/>
      <c r="AN449" s="662"/>
      <c r="AO449" s="662"/>
      <c r="AP449" s="662"/>
      <c r="AQ449" s="662"/>
      <c r="AR449" s="662"/>
      <c r="AS449" s="662"/>
      <c r="AT449" s="663"/>
      <c r="AU449" s="664" t="str">
        <f t="shared" si="38"/>
        <v xml:space="preserve"> </v>
      </c>
      <c r="AV449" s="660">
        <f t="shared" si="37"/>
        <v>0</v>
      </c>
      <c r="AW449" s="662"/>
    </row>
    <row r="450" spans="1:49" ht="13">
      <c r="A450" s="657" t="s">
        <v>805</v>
      </c>
      <c r="B450" s="658">
        <v>4</v>
      </c>
      <c r="C450" s="658" t="str">
        <f t="shared" si="35"/>
        <v xml:space="preserve"> </v>
      </c>
      <c r="D450" s="659" t="s">
        <v>514</v>
      </c>
      <c r="E450" s="660">
        <v>0</v>
      </c>
      <c r="F450" s="659" t="str">
        <f t="shared" si="36"/>
        <v xml:space="preserve"> </v>
      </c>
      <c r="G450" s="613"/>
      <c r="H450" s="613"/>
      <c r="I450" s="613"/>
      <c r="J450" s="613"/>
      <c r="K450" s="613"/>
      <c r="L450" s="661"/>
      <c r="M450" s="613"/>
      <c r="N450" s="613"/>
      <c r="O450" s="613"/>
      <c r="P450" s="613"/>
      <c r="Q450" s="613"/>
      <c r="R450" s="613"/>
      <c r="S450" s="613"/>
      <c r="T450" s="661"/>
      <c r="U450" s="661"/>
      <c r="V450" s="661"/>
      <c r="W450" s="661"/>
      <c r="X450" s="662"/>
      <c r="Y450" s="661"/>
      <c r="Z450" s="662"/>
      <c r="AA450" s="662"/>
      <c r="AB450" s="661"/>
      <c r="AC450" s="661"/>
      <c r="AD450" s="661"/>
      <c r="AE450" s="661"/>
      <c r="AF450" s="661"/>
      <c r="AG450" s="615"/>
      <c r="AH450" s="661"/>
      <c r="AI450" s="662"/>
      <c r="AJ450" s="613"/>
      <c r="AK450" s="661"/>
      <c r="AL450" s="661"/>
      <c r="AM450" s="662"/>
      <c r="AN450" s="662"/>
      <c r="AO450" s="662"/>
      <c r="AP450" s="662"/>
      <c r="AQ450" s="662"/>
      <c r="AR450" s="662"/>
      <c r="AS450" s="662"/>
      <c r="AT450" s="663"/>
      <c r="AU450" s="664" t="str">
        <f t="shared" si="38"/>
        <v xml:space="preserve"> </v>
      </c>
      <c r="AV450" s="660">
        <f t="shared" si="37"/>
        <v>0</v>
      </c>
      <c r="AW450" s="662"/>
    </row>
    <row r="451" spans="1:49" ht="13">
      <c r="A451" s="550" t="s">
        <v>1223</v>
      </c>
      <c r="B451" s="658">
        <v>10</v>
      </c>
      <c r="C451" s="658" t="str">
        <f t="shared" si="35"/>
        <v xml:space="preserve"> </v>
      </c>
      <c r="D451" s="659" t="s">
        <v>514</v>
      </c>
      <c r="E451" s="660">
        <v>0</v>
      </c>
      <c r="F451" s="659" t="str">
        <f t="shared" si="36"/>
        <v xml:space="preserve"> </v>
      </c>
      <c r="G451" s="613"/>
      <c r="H451" s="613"/>
      <c r="I451" s="613"/>
      <c r="J451" s="613"/>
      <c r="K451" s="613"/>
      <c r="L451" s="661"/>
      <c r="M451" s="613"/>
      <c r="N451" s="613"/>
      <c r="O451" s="613"/>
      <c r="P451" s="613"/>
      <c r="Q451" s="613"/>
      <c r="R451" s="613"/>
      <c r="S451" s="613"/>
      <c r="T451" s="661"/>
      <c r="U451" s="661"/>
      <c r="V451" s="661"/>
      <c r="W451" s="661"/>
      <c r="X451" s="661"/>
      <c r="Y451" s="661"/>
      <c r="Z451" s="662"/>
      <c r="AA451" s="662"/>
      <c r="AB451" s="661"/>
      <c r="AC451" s="661"/>
      <c r="AD451" s="661"/>
      <c r="AE451" s="661"/>
      <c r="AF451" s="661"/>
      <c r="AG451" s="615"/>
      <c r="AH451" s="661"/>
      <c r="AI451" s="661"/>
      <c r="AJ451" s="613"/>
      <c r="AK451" s="661"/>
      <c r="AL451" s="661"/>
      <c r="AM451" s="662"/>
      <c r="AN451" s="662"/>
      <c r="AO451" s="662"/>
      <c r="AP451" s="662"/>
      <c r="AQ451" s="662"/>
      <c r="AR451" s="661"/>
      <c r="AS451" s="662"/>
      <c r="AT451" s="669"/>
      <c r="AU451" s="664" t="str">
        <f t="shared" si="38"/>
        <v xml:space="preserve"> </v>
      </c>
      <c r="AV451" s="660">
        <f t="shared" si="37"/>
        <v>0</v>
      </c>
      <c r="AW451" s="662"/>
    </row>
    <row r="452" spans="1:49" ht="13">
      <c r="A452" s="550" t="s">
        <v>119</v>
      </c>
      <c r="B452" s="658">
        <v>7</v>
      </c>
      <c r="C452" s="658" t="str">
        <f t="shared" si="35"/>
        <v xml:space="preserve"> </v>
      </c>
      <c r="D452" s="659" t="s">
        <v>514</v>
      </c>
      <c r="E452" s="660">
        <v>0</v>
      </c>
      <c r="F452" s="659" t="str">
        <f t="shared" si="36"/>
        <v xml:space="preserve"> </v>
      </c>
      <c r="G452" s="613"/>
      <c r="H452" s="613"/>
      <c r="I452" s="613"/>
      <c r="J452" s="613"/>
      <c r="K452" s="613"/>
      <c r="L452" s="661"/>
      <c r="M452" s="613"/>
      <c r="N452" s="613"/>
      <c r="O452" s="613"/>
      <c r="P452" s="613"/>
      <c r="Q452" s="613"/>
      <c r="R452" s="613"/>
      <c r="S452" s="613"/>
      <c r="T452" s="661"/>
      <c r="U452" s="661"/>
      <c r="V452" s="661"/>
      <c r="W452" s="661"/>
      <c r="X452" s="662"/>
      <c r="Y452" s="661"/>
      <c r="Z452" s="662"/>
      <c r="AA452" s="662"/>
      <c r="AB452" s="661"/>
      <c r="AC452" s="661"/>
      <c r="AD452" s="661"/>
      <c r="AE452" s="661"/>
      <c r="AF452" s="661"/>
      <c r="AG452" s="615"/>
      <c r="AH452" s="661"/>
      <c r="AI452" s="662"/>
      <c r="AJ452" s="613"/>
      <c r="AK452" s="661"/>
      <c r="AL452" s="661"/>
      <c r="AM452" s="662"/>
      <c r="AN452" s="662"/>
      <c r="AO452" s="662"/>
      <c r="AP452" s="662"/>
      <c r="AQ452" s="662"/>
      <c r="AR452" s="662"/>
      <c r="AS452" s="662"/>
      <c r="AT452" s="663"/>
      <c r="AU452" s="664" t="str">
        <f t="shared" si="38"/>
        <v xml:space="preserve"> </v>
      </c>
      <c r="AV452" s="660">
        <f t="shared" si="37"/>
        <v>0</v>
      </c>
      <c r="AW452" s="662"/>
    </row>
    <row r="453" spans="1:49" ht="13">
      <c r="A453" s="657" t="s">
        <v>1115</v>
      </c>
      <c r="B453" s="658">
        <v>6</v>
      </c>
      <c r="C453" s="658" t="str">
        <f t="shared" si="35"/>
        <v xml:space="preserve"> </v>
      </c>
      <c r="D453" s="659" t="s">
        <v>514</v>
      </c>
      <c r="E453" s="660">
        <v>0</v>
      </c>
      <c r="F453" s="659" t="str">
        <f t="shared" si="36"/>
        <v xml:space="preserve"> </v>
      </c>
      <c r="G453" s="629"/>
      <c r="H453" s="629"/>
      <c r="I453" s="667"/>
      <c r="J453" s="629"/>
      <c r="K453" s="629"/>
      <c r="L453" s="661"/>
      <c r="M453" s="629"/>
      <c r="N453" s="629"/>
      <c r="O453" s="629"/>
      <c r="P453" s="629"/>
      <c r="Q453" s="629"/>
      <c r="R453" s="629"/>
      <c r="S453" s="667"/>
      <c r="T453" s="629"/>
      <c r="U453" s="629"/>
      <c r="V453" s="629"/>
      <c r="W453" s="629"/>
      <c r="X453" s="662"/>
      <c r="Y453" s="661"/>
      <c r="Z453" s="662"/>
      <c r="AA453" s="662"/>
      <c r="AB453" s="661"/>
      <c r="AC453" s="661"/>
      <c r="AD453" s="661"/>
      <c r="AE453" s="661"/>
      <c r="AF453" s="661"/>
      <c r="AG453" s="615"/>
      <c r="AH453" s="661"/>
      <c r="AI453" s="662"/>
      <c r="AJ453" s="613"/>
      <c r="AK453" s="661"/>
      <c r="AL453" s="661"/>
      <c r="AM453" s="662"/>
      <c r="AN453" s="662"/>
      <c r="AO453" s="662"/>
      <c r="AP453" s="662"/>
      <c r="AQ453" s="662"/>
      <c r="AR453" s="662"/>
      <c r="AS453" s="662"/>
      <c r="AT453" s="663"/>
      <c r="AU453" s="664" t="str">
        <f t="shared" si="38"/>
        <v xml:space="preserve"> </v>
      </c>
      <c r="AV453" s="660">
        <f t="shared" si="37"/>
        <v>0</v>
      </c>
      <c r="AW453" s="662"/>
    </row>
    <row r="454" spans="1:49" ht="13">
      <c r="A454" s="657" t="s">
        <v>1054</v>
      </c>
      <c r="B454" s="658">
        <v>11</v>
      </c>
      <c r="C454" s="658" t="str">
        <f t="shared" si="35"/>
        <v xml:space="preserve"> </v>
      </c>
      <c r="D454" s="659" t="s">
        <v>514</v>
      </c>
      <c r="E454" s="660">
        <v>0</v>
      </c>
      <c r="F454" s="659" t="str">
        <f t="shared" si="36"/>
        <v xml:space="preserve"> </v>
      </c>
      <c r="G454" s="661"/>
      <c r="H454" s="661"/>
      <c r="I454" s="613"/>
      <c r="J454" s="661"/>
      <c r="K454" s="661"/>
      <c r="L454" s="661"/>
      <c r="M454" s="661"/>
      <c r="N454" s="661"/>
      <c r="O454" s="661"/>
      <c r="P454" s="661"/>
      <c r="Q454" s="661"/>
      <c r="R454" s="661"/>
      <c r="S454" s="667"/>
      <c r="T454" s="629"/>
      <c r="U454" s="629"/>
      <c r="V454" s="629"/>
      <c r="W454" s="629"/>
      <c r="X454" s="662"/>
      <c r="Y454" s="661"/>
      <c r="Z454" s="662"/>
      <c r="AA454" s="662"/>
      <c r="AB454" s="661"/>
      <c r="AC454" s="661"/>
      <c r="AD454" s="661"/>
      <c r="AE454" s="661"/>
      <c r="AF454" s="661"/>
      <c r="AG454" s="615"/>
      <c r="AH454" s="661"/>
      <c r="AI454" s="662"/>
      <c r="AJ454" s="613"/>
      <c r="AK454" s="661"/>
      <c r="AL454" s="661"/>
      <c r="AM454" s="662"/>
      <c r="AN454" s="662"/>
      <c r="AO454" s="662"/>
      <c r="AP454" s="662"/>
      <c r="AQ454" s="662"/>
      <c r="AR454" s="662"/>
      <c r="AS454" s="662"/>
      <c r="AT454" s="663"/>
      <c r="AU454" s="664" t="str">
        <f t="shared" si="38"/>
        <v xml:space="preserve"> </v>
      </c>
      <c r="AV454" s="660">
        <f t="shared" si="37"/>
        <v>0</v>
      </c>
      <c r="AW454" s="662"/>
    </row>
    <row r="455" spans="1:49" ht="13">
      <c r="A455" s="657" t="s">
        <v>1055</v>
      </c>
      <c r="B455" s="658">
        <v>8</v>
      </c>
      <c r="C455" s="658" t="str">
        <f t="shared" si="35"/>
        <v xml:space="preserve"> </v>
      </c>
      <c r="D455" s="659" t="s">
        <v>514</v>
      </c>
      <c r="E455" s="660">
        <v>0</v>
      </c>
      <c r="F455" s="659" t="str">
        <f t="shared" si="36"/>
        <v xml:space="preserve"> </v>
      </c>
      <c r="G455" s="661"/>
      <c r="H455" s="661"/>
      <c r="I455" s="613"/>
      <c r="J455" s="661"/>
      <c r="K455" s="661"/>
      <c r="L455" s="661"/>
      <c r="M455" s="661"/>
      <c r="N455" s="661"/>
      <c r="O455" s="661"/>
      <c r="P455" s="661"/>
      <c r="Q455" s="661"/>
      <c r="R455" s="661"/>
      <c r="S455" s="667"/>
      <c r="T455" s="629"/>
      <c r="U455" s="629"/>
      <c r="V455" s="629"/>
      <c r="W455" s="629"/>
      <c r="X455" s="662"/>
      <c r="Y455" s="661"/>
      <c r="Z455" s="662"/>
      <c r="AA455" s="662"/>
      <c r="AB455" s="661"/>
      <c r="AC455" s="661"/>
      <c r="AD455" s="661"/>
      <c r="AE455" s="661"/>
      <c r="AF455" s="661"/>
      <c r="AG455" s="615"/>
      <c r="AH455" s="661"/>
      <c r="AI455" s="662"/>
      <c r="AJ455" s="613"/>
      <c r="AK455" s="661"/>
      <c r="AL455" s="661"/>
      <c r="AM455" s="662"/>
      <c r="AN455" s="662"/>
      <c r="AO455" s="662"/>
      <c r="AP455" s="662"/>
      <c r="AQ455" s="662"/>
      <c r="AR455" s="662"/>
      <c r="AS455" s="662"/>
      <c r="AT455" s="663"/>
      <c r="AU455" s="664" t="str">
        <f t="shared" si="38"/>
        <v xml:space="preserve"> </v>
      </c>
      <c r="AV455" s="660">
        <f t="shared" si="37"/>
        <v>0</v>
      </c>
      <c r="AW455" s="662"/>
    </row>
    <row r="456" spans="1:49" ht="13">
      <c r="A456" s="550" t="s">
        <v>1224</v>
      </c>
      <c r="B456" s="658">
        <v>3</v>
      </c>
      <c r="C456" s="658" t="str">
        <f t="shared" si="35"/>
        <v xml:space="preserve"> </v>
      </c>
      <c r="D456" s="659" t="s">
        <v>514</v>
      </c>
      <c r="E456" s="660">
        <v>0</v>
      </c>
      <c r="F456" s="659" t="str">
        <f t="shared" si="36"/>
        <v xml:space="preserve"> </v>
      </c>
      <c r="G456" s="613"/>
      <c r="H456" s="613"/>
      <c r="I456" s="613"/>
      <c r="J456" s="613"/>
      <c r="K456" s="613"/>
      <c r="L456" s="661"/>
      <c r="M456" s="613"/>
      <c r="N456" s="613"/>
      <c r="O456" s="613"/>
      <c r="P456" s="613"/>
      <c r="Q456" s="613"/>
      <c r="R456" s="613"/>
      <c r="S456" s="613"/>
      <c r="T456" s="661"/>
      <c r="U456" s="661"/>
      <c r="V456" s="661"/>
      <c r="W456" s="661"/>
      <c r="X456" s="662"/>
      <c r="Y456" s="661"/>
      <c r="Z456" s="662"/>
      <c r="AA456" s="662"/>
      <c r="AB456" s="661"/>
      <c r="AC456" s="661"/>
      <c r="AD456" s="661"/>
      <c r="AE456" s="661"/>
      <c r="AF456" s="661"/>
      <c r="AG456" s="615"/>
      <c r="AH456" s="661"/>
      <c r="AI456" s="662"/>
      <c r="AJ456" s="613"/>
      <c r="AK456" s="661"/>
      <c r="AL456" s="661"/>
      <c r="AM456" s="662"/>
      <c r="AN456" s="662"/>
      <c r="AO456" s="662"/>
      <c r="AP456" s="662"/>
      <c r="AQ456" s="662"/>
      <c r="AR456" s="662"/>
      <c r="AS456" s="662"/>
      <c r="AT456" s="663"/>
      <c r="AU456" s="664" t="str">
        <f t="shared" si="38"/>
        <v xml:space="preserve"> </v>
      </c>
      <c r="AV456" s="660">
        <f t="shared" si="37"/>
        <v>0</v>
      </c>
      <c r="AW456" s="662"/>
    </row>
    <row r="457" spans="1:49" ht="13">
      <c r="A457" s="550" t="s">
        <v>707</v>
      </c>
      <c r="B457" s="658">
        <v>12</v>
      </c>
      <c r="C457" s="658" t="str">
        <f t="shared" si="35"/>
        <v xml:space="preserve"> </v>
      </c>
      <c r="D457" s="659" t="s">
        <v>514</v>
      </c>
      <c r="E457" s="660">
        <v>0</v>
      </c>
      <c r="F457" s="659" t="str">
        <f t="shared" si="36"/>
        <v xml:space="preserve"> </v>
      </c>
      <c r="G457" s="613"/>
      <c r="H457" s="613"/>
      <c r="I457" s="613"/>
      <c r="J457" s="613"/>
      <c r="K457" s="613"/>
      <c r="L457" s="661"/>
      <c r="M457" s="613"/>
      <c r="N457" s="613"/>
      <c r="O457" s="613"/>
      <c r="P457" s="613"/>
      <c r="Q457" s="613"/>
      <c r="R457" s="613"/>
      <c r="S457" s="613"/>
      <c r="T457" s="661"/>
      <c r="U457" s="661"/>
      <c r="V457" s="661"/>
      <c r="W457" s="661"/>
      <c r="X457" s="662"/>
      <c r="Y457" s="661"/>
      <c r="Z457" s="662"/>
      <c r="AA457" s="662"/>
      <c r="AB457" s="661"/>
      <c r="AC457" s="661"/>
      <c r="AD457" s="661"/>
      <c r="AE457" s="661"/>
      <c r="AF457" s="661"/>
      <c r="AG457" s="615"/>
      <c r="AH457" s="661"/>
      <c r="AI457" s="662"/>
      <c r="AJ457" s="613"/>
      <c r="AK457" s="661"/>
      <c r="AL457" s="661"/>
      <c r="AM457" s="662"/>
      <c r="AN457" s="662"/>
      <c r="AO457" s="662"/>
      <c r="AP457" s="662"/>
      <c r="AQ457" s="662"/>
      <c r="AR457" s="662"/>
      <c r="AS457" s="662"/>
      <c r="AT457" s="663"/>
      <c r="AU457" s="664" t="str">
        <f t="shared" si="38"/>
        <v xml:space="preserve"> </v>
      </c>
      <c r="AV457" s="660">
        <f t="shared" si="37"/>
        <v>0</v>
      </c>
      <c r="AW457" s="662"/>
    </row>
    <row r="458" spans="1:49" ht="13">
      <c r="A458" s="657" t="s">
        <v>1093</v>
      </c>
      <c r="B458" s="658">
        <v>8</v>
      </c>
      <c r="C458" s="658" t="str">
        <f t="shared" si="35"/>
        <v xml:space="preserve"> </v>
      </c>
      <c r="D458" s="659" t="s">
        <v>514</v>
      </c>
      <c r="E458" s="660">
        <v>0</v>
      </c>
      <c r="F458" s="659" t="str">
        <f t="shared" si="36"/>
        <v xml:space="preserve"> </v>
      </c>
      <c r="G458" s="629"/>
      <c r="H458" s="629"/>
      <c r="I458" s="667"/>
      <c r="J458" s="629"/>
      <c r="K458" s="629"/>
      <c r="L458" s="661"/>
      <c r="M458" s="629"/>
      <c r="N458" s="629"/>
      <c r="O458" s="629"/>
      <c r="P458" s="629"/>
      <c r="Q458" s="629"/>
      <c r="R458" s="629"/>
      <c r="S458" s="667"/>
      <c r="T458" s="629"/>
      <c r="U458" s="629"/>
      <c r="V458" s="629"/>
      <c r="W458" s="629"/>
      <c r="X458" s="662"/>
      <c r="Y458" s="661"/>
      <c r="Z458" s="662"/>
      <c r="AA458" s="662"/>
      <c r="AB458" s="661"/>
      <c r="AC458" s="661"/>
      <c r="AD458" s="661"/>
      <c r="AE458" s="661"/>
      <c r="AF458" s="661"/>
      <c r="AG458" s="615"/>
      <c r="AH458" s="661"/>
      <c r="AI458" s="661"/>
      <c r="AJ458" s="613"/>
      <c r="AK458" s="661"/>
      <c r="AL458" s="661"/>
      <c r="AM458" s="662"/>
      <c r="AN458" s="662"/>
      <c r="AO458" s="662"/>
      <c r="AP458" s="662"/>
      <c r="AQ458" s="662"/>
      <c r="AR458" s="662"/>
      <c r="AS458" s="662"/>
      <c r="AT458" s="663"/>
      <c r="AU458" s="664" t="str">
        <f t="shared" si="38"/>
        <v xml:space="preserve"> </v>
      </c>
      <c r="AV458" s="660">
        <f t="shared" si="37"/>
        <v>0</v>
      </c>
      <c r="AW458" s="662"/>
    </row>
    <row r="459" spans="1:49" ht="13">
      <c r="A459" s="550" t="s">
        <v>278</v>
      </c>
      <c r="B459" s="658">
        <v>8</v>
      </c>
      <c r="C459" s="658" t="str">
        <f t="shared" si="35"/>
        <v xml:space="preserve"> </v>
      </c>
      <c r="D459" s="659" t="s">
        <v>514</v>
      </c>
      <c r="E459" s="660">
        <v>0</v>
      </c>
      <c r="F459" s="659" t="str">
        <f t="shared" si="36"/>
        <v xml:space="preserve"> </v>
      </c>
      <c r="G459" s="613"/>
      <c r="H459" s="613"/>
      <c r="I459" s="613"/>
      <c r="J459" s="613"/>
      <c r="K459" s="613"/>
      <c r="L459" s="661"/>
      <c r="M459" s="613"/>
      <c r="N459" s="613"/>
      <c r="O459" s="613"/>
      <c r="P459" s="613"/>
      <c r="Q459" s="613"/>
      <c r="R459" s="613"/>
      <c r="S459" s="613"/>
      <c r="T459" s="661"/>
      <c r="U459" s="661"/>
      <c r="V459" s="661"/>
      <c r="W459" s="661"/>
      <c r="X459" s="662"/>
      <c r="Y459" s="661"/>
      <c r="Z459" s="662"/>
      <c r="AA459" s="662"/>
      <c r="AB459" s="661"/>
      <c r="AC459" s="661"/>
      <c r="AD459" s="661"/>
      <c r="AE459" s="661"/>
      <c r="AF459" s="661"/>
      <c r="AG459" s="615"/>
      <c r="AH459" s="661"/>
      <c r="AI459" s="661"/>
      <c r="AJ459" s="613"/>
      <c r="AK459" s="661"/>
      <c r="AL459" s="661"/>
      <c r="AM459" s="662"/>
      <c r="AN459" s="662"/>
      <c r="AO459" s="662"/>
      <c r="AP459" s="662"/>
      <c r="AQ459" s="662"/>
      <c r="AR459" s="662"/>
      <c r="AS459" s="662"/>
      <c r="AT459" s="663"/>
      <c r="AU459" s="664" t="str">
        <f t="shared" si="38"/>
        <v xml:space="preserve"> </v>
      </c>
      <c r="AV459" s="660">
        <f t="shared" si="37"/>
        <v>0</v>
      </c>
      <c r="AW459" s="662"/>
    </row>
    <row r="460" spans="1:49" ht="13">
      <c r="A460" s="657" t="s">
        <v>1057</v>
      </c>
      <c r="B460" s="658">
        <v>11</v>
      </c>
      <c r="C460" s="658" t="str">
        <f t="shared" si="35"/>
        <v xml:space="preserve"> </v>
      </c>
      <c r="D460" s="659" t="s">
        <v>514</v>
      </c>
      <c r="E460" s="660">
        <v>0</v>
      </c>
      <c r="F460" s="659" t="str">
        <f t="shared" si="36"/>
        <v xml:space="preserve"> </v>
      </c>
      <c r="G460" s="629"/>
      <c r="H460" s="629"/>
      <c r="I460" s="667"/>
      <c r="J460" s="629"/>
      <c r="K460" s="629"/>
      <c r="L460" s="661"/>
      <c r="M460" s="629"/>
      <c r="N460" s="661"/>
      <c r="O460" s="661"/>
      <c r="P460" s="661"/>
      <c r="Q460" s="661"/>
      <c r="R460" s="661"/>
      <c r="S460" s="667"/>
      <c r="T460" s="629"/>
      <c r="U460" s="629"/>
      <c r="V460" s="629"/>
      <c r="W460" s="629"/>
      <c r="X460" s="662"/>
      <c r="Y460" s="661"/>
      <c r="Z460" s="662"/>
      <c r="AA460" s="662"/>
      <c r="AB460" s="661"/>
      <c r="AC460" s="661"/>
      <c r="AD460" s="661"/>
      <c r="AE460" s="661"/>
      <c r="AF460" s="661"/>
      <c r="AG460" s="615"/>
      <c r="AH460" s="661"/>
      <c r="AI460" s="661"/>
      <c r="AJ460" s="613"/>
      <c r="AK460" s="661"/>
      <c r="AL460" s="661"/>
      <c r="AM460" s="662"/>
      <c r="AN460" s="662"/>
      <c r="AO460" s="662"/>
      <c r="AP460" s="662"/>
      <c r="AQ460" s="662"/>
      <c r="AR460" s="662"/>
      <c r="AS460" s="662"/>
      <c r="AT460" s="669"/>
      <c r="AU460" s="664" t="str">
        <f t="shared" si="38"/>
        <v xml:space="preserve"> </v>
      </c>
      <c r="AV460" s="660">
        <f t="shared" si="37"/>
        <v>0</v>
      </c>
      <c r="AW460" s="662"/>
    </row>
    <row r="461" spans="1:49" ht="13">
      <c r="A461" s="657" t="s">
        <v>884</v>
      </c>
      <c r="B461" s="658">
        <v>9</v>
      </c>
      <c r="C461" s="658" t="str">
        <f t="shared" si="35"/>
        <v xml:space="preserve"> </v>
      </c>
      <c r="D461" s="659" t="s">
        <v>514</v>
      </c>
      <c r="E461" s="660">
        <v>0</v>
      </c>
      <c r="F461" s="659" t="str">
        <f t="shared" si="36"/>
        <v xml:space="preserve"> </v>
      </c>
      <c r="G461" s="629"/>
      <c r="H461" s="629"/>
      <c r="I461" s="667"/>
      <c r="J461" s="629"/>
      <c r="K461" s="629"/>
      <c r="L461" s="661"/>
      <c r="M461" s="629"/>
      <c r="N461" s="629"/>
      <c r="O461" s="629"/>
      <c r="P461" s="629"/>
      <c r="Q461" s="629"/>
      <c r="R461" s="629"/>
      <c r="S461" s="667"/>
      <c r="T461" s="629"/>
      <c r="U461" s="629"/>
      <c r="V461" s="629"/>
      <c r="W461" s="629"/>
      <c r="X461" s="662"/>
      <c r="Y461" s="661"/>
      <c r="Z461" s="662"/>
      <c r="AA461" s="662"/>
      <c r="AB461" s="661"/>
      <c r="AC461" s="661"/>
      <c r="AD461" s="661"/>
      <c r="AE461" s="661"/>
      <c r="AF461" s="661"/>
      <c r="AG461" s="615"/>
      <c r="AH461" s="661"/>
      <c r="AI461" s="661"/>
      <c r="AJ461" s="613"/>
      <c r="AK461" s="661"/>
      <c r="AL461" s="661"/>
      <c r="AM461" s="662"/>
      <c r="AN461" s="662"/>
      <c r="AO461" s="662"/>
      <c r="AP461" s="662"/>
      <c r="AQ461" s="662"/>
      <c r="AR461" s="662"/>
      <c r="AS461" s="662"/>
      <c r="AT461" s="663"/>
      <c r="AU461" s="664" t="str">
        <f t="shared" si="38"/>
        <v xml:space="preserve"> </v>
      </c>
      <c r="AV461" s="660">
        <f t="shared" si="37"/>
        <v>0</v>
      </c>
      <c r="AW461" s="662"/>
    </row>
    <row r="462" spans="1:49" ht="13">
      <c r="A462" s="550" t="s">
        <v>1226</v>
      </c>
      <c r="B462" s="658">
        <v>13</v>
      </c>
      <c r="C462" s="658" t="str">
        <f t="shared" si="35"/>
        <v xml:space="preserve"> </v>
      </c>
      <c r="D462" s="659" t="s">
        <v>514</v>
      </c>
      <c r="E462" s="660">
        <v>0</v>
      </c>
      <c r="F462" s="659" t="str">
        <f t="shared" si="36"/>
        <v xml:space="preserve"> </v>
      </c>
      <c r="G462" s="613"/>
      <c r="H462" s="613"/>
      <c r="I462" s="613"/>
      <c r="J462" s="613"/>
      <c r="K462" s="613"/>
      <c r="L462" s="661"/>
      <c r="M462" s="613"/>
      <c r="N462" s="613"/>
      <c r="O462" s="613"/>
      <c r="P462" s="613"/>
      <c r="Q462" s="613"/>
      <c r="R462" s="613"/>
      <c r="S462" s="613"/>
      <c r="T462" s="661"/>
      <c r="U462" s="661"/>
      <c r="V462" s="661"/>
      <c r="W462" s="661"/>
      <c r="X462" s="662"/>
      <c r="Y462" s="661"/>
      <c r="Z462" s="662"/>
      <c r="AA462" s="662"/>
      <c r="AB462" s="661"/>
      <c r="AC462" s="661"/>
      <c r="AD462" s="661"/>
      <c r="AE462" s="661"/>
      <c r="AF462" s="661"/>
      <c r="AG462" s="615"/>
      <c r="AH462" s="661"/>
      <c r="AI462" s="661"/>
      <c r="AJ462" s="613"/>
      <c r="AK462" s="661"/>
      <c r="AL462" s="661"/>
      <c r="AM462" s="662"/>
      <c r="AN462" s="662"/>
      <c r="AO462" s="662"/>
      <c r="AP462" s="662"/>
      <c r="AQ462" s="662"/>
      <c r="AR462" s="662"/>
      <c r="AS462" s="662"/>
      <c r="AT462" s="663"/>
      <c r="AU462" s="664" t="str">
        <f t="shared" si="38"/>
        <v xml:space="preserve"> </v>
      </c>
      <c r="AV462" s="660">
        <f t="shared" si="37"/>
        <v>0</v>
      </c>
      <c r="AW462" s="662"/>
    </row>
    <row r="463" spans="1:49" ht="13">
      <c r="A463" s="550" t="s">
        <v>1227</v>
      </c>
      <c r="B463" s="658">
        <v>12</v>
      </c>
      <c r="C463" s="658" t="str">
        <f t="shared" si="35"/>
        <v xml:space="preserve"> </v>
      </c>
      <c r="D463" s="659" t="s">
        <v>514</v>
      </c>
      <c r="E463" s="660">
        <v>0</v>
      </c>
      <c r="F463" s="659" t="str">
        <f t="shared" si="36"/>
        <v xml:space="preserve"> </v>
      </c>
      <c r="G463" s="613"/>
      <c r="H463" s="613"/>
      <c r="I463" s="613"/>
      <c r="J463" s="613"/>
      <c r="K463" s="613"/>
      <c r="L463" s="661"/>
      <c r="M463" s="613"/>
      <c r="N463" s="613"/>
      <c r="O463" s="613"/>
      <c r="P463" s="613"/>
      <c r="Q463" s="613"/>
      <c r="R463" s="613"/>
      <c r="S463" s="613"/>
      <c r="T463" s="661"/>
      <c r="U463" s="661"/>
      <c r="V463" s="661"/>
      <c r="W463" s="661"/>
      <c r="X463" s="662"/>
      <c r="Y463" s="661"/>
      <c r="Z463" s="662"/>
      <c r="AA463" s="662"/>
      <c r="AB463" s="661"/>
      <c r="AC463" s="661"/>
      <c r="AD463" s="661"/>
      <c r="AE463" s="661"/>
      <c r="AF463" s="661"/>
      <c r="AG463" s="615"/>
      <c r="AH463" s="661"/>
      <c r="AI463" s="661"/>
      <c r="AJ463" s="613"/>
      <c r="AK463" s="661"/>
      <c r="AL463" s="661"/>
      <c r="AM463" s="662"/>
      <c r="AN463" s="662"/>
      <c r="AO463" s="662"/>
      <c r="AP463" s="662"/>
      <c r="AQ463" s="662"/>
      <c r="AR463" s="662"/>
      <c r="AS463" s="662"/>
      <c r="AT463" s="663"/>
      <c r="AU463" s="664" t="str">
        <f t="shared" si="38"/>
        <v xml:space="preserve"> </v>
      </c>
      <c r="AV463" s="660">
        <f t="shared" si="37"/>
        <v>0</v>
      </c>
      <c r="AW463" s="662"/>
    </row>
    <row r="464" spans="1:49" ht="13">
      <c r="A464" s="550" t="s">
        <v>384</v>
      </c>
      <c r="B464" s="658">
        <v>9</v>
      </c>
      <c r="C464" s="658" t="str">
        <f t="shared" si="35"/>
        <v xml:space="preserve"> </v>
      </c>
      <c r="D464" s="659" t="s">
        <v>514</v>
      </c>
      <c r="E464" s="660">
        <v>0</v>
      </c>
      <c r="F464" s="659" t="str">
        <f t="shared" si="36"/>
        <v xml:space="preserve"> </v>
      </c>
      <c r="G464" s="613"/>
      <c r="H464" s="613"/>
      <c r="I464" s="613"/>
      <c r="J464" s="613"/>
      <c r="K464" s="613"/>
      <c r="L464" s="661"/>
      <c r="M464" s="613"/>
      <c r="N464" s="613"/>
      <c r="O464" s="613"/>
      <c r="P464" s="613"/>
      <c r="Q464" s="613"/>
      <c r="R464" s="613"/>
      <c r="S464" s="613"/>
      <c r="T464" s="661"/>
      <c r="U464" s="661"/>
      <c r="V464" s="661"/>
      <c r="W464" s="661"/>
      <c r="X464" s="662"/>
      <c r="Y464" s="661"/>
      <c r="Z464" s="662"/>
      <c r="AA464" s="662"/>
      <c r="AB464" s="661"/>
      <c r="AC464" s="661"/>
      <c r="AD464" s="661"/>
      <c r="AE464" s="661"/>
      <c r="AF464" s="661"/>
      <c r="AG464" s="615"/>
      <c r="AH464" s="661"/>
      <c r="AI464" s="661"/>
      <c r="AJ464" s="613"/>
      <c r="AK464" s="661"/>
      <c r="AL464" s="661"/>
      <c r="AM464" s="662"/>
      <c r="AN464" s="662"/>
      <c r="AO464" s="662"/>
      <c r="AP464" s="662"/>
      <c r="AQ464" s="662"/>
      <c r="AR464" s="662"/>
      <c r="AS464" s="662"/>
      <c r="AT464" s="663"/>
      <c r="AU464" s="664" t="str">
        <f t="shared" si="38"/>
        <v xml:space="preserve"> </v>
      </c>
      <c r="AV464" s="660">
        <f t="shared" si="37"/>
        <v>0</v>
      </c>
      <c r="AW464" s="662"/>
    </row>
    <row r="465" spans="1:49" ht="13">
      <c r="A465" s="657" t="s">
        <v>807</v>
      </c>
      <c r="B465" s="658">
        <v>10</v>
      </c>
      <c r="C465" s="658" t="str">
        <f t="shared" si="35"/>
        <v xml:space="preserve"> </v>
      </c>
      <c r="D465" s="659" t="s">
        <v>514</v>
      </c>
      <c r="E465" s="660">
        <v>0</v>
      </c>
      <c r="F465" s="659" t="str">
        <f t="shared" si="36"/>
        <v xml:space="preserve"> </v>
      </c>
      <c r="G465" s="613"/>
      <c r="H465" s="613"/>
      <c r="I465" s="613"/>
      <c r="J465" s="613"/>
      <c r="K465" s="613"/>
      <c r="L465" s="661"/>
      <c r="M465" s="613"/>
      <c r="N465" s="613"/>
      <c r="O465" s="613"/>
      <c r="P465" s="613"/>
      <c r="Q465" s="613"/>
      <c r="R465" s="613"/>
      <c r="S465" s="613"/>
      <c r="T465" s="661"/>
      <c r="U465" s="661"/>
      <c r="V465" s="661"/>
      <c r="W465" s="661"/>
      <c r="X465" s="662"/>
      <c r="Y465" s="661"/>
      <c r="Z465" s="662"/>
      <c r="AA465" s="662"/>
      <c r="AB465" s="661"/>
      <c r="AC465" s="661"/>
      <c r="AD465" s="661"/>
      <c r="AE465" s="661"/>
      <c r="AF465" s="661"/>
      <c r="AG465" s="615"/>
      <c r="AH465" s="661"/>
      <c r="AI465" s="661"/>
      <c r="AJ465" s="613"/>
      <c r="AK465" s="661"/>
      <c r="AL465" s="661"/>
      <c r="AM465" s="662"/>
      <c r="AN465" s="662"/>
      <c r="AO465" s="662"/>
      <c r="AP465" s="662"/>
      <c r="AQ465" s="662"/>
      <c r="AR465" s="662"/>
      <c r="AS465" s="662"/>
      <c r="AT465" s="663"/>
      <c r="AU465" s="664" t="str">
        <f t="shared" si="38"/>
        <v xml:space="preserve"> </v>
      </c>
      <c r="AV465" s="660">
        <f t="shared" si="37"/>
        <v>0</v>
      </c>
      <c r="AW465" s="662"/>
    </row>
    <row r="466" spans="1:49" ht="13">
      <c r="A466" s="657" t="s">
        <v>1130</v>
      </c>
      <c r="B466" s="658">
        <v>14</v>
      </c>
      <c r="C466" s="658" t="str">
        <f t="shared" si="35"/>
        <v xml:space="preserve"> </v>
      </c>
      <c r="D466" s="659" t="s">
        <v>514</v>
      </c>
      <c r="E466" s="660">
        <v>0</v>
      </c>
      <c r="F466" s="659" t="str">
        <f t="shared" si="36"/>
        <v xml:space="preserve"> </v>
      </c>
      <c r="G466" s="661"/>
      <c r="H466" s="661"/>
      <c r="I466" s="613"/>
      <c r="J466" s="661"/>
      <c r="K466" s="661"/>
      <c r="L466" s="661"/>
      <c r="M466" s="661"/>
      <c r="N466" s="661"/>
      <c r="O466" s="661"/>
      <c r="P466" s="661"/>
      <c r="Q466" s="661"/>
      <c r="R466" s="661"/>
      <c r="S466" s="613"/>
      <c r="T466" s="661"/>
      <c r="U466" s="661"/>
      <c r="V466" s="661"/>
      <c r="W466" s="661"/>
      <c r="X466" s="662"/>
      <c r="Y466" s="661"/>
      <c r="Z466" s="662"/>
      <c r="AA466" s="662"/>
      <c r="AB466" s="661"/>
      <c r="AC466" s="661"/>
      <c r="AD466" s="661"/>
      <c r="AE466" s="661"/>
      <c r="AF466" s="661"/>
      <c r="AG466" s="615"/>
      <c r="AH466" s="661"/>
      <c r="AI466" s="661"/>
      <c r="AJ466" s="613"/>
      <c r="AK466" s="661"/>
      <c r="AL466" s="661"/>
      <c r="AM466" s="662"/>
      <c r="AN466" s="662"/>
      <c r="AO466" s="662"/>
      <c r="AP466" s="662"/>
      <c r="AQ466" s="662"/>
      <c r="AR466" s="662"/>
      <c r="AS466" s="662"/>
      <c r="AT466" s="663"/>
      <c r="AU466" s="664" t="str">
        <f t="shared" si="38"/>
        <v xml:space="preserve"> </v>
      </c>
      <c r="AV466" s="660">
        <f t="shared" si="37"/>
        <v>0</v>
      </c>
      <c r="AW466" s="662"/>
    </row>
    <row r="467" spans="1:49" ht="13">
      <c r="A467" s="550" t="s">
        <v>488</v>
      </c>
      <c r="B467" s="658">
        <v>8</v>
      </c>
      <c r="C467" s="658" t="str">
        <f t="shared" si="35"/>
        <v xml:space="preserve"> </v>
      </c>
      <c r="D467" s="659" t="s">
        <v>514</v>
      </c>
      <c r="E467" s="660">
        <v>0</v>
      </c>
      <c r="F467" s="659" t="str">
        <f t="shared" si="36"/>
        <v xml:space="preserve"> </v>
      </c>
      <c r="G467" s="613"/>
      <c r="H467" s="613"/>
      <c r="I467" s="613"/>
      <c r="J467" s="613"/>
      <c r="K467" s="613"/>
      <c r="L467" s="661"/>
      <c r="M467" s="613"/>
      <c r="N467" s="613"/>
      <c r="O467" s="613"/>
      <c r="P467" s="613"/>
      <c r="Q467" s="613"/>
      <c r="R467" s="613"/>
      <c r="S467" s="613"/>
      <c r="T467" s="661"/>
      <c r="U467" s="661"/>
      <c r="V467" s="661"/>
      <c r="W467" s="661"/>
      <c r="X467" s="662"/>
      <c r="Y467" s="661"/>
      <c r="Z467" s="662"/>
      <c r="AA467" s="662"/>
      <c r="AB467" s="661"/>
      <c r="AC467" s="661"/>
      <c r="AD467" s="661"/>
      <c r="AE467" s="661"/>
      <c r="AF467" s="661"/>
      <c r="AG467" s="615"/>
      <c r="AH467" s="661"/>
      <c r="AI467" s="661"/>
      <c r="AJ467" s="613"/>
      <c r="AK467" s="661"/>
      <c r="AL467" s="661"/>
      <c r="AM467" s="662"/>
      <c r="AN467" s="662"/>
      <c r="AO467" s="662"/>
      <c r="AP467" s="662"/>
      <c r="AQ467" s="662"/>
      <c r="AR467" s="662"/>
      <c r="AS467" s="662"/>
      <c r="AT467" s="663"/>
      <c r="AU467" s="664" t="str">
        <f t="shared" si="38"/>
        <v xml:space="preserve"> </v>
      </c>
      <c r="AV467" s="660">
        <f t="shared" si="37"/>
        <v>0</v>
      </c>
      <c r="AW467" s="662"/>
    </row>
    <row r="468" spans="1:49" ht="13">
      <c r="A468" s="550" t="s">
        <v>627</v>
      </c>
      <c r="B468" s="658">
        <v>12</v>
      </c>
      <c r="C468" s="658" t="str">
        <f t="shared" si="35"/>
        <v xml:space="preserve"> </v>
      </c>
      <c r="D468" s="659" t="s">
        <v>514</v>
      </c>
      <c r="E468" s="660">
        <v>0</v>
      </c>
      <c r="F468" s="659" t="str">
        <f t="shared" si="36"/>
        <v xml:space="preserve"> </v>
      </c>
      <c r="G468" s="613"/>
      <c r="H468" s="613"/>
      <c r="I468" s="613"/>
      <c r="J468" s="613"/>
      <c r="K468" s="613"/>
      <c r="L468" s="661"/>
      <c r="M468" s="613"/>
      <c r="N468" s="613"/>
      <c r="O468" s="613"/>
      <c r="P468" s="613"/>
      <c r="Q468" s="613"/>
      <c r="R468" s="613"/>
      <c r="S468" s="613"/>
      <c r="T468" s="661"/>
      <c r="U468" s="661"/>
      <c r="V468" s="661"/>
      <c r="W468" s="661"/>
      <c r="X468" s="662"/>
      <c r="Y468" s="661"/>
      <c r="Z468" s="662"/>
      <c r="AA468" s="662"/>
      <c r="AB468" s="661"/>
      <c r="AC468" s="661"/>
      <c r="AD468" s="661"/>
      <c r="AE468" s="661"/>
      <c r="AF468" s="661"/>
      <c r="AG468" s="615"/>
      <c r="AH468" s="661"/>
      <c r="AI468" s="661"/>
      <c r="AJ468" s="613"/>
      <c r="AK468" s="661"/>
      <c r="AL468" s="661"/>
      <c r="AM468" s="662"/>
      <c r="AN468" s="662"/>
      <c r="AO468" s="662"/>
      <c r="AP468" s="662"/>
      <c r="AQ468" s="662"/>
      <c r="AR468" s="662"/>
      <c r="AS468" s="662"/>
      <c r="AT468" s="663"/>
      <c r="AU468" s="664" t="str">
        <f t="shared" si="38"/>
        <v xml:space="preserve"> </v>
      </c>
      <c r="AV468" s="660">
        <f t="shared" si="37"/>
        <v>0</v>
      </c>
      <c r="AW468" s="662"/>
    </row>
    <row r="469" spans="1:49" ht="13">
      <c r="A469" s="657" t="s">
        <v>1078</v>
      </c>
      <c r="B469" s="658">
        <v>11</v>
      </c>
      <c r="C469" s="658" t="str">
        <f t="shared" si="35"/>
        <v xml:space="preserve"> </v>
      </c>
      <c r="D469" s="659" t="s">
        <v>514</v>
      </c>
      <c r="E469" s="660">
        <v>0</v>
      </c>
      <c r="F469" s="659" t="str">
        <f t="shared" si="36"/>
        <v xml:space="preserve"> </v>
      </c>
      <c r="G469" s="629"/>
      <c r="H469" s="629"/>
      <c r="I469" s="667"/>
      <c r="J469" s="629"/>
      <c r="K469" s="629"/>
      <c r="L469" s="661"/>
      <c r="M469" s="629"/>
      <c r="N469" s="629"/>
      <c r="O469" s="629"/>
      <c r="P469" s="629"/>
      <c r="Q469" s="629"/>
      <c r="R469" s="629"/>
      <c r="S469" s="667"/>
      <c r="T469" s="629"/>
      <c r="U469" s="629"/>
      <c r="V469" s="629"/>
      <c r="W469" s="629"/>
      <c r="X469" s="662"/>
      <c r="Y469" s="661"/>
      <c r="Z469" s="662"/>
      <c r="AA469" s="662"/>
      <c r="AB469" s="661"/>
      <c r="AC469" s="661"/>
      <c r="AD469" s="661"/>
      <c r="AE469" s="661"/>
      <c r="AF469" s="661"/>
      <c r="AG469" s="615"/>
      <c r="AH469" s="661"/>
      <c r="AI469" s="661"/>
      <c r="AJ469" s="613"/>
      <c r="AK469" s="661"/>
      <c r="AL469" s="661"/>
      <c r="AM469" s="662"/>
      <c r="AN469" s="662"/>
      <c r="AO469" s="662"/>
      <c r="AP469" s="662"/>
      <c r="AQ469" s="662"/>
      <c r="AR469" s="662"/>
      <c r="AS469" s="662"/>
      <c r="AT469" s="663"/>
      <c r="AU469" s="664" t="str">
        <f t="shared" si="38"/>
        <v xml:space="preserve"> </v>
      </c>
      <c r="AV469" s="660">
        <f t="shared" si="37"/>
        <v>0</v>
      </c>
      <c r="AW469" s="662"/>
    </row>
    <row r="470" spans="1:49" ht="13">
      <c r="A470" s="657" t="s">
        <v>1116</v>
      </c>
      <c r="B470" s="658">
        <v>4</v>
      </c>
      <c r="C470" s="658" t="str">
        <f t="shared" si="35"/>
        <v xml:space="preserve"> </v>
      </c>
      <c r="D470" s="613" t="s">
        <v>514</v>
      </c>
      <c r="E470" s="660">
        <v>0</v>
      </c>
      <c r="F470" s="659" t="str">
        <f t="shared" si="36"/>
        <v xml:space="preserve"> </v>
      </c>
      <c r="G470" s="629"/>
      <c r="H470" s="629"/>
      <c r="I470" s="667"/>
      <c r="J470" s="629"/>
      <c r="K470" s="629"/>
      <c r="L470" s="661"/>
      <c r="M470" s="629"/>
      <c r="N470" s="629"/>
      <c r="O470" s="629"/>
      <c r="P470" s="629"/>
      <c r="Q470" s="629"/>
      <c r="R470" s="629"/>
      <c r="S470" s="667"/>
      <c r="T470" s="629"/>
      <c r="U470" s="629"/>
      <c r="V470" s="629"/>
      <c r="W470" s="629"/>
      <c r="X470" s="662"/>
      <c r="Y470" s="661"/>
      <c r="Z470" s="662"/>
      <c r="AA470" s="662"/>
      <c r="AB470" s="661"/>
      <c r="AC470" s="661"/>
      <c r="AD470" s="661"/>
      <c r="AE470" s="661"/>
      <c r="AF470" s="661"/>
      <c r="AG470" s="615"/>
      <c r="AH470" s="661"/>
      <c r="AI470" s="661"/>
      <c r="AJ470" s="613"/>
      <c r="AK470" s="661"/>
      <c r="AL470" s="661"/>
      <c r="AM470" s="662"/>
      <c r="AN470" s="662"/>
      <c r="AO470" s="662"/>
      <c r="AP470" s="662"/>
      <c r="AQ470" s="662"/>
      <c r="AR470" s="662"/>
      <c r="AS470" s="662"/>
      <c r="AT470" s="663"/>
      <c r="AU470" s="664" t="str">
        <f t="shared" si="38"/>
        <v xml:space="preserve"> </v>
      </c>
      <c r="AV470" s="660">
        <f t="shared" si="37"/>
        <v>0</v>
      </c>
      <c r="AW470" s="662"/>
    </row>
    <row r="471" spans="1:49" ht="13">
      <c r="A471" s="550" t="s">
        <v>537</v>
      </c>
      <c r="B471" s="658">
        <v>4</v>
      </c>
      <c r="C471" s="658" t="str">
        <f t="shared" ref="C471:C519" si="39">IFERROR(MINUTE(C$5)-MINUTE(D471)," ")</f>
        <v xml:space="preserve"> </v>
      </c>
      <c r="D471" s="659" t="s">
        <v>514</v>
      </c>
      <c r="E471" s="660">
        <v>0</v>
      </c>
      <c r="F471" s="659" t="str">
        <f t="shared" si="36"/>
        <v xml:space="preserve"> </v>
      </c>
      <c r="G471" s="613"/>
      <c r="H471" s="613"/>
      <c r="I471" s="613"/>
      <c r="J471" s="613"/>
      <c r="K471" s="613"/>
      <c r="L471" s="661"/>
      <c r="M471" s="613"/>
      <c r="N471" s="613"/>
      <c r="O471" s="613"/>
      <c r="P471" s="613"/>
      <c r="Q471" s="613"/>
      <c r="R471" s="613"/>
      <c r="S471" s="613"/>
      <c r="T471" s="661"/>
      <c r="U471" s="661"/>
      <c r="V471" s="661"/>
      <c r="W471" s="661"/>
      <c r="X471" s="662"/>
      <c r="Y471" s="661"/>
      <c r="Z471" s="662"/>
      <c r="AA471" s="662"/>
      <c r="AB471" s="661"/>
      <c r="AC471" s="661"/>
      <c r="AD471" s="661"/>
      <c r="AE471" s="661"/>
      <c r="AF471" s="661"/>
      <c r="AG471" s="615"/>
      <c r="AH471" s="661"/>
      <c r="AI471" s="661"/>
      <c r="AJ471" s="613"/>
      <c r="AK471" s="661"/>
      <c r="AL471" s="661"/>
      <c r="AM471" s="662"/>
      <c r="AN471" s="662"/>
      <c r="AO471" s="662"/>
      <c r="AP471" s="662"/>
      <c r="AQ471" s="662"/>
      <c r="AR471" s="662"/>
      <c r="AS471" s="662"/>
      <c r="AT471" s="663"/>
      <c r="AU471" s="664" t="str">
        <f t="shared" si="38"/>
        <v xml:space="preserve"> </v>
      </c>
      <c r="AV471" s="660">
        <f t="shared" si="37"/>
        <v>0</v>
      </c>
      <c r="AW471" s="662"/>
    </row>
    <row r="472" spans="1:49" ht="13">
      <c r="A472" s="657" t="s">
        <v>1118</v>
      </c>
      <c r="B472" s="658">
        <v>-3</v>
      </c>
      <c r="C472" s="658" t="str">
        <f t="shared" si="39"/>
        <v xml:space="preserve"> </v>
      </c>
      <c r="D472" s="659" t="s">
        <v>514</v>
      </c>
      <c r="E472" s="660">
        <v>0</v>
      </c>
      <c r="F472" s="659" t="str">
        <f t="shared" si="36"/>
        <v xml:space="preserve"> </v>
      </c>
      <c r="G472" s="629"/>
      <c r="H472" s="629"/>
      <c r="I472" s="667"/>
      <c r="J472" s="629"/>
      <c r="K472" s="629"/>
      <c r="L472" s="661"/>
      <c r="M472" s="629"/>
      <c r="N472" s="629"/>
      <c r="O472" s="629"/>
      <c r="P472" s="629"/>
      <c r="Q472" s="629"/>
      <c r="R472" s="629"/>
      <c r="S472" s="667"/>
      <c r="T472" s="629"/>
      <c r="U472" s="629"/>
      <c r="V472" s="629"/>
      <c r="W472" s="629"/>
      <c r="X472" s="662"/>
      <c r="Y472" s="661"/>
      <c r="Z472" s="662"/>
      <c r="AA472" s="662"/>
      <c r="AB472" s="661"/>
      <c r="AC472" s="661"/>
      <c r="AD472" s="661"/>
      <c r="AE472" s="661"/>
      <c r="AF472" s="661"/>
      <c r="AG472" s="615"/>
      <c r="AH472" s="661"/>
      <c r="AI472" s="661"/>
      <c r="AJ472" s="613"/>
      <c r="AK472" s="661"/>
      <c r="AL472" s="661"/>
      <c r="AM472" s="662"/>
      <c r="AN472" s="662"/>
      <c r="AO472" s="662"/>
      <c r="AP472" s="662"/>
      <c r="AQ472" s="662"/>
      <c r="AR472" s="662"/>
      <c r="AS472" s="662"/>
      <c r="AT472" s="663"/>
      <c r="AU472" s="664" t="str">
        <f t="shared" si="38"/>
        <v xml:space="preserve"> </v>
      </c>
      <c r="AV472" s="660">
        <f t="shared" si="37"/>
        <v>0</v>
      </c>
      <c r="AW472" s="662"/>
    </row>
    <row r="473" spans="1:49" ht="13">
      <c r="A473" s="657" t="s">
        <v>869</v>
      </c>
      <c r="B473" s="658">
        <v>11</v>
      </c>
      <c r="C473" s="658" t="str">
        <f t="shared" si="39"/>
        <v xml:space="preserve"> </v>
      </c>
      <c r="D473" s="659" t="s">
        <v>514</v>
      </c>
      <c r="E473" s="660">
        <v>0</v>
      </c>
      <c r="F473" s="659" t="str">
        <f t="shared" si="36"/>
        <v xml:space="preserve"> </v>
      </c>
      <c r="G473" s="661"/>
      <c r="H473" s="661"/>
      <c r="I473" s="613"/>
      <c r="J473" s="661"/>
      <c r="K473" s="661"/>
      <c r="L473" s="661"/>
      <c r="M473" s="661"/>
      <c r="N473" s="661"/>
      <c r="O473" s="661"/>
      <c r="P473" s="661"/>
      <c r="Q473" s="661"/>
      <c r="R473" s="661"/>
      <c r="S473" s="613"/>
      <c r="T473" s="661"/>
      <c r="U473" s="661"/>
      <c r="V473" s="661"/>
      <c r="W473" s="661"/>
      <c r="X473" s="662"/>
      <c r="Y473" s="661"/>
      <c r="Z473" s="662"/>
      <c r="AA473" s="662"/>
      <c r="AB473" s="661"/>
      <c r="AC473" s="661"/>
      <c r="AD473" s="661"/>
      <c r="AE473" s="661"/>
      <c r="AF473" s="661"/>
      <c r="AG473" s="615"/>
      <c r="AH473" s="661"/>
      <c r="AI473" s="661"/>
      <c r="AJ473" s="613"/>
      <c r="AK473" s="661"/>
      <c r="AL473" s="661"/>
      <c r="AM473" s="662"/>
      <c r="AN473" s="662"/>
      <c r="AO473" s="662"/>
      <c r="AP473" s="662"/>
      <c r="AQ473" s="662"/>
      <c r="AR473" s="662"/>
      <c r="AS473" s="662"/>
      <c r="AT473" s="663"/>
      <c r="AU473" s="664" t="str">
        <f t="shared" si="38"/>
        <v xml:space="preserve"> </v>
      </c>
      <c r="AV473" s="660">
        <f t="shared" si="37"/>
        <v>0</v>
      </c>
      <c r="AW473" s="662"/>
    </row>
    <row r="474" spans="1:49" ht="13">
      <c r="A474" s="550" t="s">
        <v>553</v>
      </c>
      <c r="B474" s="658">
        <v>9</v>
      </c>
      <c r="C474" s="658" t="str">
        <f t="shared" si="39"/>
        <v xml:space="preserve"> </v>
      </c>
      <c r="D474" s="659" t="s">
        <v>514</v>
      </c>
      <c r="E474" s="660">
        <v>0</v>
      </c>
      <c r="F474" s="659" t="str">
        <f t="shared" si="36"/>
        <v xml:space="preserve"> </v>
      </c>
      <c r="G474" s="613"/>
      <c r="H474" s="613"/>
      <c r="I474" s="613"/>
      <c r="J474" s="613"/>
      <c r="K474" s="613"/>
      <c r="L474" s="661"/>
      <c r="M474" s="613"/>
      <c r="N474" s="613"/>
      <c r="O474" s="613"/>
      <c r="P474" s="613"/>
      <c r="Q474" s="613"/>
      <c r="R474" s="613"/>
      <c r="S474" s="613"/>
      <c r="T474" s="661"/>
      <c r="U474" s="661"/>
      <c r="V474" s="661"/>
      <c r="W474" s="661"/>
      <c r="X474" s="662"/>
      <c r="Y474" s="661"/>
      <c r="Z474" s="662"/>
      <c r="AA474" s="662"/>
      <c r="AB474" s="661"/>
      <c r="AC474" s="661"/>
      <c r="AD474" s="661"/>
      <c r="AE474" s="661"/>
      <c r="AF474" s="661"/>
      <c r="AG474" s="615"/>
      <c r="AH474" s="661"/>
      <c r="AI474" s="661"/>
      <c r="AJ474" s="613"/>
      <c r="AK474" s="661"/>
      <c r="AL474" s="661"/>
      <c r="AM474" s="662"/>
      <c r="AN474" s="662"/>
      <c r="AO474" s="662"/>
      <c r="AP474" s="662"/>
      <c r="AQ474" s="662"/>
      <c r="AR474" s="662"/>
      <c r="AS474" s="662"/>
      <c r="AT474" s="663"/>
      <c r="AU474" s="664" t="str">
        <f t="shared" si="38"/>
        <v xml:space="preserve"> </v>
      </c>
      <c r="AV474" s="660">
        <f t="shared" si="37"/>
        <v>0</v>
      </c>
      <c r="AW474" s="662"/>
    </row>
    <row r="475" spans="1:49" ht="13">
      <c r="A475" s="550" t="s">
        <v>489</v>
      </c>
      <c r="B475" s="658">
        <v>9</v>
      </c>
      <c r="C475" s="658" t="str">
        <f t="shared" si="39"/>
        <v xml:space="preserve"> </v>
      </c>
      <c r="D475" s="659" t="s">
        <v>514</v>
      </c>
      <c r="E475" s="660">
        <v>0</v>
      </c>
      <c r="F475" s="659" t="str">
        <f t="shared" si="36"/>
        <v xml:space="preserve"> </v>
      </c>
      <c r="G475" s="613"/>
      <c r="H475" s="613"/>
      <c r="I475" s="613"/>
      <c r="J475" s="613"/>
      <c r="K475" s="613"/>
      <c r="L475" s="661"/>
      <c r="M475" s="613"/>
      <c r="N475" s="613"/>
      <c r="O475" s="613"/>
      <c r="P475" s="613"/>
      <c r="Q475" s="613"/>
      <c r="R475" s="613"/>
      <c r="S475" s="613"/>
      <c r="T475" s="661"/>
      <c r="U475" s="661"/>
      <c r="V475" s="661"/>
      <c r="W475" s="661"/>
      <c r="X475" s="662"/>
      <c r="Y475" s="661"/>
      <c r="Z475" s="662"/>
      <c r="AA475" s="662"/>
      <c r="AB475" s="661"/>
      <c r="AC475" s="661"/>
      <c r="AD475" s="661"/>
      <c r="AE475" s="661"/>
      <c r="AF475" s="661"/>
      <c r="AG475" s="615"/>
      <c r="AH475" s="661"/>
      <c r="AI475" s="661"/>
      <c r="AJ475" s="613"/>
      <c r="AK475" s="661"/>
      <c r="AL475" s="661"/>
      <c r="AM475" s="662"/>
      <c r="AN475" s="662"/>
      <c r="AO475" s="662"/>
      <c r="AP475" s="662"/>
      <c r="AQ475" s="662"/>
      <c r="AR475" s="662"/>
      <c r="AS475" s="662"/>
      <c r="AT475" s="663"/>
      <c r="AU475" s="664" t="str">
        <f t="shared" si="38"/>
        <v xml:space="preserve"> </v>
      </c>
      <c r="AV475" s="660">
        <f t="shared" si="37"/>
        <v>0</v>
      </c>
      <c r="AW475" s="662"/>
    </row>
    <row r="476" spans="1:49" ht="13">
      <c r="A476" s="657" t="s">
        <v>1119</v>
      </c>
      <c r="B476" s="658">
        <v>5</v>
      </c>
      <c r="C476" s="658" t="str">
        <f t="shared" si="39"/>
        <v xml:space="preserve"> </v>
      </c>
      <c r="D476" s="659" t="s">
        <v>514</v>
      </c>
      <c r="E476" s="660">
        <v>0</v>
      </c>
      <c r="F476" s="659" t="str">
        <f t="shared" si="36"/>
        <v xml:space="preserve"> </v>
      </c>
      <c r="G476" s="629"/>
      <c r="H476" s="629"/>
      <c r="I476" s="667"/>
      <c r="J476" s="629"/>
      <c r="K476" s="629"/>
      <c r="L476" s="661"/>
      <c r="M476" s="629"/>
      <c r="N476" s="629"/>
      <c r="O476" s="629"/>
      <c r="P476" s="629"/>
      <c r="Q476" s="629"/>
      <c r="R476" s="629"/>
      <c r="S476" s="667"/>
      <c r="T476" s="629"/>
      <c r="U476" s="629"/>
      <c r="V476" s="629"/>
      <c r="W476" s="629"/>
      <c r="X476" s="662"/>
      <c r="Y476" s="661"/>
      <c r="Z476" s="662"/>
      <c r="AA476" s="662"/>
      <c r="AB476" s="661"/>
      <c r="AC476" s="661"/>
      <c r="AD476" s="661"/>
      <c r="AE476" s="661"/>
      <c r="AF476" s="661"/>
      <c r="AG476" s="615"/>
      <c r="AH476" s="661"/>
      <c r="AI476" s="661"/>
      <c r="AJ476" s="613"/>
      <c r="AK476" s="661"/>
      <c r="AL476" s="661"/>
      <c r="AM476" s="662"/>
      <c r="AN476" s="662"/>
      <c r="AO476" s="662"/>
      <c r="AP476" s="662"/>
      <c r="AQ476" s="662"/>
      <c r="AR476" s="662"/>
      <c r="AS476" s="662"/>
      <c r="AT476" s="663"/>
      <c r="AU476" s="664" t="str">
        <f t="shared" si="38"/>
        <v xml:space="preserve"> </v>
      </c>
      <c r="AV476" s="660">
        <f t="shared" si="37"/>
        <v>0</v>
      </c>
      <c r="AW476" s="662"/>
    </row>
    <row r="477" spans="1:49" ht="13">
      <c r="A477" s="657" t="s">
        <v>898</v>
      </c>
      <c r="B477" s="658">
        <v>11</v>
      </c>
      <c r="C477" s="658" t="str">
        <f t="shared" si="39"/>
        <v xml:space="preserve"> </v>
      </c>
      <c r="D477" s="659" t="s">
        <v>514</v>
      </c>
      <c r="E477" s="660">
        <v>0</v>
      </c>
      <c r="F477" s="659" t="str">
        <f t="shared" si="36"/>
        <v xml:space="preserve"> </v>
      </c>
      <c r="G477" s="661"/>
      <c r="H477" s="661"/>
      <c r="I477" s="613"/>
      <c r="J477" s="661"/>
      <c r="K477" s="661"/>
      <c r="L477" s="661"/>
      <c r="M477" s="661"/>
      <c r="N477" s="661"/>
      <c r="O477" s="661"/>
      <c r="P477" s="661"/>
      <c r="Q477" s="661"/>
      <c r="R477" s="661"/>
      <c r="S477" s="613"/>
      <c r="T477" s="661"/>
      <c r="U477" s="661"/>
      <c r="V477" s="661"/>
      <c r="W477" s="661"/>
      <c r="X477" s="662"/>
      <c r="Y477" s="661"/>
      <c r="Z477" s="662"/>
      <c r="AA477" s="662"/>
      <c r="AB477" s="661"/>
      <c r="AC477" s="661"/>
      <c r="AD477" s="661"/>
      <c r="AE477" s="661"/>
      <c r="AF477" s="661"/>
      <c r="AG477" s="615"/>
      <c r="AH477" s="661"/>
      <c r="AI477" s="661"/>
      <c r="AJ477" s="613"/>
      <c r="AK477" s="661"/>
      <c r="AL477" s="661"/>
      <c r="AM477" s="662"/>
      <c r="AN477" s="662"/>
      <c r="AO477" s="662"/>
      <c r="AP477" s="662"/>
      <c r="AQ477" s="662"/>
      <c r="AR477" s="662"/>
      <c r="AS477" s="662"/>
      <c r="AT477" s="663"/>
      <c r="AU477" s="664" t="str">
        <f t="shared" si="38"/>
        <v xml:space="preserve"> </v>
      </c>
      <c r="AV477" s="660">
        <f t="shared" si="37"/>
        <v>0</v>
      </c>
      <c r="AW477" s="662"/>
    </row>
    <row r="478" spans="1:49" ht="13">
      <c r="A478" s="657" t="s">
        <v>1071</v>
      </c>
      <c r="B478" s="658">
        <v>8</v>
      </c>
      <c r="C478" s="658" t="str">
        <f t="shared" si="39"/>
        <v xml:space="preserve"> </v>
      </c>
      <c r="D478" s="659" t="s">
        <v>514</v>
      </c>
      <c r="E478" s="660">
        <v>0</v>
      </c>
      <c r="F478" s="659" t="str">
        <f t="shared" si="36"/>
        <v xml:space="preserve"> </v>
      </c>
      <c r="G478" s="629"/>
      <c r="H478" s="629"/>
      <c r="I478" s="667"/>
      <c r="J478" s="629"/>
      <c r="K478" s="629"/>
      <c r="L478" s="661"/>
      <c r="M478" s="629"/>
      <c r="N478" s="629"/>
      <c r="O478" s="629"/>
      <c r="P478" s="629"/>
      <c r="Q478" s="629"/>
      <c r="R478" s="629"/>
      <c r="S478" s="667"/>
      <c r="T478" s="629"/>
      <c r="U478" s="629"/>
      <c r="V478" s="629"/>
      <c r="W478" s="629"/>
      <c r="X478" s="662"/>
      <c r="Y478" s="661"/>
      <c r="Z478" s="662"/>
      <c r="AA478" s="662"/>
      <c r="AB478" s="661"/>
      <c r="AC478" s="661"/>
      <c r="AD478" s="661"/>
      <c r="AE478" s="661"/>
      <c r="AF478" s="661"/>
      <c r="AG478" s="615"/>
      <c r="AH478" s="661"/>
      <c r="AI478" s="661"/>
      <c r="AJ478" s="613"/>
      <c r="AK478" s="661"/>
      <c r="AL478" s="661"/>
      <c r="AM478" s="662"/>
      <c r="AN478" s="662"/>
      <c r="AO478" s="662"/>
      <c r="AP478" s="662"/>
      <c r="AQ478" s="662"/>
      <c r="AR478" s="662"/>
      <c r="AS478" s="662"/>
      <c r="AT478" s="663"/>
      <c r="AU478" s="664" t="str">
        <f t="shared" si="38"/>
        <v xml:space="preserve"> </v>
      </c>
      <c r="AV478" s="660">
        <f t="shared" si="37"/>
        <v>0</v>
      </c>
      <c r="AW478" s="662"/>
    </row>
    <row r="479" spans="1:49" ht="13">
      <c r="A479" s="550" t="s">
        <v>435</v>
      </c>
      <c r="B479" s="658">
        <v>4</v>
      </c>
      <c r="C479" s="658" t="str">
        <f t="shared" si="39"/>
        <v xml:space="preserve"> </v>
      </c>
      <c r="D479" s="659" t="s">
        <v>514</v>
      </c>
      <c r="E479" s="660">
        <v>0</v>
      </c>
      <c r="F479" s="659" t="str">
        <f t="shared" si="36"/>
        <v xml:space="preserve"> </v>
      </c>
      <c r="G479" s="613"/>
      <c r="H479" s="613"/>
      <c r="I479" s="613"/>
      <c r="J479" s="613"/>
      <c r="K479" s="613"/>
      <c r="L479" s="661"/>
      <c r="M479" s="613"/>
      <c r="N479" s="613"/>
      <c r="O479" s="613"/>
      <c r="P479" s="613"/>
      <c r="Q479" s="613"/>
      <c r="R479" s="613"/>
      <c r="S479" s="613"/>
      <c r="T479" s="661"/>
      <c r="U479" s="661"/>
      <c r="V479" s="661"/>
      <c r="W479" s="661"/>
      <c r="X479" s="662"/>
      <c r="Y479" s="661"/>
      <c r="Z479" s="662"/>
      <c r="AA479" s="662"/>
      <c r="AB479" s="661"/>
      <c r="AC479" s="661"/>
      <c r="AD479" s="661"/>
      <c r="AE479" s="661"/>
      <c r="AF479" s="661"/>
      <c r="AG479" s="615"/>
      <c r="AH479" s="661"/>
      <c r="AI479" s="661"/>
      <c r="AJ479" s="613"/>
      <c r="AK479" s="661"/>
      <c r="AL479" s="661"/>
      <c r="AM479" s="662"/>
      <c r="AN479" s="662"/>
      <c r="AO479" s="662"/>
      <c r="AP479" s="662"/>
      <c r="AQ479" s="662"/>
      <c r="AR479" s="662"/>
      <c r="AS479" s="662"/>
      <c r="AT479" s="663"/>
      <c r="AU479" s="664" t="str">
        <f t="shared" si="38"/>
        <v xml:space="preserve"> </v>
      </c>
      <c r="AV479" s="660">
        <f t="shared" si="37"/>
        <v>0</v>
      </c>
      <c r="AW479" s="662"/>
    </row>
    <row r="480" spans="1:49" ht="13">
      <c r="A480" s="550" t="s">
        <v>620</v>
      </c>
      <c r="B480" s="658">
        <v>8</v>
      </c>
      <c r="C480" s="658" t="str">
        <f t="shared" si="39"/>
        <v xml:space="preserve"> </v>
      </c>
      <c r="D480" s="659" t="s">
        <v>514</v>
      </c>
      <c r="E480" s="660">
        <v>0</v>
      </c>
      <c r="F480" s="659" t="str">
        <f t="shared" si="36"/>
        <v xml:space="preserve"> </v>
      </c>
      <c r="G480" s="613"/>
      <c r="H480" s="613"/>
      <c r="I480" s="613"/>
      <c r="J480" s="613"/>
      <c r="K480" s="613"/>
      <c r="L480" s="661"/>
      <c r="M480" s="613"/>
      <c r="N480" s="613"/>
      <c r="O480" s="613"/>
      <c r="P480" s="613"/>
      <c r="Q480" s="613"/>
      <c r="R480" s="613"/>
      <c r="S480" s="613"/>
      <c r="T480" s="661"/>
      <c r="U480" s="661"/>
      <c r="V480" s="661"/>
      <c r="W480" s="661"/>
      <c r="X480" s="662"/>
      <c r="Y480" s="661"/>
      <c r="Z480" s="662"/>
      <c r="AA480" s="662"/>
      <c r="AB480" s="661"/>
      <c r="AC480" s="661"/>
      <c r="AD480" s="661"/>
      <c r="AE480" s="661"/>
      <c r="AF480" s="661"/>
      <c r="AG480" s="615"/>
      <c r="AH480" s="661"/>
      <c r="AI480" s="661"/>
      <c r="AJ480" s="613"/>
      <c r="AK480" s="661"/>
      <c r="AL480" s="661"/>
      <c r="AM480" s="662"/>
      <c r="AN480" s="662"/>
      <c r="AO480" s="662"/>
      <c r="AP480" s="662"/>
      <c r="AQ480" s="662"/>
      <c r="AR480" s="662"/>
      <c r="AS480" s="662"/>
      <c r="AT480" s="663"/>
      <c r="AU480" s="664" t="str">
        <f t="shared" si="38"/>
        <v xml:space="preserve"> </v>
      </c>
      <c r="AV480" s="660">
        <f t="shared" si="37"/>
        <v>0</v>
      </c>
      <c r="AW480" s="662"/>
    </row>
    <row r="481" spans="1:49" ht="13">
      <c r="A481" s="550" t="s">
        <v>217</v>
      </c>
      <c r="B481" s="658">
        <v>1</v>
      </c>
      <c r="C481" s="658" t="str">
        <f t="shared" si="39"/>
        <v xml:space="preserve"> </v>
      </c>
      <c r="D481" s="659" t="s">
        <v>514</v>
      </c>
      <c r="E481" s="660">
        <v>0</v>
      </c>
      <c r="F481" s="659" t="str">
        <f t="shared" si="36"/>
        <v xml:space="preserve"> </v>
      </c>
      <c r="G481" s="613"/>
      <c r="H481" s="613"/>
      <c r="I481" s="613"/>
      <c r="J481" s="613"/>
      <c r="K481" s="613"/>
      <c r="L481" s="661"/>
      <c r="M481" s="613"/>
      <c r="N481" s="613"/>
      <c r="O481" s="613"/>
      <c r="P481" s="613"/>
      <c r="Q481" s="613"/>
      <c r="R481" s="613"/>
      <c r="S481" s="613"/>
      <c r="T481" s="661"/>
      <c r="U481" s="661"/>
      <c r="V481" s="661"/>
      <c r="W481" s="661"/>
      <c r="X481" s="662"/>
      <c r="Y481" s="661"/>
      <c r="Z481" s="662"/>
      <c r="AA481" s="662"/>
      <c r="AB481" s="661"/>
      <c r="AC481" s="661"/>
      <c r="AD481" s="661"/>
      <c r="AE481" s="661"/>
      <c r="AF481" s="661"/>
      <c r="AG481" s="615"/>
      <c r="AH481" s="661"/>
      <c r="AI481" s="661"/>
      <c r="AJ481" s="613"/>
      <c r="AK481" s="661"/>
      <c r="AL481" s="661"/>
      <c r="AM481" s="662"/>
      <c r="AN481" s="662"/>
      <c r="AO481" s="662"/>
      <c r="AP481" s="662"/>
      <c r="AQ481" s="662"/>
      <c r="AR481" s="662"/>
      <c r="AS481" s="662"/>
      <c r="AT481" s="663"/>
      <c r="AU481" s="664" t="str">
        <f t="shared" si="38"/>
        <v xml:space="preserve"> </v>
      </c>
      <c r="AV481" s="660">
        <f t="shared" si="37"/>
        <v>0</v>
      </c>
      <c r="AW481" s="662"/>
    </row>
    <row r="482" spans="1:49" ht="13">
      <c r="A482" s="550" t="s">
        <v>1228</v>
      </c>
      <c r="B482" s="658">
        <v>-4</v>
      </c>
      <c r="C482" s="658" t="str">
        <f t="shared" si="39"/>
        <v xml:space="preserve"> </v>
      </c>
      <c r="D482" s="659" t="s">
        <v>514</v>
      </c>
      <c r="E482" s="660">
        <v>0</v>
      </c>
      <c r="F482" s="659" t="str">
        <f t="shared" si="36"/>
        <v xml:space="preserve"> </v>
      </c>
      <c r="G482" s="613"/>
      <c r="H482" s="613"/>
      <c r="I482" s="613"/>
      <c r="J482" s="613"/>
      <c r="K482" s="613"/>
      <c r="L482" s="661"/>
      <c r="M482" s="613"/>
      <c r="N482" s="613"/>
      <c r="O482" s="613"/>
      <c r="P482" s="613"/>
      <c r="Q482" s="613"/>
      <c r="R482" s="613"/>
      <c r="S482" s="613"/>
      <c r="T482" s="661"/>
      <c r="U482" s="661"/>
      <c r="V482" s="661"/>
      <c r="W482" s="661"/>
      <c r="X482" s="661"/>
      <c r="Y482" s="661"/>
      <c r="Z482" s="662"/>
      <c r="AA482" s="662"/>
      <c r="AB482" s="661"/>
      <c r="AC482" s="661"/>
      <c r="AD482" s="661"/>
      <c r="AE482" s="661"/>
      <c r="AF482" s="661"/>
      <c r="AG482" s="615"/>
      <c r="AH482" s="661"/>
      <c r="AI482" s="661"/>
      <c r="AJ482" s="613"/>
      <c r="AK482" s="661"/>
      <c r="AL482" s="661"/>
      <c r="AM482" s="662"/>
      <c r="AN482" s="662"/>
      <c r="AO482" s="662"/>
      <c r="AP482" s="662"/>
      <c r="AQ482" s="662"/>
      <c r="AR482" s="661"/>
      <c r="AS482" s="662"/>
      <c r="AT482" s="663"/>
      <c r="AU482" s="664" t="str">
        <f t="shared" si="38"/>
        <v xml:space="preserve"> </v>
      </c>
      <c r="AV482" s="660">
        <f t="shared" si="37"/>
        <v>0</v>
      </c>
      <c r="AW482" s="662"/>
    </row>
    <row r="483" spans="1:49" ht="13">
      <c r="A483" s="657" t="s">
        <v>1072</v>
      </c>
      <c r="B483" s="658">
        <v>11</v>
      </c>
      <c r="C483" s="658" t="str">
        <f t="shared" si="39"/>
        <v xml:space="preserve"> </v>
      </c>
      <c r="D483" s="659" t="s">
        <v>514</v>
      </c>
      <c r="E483" s="660">
        <v>0</v>
      </c>
      <c r="F483" s="659" t="str">
        <f t="shared" si="36"/>
        <v xml:space="preserve"> </v>
      </c>
      <c r="G483" s="629"/>
      <c r="H483" s="629"/>
      <c r="I483" s="667"/>
      <c r="J483" s="629"/>
      <c r="K483" s="629"/>
      <c r="L483" s="661"/>
      <c r="M483" s="629"/>
      <c r="N483" s="629"/>
      <c r="O483" s="629"/>
      <c r="P483" s="629"/>
      <c r="Q483" s="629"/>
      <c r="R483" s="629"/>
      <c r="S483" s="667"/>
      <c r="T483" s="629"/>
      <c r="U483" s="629"/>
      <c r="V483" s="629"/>
      <c r="W483" s="629"/>
      <c r="X483" s="662"/>
      <c r="Y483" s="661"/>
      <c r="Z483" s="662"/>
      <c r="AA483" s="662"/>
      <c r="AB483" s="661"/>
      <c r="AC483" s="661"/>
      <c r="AD483" s="661"/>
      <c r="AE483" s="661"/>
      <c r="AF483" s="661"/>
      <c r="AG483" s="615"/>
      <c r="AH483" s="661"/>
      <c r="AI483" s="661"/>
      <c r="AJ483" s="613"/>
      <c r="AK483" s="661"/>
      <c r="AL483" s="661"/>
      <c r="AM483" s="662"/>
      <c r="AN483" s="662"/>
      <c r="AO483" s="662"/>
      <c r="AP483" s="662"/>
      <c r="AQ483" s="662"/>
      <c r="AR483" s="662"/>
      <c r="AS483" s="662"/>
      <c r="AT483" s="663"/>
      <c r="AU483" s="664" t="str">
        <f t="shared" si="38"/>
        <v xml:space="preserve"> </v>
      </c>
      <c r="AV483" s="660">
        <f t="shared" si="37"/>
        <v>0</v>
      </c>
      <c r="AW483" s="662"/>
    </row>
    <row r="484" spans="1:49" ht="13">
      <c r="A484" s="657" t="s">
        <v>1175</v>
      </c>
      <c r="B484" s="658">
        <v>4</v>
      </c>
      <c r="C484" s="658" t="str">
        <f t="shared" si="39"/>
        <v xml:space="preserve"> </v>
      </c>
      <c r="D484" s="659" t="s">
        <v>514</v>
      </c>
      <c r="E484" s="660">
        <v>0</v>
      </c>
      <c r="F484" s="659" t="str">
        <f t="shared" si="36"/>
        <v xml:space="preserve"> </v>
      </c>
      <c r="G484" s="629"/>
      <c r="H484" s="629"/>
      <c r="I484" s="667"/>
      <c r="J484" s="629"/>
      <c r="K484" s="629"/>
      <c r="L484" s="661"/>
      <c r="M484" s="629"/>
      <c r="N484" s="629"/>
      <c r="O484" s="629"/>
      <c r="P484" s="629"/>
      <c r="Q484" s="629"/>
      <c r="R484" s="629"/>
      <c r="S484" s="667"/>
      <c r="T484" s="629"/>
      <c r="U484" s="629"/>
      <c r="V484" s="629"/>
      <c r="W484" s="629"/>
      <c r="X484" s="662"/>
      <c r="Y484" s="661"/>
      <c r="Z484" s="662"/>
      <c r="AA484" s="662"/>
      <c r="AB484" s="661"/>
      <c r="AC484" s="661"/>
      <c r="AD484" s="661"/>
      <c r="AE484" s="661"/>
      <c r="AF484" s="661"/>
      <c r="AG484" s="615"/>
      <c r="AH484" s="661"/>
      <c r="AI484" s="661"/>
      <c r="AJ484" s="613"/>
      <c r="AK484" s="661"/>
      <c r="AL484" s="661"/>
      <c r="AM484" s="662"/>
      <c r="AN484" s="662"/>
      <c r="AO484" s="662"/>
      <c r="AP484" s="662"/>
      <c r="AQ484" s="662"/>
      <c r="AR484" s="662"/>
      <c r="AS484" s="662"/>
      <c r="AT484" s="663"/>
      <c r="AU484" s="664" t="str">
        <f t="shared" si="38"/>
        <v xml:space="preserve"> </v>
      </c>
      <c r="AV484" s="660">
        <f t="shared" si="37"/>
        <v>0</v>
      </c>
      <c r="AW484" s="662"/>
    </row>
    <row r="485" spans="1:49" ht="13">
      <c r="A485" s="550" t="s">
        <v>87</v>
      </c>
      <c r="B485" s="658">
        <v>16</v>
      </c>
      <c r="C485" s="658" t="str">
        <f t="shared" si="39"/>
        <v xml:space="preserve"> </v>
      </c>
      <c r="D485" s="659" t="s">
        <v>514</v>
      </c>
      <c r="E485" s="660">
        <v>0</v>
      </c>
      <c r="F485" s="659" t="str">
        <f t="shared" si="36"/>
        <v xml:space="preserve"> </v>
      </c>
      <c r="G485" s="613"/>
      <c r="H485" s="613"/>
      <c r="I485" s="613"/>
      <c r="J485" s="613"/>
      <c r="K485" s="613"/>
      <c r="L485" s="661"/>
      <c r="M485" s="613"/>
      <c r="N485" s="613"/>
      <c r="O485" s="613"/>
      <c r="P485" s="613"/>
      <c r="Q485" s="613"/>
      <c r="R485" s="613"/>
      <c r="S485" s="613"/>
      <c r="T485" s="661"/>
      <c r="U485" s="661"/>
      <c r="V485" s="661"/>
      <c r="W485" s="661"/>
      <c r="X485" s="662"/>
      <c r="Y485" s="661"/>
      <c r="Z485" s="662"/>
      <c r="AA485" s="662"/>
      <c r="AB485" s="661"/>
      <c r="AC485" s="661"/>
      <c r="AD485" s="661"/>
      <c r="AE485" s="661"/>
      <c r="AF485" s="661"/>
      <c r="AG485" s="615"/>
      <c r="AH485" s="661"/>
      <c r="AI485" s="661"/>
      <c r="AJ485" s="613"/>
      <c r="AK485" s="661"/>
      <c r="AL485" s="661"/>
      <c r="AM485" s="662"/>
      <c r="AN485" s="662"/>
      <c r="AO485" s="662"/>
      <c r="AP485" s="662"/>
      <c r="AQ485" s="662"/>
      <c r="AR485" s="662"/>
      <c r="AS485" s="662"/>
      <c r="AT485" s="663"/>
      <c r="AU485" s="664" t="str">
        <f t="shared" si="38"/>
        <v xml:space="preserve"> </v>
      </c>
      <c r="AV485" s="660">
        <f t="shared" si="37"/>
        <v>0</v>
      </c>
      <c r="AW485" s="662"/>
    </row>
    <row r="486" spans="1:49" ht="13">
      <c r="A486" s="550" t="s">
        <v>221</v>
      </c>
      <c r="B486" s="658">
        <v>12</v>
      </c>
      <c r="C486" s="658" t="str">
        <f t="shared" si="39"/>
        <v xml:space="preserve"> </v>
      </c>
      <c r="D486" s="659" t="s">
        <v>514</v>
      </c>
      <c r="E486" s="660">
        <v>0</v>
      </c>
      <c r="F486" s="659" t="str">
        <f t="shared" si="36"/>
        <v xml:space="preserve"> </v>
      </c>
      <c r="G486" s="613"/>
      <c r="H486" s="613"/>
      <c r="I486" s="613"/>
      <c r="J486" s="613"/>
      <c r="K486" s="613"/>
      <c r="L486" s="661"/>
      <c r="M486" s="613"/>
      <c r="N486" s="613"/>
      <c r="O486" s="613"/>
      <c r="P486" s="613"/>
      <c r="Q486" s="613"/>
      <c r="R486" s="613"/>
      <c r="S486" s="613"/>
      <c r="T486" s="661"/>
      <c r="U486" s="661"/>
      <c r="V486" s="661"/>
      <c r="W486" s="661"/>
      <c r="X486" s="662"/>
      <c r="Y486" s="661"/>
      <c r="Z486" s="662"/>
      <c r="AA486" s="662"/>
      <c r="AB486" s="661"/>
      <c r="AC486" s="661"/>
      <c r="AD486" s="661"/>
      <c r="AE486" s="661"/>
      <c r="AF486" s="661"/>
      <c r="AG486" s="615"/>
      <c r="AH486" s="661"/>
      <c r="AI486" s="661"/>
      <c r="AJ486" s="613"/>
      <c r="AK486" s="661"/>
      <c r="AL486" s="661"/>
      <c r="AM486" s="662"/>
      <c r="AN486" s="662"/>
      <c r="AO486" s="662"/>
      <c r="AP486" s="662"/>
      <c r="AQ486" s="662"/>
      <c r="AR486" s="662"/>
      <c r="AS486" s="662"/>
      <c r="AT486" s="669"/>
      <c r="AU486" s="664" t="str">
        <f t="shared" si="38"/>
        <v xml:space="preserve"> </v>
      </c>
      <c r="AV486" s="660">
        <f t="shared" si="37"/>
        <v>0</v>
      </c>
      <c r="AW486" s="662"/>
    </row>
    <row r="487" spans="1:49" ht="13">
      <c r="A487" s="657" t="s">
        <v>1178</v>
      </c>
      <c r="B487" s="658">
        <v>6</v>
      </c>
      <c r="C487" s="658" t="str">
        <f t="shared" si="39"/>
        <v xml:space="preserve"> </v>
      </c>
      <c r="D487" s="659" t="s">
        <v>514</v>
      </c>
      <c r="E487" s="660">
        <v>0</v>
      </c>
      <c r="F487" s="659" t="str">
        <f t="shared" si="36"/>
        <v xml:space="preserve"> </v>
      </c>
      <c r="G487" s="613"/>
      <c r="H487" s="613"/>
      <c r="I487" s="613"/>
      <c r="J487" s="613"/>
      <c r="K487" s="613"/>
      <c r="L487" s="661"/>
      <c r="M487" s="613"/>
      <c r="N487" s="613"/>
      <c r="O487" s="613"/>
      <c r="P487" s="613"/>
      <c r="Q487" s="613"/>
      <c r="R487" s="613"/>
      <c r="S487" s="613"/>
      <c r="T487" s="661"/>
      <c r="U487" s="661"/>
      <c r="V487" s="661"/>
      <c r="W487" s="661"/>
      <c r="X487" s="662"/>
      <c r="Y487" s="661"/>
      <c r="Z487" s="662"/>
      <c r="AA487" s="662"/>
      <c r="AB487" s="661"/>
      <c r="AC487" s="661"/>
      <c r="AD487" s="661"/>
      <c r="AE487" s="661"/>
      <c r="AF487" s="661"/>
      <c r="AG487" s="615"/>
      <c r="AH487" s="661"/>
      <c r="AI487" s="662"/>
      <c r="AJ487" s="613"/>
      <c r="AK487" s="661"/>
      <c r="AL487" s="661"/>
      <c r="AM487" s="662"/>
      <c r="AN487" s="662"/>
      <c r="AO487" s="662"/>
      <c r="AP487" s="662"/>
      <c r="AQ487" s="662"/>
      <c r="AR487" s="662"/>
      <c r="AS487" s="662"/>
      <c r="AT487" s="663"/>
      <c r="AU487" s="664" t="str">
        <f t="shared" si="38"/>
        <v xml:space="preserve"> </v>
      </c>
      <c r="AV487" s="660">
        <f t="shared" si="37"/>
        <v>0</v>
      </c>
      <c r="AW487" s="662"/>
    </row>
    <row r="488" spans="1:49" ht="13">
      <c r="A488" s="657" t="s">
        <v>1177</v>
      </c>
      <c r="B488" s="658">
        <v>6</v>
      </c>
      <c r="C488" s="658" t="str">
        <f t="shared" si="39"/>
        <v xml:space="preserve"> </v>
      </c>
      <c r="D488" s="659" t="s">
        <v>514</v>
      </c>
      <c r="E488" s="660">
        <v>0</v>
      </c>
      <c r="F488" s="659" t="str">
        <f t="shared" si="36"/>
        <v xml:space="preserve"> </v>
      </c>
      <c r="G488" s="613"/>
      <c r="H488" s="613"/>
      <c r="I488" s="613"/>
      <c r="J488" s="613"/>
      <c r="K488" s="613"/>
      <c r="L488" s="661"/>
      <c r="M488" s="613"/>
      <c r="N488" s="613"/>
      <c r="O488" s="613"/>
      <c r="P488" s="613"/>
      <c r="Q488" s="613"/>
      <c r="R488" s="613"/>
      <c r="S488" s="613"/>
      <c r="T488" s="661"/>
      <c r="U488" s="661"/>
      <c r="V488" s="661"/>
      <c r="W488" s="661"/>
      <c r="X488" s="662"/>
      <c r="Y488" s="661"/>
      <c r="Z488" s="662"/>
      <c r="AA488" s="662"/>
      <c r="AB488" s="661"/>
      <c r="AC488" s="661"/>
      <c r="AD488" s="661"/>
      <c r="AE488" s="661"/>
      <c r="AF488" s="661"/>
      <c r="AG488" s="615"/>
      <c r="AH488" s="661"/>
      <c r="AI488" s="662"/>
      <c r="AJ488" s="613"/>
      <c r="AK488" s="661"/>
      <c r="AL488" s="661"/>
      <c r="AM488" s="662"/>
      <c r="AN488" s="662"/>
      <c r="AO488" s="662"/>
      <c r="AP488" s="662"/>
      <c r="AQ488" s="662"/>
      <c r="AR488" s="662"/>
      <c r="AS488" s="662"/>
      <c r="AT488" s="663"/>
      <c r="AU488" s="664" t="str">
        <f t="shared" si="38"/>
        <v xml:space="preserve"> </v>
      </c>
      <c r="AV488" s="660">
        <f t="shared" si="37"/>
        <v>0</v>
      </c>
      <c r="AW488" s="662"/>
    </row>
    <row r="489" spans="1:49" ht="13">
      <c r="A489" s="657" t="s">
        <v>596</v>
      </c>
      <c r="B489" s="658">
        <v>2</v>
      </c>
      <c r="C489" s="658" t="str">
        <f t="shared" si="39"/>
        <v xml:space="preserve"> </v>
      </c>
      <c r="D489" s="659" t="s">
        <v>514</v>
      </c>
      <c r="E489" s="660">
        <v>0</v>
      </c>
      <c r="F489" s="659" t="str">
        <f t="shared" si="36"/>
        <v xml:space="preserve"> </v>
      </c>
      <c r="G489" s="613"/>
      <c r="H489" s="613"/>
      <c r="I489" s="613"/>
      <c r="J489" s="613"/>
      <c r="K489" s="613"/>
      <c r="L489" s="661"/>
      <c r="M489" s="613"/>
      <c r="N489" s="613"/>
      <c r="O489" s="613"/>
      <c r="P489" s="613"/>
      <c r="Q489" s="613"/>
      <c r="R489" s="613"/>
      <c r="S489" s="613"/>
      <c r="T489" s="661"/>
      <c r="U489" s="661"/>
      <c r="V489" s="661"/>
      <c r="W489" s="661"/>
      <c r="X489" s="662"/>
      <c r="Y489" s="661"/>
      <c r="Z489" s="662"/>
      <c r="AA489" s="662"/>
      <c r="AB489" s="661"/>
      <c r="AC489" s="661"/>
      <c r="AD489" s="661"/>
      <c r="AE489" s="661"/>
      <c r="AF489" s="661"/>
      <c r="AG489" s="615"/>
      <c r="AH489" s="661"/>
      <c r="AI489" s="662"/>
      <c r="AJ489" s="613"/>
      <c r="AK489" s="661"/>
      <c r="AL489" s="661"/>
      <c r="AM489" s="662"/>
      <c r="AN489" s="662"/>
      <c r="AO489" s="662"/>
      <c r="AP489" s="662"/>
      <c r="AQ489" s="662"/>
      <c r="AR489" s="662"/>
      <c r="AS489" s="662"/>
      <c r="AT489" s="669"/>
      <c r="AU489" s="664" t="str">
        <f t="shared" si="38"/>
        <v xml:space="preserve"> </v>
      </c>
      <c r="AV489" s="660">
        <f t="shared" si="37"/>
        <v>0</v>
      </c>
      <c r="AW489" s="662"/>
    </row>
    <row r="490" spans="1:49" ht="13">
      <c r="A490" s="657" t="s">
        <v>1076</v>
      </c>
      <c r="B490" s="658">
        <v>7</v>
      </c>
      <c r="C490" s="658" t="str">
        <f t="shared" si="39"/>
        <v xml:space="preserve"> </v>
      </c>
      <c r="D490" s="659" t="s">
        <v>514</v>
      </c>
      <c r="E490" s="660">
        <v>0</v>
      </c>
      <c r="F490" s="659" t="str">
        <f t="shared" si="36"/>
        <v xml:space="preserve"> </v>
      </c>
      <c r="G490" s="629"/>
      <c r="H490" s="629"/>
      <c r="I490" s="667"/>
      <c r="J490" s="629"/>
      <c r="K490" s="629"/>
      <c r="L490" s="661"/>
      <c r="M490" s="629"/>
      <c r="N490" s="629"/>
      <c r="O490" s="629"/>
      <c r="P490" s="629"/>
      <c r="Q490" s="629"/>
      <c r="R490" s="629"/>
      <c r="S490" s="667"/>
      <c r="T490" s="629"/>
      <c r="U490" s="629"/>
      <c r="V490" s="629"/>
      <c r="W490" s="629"/>
      <c r="X490" s="662"/>
      <c r="Y490" s="661"/>
      <c r="Z490" s="662"/>
      <c r="AA490" s="662"/>
      <c r="AB490" s="661"/>
      <c r="AC490" s="661"/>
      <c r="AD490" s="661"/>
      <c r="AE490" s="661"/>
      <c r="AF490" s="661"/>
      <c r="AG490" s="615"/>
      <c r="AH490" s="661"/>
      <c r="AI490" s="662"/>
      <c r="AJ490" s="613"/>
      <c r="AK490" s="661"/>
      <c r="AL490" s="661"/>
      <c r="AM490" s="662"/>
      <c r="AN490" s="662"/>
      <c r="AO490" s="662"/>
      <c r="AP490" s="662"/>
      <c r="AQ490" s="662"/>
      <c r="AR490" s="662"/>
      <c r="AS490" s="662"/>
      <c r="AT490" s="663"/>
      <c r="AU490" s="664" t="str">
        <f t="shared" si="38"/>
        <v xml:space="preserve"> </v>
      </c>
      <c r="AV490" s="660">
        <f t="shared" si="37"/>
        <v>0</v>
      </c>
      <c r="AW490" s="662"/>
    </row>
    <row r="491" spans="1:49" ht="13">
      <c r="A491" s="657" t="s">
        <v>925</v>
      </c>
      <c r="B491" s="658">
        <v>11</v>
      </c>
      <c r="C491" s="658" t="str">
        <f t="shared" si="39"/>
        <v xml:space="preserve"> </v>
      </c>
      <c r="D491" s="659" t="s">
        <v>514</v>
      </c>
      <c r="E491" s="660">
        <v>0</v>
      </c>
      <c r="F491" s="659" t="str">
        <f t="shared" si="36"/>
        <v xml:space="preserve"> </v>
      </c>
      <c r="G491" s="613"/>
      <c r="H491" s="613"/>
      <c r="I491" s="613"/>
      <c r="J491" s="613"/>
      <c r="K491" s="613"/>
      <c r="L491" s="661"/>
      <c r="M491" s="613"/>
      <c r="N491" s="613"/>
      <c r="O491" s="613"/>
      <c r="P491" s="613"/>
      <c r="Q491" s="613"/>
      <c r="R491" s="613"/>
      <c r="S491" s="613"/>
      <c r="T491" s="661"/>
      <c r="U491" s="661"/>
      <c r="V491" s="661"/>
      <c r="W491" s="661"/>
      <c r="X491" s="662"/>
      <c r="Y491" s="661"/>
      <c r="Z491" s="662"/>
      <c r="AA491" s="662"/>
      <c r="AB491" s="661"/>
      <c r="AC491" s="661"/>
      <c r="AD491" s="661"/>
      <c r="AE491" s="661"/>
      <c r="AF491" s="661"/>
      <c r="AG491" s="615"/>
      <c r="AH491" s="661"/>
      <c r="AI491" s="662"/>
      <c r="AJ491" s="613"/>
      <c r="AK491" s="661"/>
      <c r="AL491" s="661"/>
      <c r="AM491" s="662"/>
      <c r="AN491" s="662"/>
      <c r="AO491" s="662"/>
      <c r="AP491" s="662"/>
      <c r="AQ491" s="662"/>
      <c r="AR491" s="662"/>
      <c r="AS491" s="662"/>
      <c r="AT491" s="663"/>
      <c r="AU491" s="664" t="str">
        <f t="shared" si="38"/>
        <v xml:space="preserve"> </v>
      </c>
      <c r="AV491" s="660">
        <f t="shared" si="37"/>
        <v>0</v>
      </c>
      <c r="AW491" s="662"/>
    </row>
    <row r="492" spans="1:49" ht="13">
      <c r="A492" s="657" t="s">
        <v>812</v>
      </c>
      <c r="B492" s="658">
        <v>8</v>
      </c>
      <c r="C492" s="658" t="str">
        <f t="shared" si="39"/>
        <v xml:space="preserve"> </v>
      </c>
      <c r="D492" s="659" t="s">
        <v>514</v>
      </c>
      <c r="E492" s="660">
        <v>0</v>
      </c>
      <c r="F492" s="659" t="str">
        <f t="shared" si="36"/>
        <v xml:space="preserve"> </v>
      </c>
      <c r="G492" s="613"/>
      <c r="H492" s="613"/>
      <c r="I492" s="613"/>
      <c r="J492" s="613"/>
      <c r="K492" s="613"/>
      <c r="L492" s="661"/>
      <c r="M492" s="613"/>
      <c r="N492" s="613"/>
      <c r="O492" s="613"/>
      <c r="P492" s="613"/>
      <c r="Q492" s="613"/>
      <c r="R492" s="613"/>
      <c r="S492" s="613"/>
      <c r="T492" s="661"/>
      <c r="U492" s="661"/>
      <c r="V492" s="661"/>
      <c r="W492" s="661"/>
      <c r="X492" s="662"/>
      <c r="Y492" s="661"/>
      <c r="Z492" s="662"/>
      <c r="AA492" s="662"/>
      <c r="AB492" s="661"/>
      <c r="AC492" s="661"/>
      <c r="AD492" s="661"/>
      <c r="AE492" s="661"/>
      <c r="AF492" s="661"/>
      <c r="AG492" s="615"/>
      <c r="AH492" s="661"/>
      <c r="AI492" s="662"/>
      <c r="AJ492" s="613"/>
      <c r="AK492" s="661"/>
      <c r="AL492" s="661"/>
      <c r="AM492" s="662"/>
      <c r="AN492" s="662"/>
      <c r="AO492" s="662"/>
      <c r="AP492" s="662"/>
      <c r="AQ492" s="662"/>
      <c r="AR492" s="662"/>
      <c r="AS492" s="662"/>
      <c r="AT492" s="663"/>
      <c r="AU492" s="664" t="str">
        <f t="shared" si="38"/>
        <v xml:space="preserve"> </v>
      </c>
      <c r="AV492" s="660">
        <f t="shared" si="37"/>
        <v>0</v>
      </c>
      <c r="AW492" s="662"/>
    </row>
    <row r="493" spans="1:49" ht="13">
      <c r="A493" s="550" t="s">
        <v>395</v>
      </c>
      <c r="B493" s="658">
        <v>9</v>
      </c>
      <c r="C493" s="658" t="str">
        <f t="shared" si="39"/>
        <v xml:space="preserve"> </v>
      </c>
      <c r="D493" s="659" t="s">
        <v>514</v>
      </c>
      <c r="E493" s="660">
        <v>0</v>
      </c>
      <c r="F493" s="659" t="str">
        <f t="shared" si="36"/>
        <v xml:space="preserve"> </v>
      </c>
      <c r="G493" s="613"/>
      <c r="H493" s="613"/>
      <c r="I493" s="613"/>
      <c r="J493" s="613"/>
      <c r="K493" s="613"/>
      <c r="L493" s="661"/>
      <c r="M493" s="613"/>
      <c r="N493" s="613"/>
      <c r="O493" s="613"/>
      <c r="P493" s="613"/>
      <c r="Q493" s="613"/>
      <c r="R493" s="613"/>
      <c r="S493" s="613"/>
      <c r="T493" s="661"/>
      <c r="U493" s="661"/>
      <c r="V493" s="661"/>
      <c r="W493" s="661"/>
      <c r="X493" s="662"/>
      <c r="Y493" s="661"/>
      <c r="Z493" s="662"/>
      <c r="AA493" s="662"/>
      <c r="AB493" s="661"/>
      <c r="AC493" s="661"/>
      <c r="AD493" s="661"/>
      <c r="AE493" s="661"/>
      <c r="AF493" s="661"/>
      <c r="AG493" s="615"/>
      <c r="AH493" s="661"/>
      <c r="AI493" s="662"/>
      <c r="AJ493" s="613"/>
      <c r="AK493" s="661"/>
      <c r="AL493" s="661"/>
      <c r="AM493" s="662"/>
      <c r="AN493" s="662"/>
      <c r="AO493" s="662"/>
      <c r="AP493" s="662"/>
      <c r="AQ493" s="662"/>
      <c r="AR493" s="662"/>
      <c r="AS493" s="662"/>
      <c r="AT493" s="663"/>
      <c r="AU493" s="664" t="str">
        <f t="shared" si="38"/>
        <v xml:space="preserve"> </v>
      </c>
      <c r="AV493" s="660">
        <f t="shared" si="37"/>
        <v>0</v>
      </c>
      <c r="AW493" s="662"/>
    </row>
    <row r="494" spans="1:49" ht="13">
      <c r="A494" s="657" t="s">
        <v>813</v>
      </c>
      <c r="B494" s="658">
        <v>3</v>
      </c>
      <c r="C494" s="658" t="str">
        <f t="shared" si="39"/>
        <v xml:space="preserve"> </v>
      </c>
      <c r="D494" s="659" t="s">
        <v>514</v>
      </c>
      <c r="E494" s="660">
        <v>0</v>
      </c>
      <c r="F494" s="659" t="str">
        <f t="shared" si="36"/>
        <v xml:space="preserve"> </v>
      </c>
      <c r="G494" s="613"/>
      <c r="H494" s="613"/>
      <c r="I494" s="613"/>
      <c r="J494" s="613"/>
      <c r="K494" s="613"/>
      <c r="L494" s="661"/>
      <c r="M494" s="613"/>
      <c r="N494" s="613"/>
      <c r="O494" s="613"/>
      <c r="P494" s="613"/>
      <c r="Q494" s="613"/>
      <c r="R494" s="613"/>
      <c r="S494" s="613"/>
      <c r="T494" s="613"/>
      <c r="U494" s="613"/>
      <c r="V494" s="613"/>
      <c r="W494" s="613"/>
      <c r="X494" s="662"/>
      <c r="Y494" s="661"/>
      <c r="Z494" s="662"/>
      <c r="AA494" s="662"/>
      <c r="AB494" s="661"/>
      <c r="AC494" s="661"/>
      <c r="AD494" s="661"/>
      <c r="AE494" s="661"/>
      <c r="AF494" s="661"/>
      <c r="AG494" s="615"/>
      <c r="AH494" s="661"/>
      <c r="AI494" s="662"/>
      <c r="AJ494" s="613"/>
      <c r="AK494" s="661"/>
      <c r="AL494" s="661"/>
      <c r="AM494" s="662"/>
      <c r="AN494" s="662"/>
      <c r="AO494" s="662"/>
      <c r="AP494" s="662"/>
      <c r="AQ494" s="662"/>
      <c r="AR494" s="662"/>
      <c r="AS494" s="662"/>
      <c r="AT494" s="663"/>
      <c r="AU494" s="664" t="str">
        <f t="shared" si="38"/>
        <v xml:space="preserve"> </v>
      </c>
      <c r="AV494" s="660">
        <f t="shared" si="37"/>
        <v>0</v>
      </c>
      <c r="AW494" s="662"/>
    </row>
    <row r="495" spans="1:49" ht="13">
      <c r="A495" s="550" t="s">
        <v>388</v>
      </c>
      <c r="B495" s="658">
        <v>11</v>
      </c>
      <c r="C495" s="658" t="str">
        <f t="shared" si="39"/>
        <v xml:space="preserve"> </v>
      </c>
      <c r="D495" s="659" t="s">
        <v>514</v>
      </c>
      <c r="E495" s="660">
        <v>0</v>
      </c>
      <c r="F495" s="659" t="str">
        <f t="shared" si="36"/>
        <v xml:space="preserve"> </v>
      </c>
      <c r="G495" s="613"/>
      <c r="H495" s="613"/>
      <c r="I495" s="613"/>
      <c r="J495" s="613"/>
      <c r="K495" s="613"/>
      <c r="L495" s="661"/>
      <c r="M495" s="613"/>
      <c r="N495" s="613"/>
      <c r="O495" s="613"/>
      <c r="P495" s="613"/>
      <c r="Q495" s="613"/>
      <c r="R495" s="613"/>
      <c r="S495" s="613"/>
      <c r="T495" s="661"/>
      <c r="U495" s="661"/>
      <c r="V495" s="661"/>
      <c r="W495" s="661"/>
      <c r="X495" s="662"/>
      <c r="Y495" s="661"/>
      <c r="Z495" s="662"/>
      <c r="AA495" s="662"/>
      <c r="AB495" s="661"/>
      <c r="AC495" s="661"/>
      <c r="AD495" s="661"/>
      <c r="AE495" s="661"/>
      <c r="AF495" s="661"/>
      <c r="AG495" s="615"/>
      <c r="AH495" s="661"/>
      <c r="AI495" s="662"/>
      <c r="AJ495" s="613"/>
      <c r="AK495" s="661"/>
      <c r="AL495" s="661"/>
      <c r="AM495" s="662"/>
      <c r="AN495" s="662"/>
      <c r="AO495" s="662"/>
      <c r="AP495" s="662"/>
      <c r="AQ495" s="662"/>
      <c r="AR495" s="662"/>
      <c r="AS495" s="662"/>
      <c r="AT495" s="663"/>
      <c r="AU495" s="664" t="str">
        <f t="shared" si="38"/>
        <v xml:space="preserve"> </v>
      </c>
      <c r="AV495" s="660">
        <f t="shared" si="37"/>
        <v>0</v>
      </c>
      <c r="AW495" s="662"/>
    </row>
    <row r="496" spans="1:49" ht="13">
      <c r="A496" s="657" t="s">
        <v>909</v>
      </c>
      <c r="B496" s="658">
        <v>11</v>
      </c>
      <c r="C496" s="658" t="str">
        <f t="shared" si="39"/>
        <v xml:space="preserve"> </v>
      </c>
      <c r="D496" s="659" t="s">
        <v>514</v>
      </c>
      <c r="E496" s="660">
        <v>0</v>
      </c>
      <c r="F496" s="659" t="str">
        <f t="shared" si="36"/>
        <v xml:space="preserve"> </v>
      </c>
      <c r="G496" s="661"/>
      <c r="H496" s="661"/>
      <c r="I496" s="613"/>
      <c r="J496" s="661"/>
      <c r="K496" s="661"/>
      <c r="L496" s="661"/>
      <c r="M496" s="661"/>
      <c r="N496" s="661"/>
      <c r="O496" s="661"/>
      <c r="P496" s="661"/>
      <c r="Q496" s="661"/>
      <c r="R496" s="661"/>
      <c r="S496" s="613"/>
      <c r="T496" s="661"/>
      <c r="U496" s="661"/>
      <c r="V496" s="661"/>
      <c r="W496" s="661"/>
      <c r="X496" s="662"/>
      <c r="Y496" s="661"/>
      <c r="Z496" s="662"/>
      <c r="AA496" s="661"/>
      <c r="AB496" s="661"/>
      <c r="AC496" s="661"/>
      <c r="AD496" s="661"/>
      <c r="AE496" s="661"/>
      <c r="AF496" s="661"/>
      <c r="AG496" s="615"/>
      <c r="AH496" s="661"/>
      <c r="AI496" s="661"/>
      <c r="AJ496" s="613"/>
      <c r="AK496" s="661"/>
      <c r="AL496" s="661"/>
      <c r="AM496" s="662"/>
      <c r="AN496" s="662"/>
      <c r="AO496" s="662"/>
      <c r="AP496" s="662"/>
      <c r="AQ496" s="662"/>
      <c r="AR496" s="662"/>
      <c r="AS496" s="662"/>
      <c r="AT496" s="669"/>
      <c r="AU496" s="664" t="str">
        <f t="shared" si="38"/>
        <v xml:space="preserve"> </v>
      </c>
      <c r="AV496" s="660">
        <f t="shared" si="37"/>
        <v>0</v>
      </c>
      <c r="AW496" s="662"/>
    </row>
    <row r="497" spans="1:49" ht="13">
      <c r="A497" s="550" t="s">
        <v>358</v>
      </c>
      <c r="B497" s="658">
        <v>2</v>
      </c>
      <c r="C497" s="658" t="str">
        <f t="shared" si="39"/>
        <v xml:space="preserve"> </v>
      </c>
      <c r="D497" s="659" t="s">
        <v>514</v>
      </c>
      <c r="E497" s="660">
        <v>0</v>
      </c>
      <c r="F497" s="659" t="str">
        <f t="shared" si="36"/>
        <v xml:space="preserve"> </v>
      </c>
      <c r="G497" s="613"/>
      <c r="H497" s="613"/>
      <c r="I497" s="613"/>
      <c r="J497" s="613"/>
      <c r="K497" s="613"/>
      <c r="L497" s="661"/>
      <c r="M497" s="613"/>
      <c r="N497" s="613"/>
      <c r="O497" s="613"/>
      <c r="P497" s="613"/>
      <c r="Q497" s="613"/>
      <c r="R497" s="613"/>
      <c r="S497" s="613"/>
      <c r="T497" s="661"/>
      <c r="U497" s="661"/>
      <c r="V497" s="661"/>
      <c r="W497" s="661"/>
      <c r="X497" s="662"/>
      <c r="Y497" s="661"/>
      <c r="Z497" s="662"/>
      <c r="AA497" s="661"/>
      <c r="AB497" s="661"/>
      <c r="AC497" s="661"/>
      <c r="AD497" s="661"/>
      <c r="AE497" s="661"/>
      <c r="AF497" s="661"/>
      <c r="AG497" s="615"/>
      <c r="AH497" s="661"/>
      <c r="AI497" s="661"/>
      <c r="AJ497" s="613"/>
      <c r="AK497" s="661"/>
      <c r="AL497" s="661"/>
      <c r="AM497" s="662"/>
      <c r="AN497" s="662"/>
      <c r="AO497" s="662"/>
      <c r="AP497" s="662"/>
      <c r="AQ497" s="662"/>
      <c r="AR497" s="662"/>
      <c r="AS497" s="662"/>
      <c r="AT497" s="687"/>
      <c r="AU497" s="664" t="str">
        <f t="shared" si="38"/>
        <v xml:space="preserve"> </v>
      </c>
      <c r="AV497" s="660">
        <f t="shared" si="37"/>
        <v>0</v>
      </c>
      <c r="AW497" s="662"/>
    </row>
    <row r="498" spans="1:49" ht="13">
      <c r="A498" s="550" t="s">
        <v>710</v>
      </c>
      <c r="B498" s="658">
        <v>13</v>
      </c>
      <c r="C498" s="658" t="str">
        <f t="shared" si="39"/>
        <v xml:space="preserve"> </v>
      </c>
      <c r="D498" s="659" t="s">
        <v>514</v>
      </c>
      <c r="E498" s="660">
        <v>0</v>
      </c>
      <c r="F498" s="659" t="str">
        <f t="shared" si="36"/>
        <v xml:space="preserve"> </v>
      </c>
      <c r="G498" s="613"/>
      <c r="H498" s="613"/>
      <c r="I498" s="613"/>
      <c r="J498" s="613"/>
      <c r="K498" s="613"/>
      <c r="L498" s="661"/>
      <c r="M498" s="613"/>
      <c r="N498" s="613"/>
      <c r="O498" s="613"/>
      <c r="P498" s="613"/>
      <c r="Q498" s="613"/>
      <c r="R498" s="613"/>
      <c r="S498" s="613"/>
      <c r="T498" s="661"/>
      <c r="U498" s="661"/>
      <c r="V498" s="661"/>
      <c r="W498" s="661"/>
      <c r="X498" s="662"/>
      <c r="Y498" s="661"/>
      <c r="Z498" s="662"/>
      <c r="AA498" s="661"/>
      <c r="AB498" s="661"/>
      <c r="AC498" s="661"/>
      <c r="AD498" s="661"/>
      <c r="AE498" s="661"/>
      <c r="AF498" s="661"/>
      <c r="AG498" s="615"/>
      <c r="AH498" s="661"/>
      <c r="AI498" s="661"/>
      <c r="AJ498" s="613"/>
      <c r="AK498" s="661"/>
      <c r="AL498" s="661"/>
      <c r="AM498" s="662"/>
      <c r="AN498" s="662"/>
      <c r="AO498" s="662"/>
      <c r="AP498" s="662"/>
      <c r="AQ498" s="662"/>
      <c r="AR498" s="662"/>
      <c r="AS498" s="662"/>
      <c r="AT498" s="687"/>
      <c r="AU498" s="664" t="str">
        <f t="shared" si="38"/>
        <v xml:space="preserve"> </v>
      </c>
      <c r="AV498" s="660">
        <f t="shared" si="37"/>
        <v>0</v>
      </c>
      <c r="AW498" s="662"/>
    </row>
    <row r="499" spans="1:49" ht="13">
      <c r="A499" s="550" t="s">
        <v>711</v>
      </c>
      <c r="B499" s="658">
        <v>13</v>
      </c>
      <c r="C499" s="658" t="str">
        <f t="shared" si="39"/>
        <v xml:space="preserve"> </v>
      </c>
      <c r="D499" s="659" t="s">
        <v>514</v>
      </c>
      <c r="E499" s="660">
        <v>0</v>
      </c>
      <c r="F499" s="659" t="str">
        <f t="shared" si="36"/>
        <v xml:space="preserve"> </v>
      </c>
      <c r="G499" s="613"/>
      <c r="H499" s="613"/>
      <c r="I499" s="613"/>
      <c r="J499" s="613"/>
      <c r="K499" s="613"/>
      <c r="L499" s="661"/>
      <c r="M499" s="613"/>
      <c r="N499" s="613"/>
      <c r="O499" s="613"/>
      <c r="P499" s="613"/>
      <c r="Q499" s="613"/>
      <c r="R499" s="613"/>
      <c r="S499" s="613"/>
      <c r="T499" s="661"/>
      <c r="U499" s="661"/>
      <c r="V499" s="661"/>
      <c r="W499" s="661"/>
      <c r="X499" s="662"/>
      <c r="Y499" s="661"/>
      <c r="Z499" s="662"/>
      <c r="AA499" s="661"/>
      <c r="AB499" s="661"/>
      <c r="AC499" s="661"/>
      <c r="AD499" s="661"/>
      <c r="AE499" s="661"/>
      <c r="AF499" s="661"/>
      <c r="AG499" s="615"/>
      <c r="AH499" s="661"/>
      <c r="AI499" s="661"/>
      <c r="AJ499" s="613"/>
      <c r="AK499" s="661"/>
      <c r="AL499" s="661"/>
      <c r="AM499" s="662"/>
      <c r="AN499" s="662"/>
      <c r="AO499" s="662"/>
      <c r="AP499" s="662"/>
      <c r="AQ499" s="662"/>
      <c r="AR499" s="662"/>
      <c r="AS499" s="662"/>
      <c r="AT499" s="687"/>
      <c r="AU499" s="664" t="str">
        <f t="shared" si="38"/>
        <v xml:space="preserve"> </v>
      </c>
      <c r="AV499" s="660">
        <f t="shared" si="37"/>
        <v>0</v>
      </c>
      <c r="AW499" s="662"/>
    </row>
    <row r="500" spans="1:49" ht="13">
      <c r="A500" s="550" t="s">
        <v>814</v>
      </c>
      <c r="B500" s="658">
        <v>6</v>
      </c>
      <c r="C500" s="658" t="str">
        <f t="shared" si="39"/>
        <v xml:space="preserve"> </v>
      </c>
      <c r="D500" s="659" t="s">
        <v>514</v>
      </c>
      <c r="E500" s="660">
        <v>0</v>
      </c>
      <c r="F500" s="659" t="str">
        <f t="shared" ref="F500:F519" si="40">IFERROR(AVERAGEA(G500:AS500), " ")</f>
        <v xml:space="preserve"> </v>
      </c>
      <c r="G500" s="613"/>
      <c r="H500" s="613"/>
      <c r="I500" s="613"/>
      <c r="J500" s="613"/>
      <c r="K500" s="613"/>
      <c r="L500" s="661"/>
      <c r="M500" s="613"/>
      <c r="N500" s="613"/>
      <c r="O500" s="613"/>
      <c r="P500" s="613"/>
      <c r="Q500" s="613"/>
      <c r="R500" s="613"/>
      <c r="S500" s="613"/>
      <c r="T500" s="661"/>
      <c r="U500" s="661"/>
      <c r="V500" s="661"/>
      <c r="W500" s="661"/>
      <c r="X500" s="662"/>
      <c r="Y500" s="661"/>
      <c r="Z500" s="662"/>
      <c r="AA500" s="662"/>
      <c r="AB500" s="661"/>
      <c r="AC500" s="661"/>
      <c r="AD500" s="661"/>
      <c r="AE500" s="661"/>
      <c r="AF500" s="661"/>
      <c r="AG500" s="615"/>
      <c r="AH500" s="661"/>
      <c r="AI500" s="662"/>
      <c r="AJ500" s="613"/>
      <c r="AK500" s="661"/>
      <c r="AL500" s="661"/>
      <c r="AM500" s="662"/>
      <c r="AN500" s="662"/>
      <c r="AO500" s="662"/>
      <c r="AP500" s="662"/>
      <c r="AQ500" s="662"/>
      <c r="AR500" s="662"/>
      <c r="AS500" s="662"/>
      <c r="AT500" s="687"/>
      <c r="AU500" s="664" t="str">
        <f t="shared" si="38"/>
        <v xml:space="preserve"> </v>
      </c>
      <c r="AV500" s="660">
        <f t="shared" si="37"/>
        <v>0</v>
      </c>
      <c r="AW500" s="662"/>
    </row>
    <row r="501" spans="1:49" ht="13">
      <c r="A501" s="657" t="s">
        <v>899</v>
      </c>
      <c r="B501" s="658">
        <v>6</v>
      </c>
      <c r="C501" s="658" t="str">
        <f t="shared" si="39"/>
        <v xml:space="preserve"> </v>
      </c>
      <c r="D501" s="659" t="s">
        <v>514</v>
      </c>
      <c r="E501" s="660">
        <v>0</v>
      </c>
      <c r="F501" s="659" t="str">
        <f t="shared" si="40"/>
        <v xml:space="preserve"> </v>
      </c>
      <c r="G501" s="661"/>
      <c r="H501" s="661"/>
      <c r="I501" s="613"/>
      <c r="J501" s="661"/>
      <c r="K501" s="661"/>
      <c r="L501" s="661"/>
      <c r="M501" s="661"/>
      <c r="N501" s="661"/>
      <c r="O501" s="661"/>
      <c r="P501" s="661"/>
      <c r="Q501" s="661"/>
      <c r="R501" s="661"/>
      <c r="S501" s="613"/>
      <c r="T501" s="661"/>
      <c r="U501" s="661"/>
      <c r="V501" s="661"/>
      <c r="W501" s="661"/>
      <c r="X501" s="662"/>
      <c r="Y501" s="661"/>
      <c r="Z501" s="662"/>
      <c r="AA501" s="662"/>
      <c r="AB501" s="661"/>
      <c r="AC501" s="661"/>
      <c r="AD501" s="661"/>
      <c r="AE501" s="661"/>
      <c r="AF501" s="661"/>
      <c r="AG501" s="615"/>
      <c r="AH501" s="661"/>
      <c r="AI501" s="662"/>
      <c r="AJ501" s="613"/>
      <c r="AK501" s="661"/>
      <c r="AL501" s="661"/>
      <c r="AM501" s="662"/>
      <c r="AN501" s="662"/>
      <c r="AO501" s="662"/>
      <c r="AP501" s="662"/>
      <c r="AQ501" s="662"/>
      <c r="AR501" s="662"/>
      <c r="AS501" s="662"/>
      <c r="AT501" s="687"/>
      <c r="AU501" s="664" t="str">
        <f t="shared" si="38"/>
        <v xml:space="preserve"> </v>
      </c>
      <c r="AV501" s="660">
        <f t="shared" si="37"/>
        <v>0</v>
      </c>
      <c r="AW501" s="662"/>
    </row>
    <row r="502" spans="1:49" ht="13">
      <c r="A502" s="657" t="s">
        <v>894</v>
      </c>
      <c r="B502" s="658">
        <v>4</v>
      </c>
      <c r="C502" s="658" t="str">
        <f t="shared" si="39"/>
        <v xml:space="preserve"> </v>
      </c>
      <c r="D502" s="659" t="s">
        <v>514</v>
      </c>
      <c r="E502" s="660">
        <v>0</v>
      </c>
      <c r="F502" s="659" t="str">
        <f t="shared" si="40"/>
        <v xml:space="preserve"> </v>
      </c>
      <c r="G502" s="661"/>
      <c r="H502" s="661"/>
      <c r="I502" s="613"/>
      <c r="J502" s="661"/>
      <c r="K502" s="661"/>
      <c r="L502" s="661"/>
      <c r="M502" s="661"/>
      <c r="N502" s="661"/>
      <c r="O502" s="661"/>
      <c r="P502" s="661"/>
      <c r="Q502" s="661"/>
      <c r="R502" s="661"/>
      <c r="S502" s="613"/>
      <c r="T502" s="661"/>
      <c r="U502" s="661"/>
      <c r="V502" s="661"/>
      <c r="W502" s="661"/>
      <c r="X502" s="662"/>
      <c r="Y502" s="661"/>
      <c r="Z502" s="662"/>
      <c r="AA502" s="662"/>
      <c r="AB502" s="661"/>
      <c r="AC502" s="661"/>
      <c r="AD502" s="661"/>
      <c r="AE502" s="661"/>
      <c r="AF502" s="661"/>
      <c r="AG502" s="615"/>
      <c r="AH502" s="661"/>
      <c r="AI502" s="662"/>
      <c r="AJ502" s="613"/>
      <c r="AK502" s="661"/>
      <c r="AL502" s="661"/>
      <c r="AM502" s="662"/>
      <c r="AN502" s="662"/>
      <c r="AO502" s="662"/>
      <c r="AP502" s="662"/>
      <c r="AQ502" s="662"/>
      <c r="AR502" s="662"/>
      <c r="AS502" s="662"/>
      <c r="AT502" s="687"/>
      <c r="AU502" s="664" t="str">
        <f t="shared" si="38"/>
        <v xml:space="preserve"> </v>
      </c>
      <c r="AV502" s="660">
        <f t="shared" si="37"/>
        <v>0</v>
      </c>
      <c r="AW502" s="662"/>
    </row>
    <row r="503" spans="1:49" ht="13">
      <c r="A503" s="657" t="s">
        <v>1061</v>
      </c>
      <c r="B503" s="658">
        <v>3</v>
      </c>
      <c r="C503" s="658" t="str">
        <f t="shared" si="39"/>
        <v xml:space="preserve"> </v>
      </c>
      <c r="D503" s="659" t="s">
        <v>514</v>
      </c>
      <c r="E503" s="660">
        <v>0</v>
      </c>
      <c r="F503" s="659" t="str">
        <f t="shared" si="40"/>
        <v xml:space="preserve"> </v>
      </c>
      <c r="G503" s="661"/>
      <c r="H503" s="661"/>
      <c r="I503" s="613"/>
      <c r="J503" s="661"/>
      <c r="K503" s="661"/>
      <c r="L503" s="661"/>
      <c r="M503" s="661"/>
      <c r="N503" s="661"/>
      <c r="O503" s="661"/>
      <c r="P503" s="661"/>
      <c r="Q503" s="661"/>
      <c r="R503" s="661"/>
      <c r="S503" s="613"/>
      <c r="T503" s="661"/>
      <c r="U503" s="661"/>
      <c r="V503" s="661"/>
      <c r="W503" s="661"/>
      <c r="X503" s="662"/>
      <c r="Y503" s="661"/>
      <c r="Z503" s="662"/>
      <c r="AA503" s="662"/>
      <c r="AB503" s="661"/>
      <c r="AC503" s="661"/>
      <c r="AD503" s="661"/>
      <c r="AE503" s="661"/>
      <c r="AF503" s="661"/>
      <c r="AG503" s="615"/>
      <c r="AH503" s="661"/>
      <c r="AI503" s="662"/>
      <c r="AJ503" s="613"/>
      <c r="AK503" s="661"/>
      <c r="AL503" s="661"/>
      <c r="AM503" s="662"/>
      <c r="AN503" s="662"/>
      <c r="AO503" s="662"/>
      <c r="AP503" s="662"/>
      <c r="AQ503" s="662"/>
      <c r="AR503" s="662"/>
      <c r="AS503" s="662"/>
      <c r="AT503" s="687"/>
      <c r="AU503" s="664" t="str">
        <f t="shared" si="38"/>
        <v xml:space="preserve"> </v>
      </c>
      <c r="AV503" s="660">
        <f t="shared" si="37"/>
        <v>0</v>
      </c>
      <c r="AW503" s="662"/>
    </row>
    <row r="504" spans="1:49" ht="13">
      <c r="A504" s="657" t="s">
        <v>924</v>
      </c>
      <c r="B504" s="658">
        <v>8</v>
      </c>
      <c r="C504" s="658" t="str">
        <f t="shared" si="39"/>
        <v xml:space="preserve"> </v>
      </c>
      <c r="D504" s="659" t="s">
        <v>514</v>
      </c>
      <c r="E504" s="660">
        <v>0</v>
      </c>
      <c r="F504" s="659" t="str">
        <f t="shared" si="40"/>
        <v xml:space="preserve"> </v>
      </c>
      <c r="G504" s="613"/>
      <c r="H504" s="613"/>
      <c r="I504" s="667"/>
      <c r="J504" s="667"/>
      <c r="K504" s="667"/>
      <c r="L504" s="661"/>
      <c r="M504" s="613"/>
      <c r="N504" s="613"/>
      <c r="O504" s="613"/>
      <c r="P504" s="613"/>
      <c r="Q504" s="613"/>
      <c r="R504" s="613"/>
      <c r="S504" s="667"/>
      <c r="T504" s="629"/>
      <c r="U504" s="629"/>
      <c r="V504" s="629"/>
      <c r="W504" s="629"/>
      <c r="X504" s="662"/>
      <c r="Y504" s="661"/>
      <c r="Z504" s="662"/>
      <c r="AA504" s="662"/>
      <c r="AB504" s="661"/>
      <c r="AC504" s="661"/>
      <c r="AD504" s="661"/>
      <c r="AE504" s="661"/>
      <c r="AF504" s="661"/>
      <c r="AG504" s="615"/>
      <c r="AH504" s="661"/>
      <c r="AI504" s="662"/>
      <c r="AJ504" s="613"/>
      <c r="AK504" s="661"/>
      <c r="AL504" s="661"/>
      <c r="AM504" s="662"/>
      <c r="AN504" s="662"/>
      <c r="AO504" s="662"/>
      <c r="AP504" s="662"/>
      <c r="AQ504" s="662"/>
      <c r="AR504" s="662"/>
      <c r="AS504" s="662"/>
      <c r="AT504" s="687"/>
      <c r="AU504" s="664" t="str">
        <f t="shared" si="38"/>
        <v xml:space="preserve"> </v>
      </c>
      <c r="AV504" s="660">
        <f t="shared" ref="AV504:AV519" si="41">COUNTA(G504:AS504)</f>
        <v>0</v>
      </c>
      <c r="AW504" s="662"/>
    </row>
    <row r="505" spans="1:49" ht="13">
      <c r="A505" s="657" t="s">
        <v>1062</v>
      </c>
      <c r="B505" s="658">
        <v>3</v>
      </c>
      <c r="C505" s="658" t="str">
        <f t="shared" si="39"/>
        <v xml:space="preserve"> </v>
      </c>
      <c r="D505" s="659" t="s">
        <v>514</v>
      </c>
      <c r="E505" s="660">
        <v>0</v>
      </c>
      <c r="F505" s="659" t="str">
        <f t="shared" si="40"/>
        <v xml:space="preserve"> </v>
      </c>
      <c r="G505" s="629"/>
      <c r="H505" s="629"/>
      <c r="I505" s="667"/>
      <c r="J505" s="629"/>
      <c r="K505" s="629"/>
      <c r="L505" s="661"/>
      <c r="M505" s="629"/>
      <c r="N505" s="629"/>
      <c r="O505" s="629"/>
      <c r="P505" s="629"/>
      <c r="Q505" s="629"/>
      <c r="R505" s="629"/>
      <c r="S505" s="667"/>
      <c r="T505" s="629"/>
      <c r="U505" s="629"/>
      <c r="V505" s="629"/>
      <c r="W505" s="629"/>
      <c r="X505" s="662"/>
      <c r="Y505" s="661"/>
      <c r="Z505" s="662"/>
      <c r="AA505" s="662"/>
      <c r="AB505" s="661"/>
      <c r="AC505" s="661"/>
      <c r="AD505" s="661"/>
      <c r="AE505" s="661"/>
      <c r="AF505" s="661"/>
      <c r="AG505" s="615"/>
      <c r="AH505" s="661"/>
      <c r="AI505" s="662"/>
      <c r="AJ505" s="613"/>
      <c r="AK505" s="661"/>
      <c r="AL505" s="661"/>
      <c r="AM505" s="662"/>
      <c r="AN505" s="662"/>
      <c r="AO505" s="662"/>
      <c r="AP505" s="662"/>
      <c r="AQ505" s="662"/>
      <c r="AR505" s="662"/>
      <c r="AS505" s="662"/>
      <c r="AT505" s="687"/>
      <c r="AU505" s="664" t="str">
        <f t="shared" si="38"/>
        <v xml:space="preserve"> </v>
      </c>
      <c r="AV505" s="660">
        <f t="shared" si="41"/>
        <v>0</v>
      </c>
      <c r="AW505" s="662"/>
    </row>
    <row r="506" spans="1:49" ht="13">
      <c r="A506" s="657" t="s">
        <v>870</v>
      </c>
      <c r="B506" s="658">
        <v>5</v>
      </c>
      <c r="C506" s="658" t="str">
        <f t="shared" si="39"/>
        <v xml:space="preserve"> </v>
      </c>
      <c r="D506" s="659" t="s">
        <v>514</v>
      </c>
      <c r="E506" s="660">
        <v>0</v>
      </c>
      <c r="F506" s="659" t="str">
        <f t="shared" si="40"/>
        <v xml:space="preserve"> </v>
      </c>
      <c r="G506" s="661"/>
      <c r="H506" s="661"/>
      <c r="I506" s="613"/>
      <c r="J506" s="661"/>
      <c r="K506" s="661"/>
      <c r="L506" s="661"/>
      <c r="M506" s="661"/>
      <c r="N506" s="661"/>
      <c r="O506" s="661"/>
      <c r="P506" s="661"/>
      <c r="Q506" s="661"/>
      <c r="R506" s="661"/>
      <c r="S506" s="613"/>
      <c r="T506" s="661"/>
      <c r="U506" s="661"/>
      <c r="V506" s="661"/>
      <c r="W506" s="661"/>
      <c r="X506" s="662"/>
      <c r="Y506" s="661"/>
      <c r="Z506" s="662"/>
      <c r="AA506" s="662"/>
      <c r="AB506" s="661"/>
      <c r="AC506" s="661"/>
      <c r="AD506" s="661"/>
      <c r="AE506" s="661"/>
      <c r="AF506" s="661"/>
      <c r="AG506" s="615"/>
      <c r="AH506" s="661"/>
      <c r="AI506" s="662"/>
      <c r="AJ506" s="613"/>
      <c r="AK506" s="661"/>
      <c r="AL506" s="661"/>
      <c r="AM506" s="662"/>
      <c r="AN506" s="662"/>
      <c r="AO506" s="662"/>
      <c r="AP506" s="662"/>
      <c r="AQ506" s="662"/>
      <c r="AR506" s="662"/>
      <c r="AS506" s="662"/>
      <c r="AT506" s="687"/>
      <c r="AU506" s="664" t="str">
        <f t="shared" ref="AU506:AU519" si="42">IF(MIN(G506:AS506)=0," ",MIN(G506:AS506))</f>
        <v xml:space="preserve"> </v>
      </c>
      <c r="AV506" s="660">
        <f t="shared" si="41"/>
        <v>0</v>
      </c>
      <c r="AW506" s="662"/>
    </row>
    <row r="507" spans="1:49" ht="13">
      <c r="A507" s="657" t="s">
        <v>1065</v>
      </c>
      <c r="B507" s="658">
        <v>8</v>
      </c>
      <c r="C507" s="658" t="str">
        <f t="shared" si="39"/>
        <v xml:space="preserve"> </v>
      </c>
      <c r="D507" s="659" t="s">
        <v>514</v>
      </c>
      <c r="E507" s="660">
        <v>0</v>
      </c>
      <c r="F507" s="659" t="str">
        <f t="shared" si="40"/>
        <v xml:space="preserve"> </v>
      </c>
      <c r="G507" s="661"/>
      <c r="H507" s="661"/>
      <c r="I507" s="613"/>
      <c r="J507" s="661"/>
      <c r="K507" s="661"/>
      <c r="L507" s="661"/>
      <c r="M507" s="661"/>
      <c r="N507" s="661"/>
      <c r="O507" s="661"/>
      <c r="P507" s="661"/>
      <c r="Q507" s="661"/>
      <c r="R507" s="661"/>
      <c r="S507" s="613"/>
      <c r="T507" s="661"/>
      <c r="U507" s="661"/>
      <c r="V507" s="661"/>
      <c r="W507" s="661"/>
      <c r="X507" s="662"/>
      <c r="Y507" s="661"/>
      <c r="Z507" s="662"/>
      <c r="AA507" s="662"/>
      <c r="AB507" s="661"/>
      <c r="AC507" s="661"/>
      <c r="AD507" s="661"/>
      <c r="AE507" s="661"/>
      <c r="AF507" s="661"/>
      <c r="AG507" s="615"/>
      <c r="AH507" s="661"/>
      <c r="AI507" s="662"/>
      <c r="AJ507" s="613"/>
      <c r="AK507" s="661"/>
      <c r="AL507" s="661"/>
      <c r="AM507" s="662"/>
      <c r="AN507" s="662"/>
      <c r="AO507" s="662"/>
      <c r="AP507" s="662"/>
      <c r="AQ507" s="662"/>
      <c r="AR507" s="662"/>
      <c r="AS507" s="662"/>
      <c r="AT507" s="687"/>
      <c r="AU507" s="664" t="str">
        <f t="shared" si="42"/>
        <v xml:space="preserve"> </v>
      </c>
      <c r="AV507" s="660">
        <f t="shared" si="41"/>
        <v>0</v>
      </c>
      <c r="AW507" s="662"/>
    </row>
    <row r="508" spans="1:49" ht="13">
      <c r="A508" s="550" t="s">
        <v>1230</v>
      </c>
      <c r="B508" s="658">
        <v>5</v>
      </c>
      <c r="C508" s="658" t="str">
        <f t="shared" si="39"/>
        <v xml:space="preserve"> </v>
      </c>
      <c r="D508" s="659" t="s">
        <v>514</v>
      </c>
      <c r="E508" s="660">
        <v>0</v>
      </c>
      <c r="F508" s="659" t="str">
        <f t="shared" si="40"/>
        <v xml:space="preserve"> </v>
      </c>
      <c r="G508" s="613"/>
      <c r="H508" s="613"/>
      <c r="I508" s="613"/>
      <c r="J508" s="613"/>
      <c r="K508" s="613"/>
      <c r="L508" s="661"/>
      <c r="M508" s="613"/>
      <c r="N508" s="613"/>
      <c r="O508" s="613"/>
      <c r="P508" s="613"/>
      <c r="Q508" s="613"/>
      <c r="R508" s="613"/>
      <c r="S508" s="613"/>
      <c r="T508" s="661"/>
      <c r="U508" s="661"/>
      <c r="V508" s="661"/>
      <c r="W508" s="661"/>
      <c r="X508" s="662"/>
      <c r="Y508" s="661"/>
      <c r="Z508" s="662"/>
      <c r="AA508" s="662"/>
      <c r="AB508" s="661"/>
      <c r="AC508" s="661"/>
      <c r="AD508" s="661"/>
      <c r="AE508" s="661"/>
      <c r="AF508" s="661"/>
      <c r="AG508" s="615"/>
      <c r="AH508" s="661"/>
      <c r="AI508" s="662"/>
      <c r="AJ508" s="661"/>
      <c r="AK508" s="661"/>
      <c r="AL508" s="661"/>
      <c r="AM508" s="662"/>
      <c r="AN508" s="662"/>
      <c r="AO508" s="662"/>
      <c r="AP508" s="662"/>
      <c r="AQ508" s="662"/>
      <c r="AR508" s="662"/>
      <c r="AS508" s="662"/>
      <c r="AT508" s="687"/>
      <c r="AU508" s="664" t="str">
        <f t="shared" si="42"/>
        <v xml:space="preserve"> </v>
      </c>
      <c r="AV508" s="660">
        <f t="shared" si="41"/>
        <v>0</v>
      </c>
      <c r="AW508" s="662"/>
    </row>
    <row r="509" spans="1:49" ht="13">
      <c r="A509" s="550" t="s">
        <v>1231</v>
      </c>
      <c r="B509" s="658">
        <v>6</v>
      </c>
      <c r="C509" s="658" t="str">
        <f t="shared" si="39"/>
        <v xml:space="preserve"> </v>
      </c>
      <c r="D509" s="659" t="s">
        <v>514</v>
      </c>
      <c r="E509" s="660">
        <v>0</v>
      </c>
      <c r="F509" s="659" t="str">
        <f t="shared" si="40"/>
        <v xml:space="preserve"> </v>
      </c>
      <c r="G509" s="613"/>
      <c r="H509" s="613"/>
      <c r="I509" s="613"/>
      <c r="J509" s="613"/>
      <c r="K509" s="613"/>
      <c r="L509" s="661"/>
      <c r="M509" s="613"/>
      <c r="N509" s="613"/>
      <c r="O509" s="613"/>
      <c r="P509" s="613"/>
      <c r="Q509" s="613"/>
      <c r="R509" s="613"/>
      <c r="S509" s="613"/>
      <c r="T509" s="661"/>
      <c r="U509" s="661"/>
      <c r="V509" s="661"/>
      <c r="W509" s="661"/>
      <c r="X509" s="662"/>
      <c r="Y509" s="661"/>
      <c r="Z509" s="662"/>
      <c r="AA509" s="662"/>
      <c r="AB509" s="661"/>
      <c r="AC509" s="661"/>
      <c r="AD509" s="661"/>
      <c r="AE509" s="661"/>
      <c r="AF509" s="661"/>
      <c r="AG509" s="615"/>
      <c r="AH509" s="661"/>
      <c r="AI509" s="662"/>
      <c r="AJ509" s="661"/>
      <c r="AK509" s="661"/>
      <c r="AL509" s="661"/>
      <c r="AM509" s="662"/>
      <c r="AN509" s="662"/>
      <c r="AO509" s="662"/>
      <c r="AP509" s="662"/>
      <c r="AQ509" s="662"/>
      <c r="AR509" s="662"/>
      <c r="AS509" s="662"/>
      <c r="AT509" s="687"/>
      <c r="AU509" s="664" t="str">
        <f t="shared" si="42"/>
        <v xml:space="preserve"> </v>
      </c>
      <c r="AV509" s="660">
        <f t="shared" si="41"/>
        <v>0</v>
      </c>
      <c r="AW509" s="662"/>
    </row>
    <row r="510" spans="1:49" ht="13">
      <c r="A510" s="550" t="s">
        <v>548</v>
      </c>
      <c r="B510" s="658">
        <v>9</v>
      </c>
      <c r="C510" s="658" t="str">
        <f t="shared" si="39"/>
        <v xml:space="preserve"> </v>
      </c>
      <c r="D510" s="659" t="s">
        <v>514</v>
      </c>
      <c r="E510" s="660">
        <v>0</v>
      </c>
      <c r="F510" s="659" t="str">
        <f t="shared" si="40"/>
        <v xml:space="preserve"> </v>
      </c>
      <c r="G510" s="613"/>
      <c r="H510" s="613"/>
      <c r="I510" s="613"/>
      <c r="J510" s="613"/>
      <c r="K510" s="613"/>
      <c r="L510" s="661"/>
      <c r="M510" s="613"/>
      <c r="N510" s="613"/>
      <c r="O510" s="613"/>
      <c r="P510" s="613"/>
      <c r="Q510" s="613"/>
      <c r="R510" s="613"/>
      <c r="S510" s="613"/>
      <c r="T510" s="661"/>
      <c r="U510" s="661"/>
      <c r="V510" s="661"/>
      <c r="W510" s="661"/>
      <c r="X510" s="662"/>
      <c r="Y510" s="661"/>
      <c r="Z510" s="662"/>
      <c r="AA510" s="662"/>
      <c r="AB510" s="661"/>
      <c r="AC510" s="661"/>
      <c r="AD510" s="661"/>
      <c r="AE510" s="661"/>
      <c r="AF510" s="661"/>
      <c r="AG510" s="615"/>
      <c r="AH510" s="661"/>
      <c r="AI510" s="662"/>
      <c r="AJ510" s="661"/>
      <c r="AK510" s="661"/>
      <c r="AL510" s="661"/>
      <c r="AM510" s="662"/>
      <c r="AN510" s="662"/>
      <c r="AO510" s="662"/>
      <c r="AP510" s="662"/>
      <c r="AQ510" s="662"/>
      <c r="AR510" s="662"/>
      <c r="AS510" s="662"/>
      <c r="AT510" s="663"/>
      <c r="AU510" s="664" t="str">
        <f t="shared" si="42"/>
        <v xml:space="preserve"> </v>
      </c>
      <c r="AV510" s="660">
        <f t="shared" si="41"/>
        <v>0</v>
      </c>
      <c r="AW510" s="662"/>
    </row>
    <row r="511" spans="1:49" ht="13">
      <c r="A511" s="550" t="s">
        <v>219</v>
      </c>
      <c r="B511" s="658">
        <v>7</v>
      </c>
      <c r="C511" s="658" t="str">
        <f t="shared" si="39"/>
        <v xml:space="preserve"> </v>
      </c>
      <c r="D511" s="659" t="s">
        <v>514</v>
      </c>
      <c r="E511" s="660">
        <v>0</v>
      </c>
      <c r="F511" s="659" t="str">
        <f t="shared" si="40"/>
        <v xml:space="preserve"> </v>
      </c>
      <c r="G511" s="613"/>
      <c r="H511" s="613"/>
      <c r="I511" s="613"/>
      <c r="J511" s="613"/>
      <c r="K511" s="613"/>
      <c r="L511" s="661"/>
      <c r="M511" s="613"/>
      <c r="N511" s="613"/>
      <c r="O511" s="613"/>
      <c r="P511" s="613"/>
      <c r="Q511" s="613"/>
      <c r="R511" s="613"/>
      <c r="S511" s="613"/>
      <c r="T511" s="661"/>
      <c r="U511" s="661"/>
      <c r="V511" s="661"/>
      <c r="W511" s="661"/>
      <c r="X511" s="662"/>
      <c r="Y511" s="661"/>
      <c r="Z511" s="662"/>
      <c r="AA511" s="662"/>
      <c r="AB511" s="661"/>
      <c r="AC511" s="661"/>
      <c r="AD511" s="661"/>
      <c r="AE511" s="661"/>
      <c r="AF511" s="661"/>
      <c r="AG511" s="615"/>
      <c r="AH511" s="661"/>
      <c r="AI511" s="662"/>
      <c r="AJ511" s="661"/>
      <c r="AK511" s="661"/>
      <c r="AL511" s="661"/>
      <c r="AM511" s="662"/>
      <c r="AN511" s="662"/>
      <c r="AO511" s="662"/>
      <c r="AP511" s="662"/>
      <c r="AQ511" s="662"/>
      <c r="AR511" s="662"/>
      <c r="AS511" s="662"/>
      <c r="AT511" s="663"/>
      <c r="AU511" s="664" t="str">
        <f t="shared" si="42"/>
        <v xml:space="preserve"> </v>
      </c>
      <c r="AV511" s="660">
        <f t="shared" si="41"/>
        <v>0</v>
      </c>
      <c r="AW511" s="662"/>
    </row>
    <row r="512" spans="1:49" ht="13">
      <c r="A512" s="657" t="s">
        <v>1131</v>
      </c>
      <c r="B512" s="658">
        <v>2</v>
      </c>
      <c r="C512" s="658" t="str">
        <f t="shared" si="39"/>
        <v xml:space="preserve"> </v>
      </c>
      <c r="D512" s="659" t="s">
        <v>514</v>
      </c>
      <c r="E512" s="660">
        <v>0</v>
      </c>
      <c r="F512" s="659" t="str">
        <f t="shared" si="40"/>
        <v xml:space="preserve"> </v>
      </c>
      <c r="G512" s="661"/>
      <c r="H512" s="661"/>
      <c r="I512" s="613"/>
      <c r="J512" s="661"/>
      <c r="K512" s="661"/>
      <c r="L512" s="661"/>
      <c r="M512" s="661"/>
      <c r="N512" s="661"/>
      <c r="O512" s="661"/>
      <c r="P512" s="661"/>
      <c r="Q512" s="661"/>
      <c r="R512" s="661"/>
      <c r="S512" s="613"/>
      <c r="T512" s="661"/>
      <c r="U512" s="661"/>
      <c r="V512" s="661"/>
      <c r="W512" s="661"/>
      <c r="X512" s="662"/>
      <c r="Y512" s="661"/>
      <c r="Z512" s="662"/>
      <c r="AA512" s="662"/>
      <c r="AB512" s="661"/>
      <c r="AC512" s="661"/>
      <c r="AD512" s="661"/>
      <c r="AE512" s="661"/>
      <c r="AF512" s="661"/>
      <c r="AG512" s="615"/>
      <c r="AH512" s="661"/>
      <c r="AI512" s="662"/>
      <c r="AJ512" s="661"/>
      <c r="AK512" s="661"/>
      <c r="AL512" s="661"/>
      <c r="AM512" s="662"/>
      <c r="AN512" s="662"/>
      <c r="AO512" s="662"/>
      <c r="AP512" s="662"/>
      <c r="AQ512" s="662"/>
      <c r="AR512" s="662"/>
      <c r="AS512" s="662"/>
      <c r="AT512" s="663"/>
      <c r="AU512" s="664" t="str">
        <f t="shared" si="42"/>
        <v xml:space="preserve"> </v>
      </c>
      <c r="AV512" s="660">
        <f t="shared" si="41"/>
        <v>0</v>
      </c>
      <c r="AW512" s="662"/>
    </row>
    <row r="513" spans="1:49" ht="13">
      <c r="A513" s="657" t="s">
        <v>1066</v>
      </c>
      <c r="B513" s="658">
        <v>11</v>
      </c>
      <c r="C513" s="658" t="str">
        <f t="shared" si="39"/>
        <v xml:space="preserve"> </v>
      </c>
      <c r="D513" s="659" t="s">
        <v>514</v>
      </c>
      <c r="E513" s="660">
        <v>0</v>
      </c>
      <c r="F513" s="659" t="str">
        <f t="shared" si="40"/>
        <v xml:space="preserve"> </v>
      </c>
      <c r="G513" s="661"/>
      <c r="H513" s="661"/>
      <c r="I513" s="613"/>
      <c r="J513" s="661"/>
      <c r="K513" s="661"/>
      <c r="L513" s="661"/>
      <c r="M513" s="661"/>
      <c r="N513" s="661"/>
      <c r="O513" s="661"/>
      <c r="P513" s="661"/>
      <c r="Q513" s="661"/>
      <c r="R513" s="661"/>
      <c r="S513" s="613"/>
      <c r="T513" s="661"/>
      <c r="U513" s="661"/>
      <c r="V513" s="661"/>
      <c r="W513" s="661"/>
      <c r="X513" s="662"/>
      <c r="Y513" s="661"/>
      <c r="Z513" s="662"/>
      <c r="AA513" s="662"/>
      <c r="AB513" s="661"/>
      <c r="AC513" s="661"/>
      <c r="AD513" s="661"/>
      <c r="AE513" s="661"/>
      <c r="AF513" s="661"/>
      <c r="AG513" s="615"/>
      <c r="AH513" s="661"/>
      <c r="AI513" s="662"/>
      <c r="AJ513" s="613"/>
      <c r="AK513" s="661"/>
      <c r="AL513" s="661"/>
      <c r="AM513" s="662"/>
      <c r="AN513" s="662"/>
      <c r="AO513" s="662"/>
      <c r="AP513" s="662"/>
      <c r="AQ513" s="662"/>
      <c r="AR513" s="662"/>
      <c r="AS513" s="662"/>
      <c r="AT513" s="663"/>
      <c r="AU513" s="664" t="str">
        <f t="shared" si="42"/>
        <v xml:space="preserve"> </v>
      </c>
      <c r="AV513" s="660">
        <f t="shared" si="41"/>
        <v>0</v>
      </c>
      <c r="AW513" s="662"/>
    </row>
    <row r="514" spans="1:49" ht="13">
      <c r="A514" s="550" t="s">
        <v>211</v>
      </c>
      <c r="B514" s="658">
        <v>8</v>
      </c>
      <c r="C514" s="658" t="str">
        <f t="shared" si="39"/>
        <v xml:space="preserve"> </v>
      </c>
      <c r="D514" s="659" t="s">
        <v>514</v>
      </c>
      <c r="E514" s="660">
        <v>0</v>
      </c>
      <c r="F514" s="659" t="str">
        <f t="shared" si="40"/>
        <v xml:space="preserve"> </v>
      </c>
      <c r="G514" s="613"/>
      <c r="H514" s="613"/>
      <c r="I514" s="613"/>
      <c r="J514" s="613"/>
      <c r="K514" s="613"/>
      <c r="L514" s="661"/>
      <c r="M514" s="613"/>
      <c r="N514" s="613"/>
      <c r="O514" s="613"/>
      <c r="P514" s="613"/>
      <c r="Q514" s="613"/>
      <c r="R514" s="613"/>
      <c r="S514" s="613"/>
      <c r="T514" s="661"/>
      <c r="U514" s="661"/>
      <c r="V514" s="661"/>
      <c r="W514" s="661"/>
      <c r="X514" s="662"/>
      <c r="Y514" s="661"/>
      <c r="Z514" s="662"/>
      <c r="AA514" s="662"/>
      <c r="AB514" s="661"/>
      <c r="AC514" s="661"/>
      <c r="AD514" s="661"/>
      <c r="AE514" s="661"/>
      <c r="AF514" s="661"/>
      <c r="AG514" s="615"/>
      <c r="AH514" s="661"/>
      <c r="AI514" s="662"/>
      <c r="AJ514" s="613"/>
      <c r="AK514" s="661"/>
      <c r="AL514" s="661"/>
      <c r="AM514" s="662"/>
      <c r="AN514" s="662"/>
      <c r="AO514" s="662"/>
      <c r="AP514" s="662"/>
      <c r="AQ514" s="662"/>
      <c r="AR514" s="662"/>
      <c r="AS514" s="662"/>
      <c r="AT514" s="663"/>
      <c r="AU514" s="664" t="str">
        <f t="shared" si="42"/>
        <v xml:space="preserve"> </v>
      </c>
      <c r="AV514" s="660">
        <f t="shared" si="41"/>
        <v>0</v>
      </c>
      <c r="AW514" s="662"/>
    </row>
    <row r="515" spans="1:49" ht="13">
      <c r="A515" s="550" t="s">
        <v>231</v>
      </c>
      <c r="B515" s="658">
        <v>7</v>
      </c>
      <c r="C515" s="658" t="str">
        <f t="shared" si="39"/>
        <v xml:space="preserve"> </v>
      </c>
      <c r="D515" s="659" t="s">
        <v>514</v>
      </c>
      <c r="E515" s="660">
        <v>0</v>
      </c>
      <c r="F515" s="659" t="str">
        <f t="shared" si="40"/>
        <v xml:space="preserve"> </v>
      </c>
      <c r="G515" s="613"/>
      <c r="H515" s="613"/>
      <c r="I515" s="613"/>
      <c r="J515" s="613"/>
      <c r="K515" s="613"/>
      <c r="L515" s="661"/>
      <c r="M515" s="613"/>
      <c r="N515" s="613"/>
      <c r="O515" s="613"/>
      <c r="P515" s="613"/>
      <c r="Q515" s="613"/>
      <c r="R515" s="613"/>
      <c r="S515" s="613"/>
      <c r="T515" s="661"/>
      <c r="U515" s="661"/>
      <c r="V515" s="661"/>
      <c r="W515" s="661"/>
      <c r="X515" s="662"/>
      <c r="Y515" s="661"/>
      <c r="Z515" s="662"/>
      <c r="AA515" s="662"/>
      <c r="AB515" s="661"/>
      <c r="AC515" s="661"/>
      <c r="AD515" s="661"/>
      <c r="AE515" s="661"/>
      <c r="AF515" s="661"/>
      <c r="AG515" s="615"/>
      <c r="AH515" s="661"/>
      <c r="AI515" s="662"/>
      <c r="AJ515" s="613"/>
      <c r="AK515" s="661"/>
      <c r="AL515" s="661"/>
      <c r="AM515" s="662"/>
      <c r="AN515" s="662"/>
      <c r="AO515" s="662"/>
      <c r="AP515" s="662"/>
      <c r="AQ515" s="662"/>
      <c r="AR515" s="662"/>
      <c r="AS515" s="662"/>
      <c r="AT515" s="663"/>
      <c r="AU515" s="664" t="str">
        <f t="shared" si="42"/>
        <v xml:space="preserve"> </v>
      </c>
      <c r="AV515" s="660">
        <f t="shared" si="41"/>
        <v>0</v>
      </c>
      <c r="AW515" s="662"/>
    </row>
    <row r="516" spans="1:49" ht="13">
      <c r="A516" s="657" t="s">
        <v>900</v>
      </c>
      <c r="B516" s="658">
        <v>-6</v>
      </c>
      <c r="C516" s="658" t="str">
        <f t="shared" si="39"/>
        <v xml:space="preserve"> </v>
      </c>
      <c r="D516" s="659" t="s">
        <v>514</v>
      </c>
      <c r="E516" s="660">
        <v>0</v>
      </c>
      <c r="F516" s="659" t="str">
        <f t="shared" si="40"/>
        <v xml:space="preserve"> </v>
      </c>
      <c r="G516" s="629"/>
      <c r="H516" s="629"/>
      <c r="I516" s="667"/>
      <c r="J516" s="629"/>
      <c r="K516" s="629"/>
      <c r="L516" s="661"/>
      <c r="M516" s="629"/>
      <c r="N516" s="629"/>
      <c r="O516" s="629"/>
      <c r="P516" s="629"/>
      <c r="Q516" s="661"/>
      <c r="R516" s="661"/>
      <c r="S516" s="613"/>
      <c r="T516" s="661"/>
      <c r="U516" s="661"/>
      <c r="V516" s="661"/>
      <c r="W516" s="661"/>
      <c r="X516" s="662"/>
      <c r="Y516" s="661"/>
      <c r="Z516" s="662"/>
      <c r="AA516" s="662"/>
      <c r="AB516" s="661"/>
      <c r="AC516" s="661"/>
      <c r="AD516" s="661"/>
      <c r="AE516" s="661"/>
      <c r="AF516" s="661"/>
      <c r="AG516" s="615"/>
      <c r="AH516" s="661"/>
      <c r="AI516" s="662"/>
      <c r="AJ516" s="613"/>
      <c r="AK516" s="661"/>
      <c r="AL516" s="661"/>
      <c r="AM516" s="662"/>
      <c r="AN516" s="662"/>
      <c r="AO516" s="662"/>
      <c r="AP516" s="662"/>
      <c r="AQ516" s="662"/>
      <c r="AR516" s="662"/>
      <c r="AS516" s="662"/>
      <c r="AT516" s="663"/>
      <c r="AU516" s="664" t="str">
        <f t="shared" si="42"/>
        <v xml:space="preserve"> </v>
      </c>
      <c r="AV516" s="660">
        <f t="shared" si="41"/>
        <v>0</v>
      </c>
      <c r="AW516" s="662"/>
    </row>
    <row r="517" spans="1:49" ht="13">
      <c r="A517" s="550" t="s">
        <v>1232</v>
      </c>
      <c r="B517" s="658">
        <v>-7</v>
      </c>
      <c r="C517" s="658" t="str">
        <f t="shared" si="39"/>
        <v xml:space="preserve"> </v>
      </c>
      <c r="D517" s="659" t="s">
        <v>514</v>
      </c>
      <c r="E517" s="660">
        <v>0</v>
      </c>
      <c r="F517" s="659" t="str">
        <f t="shared" si="40"/>
        <v xml:space="preserve"> </v>
      </c>
      <c r="G517" s="613"/>
      <c r="H517" s="613"/>
      <c r="I517" s="613"/>
      <c r="J517" s="613"/>
      <c r="K517" s="613"/>
      <c r="L517" s="661"/>
      <c r="M517" s="613"/>
      <c r="N517" s="613"/>
      <c r="O517" s="613"/>
      <c r="P517" s="613"/>
      <c r="Q517" s="613"/>
      <c r="R517" s="613"/>
      <c r="S517" s="613"/>
      <c r="T517" s="661"/>
      <c r="U517" s="661"/>
      <c r="V517" s="661"/>
      <c r="W517" s="661"/>
      <c r="X517" s="661"/>
      <c r="Y517" s="661"/>
      <c r="Z517" s="662"/>
      <c r="AA517" s="662"/>
      <c r="AB517" s="661"/>
      <c r="AC517" s="661"/>
      <c r="AD517" s="661"/>
      <c r="AE517" s="661"/>
      <c r="AF517" s="661"/>
      <c r="AG517" s="615"/>
      <c r="AH517" s="661"/>
      <c r="AI517" s="661"/>
      <c r="AJ517" s="613"/>
      <c r="AK517" s="661"/>
      <c r="AL517" s="661"/>
      <c r="AM517" s="662"/>
      <c r="AN517" s="662"/>
      <c r="AO517" s="662"/>
      <c r="AP517" s="662"/>
      <c r="AQ517" s="662"/>
      <c r="AR517" s="661"/>
      <c r="AS517" s="662"/>
      <c r="AT517" s="663"/>
      <c r="AU517" s="664" t="str">
        <f t="shared" si="42"/>
        <v xml:space="preserve"> </v>
      </c>
      <c r="AV517" s="660">
        <f t="shared" si="41"/>
        <v>0</v>
      </c>
      <c r="AW517" s="662"/>
    </row>
    <row r="518" spans="1:49" ht="13">
      <c r="A518" s="657" t="s">
        <v>922</v>
      </c>
      <c r="B518" s="658">
        <v>-1</v>
      </c>
      <c r="C518" s="658" t="str">
        <f t="shared" si="39"/>
        <v xml:space="preserve"> </v>
      </c>
      <c r="D518" s="659" t="s">
        <v>514</v>
      </c>
      <c r="E518" s="660">
        <v>0</v>
      </c>
      <c r="F518" s="659" t="str">
        <f t="shared" si="40"/>
        <v xml:space="preserve"> </v>
      </c>
      <c r="G518" s="629"/>
      <c r="H518" s="629"/>
      <c r="I518" s="667"/>
      <c r="J518" s="629"/>
      <c r="K518" s="629"/>
      <c r="L518" s="661"/>
      <c r="M518" s="629"/>
      <c r="N518" s="629"/>
      <c r="O518" s="629"/>
      <c r="P518" s="629"/>
      <c r="Q518" s="629"/>
      <c r="R518" s="629"/>
      <c r="S518" s="613"/>
      <c r="T518" s="661"/>
      <c r="U518" s="661"/>
      <c r="V518" s="661"/>
      <c r="W518" s="661"/>
      <c r="X518" s="662"/>
      <c r="Y518" s="661"/>
      <c r="Z518" s="662"/>
      <c r="AA518" s="662"/>
      <c r="AB518" s="661"/>
      <c r="AC518" s="661"/>
      <c r="AD518" s="661"/>
      <c r="AE518" s="661"/>
      <c r="AF518" s="661"/>
      <c r="AG518" s="615"/>
      <c r="AH518" s="661"/>
      <c r="AI518" s="662"/>
      <c r="AJ518" s="613"/>
      <c r="AK518" s="661"/>
      <c r="AL518" s="661"/>
      <c r="AM518" s="662"/>
      <c r="AN518" s="662"/>
      <c r="AO518" s="662"/>
      <c r="AP518" s="662"/>
      <c r="AQ518" s="662"/>
      <c r="AR518" s="662"/>
      <c r="AS518" s="662"/>
      <c r="AT518" s="663"/>
      <c r="AU518" s="664" t="str">
        <f t="shared" si="42"/>
        <v xml:space="preserve"> </v>
      </c>
      <c r="AV518" s="660">
        <f t="shared" si="41"/>
        <v>0</v>
      </c>
      <c r="AW518" s="662"/>
    </row>
    <row r="519" spans="1:49" ht="13.5" thickBot="1">
      <c r="A519" s="693" t="s">
        <v>817</v>
      </c>
      <c r="B519" s="694">
        <v>8</v>
      </c>
      <c r="C519" s="658" t="str">
        <f t="shared" si="39"/>
        <v xml:space="preserve"> </v>
      </c>
      <c r="D519" s="695" t="s">
        <v>514</v>
      </c>
      <c r="E519" s="660">
        <v>0</v>
      </c>
      <c r="F519" s="659" t="str">
        <f t="shared" si="40"/>
        <v xml:space="preserve"> </v>
      </c>
      <c r="G519" s="613"/>
      <c r="H519" s="613"/>
      <c r="I519" s="613"/>
      <c r="J519" s="613"/>
      <c r="K519" s="613"/>
      <c r="L519" s="661"/>
      <c r="M519" s="613"/>
      <c r="N519" s="613"/>
      <c r="O519" s="613"/>
      <c r="P519" s="613"/>
      <c r="Q519" s="613"/>
      <c r="R519" s="613"/>
      <c r="S519" s="613"/>
      <c r="T519" s="661"/>
      <c r="U519" s="661"/>
      <c r="V519" s="661"/>
      <c r="W519" s="661"/>
      <c r="X519" s="662"/>
      <c r="Y519" s="661"/>
      <c r="Z519" s="662"/>
      <c r="AA519" s="662"/>
      <c r="AB519" s="661"/>
      <c r="AC519" s="661"/>
      <c r="AD519" s="661"/>
      <c r="AE519" s="661"/>
      <c r="AF519" s="661"/>
      <c r="AG519" s="615"/>
      <c r="AH519" s="661"/>
      <c r="AI519" s="662"/>
      <c r="AJ519" s="613"/>
      <c r="AK519" s="661"/>
      <c r="AL519" s="661"/>
      <c r="AM519" s="662"/>
      <c r="AN519" s="662"/>
      <c r="AO519" s="662"/>
      <c r="AP519" s="662"/>
      <c r="AQ519" s="662"/>
      <c r="AR519" s="662"/>
      <c r="AS519" s="662"/>
      <c r="AT519" s="663"/>
      <c r="AU519" s="664" t="str">
        <f t="shared" si="42"/>
        <v xml:space="preserve"> </v>
      </c>
      <c r="AV519" s="660">
        <f t="shared" si="41"/>
        <v>0</v>
      </c>
      <c r="AW519" s="662"/>
    </row>
    <row r="520" spans="1:49" ht="13.5" thickBot="1">
      <c r="A520" s="696" t="s">
        <v>1183</v>
      </c>
      <c r="B520" s="697"/>
      <c r="C520" s="697"/>
      <c r="D520" s="698"/>
      <c r="E520" s="699"/>
      <c r="F520" s="700"/>
      <c r="G520" s="701">
        <f t="shared" ref="G520:AS520" si="43">COUNTA(G9:G519)+COUNTA(G524:G556)</f>
        <v>4</v>
      </c>
      <c r="H520" s="701">
        <f t="shared" si="43"/>
        <v>10</v>
      </c>
      <c r="I520" s="701">
        <f t="shared" si="43"/>
        <v>10</v>
      </c>
      <c r="J520" s="701">
        <f t="shared" si="43"/>
        <v>6</v>
      </c>
      <c r="K520" s="701">
        <f t="shared" si="43"/>
        <v>11</v>
      </c>
      <c r="L520" s="701">
        <f t="shared" si="43"/>
        <v>16</v>
      </c>
      <c r="M520" s="701">
        <f t="shared" si="43"/>
        <v>10</v>
      </c>
      <c r="N520" s="701">
        <f t="shared" si="43"/>
        <v>3</v>
      </c>
      <c r="O520" s="701">
        <f t="shared" si="43"/>
        <v>6</v>
      </c>
      <c r="P520" s="702">
        <f t="shared" si="43"/>
        <v>9</v>
      </c>
      <c r="Q520" s="702">
        <f t="shared" si="43"/>
        <v>5</v>
      </c>
      <c r="R520" s="702">
        <f t="shared" si="43"/>
        <v>18</v>
      </c>
      <c r="S520" s="702">
        <f t="shared" si="43"/>
        <v>12</v>
      </c>
      <c r="T520" s="702">
        <f t="shared" si="43"/>
        <v>4</v>
      </c>
      <c r="U520" s="702">
        <f t="shared" si="43"/>
        <v>12</v>
      </c>
      <c r="V520" s="702">
        <f t="shared" si="43"/>
        <v>10</v>
      </c>
      <c r="W520" s="702">
        <f t="shared" si="43"/>
        <v>19</v>
      </c>
      <c r="X520" s="702">
        <f t="shared" si="43"/>
        <v>6</v>
      </c>
      <c r="Y520" s="701">
        <f t="shared" si="43"/>
        <v>9</v>
      </c>
      <c r="Z520" s="702">
        <f t="shared" si="43"/>
        <v>7</v>
      </c>
      <c r="AA520" s="702">
        <f t="shared" si="43"/>
        <v>4</v>
      </c>
      <c r="AB520" s="702">
        <f t="shared" si="43"/>
        <v>9</v>
      </c>
      <c r="AC520" s="702">
        <f t="shared" si="43"/>
        <v>6</v>
      </c>
      <c r="AD520" s="702">
        <f t="shared" si="43"/>
        <v>11</v>
      </c>
      <c r="AE520" s="702">
        <f t="shared" si="43"/>
        <v>6</v>
      </c>
      <c r="AF520" s="702">
        <f t="shared" si="43"/>
        <v>10</v>
      </c>
      <c r="AG520" s="702">
        <f t="shared" si="43"/>
        <v>6</v>
      </c>
      <c r="AH520" s="702">
        <f t="shared" si="43"/>
        <v>6</v>
      </c>
      <c r="AI520" s="702">
        <f t="shared" si="43"/>
        <v>7</v>
      </c>
      <c r="AJ520" s="702">
        <f t="shared" si="43"/>
        <v>5</v>
      </c>
      <c r="AK520" s="702">
        <f t="shared" si="43"/>
        <v>11</v>
      </c>
      <c r="AL520" s="702">
        <f t="shared" si="43"/>
        <v>6</v>
      </c>
      <c r="AM520" s="702">
        <f t="shared" si="43"/>
        <v>8</v>
      </c>
      <c r="AN520" s="702">
        <f t="shared" si="43"/>
        <v>11</v>
      </c>
      <c r="AO520" s="702">
        <f t="shared" si="43"/>
        <v>7</v>
      </c>
      <c r="AP520" s="702">
        <f t="shared" si="43"/>
        <v>6</v>
      </c>
      <c r="AQ520" s="702">
        <f t="shared" si="43"/>
        <v>9</v>
      </c>
      <c r="AR520" s="702">
        <f t="shared" si="43"/>
        <v>5</v>
      </c>
      <c r="AS520" s="702">
        <f t="shared" si="43"/>
        <v>0</v>
      </c>
      <c r="AT520" s="703"/>
      <c r="AU520" s="704"/>
      <c r="AV520" s="705">
        <f>SUM(G520:AS520)</f>
        <v>320</v>
      </c>
    </row>
    <row r="521" spans="1:49" ht="13">
      <c r="A521" s="706"/>
      <c r="B521" s="707"/>
      <c r="C521" s="707"/>
      <c r="D521" s="664"/>
      <c r="E521" s="708"/>
      <c r="G521" s="616"/>
      <c r="H521" s="616"/>
      <c r="J521" s="612"/>
      <c r="K521" s="612"/>
      <c r="L521" s="612"/>
      <c r="M521" s="612"/>
      <c r="N521" s="612"/>
      <c r="O521" s="612"/>
      <c r="P521" s="612"/>
      <c r="Q521" s="612"/>
      <c r="R521" s="612"/>
      <c r="T521" s="612"/>
      <c r="U521" s="612"/>
      <c r="V521" s="612"/>
      <c r="W521" s="612"/>
      <c r="Y521" s="677"/>
      <c r="Z521" s="682"/>
      <c r="AA521" s="682"/>
      <c r="AC521" s="682"/>
      <c r="AD521" s="682"/>
      <c r="AE521" s="682"/>
      <c r="AF521" s="682"/>
      <c r="AU521" s="616"/>
      <c r="AV521" s="709"/>
    </row>
    <row r="522" spans="1:49" ht="13.5" thickBot="1">
      <c r="A522" s="706"/>
      <c r="B522" s="707"/>
      <c r="C522" s="707"/>
      <c r="D522" s="664"/>
      <c r="E522" s="708"/>
      <c r="G522" s="616"/>
      <c r="H522" s="616"/>
      <c r="J522" s="612"/>
      <c r="K522" s="612"/>
      <c r="L522" s="612"/>
      <c r="M522" s="612"/>
      <c r="N522" s="612"/>
      <c r="O522" s="612"/>
      <c r="P522" s="612"/>
      <c r="Q522" s="612"/>
      <c r="R522" s="612"/>
      <c r="T522" s="612"/>
      <c r="U522" s="612"/>
      <c r="V522" s="612"/>
      <c r="W522" s="612"/>
      <c r="Y522" s="677"/>
      <c r="Z522" s="682"/>
      <c r="AA522" s="682"/>
      <c r="AC522" s="682"/>
      <c r="AD522" s="682"/>
      <c r="AE522" s="682"/>
      <c r="AF522" s="682"/>
      <c r="AU522" s="616"/>
      <c r="AV522" s="709"/>
    </row>
    <row r="523" spans="1:49" ht="13.5" thickBot="1">
      <c r="A523" s="634" t="s">
        <v>1184</v>
      </c>
      <c r="B523" s="710" t="s">
        <v>59</v>
      </c>
      <c r="C523" s="711" t="s">
        <v>59</v>
      </c>
      <c r="D523" s="637"/>
      <c r="E523" s="635" t="s">
        <v>439</v>
      </c>
      <c r="F523" s="634" t="s">
        <v>10</v>
      </c>
      <c r="G523" s="712">
        <v>41702</v>
      </c>
      <c r="H523" s="713">
        <v>41709</v>
      </c>
      <c r="I523" s="713">
        <v>41716</v>
      </c>
      <c r="J523" s="713">
        <v>41723</v>
      </c>
      <c r="K523" s="713">
        <v>41730</v>
      </c>
      <c r="L523" s="713">
        <v>41737</v>
      </c>
      <c r="M523" s="713">
        <v>41744</v>
      </c>
      <c r="N523" s="713">
        <v>41751</v>
      </c>
      <c r="O523" s="713">
        <v>41758</v>
      </c>
      <c r="P523" s="713">
        <v>41765</v>
      </c>
      <c r="Q523" s="713">
        <v>41772</v>
      </c>
      <c r="R523" s="713">
        <v>41779</v>
      </c>
      <c r="S523" s="713">
        <v>41786</v>
      </c>
      <c r="T523" s="713">
        <v>41793</v>
      </c>
      <c r="U523" s="713">
        <v>41800</v>
      </c>
      <c r="V523" s="713">
        <v>41807</v>
      </c>
      <c r="W523" s="713">
        <v>41814</v>
      </c>
      <c r="X523" s="713">
        <v>41821</v>
      </c>
      <c r="Y523" s="713">
        <v>41828</v>
      </c>
      <c r="Z523" s="713">
        <v>41835</v>
      </c>
      <c r="AA523" s="713">
        <v>41842</v>
      </c>
      <c r="AB523" s="713">
        <v>41849</v>
      </c>
      <c r="AC523" s="713">
        <v>41856</v>
      </c>
      <c r="AD523" s="713">
        <v>41863</v>
      </c>
      <c r="AE523" s="713">
        <v>41870</v>
      </c>
      <c r="AF523" s="713">
        <v>41877</v>
      </c>
      <c r="AG523" s="713">
        <v>41884</v>
      </c>
      <c r="AH523" s="713">
        <v>41891</v>
      </c>
      <c r="AI523" s="713">
        <v>41898</v>
      </c>
      <c r="AJ523" s="713">
        <v>41905</v>
      </c>
      <c r="AK523" s="713">
        <v>41912</v>
      </c>
      <c r="AL523" s="713">
        <v>41919</v>
      </c>
      <c r="AM523" s="713">
        <v>41926</v>
      </c>
      <c r="AN523" s="713">
        <v>41933</v>
      </c>
      <c r="AO523" s="713">
        <v>41940</v>
      </c>
      <c r="AP523" s="713">
        <v>41947</v>
      </c>
      <c r="AQ523" s="713">
        <v>41954</v>
      </c>
      <c r="AR523" s="713">
        <v>41961</v>
      </c>
      <c r="AS523" s="714">
        <v>41968</v>
      </c>
      <c r="AT523" s="715"/>
      <c r="AU523" s="716" t="s">
        <v>438</v>
      </c>
      <c r="AV523" s="717" t="s">
        <v>439</v>
      </c>
    </row>
    <row r="524" spans="1:49" ht="13">
      <c r="A524" s="706" t="s">
        <v>1395</v>
      </c>
      <c r="B524" s="718"/>
      <c r="C524" s="666">
        <v>7</v>
      </c>
      <c r="D524" s="719"/>
      <c r="E524" s="720"/>
      <c r="F524" s="721"/>
      <c r="G524" s="630"/>
      <c r="H524" s="630"/>
      <c r="I524" s="661"/>
      <c r="J524" s="661"/>
      <c r="K524" s="661"/>
      <c r="L524" s="661">
        <v>1.8553240740740742E-2</v>
      </c>
      <c r="M524" s="661"/>
      <c r="N524" s="630"/>
      <c r="O524" s="630"/>
      <c r="P524" s="630"/>
      <c r="Q524" s="630"/>
      <c r="R524" s="612"/>
      <c r="S524" s="630"/>
      <c r="T524" s="630"/>
      <c r="V524" s="630"/>
      <c r="W524" s="661"/>
      <c r="X524" s="630"/>
      <c r="Y524" s="630"/>
      <c r="Z524" s="630"/>
      <c r="AA524" s="630"/>
      <c r="AB524" s="630"/>
      <c r="AC524" s="630"/>
      <c r="AD524" s="630"/>
      <c r="AE524" s="630"/>
      <c r="AF524" s="630"/>
      <c r="AH524" s="630"/>
      <c r="AI524" s="630"/>
      <c r="AJ524" s="630"/>
      <c r="AK524" s="630"/>
      <c r="AL524" s="630"/>
      <c r="AM524" s="630"/>
      <c r="AN524" s="630"/>
      <c r="AO524" s="630"/>
      <c r="AP524" s="630"/>
      <c r="AQ524" s="661">
        <v>1.7615740740740741E-2</v>
      </c>
      <c r="AR524" s="630"/>
      <c r="AS524" s="630"/>
      <c r="AT524" s="722"/>
      <c r="AU524" s="613">
        <f t="shared" ref="AU524:AU554" si="44">IF(MIN(G524:AS524)=0," ",MIN(G524:AS524))</f>
        <v>1.7615740740740741E-2</v>
      </c>
      <c r="AV524" s="660">
        <f>COUNTA(G524:AS524)</f>
        <v>2</v>
      </c>
    </row>
    <row r="525" spans="1:49" ht="13">
      <c r="A525" s="706" t="s">
        <v>1396</v>
      </c>
      <c r="B525" s="718"/>
      <c r="C525" s="666">
        <v>-4</v>
      </c>
      <c r="D525" s="719"/>
      <c r="E525" s="671"/>
      <c r="F525" s="723"/>
      <c r="G525" s="630"/>
      <c r="H525" s="630"/>
      <c r="I525" s="661"/>
      <c r="J525" s="661"/>
      <c r="K525" s="661"/>
      <c r="L525" s="661"/>
      <c r="M525" s="661"/>
      <c r="N525" s="630"/>
      <c r="O525" s="630"/>
      <c r="P525" s="630"/>
      <c r="Q525" s="630"/>
      <c r="R525" s="612"/>
      <c r="S525" s="630"/>
      <c r="T525" s="630"/>
      <c r="V525" s="630"/>
      <c r="W525" s="661"/>
      <c r="X525" s="630"/>
      <c r="Y525" s="630"/>
      <c r="Z525" s="630"/>
      <c r="AA525" s="630"/>
      <c r="AB525" s="630"/>
      <c r="AC525" s="630"/>
      <c r="AD525" s="630"/>
      <c r="AE525" s="630"/>
      <c r="AF525" s="630"/>
      <c r="AH525" s="630"/>
      <c r="AI525" s="630"/>
      <c r="AJ525" s="630"/>
      <c r="AK525" s="630"/>
      <c r="AL525" s="630"/>
      <c r="AM525" s="630"/>
      <c r="AN525" s="630"/>
      <c r="AO525" s="630"/>
      <c r="AP525" s="630"/>
      <c r="AQ525" s="661">
        <v>0.44042824074074072</v>
      </c>
      <c r="AR525" s="661">
        <v>2.3310185185185187E-2</v>
      </c>
      <c r="AS525" s="630"/>
      <c r="AT525" s="722"/>
      <c r="AU525" s="613">
        <f t="shared" si="44"/>
        <v>2.3310185185185187E-2</v>
      </c>
      <c r="AV525" s="660">
        <f>COUNTA(G525:AS525)</f>
        <v>2</v>
      </c>
    </row>
    <row r="526" spans="1:49" ht="13">
      <c r="A526" s="706" t="s">
        <v>1397</v>
      </c>
      <c r="B526" s="718"/>
      <c r="C526" s="666">
        <v>14</v>
      </c>
      <c r="D526" s="719"/>
      <c r="E526" s="671"/>
      <c r="F526" s="723"/>
      <c r="G526" s="630"/>
      <c r="H526" s="630"/>
      <c r="I526" s="661"/>
      <c r="J526" s="661"/>
      <c r="K526" s="661"/>
      <c r="L526" s="661"/>
      <c r="M526" s="661"/>
      <c r="N526" s="630"/>
      <c r="O526" s="630"/>
      <c r="P526" s="630"/>
      <c r="Q526" s="630"/>
      <c r="R526" s="612"/>
      <c r="S526" s="630"/>
      <c r="T526" s="630"/>
      <c r="V526" s="630"/>
      <c r="W526" s="661"/>
      <c r="X526" s="630"/>
      <c r="Y526" s="630"/>
      <c r="Z526" s="630"/>
      <c r="AA526" s="630"/>
      <c r="AB526" s="630"/>
      <c r="AC526" s="630"/>
      <c r="AD526" s="630"/>
      <c r="AE526" s="630"/>
      <c r="AF526" s="630"/>
      <c r="AH526" s="630"/>
      <c r="AI526" s="630"/>
      <c r="AJ526" s="630"/>
      <c r="AK526" s="661">
        <v>1.1319444444444444E-2</v>
      </c>
      <c r="AL526" s="630"/>
      <c r="AM526" s="630"/>
      <c r="AN526" s="630"/>
      <c r="AO526" s="630"/>
      <c r="AP526" s="630"/>
      <c r="AQ526" s="630"/>
      <c r="AR526" s="630"/>
      <c r="AS526" s="630"/>
      <c r="AT526" s="722"/>
      <c r="AU526" s="613">
        <f t="shared" si="44"/>
        <v>1.1319444444444444E-2</v>
      </c>
      <c r="AV526" s="660">
        <v>1</v>
      </c>
    </row>
    <row r="527" spans="1:49" ht="13">
      <c r="A527" s="706" t="s">
        <v>1398</v>
      </c>
      <c r="B527" s="718"/>
      <c r="C527" s="666">
        <v>8</v>
      </c>
      <c r="D527" s="719"/>
      <c r="E527" s="671"/>
      <c r="F527" s="723"/>
      <c r="G527" s="630"/>
      <c r="H527" s="630"/>
      <c r="I527" s="661"/>
      <c r="J527" s="661"/>
      <c r="K527" s="661"/>
      <c r="L527" s="661"/>
      <c r="M527" s="661"/>
      <c r="N527" s="630"/>
      <c r="O527" s="630"/>
      <c r="P527" s="630"/>
      <c r="Q527" s="630"/>
      <c r="R527" s="612"/>
      <c r="S527" s="630"/>
      <c r="T527" s="630"/>
      <c r="V527" s="630"/>
      <c r="W527" s="661"/>
      <c r="X527" s="630"/>
      <c r="Y527" s="630"/>
      <c r="Z527" s="630"/>
      <c r="AA527" s="630"/>
      <c r="AB527" s="630"/>
      <c r="AC527" s="630"/>
      <c r="AD527" s="630"/>
      <c r="AE527" s="630"/>
      <c r="AF527" s="630"/>
      <c r="AH527" s="630"/>
      <c r="AI527" s="630"/>
      <c r="AJ527" s="630"/>
      <c r="AK527" s="661">
        <v>0.51765046296296291</v>
      </c>
      <c r="AL527" s="630"/>
      <c r="AM527" s="630"/>
      <c r="AN527" s="630"/>
      <c r="AO527" s="630"/>
      <c r="AP527" s="630"/>
      <c r="AQ527" s="630"/>
      <c r="AR527" s="630"/>
      <c r="AS527" s="630"/>
      <c r="AT527" s="722"/>
      <c r="AU527" s="613">
        <f t="shared" si="44"/>
        <v>0.51765046296296291</v>
      </c>
      <c r="AV527" s="660">
        <v>2</v>
      </c>
    </row>
    <row r="528" spans="1:49" ht="13">
      <c r="A528" s="706" t="s">
        <v>1399</v>
      </c>
      <c r="B528" s="657"/>
      <c r="C528" s="666">
        <v>6</v>
      </c>
      <c r="D528" s="659"/>
      <c r="E528" s="671"/>
      <c r="F528" s="723"/>
      <c r="G528" s="672"/>
      <c r="H528" s="672"/>
      <c r="I528" s="661"/>
      <c r="J528" s="661"/>
      <c r="K528" s="661"/>
      <c r="L528" s="661"/>
      <c r="M528" s="661"/>
      <c r="N528" s="672"/>
      <c r="O528" s="672"/>
      <c r="P528" s="661"/>
      <c r="Q528" s="672"/>
      <c r="R528" s="672"/>
      <c r="S528" s="661">
        <v>1.6840277777777777E-2</v>
      </c>
      <c r="T528" s="672"/>
      <c r="U528" s="661">
        <v>1.6921296296296299E-2</v>
      </c>
      <c r="V528" s="672"/>
      <c r="W528" s="661"/>
      <c r="X528" s="672"/>
      <c r="Y528" s="672"/>
      <c r="Z528" s="672"/>
      <c r="AA528" s="672"/>
      <c r="AB528" s="672"/>
      <c r="AC528" s="672"/>
      <c r="AD528" s="672"/>
      <c r="AE528" s="672"/>
      <c r="AF528" s="661">
        <v>1.6689814814814817E-2</v>
      </c>
      <c r="AH528" s="672"/>
      <c r="AI528" s="672"/>
      <c r="AJ528" s="672"/>
      <c r="AK528" s="672"/>
      <c r="AL528" s="672"/>
      <c r="AM528" s="672"/>
      <c r="AN528" s="672"/>
      <c r="AO528" s="672"/>
      <c r="AP528" s="672"/>
      <c r="AQ528" s="672"/>
      <c r="AR528" s="672"/>
      <c r="AS528" s="672"/>
      <c r="AT528" s="673"/>
      <c r="AU528" s="613">
        <f t="shared" si="44"/>
        <v>1.6689814814814817E-2</v>
      </c>
      <c r="AV528" s="660">
        <f t="shared" ref="AV528:AV554" si="45">COUNTA(G528:AS528)</f>
        <v>3</v>
      </c>
    </row>
    <row r="529" spans="1:48" ht="13">
      <c r="A529" s="706" t="s">
        <v>1400</v>
      </c>
      <c r="B529" s="657"/>
      <c r="C529" s="666">
        <v>7</v>
      </c>
      <c r="D529" s="659"/>
      <c r="E529" s="671"/>
      <c r="F529" s="723"/>
      <c r="G529" s="672"/>
      <c r="H529" s="672"/>
      <c r="I529" s="661"/>
      <c r="J529" s="661"/>
      <c r="K529" s="661"/>
      <c r="L529" s="661"/>
      <c r="M529" s="661"/>
      <c r="N529" s="672"/>
      <c r="O529" s="672"/>
      <c r="P529" s="661"/>
      <c r="Q529" s="672"/>
      <c r="R529" s="672"/>
      <c r="S529" s="661"/>
      <c r="T529" s="672"/>
      <c r="U529" s="661"/>
      <c r="V529" s="672"/>
      <c r="W529" s="661">
        <v>1.636574074074074E-2</v>
      </c>
      <c r="X529" s="672"/>
      <c r="Y529" s="672"/>
      <c r="Z529" s="672"/>
      <c r="AA529" s="672"/>
      <c r="AB529" s="672"/>
      <c r="AC529" s="672"/>
      <c r="AD529" s="672"/>
      <c r="AE529" s="672"/>
      <c r="AF529" s="672"/>
      <c r="AH529" s="672"/>
      <c r="AI529" s="672"/>
      <c r="AJ529" s="672"/>
      <c r="AK529" s="672"/>
      <c r="AL529" s="672"/>
      <c r="AM529" s="672"/>
      <c r="AN529" s="672"/>
      <c r="AO529" s="672"/>
      <c r="AP529" s="672"/>
      <c r="AQ529" s="672"/>
      <c r="AR529" s="672"/>
      <c r="AS529" s="672"/>
      <c r="AT529" s="673"/>
      <c r="AU529" s="613">
        <f t="shared" si="44"/>
        <v>1.636574074074074E-2</v>
      </c>
      <c r="AV529" s="660">
        <f t="shared" si="45"/>
        <v>1</v>
      </c>
    </row>
    <row r="530" spans="1:48" ht="13">
      <c r="A530" s="706" t="s">
        <v>1401</v>
      </c>
      <c r="B530" s="657"/>
      <c r="C530" s="666">
        <v>1</v>
      </c>
      <c r="D530" s="659"/>
      <c r="E530" s="671"/>
      <c r="F530" s="723"/>
      <c r="G530" s="672"/>
      <c r="H530" s="672"/>
      <c r="I530" s="661"/>
      <c r="J530" s="661"/>
      <c r="K530" s="661"/>
      <c r="L530" s="661"/>
      <c r="M530" s="661"/>
      <c r="N530" s="672"/>
      <c r="O530" s="672"/>
      <c r="P530" s="661"/>
      <c r="Q530" s="672"/>
      <c r="R530" s="672"/>
      <c r="S530" s="661"/>
      <c r="T530" s="672"/>
      <c r="U530" s="661"/>
      <c r="V530" s="672"/>
      <c r="W530" s="661"/>
      <c r="X530" s="661"/>
      <c r="Y530" s="661"/>
      <c r="Z530" s="661"/>
      <c r="AA530" s="661"/>
      <c r="AB530" s="661">
        <v>2.0335648148148148E-2</v>
      </c>
      <c r="AC530" s="661"/>
      <c r="AD530" s="661"/>
      <c r="AE530" s="661"/>
      <c r="AF530" s="661"/>
      <c r="AH530" s="672"/>
      <c r="AI530" s="672"/>
      <c r="AJ530" s="672"/>
      <c r="AK530" s="672"/>
      <c r="AL530" s="672"/>
      <c r="AM530" s="672"/>
      <c r="AN530" s="672"/>
      <c r="AO530" s="672"/>
      <c r="AP530" s="672"/>
      <c r="AQ530" s="672"/>
      <c r="AR530" s="672"/>
      <c r="AS530" s="672"/>
      <c r="AT530" s="673"/>
      <c r="AU530" s="613">
        <f t="shared" si="44"/>
        <v>2.0335648148148148E-2</v>
      </c>
      <c r="AV530" s="660">
        <f t="shared" si="45"/>
        <v>1</v>
      </c>
    </row>
    <row r="531" spans="1:48" ht="13">
      <c r="A531" s="706" t="s">
        <v>1402</v>
      </c>
      <c r="B531" s="657"/>
      <c r="C531" s="666">
        <v>-2</v>
      </c>
      <c r="D531" s="659"/>
      <c r="E531" s="688"/>
      <c r="F531" s="724"/>
      <c r="G531" s="672"/>
      <c r="H531" s="672"/>
      <c r="I531" s="661"/>
      <c r="J531" s="661"/>
      <c r="K531" s="661"/>
      <c r="L531" s="661"/>
      <c r="M531" s="661"/>
      <c r="N531" s="672"/>
      <c r="O531" s="672"/>
      <c r="P531" s="672"/>
      <c r="Q531" s="672"/>
      <c r="R531" s="672"/>
      <c r="S531" s="672"/>
      <c r="T531" s="672"/>
      <c r="U531" s="661">
        <v>2.2164351851851852E-2</v>
      </c>
      <c r="V531" s="672"/>
      <c r="W531" s="672"/>
      <c r="X531" s="672"/>
      <c r="Y531" s="672"/>
      <c r="Z531" s="672"/>
      <c r="AA531" s="672"/>
      <c r="AB531" s="672"/>
      <c r="AC531" s="672"/>
      <c r="AD531" s="672"/>
      <c r="AE531" s="672"/>
      <c r="AF531" s="672"/>
      <c r="AH531" s="672"/>
      <c r="AI531" s="672"/>
      <c r="AJ531" s="672"/>
      <c r="AK531" s="672"/>
      <c r="AL531" s="672"/>
      <c r="AM531" s="672"/>
      <c r="AN531" s="672"/>
      <c r="AO531" s="672"/>
      <c r="AP531" s="672"/>
      <c r="AQ531" s="672"/>
      <c r="AR531" s="672"/>
      <c r="AS531" s="672"/>
      <c r="AT531" s="673"/>
      <c r="AU531" s="613">
        <f t="shared" si="44"/>
        <v>2.2164351851851852E-2</v>
      </c>
      <c r="AV531" s="660">
        <f t="shared" si="45"/>
        <v>1</v>
      </c>
    </row>
    <row r="532" spans="1:48" ht="13">
      <c r="A532" s="706" t="s">
        <v>1403</v>
      </c>
      <c r="B532" s="657"/>
      <c r="C532" s="666">
        <v>1</v>
      </c>
      <c r="D532" s="659"/>
      <c r="E532" s="671"/>
      <c r="F532" s="723"/>
      <c r="G532" s="672"/>
      <c r="H532" s="672"/>
      <c r="I532" s="661"/>
      <c r="J532" s="661"/>
      <c r="K532" s="661"/>
      <c r="L532" s="661"/>
      <c r="M532" s="661"/>
      <c r="N532" s="672"/>
      <c r="O532" s="672"/>
      <c r="P532" s="661"/>
      <c r="Q532" s="672"/>
      <c r="R532" s="672"/>
      <c r="S532" s="661">
        <v>2.0335648148148148E-2</v>
      </c>
      <c r="T532" s="672"/>
      <c r="U532" s="672"/>
      <c r="V532" s="672"/>
      <c r="W532" s="661"/>
      <c r="X532" s="672"/>
      <c r="Y532" s="672"/>
      <c r="Z532" s="672"/>
      <c r="AA532" s="672"/>
      <c r="AB532" s="672"/>
      <c r="AC532" s="672"/>
      <c r="AD532" s="672"/>
      <c r="AE532" s="672"/>
      <c r="AF532" s="672"/>
      <c r="AH532" s="672"/>
      <c r="AI532" s="672"/>
      <c r="AJ532" s="672"/>
      <c r="AK532" s="672"/>
      <c r="AL532" s="672"/>
      <c r="AM532" s="672"/>
      <c r="AN532" s="672"/>
      <c r="AO532" s="672"/>
      <c r="AP532" s="672"/>
      <c r="AQ532" s="672"/>
      <c r="AR532" s="672"/>
      <c r="AS532" s="672"/>
      <c r="AT532" s="673"/>
      <c r="AU532" s="613">
        <f t="shared" si="44"/>
        <v>2.0335648148148148E-2</v>
      </c>
      <c r="AV532" s="660">
        <f t="shared" si="45"/>
        <v>1</v>
      </c>
    </row>
    <row r="533" spans="1:48" ht="13">
      <c r="A533" s="706" t="s">
        <v>1404</v>
      </c>
      <c r="B533" s="657"/>
      <c r="C533" s="666">
        <v>10</v>
      </c>
      <c r="D533" s="659"/>
      <c r="E533" s="688"/>
      <c r="F533" s="724"/>
      <c r="G533" s="672"/>
      <c r="H533" s="672"/>
      <c r="I533" s="661"/>
      <c r="J533" s="661"/>
      <c r="K533" s="661"/>
      <c r="L533" s="661"/>
      <c r="M533" s="661"/>
      <c r="N533" s="672"/>
      <c r="O533" s="672"/>
      <c r="P533" s="672"/>
      <c r="Q533" s="672"/>
      <c r="R533" s="672"/>
      <c r="S533" s="672"/>
      <c r="T533" s="672"/>
      <c r="U533" s="661"/>
      <c r="V533" s="672"/>
      <c r="W533" s="672"/>
      <c r="X533" s="672"/>
      <c r="Y533" s="672"/>
      <c r="Z533" s="672"/>
      <c r="AA533" s="672"/>
      <c r="AB533" s="672"/>
      <c r="AC533" s="672"/>
      <c r="AD533" s="672"/>
      <c r="AE533" s="672"/>
      <c r="AF533" s="661">
        <v>1.4027777777777778E-2</v>
      </c>
      <c r="AH533" s="672"/>
      <c r="AI533" s="672"/>
      <c r="AJ533" s="672"/>
      <c r="AK533" s="672"/>
      <c r="AL533" s="672"/>
      <c r="AM533" s="672"/>
      <c r="AN533" s="672"/>
      <c r="AO533" s="672"/>
      <c r="AP533" s="672"/>
      <c r="AQ533" s="672"/>
      <c r="AR533" s="672"/>
      <c r="AS533" s="672"/>
      <c r="AT533" s="673"/>
      <c r="AU533" s="613">
        <f t="shared" si="44"/>
        <v>1.4027777777777778E-2</v>
      </c>
      <c r="AV533" s="660">
        <f t="shared" si="45"/>
        <v>1</v>
      </c>
    </row>
    <row r="534" spans="1:48" ht="13">
      <c r="A534" s="706" t="s">
        <v>1405</v>
      </c>
      <c r="B534" s="657"/>
      <c r="C534" s="666">
        <v>5</v>
      </c>
      <c r="D534" s="659"/>
      <c r="E534" s="688"/>
      <c r="F534" s="724"/>
      <c r="G534" s="672"/>
      <c r="H534" s="672"/>
      <c r="I534" s="661"/>
      <c r="J534" s="661"/>
      <c r="K534" s="661"/>
      <c r="L534" s="661"/>
      <c r="M534" s="661"/>
      <c r="N534" s="672"/>
      <c r="O534" s="672"/>
      <c r="P534" s="672"/>
      <c r="Q534" s="672"/>
      <c r="R534" s="672"/>
      <c r="S534" s="672"/>
      <c r="T534" s="672"/>
      <c r="U534" s="661"/>
      <c r="V534" s="672"/>
      <c r="W534" s="672"/>
      <c r="X534" s="672"/>
      <c r="Y534" s="672"/>
      <c r="Z534" s="672"/>
      <c r="AA534" s="672"/>
      <c r="AB534" s="672"/>
      <c r="AC534" s="672"/>
      <c r="AD534" s="672"/>
      <c r="AE534" s="672"/>
      <c r="AF534" s="661"/>
      <c r="AH534" s="672"/>
      <c r="AI534" s="672"/>
      <c r="AJ534" s="672"/>
      <c r="AK534" s="672"/>
      <c r="AL534" s="672"/>
      <c r="AM534" s="672"/>
      <c r="AN534" s="661">
        <v>1.8020833333333333E-2</v>
      </c>
      <c r="AO534" s="672"/>
      <c r="AP534" s="672"/>
      <c r="AQ534" s="672"/>
      <c r="AR534" s="672"/>
      <c r="AS534" s="672"/>
      <c r="AT534" s="673"/>
      <c r="AU534" s="613">
        <f t="shared" si="44"/>
        <v>1.8020833333333333E-2</v>
      </c>
      <c r="AV534" s="660">
        <f t="shared" si="45"/>
        <v>1</v>
      </c>
    </row>
    <row r="535" spans="1:48" ht="13">
      <c r="A535" s="706" t="s">
        <v>1406</v>
      </c>
      <c r="B535" s="657"/>
      <c r="C535" s="666">
        <v>10</v>
      </c>
      <c r="D535" s="659"/>
      <c r="E535" s="671"/>
      <c r="F535" s="723"/>
      <c r="G535" s="672"/>
      <c r="H535" s="672"/>
      <c r="I535" s="661"/>
      <c r="J535" s="661"/>
      <c r="K535" s="661"/>
      <c r="L535" s="661"/>
      <c r="M535" s="661">
        <v>2.1273148148148149E-2</v>
      </c>
      <c r="N535" s="672"/>
      <c r="O535" s="672"/>
      <c r="P535" s="672"/>
      <c r="Q535" s="672"/>
      <c r="R535" s="661"/>
      <c r="S535" s="672"/>
      <c r="T535" s="672"/>
      <c r="U535" s="672"/>
      <c r="V535" s="672"/>
      <c r="W535" s="661"/>
      <c r="X535" s="672"/>
      <c r="Y535" s="672"/>
      <c r="Z535" s="672"/>
      <c r="AA535" s="672"/>
      <c r="AB535" s="672"/>
      <c r="AC535" s="672"/>
      <c r="AD535" s="672"/>
      <c r="AE535" s="672"/>
      <c r="AF535" s="672"/>
      <c r="AH535" s="672"/>
      <c r="AI535" s="672"/>
      <c r="AJ535" s="672"/>
      <c r="AK535" s="672"/>
      <c r="AL535" s="672"/>
      <c r="AM535" s="672"/>
      <c r="AN535" s="672"/>
      <c r="AO535" s="672"/>
      <c r="AP535" s="672"/>
      <c r="AQ535" s="672"/>
      <c r="AR535" s="672"/>
      <c r="AS535" s="672"/>
      <c r="AT535" s="673"/>
      <c r="AU535" s="613">
        <f t="shared" si="44"/>
        <v>2.1273148148148149E-2</v>
      </c>
      <c r="AV535" s="660">
        <f t="shared" si="45"/>
        <v>1</v>
      </c>
    </row>
    <row r="536" spans="1:48" ht="13">
      <c r="A536" s="706" t="s">
        <v>1407</v>
      </c>
      <c r="B536" s="657"/>
      <c r="C536" s="666">
        <v>7</v>
      </c>
      <c r="D536" s="659"/>
      <c r="E536" s="671"/>
      <c r="F536" s="723"/>
      <c r="G536" s="672"/>
      <c r="H536" s="672"/>
      <c r="I536" s="661"/>
      <c r="J536" s="661"/>
      <c r="K536" s="661"/>
      <c r="L536" s="661"/>
      <c r="M536" s="661"/>
      <c r="N536" s="672"/>
      <c r="O536" s="672"/>
      <c r="P536" s="661"/>
      <c r="Q536" s="672"/>
      <c r="R536" s="672"/>
      <c r="S536" s="661"/>
      <c r="T536" s="672"/>
      <c r="U536" s="661"/>
      <c r="V536" s="672"/>
      <c r="W536" s="661"/>
      <c r="X536" s="661"/>
      <c r="Y536" s="661"/>
      <c r="Z536" s="661"/>
      <c r="AA536" s="661">
        <v>1.6574074074074074E-2</v>
      </c>
      <c r="AB536" s="672"/>
      <c r="AC536" s="661"/>
      <c r="AD536" s="661"/>
      <c r="AE536" s="661"/>
      <c r="AF536" s="661"/>
      <c r="AH536" s="672"/>
      <c r="AI536" s="672"/>
      <c r="AJ536" s="672"/>
      <c r="AK536" s="672"/>
      <c r="AL536" s="672"/>
      <c r="AM536" s="672"/>
      <c r="AN536" s="672"/>
      <c r="AO536" s="672"/>
      <c r="AP536" s="672"/>
      <c r="AQ536" s="672"/>
      <c r="AR536" s="672"/>
      <c r="AS536" s="672"/>
      <c r="AT536" s="673"/>
      <c r="AU536" s="613">
        <f t="shared" si="44"/>
        <v>1.6574074074074074E-2</v>
      </c>
      <c r="AV536" s="660">
        <f t="shared" si="45"/>
        <v>1</v>
      </c>
    </row>
    <row r="537" spans="1:48" ht="13">
      <c r="A537" s="706" t="s">
        <v>1408</v>
      </c>
      <c r="B537" s="657"/>
      <c r="C537" s="666">
        <v>8</v>
      </c>
      <c r="D537" s="659"/>
      <c r="E537" s="671"/>
      <c r="F537" s="723"/>
      <c r="G537" s="672"/>
      <c r="H537" s="672"/>
      <c r="I537" s="661"/>
      <c r="J537" s="661"/>
      <c r="K537" s="661"/>
      <c r="L537" s="661"/>
      <c r="M537" s="661"/>
      <c r="N537" s="672"/>
      <c r="O537" s="672"/>
      <c r="P537" s="661"/>
      <c r="Q537" s="672"/>
      <c r="R537" s="672"/>
      <c r="S537" s="661"/>
      <c r="T537" s="672"/>
      <c r="U537" s="661"/>
      <c r="V537" s="672"/>
      <c r="W537" s="661"/>
      <c r="X537" s="661"/>
      <c r="Y537" s="661"/>
      <c r="Z537" s="661"/>
      <c r="AA537" s="661"/>
      <c r="AB537" s="661">
        <v>1.5763888888888886E-2</v>
      </c>
      <c r="AC537" s="661"/>
      <c r="AD537" s="661"/>
      <c r="AE537" s="661"/>
      <c r="AF537" s="661"/>
      <c r="AH537" s="672"/>
      <c r="AI537" s="672"/>
      <c r="AJ537" s="672"/>
      <c r="AK537" s="672"/>
      <c r="AL537" s="672"/>
      <c r="AM537" s="672"/>
      <c r="AN537" s="672"/>
      <c r="AO537" s="672"/>
      <c r="AP537" s="672"/>
      <c r="AQ537" s="672"/>
      <c r="AR537" s="672"/>
      <c r="AS537" s="672"/>
      <c r="AT537" s="673"/>
      <c r="AU537" s="613">
        <f t="shared" si="44"/>
        <v>1.5763888888888886E-2</v>
      </c>
      <c r="AV537" s="660">
        <f t="shared" si="45"/>
        <v>1</v>
      </c>
    </row>
    <row r="538" spans="1:48" ht="13">
      <c r="A538" s="706" t="s">
        <v>1409</v>
      </c>
      <c r="B538" s="657"/>
      <c r="C538" s="666">
        <v>2</v>
      </c>
      <c r="D538" s="659"/>
      <c r="E538" s="688"/>
      <c r="F538" s="724"/>
      <c r="G538" s="672"/>
      <c r="H538" s="672"/>
      <c r="I538" s="661">
        <v>1.9108796296296294E-2</v>
      </c>
      <c r="J538" s="661"/>
      <c r="K538" s="661"/>
      <c r="L538" s="661"/>
      <c r="M538" s="661"/>
      <c r="N538" s="672"/>
      <c r="O538" s="672"/>
      <c r="P538" s="672"/>
      <c r="Q538" s="672"/>
      <c r="R538" s="672"/>
      <c r="S538" s="672"/>
      <c r="T538" s="672"/>
      <c r="U538" s="672"/>
      <c r="V538" s="672"/>
      <c r="W538" s="672"/>
      <c r="X538" s="672"/>
      <c r="Y538" s="672"/>
      <c r="Z538" s="672"/>
      <c r="AA538" s="672"/>
      <c r="AB538" s="672"/>
      <c r="AC538" s="672"/>
      <c r="AD538" s="672"/>
      <c r="AE538" s="672"/>
      <c r="AF538" s="672"/>
      <c r="AH538" s="672"/>
      <c r="AI538" s="672"/>
      <c r="AJ538" s="672"/>
      <c r="AK538" s="672"/>
      <c r="AL538" s="672"/>
      <c r="AM538" s="672"/>
      <c r="AN538" s="672"/>
      <c r="AO538" s="672"/>
      <c r="AP538" s="672"/>
      <c r="AQ538" s="672"/>
      <c r="AR538" s="672"/>
      <c r="AS538" s="672"/>
      <c r="AT538" s="673"/>
      <c r="AU538" s="613">
        <f t="shared" si="44"/>
        <v>1.9108796296296294E-2</v>
      </c>
      <c r="AV538" s="660">
        <f t="shared" si="45"/>
        <v>1</v>
      </c>
    </row>
    <row r="539" spans="1:48" ht="13">
      <c r="A539" s="706" t="s">
        <v>1410</v>
      </c>
      <c r="B539" s="657"/>
      <c r="C539" s="666">
        <v>6</v>
      </c>
      <c r="D539" s="679"/>
      <c r="E539" s="671"/>
      <c r="F539" s="723"/>
      <c r="G539" s="672"/>
      <c r="H539" s="672"/>
      <c r="I539" s="661"/>
      <c r="J539" s="661"/>
      <c r="K539" s="661"/>
      <c r="L539" s="661"/>
      <c r="M539" s="661"/>
      <c r="N539" s="672"/>
      <c r="O539" s="672"/>
      <c r="P539" s="661"/>
      <c r="Q539" s="672"/>
      <c r="R539" s="672"/>
      <c r="S539" s="661"/>
      <c r="T539" s="672"/>
      <c r="U539" s="661"/>
      <c r="V539" s="672"/>
      <c r="W539" s="661"/>
      <c r="X539" s="661"/>
      <c r="Y539" s="661">
        <v>1.7280092592592593E-2</v>
      </c>
      <c r="Z539" s="672"/>
      <c r="AA539" s="672"/>
      <c r="AB539" s="672"/>
      <c r="AC539" s="672"/>
      <c r="AD539" s="672"/>
      <c r="AE539" s="672"/>
      <c r="AF539" s="672"/>
      <c r="AH539" s="672"/>
      <c r="AI539" s="672"/>
      <c r="AJ539" s="672"/>
      <c r="AK539" s="672"/>
      <c r="AL539" s="672"/>
      <c r="AM539" s="672"/>
      <c r="AN539" s="672"/>
      <c r="AO539" s="672"/>
      <c r="AP539" s="672"/>
      <c r="AQ539" s="672"/>
      <c r="AR539" s="672"/>
      <c r="AS539" s="672"/>
      <c r="AT539" s="673"/>
      <c r="AU539" s="613">
        <f t="shared" si="44"/>
        <v>1.7280092592592593E-2</v>
      </c>
      <c r="AV539" s="660">
        <f t="shared" si="45"/>
        <v>1</v>
      </c>
    </row>
    <row r="540" spans="1:48" ht="13">
      <c r="A540" s="706" t="s">
        <v>1411</v>
      </c>
      <c r="B540" s="657"/>
      <c r="C540" s="666">
        <v>12</v>
      </c>
      <c r="D540" s="679"/>
      <c r="E540" s="671"/>
      <c r="F540" s="723"/>
      <c r="G540" s="672"/>
      <c r="H540" s="672"/>
      <c r="I540" s="661"/>
      <c r="J540" s="661"/>
      <c r="K540" s="661"/>
      <c r="L540" s="661"/>
      <c r="M540" s="661"/>
      <c r="N540" s="672"/>
      <c r="O540" s="672"/>
      <c r="P540" s="661"/>
      <c r="Q540" s="672"/>
      <c r="R540" s="672"/>
      <c r="S540" s="661">
        <v>1.2534722222222223E-2</v>
      </c>
      <c r="T540" s="672"/>
      <c r="U540" s="661"/>
      <c r="V540" s="672"/>
      <c r="W540" s="672"/>
      <c r="X540" s="672"/>
      <c r="Y540" s="672"/>
      <c r="Z540" s="672"/>
      <c r="AA540" s="672"/>
      <c r="AB540" s="672"/>
      <c r="AC540" s="672"/>
      <c r="AD540" s="672"/>
      <c r="AE540" s="672"/>
      <c r="AF540" s="672"/>
      <c r="AH540" s="672"/>
      <c r="AI540" s="672"/>
      <c r="AJ540" s="672"/>
      <c r="AK540" s="672"/>
      <c r="AL540" s="672"/>
      <c r="AM540" s="672"/>
      <c r="AN540" s="672"/>
      <c r="AO540" s="672"/>
      <c r="AP540" s="672"/>
      <c r="AQ540" s="672"/>
      <c r="AR540" s="672"/>
      <c r="AS540" s="672"/>
      <c r="AT540" s="673"/>
      <c r="AU540" s="613">
        <f t="shared" si="44"/>
        <v>1.2534722222222223E-2</v>
      </c>
      <c r="AV540" s="660">
        <f t="shared" si="45"/>
        <v>1</v>
      </c>
    </row>
    <row r="541" spans="1:48" ht="13">
      <c r="A541" s="706" t="s">
        <v>1412</v>
      </c>
      <c r="B541" s="657"/>
      <c r="C541" s="666">
        <v>0</v>
      </c>
      <c r="D541" s="679"/>
      <c r="E541" s="671"/>
      <c r="F541" s="723"/>
      <c r="G541" s="672"/>
      <c r="H541" s="672"/>
      <c r="I541" s="661"/>
      <c r="J541" s="661"/>
      <c r="K541" s="661"/>
      <c r="L541" s="661"/>
      <c r="M541" s="661">
        <v>2.1840277777777778E-2</v>
      </c>
      <c r="N541" s="672"/>
      <c r="O541" s="672"/>
      <c r="P541" s="672"/>
      <c r="Q541" s="672"/>
      <c r="R541" s="661"/>
      <c r="S541" s="672"/>
      <c r="T541" s="672"/>
      <c r="U541" s="672"/>
      <c r="V541" s="672"/>
      <c r="W541" s="661"/>
      <c r="X541" s="672"/>
      <c r="Y541" s="672"/>
      <c r="Z541" s="672"/>
      <c r="AA541" s="672"/>
      <c r="AB541" s="672"/>
      <c r="AC541" s="672"/>
      <c r="AD541" s="672"/>
      <c r="AE541" s="672"/>
      <c r="AF541" s="672"/>
      <c r="AH541" s="672"/>
      <c r="AI541" s="672"/>
      <c r="AJ541" s="672"/>
      <c r="AK541" s="672"/>
      <c r="AL541" s="672"/>
      <c r="AM541" s="672"/>
      <c r="AN541" s="672"/>
      <c r="AO541" s="672"/>
      <c r="AP541" s="672"/>
      <c r="AQ541" s="672"/>
      <c r="AR541" s="672"/>
      <c r="AS541" s="672"/>
      <c r="AT541" s="673"/>
      <c r="AU541" s="613">
        <f t="shared" si="44"/>
        <v>2.1840277777777778E-2</v>
      </c>
      <c r="AV541" s="660">
        <f t="shared" si="45"/>
        <v>1</v>
      </c>
    </row>
    <row r="542" spans="1:48" ht="13">
      <c r="A542" s="706" t="s">
        <v>1413</v>
      </c>
      <c r="B542" s="718"/>
      <c r="C542" s="666">
        <v>10</v>
      </c>
      <c r="D542" s="725"/>
      <c r="E542" s="671"/>
      <c r="F542" s="723"/>
      <c r="G542" s="630"/>
      <c r="H542" s="630"/>
      <c r="I542" s="661"/>
      <c r="J542" s="661"/>
      <c r="K542" s="661"/>
      <c r="L542" s="661"/>
      <c r="M542" s="661"/>
      <c r="N542" s="630"/>
      <c r="O542" s="630"/>
      <c r="P542" s="630"/>
      <c r="Q542" s="630"/>
      <c r="R542" s="612"/>
      <c r="S542" s="630"/>
      <c r="T542" s="630"/>
      <c r="V542" s="630"/>
      <c r="W542" s="661"/>
      <c r="X542" s="630"/>
      <c r="Y542" s="630"/>
      <c r="Z542" s="630"/>
      <c r="AA542" s="630"/>
      <c r="AB542" s="630"/>
      <c r="AC542" s="630"/>
      <c r="AD542" s="630"/>
      <c r="AE542" s="630"/>
      <c r="AF542" s="630"/>
      <c r="AG542" s="661">
        <v>1.4004629629629631E-2</v>
      </c>
      <c r="AH542" s="630"/>
      <c r="AI542" s="630"/>
      <c r="AJ542" s="630"/>
      <c r="AK542" s="630"/>
      <c r="AL542" s="630"/>
      <c r="AM542" s="630"/>
      <c r="AN542" s="630"/>
      <c r="AO542" s="630"/>
      <c r="AP542" s="630"/>
      <c r="AQ542" s="630"/>
      <c r="AR542" s="630"/>
      <c r="AS542" s="630"/>
      <c r="AT542" s="722"/>
      <c r="AU542" s="613">
        <f t="shared" si="44"/>
        <v>1.4004629629629631E-2</v>
      </c>
      <c r="AV542" s="660">
        <f t="shared" si="45"/>
        <v>1</v>
      </c>
    </row>
    <row r="543" spans="1:48" ht="13">
      <c r="A543" s="706" t="s">
        <v>1414</v>
      </c>
      <c r="B543" s="657"/>
      <c r="C543" s="666">
        <v>7</v>
      </c>
      <c r="D543" s="679"/>
      <c r="E543" s="671"/>
      <c r="F543" s="723"/>
      <c r="G543" s="672"/>
      <c r="H543" s="672"/>
      <c r="I543" s="661"/>
      <c r="J543" s="661"/>
      <c r="K543" s="661"/>
      <c r="L543" s="661"/>
      <c r="M543" s="661"/>
      <c r="N543" s="672"/>
      <c r="O543" s="672"/>
      <c r="P543" s="661"/>
      <c r="Q543" s="672"/>
      <c r="R543" s="672"/>
      <c r="S543" s="661"/>
      <c r="T543" s="672"/>
      <c r="U543" s="661"/>
      <c r="V543" s="672"/>
      <c r="W543" s="661"/>
      <c r="X543" s="661"/>
      <c r="Y543" s="661"/>
      <c r="Z543" s="661">
        <v>1.6030092592592592E-2</v>
      </c>
      <c r="AA543" s="672"/>
      <c r="AB543" s="672"/>
      <c r="AC543" s="672"/>
      <c r="AD543" s="672"/>
      <c r="AE543" s="672"/>
      <c r="AF543" s="672"/>
      <c r="AH543" s="672"/>
      <c r="AI543" s="672"/>
      <c r="AJ543" s="672"/>
      <c r="AK543" s="672"/>
      <c r="AL543" s="672"/>
      <c r="AM543" s="672"/>
      <c r="AN543" s="672"/>
      <c r="AO543" s="672"/>
      <c r="AP543" s="672"/>
      <c r="AQ543" s="672"/>
      <c r="AR543" s="672"/>
      <c r="AS543" s="672"/>
      <c r="AT543" s="673"/>
      <c r="AU543" s="613">
        <f t="shared" si="44"/>
        <v>1.6030092592592592E-2</v>
      </c>
      <c r="AV543" s="660">
        <f t="shared" si="45"/>
        <v>1</v>
      </c>
    </row>
    <row r="544" spans="1:48" ht="13">
      <c r="A544" s="706" t="s">
        <v>1415</v>
      </c>
      <c r="B544" s="718"/>
      <c r="C544" s="666">
        <v>3</v>
      </c>
      <c r="D544" s="725"/>
      <c r="E544" s="671"/>
      <c r="F544" s="723"/>
      <c r="G544" s="630"/>
      <c r="H544" s="630"/>
      <c r="I544" s="661"/>
      <c r="J544" s="661"/>
      <c r="K544" s="661"/>
      <c r="L544" s="661">
        <v>1.9004629629629632E-2</v>
      </c>
      <c r="M544" s="661"/>
      <c r="N544" s="630"/>
      <c r="O544" s="630"/>
      <c r="P544" s="630"/>
      <c r="Q544" s="630"/>
      <c r="R544" s="661"/>
      <c r="S544" s="630"/>
      <c r="T544" s="630"/>
      <c r="U544" s="630"/>
      <c r="V544" s="630"/>
      <c r="W544" s="661"/>
      <c r="X544" s="630"/>
      <c r="Y544" s="630"/>
      <c r="Z544" s="630"/>
      <c r="AA544" s="630"/>
      <c r="AB544" s="630"/>
      <c r="AC544" s="630"/>
      <c r="AD544" s="630"/>
      <c r="AE544" s="630"/>
      <c r="AF544" s="630"/>
      <c r="AH544" s="630"/>
      <c r="AI544" s="630"/>
      <c r="AJ544" s="630"/>
      <c r="AK544" s="630"/>
      <c r="AL544" s="630"/>
      <c r="AM544" s="630"/>
      <c r="AN544" s="630"/>
      <c r="AO544" s="630"/>
      <c r="AP544" s="630"/>
      <c r="AQ544" s="630"/>
      <c r="AR544" s="630"/>
      <c r="AS544" s="630"/>
      <c r="AT544" s="722"/>
      <c r="AU544" s="613">
        <f t="shared" si="44"/>
        <v>1.9004629629629632E-2</v>
      </c>
      <c r="AV544" s="660">
        <f t="shared" si="45"/>
        <v>1</v>
      </c>
    </row>
    <row r="545" spans="1:49" ht="13">
      <c r="A545" s="706" t="s">
        <v>1416</v>
      </c>
      <c r="B545" s="657"/>
      <c r="C545" s="666">
        <v>0</v>
      </c>
      <c r="D545" s="679"/>
      <c r="E545" s="671"/>
      <c r="F545" s="723"/>
      <c r="G545" s="672"/>
      <c r="H545" s="672"/>
      <c r="I545" s="661"/>
      <c r="J545" s="661"/>
      <c r="K545" s="661"/>
      <c r="L545" s="661"/>
      <c r="M545" s="661">
        <v>2.1875000000000002E-2</v>
      </c>
      <c r="N545" s="672"/>
      <c r="O545" s="672"/>
      <c r="P545" s="672"/>
      <c r="Q545" s="672"/>
      <c r="R545" s="661"/>
      <c r="S545" s="672"/>
      <c r="T545" s="672"/>
      <c r="U545" s="672"/>
      <c r="V545" s="672"/>
      <c r="W545" s="661"/>
      <c r="X545" s="672"/>
      <c r="Y545" s="672"/>
      <c r="Z545" s="672"/>
      <c r="AA545" s="672"/>
      <c r="AB545" s="672"/>
      <c r="AC545" s="672"/>
      <c r="AD545" s="672"/>
      <c r="AE545" s="672"/>
      <c r="AF545" s="672"/>
      <c r="AH545" s="672"/>
      <c r="AI545" s="672"/>
      <c r="AJ545" s="672"/>
      <c r="AK545" s="672"/>
      <c r="AL545" s="672"/>
      <c r="AM545" s="672"/>
      <c r="AN545" s="672"/>
      <c r="AO545" s="672"/>
      <c r="AP545" s="672"/>
      <c r="AQ545" s="672"/>
      <c r="AR545" s="672"/>
      <c r="AS545" s="672"/>
      <c r="AT545" s="673"/>
      <c r="AU545" s="613">
        <f t="shared" si="44"/>
        <v>2.1875000000000002E-2</v>
      </c>
      <c r="AV545" s="660">
        <f t="shared" si="45"/>
        <v>1</v>
      </c>
    </row>
    <row r="546" spans="1:49" ht="13">
      <c r="A546" s="706" t="s">
        <v>1417</v>
      </c>
      <c r="B546" s="657"/>
      <c r="C546" s="666">
        <v>10</v>
      </c>
      <c r="D546" s="679"/>
      <c r="E546" s="671"/>
      <c r="F546" s="723"/>
      <c r="G546" s="672"/>
      <c r="H546" s="672"/>
      <c r="I546" s="661"/>
      <c r="J546" s="661"/>
      <c r="K546" s="661"/>
      <c r="L546" s="661"/>
      <c r="M546" s="661">
        <v>2.1273148148148149E-2</v>
      </c>
      <c r="N546" s="672"/>
      <c r="O546" s="672"/>
      <c r="P546" s="672"/>
      <c r="Q546" s="672"/>
      <c r="R546" s="661"/>
      <c r="S546" s="672"/>
      <c r="T546" s="672"/>
      <c r="U546" s="672"/>
      <c r="V546" s="672"/>
      <c r="W546" s="661"/>
      <c r="X546" s="672"/>
      <c r="Y546" s="672"/>
      <c r="Z546" s="672"/>
      <c r="AA546" s="672"/>
      <c r="AB546" s="672"/>
      <c r="AC546" s="672"/>
      <c r="AD546" s="672"/>
      <c r="AE546" s="672"/>
      <c r="AF546" s="672"/>
      <c r="AH546" s="672"/>
      <c r="AI546" s="672"/>
      <c r="AJ546" s="672"/>
      <c r="AK546" s="672"/>
      <c r="AL546" s="672"/>
      <c r="AM546" s="672"/>
      <c r="AN546" s="672"/>
      <c r="AO546" s="672"/>
      <c r="AP546" s="672"/>
      <c r="AQ546" s="672"/>
      <c r="AR546" s="672"/>
      <c r="AS546" s="672"/>
      <c r="AT546" s="673"/>
      <c r="AU546" s="613">
        <f t="shared" si="44"/>
        <v>2.1273148148148149E-2</v>
      </c>
      <c r="AV546" s="660">
        <f t="shared" si="45"/>
        <v>1</v>
      </c>
      <c r="AW546" s="661"/>
    </row>
    <row r="547" spans="1:49" ht="13">
      <c r="A547" s="706" t="s">
        <v>1350</v>
      </c>
      <c r="B547" s="657"/>
      <c r="C547" s="666">
        <v>-1</v>
      </c>
      <c r="D547" s="679"/>
      <c r="E547" s="688"/>
      <c r="F547" s="724"/>
      <c r="G547" s="672"/>
      <c r="H547" s="672"/>
      <c r="I547" s="661"/>
      <c r="J547" s="661"/>
      <c r="K547" s="661"/>
      <c r="L547" s="661"/>
      <c r="M547" s="661"/>
      <c r="N547" s="672"/>
      <c r="O547" s="672"/>
      <c r="P547" s="672"/>
      <c r="Q547" s="672"/>
      <c r="R547" s="672"/>
      <c r="S547" s="672"/>
      <c r="T547" s="672"/>
      <c r="U547" s="661">
        <v>2.1574074074074075E-2</v>
      </c>
      <c r="V547" s="672"/>
      <c r="W547" s="672"/>
      <c r="X547" s="672"/>
      <c r="Y547" s="672"/>
      <c r="Z547" s="672"/>
      <c r="AA547" s="672"/>
      <c r="AB547" s="672"/>
      <c r="AC547" s="672"/>
      <c r="AD547" s="672"/>
      <c r="AE547" s="672"/>
      <c r="AF547" s="672"/>
      <c r="AH547" s="672"/>
      <c r="AI547" s="672"/>
      <c r="AJ547" s="672"/>
      <c r="AK547" s="672"/>
      <c r="AL547" s="672"/>
      <c r="AM547" s="672"/>
      <c r="AN547" s="672"/>
      <c r="AO547" s="672"/>
      <c r="AP547" s="672"/>
      <c r="AQ547" s="672"/>
      <c r="AR547" s="672"/>
      <c r="AS547" s="672"/>
      <c r="AT547" s="673"/>
      <c r="AU547" s="613">
        <f t="shared" si="44"/>
        <v>2.1574074074074075E-2</v>
      </c>
      <c r="AV547" s="660">
        <f t="shared" si="45"/>
        <v>1</v>
      </c>
      <c r="AW547" s="661"/>
    </row>
    <row r="548" spans="1:49" ht="15.5">
      <c r="A548" s="706" t="s">
        <v>1418</v>
      </c>
      <c r="B548" s="657"/>
      <c r="C548" s="666"/>
      <c r="D548" s="679"/>
      <c r="E548" s="688"/>
      <c r="F548" s="724"/>
      <c r="G548" s="672"/>
      <c r="H548" s="672"/>
      <c r="I548" s="661"/>
      <c r="J548" s="661"/>
      <c r="K548" s="661"/>
      <c r="L548" s="661"/>
      <c r="M548" s="661"/>
      <c r="N548" s="672"/>
      <c r="O548" s="672"/>
      <c r="P548" s="672"/>
      <c r="Q548" s="672"/>
      <c r="R548" s="672"/>
      <c r="S548" s="672"/>
      <c r="T548" s="672"/>
      <c r="U548" s="661"/>
      <c r="V548" s="672"/>
      <c r="W548" s="672"/>
      <c r="X548" s="672"/>
      <c r="Y548" s="672"/>
      <c r="Z548" s="672"/>
      <c r="AA548" s="672"/>
      <c r="AB548" s="672"/>
      <c r="AC548" s="672"/>
      <c r="AD548" s="672"/>
      <c r="AE548" s="672"/>
      <c r="AF548" s="672"/>
      <c r="AH548" s="672"/>
      <c r="AI548" s="672"/>
      <c r="AJ548" s="672"/>
      <c r="AK548" s="672"/>
      <c r="AL548" s="672"/>
      <c r="AM548" s="672"/>
      <c r="AN548" s="672"/>
      <c r="AO548" s="672"/>
      <c r="AP548" s="672"/>
      <c r="AQ548" s="672"/>
      <c r="AR548" s="661">
        <v>1.6666666666666666E-2</v>
      </c>
      <c r="AS548" s="672"/>
      <c r="AT548" s="673"/>
      <c r="AU548" s="613">
        <f t="shared" si="44"/>
        <v>1.6666666666666666E-2</v>
      </c>
      <c r="AV548" s="660">
        <f t="shared" si="45"/>
        <v>1</v>
      </c>
      <c r="AW548" s="661"/>
    </row>
    <row r="549" spans="1:49" ht="13">
      <c r="A549" s="706" t="s">
        <v>1419</v>
      </c>
      <c r="B549" s="657"/>
      <c r="C549" s="666">
        <v>14</v>
      </c>
      <c r="D549" s="679"/>
      <c r="E549" s="688"/>
      <c r="F549" s="724"/>
      <c r="G549" s="672"/>
      <c r="H549" s="672"/>
      <c r="I549" s="661"/>
      <c r="J549" s="661"/>
      <c r="K549" s="661"/>
      <c r="L549" s="661"/>
      <c r="M549" s="661"/>
      <c r="N549" s="672"/>
      <c r="O549" s="672"/>
      <c r="P549" s="672"/>
      <c r="Q549" s="672"/>
      <c r="R549" s="672"/>
      <c r="S549" s="672"/>
      <c r="T549" s="661">
        <v>1.1712962962962965E-2</v>
      </c>
      <c r="U549" s="672"/>
      <c r="V549" s="672"/>
      <c r="W549" s="661">
        <v>1.1793981481481482E-2</v>
      </c>
      <c r="X549" s="672"/>
      <c r="Y549" s="672"/>
      <c r="Z549" s="672"/>
      <c r="AA549" s="672"/>
      <c r="AB549" s="672"/>
      <c r="AC549" s="672"/>
      <c r="AD549" s="672"/>
      <c r="AE549" s="672"/>
      <c r="AF549" s="672"/>
      <c r="AH549" s="672"/>
      <c r="AI549" s="672"/>
      <c r="AJ549" s="672"/>
      <c r="AK549" s="672"/>
      <c r="AL549" s="672"/>
      <c r="AM549" s="672"/>
      <c r="AN549" s="672"/>
      <c r="AO549" s="672"/>
      <c r="AP549" s="672"/>
      <c r="AQ549" s="672"/>
      <c r="AR549" s="672"/>
      <c r="AS549" s="672"/>
      <c r="AT549" s="673"/>
      <c r="AU549" s="613">
        <f t="shared" si="44"/>
        <v>1.1712962962962965E-2</v>
      </c>
      <c r="AV549" s="660">
        <f t="shared" si="45"/>
        <v>2</v>
      </c>
      <c r="AW549" s="661"/>
    </row>
    <row r="550" spans="1:49" ht="13">
      <c r="A550" s="706" t="s">
        <v>1420</v>
      </c>
      <c r="B550" s="718"/>
      <c r="C550" s="666">
        <v>7</v>
      </c>
      <c r="D550" s="725"/>
      <c r="E550" s="671"/>
      <c r="F550" s="723"/>
      <c r="G550" s="630"/>
      <c r="H550" s="630"/>
      <c r="I550" s="661"/>
      <c r="J550" s="661"/>
      <c r="K550" s="661"/>
      <c r="L550" s="661"/>
      <c r="M550" s="661"/>
      <c r="N550" s="630"/>
      <c r="O550" s="630"/>
      <c r="P550" s="630"/>
      <c r="Q550" s="630"/>
      <c r="R550" s="612"/>
      <c r="S550" s="630"/>
      <c r="T550" s="630"/>
      <c r="V550" s="630"/>
      <c r="W550" s="661"/>
      <c r="X550" s="630"/>
      <c r="Y550" s="630"/>
      <c r="Z550" s="630"/>
      <c r="AA550" s="630"/>
      <c r="AB550" s="630"/>
      <c r="AC550" s="630"/>
      <c r="AD550" s="630"/>
      <c r="AE550" s="661">
        <v>1.59375E-2</v>
      </c>
      <c r="AF550" s="661"/>
      <c r="AH550" s="630"/>
      <c r="AI550" s="630"/>
      <c r="AJ550" s="630"/>
      <c r="AK550" s="630"/>
      <c r="AL550" s="630"/>
      <c r="AM550" s="630"/>
      <c r="AN550" s="630"/>
      <c r="AO550" s="630"/>
      <c r="AP550" s="630"/>
      <c r="AQ550" s="630"/>
      <c r="AR550" s="630"/>
      <c r="AS550" s="630"/>
      <c r="AT550" s="722"/>
      <c r="AU550" s="613">
        <f t="shared" si="44"/>
        <v>1.59375E-2</v>
      </c>
      <c r="AV550" s="660">
        <f t="shared" si="45"/>
        <v>1</v>
      </c>
    </row>
    <row r="551" spans="1:49" ht="13">
      <c r="A551" s="706" t="s">
        <v>1421</v>
      </c>
      <c r="B551" s="718"/>
      <c r="C551" s="666">
        <v>11</v>
      </c>
      <c r="D551" s="725"/>
      <c r="E551" s="671"/>
      <c r="F551" s="723"/>
      <c r="G551" s="630"/>
      <c r="H551" s="630"/>
      <c r="I551" s="661"/>
      <c r="J551" s="661"/>
      <c r="K551" s="661">
        <v>1.3020833333333334E-2</v>
      </c>
      <c r="L551" s="661"/>
      <c r="M551" s="661"/>
      <c r="N551" s="630"/>
      <c r="O551" s="630"/>
      <c r="P551" s="630"/>
      <c r="Q551" s="630"/>
      <c r="R551" s="661"/>
      <c r="S551" s="630"/>
      <c r="T551" s="630"/>
      <c r="U551" s="630"/>
      <c r="V551" s="630"/>
      <c r="W551" s="661"/>
      <c r="X551" s="630"/>
      <c r="Y551" s="630"/>
      <c r="Z551" s="630"/>
      <c r="AA551" s="630"/>
      <c r="AB551" s="630"/>
      <c r="AC551" s="630"/>
      <c r="AD551" s="630"/>
      <c r="AE551" s="630"/>
      <c r="AF551" s="630"/>
      <c r="AH551" s="630"/>
      <c r="AI551" s="630"/>
      <c r="AJ551" s="630"/>
      <c r="AK551" s="630"/>
      <c r="AL551" s="630"/>
      <c r="AM551" s="630"/>
      <c r="AN551" s="630"/>
      <c r="AO551" s="630"/>
      <c r="AP551" s="630"/>
      <c r="AQ551" s="630"/>
      <c r="AR551" s="630"/>
      <c r="AS551" s="630"/>
      <c r="AT551" s="722"/>
      <c r="AU551" s="613">
        <f t="shared" si="44"/>
        <v>1.3020833333333334E-2</v>
      </c>
      <c r="AV551" s="660">
        <f t="shared" si="45"/>
        <v>1</v>
      </c>
      <c r="AW551" s="661"/>
    </row>
    <row r="552" spans="1:49" ht="13">
      <c r="A552" s="706" t="s">
        <v>1422</v>
      </c>
      <c r="B552" s="657"/>
      <c r="C552" s="666">
        <v>-2</v>
      </c>
      <c r="D552" s="679"/>
      <c r="E552" s="688"/>
      <c r="F552" s="724"/>
      <c r="G552" s="672"/>
      <c r="H552" s="672"/>
      <c r="I552" s="661"/>
      <c r="J552" s="661"/>
      <c r="K552" s="661"/>
      <c r="L552" s="661"/>
      <c r="M552" s="661"/>
      <c r="N552" s="672"/>
      <c r="O552" s="672"/>
      <c r="P552" s="672"/>
      <c r="Q552" s="672"/>
      <c r="R552" s="672"/>
      <c r="S552" s="672"/>
      <c r="T552" s="672"/>
      <c r="U552" s="672"/>
      <c r="V552" s="672"/>
      <c r="W552" s="672"/>
      <c r="X552" s="672"/>
      <c r="Y552" s="672"/>
      <c r="Z552" s="672"/>
      <c r="AA552" s="672"/>
      <c r="AB552" s="672"/>
      <c r="AC552" s="672"/>
      <c r="AD552" s="661">
        <v>2.2488425925925926E-2</v>
      </c>
      <c r="AE552" s="661"/>
      <c r="AF552" s="661"/>
      <c r="AH552" s="672"/>
      <c r="AI552" s="672"/>
      <c r="AJ552" s="672"/>
      <c r="AK552" s="672"/>
      <c r="AL552" s="672"/>
      <c r="AM552" s="672"/>
      <c r="AN552" s="672"/>
      <c r="AO552" s="672"/>
      <c r="AP552" s="672"/>
      <c r="AQ552" s="672"/>
      <c r="AR552" s="672"/>
      <c r="AS552" s="672"/>
      <c r="AT552" s="673"/>
      <c r="AU552" s="613">
        <f t="shared" si="44"/>
        <v>2.2488425925925926E-2</v>
      </c>
      <c r="AV552" s="660">
        <f t="shared" si="45"/>
        <v>1</v>
      </c>
      <c r="AW552" s="661"/>
    </row>
    <row r="553" spans="1:49" ht="13">
      <c r="A553" s="706" t="s">
        <v>1423</v>
      </c>
      <c r="B553" s="657"/>
      <c r="C553" s="666">
        <v>-4</v>
      </c>
      <c r="D553" s="679"/>
      <c r="E553" s="688"/>
      <c r="F553" s="724"/>
      <c r="G553" s="672"/>
      <c r="H553" s="672"/>
      <c r="I553" s="661"/>
      <c r="J553" s="661"/>
      <c r="K553" s="661"/>
      <c r="L553" s="661"/>
      <c r="M553" s="661"/>
      <c r="N553" s="672"/>
      <c r="O553" s="672"/>
      <c r="P553" s="672"/>
      <c r="Q553" s="672"/>
      <c r="R553" s="672"/>
      <c r="S553" s="672"/>
      <c r="T553" s="672"/>
      <c r="U553" s="672"/>
      <c r="V553" s="672"/>
      <c r="W553" s="672"/>
      <c r="X553" s="672"/>
      <c r="Y553" s="672"/>
      <c r="Z553" s="672"/>
      <c r="AA553" s="672"/>
      <c r="AB553" s="672"/>
      <c r="AC553" s="672"/>
      <c r="AD553" s="661"/>
      <c r="AE553" s="661"/>
      <c r="AF553" s="661"/>
      <c r="AH553" s="672"/>
      <c r="AI553" s="672"/>
      <c r="AJ553" s="672"/>
      <c r="AK553" s="672"/>
      <c r="AL553" s="672"/>
      <c r="AM553" s="672"/>
      <c r="AN553" s="661"/>
      <c r="AO553" s="661">
        <v>2.3819444444444445E-2</v>
      </c>
      <c r="AP553" s="672"/>
      <c r="AQ553" s="672"/>
      <c r="AR553" s="672"/>
      <c r="AS553" s="672"/>
      <c r="AT553" s="673"/>
      <c r="AU553" s="613">
        <f t="shared" si="44"/>
        <v>2.3819444444444445E-2</v>
      </c>
      <c r="AV553" s="660">
        <f t="shared" si="45"/>
        <v>1</v>
      </c>
      <c r="AW553" s="661"/>
    </row>
    <row r="554" spans="1:49" ht="13">
      <c r="A554" s="706" t="s">
        <v>1424</v>
      </c>
      <c r="B554" s="657"/>
      <c r="C554" s="666">
        <v>0</v>
      </c>
      <c r="D554" s="679"/>
      <c r="E554" s="671"/>
      <c r="F554" s="723"/>
      <c r="G554" s="672"/>
      <c r="H554" s="672"/>
      <c r="I554" s="661"/>
      <c r="J554" s="661"/>
      <c r="K554" s="661"/>
      <c r="L554" s="661"/>
      <c r="M554" s="661"/>
      <c r="N554" s="672"/>
      <c r="O554" s="672"/>
      <c r="P554" s="661"/>
      <c r="Q554" s="672"/>
      <c r="R554" s="672"/>
      <c r="S554" s="661"/>
      <c r="T554" s="672"/>
      <c r="U554" s="661"/>
      <c r="V554" s="672"/>
      <c r="W554" s="661">
        <v>2.5173611111111108E-2</v>
      </c>
      <c r="X554" s="672"/>
      <c r="Y554" s="672"/>
      <c r="Z554" s="672"/>
      <c r="AA554" s="672"/>
      <c r="AB554" s="672"/>
      <c r="AC554" s="672"/>
      <c r="AD554" s="672"/>
      <c r="AE554" s="672"/>
      <c r="AF554" s="672"/>
      <c r="AH554" s="672"/>
      <c r="AI554" s="672"/>
      <c r="AJ554" s="672"/>
      <c r="AK554" s="672"/>
      <c r="AL554" s="672"/>
      <c r="AM554" s="672"/>
      <c r="AN554" s="672"/>
      <c r="AO554" s="661">
        <v>1.4652777777777778E-2</v>
      </c>
      <c r="AP554" s="672"/>
      <c r="AQ554" s="672"/>
      <c r="AR554" s="672"/>
      <c r="AS554" s="672"/>
      <c r="AT554" s="673"/>
      <c r="AU554" s="613">
        <f t="shared" si="44"/>
        <v>1.4652777777777778E-2</v>
      </c>
      <c r="AV554" s="660">
        <f t="shared" si="45"/>
        <v>2</v>
      </c>
      <c r="AW554" s="661"/>
    </row>
    <row r="555" spans="1:49" ht="13">
      <c r="A555" s="706" t="s">
        <v>1425</v>
      </c>
      <c r="B555" s="657"/>
      <c r="C555" s="666"/>
      <c r="D555" s="679"/>
      <c r="E555" s="671"/>
      <c r="F555" s="723"/>
      <c r="G555" s="672"/>
      <c r="H555" s="672"/>
      <c r="I555" s="661"/>
      <c r="J555" s="661"/>
      <c r="K555" s="661"/>
      <c r="L555" s="661"/>
      <c r="M555" s="661"/>
      <c r="N555" s="672"/>
      <c r="O555" s="672"/>
      <c r="P555" s="661"/>
      <c r="Q555" s="672"/>
      <c r="R555" s="672"/>
      <c r="S555" s="661"/>
      <c r="T555" s="672"/>
      <c r="U555" s="661"/>
      <c r="V555" s="672"/>
      <c r="W555" s="661"/>
      <c r="X555" s="672"/>
      <c r="Y555" s="672"/>
      <c r="Z555" s="672"/>
      <c r="AA555" s="672"/>
      <c r="AB555" s="672"/>
      <c r="AC555" s="672"/>
      <c r="AD555" s="672"/>
      <c r="AE555" s="672"/>
      <c r="AF555" s="672"/>
      <c r="AH555" s="672"/>
      <c r="AI555" s="672"/>
      <c r="AJ555" s="672"/>
      <c r="AK555" s="672"/>
      <c r="AL555" s="672"/>
      <c r="AM555" s="672"/>
      <c r="AN555" s="672"/>
      <c r="AO555" s="672"/>
      <c r="AP555" s="672"/>
      <c r="AQ555" s="672"/>
      <c r="AR555" s="672"/>
      <c r="AS555" s="672"/>
      <c r="AT555" s="673"/>
      <c r="AU555" s="613"/>
      <c r="AV555" s="660"/>
      <c r="AW555" s="661"/>
    </row>
    <row r="556" spans="1:49" ht="13.5" thickBot="1">
      <c r="A556" s="726" t="s">
        <v>1426</v>
      </c>
      <c r="B556" s="727"/>
      <c r="C556" s="728">
        <v>8</v>
      </c>
      <c r="D556" s="729"/>
      <c r="E556" s="730"/>
      <c r="F556" s="731"/>
      <c r="G556" s="732"/>
      <c r="H556" s="732"/>
      <c r="I556" s="733"/>
      <c r="J556" s="733"/>
      <c r="K556" s="733"/>
      <c r="L556" s="733"/>
      <c r="M556" s="733">
        <v>1.5381944444444443E-2</v>
      </c>
      <c r="N556" s="732"/>
      <c r="O556" s="732"/>
      <c r="P556" s="732"/>
      <c r="Q556" s="732"/>
      <c r="R556" s="733"/>
      <c r="S556" s="732"/>
      <c r="T556" s="732"/>
      <c r="U556" s="732"/>
      <c r="V556" s="732"/>
      <c r="W556" s="733"/>
      <c r="X556" s="732"/>
      <c r="Y556" s="732"/>
      <c r="Z556" s="732"/>
      <c r="AA556" s="732"/>
      <c r="AB556" s="732"/>
      <c r="AC556" s="732"/>
      <c r="AD556" s="732"/>
      <c r="AE556" s="732"/>
      <c r="AF556" s="732"/>
      <c r="AG556" s="734"/>
      <c r="AH556" s="732"/>
      <c r="AI556" s="732"/>
      <c r="AJ556" s="732"/>
      <c r="AK556" s="732"/>
      <c r="AL556" s="732"/>
      <c r="AM556" s="732"/>
      <c r="AN556" s="732"/>
      <c r="AO556" s="732"/>
      <c r="AP556" s="732"/>
      <c r="AQ556" s="732"/>
      <c r="AR556" s="732"/>
      <c r="AS556" s="732"/>
      <c r="AT556" s="735"/>
      <c r="AU556" s="736">
        <f>IF(MIN(G556:AS556)=0," ",MIN(G556:AS556))</f>
        <v>1.5381944444444443E-2</v>
      </c>
      <c r="AV556" s="737">
        <f>COUNTA(G556:AS556)</f>
        <v>1</v>
      </c>
      <c r="AW556" s="661"/>
    </row>
    <row r="557" spans="1:49" ht="13.5" thickBot="1">
      <c r="A557" s="738"/>
      <c r="B557" s="706"/>
      <c r="C557" s="707"/>
      <c r="D557" s="664"/>
      <c r="E557" s="708"/>
      <c r="G557" s="612"/>
      <c r="H557" s="612"/>
      <c r="I557" s="612"/>
      <c r="J557" s="612"/>
      <c r="K557" s="612"/>
      <c r="L557" s="612"/>
      <c r="M557" s="612"/>
      <c r="N557" s="612"/>
      <c r="O557" s="612"/>
      <c r="P557" s="612"/>
      <c r="Q557" s="612"/>
      <c r="R557" s="612"/>
      <c r="T557" s="612"/>
      <c r="U557" s="612"/>
      <c r="V557" s="612"/>
      <c r="W557" s="612"/>
      <c r="AT557" s="616"/>
      <c r="AU557" s="616"/>
      <c r="AV557" s="739">
        <f>SUM(AV524:AV556)</f>
        <v>39</v>
      </c>
    </row>
    <row r="558" spans="1:49">
      <c r="A558" s="740" t="s">
        <v>1427</v>
      </c>
      <c r="B558" s="741"/>
      <c r="C558" s="742"/>
      <c r="D558" s="743"/>
      <c r="E558" s="744"/>
      <c r="G558" s="612"/>
      <c r="H558" s="612"/>
      <c r="J558" s="612"/>
      <c r="K558" s="612"/>
      <c r="L558" s="612"/>
      <c r="M558" s="612"/>
      <c r="N558" s="612"/>
      <c r="O558" s="612"/>
      <c r="P558" s="612"/>
      <c r="Q558" s="612"/>
      <c r="R558" s="612"/>
      <c r="AT558" s="618"/>
      <c r="AU558" s="616"/>
      <c r="AV558" s="612"/>
    </row>
    <row r="559" spans="1:49">
      <c r="A559" s="745" t="s">
        <v>850</v>
      </c>
      <c r="B559" s="746"/>
      <c r="C559" s="672">
        <v>41730</v>
      </c>
      <c r="D559" s="747" t="s">
        <v>806</v>
      </c>
      <c r="E559" s="748">
        <v>1.0069444444444445E-2</v>
      </c>
      <c r="G559" s="612"/>
      <c r="H559" s="612"/>
      <c r="I559" s="749"/>
      <c r="J559" s="750"/>
      <c r="K559" s="750"/>
      <c r="L559" s="750"/>
      <c r="M559" s="750"/>
      <c r="N559" s="750"/>
      <c r="O559" s="750"/>
      <c r="P559" s="750"/>
      <c r="Q559" s="750"/>
      <c r="R559" s="750"/>
      <c r="S559" s="749"/>
      <c r="T559" s="751"/>
      <c r="U559" s="751"/>
      <c r="V559" s="751"/>
      <c r="W559" s="751"/>
      <c r="AT559" s="752"/>
      <c r="AU559" s="749"/>
      <c r="AV559" s="752">
        <f>AV557+AV520</f>
        <v>359</v>
      </c>
    </row>
    <row r="560" spans="1:49">
      <c r="A560" s="745" t="s">
        <v>851</v>
      </c>
      <c r="B560" s="746"/>
      <c r="C560" s="672">
        <v>41912</v>
      </c>
      <c r="D560" s="616" t="s">
        <v>1397</v>
      </c>
      <c r="E560" s="748">
        <v>1.1319444444444444E-2</v>
      </c>
      <c r="G560" s="612"/>
      <c r="H560" s="612"/>
      <c r="I560" s="749"/>
      <c r="J560" s="750"/>
      <c r="K560" s="750"/>
      <c r="L560" s="750"/>
      <c r="M560" s="750"/>
      <c r="N560" s="750"/>
      <c r="O560" s="750"/>
      <c r="P560" s="750"/>
      <c r="Q560" s="750"/>
      <c r="R560" s="750"/>
      <c r="S560" s="749"/>
      <c r="T560" s="751"/>
      <c r="U560" s="751"/>
      <c r="V560" s="751"/>
      <c r="W560" s="751"/>
      <c r="AT560" s="752"/>
      <c r="AU560" s="749"/>
      <c r="AV560" s="750"/>
    </row>
    <row r="561" spans="1:49">
      <c r="A561" s="745" t="s">
        <v>1357</v>
      </c>
      <c r="B561" s="746"/>
      <c r="C561" s="672">
        <v>41892</v>
      </c>
      <c r="D561" s="747" t="s">
        <v>806</v>
      </c>
      <c r="E561" s="748">
        <f>AU118+AU119</f>
        <v>2.3969907407407405E-2</v>
      </c>
      <c r="G561" s="612"/>
      <c r="H561" s="612"/>
      <c r="I561" s="749"/>
      <c r="J561" s="750"/>
      <c r="K561" s="750"/>
      <c r="L561" s="750"/>
      <c r="M561" s="750"/>
      <c r="N561" s="750"/>
      <c r="O561" s="750"/>
      <c r="P561" s="750"/>
      <c r="Q561" s="750"/>
      <c r="R561" s="750"/>
      <c r="S561" s="749"/>
      <c r="T561" s="751"/>
      <c r="U561" s="751"/>
      <c r="V561" s="751"/>
      <c r="W561" s="751"/>
      <c r="AC561" s="662"/>
      <c r="AT561" s="752"/>
      <c r="AU561" s="749"/>
      <c r="AV561" s="750"/>
    </row>
    <row r="562" spans="1:49">
      <c r="A562" s="753" t="s">
        <v>853</v>
      </c>
      <c r="B562" s="754"/>
      <c r="C562" s="672">
        <v>41905</v>
      </c>
      <c r="D562" s="747" t="s">
        <v>1133</v>
      </c>
      <c r="E562" s="748">
        <v>1.4363425925925925E-2</v>
      </c>
      <c r="G562" s="612"/>
      <c r="H562" s="612"/>
      <c r="I562" s="749"/>
      <c r="J562" s="750"/>
      <c r="K562" s="750"/>
      <c r="L562" s="750"/>
      <c r="M562" s="750"/>
      <c r="N562" s="750"/>
      <c r="O562" s="750"/>
      <c r="P562" s="750"/>
      <c r="Q562" s="750"/>
      <c r="R562" s="750"/>
      <c r="S562" s="749"/>
      <c r="T562" s="751"/>
      <c r="U562" s="751"/>
      <c r="V562" s="751"/>
      <c r="W562" s="751"/>
      <c r="AT562" s="752"/>
      <c r="AU562" s="749"/>
      <c r="AV562" s="750"/>
    </row>
    <row r="563" spans="1:49">
      <c r="A563" s="753" t="s">
        <v>855</v>
      </c>
      <c r="B563" s="754"/>
      <c r="C563" s="672">
        <v>41947</v>
      </c>
      <c r="D563" s="747" t="s">
        <v>1358</v>
      </c>
      <c r="E563" s="748">
        <f>AU11</f>
        <v>1.4085648148148151E-2</v>
      </c>
      <c r="G563" s="612"/>
      <c r="H563" s="612"/>
      <c r="I563" s="749"/>
      <c r="J563" s="750"/>
      <c r="K563" s="750"/>
      <c r="L563" s="750"/>
      <c r="M563" s="750"/>
      <c r="N563" s="750"/>
      <c r="O563" s="750"/>
      <c r="P563" s="750"/>
      <c r="Q563" s="750"/>
      <c r="R563" s="750"/>
      <c r="S563" s="749"/>
      <c r="T563" s="751"/>
      <c r="U563" s="751"/>
      <c r="V563" s="751"/>
      <c r="W563" s="751"/>
      <c r="AT563" s="752"/>
      <c r="AU563" s="749"/>
      <c r="AV563" s="750"/>
    </row>
    <row r="564" spans="1:49">
      <c r="A564" s="753" t="s">
        <v>1359</v>
      </c>
      <c r="B564" s="754"/>
      <c r="C564" s="672">
        <v>41947</v>
      </c>
      <c r="D564" s="747" t="s">
        <v>1358</v>
      </c>
      <c r="E564" s="748">
        <f>AU11+AU12</f>
        <v>2.9131944444444446E-2</v>
      </c>
      <c r="G564" s="612"/>
      <c r="H564" s="612"/>
      <c r="I564" s="749"/>
      <c r="J564" s="750"/>
      <c r="K564" s="750"/>
      <c r="L564" s="750"/>
      <c r="M564" s="750"/>
      <c r="N564" s="750"/>
      <c r="O564" s="750"/>
      <c r="P564" s="750"/>
      <c r="Q564" s="750"/>
      <c r="R564" s="750"/>
      <c r="S564" s="749"/>
      <c r="T564" s="751"/>
      <c r="U564" s="751"/>
      <c r="V564" s="751"/>
      <c r="W564" s="751"/>
      <c r="AT564" s="752"/>
      <c r="AU564" s="749"/>
      <c r="AV564" s="750"/>
    </row>
    <row r="565" spans="1:49" ht="13" thickBot="1">
      <c r="A565" s="755" t="s">
        <v>860</v>
      </c>
      <c r="B565" s="756"/>
      <c r="C565" s="732">
        <v>41933</v>
      </c>
      <c r="D565" s="757" t="s">
        <v>545</v>
      </c>
      <c r="E565" s="758">
        <v>1.1678240740740741E-2</v>
      </c>
      <c r="G565" s="612"/>
      <c r="H565" s="612"/>
      <c r="I565" s="749"/>
      <c r="J565" s="750"/>
      <c r="K565" s="750"/>
      <c r="L565" s="750"/>
      <c r="M565" s="750"/>
      <c r="N565" s="750"/>
      <c r="O565" s="750"/>
      <c r="P565" s="750"/>
      <c r="Q565" s="750"/>
      <c r="R565" s="750"/>
      <c r="S565" s="749"/>
      <c r="T565" s="751"/>
      <c r="U565" s="751"/>
      <c r="V565" s="751"/>
      <c r="W565" s="751"/>
      <c r="AT565" s="752"/>
      <c r="AU565" s="749"/>
      <c r="AV565" s="750"/>
    </row>
    <row r="566" spans="1:49">
      <c r="A566" s="750"/>
      <c r="B566" s="750"/>
      <c r="C566" s="750"/>
      <c r="D566" s="759"/>
      <c r="E566" s="751"/>
      <c r="J566" s="612"/>
      <c r="K566" s="612"/>
      <c r="L566" s="612"/>
      <c r="M566" s="612"/>
      <c r="N566" s="612"/>
      <c r="O566" s="612"/>
      <c r="P566" s="612"/>
      <c r="Q566" s="612"/>
      <c r="R566" s="612"/>
      <c r="S566" s="749"/>
      <c r="T566" s="751"/>
      <c r="U566" s="751"/>
      <c r="V566" s="751"/>
      <c r="W566" s="751"/>
      <c r="AT566" s="760"/>
      <c r="AU566" s="761"/>
      <c r="AV566" s="750"/>
    </row>
    <row r="567" spans="1:49" ht="13" thickBot="1">
      <c r="A567" s="750"/>
      <c r="B567" s="750"/>
      <c r="C567" s="750"/>
      <c r="D567" s="759"/>
      <c r="E567" s="751"/>
      <c r="J567" s="612"/>
      <c r="K567" s="612"/>
      <c r="L567" s="612"/>
      <c r="M567" s="612"/>
      <c r="N567" s="612"/>
      <c r="O567" s="612"/>
      <c r="P567" s="612"/>
      <c r="Q567" s="612"/>
      <c r="R567" s="612"/>
      <c r="S567" s="749"/>
      <c r="T567" s="751"/>
      <c r="U567" s="751"/>
      <c r="V567" s="751"/>
      <c r="W567" s="751"/>
      <c r="AT567" s="760"/>
      <c r="AU567" s="761"/>
      <c r="AV567" s="750"/>
    </row>
    <row r="568" spans="1:49">
      <c r="A568" s="740" t="s">
        <v>857</v>
      </c>
      <c r="B568" s="741"/>
      <c r="C568" s="742"/>
      <c r="D568" s="743"/>
      <c r="E568" s="744"/>
      <c r="G568" s="612"/>
      <c r="H568" s="612"/>
      <c r="J568" s="612"/>
      <c r="K568" s="612"/>
      <c r="L568" s="612"/>
      <c r="M568" s="612"/>
      <c r="N568" s="612"/>
      <c r="O568" s="612"/>
      <c r="P568" s="612"/>
      <c r="Q568" s="612"/>
      <c r="R568" s="612"/>
      <c r="AT568" s="618"/>
      <c r="AU568" s="616"/>
      <c r="AV568" s="612"/>
    </row>
    <row r="569" spans="1:49">
      <c r="A569" s="753" t="s">
        <v>850</v>
      </c>
      <c r="B569" s="754"/>
      <c r="C569" s="762" t="s">
        <v>1134</v>
      </c>
      <c r="D569" s="747" t="s">
        <v>685</v>
      </c>
      <c r="E569" s="748" t="s">
        <v>1428</v>
      </c>
      <c r="G569" s="612"/>
      <c r="H569" s="612"/>
      <c r="I569" s="749"/>
      <c r="J569" s="750"/>
      <c r="K569" s="750"/>
      <c r="L569" s="750"/>
      <c r="M569" s="750"/>
      <c r="N569" s="750"/>
      <c r="O569" s="750"/>
      <c r="P569" s="750"/>
      <c r="Q569" s="750"/>
      <c r="R569" s="750"/>
      <c r="S569" s="749"/>
      <c r="T569" s="751"/>
      <c r="U569" s="751"/>
      <c r="V569" s="751"/>
      <c r="W569" s="751"/>
      <c r="AT569" s="763"/>
      <c r="AU569" s="749"/>
      <c r="AV569" s="750"/>
    </row>
    <row r="570" spans="1:49">
      <c r="A570" s="745" t="s">
        <v>851</v>
      </c>
      <c r="B570" s="746"/>
      <c r="C570" s="762" t="s">
        <v>1360</v>
      </c>
      <c r="D570" s="747" t="s">
        <v>1186</v>
      </c>
      <c r="E570" s="748">
        <v>1.105324074074074E-2</v>
      </c>
      <c r="G570" s="616"/>
      <c r="H570" s="616"/>
      <c r="I570" s="749"/>
      <c r="J570" s="750"/>
      <c r="K570" s="750"/>
      <c r="L570" s="750"/>
      <c r="M570" s="750"/>
      <c r="N570" s="750"/>
      <c r="O570" s="750"/>
      <c r="P570" s="750"/>
      <c r="Q570" s="750"/>
      <c r="R570" s="750"/>
      <c r="S570" s="749"/>
      <c r="T570" s="751"/>
      <c r="U570" s="751"/>
      <c r="V570" s="751"/>
      <c r="W570" s="751"/>
      <c r="AT570" s="752"/>
      <c r="AU570" s="749"/>
      <c r="AV570" s="750"/>
    </row>
    <row r="571" spans="1:49">
      <c r="A571" s="753" t="s">
        <v>853</v>
      </c>
      <c r="B571" s="754"/>
      <c r="C571" s="762" t="s">
        <v>1235</v>
      </c>
      <c r="D571" s="747" t="s">
        <v>1133</v>
      </c>
      <c r="E571" s="748">
        <v>1.3935185185185184E-2</v>
      </c>
      <c r="G571" s="612"/>
      <c r="H571" s="612"/>
      <c r="I571" s="749"/>
      <c r="J571" s="750"/>
      <c r="K571" s="750"/>
      <c r="L571" s="750"/>
      <c r="M571" s="750"/>
      <c r="N571" s="750"/>
      <c r="O571" s="750"/>
      <c r="P571" s="750"/>
      <c r="Q571" s="750"/>
      <c r="R571" s="750"/>
      <c r="S571" s="749"/>
      <c r="T571" s="751"/>
      <c r="U571" s="751"/>
      <c r="V571" s="751"/>
      <c r="W571" s="751"/>
      <c r="AT571" s="752"/>
      <c r="AU571" s="749"/>
      <c r="AV571" s="750"/>
    </row>
    <row r="572" spans="1:49">
      <c r="A572" s="753" t="s">
        <v>855</v>
      </c>
      <c r="B572" s="754"/>
      <c r="C572" s="762" t="s">
        <v>1235</v>
      </c>
      <c r="D572" s="747" t="s">
        <v>1052</v>
      </c>
      <c r="E572" s="748">
        <v>1.2789351851851852E-2</v>
      </c>
      <c r="G572" s="612"/>
      <c r="H572" s="612"/>
      <c r="I572" s="749"/>
      <c r="J572" s="750"/>
      <c r="K572" s="750"/>
      <c r="L572" s="750"/>
      <c r="M572" s="750"/>
      <c r="N572" s="750"/>
      <c r="O572" s="750"/>
      <c r="P572" s="750"/>
      <c r="Q572" s="750"/>
      <c r="R572" s="750"/>
      <c r="S572" s="749"/>
      <c r="T572" s="751"/>
      <c r="U572" s="751"/>
      <c r="V572" s="751"/>
      <c r="W572" s="751"/>
      <c r="AT572" s="752"/>
      <c r="AU572" s="749"/>
      <c r="AV572" s="750"/>
    </row>
    <row r="573" spans="1:49" ht="13" thickBot="1">
      <c r="A573" s="755" t="s">
        <v>860</v>
      </c>
      <c r="B573" s="756"/>
      <c r="C573" s="764" t="s">
        <v>1134</v>
      </c>
      <c r="D573" s="757" t="s">
        <v>545</v>
      </c>
      <c r="E573" s="758">
        <v>1.0787037037037038E-2</v>
      </c>
      <c r="G573" s="612"/>
      <c r="H573" s="612"/>
      <c r="I573" s="749"/>
      <c r="J573" s="750"/>
      <c r="K573" s="750"/>
      <c r="L573" s="750"/>
      <c r="M573" s="750"/>
      <c r="N573" s="750"/>
      <c r="O573" s="750"/>
      <c r="P573" s="750"/>
      <c r="Q573" s="750"/>
      <c r="R573" s="750"/>
      <c r="S573" s="749"/>
      <c r="T573" s="751"/>
      <c r="U573" s="751"/>
      <c r="V573" s="751"/>
      <c r="W573" s="751"/>
      <c r="AT573" s="752"/>
      <c r="AU573" s="749"/>
      <c r="AV573" s="750"/>
    </row>
    <row r="574" spans="1:49">
      <c r="A574" s="750"/>
      <c r="B574" s="750"/>
      <c r="C574" s="750"/>
      <c r="G574" s="751"/>
      <c r="H574" s="751"/>
      <c r="I574" s="749"/>
      <c r="J574" s="751"/>
      <c r="K574" s="751"/>
      <c r="L574" s="751"/>
      <c r="M574" s="751"/>
      <c r="N574" s="751"/>
      <c r="O574" s="751"/>
      <c r="P574" s="751"/>
      <c r="Q574" s="751"/>
      <c r="R574" s="751"/>
      <c r="S574" s="749"/>
      <c r="T574" s="751"/>
      <c r="U574" s="751"/>
      <c r="V574" s="751"/>
      <c r="W574" s="751"/>
      <c r="AT574" s="750"/>
      <c r="AU574" s="765"/>
      <c r="AV574" s="752"/>
      <c r="AW574" s="750"/>
    </row>
    <row r="575" spans="1:49">
      <c r="A575" s="750"/>
      <c r="B575" s="750"/>
      <c r="C575" s="750"/>
      <c r="G575" s="751"/>
      <c r="H575" s="751"/>
      <c r="I575" s="749"/>
      <c r="J575" s="751"/>
      <c r="K575" s="751"/>
      <c r="L575" s="751"/>
      <c r="M575" s="751"/>
      <c r="N575" s="751"/>
      <c r="O575" s="751"/>
      <c r="P575" s="751"/>
      <c r="Q575" s="751"/>
      <c r="R575" s="751"/>
      <c r="S575" s="749"/>
      <c r="T575" s="751"/>
      <c r="U575" s="751"/>
      <c r="V575" s="751"/>
      <c r="W575" s="751"/>
      <c r="AT575" s="766"/>
      <c r="AU575" s="767"/>
      <c r="AV575" s="752"/>
      <c r="AW575" s="750"/>
    </row>
    <row r="576" spans="1:49">
      <c r="A576" s="768" t="s">
        <v>1429</v>
      </c>
      <c r="AU576" s="765"/>
    </row>
    <row r="577" spans="1:49" s="618" customFormat="1">
      <c r="A577" s="769" t="s">
        <v>1430</v>
      </c>
      <c r="B577" s="612"/>
      <c r="C577" s="612"/>
      <c r="D577" s="613"/>
      <c r="E577" s="614"/>
      <c r="F577" s="612"/>
      <c r="G577" s="615"/>
      <c r="H577" s="615"/>
      <c r="I577" s="616"/>
      <c r="J577" s="615"/>
      <c r="K577" s="615"/>
      <c r="L577" s="615"/>
      <c r="M577" s="615"/>
      <c r="N577" s="615"/>
      <c r="O577" s="615"/>
      <c r="P577" s="615"/>
      <c r="Q577" s="615"/>
      <c r="R577" s="615"/>
      <c r="S577" s="616"/>
      <c r="T577" s="615"/>
      <c r="U577" s="615"/>
      <c r="V577" s="615"/>
      <c r="W577" s="615"/>
      <c r="X577" s="612"/>
      <c r="Y577" s="612"/>
      <c r="Z577" s="612"/>
      <c r="AA577" s="612"/>
      <c r="AB577" s="612"/>
      <c r="AC577" s="612"/>
      <c r="AD577" s="612"/>
      <c r="AE577" s="612"/>
      <c r="AF577" s="612"/>
      <c r="AG577" s="612"/>
      <c r="AH577" s="612"/>
      <c r="AI577" s="612"/>
      <c r="AJ577" s="616"/>
      <c r="AK577" s="612"/>
      <c r="AL577" s="612"/>
      <c r="AM577" s="612"/>
      <c r="AN577" s="612"/>
      <c r="AO577" s="612"/>
      <c r="AP577" s="612"/>
      <c r="AQ577" s="612"/>
      <c r="AR577" s="612"/>
      <c r="AS577" s="612"/>
      <c r="AT577" s="612"/>
      <c r="AU577" s="770"/>
      <c r="AW577" s="612"/>
    </row>
    <row r="578" spans="1:49" s="618" customFormat="1">
      <c r="A578" s="769" t="s">
        <v>1431</v>
      </c>
      <c r="B578" s="612"/>
      <c r="C578" s="612"/>
      <c r="D578" s="613"/>
      <c r="E578" s="614"/>
      <c r="F578" s="612"/>
      <c r="G578" s="615"/>
      <c r="H578" s="615"/>
      <c r="I578" s="616"/>
      <c r="J578" s="615"/>
      <c r="K578" s="615"/>
      <c r="L578" s="615"/>
      <c r="M578" s="615"/>
      <c r="N578" s="615"/>
      <c r="O578" s="615"/>
      <c r="P578" s="615"/>
      <c r="Q578" s="615"/>
      <c r="R578" s="615"/>
      <c r="S578" s="616"/>
      <c r="T578" s="615"/>
      <c r="U578" s="615"/>
      <c r="V578" s="615"/>
      <c r="W578" s="615"/>
      <c r="X578" s="612"/>
      <c r="Y578" s="612"/>
      <c r="Z578" s="612"/>
      <c r="AA578" s="612"/>
      <c r="AB578" s="612"/>
      <c r="AC578" s="612"/>
      <c r="AD578" s="612"/>
      <c r="AE578" s="612"/>
      <c r="AF578" s="612"/>
      <c r="AG578" s="612"/>
      <c r="AH578" s="612"/>
      <c r="AI578" s="612"/>
      <c r="AJ578" s="616"/>
      <c r="AK578" s="612"/>
      <c r="AL578" s="612"/>
      <c r="AM578" s="612"/>
      <c r="AN578" s="612"/>
      <c r="AO578" s="612"/>
      <c r="AP578" s="612"/>
      <c r="AQ578" s="612"/>
      <c r="AR578" s="612"/>
      <c r="AS578" s="612"/>
      <c r="AT578" s="612"/>
      <c r="AU578" s="771"/>
      <c r="AW578" s="612"/>
    </row>
    <row r="579" spans="1:49" s="618" customFormat="1">
      <c r="A579" s="769" t="s">
        <v>1432</v>
      </c>
      <c r="B579" s="612"/>
      <c r="C579" s="612"/>
      <c r="D579" s="613"/>
      <c r="E579" s="614"/>
      <c r="F579" s="612"/>
      <c r="G579" s="615"/>
      <c r="H579" s="615"/>
      <c r="I579" s="616"/>
      <c r="J579" s="615"/>
      <c r="K579" s="615"/>
      <c r="L579" s="615"/>
      <c r="M579" s="615"/>
      <c r="N579" s="615"/>
      <c r="O579" s="615"/>
      <c r="P579" s="615"/>
      <c r="Q579" s="615"/>
      <c r="R579" s="615"/>
      <c r="S579" s="616"/>
      <c r="T579" s="615"/>
      <c r="U579" s="615"/>
      <c r="V579" s="615"/>
      <c r="W579" s="615"/>
      <c r="X579" s="612"/>
      <c r="Y579" s="612"/>
      <c r="Z579" s="612"/>
      <c r="AA579" s="612"/>
      <c r="AB579" s="612"/>
      <c r="AC579" s="612"/>
      <c r="AD579" s="612"/>
      <c r="AE579" s="612"/>
      <c r="AF579" s="612"/>
      <c r="AG579" s="612"/>
      <c r="AH579" s="612"/>
      <c r="AI579" s="612"/>
      <c r="AJ579" s="616"/>
      <c r="AK579" s="612"/>
      <c r="AL579" s="612"/>
      <c r="AM579" s="612"/>
      <c r="AN579" s="612"/>
      <c r="AO579" s="612"/>
      <c r="AP579" s="612"/>
      <c r="AQ579" s="612"/>
      <c r="AR579" s="612"/>
      <c r="AS579" s="612"/>
      <c r="AT579" s="612"/>
      <c r="AU579" s="765"/>
      <c r="AW579" s="612"/>
    </row>
    <row r="580" spans="1:49" s="618" customFormat="1">
      <c r="A580" s="769" t="s">
        <v>1433</v>
      </c>
      <c r="B580" s="612"/>
      <c r="C580" s="612"/>
      <c r="D580" s="613"/>
      <c r="E580" s="614"/>
      <c r="F580" s="612"/>
      <c r="G580" s="615"/>
      <c r="H580" s="615"/>
      <c r="I580" s="616"/>
      <c r="J580" s="615"/>
      <c r="K580" s="615"/>
      <c r="L580" s="615"/>
      <c r="M580" s="615"/>
      <c r="N580" s="615"/>
      <c r="O580" s="615"/>
      <c r="P580" s="615"/>
      <c r="Q580" s="615"/>
      <c r="R580" s="615"/>
      <c r="S580" s="616"/>
      <c r="T580" s="615"/>
      <c r="U580" s="615"/>
      <c r="V580" s="615"/>
      <c r="W580" s="615"/>
      <c r="X580" s="612"/>
      <c r="Y580" s="612"/>
      <c r="Z580" s="612"/>
      <c r="AA580" s="612"/>
      <c r="AB580" s="612"/>
      <c r="AC580" s="612"/>
      <c r="AD580" s="612"/>
      <c r="AE580" s="612"/>
      <c r="AF580" s="612"/>
      <c r="AG580" s="612"/>
      <c r="AH580" s="612"/>
      <c r="AI580" s="612"/>
      <c r="AJ580" s="616"/>
      <c r="AK580" s="612"/>
      <c r="AL580" s="612"/>
      <c r="AM580" s="612"/>
      <c r="AN580" s="612"/>
      <c r="AO580" s="612"/>
      <c r="AP580" s="612"/>
      <c r="AQ580" s="612"/>
      <c r="AR580" s="612"/>
      <c r="AS580" s="612"/>
      <c r="AT580" s="612"/>
      <c r="AU580" s="765"/>
      <c r="AW580" s="612"/>
    </row>
    <row r="581" spans="1:49" s="618" customFormat="1">
      <c r="A581" s="769" t="s">
        <v>1434</v>
      </c>
      <c r="B581" s="612"/>
      <c r="C581" s="612"/>
      <c r="D581" s="613"/>
      <c r="E581" s="614"/>
      <c r="F581" s="612"/>
      <c r="G581" s="615"/>
      <c r="H581" s="615"/>
      <c r="I581" s="616"/>
      <c r="J581" s="615"/>
      <c r="K581" s="615"/>
      <c r="L581" s="615"/>
      <c r="M581" s="615"/>
      <c r="N581" s="615"/>
      <c r="O581" s="615"/>
      <c r="P581" s="615"/>
      <c r="Q581" s="615"/>
      <c r="R581" s="615"/>
      <c r="S581" s="616"/>
      <c r="T581" s="615"/>
      <c r="U581" s="615"/>
      <c r="V581" s="615"/>
      <c r="W581" s="615"/>
      <c r="X581" s="612"/>
      <c r="Y581" s="612"/>
      <c r="Z581" s="612"/>
      <c r="AA581" s="612"/>
      <c r="AB581" s="612"/>
      <c r="AC581" s="612"/>
      <c r="AD581" s="612"/>
      <c r="AE581" s="612"/>
      <c r="AF581" s="612"/>
      <c r="AG581" s="612"/>
      <c r="AH581" s="612"/>
      <c r="AI581" s="612"/>
      <c r="AJ581" s="616"/>
      <c r="AK581" s="612"/>
      <c r="AL581" s="612"/>
      <c r="AM581" s="612"/>
      <c r="AN581" s="612"/>
      <c r="AO581" s="612"/>
      <c r="AP581" s="612"/>
      <c r="AQ581" s="612"/>
      <c r="AR581" s="612"/>
      <c r="AS581" s="612"/>
      <c r="AT581" s="612"/>
      <c r="AU581" s="770"/>
      <c r="AW581" s="612"/>
    </row>
    <row r="582" spans="1:49" s="618" customFormat="1">
      <c r="A582" s="769" t="s">
        <v>1435</v>
      </c>
      <c r="B582" s="612"/>
      <c r="C582" s="612"/>
      <c r="D582" s="613"/>
      <c r="E582" s="614"/>
      <c r="F582" s="612"/>
      <c r="G582" s="615"/>
      <c r="H582" s="615"/>
      <c r="I582" s="616"/>
      <c r="J582" s="615"/>
      <c r="K582" s="615"/>
      <c r="L582" s="615"/>
      <c r="M582" s="615"/>
      <c r="N582" s="615"/>
      <c r="O582" s="615"/>
      <c r="P582" s="615"/>
      <c r="Q582" s="615"/>
      <c r="R582" s="615"/>
      <c r="S582" s="616"/>
      <c r="T582" s="615"/>
      <c r="U582" s="615"/>
      <c r="V582" s="615"/>
      <c r="W582" s="615"/>
      <c r="X582" s="612"/>
      <c r="Y582" s="612"/>
      <c r="Z582" s="612"/>
      <c r="AA582" s="612"/>
      <c r="AB582" s="612"/>
      <c r="AC582" s="612"/>
      <c r="AD582" s="612"/>
      <c r="AE582" s="612"/>
      <c r="AF582" s="612"/>
      <c r="AG582" s="612"/>
      <c r="AH582" s="612"/>
      <c r="AI582" s="612"/>
      <c r="AJ582" s="616"/>
      <c r="AK582" s="612"/>
      <c r="AL582" s="612"/>
      <c r="AM582" s="612"/>
      <c r="AN582" s="612"/>
      <c r="AO582" s="612"/>
      <c r="AP582" s="612"/>
      <c r="AQ582" s="612"/>
      <c r="AR582" s="612"/>
      <c r="AS582" s="612"/>
      <c r="AT582" s="612"/>
      <c r="AU582" s="765"/>
      <c r="AW582" s="612"/>
    </row>
    <row r="583" spans="1:49" s="618" customFormat="1">
      <c r="A583" s="769" t="s">
        <v>1436</v>
      </c>
      <c r="B583" s="612"/>
      <c r="C583" s="612"/>
      <c r="D583" s="613"/>
      <c r="E583" s="614"/>
      <c r="F583" s="612"/>
      <c r="G583" s="615"/>
      <c r="H583" s="615"/>
      <c r="I583" s="616"/>
      <c r="J583" s="615"/>
      <c r="K583" s="615"/>
      <c r="L583" s="615"/>
      <c r="M583" s="615"/>
      <c r="N583" s="615"/>
      <c r="O583" s="615"/>
      <c r="P583" s="615"/>
      <c r="Q583" s="615"/>
      <c r="R583" s="615"/>
      <c r="S583" s="616"/>
      <c r="T583" s="615"/>
      <c r="U583" s="615"/>
      <c r="V583" s="615"/>
      <c r="W583" s="615"/>
      <c r="X583" s="612"/>
      <c r="Y583" s="612"/>
      <c r="Z583" s="612"/>
      <c r="AA583" s="612"/>
      <c r="AB583" s="612"/>
      <c r="AC583" s="612"/>
      <c r="AD583" s="612"/>
      <c r="AE583" s="612"/>
      <c r="AF583" s="612"/>
      <c r="AG583" s="612"/>
      <c r="AH583" s="612"/>
      <c r="AI583" s="612"/>
      <c r="AJ583" s="616"/>
      <c r="AK583" s="612"/>
      <c r="AL583" s="612"/>
      <c r="AM583" s="612"/>
      <c r="AN583" s="612"/>
      <c r="AO583" s="612"/>
      <c r="AP583" s="612"/>
      <c r="AQ583" s="612"/>
      <c r="AR583" s="612"/>
      <c r="AS583" s="612"/>
      <c r="AT583" s="612"/>
      <c r="AU583" s="765"/>
      <c r="AW583" s="612"/>
    </row>
    <row r="584" spans="1:49" s="618" customFormat="1">
      <c r="A584" s="769" t="s">
        <v>1437</v>
      </c>
      <c r="B584" s="612"/>
      <c r="C584" s="612"/>
      <c r="D584" s="613"/>
      <c r="E584" s="614"/>
      <c r="F584" s="612"/>
      <c r="G584" s="615"/>
      <c r="H584" s="615"/>
      <c r="I584" s="616"/>
      <c r="J584" s="615"/>
      <c r="K584" s="615"/>
      <c r="L584" s="615"/>
      <c r="M584" s="615"/>
      <c r="N584" s="615"/>
      <c r="O584" s="615"/>
      <c r="P584" s="615"/>
      <c r="Q584" s="615"/>
      <c r="R584" s="615"/>
      <c r="S584" s="616"/>
      <c r="T584" s="615"/>
      <c r="U584" s="615"/>
      <c r="V584" s="615"/>
      <c r="W584" s="615"/>
      <c r="X584" s="612"/>
      <c r="Y584" s="612"/>
      <c r="Z584" s="612"/>
      <c r="AA584" s="612"/>
      <c r="AB584" s="612"/>
      <c r="AC584" s="612"/>
      <c r="AD584" s="612"/>
      <c r="AE584" s="612"/>
      <c r="AF584" s="612"/>
      <c r="AG584" s="612"/>
      <c r="AH584" s="612"/>
      <c r="AI584" s="612"/>
      <c r="AJ584" s="616"/>
      <c r="AK584" s="612"/>
      <c r="AL584" s="612"/>
      <c r="AM584" s="612"/>
      <c r="AN584" s="612"/>
      <c r="AO584" s="612"/>
      <c r="AP584" s="612"/>
      <c r="AQ584" s="612"/>
      <c r="AR584" s="612"/>
      <c r="AS584" s="612"/>
      <c r="AT584" s="612"/>
      <c r="AU584" s="765"/>
      <c r="AW584" s="612"/>
    </row>
    <row r="585" spans="1:49" s="618" customFormat="1">
      <c r="A585" s="769" t="s">
        <v>1438</v>
      </c>
      <c r="B585" s="612"/>
      <c r="C585" s="612"/>
      <c r="D585" s="613"/>
      <c r="E585" s="614"/>
      <c r="F585" s="612"/>
      <c r="G585" s="615"/>
      <c r="H585" s="615"/>
      <c r="I585" s="616"/>
      <c r="J585" s="615"/>
      <c r="K585" s="615"/>
      <c r="L585" s="615"/>
      <c r="M585" s="615"/>
      <c r="N585" s="615"/>
      <c r="O585" s="615"/>
      <c r="P585" s="615"/>
      <c r="Q585" s="615"/>
      <c r="R585" s="615"/>
      <c r="S585" s="616"/>
      <c r="T585" s="615"/>
      <c r="U585" s="615"/>
      <c r="V585" s="615"/>
      <c r="W585" s="615"/>
      <c r="X585" s="612"/>
      <c r="Y585" s="612"/>
      <c r="Z585" s="612"/>
      <c r="AA585" s="612"/>
      <c r="AB585" s="612"/>
      <c r="AC585" s="612"/>
      <c r="AD585" s="612"/>
      <c r="AE585" s="612"/>
      <c r="AF585" s="612"/>
      <c r="AG585" s="612"/>
      <c r="AH585" s="612"/>
      <c r="AI585" s="612"/>
      <c r="AJ585" s="616"/>
      <c r="AK585" s="612"/>
      <c r="AL585" s="612"/>
      <c r="AM585" s="612"/>
      <c r="AN585" s="612"/>
      <c r="AO585" s="612"/>
      <c r="AP585" s="612"/>
      <c r="AQ585" s="612"/>
      <c r="AR585" s="612"/>
      <c r="AS585" s="612"/>
      <c r="AT585" s="612"/>
      <c r="AU585" s="767"/>
      <c r="AW585" s="612"/>
    </row>
    <row r="586" spans="1:49" s="618" customFormat="1">
      <c r="A586" s="769" t="s">
        <v>1439</v>
      </c>
      <c r="B586" s="612"/>
      <c r="C586" s="612"/>
      <c r="D586" s="613"/>
      <c r="E586" s="614"/>
      <c r="F586" s="612"/>
      <c r="G586" s="615"/>
      <c r="H586" s="615"/>
      <c r="I586" s="616"/>
      <c r="J586" s="615"/>
      <c r="K586" s="615"/>
      <c r="L586" s="615"/>
      <c r="M586" s="615"/>
      <c r="N586" s="615"/>
      <c r="O586" s="615"/>
      <c r="P586" s="615"/>
      <c r="Q586" s="615"/>
      <c r="R586" s="615"/>
      <c r="S586" s="616"/>
      <c r="T586" s="615"/>
      <c r="U586" s="615"/>
      <c r="V586" s="615"/>
      <c r="W586" s="615"/>
      <c r="X586" s="612"/>
      <c r="Y586" s="612"/>
      <c r="Z586" s="612"/>
      <c r="AA586" s="612"/>
      <c r="AB586" s="612"/>
      <c r="AC586" s="612"/>
      <c r="AD586" s="612"/>
      <c r="AE586" s="612"/>
      <c r="AF586" s="612"/>
      <c r="AG586" s="612"/>
      <c r="AH586" s="612"/>
      <c r="AI586" s="612"/>
      <c r="AJ586" s="616"/>
      <c r="AK586" s="612"/>
      <c r="AL586" s="612"/>
      <c r="AM586" s="612"/>
      <c r="AN586" s="612"/>
      <c r="AO586" s="612"/>
      <c r="AP586" s="612"/>
      <c r="AQ586" s="612"/>
      <c r="AR586" s="612"/>
      <c r="AS586" s="612"/>
      <c r="AT586" s="612"/>
      <c r="AU586" s="617"/>
      <c r="AW586" s="612"/>
    </row>
    <row r="587" spans="1:49" s="618" customFormat="1">
      <c r="A587" s="769" t="s">
        <v>1440</v>
      </c>
      <c r="B587" s="612"/>
      <c r="C587" s="612"/>
      <c r="D587" s="613"/>
      <c r="E587" s="614"/>
      <c r="F587" s="612"/>
      <c r="G587" s="615"/>
      <c r="H587" s="615"/>
      <c r="I587" s="616"/>
      <c r="J587" s="615"/>
      <c r="K587" s="615"/>
      <c r="L587" s="615"/>
      <c r="M587" s="615"/>
      <c r="N587" s="615"/>
      <c r="O587" s="615"/>
      <c r="P587" s="615"/>
      <c r="Q587" s="615"/>
      <c r="R587" s="615"/>
      <c r="S587" s="616"/>
      <c r="T587" s="615"/>
      <c r="U587" s="615"/>
      <c r="V587" s="615"/>
      <c r="W587" s="615"/>
      <c r="X587" s="612"/>
      <c r="Y587" s="612"/>
      <c r="Z587" s="612"/>
      <c r="AA587" s="612"/>
      <c r="AB587" s="612"/>
      <c r="AC587" s="612"/>
      <c r="AD587" s="612"/>
      <c r="AE587" s="612"/>
      <c r="AF587" s="612"/>
      <c r="AG587" s="612"/>
      <c r="AH587" s="612"/>
      <c r="AI587" s="612"/>
      <c r="AJ587" s="616"/>
      <c r="AK587" s="612"/>
      <c r="AL587" s="612"/>
      <c r="AM587" s="612"/>
      <c r="AN587" s="612"/>
      <c r="AO587" s="612"/>
      <c r="AP587" s="612"/>
      <c r="AQ587" s="612"/>
      <c r="AR587" s="612"/>
      <c r="AS587" s="612"/>
      <c r="AT587" s="612"/>
      <c r="AU587" s="617"/>
      <c r="AW587" s="612"/>
    </row>
    <row r="588" spans="1:49" s="618" customFormat="1">
      <c r="A588" s="769" t="s">
        <v>1441</v>
      </c>
      <c r="B588" s="612"/>
      <c r="C588" s="612"/>
      <c r="D588" s="613"/>
      <c r="E588" s="614"/>
      <c r="F588" s="612"/>
      <c r="G588" s="615"/>
      <c r="H588" s="615"/>
      <c r="I588" s="616"/>
      <c r="J588" s="615"/>
      <c r="K588" s="615"/>
      <c r="L588" s="615"/>
      <c r="M588" s="615"/>
      <c r="N588" s="615"/>
      <c r="O588" s="615"/>
      <c r="P588" s="615"/>
      <c r="Q588" s="615"/>
      <c r="R588" s="615"/>
      <c r="S588" s="616"/>
      <c r="T588" s="615"/>
      <c r="U588" s="615"/>
      <c r="V588" s="615"/>
      <c r="W588" s="615"/>
      <c r="X588" s="612"/>
      <c r="Y588" s="612"/>
      <c r="Z588" s="612"/>
      <c r="AA588" s="612"/>
      <c r="AB588" s="612"/>
      <c r="AC588" s="612"/>
      <c r="AD588" s="612"/>
      <c r="AE588" s="612"/>
      <c r="AF588" s="612"/>
      <c r="AG588" s="612"/>
      <c r="AH588" s="612"/>
      <c r="AI588" s="612"/>
      <c r="AJ588" s="616"/>
      <c r="AK588" s="612"/>
      <c r="AL588" s="612"/>
      <c r="AM588" s="612"/>
      <c r="AN588" s="612"/>
      <c r="AO588" s="612"/>
      <c r="AP588" s="612"/>
      <c r="AQ588" s="612"/>
      <c r="AR588" s="612"/>
      <c r="AS588" s="612"/>
      <c r="AT588" s="612"/>
      <c r="AU588" s="617"/>
      <c r="AW588" s="612"/>
    </row>
    <row r="589" spans="1:49" s="618" customFormat="1">
      <c r="A589" s="769" t="s">
        <v>1442</v>
      </c>
      <c r="B589" s="612"/>
      <c r="C589" s="612"/>
      <c r="D589" s="613"/>
      <c r="E589" s="614"/>
      <c r="F589" s="612"/>
      <c r="G589" s="615"/>
      <c r="H589" s="615"/>
      <c r="I589" s="616"/>
      <c r="J589" s="615"/>
      <c r="K589" s="615"/>
      <c r="L589" s="615"/>
      <c r="M589" s="615"/>
      <c r="N589" s="615"/>
      <c r="O589" s="615"/>
      <c r="P589" s="615"/>
      <c r="Q589" s="615"/>
      <c r="R589" s="615"/>
      <c r="S589" s="616"/>
      <c r="T589" s="615"/>
      <c r="U589" s="615"/>
      <c r="V589" s="615"/>
      <c r="W589" s="615"/>
      <c r="X589" s="612"/>
      <c r="Y589" s="612"/>
      <c r="Z589" s="612"/>
      <c r="AA589" s="612"/>
      <c r="AB589" s="612"/>
      <c r="AC589" s="612"/>
      <c r="AD589" s="612"/>
      <c r="AE589" s="612"/>
      <c r="AF589" s="612"/>
      <c r="AG589" s="612"/>
      <c r="AH589" s="612"/>
      <c r="AI589" s="612"/>
      <c r="AJ589" s="616"/>
      <c r="AK589" s="612"/>
      <c r="AL589" s="612"/>
      <c r="AM589" s="612"/>
      <c r="AN589" s="612"/>
      <c r="AO589" s="612"/>
      <c r="AP589" s="612"/>
      <c r="AQ589" s="612"/>
      <c r="AR589" s="612"/>
      <c r="AS589" s="612"/>
      <c r="AT589" s="612"/>
      <c r="AU589" s="617"/>
      <c r="AW589" s="612"/>
    </row>
    <row r="590" spans="1:49" s="618" customFormat="1">
      <c r="A590" s="769" t="s">
        <v>1443</v>
      </c>
      <c r="B590" s="612"/>
      <c r="C590" s="612"/>
      <c r="D590" s="613"/>
      <c r="E590" s="614"/>
      <c r="F590" s="612"/>
      <c r="G590" s="615"/>
      <c r="H590" s="615"/>
      <c r="I590" s="616"/>
      <c r="J590" s="615"/>
      <c r="K590" s="615"/>
      <c r="L590" s="615"/>
      <c r="M590" s="615"/>
      <c r="N590" s="615"/>
      <c r="O590" s="615"/>
      <c r="P590" s="615"/>
      <c r="Q590" s="615"/>
      <c r="R590" s="615"/>
      <c r="S590" s="616"/>
      <c r="T590" s="615"/>
      <c r="U590" s="615"/>
      <c r="V590" s="615"/>
      <c r="W590" s="615"/>
      <c r="X590" s="612"/>
      <c r="Y590" s="612"/>
      <c r="Z590" s="612"/>
      <c r="AA590" s="612"/>
      <c r="AB590" s="612"/>
      <c r="AC590" s="612"/>
      <c r="AD590" s="612"/>
      <c r="AE590" s="612"/>
      <c r="AF590" s="612"/>
      <c r="AG590" s="612"/>
      <c r="AH590" s="612"/>
      <c r="AI590" s="612"/>
      <c r="AJ590" s="616"/>
      <c r="AK590" s="612"/>
      <c r="AL590" s="612"/>
      <c r="AM590" s="612"/>
      <c r="AN590" s="612"/>
      <c r="AO590" s="612"/>
      <c r="AP590" s="612"/>
      <c r="AQ590" s="612"/>
      <c r="AR590" s="612"/>
      <c r="AS590" s="612"/>
      <c r="AT590" s="612"/>
      <c r="AU590" s="617"/>
      <c r="AW590" s="612"/>
    </row>
    <row r="591" spans="1:49" s="618" customFormat="1">
      <c r="A591" s="769" t="s">
        <v>1444</v>
      </c>
      <c r="B591" s="612"/>
      <c r="C591" s="612"/>
      <c r="D591" s="613"/>
      <c r="E591" s="614"/>
      <c r="F591" s="612"/>
      <c r="G591" s="615"/>
      <c r="H591" s="615"/>
      <c r="I591" s="616"/>
      <c r="J591" s="615"/>
      <c r="K591" s="615"/>
      <c r="L591" s="615"/>
      <c r="M591" s="615"/>
      <c r="N591" s="615"/>
      <c r="O591" s="615"/>
      <c r="P591" s="615"/>
      <c r="Q591" s="615"/>
      <c r="R591" s="615"/>
      <c r="S591" s="616"/>
      <c r="T591" s="615"/>
      <c r="U591" s="615"/>
      <c r="V591" s="615"/>
      <c r="W591" s="615"/>
      <c r="X591" s="612"/>
      <c r="Y591" s="612"/>
      <c r="Z591" s="612"/>
      <c r="AA591" s="612"/>
      <c r="AB591" s="612"/>
      <c r="AC591" s="612"/>
      <c r="AD591" s="612"/>
      <c r="AE591" s="612"/>
      <c r="AF591" s="612"/>
      <c r="AG591" s="612"/>
      <c r="AH591" s="612"/>
      <c r="AI591" s="612"/>
      <c r="AJ591" s="616"/>
      <c r="AK591" s="612"/>
      <c r="AL591" s="612"/>
      <c r="AM591" s="612"/>
      <c r="AN591" s="612"/>
      <c r="AO591" s="612"/>
      <c r="AP591" s="612"/>
      <c r="AQ591" s="612"/>
      <c r="AR591" s="612"/>
      <c r="AS591" s="612"/>
      <c r="AT591" s="612"/>
      <c r="AU591" s="617"/>
      <c r="AW591" s="612"/>
    </row>
    <row r="592" spans="1:49" s="618" customFormat="1">
      <c r="A592" s="769" t="s">
        <v>1445</v>
      </c>
      <c r="B592" s="612"/>
      <c r="C592" s="612"/>
      <c r="D592" s="613"/>
      <c r="E592" s="614"/>
      <c r="F592" s="612"/>
      <c r="G592" s="615"/>
      <c r="H592" s="615"/>
      <c r="I592" s="616"/>
      <c r="J592" s="615"/>
      <c r="K592" s="615"/>
      <c r="L592" s="615"/>
      <c r="M592" s="615"/>
      <c r="N592" s="615"/>
      <c r="O592" s="615"/>
      <c r="P592" s="615"/>
      <c r="Q592" s="615"/>
      <c r="R592" s="615"/>
      <c r="S592" s="616"/>
      <c r="T592" s="615"/>
      <c r="U592" s="615"/>
      <c r="V592" s="615"/>
      <c r="W592" s="615"/>
      <c r="X592" s="612"/>
      <c r="Y592" s="612"/>
      <c r="Z592" s="612"/>
      <c r="AA592" s="612"/>
      <c r="AB592" s="612"/>
      <c r="AC592" s="612"/>
      <c r="AD592" s="612"/>
      <c r="AE592" s="612"/>
      <c r="AF592" s="612"/>
      <c r="AG592" s="612"/>
      <c r="AH592" s="612"/>
      <c r="AI592" s="612"/>
      <c r="AJ592" s="616"/>
      <c r="AK592" s="612"/>
      <c r="AL592" s="612"/>
      <c r="AM592" s="612"/>
      <c r="AN592" s="612"/>
      <c r="AO592" s="612"/>
      <c r="AP592" s="612"/>
      <c r="AQ592" s="612"/>
      <c r="AR592" s="612"/>
      <c r="AS592" s="612"/>
      <c r="AT592" s="612"/>
      <c r="AU592" s="617"/>
      <c r="AW592" s="612"/>
    </row>
  </sheetData>
  <mergeCells count="1">
    <mergeCell ref="AS1:AS2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542"/>
  <sheetViews>
    <sheetView workbookViewId="0"/>
  </sheetViews>
  <sheetFormatPr defaultColWidth="9.1796875" defaultRowHeight="12.5"/>
  <cols>
    <col min="1" max="1" width="18.81640625" customWidth="1"/>
    <col min="2" max="2" width="8.54296875" customWidth="1"/>
    <col min="3" max="3" width="14" customWidth="1"/>
    <col min="4" max="4" width="9.81640625" style="270" customWidth="1"/>
    <col min="5" max="5" width="8.54296875" bestFit="1" customWidth="1"/>
    <col min="6" max="7" width="8.1796875" style="7" customWidth="1"/>
    <col min="8" max="8" width="8.453125" style="33" customWidth="1"/>
    <col min="9" max="9" width="8.453125" style="7" customWidth="1"/>
    <col min="10" max="11" width="8.1796875" style="7" customWidth="1"/>
    <col min="12" max="12" width="8.7265625" style="7" customWidth="1"/>
    <col min="13" max="17" width="8.1796875" style="7" customWidth="1"/>
    <col min="18" max="18" width="9.81640625" style="33" customWidth="1"/>
    <col min="19" max="22" width="9" style="7" customWidth="1"/>
    <col min="23" max="34" width="9.1796875" customWidth="1"/>
    <col min="35" max="35" width="9.1796875" style="33" customWidth="1"/>
    <col min="36" max="40" width="9.1796875" customWidth="1"/>
    <col min="41" max="42" width="8.7265625"/>
    <col min="43" max="43" width="8.1796875" bestFit="1" customWidth="1"/>
    <col min="44" max="44" width="8.7265625"/>
    <col min="45" max="45" width="2.26953125" customWidth="1"/>
    <col min="46" max="46" width="8.1796875" style="148" customWidth="1"/>
    <col min="47" max="47" width="8.81640625" style="149" customWidth="1"/>
    <col min="48" max="48" width="22.81640625" customWidth="1"/>
  </cols>
  <sheetData>
    <row r="1" spans="1:48" ht="20">
      <c r="A1" s="833" t="s">
        <v>1446</v>
      </c>
    </row>
    <row r="2" spans="1:48" ht="13" thickBot="1"/>
    <row r="3" spans="1:48" s="2" customFormat="1" ht="13">
      <c r="A3" s="150"/>
      <c r="B3" s="151" t="s">
        <v>116</v>
      </c>
      <c r="C3" s="151" t="s">
        <v>1447</v>
      </c>
      <c r="D3" s="151">
        <v>2012</v>
      </c>
      <c r="E3" s="151">
        <v>2013</v>
      </c>
      <c r="F3" s="151">
        <v>2013</v>
      </c>
      <c r="G3" s="151">
        <v>2013</v>
      </c>
      <c r="H3" s="151">
        <v>2013</v>
      </c>
      <c r="I3" s="151">
        <v>2013</v>
      </c>
      <c r="J3" s="151">
        <v>2013</v>
      </c>
      <c r="K3" s="151">
        <v>2013</v>
      </c>
      <c r="L3" s="151">
        <v>2013</v>
      </c>
      <c r="M3" s="151">
        <v>2013</v>
      </c>
      <c r="N3" s="151">
        <v>2013</v>
      </c>
      <c r="O3" s="151">
        <v>2013</v>
      </c>
      <c r="P3" s="151">
        <v>2013</v>
      </c>
      <c r="Q3" s="151">
        <v>2013</v>
      </c>
      <c r="R3" s="772">
        <v>2013</v>
      </c>
      <c r="S3" s="151">
        <v>2013</v>
      </c>
      <c r="T3" s="151">
        <v>2013</v>
      </c>
      <c r="U3" s="151">
        <v>2013</v>
      </c>
      <c r="V3" s="151">
        <v>2013</v>
      </c>
      <c r="W3" s="151">
        <v>2013</v>
      </c>
      <c r="X3" s="151">
        <v>2013</v>
      </c>
      <c r="Y3" s="151">
        <v>2013</v>
      </c>
      <c r="Z3" s="151">
        <v>2013</v>
      </c>
      <c r="AA3" s="151">
        <v>2013</v>
      </c>
      <c r="AB3" s="151">
        <v>2013</v>
      </c>
      <c r="AC3" s="151">
        <v>2013</v>
      </c>
      <c r="AD3" s="151">
        <v>2013</v>
      </c>
      <c r="AE3" s="151">
        <v>2013</v>
      </c>
      <c r="AF3" s="151">
        <v>2013</v>
      </c>
      <c r="AG3" s="151">
        <v>2013</v>
      </c>
      <c r="AH3" s="151">
        <v>2013</v>
      </c>
      <c r="AI3" s="151">
        <v>2013</v>
      </c>
      <c r="AJ3" s="151">
        <v>2013</v>
      </c>
      <c r="AK3" s="151">
        <v>2013</v>
      </c>
      <c r="AL3" s="151">
        <v>2013</v>
      </c>
      <c r="AM3" s="151">
        <v>2013</v>
      </c>
      <c r="AN3" s="151">
        <v>2013</v>
      </c>
      <c r="AO3" s="151">
        <v>2013</v>
      </c>
      <c r="AP3" s="151">
        <v>2013</v>
      </c>
      <c r="AQ3" s="151">
        <v>2013</v>
      </c>
      <c r="AR3" s="151">
        <v>2013</v>
      </c>
      <c r="AS3" s="383"/>
      <c r="AT3" s="153" t="s">
        <v>736</v>
      </c>
      <c r="AU3" s="154" t="s">
        <v>437</v>
      </c>
      <c r="AV3" s="8"/>
    </row>
    <row r="4" spans="1:48" ht="13.5" thickBot="1">
      <c r="A4" s="497"/>
      <c r="B4" s="8" t="s">
        <v>59</v>
      </c>
      <c r="C4" s="8" t="s">
        <v>59</v>
      </c>
      <c r="D4" s="8" t="s">
        <v>439</v>
      </c>
      <c r="E4" s="8" t="s">
        <v>10</v>
      </c>
      <c r="F4" s="139">
        <v>40607</v>
      </c>
      <c r="G4" s="139">
        <v>40614</v>
      </c>
      <c r="H4" s="139">
        <v>40621</v>
      </c>
      <c r="I4" s="139">
        <v>40628</v>
      </c>
      <c r="J4" s="139">
        <v>40635</v>
      </c>
      <c r="K4" s="139">
        <v>40642</v>
      </c>
      <c r="L4" s="139">
        <v>40649</v>
      </c>
      <c r="M4" s="139">
        <v>40656</v>
      </c>
      <c r="N4" s="139">
        <v>40663</v>
      </c>
      <c r="O4" s="139">
        <v>40670</v>
      </c>
      <c r="P4" s="139">
        <v>40677</v>
      </c>
      <c r="Q4" s="139">
        <v>40684</v>
      </c>
      <c r="R4" s="773">
        <v>40691</v>
      </c>
      <c r="S4" s="139">
        <v>40698</v>
      </c>
      <c r="T4" s="139">
        <v>40705</v>
      </c>
      <c r="U4" s="139">
        <v>40712</v>
      </c>
      <c r="V4" s="139">
        <v>40719</v>
      </c>
      <c r="W4" s="139">
        <v>40726</v>
      </c>
      <c r="X4" s="139">
        <v>40733</v>
      </c>
      <c r="Y4" s="139">
        <v>40740</v>
      </c>
      <c r="Z4" s="139">
        <v>40747</v>
      </c>
      <c r="AA4" s="139">
        <v>40754</v>
      </c>
      <c r="AB4" s="139">
        <v>40761</v>
      </c>
      <c r="AC4" s="139">
        <v>40768</v>
      </c>
      <c r="AD4" s="139">
        <v>41506</v>
      </c>
      <c r="AE4" s="139">
        <v>40782</v>
      </c>
      <c r="AF4" s="139">
        <v>40789</v>
      </c>
      <c r="AG4" s="139">
        <v>40796</v>
      </c>
      <c r="AH4" s="139">
        <v>40803</v>
      </c>
      <c r="AI4" s="139">
        <v>40817</v>
      </c>
      <c r="AJ4" s="139">
        <v>40824</v>
      </c>
      <c r="AK4" s="139">
        <v>40831</v>
      </c>
      <c r="AL4" s="139">
        <v>40838</v>
      </c>
      <c r="AM4" s="139">
        <v>40845</v>
      </c>
      <c r="AN4" s="139">
        <v>40852</v>
      </c>
      <c r="AO4" s="139">
        <v>40859</v>
      </c>
      <c r="AP4" s="139">
        <v>40866</v>
      </c>
      <c r="AQ4" s="139">
        <v>40873</v>
      </c>
      <c r="AR4" s="139">
        <v>40880</v>
      </c>
      <c r="AS4" s="499"/>
      <c r="AT4" s="774" t="s">
        <v>438</v>
      </c>
      <c r="AU4" s="775" t="s">
        <v>439</v>
      </c>
      <c r="AV4" s="139"/>
    </row>
    <row r="5" spans="1:48" ht="13.5" thickBot="1">
      <c r="A5" s="502" t="s">
        <v>440</v>
      </c>
      <c r="B5" s="776">
        <v>2.0833333333333332E-2</v>
      </c>
      <c r="C5" s="776"/>
      <c r="D5" s="506"/>
      <c r="E5" s="507"/>
      <c r="F5" s="508">
        <v>1</v>
      </c>
      <c r="G5" s="508">
        <v>2</v>
      </c>
      <c r="H5" s="508">
        <v>3</v>
      </c>
      <c r="I5" s="508">
        <v>4</v>
      </c>
      <c r="J5" s="508">
        <v>6</v>
      </c>
      <c r="K5" s="508">
        <v>7</v>
      </c>
      <c r="L5" s="508">
        <v>9</v>
      </c>
      <c r="M5" s="508">
        <v>10</v>
      </c>
      <c r="N5" s="508">
        <v>11</v>
      </c>
      <c r="O5" s="508">
        <v>12</v>
      </c>
      <c r="P5" s="508">
        <v>13</v>
      </c>
      <c r="Q5" s="508">
        <v>14</v>
      </c>
      <c r="R5" s="777">
        <v>15</v>
      </c>
      <c r="S5" s="508">
        <v>16</v>
      </c>
      <c r="T5" s="508">
        <v>17</v>
      </c>
      <c r="U5" s="508">
        <v>18</v>
      </c>
      <c r="V5" s="508">
        <v>19</v>
      </c>
      <c r="W5" s="508">
        <v>20</v>
      </c>
      <c r="X5" s="508">
        <v>21</v>
      </c>
      <c r="Y5" s="508">
        <v>22</v>
      </c>
      <c r="Z5" s="508">
        <v>23</v>
      </c>
      <c r="AA5" s="508">
        <v>24</v>
      </c>
      <c r="AB5" s="508">
        <v>25</v>
      </c>
      <c r="AC5" s="508">
        <v>26</v>
      </c>
      <c r="AD5" s="508">
        <v>27</v>
      </c>
      <c r="AE5" s="508">
        <v>28</v>
      </c>
      <c r="AF5" s="508">
        <v>29</v>
      </c>
      <c r="AG5" s="508">
        <v>30</v>
      </c>
      <c r="AH5" s="508">
        <v>31</v>
      </c>
      <c r="AI5" s="508">
        <v>32</v>
      </c>
      <c r="AJ5" s="508">
        <v>33</v>
      </c>
      <c r="AK5" s="508">
        <v>34</v>
      </c>
      <c r="AL5" s="508">
        <v>35</v>
      </c>
      <c r="AM5" s="508">
        <v>36</v>
      </c>
      <c r="AN5" s="508">
        <v>37</v>
      </c>
      <c r="AO5" s="508">
        <v>38</v>
      </c>
      <c r="AP5" s="508">
        <v>39</v>
      </c>
      <c r="AQ5" s="508">
        <v>40</v>
      </c>
      <c r="AR5" s="508">
        <v>41</v>
      </c>
      <c r="AS5" s="389"/>
      <c r="AT5" s="778"/>
      <c r="AU5" s="510"/>
      <c r="AV5" s="8"/>
    </row>
    <row r="6" spans="1:48" ht="32.25" customHeight="1">
      <c r="A6" s="779" t="s">
        <v>737</v>
      </c>
      <c r="B6" s="780"/>
      <c r="C6" s="29"/>
      <c r="D6" s="781"/>
      <c r="E6" s="53"/>
      <c r="F6" s="166" t="s">
        <v>1140</v>
      </c>
      <c r="G6" s="166" t="s">
        <v>12</v>
      </c>
      <c r="H6" s="167"/>
      <c r="I6" s="167" t="s">
        <v>114</v>
      </c>
      <c r="J6" s="167" t="s">
        <v>1448</v>
      </c>
      <c r="K6" s="167" t="s">
        <v>980</v>
      </c>
      <c r="L6" s="167" t="s">
        <v>1449</v>
      </c>
      <c r="M6" s="167" t="s">
        <v>114</v>
      </c>
      <c r="N6" s="167" t="s">
        <v>114</v>
      </c>
      <c r="O6" s="167" t="s">
        <v>980</v>
      </c>
      <c r="P6" s="167" t="s">
        <v>981</v>
      </c>
      <c r="Q6" s="167" t="s">
        <v>114</v>
      </c>
      <c r="R6" s="782" t="s">
        <v>1450</v>
      </c>
      <c r="S6" s="393" t="s">
        <v>1451</v>
      </c>
      <c r="T6" s="393" t="s">
        <v>236</v>
      </c>
      <c r="U6" s="393" t="s">
        <v>143</v>
      </c>
      <c r="V6" s="393" t="s">
        <v>1452</v>
      </c>
      <c r="W6" s="393" t="s">
        <v>12</v>
      </c>
      <c r="X6" s="393" t="s">
        <v>254</v>
      </c>
      <c r="Y6" s="393" t="s">
        <v>1453</v>
      </c>
      <c r="Z6" s="393" t="s">
        <v>980</v>
      </c>
      <c r="AA6" s="393" t="s">
        <v>1454</v>
      </c>
      <c r="AB6" s="393" t="s">
        <v>1455</v>
      </c>
      <c r="AC6" s="393" t="s">
        <v>1147</v>
      </c>
      <c r="AD6" s="393" t="s">
        <v>1456</v>
      </c>
      <c r="AE6" s="393" t="s">
        <v>1147</v>
      </c>
      <c r="AF6" s="393" t="s">
        <v>247</v>
      </c>
      <c r="AG6" s="393" t="s">
        <v>1457</v>
      </c>
      <c r="AH6" s="393" t="s">
        <v>1458</v>
      </c>
      <c r="AI6" s="393" t="s">
        <v>247</v>
      </c>
      <c r="AJ6" s="393" t="s">
        <v>1459</v>
      </c>
      <c r="AK6" s="393" t="s">
        <v>247</v>
      </c>
      <c r="AL6" s="393" t="s">
        <v>981</v>
      </c>
      <c r="AM6" s="393" t="s">
        <v>1147</v>
      </c>
      <c r="AN6" s="393" t="s">
        <v>1148</v>
      </c>
      <c r="AO6" s="393" t="s">
        <v>981</v>
      </c>
      <c r="AP6" s="393" t="s">
        <v>1147</v>
      </c>
      <c r="AQ6" s="393" t="s">
        <v>254</v>
      </c>
      <c r="AR6" s="393" t="s">
        <v>980</v>
      </c>
      <c r="AS6" s="394"/>
      <c r="AT6" s="140"/>
      <c r="AU6" s="783"/>
      <c r="AV6" s="140"/>
    </row>
    <row r="7" spans="1:48" ht="18" hidden="1" customHeight="1">
      <c r="A7" s="341" t="s">
        <v>677</v>
      </c>
      <c r="B7" s="407">
        <f t="shared" ref="B7:B70" si="0">MINUTE(B$5)-MINUTE(C7)</f>
        <v>9</v>
      </c>
      <c r="C7" s="174">
        <v>1.4777520576131686E-2</v>
      </c>
      <c r="D7" s="396">
        <v>0</v>
      </c>
      <c r="E7" s="395" t="str">
        <f t="shared" ref="E7:E49" si="1">IFERROR(AVERAGEA(F7:AR7), " ")</f>
        <v xml:space="preserve"> 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84"/>
      <c r="T7" s="84"/>
      <c r="U7" s="84"/>
      <c r="V7" s="84"/>
      <c r="AS7" s="394"/>
      <c r="AT7" s="174" t="str">
        <f>IF(MIN(F7:AP7)=0," ",MIN(F7:AP7))</f>
        <v xml:space="preserve"> </v>
      </c>
      <c r="AU7" s="298">
        <f t="shared" ref="AU7:AU49" si="2">COUNTA(F7:AS7)</f>
        <v>0</v>
      </c>
      <c r="AV7" s="94"/>
    </row>
    <row r="8" spans="1:48" ht="13" hidden="1">
      <c r="A8" s="341" t="s">
        <v>619</v>
      </c>
      <c r="B8" s="407">
        <f t="shared" si="0"/>
        <v>8</v>
      </c>
      <c r="C8" s="174">
        <v>1.5960648148148151E-2</v>
      </c>
      <c r="D8" s="396">
        <v>0</v>
      </c>
      <c r="E8" s="395" t="str">
        <f t="shared" si="1"/>
        <v xml:space="preserve"> </v>
      </c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66"/>
      <c r="T8" s="66"/>
      <c r="U8" s="66"/>
      <c r="V8" s="66"/>
      <c r="AS8" s="394"/>
      <c r="AT8" s="174" t="str">
        <f>IF(MIN(F8:AP8)=0," ",MIN(F8:AP8))</f>
        <v xml:space="preserve"> </v>
      </c>
      <c r="AU8" s="298">
        <f t="shared" si="2"/>
        <v>0</v>
      </c>
      <c r="AV8" s="76"/>
    </row>
    <row r="9" spans="1:48" ht="13" hidden="1">
      <c r="A9" s="341" t="s">
        <v>339</v>
      </c>
      <c r="B9" s="407">
        <f t="shared" si="0"/>
        <v>7</v>
      </c>
      <c r="C9" s="174">
        <v>1.5972222222222221E-2</v>
      </c>
      <c r="D9" s="396">
        <v>0</v>
      </c>
      <c r="E9" s="395" t="str">
        <f t="shared" si="1"/>
        <v xml:space="preserve"> </v>
      </c>
      <c r="F9" s="33"/>
      <c r="G9" s="33"/>
      <c r="I9" s="33"/>
      <c r="J9" s="33"/>
      <c r="K9" s="33"/>
      <c r="L9" s="33"/>
      <c r="M9" s="33"/>
      <c r="N9" s="33"/>
      <c r="O9" s="33"/>
      <c r="P9" s="33"/>
      <c r="Q9" s="33"/>
      <c r="R9" s="76"/>
      <c r="S9" s="66"/>
      <c r="T9" s="66"/>
      <c r="U9" s="66"/>
      <c r="V9" s="66"/>
      <c r="X9" s="61"/>
      <c r="Y9" s="61"/>
      <c r="Z9" s="61"/>
      <c r="AS9" s="394"/>
      <c r="AT9" s="174" t="str">
        <f>IF(MIN(F9:AP9)=0," ",MIN(F9:AP9))</f>
        <v xml:space="preserve"> </v>
      </c>
      <c r="AU9" s="298">
        <f t="shared" si="2"/>
        <v>0</v>
      </c>
      <c r="AV9" s="139"/>
    </row>
    <row r="10" spans="1:48" ht="13" hidden="1">
      <c r="A10" s="300" t="s">
        <v>764</v>
      </c>
      <c r="B10" s="407">
        <f t="shared" si="0"/>
        <v>9</v>
      </c>
      <c r="C10" s="174">
        <v>1.4999999999999999E-2</v>
      </c>
      <c r="D10" s="396">
        <v>0</v>
      </c>
      <c r="E10" s="395" t="str">
        <f t="shared" si="1"/>
        <v xml:space="preserve"> </v>
      </c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39"/>
      <c r="T10" s="139"/>
      <c r="U10" s="139"/>
      <c r="V10" s="139"/>
      <c r="X10" s="61"/>
      <c r="Y10" s="61"/>
      <c r="Z10" s="61"/>
      <c r="AS10" s="394"/>
      <c r="AT10" s="174" t="str">
        <f>IF(MIN(F10:AP10)=0," ",MIN(F10:AP10))</f>
        <v xml:space="preserve"> </v>
      </c>
      <c r="AU10" s="298">
        <f t="shared" si="2"/>
        <v>0</v>
      </c>
      <c r="AV10" s="76"/>
    </row>
    <row r="11" spans="1:48" ht="13">
      <c r="A11" s="342" t="s">
        <v>325</v>
      </c>
      <c r="B11" s="407">
        <f t="shared" si="0"/>
        <v>9</v>
      </c>
      <c r="C11" s="174">
        <v>1.5046296296296295E-2</v>
      </c>
      <c r="D11" s="396">
        <v>1</v>
      </c>
      <c r="E11" s="395" t="str">
        <f t="shared" si="1"/>
        <v xml:space="preserve"> </v>
      </c>
      <c r="F11" s="176"/>
      <c r="G11" s="176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76"/>
      <c r="S11" s="66"/>
      <c r="T11" s="66"/>
      <c r="U11" s="66"/>
      <c r="V11" s="66"/>
      <c r="X11" s="61"/>
      <c r="Y11" s="61"/>
      <c r="Z11" s="61"/>
      <c r="AS11" s="394"/>
      <c r="AT11" s="174" t="str">
        <f t="shared" ref="AT11:AT74" si="3">IF(MIN(F11:AR11)=0," ",MIN(F11:AR11))</f>
        <v xml:space="preserve"> </v>
      </c>
      <c r="AU11" s="298">
        <f t="shared" si="2"/>
        <v>0</v>
      </c>
      <c r="AV11" s="139"/>
    </row>
    <row r="12" spans="1:48" ht="13">
      <c r="A12" s="300" t="s">
        <v>1021</v>
      </c>
      <c r="B12" s="407">
        <f t="shared" si="0"/>
        <v>13</v>
      </c>
      <c r="C12" s="174">
        <v>1.243287037037037E-2</v>
      </c>
      <c r="D12" s="396">
        <v>10</v>
      </c>
      <c r="E12" s="395">
        <f t="shared" si="1"/>
        <v>1.4193672839506172E-2</v>
      </c>
      <c r="F12" s="301"/>
      <c r="G12" s="301"/>
      <c r="H12" s="189"/>
      <c r="I12" s="94"/>
      <c r="J12" s="94"/>
      <c r="K12" s="94"/>
      <c r="L12" s="84"/>
      <c r="M12" s="84"/>
      <c r="N12" s="84"/>
      <c r="O12" s="84"/>
      <c r="P12" s="139"/>
      <c r="Q12" s="139"/>
      <c r="R12" s="94"/>
      <c r="S12" s="94">
        <v>1.4907407407407406E-2</v>
      </c>
      <c r="T12" s="94">
        <v>1.5474537037037038E-2</v>
      </c>
      <c r="U12" s="94"/>
      <c r="V12" s="94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94"/>
      <c r="AM12" s="50">
        <v>1.2199074074074072E-2</v>
      </c>
      <c r="AS12" s="394"/>
      <c r="AT12" s="174">
        <f t="shared" si="3"/>
        <v>1.2199074074074072E-2</v>
      </c>
      <c r="AU12" s="298">
        <f t="shared" si="2"/>
        <v>3</v>
      </c>
      <c r="AV12" s="76"/>
    </row>
    <row r="13" spans="1:48" ht="13" hidden="1">
      <c r="A13" s="341" t="s">
        <v>554</v>
      </c>
      <c r="B13" s="407">
        <f t="shared" si="0"/>
        <v>10</v>
      </c>
      <c r="C13" s="174">
        <v>1.4124228395061729E-2</v>
      </c>
      <c r="D13" s="396">
        <v>0</v>
      </c>
      <c r="E13" s="395" t="str">
        <f t="shared" si="1"/>
        <v xml:space="preserve"> </v>
      </c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66"/>
      <c r="T13" s="66"/>
      <c r="U13" s="66"/>
      <c r="V13" s="66"/>
      <c r="X13" s="61"/>
      <c r="Y13" s="61"/>
      <c r="Z13" s="61"/>
      <c r="AS13" s="394"/>
      <c r="AT13" s="174" t="str">
        <f t="shared" si="3"/>
        <v xml:space="preserve"> </v>
      </c>
      <c r="AU13" s="298">
        <f t="shared" si="2"/>
        <v>0</v>
      </c>
      <c r="AV13" s="94"/>
    </row>
    <row r="14" spans="1:48" ht="13" hidden="1">
      <c r="A14" s="300" t="s">
        <v>765</v>
      </c>
      <c r="B14" s="407">
        <f t="shared" si="0"/>
        <v>7</v>
      </c>
      <c r="C14" s="174">
        <v>1.5999228395061727E-2</v>
      </c>
      <c r="D14" s="396">
        <v>0</v>
      </c>
      <c r="E14" s="395" t="str">
        <f t="shared" si="1"/>
        <v xml:space="preserve"> </v>
      </c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39"/>
      <c r="T14" s="139"/>
      <c r="U14" s="139"/>
      <c r="V14" s="139"/>
      <c r="X14" s="61"/>
      <c r="Y14" s="61"/>
      <c r="Z14" s="61"/>
      <c r="AS14" s="394"/>
      <c r="AT14" s="174" t="str">
        <f t="shared" si="3"/>
        <v xml:space="preserve"> </v>
      </c>
      <c r="AU14" s="298">
        <f t="shared" si="2"/>
        <v>0</v>
      </c>
      <c r="AV14" s="139"/>
    </row>
    <row r="15" spans="1:48" ht="13" hidden="1">
      <c r="A15" s="341" t="s">
        <v>598</v>
      </c>
      <c r="B15" s="407">
        <f t="shared" si="0"/>
        <v>7</v>
      </c>
      <c r="C15" s="174">
        <v>1.5992798353909463E-2</v>
      </c>
      <c r="D15" s="396">
        <v>0</v>
      </c>
      <c r="E15" s="395" t="str">
        <f t="shared" si="1"/>
        <v xml:space="preserve"> 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84"/>
      <c r="T15" s="84"/>
      <c r="U15" s="84"/>
      <c r="V15" s="84"/>
      <c r="X15" s="61"/>
      <c r="Y15" s="61"/>
      <c r="Z15" s="61"/>
      <c r="AS15" s="394"/>
      <c r="AT15" s="174" t="str">
        <f t="shared" si="3"/>
        <v xml:space="preserve"> </v>
      </c>
      <c r="AU15" s="298">
        <f t="shared" si="2"/>
        <v>0</v>
      </c>
      <c r="AV15" s="76"/>
    </row>
    <row r="16" spans="1:48" ht="13" hidden="1">
      <c r="A16" s="300" t="s">
        <v>1022</v>
      </c>
      <c r="B16" s="407">
        <f t="shared" si="0"/>
        <v>8</v>
      </c>
      <c r="C16" s="174">
        <v>1.5895543981481481E-2</v>
      </c>
      <c r="D16" s="396">
        <v>0</v>
      </c>
      <c r="E16" s="395" t="str">
        <f t="shared" si="1"/>
        <v xml:space="preserve"> </v>
      </c>
      <c r="F16" s="139"/>
      <c r="G16" s="139"/>
      <c r="H16" s="178"/>
      <c r="I16" s="139"/>
      <c r="J16" s="139"/>
      <c r="K16" s="139"/>
      <c r="L16" s="139"/>
      <c r="M16" s="139"/>
      <c r="N16" s="139"/>
      <c r="O16" s="139"/>
      <c r="P16" s="139"/>
      <c r="Q16" s="139"/>
      <c r="R16" s="178"/>
      <c r="S16" s="139"/>
      <c r="T16" s="139"/>
      <c r="U16" s="139"/>
      <c r="V16" s="139"/>
      <c r="X16" s="61"/>
      <c r="Y16" s="61"/>
      <c r="Z16" s="61"/>
      <c r="AS16" s="394"/>
      <c r="AT16" s="174" t="str">
        <f t="shared" si="3"/>
        <v xml:space="preserve"> </v>
      </c>
      <c r="AU16" s="298">
        <f t="shared" si="2"/>
        <v>0</v>
      </c>
      <c r="AV16" s="76"/>
    </row>
    <row r="17" spans="1:48" ht="13" hidden="1">
      <c r="A17" s="341" t="s">
        <v>561</v>
      </c>
      <c r="B17" s="407">
        <f t="shared" si="0"/>
        <v>11</v>
      </c>
      <c r="C17" s="174">
        <v>1.3229166666666667E-2</v>
      </c>
      <c r="D17" s="396">
        <v>0</v>
      </c>
      <c r="E17" s="395" t="str">
        <f t="shared" si="1"/>
        <v xml:space="preserve"> 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66"/>
      <c r="T17" s="66"/>
      <c r="U17" s="66"/>
      <c r="V17" s="66"/>
      <c r="X17" s="61"/>
      <c r="Y17" s="61"/>
      <c r="Z17" s="61"/>
      <c r="AS17" s="394"/>
      <c r="AT17" s="174" t="str">
        <f t="shared" si="3"/>
        <v xml:space="preserve"> </v>
      </c>
      <c r="AU17" s="298">
        <f t="shared" si="2"/>
        <v>0</v>
      </c>
      <c r="AV17" s="50"/>
    </row>
    <row r="18" spans="1:48" ht="13" hidden="1">
      <c r="A18" s="341" t="s">
        <v>960</v>
      </c>
      <c r="B18" s="407">
        <f t="shared" si="0"/>
        <v>10</v>
      </c>
      <c r="C18" s="174">
        <v>1.4178240740740741E-2</v>
      </c>
      <c r="D18" s="396">
        <v>0</v>
      </c>
      <c r="E18" s="395" t="str">
        <f t="shared" si="1"/>
        <v xml:space="preserve"> 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66"/>
      <c r="T18" s="66"/>
      <c r="U18" s="66"/>
      <c r="V18" s="66"/>
      <c r="X18" s="61"/>
      <c r="Y18" s="61"/>
      <c r="Z18" s="61"/>
      <c r="AS18" s="394"/>
      <c r="AT18" s="174" t="str">
        <f t="shared" si="3"/>
        <v xml:space="preserve"> </v>
      </c>
      <c r="AU18" s="298">
        <f t="shared" si="2"/>
        <v>0</v>
      </c>
      <c r="AV18" s="94"/>
    </row>
    <row r="19" spans="1:48" ht="13" hidden="1">
      <c r="A19" s="341" t="s">
        <v>507</v>
      </c>
      <c r="B19" s="407">
        <f t="shared" si="0"/>
        <v>11</v>
      </c>
      <c r="C19" s="174">
        <v>1.3425925925925924E-2</v>
      </c>
      <c r="D19" s="396">
        <v>0</v>
      </c>
      <c r="E19" s="395" t="str">
        <f t="shared" si="1"/>
        <v xml:space="preserve"> </v>
      </c>
      <c r="F19" s="176"/>
      <c r="G19" s="176"/>
      <c r="I19" s="33"/>
      <c r="J19" s="33"/>
      <c r="K19" s="33"/>
      <c r="L19" s="33"/>
      <c r="M19" s="33"/>
      <c r="N19" s="33"/>
      <c r="O19" s="33"/>
      <c r="P19" s="33"/>
      <c r="Q19" s="33"/>
      <c r="R19" s="76"/>
      <c r="S19" s="66"/>
      <c r="T19" s="66"/>
      <c r="U19" s="66"/>
      <c r="V19" s="66"/>
      <c r="X19" s="61"/>
      <c r="Y19" s="61"/>
      <c r="Z19" s="61"/>
      <c r="AS19" s="394"/>
      <c r="AT19" s="174" t="str">
        <f t="shared" si="3"/>
        <v xml:space="preserve"> </v>
      </c>
      <c r="AU19" s="298">
        <f t="shared" si="2"/>
        <v>0</v>
      </c>
      <c r="AV19" s="139"/>
    </row>
    <row r="20" spans="1:48" ht="13" hidden="1">
      <c r="A20" s="342" t="s">
        <v>266</v>
      </c>
      <c r="B20" s="407">
        <f t="shared" si="0"/>
        <v>6</v>
      </c>
      <c r="C20" s="174">
        <v>1.6770931903744405E-2</v>
      </c>
      <c r="D20" s="396">
        <v>0</v>
      </c>
      <c r="E20" s="395" t="str">
        <f t="shared" si="1"/>
        <v xml:space="preserve"> </v>
      </c>
      <c r="F20" s="176"/>
      <c r="G20" s="176"/>
      <c r="I20" s="33"/>
      <c r="J20" s="33"/>
      <c r="K20" s="33"/>
      <c r="L20" s="33"/>
      <c r="M20" s="33"/>
      <c r="N20" s="33"/>
      <c r="O20" s="33"/>
      <c r="P20" s="33"/>
      <c r="Q20" s="33"/>
      <c r="R20" s="94"/>
      <c r="S20" s="84"/>
      <c r="T20" s="84"/>
      <c r="U20" s="84"/>
      <c r="V20" s="84"/>
      <c r="X20" s="61"/>
      <c r="Y20" s="61"/>
      <c r="Z20" s="61"/>
      <c r="AS20" s="394"/>
      <c r="AT20" s="174" t="str">
        <f t="shared" si="3"/>
        <v xml:space="preserve"> </v>
      </c>
      <c r="AU20" s="298">
        <f t="shared" si="2"/>
        <v>0</v>
      </c>
      <c r="AV20" s="76"/>
    </row>
    <row r="21" spans="1:48" ht="13">
      <c r="A21" s="300" t="s">
        <v>1025</v>
      </c>
      <c r="B21" s="407">
        <f t="shared" si="0"/>
        <v>8</v>
      </c>
      <c r="C21" s="174">
        <v>1.5613425925925925E-2</v>
      </c>
      <c r="D21" s="396">
        <v>0</v>
      </c>
      <c r="E21" s="395">
        <f t="shared" si="1"/>
        <v>1.2951388888888887E-2</v>
      </c>
      <c r="F21" s="139"/>
      <c r="G21" s="139"/>
      <c r="H21" s="178"/>
      <c r="I21" s="139"/>
      <c r="J21" s="139"/>
      <c r="K21" s="139"/>
      <c r="L21" s="139"/>
      <c r="M21" s="139"/>
      <c r="N21" s="139"/>
      <c r="O21" s="139"/>
      <c r="P21" s="139"/>
      <c r="Q21" s="139"/>
      <c r="R21" s="178"/>
      <c r="S21" s="139"/>
      <c r="T21" s="139"/>
      <c r="U21" s="139"/>
      <c r="V21" s="139"/>
      <c r="X21" s="61"/>
      <c r="Y21" s="61"/>
      <c r="Z21" s="61"/>
      <c r="AK21" s="50">
        <v>1.2951388888888887E-2</v>
      </c>
      <c r="AS21" s="394"/>
      <c r="AT21" s="174">
        <f t="shared" si="3"/>
        <v>1.2951388888888887E-2</v>
      </c>
      <c r="AU21" s="298">
        <f t="shared" si="2"/>
        <v>1</v>
      </c>
      <c r="AV21" s="139"/>
    </row>
    <row r="22" spans="1:48" ht="13" hidden="1">
      <c r="A22" s="300" t="s">
        <v>1024</v>
      </c>
      <c r="B22" s="407">
        <f t="shared" si="0"/>
        <v>8</v>
      </c>
      <c r="C22" s="174">
        <v>1.5645254629629627E-2</v>
      </c>
      <c r="D22" s="396">
        <v>0</v>
      </c>
      <c r="E22" s="395" t="str">
        <f t="shared" si="1"/>
        <v xml:space="preserve"> </v>
      </c>
      <c r="F22" s="84"/>
      <c r="G22" s="84"/>
      <c r="H22" s="94"/>
      <c r="I22" s="84"/>
      <c r="J22" s="84"/>
      <c r="K22" s="84"/>
      <c r="L22" s="84"/>
      <c r="M22" s="84"/>
      <c r="N22" s="84"/>
      <c r="O22" s="84"/>
      <c r="P22" s="84"/>
      <c r="Q22" s="84"/>
      <c r="R22" s="178"/>
      <c r="S22" s="139"/>
      <c r="T22" s="139"/>
      <c r="U22" s="139"/>
      <c r="V22" s="139"/>
      <c r="X22" s="61"/>
      <c r="Y22" s="61"/>
      <c r="Z22" s="61"/>
      <c r="AS22" s="394"/>
      <c r="AT22" s="174" t="str">
        <f t="shared" si="3"/>
        <v xml:space="preserve"> </v>
      </c>
      <c r="AU22" s="298">
        <f t="shared" si="2"/>
        <v>0</v>
      </c>
      <c r="AV22" s="139"/>
    </row>
    <row r="23" spans="1:48" ht="13" hidden="1">
      <c r="A23" s="342" t="s">
        <v>1187</v>
      </c>
      <c r="B23" s="407">
        <f t="shared" si="0"/>
        <v>8</v>
      </c>
      <c r="C23" s="174">
        <v>1.556712962962963E-2</v>
      </c>
      <c r="D23" s="396">
        <v>1</v>
      </c>
      <c r="E23" s="395" t="str">
        <f t="shared" si="1"/>
        <v xml:space="preserve"> </v>
      </c>
      <c r="F23" s="94"/>
      <c r="G23" s="94"/>
      <c r="H23" s="76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84"/>
      <c r="T23" s="84"/>
      <c r="U23" s="84"/>
      <c r="V23" s="84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94"/>
      <c r="AS23" s="784"/>
      <c r="AT23" s="174" t="str">
        <f t="shared" si="3"/>
        <v xml:space="preserve"> </v>
      </c>
      <c r="AU23" s="298">
        <f t="shared" si="2"/>
        <v>0</v>
      </c>
      <c r="AV23" s="76"/>
    </row>
    <row r="24" spans="1:48" ht="13" hidden="1">
      <c r="A24" s="341" t="s">
        <v>602</v>
      </c>
      <c r="B24" s="407">
        <f t="shared" si="0"/>
        <v>5</v>
      </c>
      <c r="C24" s="174">
        <v>1.800925925925926E-2</v>
      </c>
      <c r="D24" s="396">
        <v>0</v>
      </c>
      <c r="E24" s="395" t="str">
        <f t="shared" si="1"/>
        <v xml:space="preserve"> </v>
      </c>
      <c r="F24" s="76"/>
      <c r="G24" s="76"/>
      <c r="H24" s="324"/>
      <c r="I24" s="324"/>
      <c r="J24" s="324"/>
      <c r="K24" s="324"/>
      <c r="L24" s="324"/>
      <c r="M24" s="324"/>
      <c r="N24" s="324"/>
      <c r="O24" s="324"/>
      <c r="P24" s="324"/>
      <c r="Q24" s="324"/>
      <c r="R24" s="76"/>
      <c r="S24" s="66"/>
      <c r="T24" s="66"/>
      <c r="U24" s="66"/>
      <c r="V24" s="66"/>
      <c r="X24" s="61"/>
      <c r="Y24" s="61"/>
      <c r="Z24" s="61"/>
      <c r="AS24" s="394"/>
      <c r="AT24" s="174" t="str">
        <f t="shared" si="3"/>
        <v xml:space="preserve"> </v>
      </c>
      <c r="AU24" s="298">
        <f t="shared" si="2"/>
        <v>0</v>
      </c>
      <c r="AV24" s="50"/>
    </row>
    <row r="25" spans="1:48" ht="13" hidden="1">
      <c r="A25" s="300" t="s">
        <v>1079</v>
      </c>
      <c r="B25" s="407">
        <f t="shared" si="0"/>
        <v>5</v>
      </c>
      <c r="C25" s="174">
        <v>1.7361111111111112E-2</v>
      </c>
      <c r="D25" s="396">
        <v>0</v>
      </c>
      <c r="E25" s="395" t="str">
        <f t="shared" si="1"/>
        <v xml:space="preserve"> </v>
      </c>
      <c r="F25" s="139"/>
      <c r="G25" s="139"/>
      <c r="H25" s="178"/>
      <c r="I25" s="139"/>
      <c r="J25" s="139"/>
      <c r="K25" s="139"/>
      <c r="L25" s="139"/>
      <c r="M25" s="139"/>
      <c r="N25" s="139"/>
      <c r="O25" s="139"/>
      <c r="P25" s="139"/>
      <c r="Q25" s="139"/>
      <c r="R25" s="178"/>
      <c r="S25" s="139"/>
      <c r="T25" s="139"/>
      <c r="U25" s="139"/>
      <c r="V25" s="139"/>
      <c r="X25" s="61"/>
      <c r="Y25" s="61"/>
      <c r="Z25" s="61"/>
      <c r="AS25" s="394"/>
      <c r="AT25" s="174" t="str">
        <f t="shared" si="3"/>
        <v xml:space="preserve"> </v>
      </c>
      <c r="AU25" s="298">
        <f t="shared" si="2"/>
        <v>0</v>
      </c>
      <c r="AV25" s="61"/>
    </row>
    <row r="26" spans="1:48" ht="13" hidden="1">
      <c r="A26" s="300" t="s">
        <v>1080</v>
      </c>
      <c r="B26" s="407">
        <f t="shared" si="0"/>
        <v>9</v>
      </c>
      <c r="C26" s="174">
        <v>1.5057870370370369E-2</v>
      </c>
      <c r="D26" s="396">
        <v>2</v>
      </c>
      <c r="E26" s="395" t="str">
        <f t="shared" si="1"/>
        <v xml:space="preserve"> </v>
      </c>
      <c r="F26" s="139"/>
      <c r="G26" s="139"/>
      <c r="H26" s="178"/>
      <c r="I26" s="139"/>
      <c r="J26" s="139"/>
      <c r="K26" s="139"/>
      <c r="L26" s="139"/>
      <c r="M26" s="139"/>
      <c r="N26" s="139"/>
      <c r="O26" s="139"/>
      <c r="P26" s="139"/>
      <c r="Q26" s="139"/>
      <c r="R26" s="178"/>
      <c r="S26" s="139"/>
      <c r="T26" s="139"/>
      <c r="U26" s="139"/>
      <c r="V26" s="139"/>
      <c r="X26" s="61"/>
      <c r="Y26" s="61"/>
      <c r="Z26" s="61"/>
      <c r="AS26" s="394"/>
      <c r="AT26" s="174" t="str">
        <f t="shared" si="3"/>
        <v xml:space="preserve"> </v>
      </c>
      <c r="AU26" s="298">
        <f t="shared" si="2"/>
        <v>0</v>
      </c>
      <c r="AV26" s="76"/>
    </row>
    <row r="27" spans="1:48" ht="13">
      <c r="A27" s="300" t="s">
        <v>1081</v>
      </c>
      <c r="B27" s="407">
        <f t="shared" si="0"/>
        <v>10</v>
      </c>
      <c r="C27" s="174">
        <v>1.4288194444444444E-2</v>
      </c>
      <c r="D27" s="396">
        <v>4</v>
      </c>
      <c r="E27" s="395" t="str">
        <f t="shared" si="1"/>
        <v xml:space="preserve"> </v>
      </c>
      <c r="F27" s="139"/>
      <c r="G27" s="139"/>
      <c r="H27" s="94"/>
      <c r="I27" s="139"/>
      <c r="J27" s="139"/>
      <c r="K27" s="84"/>
      <c r="L27" s="139"/>
      <c r="M27" s="139"/>
      <c r="N27" s="139"/>
      <c r="O27" s="139"/>
      <c r="P27" s="139"/>
      <c r="Q27" s="139"/>
      <c r="R27" s="178"/>
      <c r="S27" s="139"/>
      <c r="T27" s="139"/>
      <c r="U27" s="139"/>
      <c r="V27" s="139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94"/>
      <c r="AS27" s="394"/>
      <c r="AT27" s="174" t="str">
        <f t="shared" si="3"/>
        <v xml:space="preserve"> </v>
      </c>
      <c r="AU27" s="298">
        <f t="shared" si="2"/>
        <v>0</v>
      </c>
      <c r="AV27" s="94"/>
    </row>
    <row r="28" spans="1:48" ht="13" hidden="1">
      <c r="A28" s="300" t="s">
        <v>1082</v>
      </c>
      <c r="B28" s="407">
        <f t="shared" si="0"/>
        <v>5</v>
      </c>
      <c r="C28" s="174">
        <v>1.7638888888888888E-2</v>
      </c>
      <c r="D28" s="396">
        <v>0</v>
      </c>
      <c r="E28" s="395" t="str">
        <f t="shared" si="1"/>
        <v xml:space="preserve"> </v>
      </c>
      <c r="F28" s="84"/>
      <c r="G28" s="84"/>
      <c r="H28" s="94"/>
      <c r="I28" s="84"/>
      <c r="J28" s="84"/>
      <c r="K28" s="84"/>
      <c r="L28" s="84"/>
      <c r="M28" s="84"/>
      <c r="N28" s="84"/>
      <c r="O28" s="84"/>
      <c r="P28" s="84"/>
      <c r="Q28" s="84"/>
      <c r="R28" s="178"/>
      <c r="S28" s="139"/>
      <c r="T28" s="139"/>
      <c r="U28" s="139"/>
      <c r="V28" s="139"/>
      <c r="X28" s="61"/>
      <c r="Y28" s="61"/>
      <c r="Z28" s="61"/>
      <c r="AS28" s="394"/>
      <c r="AT28" s="174" t="str">
        <f t="shared" si="3"/>
        <v xml:space="preserve"> </v>
      </c>
      <c r="AU28" s="298">
        <f t="shared" si="2"/>
        <v>0</v>
      </c>
      <c r="AV28" s="94"/>
    </row>
    <row r="29" spans="1:48" s="3" customFormat="1" ht="13" hidden="1">
      <c r="A29" s="300" t="s">
        <v>1083</v>
      </c>
      <c r="B29" s="407">
        <f t="shared" si="0"/>
        <v>-7</v>
      </c>
      <c r="C29" s="174">
        <v>2.5995370370370367E-2</v>
      </c>
      <c r="D29" s="396">
        <v>0</v>
      </c>
      <c r="E29" s="395" t="str">
        <f t="shared" si="1"/>
        <v xml:space="preserve"> </v>
      </c>
      <c r="F29" s="84"/>
      <c r="G29" s="84"/>
      <c r="H29" s="94"/>
      <c r="I29" s="84"/>
      <c r="J29" s="84"/>
      <c r="K29" s="84"/>
      <c r="L29" s="84"/>
      <c r="M29" s="84"/>
      <c r="N29" s="84"/>
      <c r="O29" s="84"/>
      <c r="P29" s="84"/>
      <c r="Q29" s="84"/>
      <c r="R29" s="178"/>
      <c r="S29" s="139"/>
      <c r="T29" s="139"/>
      <c r="U29" s="139"/>
      <c r="V29" s="139"/>
      <c r="W29"/>
      <c r="X29" s="61"/>
      <c r="Y29" s="61"/>
      <c r="Z29" s="61"/>
      <c r="AA29"/>
      <c r="AB29"/>
      <c r="AC29"/>
      <c r="AD29"/>
      <c r="AE29"/>
      <c r="AF29"/>
      <c r="AG29"/>
      <c r="AH29"/>
      <c r="AI29" s="33"/>
      <c r="AJ29"/>
      <c r="AK29"/>
      <c r="AQ29"/>
      <c r="AS29" s="394"/>
      <c r="AT29" s="174" t="str">
        <f t="shared" si="3"/>
        <v xml:space="preserve"> </v>
      </c>
      <c r="AU29" s="298">
        <f t="shared" si="2"/>
        <v>0</v>
      </c>
      <c r="AV29" s="61"/>
    </row>
    <row r="30" spans="1:48" s="3" customFormat="1" ht="13" hidden="1">
      <c r="A30" s="341" t="s">
        <v>678</v>
      </c>
      <c r="B30" s="407">
        <f t="shared" si="0"/>
        <v>7</v>
      </c>
      <c r="C30" s="174">
        <v>1.6180555555555556E-2</v>
      </c>
      <c r="D30" s="396">
        <v>0</v>
      </c>
      <c r="E30" s="395" t="str">
        <f t="shared" si="1"/>
        <v xml:space="preserve"> 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66"/>
      <c r="T30" s="66"/>
      <c r="U30" s="66"/>
      <c r="V30" s="66"/>
      <c r="W30"/>
      <c r="X30" s="61"/>
      <c r="Y30" s="61"/>
      <c r="Z30" s="61"/>
      <c r="AA30"/>
      <c r="AB30"/>
      <c r="AC30"/>
      <c r="AD30"/>
      <c r="AE30"/>
      <c r="AF30"/>
      <c r="AG30"/>
      <c r="AH30"/>
      <c r="AI30" s="33"/>
      <c r="AJ30"/>
      <c r="AK30"/>
      <c r="AQ30"/>
      <c r="AS30" s="394"/>
      <c r="AT30" s="174" t="str">
        <f t="shared" si="3"/>
        <v xml:space="preserve"> </v>
      </c>
      <c r="AU30" s="298">
        <f t="shared" si="2"/>
        <v>0</v>
      </c>
      <c r="AV30" s="76"/>
    </row>
    <row r="31" spans="1:48" ht="13" hidden="1">
      <c r="A31" s="351" t="s">
        <v>767</v>
      </c>
      <c r="B31" s="407">
        <f t="shared" si="0"/>
        <v>3</v>
      </c>
      <c r="C31" s="174">
        <v>1.9324363425925927E-2</v>
      </c>
      <c r="D31" s="396">
        <v>0</v>
      </c>
      <c r="E31" s="395" t="str">
        <f t="shared" si="1"/>
        <v xml:space="preserve"> </v>
      </c>
      <c r="F31" s="33"/>
      <c r="G31" s="33"/>
      <c r="I31" s="33"/>
      <c r="J31" s="33"/>
      <c r="K31" s="33"/>
      <c r="L31" s="33"/>
      <c r="M31" s="33"/>
      <c r="N31" s="33"/>
      <c r="O31" s="33"/>
      <c r="P31" s="33"/>
      <c r="Q31" s="33"/>
      <c r="R31" s="76"/>
      <c r="S31" s="66"/>
      <c r="T31" s="66"/>
      <c r="U31" s="66"/>
      <c r="V31" s="66"/>
      <c r="W31" s="3"/>
      <c r="X31" s="61"/>
      <c r="Y31" s="61"/>
      <c r="Z31" s="61"/>
      <c r="AA31" s="3"/>
      <c r="AB31" s="3"/>
      <c r="AC31" s="3"/>
      <c r="AD31" s="3"/>
      <c r="AE31" s="3"/>
      <c r="AF31" s="3"/>
      <c r="AG31" s="3"/>
      <c r="AH31" s="3"/>
      <c r="AI31" s="187"/>
      <c r="AJ31" s="3"/>
      <c r="AK31" s="3"/>
      <c r="AQ31" s="3"/>
      <c r="AS31" s="394"/>
      <c r="AT31" s="174" t="str">
        <f t="shared" si="3"/>
        <v xml:space="preserve"> </v>
      </c>
      <c r="AU31" s="298">
        <f t="shared" si="2"/>
        <v>0</v>
      </c>
      <c r="AV31" s="61"/>
    </row>
    <row r="32" spans="1:48" s="3" customFormat="1" ht="13">
      <c r="A32" s="300" t="s">
        <v>1023</v>
      </c>
      <c r="B32" s="407">
        <f t="shared" si="0"/>
        <v>7</v>
      </c>
      <c r="C32" s="174">
        <v>1.6438078703703705E-2</v>
      </c>
      <c r="D32" s="396">
        <v>4</v>
      </c>
      <c r="E32" s="395">
        <f t="shared" si="1"/>
        <v>1.6145833333333335E-2</v>
      </c>
      <c r="F32" s="301"/>
      <c r="G32" s="301"/>
      <c r="H32" s="94"/>
      <c r="I32" s="301"/>
      <c r="J32" s="301"/>
      <c r="K32" s="301"/>
      <c r="L32" s="84"/>
      <c r="M32" s="84"/>
      <c r="N32" s="84"/>
      <c r="O32" s="84"/>
      <c r="P32" s="84"/>
      <c r="Q32" s="84"/>
      <c r="R32" s="94"/>
      <c r="S32" s="84"/>
      <c r="T32" s="84"/>
      <c r="U32" s="84">
        <v>1.6145833333333335E-2</v>
      </c>
      <c r="V32" s="84"/>
      <c r="X32" s="61"/>
      <c r="Y32" s="61"/>
      <c r="Z32" s="61"/>
      <c r="AI32" s="187"/>
      <c r="AJ32" s="61"/>
      <c r="AK32" s="61"/>
      <c r="AS32" s="394"/>
      <c r="AT32" s="174">
        <f t="shared" si="3"/>
        <v>1.6145833333333335E-2</v>
      </c>
      <c r="AU32" s="298">
        <f t="shared" si="2"/>
        <v>1</v>
      </c>
      <c r="AV32" s="94"/>
    </row>
    <row r="33" spans="1:48" s="3" customFormat="1" ht="13" hidden="1">
      <c r="A33" s="342" t="s">
        <v>1188</v>
      </c>
      <c r="B33" s="407">
        <f t="shared" si="0"/>
        <v>7</v>
      </c>
      <c r="C33" s="174">
        <v>1.6608796296296299E-2</v>
      </c>
      <c r="D33" s="396">
        <v>1</v>
      </c>
      <c r="E33" s="395" t="str">
        <f t="shared" si="1"/>
        <v xml:space="preserve"> </v>
      </c>
      <c r="F33" s="94"/>
      <c r="G33" s="94"/>
      <c r="H33" s="76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84"/>
      <c r="T33" s="84"/>
      <c r="U33" s="84"/>
      <c r="V33" s="84"/>
      <c r="W33" s="84"/>
      <c r="X33" s="61"/>
      <c r="Y33" s="61"/>
      <c r="Z33" s="61"/>
      <c r="AA33" s="84"/>
      <c r="AB33" s="84"/>
      <c r="AC33" s="84"/>
      <c r="AD33" s="84"/>
      <c r="AE33" s="84"/>
      <c r="AF33" s="84"/>
      <c r="AG33" s="84"/>
      <c r="AH33" s="84"/>
      <c r="AI33" s="94"/>
      <c r="AJ33"/>
      <c r="AK33"/>
      <c r="AQ33" s="84"/>
      <c r="AS33" s="784"/>
      <c r="AT33" s="174" t="str">
        <f t="shared" si="3"/>
        <v xml:space="preserve"> </v>
      </c>
      <c r="AU33" s="298">
        <f t="shared" si="2"/>
        <v>0</v>
      </c>
      <c r="AV33" s="50"/>
    </row>
    <row r="34" spans="1:48" s="3" customFormat="1" ht="13" hidden="1">
      <c r="A34" s="341" t="s">
        <v>406</v>
      </c>
      <c r="B34" s="407">
        <f t="shared" si="0"/>
        <v>11</v>
      </c>
      <c r="C34" s="174">
        <v>1.3248863691165125E-2</v>
      </c>
      <c r="D34" s="396">
        <v>0</v>
      </c>
      <c r="E34" s="395" t="str">
        <f t="shared" si="1"/>
        <v xml:space="preserve"> </v>
      </c>
      <c r="F34" s="176"/>
      <c r="G34" s="1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94"/>
      <c r="S34" s="84"/>
      <c r="T34" s="84"/>
      <c r="U34" s="84"/>
      <c r="V34" s="84"/>
      <c r="W34"/>
      <c r="X34" s="61"/>
      <c r="Y34" s="61"/>
      <c r="Z34" s="61"/>
      <c r="AA34"/>
      <c r="AB34"/>
      <c r="AC34"/>
      <c r="AD34"/>
      <c r="AE34"/>
      <c r="AF34"/>
      <c r="AG34"/>
      <c r="AH34"/>
      <c r="AI34" s="33"/>
      <c r="AJ34"/>
      <c r="AK34"/>
      <c r="AQ34"/>
      <c r="AS34" s="394"/>
      <c r="AT34" s="174" t="str">
        <f t="shared" si="3"/>
        <v xml:space="preserve"> </v>
      </c>
      <c r="AU34" s="298">
        <f t="shared" si="2"/>
        <v>0</v>
      </c>
      <c r="AV34" s="50"/>
    </row>
    <row r="35" spans="1:48" s="3" customFormat="1" ht="13" hidden="1">
      <c r="A35" s="341" t="s">
        <v>679</v>
      </c>
      <c r="B35" s="407">
        <f t="shared" si="0"/>
        <v>8</v>
      </c>
      <c r="C35" s="174">
        <v>1.5527777777777776E-2</v>
      </c>
      <c r="D35" s="396">
        <v>0</v>
      </c>
      <c r="E35" s="395" t="str">
        <f t="shared" si="1"/>
        <v xml:space="preserve"> 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66"/>
      <c r="T35" s="66"/>
      <c r="U35" s="66"/>
      <c r="V35" s="66"/>
      <c r="X35" s="61"/>
      <c r="Y35" s="61"/>
      <c r="Z35" s="61"/>
      <c r="AI35" s="187"/>
      <c r="AS35" s="394"/>
      <c r="AT35" s="174" t="str">
        <f t="shared" si="3"/>
        <v xml:space="preserve"> </v>
      </c>
      <c r="AU35" s="298">
        <f t="shared" si="2"/>
        <v>0</v>
      </c>
      <c r="AV35" s="94"/>
    </row>
    <row r="36" spans="1:48" s="3" customFormat="1" ht="13" hidden="1">
      <c r="A36" s="341" t="s">
        <v>273</v>
      </c>
      <c r="B36" s="407">
        <f t="shared" si="0"/>
        <v>8</v>
      </c>
      <c r="C36" s="174">
        <v>1.5833333333333335E-2</v>
      </c>
      <c r="D36" s="396">
        <v>0</v>
      </c>
      <c r="E36" s="395" t="str">
        <f t="shared" si="1"/>
        <v xml:space="preserve"> </v>
      </c>
      <c r="F36" s="176"/>
      <c r="G36" s="1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94"/>
      <c r="S36" s="84"/>
      <c r="T36" s="84"/>
      <c r="U36" s="84"/>
      <c r="V36" s="84"/>
      <c r="X36" s="61"/>
      <c r="Y36" s="61"/>
      <c r="Z36" s="61"/>
      <c r="AI36" s="187"/>
      <c r="AS36" s="394"/>
      <c r="AT36" s="174" t="str">
        <f t="shared" si="3"/>
        <v xml:space="preserve"> </v>
      </c>
      <c r="AU36" s="298">
        <f t="shared" si="2"/>
        <v>0</v>
      </c>
      <c r="AV36" s="76"/>
    </row>
    <row r="37" spans="1:48" s="3" customFormat="1" ht="13" hidden="1">
      <c r="A37" s="341" t="s">
        <v>628</v>
      </c>
      <c r="B37" s="407">
        <f t="shared" si="0"/>
        <v>11</v>
      </c>
      <c r="C37" s="174">
        <v>1.3206018518518518E-2</v>
      </c>
      <c r="D37" s="396">
        <v>0</v>
      </c>
      <c r="E37" s="395" t="str">
        <f t="shared" si="1"/>
        <v xml:space="preserve"> 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84"/>
      <c r="T37" s="84"/>
      <c r="U37" s="84"/>
      <c r="V37" s="84"/>
      <c r="X37" s="61"/>
      <c r="Y37" s="61"/>
      <c r="Z37" s="61"/>
      <c r="AI37" s="187"/>
      <c r="AS37" s="394"/>
      <c r="AT37" s="174" t="str">
        <f t="shared" si="3"/>
        <v xml:space="preserve"> </v>
      </c>
      <c r="AU37" s="298">
        <f t="shared" si="2"/>
        <v>0</v>
      </c>
      <c r="AV37" s="76"/>
    </row>
    <row r="38" spans="1:48" ht="13" hidden="1">
      <c r="A38" s="341" t="s">
        <v>493</v>
      </c>
      <c r="B38" s="407">
        <f t="shared" si="0"/>
        <v>6</v>
      </c>
      <c r="C38" s="174">
        <v>1.6957647462277091E-2</v>
      </c>
      <c r="D38" s="396">
        <v>0</v>
      </c>
      <c r="E38" s="395" t="str">
        <f t="shared" si="1"/>
        <v xml:space="preserve"> </v>
      </c>
      <c r="F38" s="33"/>
      <c r="G38" s="33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94"/>
      <c r="S38" s="84"/>
      <c r="T38" s="84"/>
      <c r="U38" s="84"/>
      <c r="V38" s="84"/>
      <c r="W38" s="3"/>
      <c r="X38" s="61"/>
      <c r="Y38" s="61"/>
      <c r="Z38" s="61"/>
      <c r="AA38" s="3"/>
      <c r="AB38" s="3"/>
      <c r="AC38" s="3"/>
      <c r="AD38" s="3"/>
      <c r="AE38" s="3"/>
      <c r="AF38" s="3"/>
      <c r="AG38" s="3"/>
      <c r="AH38" s="3"/>
      <c r="AI38" s="187"/>
      <c r="AJ38" s="3"/>
      <c r="AK38" s="3"/>
      <c r="AQ38" s="3"/>
      <c r="AS38" s="394"/>
      <c r="AT38" s="174" t="str">
        <f t="shared" si="3"/>
        <v xml:space="preserve"> </v>
      </c>
      <c r="AU38" s="298">
        <f t="shared" si="2"/>
        <v>0</v>
      </c>
      <c r="AV38" s="50"/>
    </row>
    <row r="39" spans="1:48" ht="13" hidden="1">
      <c r="A39" s="341" t="s">
        <v>491</v>
      </c>
      <c r="B39" s="407">
        <f t="shared" si="0"/>
        <v>6</v>
      </c>
      <c r="C39" s="174">
        <v>1.7135416666666667E-2</v>
      </c>
      <c r="D39" s="396">
        <v>0</v>
      </c>
      <c r="E39" s="395" t="str">
        <f t="shared" si="1"/>
        <v xml:space="preserve"> </v>
      </c>
      <c r="F39" s="33"/>
      <c r="G39" s="33"/>
      <c r="I39" s="33"/>
      <c r="J39" s="33"/>
      <c r="K39" s="33"/>
      <c r="L39" s="33"/>
      <c r="M39" s="33"/>
      <c r="N39" s="33"/>
      <c r="O39" s="33"/>
      <c r="P39" s="33"/>
      <c r="Q39" s="33"/>
      <c r="R39" s="76"/>
      <c r="S39" s="66"/>
      <c r="T39" s="66"/>
      <c r="U39" s="66"/>
      <c r="V39" s="66"/>
      <c r="W39" s="3"/>
      <c r="X39" s="61"/>
      <c r="Y39" s="61"/>
      <c r="Z39" s="61"/>
      <c r="AA39" s="3"/>
      <c r="AB39" s="3"/>
      <c r="AC39" s="3"/>
      <c r="AD39" s="3"/>
      <c r="AE39" s="3"/>
      <c r="AF39" s="3"/>
      <c r="AG39" s="3"/>
      <c r="AH39" s="3"/>
      <c r="AI39" s="187"/>
      <c r="AJ39" s="3"/>
      <c r="AK39" s="3"/>
      <c r="AQ39" s="3"/>
      <c r="AS39" s="394"/>
      <c r="AT39" s="174" t="str">
        <f t="shared" si="3"/>
        <v xml:space="preserve"> </v>
      </c>
      <c r="AU39" s="298">
        <f t="shared" si="2"/>
        <v>0</v>
      </c>
      <c r="AV39" s="76"/>
    </row>
    <row r="40" spans="1:48" s="3" customFormat="1" ht="13" hidden="1">
      <c r="A40" s="341" t="s">
        <v>680</v>
      </c>
      <c r="B40" s="407">
        <f t="shared" si="0"/>
        <v>9</v>
      </c>
      <c r="C40" s="174">
        <v>1.5163483796296296E-2</v>
      </c>
      <c r="D40" s="396">
        <v>0</v>
      </c>
      <c r="E40" s="395" t="str">
        <f t="shared" si="1"/>
        <v xml:space="preserve"> </v>
      </c>
      <c r="F40" s="176"/>
      <c r="G40" s="1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94"/>
      <c r="S40" s="84"/>
      <c r="T40" s="84"/>
      <c r="U40" s="84"/>
      <c r="V40" s="84"/>
      <c r="X40" s="61"/>
      <c r="Y40" s="61"/>
      <c r="Z40" s="61"/>
      <c r="AI40" s="187"/>
      <c r="AS40" s="394"/>
      <c r="AT40" s="174" t="str">
        <f t="shared" si="3"/>
        <v xml:space="preserve"> </v>
      </c>
      <c r="AU40" s="298">
        <f t="shared" si="2"/>
        <v>0</v>
      </c>
      <c r="AV40" s="61"/>
    </row>
    <row r="41" spans="1:48" ht="13" hidden="1">
      <c r="A41" s="341" t="s">
        <v>597</v>
      </c>
      <c r="B41" s="407">
        <f t="shared" si="0"/>
        <v>2</v>
      </c>
      <c r="C41" s="174">
        <v>1.9560185185185184E-2</v>
      </c>
      <c r="D41" s="396">
        <v>0</v>
      </c>
      <c r="E41" s="395" t="str">
        <f t="shared" si="1"/>
        <v xml:space="preserve"> 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84"/>
      <c r="T41" s="84"/>
      <c r="U41" s="84"/>
      <c r="V41" s="84"/>
      <c r="X41" s="61"/>
      <c r="Y41" s="61"/>
      <c r="Z41" s="61"/>
      <c r="AS41" s="394"/>
      <c r="AT41" s="174" t="str">
        <f t="shared" si="3"/>
        <v xml:space="preserve"> </v>
      </c>
      <c r="AU41" s="298">
        <f t="shared" si="2"/>
        <v>0</v>
      </c>
      <c r="AV41" s="139"/>
    </row>
    <row r="42" spans="1:48" s="3" customFormat="1" ht="13" hidden="1">
      <c r="A42" s="341" t="s">
        <v>404</v>
      </c>
      <c r="B42" s="407">
        <f t="shared" si="0"/>
        <v>11</v>
      </c>
      <c r="C42" s="174">
        <v>1.3634259259259257E-2</v>
      </c>
      <c r="D42" s="396">
        <v>0</v>
      </c>
      <c r="E42" s="395" t="str">
        <f t="shared" si="1"/>
        <v xml:space="preserve"> </v>
      </c>
      <c r="F42" s="176"/>
      <c r="G42" s="176"/>
      <c r="H42" s="33"/>
      <c r="I42" s="33"/>
      <c r="J42" s="33"/>
      <c r="K42" s="33"/>
      <c r="L42" s="323"/>
      <c r="M42" s="323"/>
      <c r="N42" s="323"/>
      <c r="O42" s="323"/>
      <c r="P42" s="323"/>
      <c r="Q42" s="323"/>
      <c r="R42" s="76"/>
      <c r="S42" s="66"/>
      <c r="T42" s="66"/>
      <c r="U42" s="66"/>
      <c r="V42" s="66"/>
      <c r="W42"/>
      <c r="X42" s="61"/>
      <c r="Y42" s="61"/>
      <c r="Z42" s="61"/>
      <c r="AA42"/>
      <c r="AB42"/>
      <c r="AC42"/>
      <c r="AD42"/>
      <c r="AE42"/>
      <c r="AF42"/>
      <c r="AG42"/>
      <c r="AH42"/>
      <c r="AI42" s="33"/>
      <c r="AJ42"/>
      <c r="AK42"/>
      <c r="AQ42"/>
      <c r="AS42" s="394"/>
      <c r="AT42" s="174" t="str">
        <f t="shared" si="3"/>
        <v xml:space="preserve"> </v>
      </c>
      <c r="AU42" s="298">
        <f t="shared" si="2"/>
        <v>0</v>
      </c>
      <c r="AV42" s="76"/>
    </row>
    <row r="43" spans="1:48" ht="13" hidden="1">
      <c r="A43" s="342" t="s">
        <v>768</v>
      </c>
      <c r="B43" s="407">
        <f t="shared" si="0"/>
        <v>9</v>
      </c>
      <c r="C43" s="174">
        <v>1.5162037037037036E-2</v>
      </c>
      <c r="D43" s="396">
        <v>0</v>
      </c>
      <c r="E43" s="395" t="str">
        <f t="shared" si="1"/>
        <v xml:space="preserve"> </v>
      </c>
      <c r="F43" s="176"/>
      <c r="G43" s="176"/>
      <c r="I43" s="33"/>
      <c r="J43" s="33"/>
      <c r="K43" s="33"/>
      <c r="L43" s="33"/>
      <c r="M43" s="33"/>
      <c r="N43" s="33"/>
      <c r="O43" s="33"/>
      <c r="P43" s="33"/>
      <c r="Q43" s="33"/>
      <c r="R43" s="76"/>
      <c r="S43" s="66"/>
      <c r="T43" s="66"/>
      <c r="U43" s="66"/>
      <c r="V43" s="66"/>
      <c r="W43" s="3"/>
      <c r="X43" s="61"/>
      <c r="Y43" s="61"/>
      <c r="Z43" s="61"/>
      <c r="AA43" s="3"/>
      <c r="AB43" s="3"/>
      <c r="AC43" s="3"/>
      <c r="AD43" s="3"/>
      <c r="AE43" s="3"/>
      <c r="AF43" s="3"/>
      <c r="AG43" s="3"/>
      <c r="AH43" s="3"/>
      <c r="AI43" s="187"/>
      <c r="AJ43" s="3"/>
      <c r="AK43" s="3"/>
      <c r="AQ43" s="3"/>
      <c r="AS43" s="394"/>
      <c r="AT43" s="174" t="str">
        <f t="shared" si="3"/>
        <v xml:space="preserve"> </v>
      </c>
      <c r="AU43" s="298">
        <f t="shared" si="2"/>
        <v>0</v>
      </c>
      <c r="AV43" s="139"/>
    </row>
    <row r="44" spans="1:48" ht="13">
      <c r="A44" s="342" t="s">
        <v>1189</v>
      </c>
      <c r="B44" s="407">
        <f t="shared" si="0"/>
        <v>3</v>
      </c>
      <c r="C44" s="174">
        <v>1.909722222222222E-2</v>
      </c>
      <c r="D44" s="396">
        <v>1</v>
      </c>
      <c r="E44" s="395" t="str">
        <f t="shared" si="1"/>
        <v xml:space="preserve"> </v>
      </c>
      <c r="F44" s="94"/>
      <c r="G44" s="94"/>
      <c r="H44" s="76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84"/>
      <c r="T44" s="84"/>
      <c r="U44" s="84"/>
      <c r="V44" s="84"/>
      <c r="W44" s="84"/>
      <c r="X44" s="61"/>
      <c r="Y44" s="61"/>
      <c r="Z44" s="61"/>
      <c r="AA44" s="84"/>
      <c r="AB44" s="84"/>
      <c r="AC44" s="84"/>
      <c r="AD44" s="84"/>
      <c r="AE44" s="84"/>
      <c r="AF44" s="84"/>
      <c r="AG44" s="84"/>
      <c r="AH44" s="84"/>
      <c r="AI44" s="94"/>
      <c r="AQ44" s="84"/>
      <c r="AS44" s="784"/>
      <c r="AT44" s="174" t="str">
        <f t="shared" si="3"/>
        <v xml:space="preserve"> </v>
      </c>
      <c r="AU44" s="298">
        <f t="shared" si="2"/>
        <v>0</v>
      </c>
      <c r="AV44" s="139"/>
    </row>
    <row r="45" spans="1:48" s="3" customFormat="1" ht="13">
      <c r="A45" s="341" t="s">
        <v>122</v>
      </c>
      <c r="B45" s="407">
        <f t="shared" si="0"/>
        <v>8</v>
      </c>
      <c r="C45" s="174">
        <v>1.539351851851852E-2</v>
      </c>
      <c r="D45" s="396">
        <v>1</v>
      </c>
      <c r="E45" s="395" t="str">
        <f t="shared" si="1"/>
        <v xml:space="preserve"> </v>
      </c>
      <c r="F45" s="176"/>
      <c r="G45" s="176"/>
      <c r="H45" s="33"/>
      <c r="I45" s="33"/>
      <c r="J45" s="33"/>
      <c r="K45" s="33"/>
      <c r="L45" s="94"/>
      <c r="M45" s="94"/>
      <c r="N45" s="94"/>
      <c r="O45" s="94"/>
      <c r="P45" s="94"/>
      <c r="Q45" s="94"/>
      <c r="R45" s="94"/>
      <c r="S45" s="84"/>
      <c r="T45" s="84"/>
      <c r="U45" s="84"/>
      <c r="V45" s="84"/>
      <c r="W45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94"/>
      <c r="AJ45"/>
      <c r="AK45"/>
      <c r="AQ45"/>
      <c r="AS45" s="394"/>
      <c r="AT45" s="174" t="str">
        <f t="shared" si="3"/>
        <v xml:space="preserve"> </v>
      </c>
      <c r="AU45" s="298">
        <f t="shared" si="2"/>
        <v>0</v>
      </c>
      <c r="AV45" s="76"/>
    </row>
    <row r="46" spans="1:48" s="3" customFormat="1" ht="13.5" hidden="1" customHeight="1">
      <c r="A46" s="341" t="s">
        <v>625</v>
      </c>
      <c r="B46" s="407">
        <f t="shared" si="0"/>
        <v>10</v>
      </c>
      <c r="C46" s="174">
        <v>1.4120370370370368E-2</v>
      </c>
      <c r="D46" s="396">
        <v>0</v>
      </c>
      <c r="E46" s="395" t="str">
        <f t="shared" si="1"/>
        <v xml:space="preserve"> </v>
      </c>
      <c r="F46" s="176"/>
      <c r="G46" s="176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76"/>
      <c r="S46" s="66"/>
      <c r="T46" s="66"/>
      <c r="U46" s="66"/>
      <c r="V46" s="66"/>
      <c r="X46" s="61"/>
      <c r="Y46" s="61"/>
      <c r="Z46" s="61"/>
      <c r="AI46" s="187"/>
      <c r="AS46" s="394"/>
      <c r="AT46" s="174" t="str">
        <f t="shared" si="3"/>
        <v xml:space="preserve"> </v>
      </c>
      <c r="AU46" s="298">
        <f t="shared" si="2"/>
        <v>0</v>
      </c>
      <c r="AV46" s="76"/>
    </row>
    <row r="47" spans="1:48" ht="13" hidden="1">
      <c r="A47" s="341" t="s">
        <v>223</v>
      </c>
      <c r="B47" s="407">
        <f t="shared" si="0"/>
        <v>8</v>
      </c>
      <c r="C47" s="174">
        <v>1.5896990740740743E-2</v>
      </c>
      <c r="D47" s="396">
        <v>0</v>
      </c>
      <c r="E47" s="395" t="str">
        <f t="shared" si="1"/>
        <v xml:space="preserve"> </v>
      </c>
      <c r="F47" s="176"/>
      <c r="G47" s="176"/>
      <c r="I47" s="33"/>
      <c r="J47" s="33"/>
      <c r="K47" s="33"/>
      <c r="L47" s="33"/>
      <c r="M47" s="33"/>
      <c r="N47" s="33"/>
      <c r="O47" s="33"/>
      <c r="P47" s="33"/>
      <c r="Q47" s="33"/>
      <c r="R47" s="76"/>
      <c r="S47" s="66"/>
      <c r="T47" s="66"/>
      <c r="U47" s="66"/>
      <c r="V47" s="66"/>
      <c r="X47" s="61"/>
      <c r="Y47" s="61"/>
      <c r="Z47" s="61"/>
      <c r="AS47" s="394"/>
      <c r="AT47" s="174" t="str">
        <f t="shared" si="3"/>
        <v xml:space="preserve"> </v>
      </c>
      <c r="AU47" s="298">
        <f t="shared" si="2"/>
        <v>0</v>
      </c>
      <c r="AV47" s="139"/>
    </row>
    <row r="48" spans="1:48" ht="13" hidden="1">
      <c r="A48" s="341" t="s">
        <v>272</v>
      </c>
      <c r="B48" s="407">
        <f t="shared" si="0"/>
        <v>12</v>
      </c>
      <c r="C48" s="174">
        <v>1.2644872763920382E-2</v>
      </c>
      <c r="D48" s="396">
        <v>0</v>
      </c>
      <c r="E48" s="395" t="str">
        <f t="shared" si="1"/>
        <v xml:space="preserve"> </v>
      </c>
      <c r="F48" s="176"/>
      <c r="G48" s="176"/>
      <c r="I48" s="33"/>
      <c r="J48" s="33"/>
      <c r="K48" s="33"/>
      <c r="L48" s="33"/>
      <c r="M48" s="33"/>
      <c r="N48" s="33"/>
      <c r="O48" s="33"/>
      <c r="P48" s="33"/>
      <c r="Q48" s="33"/>
      <c r="R48" s="76"/>
      <c r="S48" s="66"/>
      <c r="T48" s="66"/>
      <c r="U48" s="66"/>
      <c r="V48" s="66"/>
      <c r="X48" s="61"/>
      <c r="Y48" s="61"/>
      <c r="Z48" s="61"/>
      <c r="AS48" s="394"/>
      <c r="AT48" s="174" t="str">
        <f t="shared" si="3"/>
        <v xml:space="preserve"> </v>
      </c>
      <c r="AU48" s="298">
        <f t="shared" si="2"/>
        <v>0</v>
      </c>
      <c r="AV48" s="139"/>
    </row>
    <row r="49" spans="1:48" s="3" customFormat="1" ht="13.5" customHeight="1">
      <c r="A49" s="342" t="s">
        <v>1074</v>
      </c>
      <c r="B49" s="407">
        <f t="shared" si="0"/>
        <v>14</v>
      </c>
      <c r="C49" s="174">
        <v>1.1406249999999998E-2</v>
      </c>
      <c r="D49" s="396">
        <v>2</v>
      </c>
      <c r="E49" s="395">
        <f t="shared" si="1"/>
        <v>1.1558641975308641E-2</v>
      </c>
      <c r="F49" s="94"/>
      <c r="G49" s="94"/>
      <c r="H49" s="174">
        <v>1.119212962962963E-2</v>
      </c>
      <c r="I49" s="94"/>
      <c r="J49" s="94"/>
      <c r="K49" s="94"/>
      <c r="L49" s="94"/>
      <c r="M49" s="94"/>
      <c r="N49" s="94">
        <v>1.2430555555555554E-2</v>
      </c>
      <c r="O49" s="94"/>
      <c r="P49" s="94"/>
      <c r="Q49" s="94"/>
      <c r="R49" s="94"/>
      <c r="S49" s="84"/>
      <c r="T49" s="84"/>
      <c r="U49" s="84"/>
      <c r="V49" s="84"/>
      <c r="W49" s="84"/>
      <c r="X49" s="61"/>
      <c r="Y49" s="61"/>
      <c r="Z49" s="61"/>
      <c r="AA49" s="84"/>
      <c r="AB49" s="84"/>
      <c r="AC49" s="84"/>
      <c r="AD49" s="84"/>
      <c r="AE49" s="84"/>
      <c r="AF49" s="84"/>
      <c r="AG49" s="84"/>
      <c r="AH49" s="84"/>
      <c r="AI49" s="94"/>
      <c r="AJ49"/>
      <c r="AK49"/>
      <c r="AL49" s="61">
        <v>1.105324074074074E-2</v>
      </c>
      <c r="AO49" s="61"/>
      <c r="AQ49" s="84"/>
      <c r="AS49" s="784"/>
      <c r="AT49" s="174">
        <f t="shared" si="3"/>
        <v>1.105324074074074E-2</v>
      </c>
      <c r="AU49" s="298">
        <f t="shared" si="2"/>
        <v>3</v>
      </c>
      <c r="AV49" s="61"/>
    </row>
    <row r="50" spans="1:48" s="3" customFormat="1" ht="13.5" customHeight="1">
      <c r="A50" s="342" t="s">
        <v>1265</v>
      </c>
      <c r="B50" s="407">
        <v>13</v>
      </c>
      <c r="C50" s="174"/>
      <c r="D50" s="396"/>
      <c r="E50" s="395"/>
      <c r="F50" s="94"/>
      <c r="G50" s="94"/>
      <c r="H50" s="17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84"/>
      <c r="T50" s="84"/>
      <c r="U50" s="84"/>
      <c r="V50" s="84"/>
      <c r="W50" s="84"/>
      <c r="X50" s="61"/>
      <c r="Y50" s="61"/>
      <c r="Z50" s="61"/>
      <c r="AA50" s="84"/>
      <c r="AB50" s="84"/>
      <c r="AC50" s="84"/>
      <c r="AD50" s="84"/>
      <c r="AE50" s="84"/>
      <c r="AF50" s="84"/>
      <c r="AG50" s="84"/>
      <c r="AH50" s="84"/>
      <c r="AI50" s="94"/>
      <c r="AJ50" s="61">
        <v>1.2268518518518519E-2</v>
      </c>
      <c r="AK50" s="61"/>
      <c r="AL50" s="61"/>
      <c r="AM50" s="61">
        <v>1.1377314814814814E-2</v>
      </c>
      <c r="AN50" s="61">
        <v>1.2106481481481482E-2</v>
      </c>
      <c r="AO50" s="61"/>
      <c r="AP50" s="61">
        <v>1.1643518518518518E-2</v>
      </c>
      <c r="AQ50" s="84"/>
      <c r="AR50" s="61"/>
      <c r="AS50" s="784"/>
      <c r="AT50" s="174">
        <f t="shared" si="3"/>
        <v>1.1377314814814814E-2</v>
      </c>
      <c r="AU50" s="298">
        <f>COUNTA(AF50:AS50)</f>
        <v>4</v>
      </c>
      <c r="AV50" s="61"/>
    </row>
    <row r="51" spans="1:48" s="3" customFormat="1" ht="13">
      <c r="A51" s="341" t="s">
        <v>630</v>
      </c>
      <c r="B51" s="407">
        <f t="shared" si="0"/>
        <v>15</v>
      </c>
      <c r="C51" s="174">
        <v>1.0515046296296297E-2</v>
      </c>
      <c r="D51" s="396">
        <v>2</v>
      </c>
      <c r="E51" s="395" t="str">
        <f t="shared" ref="E51:E114" si="4">IFERROR(AVERAGEA(F51:AR51), " ")</f>
        <v xml:space="preserve"> </v>
      </c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X51" s="61"/>
      <c r="Y51" s="61"/>
      <c r="Z51" s="61"/>
      <c r="AI51" s="187"/>
      <c r="AS51" s="394"/>
      <c r="AT51" s="174" t="str">
        <f t="shared" si="3"/>
        <v xml:space="preserve"> </v>
      </c>
      <c r="AU51" s="298">
        <f t="shared" ref="AU51:AU58" si="5">COUNTA(F51:AS51)</f>
        <v>0</v>
      </c>
      <c r="AV51" s="76"/>
    </row>
    <row r="52" spans="1:48" s="3" customFormat="1" ht="13" hidden="1">
      <c r="A52" s="300" t="s">
        <v>913</v>
      </c>
      <c r="B52" s="407">
        <f t="shared" si="0"/>
        <v>11</v>
      </c>
      <c r="C52" s="174">
        <v>1.3402777777777777E-2</v>
      </c>
      <c r="D52" s="396">
        <v>0</v>
      </c>
      <c r="E52" s="395" t="str">
        <f t="shared" si="4"/>
        <v xml:space="preserve"> </v>
      </c>
      <c r="F52" s="139"/>
      <c r="G52" s="139"/>
      <c r="H52" s="178"/>
      <c r="I52" s="139"/>
      <c r="J52" s="139"/>
      <c r="K52" s="139"/>
      <c r="L52" s="139"/>
      <c r="M52" s="139"/>
      <c r="N52" s="139"/>
      <c r="O52" s="139"/>
      <c r="P52" s="139"/>
      <c r="Q52" s="139"/>
      <c r="R52" s="178"/>
      <c r="S52" s="139"/>
      <c r="T52" s="139"/>
      <c r="U52" s="139"/>
      <c r="V52" s="139"/>
      <c r="W52"/>
      <c r="X52" s="61"/>
      <c r="Y52" s="61"/>
      <c r="Z52" s="61"/>
      <c r="AA52"/>
      <c r="AB52"/>
      <c r="AC52"/>
      <c r="AD52"/>
      <c r="AE52"/>
      <c r="AF52"/>
      <c r="AG52"/>
      <c r="AH52"/>
      <c r="AI52" s="33"/>
      <c r="AJ52"/>
      <c r="AK52"/>
      <c r="AQ52"/>
      <c r="AS52" s="394"/>
      <c r="AT52" s="174" t="str">
        <f t="shared" si="3"/>
        <v xml:space="preserve"> </v>
      </c>
      <c r="AU52" s="298">
        <f t="shared" si="5"/>
        <v>0</v>
      </c>
      <c r="AV52" s="50"/>
    </row>
    <row r="53" spans="1:48" ht="13">
      <c r="A53" s="341" t="s">
        <v>401</v>
      </c>
      <c r="B53" s="407">
        <f t="shared" si="0"/>
        <v>12</v>
      </c>
      <c r="C53" s="174">
        <v>1.2962962962962963E-2</v>
      </c>
      <c r="D53" s="396">
        <v>1</v>
      </c>
      <c r="E53" s="395">
        <f t="shared" si="4"/>
        <v>1.217013888888889E-2</v>
      </c>
      <c r="F53" s="176"/>
      <c r="G53" s="176"/>
      <c r="I53" s="33"/>
      <c r="J53" s="33"/>
      <c r="K53" s="33"/>
      <c r="L53" s="33"/>
      <c r="M53" s="33"/>
      <c r="N53" s="76">
        <v>1.3715277777777778E-2</v>
      </c>
      <c r="O53" s="76"/>
      <c r="P53" s="76"/>
      <c r="Q53" s="76"/>
      <c r="R53" s="94"/>
      <c r="S53" s="94">
        <v>1.0625000000000001E-2</v>
      </c>
      <c r="T53" s="94"/>
      <c r="U53" s="94"/>
      <c r="V53" s="94"/>
      <c r="X53" s="61"/>
      <c r="Y53" s="61"/>
      <c r="Z53" s="61"/>
      <c r="AJ53" s="50"/>
      <c r="AK53" s="50"/>
      <c r="AS53" s="394"/>
      <c r="AT53" s="174">
        <f t="shared" si="3"/>
        <v>1.0625000000000001E-2</v>
      </c>
      <c r="AU53" s="298">
        <f t="shared" si="5"/>
        <v>2</v>
      </c>
      <c r="AV53" s="139"/>
    </row>
    <row r="54" spans="1:48" s="3" customFormat="1" ht="13" hidden="1">
      <c r="A54" s="341" t="s">
        <v>322</v>
      </c>
      <c r="B54" s="407">
        <f t="shared" si="0"/>
        <v>8</v>
      </c>
      <c r="C54" s="174">
        <v>1.5717592592592592E-2</v>
      </c>
      <c r="D54" s="396">
        <v>0</v>
      </c>
      <c r="E54" s="395" t="str">
        <f t="shared" si="4"/>
        <v xml:space="preserve"> </v>
      </c>
      <c r="F54" s="176"/>
      <c r="G54" s="176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76"/>
      <c r="S54" s="66"/>
      <c r="T54" s="66"/>
      <c r="U54" s="66"/>
      <c r="V54" s="66"/>
      <c r="X54" s="61"/>
      <c r="Y54" s="61"/>
      <c r="Z54" s="61"/>
      <c r="AI54" s="187"/>
      <c r="AS54" s="394"/>
      <c r="AT54" s="174" t="str">
        <f t="shared" si="3"/>
        <v xml:space="preserve"> </v>
      </c>
      <c r="AU54" s="298">
        <f t="shared" si="5"/>
        <v>0</v>
      </c>
      <c r="AV54" s="61"/>
    </row>
    <row r="55" spans="1:48" s="3" customFormat="1" ht="13">
      <c r="A55" s="300" t="s">
        <v>1027</v>
      </c>
      <c r="B55" s="407">
        <f t="shared" si="0"/>
        <v>5</v>
      </c>
      <c r="C55" s="174">
        <v>1.7820216049382716E-2</v>
      </c>
      <c r="D55" s="396">
        <v>0</v>
      </c>
      <c r="E55" s="395" t="str">
        <f t="shared" si="4"/>
        <v xml:space="preserve"> </v>
      </c>
      <c r="F55" s="301"/>
      <c r="G55" s="301"/>
      <c r="H55" s="189"/>
      <c r="I55" s="301"/>
      <c r="J55" s="301"/>
      <c r="K55" s="301"/>
      <c r="L55" s="84"/>
      <c r="M55" s="84"/>
      <c r="N55" s="84"/>
      <c r="O55" s="84"/>
      <c r="P55" s="84"/>
      <c r="Q55" s="84"/>
      <c r="R55" s="94"/>
      <c r="S55" s="84"/>
      <c r="T55" s="84"/>
      <c r="U55" s="84"/>
      <c r="V55" s="84"/>
      <c r="X55" s="61"/>
      <c r="Y55" s="61"/>
      <c r="Z55" s="61"/>
      <c r="AI55" s="187"/>
      <c r="AS55" s="394"/>
      <c r="AT55" s="174" t="str">
        <f t="shared" si="3"/>
        <v xml:space="preserve"> </v>
      </c>
      <c r="AU55" s="298">
        <f t="shared" si="5"/>
        <v>0</v>
      </c>
      <c r="AV55" s="76"/>
    </row>
    <row r="56" spans="1:48" ht="13">
      <c r="A56" s="300" t="s">
        <v>1028</v>
      </c>
      <c r="B56" s="407">
        <f t="shared" si="0"/>
        <v>6</v>
      </c>
      <c r="C56" s="174">
        <v>1.6833043981481482E-2</v>
      </c>
      <c r="D56" s="396">
        <v>0</v>
      </c>
      <c r="E56" s="395">
        <f t="shared" si="4"/>
        <v>1.669560185185185E-2</v>
      </c>
      <c r="F56" s="301"/>
      <c r="G56" s="301"/>
      <c r="H56" s="189"/>
      <c r="I56" s="301"/>
      <c r="J56" s="301"/>
      <c r="K56" s="301"/>
      <c r="L56" s="84"/>
      <c r="M56" s="84"/>
      <c r="N56" s="84"/>
      <c r="O56" s="84">
        <v>1.7175925925925924E-2</v>
      </c>
      <c r="P56" s="84"/>
      <c r="Q56" s="84"/>
      <c r="R56" s="94"/>
      <c r="S56" s="84"/>
      <c r="T56" s="84"/>
      <c r="U56" s="84"/>
      <c r="V56" s="84"/>
      <c r="W56" s="174">
        <v>1.621527777777778E-2</v>
      </c>
      <c r="X56" s="61"/>
      <c r="Y56" s="61"/>
      <c r="Z56" s="61"/>
      <c r="AA56" s="3"/>
      <c r="AB56" s="3"/>
      <c r="AC56" s="3"/>
      <c r="AD56" s="3"/>
      <c r="AE56" s="3"/>
      <c r="AF56" s="3"/>
      <c r="AG56" s="3"/>
      <c r="AH56" s="3"/>
      <c r="AI56" s="187"/>
      <c r="AJ56" s="3"/>
      <c r="AK56" s="3"/>
      <c r="AQ56" s="3"/>
      <c r="AS56" s="394"/>
      <c r="AT56" s="174">
        <f t="shared" si="3"/>
        <v>1.621527777777778E-2</v>
      </c>
      <c r="AU56" s="298">
        <f t="shared" si="5"/>
        <v>2</v>
      </c>
      <c r="AV56" s="76"/>
    </row>
    <row r="57" spans="1:48" ht="13">
      <c r="A57" s="300" t="s">
        <v>1162</v>
      </c>
      <c r="B57" s="407">
        <f t="shared" si="0"/>
        <v>12</v>
      </c>
      <c r="C57" s="174">
        <v>1.2905092592592591E-2</v>
      </c>
      <c r="D57" s="396">
        <v>1</v>
      </c>
      <c r="E57" s="395" t="str">
        <f t="shared" si="4"/>
        <v xml:space="preserve"> </v>
      </c>
      <c r="F57" s="84"/>
      <c r="G57" s="84"/>
      <c r="H57" s="94"/>
      <c r="I57" s="84"/>
      <c r="J57" s="84"/>
      <c r="K57" s="84"/>
      <c r="L57" s="84"/>
      <c r="M57" s="84"/>
      <c r="N57" s="84"/>
      <c r="O57" s="84"/>
      <c r="P57" s="84"/>
      <c r="Q57" s="84"/>
      <c r="R57" s="94"/>
      <c r="S57" s="84"/>
      <c r="T57" s="84"/>
      <c r="U57" s="84"/>
      <c r="V57" s="84"/>
      <c r="W57" s="3"/>
      <c r="X57" s="61"/>
      <c r="Y57" s="61"/>
      <c r="Z57" s="61"/>
      <c r="AA57" s="3"/>
      <c r="AB57" s="3"/>
      <c r="AC57" s="3"/>
      <c r="AD57" s="3"/>
      <c r="AE57" s="3"/>
      <c r="AF57" s="3"/>
      <c r="AG57" s="3"/>
      <c r="AH57" s="3"/>
      <c r="AI57" s="187"/>
      <c r="AJ57" s="3"/>
      <c r="AK57" s="3"/>
      <c r="AQ57" s="3"/>
      <c r="AS57" s="394"/>
      <c r="AT57" s="174" t="str">
        <f t="shared" si="3"/>
        <v xml:space="preserve"> </v>
      </c>
      <c r="AU57" s="298">
        <f t="shared" si="5"/>
        <v>0</v>
      </c>
      <c r="AV57" s="94"/>
    </row>
    <row r="58" spans="1:48" ht="13" hidden="1">
      <c r="A58" s="300" t="s">
        <v>1085</v>
      </c>
      <c r="B58" s="407">
        <f t="shared" si="0"/>
        <v>10</v>
      </c>
      <c r="C58" s="174">
        <v>1.40625E-2</v>
      </c>
      <c r="D58" s="396">
        <v>0</v>
      </c>
      <c r="E58" s="395" t="str">
        <f t="shared" si="4"/>
        <v xml:space="preserve"> </v>
      </c>
      <c r="F58" s="301"/>
      <c r="G58" s="301"/>
      <c r="H58" s="189"/>
      <c r="I58" s="301"/>
      <c r="J58" s="301"/>
      <c r="K58" s="301"/>
      <c r="L58" s="84"/>
      <c r="M58" s="84"/>
      <c r="N58" s="84"/>
      <c r="O58" s="84"/>
      <c r="P58" s="84"/>
      <c r="Q58" s="84"/>
      <c r="R58" s="359"/>
      <c r="S58" s="343"/>
      <c r="T58" s="343"/>
      <c r="U58" s="343"/>
      <c r="V58" s="343"/>
      <c r="X58" s="61"/>
      <c r="Y58" s="61"/>
      <c r="Z58" s="61"/>
      <c r="AS58" s="394"/>
      <c r="AT58" s="174" t="str">
        <f t="shared" si="3"/>
        <v xml:space="preserve"> </v>
      </c>
      <c r="AU58" s="298">
        <f t="shared" si="5"/>
        <v>0</v>
      </c>
      <c r="AV58" s="139"/>
    </row>
    <row r="59" spans="1:48" ht="13" hidden="1">
      <c r="A59" s="300" t="s">
        <v>830</v>
      </c>
      <c r="B59" s="407">
        <f t="shared" si="0"/>
        <v>11</v>
      </c>
      <c r="C59" s="174">
        <v>1.383101851851852E-2</v>
      </c>
      <c r="D59" s="396">
        <v>0</v>
      </c>
      <c r="E59" s="395" t="str">
        <f t="shared" si="4"/>
        <v xml:space="preserve"> </v>
      </c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39"/>
      <c r="T59" s="139"/>
      <c r="U59" s="139"/>
      <c r="V59" s="139"/>
      <c r="W59" s="3"/>
      <c r="X59" s="61"/>
      <c r="Y59" s="61"/>
      <c r="Z59" s="61"/>
      <c r="AA59" s="3"/>
      <c r="AB59" s="3"/>
      <c r="AC59" s="3"/>
      <c r="AD59" s="3"/>
      <c r="AE59" s="3"/>
      <c r="AF59" s="3"/>
      <c r="AG59" s="3"/>
      <c r="AH59" s="3"/>
      <c r="AI59" s="187"/>
      <c r="AJ59" s="3"/>
      <c r="AK59" s="3"/>
      <c r="AQ59" s="3"/>
      <c r="AS59" s="394"/>
      <c r="AT59" s="174" t="str">
        <f t="shared" si="3"/>
        <v xml:space="preserve"> </v>
      </c>
      <c r="AU59" s="298">
        <f>COUNT(F59:AS59)</f>
        <v>0</v>
      </c>
      <c r="AV59" s="139"/>
    </row>
    <row r="60" spans="1:48" ht="13" hidden="1">
      <c r="A60" s="300" t="s">
        <v>875</v>
      </c>
      <c r="B60" s="407">
        <f t="shared" si="0"/>
        <v>7</v>
      </c>
      <c r="C60" s="174">
        <v>1.6018518518518519E-2</v>
      </c>
      <c r="D60" s="396">
        <v>0</v>
      </c>
      <c r="E60" s="395" t="str">
        <f t="shared" si="4"/>
        <v xml:space="preserve"> </v>
      </c>
      <c r="F60" s="301"/>
      <c r="G60" s="301"/>
      <c r="H60" s="189"/>
      <c r="I60" s="301"/>
      <c r="J60" s="301"/>
      <c r="K60" s="301"/>
      <c r="L60" s="84"/>
      <c r="M60" s="84"/>
      <c r="N60" s="84"/>
      <c r="O60" s="84"/>
      <c r="P60" s="84"/>
      <c r="Q60" s="84"/>
      <c r="R60" s="94"/>
      <c r="S60" s="84"/>
      <c r="T60" s="84"/>
      <c r="U60" s="84"/>
      <c r="V60" s="84"/>
      <c r="W60" s="3"/>
      <c r="X60" s="61"/>
      <c r="Y60" s="61"/>
      <c r="Z60" s="61"/>
      <c r="AA60" s="3"/>
      <c r="AB60" s="3"/>
      <c r="AC60" s="3"/>
      <c r="AD60" s="3"/>
      <c r="AE60" s="3"/>
      <c r="AF60" s="3"/>
      <c r="AG60" s="3"/>
      <c r="AH60" s="3"/>
      <c r="AI60" s="187"/>
      <c r="AJ60" s="3"/>
      <c r="AK60" s="3"/>
      <c r="AQ60" s="3"/>
      <c r="AS60" s="394"/>
      <c r="AT60" s="174" t="str">
        <f t="shared" si="3"/>
        <v xml:space="preserve"> </v>
      </c>
      <c r="AU60" s="298">
        <f>COUNT(F60:AS60)</f>
        <v>0</v>
      </c>
      <c r="AV60" s="76"/>
    </row>
    <row r="61" spans="1:48" ht="13" hidden="1">
      <c r="A61" s="341" t="s">
        <v>769</v>
      </c>
      <c r="B61" s="407">
        <f t="shared" si="0"/>
        <v>8</v>
      </c>
      <c r="C61" s="174">
        <v>1.5358796296296297E-2</v>
      </c>
      <c r="D61" s="396">
        <v>0</v>
      </c>
      <c r="E61" s="395" t="str">
        <f t="shared" si="4"/>
        <v xml:space="preserve"> </v>
      </c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66"/>
      <c r="T61" s="66"/>
      <c r="U61" s="66"/>
      <c r="V61" s="66"/>
      <c r="X61" s="61"/>
      <c r="Y61" s="61"/>
      <c r="Z61" s="61"/>
      <c r="AS61" s="394"/>
      <c r="AT61" s="174" t="str">
        <f t="shared" si="3"/>
        <v xml:space="preserve"> </v>
      </c>
      <c r="AU61" s="298">
        <f t="shared" ref="AU61:AU81" si="6">COUNTA(F61:AS61)</f>
        <v>0</v>
      </c>
      <c r="AV61" s="76"/>
    </row>
    <row r="62" spans="1:48" ht="13" hidden="1">
      <c r="A62" s="300" t="s">
        <v>1086</v>
      </c>
      <c r="B62" s="407">
        <f t="shared" si="0"/>
        <v>5</v>
      </c>
      <c r="C62" s="174">
        <v>1.7719907407407406E-2</v>
      </c>
      <c r="D62" s="396">
        <v>0</v>
      </c>
      <c r="E62" s="395" t="str">
        <f t="shared" si="4"/>
        <v xml:space="preserve"> </v>
      </c>
      <c r="F62" s="139"/>
      <c r="G62" s="139"/>
      <c r="H62" s="178"/>
      <c r="I62" s="139"/>
      <c r="J62" s="139"/>
      <c r="K62" s="139"/>
      <c r="L62" s="139"/>
      <c r="M62" s="139"/>
      <c r="N62" s="139"/>
      <c r="O62" s="139"/>
      <c r="P62" s="139"/>
      <c r="Q62" s="139"/>
      <c r="R62" s="178"/>
      <c r="S62" s="139"/>
      <c r="T62" s="139"/>
      <c r="U62" s="139"/>
      <c r="V62" s="139"/>
      <c r="X62" s="61"/>
      <c r="Y62" s="61"/>
      <c r="Z62" s="61"/>
      <c r="AS62" s="394"/>
      <c r="AT62" s="174" t="str">
        <f t="shared" si="3"/>
        <v xml:space="preserve"> </v>
      </c>
      <c r="AU62" s="298">
        <f t="shared" si="6"/>
        <v>0</v>
      </c>
      <c r="AV62" s="94"/>
    </row>
    <row r="63" spans="1:48" ht="13">
      <c r="A63" s="3" t="s">
        <v>1268</v>
      </c>
      <c r="B63" s="526">
        <v>8</v>
      </c>
      <c r="C63" s="174">
        <f>+E63</f>
        <v>1.4477513227513226E-2</v>
      </c>
      <c r="D63" s="396"/>
      <c r="E63" s="395">
        <f t="shared" si="4"/>
        <v>1.4477513227513226E-2</v>
      </c>
      <c r="F63" s="84">
        <v>1.5625E-2</v>
      </c>
      <c r="G63" s="84">
        <v>1.5555555555555553E-2</v>
      </c>
      <c r="H63" s="178"/>
      <c r="I63" s="84">
        <v>1.4374999999999999E-2</v>
      </c>
      <c r="J63" s="139"/>
      <c r="K63" s="84">
        <v>1.3935185185185184E-2</v>
      </c>
      <c r="L63" s="139"/>
      <c r="M63" s="84">
        <v>1.4525462962962964E-2</v>
      </c>
      <c r="N63" s="84">
        <v>1.3842592592592594E-2</v>
      </c>
      <c r="O63" s="84"/>
      <c r="P63" s="84"/>
      <c r="Q63" s="84"/>
      <c r="R63" s="178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78"/>
      <c r="AJ63" s="139"/>
      <c r="AK63" s="50">
        <v>1.3483796296296298E-2</v>
      </c>
      <c r="AQ63" s="139"/>
      <c r="AS63" s="499"/>
      <c r="AT63" s="174">
        <f t="shared" si="3"/>
        <v>1.3483796296296298E-2</v>
      </c>
      <c r="AU63" s="298">
        <f t="shared" si="6"/>
        <v>7</v>
      </c>
      <c r="AV63" s="139"/>
    </row>
    <row r="64" spans="1:48" s="3" customFormat="1" ht="13">
      <c r="A64" s="300" t="s">
        <v>1069</v>
      </c>
      <c r="B64" s="407">
        <f t="shared" si="0"/>
        <v>9</v>
      </c>
      <c r="C64" s="174">
        <v>1.4814814814814815E-2</v>
      </c>
      <c r="D64" s="396">
        <v>4</v>
      </c>
      <c r="E64" s="395" t="str">
        <f t="shared" si="4"/>
        <v xml:space="preserve"> </v>
      </c>
      <c r="F64" s="139"/>
      <c r="G64" s="139"/>
      <c r="H64" s="178"/>
      <c r="I64" s="139"/>
      <c r="J64" s="139"/>
      <c r="K64" s="84"/>
      <c r="L64" s="139"/>
      <c r="M64" s="139"/>
      <c r="N64" s="139"/>
      <c r="O64" s="139"/>
      <c r="P64" s="139"/>
      <c r="Q64" s="139"/>
      <c r="R64" s="178"/>
      <c r="S64" s="139"/>
      <c r="T64" s="139"/>
      <c r="U64" s="139"/>
      <c r="V64" s="139"/>
      <c r="W64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94"/>
      <c r="AJ64"/>
      <c r="AK64"/>
      <c r="AQ64"/>
      <c r="AS64" s="394"/>
      <c r="AT64" s="174" t="str">
        <f t="shared" si="3"/>
        <v xml:space="preserve"> </v>
      </c>
      <c r="AU64" s="298">
        <f t="shared" si="6"/>
        <v>0</v>
      </c>
      <c r="AV64" s="76"/>
    </row>
    <row r="65" spans="1:48" s="3" customFormat="1" ht="13">
      <c r="A65" s="300" t="s">
        <v>1163</v>
      </c>
      <c r="B65" s="407">
        <f t="shared" si="0"/>
        <v>9</v>
      </c>
      <c r="C65" s="174">
        <v>1.5162037037037036E-2</v>
      </c>
      <c r="D65" s="396">
        <v>1</v>
      </c>
      <c r="E65" s="395" t="str">
        <f t="shared" si="4"/>
        <v xml:space="preserve"> </v>
      </c>
      <c r="F65" s="139"/>
      <c r="G65" s="139"/>
      <c r="H65" s="178"/>
      <c r="I65" s="139"/>
      <c r="J65" s="139"/>
      <c r="K65" s="84"/>
      <c r="L65" s="139"/>
      <c r="M65" s="139"/>
      <c r="N65" s="139"/>
      <c r="O65" s="139"/>
      <c r="P65" s="139"/>
      <c r="Q65" s="139"/>
      <c r="R65" s="178"/>
      <c r="S65" s="139"/>
      <c r="T65" s="139"/>
      <c r="U65" s="139"/>
      <c r="V65" s="139"/>
      <c r="W65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94"/>
      <c r="AJ65"/>
      <c r="AK65"/>
      <c r="AQ65"/>
      <c r="AS65" s="394"/>
      <c r="AT65" s="174" t="str">
        <f t="shared" si="3"/>
        <v xml:space="preserve"> </v>
      </c>
      <c r="AU65" s="298">
        <f t="shared" si="6"/>
        <v>0</v>
      </c>
      <c r="AV65" s="76"/>
    </row>
    <row r="66" spans="1:48" s="3" customFormat="1" ht="13">
      <c r="A66" s="300" t="s">
        <v>1029</v>
      </c>
      <c r="B66" s="407">
        <f t="shared" si="0"/>
        <v>10</v>
      </c>
      <c r="C66" s="174">
        <v>1.4050925925925925E-2</v>
      </c>
      <c r="D66" s="396">
        <v>2</v>
      </c>
      <c r="E66" s="395">
        <f t="shared" si="4"/>
        <v>1.4604828042328044E-2</v>
      </c>
      <c r="F66" s="84">
        <v>1.4976851851851852E-2</v>
      </c>
      <c r="G66" s="84"/>
      <c r="H66" s="94"/>
      <c r="I66" s="84"/>
      <c r="J66" s="84"/>
      <c r="K66" s="84"/>
      <c r="L66" s="353"/>
      <c r="M66" s="353"/>
      <c r="N66" s="353"/>
      <c r="O66" s="353"/>
      <c r="P66" s="353"/>
      <c r="Q66" s="353"/>
      <c r="R66" s="178"/>
      <c r="S66" s="139"/>
      <c r="T66" s="139"/>
      <c r="U66" s="139"/>
      <c r="V66" s="139"/>
      <c r="W66"/>
      <c r="X66" s="61"/>
      <c r="Y66" s="61"/>
      <c r="Z66" s="61"/>
      <c r="AA66"/>
      <c r="AB66"/>
      <c r="AC66"/>
      <c r="AD66"/>
      <c r="AE66"/>
      <c r="AF66"/>
      <c r="AG66" s="66">
        <v>1.5219907407407409E-2</v>
      </c>
      <c r="AH66" s="66"/>
      <c r="AI66" s="66">
        <v>1.4386574074074072E-2</v>
      </c>
      <c r="AJ66" s="50">
        <v>1.4710648148148148E-2</v>
      </c>
      <c r="AK66" s="50">
        <v>1.4074074074074074E-2</v>
      </c>
      <c r="AL66" s="61">
        <v>1.4351851851851852E-2</v>
      </c>
      <c r="AN66" s="61">
        <v>1.4513888888888889E-2</v>
      </c>
      <c r="AO66" s="61"/>
      <c r="AQ66"/>
      <c r="AS66" s="394"/>
      <c r="AT66" s="174">
        <f t="shared" si="3"/>
        <v>1.4074074074074074E-2</v>
      </c>
      <c r="AU66" s="298">
        <f t="shared" si="6"/>
        <v>7</v>
      </c>
      <c r="AV66" s="61"/>
    </row>
    <row r="67" spans="1:48" s="3" customFormat="1" ht="13">
      <c r="A67" s="300" t="s">
        <v>1087</v>
      </c>
      <c r="B67" s="407">
        <f t="shared" si="0"/>
        <v>12</v>
      </c>
      <c r="C67" s="174">
        <v>1.2800925925925926E-2</v>
      </c>
      <c r="D67" s="396">
        <v>1</v>
      </c>
      <c r="E67" s="395" t="str">
        <f t="shared" si="4"/>
        <v xml:space="preserve"> </v>
      </c>
      <c r="F67" s="139"/>
      <c r="G67" s="139"/>
      <c r="H67" s="76"/>
      <c r="I67" s="139"/>
      <c r="J67" s="139"/>
      <c r="K67" s="84"/>
      <c r="L67" s="139"/>
      <c r="M67" s="139"/>
      <c r="N67" s="139"/>
      <c r="O67" s="139"/>
      <c r="P67" s="139"/>
      <c r="Q67" s="139"/>
      <c r="R67" s="178"/>
      <c r="S67" s="139"/>
      <c r="T67" s="139"/>
      <c r="U67" s="139"/>
      <c r="V67" s="139"/>
      <c r="W67"/>
      <c r="X67" s="61"/>
      <c r="Y67" s="61"/>
      <c r="Z67" s="61"/>
      <c r="AA67"/>
      <c r="AB67"/>
      <c r="AC67"/>
      <c r="AD67"/>
      <c r="AE67"/>
      <c r="AF67"/>
      <c r="AG67"/>
      <c r="AH67"/>
      <c r="AI67" s="33"/>
      <c r="AJ67"/>
      <c r="AK67"/>
      <c r="AQ67"/>
      <c r="AS67" s="394"/>
      <c r="AT67" s="174" t="str">
        <f t="shared" si="3"/>
        <v xml:space="preserve"> </v>
      </c>
      <c r="AU67" s="298">
        <f t="shared" si="6"/>
        <v>0</v>
      </c>
      <c r="AV67" s="50"/>
    </row>
    <row r="68" spans="1:48" ht="13">
      <c r="A68" s="341" t="s">
        <v>328</v>
      </c>
      <c r="B68" s="407">
        <f t="shared" si="0"/>
        <v>2</v>
      </c>
      <c r="C68" s="174">
        <v>1.9543128654970758E-2</v>
      </c>
      <c r="D68" s="396">
        <v>19</v>
      </c>
      <c r="E68" s="395">
        <f t="shared" si="4"/>
        <v>1.786972736625515E-2</v>
      </c>
      <c r="F68" s="84">
        <v>2.1261574074074075E-2</v>
      </c>
      <c r="G68" s="84"/>
      <c r="H68" s="76"/>
      <c r="I68" s="84">
        <v>2.0254629629629629E-2</v>
      </c>
      <c r="J68" s="84">
        <v>2.1006944444444443E-2</v>
      </c>
      <c r="K68" s="84">
        <v>1.8622685185185183E-2</v>
      </c>
      <c r="L68" s="76"/>
      <c r="M68" s="76"/>
      <c r="N68" s="76"/>
      <c r="O68" s="76"/>
      <c r="P68" s="76">
        <v>1.951388888888889E-2</v>
      </c>
      <c r="Q68" s="76"/>
      <c r="R68" s="76">
        <v>0.02</v>
      </c>
      <c r="S68" s="84"/>
      <c r="T68" s="84">
        <v>1.9444444444444445E-2</v>
      </c>
      <c r="U68" s="84"/>
      <c r="V68" s="84"/>
      <c r="X68" s="61" t="s">
        <v>1030</v>
      </c>
      <c r="Y68" s="61"/>
      <c r="Z68" s="61"/>
      <c r="AA68" s="66">
        <v>2.119212962962963E-2</v>
      </c>
      <c r="AB68" s="66"/>
      <c r="AC68" s="66"/>
      <c r="AD68" s="66">
        <v>2.0497685185185185E-2</v>
      </c>
      <c r="AE68" s="66" t="s">
        <v>1460</v>
      </c>
      <c r="AF68" s="66">
        <v>1.9837962962962963E-2</v>
      </c>
      <c r="AG68" s="66"/>
      <c r="AH68" s="66">
        <v>2.0370370370370369E-2</v>
      </c>
      <c r="AI68" s="76"/>
      <c r="AJ68" s="61">
        <v>2.0277777777777777E-2</v>
      </c>
      <c r="AK68" s="50">
        <v>1.9988425925925927E-2</v>
      </c>
      <c r="AN68" s="50">
        <v>2.0370370370370369E-2</v>
      </c>
      <c r="AO68" s="50">
        <v>1.9710648148148147E-2</v>
      </c>
      <c r="AP68" s="50">
        <v>1.9305555555555555E-2</v>
      </c>
      <c r="AQ68" s="50"/>
      <c r="AR68" s="50"/>
      <c r="AS68" s="394"/>
      <c r="AT68" s="174">
        <f t="shared" si="3"/>
        <v>1.8622685185185183E-2</v>
      </c>
      <c r="AU68" s="298">
        <f t="shared" si="6"/>
        <v>18</v>
      </c>
      <c r="AV68" s="50"/>
    </row>
    <row r="69" spans="1:48" ht="13">
      <c r="A69" s="341" t="s">
        <v>377</v>
      </c>
      <c r="B69" s="407">
        <f t="shared" si="0"/>
        <v>30</v>
      </c>
      <c r="C69" s="174">
        <v>0</v>
      </c>
      <c r="D69" s="396">
        <v>1</v>
      </c>
      <c r="E69" s="395" t="str">
        <f t="shared" si="4"/>
        <v xml:space="preserve"> </v>
      </c>
      <c r="F69" s="94"/>
      <c r="G69" s="94"/>
      <c r="H69" s="187"/>
      <c r="I69" s="84"/>
      <c r="J69" s="84"/>
      <c r="K69" s="84"/>
      <c r="L69" s="187"/>
      <c r="M69" s="187"/>
      <c r="N69" s="187"/>
      <c r="O69" s="187"/>
      <c r="P69" s="187"/>
      <c r="Q69" s="187"/>
      <c r="R69" s="94"/>
      <c r="S69" s="84"/>
      <c r="T69" s="84"/>
      <c r="U69" s="84"/>
      <c r="V69" s="84"/>
      <c r="W69" s="3"/>
      <c r="X69" s="61"/>
      <c r="Y69" s="61"/>
      <c r="Z69" s="61"/>
      <c r="AA69" s="3"/>
      <c r="AB69" s="3"/>
      <c r="AC69" s="3"/>
      <c r="AD69" s="3"/>
      <c r="AE69" s="3"/>
      <c r="AF69" s="3"/>
      <c r="AG69" s="3"/>
      <c r="AH69" s="3"/>
      <c r="AI69" s="187"/>
      <c r="AJ69" s="398"/>
      <c r="AK69" s="398"/>
      <c r="AQ69" s="3"/>
      <c r="AS69" s="394"/>
      <c r="AT69" s="174" t="str">
        <f t="shared" si="3"/>
        <v xml:space="preserve"> </v>
      </c>
      <c r="AU69" s="298">
        <f t="shared" si="6"/>
        <v>0</v>
      </c>
      <c r="AV69" s="139"/>
    </row>
    <row r="70" spans="1:48" s="3" customFormat="1" ht="13" hidden="1">
      <c r="A70" s="341" t="s">
        <v>336</v>
      </c>
      <c r="B70" s="407">
        <f t="shared" si="0"/>
        <v>5</v>
      </c>
      <c r="C70" s="174">
        <v>1.7780671296296294E-2</v>
      </c>
      <c r="D70" s="396">
        <v>0</v>
      </c>
      <c r="E70" s="395" t="str">
        <f t="shared" si="4"/>
        <v xml:space="preserve"> </v>
      </c>
      <c r="F70" s="187"/>
      <c r="G70" s="187"/>
      <c r="H70" s="187"/>
      <c r="I70" s="84"/>
      <c r="J70" s="84"/>
      <c r="K70" s="84"/>
      <c r="L70" s="187"/>
      <c r="M70" s="187"/>
      <c r="N70" s="187"/>
      <c r="O70" s="187"/>
      <c r="P70" s="187"/>
      <c r="Q70" s="187"/>
      <c r="R70" s="76"/>
      <c r="S70" s="66"/>
      <c r="T70" s="66"/>
      <c r="U70" s="66"/>
      <c r="V70" s="66"/>
      <c r="X70" s="61"/>
      <c r="Y70" s="61"/>
      <c r="Z70" s="61"/>
      <c r="AI70" s="187"/>
      <c r="AS70" s="394"/>
      <c r="AT70" s="174" t="str">
        <f t="shared" si="3"/>
        <v xml:space="preserve"> </v>
      </c>
      <c r="AU70" s="298">
        <f t="shared" si="6"/>
        <v>0</v>
      </c>
      <c r="AV70" s="94"/>
    </row>
    <row r="71" spans="1:48" s="3" customFormat="1" ht="13" hidden="1">
      <c r="A71" s="300" t="s">
        <v>1088</v>
      </c>
      <c r="B71" s="407">
        <f t="shared" ref="B71:B134" si="7">MINUTE(B$5)-MINUTE(C71)</f>
        <v>-2</v>
      </c>
      <c r="C71" s="174">
        <v>2.2337962962962962E-2</v>
      </c>
      <c r="D71" s="396">
        <v>1</v>
      </c>
      <c r="E71" s="395" t="str">
        <f t="shared" si="4"/>
        <v xml:space="preserve"> </v>
      </c>
      <c r="F71" s="301"/>
      <c r="G71" s="301"/>
      <c r="H71" s="189"/>
      <c r="I71" s="84"/>
      <c r="J71" s="84"/>
      <c r="K71" s="84"/>
      <c r="L71" s="84"/>
      <c r="M71" s="84"/>
      <c r="N71" s="84"/>
      <c r="O71" s="84"/>
      <c r="P71" s="84"/>
      <c r="Q71" s="84"/>
      <c r="R71" s="94"/>
      <c r="S71" s="84"/>
      <c r="T71" s="84"/>
      <c r="U71" s="84"/>
      <c r="V71" s="84"/>
      <c r="X71" s="61"/>
      <c r="Y71" s="61"/>
      <c r="Z71" s="61"/>
      <c r="AI71" s="187"/>
      <c r="AJ71" s="61"/>
      <c r="AK71" s="61"/>
      <c r="AS71" s="394"/>
      <c r="AT71" s="174" t="str">
        <f t="shared" si="3"/>
        <v xml:space="preserve"> </v>
      </c>
      <c r="AU71" s="298">
        <f t="shared" si="6"/>
        <v>0</v>
      </c>
      <c r="AV71" s="94"/>
    </row>
    <row r="72" spans="1:48" ht="18.75" hidden="1" customHeight="1">
      <c r="A72" s="341" t="s">
        <v>148</v>
      </c>
      <c r="B72" s="407">
        <f t="shared" si="7"/>
        <v>0</v>
      </c>
      <c r="C72" s="174">
        <v>2.1267361111111115E-2</v>
      </c>
      <c r="D72" s="396">
        <v>0</v>
      </c>
      <c r="E72" s="395" t="str">
        <f t="shared" si="4"/>
        <v xml:space="preserve"> </v>
      </c>
      <c r="F72" s="33"/>
      <c r="G72" s="33"/>
      <c r="I72" s="84"/>
      <c r="J72" s="84"/>
      <c r="K72" s="84"/>
      <c r="L72" s="33"/>
      <c r="M72" s="33"/>
      <c r="N72" s="33"/>
      <c r="O72" s="33"/>
      <c r="P72" s="33"/>
      <c r="Q72" s="33"/>
      <c r="R72" s="76"/>
      <c r="S72" s="66"/>
      <c r="T72" s="66"/>
      <c r="U72" s="66"/>
      <c r="V72" s="66"/>
      <c r="W72" s="3"/>
      <c r="X72" s="61"/>
      <c r="Y72" s="61"/>
      <c r="Z72" s="61"/>
      <c r="AA72" s="3"/>
      <c r="AB72" s="3"/>
      <c r="AC72" s="3"/>
      <c r="AD72" s="3"/>
      <c r="AE72" s="3"/>
      <c r="AF72" s="3"/>
      <c r="AG72" s="3"/>
      <c r="AH72" s="3"/>
      <c r="AI72" s="187"/>
      <c r="AJ72" s="3"/>
      <c r="AK72" s="3"/>
      <c r="AQ72" s="3"/>
      <c r="AS72" s="394"/>
      <c r="AT72" s="174" t="str">
        <f t="shared" si="3"/>
        <v xml:space="preserve"> </v>
      </c>
      <c r="AU72" s="298">
        <f t="shared" si="6"/>
        <v>0</v>
      </c>
      <c r="AV72" s="50"/>
    </row>
    <row r="73" spans="1:48" ht="13" hidden="1">
      <c r="A73" s="300" t="s">
        <v>770</v>
      </c>
      <c r="B73" s="407">
        <f t="shared" si="7"/>
        <v>8</v>
      </c>
      <c r="C73" s="174">
        <v>1.5752314814814816E-2</v>
      </c>
      <c r="D73" s="396">
        <v>0</v>
      </c>
      <c r="E73" s="395" t="str">
        <f t="shared" si="4"/>
        <v xml:space="preserve"> </v>
      </c>
      <c r="F73" s="189"/>
      <c r="G73" s="189"/>
      <c r="H73" s="189"/>
      <c r="I73" s="84"/>
      <c r="J73" s="84"/>
      <c r="K73" s="84"/>
      <c r="L73" s="189"/>
      <c r="M73" s="189"/>
      <c r="N73" s="189"/>
      <c r="O73" s="189"/>
      <c r="P73" s="189"/>
      <c r="Q73" s="189"/>
      <c r="R73" s="189"/>
      <c r="S73" s="301"/>
      <c r="T73" s="301"/>
      <c r="U73" s="301"/>
      <c r="V73" s="301"/>
      <c r="X73" s="61"/>
      <c r="Y73" s="61"/>
      <c r="Z73" s="61"/>
      <c r="AS73" s="394"/>
      <c r="AT73" s="174" t="str">
        <f t="shared" si="3"/>
        <v xml:space="preserve"> </v>
      </c>
      <c r="AU73" s="298">
        <f t="shared" si="6"/>
        <v>0</v>
      </c>
      <c r="AV73" s="139"/>
    </row>
    <row r="74" spans="1:48" ht="13">
      <c r="A74" s="341" t="s">
        <v>681</v>
      </c>
      <c r="B74" s="407">
        <f t="shared" si="7"/>
        <v>7</v>
      </c>
      <c r="C74" s="174">
        <v>1.6354166666666666E-2</v>
      </c>
      <c r="D74" s="396">
        <v>1</v>
      </c>
      <c r="E74" s="395" t="str">
        <f t="shared" si="4"/>
        <v xml:space="preserve"> </v>
      </c>
      <c r="F74" s="176"/>
      <c r="G74" s="176"/>
      <c r="H74" s="76"/>
      <c r="I74" s="84"/>
      <c r="J74" s="84"/>
      <c r="K74" s="84"/>
      <c r="L74" s="76"/>
      <c r="M74" s="76"/>
      <c r="N74" s="76"/>
      <c r="O74" s="76"/>
      <c r="P74" s="76"/>
      <c r="Q74" s="76"/>
      <c r="R74" s="76"/>
      <c r="S74" s="66"/>
      <c r="T74" s="66"/>
      <c r="U74" s="66"/>
      <c r="V74" s="66"/>
      <c r="X74" s="61"/>
      <c r="Y74" s="61"/>
      <c r="Z74" s="61"/>
      <c r="AJ74" s="50"/>
      <c r="AK74" s="50"/>
      <c r="AS74" s="394"/>
      <c r="AT74" s="174" t="str">
        <f t="shared" si="3"/>
        <v xml:space="preserve"> </v>
      </c>
      <c r="AU74" s="298">
        <f t="shared" si="6"/>
        <v>0</v>
      </c>
      <c r="AV74" s="50"/>
    </row>
    <row r="75" spans="1:48" s="3" customFormat="1" ht="13" hidden="1">
      <c r="A75" s="300" t="s">
        <v>1089</v>
      </c>
      <c r="B75" s="407">
        <f t="shared" si="7"/>
        <v>0</v>
      </c>
      <c r="C75" s="174">
        <v>2.1319444444444446E-2</v>
      </c>
      <c r="D75" s="396">
        <v>0</v>
      </c>
      <c r="E75" s="395" t="str">
        <f t="shared" si="4"/>
        <v xml:space="preserve"> </v>
      </c>
      <c r="F75" s="301"/>
      <c r="G75" s="301"/>
      <c r="H75" s="189"/>
      <c r="I75" s="84"/>
      <c r="J75" s="84"/>
      <c r="K75" s="84"/>
      <c r="L75" s="84"/>
      <c r="M75" s="84"/>
      <c r="N75" s="84"/>
      <c r="O75" s="84"/>
      <c r="P75" s="84"/>
      <c r="Q75" s="84"/>
      <c r="R75" s="94"/>
      <c r="S75" s="84"/>
      <c r="T75" s="84"/>
      <c r="U75" s="84"/>
      <c r="V75" s="84"/>
      <c r="X75" s="61"/>
      <c r="Y75" s="61"/>
      <c r="Z75" s="61"/>
      <c r="AI75" s="187"/>
      <c r="AS75" s="394"/>
      <c r="AT75" s="174" t="str">
        <f t="shared" ref="AT75:AT138" si="8">IF(MIN(F75:AR75)=0," ",MIN(F75:AR75))</f>
        <v xml:space="preserve"> </v>
      </c>
      <c r="AU75" s="298">
        <f t="shared" si="6"/>
        <v>0</v>
      </c>
      <c r="AV75" s="94"/>
    </row>
    <row r="76" spans="1:48" s="3" customFormat="1" ht="13" hidden="1">
      <c r="A76" s="341" t="s">
        <v>360</v>
      </c>
      <c r="B76" s="407">
        <f t="shared" si="7"/>
        <v>7</v>
      </c>
      <c r="C76" s="174">
        <v>1.6001157407407408E-2</v>
      </c>
      <c r="D76" s="396">
        <v>0</v>
      </c>
      <c r="E76" s="395" t="str">
        <f t="shared" si="4"/>
        <v xml:space="preserve"> </v>
      </c>
      <c r="F76" s="187"/>
      <c r="G76" s="187"/>
      <c r="H76" s="187"/>
      <c r="I76" s="84"/>
      <c r="J76" s="84"/>
      <c r="K76" s="84"/>
      <c r="L76" s="187"/>
      <c r="M76" s="187"/>
      <c r="N76" s="187"/>
      <c r="O76" s="187"/>
      <c r="P76" s="187"/>
      <c r="Q76" s="187"/>
      <c r="R76" s="94"/>
      <c r="S76" s="84"/>
      <c r="T76" s="84"/>
      <c r="U76" s="84"/>
      <c r="V76" s="84"/>
      <c r="X76" s="61"/>
      <c r="Y76" s="61"/>
      <c r="Z76" s="61"/>
      <c r="AI76" s="187"/>
      <c r="AS76" s="394"/>
      <c r="AT76" s="174" t="str">
        <f t="shared" si="8"/>
        <v xml:space="preserve"> </v>
      </c>
      <c r="AU76" s="298">
        <f t="shared" si="6"/>
        <v>0</v>
      </c>
      <c r="AV76" s="76"/>
    </row>
    <row r="77" spans="1:48" s="3" customFormat="1" ht="13" hidden="1">
      <c r="A77" s="300" t="s">
        <v>1121</v>
      </c>
      <c r="B77" s="407">
        <f t="shared" si="7"/>
        <v>4</v>
      </c>
      <c r="C77" s="174">
        <v>1.8530092592592595E-2</v>
      </c>
      <c r="D77" s="396">
        <v>0</v>
      </c>
      <c r="E77" s="395" t="str">
        <f t="shared" si="4"/>
        <v xml:space="preserve"> </v>
      </c>
      <c r="F77" s="84"/>
      <c r="G77" s="84"/>
      <c r="H77" s="94"/>
      <c r="I77" s="84"/>
      <c r="J77" s="84"/>
      <c r="K77" s="84"/>
      <c r="L77" s="84"/>
      <c r="M77" s="84"/>
      <c r="N77" s="84"/>
      <c r="O77" s="84"/>
      <c r="P77" s="84"/>
      <c r="Q77" s="84"/>
      <c r="R77" s="178"/>
      <c r="S77" s="139"/>
      <c r="T77" s="139"/>
      <c r="U77" s="139"/>
      <c r="V77" s="139"/>
      <c r="W77"/>
      <c r="X77" s="61"/>
      <c r="Y77" s="61"/>
      <c r="Z77" s="61"/>
      <c r="AA77"/>
      <c r="AB77"/>
      <c r="AC77"/>
      <c r="AD77"/>
      <c r="AE77"/>
      <c r="AF77"/>
      <c r="AG77"/>
      <c r="AH77"/>
      <c r="AI77" s="33"/>
      <c r="AJ77"/>
      <c r="AK77"/>
      <c r="AQ77"/>
      <c r="AS77" s="394"/>
      <c r="AT77" s="174" t="str">
        <f t="shared" si="8"/>
        <v xml:space="preserve"> </v>
      </c>
      <c r="AU77" s="298">
        <f t="shared" si="6"/>
        <v>0</v>
      </c>
      <c r="AV77"/>
    </row>
    <row r="78" spans="1:48" ht="13">
      <c r="A78" s="342" t="s">
        <v>0</v>
      </c>
      <c r="B78" s="407">
        <f t="shared" si="7"/>
        <v>7</v>
      </c>
      <c r="C78" s="174">
        <v>1.6195987654320985E-2</v>
      </c>
      <c r="D78" s="396">
        <v>3</v>
      </c>
      <c r="E78" s="395">
        <f t="shared" si="4"/>
        <v>1.5516975308641975E-2</v>
      </c>
      <c r="F78" s="94"/>
      <c r="G78" s="94"/>
      <c r="H78" s="174">
        <v>1.6296296296296295E-2</v>
      </c>
      <c r="I78" s="84"/>
      <c r="J78" s="84"/>
      <c r="K78" s="84">
        <v>1.5462962962962963E-2</v>
      </c>
      <c r="L78" s="94"/>
      <c r="M78" s="94">
        <v>1.4988425925925926E-2</v>
      </c>
      <c r="N78" s="94">
        <v>1.5347222222222222E-2</v>
      </c>
      <c r="O78" s="94">
        <v>1.5069444444444443E-2</v>
      </c>
      <c r="P78" s="94"/>
      <c r="Q78" s="94"/>
      <c r="R78" s="94"/>
      <c r="S78" s="84"/>
      <c r="T78" s="84"/>
      <c r="U78" s="84"/>
      <c r="V78" s="84"/>
      <c r="W78" s="84"/>
      <c r="X78" s="61"/>
      <c r="Y78" s="66">
        <v>1.59375E-2</v>
      </c>
      <c r="Z78" s="66"/>
      <c r="AA78" s="84"/>
      <c r="AB78" s="84"/>
      <c r="AC78" s="84"/>
      <c r="AD78" s="84"/>
      <c r="AE78" s="84"/>
      <c r="AF78" s="84"/>
      <c r="AG78" s="84"/>
      <c r="AH78" s="84"/>
      <c r="AI78" s="94"/>
      <c r="AQ78" s="84"/>
      <c r="AS78" s="784"/>
      <c r="AT78" s="174">
        <f t="shared" si="8"/>
        <v>1.4988425925925926E-2</v>
      </c>
      <c r="AU78" s="298">
        <f t="shared" si="6"/>
        <v>6</v>
      </c>
      <c r="AV78" s="76"/>
    </row>
    <row r="79" spans="1:48" s="3" customFormat="1" ht="13" hidden="1">
      <c r="A79" s="341" t="s">
        <v>338</v>
      </c>
      <c r="B79" s="407">
        <f t="shared" si="7"/>
        <v>9</v>
      </c>
      <c r="C79" s="174">
        <v>1.5023040980795611E-2</v>
      </c>
      <c r="D79" s="396">
        <v>0</v>
      </c>
      <c r="E79" s="395" t="str">
        <f t="shared" si="4"/>
        <v xml:space="preserve"> </v>
      </c>
      <c r="F79" s="176"/>
      <c r="G79" s="176"/>
      <c r="H79" s="33"/>
      <c r="I79" s="84"/>
      <c r="J79" s="84"/>
      <c r="K79" s="84"/>
      <c r="L79" s="33"/>
      <c r="M79" s="33"/>
      <c r="N79" s="33"/>
      <c r="O79" s="33"/>
      <c r="P79" s="33"/>
      <c r="Q79" s="33"/>
      <c r="R79" s="76"/>
      <c r="S79" s="66"/>
      <c r="T79" s="66"/>
      <c r="U79" s="66"/>
      <c r="V79" s="66"/>
      <c r="W79"/>
      <c r="X79" s="61"/>
      <c r="Y79" s="61"/>
      <c r="Z79" s="61"/>
      <c r="AA79"/>
      <c r="AB79"/>
      <c r="AC79"/>
      <c r="AD79"/>
      <c r="AE79"/>
      <c r="AF79"/>
      <c r="AG79"/>
      <c r="AH79"/>
      <c r="AI79" s="33"/>
      <c r="AJ79"/>
      <c r="AK79"/>
      <c r="AQ79"/>
      <c r="AS79" s="394"/>
      <c r="AT79" s="174" t="str">
        <f t="shared" si="8"/>
        <v xml:space="preserve"> </v>
      </c>
      <c r="AU79" s="298">
        <f t="shared" si="6"/>
        <v>0</v>
      </c>
      <c r="AV79" s="50"/>
    </row>
    <row r="80" spans="1:48" s="3" customFormat="1" ht="13">
      <c r="A80" s="342" t="s">
        <v>1190</v>
      </c>
      <c r="B80" s="407">
        <f t="shared" si="7"/>
        <v>11</v>
      </c>
      <c r="C80" s="174">
        <v>1.3773148148148147E-2</v>
      </c>
      <c r="D80" s="396">
        <v>1</v>
      </c>
      <c r="E80" s="395" t="str">
        <f t="shared" si="4"/>
        <v xml:space="preserve"> </v>
      </c>
      <c r="F80" s="94"/>
      <c r="G80" s="94"/>
      <c r="H80" s="76"/>
      <c r="I80" s="84"/>
      <c r="J80" s="84"/>
      <c r="K80" s="84"/>
      <c r="L80" s="94"/>
      <c r="M80" s="94"/>
      <c r="N80" s="94"/>
      <c r="O80" s="94"/>
      <c r="P80" s="94"/>
      <c r="Q80" s="94"/>
      <c r="R80" s="94"/>
      <c r="S80" s="84"/>
      <c r="T80" s="84"/>
      <c r="U80" s="84"/>
      <c r="V80" s="84"/>
      <c r="W80" s="84"/>
      <c r="X80" s="61"/>
      <c r="Y80" s="61"/>
      <c r="Z80" s="61"/>
      <c r="AA80" s="84"/>
      <c r="AB80" s="84"/>
      <c r="AC80" s="84"/>
      <c r="AD80" s="84"/>
      <c r="AE80" s="84"/>
      <c r="AF80" s="84"/>
      <c r="AG80" s="84"/>
      <c r="AH80" s="84"/>
      <c r="AI80" s="94"/>
      <c r="AJ80"/>
      <c r="AK80"/>
      <c r="AQ80" s="84"/>
      <c r="AS80" s="784"/>
      <c r="AT80" s="174" t="str">
        <f t="shared" si="8"/>
        <v xml:space="preserve"> </v>
      </c>
      <c r="AU80" s="298">
        <f t="shared" si="6"/>
        <v>0</v>
      </c>
      <c r="AV80" s="94"/>
    </row>
    <row r="81" spans="1:48" ht="13" hidden="1">
      <c r="A81" s="341" t="s">
        <v>389</v>
      </c>
      <c r="B81" s="407">
        <f t="shared" si="7"/>
        <v>4</v>
      </c>
      <c r="C81" s="174">
        <v>1.8055555555555557E-2</v>
      </c>
      <c r="D81" s="396">
        <v>0</v>
      </c>
      <c r="E81" s="395" t="str">
        <f t="shared" si="4"/>
        <v xml:space="preserve"> </v>
      </c>
      <c r="F81" s="187"/>
      <c r="G81" s="187"/>
      <c r="H81" s="187"/>
      <c r="I81" s="84"/>
      <c r="J81" s="84"/>
      <c r="K81" s="84"/>
      <c r="L81" s="187"/>
      <c r="M81" s="187"/>
      <c r="N81" s="187"/>
      <c r="O81" s="187"/>
      <c r="P81" s="187"/>
      <c r="Q81" s="187"/>
      <c r="R81" s="76"/>
      <c r="S81" s="66"/>
      <c r="T81" s="66"/>
      <c r="U81" s="66"/>
      <c r="V81" s="66"/>
      <c r="W81" s="3"/>
      <c r="X81" s="61"/>
      <c r="Y81" s="61"/>
      <c r="Z81" s="61"/>
      <c r="AA81" s="3"/>
      <c r="AB81" s="3"/>
      <c r="AC81" s="3"/>
      <c r="AD81" s="3"/>
      <c r="AE81" s="3"/>
      <c r="AF81" s="3"/>
      <c r="AG81" s="3"/>
      <c r="AH81" s="3"/>
      <c r="AI81" s="187"/>
      <c r="AJ81" s="3"/>
      <c r="AK81" s="3"/>
      <c r="AQ81" s="3"/>
      <c r="AS81" s="394"/>
      <c r="AT81" s="174" t="str">
        <f t="shared" si="8"/>
        <v xml:space="preserve"> </v>
      </c>
      <c r="AU81" s="298">
        <f t="shared" si="6"/>
        <v>0</v>
      </c>
      <c r="AV81" s="139"/>
    </row>
    <row r="82" spans="1:48" s="3" customFormat="1" ht="13" hidden="1">
      <c r="A82" s="300" t="s">
        <v>901</v>
      </c>
      <c r="B82" s="407">
        <f t="shared" si="7"/>
        <v>6</v>
      </c>
      <c r="C82" s="174">
        <v>1.681712962962963E-2</v>
      </c>
      <c r="D82" s="396">
        <v>0</v>
      </c>
      <c r="E82" s="395" t="str">
        <f t="shared" si="4"/>
        <v xml:space="preserve"> </v>
      </c>
      <c r="F82" s="301"/>
      <c r="G82" s="301"/>
      <c r="H82" s="189"/>
      <c r="I82" s="84"/>
      <c r="J82" s="84"/>
      <c r="K82" s="84"/>
      <c r="L82" s="301"/>
      <c r="M82" s="301"/>
      <c r="N82" s="301"/>
      <c r="O82" s="301"/>
      <c r="P82" s="301"/>
      <c r="Q82" s="301"/>
      <c r="R82" s="189"/>
      <c r="S82" s="301"/>
      <c r="T82" s="301"/>
      <c r="U82" s="301"/>
      <c r="V82" s="301"/>
      <c r="X82" s="61"/>
      <c r="Y82" s="61"/>
      <c r="Z82" s="61"/>
      <c r="AI82" s="187"/>
      <c r="AS82" s="394"/>
      <c r="AT82" s="174" t="str">
        <f t="shared" si="8"/>
        <v xml:space="preserve"> </v>
      </c>
      <c r="AU82" s="298">
        <f>COUNT(F82:AS82)</f>
        <v>0</v>
      </c>
      <c r="AV82" s="301"/>
    </row>
    <row r="83" spans="1:48" ht="13" hidden="1">
      <c r="A83" s="300" t="s">
        <v>1031</v>
      </c>
      <c r="B83" s="407">
        <f t="shared" si="7"/>
        <v>1</v>
      </c>
      <c r="C83" s="174">
        <v>2.0645254629629628E-2</v>
      </c>
      <c r="D83" s="396">
        <v>0</v>
      </c>
      <c r="E83" s="395" t="str">
        <f t="shared" si="4"/>
        <v xml:space="preserve"> </v>
      </c>
      <c r="F83" s="84"/>
      <c r="G83" s="84"/>
      <c r="H83" s="94"/>
      <c r="I83" s="84"/>
      <c r="J83" s="84"/>
      <c r="K83" s="84"/>
      <c r="L83" s="84"/>
      <c r="M83" s="84"/>
      <c r="N83" s="84"/>
      <c r="O83" s="84"/>
      <c r="P83" s="84"/>
      <c r="Q83" s="84"/>
      <c r="R83" s="178"/>
      <c r="S83" s="139"/>
      <c r="T83" s="139"/>
      <c r="U83" s="139"/>
      <c r="V83" s="139"/>
      <c r="W83" s="3"/>
      <c r="X83" s="61"/>
      <c r="Y83" s="61"/>
      <c r="Z83" s="61"/>
      <c r="AA83" s="3"/>
      <c r="AB83" s="3"/>
      <c r="AC83" s="3"/>
      <c r="AD83" s="3"/>
      <c r="AE83" s="3"/>
      <c r="AF83" s="3"/>
      <c r="AG83" s="3"/>
      <c r="AH83" s="3"/>
      <c r="AI83" s="187"/>
      <c r="AJ83" s="3"/>
      <c r="AK83" s="3"/>
      <c r="AQ83" s="3"/>
      <c r="AS83" s="394"/>
      <c r="AT83" s="174" t="str">
        <f t="shared" si="8"/>
        <v xml:space="preserve"> </v>
      </c>
      <c r="AU83" s="298">
        <f t="shared" ref="AU83:AU123" si="9">COUNTA(F83:AS83)</f>
        <v>0</v>
      </c>
      <c r="AV83" s="139"/>
    </row>
    <row r="84" spans="1:48" ht="13" hidden="1">
      <c r="A84" s="300" t="s">
        <v>891</v>
      </c>
      <c r="B84" s="407">
        <f t="shared" si="7"/>
        <v>3</v>
      </c>
      <c r="C84" s="174">
        <v>1.9097222222222224E-2</v>
      </c>
      <c r="D84" s="396">
        <v>0</v>
      </c>
      <c r="E84" s="395" t="str">
        <f t="shared" si="4"/>
        <v xml:space="preserve"> </v>
      </c>
      <c r="F84" s="301"/>
      <c r="G84" s="301"/>
      <c r="H84" s="189"/>
      <c r="I84" s="84"/>
      <c r="J84" s="84"/>
      <c r="K84" s="84"/>
      <c r="L84" s="301"/>
      <c r="M84" s="301"/>
      <c r="N84" s="301"/>
      <c r="O84" s="301"/>
      <c r="P84" s="301"/>
      <c r="Q84" s="301"/>
      <c r="R84" s="189"/>
      <c r="S84" s="301"/>
      <c r="T84" s="301"/>
      <c r="U84" s="301"/>
      <c r="V84" s="301"/>
      <c r="X84" s="61"/>
      <c r="Y84" s="61"/>
      <c r="Z84" s="61"/>
      <c r="AS84" s="394"/>
      <c r="AT84" s="174" t="str">
        <f t="shared" si="8"/>
        <v xml:space="preserve"> </v>
      </c>
      <c r="AU84" s="298">
        <f t="shared" si="9"/>
        <v>0</v>
      </c>
      <c r="AV84" s="76"/>
    </row>
    <row r="85" spans="1:48" s="3" customFormat="1" ht="13" hidden="1">
      <c r="A85" s="341" t="s">
        <v>682</v>
      </c>
      <c r="B85" s="407">
        <f t="shared" si="7"/>
        <v>8</v>
      </c>
      <c r="C85" s="174">
        <v>1.575E-2</v>
      </c>
      <c r="D85" s="396">
        <v>0</v>
      </c>
      <c r="E85" s="395" t="str">
        <f t="shared" si="4"/>
        <v xml:space="preserve"> </v>
      </c>
      <c r="F85" s="94"/>
      <c r="G85" s="94"/>
      <c r="H85" s="94"/>
      <c r="I85" s="84"/>
      <c r="J85" s="84"/>
      <c r="K85" s="84"/>
      <c r="L85" s="94"/>
      <c r="M85" s="94"/>
      <c r="N85" s="94"/>
      <c r="O85" s="94"/>
      <c r="P85" s="94"/>
      <c r="Q85" s="94"/>
      <c r="R85" s="94"/>
      <c r="S85" s="84"/>
      <c r="T85" s="84"/>
      <c r="U85" s="84"/>
      <c r="V85" s="84"/>
      <c r="X85" s="61"/>
      <c r="Y85" s="61"/>
      <c r="Z85" s="61"/>
      <c r="AI85" s="187"/>
      <c r="AS85" s="394"/>
      <c r="AT85" s="174" t="str">
        <f t="shared" si="8"/>
        <v xml:space="preserve"> </v>
      </c>
      <c r="AU85" s="298">
        <f t="shared" si="9"/>
        <v>0</v>
      </c>
      <c r="AV85" s="61"/>
    </row>
    <row r="86" spans="1:48" ht="13" hidden="1">
      <c r="A86" s="300" t="s">
        <v>771</v>
      </c>
      <c r="B86" s="407">
        <f t="shared" si="7"/>
        <v>9</v>
      </c>
      <c r="C86" s="174">
        <v>1.5098379629629632E-2</v>
      </c>
      <c r="D86" s="396">
        <v>0</v>
      </c>
      <c r="E86" s="395" t="str">
        <f t="shared" si="4"/>
        <v xml:space="preserve"> </v>
      </c>
      <c r="F86" s="178"/>
      <c r="G86" s="178"/>
      <c r="H86" s="178"/>
      <c r="I86" s="84"/>
      <c r="J86" s="84"/>
      <c r="K86" s="84"/>
      <c r="L86" s="178"/>
      <c r="M86" s="178"/>
      <c r="N86" s="178"/>
      <c r="O86" s="178"/>
      <c r="P86" s="178"/>
      <c r="Q86" s="178"/>
      <c r="R86" s="94"/>
      <c r="S86" s="84"/>
      <c r="T86" s="84"/>
      <c r="U86" s="84"/>
      <c r="V86" s="84"/>
      <c r="W86" s="3"/>
      <c r="X86" s="61"/>
      <c r="Y86" s="61"/>
      <c r="Z86" s="61"/>
      <c r="AA86" s="3"/>
      <c r="AB86" s="3"/>
      <c r="AC86" s="3"/>
      <c r="AD86" s="3"/>
      <c r="AE86" s="3"/>
      <c r="AF86" s="3"/>
      <c r="AG86" s="3"/>
      <c r="AH86" s="3"/>
      <c r="AI86" s="187"/>
      <c r="AJ86" s="3"/>
      <c r="AK86" s="3"/>
      <c r="AQ86" s="3"/>
      <c r="AS86" s="394"/>
      <c r="AT86" s="174" t="str">
        <f t="shared" si="8"/>
        <v xml:space="preserve"> </v>
      </c>
      <c r="AU86" s="298">
        <f t="shared" si="9"/>
        <v>0</v>
      </c>
      <c r="AV86" s="139"/>
    </row>
    <row r="87" spans="1:48" ht="13">
      <c r="A87" s="342" t="s">
        <v>1307</v>
      </c>
      <c r="B87" s="407">
        <f t="shared" si="7"/>
        <v>4</v>
      </c>
      <c r="C87" s="174">
        <v>1.833333333333333E-2</v>
      </c>
      <c r="D87" s="396">
        <v>3</v>
      </c>
      <c r="E87" s="395">
        <f t="shared" si="4"/>
        <v>1.8032407407407407E-2</v>
      </c>
      <c r="F87" s="94"/>
      <c r="G87" s="94"/>
      <c r="H87" s="76"/>
      <c r="I87" s="84"/>
      <c r="J87" s="84">
        <v>1.8518518518518521E-2</v>
      </c>
      <c r="K87" s="84"/>
      <c r="L87" s="94"/>
      <c r="M87" s="94"/>
      <c r="N87" s="94"/>
      <c r="O87" s="94">
        <v>1.7546296296296296E-2</v>
      </c>
      <c r="P87" s="94"/>
      <c r="Q87" s="94"/>
      <c r="R87" s="94"/>
      <c r="S87" s="84"/>
      <c r="T87" s="84"/>
      <c r="U87" s="84"/>
      <c r="V87" s="84"/>
      <c r="W87" s="84"/>
      <c r="X87" s="61"/>
      <c r="Y87" s="61"/>
      <c r="Z87" s="61"/>
      <c r="AA87" s="84"/>
      <c r="AB87" s="84"/>
      <c r="AC87" s="84"/>
      <c r="AD87" s="84"/>
      <c r="AE87" s="84"/>
      <c r="AF87" s="84"/>
      <c r="AG87" s="84"/>
      <c r="AH87" s="84"/>
      <c r="AI87" s="94"/>
      <c r="AQ87" s="84"/>
      <c r="AS87" s="784"/>
      <c r="AT87" s="174">
        <f t="shared" si="8"/>
        <v>1.7546296296296296E-2</v>
      </c>
      <c r="AU87" s="298">
        <f t="shared" si="9"/>
        <v>2</v>
      </c>
      <c r="AV87" s="139"/>
    </row>
    <row r="88" spans="1:48" ht="13" hidden="1">
      <c r="A88" s="341" t="s">
        <v>503</v>
      </c>
      <c r="B88" s="407">
        <f t="shared" si="7"/>
        <v>10</v>
      </c>
      <c r="C88" s="174">
        <v>1.4108796296296295E-2</v>
      </c>
      <c r="D88" s="396">
        <v>0</v>
      </c>
      <c r="E88" s="395" t="str">
        <f t="shared" si="4"/>
        <v xml:space="preserve"> </v>
      </c>
      <c r="F88" s="176"/>
      <c r="G88" s="176"/>
      <c r="I88" s="84"/>
      <c r="J88" s="84"/>
      <c r="K88" s="84"/>
      <c r="L88" s="33"/>
      <c r="M88" s="33"/>
      <c r="N88" s="33"/>
      <c r="O88" s="33"/>
      <c r="P88" s="33"/>
      <c r="Q88" s="33"/>
      <c r="R88" s="76"/>
      <c r="S88" s="66"/>
      <c r="T88" s="66"/>
      <c r="U88" s="66"/>
      <c r="V88" s="66"/>
      <c r="W88" s="3"/>
      <c r="X88" s="61"/>
      <c r="Y88" s="61"/>
      <c r="Z88" s="61"/>
      <c r="AA88" s="3"/>
      <c r="AB88" s="3"/>
      <c r="AC88" s="3"/>
      <c r="AD88" s="3"/>
      <c r="AE88" s="3"/>
      <c r="AF88" s="3"/>
      <c r="AG88" s="3"/>
      <c r="AH88" s="3"/>
      <c r="AI88" s="187"/>
      <c r="AJ88" s="3"/>
      <c r="AK88" s="3"/>
      <c r="AQ88" s="3"/>
      <c r="AS88" s="394"/>
      <c r="AT88" s="174" t="str">
        <f t="shared" si="8"/>
        <v xml:space="preserve"> </v>
      </c>
      <c r="AU88" s="298">
        <f t="shared" si="9"/>
        <v>0</v>
      </c>
      <c r="AV88" s="139"/>
    </row>
    <row r="89" spans="1:48" ht="13" hidden="1">
      <c r="A89" s="341" t="s">
        <v>179</v>
      </c>
      <c r="B89" s="407">
        <f t="shared" si="7"/>
        <v>5</v>
      </c>
      <c r="C89" s="174">
        <v>1.7881944444444443E-2</v>
      </c>
      <c r="D89" s="396">
        <v>0</v>
      </c>
      <c r="E89" s="395" t="str">
        <f t="shared" si="4"/>
        <v xml:space="preserve"> </v>
      </c>
      <c r="F89" s="33"/>
      <c r="G89" s="33"/>
      <c r="H89" s="76"/>
      <c r="I89" s="84"/>
      <c r="J89" s="84"/>
      <c r="K89" s="84"/>
      <c r="L89" s="76"/>
      <c r="M89" s="76"/>
      <c r="N89" s="76"/>
      <c r="O89" s="76"/>
      <c r="P89" s="76"/>
      <c r="Q89" s="76"/>
      <c r="R89" s="76"/>
      <c r="S89" s="66"/>
      <c r="T89" s="66"/>
      <c r="U89" s="66"/>
      <c r="V89" s="66"/>
      <c r="X89" s="61"/>
      <c r="Y89" s="61"/>
      <c r="Z89" s="61"/>
      <c r="AS89" s="394"/>
      <c r="AT89" s="174" t="str">
        <f t="shared" si="8"/>
        <v xml:space="preserve"> </v>
      </c>
      <c r="AU89" s="298">
        <f t="shared" si="9"/>
        <v>0</v>
      </c>
      <c r="AV89" s="139"/>
    </row>
    <row r="90" spans="1:48" ht="13" hidden="1">
      <c r="A90" s="341" t="s">
        <v>683</v>
      </c>
      <c r="B90" s="407">
        <f t="shared" si="7"/>
        <v>9</v>
      </c>
      <c r="C90" s="174">
        <v>1.4652777777777778E-2</v>
      </c>
      <c r="D90" s="396">
        <v>0</v>
      </c>
      <c r="E90" s="395" t="str">
        <f t="shared" si="4"/>
        <v xml:space="preserve"> </v>
      </c>
      <c r="F90" s="94"/>
      <c r="G90" s="94"/>
      <c r="H90" s="94"/>
      <c r="I90" s="84"/>
      <c r="J90" s="84"/>
      <c r="K90" s="84"/>
      <c r="L90" s="94"/>
      <c r="M90" s="94"/>
      <c r="N90" s="94"/>
      <c r="O90" s="94"/>
      <c r="P90" s="94"/>
      <c r="Q90" s="94"/>
      <c r="R90" s="94"/>
      <c r="S90" s="84"/>
      <c r="T90" s="84"/>
      <c r="U90" s="84"/>
      <c r="V90" s="84"/>
      <c r="X90" s="61"/>
      <c r="Y90" s="61"/>
      <c r="Z90" s="61"/>
      <c r="AS90" s="394"/>
      <c r="AT90" s="174" t="str">
        <f t="shared" si="8"/>
        <v xml:space="preserve"> </v>
      </c>
      <c r="AU90" s="298">
        <f t="shared" si="9"/>
        <v>0</v>
      </c>
      <c r="AV90" s="139"/>
    </row>
    <row r="91" spans="1:48" s="3" customFormat="1" ht="13" hidden="1">
      <c r="A91" s="341" t="s">
        <v>562</v>
      </c>
      <c r="B91" s="407">
        <f t="shared" si="7"/>
        <v>12</v>
      </c>
      <c r="C91" s="174">
        <v>1.2557870370370369E-2</v>
      </c>
      <c r="D91" s="396">
        <v>0</v>
      </c>
      <c r="E91" s="395" t="str">
        <f t="shared" si="4"/>
        <v xml:space="preserve"> </v>
      </c>
      <c r="F91" s="76"/>
      <c r="G91" s="76"/>
      <c r="H91" s="76"/>
      <c r="I91" s="84"/>
      <c r="J91" s="84"/>
      <c r="K91" s="84"/>
      <c r="L91" s="76"/>
      <c r="M91" s="76"/>
      <c r="N91" s="76"/>
      <c r="O91" s="76"/>
      <c r="P91" s="76"/>
      <c r="Q91" s="76"/>
      <c r="R91" s="76"/>
      <c r="S91" s="66"/>
      <c r="T91" s="66"/>
      <c r="U91" s="66"/>
      <c r="V91" s="66"/>
      <c r="X91" s="61"/>
      <c r="Y91" s="61"/>
      <c r="Z91" s="61"/>
      <c r="AI91" s="187"/>
      <c r="AS91" s="394"/>
      <c r="AT91" s="174" t="str">
        <f t="shared" si="8"/>
        <v xml:space="preserve"> </v>
      </c>
      <c r="AU91" s="298">
        <f t="shared" si="9"/>
        <v>0</v>
      </c>
      <c r="AV91" s="61"/>
    </row>
    <row r="92" spans="1:48" ht="13" hidden="1">
      <c r="A92" s="300" t="s">
        <v>1122</v>
      </c>
      <c r="B92" s="407">
        <f t="shared" si="7"/>
        <v>5</v>
      </c>
      <c r="C92" s="174">
        <v>1.7453703703703704E-2</v>
      </c>
      <c r="D92" s="396">
        <v>0</v>
      </c>
      <c r="E92" s="395" t="str">
        <f t="shared" si="4"/>
        <v xml:space="preserve"> </v>
      </c>
      <c r="F92" s="301"/>
      <c r="G92" s="301"/>
      <c r="H92" s="189"/>
      <c r="I92" s="84"/>
      <c r="J92" s="84"/>
      <c r="K92" s="84"/>
      <c r="L92" s="84"/>
      <c r="M92" s="84"/>
      <c r="N92" s="84"/>
      <c r="O92" s="84"/>
      <c r="P92" s="84"/>
      <c r="Q92" s="84"/>
      <c r="R92" s="94"/>
      <c r="S92" s="84"/>
      <c r="T92" s="84"/>
      <c r="U92" s="84"/>
      <c r="V92" s="84"/>
      <c r="X92" s="61"/>
      <c r="Y92" s="61"/>
      <c r="Z92" s="61"/>
      <c r="AS92" s="394"/>
      <c r="AT92" s="174" t="str">
        <f t="shared" si="8"/>
        <v xml:space="preserve"> </v>
      </c>
      <c r="AU92" s="298">
        <f t="shared" si="9"/>
        <v>0</v>
      </c>
      <c r="AV92" s="139"/>
    </row>
    <row r="93" spans="1:48" s="3" customFormat="1" ht="13">
      <c r="A93" s="342" t="s">
        <v>1191</v>
      </c>
      <c r="B93" s="407">
        <f t="shared" si="7"/>
        <v>5</v>
      </c>
      <c r="C93" s="174">
        <v>1.7650462962962962E-2</v>
      </c>
      <c r="D93" s="396">
        <v>1</v>
      </c>
      <c r="E93" s="395" t="str">
        <f t="shared" si="4"/>
        <v xml:space="preserve"> </v>
      </c>
      <c r="F93" s="94"/>
      <c r="G93" s="94"/>
      <c r="H93" s="76"/>
      <c r="I93" s="84"/>
      <c r="J93" s="84"/>
      <c r="K93" s="84"/>
      <c r="L93" s="94"/>
      <c r="M93" s="94"/>
      <c r="N93" s="94"/>
      <c r="O93" s="94"/>
      <c r="P93" s="94"/>
      <c r="Q93" s="94"/>
      <c r="R93" s="94"/>
      <c r="S93" s="84"/>
      <c r="T93" s="84"/>
      <c r="U93" s="84"/>
      <c r="V93" s="84"/>
      <c r="W93" s="84"/>
      <c r="X93" s="61"/>
      <c r="Y93" s="61"/>
      <c r="Z93" s="61"/>
      <c r="AA93" s="84"/>
      <c r="AB93" s="84"/>
      <c r="AC93" s="84"/>
      <c r="AD93" s="84"/>
      <c r="AE93" s="84"/>
      <c r="AF93" s="84"/>
      <c r="AG93" s="84"/>
      <c r="AH93" s="84"/>
      <c r="AI93" s="94"/>
      <c r="AJ93"/>
      <c r="AK93"/>
      <c r="AQ93" s="84"/>
      <c r="AS93" s="784"/>
      <c r="AT93" s="174" t="str">
        <f t="shared" si="8"/>
        <v xml:space="preserve"> </v>
      </c>
      <c r="AU93" s="298">
        <f t="shared" si="9"/>
        <v>0</v>
      </c>
      <c r="AV93" s="50"/>
    </row>
    <row r="94" spans="1:48" s="3" customFormat="1" ht="13" hidden="1">
      <c r="A94" s="341" t="s">
        <v>772</v>
      </c>
      <c r="B94" s="407">
        <f t="shared" si="7"/>
        <v>6</v>
      </c>
      <c r="C94" s="174">
        <v>1.6696759259259262E-2</v>
      </c>
      <c r="D94" s="396">
        <v>0</v>
      </c>
      <c r="E94" s="395" t="str">
        <f t="shared" si="4"/>
        <v xml:space="preserve"> </v>
      </c>
      <c r="F94" s="76"/>
      <c r="G94" s="76"/>
      <c r="H94" s="76"/>
      <c r="I94" s="84"/>
      <c r="J94" s="84"/>
      <c r="K94" s="84"/>
      <c r="L94" s="76"/>
      <c r="M94" s="76"/>
      <c r="N94" s="76"/>
      <c r="O94" s="76"/>
      <c r="P94" s="76"/>
      <c r="Q94" s="76"/>
      <c r="R94" s="76"/>
      <c r="S94" s="66"/>
      <c r="T94" s="66"/>
      <c r="U94" s="66"/>
      <c r="V94" s="66"/>
      <c r="W94"/>
      <c r="X94" s="61"/>
      <c r="Y94" s="61"/>
      <c r="Z94" s="61"/>
      <c r="AA94"/>
      <c r="AB94"/>
      <c r="AC94"/>
      <c r="AD94"/>
      <c r="AE94"/>
      <c r="AF94"/>
      <c r="AG94"/>
      <c r="AH94"/>
      <c r="AI94" s="33"/>
      <c r="AJ94"/>
      <c r="AK94"/>
      <c r="AQ94"/>
      <c r="AS94" s="394"/>
      <c r="AT94" s="174" t="str">
        <f t="shared" si="8"/>
        <v xml:space="preserve"> </v>
      </c>
      <c r="AU94" s="298">
        <f t="shared" si="9"/>
        <v>0</v>
      </c>
      <c r="AV94" s="76"/>
    </row>
    <row r="95" spans="1:48" ht="13" hidden="1">
      <c r="A95" s="341" t="s">
        <v>685</v>
      </c>
      <c r="B95" s="407">
        <f t="shared" si="7"/>
        <v>17</v>
      </c>
      <c r="C95" s="174">
        <v>9.6527777777777775E-3</v>
      </c>
      <c r="D95" s="396">
        <v>0</v>
      </c>
      <c r="E95" s="395" t="str">
        <f t="shared" si="4"/>
        <v xml:space="preserve"> </v>
      </c>
      <c r="F95" s="94"/>
      <c r="G95" s="94"/>
      <c r="H95" s="94"/>
      <c r="I95" s="84"/>
      <c r="J95" s="84"/>
      <c r="K95" s="84"/>
      <c r="L95" s="94"/>
      <c r="M95" s="94"/>
      <c r="N95" s="94"/>
      <c r="O95" s="94"/>
      <c r="P95" s="94"/>
      <c r="Q95" s="94"/>
      <c r="R95" s="94"/>
      <c r="S95" s="84"/>
      <c r="T95" s="84"/>
      <c r="U95" s="84"/>
      <c r="V95" s="84"/>
      <c r="X95" s="61"/>
      <c r="Y95" s="61"/>
      <c r="Z95" s="61"/>
      <c r="AS95" s="394"/>
      <c r="AT95" s="174" t="str">
        <f t="shared" si="8"/>
        <v xml:space="preserve"> </v>
      </c>
      <c r="AU95" s="298">
        <f t="shared" si="9"/>
        <v>0</v>
      </c>
      <c r="AV95" s="50"/>
    </row>
    <row r="96" spans="1:48" s="3" customFormat="1" ht="13" hidden="1">
      <c r="A96" s="300" t="s">
        <v>1123</v>
      </c>
      <c r="B96" s="407">
        <f t="shared" si="7"/>
        <v>4</v>
      </c>
      <c r="C96" s="174">
        <v>1.8576388888888889E-2</v>
      </c>
      <c r="D96" s="396">
        <v>0</v>
      </c>
      <c r="E96" s="395" t="str">
        <f t="shared" si="4"/>
        <v xml:space="preserve"> </v>
      </c>
      <c r="F96" s="84"/>
      <c r="G96" s="84"/>
      <c r="H96" s="94"/>
      <c r="I96" s="84"/>
      <c r="J96" s="84"/>
      <c r="K96" s="84"/>
      <c r="L96" s="84"/>
      <c r="M96" s="84"/>
      <c r="N96" s="84"/>
      <c r="O96" s="84"/>
      <c r="P96" s="84"/>
      <c r="Q96" s="84"/>
      <c r="R96" s="178"/>
      <c r="S96" s="139"/>
      <c r="T96" s="139"/>
      <c r="U96" s="139"/>
      <c r="V96" s="139"/>
      <c r="W96"/>
      <c r="X96" s="61"/>
      <c r="Y96" s="61"/>
      <c r="Z96" s="61"/>
      <c r="AA96"/>
      <c r="AB96"/>
      <c r="AC96"/>
      <c r="AD96"/>
      <c r="AE96"/>
      <c r="AF96"/>
      <c r="AG96"/>
      <c r="AH96"/>
      <c r="AI96" s="33"/>
      <c r="AJ96"/>
      <c r="AK96"/>
      <c r="AQ96"/>
      <c r="AS96" s="394"/>
      <c r="AT96" s="174" t="str">
        <f t="shared" si="8"/>
        <v xml:space="preserve"> </v>
      </c>
      <c r="AU96" s="298">
        <f t="shared" si="9"/>
        <v>0</v>
      </c>
      <c r="AV96" s="94"/>
    </row>
    <row r="97" spans="1:48" s="3" customFormat="1" ht="13" hidden="1">
      <c r="A97" s="300" t="s">
        <v>1090</v>
      </c>
      <c r="B97" s="407">
        <f t="shared" si="7"/>
        <v>12</v>
      </c>
      <c r="C97" s="174">
        <v>1.3078703703703703E-2</v>
      </c>
      <c r="D97" s="396">
        <v>0</v>
      </c>
      <c r="E97" s="395" t="str">
        <f t="shared" si="4"/>
        <v xml:space="preserve"> </v>
      </c>
      <c r="F97" s="139"/>
      <c r="G97" s="139"/>
      <c r="H97" s="178"/>
      <c r="I97" s="84"/>
      <c r="J97" s="84"/>
      <c r="K97" s="84"/>
      <c r="L97" s="139"/>
      <c r="M97" s="139"/>
      <c r="N97" s="139"/>
      <c r="O97" s="139"/>
      <c r="P97" s="139"/>
      <c r="Q97" s="139"/>
      <c r="R97" s="178"/>
      <c r="S97" s="139"/>
      <c r="T97" s="139"/>
      <c r="U97" s="139"/>
      <c r="V97" s="139"/>
      <c r="W97"/>
      <c r="X97" s="61"/>
      <c r="Y97" s="61"/>
      <c r="Z97" s="61"/>
      <c r="AA97"/>
      <c r="AB97"/>
      <c r="AC97"/>
      <c r="AD97"/>
      <c r="AE97"/>
      <c r="AF97"/>
      <c r="AG97"/>
      <c r="AH97"/>
      <c r="AI97" s="33"/>
      <c r="AJ97"/>
      <c r="AK97"/>
      <c r="AQ97"/>
      <c r="AS97" s="394"/>
      <c r="AT97" s="174" t="str">
        <f t="shared" si="8"/>
        <v xml:space="preserve"> </v>
      </c>
      <c r="AU97" s="298">
        <f t="shared" si="9"/>
        <v>0</v>
      </c>
      <c r="AV97" s="76"/>
    </row>
    <row r="98" spans="1:48" s="3" customFormat="1" ht="13" hidden="1">
      <c r="A98" s="300" t="s">
        <v>1091</v>
      </c>
      <c r="B98" s="407">
        <f t="shared" si="7"/>
        <v>11</v>
      </c>
      <c r="C98" s="174">
        <v>1.3599537037037037E-2</v>
      </c>
      <c r="D98" s="396">
        <v>0</v>
      </c>
      <c r="E98" s="395" t="str">
        <f t="shared" si="4"/>
        <v xml:space="preserve"> </v>
      </c>
      <c r="F98" s="139"/>
      <c r="G98" s="139"/>
      <c r="H98" s="178"/>
      <c r="I98" s="84"/>
      <c r="J98" s="84"/>
      <c r="K98" s="84"/>
      <c r="L98" s="139"/>
      <c r="M98" s="139"/>
      <c r="N98" s="139"/>
      <c r="O98" s="139"/>
      <c r="P98" s="139"/>
      <c r="Q98" s="139"/>
      <c r="R98" s="178"/>
      <c r="S98" s="139"/>
      <c r="T98" s="139"/>
      <c r="U98" s="139"/>
      <c r="V98" s="139"/>
      <c r="X98" s="61"/>
      <c r="Y98" s="61"/>
      <c r="Z98" s="61"/>
      <c r="AI98" s="187"/>
      <c r="AS98" s="394"/>
      <c r="AT98" s="174" t="str">
        <f t="shared" si="8"/>
        <v xml:space="preserve"> </v>
      </c>
      <c r="AU98" s="298">
        <f t="shared" si="9"/>
        <v>0</v>
      </c>
      <c r="AV98" s="76"/>
    </row>
    <row r="99" spans="1:48" ht="13">
      <c r="A99" s="342" t="s">
        <v>1192</v>
      </c>
      <c r="B99" s="407">
        <f t="shared" si="7"/>
        <v>9</v>
      </c>
      <c r="C99" s="174">
        <v>1.5150462962962963E-2</v>
      </c>
      <c r="D99" s="396">
        <v>1</v>
      </c>
      <c r="E99" s="395" t="str">
        <f t="shared" si="4"/>
        <v xml:space="preserve"> </v>
      </c>
      <c r="F99" s="94"/>
      <c r="G99" s="94"/>
      <c r="H99" s="76"/>
      <c r="I99" s="84"/>
      <c r="J99" s="84"/>
      <c r="K99" s="84"/>
      <c r="L99" s="94"/>
      <c r="M99" s="94"/>
      <c r="N99" s="94"/>
      <c r="O99" s="94"/>
      <c r="P99" s="94"/>
      <c r="Q99" s="94"/>
      <c r="R99" s="94"/>
      <c r="S99" s="84"/>
      <c r="T99" s="84"/>
      <c r="U99" s="84"/>
      <c r="V99" s="84"/>
      <c r="W99" s="84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94"/>
      <c r="AQ99" s="84"/>
      <c r="AS99" s="784"/>
      <c r="AT99" s="174" t="str">
        <f t="shared" si="8"/>
        <v xml:space="preserve"> </v>
      </c>
      <c r="AU99" s="298">
        <f t="shared" si="9"/>
        <v>0</v>
      </c>
      <c r="AV99" s="61"/>
    </row>
    <row r="100" spans="1:48" ht="13">
      <c r="A100" s="341" t="s">
        <v>486</v>
      </c>
      <c r="B100" s="407">
        <f t="shared" si="7"/>
        <v>1</v>
      </c>
      <c r="C100" s="174">
        <v>2.0555555555555556E-2</v>
      </c>
      <c r="D100" s="396">
        <v>5</v>
      </c>
      <c r="E100" s="395" t="str">
        <f t="shared" si="4"/>
        <v xml:space="preserve"> </v>
      </c>
      <c r="F100" s="33"/>
      <c r="G100" s="33"/>
      <c r="H100" s="76"/>
      <c r="I100" s="76"/>
      <c r="J100" s="76"/>
      <c r="K100" s="84"/>
      <c r="L100" s="76"/>
      <c r="M100" s="76"/>
      <c r="N100" s="76"/>
      <c r="O100" s="76"/>
      <c r="P100" s="76"/>
      <c r="Q100" s="76"/>
      <c r="R100" s="76"/>
      <c r="S100" s="66"/>
      <c r="T100" s="66"/>
      <c r="U100" s="66"/>
      <c r="V100" s="66"/>
      <c r="X100" s="61"/>
      <c r="Y100" s="61"/>
      <c r="Z100" s="61"/>
      <c r="AJ100" s="50"/>
      <c r="AK100" s="50"/>
      <c r="AQ100" s="50"/>
      <c r="AS100" s="394"/>
      <c r="AT100" s="174" t="str">
        <f t="shared" si="8"/>
        <v xml:space="preserve"> </v>
      </c>
      <c r="AU100" s="298">
        <f t="shared" si="9"/>
        <v>0</v>
      </c>
      <c r="AV100" s="76"/>
    </row>
    <row r="101" spans="1:48" ht="13" hidden="1">
      <c r="A101" s="342" t="s">
        <v>1193</v>
      </c>
      <c r="B101" s="407">
        <f t="shared" si="7"/>
        <v>4</v>
      </c>
      <c r="C101" s="174">
        <v>1.8692129629629631E-2</v>
      </c>
      <c r="D101" s="396">
        <v>1</v>
      </c>
      <c r="E101" s="395" t="str">
        <f t="shared" si="4"/>
        <v xml:space="preserve"> </v>
      </c>
      <c r="F101" s="94"/>
      <c r="G101" s="94"/>
      <c r="H101" s="76"/>
      <c r="I101" s="94"/>
      <c r="J101" s="94"/>
      <c r="K101" s="84"/>
      <c r="L101" s="94"/>
      <c r="M101" s="94"/>
      <c r="N101" s="94"/>
      <c r="O101" s="94"/>
      <c r="P101" s="94"/>
      <c r="Q101" s="94"/>
      <c r="R101" s="94"/>
      <c r="S101" s="84"/>
      <c r="T101" s="84"/>
      <c r="U101" s="84"/>
      <c r="V101" s="84"/>
      <c r="W101" s="84"/>
      <c r="X101" s="61"/>
      <c r="Y101" s="61"/>
      <c r="Z101" s="61"/>
      <c r="AA101" s="84"/>
      <c r="AB101" s="84"/>
      <c r="AC101" s="84"/>
      <c r="AD101" s="84"/>
      <c r="AE101" s="84"/>
      <c r="AF101" s="84"/>
      <c r="AG101" s="84"/>
      <c r="AH101" s="84"/>
      <c r="AI101" s="94"/>
      <c r="AQ101" s="84"/>
      <c r="AS101" s="784"/>
      <c r="AT101" s="174" t="str">
        <f t="shared" si="8"/>
        <v xml:space="preserve"> </v>
      </c>
      <c r="AU101" s="298">
        <f t="shared" si="9"/>
        <v>0</v>
      </c>
      <c r="AV101" s="76"/>
    </row>
    <row r="102" spans="1:48" s="3" customFormat="1" ht="13">
      <c r="A102" s="351" t="s">
        <v>773</v>
      </c>
      <c r="B102" s="407">
        <f t="shared" si="7"/>
        <v>8</v>
      </c>
      <c r="C102" s="174">
        <v>1.5960648148148151E-2</v>
      </c>
      <c r="D102" s="396">
        <v>1</v>
      </c>
      <c r="E102" s="395">
        <f t="shared" si="4"/>
        <v>1.53125E-2</v>
      </c>
      <c r="F102" s="33"/>
      <c r="G102" s="33"/>
      <c r="H102" s="33"/>
      <c r="I102" s="33"/>
      <c r="J102" s="33"/>
      <c r="K102" s="84"/>
      <c r="L102" s="33"/>
      <c r="M102" s="33"/>
      <c r="N102" s="33"/>
      <c r="O102" s="33"/>
      <c r="P102" s="33"/>
      <c r="Q102" s="33"/>
      <c r="R102" s="94"/>
      <c r="S102" s="84"/>
      <c r="T102" s="84"/>
      <c r="U102" s="84"/>
      <c r="V102" s="84"/>
      <c r="X102" s="61"/>
      <c r="Y102" s="61"/>
      <c r="Z102" s="61"/>
      <c r="AI102" s="187"/>
      <c r="AO102" s="61">
        <v>1.5474537037037038E-2</v>
      </c>
      <c r="AR102" s="61">
        <v>1.5150462962962963E-2</v>
      </c>
      <c r="AS102" s="394"/>
      <c r="AT102" s="174">
        <f t="shared" si="8"/>
        <v>1.5150462962962963E-2</v>
      </c>
      <c r="AU102" s="298">
        <f t="shared" si="9"/>
        <v>2</v>
      </c>
      <c r="AV102" s="94"/>
    </row>
    <row r="103" spans="1:48" ht="13">
      <c r="A103" s="300" t="s">
        <v>774</v>
      </c>
      <c r="B103" s="407">
        <f t="shared" si="7"/>
        <v>6</v>
      </c>
      <c r="C103" s="174">
        <v>1.667824074074074E-2</v>
      </c>
      <c r="D103" s="396">
        <v>0</v>
      </c>
      <c r="E103" s="395">
        <f t="shared" si="4"/>
        <v>1.5991512345679013E-2</v>
      </c>
      <c r="F103" s="178"/>
      <c r="G103" s="178"/>
      <c r="H103" s="178"/>
      <c r="I103" s="178"/>
      <c r="J103" s="178"/>
      <c r="K103" s="84"/>
      <c r="L103" s="178"/>
      <c r="M103" s="178"/>
      <c r="N103" s="178"/>
      <c r="O103" s="178"/>
      <c r="P103" s="178"/>
      <c r="Q103" s="178"/>
      <c r="R103" s="94"/>
      <c r="S103" s="84"/>
      <c r="T103" s="84"/>
      <c r="U103" s="84"/>
      <c r="V103" s="84"/>
      <c r="W103" s="3"/>
      <c r="X103" s="61"/>
      <c r="Y103" s="61"/>
      <c r="Z103" s="61"/>
      <c r="AA103" s="3"/>
      <c r="AB103" s="3"/>
      <c r="AC103" s="3"/>
      <c r="AD103" s="3"/>
      <c r="AE103" s="3"/>
      <c r="AF103" s="3"/>
      <c r="AG103" s="3"/>
      <c r="AH103" s="3"/>
      <c r="AI103" s="66">
        <v>1.7905092592592594E-2</v>
      </c>
      <c r="AJ103" s="61">
        <v>1.6006944444444445E-2</v>
      </c>
      <c r="AK103" s="61"/>
      <c r="AP103" s="50">
        <v>1.40625E-2</v>
      </c>
      <c r="AQ103" s="3"/>
      <c r="AR103" s="50"/>
      <c r="AS103" s="394"/>
      <c r="AT103" s="174">
        <f t="shared" si="8"/>
        <v>1.40625E-2</v>
      </c>
      <c r="AU103" s="298">
        <f t="shared" si="9"/>
        <v>3</v>
      </c>
      <c r="AV103" s="139"/>
    </row>
    <row r="104" spans="1:48" s="3" customFormat="1" ht="13">
      <c r="A104" s="341" t="s">
        <v>686</v>
      </c>
      <c r="B104" s="407">
        <f t="shared" si="7"/>
        <v>7</v>
      </c>
      <c r="C104" s="174">
        <v>1.6407407407407405E-2</v>
      </c>
      <c r="D104" s="396">
        <v>0</v>
      </c>
      <c r="E104" s="395" t="str">
        <f t="shared" si="4"/>
        <v xml:space="preserve"> </v>
      </c>
      <c r="F104" s="94"/>
      <c r="G104" s="94"/>
      <c r="H104" s="94"/>
      <c r="I104" s="94"/>
      <c r="J104" s="94"/>
      <c r="K104" s="84"/>
      <c r="L104" s="94"/>
      <c r="M104" s="94"/>
      <c r="N104" s="94"/>
      <c r="O104" s="94"/>
      <c r="P104" s="94"/>
      <c r="Q104" s="94"/>
      <c r="R104" s="94"/>
      <c r="S104" s="84"/>
      <c r="T104" s="84"/>
      <c r="U104" s="84"/>
      <c r="V104" s="84"/>
      <c r="W104"/>
      <c r="X104" s="61"/>
      <c r="Y104" s="61"/>
      <c r="Z104" s="61"/>
      <c r="AA104"/>
      <c r="AB104"/>
      <c r="AC104"/>
      <c r="AD104"/>
      <c r="AE104"/>
      <c r="AF104"/>
      <c r="AG104"/>
      <c r="AH104"/>
      <c r="AI104" s="33"/>
      <c r="AJ104"/>
      <c r="AK104"/>
      <c r="AQ104"/>
      <c r="AS104" s="394"/>
      <c r="AT104" s="174" t="str">
        <f t="shared" si="8"/>
        <v xml:space="preserve"> </v>
      </c>
      <c r="AU104" s="298">
        <f t="shared" si="9"/>
        <v>0</v>
      </c>
      <c r="AV104" s="94"/>
    </row>
    <row r="105" spans="1:48" s="3" customFormat="1" ht="13">
      <c r="A105" s="341" t="s">
        <v>687</v>
      </c>
      <c r="B105" s="407">
        <f t="shared" si="7"/>
        <v>7</v>
      </c>
      <c r="C105" s="174">
        <v>1.653935185185185E-2</v>
      </c>
      <c r="D105" s="396">
        <v>3</v>
      </c>
      <c r="E105" s="395" t="str">
        <f t="shared" si="4"/>
        <v xml:space="preserve"> </v>
      </c>
      <c r="F105" s="94"/>
      <c r="G105" s="94"/>
      <c r="H105" s="94"/>
      <c r="I105" s="94"/>
      <c r="J105" s="94"/>
      <c r="K105" s="84"/>
      <c r="L105" s="94"/>
      <c r="M105" s="94"/>
      <c r="N105" s="94"/>
      <c r="O105" s="94"/>
      <c r="P105" s="94"/>
      <c r="Q105" s="94"/>
      <c r="R105" s="94"/>
      <c r="S105" s="84"/>
      <c r="T105" s="84"/>
      <c r="U105" s="84"/>
      <c r="V105" s="84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94"/>
      <c r="AQ105" s="61"/>
      <c r="AS105" s="394"/>
      <c r="AT105" s="174" t="str">
        <f t="shared" si="8"/>
        <v xml:space="preserve"> </v>
      </c>
      <c r="AU105" s="298">
        <f t="shared" si="9"/>
        <v>0</v>
      </c>
      <c r="AV105" s="301"/>
    </row>
    <row r="106" spans="1:48" s="3" customFormat="1" ht="13" hidden="1">
      <c r="A106" s="300" t="s">
        <v>1111</v>
      </c>
      <c r="B106" s="407">
        <f t="shared" si="7"/>
        <v>1</v>
      </c>
      <c r="C106" s="174">
        <v>2.0694444444444446E-2</v>
      </c>
      <c r="D106" s="396">
        <v>0</v>
      </c>
      <c r="E106" s="395" t="str">
        <f t="shared" si="4"/>
        <v xml:space="preserve"> </v>
      </c>
      <c r="F106" s="84"/>
      <c r="G106" s="84"/>
      <c r="H106" s="94"/>
      <c r="I106" s="84"/>
      <c r="J106" s="84"/>
      <c r="K106" s="84"/>
      <c r="L106" s="84"/>
      <c r="M106" s="84"/>
      <c r="N106" s="84"/>
      <c r="O106" s="84"/>
      <c r="P106" s="84"/>
      <c r="Q106" s="84"/>
      <c r="R106" s="178"/>
      <c r="S106" s="139"/>
      <c r="T106" s="139"/>
      <c r="U106" s="139"/>
      <c r="V106" s="139"/>
      <c r="X106" s="61"/>
      <c r="Y106" s="61"/>
      <c r="Z106" s="61"/>
      <c r="AI106" s="187"/>
      <c r="AS106" s="394"/>
      <c r="AT106" s="174" t="str">
        <f t="shared" si="8"/>
        <v xml:space="preserve"> </v>
      </c>
      <c r="AU106" s="298">
        <f t="shared" si="9"/>
        <v>0</v>
      </c>
      <c r="AV106" s="76"/>
    </row>
    <row r="107" spans="1:48" s="3" customFormat="1" ht="13" hidden="1">
      <c r="A107" s="341" t="s">
        <v>487</v>
      </c>
      <c r="B107" s="407">
        <f t="shared" si="7"/>
        <v>0</v>
      </c>
      <c r="C107" s="174">
        <v>2.0925925925925928E-2</v>
      </c>
      <c r="D107" s="396">
        <v>0</v>
      </c>
      <c r="E107" s="395" t="str">
        <f t="shared" si="4"/>
        <v xml:space="preserve"> </v>
      </c>
      <c r="F107" s="33"/>
      <c r="G107" s="33"/>
      <c r="H107" s="33"/>
      <c r="I107" s="33"/>
      <c r="J107" s="33"/>
      <c r="K107" s="84"/>
      <c r="L107" s="33"/>
      <c r="M107" s="33"/>
      <c r="N107" s="33"/>
      <c r="O107" s="33"/>
      <c r="P107" s="33"/>
      <c r="Q107" s="33"/>
      <c r="R107" s="76"/>
      <c r="S107" s="66"/>
      <c r="T107" s="66"/>
      <c r="U107" s="66"/>
      <c r="V107" s="66"/>
      <c r="X107" s="61"/>
      <c r="Y107" s="61"/>
      <c r="Z107" s="61"/>
      <c r="AI107" s="187"/>
      <c r="AS107" s="394"/>
      <c r="AT107" s="174" t="str">
        <f t="shared" si="8"/>
        <v xml:space="preserve"> </v>
      </c>
      <c r="AU107" s="298">
        <f t="shared" si="9"/>
        <v>0</v>
      </c>
      <c r="AV107" s="50"/>
    </row>
    <row r="108" spans="1:48" ht="13">
      <c r="A108" s="351" t="s">
        <v>775</v>
      </c>
      <c r="B108" s="407">
        <f t="shared" si="7"/>
        <v>4</v>
      </c>
      <c r="C108" s="174">
        <v>1.8622685185185183E-2</v>
      </c>
      <c r="D108" s="396">
        <v>1</v>
      </c>
      <c r="E108" s="395" t="str">
        <f t="shared" si="4"/>
        <v xml:space="preserve"> </v>
      </c>
      <c r="F108" s="33"/>
      <c r="G108" s="33"/>
      <c r="I108" s="33"/>
      <c r="J108" s="33"/>
      <c r="K108" s="84"/>
      <c r="L108" s="33"/>
      <c r="M108" s="33"/>
      <c r="N108" s="33"/>
      <c r="O108" s="33"/>
      <c r="P108" s="33"/>
      <c r="Q108" s="33"/>
      <c r="R108" s="76"/>
      <c r="S108" s="66"/>
      <c r="T108" s="66"/>
      <c r="U108" s="66"/>
      <c r="V108" s="66"/>
      <c r="X108" s="61"/>
      <c r="Y108" s="61"/>
      <c r="Z108" s="61"/>
      <c r="AS108" s="394"/>
      <c r="AT108" s="174" t="str">
        <f t="shared" si="8"/>
        <v xml:space="preserve"> </v>
      </c>
      <c r="AU108" s="298">
        <f t="shared" si="9"/>
        <v>0</v>
      </c>
      <c r="AV108" s="139"/>
    </row>
    <row r="109" spans="1:48" ht="13">
      <c r="A109" s="341" t="s">
        <v>494</v>
      </c>
      <c r="B109" s="407">
        <f t="shared" si="7"/>
        <v>10</v>
      </c>
      <c r="C109" s="174">
        <v>1.4164153439153438E-2</v>
      </c>
      <c r="D109" s="396">
        <v>0</v>
      </c>
      <c r="E109" s="395" t="str">
        <f t="shared" si="4"/>
        <v xml:space="preserve"> </v>
      </c>
      <c r="F109" s="176"/>
      <c r="G109" s="176"/>
      <c r="H109" s="76"/>
      <c r="I109" s="76"/>
      <c r="J109" s="76"/>
      <c r="K109" s="84"/>
      <c r="L109" s="76"/>
      <c r="M109" s="76"/>
      <c r="N109" s="76"/>
      <c r="O109" s="76"/>
      <c r="P109" s="76"/>
      <c r="Q109" s="76"/>
      <c r="R109" s="94"/>
      <c r="S109" s="84"/>
      <c r="T109" s="84"/>
      <c r="U109" s="84"/>
      <c r="V109" s="84"/>
      <c r="X109" s="61"/>
      <c r="Y109" s="61"/>
      <c r="Z109" s="61"/>
      <c r="AS109" s="394"/>
      <c r="AT109" s="174" t="str">
        <f t="shared" si="8"/>
        <v xml:space="preserve"> </v>
      </c>
      <c r="AU109" s="298">
        <f t="shared" si="9"/>
        <v>0</v>
      </c>
      <c r="AV109" s="76"/>
    </row>
    <row r="110" spans="1:48" ht="13">
      <c r="A110" s="341" t="s">
        <v>387</v>
      </c>
      <c r="B110" s="407">
        <f t="shared" si="7"/>
        <v>10</v>
      </c>
      <c r="C110" s="174">
        <v>1.4143518518518519E-2</v>
      </c>
      <c r="D110" s="396">
        <v>0</v>
      </c>
      <c r="E110" s="395" t="str">
        <f t="shared" si="4"/>
        <v xml:space="preserve"> </v>
      </c>
      <c r="F110" s="176"/>
      <c r="G110" s="176"/>
      <c r="I110" s="33"/>
      <c r="J110" s="33"/>
      <c r="K110" s="84"/>
      <c r="L110" s="33"/>
      <c r="M110" s="33"/>
      <c r="N110" s="33"/>
      <c r="O110" s="33"/>
      <c r="P110" s="33"/>
      <c r="Q110" s="33"/>
      <c r="R110" s="76"/>
      <c r="S110" s="66"/>
      <c r="T110" s="66"/>
      <c r="U110" s="66"/>
      <c r="V110" s="66"/>
      <c r="X110" s="61"/>
      <c r="Y110" s="61"/>
      <c r="Z110" s="61"/>
      <c r="AS110" s="394"/>
      <c r="AT110" s="174" t="str">
        <f t="shared" si="8"/>
        <v xml:space="preserve"> </v>
      </c>
      <c r="AU110" s="298">
        <f t="shared" si="9"/>
        <v>0</v>
      </c>
      <c r="AV110" s="76"/>
    </row>
    <row r="111" spans="1:48" ht="13">
      <c r="A111" s="300" t="s">
        <v>1092</v>
      </c>
      <c r="B111" s="407">
        <f t="shared" si="7"/>
        <v>15</v>
      </c>
      <c r="C111" s="174">
        <v>1.0497685185185186E-2</v>
      </c>
      <c r="D111" s="396">
        <v>0</v>
      </c>
      <c r="E111" s="395" t="str">
        <f t="shared" si="4"/>
        <v xml:space="preserve"> </v>
      </c>
      <c r="F111" s="139"/>
      <c r="G111" s="139"/>
      <c r="H111" s="178"/>
      <c r="I111" s="139"/>
      <c r="J111" s="139"/>
      <c r="K111" s="84"/>
      <c r="L111" s="139"/>
      <c r="M111" s="139"/>
      <c r="N111" s="139"/>
      <c r="O111" s="139"/>
      <c r="P111" s="139"/>
      <c r="Q111" s="139"/>
      <c r="R111" s="178"/>
      <c r="S111" s="139"/>
      <c r="T111" s="139"/>
      <c r="U111" s="139"/>
      <c r="V111" s="139"/>
      <c r="W111" s="3"/>
      <c r="X111" s="61"/>
      <c r="Y111" s="61"/>
      <c r="Z111" s="61"/>
      <c r="AA111" s="3"/>
      <c r="AB111" s="3"/>
      <c r="AC111" s="3"/>
      <c r="AD111" s="3"/>
      <c r="AE111" s="3"/>
      <c r="AF111" s="3"/>
      <c r="AG111" s="3"/>
      <c r="AH111" s="3"/>
      <c r="AI111" s="187"/>
      <c r="AJ111" s="3"/>
      <c r="AK111" s="3"/>
      <c r="AQ111" s="3"/>
      <c r="AS111" s="394"/>
      <c r="AT111" s="174" t="str">
        <f t="shared" si="8"/>
        <v xml:space="preserve"> </v>
      </c>
      <c r="AU111" s="298">
        <f t="shared" si="9"/>
        <v>0</v>
      </c>
      <c r="AV111" s="76"/>
    </row>
    <row r="112" spans="1:48" ht="13">
      <c r="A112" s="341" t="s">
        <v>141</v>
      </c>
      <c r="B112" s="407">
        <f t="shared" si="7"/>
        <v>10</v>
      </c>
      <c r="C112" s="174">
        <v>1.3961309523809527E-2</v>
      </c>
      <c r="D112" s="396">
        <v>0</v>
      </c>
      <c r="E112" s="395" t="str">
        <f t="shared" si="4"/>
        <v xml:space="preserve"> </v>
      </c>
      <c r="F112" s="176"/>
      <c r="G112" s="176"/>
      <c r="I112" s="33"/>
      <c r="J112" s="33"/>
      <c r="K112" s="84"/>
      <c r="L112" s="33"/>
      <c r="M112" s="33"/>
      <c r="N112" s="33"/>
      <c r="O112" s="33"/>
      <c r="P112" s="33"/>
      <c r="Q112" s="33"/>
      <c r="X112" s="61"/>
      <c r="Y112" s="61"/>
      <c r="Z112" s="61"/>
      <c r="AS112" s="394"/>
      <c r="AT112" s="174" t="str">
        <f t="shared" si="8"/>
        <v xml:space="preserve"> </v>
      </c>
      <c r="AU112" s="298">
        <f t="shared" si="9"/>
        <v>0</v>
      </c>
      <c r="AV112" s="61"/>
    </row>
    <row r="113" spans="1:48" ht="12" hidden="1" customHeight="1">
      <c r="A113" s="341" t="s">
        <v>1</v>
      </c>
      <c r="B113" s="407">
        <f t="shared" si="7"/>
        <v>9</v>
      </c>
      <c r="C113" s="174">
        <v>1.4733796296296295E-2</v>
      </c>
      <c r="D113" s="396">
        <v>0</v>
      </c>
      <c r="E113" s="395" t="str">
        <f t="shared" si="4"/>
        <v xml:space="preserve"> </v>
      </c>
      <c r="F113" s="176"/>
      <c r="G113" s="176"/>
      <c r="I113" s="33"/>
      <c r="J113" s="33"/>
      <c r="K113" s="84"/>
      <c r="L113" s="33"/>
      <c r="M113" s="33"/>
      <c r="N113" s="33"/>
      <c r="O113" s="33"/>
      <c r="P113" s="33"/>
      <c r="Q113" s="33"/>
      <c r="R113" s="76"/>
      <c r="S113" s="66"/>
      <c r="T113" s="66"/>
      <c r="U113" s="66"/>
      <c r="V113" s="66"/>
      <c r="W113" s="3"/>
      <c r="X113" s="61"/>
      <c r="Y113" s="61"/>
      <c r="Z113" s="61"/>
      <c r="AA113" s="3"/>
      <c r="AB113" s="3"/>
      <c r="AC113" s="3"/>
      <c r="AD113" s="3"/>
      <c r="AE113" s="3"/>
      <c r="AF113" s="3"/>
      <c r="AG113" s="3"/>
      <c r="AH113" s="3"/>
      <c r="AI113" s="187"/>
      <c r="AJ113" s="3"/>
      <c r="AK113" s="3"/>
      <c r="AQ113" s="3"/>
      <c r="AS113" s="394"/>
      <c r="AT113" s="174" t="str">
        <f t="shared" si="8"/>
        <v xml:space="preserve"> </v>
      </c>
      <c r="AU113" s="298">
        <f t="shared" si="9"/>
        <v>0</v>
      </c>
      <c r="AV113" s="94"/>
    </row>
    <row r="114" spans="1:48" ht="13" hidden="1">
      <c r="A114" s="341" t="s">
        <v>28</v>
      </c>
      <c r="B114" s="407">
        <f t="shared" si="7"/>
        <v>11</v>
      </c>
      <c r="C114" s="174">
        <v>1.3401041666666667E-2</v>
      </c>
      <c r="D114" s="396">
        <v>0</v>
      </c>
      <c r="E114" s="395" t="str">
        <f t="shared" si="4"/>
        <v xml:space="preserve"> </v>
      </c>
      <c r="F114" s="176"/>
      <c r="G114" s="176"/>
      <c r="I114" s="33"/>
      <c r="J114" s="33"/>
      <c r="K114" s="84"/>
      <c r="L114" s="33"/>
      <c r="M114" s="33"/>
      <c r="N114" s="33"/>
      <c r="O114" s="33"/>
      <c r="P114" s="33"/>
      <c r="Q114" s="33"/>
      <c r="R114" s="76"/>
      <c r="S114" s="66"/>
      <c r="T114" s="66"/>
      <c r="U114" s="66"/>
      <c r="V114" s="66"/>
      <c r="W114" s="3"/>
      <c r="X114" s="61"/>
      <c r="Y114" s="61"/>
      <c r="Z114" s="61"/>
      <c r="AA114" s="3"/>
      <c r="AB114" s="3"/>
      <c r="AC114" s="3"/>
      <c r="AD114" s="3"/>
      <c r="AE114" s="3"/>
      <c r="AF114" s="3"/>
      <c r="AG114" s="3"/>
      <c r="AH114" s="3"/>
      <c r="AI114" s="187"/>
      <c r="AJ114" s="3"/>
      <c r="AK114" s="3"/>
      <c r="AQ114" s="3"/>
      <c r="AS114" s="394"/>
      <c r="AT114" s="174" t="str">
        <f t="shared" si="8"/>
        <v xml:space="preserve"> </v>
      </c>
      <c r="AU114" s="298">
        <f t="shared" si="9"/>
        <v>0</v>
      </c>
      <c r="AV114" s="61"/>
    </row>
    <row r="115" spans="1:48" ht="13">
      <c r="A115" s="341" t="s">
        <v>688</v>
      </c>
      <c r="B115" s="407">
        <f t="shared" si="7"/>
        <v>5</v>
      </c>
      <c r="C115" s="174">
        <v>1.8043981481481484E-2</v>
      </c>
      <c r="D115" s="396">
        <v>0</v>
      </c>
      <c r="E115" s="395" t="str">
        <f t="shared" ref="E115:E178" si="10">IFERROR(AVERAGEA(F115:AR115), " ")</f>
        <v xml:space="preserve"> </v>
      </c>
      <c r="F115" s="94"/>
      <c r="G115" s="94"/>
      <c r="H115" s="94"/>
      <c r="I115" s="94"/>
      <c r="J115" s="94"/>
      <c r="K115" s="84"/>
      <c r="L115" s="94"/>
      <c r="M115" s="94"/>
      <c r="N115" s="94"/>
      <c r="O115" s="94"/>
      <c r="P115" s="94"/>
      <c r="Q115" s="94"/>
      <c r="R115" s="94"/>
      <c r="S115" s="84"/>
      <c r="T115" s="84"/>
      <c r="U115" s="84"/>
      <c r="V115" s="84"/>
      <c r="W115" s="3"/>
      <c r="X115" s="61"/>
      <c r="Y115" s="61"/>
      <c r="Z115" s="61"/>
      <c r="AA115" s="3"/>
      <c r="AB115" s="3"/>
      <c r="AC115" s="3"/>
      <c r="AD115" s="3"/>
      <c r="AE115" s="3"/>
      <c r="AF115" s="3"/>
      <c r="AG115" s="3"/>
      <c r="AH115" s="3"/>
      <c r="AI115" s="187"/>
      <c r="AJ115" s="3"/>
      <c r="AK115" s="3"/>
      <c r="AQ115" s="3"/>
      <c r="AS115" s="394"/>
      <c r="AT115" s="174" t="str">
        <f t="shared" si="8"/>
        <v xml:space="preserve"> </v>
      </c>
      <c r="AU115" s="298">
        <f t="shared" si="9"/>
        <v>0</v>
      </c>
      <c r="AV115" s="61"/>
    </row>
    <row r="116" spans="1:48" ht="13">
      <c r="A116" s="300" t="s">
        <v>959</v>
      </c>
      <c r="B116" s="407">
        <f t="shared" si="7"/>
        <v>5</v>
      </c>
      <c r="C116" s="174">
        <v>1.7835648148148146E-2</v>
      </c>
      <c r="D116" s="396">
        <v>0</v>
      </c>
      <c r="E116" s="395" t="str">
        <f t="shared" si="10"/>
        <v xml:space="preserve"> </v>
      </c>
      <c r="F116" s="139"/>
      <c r="G116" s="139"/>
      <c r="H116" s="178"/>
      <c r="I116" s="84"/>
      <c r="J116" s="84"/>
      <c r="K116" s="84"/>
      <c r="L116" s="84"/>
      <c r="M116" s="84"/>
      <c r="N116" s="84"/>
      <c r="O116" s="84"/>
      <c r="P116" s="84"/>
      <c r="Q116" s="84"/>
      <c r="R116" s="94"/>
      <c r="S116" s="84"/>
      <c r="T116" s="84"/>
      <c r="U116" s="84"/>
      <c r="V116" s="84"/>
      <c r="W116" s="3"/>
      <c r="X116" s="61"/>
      <c r="Y116" s="61"/>
      <c r="Z116" s="61"/>
      <c r="AA116" s="3"/>
      <c r="AB116" s="3"/>
      <c r="AC116" s="3"/>
      <c r="AD116" s="3"/>
      <c r="AE116" s="3"/>
      <c r="AF116" s="3"/>
      <c r="AG116" s="3"/>
      <c r="AH116" s="3"/>
      <c r="AI116" s="187"/>
      <c r="AJ116" s="3"/>
      <c r="AK116" s="3"/>
      <c r="AQ116" s="3"/>
      <c r="AS116" s="394"/>
      <c r="AT116" s="174" t="str">
        <f t="shared" si="8"/>
        <v xml:space="preserve"> </v>
      </c>
      <c r="AU116" s="298">
        <f t="shared" si="9"/>
        <v>0</v>
      </c>
      <c r="AV116" s="61"/>
    </row>
    <row r="117" spans="1:48" ht="13">
      <c r="A117" s="341" t="s">
        <v>556</v>
      </c>
      <c r="B117" s="407">
        <f t="shared" si="7"/>
        <v>10</v>
      </c>
      <c r="C117" s="174">
        <v>1.4160879629629629E-2</v>
      </c>
      <c r="D117" s="396">
        <v>0</v>
      </c>
      <c r="E117" s="395" t="str">
        <f t="shared" si="10"/>
        <v xml:space="preserve"> </v>
      </c>
      <c r="F117" s="76"/>
      <c r="G117" s="76"/>
      <c r="H117" s="76"/>
      <c r="I117" s="76"/>
      <c r="J117" s="76"/>
      <c r="K117" s="84"/>
      <c r="L117" s="76"/>
      <c r="M117" s="76"/>
      <c r="N117" s="76"/>
      <c r="O117" s="76"/>
      <c r="P117" s="76"/>
      <c r="Q117" s="76"/>
      <c r="R117" s="76"/>
      <c r="S117" s="66"/>
      <c r="T117" s="66"/>
      <c r="U117" s="66"/>
      <c r="V117" s="66"/>
      <c r="X117" s="61"/>
      <c r="Y117" s="61"/>
      <c r="Z117" s="61"/>
      <c r="AS117" s="394"/>
      <c r="AT117" s="174" t="str">
        <f t="shared" si="8"/>
        <v xml:space="preserve"> </v>
      </c>
      <c r="AU117" s="298">
        <f t="shared" si="9"/>
        <v>0</v>
      </c>
      <c r="AV117" s="94"/>
    </row>
    <row r="118" spans="1:48" ht="13" hidden="1">
      <c r="A118" s="300" t="s">
        <v>1033</v>
      </c>
      <c r="B118" s="407">
        <f t="shared" si="7"/>
        <v>22</v>
      </c>
      <c r="C118" s="174">
        <v>5.7523148148148143E-3</v>
      </c>
      <c r="D118" s="396">
        <v>2</v>
      </c>
      <c r="E118" s="395" t="str">
        <f t="shared" si="10"/>
        <v xml:space="preserve"> </v>
      </c>
      <c r="F118" s="174"/>
      <c r="G118" s="174"/>
      <c r="H118" s="178"/>
      <c r="I118" s="139"/>
      <c r="J118" s="139"/>
      <c r="K118" s="84"/>
      <c r="L118" s="139"/>
      <c r="M118" s="139"/>
      <c r="N118" s="139"/>
      <c r="O118" s="139"/>
      <c r="P118" s="139"/>
      <c r="Q118" s="139"/>
      <c r="R118" s="178"/>
      <c r="S118" s="139"/>
      <c r="T118" s="139"/>
      <c r="U118" s="139"/>
      <c r="V118" s="139"/>
      <c r="X118" s="61"/>
      <c r="Y118" s="61"/>
      <c r="Z118" s="61"/>
      <c r="AS118" s="394"/>
      <c r="AT118" s="174" t="str">
        <f t="shared" si="8"/>
        <v xml:space="preserve"> </v>
      </c>
      <c r="AU118" s="298">
        <f t="shared" si="9"/>
        <v>0</v>
      </c>
      <c r="AV118" s="94"/>
    </row>
    <row r="119" spans="1:48" ht="13">
      <c r="A119" s="300" t="s">
        <v>958</v>
      </c>
      <c r="B119" s="407">
        <f t="shared" si="7"/>
        <v>13</v>
      </c>
      <c r="C119" s="174">
        <v>1.1840277777777778E-2</v>
      </c>
      <c r="D119" s="396">
        <v>0</v>
      </c>
      <c r="E119" s="395" t="str">
        <f t="shared" si="10"/>
        <v xml:space="preserve"> </v>
      </c>
      <c r="F119" s="139"/>
      <c r="G119" s="139"/>
      <c r="H119" s="178"/>
      <c r="I119" s="139"/>
      <c r="J119" s="139"/>
      <c r="K119" s="84"/>
      <c r="L119" s="139"/>
      <c r="M119" s="139"/>
      <c r="N119" s="139"/>
      <c r="O119" s="139"/>
      <c r="P119" s="139"/>
      <c r="Q119" s="139"/>
      <c r="R119" s="178"/>
      <c r="S119" s="139"/>
      <c r="T119" s="139"/>
      <c r="U119" s="139"/>
      <c r="V119" s="139"/>
      <c r="X119" s="61"/>
      <c r="Y119" s="61"/>
      <c r="Z119" s="61"/>
      <c r="AS119" s="394"/>
      <c r="AT119" s="174" t="str">
        <f t="shared" si="8"/>
        <v xml:space="preserve"> </v>
      </c>
      <c r="AU119" s="298">
        <f t="shared" si="9"/>
        <v>0</v>
      </c>
      <c r="AV119" s="94"/>
    </row>
    <row r="120" spans="1:48" s="3" customFormat="1" ht="13" hidden="1">
      <c r="A120" s="342" t="s">
        <v>1194</v>
      </c>
      <c r="B120" s="407">
        <f t="shared" si="7"/>
        <v>0</v>
      </c>
      <c r="C120" s="174">
        <v>2.0972222222222222E-2</v>
      </c>
      <c r="D120" s="396">
        <v>1</v>
      </c>
      <c r="E120" s="395" t="str">
        <f t="shared" si="10"/>
        <v xml:space="preserve"> </v>
      </c>
      <c r="F120" s="94"/>
      <c r="G120" s="94"/>
      <c r="H120" s="76"/>
      <c r="I120" s="94"/>
      <c r="J120" s="94"/>
      <c r="K120" s="84"/>
      <c r="L120" s="94"/>
      <c r="M120" s="94"/>
      <c r="N120" s="94"/>
      <c r="O120" s="94"/>
      <c r="P120" s="94"/>
      <c r="Q120" s="94"/>
      <c r="R120" s="94"/>
      <c r="S120" s="84"/>
      <c r="T120" s="84"/>
      <c r="U120" s="84"/>
      <c r="V120" s="84"/>
      <c r="W120"/>
      <c r="X120" s="61"/>
      <c r="Y120" s="61"/>
      <c r="Z120" s="61"/>
      <c r="AA120"/>
      <c r="AB120"/>
      <c r="AC120"/>
      <c r="AD120"/>
      <c r="AE120"/>
      <c r="AF120"/>
      <c r="AG120"/>
      <c r="AH120"/>
      <c r="AI120" s="33"/>
      <c r="AJ120"/>
      <c r="AK120"/>
      <c r="AQ120"/>
      <c r="AS120" s="784"/>
      <c r="AT120" s="174" t="str">
        <f t="shared" si="8"/>
        <v xml:space="preserve"> </v>
      </c>
      <c r="AU120" s="298">
        <f t="shared" si="9"/>
        <v>0</v>
      </c>
      <c r="AV120" s="76"/>
    </row>
    <row r="121" spans="1:48" s="3" customFormat="1" ht="13" hidden="1">
      <c r="A121" s="341" t="s">
        <v>416</v>
      </c>
      <c r="B121" s="407">
        <f t="shared" si="7"/>
        <v>4</v>
      </c>
      <c r="C121" s="174">
        <v>1.8333011831275722E-2</v>
      </c>
      <c r="D121" s="396">
        <v>0</v>
      </c>
      <c r="E121" s="395" t="str">
        <f t="shared" si="10"/>
        <v xml:space="preserve"> </v>
      </c>
      <c r="F121" s="76"/>
      <c r="G121" s="76"/>
      <c r="H121" s="76"/>
      <c r="I121" s="76"/>
      <c r="J121" s="76"/>
      <c r="K121" s="84"/>
      <c r="L121" s="76"/>
      <c r="M121" s="76"/>
      <c r="N121" s="76"/>
      <c r="O121" s="76"/>
      <c r="P121" s="76"/>
      <c r="Q121" s="76"/>
      <c r="R121" s="94"/>
      <c r="S121" s="84"/>
      <c r="T121" s="84"/>
      <c r="U121" s="84"/>
      <c r="V121" s="84"/>
      <c r="W121"/>
      <c r="X121" s="61"/>
      <c r="Y121" s="61"/>
      <c r="Z121" s="61"/>
      <c r="AA121"/>
      <c r="AB121"/>
      <c r="AC121"/>
      <c r="AD121"/>
      <c r="AE121"/>
      <c r="AF121"/>
      <c r="AG121"/>
      <c r="AH121"/>
      <c r="AI121" s="33"/>
      <c r="AJ121"/>
      <c r="AK121"/>
      <c r="AQ121"/>
      <c r="AS121" s="394"/>
      <c r="AT121" s="174" t="str">
        <f t="shared" si="8"/>
        <v xml:space="preserve"> </v>
      </c>
      <c r="AU121" s="298">
        <f t="shared" si="9"/>
        <v>0</v>
      </c>
      <c r="AV121" s="76"/>
    </row>
    <row r="122" spans="1:48" ht="13">
      <c r="A122" s="300" t="s">
        <v>1034</v>
      </c>
      <c r="B122" s="407">
        <f t="shared" si="7"/>
        <v>8</v>
      </c>
      <c r="C122" s="174">
        <v>1.5842592592592592E-2</v>
      </c>
      <c r="D122" s="396">
        <v>0</v>
      </c>
      <c r="E122" s="395">
        <f t="shared" si="10"/>
        <v>1.5659722222222224E-2</v>
      </c>
      <c r="F122" s="139"/>
      <c r="G122" s="139"/>
      <c r="H122" s="178"/>
      <c r="I122" s="139"/>
      <c r="J122" s="139"/>
      <c r="K122" s="84"/>
      <c r="L122" s="139"/>
      <c r="M122" s="139"/>
      <c r="N122" s="139"/>
      <c r="O122" s="139"/>
      <c r="P122" s="139"/>
      <c r="Q122" s="139"/>
      <c r="R122" s="178"/>
      <c r="S122" s="139"/>
      <c r="T122" s="139"/>
      <c r="U122" s="139"/>
      <c r="V122" s="139"/>
      <c r="W122" s="174">
        <v>1.5659722222222224E-2</v>
      </c>
      <c r="X122" s="61"/>
      <c r="Y122" s="61"/>
      <c r="Z122" s="61"/>
      <c r="AS122" s="394"/>
      <c r="AT122" s="174">
        <f t="shared" si="8"/>
        <v>1.5659722222222224E-2</v>
      </c>
      <c r="AU122" s="298">
        <f t="shared" si="9"/>
        <v>1</v>
      </c>
      <c r="AV122" s="139"/>
    </row>
    <row r="123" spans="1:48" s="3" customFormat="1" ht="13.5" customHeight="1">
      <c r="A123" s="300" t="s">
        <v>1035</v>
      </c>
      <c r="B123" s="407">
        <f t="shared" si="7"/>
        <v>8</v>
      </c>
      <c r="C123" s="174">
        <v>1.59375E-2</v>
      </c>
      <c r="D123" s="396">
        <v>1</v>
      </c>
      <c r="E123" s="395" t="str">
        <f t="shared" si="10"/>
        <v xml:space="preserve"> </v>
      </c>
      <c r="F123" s="301"/>
      <c r="G123" s="301"/>
      <c r="H123" s="189"/>
      <c r="I123" s="301"/>
      <c r="J123" s="301"/>
      <c r="K123" s="84"/>
      <c r="L123" s="84"/>
      <c r="M123" s="84"/>
      <c r="N123" s="84"/>
      <c r="O123" s="84"/>
      <c r="P123" s="84"/>
      <c r="Q123" s="84"/>
      <c r="R123" s="94"/>
      <c r="S123" s="84"/>
      <c r="T123" s="84"/>
      <c r="U123" s="84"/>
      <c r="V123" s="84"/>
      <c r="W123"/>
      <c r="X123" s="61"/>
      <c r="Y123" s="61"/>
      <c r="Z123" s="61"/>
      <c r="AA123"/>
      <c r="AB123"/>
      <c r="AC123"/>
      <c r="AD123"/>
      <c r="AE123"/>
      <c r="AF123"/>
      <c r="AG123"/>
      <c r="AH123"/>
      <c r="AI123" s="33"/>
      <c r="AJ123"/>
      <c r="AK123"/>
      <c r="AQ123"/>
      <c r="AS123" s="394"/>
      <c r="AT123" s="174" t="str">
        <f t="shared" si="8"/>
        <v xml:space="preserve"> </v>
      </c>
      <c r="AU123" s="298">
        <f t="shared" si="9"/>
        <v>0</v>
      </c>
      <c r="AV123" s="76"/>
    </row>
    <row r="124" spans="1:48" ht="13">
      <c r="A124" s="300" t="s">
        <v>1166</v>
      </c>
      <c r="B124" s="407">
        <f t="shared" si="7"/>
        <v>7</v>
      </c>
      <c r="C124" s="174">
        <v>1.6472222222222221E-2</v>
      </c>
      <c r="D124" s="396">
        <v>10</v>
      </c>
      <c r="E124" s="395" t="str">
        <f t="shared" si="10"/>
        <v xml:space="preserve"> </v>
      </c>
      <c r="F124" s="139"/>
      <c r="G124" s="139"/>
      <c r="H124" s="94"/>
      <c r="I124" s="76"/>
      <c r="J124" s="76"/>
      <c r="K124" s="84"/>
      <c r="L124" s="84"/>
      <c r="M124" s="84"/>
      <c r="N124" s="84"/>
      <c r="O124" s="84"/>
      <c r="P124" s="84"/>
      <c r="Q124" s="84"/>
      <c r="R124" s="94"/>
      <c r="S124" s="84"/>
      <c r="T124" s="84"/>
      <c r="U124" s="84"/>
      <c r="V124" s="84"/>
      <c r="W124" s="50"/>
      <c r="X124" s="61"/>
      <c r="Y124" s="61"/>
      <c r="Z124" s="61"/>
      <c r="AA124" s="50"/>
      <c r="AB124" s="50"/>
      <c r="AC124" s="50"/>
      <c r="AD124" s="50"/>
      <c r="AE124" s="50"/>
      <c r="AF124" s="50"/>
      <c r="AG124" s="50"/>
      <c r="AH124" s="50"/>
      <c r="AI124" s="76"/>
      <c r="AQ124" s="50"/>
      <c r="AS124" s="394"/>
      <c r="AT124" s="174" t="str">
        <f t="shared" si="8"/>
        <v xml:space="preserve"> </v>
      </c>
      <c r="AU124" s="298">
        <f>COUNT(F124:AS124)</f>
        <v>0</v>
      </c>
      <c r="AV124" s="50"/>
    </row>
    <row r="125" spans="1:48" ht="13" hidden="1">
      <c r="A125" s="300" t="s">
        <v>907</v>
      </c>
      <c r="B125" s="407">
        <f t="shared" si="7"/>
        <v>5</v>
      </c>
      <c r="C125" s="174">
        <v>1.7881944444444443E-2</v>
      </c>
      <c r="D125" s="396">
        <v>0</v>
      </c>
      <c r="E125" s="395" t="str">
        <f t="shared" si="10"/>
        <v xml:space="preserve"> </v>
      </c>
      <c r="F125" s="301"/>
      <c r="G125" s="301"/>
      <c r="H125" s="189"/>
      <c r="I125" s="301"/>
      <c r="J125" s="301"/>
      <c r="K125" s="84"/>
      <c r="L125" s="301"/>
      <c r="M125" s="301"/>
      <c r="N125" s="301"/>
      <c r="O125" s="301"/>
      <c r="P125" s="301"/>
      <c r="Q125" s="301"/>
      <c r="R125" s="189"/>
      <c r="S125" s="301"/>
      <c r="T125" s="301"/>
      <c r="U125" s="301"/>
      <c r="V125" s="301"/>
      <c r="X125" s="61"/>
      <c r="Y125" s="61"/>
      <c r="Z125" s="61"/>
      <c r="AS125" s="394"/>
      <c r="AT125" s="174" t="str">
        <f t="shared" si="8"/>
        <v xml:space="preserve"> </v>
      </c>
      <c r="AU125" s="298">
        <f>COUNTA(F125:AS125)</f>
        <v>0</v>
      </c>
      <c r="AV125" s="139"/>
    </row>
    <row r="126" spans="1:48" ht="13.5" customHeight="1">
      <c r="A126" s="342" t="s">
        <v>1195</v>
      </c>
      <c r="B126" s="407">
        <f t="shared" si="7"/>
        <v>4</v>
      </c>
      <c r="C126" s="174">
        <v>1.8258101851851852E-2</v>
      </c>
      <c r="D126" s="396">
        <v>2</v>
      </c>
      <c r="E126" s="395" t="str">
        <f t="shared" si="10"/>
        <v xml:space="preserve"> </v>
      </c>
      <c r="F126" s="94"/>
      <c r="G126" s="94"/>
      <c r="H126" s="76"/>
      <c r="I126" s="94"/>
      <c r="J126" s="94"/>
      <c r="K126" s="84"/>
      <c r="L126" s="94"/>
      <c r="M126" s="94"/>
      <c r="N126" s="94"/>
      <c r="O126" s="94"/>
      <c r="P126" s="94"/>
      <c r="Q126" s="94"/>
      <c r="R126" s="94"/>
      <c r="S126" s="84"/>
      <c r="T126" s="84"/>
      <c r="U126" s="84"/>
      <c r="V126" s="84"/>
      <c r="X126" s="61"/>
      <c r="Y126" s="61"/>
      <c r="Z126" s="61"/>
      <c r="AS126" s="784"/>
      <c r="AT126" s="174" t="str">
        <f t="shared" si="8"/>
        <v xml:space="preserve"> </v>
      </c>
      <c r="AU126" s="298">
        <f>COUNTA(F126:AS126)</f>
        <v>0</v>
      </c>
      <c r="AV126" s="76"/>
    </row>
    <row r="127" spans="1:48" ht="13" hidden="1">
      <c r="A127" s="300" t="s">
        <v>904</v>
      </c>
      <c r="B127" s="407">
        <f t="shared" si="7"/>
        <v>7</v>
      </c>
      <c r="C127" s="174">
        <v>1.6412037037037037E-2</v>
      </c>
      <c r="D127" s="396">
        <v>0</v>
      </c>
      <c r="E127" s="395" t="str">
        <f t="shared" si="10"/>
        <v xml:space="preserve"> </v>
      </c>
      <c r="F127" s="178"/>
      <c r="G127" s="178"/>
      <c r="H127" s="178"/>
      <c r="I127" s="178"/>
      <c r="J127" s="178"/>
      <c r="K127" s="84"/>
      <c r="L127" s="178"/>
      <c r="M127" s="178"/>
      <c r="N127" s="178"/>
      <c r="O127" s="178"/>
      <c r="P127" s="178"/>
      <c r="Q127" s="178"/>
      <c r="R127" s="178"/>
      <c r="S127" s="139"/>
      <c r="T127" s="139"/>
      <c r="U127" s="139"/>
      <c r="V127" s="139"/>
      <c r="X127" s="61"/>
      <c r="Y127" s="61"/>
      <c r="Z127" s="61"/>
      <c r="AS127" s="394"/>
      <c r="AT127" s="174" t="str">
        <f t="shared" si="8"/>
        <v xml:space="preserve"> </v>
      </c>
      <c r="AU127" s="298">
        <f>COUNT(F127:AS127)</f>
        <v>0</v>
      </c>
      <c r="AV127" s="94"/>
    </row>
    <row r="128" spans="1:48" s="3" customFormat="1" ht="13" hidden="1">
      <c r="A128" s="300" t="s">
        <v>776</v>
      </c>
      <c r="B128" s="407">
        <f t="shared" si="7"/>
        <v>10</v>
      </c>
      <c r="C128" s="174">
        <v>1.4155092592592592E-2</v>
      </c>
      <c r="D128" s="396">
        <v>0</v>
      </c>
      <c r="E128" s="395" t="str">
        <f t="shared" si="10"/>
        <v xml:space="preserve"> </v>
      </c>
      <c r="F128" s="139"/>
      <c r="G128" s="139"/>
      <c r="H128" s="178"/>
      <c r="I128" s="139"/>
      <c r="J128" s="139"/>
      <c r="K128" s="84"/>
      <c r="L128" s="139"/>
      <c r="M128" s="139"/>
      <c r="N128" s="139"/>
      <c r="O128" s="139"/>
      <c r="P128" s="139"/>
      <c r="Q128" s="139"/>
      <c r="R128" s="178"/>
      <c r="S128" s="139"/>
      <c r="T128" s="139"/>
      <c r="U128" s="139"/>
      <c r="V128" s="139"/>
      <c r="W128"/>
      <c r="X128" s="61"/>
      <c r="Y128" s="61"/>
      <c r="Z128" s="61"/>
      <c r="AA128"/>
      <c r="AB128"/>
      <c r="AC128"/>
      <c r="AD128"/>
      <c r="AE128"/>
      <c r="AF128"/>
      <c r="AG128"/>
      <c r="AH128"/>
      <c r="AI128" s="33"/>
      <c r="AJ128"/>
      <c r="AK128"/>
      <c r="AQ128"/>
      <c r="AS128" s="394"/>
      <c r="AT128" s="174" t="str">
        <f t="shared" si="8"/>
        <v xml:space="preserve"> </v>
      </c>
      <c r="AU128" s="298">
        <f t="shared" ref="AU128:AU154" si="11">COUNTA(F128:AS128)</f>
        <v>0</v>
      </c>
      <c r="AV128" s="50"/>
    </row>
    <row r="129" spans="1:48" ht="13" hidden="1">
      <c r="A129" s="341" t="s">
        <v>689</v>
      </c>
      <c r="B129" s="407">
        <f t="shared" si="7"/>
        <v>10</v>
      </c>
      <c r="C129" s="174">
        <v>1.443287037037037E-2</v>
      </c>
      <c r="D129" s="396">
        <v>0</v>
      </c>
      <c r="E129" s="395" t="str">
        <f t="shared" si="10"/>
        <v xml:space="preserve"> </v>
      </c>
      <c r="F129" s="76"/>
      <c r="G129" s="76"/>
      <c r="H129" s="76"/>
      <c r="I129" s="76"/>
      <c r="J129" s="76"/>
      <c r="K129" s="84"/>
      <c r="L129" s="76"/>
      <c r="M129" s="76"/>
      <c r="N129" s="76"/>
      <c r="O129" s="76"/>
      <c r="P129" s="76"/>
      <c r="Q129" s="76"/>
      <c r="R129" s="94"/>
      <c r="S129" s="84"/>
      <c r="T129" s="84"/>
      <c r="U129" s="84"/>
      <c r="V129" s="84"/>
      <c r="X129" s="61"/>
      <c r="Y129" s="61"/>
      <c r="Z129" s="61"/>
      <c r="AS129" s="394"/>
      <c r="AT129" s="174" t="str">
        <f t="shared" si="8"/>
        <v xml:space="preserve"> </v>
      </c>
      <c r="AU129" s="298">
        <f t="shared" si="11"/>
        <v>0</v>
      </c>
      <c r="AV129" s="139"/>
    </row>
    <row r="130" spans="1:48" ht="13" hidden="1">
      <c r="A130" s="300" t="s">
        <v>777</v>
      </c>
      <c r="B130" s="407">
        <f t="shared" si="7"/>
        <v>6</v>
      </c>
      <c r="C130" s="174">
        <v>1.6893518518518523E-2</v>
      </c>
      <c r="D130" s="396">
        <v>0</v>
      </c>
      <c r="E130" s="395" t="str">
        <f t="shared" si="10"/>
        <v xml:space="preserve"> </v>
      </c>
      <c r="F130" s="178"/>
      <c r="G130" s="178"/>
      <c r="H130" s="178"/>
      <c r="I130" s="178"/>
      <c r="J130" s="178"/>
      <c r="K130" s="84"/>
      <c r="L130" s="178"/>
      <c r="M130" s="178"/>
      <c r="N130" s="178"/>
      <c r="O130" s="178"/>
      <c r="P130" s="178"/>
      <c r="Q130" s="178"/>
      <c r="R130" s="178"/>
      <c r="S130" s="139"/>
      <c r="T130" s="139"/>
      <c r="U130" s="139"/>
      <c r="V130" s="139"/>
      <c r="X130" s="61"/>
      <c r="Y130" s="61"/>
      <c r="Z130" s="61"/>
      <c r="AS130" s="394"/>
      <c r="AT130" s="174" t="str">
        <f t="shared" si="8"/>
        <v xml:space="preserve"> </v>
      </c>
      <c r="AU130" s="298">
        <f t="shared" si="11"/>
        <v>0</v>
      </c>
      <c r="AV130" s="139"/>
    </row>
    <row r="131" spans="1:48" ht="13" hidden="1">
      <c r="A131" s="341" t="s">
        <v>299</v>
      </c>
      <c r="B131" s="407">
        <f t="shared" si="7"/>
        <v>1</v>
      </c>
      <c r="C131" s="174">
        <v>2.0289653260030863E-2</v>
      </c>
      <c r="D131" s="396">
        <v>0</v>
      </c>
      <c r="E131" s="395" t="str">
        <f t="shared" si="10"/>
        <v xml:space="preserve"> </v>
      </c>
      <c r="F131" s="33"/>
      <c r="G131" s="33"/>
      <c r="I131" s="33"/>
      <c r="J131" s="33"/>
      <c r="K131" s="84"/>
      <c r="L131" s="33"/>
      <c r="M131" s="33"/>
      <c r="N131" s="33"/>
      <c r="O131" s="33"/>
      <c r="P131" s="33"/>
      <c r="Q131" s="33"/>
      <c r="R131" s="76"/>
      <c r="S131" s="66"/>
      <c r="T131" s="66"/>
      <c r="U131" s="66"/>
      <c r="V131" s="66"/>
      <c r="W131" s="3"/>
      <c r="X131" s="61"/>
      <c r="Y131" s="61"/>
      <c r="Z131" s="61"/>
      <c r="AA131" s="3"/>
      <c r="AB131" s="3"/>
      <c r="AC131" s="3"/>
      <c r="AD131" s="3"/>
      <c r="AE131" s="3"/>
      <c r="AF131" s="3"/>
      <c r="AG131" s="3"/>
      <c r="AH131" s="3"/>
      <c r="AI131" s="187"/>
      <c r="AJ131" s="3"/>
      <c r="AK131" s="3"/>
      <c r="AQ131" s="3"/>
      <c r="AS131" s="394"/>
      <c r="AT131" s="174" t="str">
        <f t="shared" si="8"/>
        <v xml:space="preserve"> </v>
      </c>
      <c r="AU131" s="298">
        <f t="shared" si="11"/>
        <v>0</v>
      </c>
      <c r="AV131" s="139"/>
    </row>
    <row r="132" spans="1:48" ht="13" hidden="1">
      <c r="A132" s="341" t="s">
        <v>70</v>
      </c>
      <c r="B132" s="407">
        <f t="shared" si="7"/>
        <v>12</v>
      </c>
      <c r="C132" s="174">
        <v>1.290934603428766E-2</v>
      </c>
      <c r="D132" s="396">
        <v>0</v>
      </c>
      <c r="E132" s="395" t="str">
        <f t="shared" si="10"/>
        <v xml:space="preserve"> </v>
      </c>
      <c r="F132" s="176"/>
      <c r="G132" s="176"/>
      <c r="H132" s="76"/>
      <c r="I132" s="76"/>
      <c r="J132" s="76"/>
      <c r="K132" s="84"/>
      <c r="L132" s="76"/>
      <c r="M132" s="76"/>
      <c r="N132" s="76"/>
      <c r="O132" s="76"/>
      <c r="P132" s="76"/>
      <c r="Q132" s="76"/>
      <c r="R132" s="76"/>
      <c r="S132" s="66"/>
      <c r="T132" s="66"/>
      <c r="U132" s="66"/>
      <c r="V132" s="66"/>
      <c r="W132" s="3"/>
      <c r="X132" s="61"/>
      <c r="Y132" s="61"/>
      <c r="Z132" s="61"/>
      <c r="AA132" s="3"/>
      <c r="AB132" s="3"/>
      <c r="AC132" s="3"/>
      <c r="AD132" s="3"/>
      <c r="AE132" s="3"/>
      <c r="AF132" s="3"/>
      <c r="AG132" s="3"/>
      <c r="AH132" s="3"/>
      <c r="AI132" s="187"/>
      <c r="AJ132" s="3"/>
      <c r="AK132" s="3"/>
      <c r="AQ132" s="3"/>
      <c r="AS132" s="394"/>
      <c r="AT132" s="174" t="str">
        <f t="shared" si="8"/>
        <v xml:space="preserve"> </v>
      </c>
      <c r="AU132" s="298">
        <f t="shared" si="11"/>
        <v>0</v>
      </c>
      <c r="AV132" s="94"/>
    </row>
    <row r="133" spans="1:48" ht="13" hidden="1">
      <c r="A133" s="341" t="s">
        <v>313</v>
      </c>
      <c r="B133" s="407">
        <f t="shared" si="7"/>
        <v>10</v>
      </c>
      <c r="C133" s="174">
        <v>1.3935613854595337E-2</v>
      </c>
      <c r="D133" s="396">
        <v>0</v>
      </c>
      <c r="E133" s="395" t="str">
        <f t="shared" si="10"/>
        <v xml:space="preserve"> </v>
      </c>
      <c r="F133" s="176"/>
      <c r="G133" s="176"/>
      <c r="I133" s="33"/>
      <c r="J133" s="33"/>
      <c r="K133" s="84"/>
      <c r="L133" s="33"/>
      <c r="M133" s="33"/>
      <c r="N133" s="33"/>
      <c r="O133" s="33"/>
      <c r="P133" s="33"/>
      <c r="Q133" s="33"/>
      <c r="R133" s="76"/>
      <c r="S133" s="66"/>
      <c r="T133" s="66"/>
      <c r="U133" s="66"/>
      <c r="V133" s="66"/>
      <c r="X133" s="61"/>
      <c r="Y133" s="61"/>
      <c r="Z133" s="61"/>
      <c r="AS133" s="394"/>
      <c r="AT133" s="174" t="str">
        <f t="shared" si="8"/>
        <v xml:space="preserve"> </v>
      </c>
      <c r="AU133" s="298">
        <f t="shared" si="11"/>
        <v>0</v>
      </c>
      <c r="AV133" s="61"/>
    </row>
    <row r="134" spans="1:48" ht="13" hidden="1">
      <c r="A134" s="300" t="s">
        <v>1124</v>
      </c>
      <c r="B134" s="407">
        <f t="shared" si="7"/>
        <v>13</v>
      </c>
      <c r="C134" s="174">
        <v>1.2430555555555554E-2</v>
      </c>
      <c r="D134" s="396">
        <v>0</v>
      </c>
      <c r="E134" s="395" t="str">
        <f t="shared" si="10"/>
        <v xml:space="preserve"> </v>
      </c>
      <c r="F134" s="84"/>
      <c r="G134" s="84"/>
      <c r="H134" s="94"/>
      <c r="I134" s="84"/>
      <c r="J134" s="84"/>
      <c r="K134" s="84"/>
      <c r="L134" s="84"/>
      <c r="M134" s="84"/>
      <c r="N134" s="84"/>
      <c r="O134" s="84"/>
      <c r="P134" s="84"/>
      <c r="Q134" s="84"/>
      <c r="R134" s="178"/>
      <c r="S134" s="139"/>
      <c r="T134" s="139"/>
      <c r="U134" s="139"/>
      <c r="V134" s="139"/>
      <c r="W134" s="3"/>
      <c r="X134" s="61"/>
      <c r="Y134" s="61"/>
      <c r="Z134" s="61"/>
      <c r="AA134" s="3"/>
      <c r="AB134" s="3"/>
      <c r="AC134" s="3"/>
      <c r="AD134" s="3"/>
      <c r="AE134" s="3"/>
      <c r="AF134" s="3"/>
      <c r="AG134" s="3"/>
      <c r="AH134" s="3"/>
      <c r="AI134" s="187"/>
      <c r="AJ134" s="3"/>
      <c r="AK134" s="3"/>
      <c r="AQ134" s="3"/>
      <c r="AS134" s="394"/>
      <c r="AT134" s="174" t="str">
        <f t="shared" si="8"/>
        <v xml:space="preserve"> </v>
      </c>
      <c r="AU134" s="298">
        <f t="shared" si="11"/>
        <v>0</v>
      </c>
      <c r="AV134" s="139"/>
    </row>
    <row r="135" spans="1:48" ht="13" hidden="1">
      <c r="A135" s="341" t="s">
        <v>599</v>
      </c>
      <c r="B135" s="407">
        <f t="shared" ref="B135:B198" si="12">MINUTE(B$5)-MINUTE(C135)</f>
        <v>3</v>
      </c>
      <c r="C135" s="174">
        <v>1.9262152777777781E-2</v>
      </c>
      <c r="D135" s="396">
        <v>0</v>
      </c>
      <c r="E135" s="395" t="str">
        <f t="shared" si="10"/>
        <v xml:space="preserve"> </v>
      </c>
      <c r="F135" s="94"/>
      <c r="G135" s="94"/>
      <c r="H135" s="94"/>
      <c r="I135" s="94"/>
      <c r="J135" s="94"/>
      <c r="K135" s="84"/>
      <c r="L135" s="94"/>
      <c r="M135" s="94"/>
      <c r="N135" s="94"/>
      <c r="O135" s="94"/>
      <c r="P135" s="94"/>
      <c r="Q135" s="94"/>
      <c r="R135" s="94"/>
      <c r="S135" s="84"/>
      <c r="T135" s="84"/>
      <c r="U135" s="84"/>
      <c r="V135" s="84"/>
      <c r="X135" s="61"/>
      <c r="Y135" s="61"/>
      <c r="Z135" s="61"/>
      <c r="AS135" s="394"/>
      <c r="AT135" s="174" t="str">
        <f t="shared" si="8"/>
        <v xml:space="preserve"> </v>
      </c>
      <c r="AU135" s="298">
        <f t="shared" si="11"/>
        <v>0</v>
      </c>
      <c r="AV135" s="139"/>
    </row>
    <row r="136" spans="1:48" ht="13" hidden="1">
      <c r="A136" s="341" t="s">
        <v>334</v>
      </c>
      <c r="B136" s="407">
        <f t="shared" si="12"/>
        <v>4</v>
      </c>
      <c r="C136" s="174">
        <v>1.8324164261664264E-2</v>
      </c>
      <c r="D136" s="396">
        <v>0</v>
      </c>
      <c r="E136" s="395" t="str">
        <f t="shared" si="10"/>
        <v xml:space="preserve"> </v>
      </c>
      <c r="F136" s="187"/>
      <c r="G136" s="187"/>
      <c r="H136" s="187"/>
      <c r="I136" s="187"/>
      <c r="J136" s="187"/>
      <c r="K136" s="84"/>
      <c r="L136" s="187"/>
      <c r="M136" s="187"/>
      <c r="N136" s="187"/>
      <c r="O136" s="187"/>
      <c r="P136" s="187"/>
      <c r="Q136" s="187"/>
      <c r="R136" s="76"/>
      <c r="S136" s="66"/>
      <c r="T136" s="66"/>
      <c r="U136" s="66"/>
      <c r="V136" s="66"/>
      <c r="X136" s="61"/>
      <c r="Y136" s="61"/>
      <c r="Z136" s="61"/>
      <c r="AS136" s="394"/>
      <c r="AT136" s="174" t="str">
        <f t="shared" si="8"/>
        <v xml:space="preserve"> </v>
      </c>
      <c r="AU136" s="298">
        <f t="shared" si="11"/>
        <v>0</v>
      </c>
      <c r="AV136" s="94"/>
    </row>
    <row r="137" spans="1:48" ht="13" hidden="1">
      <c r="A137" s="342" t="s">
        <v>509</v>
      </c>
      <c r="B137" s="407">
        <f t="shared" si="12"/>
        <v>14</v>
      </c>
      <c r="C137" s="174">
        <v>1.1598274410774411E-2</v>
      </c>
      <c r="D137" s="396">
        <v>0</v>
      </c>
      <c r="E137" s="395" t="str">
        <f t="shared" si="10"/>
        <v xml:space="preserve"> </v>
      </c>
      <c r="F137" s="187"/>
      <c r="G137" s="187"/>
      <c r="H137" s="187"/>
      <c r="I137" s="187"/>
      <c r="J137" s="187"/>
      <c r="K137" s="84"/>
      <c r="L137" s="187"/>
      <c r="M137" s="187"/>
      <c r="N137" s="187"/>
      <c r="O137" s="187"/>
      <c r="P137" s="187"/>
      <c r="Q137" s="187"/>
      <c r="R137" s="76"/>
      <c r="S137" s="66"/>
      <c r="T137" s="66"/>
      <c r="U137" s="66"/>
      <c r="V137" s="66"/>
      <c r="X137" s="61"/>
      <c r="Y137" s="61"/>
      <c r="Z137" s="61"/>
      <c r="AS137" s="394"/>
      <c r="AT137" s="174" t="str">
        <f t="shared" si="8"/>
        <v xml:space="preserve"> </v>
      </c>
      <c r="AU137" s="298">
        <f t="shared" si="11"/>
        <v>0</v>
      </c>
      <c r="AV137" s="94"/>
    </row>
    <row r="138" spans="1:48" ht="13" hidden="1">
      <c r="A138" s="341" t="s">
        <v>956</v>
      </c>
      <c r="B138" s="407">
        <f t="shared" si="12"/>
        <v>14</v>
      </c>
      <c r="C138" s="174">
        <v>1.1598274410774411E-2</v>
      </c>
      <c r="D138" s="396">
        <v>0</v>
      </c>
      <c r="E138" s="395" t="str">
        <f t="shared" si="10"/>
        <v xml:space="preserve"> </v>
      </c>
      <c r="F138" s="176"/>
      <c r="G138" s="176"/>
      <c r="I138" s="33"/>
      <c r="J138" s="33"/>
      <c r="K138" s="84"/>
      <c r="L138" s="33"/>
      <c r="M138" s="33"/>
      <c r="N138" s="33"/>
      <c r="O138" s="33"/>
      <c r="P138" s="33"/>
      <c r="Q138" s="33"/>
      <c r="R138" s="94"/>
      <c r="S138" s="84"/>
      <c r="T138" s="84"/>
      <c r="U138" s="84"/>
      <c r="V138" s="84"/>
      <c r="X138" s="61"/>
      <c r="Y138" s="61"/>
      <c r="Z138" s="61"/>
      <c r="AS138" s="394"/>
      <c r="AT138" s="174" t="str">
        <f t="shared" si="8"/>
        <v xml:space="preserve"> </v>
      </c>
      <c r="AU138" s="298">
        <f t="shared" si="11"/>
        <v>0</v>
      </c>
      <c r="AV138" s="94"/>
    </row>
    <row r="139" spans="1:48" ht="13" hidden="1">
      <c r="A139" s="341" t="s">
        <v>57</v>
      </c>
      <c r="B139" s="407">
        <f t="shared" si="12"/>
        <v>9</v>
      </c>
      <c r="C139" s="174">
        <v>1.4637152777777777E-2</v>
      </c>
      <c r="D139" s="396">
        <v>0</v>
      </c>
      <c r="E139" s="395" t="str">
        <f t="shared" si="10"/>
        <v xml:space="preserve"> </v>
      </c>
      <c r="F139" s="176"/>
      <c r="G139" s="176"/>
      <c r="I139" s="33"/>
      <c r="J139" s="33"/>
      <c r="K139" s="84"/>
      <c r="L139" s="33"/>
      <c r="M139" s="33"/>
      <c r="N139" s="33"/>
      <c r="O139" s="33"/>
      <c r="P139" s="33"/>
      <c r="Q139" s="33"/>
      <c r="R139" s="76"/>
      <c r="S139" s="66"/>
      <c r="T139" s="66"/>
      <c r="U139" s="66"/>
      <c r="V139" s="66"/>
      <c r="W139" s="3"/>
      <c r="X139" s="61"/>
      <c r="Y139" s="61"/>
      <c r="Z139" s="61"/>
      <c r="AA139" s="3"/>
      <c r="AB139" s="3"/>
      <c r="AC139" s="3"/>
      <c r="AD139" s="3"/>
      <c r="AE139" s="3"/>
      <c r="AF139" s="3"/>
      <c r="AG139" s="3"/>
      <c r="AH139" s="3"/>
      <c r="AI139" s="187"/>
      <c r="AJ139" s="3"/>
      <c r="AK139" s="3"/>
      <c r="AQ139" s="3"/>
      <c r="AS139" s="394"/>
      <c r="AT139" s="174" t="str">
        <f t="shared" ref="AT139:AT202" si="13">IF(MIN(F139:AR139)=0," ",MIN(F139:AR139))</f>
        <v xml:space="preserve"> </v>
      </c>
      <c r="AU139" s="298">
        <f t="shared" si="11"/>
        <v>0</v>
      </c>
      <c r="AV139" s="94"/>
    </row>
    <row r="140" spans="1:48" ht="13" hidden="1">
      <c r="A140" s="300" t="s">
        <v>1096</v>
      </c>
      <c r="B140" s="407">
        <f t="shared" si="12"/>
        <v>8</v>
      </c>
      <c r="C140" s="174">
        <v>1.5844907407407408E-2</v>
      </c>
      <c r="D140" s="396">
        <v>0</v>
      </c>
      <c r="E140" s="395" t="str">
        <f t="shared" si="10"/>
        <v xml:space="preserve"> </v>
      </c>
      <c r="F140" s="139"/>
      <c r="G140" s="139"/>
      <c r="H140" s="178"/>
      <c r="I140" s="139"/>
      <c r="J140" s="139"/>
      <c r="K140" s="84"/>
      <c r="L140" s="139"/>
      <c r="M140" s="139"/>
      <c r="N140" s="139"/>
      <c r="O140" s="139"/>
      <c r="P140" s="139"/>
      <c r="Q140" s="139"/>
      <c r="R140" s="178"/>
      <c r="S140" s="139"/>
      <c r="T140" s="139"/>
      <c r="U140" s="139"/>
      <c r="V140" s="139"/>
      <c r="X140" s="61"/>
      <c r="Y140" s="61"/>
      <c r="Z140" s="61"/>
      <c r="AS140" s="394"/>
      <c r="AT140" s="174" t="str">
        <f t="shared" si="13"/>
        <v xml:space="preserve"> </v>
      </c>
      <c r="AU140" s="298">
        <f t="shared" si="11"/>
        <v>0</v>
      </c>
      <c r="AV140" s="94"/>
    </row>
    <row r="141" spans="1:48" ht="13" hidden="1">
      <c r="A141" s="341" t="s">
        <v>690</v>
      </c>
      <c r="B141" s="407">
        <f t="shared" si="12"/>
        <v>7</v>
      </c>
      <c r="C141" s="174">
        <v>1.6432291666666668E-2</v>
      </c>
      <c r="D141" s="396">
        <v>0</v>
      </c>
      <c r="E141" s="395" t="str">
        <f t="shared" si="10"/>
        <v xml:space="preserve"> </v>
      </c>
      <c r="F141" s="76"/>
      <c r="G141" s="76"/>
      <c r="H141" s="187"/>
      <c r="I141" s="187"/>
      <c r="J141" s="187"/>
      <c r="K141" s="84"/>
      <c r="L141" s="187"/>
      <c r="M141" s="187"/>
      <c r="N141" s="187"/>
      <c r="O141" s="187"/>
      <c r="P141" s="187"/>
      <c r="Q141" s="187"/>
      <c r="R141" s="76"/>
      <c r="S141" s="66"/>
      <c r="T141" s="66"/>
      <c r="U141" s="66"/>
      <c r="V141" s="66"/>
      <c r="X141" s="61"/>
      <c r="Y141" s="61"/>
      <c r="Z141" s="61"/>
      <c r="AS141" s="394"/>
      <c r="AT141" s="174" t="str">
        <f t="shared" si="13"/>
        <v xml:space="preserve"> </v>
      </c>
      <c r="AU141" s="298">
        <f t="shared" si="11"/>
        <v>0</v>
      </c>
      <c r="AV141" s="94"/>
    </row>
    <row r="142" spans="1:48" ht="13" hidden="1">
      <c r="A142" s="300" t="s">
        <v>1112</v>
      </c>
      <c r="B142" s="407">
        <f t="shared" si="12"/>
        <v>3</v>
      </c>
      <c r="C142" s="174">
        <v>1.8825231481481481E-2</v>
      </c>
      <c r="D142" s="396">
        <v>0</v>
      </c>
      <c r="E142" s="395" t="str">
        <f t="shared" si="10"/>
        <v xml:space="preserve"> </v>
      </c>
      <c r="F142" s="84"/>
      <c r="G142" s="84"/>
      <c r="H142" s="94"/>
      <c r="I142" s="84"/>
      <c r="J142" s="84"/>
      <c r="K142" s="84"/>
      <c r="L142" s="84"/>
      <c r="M142" s="84"/>
      <c r="N142" s="84"/>
      <c r="O142" s="84"/>
      <c r="P142" s="84"/>
      <c r="Q142" s="84"/>
      <c r="R142" s="178"/>
      <c r="S142" s="139"/>
      <c r="T142" s="139"/>
      <c r="U142" s="139"/>
      <c r="V142" s="139"/>
      <c r="X142" s="61"/>
      <c r="Y142" s="61"/>
      <c r="Z142" s="61"/>
      <c r="AS142" s="394"/>
      <c r="AT142" s="174" t="str">
        <f t="shared" si="13"/>
        <v xml:space="preserve"> </v>
      </c>
      <c r="AU142" s="298">
        <f t="shared" si="11"/>
        <v>0</v>
      </c>
      <c r="AV142" s="94"/>
    </row>
    <row r="143" spans="1:48" ht="13" hidden="1">
      <c r="A143" s="342" t="s">
        <v>284</v>
      </c>
      <c r="B143" s="407">
        <f t="shared" si="12"/>
        <v>7</v>
      </c>
      <c r="C143" s="174">
        <v>1.6446759259259258E-2</v>
      </c>
      <c r="D143" s="396">
        <v>0</v>
      </c>
      <c r="E143" s="395" t="str">
        <f t="shared" si="10"/>
        <v xml:space="preserve"> </v>
      </c>
      <c r="F143" s="176"/>
      <c r="G143" s="176"/>
      <c r="H143" s="187"/>
      <c r="I143" s="94"/>
      <c r="J143" s="94"/>
      <c r="K143" s="84"/>
      <c r="L143" s="94"/>
      <c r="M143" s="94"/>
      <c r="N143" s="94"/>
      <c r="O143" s="94"/>
      <c r="P143" s="94"/>
      <c r="Q143" s="94"/>
      <c r="R143" s="94"/>
      <c r="S143" s="84"/>
      <c r="T143" s="84"/>
      <c r="U143" s="84"/>
      <c r="V143" s="84"/>
      <c r="X143" s="61"/>
      <c r="Y143" s="61"/>
      <c r="Z143" s="61"/>
      <c r="AS143" s="394"/>
      <c r="AT143" s="174" t="str">
        <f t="shared" si="13"/>
        <v xml:space="preserve"> </v>
      </c>
      <c r="AU143" s="298">
        <f t="shared" si="11"/>
        <v>0</v>
      </c>
      <c r="AV143" s="94"/>
    </row>
    <row r="144" spans="1:48" ht="13">
      <c r="A144" s="341" t="s">
        <v>691</v>
      </c>
      <c r="B144" s="407">
        <f t="shared" si="12"/>
        <v>13</v>
      </c>
      <c r="C144" s="174">
        <v>1.2432659932659934E-2</v>
      </c>
      <c r="D144" s="396">
        <v>11</v>
      </c>
      <c r="E144" s="395">
        <f t="shared" si="10"/>
        <v>1.160108024691358E-2</v>
      </c>
      <c r="F144" s="76"/>
      <c r="G144" s="76"/>
      <c r="H144" s="174">
        <v>1.1967592592592592E-2</v>
      </c>
      <c r="I144" s="76"/>
      <c r="J144" s="76"/>
      <c r="K144" s="84"/>
      <c r="L144" s="94"/>
      <c r="M144" s="94"/>
      <c r="N144" s="94"/>
      <c r="O144" s="94"/>
      <c r="P144" s="94"/>
      <c r="Q144" s="94">
        <v>1.1504629629629629E-2</v>
      </c>
      <c r="R144" s="94"/>
      <c r="S144" s="94">
        <v>1.1331018518518518E-2</v>
      </c>
      <c r="T144" s="94"/>
      <c r="U144" s="94"/>
      <c r="V144" s="94"/>
      <c r="X144" s="61"/>
      <c r="Y144" s="61"/>
      <c r="Z144" s="61"/>
      <c r="AA144" s="50"/>
      <c r="AB144" s="50"/>
      <c r="AC144" s="50"/>
      <c r="AD144" s="50"/>
      <c r="AE144" s="50"/>
      <c r="AF144" s="50"/>
      <c r="AG144" s="50"/>
      <c r="AH144" s="50"/>
      <c r="AI144" s="76"/>
      <c r="AQ144" s="50"/>
      <c r="AS144" s="394"/>
      <c r="AT144" s="174">
        <f t="shared" si="13"/>
        <v>1.1331018518518518E-2</v>
      </c>
      <c r="AU144" s="298">
        <f t="shared" si="11"/>
        <v>3</v>
      </c>
      <c r="AV144" s="94"/>
    </row>
    <row r="145" spans="1:48" ht="13">
      <c r="A145" s="300" t="s">
        <v>778</v>
      </c>
      <c r="B145" s="407">
        <f t="shared" si="12"/>
        <v>9</v>
      </c>
      <c r="C145" s="174">
        <v>1.5046296296296295E-2</v>
      </c>
      <c r="D145" s="396">
        <v>1</v>
      </c>
      <c r="E145" s="395" t="str">
        <f t="shared" si="10"/>
        <v xml:space="preserve"> </v>
      </c>
      <c r="F145" s="189"/>
      <c r="G145" s="189"/>
      <c r="H145" s="189"/>
      <c r="I145" s="189"/>
      <c r="J145" s="189"/>
      <c r="K145" s="84"/>
      <c r="L145" s="189"/>
      <c r="M145" s="189"/>
      <c r="N145" s="189"/>
      <c r="O145" s="189"/>
      <c r="P145" s="189"/>
      <c r="Q145" s="189"/>
      <c r="R145" s="189"/>
      <c r="S145" s="301"/>
      <c r="T145" s="301"/>
      <c r="U145" s="301"/>
      <c r="V145" s="30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94"/>
      <c r="AS145" s="394"/>
      <c r="AT145" s="174" t="str">
        <f t="shared" si="13"/>
        <v xml:space="preserve"> </v>
      </c>
      <c r="AU145" s="298">
        <f t="shared" si="11"/>
        <v>0</v>
      </c>
      <c r="AV145" s="94"/>
    </row>
    <row r="146" spans="1:48" ht="13" hidden="1">
      <c r="A146" s="300" t="s">
        <v>1125</v>
      </c>
      <c r="B146" s="407">
        <f t="shared" si="12"/>
        <v>-9</v>
      </c>
      <c r="C146" s="174">
        <v>2.7604166666666666E-2</v>
      </c>
      <c r="D146" s="396">
        <v>0</v>
      </c>
      <c r="E146" s="395" t="str">
        <f t="shared" si="10"/>
        <v xml:space="preserve"> </v>
      </c>
      <c r="F146" s="84"/>
      <c r="G146" s="84"/>
      <c r="H146" s="94"/>
      <c r="I146" s="84"/>
      <c r="J146" s="84"/>
      <c r="K146" s="84"/>
      <c r="L146" s="84"/>
      <c r="M146" s="84"/>
      <c r="N146" s="84"/>
      <c r="O146" s="84"/>
      <c r="P146" s="84"/>
      <c r="Q146" s="84"/>
      <c r="R146" s="178"/>
      <c r="S146" s="139"/>
      <c r="T146" s="139"/>
      <c r="U146" s="139"/>
      <c r="V146" s="139"/>
      <c r="X146" s="61"/>
      <c r="Y146" s="61"/>
      <c r="Z146" s="61"/>
      <c r="AS146" s="394"/>
      <c r="AT146" s="174" t="str">
        <f t="shared" si="13"/>
        <v xml:space="preserve"> </v>
      </c>
      <c r="AU146" s="298">
        <f t="shared" si="11"/>
        <v>0</v>
      </c>
      <c r="AV146" s="76"/>
    </row>
    <row r="147" spans="1:48" s="3" customFormat="1" ht="13" hidden="1">
      <c r="A147" s="342" t="s">
        <v>955</v>
      </c>
      <c r="B147" s="407">
        <f t="shared" si="12"/>
        <v>5</v>
      </c>
      <c r="C147" s="174">
        <v>1.7665895061728398E-2</v>
      </c>
      <c r="D147" s="396">
        <v>0</v>
      </c>
      <c r="E147" s="395" t="str">
        <f t="shared" si="10"/>
        <v xml:space="preserve"> </v>
      </c>
      <c r="F147" s="176"/>
      <c r="G147" s="176"/>
      <c r="H147" s="187"/>
      <c r="I147" s="94"/>
      <c r="J147" s="94"/>
      <c r="K147" s="84"/>
      <c r="L147" s="94"/>
      <c r="M147" s="94"/>
      <c r="N147" s="94"/>
      <c r="O147" s="94"/>
      <c r="P147" s="94"/>
      <c r="Q147" s="94"/>
      <c r="R147" s="94"/>
      <c r="S147" s="84"/>
      <c r="T147" s="84"/>
      <c r="U147" s="84"/>
      <c r="V147" s="84"/>
      <c r="W147"/>
      <c r="X147" s="61"/>
      <c r="Y147" s="61"/>
      <c r="Z147" s="61"/>
      <c r="AA147"/>
      <c r="AB147"/>
      <c r="AC147"/>
      <c r="AD147"/>
      <c r="AE147"/>
      <c r="AF147"/>
      <c r="AG147"/>
      <c r="AH147"/>
      <c r="AI147" s="33"/>
      <c r="AJ147"/>
      <c r="AK147"/>
      <c r="AQ147"/>
      <c r="AS147" s="394"/>
      <c r="AT147" s="174" t="str">
        <f t="shared" si="13"/>
        <v xml:space="preserve"> </v>
      </c>
      <c r="AU147" s="298">
        <f t="shared" si="11"/>
        <v>0</v>
      </c>
      <c r="AV147" s="94"/>
    </row>
    <row r="148" spans="1:48" ht="13" hidden="1">
      <c r="A148" s="342" t="s">
        <v>541</v>
      </c>
      <c r="B148" s="407">
        <f t="shared" si="12"/>
        <v>6</v>
      </c>
      <c r="C148" s="174">
        <v>1.7330246913580247E-2</v>
      </c>
      <c r="D148" s="396">
        <v>0</v>
      </c>
      <c r="E148" s="395" t="str">
        <f t="shared" si="10"/>
        <v xml:space="preserve"> </v>
      </c>
      <c r="F148" s="176"/>
      <c r="G148" s="176"/>
      <c r="H148" s="187"/>
      <c r="I148" s="94"/>
      <c r="J148" s="94"/>
      <c r="K148" s="84"/>
      <c r="L148" s="94"/>
      <c r="M148" s="94"/>
      <c r="N148" s="94"/>
      <c r="O148" s="94"/>
      <c r="P148" s="94"/>
      <c r="Q148" s="94"/>
      <c r="R148" s="94"/>
      <c r="S148" s="84"/>
      <c r="T148" s="84"/>
      <c r="U148" s="84"/>
      <c r="V148" s="84"/>
      <c r="X148" s="61"/>
      <c r="Y148" s="61"/>
      <c r="Z148" s="61"/>
      <c r="AS148" s="394"/>
      <c r="AT148" s="174" t="str">
        <f t="shared" si="13"/>
        <v xml:space="preserve"> </v>
      </c>
      <c r="AU148" s="298">
        <f t="shared" si="11"/>
        <v>0</v>
      </c>
      <c r="AV148" s="139"/>
    </row>
    <row r="149" spans="1:48" ht="13" hidden="1">
      <c r="A149" s="342" t="s">
        <v>270</v>
      </c>
      <c r="B149" s="407">
        <f t="shared" si="12"/>
        <v>10</v>
      </c>
      <c r="C149" s="174">
        <v>1.3993055555555555E-2</v>
      </c>
      <c r="D149" s="396">
        <v>0</v>
      </c>
      <c r="E149" s="395" t="str">
        <f t="shared" si="10"/>
        <v xml:space="preserve"> </v>
      </c>
      <c r="F149" s="176"/>
      <c r="G149" s="176"/>
      <c r="H149" s="187"/>
      <c r="I149" s="94"/>
      <c r="J149" s="94"/>
      <c r="K149" s="84"/>
      <c r="L149" s="94"/>
      <c r="M149" s="94"/>
      <c r="N149" s="94"/>
      <c r="O149" s="94"/>
      <c r="P149" s="94"/>
      <c r="Q149" s="94"/>
      <c r="R149" s="94"/>
      <c r="S149" s="84"/>
      <c r="T149" s="84"/>
      <c r="U149" s="84"/>
      <c r="V149" s="84"/>
      <c r="X149" s="61"/>
      <c r="Y149" s="61"/>
      <c r="Z149" s="61"/>
      <c r="AS149" s="394"/>
      <c r="AT149" s="174" t="str">
        <f t="shared" si="13"/>
        <v xml:space="preserve"> </v>
      </c>
      <c r="AU149" s="298">
        <f t="shared" si="11"/>
        <v>0</v>
      </c>
      <c r="AV149" s="76"/>
    </row>
    <row r="150" spans="1:48" s="3" customFormat="1" ht="13" hidden="1">
      <c r="A150" s="342" t="s">
        <v>227</v>
      </c>
      <c r="B150" s="407">
        <f t="shared" si="12"/>
        <v>7</v>
      </c>
      <c r="C150" s="174">
        <v>1.6477922453703702E-2</v>
      </c>
      <c r="D150" s="396">
        <v>0</v>
      </c>
      <c r="E150" s="395" t="str">
        <f t="shared" si="10"/>
        <v xml:space="preserve"> </v>
      </c>
      <c r="F150" s="176"/>
      <c r="G150" s="176"/>
      <c r="H150" s="187"/>
      <c r="I150" s="94"/>
      <c r="J150" s="94"/>
      <c r="K150" s="84"/>
      <c r="L150" s="94"/>
      <c r="M150" s="94"/>
      <c r="N150" s="94"/>
      <c r="O150" s="94"/>
      <c r="P150" s="94"/>
      <c r="Q150" s="94"/>
      <c r="R150" s="94"/>
      <c r="S150" s="84"/>
      <c r="T150" s="84"/>
      <c r="U150" s="84"/>
      <c r="V150" s="84"/>
      <c r="W150"/>
      <c r="X150" s="61"/>
      <c r="Y150" s="61"/>
      <c r="Z150" s="61"/>
      <c r="AA150"/>
      <c r="AB150"/>
      <c r="AC150"/>
      <c r="AD150"/>
      <c r="AE150"/>
      <c r="AF150"/>
      <c r="AG150"/>
      <c r="AH150"/>
      <c r="AI150" s="33"/>
      <c r="AJ150"/>
      <c r="AK150"/>
      <c r="AQ150"/>
      <c r="AS150" s="394"/>
      <c r="AT150" s="174" t="str">
        <f t="shared" si="13"/>
        <v xml:space="preserve"> </v>
      </c>
      <c r="AU150" s="298">
        <f t="shared" si="11"/>
        <v>0</v>
      </c>
      <c r="AV150" s="76"/>
    </row>
    <row r="151" spans="1:48" s="3" customFormat="1" ht="13" hidden="1">
      <c r="A151" s="342" t="s">
        <v>312</v>
      </c>
      <c r="B151" s="407">
        <f t="shared" si="12"/>
        <v>9</v>
      </c>
      <c r="C151" s="174">
        <v>1.4769724151234568E-2</v>
      </c>
      <c r="D151" s="396">
        <v>0</v>
      </c>
      <c r="E151" s="395" t="str">
        <f t="shared" si="10"/>
        <v xml:space="preserve"> </v>
      </c>
      <c r="F151" s="176"/>
      <c r="G151" s="176"/>
      <c r="H151" s="187"/>
      <c r="I151" s="94"/>
      <c r="J151" s="94"/>
      <c r="K151" s="84"/>
      <c r="L151" s="94"/>
      <c r="M151" s="94"/>
      <c r="N151" s="94"/>
      <c r="O151" s="94"/>
      <c r="P151" s="94"/>
      <c r="Q151" s="94"/>
      <c r="R151" s="94"/>
      <c r="S151" s="84"/>
      <c r="T151" s="84"/>
      <c r="U151" s="84"/>
      <c r="V151" s="84"/>
      <c r="W151"/>
      <c r="X151" s="61"/>
      <c r="Y151" s="61"/>
      <c r="Z151" s="61"/>
      <c r="AA151"/>
      <c r="AB151"/>
      <c r="AC151"/>
      <c r="AD151"/>
      <c r="AE151"/>
      <c r="AF151"/>
      <c r="AG151"/>
      <c r="AH151"/>
      <c r="AI151" s="33"/>
      <c r="AJ151"/>
      <c r="AK151"/>
      <c r="AQ151"/>
      <c r="AS151" s="394"/>
      <c r="AT151" s="174" t="str">
        <f t="shared" si="13"/>
        <v xml:space="preserve"> </v>
      </c>
      <c r="AU151" s="298">
        <f t="shared" si="11"/>
        <v>0</v>
      </c>
      <c r="AV151" s="76"/>
    </row>
    <row r="152" spans="1:48" s="3" customFormat="1" ht="10.5" hidden="1" customHeight="1">
      <c r="A152" s="342" t="s">
        <v>780</v>
      </c>
      <c r="B152" s="407">
        <f t="shared" si="12"/>
        <v>10</v>
      </c>
      <c r="C152" s="174">
        <v>1.4467592592592593E-2</v>
      </c>
      <c r="D152" s="396">
        <v>0</v>
      </c>
      <c r="E152" s="395" t="str">
        <f t="shared" si="10"/>
        <v xml:space="preserve"> </v>
      </c>
      <c r="F152" s="176"/>
      <c r="G152" s="176"/>
      <c r="H152" s="187"/>
      <c r="I152" s="94"/>
      <c r="J152" s="94"/>
      <c r="K152" s="84"/>
      <c r="L152" s="94"/>
      <c r="M152" s="94"/>
      <c r="N152" s="94"/>
      <c r="O152" s="94"/>
      <c r="P152" s="94"/>
      <c r="Q152" s="94"/>
      <c r="R152" s="94"/>
      <c r="S152" s="84"/>
      <c r="T152" s="84"/>
      <c r="U152" s="84"/>
      <c r="V152" s="84"/>
      <c r="W152"/>
      <c r="X152" s="61"/>
      <c r="Y152" s="61"/>
      <c r="Z152" s="61"/>
      <c r="AA152"/>
      <c r="AB152"/>
      <c r="AC152"/>
      <c r="AD152"/>
      <c r="AE152"/>
      <c r="AF152"/>
      <c r="AG152"/>
      <c r="AH152"/>
      <c r="AI152" s="33"/>
      <c r="AJ152"/>
      <c r="AK152"/>
      <c r="AQ152"/>
      <c r="AS152" s="394"/>
      <c r="AT152" s="174" t="str">
        <f t="shared" si="13"/>
        <v xml:space="preserve"> </v>
      </c>
      <c r="AU152" s="298">
        <f t="shared" si="11"/>
        <v>0</v>
      </c>
      <c r="AV152" s="50"/>
    </row>
    <row r="153" spans="1:48" ht="13" hidden="1">
      <c r="A153" s="342" t="s">
        <v>419</v>
      </c>
      <c r="B153" s="407">
        <f t="shared" si="12"/>
        <v>12</v>
      </c>
      <c r="C153" s="174">
        <v>1.2708333333333334E-2</v>
      </c>
      <c r="D153" s="396">
        <v>0</v>
      </c>
      <c r="E153" s="395" t="str">
        <f t="shared" si="10"/>
        <v xml:space="preserve"> </v>
      </c>
      <c r="F153" s="176"/>
      <c r="G153" s="176"/>
      <c r="H153" s="187"/>
      <c r="I153" s="94"/>
      <c r="J153" s="94"/>
      <c r="K153" s="84"/>
      <c r="L153" s="94"/>
      <c r="M153" s="94"/>
      <c r="N153" s="94"/>
      <c r="O153" s="94"/>
      <c r="P153" s="94"/>
      <c r="Q153" s="94"/>
      <c r="R153" s="94"/>
      <c r="S153" s="84"/>
      <c r="T153" s="84"/>
      <c r="U153" s="84"/>
      <c r="V153" s="84"/>
      <c r="X153" s="61"/>
      <c r="Y153" s="61"/>
      <c r="Z153" s="61"/>
      <c r="AS153" s="394"/>
      <c r="AT153" s="174" t="str">
        <f t="shared" si="13"/>
        <v xml:space="preserve"> </v>
      </c>
      <c r="AU153" s="298">
        <f t="shared" si="11"/>
        <v>0</v>
      </c>
      <c r="AV153" s="76"/>
    </row>
    <row r="154" spans="1:48" ht="13">
      <c r="A154" s="342" t="s">
        <v>1167</v>
      </c>
      <c r="B154" s="407">
        <f t="shared" si="12"/>
        <v>12</v>
      </c>
      <c r="C154" s="174">
        <v>1.2979166666666667E-2</v>
      </c>
      <c r="D154" s="396">
        <v>5</v>
      </c>
      <c r="E154" s="395" t="str">
        <f t="shared" si="10"/>
        <v xml:space="preserve"> </v>
      </c>
      <c r="F154" s="176"/>
      <c r="G154" s="176"/>
      <c r="H154" s="187"/>
      <c r="I154" s="94"/>
      <c r="J154" s="94"/>
      <c r="K154" s="84"/>
      <c r="L154" s="94"/>
      <c r="M154" s="94"/>
      <c r="N154" s="94"/>
      <c r="O154" s="94"/>
      <c r="P154" s="94"/>
      <c r="Q154" s="94"/>
      <c r="R154" s="94"/>
      <c r="S154" s="84"/>
      <c r="T154" s="84"/>
      <c r="U154" s="84"/>
      <c r="V154" s="84"/>
      <c r="X154" s="61"/>
      <c r="Y154" s="61"/>
      <c r="Z154" s="61"/>
      <c r="AS154" s="394"/>
      <c r="AT154" s="174" t="str">
        <f t="shared" si="13"/>
        <v xml:space="preserve"> </v>
      </c>
      <c r="AU154" s="298">
        <f t="shared" si="11"/>
        <v>0</v>
      </c>
      <c r="AV154" s="94"/>
    </row>
    <row r="155" spans="1:48" ht="13" hidden="1">
      <c r="A155" s="342" t="s">
        <v>889</v>
      </c>
      <c r="B155" s="407">
        <f t="shared" si="12"/>
        <v>1</v>
      </c>
      <c r="C155" s="174">
        <v>2.0555555555555556E-2</v>
      </c>
      <c r="D155" s="396">
        <v>0</v>
      </c>
      <c r="E155" s="395" t="str">
        <f t="shared" si="10"/>
        <v xml:space="preserve"> </v>
      </c>
      <c r="F155" s="176"/>
      <c r="G155" s="176"/>
      <c r="H155" s="187"/>
      <c r="I155" s="94"/>
      <c r="J155" s="94"/>
      <c r="K155" s="84"/>
      <c r="L155" s="94"/>
      <c r="M155" s="94"/>
      <c r="N155" s="94"/>
      <c r="O155" s="94"/>
      <c r="P155" s="94"/>
      <c r="Q155" s="94"/>
      <c r="R155" s="94"/>
      <c r="S155" s="84"/>
      <c r="T155" s="84"/>
      <c r="U155" s="84"/>
      <c r="V155" s="84"/>
      <c r="X155" s="61"/>
      <c r="Y155" s="61"/>
      <c r="Z155" s="61"/>
      <c r="AS155" s="394"/>
      <c r="AT155" s="174" t="str">
        <f t="shared" si="13"/>
        <v xml:space="preserve"> </v>
      </c>
      <c r="AU155" s="298">
        <f>COUNT(F155:AS155)</f>
        <v>0</v>
      </c>
      <c r="AV155" s="139"/>
    </row>
    <row r="156" spans="1:48" ht="13" hidden="1">
      <c r="A156" s="342" t="s">
        <v>1037</v>
      </c>
      <c r="B156" s="407">
        <f t="shared" si="12"/>
        <v>6</v>
      </c>
      <c r="C156" s="174">
        <v>1.681712962962963E-2</v>
      </c>
      <c r="D156" s="396">
        <v>0</v>
      </c>
      <c r="E156" s="395" t="str">
        <f t="shared" si="10"/>
        <v xml:space="preserve"> </v>
      </c>
      <c r="F156" s="176"/>
      <c r="G156" s="176"/>
      <c r="H156" s="187"/>
      <c r="I156" s="94"/>
      <c r="J156" s="94"/>
      <c r="K156" s="84"/>
      <c r="L156" s="94"/>
      <c r="M156" s="94"/>
      <c r="N156" s="94"/>
      <c r="O156" s="94"/>
      <c r="P156" s="94"/>
      <c r="Q156" s="94"/>
      <c r="R156" s="94"/>
      <c r="S156" s="84"/>
      <c r="T156" s="84"/>
      <c r="U156" s="84"/>
      <c r="V156" s="84"/>
      <c r="X156" s="61"/>
      <c r="Y156" s="61"/>
      <c r="Z156" s="61"/>
      <c r="AS156" s="394"/>
      <c r="AT156" s="174" t="str">
        <f t="shared" si="13"/>
        <v xml:space="preserve"> </v>
      </c>
      <c r="AU156" s="298">
        <f t="shared" ref="AU156:AU219" si="14">COUNTA(F156:AS156)</f>
        <v>0</v>
      </c>
    </row>
    <row r="157" spans="1:48" s="3" customFormat="1" ht="13" hidden="1">
      <c r="A157" s="341" t="s">
        <v>852</v>
      </c>
      <c r="B157" s="407">
        <f t="shared" si="12"/>
        <v>14</v>
      </c>
      <c r="C157" s="174">
        <v>1.1280864197530863E-2</v>
      </c>
      <c r="D157" s="396">
        <v>0</v>
      </c>
      <c r="E157" s="395" t="str">
        <f t="shared" si="10"/>
        <v xml:space="preserve"> </v>
      </c>
      <c r="F157" s="76"/>
      <c r="G157" s="76"/>
      <c r="H157" s="76"/>
      <c r="I157" s="76"/>
      <c r="J157" s="76"/>
      <c r="K157" s="84"/>
      <c r="L157" s="76"/>
      <c r="M157" s="76"/>
      <c r="N157" s="76"/>
      <c r="O157" s="76"/>
      <c r="P157" s="76"/>
      <c r="Q157" s="76"/>
      <c r="R157" s="94"/>
      <c r="S157" s="84"/>
      <c r="T157" s="84"/>
      <c r="U157" s="84"/>
      <c r="V157" s="84"/>
      <c r="W157"/>
      <c r="X157" s="61"/>
      <c r="Y157" s="61"/>
      <c r="Z157" s="61"/>
      <c r="AA157"/>
      <c r="AB157"/>
      <c r="AC157"/>
      <c r="AD157"/>
      <c r="AE157"/>
      <c r="AF157"/>
      <c r="AG157"/>
      <c r="AH157"/>
      <c r="AI157" s="33"/>
      <c r="AJ157"/>
      <c r="AK157"/>
      <c r="AQ157"/>
      <c r="AS157" s="394"/>
      <c r="AT157" s="174" t="str">
        <f t="shared" si="13"/>
        <v xml:space="preserve"> </v>
      </c>
      <c r="AU157" s="298">
        <f t="shared" si="14"/>
        <v>0</v>
      </c>
      <c r="AV157" s="76"/>
    </row>
    <row r="158" spans="1:48" s="3" customFormat="1" ht="13">
      <c r="A158" s="341" t="s">
        <v>560</v>
      </c>
      <c r="B158" s="407">
        <f t="shared" si="12"/>
        <v>13</v>
      </c>
      <c r="C158" s="174">
        <v>1.2274305555555556E-2</v>
      </c>
      <c r="D158" s="396">
        <v>2</v>
      </c>
      <c r="E158" s="395" t="str">
        <f t="shared" si="10"/>
        <v xml:space="preserve"> </v>
      </c>
      <c r="F158" s="76"/>
      <c r="G158" s="76"/>
      <c r="H158" s="76"/>
      <c r="I158" s="76"/>
      <c r="J158" s="76"/>
      <c r="K158" s="84"/>
      <c r="L158" s="76"/>
      <c r="M158" s="76"/>
      <c r="N158" s="76"/>
      <c r="O158" s="76"/>
      <c r="P158" s="76"/>
      <c r="Q158" s="76"/>
      <c r="R158" s="94"/>
      <c r="S158" s="84"/>
      <c r="T158" s="84"/>
      <c r="U158" s="84"/>
      <c r="V158" s="84"/>
      <c r="X158" s="61"/>
      <c r="Y158" s="61"/>
      <c r="Z158" s="61"/>
      <c r="AI158" s="187"/>
      <c r="AS158" s="394"/>
      <c r="AT158" s="174" t="str">
        <f t="shared" si="13"/>
        <v xml:space="preserve"> </v>
      </c>
      <c r="AU158" s="298">
        <f t="shared" si="14"/>
        <v>0</v>
      </c>
      <c r="AV158" s="94"/>
    </row>
    <row r="159" spans="1:48" ht="13" hidden="1">
      <c r="A159" s="341" t="s">
        <v>693</v>
      </c>
      <c r="B159" s="407">
        <f t="shared" si="12"/>
        <v>10</v>
      </c>
      <c r="C159" s="174">
        <v>1.3946759259259258E-2</v>
      </c>
      <c r="D159" s="396">
        <v>0</v>
      </c>
      <c r="E159" s="395" t="str">
        <f t="shared" si="10"/>
        <v xml:space="preserve"> </v>
      </c>
      <c r="F159" s="176"/>
      <c r="G159" s="176"/>
      <c r="I159" s="33"/>
      <c r="J159" s="33"/>
      <c r="K159" s="84"/>
      <c r="L159" s="33"/>
      <c r="M159" s="33"/>
      <c r="N159" s="33"/>
      <c r="O159" s="33"/>
      <c r="P159" s="33"/>
      <c r="Q159" s="33"/>
      <c r="R159" s="94"/>
      <c r="S159" s="84"/>
      <c r="T159" s="84"/>
      <c r="U159" s="84"/>
      <c r="V159" s="84"/>
      <c r="X159" s="61"/>
      <c r="Y159" s="61"/>
      <c r="Z159" s="61"/>
      <c r="AS159" s="394"/>
      <c r="AT159" s="174" t="str">
        <f t="shared" si="13"/>
        <v xml:space="preserve"> </v>
      </c>
      <c r="AU159" s="298">
        <f t="shared" si="14"/>
        <v>0</v>
      </c>
      <c r="AV159" s="61"/>
    </row>
    <row r="160" spans="1:48" ht="13" hidden="1">
      <c r="A160" s="300" t="s">
        <v>1113</v>
      </c>
      <c r="B160" s="407">
        <f t="shared" si="12"/>
        <v>8</v>
      </c>
      <c r="C160" s="174">
        <v>1.5572916666666665E-2</v>
      </c>
      <c r="D160" s="396">
        <v>0</v>
      </c>
      <c r="E160" s="395" t="str">
        <f t="shared" si="10"/>
        <v xml:space="preserve"> </v>
      </c>
      <c r="F160" s="84"/>
      <c r="G160" s="84"/>
      <c r="H160" s="94"/>
      <c r="I160" s="84"/>
      <c r="J160" s="84"/>
      <c r="K160" s="84"/>
      <c r="L160" s="84"/>
      <c r="M160" s="84"/>
      <c r="N160" s="84"/>
      <c r="O160" s="84"/>
      <c r="P160" s="84"/>
      <c r="Q160" s="84"/>
      <c r="R160" s="178"/>
      <c r="S160" s="139"/>
      <c r="T160" s="139"/>
      <c r="U160" s="139"/>
      <c r="V160" s="139"/>
      <c r="X160" s="61"/>
      <c r="Y160" s="61"/>
      <c r="Z160" s="61"/>
      <c r="AS160" s="394"/>
      <c r="AT160" s="174" t="str">
        <f t="shared" si="13"/>
        <v xml:space="preserve"> </v>
      </c>
      <c r="AU160" s="298">
        <f t="shared" si="14"/>
        <v>0</v>
      </c>
      <c r="AV160" s="94"/>
    </row>
    <row r="161" spans="1:48" ht="13" hidden="1">
      <c r="A161" s="341" t="s">
        <v>337</v>
      </c>
      <c r="B161" s="407">
        <f t="shared" si="12"/>
        <v>7</v>
      </c>
      <c r="C161" s="174">
        <v>1.6391782407407407E-2</v>
      </c>
      <c r="D161" s="396">
        <v>0</v>
      </c>
      <c r="E161" s="395" t="str">
        <f t="shared" si="10"/>
        <v xml:space="preserve"> </v>
      </c>
      <c r="F161" s="187"/>
      <c r="G161" s="187"/>
      <c r="H161" s="187"/>
      <c r="I161" s="187"/>
      <c r="J161" s="187"/>
      <c r="K161" s="84"/>
      <c r="L161" s="187"/>
      <c r="M161" s="187"/>
      <c r="N161" s="187"/>
      <c r="O161" s="187"/>
      <c r="P161" s="187"/>
      <c r="Q161" s="187"/>
      <c r="R161" s="94"/>
      <c r="S161" s="84"/>
      <c r="T161" s="84"/>
      <c r="U161" s="84"/>
      <c r="V161" s="84"/>
      <c r="W161" s="3"/>
      <c r="X161" s="61"/>
      <c r="Y161" s="61"/>
      <c r="Z161" s="61"/>
      <c r="AA161" s="3"/>
      <c r="AB161" s="3"/>
      <c r="AC161" s="3"/>
      <c r="AD161" s="3"/>
      <c r="AE161" s="3"/>
      <c r="AF161" s="3"/>
      <c r="AG161" s="3"/>
      <c r="AH161" s="3"/>
      <c r="AI161" s="187"/>
      <c r="AJ161" s="3"/>
      <c r="AK161" s="3"/>
      <c r="AQ161" s="3"/>
      <c r="AS161" s="394"/>
      <c r="AT161" s="174" t="str">
        <f t="shared" si="13"/>
        <v xml:space="preserve"> </v>
      </c>
      <c r="AU161" s="298">
        <f t="shared" si="14"/>
        <v>0</v>
      </c>
      <c r="AV161" s="61"/>
    </row>
    <row r="162" spans="1:48" ht="13" hidden="1">
      <c r="A162" s="300" t="s">
        <v>954</v>
      </c>
      <c r="B162" s="407">
        <f t="shared" si="12"/>
        <v>15</v>
      </c>
      <c r="C162" s="174">
        <v>1.1087962962962963E-2</v>
      </c>
      <c r="D162" s="396">
        <v>0</v>
      </c>
      <c r="E162" s="395" t="str">
        <f t="shared" si="10"/>
        <v xml:space="preserve"> </v>
      </c>
      <c r="F162" s="139"/>
      <c r="G162" s="139"/>
      <c r="H162" s="178"/>
      <c r="I162" s="139"/>
      <c r="J162" s="139"/>
      <c r="K162" s="84"/>
      <c r="L162" s="139"/>
      <c r="M162" s="139"/>
      <c r="N162" s="139"/>
      <c r="O162" s="139"/>
      <c r="P162" s="139"/>
      <c r="Q162" s="139"/>
      <c r="R162" s="94"/>
      <c r="S162" s="84"/>
      <c r="T162" s="84"/>
      <c r="U162" s="84"/>
      <c r="V162" s="84"/>
      <c r="W162" s="3"/>
      <c r="X162" s="61"/>
      <c r="Y162" s="61"/>
      <c r="Z162" s="61"/>
      <c r="AA162" s="3"/>
      <c r="AB162" s="3"/>
      <c r="AC162" s="3"/>
      <c r="AD162" s="3"/>
      <c r="AE162" s="3"/>
      <c r="AF162" s="3"/>
      <c r="AG162" s="3"/>
      <c r="AH162" s="3"/>
      <c r="AI162" s="187"/>
      <c r="AJ162" s="3"/>
      <c r="AK162" s="3"/>
      <c r="AQ162" s="3"/>
      <c r="AS162" s="394"/>
      <c r="AT162" s="174" t="str">
        <f t="shared" si="13"/>
        <v xml:space="preserve"> </v>
      </c>
      <c r="AU162" s="298">
        <f t="shared" si="14"/>
        <v>0</v>
      </c>
      <c r="AV162" s="139"/>
    </row>
    <row r="163" spans="1:48" s="3" customFormat="1" ht="13">
      <c r="A163" s="342" t="s">
        <v>1196</v>
      </c>
      <c r="B163" s="407">
        <f t="shared" si="12"/>
        <v>2</v>
      </c>
      <c r="C163" s="174">
        <v>1.9610339506172841E-2</v>
      </c>
      <c r="D163" s="396">
        <v>3</v>
      </c>
      <c r="E163" s="395" t="str">
        <f t="shared" si="10"/>
        <v xml:space="preserve"> </v>
      </c>
      <c r="F163" s="94"/>
      <c r="G163" s="94"/>
      <c r="H163" s="76"/>
      <c r="I163" s="94"/>
      <c r="J163" s="94"/>
      <c r="K163" s="84"/>
      <c r="L163" s="94"/>
      <c r="M163" s="94"/>
      <c r="N163" s="94"/>
      <c r="O163" s="94"/>
      <c r="P163" s="94"/>
      <c r="Q163" s="94"/>
      <c r="R163" s="94"/>
      <c r="S163" s="84"/>
      <c r="T163" s="84"/>
      <c r="U163" s="84"/>
      <c r="V163" s="84"/>
      <c r="W163"/>
      <c r="X163" s="61"/>
      <c r="Y163" s="61"/>
      <c r="Z163" s="61"/>
      <c r="AA163"/>
      <c r="AB163"/>
      <c r="AC163"/>
      <c r="AD163"/>
      <c r="AE163"/>
      <c r="AF163"/>
      <c r="AG163"/>
      <c r="AH163"/>
      <c r="AI163" s="33"/>
      <c r="AJ163"/>
      <c r="AK163"/>
      <c r="AQ163"/>
      <c r="AS163" s="784"/>
      <c r="AT163" s="174" t="str">
        <f t="shared" si="13"/>
        <v xml:space="preserve"> </v>
      </c>
      <c r="AU163" s="298">
        <f t="shared" si="14"/>
        <v>0</v>
      </c>
      <c r="AV163" s="61"/>
    </row>
    <row r="164" spans="1:48" ht="13" hidden="1">
      <c r="A164" s="300" t="s">
        <v>1097</v>
      </c>
      <c r="B164" s="407">
        <f t="shared" si="12"/>
        <v>11</v>
      </c>
      <c r="C164" s="174">
        <v>1.3206018518518518E-2</v>
      </c>
      <c r="D164" s="396">
        <v>0</v>
      </c>
      <c r="E164" s="395" t="str">
        <f t="shared" si="10"/>
        <v xml:space="preserve"> </v>
      </c>
      <c r="F164" s="139"/>
      <c r="G164" s="139"/>
      <c r="H164" s="178"/>
      <c r="I164" s="139"/>
      <c r="J164" s="139"/>
      <c r="K164" s="84"/>
      <c r="L164" s="139"/>
      <c r="M164" s="139"/>
      <c r="N164" s="139"/>
      <c r="O164" s="139"/>
      <c r="P164" s="139"/>
      <c r="Q164" s="139"/>
      <c r="R164" s="178"/>
      <c r="S164" s="139"/>
      <c r="T164" s="139"/>
      <c r="U164" s="139"/>
      <c r="V164" s="139"/>
      <c r="W164" s="3"/>
      <c r="X164" s="61"/>
      <c r="Y164" s="61"/>
      <c r="Z164" s="61"/>
      <c r="AA164" s="3"/>
      <c r="AB164" s="3"/>
      <c r="AC164" s="3"/>
      <c r="AD164" s="3"/>
      <c r="AE164" s="3"/>
      <c r="AF164" s="3"/>
      <c r="AG164" s="3"/>
      <c r="AH164" s="3"/>
      <c r="AI164" s="187"/>
      <c r="AJ164" s="3"/>
      <c r="AK164" s="3"/>
      <c r="AQ164" s="3"/>
      <c r="AS164" s="394"/>
      <c r="AT164" s="174" t="str">
        <f t="shared" si="13"/>
        <v xml:space="preserve"> </v>
      </c>
      <c r="AU164" s="298">
        <f t="shared" si="14"/>
        <v>0</v>
      </c>
      <c r="AV164" s="139"/>
    </row>
    <row r="165" spans="1:48" ht="13" hidden="1">
      <c r="A165" s="341" t="s">
        <v>694</v>
      </c>
      <c r="B165" s="407">
        <f t="shared" si="12"/>
        <v>6</v>
      </c>
      <c r="C165" s="174">
        <v>1.6793981481481483E-2</v>
      </c>
      <c r="D165" s="396">
        <v>0</v>
      </c>
      <c r="E165" s="395" t="str">
        <f t="shared" si="10"/>
        <v xml:space="preserve"> </v>
      </c>
      <c r="F165" s="94"/>
      <c r="G165" s="94"/>
      <c r="H165" s="94"/>
      <c r="I165" s="94"/>
      <c r="J165" s="94"/>
      <c r="K165" s="84"/>
      <c r="L165" s="94"/>
      <c r="M165" s="94"/>
      <c r="N165" s="94"/>
      <c r="O165" s="94"/>
      <c r="P165" s="94"/>
      <c r="Q165" s="94"/>
      <c r="R165" s="94"/>
      <c r="S165" s="84"/>
      <c r="T165" s="84"/>
      <c r="U165" s="84"/>
      <c r="V165" s="84"/>
      <c r="X165" s="61"/>
      <c r="Y165" s="61"/>
      <c r="Z165" s="61"/>
      <c r="AS165" s="394"/>
      <c r="AT165" s="174" t="str">
        <f t="shared" si="13"/>
        <v xml:space="preserve"> </v>
      </c>
      <c r="AU165" s="298">
        <f t="shared" si="14"/>
        <v>0</v>
      </c>
      <c r="AV165" s="94"/>
    </row>
    <row r="166" spans="1:48" ht="13" hidden="1">
      <c r="A166" s="341" t="s">
        <v>695</v>
      </c>
      <c r="B166" s="407">
        <f t="shared" si="12"/>
        <v>8</v>
      </c>
      <c r="C166" s="174">
        <v>1.5516975308641975E-2</v>
      </c>
      <c r="D166" s="396">
        <v>0</v>
      </c>
      <c r="E166" s="395" t="str">
        <f t="shared" si="10"/>
        <v xml:space="preserve"> </v>
      </c>
      <c r="F166" s="94"/>
      <c r="G166" s="94"/>
      <c r="H166" s="94"/>
      <c r="I166" s="94"/>
      <c r="J166" s="94"/>
      <c r="K166" s="84"/>
      <c r="L166" s="94"/>
      <c r="M166" s="94"/>
      <c r="N166" s="94"/>
      <c r="O166" s="94"/>
      <c r="P166" s="94"/>
      <c r="Q166" s="94"/>
      <c r="R166" s="94"/>
      <c r="S166" s="84"/>
      <c r="T166" s="84"/>
      <c r="U166" s="84"/>
      <c r="V166" s="84"/>
      <c r="X166" s="61"/>
      <c r="Y166" s="61"/>
      <c r="Z166" s="61"/>
      <c r="AS166" s="394"/>
      <c r="AT166" s="174" t="str">
        <f t="shared" si="13"/>
        <v xml:space="preserve"> </v>
      </c>
      <c r="AU166" s="298">
        <f t="shared" si="14"/>
        <v>0</v>
      </c>
      <c r="AV166" s="139"/>
    </row>
    <row r="167" spans="1:48" ht="13">
      <c r="A167" s="300" t="s">
        <v>1038</v>
      </c>
      <c r="B167" s="407">
        <f t="shared" si="12"/>
        <v>9</v>
      </c>
      <c r="C167" s="174">
        <v>1.5219907407407409E-2</v>
      </c>
      <c r="D167" s="396">
        <v>1</v>
      </c>
      <c r="E167" s="395" t="str">
        <f t="shared" si="10"/>
        <v xml:space="preserve"> </v>
      </c>
      <c r="F167" s="139"/>
      <c r="G167" s="139"/>
      <c r="H167" s="94"/>
      <c r="I167" s="139"/>
      <c r="J167" s="139"/>
      <c r="K167" s="84"/>
      <c r="L167" s="139"/>
      <c r="M167" s="139"/>
      <c r="N167" s="139"/>
      <c r="O167" s="139"/>
      <c r="P167" s="139"/>
      <c r="Q167" s="139"/>
      <c r="R167" s="178"/>
      <c r="S167" s="139"/>
      <c r="T167" s="139"/>
      <c r="U167" s="139"/>
      <c r="V167" s="139"/>
      <c r="X167" s="61"/>
      <c r="Y167" s="61"/>
      <c r="Z167" s="61"/>
      <c r="AS167" s="394"/>
      <c r="AT167" s="174" t="str">
        <f t="shared" si="13"/>
        <v xml:space="preserve"> </v>
      </c>
      <c r="AU167" s="298">
        <f t="shared" si="14"/>
        <v>0</v>
      </c>
      <c r="AV167" s="94"/>
    </row>
    <row r="168" spans="1:48" ht="13" hidden="1">
      <c r="A168" s="300" t="s">
        <v>1098</v>
      </c>
      <c r="B168" s="407">
        <f t="shared" si="12"/>
        <v>7</v>
      </c>
      <c r="C168" s="174">
        <v>1.5995370370370372E-2</v>
      </c>
      <c r="D168" s="396">
        <v>0</v>
      </c>
      <c r="E168" s="395" t="str">
        <f t="shared" si="10"/>
        <v xml:space="preserve"> </v>
      </c>
      <c r="F168" s="139"/>
      <c r="G168" s="139"/>
      <c r="H168" s="178"/>
      <c r="I168" s="139"/>
      <c r="J168" s="139"/>
      <c r="K168" s="84"/>
      <c r="L168" s="139"/>
      <c r="M168" s="139"/>
      <c r="N168" s="139"/>
      <c r="O168" s="139"/>
      <c r="P168" s="139"/>
      <c r="Q168" s="139"/>
      <c r="R168" s="178"/>
      <c r="S168" s="139"/>
      <c r="T168" s="139"/>
      <c r="U168" s="139"/>
      <c r="V168" s="139"/>
      <c r="X168" s="61"/>
      <c r="Y168" s="61"/>
      <c r="Z168" s="61"/>
      <c r="AS168" s="394"/>
      <c r="AT168" s="174" t="str">
        <f t="shared" si="13"/>
        <v xml:space="preserve"> </v>
      </c>
      <c r="AU168" s="298">
        <f t="shared" si="14"/>
        <v>0</v>
      </c>
      <c r="AV168" s="76"/>
    </row>
    <row r="169" spans="1:48" ht="13" hidden="1">
      <c r="A169" s="341" t="s">
        <v>496</v>
      </c>
      <c r="B169" s="407">
        <f t="shared" si="12"/>
        <v>8</v>
      </c>
      <c r="C169" s="174">
        <v>1.5316358024691357E-2</v>
      </c>
      <c r="D169" s="396">
        <v>0</v>
      </c>
      <c r="E169" s="395" t="str">
        <f t="shared" si="10"/>
        <v xml:space="preserve"> </v>
      </c>
      <c r="F169" s="176"/>
      <c r="G169" s="176"/>
      <c r="I169" s="33"/>
      <c r="J169" s="33"/>
      <c r="K169" s="84"/>
      <c r="L169" s="33"/>
      <c r="M169" s="33"/>
      <c r="N169" s="33"/>
      <c r="O169" s="33"/>
      <c r="P169" s="33"/>
      <c r="Q169" s="33"/>
      <c r="R169" s="76"/>
      <c r="S169" s="66"/>
      <c r="T169" s="66"/>
      <c r="U169" s="66"/>
      <c r="V169" s="66"/>
      <c r="W169" s="3"/>
      <c r="X169" s="61"/>
      <c r="Y169" s="61"/>
      <c r="Z169" s="61"/>
      <c r="AA169" s="3"/>
      <c r="AB169" s="3"/>
      <c r="AC169" s="3"/>
      <c r="AD169" s="3"/>
      <c r="AE169" s="3"/>
      <c r="AF169" s="3"/>
      <c r="AG169" s="3"/>
      <c r="AH169" s="3"/>
      <c r="AI169" s="187"/>
      <c r="AJ169" s="3"/>
      <c r="AK169" s="3"/>
      <c r="AQ169" s="3"/>
      <c r="AS169" s="394"/>
      <c r="AT169" s="174" t="str">
        <f t="shared" si="13"/>
        <v xml:space="preserve"> </v>
      </c>
      <c r="AU169" s="298">
        <f t="shared" si="14"/>
        <v>0</v>
      </c>
      <c r="AV169" s="94"/>
    </row>
    <row r="170" spans="1:48" ht="13" hidden="1">
      <c r="A170" s="341" t="s">
        <v>549</v>
      </c>
      <c r="B170" s="407">
        <f t="shared" si="12"/>
        <v>9</v>
      </c>
      <c r="C170" s="174">
        <v>1.4990354938271605E-2</v>
      </c>
      <c r="D170" s="396">
        <v>0</v>
      </c>
      <c r="E170" s="395" t="str">
        <f t="shared" si="10"/>
        <v xml:space="preserve"> </v>
      </c>
      <c r="F170" s="76"/>
      <c r="G170" s="76"/>
      <c r="H170" s="76"/>
      <c r="I170" s="76"/>
      <c r="J170" s="76"/>
      <c r="K170" s="84"/>
      <c r="L170" s="76"/>
      <c r="M170" s="76"/>
      <c r="N170" s="76"/>
      <c r="O170" s="76"/>
      <c r="P170" s="76"/>
      <c r="Q170" s="76"/>
      <c r="R170" s="94"/>
      <c r="S170" s="84"/>
      <c r="T170" s="84"/>
      <c r="U170" s="84"/>
      <c r="V170" s="84"/>
      <c r="W170" s="3"/>
      <c r="X170" s="61"/>
      <c r="Y170" s="61"/>
      <c r="Z170" s="61"/>
      <c r="AA170" s="3"/>
      <c r="AB170" s="3"/>
      <c r="AC170" s="3"/>
      <c r="AD170" s="3"/>
      <c r="AE170" s="3"/>
      <c r="AF170" s="3"/>
      <c r="AG170" s="3"/>
      <c r="AH170" s="3"/>
      <c r="AI170" s="187"/>
      <c r="AJ170" s="3"/>
      <c r="AK170" s="3"/>
      <c r="AQ170" s="3"/>
      <c r="AS170" s="394"/>
      <c r="AT170" s="174" t="str">
        <f t="shared" si="13"/>
        <v xml:space="preserve"> </v>
      </c>
      <c r="AU170" s="298">
        <f t="shared" si="14"/>
        <v>0</v>
      </c>
      <c r="AV170" s="76"/>
    </row>
    <row r="171" spans="1:48" ht="12" customHeight="1">
      <c r="A171" s="300" t="s">
        <v>781</v>
      </c>
      <c r="B171" s="407">
        <f t="shared" si="12"/>
        <v>11</v>
      </c>
      <c r="C171" s="174">
        <v>1.3868634259259259E-2</v>
      </c>
      <c r="D171" s="396">
        <v>4</v>
      </c>
      <c r="E171" s="395">
        <f t="shared" si="10"/>
        <v>1.4560185185185186E-2</v>
      </c>
      <c r="F171" s="178"/>
      <c r="G171" s="178"/>
      <c r="H171" s="178"/>
      <c r="I171" s="178"/>
      <c r="J171" s="178"/>
      <c r="K171" s="84"/>
      <c r="L171" s="178"/>
      <c r="M171" s="178"/>
      <c r="N171" s="178"/>
      <c r="O171" s="178"/>
      <c r="P171" s="178"/>
      <c r="Q171" s="178"/>
      <c r="R171" s="76">
        <v>1.4675925925925926E-2</v>
      </c>
      <c r="S171" s="84"/>
      <c r="T171" s="84"/>
      <c r="U171" s="84"/>
      <c r="V171" s="84"/>
      <c r="X171" s="84">
        <v>1.4444444444444446E-2</v>
      </c>
      <c r="Y171" s="61"/>
      <c r="Z171" s="61"/>
      <c r="AA171" s="50"/>
      <c r="AB171" s="50"/>
      <c r="AC171" s="50"/>
      <c r="AD171" s="50"/>
      <c r="AE171" s="50"/>
      <c r="AF171" s="50"/>
      <c r="AG171" s="50"/>
      <c r="AH171" s="50"/>
      <c r="AI171" s="76"/>
      <c r="AS171" s="394"/>
      <c r="AT171" s="174">
        <f t="shared" si="13"/>
        <v>1.4444444444444446E-2</v>
      </c>
      <c r="AU171" s="298">
        <f t="shared" si="14"/>
        <v>2</v>
      </c>
      <c r="AV171" s="139"/>
    </row>
    <row r="172" spans="1:48" ht="13">
      <c r="A172" s="300" t="s">
        <v>1099</v>
      </c>
      <c r="B172" s="407">
        <f t="shared" si="12"/>
        <v>9</v>
      </c>
      <c r="C172" s="174">
        <v>1.5069444444444443E-2</v>
      </c>
      <c r="D172" s="396">
        <v>0</v>
      </c>
      <c r="E172" s="395" t="str">
        <f t="shared" si="10"/>
        <v xml:space="preserve"> </v>
      </c>
      <c r="F172" s="139"/>
      <c r="G172" s="139"/>
      <c r="H172" s="178"/>
      <c r="I172" s="139"/>
      <c r="J172" s="139"/>
      <c r="K172" s="84"/>
      <c r="L172" s="139"/>
      <c r="M172" s="139"/>
      <c r="N172" s="139"/>
      <c r="O172" s="139"/>
      <c r="P172" s="139"/>
      <c r="Q172" s="139"/>
      <c r="R172" s="178"/>
      <c r="S172" s="139"/>
      <c r="T172" s="139"/>
      <c r="U172" s="139"/>
      <c r="V172" s="139"/>
      <c r="X172" s="61"/>
      <c r="Y172" s="61"/>
      <c r="Z172" s="61"/>
      <c r="AS172" s="394"/>
      <c r="AT172" s="174" t="str">
        <f t="shared" si="13"/>
        <v xml:space="preserve"> </v>
      </c>
      <c r="AU172" s="298">
        <f t="shared" si="14"/>
        <v>0</v>
      </c>
      <c r="AV172" s="50"/>
    </row>
    <row r="173" spans="1:48" ht="13" hidden="1">
      <c r="A173" s="341" t="s">
        <v>381</v>
      </c>
      <c r="B173" s="407">
        <f t="shared" si="12"/>
        <v>9</v>
      </c>
      <c r="C173" s="174">
        <v>1.5205439814814816E-2</v>
      </c>
      <c r="D173" s="396">
        <v>0</v>
      </c>
      <c r="E173" s="395" t="str">
        <f t="shared" si="10"/>
        <v xml:space="preserve"> </v>
      </c>
      <c r="F173" s="176"/>
      <c r="G173" s="176"/>
      <c r="I173" s="33"/>
      <c r="J173" s="33"/>
      <c r="K173" s="84"/>
      <c r="L173" s="33"/>
      <c r="M173" s="33"/>
      <c r="N173" s="33"/>
      <c r="O173" s="33"/>
      <c r="P173" s="33"/>
      <c r="Q173" s="33"/>
      <c r="R173" s="76"/>
      <c r="S173" s="66"/>
      <c r="T173" s="66"/>
      <c r="U173" s="66"/>
      <c r="V173" s="66"/>
      <c r="X173" s="61"/>
      <c r="Y173" s="61"/>
      <c r="Z173" s="61"/>
      <c r="AS173" s="394"/>
      <c r="AT173" s="174" t="str">
        <f t="shared" si="13"/>
        <v xml:space="preserve"> </v>
      </c>
      <c r="AU173" s="298">
        <f t="shared" si="14"/>
        <v>0</v>
      </c>
      <c r="AV173" s="76"/>
    </row>
    <row r="174" spans="1:48" ht="13">
      <c r="A174" s="342" t="s">
        <v>1197</v>
      </c>
      <c r="B174" s="407">
        <f t="shared" si="12"/>
        <v>7</v>
      </c>
      <c r="C174" s="174">
        <v>1.623263888888889E-2</v>
      </c>
      <c r="D174" s="396">
        <v>2</v>
      </c>
      <c r="E174" s="395" t="str">
        <f t="shared" si="10"/>
        <v xml:space="preserve"> </v>
      </c>
      <c r="F174" s="94"/>
      <c r="G174" s="94"/>
      <c r="H174" s="76"/>
      <c r="I174" s="94"/>
      <c r="J174" s="94"/>
      <c r="K174" s="84"/>
      <c r="L174" s="94"/>
      <c r="M174" s="94"/>
      <c r="N174" s="94"/>
      <c r="O174" s="94"/>
      <c r="P174" s="94"/>
      <c r="Q174" s="94"/>
      <c r="R174" s="94"/>
      <c r="S174" s="84"/>
      <c r="T174" s="84"/>
      <c r="U174" s="84"/>
      <c r="V174" s="84"/>
      <c r="W174" s="84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94"/>
      <c r="AQ174" s="84"/>
      <c r="AS174" s="784"/>
      <c r="AT174" s="174" t="str">
        <f t="shared" si="13"/>
        <v xml:space="preserve"> </v>
      </c>
      <c r="AU174" s="298">
        <f t="shared" si="14"/>
        <v>0</v>
      </c>
      <c r="AV174" s="139"/>
    </row>
    <row r="175" spans="1:48" ht="13" hidden="1">
      <c r="A175" s="341" t="s">
        <v>17</v>
      </c>
      <c r="B175" s="407">
        <f t="shared" si="12"/>
        <v>4</v>
      </c>
      <c r="C175" s="174">
        <v>1.8663194444444444E-2</v>
      </c>
      <c r="D175" s="396">
        <v>0</v>
      </c>
      <c r="E175" s="395" t="str">
        <f t="shared" si="10"/>
        <v xml:space="preserve"> </v>
      </c>
      <c r="F175" s="76"/>
      <c r="G175" s="76"/>
      <c r="H175" s="76"/>
      <c r="I175" s="76"/>
      <c r="J175" s="76"/>
      <c r="K175" s="84"/>
      <c r="L175" s="76"/>
      <c r="M175" s="76"/>
      <c r="N175" s="76"/>
      <c r="O175" s="76"/>
      <c r="P175" s="76"/>
      <c r="Q175" s="76"/>
      <c r="R175" s="76"/>
      <c r="S175" s="66"/>
      <c r="T175" s="66"/>
      <c r="U175" s="66"/>
      <c r="V175" s="66"/>
      <c r="W175" s="3"/>
      <c r="X175" s="61"/>
      <c r="Y175" s="61"/>
      <c r="Z175" s="61"/>
      <c r="AA175" s="3"/>
      <c r="AB175" s="3"/>
      <c r="AC175" s="3"/>
      <c r="AD175" s="3"/>
      <c r="AE175" s="3"/>
      <c r="AF175" s="3"/>
      <c r="AG175" s="3"/>
      <c r="AH175" s="3"/>
      <c r="AI175" s="187"/>
      <c r="AJ175" s="3"/>
      <c r="AK175" s="3"/>
      <c r="AQ175" s="3"/>
      <c r="AS175" s="394"/>
      <c r="AT175" s="174" t="str">
        <f t="shared" si="13"/>
        <v xml:space="preserve"> </v>
      </c>
      <c r="AU175" s="298">
        <f t="shared" si="14"/>
        <v>0</v>
      </c>
      <c r="AV175" s="139"/>
    </row>
    <row r="176" spans="1:48" ht="13" hidden="1">
      <c r="A176" s="341" t="s">
        <v>696</v>
      </c>
      <c r="B176" s="407">
        <f t="shared" si="12"/>
        <v>10</v>
      </c>
      <c r="C176" s="174">
        <v>1.4444444444444446E-2</v>
      </c>
      <c r="D176" s="396">
        <v>0</v>
      </c>
      <c r="E176" s="395" t="str">
        <f t="shared" si="10"/>
        <v xml:space="preserve"> </v>
      </c>
      <c r="F176" s="139"/>
      <c r="G176" s="139"/>
      <c r="H176" s="178"/>
      <c r="I176" s="139"/>
      <c r="J176" s="139"/>
      <c r="K176" s="84"/>
      <c r="L176" s="76"/>
      <c r="M176" s="76"/>
      <c r="N176" s="76"/>
      <c r="O176" s="76"/>
      <c r="P176" s="76"/>
      <c r="Q176" s="76"/>
      <c r="R176" s="94"/>
      <c r="S176" s="84"/>
      <c r="T176" s="84"/>
      <c r="U176" s="84"/>
      <c r="V176" s="84"/>
      <c r="X176" s="61"/>
      <c r="Y176" s="61"/>
      <c r="Z176" s="61"/>
      <c r="AS176" s="394"/>
      <c r="AT176" s="174" t="str">
        <f t="shared" si="13"/>
        <v xml:space="preserve"> </v>
      </c>
      <c r="AU176" s="298">
        <f t="shared" si="14"/>
        <v>0</v>
      </c>
      <c r="AV176" s="139"/>
    </row>
    <row r="177" spans="1:48" ht="13" hidden="1">
      <c r="A177" s="341" t="s">
        <v>697</v>
      </c>
      <c r="B177" s="407">
        <f t="shared" si="12"/>
        <v>8</v>
      </c>
      <c r="C177" s="174">
        <v>1.5827546296296298E-2</v>
      </c>
      <c r="D177" s="396">
        <v>0</v>
      </c>
      <c r="E177" s="395" t="str">
        <f t="shared" si="10"/>
        <v xml:space="preserve"> </v>
      </c>
      <c r="F177" s="176"/>
      <c r="G177" s="176"/>
      <c r="H177" s="76"/>
      <c r="I177" s="76"/>
      <c r="J177" s="76"/>
      <c r="K177" s="84"/>
      <c r="L177" s="76"/>
      <c r="M177" s="76"/>
      <c r="N177" s="76"/>
      <c r="O177" s="76"/>
      <c r="P177" s="76"/>
      <c r="Q177" s="76"/>
      <c r="R177" s="94"/>
      <c r="S177" s="84"/>
      <c r="T177" s="84"/>
      <c r="U177" s="84"/>
      <c r="V177" s="84"/>
      <c r="X177" s="61"/>
      <c r="Y177" s="61"/>
      <c r="Z177" s="61"/>
      <c r="AS177" s="394"/>
      <c r="AT177" s="174" t="str">
        <f t="shared" si="13"/>
        <v xml:space="preserve"> </v>
      </c>
      <c r="AU177" s="298">
        <f t="shared" si="14"/>
        <v>0</v>
      </c>
      <c r="AV177" s="50"/>
    </row>
    <row r="178" spans="1:48" ht="13">
      <c r="A178" s="300" t="s">
        <v>953</v>
      </c>
      <c r="B178" s="407">
        <f t="shared" si="12"/>
        <v>9</v>
      </c>
      <c r="C178" s="174">
        <v>1.494212962962963E-2</v>
      </c>
      <c r="D178" s="396">
        <v>1</v>
      </c>
      <c r="E178" s="395" t="str">
        <f t="shared" si="10"/>
        <v xml:space="preserve"> </v>
      </c>
      <c r="F178" s="139"/>
      <c r="G178" s="139"/>
      <c r="H178" s="178"/>
      <c r="I178" s="139"/>
      <c r="J178" s="139"/>
      <c r="K178" s="84"/>
      <c r="L178" s="139"/>
      <c r="M178" s="139"/>
      <c r="N178" s="139"/>
      <c r="O178" s="139"/>
      <c r="P178" s="139"/>
      <c r="Q178" s="139"/>
      <c r="R178" s="178"/>
      <c r="S178" s="139"/>
      <c r="T178" s="139"/>
      <c r="U178" s="139"/>
      <c r="V178" s="139"/>
      <c r="X178" s="61"/>
      <c r="Y178" s="61"/>
      <c r="Z178" s="61"/>
      <c r="AS178" s="394"/>
      <c r="AT178" s="174" t="str">
        <f t="shared" si="13"/>
        <v xml:space="preserve"> </v>
      </c>
      <c r="AU178" s="298">
        <f t="shared" si="14"/>
        <v>0</v>
      </c>
      <c r="AV178" s="139"/>
    </row>
    <row r="179" spans="1:48" ht="13">
      <c r="A179" s="341" t="s">
        <v>569</v>
      </c>
      <c r="B179" s="407">
        <f t="shared" si="12"/>
        <v>9</v>
      </c>
      <c r="C179" s="174">
        <v>1.4756944444444446E-2</v>
      </c>
      <c r="D179" s="396">
        <v>1</v>
      </c>
      <c r="E179" s="395" t="str">
        <f t="shared" ref="E179:E235" si="15">IFERROR(AVERAGEA(F179:AR179), " ")</f>
        <v xml:space="preserve"> </v>
      </c>
      <c r="F179" s="33"/>
      <c r="G179" s="33"/>
      <c r="I179" s="33"/>
      <c r="J179" s="33"/>
      <c r="K179" s="84"/>
      <c r="L179" s="33"/>
      <c r="M179" s="33"/>
      <c r="N179" s="33"/>
      <c r="O179" s="33"/>
      <c r="P179" s="33"/>
      <c r="Q179" s="33"/>
      <c r="R179" s="76"/>
      <c r="S179" s="66"/>
      <c r="T179" s="66"/>
      <c r="U179" s="66"/>
      <c r="V179" s="66"/>
      <c r="X179" s="61"/>
      <c r="Y179" s="61"/>
      <c r="Z179" s="61"/>
      <c r="AS179" s="394"/>
      <c r="AT179" s="174" t="str">
        <f t="shared" si="13"/>
        <v xml:space="preserve"> </v>
      </c>
      <c r="AU179" s="298">
        <f t="shared" si="14"/>
        <v>0</v>
      </c>
      <c r="AV179" s="94"/>
    </row>
    <row r="180" spans="1:48" ht="13">
      <c r="A180" s="342" t="s">
        <v>1198</v>
      </c>
      <c r="B180" s="407">
        <f t="shared" si="12"/>
        <v>11</v>
      </c>
      <c r="C180" s="174">
        <v>1.3680555555555557E-2</v>
      </c>
      <c r="D180" s="396">
        <v>2</v>
      </c>
      <c r="E180" s="395" t="str">
        <f t="shared" si="15"/>
        <v xml:space="preserve"> </v>
      </c>
      <c r="F180" s="94"/>
      <c r="G180" s="94"/>
      <c r="H180" s="76"/>
      <c r="I180" s="94"/>
      <c r="J180" s="94"/>
      <c r="K180" s="84"/>
      <c r="L180" s="94"/>
      <c r="M180" s="94"/>
      <c r="N180" s="94"/>
      <c r="O180" s="94"/>
      <c r="P180" s="94"/>
      <c r="Q180" s="94"/>
      <c r="R180" s="94"/>
      <c r="S180" s="84"/>
      <c r="T180" s="84"/>
      <c r="U180" s="84"/>
      <c r="V180" s="84"/>
      <c r="W180" s="84"/>
      <c r="X180" s="61"/>
      <c r="Y180" s="61"/>
      <c r="Z180" s="61"/>
      <c r="AA180" s="84"/>
      <c r="AB180" s="84"/>
      <c r="AC180" s="84"/>
      <c r="AD180" s="84"/>
      <c r="AE180" s="84"/>
      <c r="AF180" s="84"/>
      <c r="AG180" s="84"/>
      <c r="AH180" s="84"/>
      <c r="AI180" s="94"/>
      <c r="AQ180" s="84"/>
      <c r="AS180" s="784"/>
      <c r="AT180" s="174" t="str">
        <f t="shared" si="13"/>
        <v xml:space="preserve"> </v>
      </c>
      <c r="AU180" s="298">
        <f t="shared" si="14"/>
        <v>0</v>
      </c>
      <c r="AV180" s="94"/>
    </row>
    <row r="181" spans="1:48" ht="13" hidden="1">
      <c r="A181" s="300" t="s">
        <v>893</v>
      </c>
      <c r="B181" s="407">
        <f t="shared" si="12"/>
        <v>30</v>
      </c>
      <c r="C181" s="174">
        <v>0</v>
      </c>
      <c r="D181" s="396">
        <v>0</v>
      </c>
      <c r="E181" s="395" t="str">
        <f t="shared" si="15"/>
        <v xml:space="preserve"> </v>
      </c>
      <c r="F181" s="301"/>
      <c r="G181" s="301"/>
      <c r="H181" s="189"/>
      <c r="I181" s="301"/>
      <c r="J181" s="301"/>
      <c r="K181" s="84"/>
      <c r="L181" s="301"/>
      <c r="M181" s="301"/>
      <c r="N181" s="301"/>
      <c r="O181" s="301"/>
      <c r="P181" s="301"/>
      <c r="Q181" s="301"/>
      <c r="R181" s="94"/>
      <c r="S181" s="84"/>
      <c r="T181" s="84"/>
      <c r="U181" s="84"/>
      <c r="V181" s="84"/>
      <c r="X181" s="61"/>
      <c r="Y181" s="61"/>
      <c r="Z181" s="61"/>
      <c r="AS181" s="394"/>
      <c r="AT181" s="174" t="str">
        <f t="shared" si="13"/>
        <v xml:space="preserve"> </v>
      </c>
      <c r="AU181" s="298">
        <f t="shared" si="14"/>
        <v>0</v>
      </c>
      <c r="AV181" s="76"/>
    </row>
    <row r="182" spans="1:48" ht="13" hidden="1">
      <c r="A182" s="342" t="s">
        <v>361</v>
      </c>
      <c r="B182" s="407">
        <f t="shared" si="12"/>
        <v>7</v>
      </c>
      <c r="C182" s="174">
        <v>1.6203703703703703E-2</v>
      </c>
      <c r="D182" s="396">
        <v>0</v>
      </c>
      <c r="E182" s="395" t="str">
        <f t="shared" si="15"/>
        <v xml:space="preserve"> </v>
      </c>
      <c r="F182" s="33"/>
      <c r="G182" s="33"/>
      <c r="I182" s="33"/>
      <c r="J182" s="33"/>
      <c r="K182" s="84"/>
      <c r="L182" s="33"/>
      <c r="M182" s="33"/>
      <c r="N182" s="33"/>
      <c r="O182" s="33"/>
      <c r="P182" s="33"/>
      <c r="Q182" s="33"/>
      <c r="R182" s="94"/>
      <c r="S182" s="84"/>
      <c r="T182" s="84"/>
      <c r="U182" s="84"/>
      <c r="V182" s="84"/>
      <c r="X182" s="61"/>
      <c r="Y182" s="61"/>
      <c r="Z182" s="61"/>
      <c r="AS182" s="394"/>
      <c r="AT182" s="174" t="str">
        <f t="shared" si="13"/>
        <v xml:space="preserve"> </v>
      </c>
      <c r="AU182" s="298">
        <f t="shared" si="14"/>
        <v>0</v>
      </c>
      <c r="AV182" s="139"/>
    </row>
    <row r="183" spans="1:48" ht="13" hidden="1">
      <c r="A183" s="300" t="s">
        <v>1039</v>
      </c>
      <c r="B183" s="407">
        <f t="shared" si="12"/>
        <v>9</v>
      </c>
      <c r="C183" s="174">
        <v>1.5203703703703705E-2</v>
      </c>
      <c r="D183" s="396">
        <v>0</v>
      </c>
      <c r="E183" s="395" t="str">
        <f t="shared" si="15"/>
        <v xml:space="preserve"> </v>
      </c>
      <c r="F183" s="139"/>
      <c r="G183" s="139"/>
      <c r="H183" s="178"/>
      <c r="I183" s="139"/>
      <c r="J183" s="139"/>
      <c r="K183" s="84"/>
      <c r="L183" s="139"/>
      <c r="M183" s="139"/>
      <c r="N183" s="139"/>
      <c r="O183" s="139"/>
      <c r="P183" s="139"/>
      <c r="Q183" s="139"/>
      <c r="R183" s="178"/>
      <c r="S183" s="139"/>
      <c r="T183" s="139"/>
      <c r="U183" s="139"/>
      <c r="V183" s="139"/>
      <c r="X183" s="61"/>
      <c r="Y183" s="61"/>
      <c r="Z183" s="61"/>
      <c r="AS183" s="394"/>
      <c r="AT183" s="174" t="str">
        <f t="shared" si="13"/>
        <v xml:space="preserve"> </v>
      </c>
      <c r="AU183" s="298">
        <f t="shared" si="14"/>
        <v>0</v>
      </c>
      <c r="AV183" s="139"/>
    </row>
    <row r="184" spans="1:48" ht="13" hidden="1">
      <c r="A184" s="341" t="s">
        <v>510</v>
      </c>
      <c r="B184" s="407">
        <f t="shared" si="12"/>
        <v>14</v>
      </c>
      <c r="C184" s="174">
        <v>1.1439043209876543E-2</v>
      </c>
      <c r="D184" s="396">
        <v>0</v>
      </c>
      <c r="E184" s="395" t="str">
        <f t="shared" si="15"/>
        <v xml:space="preserve"> </v>
      </c>
      <c r="F184" s="176"/>
      <c r="G184" s="176"/>
      <c r="I184" s="33"/>
      <c r="J184" s="33"/>
      <c r="K184" s="84"/>
      <c r="L184" s="33"/>
      <c r="M184" s="33"/>
      <c r="N184" s="33"/>
      <c r="O184" s="33"/>
      <c r="P184" s="33"/>
      <c r="Q184" s="33"/>
      <c r="R184" s="94"/>
      <c r="S184" s="84"/>
      <c r="T184" s="84"/>
      <c r="U184" s="84"/>
      <c r="V184" s="84"/>
      <c r="X184" s="61"/>
      <c r="Y184" s="61"/>
      <c r="Z184" s="61"/>
      <c r="AS184" s="394"/>
      <c r="AT184" s="174" t="str">
        <f t="shared" si="13"/>
        <v xml:space="preserve"> </v>
      </c>
      <c r="AU184" s="298">
        <f t="shared" si="14"/>
        <v>0</v>
      </c>
      <c r="AV184" s="139"/>
    </row>
    <row r="185" spans="1:48" ht="13" hidden="1">
      <c r="A185" s="300" t="s">
        <v>951</v>
      </c>
      <c r="B185" s="407">
        <f t="shared" si="12"/>
        <v>0</v>
      </c>
      <c r="C185" s="174">
        <v>2.0943287037037035E-2</v>
      </c>
      <c r="D185" s="396">
        <v>0</v>
      </c>
      <c r="E185" s="395" t="str">
        <f t="shared" si="15"/>
        <v xml:space="preserve"> </v>
      </c>
      <c r="F185" s="139"/>
      <c r="G185" s="139"/>
      <c r="H185" s="178"/>
      <c r="I185" s="139"/>
      <c r="J185" s="139"/>
      <c r="K185" s="84"/>
      <c r="L185" s="139"/>
      <c r="M185" s="139"/>
      <c r="N185" s="139"/>
      <c r="O185" s="139"/>
      <c r="P185" s="139"/>
      <c r="Q185" s="139"/>
      <c r="R185" s="94"/>
      <c r="S185" s="84"/>
      <c r="T185" s="84"/>
      <c r="U185" s="84"/>
      <c r="V185" s="84"/>
      <c r="X185" s="61"/>
      <c r="Y185" s="61"/>
      <c r="Z185" s="61"/>
      <c r="AS185" s="394"/>
      <c r="AT185" s="174" t="str">
        <f t="shared" si="13"/>
        <v xml:space="preserve"> </v>
      </c>
      <c r="AU185" s="298">
        <f t="shared" si="14"/>
        <v>0</v>
      </c>
      <c r="AV185" s="76"/>
    </row>
    <row r="186" spans="1:48" s="3" customFormat="1" ht="13" hidden="1">
      <c r="A186" s="300" t="s">
        <v>876</v>
      </c>
      <c r="B186" s="407">
        <f t="shared" si="12"/>
        <v>7</v>
      </c>
      <c r="C186" s="174">
        <v>1.6157407407407409E-2</v>
      </c>
      <c r="D186" s="396">
        <v>0</v>
      </c>
      <c r="E186" s="395" t="str">
        <f t="shared" si="15"/>
        <v xml:space="preserve"> </v>
      </c>
      <c r="F186" s="139"/>
      <c r="G186" s="139"/>
      <c r="H186" s="178"/>
      <c r="I186" s="139"/>
      <c r="J186" s="139"/>
      <c r="K186" s="84"/>
      <c r="L186" s="139"/>
      <c r="M186" s="139"/>
      <c r="N186" s="139"/>
      <c r="O186" s="139"/>
      <c r="P186" s="139"/>
      <c r="Q186" s="139"/>
      <c r="R186" s="178"/>
      <c r="S186" s="139"/>
      <c r="T186" s="139"/>
      <c r="U186" s="139"/>
      <c r="V186" s="139"/>
      <c r="W186"/>
      <c r="X186" s="61"/>
      <c r="Y186" s="61"/>
      <c r="Z186" s="61"/>
      <c r="AA186"/>
      <c r="AB186"/>
      <c r="AC186"/>
      <c r="AD186"/>
      <c r="AE186"/>
      <c r="AF186"/>
      <c r="AG186"/>
      <c r="AH186"/>
      <c r="AI186" s="33"/>
      <c r="AJ186"/>
      <c r="AK186"/>
      <c r="AQ186"/>
      <c r="AS186" s="394"/>
      <c r="AT186" s="174" t="str">
        <f t="shared" si="13"/>
        <v xml:space="preserve"> </v>
      </c>
      <c r="AU186" s="298">
        <f t="shared" si="14"/>
        <v>0</v>
      </c>
      <c r="AV186" s="50"/>
    </row>
    <row r="187" spans="1:48" ht="13">
      <c r="A187" s="342" t="s">
        <v>1199</v>
      </c>
      <c r="B187" s="407">
        <f t="shared" si="12"/>
        <v>1</v>
      </c>
      <c r="C187" s="174">
        <v>2.0625000000000001E-2</v>
      </c>
      <c r="D187" s="396">
        <v>1</v>
      </c>
      <c r="E187" s="395" t="str">
        <f t="shared" si="15"/>
        <v xml:space="preserve"> </v>
      </c>
      <c r="F187" s="94"/>
      <c r="G187" s="94"/>
      <c r="H187" s="76"/>
      <c r="I187" s="94"/>
      <c r="J187" s="94"/>
      <c r="K187" s="84"/>
      <c r="L187" s="94"/>
      <c r="M187" s="94"/>
      <c r="N187" s="94"/>
      <c r="O187" s="94"/>
      <c r="P187" s="94"/>
      <c r="Q187" s="94"/>
      <c r="R187" s="94"/>
      <c r="S187" s="84"/>
      <c r="T187" s="84"/>
      <c r="U187" s="84"/>
      <c r="V187" s="84"/>
      <c r="X187" s="61"/>
      <c r="Y187" s="61"/>
      <c r="Z187" s="61"/>
      <c r="AS187" s="784"/>
      <c r="AT187" s="174" t="str">
        <f t="shared" si="13"/>
        <v xml:space="preserve"> </v>
      </c>
      <c r="AU187" s="298">
        <f t="shared" si="14"/>
        <v>0</v>
      </c>
      <c r="AV187" s="61"/>
    </row>
    <row r="188" spans="1:48" ht="13">
      <c r="A188" s="342" t="s">
        <v>1200</v>
      </c>
      <c r="B188" s="407">
        <f t="shared" si="12"/>
        <v>1</v>
      </c>
      <c r="C188" s="174">
        <v>2.0358796296296295E-2</v>
      </c>
      <c r="D188" s="396">
        <v>1</v>
      </c>
      <c r="E188" s="395" t="str">
        <f t="shared" si="15"/>
        <v xml:space="preserve"> </v>
      </c>
      <c r="F188" s="94"/>
      <c r="G188" s="94"/>
      <c r="H188" s="76"/>
      <c r="I188" s="94"/>
      <c r="J188" s="94"/>
      <c r="K188" s="84"/>
      <c r="L188" s="94"/>
      <c r="M188" s="94"/>
      <c r="N188" s="94"/>
      <c r="O188" s="94"/>
      <c r="P188" s="94"/>
      <c r="Q188" s="94"/>
      <c r="R188" s="94"/>
      <c r="S188" s="84"/>
      <c r="T188" s="84"/>
      <c r="U188" s="84"/>
      <c r="V188" s="84"/>
      <c r="W188" s="84"/>
      <c r="X188" s="61"/>
      <c r="Y188" s="61"/>
      <c r="Z188" s="61"/>
      <c r="AA188" s="84"/>
      <c r="AB188" s="84"/>
      <c r="AC188" s="84"/>
      <c r="AD188" s="84"/>
      <c r="AE188" s="84"/>
      <c r="AF188" s="84"/>
      <c r="AG188" s="84"/>
      <c r="AH188" s="84"/>
      <c r="AI188" s="94"/>
      <c r="AQ188" s="84"/>
      <c r="AS188" s="784"/>
      <c r="AT188" s="174" t="str">
        <f t="shared" si="13"/>
        <v xml:space="preserve"> </v>
      </c>
      <c r="AU188" s="298">
        <f t="shared" si="14"/>
        <v>0</v>
      </c>
      <c r="AV188" s="76"/>
    </row>
    <row r="189" spans="1:48" ht="13" hidden="1">
      <c r="A189" s="300" t="s">
        <v>1100</v>
      </c>
      <c r="B189" s="407">
        <f t="shared" si="12"/>
        <v>15</v>
      </c>
      <c r="C189" s="174">
        <v>1.1099537037037036E-2</v>
      </c>
      <c r="D189" s="396">
        <v>0</v>
      </c>
      <c r="E189" s="395" t="str">
        <f t="shared" si="15"/>
        <v xml:space="preserve"> </v>
      </c>
      <c r="F189" s="301"/>
      <c r="G189" s="301"/>
      <c r="H189" s="189"/>
      <c r="I189" s="301"/>
      <c r="J189" s="301"/>
      <c r="K189" s="84"/>
      <c r="L189" s="84"/>
      <c r="M189" s="84"/>
      <c r="N189" s="84"/>
      <c r="O189" s="84"/>
      <c r="P189" s="84"/>
      <c r="Q189" s="84"/>
      <c r="R189" s="359"/>
      <c r="S189" s="343"/>
      <c r="T189" s="343"/>
      <c r="U189" s="343"/>
      <c r="V189" s="343"/>
      <c r="X189" s="61"/>
      <c r="Y189" s="61"/>
      <c r="Z189" s="61"/>
      <c r="AS189" s="394"/>
      <c r="AT189" s="174" t="str">
        <f t="shared" si="13"/>
        <v xml:space="preserve"> </v>
      </c>
      <c r="AU189" s="298">
        <f t="shared" si="14"/>
        <v>0</v>
      </c>
      <c r="AV189" s="139"/>
    </row>
    <row r="190" spans="1:48" ht="13">
      <c r="A190" s="342" t="s">
        <v>1201</v>
      </c>
      <c r="B190" s="407">
        <f t="shared" si="12"/>
        <v>9</v>
      </c>
      <c r="C190" s="174">
        <v>1.480324074074074E-2</v>
      </c>
      <c r="D190" s="396">
        <v>1</v>
      </c>
      <c r="E190" s="395">
        <f t="shared" si="15"/>
        <v>1.4224537037037037E-2</v>
      </c>
      <c r="F190" s="94"/>
      <c r="G190" s="94"/>
      <c r="H190" s="76"/>
      <c r="I190" s="94"/>
      <c r="J190" s="94"/>
      <c r="K190" s="84">
        <v>1.4108796296296295E-2</v>
      </c>
      <c r="L190" s="94"/>
      <c r="M190" s="94"/>
      <c r="N190" s="94">
        <v>1.3645833333333331E-2</v>
      </c>
      <c r="O190" s="94">
        <v>1.6574074074074074E-2</v>
      </c>
      <c r="P190" s="94">
        <v>1.3136574074074077E-2</v>
      </c>
      <c r="Q190" s="94"/>
      <c r="R190" s="94"/>
      <c r="S190" s="84"/>
      <c r="T190" s="84"/>
      <c r="U190" s="84"/>
      <c r="V190" s="84"/>
      <c r="W190" s="84"/>
      <c r="X190" s="61"/>
      <c r="Y190" s="61"/>
      <c r="Z190" s="61">
        <v>1.3101851851851852E-2</v>
      </c>
      <c r="AA190" s="84"/>
      <c r="AB190" s="84"/>
      <c r="AC190" s="84"/>
      <c r="AD190" s="84"/>
      <c r="AE190" s="84"/>
      <c r="AF190" s="84"/>
      <c r="AG190" s="84"/>
      <c r="AH190" s="84"/>
      <c r="AI190" s="94"/>
      <c r="AM190" s="50">
        <v>1.4780092592592595E-2</v>
      </c>
      <c r="AQ190" s="84"/>
      <c r="AS190" s="784"/>
      <c r="AT190" s="174">
        <f t="shared" si="13"/>
        <v>1.3101851851851852E-2</v>
      </c>
      <c r="AU190" s="298">
        <f t="shared" si="14"/>
        <v>6</v>
      </c>
      <c r="AV190" s="139"/>
    </row>
    <row r="191" spans="1:48" ht="13" hidden="1">
      <c r="A191" s="300" t="s">
        <v>1101</v>
      </c>
      <c r="B191" s="407">
        <f t="shared" si="12"/>
        <v>7</v>
      </c>
      <c r="C191" s="174">
        <v>1.6099537037037037E-2</v>
      </c>
      <c r="D191" s="396">
        <v>0</v>
      </c>
      <c r="E191" s="395" t="str">
        <f t="shared" si="15"/>
        <v xml:space="preserve"> </v>
      </c>
      <c r="F191" s="139"/>
      <c r="G191" s="139"/>
      <c r="H191" s="178"/>
      <c r="I191" s="139"/>
      <c r="J191" s="139"/>
      <c r="K191" s="84"/>
      <c r="L191" s="139"/>
      <c r="M191" s="139"/>
      <c r="N191" s="139"/>
      <c r="O191" s="139"/>
      <c r="P191" s="139"/>
      <c r="Q191" s="139"/>
      <c r="R191" s="178"/>
      <c r="S191" s="139"/>
      <c r="T191" s="139"/>
      <c r="U191" s="139"/>
      <c r="V191" s="139"/>
      <c r="X191" s="61"/>
      <c r="Y191" s="61"/>
      <c r="Z191" s="61"/>
      <c r="AS191" s="394"/>
      <c r="AT191" s="174" t="str">
        <f t="shared" si="13"/>
        <v xml:space="preserve"> </v>
      </c>
      <c r="AU191" s="298">
        <f t="shared" si="14"/>
        <v>0</v>
      </c>
    </row>
    <row r="192" spans="1:48" ht="13" hidden="1">
      <c r="A192" s="300" t="s">
        <v>782</v>
      </c>
      <c r="B192" s="407">
        <f t="shared" si="12"/>
        <v>11</v>
      </c>
      <c r="C192" s="174">
        <v>1.3637152777777778E-2</v>
      </c>
      <c r="D192" s="396">
        <v>0</v>
      </c>
      <c r="E192" s="395" t="str">
        <f t="shared" si="15"/>
        <v xml:space="preserve"> </v>
      </c>
      <c r="F192" s="178"/>
      <c r="G192" s="178"/>
      <c r="H192" s="178"/>
      <c r="I192" s="178"/>
      <c r="J192" s="178"/>
      <c r="K192" s="84"/>
      <c r="L192" s="178"/>
      <c r="M192" s="178"/>
      <c r="N192" s="178"/>
      <c r="O192" s="178"/>
      <c r="P192" s="178"/>
      <c r="Q192" s="178"/>
      <c r="R192" s="178"/>
      <c r="S192" s="139"/>
      <c r="T192" s="139"/>
      <c r="U192" s="139"/>
      <c r="V192" s="139"/>
      <c r="X192" s="61"/>
      <c r="Y192" s="61"/>
      <c r="Z192" s="61"/>
      <c r="AS192" s="394"/>
      <c r="AT192" s="174" t="str">
        <f t="shared" si="13"/>
        <v xml:space="preserve"> </v>
      </c>
      <c r="AU192" s="298">
        <f t="shared" si="14"/>
        <v>0</v>
      </c>
      <c r="AV192" s="76"/>
    </row>
    <row r="193" spans="1:48" ht="13">
      <c r="A193" s="300" t="s">
        <v>950</v>
      </c>
      <c r="B193" s="407">
        <f t="shared" si="12"/>
        <v>5</v>
      </c>
      <c r="C193" s="174">
        <v>1.7816358024691361E-2</v>
      </c>
      <c r="D193" s="396">
        <v>3</v>
      </c>
      <c r="E193" s="395" t="str">
        <f t="shared" si="15"/>
        <v xml:space="preserve"> </v>
      </c>
      <c r="F193" s="178"/>
      <c r="G193" s="178"/>
      <c r="H193" s="178"/>
      <c r="I193" s="178"/>
      <c r="J193" s="178"/>
      <c r="K193" s="84"/>
      <c r="L193" s="359"/>
      <c r="M193" s="84"/>
      <c r="N193" s="84"/>
      <c r="O193" s="84"/>
      <c r="P193" s="84"/>
      <c r="Q193" s="84"/>
      <c r="R193" s="76"/>
      <c r="S193" s="66"/>
      <c r="T193" s="66"/>
      <c r="U193" s="66"/>
      <c r="V193" s="66"/>
      <c r="X193" s="61"/>
      <c r="Y193" s="61"/>
      <c r="Z193" s="61"/>
      <c r="AJ193" s="50"/>
      <c r="AK193" s="50"/>
      <c r="AS193" s="394"/>
      <c r="AT193" s="174" t="str">
        <f t="shared" si="13"/>
        <v xml:space="preserve"> </v>
      </c>
      <c r="AU193" s="298">
        <f t="shared" si="14"/>
        <v>0</v>
      </c>
      <c r="AV193" s="139"/>
    </row>
    <row r="194" spans="1:48" ht="13" hidden="1">
      <c r="A194" s="300" t="s">
        <v>1126</v>
      </c>
      <c r="B194" s="407">
        <f t="shared" si="12"/>
        <v>3</v>
      </c>
      <c r="C194" s="174">
        <v>1.9282407407407408E-2</v>
      </c>
      <c r="D194" s="396">
        <v>0</v>
      </c>
      <c r="E194" s="395" t="str">
        <f t="shared" si="15"/>
        <v xml:space="preserve"> </v>
      </c>
      <c r="F194" s="301"/>
      <c r="G194" s="301"/>
      <c r="H194" s="189"/>
      <c r="I194" s="301"/>
      <c r="J194" s="301"/>
      <c r="K194" s="84"/>
      <c r="L194" s="84"/>
      <c r="M194" s="84"/>
      <c r="N194" s="84"/>
      <c r="O194" s="84"/>
      <c r="P194" s="84"/>
      <c r="Q194" s="84"/>
      <c r="R194" s="94"/>
      <c r="S194" s="84"/>
      <c r="T194" s="84"/>
      <c r="U194" s="84"/>
      <c r="V194" s="84"/>
      <c r="X194" s="61"/>
      <c r="Y194" s="61"/>
      <c r="Z194" s="61"/>
      <c r="AS194" s="394"/>
      <c r="AT194" s="174" t="str">
        <f t="shared" si="13"/>
        <v xml:space="preserve"> </v>
      </c>
      <c r="AU194" s="298">
        <f t="shared" si="14"/>
        <v>0</v>
      </c>
      <c r="AV194" s="139"/>
    </row>
    <row r="195" spans="1:48" ht="13" hidden="1">
      <c r="A195" s="300" t="s">
        <v>949</v>
      </c>
      <c r="B195" s="407">
        <f t="shared" si="12"/>
        <v>9</v>
      </c>
      <c r="C195" s="174">
        <v>1.4696180555555556E-2</v>
      </c>
      <c r="D195" s="396">
        <v>0</v>
      </c>
      <c r="E195" s="395" t="str">
        <f t="shared" si="15"/>
        <v xml:space="preserve"> </v>
      </c>
      <c r="F195" s="139"/>
      <c r="G195" s="139"/>
      <c r="H195" s="178"/>
      <c r="I195" s="139"/>
      <c r="J195" s="139"/>
      <c r="K195" s="84"/>
      <c r="L195" s="139"/>
      <c r="M195" s="139"/>
      <c r="N195" s="139"/>
      <c r="O195" s="139"/>
      <c r="P195" s="139"/>
      <c r="Q195" s="139"/>
      <c r="R195" s="178"/>
      <c r="S195" s="139"/>
      <c r="T195" s="139"/>
      <c r="U195" s="139"/>
      <c r="V195" s="139"/>
      <c r="X195" s="61"/>
      <c r="Y195" s="61"/>
      <c r="Z195" s="61"/>
      <c r="AS195" s="394"/>
      <c r="AT195" s="174" t="str">
        <f t="shared" si="13"/>
        <v xml:space="preserve"> </v>
      </c>
      <c r="AU195" s="298">
        <f t="shared" si="14"/>
        <v>0</v>
      </c>
    </row>
    <row r="196" spans="1:48" ht="13" hidden="1">
      <c r="A196" s="300" t="s">
        <v>948</v>
      </c>
      <c r="B196" s="407">
        <f t="shared" si="12"/>
        <v>8</v>
      </c>
      <c r="C196" s="174">
        <v>1.5305555555555555E-2</v>
      </c>
      <c r="D196" s="396">
        <v>0</v>
      </c>
      <c r="E196" s="395" t="str">
        <f t="shared" si="15"/>
        <v xml:space="preserve"> </v>
      </c>
      <c r="F196" s="139"/>
      <c r="G196" s="139"/>
      <c r="H196" s="178"/>
      <c r="I196" s="139"/>
      <c r="J196" s="139"/>
      <c r="K196" s="84"/>
      <c r="L196" s="84"/>
      <c r="M196" s="84"/>
      <c r="N196" s="84"/>
      <c r="O196" s="84"/>
      <c r="P196" s="84"/>
      <c r="Q196" s="84"/>
      <c r="R196" s="94"/>
      <c r="S196" s="84"/>
      <c r="T196" s="84"/>
      <c r="U196" s="84"/>
      <c r="V196" s="84"/>
      <c r="X196" s="61"/>
      <c r="Y196" s="61"/>
      <c r="Z196" s="61"/>
      <c r="AS196" s="394"/>
      <c r="AT196" s="174" t="str">
        <f t="shared" si="13"/>
        <v xml:space="preserve"> </v>
      </c>
      <c r="AU196" s="298">
        <f t="shared" si="14"/>
        <v>0</v>
      </c>
    </row>
    <row r="197" spans="1:48" ht="13" hidden="1">
      <c r="A197" s="341" t="s">
        <v>539</v>
      </c>
      <c r="B197" s="407">
        <f t="shared" si="12"/>
        <v>6</v>
      </c>
      <c r="C197" s="174">
        <v>1.6967592592592593E-2</v>
      </c>
      <c r="D197" s="396">
        <v>0</v>
      </c>
      <c r="E197" s="395" t="str">
        <f t="shared" si="15"/>
        <v xml:space="preserve"> </v>
      </c>
      <c r="F197" s="76"/>
      <c r="G197" s="76"/>
      <c r="H197" s="76"/>
      <c r="I197" s="76"/>
      <c r="J197" s="76"/>
      <c r="K197" s="84"/>
      <c r="L197" s="76"/>
      <c r="M197" s="76"/>
      <c r="N197" s="76"/>
      <c r="O197" s="76"/>
      <c r="P197" s="76"/>
      <c r="Q197" s="76"/>
      <c r="R197" s="76"/>
      <c r="S197" s="66"/>
      <c r="T197" s="66"/>
      <c r="U197" s="66"/>
      <c r="V197" s="66"/>
      <c r="X197" s="61"/>
      <c r="Y197" s="61"/>
      <c r="Z197" s="61"/>
      <c r="AS197" s="394"/>
      <c r="AT197" s="174" t="str">
        <f t="shared" si="13"/>
        <v xml:space="preserve"> </v>
      </c>
      <c r="AU197" s="298">
        <f t="shared" si="14"/>
        <v>0</v>
      </c>
      <c r="AV197" s="76"/>
    </row>
    <row r="198" spans="1:48" s="3" customFormat="1" ht="13">
      <c r="A198" s="342" t="s">
        <v>1202</v>
      </c>
      <c r="B198" s="407">
        <f t="shared" si="12"/>
        <v>5</v>
      </c>
      <c r="C198" s="174">
        <v>1.7893518518518517E-2</v>
      </c>
      <c r="D198" s="396">
        <v>1</v>
      </c>
      <c r="E198" s="395" t="str">
        <f t="shared" si="15"/>
        <v xml:space="preserve"> </v>
      </c>
      <c r="F198" s="94"/>
      <c r="G198" s="94"/>
      <c r="H198" s="76"/>
      <c r="I198" s="94"/>
      <c r="J198" s="94"/>
      <c r="K198" s="84"/>
      <c r="L198" s="94"/>
      <c r="M198" s="94"/>
      <c r="N198" s="94"/>
      <c r="O198" s="94"/>
      <c r="P198" s="94"/>
      <c r="Q198" s="94"/>
      <c r="R198" s="94"/>
      <c r="S198" s="84"/>
      <c r="T198" s="84"/>
      <c r="U198" s="84"/>
      <c r="V198" s="84"/>
      <c r="W198"/>
      <c r="X198" s="61"/>
      <c r="Y198" s="61"/>
      <c r="Z198" s="61"/>
      <c r="AA198"/>
      <c r="AB198"/>
      <c r="AC198"/>
      <c r="AD198"/>
      <c r="AE198"/>
      <c r="AF198"/>
      <c r="AG198"/>
      <c r="AH198"/>
      <c r="AI198" s="33"/>
      <c r="AJ198"/>
      <c r="AK198"/>
      <c r="AQ198"/>
      <c r="AS198" s="784"/>
      <c r="AT198" s="174" t="str">
        <f t="shared" si="13"/>
        <v xml:space="preserve"> </v>
      </c>
      <c r="AU198" s="298">
        <f t="shared" si="14"/>
        <v>0</v>
      </c>
      <c r="AV198" s="301"/>
    </row>
    <row r="199" spans="1:48" ht="13" hidden="1">
      <c r="A199" s="300" t="s">
        <v>947</v>
      </c>
      <c r="B199" s="407">
        <f t="shared" ref="B199:B264" si="16">MINUTE(B$5)-MINUTE(C199)</f>
        <v>6</v>
      </c>
      <c r="C199" s="174">
        <v>1.692901234567901E-2</v>
      </c>
      <c r="D199" s="396">
        <v>0</v>
      </c>
      <c r="E199" s="395" t="str">
        <f t="shared" si="15"/>
        <v xml:space="preserve"> </v>
      </c>
      <c r="F199" s="139"/>
      <c r="G199" s="139"/>
      <c r="H199" s="178"/>
      <c r="I199" s="139"/>
      <c r="J199" s="139"/>
      <c r="K199" s="84"/>
      <c r="L199" s="139"/>
      <c r="M199" s="139"/>
      <c r="N199" s="139"/>
      <c r="O199" s="139"/>
      <c r="P199" s="139"/>
      <c r="Q199" s="139"/>
      <c r="R199" s="178"/>
      <c r="S199" s="139"/>
      <c r="T199" s="139"/>
      <c r="U199" s="139"/>
      <c r="V199" s="139"/>
      <c r="X199" s="61"/>
      <c r="Y199" s="61"/>
      <c r="Z199" s="61"/>
      <c r="AS199" s="394"/>
      <c r="AT199" s="174" t="str">
        <f t="shared" si="13"/>
        <v xml:space="preserve"> </v>
      </c>
      <c r="AU199" s="298">
        <f t="shared" si="14"/>
        <v>0</v>
      </c>
      <c r="AV199" s="61"/>
    </row>
    <row r="200" spans="1:48" ht="13" hidden="1">
      <c r="A200" s="341" t="s">
        <v>1040</v>
      </c>
      <c r="B200" s="407">
        <f t="shared" si="16"/>
        <v>7</v>
      </c>
      <c r="C200" s="174">
        <v>1.6270833333333335E-2</v>
      </c>
      <c r="D200" s="396">
        <v>0</v>
      </c>
      <c r="E200" s="395" t="str">
        <f t="shared" si="15"/>
        <v xml:space="preserve"> </v>
      </c>
      <c r="F200" s="76"/>
      <c r="G200" s="76"/>
      <c r="H200" s="76"/>
      <c r="I200" s="76"/>
      <c r="J200" s="76"/>
      <c r="K200" s="84"/>
      <c r="L200" s="76"/>
      <c r="M200" s="76"/>
      <c r="N200" s="76"/>
      <c r="O200" s="76"/>
      <c r="P200" s="76"/>
      <c r="Q200" s="76"/>
      <c r="R200" s="76"/>
      <c r="S200" s="66"/>
      <c r="T200" s="66"/>
      <c r="U200" s="66"/>
      <c r="V200" s="66"/>
      <c r="X200" s="61"/>
      <c r="Y200" s="61"/>
      <c r="Z200" s="61"/>
      <c r="AS200" s="394"/>
      <c r="AT200" s="174" t="str">
        <f t="shared" si="13"/>
        <v xml:space="preserve"> </v>
      </c>
      <c r="AU200" s="298">
        <f t="shared" si="14"/>
        <v>0</v>
      </c>
      <c r="AV200" s="139"/>
    </row>
    <row r="201" spans="1:48" ht="13">
      <c r="A201" s="341" t="s">
        <v>259</v>
      </c>
      <c r="B201" s="407">
        <f t="shared" si="16"/>
        <v>7</v>
      </c>
      <c r="C201" s="174">
        <v>1.6338734567901234E-2</v>
      </c>
      <c r="D201" s="396">
        <v>0</v>
      </c>
      <c r="E201" s="395">
        <f t="shared" si="15"/>
        <v>1.9710648148148147E-2</v>
      </c>
      <c r="F201" s="76"/>
      <c r="G201" s="76"/>
      <c r="I201" s="33"/>
      <c r="J201" s="33"/>
      <c r="K201" s="84"/>
      <c r="L201" s="33"/>
      <c r="M201" s="33"/>
      <c r="N201" s="33"/>
      <c r="O201" s="33"/>
      <c r="P201" s="33"/>
      <c r="Q201" s="33"/>
      <c r="R201" s="76"/>
      <c r="S201" s="66"/>
      <c r="T201" s="66"/>
      <c r="U201" s="66"/>
      <c r="V201" s="66"/>
      <c r="X201" s="61"/>
      <c r="Y201" s="61"/>
      <c r="Z201" s="61"/>
      <c r="AO201" s="50">
        <v>1.9710648148148147E-2</v>
      </c>
      <c r="AS201" s="394"/>
      <c r="AT201" s="174">
        <f t="shared" si="13"/>
        <v>1.9710648148148147E-2</v>
      </c>
      <c r="AU201" s="298">
        <f t="shared" si="14"/>
        <v>1</v>
      </c>
      <c r="AV201" s="139"/>
    </row>
    <row r="202" spans="1:48" ht="13" hidden="1">
      <c r="A202" s="341" t="s">
        <v>260</v>
      </c>
      <c r="B202" s="407">
        <f t="shared" si="16"/>
        <v>8</v>
      </c>
      <c r="C202" s="174">
        <v>1.5868055555555555E-2</v>
      </c>
      <c r="D202" s="396">
        <v>0</v>
      </c>
      <c r="E202" s="395" t="str">
        <f t="shared" si="15"/>
        <v xml:space="preserve"> </v>
      </c>
      <c r="F202" s="187"/>
      <c r="G202" s="187"/>
      <c r="H202" s="187"/>
      <c r="I202" s="187"/>
      <c r="J202" s="187"/>
      <c r="K202" s="84"/>
      <c r="L202" s="94"/>
      <c r="M202" s="94"/>
      <c r="N202" s="94"/>
      <c r="O202" s="94"/>
      <c r="P202" s="94"/>
      <c r="Q202" s="94"/>
      <c r="R202" s="94"/>
      <c r="S202" s="84"/>
      <c r="T202" s="84"/>
      <c r="U202" s="84"/>
      <c r="V202" s="84"/>
      <c r="X202" s="61"/>
      <c r="Y202" s="61"/>
      <c r="Z202" s="61"/>
      <c r="AS202" s="394"/>
      <c r="AT202" s="174" t="str">
        <f t="shared" si="13"/>
        <v xml:space="preserve"> </v>
      </c>
      <c r="AU202" s="298">
        <f t="shared" si="14"/>
        <v>0</v>
      </c>
    </row>
    <row r="203" spans="1:48" ht="13" hidden="1">
      <c r="A203" s="341" t="s">
        <v>614</v>
      </c>
      <c r="B203" s="407">
        <f t="shared" si="16"/>
        <v>9</v>
      </c>
      <c r="C203" s="174">
        <v>1.4939236111111111E-2</v>
      </c>
      <c r="D203" s="396">
        <v>0</v>
      </c>
      <c r="E203" s="395" t="str">
        <f t="shared" si="15"/>
        <v xml:space="preserve"> </v>
      </c>
      <c r="F203" s="76"/>
      <c r="G203" s="76"/>
      <c r="H203" s="76"/>
      <c r="I203" s="76"/>
      <c r="J203" s="76"/>
      <c r="K203" s="84"/>
      <c r="L203" s="76"/>
      <c r="M203" s="76"/>
      <c r="N203" s="76"/>
      <c r="O203" s="76"/>
      <c r="P203" s="76"/>
      <c r="Q203" s="76"/>
      <c r="R203" s="76"/>
      <c r="S203" s="66"/>
      <c r="T203" s="66"/>
      <c r="U203" s="66"/>
      <c r="V203" s="66"/>
      <c r="X203" s="61"/>
      <c r="Y203" s="61"/>
      <c r="Z203" s="61"/>
      <c r="AS203" s="394"/>
      <c r="AT203" s="174" t="str">
        <f t="shared" ref="AT203:AT266" si="17">IF(MIN(F203:AR203)=0," ",MIN(F203:AR203))</f>
        <v xml:space="preserve"> </v>
      </c>
      <c r="AU203" s="298">
        <f t="shared" si="14"/>
        <v>0</v>
      </c>
      <c r="AV203" s="76"/>
    </row>
    <row r="204" spans="1:48" ht="13" hidden="1">
      <c r="A204" s="300" t="s">
        <v>1102</v>
      </c>
      <c r="B204" s="407">
        <f t="shared" si="16"/>
        <v>8</v>
      </c>
      <c r="C204" s="174">
        <v>1.5480324074074073E-2</v>
      </c>
      <c r="D204" s="396">
        <v>0</v>
      </c>
      <c r="E204" s="395" t="str">
        <f t="shared" si="15"/>
        <v xml:space="preserve"> </v>
      </c>
      <c r="F204" s="139"/>
      <c r="G204" s="139"/>
      <c r="H204" s="178"/>
      <c r="I204" s="139"/>
      <c r="J204" s="139"/>
      <c r="K204" s="84"/>
      <c r="L204" s="139"/>
      <c r="M204" s="139"/>
      <c r="N204" s="139"/>
      <c r="O204" s="139"/>
      <c r="P204" s="139"/>
      <c r="Q204" s="139"/>
      <c r="R204" s="178"/>
      <c r="S204" s="139"/>
      <c r="T204" s="139"/>
      <c r="U204" s="139"/>
      <c r="V204" s="139"/>
      <c r="W204" s="3"/>
      <c r="X204" s="61"/>
      <c r="Y204" s="61"/>
      <c r="Z204" s="61"/>
      <c r="AA204" s="3"/>
      <c r="AB204" s="3"/>
      <c r="AC204" s="3"/>
      <c r="AD204" s="3"/>
      <c r="AE204" s="3"/>
      <c r="AF204" s="3"/>
      <c r="AG204" s="3"/>
      <c r="AH204" s="3"/>
      <c r="AI204" s="187"/>
      <c r="AJ204" s="3"/>
      <c r="AK204" s="3"/>
      <c r="AQ204" s="3"/>
      <c r="AS204" s="394"/>
      <c r="AT204" s="174" t="str">
        <f t="shared" si="17"/>
        <v xml:space="preserve"> </v>
      </c>
      <c r="AU204" s="298">
        <f t="shared" si="14"/>
        <v>0</v>
      </c>
      <c r="AV204" s="76"/>
    </row>
    <row r="205" spans="1:48" ht="13">
      <c r="A205" s="342" t="s">
        <v>783</v>
      </c>
      <c r="B205" s="407">
        <f t="shared" si="16"/>
        <v>9</v>
      </c>
      <c r="C205" s="174">
        <v>1.5266203703703704E-2</v>
      </c>
      <c r="D205" s="396">
        <v>0</v>
      </c>
      <c r="E205" s="395">
        <f t="shared" si="15"/>
        <v>1.3449074074074073E-2</v>
      </c>
      <c r="F205" s="76"/>
      <c r="G205" s="76"/>
      <c r="H205" s="76"/>
      <c r="I205" s="76">
        <v>1.3784722222222224E-2</v>
      </c>
      <c r="J205" s="76"/>
      <c r="K205" s="84"/>
      <c r="L205" s="76"/>
      <c r="M205" s="76">
        <v>1.3182870370370371E-2</v>
      </c>
      <c r="N205" s="76"/>
      <c r="O205" s="76"/>
      <c r="P205" s="76"/>
      <c r="Q205" s="76"/>
      <c r="R205" s="76"/>
      <c r="S205" s="66"/>
      <c r="T205" s="66"/>
      <c r="U205" s="66"/>
      <c r="V205" s="66"/>
      <c r="X205" s="61"/>
      <c r="Y205" s="61"/>
      <c r="Z205" s="61"/>
      <c r="AA205" s="66">
        <v>1.40625E-2</v>
      </c>
      <c r="AB205" s="66"/>
      <c r="AC205" s="66"/>
      <c r="AD205" s="66">
        <v>1.3599537037037037E-2</v>
      </c>
      <c r="AE205" s="66"/>
      <c r="AF205" s="66"/>
      <c r="AG205" s="66"/>
      <c r="AH205" s="66"/>
      <c r="AI205" s="76"/>
      <c r="AL205" s="50">
        <v>1.2662037037037039E-2</v>
      </c>
      <c r="AO205" s="50">
        <v>1.3402777777777777E-2</v>
      </c>
      <c r="AS205" s="394"/>
      <c r="AT205" s="174">
        <f t="shared" si="17"/>
        <v>1.2662037037037039E-2</v>
      </c>
      <c r="AU205" s="298">
        <f t="shared" si="14"/>
        <v>6</v>
      </c>
      <c r="AV205" s="785"/>
    </row>
    <row r="206" spans="1:48" ht="13">
      <c r="A206" s="342" t="s">
        <v>1203</v>
      </c>
      <c r="B206" s="407">
        <f t="shared" si="16"/>
        <v>7</v>
      </c>
      <c r="C206" s="174">
        <v>1.6655092592592593E-2</v>
      </c>
      <c r="D206" s="396">
        <v>1</v>
      </c>
      <c r="E206" s="395" t="str">
        <f t="shared" si="15"/>
        <v xml:space="preserve"> </v>
      </c>
      <c r="F206" s="94"/>
      <c r="G206" s="94"/>
      <c r="H206" s="76"/>
      <c r="I206" s="94"/>
      <c r="J206" s="94"/>
      <c r="K206" s="84"/>
      <c r="L206" s="94"/>
      <c r="M206" s="94"/>
      <c r="N206" s="94"/>
      <c r="O206" s="94"/>
      <c r="P206" s="94"/>
      <c r="Q206" s="94"/>
      <c r="R206" s="94"/>
      <c r="S206" s="84"/>
      <c r="T206" s="84"/>
      <c r="U206" s="84"/>
      <c r="V206" s="84"/>
      <c r="X206" s="61"/>
      <c r="Y206" s="61"/>
      <c r="Z206" s="61"/>
      <c r="AS206" s="784"/>
      <c r="AT206" s="174" t="str">
        <f t="shared" si="17"/>
        <v xml:space="preserve"> </v>
      </c>
      <c r="AU206" s="298">
        <f t="shared" si="14"/>
        <v>0</v>
      </c>
      <c r="AV206" s="50"/>
    </row>
    <row r="207" spans="1:48" ht="13">
      <c r="A207" s="341" t="s">
        <v>343</v>
      </c>
      <c r="B207" s="407">
        <f t="shared" si="16"/>
        <v>9</v>
      </c>
      <c r="C207" s="174">
        <v>1.4895833333333332E-2</v>
      </c>
      <c r="D207" s="396">
        <v>0</v>
      </c>
      <c r="E207" s="395" t="str">
        <f t="shared" si="15"/>
        <v xml:space="preserve"> </v>
      </c>
      <c r="F207" s="176"/>
      <c r="G207" s="176"/>
      <c r="I207" s="33"/>
      <c r="J207" s="33"/>
      <c r="K207" s="84"/>
      <c r="L207" s="33"/>
      <c r="M207" s="33"/>
      <c r="N207" s="33"/>
      <c r="O207" s="33"/>
      <c r="P207" s="33"/>
      <c r="Q207" s="33"/>
      <c r="R207" s="94"/>
      <c r="S207" s="84"/>
      <c r="T207" s="84"/>
      <c r="U207" s="84"/>
      <c r="V207" s="84"/>
      <c r="X207" s="61"/>
      <c r="Y207" s="61"/>
      <c r="Z207" s="61"/>
      <c r="AS207" s="394"/>
      <c r="AT207" s="174" t="str">
        <f t="shared" si="17"/>
        <v xml:space="preserve"> </v>
      </c>
      <c r="AU207" s="298">
        <f t="shared" si="14"/>
        <v>0</v>
      </c>
    </row>
    <row r="208" spans="1:48" ht="13">
      <c r="A208" s="342" t="s">
        <v>1204</v>
      </c>
      <c r="B208" s="407">
        <f t="shared" si="16"/>
        <v>0</v>
      </c>
      <c r="C208" s="174">
        <v>2.1311728395061725E-2</v>
      </c>
      <c r="D208" s="396">
        <v>3</v>
      </c>
      <c r="E208" s="395" t="str">
        <f t="shared" si="15"/>
        <v xml:space="preserve"> </v>
      </c>
      <c r="F208" s="94"/>
      <c r="G208" s="94"/>
      <c r="H208" s="76"/>
      <c r="I208" s="94"/>
      <c r="J208" s="94"/>
      <c r="K208" s="84"/>
      <c r="L208" s="94"/>
      <c r="M208" s="94"/>
      <c r="N208" s="94"/>
      <c r="O208" s="94"/>
      <c r="P208" s="94"/>
      <c r="Q208" s="94"/>
      <c r="R208" s="94"/>
      <c r="S208" s="84"/>
      <c r="T208" s="84"/>
      <c r="U208" s="84"/>
      <c r="V208" s="84"/>
      <c r="W208" s="84"/>
      <c r="X208" s="61"/>
      <c r="Y208" s="61"/>
      <c r="Z208" s="61"/>
      <c r="AA208" s="84"/>
      <c r="AB208" s="84"/>
      <c r="AC208" s="84"/>
      <c r="AD208" s="84"/>
      <c r="AE208" s="84"/>
      <c r="AF208" s="84"/>
      <c r="AG208" s="84"/>
      <c r="AH208" s="84"/>
      <c r="AI208" s="94"/>
      <c r="AJ208" s="50"/>
      <c r="AK208" s="50"/>
      <c r="AQ208" s="84"/>
      <c r="AS208" s="784"/>
      <c r="AT208" s="174" t="str">
        <f t="shared" si="17"/>
        <v xml:space="preserve"> </v>
      </c>
      <c r="AU208" s="298">
        <f t="shared" si="14"/>
        <v>0</v>
      </c>
      <c r="AV208" s="76"/>
    </row>
    <row r="209" spans="1:50" ht="13" hidden="1">
      <c r="A209" s="341" t="s">
        <v>698</v>
      </c>
      <c r="B209" s="407">
        <f t="shared" si="16"/>
        <v>7</v>
      </c>
      <c r="C209" s="174">
        <v>1.6512345679012344E-2</v>
      </c>
      <c r="D209" s="396">
        <v>0</v>
      </c>
      <c r="E209" s="395" t="str">
        <f t="shared" si="15"/>
        <v xml:space="preserve"> </v>
      </c>
      <c r="F209" s="76"/>
      <c r="G209" s="76"/>
      <c r="H209" s="76"/>
      <c r="I209" s="76"/>
      <c r="J209" s="76"/>
      <c r="K209" s="84"/>
      <c r="L209" s="76"/>
      <c r="M209" s="76"/>
      <c r="N209" s="76"/>
      <c r="O209" s="76"/>
      <c r="P209" s="76"/>
      <c r="Q209" s="76"/>
      <c r="R209" s="76"/>
      <c r="S209" s="66"/>
      <c r="T209" s="66"/>
      <c r="U209" s="66"/>
      <c r="V209" s="66"/>
      <c r="X209" s="61"/>
      <c r="Y209" s="61"/>
      <c r="Z209" s="61"/>
      <c r="AS209" s="394"/>
      <c r="AT209" s="174" t="str">
        <f t="shared" si="17"/>
        <v xml:space="preserve"> </v>
      </c>
      <c r="AU209" s="298">
        <f t="shared" si="14"/>
        <v>0</v>
      </c>
      <c r="AV209" s="61"/>
    </row>
    <row r="210" spans="1:50" ht="13" hidden="1">
      <c r="A210" s="300" t="s">
        <v>896</v>
      </c>
      <c r="B210" s="407">
        <f t="shared" si="16"/>
        <v>-2</v>
      </c>
      <c r="C210" s="174">
        <v>2.2222222222222223E-2</v>
      </c>
      <c r="D210" s="396">
        <v>0</v>
      </c>
      <c r="E210" s="395" t="str">
        <f t="shared" si="15"/>
        <v xml:space="preserve"> </v>
      </c>
      <c r="F210" s="139"/>
      <c r="G210" s="139"/>
      <c r="H210" s="178"/>
      <c r="I210" s="139"/>
      <c r="J210" s="139"/>
      <c r="K210" s="84"/>
      <c r="L210" s="139"/>
      <c r="M210" s="139"/>
      <c r="N210" s="139"/>
      <c r="O210" s="139"/>
      <c r="P210" s="139"/>
      <c r="Q210" s="139"/>
      <c r="R210" s="178"/>
      <c r="S210" s="139"/>
      <c r="T210" s="139"/>
      <c r="U210" s="139"/>
      <c r="V210" s="139"/>
      <c r="X210" s="61"/>
      <c r="Y210" s="61"/>
      <c r="Z210" s="61"/>
      <c r="AS210" s="394"/>
      <c r="AT210" s="174" t="str">
        <f t="shared" si="17"/>
        <v xml:space="preserve"> </v>
      </c>
      <c r="AU210" s="298">
        <f t="shared" si="14"/>
        <v>0</v>
      </c>
      <c r="AV210" s="139"/>
    </row>
    <row r="211" spans="1:50" ht="13" hidden="1">
      <c r="A211" s="300" t="s">
        <v>1042</v>
      </c>
      <c r="B211" s="407">
        <f t="shared" si="16"/>
        <v>4</v>
      </c>
      <c r="C211" s="174">
        <v>1.8580246913580248E-2</v>
      </c>
      <c r="D211" s="396">
        <v>0</v>
      </c>
      <c r="E211" s="395" t="str">
        <f t="shared" si="15"/>
        <v xml:space="preserve"> </v>
      </c>
      <c r="F211" s="84"/>
      <c r="G211" s="84"/>
      <c r="H211" s="94"/>
      <c r="I211" s="84"/>
      <c r="J211" s="84"/>
      <c r="K211" s="84"/>
      <c r="L211" s="84"/>
      <c r="M211" s="84"/>
      <c r="N211" s="84"/>
      <c r="O211" s="84"/>
      <c r="P211" s="84"/>
      <c r="Q211" s="84"/>
      <c r="R211" s="178"/>
      <c r="S211" s="139"/>
      <c r="T211" s="139"/>
      <c r="U211" s="139"/>
      <c r="V211" s="139"/>
      <c r="X211" s="61"/>
      <c r="Y211" s="61"/>
      <c r="Z211" s="61"/>
      <c r="AS211" s="394"/>
      <c r="AT211" s="174" t="str">
        <f t="shared" si="17"/>
        <v xml:space="preserve"> </v>
      </c>
      <c r="AU211" s="298">
        <f t="shared" si="14"/>
        <v>0</v>
      </c>
      <c r="AV211" s="50"/>
    </row>
    <row r="212" spans="1:50" ht="13">
      <c r="A212" s="300" t="s">
        <v>1041</v>
      </c>
      <c r="B212" s="407">
        <f t="shared" si="16"/>
        <v>8</v>
      </c>
      <c r="C212" s="174">
        <v>1.5459490740740739E-2</v>
      </c>
      <c r="D212" s="396">
        <v>10</v>
      </c>
      <c r="E212" s="395">
        <f t="shared" si="15"/>
        <v>1.5865483539094651E-2</v>
      </c>
      <c r="F212" s="76"/>
      <c r="G212" s="76"/>
      <c r="H212" s="76"/>
      <c r="I212" s="139"/>
      <c r="J212" s="139"/>
      <c r="K212" s="84">
        <v>1.8402777777777778E-2</v>
      </c>
      <c r="L212" s="139"/>
      <c r="M212" s="84"/>
      <c r="N212" s="84"/>
      <c r="O212" s="84"/>
      <c r="P212" s="84"/>
      <c r="Q212" s="84"/>
      <c r="R212" s="178"/>
      <c r="S212" s="139"/>
      <c r="T212" s="139"/>
      <c r="U212" s="139"/>
      <c r="V212" s="139"/>
      <c r="X212" s="61"/>
      <c r="Y212" s="61"/>
      <c r="Z212" s="61"/>
      <c r="AD212" s="66">
        <v>1.5706018518518518E-2</v>
      </c>
      <c r="AE212" s="66">
        <v>1.5532407407407406E-2</v>
      </c>
      <c r="AF212" s="66"/>
      <c r="AG212" s="66"/>
      <c r="AH212" s="66"/>
      <c r="AI212" s="66">
        <v>1.5462962962962963E-2</v>
      </c>
      <c r="AJ212" s="50">
        <v>1.5891203703703703E-2</v>
      </c>
      <c r="AK212" s="50">
        <v>1.5613425925925926E-2</v>
      </c>
      <c r="AM212" s="50">
        <v>1.5532407407407406E-2</v>
      </c>
      <c r="AN212" s="50">
        <v>1.5497685185185186E-2</v>
      </c>
      <c r="AQ212" s="50"/>
      <c r="AR212" s="50">
        <v>1.5150462962962963E-2</v>
      </c>
      <c r="AS212" s="394"/>
      <c r="AT212" s="174">
        <f t="shared" si="17"/>
        <v>1.5150462962962963E-2</v>
      </c>
      <c r="AU212" s="298">
        <f t="shared" si="14"/>
        <v>9</v>
      </c>
      <c r="AV212" s="50"/>
      <c r="AX212" s="3"/>
    </row>
    <row r="213" spans="1:50" ht="13">
      <c r="A213" s="341" t="s">
        <v>784</v>
      </c>
      <c r="B213" s="407">
        <f t="shared" si="16"/>
        <v>0</v>
      </c>
      <c r="C213" s="174">
        <v>0.52092592592592601</v>
      </c>
      <c r="D213" s="396">
        <v>0</v>
      </c>
      <c r="E213" s="395">
        <f t="shared" si="15"/>
        <v>1.7743055555555557E-2</v>
      </c>
      <c r="F213" s="76"/>
      <c r="G213" s="76"/>
      <c r="H213" s="76"/>
      <c r="I213" s="76"/>
      <c r="J213" s="76"/>
      <c r="K213" s="84"/>
      <c r="L213" s="76"/>
      <c r="M213" s="76"/>
      <c r="N213" s="76"/>
      <c r="O213" s="76"/>
      <c r="P213" s="76"/>
      <c r="Q213" s="76"/>
      <c r="R213" s="76"/>
      <c r="S213" s="66"/>
      <c r="T213" s="66"/>
      <c r="U213" s="66"/>
      <c r="V213" s="66"/>
      <c r="X213" s="61"/>
      <c r="Y213" s="61"/>
      <c r="Z213" s="61"/>
      <c r="AO213" s="50">
        <v>1.7743055555555557E-2</v>
      </c>
      <c r="AS213" s="394"/>
      <c r="AT213" s="174">
        <f t="shared" si="17"/>
        <v>1.7743055555555557E-2</v>
      </c>
      <c r="AU213" s="298">
        <f t="shared" si="14"/>
        <v>1</v>
      </c>
      <c r="AV213" s="139"/>
    </row>
    <row r="214" spans="1:50" ht="13">
      <c r="A214" s="341" t="s">
        <v>542</v>
      </c>
      <c r="B214" s="407">
        <f t="shared" si="16"/>
        <v>6</v>
      </c>
      <c r="C214" s="174">
        <v>1.7065972222222222E-2</v>
      </c>
      <c r="D214" s="396">
        <v>2</v>
      </c>
      <c r="E214" s="395">
        <f t="shared" si="15"/>
        <v>1.7067901234567903E-2</v>
      </c>
      <c r="F214" s="76"/>
      <c r="G214" s="76"/>
      <c r="H214" s="174">
        <v>1.6921296296296299E-2</v>
      </c>
      <c r="I214" s="76">
        <v>1.7465277777777777E-2</v>
      </c>
      <c r="J214" s="76"/>
      <c r="K214" s="84">
        <v>1.681712962962963E-2</v>
      </c>
      <c r="L214" s="76"/>
      <c r="M214" s="76"/>
      <c r="N214" s="76"/>
      <c r="O214" s="76"/>
      <c r="P214" s="76"/>
      <c r="Q214" s="76"/>
      <c r="R214" s="76"/>
      <c r="S214" s="66"/>
      <c r="T214" s="66"/>
      <c r="U214" s="66"/>
      <c r="V214" s="66"/>
      <c r="X214" s="61"/>
      <c r="Y214" s="61"/>
      <c r="Z214" s="61"/>
      <c r="AS214" s="394"/>
      <c r="AT214" s="174">
        <f t="shared" si="17"/>
        <v>1.681712962962963E-2</v>
      </c>
      <c r="AU214" s="298">
        <f t="shared" si="14"/>
        <v>3</v>
      </c>
      <c r="AV214" s="66"/>
    </row>
    <row r="215" spans="1:50" ht="13" hidden="1">
      <c r="A215" s="341" t="s">
        <v>186</v>
      </c>
      <c r="B215" s="407">
        <f t="shared" si="16"/>
        <v>9</v>
      </c>
      <c r="C215" s="174">
        <v>1.5008680555555556E-2</v>
      </c>
      <c r="D215" s="396">
        <v>0</v>
      </c>
      <c r="E215" s="395" t="str">
        <f t="shared" si="15"/>
        <v xml:space="preserve"> </v>
      </c>
      <c r="F215" s="176"/>
      <c r="G215" s="176"/>
      <c r="I215" s="33"/>
      <c r="J215" s="33"/>
      <c r="K215" s="84"/>
      <c r="L215" s="76"/>
      <c r="M215" s="76"/>
      <c r="N215" s="76"/>
      <c r="O215" s="76"/>
      <c r="P215" s="76"/>
      <c r="Q215" s="76"/>
      <c r="R215" s="76"/>
      <c r="S215" s="66"/>
      <c r="T215" s="66"/>
      <c r="U215" s="66"/>
      <c r="V215" s="66"/>
      <c r="X215" s="61"/>
      <c r="Y215" s="61"/>
      <c r="Z215" s="61"/>
      <c r="AS215" s="394"/>
      <c r="AT215" s="174" t="str">
        <f t="shared" si="17"/>
        <v xml:space="preserve"> </v>
      </c>
      <c r="AU215" s="298">
        <f t="shared" si="14"/>
        <v>0</v>
      </c>
      <c r="AV215" s="139"/>
    </row>
    <row r="216" spans="1:50" ht="13" hidden="1">
      <c r="A216" s="341" t="s">
        <v>555</v>
      </c>
      <c r="B216" s="407">
        <f t="shared" si="16"/>
        <v>8</v>
      </c>
      <c r="C216" s="174">
        <v>1.5625E-2</v>
      </c>
      <c r="D216" s="396">
        <v>0</v>
      </c>
      <c r="E216" s="395" t="str">
        <f t="shared" si="15"/>
        <v xml:space="preserve"> </v>
      </c>
      <c r="F216" s="76"/>
      <c r="G216" s="76"/>
      <c r="H216" s="76"/>
      <c r="I216" s="76"/>
      <c r="J216" s="76"/>
      <c r="K216" s="84"/>
      <c r="L216" s="76"/>
      <c r="M216" s="76"/>
      <c r="N216" s="76"/>
      <c r="O216" s="76"/>
      <c r="P216" s="76"/>
      <c r="Q216" s="76"/>
      <c r="R216" s="76"/>
      <c r="S216" s="66"/>
      <c r="T216" s="66"/>
      <c r="U216" s="66"/>
      <c r="V216" s="66"/>
      <c r="X216" s="61"/>
      <c r="Y216" s="61"/>
      <c r="Z216" s="61"/>
      <c r="AS216" s="394"/>
      <c r="AT216" s="174" t="str">
        <f t="shared" si="17"/>
        <v xml:space="preserve"> </v>
      </c>
      <c r="AU216" s="298">
        <f t="shared" si="14"/>
        <v>0</v>
      </c>
      <c r="AV216" s="76"/>
    </row>
    <row r="217" spans="1:50" ht="13">
      <c r="A217" s="342" t="s">
        <v>1168</v>
      </c>
      <c r="B217" s="407">
        <f t="shared" si="16"/>
        <v>8</v>
      </c>
      <c r="C217" s="174">
        <v>1.5725308641975307E-2</v>
      </c>
      <c r="D217" s="396">
        <v>6</v>
      </c>
      <c r="E217" s="395" t="str">
        <f t="shared" si="15"/>
        <v xml:space="preserve"> </v>
      </c>
      <c r="F217" s="94"/>
      <c r="G217" s="94"/>
      <c r="H217" s="76"/>
      <c r="I217" s="94"/>
      <c r="J217" s="94"/>
      <c r="K217" s="84"/>
      <c r="L217" s="94"/>
      <c r="M217" s="94"/>
      <c r="N217" s="94"/>
      <c r="O217" s="94"/>
      <c r="P217" s="94"/>
      <c r="Q217" s="94"/>
      <c r="R217" s="94"/>
      <c r="S217" s="84"/>
      <c r="T217" s="84"/>
      <c r="U217" s="84"/>
      <c r="V217" s="84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94"/>
      <c r="AS217" s="394"/>
      <c r="AT217" s="174" t="str">
        <f t="shared" si="17"/>
        <v xml:space="preserve"> </v>
      </c>
      <c r="AU217" s="298">
        <f t="shared" si="14"/>
        <v>0</v>
      </c>
      <c r="AV217" s="50"/>
    </row>
    <row r="218" spans="1:50" ht="13" hidden="1">
      <c r="A218" s="300" t="s">
        <v>878</v>
      </c>
      <c r="B218" s="407">
        <f t="shared" si="16"/>
        <v>-2</v>
      </c>
      <c r="C218" s="174">
        <v>2.2222222222222223E-2</v>
      </c>
      <c r="D218" s="396">
        <v>0</v>
      </c>
      <c r="E218" s="395" t="str">
        <f t="shared" si="15"/>
        <v xml:space="preserve"> </v>
      </c>
      <c r="F218" s="139"/>
      <c r="G218" s="139"/>
      <c r="H218" s="178"/>
      <c r="I218" s="139"/>
      <c r="J218" s="139"/>
      <c r="K218" s="84"/>
      <c r="L218" s="353"/>
      <c r="M218" s="353"/>
      <c r="N218" s="353"/>
      <c r="O218" s="353"/>
      <c r="P218" s="353"/>
      <c r="Q218" s="353"/>
      <c r="R218" s="178"/>
      <c r="S218" s="139"/>
      <c r="T218" s="139"/>
      <c r="U218" s="139"/>
      <c r="V218" s="139"/>
      <c r="W218" s="3"/>
      <c r="X218" s="61"/>
      <c r="Y218" s="61"/>
      <c r="Z218" s="61"/>
      <c r="AA218" s="3"/>
      <c r="AB218" s="3"/>
      <c r="AC218" s="3"/>
      <c r="AD218" s="3"/>
      <c r="AE218" s="3"/>
      <c r="AF218" s="3"/>
      <c r="AG218" s="3"/>
      <c r="AH218" s="3"/>
      <c r="AI218" s="187"/>
      <c r="AJ218" s="3"/>
      <c r="AK218" s="3"/>
      <c r="AQ218" s="3"/>
      <c r="AS218" s="394"/>
      <c r="AT218" s="174" t="str">
        <f t="shared" si="17"/>
        <v xml:space="preserve"> </v>
      </c>
      <c r="AU218" s="298">
        <f t="shared" si="14"/>
        <v>0</v>
      </c>
      <c r="AV218" s="94"/>
    </row>
    <row r="219" spans="1:50" ht="13">
      <c r="A219" s="342" t="s">
        <v>1205</v>
      </c>
      <c r="B219" s="407">
        <f t="shared" si="16"/>
        <v>4</v>
      </c>
      <c r="C219" s="174">
        <v>1.8657407407407407E-2</v>
      </c>
      <c r="D219" s="396">
        <v>1</v>
      </c>
      <c r="E219" s="395" t="str">
        <f t="shared" si="15"/>
        <v xml:space="preserve"> </v>
      </c>
      <c r="F219" s="94"/>
      <c r="G219" s="94"/>
      <c r="H219" s="76"/>
      <c r="I219" s="94"/>
      <c r="J219" s="94"/>
      <c r="K219" s="84"/>
      <c r="L219" s="94"/>
      <c r="M219" s="94"/>
      <c r="N219" s="94"/>
      <c r="O219" s="94"/>
      <c r="P219" s="94"/>
      <c r="Q219" s="94"/>
      <c r="R219" s="94"/>
      <c r="S219" s="84"/>
      <c r="T219" s="84"/>
      <c r="U219" s="84"/>
      <c r="V219" s="84"/>
      <c r="X219" s="61"/>
      <c r="Y219" s="61"/>
      <c r="Z219" s="61"/>
      <c r="AS219" s="784"/>
      <c r="AT219" s="174" t="str">
        <f t="shared" si="17"/>
        <v xml:space="preserve"> </v>
      </c>
      <c r="AU219" s="298">
        <f t="shared" si="14"/>
        <v>0</v>
      </c>
      <c r="AV219" s="61"/>
    </row>
    <row r="220" spans="1:50" ht="13" hidden="1">
      <c r="A220" s="342" t="s">
        <v>342</v>
      </c>
      <c r="B220" s="407">
        <f t="shared" si="16"/>
        <v>6</v>
      </c>
      <c r="C220" s="174">
        <v>1.695601851851852E-2</v>
      </c>
      <c r="D220" s="396">
        <v>0</v>
      </c>
      <c r="E220" s="395" t="str">
        <f t="shared" si="15"/>
        <v xml:space="preserve"> </v>
      </c>
      <c r="F220" s="187"/>
      <c r="G220" s="187"/>
      <c r="H220" s="187"/>
      <c r="I220" s="187"/>
      <c r="J220" s="187"/>
      <c r="K220" s="84"/>
      <c r="L220" s="187"/>
      <c r="M220" s="187"/>
      <c r="N220" s="187"/>
      <c r="O220" s="187"/>
      <c r="P220" s="187"/>
      <c r="Q220" s="187"/>
      <c r="R220" s="94"/>
      <c r="S220" s="84"/>
      <c r="T220" s="84"/>
      <c r="U220" s="84"/>
      <c r="V220" s="84"/>
      <c r="X220" s="61"/>
      <c r="Y220" s="61"/>
      <c r="Z220" s="61"/>
      <c r="AS220" s="394"/>
      <c r="AT220" s="174" t="str">
        <f t="shared" si="17"/>
        <v xml:space="preserve"> </v>
      </c>
      <c r="AU220" s="298">
        <f t="shared" ref="AU220:AU283" si="18">COUNTA(F220:AS220)</f>
        <v>0</v>
      </c>
      <c r="AV220" s="76"/>
    </row>
    <row r="221" spans="1:50" s="3" customFormat="1" ht="13" hidden="1">
      <c r="A221" s="341" t="s">
        <v>700</v>
      </c>
      <c r="B221" s="407">
        <f t="shared" si="16"/>
        <v>12</v>
      </c>
      <c r="C221" s="174">
        <v>1.2638888888888889E-2</v>
      </c>
      <c r="D221" s="396">
        <v>0</v>
      </c>
      <c r="E221" s="395" t="str">
        <f t="shared" si="15"/>
        <v xml:space="preserve"> </v>
      </c>
      <c r="F221" s="176"/>
      <c r="G221" s="176"/>
      <c r="H221" s="76"/>
      <c r="I221" s="76"/>
      <c r="J221" s="76"/>
      <c r="K221" s="84"/>
      <c r="L221" s="76"/>
      <c r="M221" s="76"/>
      <c r="N221" s="76"/>
      <c r="O221" s="76"/>
      <c r="P221" s="76"/>
      <c r="Q221" s="76"/>
      <c r="R221" s="76"/>
      <c r="S221" s="66"/>
      <c r="T221" s="66"/>
      <c r="U221" s="66"/>
      <c r="V221" s="66"/>
      <c r="W221"/>
      <c r="X221" s="61"/>
      <c r="Y221" s="61"/>
      <c r="Z221" s="61"/>
      <c r="AA221"/>
      <c r="AB221"/>
      <c r="AC221"/>
      <c r="AD221"/>
      <c r="AE221"/>
      <c r="AF221"/>
      <c r="AG221"/>
      <c r="AH221"/>
      <c r="AI221" s="33"/>
      <c r="AJ221"/>
      <c r="AK221"/>
      <c r="AQ221"/>
      <c r="AS221" s="394"/>
      <c r="AT221" s="174" t="str">
        <f t="shared" si="17"/>
        <v xml:space="preserve"> </v>
      </c>
      <c r="AU221" s="298">
        <f t="shared" si="18"/>
        <v>0</v>
      </c>
      <c r="AV221" s="61"/>
    </row>
    <row r="222" spans="1:50" ht="13">
      <c r="A222" s="300" t="s">
        <v>906</v>
      </c>
      <c r="B222" s="407">
        <f t="shared" si="16"/>
        <v>7</v>
      </c>
      <c r="C222" s="174">
        <v>1.6006944444444445E-2</v>
      </c>
      <c r="D222" s="396">
        <v>1</v>
      </c>
      <c r="E222" s="395" t="str">
        <f t="shared" si="15"/>
        <v xml:space="preserve"> </v>
      </c>
      <c r="F222" s="139"/>
      <c r="G222" s="139"/>
      <c r="H222" s="178"/>
      <c r="I222" s="139"/>
      <c r="J222" s="139"/>
      <c r="K222" s="84"/>
      <c r="L222" s="84"/>
      <c r="M222" s="84"/>
      <c r="N222" s="84"/>
      <c r="O222" s="84"/>
      <c r="P222" s="84"/>
      <c r="Q222" s="84"/>
      <c r="R222" s="76"/>
      <c r="S222" s="66"/>
      <c r="T222" s="66"/>
      <c r="U222" s="66"/>
      <c r="V222" s="66"/>
      <c r="X222" s="61"/>
      <c r="Y222" s="61"/>
      <c r="Z222" s="61"/>
      <c r="AS222" s="394"/>
      <c r="AT222" s="174" t="str">
        <f t="shared" si="17"/>
        <v xml:space="preserve"> </v>
      </c>
      <c r="AU222" s="298">
        <f t="shared" si="18"/>
        <v>0</v>
      </c>
      <c r="AV222" s="139"/>
    </row>
    <row r="223" spans="1:50" ht="13" hidden="1">
      <c r="A223" s="300" t="s">
        <v>1103</v>
      </c>
      <c r="B223" s="407">
        <f t="shared" si="16"/>
        <v>3</v>
      </c>
      <c r="C223" s="174">
        <v>1.9293981481481485E-2</v>
      </c>
      <c r="D223" s="396">
        <v>0</v>
      </c>
      <c r="E223" s="395" t="str">
        <f t="shared" si="15"/>
        <v xml:space="preserve"> </v>
      </c>
      <c r="F223" s="139"/>
      <c r="G223" s="139"/>
      <c r="H223" s="178"/>
      <c r="I223" s="139"/>
      <c r="J223" s="139"/>
      <c r="K223" s="84"/>
      <c r="L223" s="139"/>
      <c r="M223" s="139"/>
      <c r="N223" s="139"/>
      <c r="O223" s="139"/>
      <c r="P223" s="139"/>
      <c r="Q223" s="139"/>
      <c r="R223" s="178"/>
      <c r="S223" s="139"/>
      <c r="T223" s="139"/>
      <c r="U223" s="139"/>
      <c r="V223" s="139"/>
      <c r="X223" s="61"/>
      <c r="Y223" s="61"/>
      <c r="Z223" s="61"/>
      <c r="AS223" s="394"/>
      <c r="AT223" s="174" t="str">
        <f t="shared" si="17"/>
        <v xml:space="preserve"> </v>
      </c>
      <c r="AU223" s="298">
        <f t="shared" si="18"/>
        <v>0</v>
      </c>
      <c r="AV223" s="139"/>
    </row>
    <row r="224" spans="1:50" ht="13">
      <c r="A224" s="300" t="s">
        <v>1043</v>
      </c>
      <c r="B224" s="407">
        <f t="shared" si="16"/>
        <v>8</v>
      </c>
      <c r="C224" s="174">
        <v>1.545138888888889E-2</v>
      </c>
      <c r="D224" s="396">
        <v>6</v>
      </c>
      <c r="E224" s="395" t="str">
        <f t="shared" si="15"/>
        <v xml:space="preserve"> </v>
      </c>
      <c r="F224" s="139"/>
      <c r="G224" s="139"/>
      <c r="H224" s="178"/>
      <c r="I224" s="139"/>
      <c r="J224" s="139"/>
      <c r="K224" s="84"/>
      <c r="L224" s="139"/>
      <c r="M224" s="84"/>
      <c r="N224" s="84"/>
      <c r="O224" s="84"/>
      <c r="P224" s="84"/>
      <c r="Q224" s="84"/>
      <c r="R224" s="94"/>
      <c r="S224" s="84"/>
      <c r="T224" s="84"/>
      <c r="U224" s="84"/>
      <c r="V224" s="84"/>
      <c r="X224" s="61"/>
      <c r="Y224" s="61"/>
      <c r="Z224" s="61"/>
      <c r="AS224" s="394"/>
      <c r="AT224" s="174" t="str">
        <f t="shared" si="17"/>
        <v xml:space="preserve"> </v>
      </c>
      <c r="AU224" s="298">
        <f t="shared" si="18"/>
        <v>0</v>
      </c>
      <c r="AV224" s="94"/>
    </row>
    <row r="225" spans="1:48" ht="14.25" hidden="1" customHeight="1">
      <c r="A225" s="341" t="s">
        <v>544</v>
      </c>
      <c r="B225" s="407">
        <f t="shared" si="16"/>
        <v>7</v>
      </c>
      <c r="C225" s="174">
        <v>1.6400462962962964E-2</v>
      </c>
      <c r="D225" s="396">
        <v>0</v>
      </c>
      <c r="E225" s="395" t="str">
        <f t="shared" si="15"/>
        <v xml:space="preserve"> </v>
      </c>
      <c r="F225" s="76"/>
      <c r="G225" s="76"/>
      <c r="H225" s="76"/>
      <c r="I225" s="76"/>
      <c r="J225" s="76"/>
      <c r="K225" s="84"/>
      <c r="L225" s="76"/>
      <c r="M225" s="76"/>
      <c r="N225" s="76"/>
      <c r="O225" s="76"/>
      <c r="P225" s="76"/>
      <c r="Q225" s="76"/>
      <c r="R225" s="76"/>
      <c r="S225" s="66"/>
      <c r="T225" s="66"/>
      <c r="U225" s="66"/>
      <c r="V225" s="66"/>
      <c r="X225" s="61"/>
      <c r="Y225" s="61"/>
      <c r="Z225" s="61"/>
      <c r="AS225" s="394"/>
      <c r="AT225" s="174" t="str">
        <f t="shared" si="17"/>
        <v xml:space="preserve"> </v>
      </c>
      <c r="AU225" s="298">
        <f t="shared" si="18"/>
        <v>0</v>
      </c>
      <c r="AV225" s="139"/>
    </row>
    <row r="226" spans="1:48" ht="13">
      <c r="A226" s="341" t="s">
        <v>785</v>
      </c>
      <c r="B226" s="407">
        <f t="shared" si="16"/>
        <v>6</v>
      </c>
      <c r="C226" s="174">
        <v>1.7320601851851851E-2</v>
      </c>
      <c r="D226" s="396">
        <v>0</v>
      </c>
      <c r="E226" s="395">
        <f t="shared" si="15"/>
        <v>1.4293981481481482E-2</v>
      </c>
      <c r="F226" s="94"/>
      <c r="G226" s="94"/>
      <c r="H226" s="94"/>
      <c r="I226" s="94"/>
      <c r="J226" s="94"/>
      <c r="K226" s="84"/>
      <c r="L226" s="76"/>
      <c r="M226" s="76"/>
      <c r="N226" s="76"/>
      <c r="O226" s="76"/>
      <c r="P226" s="76"/>
      <c r="Q226" s="76"/>
      <c r="R226" s="94"/>
      <c r="S226" s="84"/>
      <c r="T226" s="84"/>
      <c r="U226" s="84"/>
      <c r="V226" s="84"/>
      <c r="X226" s="61"/>
      <c r="Y226" s="61"/>
      <c r="Z226" s="61"/>
      <c r="AF226" s="50">
        <v>1.4293981481481482E-2</v>
      </c>
      <c r="AG226" s="50"/>
      <c r="AH226" s="50"/>
      <c r="AI226" s="76"/>
      <c r="AS226" s="394"/>
      <c r="AT226" s="174">
        <f t="shared" si="17"/>
        <v>1.4293981481481482E-2</v>
      </c>
      <c r="AU226" s="298">
        <f t="shared" si="18"/>
        <v>1</v>
      </c>
      <c r="AV226" s="50"/>
    </row>
    <row r="227" spans="1:48" ht="13" hidden="1">
      <c r="A227" s="341" t="s">
        <v>432</v>
      </c>
      <c r="B227" s="407">
        <f t="shared" si="16"/>
        <v>3</v>
      </c>
      <c r="C227" s="174">
        <v>1.8952546296296294E-2</v>
      </c>
      <c r="D227" s="396">
        <v>0</v>
      </c>
      <c r="E227" s="395" t="str">
        <f t="shared" si="15"/>
        <v xml:space="preserve"> </v>
      </c>
      <c r="F227" s="187"/>
      <c r="G227" s="187"/>
      <c r="H227" s="187"/>
      <c r="I227" s="187"/>
      <c r="J227" s="187"/>
      <c r="K227" s="84"/>
      <c r="L227" s="187"/>
      <c r="M227" s="187"/>
      <c r="N227" s="187"/>
      <c r="O227" s="187"/>
      <c r="P227" s="187"/>
      <c r="Q227" s="187"/>
      <c r="R227" s="94"/>
      <c r="S227" s="84"/>
      <c r="T227" s="84"/>
      <c r="U227" s="84"/>
      <c r="V227" s="84"/>
      <c r="X227" s="61"/>
      <c r="Y227" s="61"/>
      <c r="Z227" s="61"/>
      <c r="AS227" s="394"/>
      <c r="AT227" s="174" t="str">
        <f t="shared" si="17"/>
        <v xml:space="preserve"> </v>
      </c>
      <c r="AU227" s="298">
        <f t="shared" si="18"/>
        <v>0</v>
      </c>
      <c r="AV227" s="94"/>
    </row>
    <row r="228" spans="1:48" ht="13">
      <c r="A228" s="342" t="s">
        <v>1206</v>
      </c>
      <c r="B228" s="407">
        <f t="shared" si="16"/>
        <v>12</v>
      </c>
      <c r="C228" s="174">
        <v>1.2974537037037038E-2</v>
      </c>
      <c r="D228" s="396">
        <v>4</v>
      </c>
      <c r="E228" s="395">
        <f t="shared" si="15"/>
        <v>1.2858796296296295E-2</v>
      </c>
      <c r="F228" s="94"/>
      <c r="G228" s="94"/>
      <c r="H228" s="76"/>
      <c r="I228" s="94"/>
      <c r="J228" s="94"/>
      <c r="K228" s="84"/>
      <c r="L228" s="94"/>
      <c r="M228" s="94"/>
      <c r="N228" s="94"/>
      <c r="O228" s="94"/>
      <c r="P228" s="94"/>
      <c r="Q228" s="94"/>
      <c r="R228" s="94"/>
      <c r="S228" s="84"/>
      <c r="T228" s="84"/>
      <c r="U228" s="84">
        <v>1.2777777777777777E-2</v>
      </c>
      <c r="V228" s="84">
        <v>1.2939814814814814E-2</v>
      </c>
      <c r="X228" s="61"/>
      <c r="Y228" s="61"/>
      <c r="Z228" s="61"/>
      <c r="AS228" s="784"/>
      <c r="AT228" s="174">
        <f t="shared" si="17"/>
        <v>1.2777777777777777E-2</v>
      </c>
      <c r="AU228" s="298">
        <f t="shared" si="18"/>
        <v>2</v>
      </c>
      <c r="AV228" s="50"/>
    </row>
    <row r="229" spans="1:48" ht="13" hidden="1">
      <c r="A229" s="341" t="s">
        <v>394</v>
      </c>
      <c r="B229" s="407">
        <f t="shared" si="16"/>
        <v>5</v>
      </c>
      <c r="C229" s="174">
        <v>1.7783323688271603E-2</v>
      </c>
      <c r="D229" s="396">
        <v>0</v>
      </c>
      <c r="E229" s="395" t="str">
        <f t="shared" si="15"/>
        <v xml:space="preserve"> </v>
      </c>
      <c r="F229" s="176"/>
      <c r="G229" s="176"/>
      <c r="H229" s="76"/>
      <c r="I229" s="76"/>
      <c r="J229" s="76"/>
      <c r="K229" s="84"/>
      <c r="L229" s="76"/>
      <c r="M229" s="76"/>
      <c r="N229" s="76"/>
      <c r="O229" s="76"/>
      <c r="P229" s="76"/>
      <c r="Q229" s="76"/>
      <c r="R229" s="187"/>
      <c r="S229" s="122"/>
      <c r="T229" s="122"/>
      <c r="U229" s="122"/>
      <c r="V229" s="122"/>
      <c r="X229" s="61"/>
      <c r="Y229" s="61"/>
      <c r="Z229" s="61"/>
      <c r="AS229" s="394"/>
      <c r="AT229" s="174" t="str">
        <f t="shared" si="17"/>
        <v xml:space="preserve"> </v>
      </c>
      <c r="AU229" s="298">
        <f t="shared" si="18"/>
        <v>0</v>
      </c>
      <c r="AV229" s="76"/>
    </row>
    <row r="230" spans="1:48" ht="13" hidden="1">
      <c r="A230" s="341" t="s">
        <v>415</v>
      </c>
      <c r="B230" s="407">
        <f t="shared" si="16"/>
        <v>8</v>
      </c>
      <c r="C230" s="174">
        <v>1.529152199074074E-2</v>
      </c>
      <c r="D230" s="396">
        <v>0</v>
      </c>
      <c r="E230" s="395" t="str">
        <f t="shared" si="15"/>
        <v xml:space="preserve"> </v>
      </c>
      <c r="F230" s="176"/>
      <c r="G230" s="176"/>
      <c r="I230" s="33"/>
      <c r="J230" s="33"/>
      <c r="K230" s="84"/>
      <c r="L230" s="33"/>
      <c r="M230" s="33"/>
      <c r="N230" s="33"/>
      <c r="O230" s="33"/>
      <c r="P230" s="33"/>
      <c r="Q230" s="33"/>
      <c r="R230" s="94"/>
      <c r="S230" s="84"/>
      <c r="T230" s="84"/>
      <c r="U230" s="84"/>
      <c r="V230" s="84"/>
      <c r="X230" s="61"/>
      <c r="Y230" s="61"/>
      <c r="Z230" s="61"/>
      <c r="AS230" s="394"/>
      <c r="AT230" s="174" t="str">
        <f t="shared" si="17"/>
        <v xml:space="preserve"> </v>
      </c>
      <c r="AU230" s="298">
        <f t="shared" si="18"/>
        <v>0</v>
      </c>
    </row>
    <row r="231" spans="1:48" ht="13" hidden="1">
      <c r="A231" s="341" t="s">
        <v>371</v>
      </c>
      <c r="B231" s="407">
        <f t="shared" si="16"/>
        <v>7</v>
      </c>
      <c r="C231" s="174">
        <v>1.6087962962962964E-2</v>
      </c>
      <c r="D231" s="396">
        <v>0</v>
      </c>
      <c r="E231" s="395" t="str">
        <f t="shared" si="15"/>
        <v xml:space="preserve"> </v>
      </c>
      <c r="F231" s="187"/>
      <c r="G231" s="187"/>
      <c r="H231" s="187"/>
      <c r="I231" s="187"/>
      <c r="J231" s="187"/>
      <c r="K231" s="84"/>
      <c r="L231" s="76"/>
      <c r="M231" s="76"/>
      <c r="N231" s="76"/>
      <c r="O231" s="76"/>
      <c r="P231" s="76"/>
      <c r="Q231" s="76"/>
      <c r="R231" s="94"/>
      <c r="S231" s="84"/>
      <c r="T231" s="84"/>
      <c r="U231" s="84"/>
      <c r="V231" s="84"/>
      <c r="X231" s="61"/>
      <c r="Y231" s="61"/>
      <c r="Z231" s="61"/>
      <c r="AS231" s="394"/>
      <c r="AT231" s="174" t="str">
        <f t="shared" si="17"/>
        <v xml:space="preserve"> </v>
      </c>
      <c r="AU231" s="298">
        <f t="shared" si="18"/>
        <v>0</v>
      </c>
      <c r="AV231" s="61"/>
    </row>
    <row r="232" spans="1:48" ht="13" hidden="1">
      <c r="A232" s="300" t="s">
        <v>883</v>
      </c>
      <c r="B232" s="407">
        <f t="shared" si="16"/>
        <v>12</v>
      </c>
      <c r="C232" s="174">
        <v>1.2951388888888889E-2</v>
      </c>
      <c r="D232" s="396">
        <v>0</v>
      </c>
      <c r="E232" s="395" t="str">
        <f t="shared" si="15"/>
        <v xml:space="preserve"> </v>
      </c>
      <c r="F232" s="139"/>
      <c r="G232" s="139"/>
      <c r="H232" s="178"/>
      <c r="I232" s="139"/>
      <c r="J232" s="139"/>
      <c r="K232" s="84"/>
      <c r="L232" s="76"/>
      <c r="M232" s="76"/>
      <c r="N232" s="76"/>
      <c r="O232" s="76"/>
      <c r="P232" s="76"/>
      <c r="Q232" s="76"/>
      <c r="R232" s="76"/>
      <c r="S232" s="66"/>
      <c r="T232" s="66"/>
      <c r="U232" s="66"/>
      <c r="V232" s="66"/>
      <c r="X232" s="61"/>
      <c r="Y232" s="61"/>
      <c r="Z232" s="61"/>
      <c r="AS232" s="394"/>
      <c r="AT232" s="174" t="str">
        <f t="shared" si="17"/>
        <v xml:space="preserve"> </v>
      </c>
      <c r="AU232" s="298">
        <f t="shared" si="18"/>
        <v>0</v>
      </c>
      <c r="AV232" s="139"/>
    </row>
    <row r="233" spans="1:48" ht="13">
      <c r="A233" s="342" t="s">
        <v>1207</v>
      </c>
      <c r="B233" s="407">
        <f t="shared" si="16"/>
        <v>9</v>
      </c>
      <c r="C233" s="174">
        <v>1.5104166666666667E-2</v>
      </c>
      <c r="D233" s="396">
        <v>1</v>
      </c>
      <c r="E233" s="395" t="str">
        <f t="shared" si="15"/>
        <v xml:space="preserve"> </v>
      </c>
      <c r="F233" s="94"/>
      <c r="G233" s="94"/>
      <c r="H233" s="76"/>
      <c r="I233" s="94"/>
      <c r="J233" s="94"/>
      <c r="K233" s="84"/>
      <c r="L233" s="94"/>
      <c r="M233" s="94"/>
      <c r="N233" s="94"/>
      <c r="O233" s="94"/>
      <c r="P233" s="94"/>
      <c r="Q233" s="94"/>
      <c r="R233" s="94"/>
      <c r="S233" s="84"/>
      <c r="T233" s="84"/>
      <c r="U233" s="84"/>
      <c r="V233" s="84"/>
      <c r="W233" s="84"/>
      <c r="X233" s="61"/>
      <c r="Y233" s="61"/>
      <c r="Z233" s="61"/>
      <c r="AA233" s="84"/>
      <c r="AB233" s="84"/>
      <c r="AC233" s="84"/>
      <c r="AD233" s="84"/>
      <c r="AE233" s="84"/>
      <c r="AF233" s="84"/>
      <c r="AG233" s="84"/>
      <c r="AH233" s="84"/>
      <c r="AI233" s="94"/>
      <c r="AQ233" s="84"/>
      <c r="AS233" s="784"/>
      <c r="AT233" s="174" t="str">
        <f t="shared" si="17"/>
        <v xml:space="preserve"> </v>
      </c>
      <c r="AU233" s="298">
        <f t="shared" si="18"/>
        <v>0</v>
      </c>
      <c r="AV233" s="139"/>
    </row>
    <row r="234" spans="1:48" ht="13" hidden="1">
      <c r="A234" s="342" t="s">
        <v>155</v>
      </c>
      <c r="B234" s="407">
        <f t="shared" si="16"/>
        <v>6</v>
      </c>
      <c r="C234" s="174">
        <v>1.697627314814815E-2</v>
      </c>
      <c r="D234" s="396">
        <v>0</v>
      </c>
      <c r="E234" s="395" t="str">
        <f t="shared" si="15"/>
        <v xml:space="preserve"> </v>
      </c>
      <c r="F234" s="94"/>
      <c r="G234" s="94"/>
      <c r="H234" s="94"/>
      <c r="I234" s="94"/>
      <c r="J234" s="94"/>
      <c r="K234" s="84"/>
      <c r="L234" s="94"/>
      <c r="M234" s="94"/>
      <c r="N234" s="94"/>
      <c r="O234" s="94"/>
      <c r="P234" s="94"/>
      <c r="Q234" s="94"/>
      <c r="R234" s="94"/>
      <c r="S234" s="84"/>
      <c r="T234" s="84"/>
      <c r="U234" s="84"/>
      <c r="V234" s="84"/>
      <c r="X234" s="61"/>
      <c r="Y234" s="61"/>
      <c r="Z234" s="61"/>
      <c r="AS234" s="394"/>
      <c r="AT234" s="174" t="str">
        <f t="shared" si="17"/>
        <v xml:space="preserve"> </v>
      </c>
      <c r="AU234" s="298">
        <f t="shared" si="18"/>
        <v>0</v>
      </c>
      <c r="AV234" s="76"/>
    </row>
    <row r="235" spans="1:48" ht="13" hidden="1">
      <c r="A235" s="342" t="s">
        <v>316</v>
      </c>
      <c r="B235" s="407">
        <f t="shared" si="16"/>
        <v>6</v>
      </c>
      <c r="C235" s="174">
        <v>1.7044753086419753E-2</v>
      </c>
      <c r="D235" s="396">
        <v>0</v>
      </c>
      <c r="E235" s="395" t="str">
        <f t="shared" si="15"/>
        <v xml:space="preserve"> </v>
      </c>
      <c r="F235" s="187"/>
      <c r="G235" s="187"/>
      <c r="H235" s="187"/>
      <c r="I235" s="187"/>
      <c r="J235" s="187"/>
      <c r="K235" s="84"/>
      <c r="L235" s="187"/>
      <c r="M235" s="187"/>
      <c r="N235" s="187"/>
      <c r="O235" s="187"/>
      <c r="P235" s="187"/>
      <c r="Q235" s="187"/>
      <c r="R235" s="94"/>
      <c r="S235" s="84"/>
      <c r="T235" s="84"/>
      <c r="U235" s="84"/>
      <c r="V235" s="84"/>
      <c r="X235" s="61"/>
      <c r="Y235" s="61"/>
      <c r="Z235" s="61"/>
      <c r="AS235" s="394"/>
      <c r="AT235" s="174" t="str">
        <f t="shared" si="17"/>
        <v xml:space="preserve"> </v>
      </c>
      <c r="AU235" s="298">
        <f t="shared" si="18"/>
        <v>0</v>
      </c>
      <c r="AV235" s="50"/>
    </row>
    <row r="236" spans="1:48" ht="13">
      <c r="A236" s="342" t="s">
        <v>1314</v>
      </c>
      <c r="B236" s="407">
        <v>0</v>
      </c>
      <c r="C236" s="174"/>
      <c r="D236" s="396"/>
      <c r="E236" s="395"/>
      <c r="F236" s="94"/>
      <c r="G236" s="94"/>
      <c r="H236" s="76"/>
      <c r="I236" s="94"/>
      <c r="J236" s="94"/>
      <c r="K236" s="84"/>
      <c r="L236" s="94"/>
      <c r="M236" s="94"/>
      <c r="N236" s="94"/>
      <c r="O236" s="94"/>
      <c r="P236" s="94"/>
      <c r="Q236" s="94"/>
      <c r="R236" s="94"/>
      <c r="S236" s="84"/>
      <c r="T236" s="84"/>
      <c r="U236" s="84"/>
      <c r="V236" s="84"/>
      <c r="X236" s="61"/>
      <c r="Y236" s="61">
        <v>2.2164351851851852E-2</v>
      </c>
      <c r="Z236" s="84">
        <v>2.1828703703703701E-2</v>
      </c>
      <c r="AA236" s="84">
        <v>2.1250000000000002E-2</v>
      </c>
      <c r="AB236" s="84">
        <v>2.1527777777777781E-2</v>
      </c>
      <c r="AC236" s="84"/>
      <c r="AD236" s="84">
        <v>2.0729166666666667E-2</v>
      </c>
      <c r="AE236" s="84"/>
      <c r="AF236" s="84"/>
      <c r="AG236" s="84"/>
      <c r="AH236" s="84"/>
      <c r="AI236" s="94"/>
      <c r="AS236" s="784"/>
      <c r="AT236" s="174">
        <f t="shared" si="17"/>
        <v>2.0729166666666667E-2</v>
      </c>
      <c r="AU236" s="298">
        <f t="shared" si="18"/>
        <v>5</v>
      </c>
      <c r="AV236" s="50"/>
    </row>
    <row r="237" spans="1:48" ht="13">
      <c r="A237" s="342" t="s">
        <v>1208</v>
      </c>
      <c r="B237" s="407">
        <f t="shared" si="16"/>
        <v>11</v>
      </c>
      <c r="C237" s="174">
        <v>1.3495370370370371E-2</v>
      </c>
      <c r="D237" s="396">
        <v>1</v>
      </c>
      <c r="E237" s="395" t="str">
        <f t="shared" ref="E237:E253" si="19">IFERROR(AVERAGEA(F237:AR237), " ")</f>
        <v xml:space="preserve"> </v>
      </c>
      <c r="F237" s="94"/>
      <c r="G237" s="94"/>
      <c r="H237" s="76"/>
      <c r="I237" s="94"/>
      <c r="J237" s="94"/>
      <c r="K237" s="84"/>
      <c r="L237" s="94"/>
      <c r="M237" s="94"/>
      <c r="N237" s="94"/>
      <c r="O237" s="94"/>
      <c r="P237" s="94"/>
      <c r="Q237" s="94"/>
      <c r="R237" s="94"/>
      <c r="S237" s="84"/>
      <c r="T237" s="84"/>
      <c r="U237" s="84"/>
      <c r="V237" s="84"/>
      <c r="X237" s="61"/>
      <c r="Y237" s="61"/>
      <c r="Z237" s="84"/>
      <c r="AA237" s="84"/>
      <c r="AB237" s="84"/>
      <c r="AC237" s="84"/>
      <c r="AD237" s="84"/>
      <c r="AE237" s="84"/>
      <c r="AF237" s="84"/>
      <c r="AG237" s="84"/>
      <c r="AH237" s="84"/>
      <c r="AI237" s="94"/>
      <c r="AO237" s="3"/>
      <c r="AS237" s="784"/>
      <c r="AT237" s="174" t="str">
        <f t="shared" si="17"/>
        <v xml:space="preserve"> </v>
      </c>
      <c r="AU237" s="298">
        <f t="shared" si="18"/>
        <v>0</v>
      </c>
      <c r="AV237" s="50"/>
    </row>
    <row r="238" spans="1:48" ht="13" hidden="1">
      <c r="A238" s="300" t="s">
        <v>911</v>
      </c>
      <c r="B238" s="407">
        <f t="shared" si="16"/>
        <v>-1</v>
      </c>
      <c r="C238" s="174">
        <v>2.1608796296296296E-2</v>
      </c>
      <c r="D238" s="396">
        <v>0</v>
      </c>
      <c r="E238" s="395" t="str">
        <f t="shared" si="19"/>
        <v xml:space="preserve"> </v>
      </c>
      <c r="F238" s="139"/>
      <c r="G238" s="139"/>
      <c r="H238" s="178"/>
      <c r="I238" s="139"/>
      <c r="J238" s="139"/>
      <c r="K238" s="84"/>
      <c r="L238" s="139"/>
      <c r="M238" s="139"/>
      <c r="N238" s="139"/>
      <c r="O238" s="139"/>
      <c r="P238" s="139"/>
      <c r="Q238" s="139"/>
      <c r="R238" s="178"/>
      <c r="S238" s="139"/>
      <c r="T238" s="139"/>
      <c r="U238" s="139"/>
      <c r="V238" s="139"/>
      <c r="X238" s="61"/>
      <c r="Y238" s="61"/>
      <c r="Z238" s="84"/>
      <c r="AA238" s="84"/>
      <c r="AB238" s="84"/>
      <c r="AC238" s="84"/>
      <c r="AD238" s="84"/>
      <c r="AE238" s="84"/>
      <c r="AF238" s="84"/>
      <c r="AG238" s="84"/>
      <c r="AH238" s="84"/>
      <c r="AI238" s="94"/>
      <c r="AO238" s="3"/>
      <c r="AS238" s="394"/>
      <c r="AT238" s="174" t="str">
        <f t="shared" si="17"/>
        <v xml:space="preserve"> </v>
      </c>
      <c r="AU238" s="298">
        <f t="shared" si="18"/>
        <v>0</v>
      </c>
      <c r="AV238" s="66"/>
    </row>
    <row r="239" spans="1:48" ht="13" hidden="1">
      <c r="A239" s="341" t="s">
        <v>538</v>
      </c>
      <c r="B239" s="407">
        <f t="shared" si="16"/>
        <v>4</v>
      </c>
      <c r="C239" s="174">
        <v>1.8693287037037036E-2</v>
      </c>
      <c r="D239" s="396">
        <v>0</v>
      </c>
      <c r="E239" s="395" t="str">
        <f t="shared" si="19"/>
        <v xml:space="preserve"> </v>
      </c>
      <c r="F239" s="76"/>
      <c r="G239" s="76"/>
      <c r="H239" s="76"/>
      <c r="I239" s="76"/>
      <c r="J239" s="76"/>
      <c r="K239" s="84"/>
      <c r="L239" s="76"/>
      <c r="M239" s="76"/>
      <c r="N239" s="76"/>
      <c r="O239" s="76"/>
      <c r="P239" s="76"/>
      <c r="Q239" s="76"/>
      <c r="R239" s="76"/>
      <c r="S239" s="66"/>
      <c r="T239" s="66"/>
      <c r="U239" s="66"/>
      <c r="V239" s="66"/>
      <c r="X239" s="61"/>
      <c r="Y239" s="61"/>
      <c r="Z239" s="84"/>
      <c r="AA239" s="84"/>
      <c r="AB239" s="84"/>
      <c r="AC239" s="84"/>
      <c r="AD239" s="84"/>
      <c r="AE239" s="84"/>
      <c r="AF239" s="84"/>
      <c r="AG239" s="84"/>
      <c r="AH239" s="84"/>
      <c r="AI239" s="94"/>
      <c r="AO239" s="3"/>
      <c r="AS239" s="394"/>
      <c r="AT239" s="174" t="str">
        <f t="shared" si="17"/>
        <v xml:space="preserve"> </v>
      </c>
      <c r="AU239" s="298">
        <f t="shared" si="18"/>
        <v>0</v>
      </c>
      <c r="AV239" s="66"/>
    </row>
    <row r="240" spans="1:48" ht="13" hidden="1">
      <c r="A240" s="341" t="s">
        <v>622</v>
      </c>
      <c r="B240" s="407">
        <f t="shared" si="16"/>
        <v>7</v>
      </c>
      <c r="C240" s="174">
        <v>1.6273148148148148E-2</v>
      </c>
      <c r="D240" s="396">
        <v>0</v>
      </c>
      <c r="E240" s="395" t="str">
        <f t="shared" si="19"/>
        <v xml:space="preserve"> </v>
      </c>
      <c r="F240" s="76"/>
      <c r="G240" s="76"/>
      <c r="H240" s="76"/>
      <c r="I240" s="76"/>
      <c r="J240" s="76"/>
      <c r="K240" s="84"/>
      <c r="L240" s="76"/>
      <c r="M240" s="76"/>
      <c r="N240" s="76"/>
      <c r="O240" s="76"/>
      <c r="P240" s="76"/>
      <c r="Q240" s="76"/>
      <c r="R240" s="76"/>
      <c r="S240" s="66"/>
      <c r="T240" s="66"/>
      <c r="U240" s="66"/>
      <c r="V240" s="66"/>
      <c r="X240" s="61"/>
      <c r="Y240" s="61"/>
      <c r="Z240" s="84"/>
      <c r="AA240" s="84"/>
      <c r="AB240" s="84"/>
      <c r="AC240" s="84"/>
      <c r="AD240" s="84"/>
      <c r="AE240" s="84"/>
      <c r="AF240" s="84"/>
      <c r="AG240" s="84"/>
      <c r="AH240" s="84"/>
      <c r="AI240" s="94"/>
      <c r="AO240" s="3"/>
      <c r="AS240" s="394"/>
      <c r="AT240" s="174" t="str">
        <f t="shared" si="17"/>
        <v xml:space="preserve"> </v>
      </c>
      <c r="AU240" s="298">
        <f t="shared" si="18"/>
        <v>0</v>
      </c>
      <c r="AV240" s="66"/>
    </row>
    <row r="241" spans="1:48" ht="13" hidden="1">
      <c r="A241" s="341" t="s">
        <v>506</v>
      </c>
      <c r="B241" s="407">
        <f t="shared" si="16"/>
        <v>10</v>
      </c>
      <c r="C241" s="174">
        <v>1.4299768518518521E-2</v>
      </c>
      <c r="D241" s="396">
        <v>0</v>
      </c>
      <c r="E241" s="395" t="str">
        <f t="shared" si="19"/>
        <v xml:space="preserve"> </v>
      </c>
      <c r="F241" s="176"/>
      <c r="G241" s="176"/>
      <c r="I241" s="33"/>
      <c r="J241" s="33"/>
      <c r="K241" s="84"/>
      <c r="L241" s="76"/>
      <c r="M241" s="76"/>
      <c r="N241" s="76"/>
      <c r="O241" s="76"/>
      <c r="P241" s="76"/>
      <c r="Q241" s="76"/>
      <c r="R241" s="94"/>
      <c r="S241" s="84"/>
      <c r="T241" s="84"/>
      <c r="U241" s="84"/>
      <c r="V241" s="84"/>
      <c r="X241" s="61"/>
      <c r="Y241" s="61"/>
      <c r="Z241" s="84"/>
      <c r="AA241" s="84"/>
      <c r="AB241" s="84"/>
      <c r="AC241" s="84"/>
      <c r="AD241" s="84"/>
      <c r="AE241" s="84"/>
      <c r="AF241" s="84"/>
      <c r="AG241" s="84"/>
      <c r="AH241" s="84"/>
      <c r="AI241" s="94"/>
      <c r="AO241" s="3"/>
      <c r="AS241" s="394"/>
      <c r="AT241" s="174" t="str">
        <f t="shared" si="17"/>
        <v xml:space="preserve"> </v>
      </c>
      <c r="AU241" s="298">
        <f t="shared" si="18"/>
        <v>0</v>
      </c>
      <c r="AV241" s="76"/>
    </row>
    <row r="242" spans="1:48" ht="13" hidden="1">
      <c r="A242" s="300" t="s">
        <v>905</v>
      </c>
      <c r="B242" s="407">
        <f t="shared" si="16"/>
        <v>11</v>
      </c>
      <c r="C242" s="174">
        <v>1.3449074074074073E-2</v>
      </c>
      <c r="D242" s="396">
        <v>0</v>
      </c>
      <c r="E242" s="395" t="str">
        <f t="shared" si="19"/>
        <v xml:space="preserve"> </v>
      </c>
      <c r="F242" s="139"/>
      <c r="G242" s="139"/>
      <c r="H242" s="178"/>
      <c r="I242" s="139"/>
      <c r="J242" s="139"/>
      <c r="K242" s="84"/>
      <c r="L242" s="139"/>
      <c r="M242" s="139"/>
      <c r="N242" s="139"/>
      <c r="O242" s="139"/>
      <c r="P242" s="139"/>
      <c r="Q242" s="139"/>
      <c r="R242" s="178"/>
      <c r="S242" s="139"/>
      <c r="T242" s="139"/>
      <c r="U242" s="139"/>
      <c r="V242" s="139"/>
      <c r="X242" s="61"/>
      <c r="Y242" s="61"/>
      <c r="Z242" s="84"/>
      <c r="AA242" s="84"/>
      <c r="AB242" s="84"/>
      <c r="AC242" s="84"/>
      <c r="AD242" s="84"/>
      <c r="AE242" s="84"/>
      <c r="AF242" s="84"/>
      <c r="AG242" s="84"/>
      <c r="AH242" s="84"/>
      <c r="AI242" s="94"/>
      <c r="AO242" s="3"/>
      <c r="AS242" s="394"/>
      <c r="AT242" s="174" t="str">
        <f t="shared" si="17"/>
        <v xml:space="preserve"> </v>
      </c>
      <c r="AU242" s="298">
        <f t="shared" si="18"/>
        <v>0</v>
      </c>
      <c r="AV242" s="139"/>
    </row>
    <row r="243" spans="1:48" ht="13" hidden="1">
      <c r="A243" s="300" t="s">
        <v>945</v>
      </c>
      <c r="B243" s="407">
        <f t="shared" si="16"/>
        <v>14</v>
      </c>
      <c r="C243" s="174">
        <v>1.1759259259259259E-2</v>
      </c>
      <c r="D243" s="396">
        <v>0</v>
      </c>
      <c r="E243" s="395" t="str">
        <f t="shared" si="19"/>
        <v xml:space="preserve"> </v>
      </c>
      <c r="F243" s="139"/>
      <c r="G243" s="139"/>
      <c r="H243" s="178"/>
      <c r="I243" s="139"/>
      <c r="J243" s="139"/>
      <c r="K243" s="84"/>
      <c r="L243" s="139"/>
      <c r="M243" s="139"/>
      <c r="N243" s="139"/>
      <c r="O243" s="139"/>
      <c r="P243" s="139"/>
      <c r="Q243" s="139"/>
      <c r="R243" s="94"/>
      <c r="S243" s="84"/>
      <c r="T243" s="84"/>
      <c r="U243" s="84"/>
      <c r="V243" s="84"/>
      <c r="X243" s="61"/>
      <c r="Y243" s="61"/>
      <c r="Z243" s="84"/>
      <c r="AA243" s="84"/>
      <c r="AB243" s="84"/>
      <c r="AC243" s="84"/>
      <c r="AD243" s="84"/>
      <c r="AE243" s="84"/>
      <c r="AF243" s="84"/>
      <c r="AG243" s="84"/>
      <c r="AH243" s="84"/>
      <c r="AI243" s="94"/>
      <c r="AO243" s="3"/>
      <c r="AS243" s="394"/>
      <c r="AT243" s="174" t="str">
        <f t="shared" si="17"/>
        <v xml:space="preserve"> </v>
      </c>
      <c r="AU243" s="298">
        <f t="shared" si="18"/>
        <v>0</v>
      </c>
    </row>
    <row r="244" spans="1:48" ht="13" hidden="1">
      <c r="A244" s="341" t="s">
        <v>145</v>
      </c>
      <c r="B244" s="407">
        <f t="shared" si="16"/>
        <v>7</v>
      </c>
      <c r="C244" s="174">
        <v>1.6099537037037037E-2</v>
      </c>
      <c r="D244" s="396">
        <v>0</v>
      </c>
      <c r="E244" s="395" t="str">
        <f t="shared" si="19"/>
        <v xml:space="preserve"> </v>
      </c>
      <c r="F244" s="176"/>
      <c r="G244" s="176"/>
      <c r="I244" s="33"/>
      <c r="J244" s="33"/>
      <c r="K244" s="84"/>
      <c r="L244" s="33"/>
      <c r="M244" s="33"/>
      <c r="N244" s="33"/>
      <c r="O244" s="33"/>
      <c r="P244" s="33"/>
      <c r="Q244" s="33"/>
      <c r="R244" s="76"/>
      <c r="S244" s="66"/>
      <c r="T244" s="66"/>
      <c r="U244" s="66"/>
      <c r="V244" s="66"/>
      <c r="X244" s="61"/>
      <c r="Y244" s="61"/>
      <c r="Z244" s="84"/>
      <c r="AA244" s="84"/>
      <c r="AB244" s="84"/>
      <c r="AC244" s="84"/>
      <c r="AD244" s="84"/>
      <c r="AE244" s="84"/>
      <c r="AF244" s="84"/>
      <c r="AG244" s="84"/>
      <c r="AH244" s="84"/>
      <c r="AI244" s="94"/>
      <c r="AO244" s="3"/>
      <c r="AS244" s="394"/>
      <c r="AT244" s="174" t="str">
        <f t="shared" si="17"/>
        <v xml:space="preserve"> </v>
      </c>
      <c r="AU244" s="298">
        <f t="shared" si="18"/>
        <v>0</v>
      </c>
      <c r="AV244" s="50"/>
    </row>
    <row r="245" spans="1:48" ht="13" hidden="1">
      <c r="A245" s="341" t="s">
        <v>296</v>
      </c>
      <c r="B245" s="407">
        <f t="shared" si="16"/>
        <v>1</v>
      </c>
      <c r="C245" s="174">
        <v>2.0225694444444445E-2</v>
      </c>
      <c r="D245" s="396">
        <v>0</v>
      </c>
      <c r="E245" s="395" t="str">
        <f t="shared" si="19"/>
        <v xml:space="preserve"> </v>
      </c>
      <c r="F245" s="33"/>
      <c r="G245" s="33"/>
      <c r="I245" s="33"/>
      <c r="J245" s="33"/>
      <c r="K245" s="84"/>
      <c r="L245" s="33"/>
      <c r="M245" s="33"/>
      <c r="N245" s="33"/>
      <c r="O245" s="33"/>
      <c r="P245" s="33"/>
      <c r="Q245" s="33"/>
      <c r="R245" s="76"/>
      <c r="S245" s="66"/>
      <c r="T245" s="66"/>
      <c r="U245" s="66"/>
      <c r="V245" s="66"/>
      <c r="X245" s="61"/>
      <c r="Y245" s="61"/>
      <c r="Z245" s="84"/>
      <c r="AA245" s="84"/>
      <c r="AB245" s="84"/>
      <c r="AC245" s="84"/>
      <c r="AD245" s="84"/>
      <c r="AE245" s="84"/>
      <c r="AF245" s="84"/>
      <c r="AG245" s="84"/>
      <c r="AH245" s="84"/>
      <c r="AI245" s="94"/>
      <c r="AO245" s="3"/>
      <c r="AS245" s="394"/>
      <c r="AT245" s="174" t="str">
        <f t="shared" si="17"/>
        <v xml:space="preserve"> </v>
      </c>
      <c r="AU245" s="298">
        <f t="shared" si="18"/>
        <v>0</v>
      </c>
      <c r="AV245" s="50"/>
    </row>
    <row r="246" spans="1:48" ht="13" hidden="1">
      <c r="A246" s="341" t="s">
        <v>786</v>
      </c>
      <c r="B246" s="407">
        <f t="shared" si="16"/>
        <v>5</v>
      </c>
      <c r="C246" s="174">
        <v>1.7611400462962962E-2</v>
      </c>
      <c r="D246" s="396">
        <v>0</v>
      </c>
      <c r="E246" s="395" t="str">
        <f t="shared" si="19"/>
        <v xml:space="preserve"> </v>
      </c>
      <c r="F246" s="187"/>
      <c r="G246" s="187"/>
      <c r="H246" s="187"/>
      <c r="I246" s="187"/>
      <c r="J246" s="187"/>
      <c r="K246" s="84"/>
      <c r="L246" s="187"/>
      <c r="M246" s="187"/>
      <c r="N246" s="187"/>
      <c r="O246" s="187"/>
      <c r="P246" s="187"/>
      <c r="Q246" s="187"/>
      <c r="R246" s="94"/>
      <c r="S246" s="84"/>
      <c r="T246" s="84"/>
      <c r="U246" s="84"/>
      <c r="V246" s="84"/>
      <c r="W246" s="3"/>
      <c r="X246" s="61"/>
      <c r="Y246" s="61"/>
      <c r="Z246" s="84"/>
      <c r="AA246" s="84"/>
      <c r="AB246" s="84"/>
      <c r="AC246" s="84"/>
      <c r="AD246" s="84"/>
      <c r="AE246" s="84"/>
      <c r="AF246" s="84"/>
      <c r="AG246" s="84"/>
      <c r="AH246" s="84"/>
      <c r="AI246" s="94"/>
      <c r="AJ246" s="3"/>
      <c r="AK246" s="3"/>
      <c r="AO246" s="3"/>
      <c r="AQ246" s="3"/>
      <c r="AS246" s="394"/>
      <c r="AT246" s="174" t="str">
        <f t="shared" si="17"/>
        <v xml:space="preserve"> </v>
      </c>
      <c r="AU246" s="298">
        <f t="shared" si="18"/>
        <v>0</v>
      </c>
      <c r="AV246" s="61"/>
    </row>
    <row r="247" spans="1:48" ht="13" hidden="1">
      <c r="A247" s="341" t="s">
        <v>611</v>
      </c>
      <c r="B247" s="407">
        <f t="shared" si="16"/>
        <v>7</v>
      </c>
      <c r="C247" s="174">
        <v>1.6541923868312759E-2</v>
      </c>
      <c r="D247" s="396">
        <v>0</v>
      </c>
      <c r="E247" s="395" t="str">
        <f t="shared" si="19"/>
        <v xml:space="preserve"> </v>
      </c>
      <c r="F247" s="76"/>
      <c r="G247" s="76"/>
      <c r="H247" s="76"/>
      <c r="I247" s="76"/>
      <c r="J247" s="76"/>
      <c r="K247" s="84"/>
      <c r="L247" s="76"/>
      <c r="M247" s="76"/>
      <c r="N247" s="76"/>
      <c r="O247" s="76"/>
      <c r="P247" s="76"/>
      <c r="Q247" s="76"/>
      <c r="R247" s="76"/>
      <c r="S247" s="66"/>
      <c r="T247" s="66"/>
      <c r="U247" s="66"/>
      <c r="V247" s="66"/>
      <c r="X247" s="61"/>
      <c r="Y247" s="61"/>
      <c r="Z247" s="84"/>
      <c r="AA247" s="84"/>
      <c r="AB247" s="84"/>
      <c r="AC247" s="84"/>
      <c r="AD247" s="84"/>
      <c r="AE247" s="84"/>
      <c r="AF247" s="84"/>
      <c r="AG247" s="84"/>
      <c r="AH247" s="84"/>
      <c r="AI247" s="94"/>
      <c r="AO247" s="3"/>
      <c r="AS247" s="394"/>
      <c r="AT247" s="174" t="str">
        <f t="shared" si="17"/>
        <v xml:space="preserve"> </v>
      </c>
      <c r="AU247" s="298">
        <f t="shared" si="18"/>
        <v>0</v>
      </c>
    </row>
    <row r="248" spans="1:48" ht="13" hidden="1">
      <c r="A248" s="300" t="s">
        <v>1045</v>
      </c>
      <c r="B248" s="407">
        <f t="shared" si="16"/>
        <v>-4</v>
      </c>
      <c r="C248" s="174">
        <v>2.3869598765432098E-2</v>
      </c>
      <c r="D248" s="396">
        <v>0</v>
      </c>
      <c r="E248" s="395" t="str">
        <f t="shared" si="19"/>
        <v xml:space="preserve"> </v>
      </c>
      <c r="F248" s="84"/>
      <c r="G248" s="84"/>
      <c r="H248" s="94"/>
      <c r="I248" s="84"/>
      <c r="J248" s="84"/>
      <c r="K248" s="84"/>
      <c r="L248" s="84"/>
      <c r="M248" s="84"/>
      <c r="N248" s="84"/>
      <c r="O248" s="84"/>
      <c r="P248" s="84"/>
      <c r="Q248" s="84"/>
      <c r="R248" s="178"/>
      <c r="S248" s="139"/>
      <c r="T248" s="139"/>
      <c r="U248" s="139"/>
      <c r="V248" s="139"/>
      <c r="X248" s="61"/>
      <c r="Y248" s="61"/>
      <c r="Z248" s="84"/>
      <c r="AA248" s="84"/>
      <c r="AB248" s="84"/>
      <c r="AC248" s="84"/>
      <c r="AD248" s="84"/>
      <c r="AE248" s="84"/>
      <c r="AF248" s="84"/>
      <c r="AG248" s="84"/>
      <c r="AH248" s="84"/>
      <c r="AI248" s="94"/>
      <c r="AO248" s="3"/>
      <c r="AS248" s="394"/>
      <c r="AT248" s="174" t="str">
        <f t="shared" si="17"/>
        <v xml:space="preserve"> </v>
      </c>
      <c r="AU248" s="298">
        <f t="shared" si="18"/>
        <v>0</v>
      </c>
      <c r="AV248" s="50"/>
    </row>
    <row r="249" spans="1:48" ht="13">
      <c r="A249" s="342" t="s">
        <v>1209</v>
      </c>
      <c r="B249" s="407">
        <f t="shared" si="16"/>
        <v>8</v>
      </c>
      <c r="C249" s="174">
        <v>1.5648148148148151E-2</v>
      </c>
      <c r="D249" s="396">
        <v>1</v>
      </c>
      <c r="E249" s="395" t="str">
        <f t="shared" si="19"/>
        <v xml:space="preserve"> </v>
      </c>
      <c r="F249" s="94"/>
      <c r="G249" s="94"/>
      <c r="H249" s="76"/>
      <c r="I249" s="94"/>
      <c r="J249" s="94"/>
      <c r="K249" s="84"/>
      <c r="L249" s="94"/>
      <c r="M249" s="94"/>
      <c r="N249" s="94"/>
      <c r="O249" s="94"/>
      <c r="P249" s="94"/>
      <c r="Q249" s="94"/>
      <c r="R249" s="94"/>
      <c r="S249" s="84"/>
      <c r="T249" s="84"/>
      <c r="U249" s="84"/>
      <c r="V249" s="84"/>
      <c r="X249" s="61"/>
      <c r="Y249" s="61"/>
      <c r="Z249" s="84"/>
      <c r="AA249" s="84"/>
      <c r="AB249" s="84"/>
      <c r="AC249" s="84"/>
      <c r="AD249" s="84"/>
      <c r="AE249" s="84"/>
      <c r="AF249" s="84"/>
      <c r="AG249" s="84"/>
      <c r="AH249" s="84"/>
      <c r="AI249" s="94"/>
      <c r="AO249" s="3"/>
      <c r="AS249" s="784"/>
      <c r="AT249" s="174" t="str">
        <f t="shared" si="17"/>
        <v xml:space="preserve"> </v>
      </c>
      <c r="AU249" s="298">
        <f t="shared" si="18"/>
        <v>0</v>
      </c>
      <c r="AV249" s="139"/>
    </row>
    <row r="250" spans="1:48" ht="13" hidden="1">
      <c r="A250" s="351" t="s">
        <v>790</v>
      </c>
      <c r="B250" s="407">
        <f t="shared" si="16"/>
        <v>11</v>
      </c>
      <c r="C250" s="174">
        <v>1.3599537037037037E-2</v>
      </c>
      <c r="D250" s="396">
        <v>0</v>
      </c>
      <c r="E250" s="395" t="str">
        <f t="shared" si="19"/>
        <v xml:space="preserve"> </v>
      </c>
      <c r="F250" s="33"/>
      <c r="G250" s="33"/>
      <c r="H250" s="76"/>
      <c r="I250" s="76"/>
      <c r="J250" s="76"/>
      <c r="K250" s="84"/>
      <c r="L250" s="76"/>
      <c r="M250" s="76"/>
      <c r="N250" s="76"/>
      <c r="O250" s="76"/>
      <c r="P250" s="76"/>
      <c r="Q250" s="76"/>
      <c r="R250" s="76"/>
      <c r="S250" s="66"/>
      <c r="T250" s="66"/>
      <c r="U250" s="66"/>
      <c r="V250" s="66"/>
      <c r="X250" s="61"/>
      <c r="Y250" s="61"/>
      <c r="Z250" s="84"/>
      <c r="AA250" s="84"/>
      <c r="AB250" s="84"/>
      <c r="AC250" s="84"/>
      <c r="AD250" s="84"/>
      <c r="AE250" s="84"/>
      <c r="AF250" s="84"/>
      <c r="AG250" s="84"/>
      <c r="AH250" s="84"/>
      <c r="AI250" s="94"/>
      <c r="AO250" s="3"/>
      <c r="AS250" s="394"/>
      <c r="AT250" s="174" t="str">
        <f t="shared" si="17"/>
        <v xml:space="preserve"> </v>
      </c>
      <c r="AU250" s="298">
        <f t="shared" si="18"/>
        <v>0</v>
      </c>
      <c r="AV250" s="139"/>
    </row>
    <row r="251" spans="1:48" s="3" customFormat="1" ht="13">
      <c r="A251" s="300" t="s">
        <v>787</v>
      </c>
      <c r="B251" s="407">
        <f t="shared" si="16"/>
        <v>13</v>
      </c>
      <c r="C251" s="174">
        <v>1.2199074074074072E-2</v>
      </c>
      <c r="D251" s="396">
        <v>1</v>
      </c>
      <c r="E251" s="395">
        <f t="shared" si="19"/>
        <v>1.2462962962962964E-2</v>
      </c>
      <c r="F251" s="178"/>
      <c r="G251" s="178"/>
      <c r="H251" s="178"/>
      <c r="I251" s="178"/>
      <c r="J251" s="178"/>
      <c r="K251" s="84"/>
      <c r="L251" s="178"/>
      <c r="M251" s="178"/>
      <c r="N251" s="178"/>
      <c r="O251" s="178"/>
      <c r="P251" s="178"/>
      <c r="Q251" s="178"/>
      <c r="R251" s="178"/>
      <c r="S251" s="139"/>
      <c r="T251" s="84">
        <v>1.2465277777777777E-2</v>
      </c>
      <c r="U251" s="84"/>
      <c r="V251" s="84"/>
      <c r="W251"/>
      <c r="X251" s="61"/>
      <c r="Y251" s="61"/>
      <c r="Z251" s="84">
        <v>1.2465277777777777E-2</v>
      </c>
      <c r="AA251" s="84"/>
      <c r="AB251" s="84"/>
      <c r="AC251" s="84"/>
      <c r="AD251" s="84">
        <v>1.2083333333333333E-2</v>
      </c>
      <c r="AE251" s="84"/>
      <c r="AF251" s="84"/>
      <c r="AG251" s="84">
        <v>1.2905092592592591E-2</v>
      </c>
      <c r="AH251" s="84">
        <v>1.2395833333333335E-2</v>
      </c>
      <c r="AI251" s="94"/>
      <c r="AJ251"/>
      <c r="AK251"/>
      <c r="AQ251"/>
      <c r="AS251" s="394"/>
      <c r="AT251" s="174">
        <f t="shared" si="17"/>
        <v>1.2083333333333333E-2</v>
      </c>
      <c r="AU251" s="298">
        <f t="shared" si="18"/>
        <v>5</v>
      </c>
      <c r="AV251" s="301"/>
    </row>
    <row r="252" spans="1:48" ht="13">
      <c r="A252" s="351" t="s">
        <v>788</v>
      </c>
      <c r="B252" s="407">
        <f t="shared" si="16"/>
        <v>11</v>
      </c>
      <c r="C252" s="174">
        <v>1.3449074074074073E-2</v>
      </c>
      <c r="D252" s="396">
        <v>0</v>
      </c>
      <c r="E252" s="395" t="str">
        <f t="shared" si="19"/>
        <v xml:space="preserve"> </v>
      </c>
      <c r="F252" s="33"/>
      <c r="G252" s="33"/>
      <c r="I252" s="33"/>
      <c r="J252" s="33"/>
      <c r="K252" s="84"/>
      <c r="L252" s="33"/>
      <c r="M252" s="33"/>
      <c r="N252" s="33"/>
      <c r="O252" s="33"/>
      <c r="P252" s="33"/>
      <c r="Q252" s="33"/>
      <c r="X252" s="61"/>
      <c r="Y252" s="61"/>
      <c r="Z252" s="61"/>
      <c r="AO252" s="3"/>
      <c r="AS252" s="394"/>
      <c r="AT252" s="174" t="str">
        <f t="shared" si="17"/>
        <v xml:space="preserve"> </v>
      </c>
      <c r="AU252" s="298">
        <f t="shared" si="18"/>
        <v>0</v>
      </c>
      <c r="AV252" s="76"/>
    </row>
    <row r="253" spans="1:48" ht="13">
      <c r="A253" s="300" t="s">
        <v>789</v>
      </c>
      <c r="B253" s="407">
        <f t="shared" si="16"/>
        <v>10</v>
      </c>
      <c r="C253" s="174">
        <v>1.3894675925925925E-2</v>
      </c>
      <c r="D253" s="396">
        <v>2</v>
      </c>
      <c r="E253" s="395" t="str">
        <f t="shared" si="19"/>
        <v xml:space="preserve"> </v>
      </c>
      <c r="F253" s="76"/>
      <c r="G253" s="76"/>
      <c r="H253" s="94"/>
      <c r="I253" s="84"/>
      <c r="J253" s="84"/>
      <c r="K253" s="84"/>
      <c r="L253" s="84"/>
      <c r="M253" s="84"/>
      <c r="N253" s="84"/>
      <c r="O253" s="84"/>
      <c r="P253" s="84"/>
      <c r="Q253" s="84"/>
      <c r="R253" s="94"/>
      <c r="S253" s="84"/>
      <c r="T253" s="84"/>
      <c r="U253" s="84"/>
      <c r="V253" s="84"/>
      <c r="X253" s="61"/>
      <c r="Y253" s="61"/>
      <c r="Z253" s="61"/>
      <c r="AO253" s="3"/>
      <c r="AS253" s="394"/>
      <c r="AT253" s="174" t="str">
        <f t="shared" si="17"/>
        <v xml:space="preserve"> </v>
      </c>
      <c r="AU253" s="298">
        <f t="shared" si="18"/>
        <v>0</v>
      </c>
      <c r="AV253" s="139"/>
    </row>
    <row r="254" spans="1:48" ht="13">
      <c r="A254" s="300" t="s">
        <v>1316</v>
      </c>
      <c r="B254" s="407">
        <v>9</v>
      </c>
      <c r="C254" s="174"/>
      <c r="D254" s="396"/>
      <c r="E254" s="395"/>
      <c r="F254" s="76"/>
      <c r="G254" s="76"/>
      <c r="H254" s="94"/>
      <c r="I254" s="84"/>
      <c r="J254" s="84"/>
      <c r="K254" s="84">
        <v>1.462962962962963E-2</v>
      </c>
      <c r="L254" s="84"/>
      <c r="M254" s="84"/>
      <c r="N254" s="84"/>
      <c r="O254" s="84">
        <v>1.4236111111111111E-2</v>
      </c>
      <c r="P254" s="84"/>
      <c r="Q254" s="84">
        <v>1.4560185185185183E-2</v>
      </c>
      <c r="R254" s="94"/>
      <c r="S254" s="84"/>
      <c r="T254" s="84"/>
      <c r="U254" s="84"/>
      <c r="V254" s="84"/>
      <c r="X254" s="61"/>
      <c r="Y254" s="61"/>
      <c r="Z254" s="61"/>
      <c r="AO254" s="50">
        <v>1.712962962962963E-2</v>
      </c>
      <c r="AS254" s="394"/>
      <c r="AT254" s="174">
        <f t="shared" si="17"/>
        <v>1.4236111111111111E-2</v>
      </c>
      <c r="AU254" s="298">
        <f t="shared" si="18"/>
        <v>4</v>
      </c>
      <c r="AV254" s="139"/>
    </row>
    <row r="255" spans="1:48" ht="13" hidden="1">
      <c r="A255" s="300" t="s">
        <v>791</v>
      </c>
      <c r="B255" s="407">
        <f t="shared" si="16"/>
        <v>7</v>
      </c>
      <c r="C255" s="174">
        <v>1.6041666666666666E-2</v>
      </c>
      <c r="D255" s="396">
        <v>0</v>
      </c>
      <c r="E255" s="395" t="str">
        <f t="shared" ref="E255:E288" si="20">IFERROR(AVERAGEA(F255:AR255), " ")</f>
        <v xml:space="preserve"> </v>
      </c>
      <c r="F255" s="178"/>
      <c r="G255" s="178"/>
      <c r="H255" s="178"/>
      <c r="I255" s="178"/>
      <c r="J255" s="178"/>
      <c r="K255" s="84"/>
      <c r="L255" s="178"/>
      <c r="M255" s="178"/>
      <c r="N255" s="178"/>
      <c r="O255" s="178"/>
      <c r="P255" s="178"/>
      <c r="Q255" s="178"/>
      <c r="R255" s="178"/>
      <c r="S255" s="139"/>
      <c r="T255" s="139"/>
      <c r="U255" s="139"/>
      <c r="V255" s="139"/>
      <c r="X255" s="61"/>
      <c r="Y255" s="61"/>
      <c r="Z255" s="61"/>
      <c r="AO255" s="3"/>
      <c r="AS255" s="394"/>
      <c r="AT255" s="174" t="str">
        <f t="shared" si="17"/>
        <v xml:space="preserve"> </v>
      </c>
      <c r="AU255" s="298">
        <f t="shared" si="18"/>
        <v>0</v>
      </c>
      <c r="AV255" s="50"/>
    </row>
    <row r="256" spans="1:48" ht="13" hidden="1">
      <c r="A256" s="300" t="s">
        <v>912</v>
      </c>
      <c r="B256" s="407">
        <f t="shared" si="16"/>
        <v>8</v>
      </c>
      <c r="C256" s="174">
        <v>1.5300925925925926E-2</v>
      </c>
      <c r="D256" s="396">
        <v>0</v>
      </c>
      <c r="E256" s="395" t="str">
        <f t="shared" si="20"/>
        <v xml:space="preserve"> </v>
      </c>
      <c r="F256" s="139"/>
      <c r="G256" s="139"/>
      <c r="H256" s="178"/>
      <c r="I256" s="139"/>
      <c r="J256" s="139"/>
      <c r="K256" s="84"/>
      <c r="L256" s="139"/>
      <c r="M256" s="139"/>
      <c r="N256" s="139"/>
      <c r="O256" s="139"/>
      <c r="P256" s="139"/>
      <c r="Q256" s="139"/>
      <c r="R256" s="178"/>
      <c r="S256" s="139"/>
      <c r="T256" s="139"/>
      <c r="U256" s="139"/>
      <c r="V256" s="139"/>
      <c r="X256" s="61"/>
      <c r="Y256" s="61"/>
      <c r="Z256" s="61"/>
      <c r="AO256" s="3"/>
      <c r="AS256" s="394"/>
      <c r="AT256" s="174" t="str">
        <f t="shared" si="17"/>
        <v xml:space="preserve"> </v>
      </c>
      <c r="AU256" s="298">
        <f t="shared" si="18"/>
        <v>0</v>
      </c>
      <c r="AV256" s="50"/>
    </row>
    <row r="257" spans="1:48" ht="13" hidden="1">
      <c r="A257" s="300" t="s">
        <v>1104</v>
      </c>
      <c r="B257" s="407">
        <f t="shared" si="16"/>
        <v>-5</v>
      </c>
      <c r="C257" s="174">
        <v>2.4589120370370372E-2</v>
      </c>
      <c r="D257" s="396">
        <v>0</v>
      </c>
      <c r="E257" s="395" t="str">
        <f t="shared" si="20"/>
        <v xml:space="preserve"> </v>
      </c>
      <c r="F257" s="84"/>
      <c r="G257" s="84"/>
      <c r="H257" s="94"/>
      <c r="I257" s="84"/>
      <c r="J257" s="84"/>
      <c r="K257" s="84"/>
      <c r="L257" s="84"/>
      <c r="M257" s="84"/>
      <c r="N257" s="84"/>
      <c r="O257" s="84"/>
      <c r="P257" s="84"/>
      <c r="Q257" s="84"/>
      <c r="R257" s="178"/>
      <c r="S257" s="139"/>
      <c r="T257" s="139"/>
      <c r="U257" s="139"/>
      <c r="V257" s="139"/>
      <c r="X257" s="61"/>
      <c r="Y257" s="61"/>
      <c r="Z257" s="61"/>
      <c r="AO257" s="3"/>
      <c r="AS257" s="394"/>
      <c r="AT257" s="174" t="str">
        <f t="shared" si="17"/>
        <v xml:space="preserve"> </v>
      </c>
      <c r="AU257" s="298">
        <f t="shared" si="18"/>
        <v>0</v>
      </c>
      <c r="AV257" s="50"/>
    </row>
    <row r="258" spans="1:48" ht="13" hidden="1">
      <c r="A258" s="300" t="s">
        <v>1128</v>
      </c>
      <c r="B258" s="407">
        <f t="shared" si="16"/>
        <v>1</v>
      </c>
      <c r="C258" s="174">
        <v>2.0636574074074075E-2</v>
      </c>
      <c r="D258" s="396">
        <v>0</v>
      </c>
      <c r="E258" s="395" t="str">
        <f t="shared" si="20"/>
        <v xml:space="preserve"> </v>
      </c>
      <c r="F258" s="84"/>
      <c r="G258" s="84"/>
      <c r="H258" s="94"/>
      <c r="I258" s="84"/>
      <c r="J258" s="84"/>
      <c r="K258" s="84"/>
      <c r="L258" s="84"/>
      <c r="M258" s="84"/>
      <c r="N258" s="84"/>
      <c r="O258" s="84"/>
      <c r="P258" s="84"/>
      <c r="Q258" s="84"/>
      <c r="R258" s="178"/>
      <c r="S258" s="139"/>
      <c r="T258" s="139"/>
      <c r="U258" s="139"/>
      <c r="V258" s="139"/>
      <c r="X258" s="61"/>
      <c r="Y258" s="61"/>
      <c r="Z258" s="61"/>
      <c r="AO258" s="3"/>
      <c r="AS258" s="394"/>
      <c r="AT258" s="174" t="str">
        <f t="shared" si="17"/>
        <v xml:space="preserve"> </v>
      </c>
      <c r="AU258" s="298">
        <f t="shared" si="18"/>
        <v>0</v>
      </c>
    </row>
    <row r="259" spans="1:48" ht="13" hidden="1">
      <c r="A259" s="341" t="s">
        <v>702</v>
      </c>
      <c r="B259" s="407">
        <f t="shared" si="16"/>
        <v>4</v>
      </c>
      <c r="C259" s="174">
        <v>1.8128858024691358E-2</v>
      </c>
      <c r="D259" s="396">
        <v>0</v>
      </c>
      <c r="E259" s="395" t="str">
        <f t="shared" si="20"/>
        <v xml:space="preserve"> </v>
      </c>
      <c r="F259" s="94"/>
      <c r="G259" s="94"/>
      <c r="H259" s="94"/>
      <c r="I259" s="94"/>
      <c r="J259" s="94"/>
      <c r="K259" s="84"/>
      <c r="L259" s="94"/>
      <c r="M259" s="94"/>
      <c r="N259" s="94"/>
      <c r="O259" s="94"/>
      <c r="P259" s="94"/>
      <c r="Q259" s="94"/>
      <c r="R259" s="94"/>
      <c r="S259" s="84"/>
      <c r="T259" s="84"/>
      <c r="U259" s="84"/>
      <c r="V259" s="84"/>
      <c r="X259" s="61"/>
      <c r="Y259" s="61"/>
      <c r="Z259" s="61"/>
      <c r="AO259" s="3"/>
      <c r="AS259" s="394"/>
      <c r="AT259" s="174" t="str">
        <f t="shared" si="17"/>
        <v xml:space="preserve"> </v>
      </c>
      <c r="AU259" s="298">
        <f t="shared" si="18"/>
        <v>0</v>
      </c>
      <c r="AV259" s="50"/>
    </row>
    <row r="260" spans="1:48" ht="13" hidden="1">
      <c r="A260" s="300" t="s">
        <v>877</v>
      </c>
      <c r="B260" s="407">
        <f t="shared" si="16"/>
        <v>1</v>
      </c>
      <c r="C260" s="174">
        <v>2.0378086419753087E-2</v>
      </c>
      <c r="D260" s="396">
        <v>0</v>
      </c>
      <c r="E260" s="395" t="str">
        <f t="shared" si="20"/>
        <v xml:space="preserve"> </v>
      </c>
      <c r="F260" s="139"/>
      <c r="G260" s="139"/>
      <c r="H260" s="178"/>
      <c r="I260" s="139"/>
      <c r="J260" s="139"/>
      <c r="K260" s="84"/>
      <c r="L260" s="139"/>
      <c r="M260" s="139"/>
      <c r="N260" s="139"/>
      <c r="O260" s="139"/>
      <c r="P260" s="139"/>
      <c r="Q260" s="139"/>
      <c r="R260" s="178"/>
      <c r="S260" s="139"/>
      <c r="T260" s="139"/>
      <c r="U260" s="139"/>
      <c r="V260" s="139"/>
      <c r="X260" s="61"/>
      <c r="Y260" s="61"/>
      <c r="Z260" s="61"/>
      <c r="AO260" s="3"/>
      <c r="AS260" s="394"/>
      <c r="AT260" s="174" t="str">
        <f t="shared" si="17"/>
        <v xml:space="preserve"> </v>
      </c>
      <c r="AU260" s="298">
        <f t="shared" si="18"/>
        <v>0</v>
      </c>
      <c r="AV260" s="94"/>
    </row>
    <row r="261" spans="1:48" ht="13" hidden="1">
      <c r="A261" s="342" t="s">
        <v>1210</v>
      </c>
      <c r="B261" s="407">
        <f t="shared" si="16"/>
        <v>0</v>
      </c>
      <c r="C261" s="174">
        <v>2.0885416666666667E-2</v>
      </c>
      <c r="D261" s="396">
        <v>2</v>
      </c>
      <c r="E261" s="395" t="str">
        <f t="shared" si="20"/>
        <v xml:space="preserve"> </v>
      </c>
      <c r="F261" s="94"/>
      <c r="G261" s="94"/>
      <c r="H261" s="76"/>
      <c r="I261" s="94"/>
      <c r="J261" s="94"/>
      <c r="K261" s="84"/>
      <c r="L261" s="94"/>
      <c r="M261" s="94"/>
      <c r="N261" s="94"/>
      <c r="O261" s="94"/>
      <c r="P261" s="94"/>
      <c r="Q261" s="94"/>
      <c r="R261" s="94"/>
      <c r="S261" s="84"/>
      <c r="T261" s="84"/>
      <c r="U261" s="84"/>
      <c r="V261" s="84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94"/>
      <c r="AO261" s="3"/>
      <c r="AS261" s="784"/>
      <c r="AT261" s="174" t="str">
        <f t="shared" si="17"/>
        <v xml:space="preserve"> </v>
      </c>
      <c r="AU261" s="298">
        <f t="shared" si="18"/>
        <v>0</v>
      </c>
      <c r="AV261" s="76"/>
    </row>
    <row r="262" spans="1:48" ht="12.75" hidden="1" customHeight="1">
      <c r="A262" s="341" t="s">
        <v>603</v>
      </c>
      <c r="B262" s="407">
        <f t="shared" si="16"/>
        <v>5</v>
      </c>
      <c r="C262" s="174">
        <v>1.7592592592592594E-2</v>
      </c>
      <c r="D262" s="396">
        <v>0</v>
      </c>
      <c r="E262" s="395" t="str">
        <f t="shared" si="20"/>
        <v xml:space="preserve"> </v>
      </c>
      <c r="F262" s="94"/>
      <c r="G262" s="94"/>
      <c r="H262" s="94"/>
      <c r="I262" s="94"/>
      <c r="J262" s="94"/>
      <c r="K262" s="84"/>
      <c r="L262" s="94"/>
      <c r="M262" s="94"/>
      <c r="N262" s="94"/>
      <c r="O262" s="94"/>
      <c r="P262" s="94"/>
      <c r="Q262" s="94"/>
      <c r="R262" s="94"/>
      <c r="S262" s="84"/>
      <c r="T262" s="84"/>
      <c r="U262" s="84"/>
      <c r="V262" s="84"/>
      <c r="X262" s="61"/>
      <c r="Y262" s="61"/>
      <c r="Z262" s="61"/>
      <c r="AO262" s="3"/>
      <c r="AS262" s="394"/>
      <c r="AT262" s="174" t="str">
        <f t="shared" si="17"/>
        <v xml:space="preserve"> </v>
      </c>
      <c r="AU262" s="298">
        <f t="shared" si="18"/>
        <v>0</v>
      </c>
      <c r="AV262" s="50"/>
    </row>
    <row r="263" spans="1:48" ht="12.75" hidden="1" customHeight="1">
      <c r="A263" s="300" t="s">
        <v>821</v>
      </c>
      <c r="B263" s="407">
        <f t="shared" si="16"/>
        <v>8</v>
      </c>
      <c r="C263" s="174">
        <v>1.5597993827160492E-2</v>
      </c>
      <c r="D263" s="396">
        <v>0</v>
      </c>
      <c r="E263" s="395" t="str">
        <f t="shared" si="20"/>
        <v xml:space="preserve"> </v>
      </c>
      <c r="F263" s="139"/>
      <c r="G263" s="139"/>
      <c r="H263" s="178"/>
      <c r="I263" s="139"/>
      <c r="J263" s="139"/>
      <c r="K263" s="84"/>
      <c r="L263" s="139"/>
      <c r="M263" s="139"/>
      <c r="N263" s="139"/>
      <c r="O263" s="139"/>
      <c r="P263" s="139"/>
      <c r="Q263" s="139"/>
      <c r="R263" s="178"/>
      <c r="S263" s="139"/>
      <c r="T263" s="139"/>
      <c r="U263" s="139"/>
      <c r="V263" s="139"/>
      <c r="X263" s="61"/>
      <c r="Y263" s="61"/>
      <c r="Z263" s="61"/>
      <c r="AO263" s="3"/>
      <c r="AS263" s="394"/>
      <c r="AT263" s="174" t="str">
        <f t="shared" si="17"/>
        <v xml:space="preserve"> </v>
      </c>
      <c r="AU263" s="298">
        <f t="shared" si="18"/>
        <v>0</v>
      </c>
      <c r="AV263" s="76"/>
    </row>
    <row r="264" spans="1:48" s="3" customFormat="1" ht="13">
      <c r="A264" s="341" t="s">
        <v>543</v>
      </c>
      <c r="B264" s="407">
        <f t="shared" si="16"/>
        <v>6</v>
      </c>
      <c r="C264" s="174">
        <v>1.6770833333333332E-2</v>
      </c>
      <c r="D264" s="396">
        <v>1</v>
      </c>
      <c r="E264" s="395">
        <f t="shared" si="20"/>
        <v>1.6921296296296299E-2</v>
      </c>
      <c r="F264" s="76"/>
      <c r="G264" s="76"/>
      <c r="H264" s="174">
        <v>1.6921296296296299E-2</v>
      </c>
      <c r="I264" s="76"/>
      <c r="J264" s="76"/>
      <c r="K264" s="84"/>
      <c r="L264" s="76"/>
      <c r="M264" s="76"/>
      <c r="N264" s="76"/>
      <c r="O264" s="76"/>
      <c r="P264" s="76"/>
      <c r="Q264" s="76"/>
      <c r="R264" s="76"/>
      <c r="S264" s="66"/>
      <c r="T264" s="66"/>
      <c r="U264" s="66"/>
      <c r="V264" s="66"/>
      <c r="W264"/>
      <c r="X264" s="61"/>
      <c r="Y264" s="61"/>
      <c r="Z264" s="61"/>
      <c r="AA264"/>
      <c r="AB264"/>
      <c r="AC264"/>
      <c r="AD264"/>
      <c r="AE264"/>
      <c r="AF264"/>
      <c r="AG264"/>
      <c r="AH264"/>
      <c r="AI264" s="33"/>
      <c r="AJ264"/>
      <c r="AK264"/>
      <c r="AQ264"/>
      <c r="AS264" s="394"/>
      <c r="AT264" s="174">
        <f t="shared" si="17"/>
        <v>1.6921296296296299E-2</v>
      </c>
      <c r="AU264" s="298">
        <f t="shared" si="18"/>
        <v>1</v>
      </c>
      <c r="AV264" s="61"/>
    </row>
    <row r="265" spans="1:48" ht="13" hidden="1">
      <c r="A265" s="341" t="s">
        <v>39</v>
      </c>
      <c r="B265" s="407">
        <f t="shared" ref="B265:B330" si="21">MINUTE(B$5)-MINUTE(C265)</f>
        <v>0</v>
      </c>
      <c r="C265" s="174">
        <v>2.1264364252645503E-2</v>
      </c>
      <c r="D265" s="396">
        <v>0</v>
      </c>
      <c r="E265" s="395" t="str">
        <f t="shared" si="20"/>
        <v xml:space="preserve"> </v>
      </c>
      <c r="F265" s="33"/>
      <c r="G265" s="33"/>
      <c r="I265" s="33"/>
      <c r="J265" s="33"/>
      <c r="K265" s="84"/>
      <c r="L265" s="33"/>
      <c r="M265" s="33"/>
      <c r="N265" s="33"/>
      <c r="O265" s="33"/>
      <c r="P265" s="33"/>
      <c r="Q265" s="33"/>
      <c r="R265" s="76"/>
      <c r="S265" s="66"/>
      <c r="T265" s="66"/>
      <c r="U265" s="66"/>
      <c r="V265" s="66"/>
      <c r="X265" s="61"/>
      <c r="Y265" s="61"/>
      <c r="Z265" s="61"/>
      <c r="AO265" s="3"/>
      <c r="AS265" s="394"/>
      <c r="AT265" s="174" t="str">
        <f t="shared" si="17"/>
        <v xml:space="preserve"> </v>
      </c>
      <c r="AU265" s="298">
        <f t="shared" si="18"/>
        <v>0</v>
      </c>
      <c r="AV265" s="61"/>
    </row>
    <row r="266" spans="1:48" ht="13" hidden="1">
      <c r="A266" s="341" t="s">
        <v>504</v>
      </c>
      <c r="B266" s="407">
        <f t="shared" si="21"/>
        <v>11</v>
      </c>
      <c r="C266" s="174">
        <v>1.3367626886145402E-2</v>
      </c>
      <c r="D266" s="396">
        <v>0</v>
      </c>
      <c r="E266" s="395" t="str">
        <f t="shared" si="20"/>
        <v xml:space="preserve"> </v>
      </c>
      <c r="F266" s="76"/>
      <c r="G266" s="76"/>
      <c r="H266" s="76"/>
      <c r="I266" s="76"/>
      <c r="J266" s="76"/>
      <c r="K266" s="84"/>
      <c r="L266" s="76"/>
      <c r="M266" s="76"/>
      <c r="N266" s="76"/>
      <c r="O266" s="76"/>
      <c r="P266" s="76"/>
      <c r="Q266" s="76"/>
      <c r="R266" s="94"/>
      <c r="S266" s="84"/>
      <c r="T266" s="84"/>
      <c r="U266" s="84"/>
      <c r="V266" s="84"/>
      <c r="X266" s="61"/>
      <c r="Y266" s="61"/>
      <c r="Z266" s="61"/>
      <c r="AO266" s="3"/>
      <c r="AS266" s="394"/>
      <c r="AT266" s="174" t="str">
        <f t="shared" si="17"/>
        <v xml:space="preserve"> </v>
      </c>
      <c r="AU266" s="298">
        <f t="shared" si="18"/>
        <v>0</v>
      </c>
      <c r="AV266" s="94"/>
    </row>
    <row r="267" spans="1:48" ht="13" hidden="1">
      <c r="A267" s="341" t="s">
        <v>294</v>
      </c>
      <c r="B267" s="407">
        <f t="shared" si="21"/>
        <v>9</v>
      </c>
      <c r="C267" s="174">
        <v>1.4628527336860672E-2</v>
      </c>
      <c r="D267" s="396">
        <v>0</v>
      </c>
      <c r="E267" s="395" t="str">
        <f t="shared" si="20"/>
        <v xml:space="preserve"> </v>
      </c>
      <c r="F267" s="176"/>
      <c r="G267" s="176"/>
      <c r="I267" s="33"/>
      <c r="J267" s="33"/>
      <c r="K267" s="84"/>
      <c r="L267" s="33"/>
      <c r="M267" s="33"/>
      <c r="N267" s="33"/>
      <c r="O267" s="33"/>
      <c r="P267" s="33"/>
      <c r="Q267" s="33"/>
      <c r="R267" s="76"/>
      <c r="S267" s="66"/>
      <c r="T267" s="66"/>
      <c r="U267" s="66"/>
      <c r="V267" s="66"/>
      <c r="X267" s="61"/>
      <c r="Y267" s="61"/>
      <c r="Z267" s="61"/>
      <c r="AO267" s="3"/>
      <c r="AS267" s="394"/>
      <c r="AT267" s="174" t="str">
        <f t="shared" ref="AT267:AT330" si="22">IF(MIN(F267:AR267)=0," ",MIN(F267:AR267))</f>
        <v xml:space="preserve"> </v>
      </c>
      <c r="AU267" s="298">
        <f t="shared" si="18"/>
        <v>0</v>
      </c>
      <c r="AV267" s="76"/>
    </row>
    <row r="268" spans="1:48" ht="13" hidden="1">
      <c r="A268" s="341" t="s">
        <v>631</v>
      </c>
      <c r="B268" s="407">
        <f t="shared" si="21"/>
        <v>9</v>
      </c>
      <c r="C268" s="174">
        <v>1.4791666666666668E-2</v>
      </c>
      <c r="D268" s="396">
        <v>0</v>
      </c>
      <c r="E268" s="395" t="str">
        <f t="shared" si="20"/>
        <v xml:space="preserve"> </v>
      </c>
      <c r="F268" s="176"/>
      <c r="G268" s="176"/>
      <c r="H268" s="76"/>
      <c r="I268" s="76"/>
      <c r="J268" s="76"/>
      <c r="K268" s="84"/>
      <c r="L268" s="76"/>
      <c r="M268" s="76"/>
      <c r="N268" s="76"/>
      <c r="O268" s="76"/>
      <c r="P268" s="76"/>
      <c r="Q268" s="76"/>
      <c r="R268" s="76"/>
      <c r="S268" s="66"/>
      <c r="T268" s="66"/>
      <c r="U268" s="66"/>
      <c r="V268" s="66"/>
      <c r="X268" s="61"/>
      <c r="Y268" s="61"/>
      <c r="Z268" s="61"/>
      <c r="AO268" s="3"/>
      <c r="AS268" s="394"/>
      <c r="AT268" s="174" t="str">
        <f t="shared" si="22"/>
        <v xml:space="preserve"> </v>
      </c>
      <c r="AU268" s="298">
        <f t="shared" si="18"/>
        <v>0</v>
      </c>
      <c r="AV268" s="76"/>
    </row>
    <row r="269" spans="1:48" ht="13" hidden="1">
      <c r="A269" s="300" t="s">
        <v>1106</v>
      </c>
      <c r="B269" s="407">
        <f t="shared" si="21"/>
        <v>9</v>
      </c>
      <c r="C269" s="174">
        <v>1.4797453703703702E-2</v>
      </c>
      <c r="D269" s="396">
        <v>0</v>
      </c>
      <c r="E269" s="395" t="str">
        <f t="shared" si="20"/>
        <v xml:space="preserve"> </v>
      </c>
      <c r="F269" s="84"/>
      <c r="G269" s="84"/>
      <c r="H269" s="94"/>
      <c r="I269" s="84"/>
      <c r="J269" s="84"/>
      <c r="K269" s="84"/>
      <c r="L269" s="84"/>
      <c r="M269" s="84"/>
      <c r="N269" s="84"/>
      <c r="O269" s="84"/>
      <c r="P269" s="84"/>
      <c r="Q269" s="84"/>
      <c r="R269" s="178"/>
      <c r="S269" s="139"/>
      <c r="T269" s="139"/>
      <c r="U269" s="139"/>
      <c r="V269" s="139"/>
      <c r="X269" s="61"/>
      <c r="Y269" s="61"/>
      <c r="Z269" s="61"/>
      <c r="AO269" s="3"/>
      <c r="AS269" s="394"/>
      <c r="AT269" s="174" t="str">
        <f t="shared" si="22"/>
        <v xml:space="preserve"> </v>
      </c>
      <c r="AU269" s="298">
        <f t="shared" si="18"/>
        <v>0</v>
      </c>
      <c r="AV269" s="94"/>
    </row>
    <row r="270" spans="1:48" ht="13">
      <c r="A270" s="357" t="s">
        <v>1278</v>
      </c>
      <c r="B270" s="407">
        <f t="shared" si="21"/>
        <v>2</v>
      </c>
      <c r="C270" s="94">
        <f>+E270</f>
        <v>1.9788773148148149E-2</v>
      </c>
      <c r="D270" s="396"/>
      <c r="E270" s="395">
        <f t="shared" si="20"/>
        <v>1.9788773148148149E-2</v>
      </c>
      <c r="F270" s="301"/>
      <c r="G270" s="301"/>
      <c r="H270" s="301"/>
      <c r="I270" s="301"/>
      <c r="J270" s="301"/>
      <c r="K270" s="301"/>
      <c r="L270" s="301"/>
      <c r="M270" s="301"/>
      <c r="N270" s="301"/>
      <c r="O270" s="301"/>
      <c r="P270" s="301"/>
      <c r="Q270" s="301"/>
      <c r="R270" s="301"/>
      <c r="S270" s="301"/>
      <c r="T270" s="301"/>
      <c r="U270" s="84"/>
      <c r="V270" s="84"/>
      <c r="W270" s="330"/>
      <c r="X270" s="330"/>
      <c r="Y270" s="330"/>
      <c r="Z270" s="330"/>
      <c r="AA270" s="330"/>
      <c r="AB270" s="330"/>
      <c r="AC270" s="330"/>
      <c r="AD270" s="330"/>
      <c r="AE270" s="347">
        <v>1.9907407407407408E-2</v>
      </c>
      <c r="AF270" s="347"/>
      <c r="AG270" s="94">
        <v>1.9131944444444444E-2</v>
      </c>
      <c r="AH270" s="94"/>
      <c r="AI270" s="66">
        <v>2.0069444444444442E-2</v>
      </c>
      <c r="AJ270" s="330"/>
      <c r="AK270" s="330"/>
      <c r="AO270" s="3"/>
      <c r="AQ270" s="330"/>
      <c r="AR270" s="50">
        <v>2.0046296296296295E-2</v>
      </c>
      <c r="AS270" s="542"/>
      <c r="AT270" s="174">
        <f t="shared" si="22"/>
        <v>1.9131944444444444E-2</v>
      </c>
      <c r="AU270" s="298">
        <f t="shared" si="18"/>
        <v>4</v>
      </c>
    </row>
    <row r="271" spans="1:48" ht="13">
      <c r="A271" s="300" t="s">
        <v>944</v>
      </c>
      <c r="B271" s="407">
        <f t="shared" si="21"/>
        <v>6</v>
      </c>
      <c r="C271" s="174">
        <v>1.6932870370370369E-2</v>
      </c>
      <c r="D271" s="396">
        <v>7</v>
      </c>
      <c r="E271" s="395">
        <f t="shared" si="20"/>
        <v>1.5803240740740743E-2</v>
      </c>
      <c r="F271" s="139"/>
      <c r="G271" s="139"/>
      <c r="H271" s="178"/>
      <c r="I271" s="139"/>
      <c r="J271" s="139"/>
      <c r="K271" s="84">
        <v>1.4988425925925926E-2</v>
      </c>
      <c r="L271" s="139"/>
      <c r="M271" s="139"/>
      <c r="N271" s="139"/>
      <c r="O271" s="139"/>
      <c r="P271" s="139"/>
      <c r="Q271" s="84">
        <v>1.6273148148148148E-2</v>
      </c>
      <c r="R271" s="84">
        <v>1.5601851851851851E-2</v>
      </c>
      <c r="S271" s="84">
        <v>1.6064814814814813E-2</v>
      </c>
      <c r="T271" s="84"/>
      <c r="U271" s="84">
        <v>1.6087962962962964E-2</v>
      </c>
      <c r="V271" s="84"/>
      <c r="X271" s="61"/>
      <c r="Y271" s="61"/>
      <c r="Z271" s="61"/>
      <c r="AJ271" s="50"/>
      <c r="AK271" s="50"/>
      <c r="AO271" s="3"/>
      <c r="AS271" s="394"/>
      <c r="AT271" s="174">
        <f t="shared" si="22"/>
        <v>1.4988425925925926E-2</v>
      </c>
      <c r="AU271" s="298">
        <f t="shared" si="18"/>
        <v>5</v>
      </c>
      <c r="AV271" s="76"/>
    </row>
    <row r="272" spans="1:48" ht="13">
      <c r="A272" s="341" t="s">
        <v>703</v>
      </c>
      <c r="B272" s="407">
        <f t="shared" si="21"/>
        <v>11</v>
      </c>
      <c r="C272" s="174">
        <v>1.3742283950617286E-2</v>
      </c>
      <c r="D272" s="396">
        <v>0</v>
      </c>
      <c r="E272" s="395">
        <f t="shared" si="20"/>
        <v>1.3402777777777777E-2</v>
      </c>
      <c r="F272" s="176"/>
      <c r="G272" s="176"/>
      <c r="H272" s="76"/>
      <c r="I272" s="76"/>
      <c r="J272" s="76"/>
      <c r="K272" s="84"/>
      <c r="L272" s="76"/>
      <c r="M272" s="76"/>
      <c r="N272" s="76"/>
      <c r="O272" s="76"/>
      <c r="P272" s="76"/>
      <c r="Q272" s="76"/>
      <c r="R272" s="94"/>
      <c r="S272" s="84"/>
      <c r="T272" s="84"/>
      <c r="U272" s="84"/>
      <c r="V272" s="84"/>
      <c r="X272" s="61"/>
      <c r="Y272" s="61"/>
      <c r="Z272" s="61"/>
      <c r="AO272" s="3"/>
      <c r="AP272" s="50">
        <v>1.3402777777777777E-2</v>
      </c>
      <c r="AR272" s="50"/>
      <c r="AS272" s="394"/>
      <c r="AT272" s="174">
        <f t="shared" si="22"/>
        <v>1.3402777777777777E-2</v>
      </c>
      <c r="AU272" s="298">
        <f t="shared" si="18"/>
        <v>1</v>
      </c>
      <c r="AV272" s="94"/>
    </row>
    <row r="273" spans="1:48" ht="13">
      <c r="A273" s="342" t="s">
        <v>1211</v>
      </c>
      <c r="B273" s="407">
        <f t="shared" si="21"/>
        <v>10</v>
      </c>
      <c r="C273" s="174">
        <v>1.4560185185185183E-2</v>
      </c>
      <c r="D273" s="396">
        <v>1</v>
      </c>
      <c r="E273" s="395" t="str">
        <f t="shared" si="20"/>
        <v xml:space="preserve"> </v>
      </c>
      <c r="F273" s="94"/>
      <c r="G273" s="94"/>
      <c r="H273" s="76"/>
      <c r="I273" s="94"/>
      <c r="J273" s="94"/>
      <c r="K273" s="84"/>
      <c r="L273" s="94"/>
      <c r="M273" s="94"/>
      <c r="N273" s="94"/>
      <c r="O273" s="94"/>
      <c r="P273" s="94"/>
      <c r="Q273" s="94"/>
      <c r="R273" s="94"/>
      <c r="S273" s="84"/>
      <c r="T273" s="84"/>
      <c r="U273" s="84"/>
      <c r="V273" s="84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94"/>
      <c r="AO273" s="3"/>
      <c r="AS273" s="784"/>
      <c r="AT273" s="174" t="str">
        <f t="shared" si="22"/>
        <v xml:space="preserve"> </v>
      </c>
      <c r="AU273" s="298">
        <f t="shared" si="18"/>
        <v>0</v>
      </c>
      <c r="AV273" s="76"/>
    </row>
    <row r="274" spans="1:48" ht="13" hidden="1">
      <c r="A274" s="300" t="s">
        <v>1073</v>
      </c>
      <c r="B274" s="407">
        <f t="shared" si="21"/>
        <v>3</v>
      </c>
      <c r="C274" s="174">
        <v>1.9270833333333334E-2</v>
      </c>
      <c r="D274" s="396">
        <v>0</v>
      </c>
      <c r="E274" s="395" t="str">
        <f t="shared" si="20"/>
        <v xml:space="preserve"> </v>
      </c>
      <c r="F274" s="139"/>
      <c r="G274" s="139"/>
      <c r="H274" s="178"/>
      <c r="I274" s="139"/>
      <c r="J274" s="139"/>
      <c r="K274" s="84"/>
      <c r="L274" s="139"/>
      <c r="M274" s="139"/>
      <c r="N274" s="139"/>
      <c r="O274" s="139"/>
      <c r="P274" s="139"/>
      <c r="Q274" s="139"/>
      <c r="R274" s="178"/>
      <c r="S274" s="139"/>
      <c r="T274" s="139"/>
      <c r="U274" s="139"/>
      <c r="V274" s="139"/>
      <c r="X274" s="61"/>
      <c r="Y274" s="61"/>
      <c r="Z274" s="61"/>
      <c r="AO274" s="3"/>
      <c r="AS274" s="394"/>
      <c r="AT274" s="174" t="str">
        <f t="shared" si="22"/>
        <v xml:space="preserve"> </v>
      </c>
      <c r="AU274" s="298">
        <f t="shared" si="18"/>
        <v>0</v>
      </c>
      <c r="AV274" s="50"/>
    </row>
    <row r="275" spans="1:48" ht="13" hidden="1">
      <c r="A275" s="300" t="s">
        <v>1070</v>
      </c>
      <c r="B275" s="407">
        <f t="shared" si="21"/>
        <v>8</v>
      </c>
      <c r="C275" s="174">
        <v>1.5486111111111112E-2</v>
      </c>
      <c r="D275" s="396">
        <v>0</v>
      </c>
      <c r="E275" s="395" t="str">
        <f t="shared" si="20"/>
        <v xml:space="preserve"> </v>
      </c>
      <c r="F275" s="139"/>
      <c r="G275" s="139"/>
      <c r="H275" s="178"/>
      <c r="I275" s="139"/>
      <c r="J275" s="139"/>
      <c r="K275" s="84"/>
      <c r="L275" s="139"/>
      <c r="M275" s="139"/>
      <c r="N275" s="139"/>
      <c r="O275" s="139"/>
      <c r="P275" s="139"/>
      <c r="Q275" s="139"/>
      <c r="R275" s="178"/>
      <c r="S275" s="139"/>
      <c r="T275" s="139"/>
      <c r="U275" s="139"/>
      <c r="V275" s="139"/>
      <c r="X275" s="61"/>
      <c r="Y275" s="61"/>
      <c r="Z275" s="61"/>
      <c r="AO275" s="3"/>
      <c r="AS275" s="394"/>
      <c r="AT275" s="174" t="str">
        <f t="shared" si="22"/>
        <v xml:space="preserve"> </v>
      </c>
      <c r="AU275" s="298">
        <f t="shared" si="18"/>
        <v>0</v>
      </c>
      <c r="AV275" s="139"/>
    </row>
    <row r="276" spans="1:48" ht="13">
      <c r="A276" s="342" t="s">
        <v>1212</v>
      </c>
      <c r="B276" s="407">
        <f t="shared" si="21"/>
        <v>19</v>
      </c>
      <c r="C276" s="174">
        <v>8.2870370370370372E-3</v>
      </c>
      <c r="D276" s="396">
        <v>2</v>
      </c>
      <c r="E276" s="395" t="str">
        <f t="shared" si="20"/>
        <v xml:space="preserve"> </v>
      </c>
      <c r="F276" s="94"/>
      <c r="G276" s="94"/>
      <c r="H276" s="76"/>
      <c r="I276" s="94"/>
      <c r="J276" s="94"/>
      <c r="K276" s="84"/>
      <c r="L276" s="94"/>
      <c r="M276" s="94"/>
      <c r="N276" s="94"/>
      <c r="O276" s="94"/>
      <c r="P276" s="94"/>
      <c r="Q276" s="94"/>
      <c r="R276" s="94"/>
      <c r="S276" s="84"/>
      <c r="T276" s="84"/>
      <c r="U276" s="84"/>
      <c r="V276" s="84"/>
      <c r="X276" s="61"/>
      <c r="Y276" s="61"/>
      <c r="Z276" s="61"/>
      <c r="AO276" s="3"/>
      <c r="AS276" s="784"/>
      <c r="AT276" s="174" t="str">
        <f t="shared" si="22"/>
        <v xml:space="preserve"> </v>
      </c>
      <c r="AU276" s="298">
        <f t="shared" si="18"/>
        <v>0</v>
      </c>
      <c r="AV276" s="139"/>
    </row>
    <row r="277" spans="1:48" ht="13" hidden="1">
      <c r="A277" s="342" t="s">
        <v>176</v>
      </c>
      <c r="B277" s="407">
        <f t="shared" si="21"/>
        <v>7</v>
      </c>
      <c r="C277" s="174">
        <v>1.6122685185185184E-2</v>
      </c>
      <c r="D277" s="396">
        <v>0</v>
      </c>
      <c r="E277" s="395" t="str">
        <f t="shared" si="20"/>
        <v xml:space="preserve"> </v>
      </c>
      <c r="F277" s="33"/>
      <c r="G277" s="33"/>
      <c r="I277" s="33"/>
      <c r="J277" s="33"/>
      <c r="K277" s="84"/>
      <c r="L277" s="33"/>
      <c r="M277" s="33"/>
      <c r="N277" s="33"/>
      <c r="O277" s="33"/>
      <c r="P277" s="33"/>
      <c r="Q277" s="33"/>
      <c r="R277" s="76"/>
      <c r="S277" s="66"/>
      <c r="T277" s="66"/>
      <c r="U277" s="66"/>
      <c r="V277" s="66"/>
      <c r="X277" s="61"/>
      <c r="Y277" s="61"/>
      <c r="Z277" s="61"/>
      <c r="AS277" s="394"/>
      <c r="AT277" s="174" t="str">
        <f t="shared" si="22"/>
        <v xml:space="preserve"> </v>
      </c>
      <c r="AU277" s="298">
        <f t="shared" si="18"/>
        <v>0</v>
      </c>
      <c r="AV277" s="61"/>
    </row>
    <row r="278" spans="1:48" ht="13" hidden="1">
      <c r="A278" s="351" t="s">
        <v>793</v>
      </c>
      <c r="B278" s="407">
        <f t="shared" si="21"/>
        <v>4</v>
      </c>
      <c r="C278" s="174">
        <v>1.8132716049382717E-2</v>
      </c>
      <c r="D278" s="396">
        <v>0</v>
      </c>
      <c r="E278" s="395" t="str">
        <f t="shared" si="20"/>
        <v xml:space="preserve"> </v>
      </c>
      <c r="F278" s="33"/>
      <c r="G278" s="33"/>
      <c r="I278" s="33"/>
      <c r="J278" s="33"/>
      <c r="K278" s="84"/>
      <c r="L278" s="33"/>
      <c r="M278" s="33"/>
      <c r="N278" s="33"/>
      <c r="O278" s="33"/>
      <c r="P278" s="33"/>
      <c r="Q278" s="33"/>
      <c r="R278" s="76"/>
      <c r="S278" s="66"/>
      <c r="T278" s="66"/>
      <c r="U278" s="66"/>
      <c r="V278" s="66"/>
      <c r="X278" s="61"/>
      <c r="Y278" s="61"/>
      <c r="Z278" s="61"/>
      <c r="AS278" s="394"/>
      <c r="AT278" s="174" t="str">
        <f t="shared" si="22"/>
        <v xml:space="preserve"> </v>
      </c>
      <c r="AU278" s="298">
        <f t="shared" si="18"/>
        <v>0</v>
      </c>
      <c r="AV278" s="61"/>
    </row>
    <row r="279" spans="1:48" ht="13">
      <c r="A279" s="300" t="s">
        <v>1046</v>
      </c>
      <c r="B279" s="407">
        <f t="shared" si="21"/>
        <v>5</v>
      </c>
      <c r="C279" s="174">
        <v>1.7390046296296299E-2</v>
      </c>
      <c r="D279" s="396">
        <v>2</v>
      </c>
      <c r="E279" s="395" t="str">
        <f t="shared" si="20"/>
        <v xml:space="preserve"> </v>
      </c>
      <c r="F279" s="76"/>
      <c r="G279" s="76"/>
      <c r="H279" s="94"/>
      <c r="I279" s="84"/>
      <c r="J279" s="84"/>
      <c r="K279" s="84"/>
      <c r="L279" s="353"/>
      <c r="M279" s="353"/>
      <c r="N279" s="353"/>
      <c r="O279" s="353"/>
      <c r="P279" s="353"/>
      <c r="Q279" s="353"/>
      <c r="R279" s="178"/>
      <c r="S279" s="139"/>
      <c r="T279" s="139"/>
      <c r="U279" s="139"/>
      <c r="V279" s="139"/>
      <c r="X279" s="61"/>
      <c r="Y279" s="61"/>
      <c r="Z279" s="61"/>
      <c r="AS279" s="394"/>
      <c r="AT279" s="174" t="str">
        <f t="shared" si="22"/>
        <v xml:space="preserve"> </v>
      </c>
      <c r="AU279" s="298">
        <f t="shared" si="18"/>
        <v>0</v>
      </c>
      <c r="AV279" s="76"/>
    </row>
    <row r="280" spans="1:48" ht="13">
      <c r="A280" s="300" t="s">
        <v>1047</v>
      </c>
      <c r="B280" s="407">
        <f t="shared" si="21"/>
        <v>4</v>
      </c>
      <c r="C280" s="174">
        <v>1.8382523148148148E-2</v>
      </c>
      <c r="D280" s="396">
        <v>0</v>
      </c>
      <c r="E280" s="395">
        <f t="shared" si="20"/>
        <v>1.7187499999999998E-2</v>
      </c>
      <c r="F280" s="84"/>
      <c r="G280" s="84"/>
      <c r="H280" s="94"/>
      <c r="I280" s="84"/>
      <c r="J280" s="84"/>
      <c r="K280" s="84"/>
      <c r="L280" s="84"/>
      <c r="M280" s="84">
        <v>1.7187499999999998E-2</v>
      </c>
      <c r="N280" s="84"/>
      <c r="O280" s="84"/>
      <c r="P280" s="84"/>
      <c r="Q280" s="84"/>
      <c r="R280" s="178"/>
      <c r="S280" s="139"/>
      <c r="T280" s="139"/>
      <c r="U280" s="139"/>
      <c r="V280" s="139"/>
      <c r="W280" s="3"/>
      <c r="X280" s="61"/>
      <c r="Y280" s="61"/>
      <c r="Z280" s="61"/>
      <c r="AA280" s="3"/>
      <c r="AB280" s="3"/>
      <c r="AC280" s="3"/>
      <c r="AD280" s="3"/>
      <c r="AE280" s="3"/>
      <c r="AF280" s="3"/>
      <c r="AG280" s="3"/>
      <c r="AH280" s="3"/>
      <c r="AI280" s="187"/>
      <c r="AJ280" s="3"/>
      <c r="AK280" s="3"/>
      <c r="AQ280" s="3"/>
      <c r="AS280" s="394"/>
      <c r="AT280" s="174">
        <f t="shared" si="22"/>
        <v>1.7187499999999998E-2</v>
      </c>
      <c r="AU280" s="298">
        <f t="shared" si="18"/>
        <v>1</v>
      </c>
      <c r="AV280" s="76"/>
    </row>
    <row r="281" spans="1:48" ht="12" hidden="1" customHeight="1">
      <c r="A281" s="300" t="s">
        <v>828</v>
      </c>
      <c r="B281" s="407">
        <f t="shared" si="21"/>
        <v>12</v>
      </c>
      <c r="C281" s="174">
        <v>1.2870370370370372E-2</v>
      </c>
      <c r="D281" s="396">
        <v>0</v>
      </c>
      <c r="E281" s="395" t="str">
        <f t="shared" si="20"/>
        <v xml:space="preserve"> </v>
      </c>
      <c r="F281" s="139"/>
      <c r="G281" s="139"/>
      <c r="H281" s="178"/>
      <c r="I281" s="139"/>
      <c r="J281" s="139"/>
      <c r="K281" s="84"/>
      <c r="L281" s="139"/>
      <c r="M281" s="139"/>
      <c r="N281" s="139"/>
      <c r="O281" s="139"/>
      <c r="P281" s="139"/>
      <c r="Q281" s="139"/>
      <c r="R281" s="178"/>
      <c r="S281" s="139"/>
      <c r="T281" s="139"/>
      <c r="U281" s="139"/>
      <c r="V281" s="139"/>
      <c r="X281" s="61"/>
      <c r="Y281" s="61"/>
      <c r="Z281" s="61"/>
      <c r="AS281" s="394"/>
      <c r="AT281" s="174" t="str">
        <f t="shared" si="22"/>
        <v xml:space="preserve"> </v>
      </c>
      <c r="AU281" s="298">
        <f t="shared" si="18"/>
        <v>0</v>
      </c>
      <c r="AV281" s="61"/>
    </row>
    <row r="282" spans="1:48" ht="13">
      <c r="A282" s="341" t="s">
        <v>626</v>
      </c>
      <c r="B282" s="407">
        <f t="shared" si="21"/>
        <v>11</v>
      </c>
      <c r="C282" s="174">
        <v>1.3501157407407406E-2</v>
      </c>
      <c r="D282" s="396">
        <v>2</v>
      </c>
      <c r="E282" s="395" t="str">
        <f t="shared" si="20"/>
        <v xml:space="preserve"> </v>
      </c>
      <c r="F282" s="76"/>
      <c r="G282" s="76"/>
      <c r="H282" s="76"/>
      <c r="I282" s="76"/>
      <c r="J282" s="76"/>
      <c r="K282" s="84"/>
      <c r="L282" s="76"/>
      <c r="M282" s="76"/>
      <c r="N282" s="76"/>
      <c r="O282" s="76"/>
      <c r="P282" s="76"/>
      <c r="Q282" s="76"/>
      <c r="R282" s="76"/>
      <c r="S282" s="66"/>
      <c r="T282" s="66"/>
      <c r="U282" s="66"/>
      <c r="V282" s="66"/>
      <c r="X282" s="61"/>
      <c r="Y282" s="61"/>
      <c r="Z282" s="61"/>
      <c r="AS282" s="394"/>
      <c r="AT282" s="174" t="str">
        <f t="shared" si="22"/>
        <v xml:space="preserve"> </v>
      </c>
      <c r="AU282" s="298">
        <f t="shared" si="18"/>
        <v>0</v>
      </c>
      <c r="AV282" s="139"/>
    </row>
    <row r="283" spans="1:48" ht="13" hidden="1">
      <c r="A283" s="341" t="s">
        <v>508</v>
      </c>
      <c r="B283" s="407">
        <f t="shared" si="21"/>
        <v>14</v>
      </c>
      <c r="C283" s="174">
        <v>1.1111111111111112E-2</v>
      </c>
      <c r="D283" s="396">
        <v>0</v>
      </c>
      <c r="E283" s="395" t="str">
        <f t="shared" si="20"/>
        <v xml:space="preserve"> </v>
      </c>
      <c r="F283" s="33"/>
      <c r="G283" s="33"/>
      <c r="I283" s="33"/>
      <c r="J283" s="33"/>
      <c r="K283" s="84"/>
      <c r="L283" s="33"/>
      <c r="M283" s="33"/>
      <c r="N283" s="33"/>
      <c r="O283" s="33"/>
      <c r="P283" s="33"/>
      <c r="Q283" s="33"/>
      <c r="R283" s="76"/>
      <c r="S283" s="66"/>
      <c r="T283" s="66"/>
      <c r="U283" s="66"/>
      <c r="V283" s="66"/>
      <c r="X283" s="61"/>
      <c r="Y283" s="61"/>
      <c r="Z283" s="61"/>
      <c r="AS283" s="394"/>
      <c r="AT283" s="174" t="str">
        <f t="shared" si="22"/>
        <v xml:space="preserve"> </v>
      </c>
      <c r="AU283" s="298">
        <f t="shared" si="18"/>
        <v>0</v>
      </c>
      <c r="AV283" s="61"/>
    </row>
    <row r="284" spans="1:48" ht="13" hidden="1">
      <c r="A284" s="300" t="s">
        <v>902</v>
      </c>
      <c r="B284" s="407">
        <f t="shared" si="21"/>
        <v>13</v>
      </c>
      <c r="C284" s="174">
        <v>1.2488425925925925E-2</v>
      </c>
      <c r="D284" s="396">
        <v>0</v>
      </c>
      <c r="E284" s="395" t="str">
        <f t="shared" si="20"/>
        <v xml:space="preserve"> </v>
      </c>
      <c r="F284" s="139"/>
      <c r="G284" s="139"/>
      <c r="H284" s="178"/>
      <c r="I284" s="139"/>
      <c r="J284" s="139"/>
      <c r="K284" s="84"/>
      <c r="L284" s="139"/>
      <c r="M284" s="139"/>
      <c r="N284" s="139"/>
      <c r="O284" s="139"/>
      <c r="P284" s="139"/>
      <c r="Q284" s="139"/>
      <c r="R284" s="178"/>
      <c r="S284" s="139"/>
      <c r="T284" s="139"/>
      <c r="U284" s="139"/>
      <c r="V284" s="139"/>
      <c r="X284" s="61"/>
      <c r="Y284" s="61"/>
      <c r="Z284" s="61"/>
      <c r="AS284" s="394"/>
      <c r="AT284" s="174" t="str">
        <f t="shared" si="22"/>
        <v xml:space="preserve"> </v>
      </c>
      <c r="AU284" s="298">
        <f t="shared" ref="AU284:AU286" si="23">COUNTA(F284:AS284)</f>
        <v>0</v>
      </c>
      <c r="AV284" s="139"/>
    </row>
    <row r="285" spans="1:48" ht="13">
      <c r="A285" s="342" t="s">
        <v>1214</v>
      </c>
      <c r="B285" s="407">
        <f t="shared" si="21"/>
        <v>2</v>
      </c>
      <c r="C285" s="174">
        <v>1.9606481481481482E-2</v>
      </c>
      <c r="D285" s="396">
        <v>1</v>
      </c>
      <c r="E285" s="395" t="str">
        <f t="shared" si="20"/>
        <v xml:space="preserve"> </v>
      </c>
      <c r="F285" s="94"/>
      <c r="G285" s="94"/>
      <c r="H285" s="76"/>
      <c r="I285" s="94"/>
      <c r="J285" s="94"/>
      <c r="K285" s="84"/>
      <c r="L285" s="94"/>
      <c r="M285" s="94"/>
      <c r="N285" s="94"/>
      <c r="O285" s="94"/>
      <c r="P285" s="94"/>
      <c r="Q285" s="94"/>
      <c r="R285" s="94"/>
      <c r="S285" s="84"/>
      <c r="T285" s="84"/>
      <c r="U285" s="84"/>
      <c r="V285" s="84"/>
      <c r="W285" s="84"/>
      <c r="X285" s="61"/>
      <c r="Y285" s="61"/>
      <c r="Z285" s="61"/>
      <c r="AA285" s="84"/>
      <c r="AB285" s="84"/>
      <c r="AC285" s="84"/>
      <c r="AD285" s="84"/>
      <c r="AE285" s="84"/>
      <c r="AF285" s="84"/>
      <c r="AG285" s="84"/>
      <c r="AH285" s="84"/>
      <c r="AI285" s="94"/>
      <c r="AQ285" s="84"/>
      <c r="AS285" s="784"/>
      <c r="AT285" s="174" t="str">
        <f t="shared" si="22"/>
        <v xml:space="preserve"> </v>
      </c>
      <c r="AU285" s="298">
        <f t="shared" si="23"/>
        <v>0</v>
      </c>
      <c r="AV285" s="94"/>
    </row>
    <row r="286" spans="1:48" ht="13" hidden="1">
      <c r="A286" s="300" t="s">
        <v>1048</v>
      </c>
      <c r="B286" s="407">
        <f t="shared" si="21"/>
        <v>5</v>
      </c>
      <c r="C286" s="174">
        <v>1.7634259259259259E-2</v>
      </c>
      <c r="D286" s="396">
        <v>0</v>
      </c>
      <c r="E286" s="395" t="str">
        <f t="shared" si="20"/>
        <v xml:space="preserve"> </v>
      </c>
      <c r="F286" s="84"/>
      <c r="G286" s="84"/>
      <c r="H286" s="94"/>
      <c r="I286" s="84"/>
      <c r="J286" s="84"/>
      <c r="K286" s="84"/>
      <c r="L286" s="84"/>
      <c r="M286" s="84"/>
      <c r="N286" s="84"/>
      <c r="O286" s="84"/>
      <c r="P286" s="84"/>
      <c r="Q286" s="84"/>
      <c r="R286" s="178"/>
      <c r="S286" s="139"/>
      <c r="T286" s="139"/>
      <c r="U286" s="139"/>
      <c r="V286" s="139"/>
      <c r="X286" s="61"/>
      <c r="Y286" s="61"/>
      <c r="Z286" s="61"/>
      <c r="AS286" s="394"/>
      <c r="AT286" s="174" t="str">
        <f t="shared" si="22"/>
        <v xml:space="preserve"> </v>
      </c>
      <c r="AU286" s="298">
        <f t="shared" si="23"/>
        <v>0</v>
      </c>
      <c r="AV286" s="50"/>
    </row>
    <row r="287" spans="1:48" ht="13" hidden="1">
      <c r="A287" s="300" t="s">
        <v>942</v>
      </c>
      <c r="B287" s="407">
        <f t="shared" si="21"/>
        <v>10</v>
      </c>
      <c r="C287" s="174">
        <v>1.4476273148148148E-2</v>
      </c>
      <c r="D287" s="396">
        <v>0</v>
      </c>
      <c r="E287" s="395" t="str">
        <f t="shared" si="20"/>
        <v xml:space="preserve"> </v>
      </c>
      <c r="F287" s="301"/>
      <c r="G287" s="301"/>
      <c r="H287" s="189"/>
      <c r="I287" s="301"/>
      <c r="J287" s="301"/>
      <c r="K287" s="84"/>
      <c r="L287" s="301"/>
      <c r="M287" s="301"/>
      <c r="N287" s="301"/>
      <c r="O287" s="301"/>
      <c r="P287" s="301"/>
      <c r="Q287" s="301"/>
      <c r="R287" s="189"/>
      <c r="S287" s="301"/>
      <c r="T287" s="301"/>
      <c r="U287" s="301"/>
      <c r="V287" s="301"/>
      <c r="X287" s="61"/>
      <c r="Y287" s="61"/>
      <c r="Z287" s="61"/>
      <c r="AS287" s="394"/>
      <c r="AT287" s="174" t="str">
        <f t="shared" si="22"/>
        <v xml:space="preserve"> </v>
      </c>
      <c r="AU287" s="298">
        <f>COUNT(F287:AS287)</f>
        <v>0</v>
      </c>
      <c r="AV287" s="50"/>
    </row>
    <row r="288" spans="1:48" s="3" customFormat="1" ht="13" hidden="1">
      <c r="A288" s="351" t="s">
        <v>794</v>
      </c>
      <c r="B288" s="407">
        <f t="shared" si="21"/>
        <v>5</v>
      </c>
      <c r="C288" s="174">
        <v>1.7633101851851855E-2</v>
      </c>
      <c r="D288" s="396">
        <v>0</v>
      </c>
      <c r="E288" s="395" t="str">
        <f t="shared" si="20"/>
        <v xml:space="preserve"> </v>
      </c>
      <c r="F288" s="33"/>
      <c r="G288" s="33"/>
      <c r="H288" s="33"/>
      <c r="I288" s="33"/>
      <c r="J288" s="33"/>
      <c r="K288" s="84"/>
      <c r="L288" s="33"/>
      <c r="M288" s="33"/>
      <c r="N288" s="33"/>
      <c r="O288" s="33"/>
      <c r="P288" s="33"/>
      <c r="Q288" s="33"/>
      <c r="R288" s="33"/>
      <c r="S288" s="7"/>
      <c r="T288" s="7"/>
      <c r="U288" s="7"/>
      <c r="V288" s="7"/>
      <c r="W288"/>
      <c r="X288" s="61"/>
      <c r="Y288" s="61"/>
      <c r="Z288" s="61"/>
      <c r="AA288"/>
      <c r="AB288"/>
      <c r="AC288"/>
      <c r="AD288"/>
      <c r="AE288"/>
      <c r="AF288"/>
      <c r="AG288"/>
      <c r="AH288"/>
      <c r="AI288" s="33"/>
      <c r="AJ288"/>
      <c r="AK288"/>
      <c r="AQ288"/>
      <c r="AS288" s="394"/>
      <c r="AT288" s="174" t="str">
        <f t="shared" si="22"/>
        <v xml:space="preserve"> </v>
      </c>
      <c r="AU288" s="298">
        <f t="shared" ref="AU288:AU351" si="24">COUNTA(F288:AS288)</f>
        <v>0</v>
      </c>
      <c r="AV288" s="301"/>
    </row>
    <row r="289" spans="1:48" ht="13">
      <c r="A289" s="3" t="s">
        <v>1321</v>
      </c>
      <c r="B289" s="526">
        <v>6</v>
      </c>
      <c r="C289" s="8"/>
      <c r="D289" s="786"/>
      <c r="E289" s="395"/>
      <c r="F289" s="139"/>
      <c r="G289" s="139"/>
      <c r="H289" s="178"/>
      <c r="I289" s="139"/>
      <c r="J289" s="139"/>
      <c r="K289" s="84"/>
      <c r="L289" s="139"/>
      <c r="M289" s="84"/>
      <c r="N289" s="84">
        <v>1.7037037037037038E-2</v>
      </c>
      <c r="O289" s="84">
        <v>1.6585648148148148E-2</v>
      </c>
      <c r="P289" s="84">
        <v>1.7164351851851851E-2</v>
      </c>
      <c r="Q289" s="84"/>
      <c r="R289" s="178"/>
      <c r="S289" s="139"/>
      <c r="T289" s="139"/>
      <c r="U289" s="139"/>
      <c r="V289" s="139"/>
      <c r="W289" s="139"/>
      <c r="X289" s="139"/>
      <c r="Y289" s="139"/>
      <c r="Z289" s="84">
        <v>1.6377314814814813E-2</v>
      </c>
      <c r="AA289" s="139"/>
      <c r="AB289" s="139"/>
      <c r="AC289" s="139"/>
      <c r="AD289" s="139"/>
      <c r="AE289" s="139"/>
      <c r="AF289" s="139"/>
      <c r="AG289" s="84">
        <v>1.7141203703703704E-2</v>
      </c>
      <c r="AH289" s="84"/>
      <c r="AI289" s="94"/>
      <c r="AJ289" s="139"/>
      <c r="AK289" s="139"/>
      <c r="AM289" s="50">
        <v>1.7812499999999998E-2</v>
      </c>
      <c r="AQ289" s="139"/>
      <c r="AS289" s="499"/>
      <c r="AT289" s="174">
        <f t="shared" si="22"/>
        <v>1.6377314814814813E-2</v>
      </c>
      <c r="AU289" s="298">
        <f t="shared" si="24"/>
        <v>6</v>
      </c>
      <c r="AV289" s="345"/>
    </row>
    <row r="290" spans="1:48" s="3" customFormat="1" ht="13" hidden="1">
      <c r="A290" s="341" t="s">
        <v>497</v>
      </c>
      <c r="B290" s="407">
        <f t="shared" si="21"/>
        <v>6</v>
      </c>
      <c r="C290" s="174">
        <v>1.6843171296296297E-2</v>
      </c>
      <c r="D290" s="396">
        <v>0</v>
      </c>
      <c r="E290" s="395" t="str">
        <f t="shared" ref="E290:E353" si="25">IFERROR(AVERAGEA(F290:AR290), " ")</f>
        <v xml:space="preserve"> </v>
      </c>
      <c r="F290" s="76"/>
      <c r="G290" s="76"/>
      <c r="H290" s="76"/>
      <c r="I290" s="76"/>
      <c r="J290" s="76"/>
      <c r="K290" s="84"/>
      <c r="L290" s="76"/>
      <c r="M290" s="76"/>
      <c r="N290" s="76"/>
      <c r="O290" s="76"/>
      <c r="P290" s="76"/>
      <c r="Q290" s="76"/>
      <c r="R290" s="94"/>
      <c r="S290" s="84"/>
      <c r="T290" s="84"/>
      <c r="U290" s="84"/>
      <c r="V290" s="84"/>
      <c r="W290"/>
      <c r="X290" s="61"/>
      <c r="Y290" s="61"/>
      <c r="Z290" s="61"/>
      <c r="AA290"/>
      <c r="AB290"/>
      <c r="AC290"/>
      <c r="AD290"/>
      <c r="AE290"/>
      <c r="AF290"/>
      <c r="AG290"/>
      <c r="AH290"/>
      <c r="AI290" s="33"/>
      <c r="AJ290"/>
      <c r="AK290"/>
      <c r="AQ290"/>
      <c r="AS290" s="394"/>
      <c r="AT290" s="174" t="str">
        <f t="shared" si="22"/>
        <v xml:space="preserve"> </v>
      </c>
      <c r="AU290" s="298">
        <f t="shared" si="24"/>
        <v>0</v>
      </c>
      <c r="AV290" s="301"/>
    </row>
    <row r="291" spans="1:48" ht="13" hidden="1">
      <c r="A291" s="342" t="s">
        <v>1215</v>
      </c>
      <c r="B291" s="407">
        <f t="shared" si="21"/>
        <v>6</v>
      </c>
      <c r="C291" s="174">
        <v>1.7002314814814814E-2</v>
      </c>
      <c r="D291" s="396">
        <v>1</v>
      </c>
      <c r="E291" s="395" t="str">
        <f t="shared" si="25"/>
        <v xml:space="preserve"> </v>
      </c>
      <c r="F291" s="94"/>
      <c r="G291" s="94"/>
      <c r="H291" s="76"/>
      <c r="I291" s="94"/>
      <c r="J291" s="94"/>
      <c r="K291" s="84"/>
      <c r="L291" s="94"/>
      <c r="M291" s="94"/>
      <c r="N291" s="94"/>
      <c r="O291" s="94"/>
      <c r="P291" s="94"/>
      <c r="Q291" s="94"/>
      <c r="R291" s="94"/>
      <c r="S291" s="84"/>
      <c r="T291" s="84"/>
      <c r="U291" s="84"/>
      <c r="V291" s="84"/>
      <c r="W291" s="84"/>
      <c r="X291" s="61"/>
      <c r="Y291" s="61"/>
      <c r="Z291" s="61"/>
      <c r="AA291" s="84"/>
      <c r="AB291" s="84"/>
      <c r="AC291" s="84"/>
      <c r="AD291" s="84"/>
      <c r="AE291" s="84"/>
      <c r="AF291" s="84"/>
      <c r="AG291" s="84"/>
      <c r="AH291" s="84"/>
      <c r="AI291" s="94"/>
      <c r="AQ291" s="84"/>
      <c r="AS291" s="784"/>
      <c r="AT291" s="174" t="str">
        <f t="shared" si="22"/>
        <v xml:space="preserve"> </v>
      </c>
      <c r="AU291" s="298">
        <f t="shared" si="24"/>
        <v>0</v>
      </c>
      <c r="AV291" s="61"/>
    </row>
    <row r="292" spans="1:48" ht="13">
      <c r="A292" s="300" t="s">
        <v>795</v>
      </c>
      <c r="B292" s="407">
        <f t="shared" si="21"/>
        <v>2</v>
      </c>
      <c r="C292" s="174">
        <v>1.9768518518518515E-2</v>
      </c>
      <c r="D292" s="396">
        <v>1</v>
      </c>
      <c r="E292" s="395">
        <f t="shared" si="25"/>
        <v>1.9560185185185184E-2</v>
      </c>
      <c r="F292" s="76">
        <v>1.9560185185185184E-2</v>
      </c>
      <c r="G292" s="76"/>
      <c r="H292" s="76"/>
      <c r="I292" s="76"/>
      <c r="J292" s="76"/>
      <c r="K292" s="84"/>
      <c r="L292" s="76"/>
      <c r="M292" s="76"/>
      <c r="N292" s="76"/>
      <c r="O292" s="76"/>
      <c r="P292" s="76"/>
      <c r="Q292" s="76"/>
      <c r="X292" s="61"/>
      <c r="Y292" s="61"/>
      <c r="Z292" s="61"/>
      <c r="AS292" s="394"/>
      <c r="AT292" s="174">
        <f t="shared" si="22"/>
        <v>1.9560185185185184E-2</v>
      </c>
      <c r="AU292" s="298">
        <f t="shared" si="24"/>
        <v>1</v>
      </c>
      <c r="AV292" s="76"/>
    </row>
    <row r="293" spans="1:48" ht="13" hidden="1">
      <c r="A293" s="341" t="s">
        <v>941</v>
      </c>
      <c r="B293" s="407">
        <f t="shared" si="21"/>
        <v>4</v>
      </c>
      <c r="C293" s="174">
        <v>1.8483796296296297E-2</v>
      </c>
      <c r="D293" s="396">
        <v>0</v>
      </c>
      <c r="E293" s="395" t="str">
        <f t="shared" si="25"/>
        <v xml:space="preserve"> </v>
      </c>
      <c r="F293" s="76"/>
      <c r="G293" s="76"/>
      <c r="H293" s="76"/>
      <c r="I293" s="76"/>
      <c r="J293" s="76"/>
      <c r="K293" s="84"/>
      <c r="L293" s="323"/>
      <c r="M293" s="323"/>
      <c r="N293" s="323"/>
      <c r="O293" s="323"/>
      <c r="P293" s="323"/>
      <c r="Q293" s="323"/>
      <c r="R293" s="76"/>
      <c r="S293" s="66"/>
      <c r="T293" s="66"/>
      <c r="U293" s="66"/>
      <c r="V293" s="66"/>
      <c r="X293" s="61"/>
      <c r="Y293" s="61"/>
      <c r="Z293" s="61"/>
      <c r="AS293" s="394"/>
      <c r="AT293" s="174" t="str">
        <f t="shared" si="22"/>
        <v xml:space="preserve"> </v>
      </c>
      <c r="AU293" s="298">
        <f t="shared" si="24"/>
        <v>0</v>
      </c>
      <c r="AV293" s="50"/>
    </row>
    <row r="294" spans="1:48" ht="13" hidden="1">
      <c r="A294" s="342" t="s">
        <v>209</v>
      </c>
      <c r="B294" s="407">
        <f t="shared" si="21"/>
        <v>8</v>
      </c>
      <c r="C294" s="174">
        <v>1.5914351851851853E-2</v>
      </c>
      <c r="D294" s="396">
        <v>0</v>
      </c>
      <c r="E294" s="395" t="str">
        <f t="shared" si="25"/>
        <v xml:space="preserve"> </v>
      </c>
      <c r="F294" s="176"/>
      <c r="G294" s="176"/>
      <c r="I294" s="33"/>
      <c r="J294" s="33"/>
      <c r="K294" s="84"/>
      <c r="L294" s="33"/>
      <c r="M294" s="33"/>
      <c r="N294" s="33"/>
      <c r="O294" s="33"/>
      <c r="P294" s="33"/>
      <c r="Q294" s="33"/>
      <c r="R294" s="76"/>
      <c r="S294" s="66"/>
      <c r="T294" s="66"/>
      <c r="U294" s="66"/>
      <c r="V294" s="66"/>
      <c r="X294" s="61"/>
      <c r="Y294" s="61"/>
      <c r="Z294" s="61"/>
      <c r="AS294" s="394"/>
      <c r="AT294" s="174" t="str">
        <f t="shared" si="22"/>
        <v xml:space="preserve"> </v>
      </c>
      <c r="AU294" s="298">
        <f t="shared" si="24"/>
        <v>0</v>
      </c>
      <c r="AV294" s="94"/>
    </row>
    <row r="295" spans="1:48" ht="13" hidden="1">
      <c r="A295" s="341" t="s">
        <v>552</v>
      </c>
      <c r="B295" s="407">
        <f t="shared" si="21"/>
        <v>10</v>
      </c>
      <c r="C295" s="174">
        <v>1.4467592592592594E-2</v>
      </c>
      <c r="D295" s="396">
        <v>0</v>
      </c>
      <c r="E295" s="395" t="str">
        <f t="shared" si="25"/>
        <v xml:space="preserve"> </v>
      </c>
      <c r="F295" s="76"/>
      <c r="G295" s="76"/>
      <c r="H295" s="76"/>
      <c r="I295" s="76"/>
      <c r="J295" s="76"/>
      <c r="K295" s="84"/>
      <c r="L295" s="76"/>
      <c r="M295" s="76"/>
      <c r="N295" s="76"/>
      <c r="O295" s="76"/>
      <c r="P295" s="76"/>
      <c r="Q295" s="76"/>
      <c r="R295" s="76"/>
      <c r="S295" s="66"/>
      <c r="T295" s="66"/>
      <c r="U295" s="66"/>
      <c r="V295" s="66"/>
      <c r="W295" s="3"/>
      <c r="X295" s="61"/>
      <c r="Y295" s="61"/>
      <c r="Z295" s="61"/>
      <c r="AA295" s="3"/>
      <c r="AB295" s="3"/>
      <c r="AC295" s="3"/>
      <c r="AD295" s="3"/>
      <c r="AE295" s="3"/>
      <c r="AF295" s="3"/>
      <c r="AG295" s="3"/>
      <c r="AH295" s="3"/>
      <c r="AI295" s="187"/>
      <c r="AJ295" s="3"/>
      <c r="AK295" s="3"/>
      <c r="AQ295" s="3"/>
      <c r="AS295" s="394"/>
      <c r="AT295" s="174" t="str">
        <f t="shared" si="22"/>
        <v xml:space="preserve"> </v>
      </c>
      <c r="AU295" s="298">
        <f t="shared" si="24"/>
        <v>0</v>
      </c>
      <c r="AV295" s="139"/>
    </row>
    <row r="296" spans="1:48" ht="13" hidden="1">
      <c r="A296" s="341" t="s">
        <v>262</v>
      </c>
      <c r="B296" s="407">
        <f t="shared" si="21"/>
        <v>9</v>
      </c>
      <c r="C296" s="174">
        <v>1.4673173064557614E-2</v>
      </c>
      <c r="D296" s="396">
        <v>0</v>
      </c>
      <c r="E296" s="395" t="str">
        <f t="shared" si="25"/>
        <v xml:space="preserve"> </v>
      </c>
      <c r="F296" s="176"/>
      <c r="G296" s="176"/>
      <c r="I296" s="33"/>
      <c r="J296" s="33"/>
      <c r="K296" s="84"/>
      <c r="L296" s="33"/>
      <c r="M296" s="33"/>
      <c r="N296" s="33"/>
      <c r="O296" s="33"/>
      <c r="P296" s="33"/>
      <c r="Q296" s="33"/>
      <c r="R296" s="76"/>
      <c r="S296" s="66"/>
      <c r="T296" s="66"/>
      <c r="U296" s="66"/>
      <c r="V296" s="66"/>
      <c r="X296" s="61"/>
      <c r="Y296" s="61"/>
      <c r="Z296" s="61"/>
      <c r="AS296" s="394"/>
      <c r="AT296" s="174" t="str">
        <f t="shared" si="22"/>
        <v xml:space="preserve"> </v>
      </c>
      <c r="AU296" s="298">
        <f t="shared" si="24"/>
        <v>0</v>
      </c>
      <c r="AV296" s="50"/>
    </row>
    <row r="297" spans="1:48" ht="13" hidden="1">
      <c r="A297" s="341" t="s">
        <v>277</v>
      </c>
      <c r="B297" s="407">
        <f t="shared" si="21"/>
        <v>11</v>
      </c>
      <c r="C297" s="174">
        <v>1.3755787037037039E-2</v>
      </c>
      <c r="D297" s="396">
        <v>0</v>
      </c>
      <c r="E297" s="395" t="str">
        <f t="shared" si="25"/>
        <v xml:space="preserve"> </v>
      </c>
      <c r="F297" s="176"/>
      <c r="G297" s="176"/>
      <c r="I297" s="33"/>
      <c r="J297" s="33"/>
      <c r="K297" s="84"/>
      <c r="L297" s="33"/>
      <c r="M297" s="33"/>
      <c r="N297" s="33"/>
      <c r="O297" s="33"/>
      <c r="P297" s="33"/>
      <c r="Q297" s="33"/>
      <c r="X297" s="61"/>
      <c r="Y297" s="61"/>
      <c r="Z297" s="61"/>
      <c r="AS297" s="394"/>
      <c r="AT297" s="174" t="str">
        <f t="shared" si="22"/>
        <v xml:space="preserve"> </v>
      </c>
      <c r="AU297" s="298">
        <f t="shared" si="24"/>
        <v>0</v>
      </c>
      <c r="AV297" s="61"/>
    </row>
    <row r="298" spans="1:48" ht="13" hidden="1">
      <c r="A298" s="300" t="s">
        <v>1049</v>
      </c>
      <c r="B298" s="407">
        <f t="shared" si="21"/>
        <v>9</v>
      </c>
      <c r="C298" s="174">
        <v>1.5002893518518518E-2</v>
      </c>
      <c r="D298" s="396">
        <v>0</v>
      </c>
      <c r="E298" s="395" t="str">
        <f t="shared" si="25"/>
        <v xml:space="preserve"> </v>
      </c>
      <c r="F298" s="139"/>
      <c r="G298" s="139"/>
      <c r="H298" s="178"/>
      <c r="I298" s="139"/>
      <c r="J298" s="139"/>
      <c r="K298" s="84"/>
      <c r="L298" s="139"/>
      <c r="M298" s="139"/>
      <c r="N298" s="139"/>
      <c r="O298" s="139"/>
      <c r="P298" s="139"/>
      <c r="Q298" s="139"/>
      <c r="R298" s="178"/>
      <c r="S298" s="139"/>
      <c r="T298" s="139"/>
      <c r="U298" s="139"/>
      <c r="V298" s="139"/>
      <c r="X298" s="61"/>
      <c r="Y298" s="61"/>
      <c r="Z298" s="61"/>
      <c r="AS298" s="394"/>
      <c r="AT298" s="174" t="str">
        <f t="shared" si="22"/>
        <v xml:space="preserve"> </v>
      </c>
      <c r="AU298" s="298">
        <f t="shared" si="24"/>
        <v>0</v>
      </c>
      <c r="AV298" s="139"/>
    </row>
    <row r="299" spans="1:48" ht="13" hidden="1">
      <c r="A299" s="300" t="s">
        <v>895</v>
      </c>
      <c r="B299" s="407">
        <f t="shared" si="21"/>
        <v>5</v>
      </c>
      <c r="C299" s="174">
        <v>1.7754629629629631E-2</v>
      </c>
      <c r="D299" s="396">
        <v>0</v>
      </c>
      <c r="E299" s="395" t="str">
        <f t="shared" si="25"/>
        <v xml:space="preserve"> </v>
      </c>
      <c r="F299" s="139"/>
      <c r="G299" s="139"/>
      <c r="H299" s="178"/>
      <c r="I299" s="139"/>
      <c r="J299" s="139"/>
      <c r="K299" s="84"/>
      <c r="L299" s="139"/>
      <c r="M299" s="139"/>
      <c r="N299" s="139"/>
      <c r="O299" s="139"/>
      <c r="P299" s="139"/>
      <c r="Q299" s="139"/>
      <c r="R299" s="178"/>
      <c r="S299" s="139"/>
      <c r="T299" s="139"/>
      <c r="U299" s="139"/>
      <c r="V299" s="139"/>
      <c r="X299" s="61"/>
      <c r="Y299" s="61"/>
      <c r="Z299" s="61"/>
      <c r="AS299" s="394"/>
      <c r="AT299" s="174" t="str">
        <f t="shared" si="22"/>
        <v xml:space="preserve"> </v>
      </c>
      <c r="AU299" s="298">
        <f t="shared" si="24"/>
        <v>0</v>
      </c>
      <c r="AV299" s="76"/>
    </row>
    <row r="300" spans="1:48" ht="13">
      <c r="A300" s="300" t="s">
        <v>916</v>
      </c>
      <c r="B300" s="407">
        <f t="shared" si="21"/>
        <v>0</v>
      </c>
      <c r="C300" s="174">
        <v>2.1009837962962963E-2</v>
      </c>
      <c r="D300" s="396">
        <v>8</v>
      </c>
      <c r="E300" s="395">
        <f t="shared" si="25"/>
        <v>2.13695987654321E-2</v>
      </c>
      <c r="F300" s="139"/>
      <c r="G300" s="139"/>
      <c r="H300" s="94"/>
      <c r="I300" s="94"/>
      <c r="J300" s="94"/>
      <c r="K300" s="84"/>
      <c r="L300" s="139"/>
      <c r="M300" s="139"/>
      <c r="N300" s="139"/>
      <c r="O300" s="139"/>
      <c r="P300" s="84">
        <v>2.119212962962963E-2</v>
      </c>
      <c r="Q300" s="84">
        <v>2.1365740740740741E-2</v>
      </c>
      <c r="R300" s="94">
        <v>2.1550925925925928E-2</v>
      </c>
      <c r="S300" s="66"/>
      <c r="T300" s="66"/>
      <c r="U300" s="66"/>
      <c r="V300" s="66"/>
      <c r="X300" s="61"/>
      <c r="Y300" s="61"/>
      <c r="Z300" s="61"/>
      <c r="AA300" s="50"/>
      <c r="AB300" s="50"/>
      <c r="AC300" s="50"/>
      <c r="AD300" s="50"/>
      <c r="AE300" s="50"/>
      <c r="AF300" s="50"/>
      <c r="AG300" s="50"/>
      <c r="AH300" s="50"/>
      <c r="AI300" s="76"/>
      <c r="AS300" s="394"/>
      <c r="AT300" s="174">
        <f t="shared" si="22"/>
        <v>2.119212962962963E-2</v>
      </c>
      <c r="AU300" s="298">
        <f t="shared" si="24"/>
        <v>3</v>
      </c>
      <c r="AV300" s="139"/>
    </row>
    <row r="301" spans="1:48" ht="13" hidden="1">
      <c r="A301" s="341" t="s">
        <v>317</v>
      </c>
      <c r="B301" s="407">
        <f t="shared" si="21"/>
        <v>9</v>
      </c>
      <c r="C301" s="174">
        <v>1.5073302469135803E-2</v>
      </c>
      <c r="D301" s="396">
        <v>0</v>
      </c>
      <c r="E301" s="395" t="str">
        <f t="shared" si="25"/>
        <v xml:space="preserve"> </v>
      </c>
      <c r="F301" s="176"/>
      <c r="G301" s="176"/>
      <c r="I301" s="33"/>
      <c r="J301" s="33"/>
      <c r="K301" s="84"/>
      <c r="L301" s="33"/>
      <c r="M301" s="33"/>
      <c r="N301" s="33"/>
      <c r="O301" s="33"/>
      <c r="P301" s="33"/>
      <c r="Q301" s="33"/>
      <c r="R301" s="76"/>
      <c r="S301" s="66"/>
      <c r="T301" s="66"/>
      <c r="U301" s="66"/>
      <c r="V301" s="66"/>
      <c r="X301" s="61"/>
      <c r="Y301" s="61"/>
      <c r="Z301" s="61"/>
      <c r="AS301" s="394"/>
      <c r="AT301" s="174" t="str">
        <f t="shared" si="22"/>
        <v xml:space="preserve"> </v>
      </c>
      <c r="AU301" s="298">
        <f t="shared" si="24"/>
        <v>0</v>
      </c>
      <c r="AV301" s="61"/>
    </row>
    <row r="302" spans="1:48" ht="13" hidden="1">
      <c r="A302" s="341" t="s">
        <v>346</v>
      </c>
      <c r="B302" s="407">
        <f t="shared" si="21"/>
        <v>6</v>
      </c>
      <c r="C302" s="174">
        <v>1.7109375E-2</v>
      </c>
      <c r="D302" s="396">
        <v>0</v>
      </c>
      <c r="E302" s="395" t="str">
        <f t="shared" si="25"/>
        <v xml:space="preserve"> </v>
      </c>
      <c r="F302" s="187"/>
      <c r="G302" s="187"/>
      <c r="H302" s="187"/>
      <c r="I302" s="187"/>
      <c r="J302" s="187"/>
      <c r="K302" s="84"/>
      <c r="L302" s="187"/>
      <c r="M302" s="187"/>
      <c r="N302" s="187"/>
      <c r="O302" s="187"/>
      <c r="P302" s="187"/>
      <c r="Q302" s="187"/>
      <c r="R302" s="94"/>
      <c r="S302" s="84"/>
      <c r="T302" s="84"/>
      <c r="U302" s="84"/>
      <c r="V302" s="84"/>
      <c r="X302" s="61"/>
      <c r="Y302" s="61"/>
      <c r="Z302" s="61"/>
      <c r="AS302" s="394"/>
      <c r="AT302" s="174" t="str">
        <f t="shared" si="22"/>
        <v xml:space="preserve"> </v>
      </c>
      <c r="AU302" s="298">
        <f t="shared" si="24"/>
        <v>0</v>
      </c>
      <c r="AV302" s="94"/>
    </row>
    <row r="303" spans="1:48" ht="13">
      <c r="A303" s="300" t="s">
        <v>940</v>
      </c>
      <c r="B303" s="407">
        <f t="shared" si="21"/>
        <v>10</v>
      </c>
      <c r="C303" s="174">
        <v>1.4236111111111111E-2</v>
      </c>
      <c r="D303" s="396">
        <v>1</v>
      </c>
      <c r="E303" s="395">
        <f t="shared" si="25"/>
        <v>1.3969907407407407E-2</v>
      </c>
      <c r="F303" s="178"/>
      <c r="G303" s="178"/>
      <c r="H303" s="178"/>
      <c r="I303" s="178"/>
      <c r="J303" s="178"/>
      <c r="K303" s="84"/>
      <c r="L303" s="178"/>
      <c r="M303" s="178"/>
      <c r="N303" s="178"/>
      <c r="O303" s="178"/>
      <c r="P303" s="178"/>
      <c r="Q303" s="178"/>
      <c r="R303" s="178"/>
      <c r="S303" s="139"/>
      <c r="T303" s="139"/>
      <c r="U303" s="139"/>
      <c r="V303" s="139"/>
      <c r="X303" s="61"/>
      <c r="Y303" s="61"/>
      <c r="Z303" s="61"/>
      <c r="AI303" s="66">
        <v>1.5000000000000001E-2</v>
      </c>
      <c r="AJ303" s="50"/>
      <c r="AK303" s="50"/>
      <c r="AN303" s="50">
        <v>1.3958333333333335E-2</v>
      </c>
      <c r="AO303" s="50">
        <v>1.3761574074074074E-2</v>
      </c>
      <c r="AP303" s="50">
        <v>1.315972222222222E-2</v>
      </c>
      <c r="AR303" s="50"/>
      <c r="AS303" s="394"/>
      <c r="AT303" s="174">
        <f t="shared" si="22"/>
        <v>1.315972222222222E-2</v>
      </c>
      <c r="AU303" s="298">
        <f t="shared" si="24"/>
        <v>4</v>
      </c>
    </row>
    <row r="304" spans="1:48" ht="13">
      <c r="A304" s="351" t="s">
        <v>796</v>
      </c>
      <c r="B304" s="407">
        <f t="shared" si="21"/>
        <v>3</v>
      </c>
      <c r="C304" s="174">
        <v>1.9265046296296294E-2</v>
      </c>
      <c r="D304" s="396">
        <v>2</v>
      </c>
      <c r="E304" s="395" t="str">
        <f t="shared" si="25"/>
        <v xml:space="preserve"> </v>
      </c>
      <c r="F304" s="33"/>
      <c r="G304" s="33"/>
      <c r="I304" s="33"/>
      <c r="J304" s="33"/>
      <c r="K304" s="84"/>
      <c r="L304" s="33"/>
      <c r="M304" s="33"/>
      <c r="N304" s="33"/>
      <c r="O304" s="33"/>
      <c r="P304" s="33"/>
      <c r="Q304" s="33"/>
      <c r="R304" s="76"/>
      <c r="S304" s="66"/>
      <c r="T304" s="66"/>
      <c r="U304" s="66"/>
      <c r="V304" s="66"/>
      <c r="X304" s="61"/>
      <c r="Y304" s="61"/>
      <c r="Z304" s="61"/>
      <c r="AS304" s="394"/>
      <c r="AT304" s="174" t="str">
        <f t="shared" si="22"/>
        <v xml:space="preserve"> </v>
      </c>
      <c r="AU304" s="298">
        <f t="shared" si="24"/>
        <v>0</v>
      </c>
      <c r="AV304" s="76"/>
    </row>
    <row r="305" spans="1:48" ht="13" hidden="1">
      <c r="A305" s="351" t="s">
        <v>295</v>
      </c>
      <c r="B305" s="407">
        <f t="shared" si="21"/>
        <v>3</v>
      </c>
      <c r="C305" s="174">
        <v>1.876736111111111E-2</v>
      </c>
      <c r="D305" s="396">
        <v>0</v>
      </c>
      <c r="E305" s="395" t="str">
        <f t="shared" si="25"/>
        <v xml:space="preserve"> </v>
      </c>
      <c r="F305" s="33"/>
      <c r="G305" s="33"/>
      <c r="I305" s="33"/>
      <c r="J305" s="33"/>
      <c r="K305" s="84"/>
      <c r="L305" s="33"/>
      <c r="M305" s="33"/>
      <c r="N305" s="33"/>
      <c r="O305" s="33"/>
      <c r="P305" s="33"/>
      <c r="Q305" s="33"/>
      <c r="X305" s="61"/>
      <c r="Y305" s="61"/>
      <c r="Z305" s="61"/>
      <c r="AS305" s="394"/>
      <c r="AT305" s="174" t="str">
        <f t="shared" si="22"/>
        <v xml:space="preserve"> </v>
      </c>
      <c r="AU305" s="298">
        <f t="shared" si="24"/>
        <v>0</v>
      </c>
      <c r="AV305" s="139"/>
    </row>
    <row r="306" spans="1:48" ht="13">
      <c r="A306" s="300" t="s">
        <v>1095</v>
      </c>
      <c r="B306" s="407">
        <f t="shared" si="21"/>
        <v>4</v>
      </c>
      <c r="C306" s="174">
        <v>0.35200617283950614</v>
      </c>
      <c r="D306" s="396">
        <v>6</v>
      </c>
      <c r="E306" s="395">
        <f t="shared" si="25"/>
        <v>1.6487268518518519E-2</v>
      </c>
      <c r="F306" s="139"/>
      <c r="G306" s="139"/>
      <c r="H306" s="178"/>
      <c r="I306" s="94"/>
      <c r="J306" s="94"/>
      <c r="K306" s="84"/>
      <c r="L306" s="84"/>
      <c r="M306" s="84"/>
      <c r="N306" s="84"/>
      <c r="O306" s="84"/>
      <c r="P306" s="84">
        <v>1.6736111111111111E-2</v>
      </c>
      <c r="Q306" s="84"/>
      <c r="R306" s="76">
        <v>1.6238425925925924E-2</v>
      </c>
      <c r="S306" s="139"/>
      <c r="T306" s="139"/>
      <c r="U306" s="139"/>
      <c r="V306" s="139"/>
      <c r="X306" s="61"/>
      <c r="Y306" s="61"/>
      <c r="Z306" s="61"/>
      <c r="AA306" s="50"/>
      <c r="AB306" s="50"/>
      <c r="AC306" s="50"/>
      <c r="AD306" s="50"/>
      <c r="AE306" s="50"/>
      <c r="AF306" s="50"/>
      <c r="AG306" s="50"/>
      <c r="AH306" s="50"/>
      <c r="AI306" s="76"/>
      <c r="AS306" s="394"/>
      <c r="AT306" s="174">
        <f t="shared" si="22"/>
        <v>1.6238425925925924E-2</v>
      </c>
      <c r="AU306" s="298">
        <f t="shared" si="24"/>
        <v>2</v>
      </c>
      <c r="AV306" s="139"/>
    </row>
    <row r="307" spans="1:48" ht="13" hidden="1">
      <c r="A307" s="341" t="s">
        <v>495</v>
      </c>
      <c r="B307" s="407">
        <f t="shared" si="21"/>
        <v>7</v>
      </c>
      <c r="C307" s="174">
        <v>1.6012731481481482E-2</v>
      </c>
      <c r="D307" s="396">
        <v>0</v>
      </c>
      <c r="E307" s="395" t="str">
        <f t="shared" si="25"/>
        <v xml:space="preserve"> </v>
      </c>
      <c r="F307" s="33"/>
      <c r="G307" s="33"/>
      <c r="I307" s="33"/>
      <c r="J307" s="33"/>
      <c r="K307" s="84"/>
      <c r="L307" s="33"/>
      <c r="M307" s="33"/>
      <c r="N307" s="33"/>
      <c r="O307" s="33"/>
      <c r="P307" s="33"/>
      <c r="Q307" s="33"/>
      <c r="R307" s="76"/>
      <c r="S307" s="66"/>
      <c r="T307" s="66"/>
      <c r="U307" s="66"/>
      <c r="V307" s="66"/>
      <c r="X307" s="61"/>
      <c r="Y307" s="61"/>
      <c r="Z307" s="61"/>
      <c r="AS307" s="394"/>
      <c r="AT307" s="174" t="str">
        <f t="shared" si="22"/>
        <v xml:space="preserve"> </v>
      </c>
      <c r="AU307" s="298">
        <f t="shared" si="24"/>
        <v>0</v>
      </c>
      <c r="AV307" s="76"/>
    </row>
    <row r="308" spans="1:48" ht="13">
      <c r="A308" s="342" t="s">
        <v>1169</v>
      </c>
      <c r="B308" s="407">
        <f t="shared" si="21"/>
        <v>5</v>
      </c>
      <c r="C308" s="174">
        <v>1.8035563973063971E-2</v>
      </c>
      <c r="D308" s="396">
        <v>11</v>
      </c>
      <c r="E308" s="395">
        <f t="shared" si="25"/>
        <v>1.9473379629629632E-2</v>
      </c>
      <c r="F308" s="94"/>
      <c r="G308" s="94"/>
      <c r="H308" s="174">
        <v>1.9652777777777779E-2</v>
      </c>
      <c r="I308" s="84">
        <v>1.9293981481481485E-2</v>
      </c>
      <c r="J308" s="84"/>
      <c r="K308" s="84"/>
      <c r="L308" s="94"/>
      <c r="M308" s="94"/>
      <c r="N308" s="94"/>
      <c r="O308" s="94"/>
      <c r="P308" s="94"/>
      <c r="Q308" s="94"/>
      <c r="R308" s="94"/>
      <c r="S308" s="84"/>
      <c r="T308" s="84"/>
      <c r="U308" s="84"/>
      <c r="V308" s="84"/>
      <c r="X308" s="61"/>
      <c r="Y308" s="61"/>
      <c r="Z308" s="61"/>
      <c r="AA308" s="50"/>
      <c r="AB308" s="50"/>
      <c r="AC308" s="50"/>
      <c r="AD308" s="50"/>
      <c r="AE308" s="50"/>
      <c r="AF308" s="50"/>
      <c r="AG308" s="50"/>
      <c r="AH308" s="50"/>
      <c r="AI308" s="76"/>
      <c r="AJ308" s="50"/>
      <c r="AK308" s="50"/>
      <c r="AS308" s="394"/>
      <c r="AT308" s="174">
        <f t="shared" si="22"/>
        <v>1.9293981481481485E-2</v>
      </c>
      <c r="AU308" s="298">
        <f t="shared" si="24"/>
        <v>2</v>
      </c>
      <c r="AV308" s="76"/>
    </row>
    <row r="309" spans="1:48" ht="13" hidden="1">
      <c r="A309" s="300" t="s">
        <v>797</v>
      </c>
      <c r="B309" s="407">
        <f t="shared" si="21"/>
        <v>10</v>
      </c>
      <c r="C309" s="174">
        <v>1.4293981481481482E-2</v>
      </c>
      <c r="D309" s="396">
        <v>0</v>
      </c>
      <c r="E309" s="395" t="str">
        <f t="shared" si="25"/>
        <v xml:space="preserve"> </v>
      </c>
      <c r="F309" s="178"/>
      <c r="G309" s="178"/>
      <c r="H309" s="178"/>
      <c r="I309" s="178"/>
      <c r="J309" s="84"/>
      <c r="K309" s="84"/>
      <c r="L309" s="178"/>
      <c r="M309" s="178"/>
      <c r="N309" s="178"/>
      <c r="O309" s="178"/>
      <c r="P309" s="178"/>
      <c r="Q309" s="178"/>
      <c r="R309" s="178"/>
      <c r="S309" s="139"/>
      <c r="T309" s="139"/>
      <c r="U309" s="139"/>
      <c r="V309" s="139"/>
      <c r="X309" s="61"/>
      <c r="Y309" s="61"/>
      <c r="Z309" s="61"/>
      <c r="AS309" s="394"/>
      <c r="AT309" s="174" t="str">
        <f t="shared" si="22"/>
        <v xml:space="preserve"> </v>
      </c>
      <c r="AU309" s="298">
        <f t="shared" si="24"/>
        <v>0</v>
      </c>
      <c r="AV309" s="76"/>
    </row>
    <row r="310" spans="1:48" ht="13" hidden="1">
      <c r="A310" s="341" t="s">
        <v>605</v>
      </c>
      <c r="B310" s="407">
        <f t="shared" si="21"/>
        <v>5</v>
      </c>
      <c r="C310" s="174">
        <v>1.7708333333333333E-2</v>
      </c>
      <c r="D310" s="396">
        <v>0</v>
      </c>
      <c r="E310" s="395" t="str">
        <f t="shared" si="25"/>
        <v xml:space="preserve"> </v>
      </c>
      <c r="F310" s="76"/>
      <c r="G310" s="76"/>
      <c r="H310" s="76"/>
      <c r="I310" s="76"/>
      <c r="J310" s="84"/>
      <c r="K310" s="84"/>
      <c r="L310" s="76"/>
      <c r="M310" s="76"/>
      <c r="N310" s="76"/>
      <c r="O310" s="76"/>
      <c r="P310" s="76"/>
      <c r="Q310" s="76"/>
      <c r="R310" s="76"/>
      <c r="S310" s="66"/>
      <c r="T310" s="66"/>
      <c r="U310" s="66"/>
      <c r="V310" s="66"/>
      <c r="X310" s="61"/>
      <c r="Y310" s="61"/>
      <c r="Z310" s="61"/>
      <c r="AS310" s="394"/>
      <c r="AT310" s="174" t="str">
        <f t="shared" si="22"/>
        <v xml:space="preserve"> </v>
      </c>
      <c r="AU310" s="298">
        <f t="shared" si="24"/>
        <v>0</v>
      </c>
      <c r="AV310" s="76"/>
    </row>
    <row r="311" spans="1:48" ht="13">
      <c r="A311" s="300" t="s">
        <v>1050</v>
      </c>
      <c r="B311" s="407">
        <f t="shared" si="21"/>
        <v>10</v>
      </c>
      <c r="C311" s="174">
        <v>1.4494598765432099E-2</v>
      </c>
      <c r="D311" s="396">
        <v>0</v>
      </c>
      <c r="E311" s="395">
        <f t="shared" si="25"/>
        <v>1.4243184156378604E-2</v>
      </c>
      <c r="F311" s="301"/>
      <c r="G311" s="301"/>
      <c r="H311" s="189"/>
      <c r="I311" s="84">
        <v>1.6331018518518519E-2</v>
      </c>
      <c r="J311" s="84">
        <v>1.8888888888888889E-2</v>
      </c>
      <c r="K311" s="84"/>
      <c r="L311" s="84"/>
      <c r="M311" s="84"/>
      <c r="N311" s="76">
        <v>1.5659722222222224E-2</v>
      </c>
      <c r="O311" s="84"/>
      <c r="P311" s="84"/>
      <c r="Q311" s="84">
        <v>1.4965277777777779E-2</v>
      </c>
      <c r="R311" s="66">
        <v>1.5196759259259259E-2</v>
      </c>
      <c r="S311" s="66">
        <v>1.4097222222222221E-2</v>
      </c>
      <c r="T311" s="66">
        <v>1.4328703703703703E-2</v>
      </c>
      <c r="U311" s="66">
        <v>1.3553240740740741E-2</v>
      </c>
      <c r="V311" s="66">
        <v>1.3379629629629628E-2</v>
      </c>
      <c r="X311" s="66">
        <v>1.3414351851851851E-2</v>
      </c>
      <c r="Y311" s="66">
        <v>1.3310185185185187E-2</v>
      </c>
      <c r="Z311" s="66"/>
      <c r="AA311" s="66">
        <v>1.3425925925925924E-2</v>
      </c>
      <c r="AB311" s="66">
        <v>1.3460648148148147E-2</v>
      </c>
      <c r="AC311" s="66">
        <v>1.3368055555555557E-2</v>
      </c>
      <c r="AD311" s="66"/>
      <c r="AE311" s="66">
        <v>1.3206018518518518E-2</v>
      </c>
      <c r="AF311" s="66">
        <v>1.3055555555555556E-2</v>
      </c>
      <c r="AG311" s="66">
        <v>1.3333333333333334E-2</v>
      </c>
      <c r="AH311" s="66"/>
      <c r="AI311" s="76"/>
      <c r="AP311" s="50">
        <v>1.3402777777777777E-2</v>
      </c>
      <c r="AR311" s="50"/>
      <c r="AS311" s="394"/>
      <c r="AT311" s="174">
        <f t="shared" si="22"/>
        <v>1.3055555555555556E-2</v>
      </c>
      <c r="AU311" s="298">
        <f t="shared" si="24"/>
        <v>18</v>
      </c>
      <c r="AV311" s="139"/>
    </row>
    <row r="312" spans="1:48" ht="13" hidden="1">
      <c r="A312" s="342" t="s">
        <v>798</v>
      </c>
      <c r="B312" s="407">
        <f t="shared" si="21"/>
        <v>8</v>
      </c>
      <c r="C312" s="174">
        <v>1.566358024691358E-2</v>
      </c>
      <c r="D312" s="396">
        <v>0</v>
      </c>
      <c r="E312" s="395" t="str">
        <f t="shared" si="25"/>
        <v xml:space="preserve"> </v>
      </c>
      <c r="F312" s="176"/>
      <c r="G312" s="176"/>
      <c r="I312" s="33"/>
      <c r="J312" s="84"/>
      <c r="K312" s="84"/>
      <c r="L312" s="33"/>
      <c r="M312" s="33"/>
      <c r="N312" s="33"/>
      <c r="O312" s="33"/>
      <c r="P312" s="33"/>
      <c r="Q312" s="33"/>
      <c r="R312" s="76"/>
      <c r="S312" s="66"/>
      <c r="T312" s="66"/>
      <c r="U312" s="66"/>
      <c r="V312" s="66"/>
      <c r="X312" s="61"/>
      <c r="Y312" s="61"/>
      <c r="Z312" s="61"/>
      <c r="AS312" s="394"/>
      <c r="AT312" s="174" t="str">
        <f t="shared" si="22"/>
        <v xml:space="preserve"> </v>
      </c>
      <c r="AU312" s="298">
        <f t="shared" si="24"/>
        <v>0</v>
      </c>
      <c r="AV312" s="76"/>
    </row>
    <row r="313" spans="1:48" s="3" customFormat="1" ht="13" hidden="1">
      <c r="A313" s="341" t="s">
        <v>224</v>
      </c>
      <c r="B313" s="407">
        <f t="shared" si="21"/>
        <v>6</v>
      </c>
      <c r="C313" s="174">
        <v>1.7026748971193415E-2</v>
      </c>
      <c r="D313" s="396">
        <v>0</v>
      </c>
      <c r="E313" s="395" t="str">
        <f t="shared" si="25"/>
        <v xml:space="preserve"> </v>
      </c>
      <c r="F313" s="33"/>
      <c r="G313" s="33"/>
      <c r="H313" s="33"/>
      <c r="I313" s="33"/>
      <c r="J313" s="84"/>
      <c r="K313" s="84"/>
      <c r="L313" s="33"/>
      <c r="M313" s="33"/>
      <c r="N313" s="33"/>
      <c r="O313" s="33"/>
      <c r="P313" s="33"/>
      <c r="Q313" s="33"/>
      <c r="R313" s="94"/>
      <c r="S313" s="84"/>
      <c r="T313" s="84"/>
      <c r="U313" s="84"/>
      <c r="V313" s="84"/>
      <c r="W313"/>
      <c r="X313" s="61"/>
      <c r="Y313" s="61"/>
      <c r="Z313" s="61"/>
      <c r="AA313"/>
      <c r="AB313"/>
      <c r="AC313"/>
      <c r="AD313"/>
      <c r="AE313"/>
      <c r="AF313"/>
      <c r="AG313"/>
      <c r="AH313"/>
      <c r="AI313" s="33"/>
      <c r="AJ313"/>
      <c r="AK313"/>
      <c r="AQ313"/>
      <c r="AS313" s="394"/>
      <c r="AT313" s="174" t="str">
        <f t="shared" si="22"/>
        <v xml:space="preserve"> </v>
      </c>
      <c r="AU313" s="298">
        <f t="shared" si="24"/>
        <v>0</v>
      </c>
      <c r="AV313" s="301"/>
    </row>
    <row r="314" spans="1:48" ht="13" hidden="1">
      <c r="A314" s="342" t="s">
        <v>1216</v>
      </c>
      <c r="B314" s="407">
        <f t="shared" si="21"/>
        <v>-8</v>
      </c>
      <c r="C314" s="174">
        <v>2.6822916666666665E-2</v>
      </c>
      <c r="D314" s="396">
        <v>2</v>
      </c>
      <c r="E314" s="395" t="str">
        <f t="shared" si="25"/>
        <v xml:space="preserve"> </v>
      </c>
      <c r="F314" s="94"/>
      <c r="G314" s="94"/>
      <c r="H314" s="76"/>
      <c r="I314" s="94"/>
      <c r="J314" s="84"/>
      <c r="K314" s="84"/>
      <c r="L314" s="94"/>
      <c r="M314" s="94"/>
      <c r="N314" s="94"/>
      <c r="O314" s="94"/>
      <c r="P314" s="94"/>
      <c r="Q314" s="94"/>
      <c r="R314" s="94"/>
      <c r="S314" s="84"/>
      <c r="T314" s="84"/>
      <c r="U314" s="84"/>
      <c r="V314" s="84"/>
      <c r="W314" s="84"/>
      <c r="X314" s="61"/>
      <c r="Y314" s="61"/>
      <c r="Z314" s="61"/>
      <c r="AA314" s="84"/>
      <c r="AB314" s="84"/>
      <c r="AC314" s="84"/>
      <c r="AD314" s="84"/>
      <c r="AE314" s="84"/>
      <c r="AF314" s="84"/>
      <c r="AG314" s="84"/>
      <c r="AH314" s="84"/>
      <c r="AI314" s="94"/>
      <c r="AJ314" s="50"/>
      <c r="AK314" s="50"/>
      <c r="AQ314" s="84"/>
      <c r="AS314" s="784"/>
      <c r="AT314" s="174" t="str">
        <f t="shared" si="22"/>
        <v xml:space="preserve"> </v>
      </c>
      <c r="AU314" s="298">
        <f t="shared" si="24"/>
        <v>0</v>
      </c>
      <c r="AV314" s="139"/>
    </row>
    <row r="315" spans="1:48" ht="13" hidden="1">
      <c r="A315" s="300" t="s">
        <v>1051</v>
      </c>
      <c r="B315" s="407">
        <f t="shared" si="21"/>
        <v>-4</v>
      </c>
      <c r="C315" s="174">
        <v>2.4212962962962964E-2</v>
      </c>
      <c r="D315" s="396">
        <v>1</v>
      </c>
      <c r="E315" s="395" t="str">
        <f t="shared" si="25"/>
        <v xml:space="preserve"> </v>
      </c>
      <c r="F315" s="139"/>
      <c r="G315" s="139"/>
      <c r="H315" s="178"/>
      <c r="I315" s="94"/>
      <c r="J315" s="84"/>
      <c r="K315" s="84"/>
      <c r="L315" s="84"/>
      <c r="M315" s="84"/>
      <c r="N315" s="84"/>
      <c r="O315" s="84"/>
      <c r="P315" s="84"/>
      <c r="Q315" s="84"/>
      <c r="R315" s="178"/>
      <c r="S315" s="139"/>
      <c r="T315" s="139"/>
      <c r="U315" s="139"/>
      <c r="V315" s="139"/>
      <c r="X315" s="61"/>
      <c r="Y315" s="61"/>
      <c r="Z315" s="61"/>
      <c r="AS315" s="394"/>
      <c r="AT315" s="174" t="str">
        <f t="shared" si="22"/>
        <v xml:space="preserve"> </v>
      </c>
      <c r="AU315" s="298">
        <f t="shared" si="24"/>
        <v>0</v>
      </c>
      <c r="AV315" s="94"/>
    </row>
    <row r="316" spans="1:48" ht="13" hidden="1">
      <c r="A316" s="342" t="s">
        <v>1217</v>
      </c>
      <c r="B316" s="407">
        <f t="shared" si="21"/>
        <v>8</v>
      </c>
      <c r="C316" s="174">
        <v>1.5289351851851853E-2</v>
      </c>
      <c r="D316" s="396">
        <v>2</v>
      </c>
      <c r="E316" s="395" t="str">
        <f t="shared" si="25"/>
        <v xml:space="preserve"> </v>
      </c>
      <c r="F316" s="94"/>
      <c r="G316" s="94"/>
      <c r="H316" s="76"/>
      <c r="I316" s="84"/>
      <c r="J316" s="84"/>
      <c r="K316" s="84"/>
      <c r="L316" s="94"/>
      <c r="M316" s="94"/>
      <c r="N316" s="94"/>
      <c r="O316" s="94"/>
      <c r="P316" s="94"/>
      <c r="Q316" s="94"/>
      <c r="R316" s="94"/>
      <c r="S316" s="84"/>
      <c r="T316" s="84"/>
      <c r="U316" s="84"/>
      <c r="V316" s="84"/>
      <c r="X316" s="61"/>
      <c r="Y316" s="61"/>
      <c r="Z316" s="61"/>
      <c r="AA316" s="50"/>
      <c r="AB316" s="50"/>
      <c r="AC316" s="50"/>
      <c r="AD316" s="50"/>
      <c r="AE316" s="50"/>
      <c r="AF316" s="50"/>
      <c r="AG316" s="50"/>
      <c r="AH316" s="50"/>
      <c r="AI316" s="76"/>
      <c r="AS316" s="784"/>
      <c r="AT316" s="174" t="str">
        <f t="shared" si="22"/>
        <v xml:space="preserve"> </v>
      </c>
      <c r="AU316" s="298">
        <f t="shared" si="24"/>
        <v>0</v>
      </c>
      <c r="AV316" s="76"/>
    </row>
    <row r="317" spans="1:48" ht="13">
      <c r="A317" s="342" t="s">
        <v>1323</v>
      </c>
      <c r="B317" s="407">
        <f t="shared" si="21"/>
        <v>9</v>
      </c>
      <c r="C317" s="174">
        <v>1.4646990740740742E-2</v>
      </c>
      <c r="D317" s="396">
        <v>2</v>
      </c>
      <c r="E317" s="395">
        <f t="shared" si="25"/>
        <v>1.4849537037037036E-2</v>
      </c>
      <c r="F317" s="94"/>
      <c r="G317" s="94"/>
      <c r="H317" s="76"/>
      <c r="I317" s="84"/>
      <c r="J317" s="84"/>
      <c r="K317" s="84"/>
      <c r="L317" s="94"/>
      <c r="M317" s="94"/>
      <c r="N317" s="94"/>
      <c r="O317" s="94">
        <v>1.3993055555555555E-2</v>
      </c>
      <c r="P317" s="94"/>
      <c r="Q317" s="94"/>
      <c r="R317" s="94"/>
      <c r="S317" s="84"/>
      <c r="T317" s="84"/>
      <c r="U317" s="84"/>
      <c r="V317" s="84"/>
      <c r="W317" s="84"/>
      <c r="X317" s="61"/>
      <c r="Y317" s="61"/>
      <c r="Z317" s="61"/>
      <c r="AA317" s="84"/>
      <c r="AB317" s="84"/>
      <c r="AC317" s="84"/>
      <c r="AD317" s="84"/>
      <c r="AE317" s="84"/>
      <c r="AF317" s="84"/>
      <c r="AG317" s="84">
        <v>1.5706018518518518E-2</v>
      </c>
      <c r="AH317" s="84"/>
      <c r="AI317" s="94"/>
      <c r="AQ317" s="84"/>
      <c r="AS317" s="784"/>
      <c r="AT317" s="174">
        <f t="shared" si="22"/>
        <v>1.3993055555555555E-2</v>
      </c>
      <c r="AU317" s="298">
        <f t="shared" si="24"/>
        <v>2</v>
      </c>
      <c r="AV317" s="139"/>
    </row>
    <row r="318" spans="1:48" ht="13" hidden="1">
      <c r="A318" s="300" t="s">
        <v>1075</v>
      </c>
      <c r="B318" s="407">
        <f t="shared" si="21"/>
        <v>9</v>
      </c>
      <c r="C318" s="174">
        <v>1.4756944444444446E-2</v>
      </c>
      <c r="D318" s="396">
        <v>0</v>
      </c>
      <c r="E318" s="395" t="str">
        <f t="shared" si="25"/>
        <v xml:space="preserve"> </v>
      </c>
      <c r="F318" s="139"/>
      <c r="G318" s="139"/>
      <c r="H318" s="178"/>
      <c r="I318" s="84"/>
      <c r="J318" s="84"/>
      <c r="K318" s="84"/>
      <c r="L318" s="139"/>
      <c r="M318" s="139"/>
      <c r="N318" s="139"/>
      <c r="O318" s="139"/>
      <c r="P318" s="139"/>
      <c r="Q318" s="139"/>
      <c r="R318" s="178"/>
      <c r="S318" s="139"/>
      <c r="T318" s="139"/>
      <c r="U318" s="139"/>
      <c r="V318" s="139"/>
      <c r="X318" s="61"/>
      <c r="Y318" s="61"/>
      <c r="Z318" s="61"/>
      <c r="AS318" s="394"/>
      <c r="AT318" s="174" t="str">
        <f t="shared" si="22"/>
        <v xml:space="preserve"> </v>
      </c>
      <c r="AU318" s="298">
        <f t="shared" si="24"/>
        <v>0</v>
      </c>
      <c r="AV318" s="139"/>
    </row>
    <row r="319" spans="1:48" ht="13" hidden="1">
      <c r="A319" s="341" t="s">
        <v>365</v>
      </c>
      <c r="B319" s="407">
        <f t="shared" si="21"/>
        <v>3</v>
      </c>
      <c r="C319" s="174">
        <v>1.9116319444444443E-2</v>
      </c>
      <c r="D319" s="396">
        <v>0</v>
      </c>
      <c r="E319" s="395" t="str">
        <f t="shared" si="25"/>
        <v xml:space="preserve"> </v>
      </c>
      <c r="F319" s="187"/>
      <c r="G319" s="187"/>
      <c r="H319" s="187"/>
      <c r="I319" s="84"/>
      <c r="J319" s="84"/>
      <c r="K319" s="84"/>
      <c r="L319" s="187"/>
      <c r="M319" s="187"/>
      <c r="N319" s="187"/>
      <c r="O319" s="187"/>
      <c r="P319" s="187"/>
      <c r="Q319" s="187"/>
      <c r="R319" s="94"/>
      <c r="S319" s="84"/>
      <c r="T319" s="84"/>
      <c r="U319" s="84"/>
      <c r="V319" s="84"/>
      <c r="X319" s="61"/>
      <c r="Y319" s="61"/>
      <c r="Z319" s="61"/>
      <c r="AS319" s="394"/>
      <c r="AT319" s="174" t="str">
        <f t="shared" si="22"/>
        <v xml:space="preserve"> </v>
      </c>
      <c r="AU319" s="298">
        <f t="shared" si="24"/>
        <v>0</v>
      </c>
      <c r="AV319" s="139"/>
    </row>
    <row r="320" spans="1:48" ht="13">
      <c r="A320" s="341" t="s">
        <v>612</v>
      </c>
      <c r="B320" s="407">
        <f t="shared" si="21"/>
        <v>8</v>
      </c>
      <c r="C320" s="174">
        <v>1.5766782407407406E-2</v>
      </c>
      <c r="D320" s="396">
        <v>0</v>
      </c>
      <c r="E320" s="395">
        <f t="shared" si="25"/>
        <v>1.5480324074074075E-2</v>
      </c>
      <c r="F320" s="76"/>
      <c r="G320" s="76">
        <v>1.6840277777777777E-2</v>
      </c>
      <c r="H320" s="174">
        <v>1.4664351851851852E-2</v>
      </c>
      <c r="I320" s="84">
        <v>1.4953703703703705E-2</v>
      </c>
      <c r="J320" s="84"/>
      <c r="K320" s="84"/>
      <c r="L320" s="76"/>
      <c r="M320" s="76">
        <v>1.5462962962962963E-2</v>
      </c>
      <c r="N320" s="76"/>
      <c r="O320" s="76"/>
      <c r="P320" s="76"/>
      <c r="Q320" s="76"/>
      <c r="R320" s="76"/>
      <c r="S320" s="66"/>
      <c r="T320" s="66"/>
      <c r="U320" s="66"/>
      <c r="V320" s="66"/>
      <c r="X320" s="61"/>
      <c r="Y320" s="61"/>
      <c r="Z320" s="61"/>
      <c r="AS320" s="394"/>
      <c r="AT320" s="174">
        <f t="shared" si="22"/>
        <v>1.4664351851851852E-2</v>
      </c>
      <c r="AU320" s="298">
        <f t="shared" si="24"/>
        <v>4</v>
      </c>
      <c r="AV320" s="139"/>
    </row>
    <row r="321" spans="1:48" ht="13" hidden="1">
      <c r="A321" s="300" t="s">
        <v>903</v>
      </c>
      <c r="B321" s="407">
        <f t="shared" si="21"/>
        <v>9</v>
      </c>
      <c r="C321" s="174">
        <v>1.5243055555555555E-2</v>
      </c>
      <c r="D321" s="396">
        <v>0</v>
      </c>
      <c r="E321" s="395" t="str">
        <f t="shared" si="25"/>
        <v xml:space="preserve"> </v>
      </c>
      <c r="F321" s="139"/>
      <c r="G321" s="139"/>
      <c r="H321" s="178"/>
      <c r="I321" s="84"/>
      <c r="J321" s="84"/>
      <c r="K321" s="84"/>
      <c r="L321" s="139"/>
      <c r="M321" s="139"/>
      <c r="N321" s="139"/>
      <c r="O321" s="139"/>
      <c r="P321" s="139"/>
      <c r="Q321" s="139"/>
      <c r="R321" s="178"/>
      <c r="S321" s="139"/>
      <c r="T321" s="139"/>
      <c r="U321" s="139"/>
      <c r="V321" s="139"/>
      <c r="X321" s="61"/>
      <c r="Y321" s="61"/>
      <c r="Z321" s="61"/>
      <c r="AS321" s="394"/>
      <c r="AT321" s="174" t="str">
        <f t="shared" si="22"/>
        <v xml:space="preserve"> </v>
      </c>
      <c r="AU321" s="298">
        <f t="shared" si="24"/>
        <v>0</v>
      </c>
      <c r="AV321" s="139"/>
    </row>
    <row r="322" spans="1:48" ht="13">
      <c r="A322" s="300" t="s">
        <v>1170</v>
      </c>
      <c r="B322" s="407">
        <f t="shared" si="21"/>
        <v>12</v>
      </c>
      <c r="C322" s="174">
        <v>1.2789351851851852E-2</v>
      </c>
      <c r="D322" s="396">
        <v>1</v>
      </c>
      <c r="E322" s="395" t="str">
        <f t="shared" si="25"/>
        <v xml:space="preserve"> </v>
      </c>
      <c r="F322" s="301"/>
      <c r="G322" s="301"/>
      <c r="H322" s="94"/>
      <c r="I322" s="84"/>
      <c r="J322" s="84"/>
      <c r="K322" s="84"/>
      <c r="L322" s="84"/>
      <c r="M322" s="84"/>
      <c r="N322" s="84"/>
      <c r="O322" s="84"/>
      <c r="P322" s="84"/>
      <c r="Q322" s="84"/>
      <c r="R322" s="359"/>
      <c r="S322" s="343"/>
      <c r="T322" s="343"/>
      <c r="U322" s="343"/>
      <c r="V322" s="343"/>
      <c r="W322" s="3"/>
      <c r="X322" s="61"/>
      <c r="Y322" s="61"/>
      <c r="Z322" s="61"/>
      <c r="AA322" s="3"/>
      <c r="AB322" s="3"/>
      <c r="AC322" s="3"/>
      <c r="AD322" s="3"/>
      <c r="AE322" s="3"/>
      <c r="AF322" s="3"/>
      <c r="AG322" s="3"/>
      <c r="AH322" s="3"/>
      <c r="AI322" s="187"/>
      <c r="AJ322" s="3"/>
      <c r="AK322" s="3"/>
      <c r="AQ322" s="3"/>
      <c r="AS322" s="394"/>
      <c r="AT322" s="174" t="str">
        <f t="shared" si="22"/>
        <v xml:space="preserve"> </v>
      </c>
      <c r="AU322" s="298">
        <f t="shared" si="24"/>
        <v>0</v>
      </c>
      <c r="AV322" s="139"/>
    </row>
    <row r="323" spans="1:48" ht="13" hidden="1">
      <c r="A323" s="300" t="s">
        <v>938</v>
      </c>
      <c r="B323" s="407">
        <f t="shared" si="21"/>
        <v>12</v>
      </c>
      <c r="C323" s="174">
        <v>1.2586805555555556E-2</v>
      </c>
      <c r="D323" s="396">
        <v>0</v>
      </c>
      <c r="E323" s="395" t="str">
        <f t="shared" si="25"/>
        <v xml:space="preserve"> </v>
      </c>
      <c r="F323" s="139"/>
      <c r="G323" s="139"/>
      <c r="H323" s="178"/>
      <c r="I323" s="84"/>
      <c r="J323" s="84"/>
      <c r="K323" s="84"/>
      <c r="L323" s="139"/>
      <c r="M323" s="139"/>
      <c r="N323" s="139"/>
      <c r="O323" s="139"/>
      <c r="P323" s="139"/>
      <c r="Q323" s="139"/>
      <c r="R323" s="178"/>
      <c r="S323" s="139"/>
      <c r="T323" s="139"/>
      <c r="U323" s="139"/>
      <c r="V323" s="139"/>
      <c r="W323" s="3"/>
      <c r="X323" s="61"/>
      <c r="Y323" s="61"/>
      <c r="Z323" s="61"/>
      <c r="AA323" s="3"/>
      <c r="AB323" s="3"/>
      <c r="AC323" s="3"/>
      <c r="AD323" s="3"/>
      <c r="AE323" s="3"/>
      <c r="AF323" s="3"/>
      <c r="AG323" s="3"/>
      <c r="AH323" s="3"/>
      <c r="AI323" s="187"/>
      <c r="AJ323" s="3"/>
      <c r="AK323" s="3"/>
      <c r="AQ323" s="3"/>
      <c r="AS323" s="394"/>
      <c r="AT323" s="174" t="str">
        <f t="shared" si="22"/>
        <v xml:space="preserve"> </v>
      </c>
      <c r="AU323" s="298">
        <f t="shared" si="24"/>
        <v>0</v>
      </c>
      <c r="AV323" s="139"/>
    </row>
    <row r="324" spans="1:48" ht="13" hidden="1">
      <c r="A324" s="342" t="s">
        <v>1219</v>
      </c>
      <c r="B324" s="407">
        <f t="shared" si="21"/>
        <v>10</v>
      </c>
      <c r="C324" s="174">
        <v>1.3993055555555555E-2</v>
      </c>
      <c r="D324" s="396">
        <v>1</v>
      </c>
      <c r="E324" s="395" t="str">
        <f t="shared" si="25"/>
        <v xml:space="preserve"> </v>
      </c>
      <c r="F324" s="94"/>
      <c r="G324" s="94"/>
      <c r="H324" s="76"/>
      <c r="I324" s="84"/>
      <c r="J324" s="84"/>
      <c r="K324" s="84"/>
      <c r="L324" s="94"/>
      <c r="M324" s="94"/>
      <c r="N324" s="94"/>
      <c r="O324" s="94"/>
      <c r="P324" s="94"/>
      <c r="Q324" s="94"/>
      <c r="R324" s="94"/>
      <c r="S324" s="84"/>
      <c r="T324" s="84"/>
      <c r="U324" s="84"/>
      <c r="V324" s="84"/>
      <c r="W324" s="84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94"/>
      <c r="AQ324" s="84"/>
      <c r="AS324" s="784"/>
      <c r="AT324" s="174" t="str">
        <f t="shared" si="22"/>
        <v xml:space="preserve"> </v>
      </c>
      <c r="AU324" s="298">
        <f t="shared" si="24"/>
        <v>0</v>
      </c>
      <c r="AV324" s="139"/>
    </row>
    <row r="325" spans="1:48" ht="13" hidden="1">
      <c r="A325" s="300" t="s">
        <v>888</v>
      </c>
      <c r="B325" s="407">
        <f t="shared" si="21"/>
        <v>1</v>
      </c>
      <c r="C325" s="174">
        <v>2.0555555555555556E-2</v>
      </c>
      <c r="D325" s="396">
        <v>0</v>
      </c>
      <c r="E325" s="395" t="str">
        <f t="shared" si="25"/>
        <v xml:space="preserve"> </v>
      </c>
      <c r="F325" s="139"/>
      <c r="G325" s="139"/>
      <c r="H325" s="178"/>
      <c r="I325" s="84"/>
      <c r="J325" s="84"/>
      <c r="K325" s="84"/>
      <c r="L325" s="139"/>
      <c r="M325" s="139"/>
      <c r="N325" s="139"/>
      <c r="O325" s="139"/>
      <c r="P325" s="139"/>
      <c r="Q325" s="139"/>
      <c r="R325" s="178"/>
      <c r="S325" s="139"/>
      <c r="T325" s="139"/>
      <c r="U325" s="139"/>
      <c r="V325" s="139"/>
      <c r="X325" s="61"/>
      <c r="Y325" s="61"/>
      <c r="Z325" s="61"/>
      <c r="AS325" s="394"/>
      <c r="AT325" s="174" t="str">
        <f t="shared" si="22"/>
        <v xml:space="preserve"> </v>
      </c>
      <c r="AU325" s="298">
        <f t="shared" si="24"/>
        <v>0</v>
      </c>
      <c r="AV325" s="139"/>
    </row>
    <row r="326" spans="1:48" ht="13" hidden="1">
      <c r="A326" s="341" t="s">
        <v>485</v>
      </c>
      <c r="B326" s="407">
        <f t="shared" si="21"/>
        <v>-2</v>
      </c>
      <c r="C326" s="174">
        <v>2.227083333333333E-2</v>
      </c>
      <c r="D326" s="396">
        <v>0</v>
      </c>
      <c r="E326" s="395" t="str">
        <f t="shared" si="25"/>
        <v xml:space="preserve"> </v>
      </c>
      <c r="F326" s="33"/>
      <c r="G326" s="33"/>
      <c r="I326" s="84"/>
      <c r="J326" s="84"/>
      <c r="K326" s="84"/>
      <c r="L326" s="33"/>
      <c r="M326" s="33"/>
      <c r="N326" s="33"/>
      <c r="O326" s="33"/>
      <c r="P326" s="33"/>
      <c r="Q326" s="33"/>
      <c r="R326" s="94"/>
      <c r="S326" s="84"/>
      <c r="T326" s="84"/>
      <c r="U326" s="84"/>
      <c r="V326" s="84"/>
      <c r="X326" s="61"/>
      <c r="Y326" s="61"/>
      <c r="Z326" s="61"/>
      <c r="AS326" s="394"/>
      <c r="AT326" s="174" t="str">
        <f t="shared" si="22"/>
        <v xml:space="preserve"> </v>
      </c>
      <c r="AU326" s="298">
        <f t="shared" si="24"/>
        <v>0</v>
      </c>
      <c r="AV326" s="139"/>
    </row>
    <row r="327" spans="1:48" ht="13" hidden="1">
      <c r="A327" s="341" t="s">
        <v>706</v>
      </c>
      <c r="B327" s="407">
        <f t="shared" si="21"/>
        <v>7</v>
      </c>
      <c r="C327" s="174">
        <v>1.6648662551440329E-2</v>
      </c>
      <c r="D327" s="396">
        <v>0</v>
      </c>
      <c r="E327" s="395" t="str">
        <f t="shared" si="25"/>
        <v xml:space="preserve"> </v>
      </c>
      <c r="F327" s="94"/>
      <c r="G327" s="94"/>
      <c r="H327" s="94"/>
      <c r="I327" s="84"/>
      <c r="J327" s="84"/>
      <c r="K327" s="84"/>
      <c r="L327" s="94"/>
      <c r="M327" s="94"/>
      <c r="N327" s="94"/>
      <c r="O327" s="94"/>
      <c r="P327" s="94"/>
      <c r="Q327" s="94"/>
      <c r="R327" s="94"/>
      <c r="S327" s="84"/>
      <c r="T327" s="84"/>
      <c r="U327" s="84"/>
      <c r="V327" s="84"/>
      <c r="X327" s="61"/>
      <c r="Y327" s="61"/>
      <c r="Z327" s="61"/>
      <c r="AS327" s="394"/>
      <c r="AT327" s="174" t="str">
        <f t="shared" si="22"/>
        <v xml:space="preserve"> </v>
      </c>
      <c r="AU327" s="298">
        <f t="shared" si="24"/>
        <v>0</v>
      </c>
      <c r="AV327" s="139"/>
    </row>
    <row r="328" spans="1:48" s="3" customFormat="1" ht="12" hidden="1" customHeight="1">
      <c r="A328" s="300" t="s">
        <v>1129</v>
      </c>
      <c r="B328" s="407">
        <f t="shared" si="21"/>
        <v>8</v>
      </c>
      <c r="C328" s="174">
        <v>1.5914351851851853E-2</v>
      </c>
      <c r="D328" s="396">
        <v>0</v>
      </c>
      <c r="E328" s="395" t="str">
        <f t="shared" si="25"/>
        <v xml:space="preserve"> </v>
      </c>
      <c r="F328" s="301"/>
      <c r="G328" s="301"/>
      <c r="H328" s="189"/>
      <c r="I328" s="84"/>
      <c r="J328" s="84"/>
      <c r="K328" s="84"/>
      <c r="L328" s="84"/>
      <c r="M328" s="84"/>
      <c r="N328" s="84"/>
      <c r="O328" s="84"/>
      <c r="P328" s="84"/>
      <c r="Q328" s="84"/>
      <c r="R328" s="94"/>
      <c r="S328" s="84"/>
      <c r="T328" s="84"/>
      <c r="U328" s="84"/>
      <c r="V328" s="84"/>
      <c r="W328"/>
      <c r="X328" s="61"/>
      <c r="Y328" s="61"/>
      <c r="Z328" s="61"/>
      <c r="AA328"/>
      <c r="AB328"/>
      <c r="AC328"/>
      <c r="AD328"/>
      <c r="AE328"/>
      <c r="AF328"/>
      <c r="AG328"/>
      <c r="AH328"/>
      <c r="AI328" s="33"/>
      <c r="AJ328"/>
      <c r="AK328"/>
      <c r="AQ328"/>
      <c r="AS328" s="394"/>
      <c r="AT328" s="174" t="str">
        <f t="shared" si="22"/>
        <v xml:space="preserve"> </v>
      </c>
      <c r="AU328" s="298">
        <f t="shared" si="24"/>
        <v>0</v>
      </c>
      <c r="AV328" s="301"/>
    </row>
    <row r="329" spans="1:48" ht="13" hidden="1">
      <c r="A329" s="300" t="s">
        <v>937</v>
      </c>
      <c r="B329" s="407">
        <f t="shared" si="21"/>
        <v>11</v>
      </c>
      <c r="C329" s="174">
        <v>1.3466435185185184E-2</v>
      </c>
      <c r="D329" s="396">
        <v>0</v>
      </c>
      <c r="E329" s="395" t="str">
        <f t="shared" si="25"/>
        <v xml:space="preserve"> </v>
      </c>
      <c r="F329" s="139"/>
      <c r="G329" s="139"/>
      <c r="H329" s="178"/>
      <c r="I329" s="84"/>
      <c r="J329" s="84"/>
      <c r="K329" s="84"/>
      <c r="L329" s="139"/>
      <c r="M329" s="139"/>
      <c r="N329" s="139"/>
      <c r="O329" s="139"/>
      <c r="P329" s="139"/>
      <c r="Q329" s="139"/>
      <c r="R329" s="178"/>
      <c r="S329" s="139"/>
      <c r="T329" s="139"/>
      <c r="U329" s="139"/>
      <c r="V329" s="139"/>
      <c r="X329" s="61"/>
      <c r="Y329" s="61"/>
      <c r="Z329" s="61"/>
      <c r="AS329" s="394"/>
      <c r="AT329" s="174" t="str">
        <f t="shared" si="22"/>
        <v xml:space="preserve"> </v>
      </c>
      <c r="AU329" s="298">
        <f t="shared" si="24"/>
        <v>0</v>
      </c>
      <c r="AV329" s="139"/>
    </row>
    <row r="330" spans="1:48" s="3" customFormat="1" ht="13" hidden="1">
      <c r="A330" s="351" t="s">
        <v>799</v>
      </c>
      <c r="B330" s="407">
        <f t="shared" si="21"/>
        <v>10</v>
      </c>
      <c r="C330" s="174">
        <v>1.3958333333333335E-2</v>
      </c>
      <c r="D330" s="396">
        <v>0</v>
      </c>
      <c r="E330" s="395" t="str">
        <f t="shared" si="25"/>
        <v xml:space="preserve"> </v>
      </c>
      <c r="F330" s="33"/>
      <c r="G330" s="33"/>
      <c r="H330" s="76"/>
      <c r="I330" s="84"/>
      <c r="J330" s="84"/>
      <c r="K330" s="84"/>
      <c r="L330" s="76"/>
      <c r="M330" s="76"/>
      <c r="N330" s="76"/>
      <c r="O330" s="76"/>
      <c r="P330" s="76"/>
      <c r="Q330" s="76"/>
      <c r="R330" s="33"/>
      <c r="S330" s="7"/>
      <c r="T330" s="7"/>
      <c r="U330" s="7"/>
      <c r="V330" s="7"/>
      <c r="W330"/>
      <c r="X330" s="61"/>
      <c r="Y330" s="61"/>
      <c r="Z330" s="61"/>
      <c r="AA330"/>
      <c r="AB330"/>
      <c r="AC330"/>
      <c r="AD330"/>
      <c r="AE330"/>
      <c r="AF330"/>
      <c r="AG330"/>
      <c r="AH330"/>
      <c r="AI330" s="33"/>
      <c r="AJ330"/>
      <c r="AK330"/>
      <c r="AQ330"/>
      <c r="AS330" s="394"/>
      <c r="AT330" s="174" t="str">
        <f t="shared" si="22"/>
        <v xml:space="preserve"> </v>
      </c>
      <c r="AU330" s="298">
        <f t="shared" si="24"/>
        <v>0</v>
      </c>
      <c r="AV330" s="301"/>
    </row>
    <row r="331" spans="1:48" s="3" customFormat="1" ht="13" hidden="1">
      <c r="A331" s="300" t="s">
        <v>1109</v>
      </c>
      <c r="B331" s="407">
        <f t="shared" ref="B331:B394" si="26">MINUTE(B$5)-MINUTE(C331)</f>
        <v>5</v>
      </c>
      <c r="C331" s="174">
        <v>1.7928240740740741E-2</v>
      </c>
      <c r="D331" s="396">
        <v>0</v>
      </c>
      <c r="E331" s="395" t="str">
        <f t="shared" si="25"/>
        <v xml:space="preserve"> </v>
      </c>
      <c r="F331" s="139"/>
      <c r="G331" s="139"/>
      <c r="H331" s="178"/>
      <c r="I331" s="84"/>
      <c r="J331" s="84"/>
      <c r="K331" s="84"/>
      <c r="L331" s="84"/>
      <c r="M331" s="84"/>
      <c r="N331" s="84"/>
      <c r="O331" s="84"/>
      <c r="P331" s="84"/>
      <c r="Q331" s="84"/>
      <c r="R331" s="178"/>
      <c r="S331" s="139"/>
      <c r="T331" s="139"/>
      <c r="U331" s="139"/>
      <c r="V331" s="139"/>
      <c r="W331"/>
      <c r="X331" s="61"/>
      <c r="Y331" s="61"/>
      <c r="Z331" s="61"/>
      <c r="AA331"/>
      <c r="AB331"/>
      <c r="AC331"/>
      <c r="AD331"/>
      <c r="AE331"/>
      <c r="AF331"/>
      <c r="AG331"/>
      <c r="AH331"/>
      <c r="AI331" s="33"/>
      <c r="AJ331"/>
      <c r="AK331"/>
      <c r="AQ331"/>
      <c r="AS331" s="394"/>
      <c r="AT331" s="174" t="str">
        <f t="shared" ref="AT331:AT394" si="27">IF(MIN(F331:AR331)=0," ",MIN(F331:AR331))</f>
        <v xml:space="preserve"> </v>
      </c>
      <c r="AU331" s="298">
        <f t="shared" si="24"/>
        <v>0</v>
      </c>
      <c r="AV331" s="301"/>
    </row>
    <row r="332" spans="1:48" s="3" customFormat="1" ht="13" hidden="1">
      <c r="A332" s="300" t="s">
        <v>1110</v>
      </c>
      <c r="B332" s="407">
        <f t="shared" si="26"/>
        <v>7</v>
      </c>
      <c r="C332" s="174">
        <v>1.6469907407407405E-2</v>
      </c>
      <c r="D332" s="396">
        <v>0</v>
      </c>
      <c r="E332" s="395" t="str">
        <f t="shared" si="25"/>
        <v xml:space="preserve"> </v>
      </c>
      <c r="F332" s="139"/>
      <c r="G332" s="139"/>
      <c r="H332" s="178"/>
      <c r="I332" s="84"/>
      <c r="J332" s="84"/>
      <c r="K332" s="84"/>
      <c r="L332" s="139"/>
      <c r="M332" s="139"/>
      <c r="N332" s="139"/>
      <c r="O332" s="139"/>
      <c r="P332" s="139"/>
      <c r="Q332" s="139"/>
      <c r="R332" s="178"/>
      <c r="S332" s="139"/>
      <c r="T332" s="139"/>
      <c r="U332" s="139"/>
      <c r="V332" s="139"/>
      <c r="W332"/>
      <c r="X332" s="61"/>
      <c r="Y332" s="61"/>
      <c r="Z332" s="61"/>
      <c r="AA332"/>
      <c r="AB332"/>
      <c r="AC332"/>
      <c r="AD332"/>
      <c r="AE332"/>
      <c r="AF332"/>
      <c r="AG332"/>
      <c r="AH332"/>
      <c r="AI332" s="33"/>
      <c r="AJ332"/>
      <c r="AK332"/>
      <c r="AQ332"/>
      <c r="AS332" s="394"/>
      <c r="AT332" s="174" t="str">
        <f t="shared" si="27"/>
        <v xml:space="preserve"> </v>
      </c>
      <c r="AU332" s="298">
        <f t="shared" si="24"/>
        <v>0</v>
      </c>
      <c r="AV332" s="301"/>
    </row>
    <row r="333" spans="1:48" ht="13" hidden="1">
      <c r="A333" s="341" t="s">
        <v>600</v>
      </c>
      <c r="B333" s="407">
        <f t="shared" si="26"/>
        <v>4</v>
      </c>
      <c r="C333" s="174">
        <v>1.8663194444444448E-2</v>
      </c>
      <c r="D333" s="396">
        <v>0</v>
      </c>
      <c r="E333" s="395" t="str">
        <f t="shared" si="25"/>
        <v xml:space="preserve"> </v>
      </c>
      <c r="F333" s="94"/>
      <c r="G333" s="94"/>
      <c r="H333" s="94"/>
      <c r="I333" s="84"/>
      <c r="J333" s="84"/>
      <c r="K333" s="84"/>
      <c r="L333" s="94"/>
      <c r="M333" s="94"/>
      <c r="N333" s="94"/>
      <c r="O333" s="94"/>
      <c r="P333" s="94"/>
      <c r="Q333" s="94"/>
      <c r="R333" s="94"/>
      <c r="S333" s="84"/>
      <c r="T333" s="84"/>
      <c r="U333" s="84"/>
      <c r="V333" s="84"/>
      <c r="X333" s="61"/>
      <c r="Y333" s="61"/>
      <c r="Z333" s="61"/>
      <c r="AS333" s="394"/>
      <c r="AT333" s="174" t="str">
        <f t="shared" si="27"/>
        <v xml:space="preserve"> </v>
      </c>
      <c r="AU333" s="298">
        <f t="shared" si="24"/>
        <v>0</v>
      </c>
      <c r="AV333" s="139"/>
    </row>
    <row r="334" spans="1:48" ht="13" hidden="1">
      <c r="A334" s="341" t="s">
        <v>261</v>
      </c>
      <c r="B334" s="407">
        <f t="shared" si="26"/>
        <v>-1</v>
      </c>
      <c r="C334" s="174">
        <v>2.179150132275132E-2</v>
      </c>
      <c r="D334" s="396">
        <v>0</v>
      </c>
      <c r="E334" s="395" t="str">
        <f t="shared" si="25"/>
        <v xml:space="preserve"> </v>
      </c>
      <c r="F334" s="33"/>
      <c r="G334" s="33"/>
      <c r="I334" s="84"/>
      <c r="J334" s="84"/>
      <c r="K334" s="84"/>
      <c r="L334" s="33"/>
      <c r="M334" s="33"/>
      <c r="N334" s="33"/>
      <c r="O334" s="33"/>
      <c r="P334" s="33"/>
      <c r="Q334" s="33"/>
      <c r="R334" s="76"/>
      <c r="S334" s="66"/>
      <c r="T334" s="66"/>
      <c r="U334" s="66"/>
      <c r="V334" s="66"/>
      <c r="X334" s="61"/>
      <c r="Y334" s="61"/>
      <c r="Z334" s="61"/>
      <c r="AS334" s="394"/>
      <c r="AT334" s="174" t="str">
        <f t="shared" si="27"/>
        <v xml:space="preserve"> </v>
      </c>
      <c r="AU334" s="298">
        <f t="shared" si="24"/>
        <v>0</v>
      </c>
      <c r="AV334" s="139"/>
    </row>
    <row r="335" spans="1:48" ht="13" hidden="1">
      <c r="A335" s="341" t="s">
        <v>621</v>
      </c>
      <c r="B335" s="407">
        <f t="shared" si="26"/>
        <v>8</v>
      </c>
      <c r="C335" s="174">
        <v>1.5896990740740739E-2</v>
      </c>
      <c r="D335" s="396">
        <v>0</v>
      </c>
      <c r="E335" s="395" t="str">
        <f t="shared" si="25"/>
        <v xml:space="preserve"> </v>
      </c>
      <c r="F335" s="76"/>
      <c r="G335" s="76"/>
      <c r="H335" s="76"/>
      <c r="I335" s="84"/>
      <c r="J335" s="84"/>
      <c r="K335" s="84"/>
      <c r="L335" s="76"/>
      <c r="M335" s="76"/>
      <c r="N335" s="76"/>
      <c r="O335" s="76"/>
      <c r="P335" s="76"/>
      <c r="Q335" s="76"/>
      <c r="R335" s="76"/>
      <c r="S335" s="66"/>
      <c r="T335" s="66"/>
      <c r="U335" s="66"/>
      <c r="V335" s="66"/>
      <c r="X335" s="61"/>
      <c r="Y335" s="61"/>
      <c r="Z335" s="61"/>
      <c r="AS335" s="394"/>
      <c r="AT335" s="174" t="str">
        <f t="shared" si="27"/>
        <v xml:space="preserve"> </v>
      </c>
      <c r="AU335" s="298">
        <f t="shared" si="24"/>
        <v>0</v>
      </c>
      <c r="AV335" s="139"/>
    </row>
    <row r="336" spans="1:48" ht="13" hidden="1">
      <c r="A336" s="342" t="s">
        <v>149</v>
      </c>
      <c r="B336" s="407">
        <f t="shared" si="26"/>
        <v>8</v>
      </c>
      <c r="C336" s="174">
        <v>1.5447530864197529E-2</v>
      </c>
      <c r="D336" s="396">
        <v>0</v>
      </c>
      <c r="E336" s="395" t="str">
        <f t="shared" si="25"/>
        <v xml:space="preserve"> </v>
      </c>
      <c r="F336" s="76"/>
      <c r="G336" s="76"/>
      <c r="H336" s="76"/>
      <c r="I336" s="84"/>
      <c r="J336" s="84"/>
      <c r="K336" s="84"/>
      <c r="L336" s="76"/>
      <c r="M336" s="76"/>
      <c r="N336" s="76"/>
      <c r="O336" s="76"/>
      <c r="P336" s="76"/>
      <c r="Q336" s="76"/>
      <c r="R336" s="94"/>
      <c r="S336" s="84"/>
      <c r="T336" s="84"/>
      <c r="U336" s="84"/>
      <c r="V336" s="84"/>
      <c r="X336" s="61"/>
      <c r="Y336" s="61"/>
      <c r="Z336" s="61"/>
      <c r="AS336" s="394"/>
      <c r="AT336" s="174" t="str">
        <f t="shared" si="27"/>
        <v xml:space="preserve"> </v>
      </c>
      <c r="AU336" s="298">
        <f t="shared" si="24"/>
        <v>0</v>
      </c>
      <c r="AV336" s="139"/>
    </row>
    <row r="337" spans="1:50" ht="13" hidden="1">
      <c r="A337" s="342" t="s">
        <v>1053</v>
      </c>
      <c r="B337" s="407">
        <f t="shared" si="26"/>
        <v>8</v>
      </c>
      <c r="C337" s="174">
        <v>1.5447530864197529E-2</v>
      </c>
      <c r="D337" s="396">
        <v>0</v>
      </c>
      <c r="E337" s="395" t="str">
        <f t="shared" si="25"/>
        <v xml:space="preserve"> </v>
      </c>
      <c r="F337" s="76"/>
      <c r="G337" s="76"/>
      <c r="H337" s="76"/>
      <c r="I337" s="84"/>
      <c r="J337" s="84"/>
      <c r="K337" s="84"/>
      <c r="L337" s="76"/>
      <c r="M337" s="76"/>
      <c r="N337" s="76"/>
      <c r="O337" s="76"/>
      <c r="P337" s="76"/>
      <c r="Q337" s="76"/>
      <c r="R337" s="94"/>
      <c r="S337" s="84"/>
      <c r="T337" s="84"/>
      <c r="U337" s="84"/>
      <c r="V337" s="84"/>
      <c r="X337" s="61"/>
      <c r="Y337" s="61"/>
      <c r="Z337" s="61"/>
      <c r="AS337" s="394"/>
      <c r="AT337" s="174" t="str">
        <f t="shared" si="27"/>
        <v xml:space="preserve"> </v>
      </c>
      <c r="AU337" s="298">
        <f t="shared" si="24"/>
        <v>0</v>
      </c>
      <c r="AV337" s="139"/>
    </row>
    <row r="338" spans="1:50" ht="13">
      <c r="A338" s="342" t="s">
        <v>550</v>
      </c>
      <c r="B338" s="407">
        <f t="shared" si="26"/>
        <v>9</v>
      </c>
      <c r="C338" s="174">
        <v>1.4918981481481483E-2</v>
      </c>
      <c r="D338" s="396">
        <v>0</v>
      </c>
      <c r="E338" s="395">
        <f t="shared" si="25"/>
        <v>1.7277777777777777E-2</v>
      </c>
      <c r="F338" s="176"/>
      <c r="G338" s="176"/>
      <c r="H338" s="94"/>
      <c r="I338" s="84"/>
      <c r="J338" s="84"/>
      <c r="K338" s="84"/>
      <c r="L338" s="94"/>
      <c r="M338" s="94"/>
      <c r="N338" s="94"/>
      <c r="O338" s="94"/>
      <c r="P338" s="94"/>
      <c r="Q338" s="94">
        <v>1.8402777777777778E-2</v>
      </c>
      <c r="R338" s="76">
        <v>1.7476851851851851E-2</v>
      </c>
      <c r="S338" s="66"/>
      <c r="T338" s="66"/>
      <c r="U338" s="66"/>
      <c r="V338" s="66"/>
      <c r="X338" s="61"/>
      <c r="Y338" s="61"/>
      <c r="Z338" s="61">
        <v>1.681712962962963E-2</v>
      </c>
      <c r="AA338" s="66">
        <v>1.7766203703703704E-2</v>
      </c>
      <c r="AB338" s="66"/>
      <c r="AC338" s="66"/>
      <c r="AD338" s="66">
        <v>1.5925925925925927E-2</v>
      </c>
      <c r="AE338" s="66"/>
      <c r="AF338" s="66"/>
      <c r="AG338" s="66"/>
      <c r="AH338" s="66"/>
      <c r="AI338" s="76"/>
      <c r="AS338" s="394"/>
      <c r="AT338" s="174">
        <f t="shared" si="27"/>
        <v>1.5925925925925927E-2</v>
      </c>
      <c r="AU338" s="298">
        <f t="shared" si="24"/>
        <v>5</v>
      </c>
      <c r="AV338" s="139"/>
    </row>
    <row r="339" spans="1:50" ht="13">
      <c r="A339" s="342" t="s">
        <v>1285</v>
      </c>
      <c r="B339" s="407">
        <f t="shared" si="26"/>
        <v>10</v>
      </c>
      <c r="C339" s="174">
        <f>+E339</f>
        <v>1.3985821759259259E-2</v>
      </c>
      <c r="D339" s="396">
        <v>0</v>
      </c>
      <c r="E339" s="395">
        <f t="shared" si="25"/>
        <v>1.3985821759259259E-2</v>
      </c>
      <c r="F339" s="176"/>
      <c r="G339" s="176"/>
      <c r="H339" s="94"/>
      <c r="I339" s="84"/>
      <c r="J339" s="84">
        <v>1.4293981481481482E-2</v>
      </c>
      <c r="K339" s="84">
        <v>1.292824074074074E-2</v>
      </c>
      <c r="L339" s="94"/>
      <c r="M339" s="94"/>
      <c r="N339" s="94"/>
      <c r="O339" s="94"/>
      <c r="P339" s="94"/>
      <c r="Q339" s="94"/>
      <c r="R339" s="76"/>
      <c r="S339" s="66"/>
      <c r="T339" s="66">
        <v>1.3715277777777778E-2</v>
      </c>
      <c r="U339" s="66"/>
      <c r="V339" s="66"/>
      <c r="X339" s="66"/>
      <c r="Y339" s="61"/>
      <c r="Z339" s="61"/>
      <c r="AF339" s="66">
        <v>1.4351851851851852E-2</v>
      </c>
      <c r="AG339" s="66">
        <v>1.4641203703703703E-2</v>
      </c>
      <c r="AH339" s="66">
        <v>1.4398148148148148E-2</v>
      </c>
      <c r="AI339" s="66">
        <v>1.3842592592592594E-2</v>
      </c>
      <c r="AL339" s="50">
        <v>1.3715277777777778E-2</v>
      </c>
      <c r="AO339" s="50"/>
      <c r="AS339" s="394"/>
      <c r="AT339" s="174">
        <f t="shared" si="27"/>
        <v>1.292824074074074E-2</v>
      </c>
      <c r="AU339" s="298">
        <f t="shared" si="24"/>
        <v>8</v>
      </c>
      <c r="AV339" s="139"/>
    </row>
    <row r="340" spans="1:50" ht="13">
      <c r="A340" s="341" t="s">
        <v>383</v>
      </c>
      <c r="B340" s="407">
        <f t="shared" si="26"/>
        <v>12</v>
      </c>
      <c r="C340" s="174">
        <v>1.266332304526749E-2</v>
      </c>
      <c r="D340" s="396">
        <v>27</v>
      </c>
      <c r="E340" s="395">
        <f t="shared" si="25"/>
        <v>1.3362962962962964E-2</v>
      </c>
      <c r="F340" s="176">
        <v>1.3194444444444444E-2</v>
      </c>
      <c r="G340" s="176"/>
      <c r="H340" s="176"/>
      <c r="I340" s="84"/>
      <c r="J340" s="84"/>
      <c r="K340" s="84"/>
      <c r="L340" s="176"/>
      <c r="M340" s="176">
        <v>1.3680555555555555E-2</v>
      </c>
      <c r="N340" s="176">
        <v>1.2615740740740742E-2</v>
      </c>
      <c r="O340" s="176">
        <v>1.3425925925925924E-2</v>
      </c>
      <c r="P340" s="176">
        <v>1.2673611111111109E-2</v>
      </c>
      <c r="Q340" s="176">
        <v>1.207175925925926E-2</v>
      </c>
      <c r="R340" s="76"/>
      <c r="S340" s="66"/>
      <c r="T340" s="66">
        <v>1.3888888888888888E-2</v>
      </c>
      <c r="U340" s="66">
        <v>1.255787037037037E-2</v>
      </c>
      <c r="V340" s="66"/>
      <c r="W340" s="50"/>
      <c r="X340" s="66">
        <v>1.3194444444444444E-2</v>
      </c>
      <c r="Y340" s="61"/>
      <c r="Z340" s="61">
        <v>1.3888888888888888E-2</v>
      </c>
      <c r="AA340" s="50"/>
      <c r="AB340" s="66">
        <v>1.3460648148148147E-2</v>
      </c>
      <c r="AC340" s="66">
        <v>1.3946759259259258E-2</v>
      </c>
      <c r="AD340" s="66">
        <v>1.3252314814814814E-2</v>
      </c>
      <c r="AE340" s="66">
        <v>1.3888888888888888E-2</v>
      </c>
      <c r="AF340" s="66">
        <v>1.2673611111111109E-2</v>
      </c>
      <c r="AG340" s="66">
        <v>1.3541666666666667E-2</v>
      </c>
      <c r="AH340" s="66">
        <v>1.4884259259259259E-2</v>
      </c>
      <c r="AI340" s="66">
        <v>1.3888888888888888E-2</v>
      </c>
      <c r="AJ340" s="50">
        <v>1.4236111111111111E-2</v>
      </c>
      <c r="AK340" s="50"/>
      <c r="AL340" s="50">
        <v>1.2615740740740742E-2</v>
      </c>
      <c r="AM340" s="50">
        <v>1.3541666666666667E-2</v>
      </c>
      <c r="AN340" s="50">
        <v>1.3252314814814814E-2</v>
      </c>
      <c r="AO340" s="50">
        <v>1.3657407407407408E-2</v>
      </c>
      <c r="AP340" s="50">
        <v>1.2152777777777778E-2</v>
      </c>
      <c r="AQ340" s="50"/>
      <c r="AR340" s="50">
        <v>1.3888888888888888E-2</v>
      </c>
      <c r="AS340" s="394"/>
      <c r="AT340" s="174">
        <f t="shared" si="27"/>
        <v>1.207175925925926E-2</v>
      </c>
      <c r="AU340" s="298">
        <f t="shared" si="24"/>
        <v>25</v>
      </c>
      <c r="AV340" s="139"/>
      <c r="AX340" s="414"/>
    </row>
    <row r="341" spans="1:50" ht="13">
      <c r="A341" s="351" t="s">
        <v>800</v>
      </c>
      <c r="B341" s="407">
        <f t="shared" si="26"/>
        <v>10</v>
      </c>
      <c r="C341" s="174">
        <v>1.410300925925926E-2</v>
      </c>
      <c r="D341" s="396">
        <v>2</v>
      </c>
      <c r="E341" s="395">
        <f t="shared" si="25"/>
        <v>1.4586226851851852E-2</v>
      </c>
      <c r="F341" s="33"/>
      <c r="G341" s="76">
        <v>1.5046296296296295E-2</v>
      </c>
      <c r="I341" s="84">
        <v>1.4641203703703703E-2</v>
      </c>
      <c r="J341" s="84"/>
      <c r="K341" s="84">
        <v>1.4178240740740741E-2</v>
      </c>
      <c r="L341" s="33"/>
      <c r="M341" s="33"/>
      <c r="N341" s="33"/>
      <c r="O341" s="33"/>
      <c r="P341" s="33"/>
      <c r="Q341" s="33"/>
      <c r="R341" s="76"/>
      <c r="S341" s="66"/>
      <c r="T341" s="66"/>
      <c r="U341" s="66"/>
      <c r="V341" s="66"/>
      <c r="X341" s="66"/>
      <c r="Y341" s="61"/>
      <c r="Z341" s="61"/>
      <c r="AD341" s="50"/>
      <c r="AE341" s="50"/>
      <c r="AF341" s="50"/>
      <c r="AG341" s="50"/>
      <c r="AH341" s="50"/>
      <c r="AI341" s="76"/>
      <c r="AQ341" s="50">
        <v>1.4479166666666668E-2</v>
      </c>
      <c r="AS341" s="394"/>
      <c r="AT341" s="174">
        <f t="shared" si="27"/>
        <v>1.4178240740740741E-2</v>
      </c>
      <c r="AU341" s="298">
        <f t="shared" si="24"/>
        <v>4</v>
      </c>
      <c r="AV341" s="139"/>
    </row>
    <row r="342" spans="1:50" ht="13">
      <c r="A342" s="341" t="s">
        <v>505</v>
      </c>
      <c r="B342" s="407">
        <f t="shared" si="26"/>
        <v>11</v>
      </c>
      <c r="C342" s="174">
        <v>1.3229166666666669E-2</v>
      </c>
      <c r="D342" s="396">
        <v>0</v>
      </c>
      <c r="E342" s="395" t="str">
        <f t="shared" si="25"/>
        <v xml:space="preserve"> </v>
      </c>
      <c r="F342" s="176"/>
      <c r="G342" s="176"/>
      <c r="I342" s="84"/>
      <c r="J342" s="33"/>
      <c r="K342" s="84"/>
      <c r="L342" s="33"/>
      <c r="M342" s="33"/>
      <c r="N342" s="33"/>
      <c r="O342" s="33"/>
      <c r="P342" s="33"/>
      <c r="Q342" s="33"/>
      <c r="R342" s="76"/>
      <c r="S342" s="66"/>
      <c r="T342" s="66"/>
      <c r="U342" s="66"/>
      <c r="V342" s="66"/>
      <c r="X342" s="66"/>
      <c r="Y342" s="61"/>
      <c r="Z342" s="61"/>
      <c r="AS342" s="394"/>
      <c r="AT342" s="174" t="str">
        <f t="shared" si="27"/>
        <v xml:space="preserve"> </v>
      </c>
      <c r="AU342" s="298">
        <f t="shared" si="24"/>
        <v>0</v>
      </c>
      <c r="AV342" s="139"/>
    </row>
    <row r="343" spans="1:50" ht="13">
      <c r="A343" s="342" t="s">
        <v>934</v>
      </c>
      <c r="B343" s="407">
        <f t="shared" si="26"/>
        <v>12</v>
      </c>
      <c r="C343" s="174">
        <v>1.2706886574074072E-2</v>
      </c>
      <c r="D343" s="396">
        <v>8</v>
      </c>
      <c r="E343" s="395">
        <f t="shared" si="25"/>
        <v>1.2309027777777778E-2</v>
      </c>
      <c r="F343" s="176"/>
      <c r="G343" s="176"/>
      <c r="H343" s="76"/>
      <c r="I343" s="76"/>
      <c r="J343" s="76"/>
      <c r="K343" s="84"/>
      <c r="L343" s="76"/>
      <c r="M343" s="76"/>
      <c r="N343" s="76"/>
      <c r="O343" s="76"/>
      <c r="P343" s="76"/>
      <c r="Q343" s="76"/>
      <c r="R343" s="76"/>
      <c r="S343" s="66"/>
      <c r="T343" s="66"/>
      <c r="U343" s="66"/>
      <c r="V343" s="66"/>
      <c r="X343" s="66"/>
      <c r="Y343" s="61"/>
      <c r="Z343" s="61"/>
      <c r="AI343" s="66">
        <v>1.2488425925925925E-2</v>
      </c>
      <c r="AK343" s="50">
        <v>1.2442129629629629E-2</v>
      </c>
      <c r="AO343" s="50">
        <v>1.1875000000000002E-2</v>
      </c>
      <c r="AP343" s="50">
        <v>1.2430555555555554E-2</v>
      </c>
      <c r="AR343" s="50"/>
      <c r="AS343" s="394"/>
      <c r="AT343" s="174">
        <f t="shared" si="27"/>
        <v>1.1875000000000002E-2</v>
      </c>
      <c r="AU343" s="298">
        <f t="shared" si="24"/>
        <v>4</v>
      </c>
      <c r="AV343" s="139"/>
    </row>
    <row r="344" spans="1:50" ht="13">
      <c r="A344" s="341" t="s">
        <v>935</v>
      </c>
      <c r="B344" s="407">
        <f t="shared" si="26"/>
        <v>13</v>
      </c>
      <c r="C344" s="174">
        <v>1.2064270152505448E-2</v>
      </c>
      <c r="D344" s="396">
        <v>17</v>
      </c>
      <c r="E344" s="395">
        <f t="shared" si="25"/>
        <v>1.2108585858585858E-2</v>
      </c>
      <c r="F344" s="176"/>
      <c r="G344" s="176"/>
      <c r="H344" s="76"/>
      <c r="I344" s="76"/>
      <c r="J344" s="76"/>
      <c r="K344" s="84">
        <v>1.2094907407407408E-2</v>
      </c>
      <c r="L344" s="76"/>
      <c r="M344" s="76"/>
      <c r="N344" s="76">
        <v>1.2280092592592592E-2</v>
      </c>
      <c r="O344" s="76">
        <v>1.1481481481481483E-2</v>
      </c>
      <c r="P344" s="76">
        <v>1.2627314814814815E-2</v>
      </c>
      <c r="Q344" s="76">
        <v>1.1377314814814814E-2</v>
      </c>
      <c r="R344" s="76"/>
      <c r="S344" s="66"/>
      <c r="T344" s="66">
        <v>1.1354166666666667E-2</v>
      </c>
      <c r="U344" s="66"/>
      <c r="V344" s="66"/>
      <c r="W344" s="50"/>
      <c r="X344" s="66">
        <v>1.2499999999999999E-2</v>
      </c>
      <c r="Y344" s="66">
        <v>1.2395833333333335E-2</v>
      </c>
      <c r="Z344" s="66">
        <v>1.2465277777777777E-2</v>
      </c>
      <c r="AA344" s="66">
        <v>1.2905092592592591E-2</v>
      </c>
      <c r="AB344" s="66"/>
      <c r="AC344" s="66"/>
      <c r="AD344" s="66"/>
      <c r="AE344" s="66"/>
      <c r="AF344" s="66">
        <v>1.1712962962962965E-2</v>
      </c>
      <c r="AG344" s="66"/>
      <c r="AH344" s="66"/>
      <c r="AI344" s="66"/>
      <c r="AJ344" s="50"/>
      <c r="AK344" s="50"/>
      <c r="AQ344" s="50"/>
      <c r="AS344" s="394"/>
      <c r="AT344" s="174">
        <f t="shared" si="27"/>
        <v>1.1354166666666667E-2</v>
      </c>
      <c r="AU344" s="298">
        <f t="shared" si="24"/>
        <v>11</v>
      </c>
      <c r="AV344" s="139"/>
    </row>
    <row r="345" spans="1:50" ht="13">
      <c r="A345" s="341" t="s">
        <v>801</v>
      </c>
      <c r="B345" s="407">
        <f t="shared" si="26"/>
        <v>3</v>
      </c>
      <c r="C345" s="174">
        <v>1.0193055555555555</v>
      </c>
      <c r="D345" s="396">
        <v>0</v>
      </c>
      <c r="E345" s="395" t="str">
        <f t="shared" si="25"/>
        <v xml:space="preserve"> </v>
      </c>
      <c r="F345" s="176"/>
      <c r="G345" s="176"/>
      <c r="H345" s="76"/>
      <c r="I345" s="76"/>
      <c r="J345" s="76"/>
      <c r="K345" s="84"/>
      <c r="L345" s="76"/>
      <c r="M345" s="76"/>
      <c r="N345" s="76"/>
      <c r="O345" s="76"/>
      <c r="P345" s="76"/>
      <c r="Q345" s="76"/>
      <c r="R345" s="76"/>
      <c r="S345" s="66"/>
      <c r="T345" s="66"/>
      <c r="U345" s="66"/>
      <c r="V345" s="66"/>
      <c r="X345" s="61"/>
      <c r="Y345" s="61"/>
      <c r="Z345" s="61"/>
      <c r="AS345" s="394"/>
      <c r="AT345" s="174" t="str">
        <f t="shared" si="27"/>
        <v xml:space="preserve"> </v>
      </c>
      <c r="AU345" s="298">
        <f t="shared" si="24"/>
        <v>0</v>
      </c>
      <c r="AV345" s="139"/>
    </row>
    <row r="346" spans="1:50" ht="13">
      <c r="A346" s="341" t="s">
        <v>1171</v>
      </c>
      <c r="B346" s="407">
        <f t="shared" si="26"/>
        <v>7</v>
      </c>
      <c r="C346" s="174">
        <v>1.6567129629629633E-2</v>
      </c>
      <c r="D346" s="396">
        <v>5</v>
      </c>
      <c r="E346" s="395">
        <f t="shared" si="25"/>
        <v>1.7534722222222222E-2</v>
      </c>
      <c r="F346" s="176"/>
      <c r="G346" s="176">
        <v>1.7534722222222222E-2</v>
      </c>
      <c r="H346" s="76"/>
      <c r="I346" s="76"/>
      <c r="J346" s="76"/>
      <c r="K346" s="84"/>
      <c r="L346" s="76"/>
      <c r="M346" s="76"/>
      <c r="N346" s="76"/>
      <c r="O346" s="76"/>
      <c r="P346" s="76"/>
      <c r="Q346" s="76"/>
      <c r="R346" s="76"/>
      <c r="S346" s="66"/>
      <c r="T346" s="66"/>
      <c r="U346" s="66"/>
      <c r="V346" s="66"/>
      <c r="X346" s="61"/>
      <c r="Y346" s="61"/>
      <c r="Z346" s="61"/>
      <c r="AS346" s="394"/>
      <c r="AT346" s="174">
        <f t="shared" si="27"/>
        <v>1.7534722222222222E-2</v>
      </c>
      <c r="AU346" s="298">
        <f t="shared" si="24"/>
        <v>1</v>
      </c>
      <c r="AV346" s="139"/>
    </row>
    <row r="347" spans="1:50" ht="13">
      <c r="A347" s="341" t="s">
        <v>492</v>
      </c>
      <c r="B347" s="407">
        <f t="shared" si="26"/>
        <v>13</v>
      </c>
      <c r="C347" s="174">
        <v>1.21875E-2</v>
      </c>
      <c r="D347" s="396">
        <v>1</v>
      </c>
      <c r="E347" s="395" t="str">
        <f t="shared" si="25"/>
        <v xml:space="preserve"> </v>
      </c>
      <c r="F347" s="94"/>
      <c r="G347" s="94"/>
      <c r="I347" s="33"/>
      <c r="J347" s="33"/>
      <c r="K347" s="84"/>
      <c r="L347" s="33"/>
      <c r="M347" s="33"/>
      <c r="N347" s="33"/>
      <c r="O347" s="33"/>
      <c r="P347" s="33"/>
      <c r="Q347" s="33"/>
      <c r="R347" s="187"/>
      <c r="S347" s="122"/>
      <c r="T347" s="122"/>
      <c r="U347" s="122"/>
      <c r="V347" s="122"/>
      <c r="X347" s="61"/>
      <c r="Y347" s="61"/>
      <c r="Z347" s="61"/>
      <c r="AS347" s="394"/>
      <c r="AT347" s="174" t="str">
        <f t="shared" si="27"/>
        <v xml:space="preserve"> </v>
      </c>
      <c r="AU347" s="298">
        <f t="shared" si="24"/>
        <v>0</v>
      </c>
      <c r="AV347" s="139"/>
    </row>
    <row r="348" spans="1:50" ht="13" hidden="1">
      <c r="A348" s="341" t="s">
        <v>618</v>
      </c>
      <c r="B348" s="407">
        <f t="shared" si="26"/>
        <v>7</v>
      </c>
      <c r="C348" s="174">
        <v>1.6024305555555556E-2</v>
      </c>
      <c r="D348" s="396">
        <v>0</v>
      </c>
      <c r="E348" s="395" t="str">
        <f t="shared" si="25"/>
        <v xml:space="preserve"> </v>
      </c>
      <c r="F348" s="94"/>
      <c r="G348" s="94"/>
      <c r="H348" s="94"/>
      <c r="I348" s="94"/>
      <c r="J348" s="94"/>
      <c r="K348" s="84"/>
      <c r="L348" s="94"/>
      <c r="M348" s="94"/>
      <c r="N348" s="94"/>
      <c r="O348" s="94"/>
      <c r="P348" s="94"/>
      <c r="Q348" s="94"/>
      <c r="R348" s="94"/>
      <c r="S348" s="84"/>
      <c r="T348" s="84"/>
      <c r="U348" s="84"/>
      <c r="V348" s="84"/>
      <c r="X348" s="61"/>
      <c r="Y348" s="61"/>
      <c r="Z348" s="61"/>
      <c r="AS348" s="394"/>
      <c r="AT348" s="174" t="str">
        <f t="shared" si="27"/>
        <v xml:space="preserve"> </v>
      </c>
      <c r="AU348" s="298">
        <f t="shared" si="24"/>
        <v>0</v>
      </c>
      <c r="AV348" s="139"/>
    </row>
    <row r="349" spans="1:50" ht="13" hidden="1">
      <c r="A349" s="300" t="s">
        <v>879</v>
      </c>
      <c r="B349" s="407">
        <f t="shared" si="26"/>
        <v>9</v>
      </c>
      <c r="C349" s="174">
        <v>1.5225694444444444E-2</v>
      </c>
      <c r="D349" s="396">
        <v>0</v>
      </c>
      <c r="E349" s="395" t="str">
        <f t="shared" si="25"/>
        <v xml:space="preserve"> </v>
      </c>
      <c r="F349" s="139"/>
      <c r="G349" s="139"/>
      <c r="H349" s="178"/>
      <c r="I349" s="139"/>
      <c r="J349" s="139"/>
      <c r="K349" s="84"/>
      <c r="L349" s="139"/>
      <c r="M349" s="139"/>
      <c r="N349" s="139"/>
      <c r="O349" s="139"/>
      <c r="P349" s="139"/>
      <c r="Q349" s="139"/>
      <c r="R349" s="178"/>
      <c r="S349" s="139"/>
      <c r="T349" s="139"/>
      <c r="U349" s="139"/>
      <c r="V349" s="139"/>
      <c r="W349" s="3"/>
      <c r="X349" s="61"/>
      <c r="Y349" s="61"/>
      <c r="Z349" s="61"/>
      <c r="AA349" s="3"/>
      <c r="AB349" s="3"/>
      <c r="AC349" s="3"/>
      <c r="AD349" s="3"/>
      <c r="AE349" s="3"/>
      <c r="AF349" s="3"/>
      <c r="AG349" s="3"/>
      <c r="AH349" s="3"/>
      <c r="AI349" s="187"/>
      <c r="AJ349" s="3"/>
      <c r="AK349" s="3"/>
      <c r="AQ349" s="3"/>
      <c r="AS349" s="394"/>
      <c r="AT349" s="174" t="str">
        <f t="shared" si="27"/>
        <v xml:space="preserve"> </v>
      </c>
      <c r="AU349" s="298">
        <f t="shared" si="24"/>
        <v>0</v>
      </c>
      <c r="AV349" s="139"/>
    </row>
    <row r="350" spans="1:50" ht="13" hidden="1">
      <c r="A350" s="341" t="s">
        <v>501</v>
      </c>
      <c r="B350" s="407">
        <f t="shared" si="26"/>
        <v>10</v>
      </c>
      <c r="C350" s="174">
        <v>1.4178240740740741E-2</v>
      </c>
      <c r="D350" s="396">
        <v>0</v>
      </c>
      <c r="E350" s="395" t="str">
        <f t="shared" si="25"/>
        <v xml:space="preserve"> </v>
      </c>
      <c r="F350" s="176"/>
      <c r="G350" s="176"/>
      <c r="I350" s="33"/>
      <c r="J350" s="33"/>
      <c r="K350" s="84"/>
      <c r="L350" s="33"/>
      <c r="M350" s="33"/>
      <c r="N350" s="33"/>
      <c r="O350" s="33"/>
      <c r="P350" s="33"/>
      <c r="Q350" s="33"/>
      <c r="X350" s="61"/>
      <c r="Y350" s="61"/>
      <c r="Z350" s="61"/>
      <c r="AS350" s="394"/>
      <c r="AT350" s="174" t="str">
        <f t="shared" si="27"/>
        <v xml:space="preserve"> </v>
      </c>
      <c r="AU350" s="298">
        <f t="shared" si="24"/>
        <v>0</v>
      </c>
      <c r="AV350" s="139"/>
    </row>
    <row r="351" spans="1:50" ht="13">
      <c r="A351" s="342" t="s">
        <v>1220</v>
      </c>
      <c r="B351" s="407">
        <f t="shared" si="26"/>
        <v>3</v>
      </c>
      <c r="C351" s="174">
        <v>1.8865740740740742E-2</v>
      </c>
      <c r="D351" s="396">
        <v>2</v>
      </c>
      <c r="E351" s="395" t="str">
        <f t="shared" si="25"/>
        <v xml:space="preserve"> </v>
      </c>
      <c r="F351" s="94"/>
      <c r="G351" s="94"/>
      <c r="H351" s="76"/>
      <c r="I351" s="94"/>
      <c r="J351" s="94"/>
      <c r="K351" s="84"/>
      <c r="L351" s="94"/>
      <c r="M351" s="94"/>
      <c r="N351" s="94"/>
      <c r="O351" s="94"/>
      <c r="P351" s="94"/>
      <c r="Q351" s="94"/>
      <c r="R351" s="94"/>
      <c r="S351" s="84"/>
      <c r="T351" s="84"/>
      <c r="U351" s="84"/>
      <c r="V351" s="84"/>
      <c r="X351" s="61"/>
      <c r="Y351" s="61"/>
      <c r="Z351" s="61"/>
      <c r="AS351" s="784"/>
      <c r="AT351" s="174" t="str">
        <f t="shared" si="27"/>
        <v xml:space="preserve"> </v>
      </c>
      <c r="AU351" s="298">
        <f t="shared" si="24"/>
        <v>0</v>
      </c>
      <c r="AV351" s="139"/>
    </row>
    <row r="352" spans="1:50" ht="13" hidden="1">
      <c r="A352" s="341" t="s">
        <v>24</v>
      </c>
      <c r="B352" s="407">
        <f t="shared" si="26"/>
        <v>5</v>
      </c>
      <c r="C352" s="174">
        <v>1.7929371499311973E-2</v>
      </c>
      <c r="D352" s="396">
        <v>0</v>
      </c>
      <c r="E352" s="395" t="str">
        <f t="shared" si="25"/>
        <v xml:space="preserve"> </v>
      </c>
      <c r="F352" s="198"/>
      <c r="G352" s="198"/>
      <c r="H352" s="94"/>
      <c r="I352" s="94"/>
      <c r="J352" s="94"/>
      <c r="K352" s="84"/>
      <c r="L352" s="94"/>
      <c r="M352" s="94"/>
      <c r="N352" s="94"/>
      <c r="O352" s="94"/>
      <c r="P352" s="94"/>
      <c r="Q352" s="94"/>
      <c r="X352" s="61"/>
      <c r="Y352" s="61"/>
      <c r="Z352" s="61"/>
      <c r="AS352" s="394"/>
      <c r="AT352" s="174" t="str">
        <f t="shared" si="27"/>
        <v xml:space="preserve"> </v>
      </c>
      <c r="AU352" s="298">
        <f t="shared" ref="AU352:AU415" si="28">COUNTA(F352:AS352)</f>
        <v>0</v>
      </c>
      <c r="AV352" s="139"/>
    </row>
    <row r="353" spans="1:48" ht="13" hidden="1">
      <c r="A353" s="351" t="s">
        <v>802</v>
      </c>
      <c r="B353" s="407">
        <f t="shared" si="26"/>
        <v>6</v>
      </c>
      <c r="C353" s="174">
        <v>1.6788720538720537E-2</v>
      </c>
      <c r="D353" s="396">
        <v>0</v>
      </c>
      <c r="E353" s="395" t="str">
        <f t="shared" si="25"/>
        <v xml:space="preserve"> </v>
      </c>
      <c r="F353" s="94"/>
      <c r="G353" s="94"/>
      <c r="H353" s="76"/>
      <c r="I353" s="76"/>
      <c r="J353" s="76"/>
      <c r="K353" s="84"/>
      <c r="L353" s="76"/>
      <c r="M353" s="76"/>
      <c r="N353" s="76"/>
      <c r="O353" s="76"/>
      <c r="P353" s="76"/>
      <c r="Q353" s="76"/>
      <c r="R353" s="76"/>
      <c r="S353" s="66"/>
      <c r="T353" s="66"/>
      <c r="U353" s="66"/>
      <c r="V353" s="66"/>
      <c r="X353" s="61"/>
      <c r="Y353" s="61"/>
      <c r="Z353" s="61"/>
      <c r="AS353" s="394"/>
      <c r="AT353" s="174" t="str">
        <f t="shared" si="27"/>
        <v xml:space="preserve"> </v>
      </c>
      <c r="AU353" s="298">
        <f t="shared" si="28"/>
        <v>0</v>
      </c>
      <c r="AV353" s="139"/>
    </row>
    <row r="354" spans="1:48" ht="13" hidden="1">
      <c r="A354" s="351" t="s">
        <v>931</v>
      </c>
      <c r="B354" s="407">
        <f t="shared" si="26"/>
        <v>4</v>
      </c>
      <c r="C354" s="174">
        <v>1.8101851851851852E-2</v>
      </c>
      <c r="D354" s="396">
        <v>0</v>
      </c>
      <c r="E354" s="395" t="str">
        <f t="shared" ref="E354:E417" si="29">IFERROR(AVERAGEA(F354:AR354), " ")</f>
        <v xml:space="preserve"> </v>
      </c>
      <c r="F354" s="94"/>
      <c r="G354" s="94"/>
      <c r="H354" s="76"/>
      <c r="I354" s="76"/>
      <c r="J354" s="76"/>
      <c r="K354" s="84"/>
      <c r="L354" s="76"/>
      <c r="M354" s="76"/>
      <c r="N354" s="76"/>
      <c r="O354" s="76"/>
      <c r="P354" s="76"/>
      <c r="Q354" s="76"/>
      <c r="R354" s="76"/>
      <c r="S354" s="66"/>
      <c r="T354" s="66"/>
      <c r="U354" s="66"/>
      <c r="V354" s="66"/>
      <c r="X354" s="61"/>
      <c r="Y354" s="61"/>
      <c r="Z354" s="61"/>
      <c r="AS354" s="394"/>
      <c r="AT354" s="174" t="str">
        <f t="shared" si="27"/>
        <v xml:space="preserve"> </v>
      </c>
      <c r="AU354" s="298">
        <f t="shared" si="28"/>
        <v>0</v>
      </c>
      <c r="AV354" s="139"/>
    </row>
    <row r="355" spans="1:48" ht="13" hidden="1">
      <c r="A355" s="341" t="s">
        <v>391</v>
      </c>
      <c r="B355" s="407">
        <f t="shared" si="26"/>
        <v>8</v>
      </c>
      <c r="C355" s="174">
        <v>1.5740740740740743E-2</v>
      </c>
      <c r="D355" s="396">
        <v>0</v>
      </c>
      <c r="E355" s="395" t="str">
        <f t="shared" si="29"/>
        <v xml:space="preserve"> </v>
      </c>
      <c r="F355" s="176"/>
      <c r="G355" s="176"/>
      <c r="I355" s="33"/>
      <c r="J355" s="33"/>
      <c r="K355" s="84"/>
      <c r="L355" s="33"/>
      <c r="M355" s="33"/>
      <c r="N355" s="33"/>
      <c r="O355" s="33"/>
      <c r="P355" s="33"/>
      <c r="Q355" s="33"/>
      <c r="R355" s="94"/>
      <c r="S355" s="84"/>
      <c r="T355" s="84"/>
      <c r="U355" s="84"/>
      <c r="V355" s="84"/>
      <c r="X355" s="61"/>
      <c r="Y355" s="61"/>
      <c r="Z355" s="61"/>
      <c r="AS355" s="394"/>
      <c r="AT355" s="174" t="str">
        <f t="shared" si="27"/>
        <v xml:space="preserve"> </v>
      </c>
      <c r="AU355" s="298">
        <f t="shared" si="28"/>
        <v>0</v>
      </c>
      <c r="AV355" s="139"/>
    </row>
    <row r="356" spans="1:48" ht="13" hidden="1">
      <c r="A356" s="341" t="s">
        <v>214</v>
      </c>
      <c r="B356" s="407">
        <f t="shared" si="26"/>
        <v>9</v>
      </c>
      <c r="C356" s="174">
        <v>1.4954561042524005E-2</v>
      </c>
      <c r="D356" s="396">
        <v>0</v>
      </c>
      <c r="E356" s="395" t="str">
        <f t="shared" si="29"/>
        <v xml:space="preserve"> </v>
      </c>
      <c r="F356" s="176"/>
      <c r="G356" s="176"/>
      <c r="I356" s="33"/>
      <c r="J356" s="33"/>
      <c r="K356" s="84"/>
      <c r="L356" s="33"/>
      <c r="M356" s="33"/>
      <c r="N356" s="33"/>
      <c r="O356" s="33"/>
      <c r="P356" s="33"/>
      <c r="Q356" s="33"/>
      <c r="X356" s="61"/>
      <c r="Y356" s="61"/>
      <c r="Z356" s="61"/>
      <c r="AS356" s="394"/>
      <c r="AT356" s="174" t="str">
        <f t="shared" si="27"/>
        <v xml:space="preserve"> </v>
      </c>
      <c r="AU356" s="298">
        <f t="shared" si="28"/>
        <v>0</v>
      </c>
      <c r="AV356" s="139"/>
    </row>
    <row r="357" spans="1:48" ht="13" hidden="1">
      <c r="A357" s="341" t="s">
        <v>267</v>
      </c>
      <c r="B357" s="407">
        <f t="shared" si="26"/>
        <v>8</v>
      </c>
      <c r="C357" s="174">
        <v>1.5648148148148151E-2</v>
      </c>
      <c r="D357" s="396">
        <v>0</v>
      </c>
      <c r="E357" s="395" t="str">
        <f t="shared" si="29"/>
        <v xml:space="preserve"> </v>
      </c>
      <c r="F357" s="176"/>
      <c r="G357" s="176"/>
      <c r="H357" s="76"/>
      <c r="I357" s="76"/>
      <c r="J357" s="76"/>
      <c r="K357" s="84"/>
      <c r="L357" s="76"/>
      <c r="M357" s="76"/>
      <c r="N357" s="76"/>
      <c r="O357" s="76"/>
      <c r="P357" s="76"/>
      <c r="Q357" s="76"/>
      <c r="R357" s="76"/>
      <c r="S357" s="66"/>
      <c r="T357" s="66"/>
      <c r="U357" s="66"/>
      <c r="V357" s="66"/>
      <c r="X357" s="61"/>
      <c r="Y357" s="61"/>
      <c r="Z357" s="61"/>
      <c r="AS357" s="394"/>
      <c r="AT357" s="174" t="str">
        <f t="shared" si="27"/>
        <v xml:space="preserve"> </v>
      </c>
      <c r="AU357" s="298">
        <f t="shared" si="28"/>
        <v>0</v>
      </c>
      <c r="AV357" s="139"/>
    </row>
    <row r="358" spans="1:48" ht="13" hidden="1">
      <c r="A358" s="300" t="s">
        <v>930</v>
      </c>
      <c r="B358" s="407">
        <f t="shared" si="26"/>
        <v>7</v>
      </c>
      <c r="C358" s="174">
        <v>1.6408179012345678E-2</v>
      </c>
      <c r="D358" s="396">
        <v>0</v>
      </c>
      <c r="E358" s="395" t="str">
        <f t="shared" si="29"/>
        <v xml:space="preserve"> </v>
      </c>
      <c r="F358" s="301"/>
      <c r="G358" s="301"/>
      <c r="H358" s="189"/>
      <c r="I358" s="301"/>
      <c r="J358" s="301"/>
      <c r="K358" s="84"/>
      <c r="L358" s="301"/>
      <c r="M358" s="301"/>
      <c r="N358" s="301"/>
      <c r="O358" s="301"/>
      <c r="P358" s="301"/>
      <c r="Q358" s="301"/>
      <c r="R358" s="94"/>
      <c r="S358" s="84"/>
      <c r="T358" s="84"/>
      <c r="U358" s="84"/>
      <c r="V358" s="84"/>
      <c r="X358" s="61"/>
      <c r="Y358" s="61"/>
      <c r="Z358" s="61"/>
      <c r="AS358" s="394"/>
      <c r="AT358" s="174" t="str">
        <f t="shared" si="27"/>
        <v xml:space="preserve"> </v>
      </c>
      <c r="AU358" s="298">
        <f t="shared" si="28"/>
        <v>0</v>
      </c>
      <c r="AV358" s="139"/>
    </row>
    <row r="359" spans="1:48" ht="13" hidden="1">
      <c r="A359" s="300" t="s">
        <v>886</v>
      </c>
      <c r="B359" s="407">
        <f t="shared" si="26"/>
        <v>9</v>
      </c>
      <c r="C359" s="174">
        <v>1.5069444444444443E-2</v>
      </c>
      <c r="D359" s="396">
        <v>0</v>
      </c>
      <c r="E359" s="395" t="str">
        <f t="shared" si="29"/>
        <v xml:space="preserve"> </v>
      </c>
      <c r="F359" s="139"/>
      <c r="G359" s="139"/>
      <c r="H359" s="178"/>
      <c r="I359" s="139"/>
      <c r="J359" s="139"/>
      <c r="K359" s="84"/>
      <c r="L359" s="139"/>
      <c r="M359" s="139"/>
      <c r="N359" s="139"/>
      <c r="O359" s="139"/>
      <c r="P359" s="139"/>
      <c r="Q359" s="139"/>
      <c r="R359" s="178"/>
      <c r="S359" s="139"/>
      <c r="T359" s="139"/>
      <c r="U359" s="139"/>
      <c r="V359" s="139"/>
      <c r="X359" s="61"/>
      <c r="Y359" s="61"/>
      <c r="Z359" s="61"/>
      <c r="AS359" s="394"/>
      <c r="AT359" s="174" t="str">
        <f t="shared" si="27"/>
        <v xml:space="preserve"> </v>
      </c>
      <c r="AU359" s="298">
        <f t="shared" si="28"/>
        <v>0</v>
      </c>
      <c r="AV359" s="139"/>
    </row>
    <row r="360" spans="1:48" ht="13" hidden="1">
      <c r="A360" s="341" t="s">
        <v>559</v>
      </c>
      <c r="B360" s="407">
        <f t="shared" si="26"/>
        <v>12</v>
      </c>
      <c r="C360" s="174">
        <v>1.315972222222222E-2</v>
      </c>
      <c r="D360" s="396">
        <v>0</v>
      </c>
      <c r="E360" s="395" t="str">
        <f t="shared" si="29"/>
        <v xml:space="preserve"> </v>
      </c>
      <c r="F360" s="76"/>
      <c r="G360" s="76"/>
      <c r="H360" s="76"/>
      <c r="I360" s="76"/>
      <c r="J360" s="76"/>
      <c r="K360" s="84"/>
      <c r="L360" s="76"/>
      <c r="M360" s="76"/>
      <c r="N360" s="76"/>
      <c r="O360" s="76"/>
      <c r="P360" s="76"/>
      <c r="Q360" s="76"/>
      <c r="R360" s="76"/>
      <c r="S360" s="66"/>
      <c r="T360" s="66"/>
      <c r="U360" s="66"/>
      <c r="V360" s="66"/>
      <c r="X360" s="61"/>
      <c r="Y360" s="61"/>
      <c r="Z360" s="61"/>
      <c r="AS360" s="394"/>
      <c r="AT360" s="174" t="str">
        <f t="shared" si="27"/>
        <v xml:space="preserve"> </v>
      </c>
      <c r="AU360" s="298">
        <f t="shared" si="28"/>
        <v>0</v>
      </c>
      <c r="AV360" s="139"/>
    </row>
    <row r="361" spans="1:48" ht="13" hidden="1">
      <c r="A361" s="300" t="s">
        <v>929</v>
      </c>
      <c r="B361" s="407">
        <f t="shared" si="26"/>
        <v>8</v>
      </c>
      <c r="C361" s="174">
        <v>1.5564236111111112E-2</v>
      </c>
      <c r="D361" s="396">
        <v>0</v>
      </c>
      <c r="E361" s="395" t="str">
        <f t="shared" si="29"/>
        <v xml:space="preserve"> </v>
      </c>
      <c r="F361" s="301"/>
      <c r="G361" s="301"/>
      <c r="H361" s="189"/>
      <c r="I361" s="84"/>
      <c r="J361" s="84"/>
      <c r="K361" s="84"/>
      <c r="L361" s="84"/>
      <c r="M361" s="84"/>
      <c r="N361" s="84"/>
      <c r="O361" s="84"/>
      <c r="P361" s="84"/>
      <c r="Q361" s="84"/>
      <c r="R361" s="76"/>
      <c r="S361" s="66"/>
      <c r="T361" s="66"/>
      <c r="U361" s="66"/>
      <c r="V361" s="66"/>
      <c r="X361" s="61"/>
      <c r="Y361" s="61"/>
      <c r="Z361" s="61"/>
      <c r="AS361" s="394"/>
      <c r="AT361" s="174" t="str">
        <f t="shared" si="27"/>
        <v xml:space="preserve"> </v>
      </c>
      <c r="AU361" s="298">
        <f t="shared" si="28"/>
        <v>0</v>
      </c>
      <c r="AV361" s="139"/>
    </row>
    <row r="362" spans="1:48" ht="13" hidden="1">
      <c r="A362" s="300" t="s">
        <v>803</v>
      </c>
      <c r="B362" s="407">
        <f t="shared" si="26"/>
        <v>7</v>
      </c>
      <c r="C362" s="174">
        <v>1.6180555555555556E-2</v>
      </c>
      <c r="D362" s="396">
        <v>0</v>
      </c>
      <c r="E362" s="395" t="str">
        <f t="shared" si="29"/>
        <v xml:space="preserve"> </v>
      </c>
      <c r="F362" s="178"/>
      <c r="G362" s="178"/>
      <c r="H362" s="178"/>
      <c r="I362" s="178"/>
      <c r="J362" s="178"/>
      <c r="K362" s="84"/>
      <c r="L362" s="178"/>
      <c r="M362" s="178"/>
      <c r="N362" s="178"/>
      <c r="O362" s="178"/>
      <c r="P362" s="178"/>
      <c r="Q362" s="178"/>
      <c r="R362" s="178"/>
      <c r="S362" s="139"/>
      <c r="T362" s="139"/>
      <c r="U362" s="139"/>
      <c r="V362" s="139"/>
      <c r="X362" s="61"/>
      <c r="Y362" s="61"/>
      <c r="Z362" s="61"/>
      <c r="AS362" s="394"/>
      <c r="AT362" s="174" t="str">
        <f t="shared" si="27"/>
        <v xml:space="preserve"> </v>
      </c>
      <c r="AU362" s="298">
        <f t="shared" si="28"/>
        <v>0</v>
      </c>
      <c r="AV362" s="139"/>
    </row>
    <row r="363" spans="1:48" ht="13" hidden="1">
      <c r="A363" s="341" t="s">
        <v>379</v>
      </c>
      <c r="B363" s="407">
        <f t="shared" si="26"/>
        <v>10</v>
      </c>
      <c r="C363" s="174">
        <v>1.4554398148148148E-2</v>
      </c>
      <c r="D363" s="396">
        <v>0</v>
      </c>
      <c r="E363" s="395" t="str">
        <f t="shared" si="29"/>
        <v xml:space="preserve"> </v>
      </c>
      <c r="F363" s="176"/>
      <c r="G363" s="176"/>
      <c r="I363" s="33"/>
      <c r="J363" s="33"/>
      <c r="K363" s="84"/>
      <c r="L363" s="33"/>
      <c r="M363" s="33"/>
      <c r="N363" s="33"/>
      <c r="O363" s="33"/>
      <c r="P363" s="33"/>
      <c r="Q363" s="33"/>
      <c r="R363" s="76"/>
      <c r="S363" s="66"/>
      <c r="T363" s="66"/>
      <c r="U363" s="66"/>
      <c r="V363" s="66"/>
      <c r="X363" s="61"/>
      <c r="Y363" s="61"/>
      <c r="Z363" s="61"/>
      <c r="AS363" s="394"/>
      <c r="AT363" s="174" t="str">
        <f t="shared" si="27"/>
        <v xml:space="preserve"> </v>
      </c>
      <c r="AU363" s="298">
        <f t="shared" si="28"/>
        <v>0</v>
      </c>
      <c r="AV363" s="139"/>
    </row>
    <row r="364" spans="1:48" ht="13">
      <c r="A364" s="342" t="s">
        <v>1221</v>
      </c>
      <c r="B364" s="407">
        <f t="shared" si="26"/>
        <v>6</v>
      </c>
      <c r="C364" s="174">
        <v>1.6724537037037034E-2</v>
      </c>
      <c r="D364" s="396">
        <v>1</v>
      </c>
      <c r="E364" s="395" t="str">
        <f t="shared" si="29"/>
        <v xml:space="preserve"> </v>
      </c>
      <c r="F364" s="94"/>
      <c r="G364" s="94"/>
      <c r="H364" s="76"/>
      <c r="I364" s="94"/>
      <c r="J364" s="94"/>
      <c r="K364" s="84"/>
      <c r="L364" s="94"/>
      <c r="M364" s="94"/>
      <c r="N364" s="94"/>
      <c r="O364" s="94"/>
      <c r="P364" s="94"/>
      <c r="Q364" s="94"/>
      <c r="R364" s="94"/>
      <c r="S364" s="84"/>
      <c r="T364" s="84"/>
      <c r="U364" s="84"/>
      <c r="V364" s="84"/>
      <c r="X364" s="61"/>
      <c r="Y364" s="61"/>
      <c r="Z364" s="61"/>
      <c r="AS364" s="784"/>
      <c r="AT364" s="174" t="str">
        <f t="shared" si="27"/>
        <v xml:space="preserve"> </v>
      </c>
      <c r="AU364" s="298">
        <f t="shared" si="28"/>
        <v>0</v>
      </c>
      <c r="AV364" s="139"/>
    </row>
    <row r="365" spans="1:48" ht="13">
      <c r="A365" s="341" t="s">
        <v>400</v>
      </c>
      <c r="B365" s="407">
        <f t="shared" si="26"/>
        <v>9</v>
      </c>
      <c r="C365" s="174">
        <v>1.502025462962963E-2</v>
      </c>
      <c r="D365" s="396">
        <v>0</v>
      </c>
      <c r="E365" s="395" t="str">
        <f t="shared" si="29"/>
        <v xml:space="preserve"> </v>
      </c>
      <c r="F365" s="176"/>
      <c r="G365" s="176"/>
      <c r="I365" s="33"/>
      <c r="J365" s="33"/>
      <c r="K365" s="84"/>
      <c r="L365" s="33"/>
      <c r="M365" s="33"/>
      <c r="N365" s="33"/>
      <c r="O365" s="33"/>
      <c r="P365" s="33"/>
      <c r="Q365" s="33"/>
      <c r="R365" s="94"/>
      <c r="S365" s="84"/>
      <c r="T365" s="84"/>
      <c r="U365" s="84"/>
      <c r="V365" s="84"/>
      <c r="W365" s="3"/>
      <c r="X365" s="61"/>
      <c r="Y365" s="61"/>
      <c r="Z365" s="61"/>
      <c r="AA365" s="3"/>
      <c r="AB365" s="3"/>
      <c r="AC365" s="3"/>
      <c r="AD365" s="3"/>
      <c r="AE365" s="3"/>
      <c r="AF365" s="3"/>
      <c r="AG365" s="3"/>
      <c r="AH365" s="3"/>
      <c r="AI365" s="187"/>
      <c r="AJ365" s="3"/>
      <c r="AK365" s="3"/>
      <c r="AQ365" s="3"/>
      <c r="AS365" s="394"/>
      <c r="AT365" s="174" t="str">
        <f t="shared" si="27"/>
        <v xml:space="preserve"> </v>
      </c>
      <c r="AU365" s="298">
        <f t="shared" si="28"/>
        <v>0</v>
      </c>
      <c r="AV365" s="139"/>
    </row>
    <row r="366" spans="1:48" ht="13">
      <c r="A366" s="341" t="s">
        <v>557</v>
      </c>
      <c r="B366" s="407">
        <f t="shared" si="26"/>
        <v>12</v>
      </c>
      <c r="C366" s="174">
        <v>1.2812500000000001E-2</v>
      </c>
      <c r="D366" s="396">
        <v>2</v>
      </c>
      <c r="E366" s="395">
        <f t="shared" si="29"/>
        <v>1.2118055555555556E-2</v>
      </c>
      <c r="F366" s="176"/>
      <c r="G366" s="176"/>
      <c r="I366" s="33"/>
      <c r="J366" s="33"/>
      <c r="K366" s="84"/>
      <c r="L366" s="76"/>
      <c r="M366" s="76"/>
      <c r="N366" s="76"/>
      <c r="O366" s="76"/>
      <c r="P366" s="76"/>
      <c r="Q366" s="76"/>
      <c r="R366" s="76"/>
      <c r="S366" s="66"/>
      <c r="T366" s="66"/>
      <c r="U366" s="66"/>
      <c r="V366" s="66"/>
      <c r="X366" s="61"/>
      <c r="Y366" s="61"/>
      <c r="Z366" s="61"/>
      <c r="AB366" s="50">
        <v>1.2118055555555556E-2</v>
      </c>
      <c r="AC366" s="50"/>
      <c r="AD366" s="50"/>
      <c r="AE366" s="50"/>
      <c r="AF366" s="50"/>
      <c r="AG366" s="50"/>
      <c r="AH366" s="50"/>
      <c r="AI366" s="76"/>
      <c r="AS366" s="394"/>
      <c r="AT366" s="174">
        <f t="shared" si="27"/>
        <v>1.2118055555555556E-2</v>
      </c>
      <c r="AU366" s="298">
        <f t="shared" si="28"/>
        <v>1</v>
      </c>
      <c r="AV366" s="139"/>
    </row>
    <row r="367" spans="1:48" ht="13">
      <c r="A367" s="341" t="s">
        <v>804</v>
      </c>
      <c r="B367" s="407">
        <f t="shared" si="26"/>
        <v>10</v>
      </c>
      <c r="C367" s="174">
        <v>1.4143518518518519E-2</v>
      </c>
      <c r="D367" s="396">
        <v>0</v>
      </c>
      <c r="E367" s="395" t="str">
        <f t="shared" si="29"/>
        <v xml:space="preserve"> </v>
      </c>
      <c r="F367" s="176"/>
      <c r="G367" s="176"/>
      <c r="I367" s="33"/>
      <c r="J367" s="33"/>
      <c r="K367" s="84"/>
      <c r="L367" s="33"/>
      <c r="M367" s="33"/>
      <c r="N367" s="33"/>
      <c r="O367" s="33"/>
      <c r="P367" s="33"/>
      <c r="Q367" s="33"/>
      <c r="R367" s="76"/>
      <c r="S367" s="66"/>
      <c r="T367" s="66"/>
      <c r="U367" s="66"/>
      <c r="V367" s="66"/>
      <c r="W367" s="3"/>
      <c r="X367" s="61"/>
      <c r="Y367" s="61"/>
      <c r="Z367" s="61"/>
      <c r="AA367" s="3"/>
      <c r="AB367" s="3"/>
      <c r="AC367" s="3"/>
      <c r="AD367" s="3"/>
      <c r="AE367" s="3"/>
      <c r="AF367" s="3"/>
      <c r="AG367" s="3"/>
      <c r="AH367" s="3"/>
      <c r="AI367" s="187"/>
      <c r="AJ367" s="3"/>
      <c r="AK367" s="3"/>
      <c r="AQ367" s="3"/>
      <c r="AS367" s="394"/>
      <c r="AT367" s="174" t="str">
        <f t="shared" si="27"/>
        <v xml:space="preserve"> </v>
      </c>
      <c r="AU367" s="298">
        <f t="shared" si="28"/>
        <v>0</v>
      </c>
      <c r="AV367" s="139"/>
    </row>
    <row r="368" spans="1:48" ht="13" hidden="1">
      <c r="A368" s="341" t="s">
        <v>398</v>
      </c>
      <c r="B368" s="407">
        <f t="shared" si="26"/>
        <v>2</v>
      </c>
      <c r="C368" s="174">
        <v>2.0025462962962964E-2</v>
      </c>
      <c r="D368" s="396">
        <v>0</v>
      </c>
      <c r="E368" s="395" t="str">
        <f t="shared" si="29"/>
        <v xml:space="preserve"> </v>
      </c>
      <c r="F368" s="187"/>
      <c r="G368" s="187"/>
      <c r="I368" s="33"/>
      <c r="J368" s="33"/>
      <c r="K368" s="84"/>
      <c r="L368" s="33"/>
      <c r="M368" s="33"/>
      <c r="N368" s="33"/>
      <c r="O368" s="33"/>
      <c r="P368" s="33"/>
      <c r="Q368" s="33"/>
      <c r="R368" s="94"/>
      <c r="S368" s="84"/>
      <c r="T368" s="84"/>
      <c r="U368" s="84"/>
      <c r="V368" s="84"/>
      <c r="W368" s="3"/>
      <c r="X368" s="61"/>
      <c r="Y368" s="61"/>
      <c r="Z368" s="61"/>
      <c r="AA368" s="3"/>
      <c r="AB368" s="3"/>
      <c r="AC368" s="3"/>
      <c r="AD368" s="3"/>
      <c r="AE368" s="3"/>
      <c r="AF368" s="3"/>
      <c r="AG368" s="3"/>
      <c r="AH368" s="3"/>
      <c r="AI368" s="187"/>
      <c r="AJ368" s="3"/>
      <c r="AK368" s="3"/>
      <c r="AQ368" s="3"/>
      <c r="AS368" s="394"/>
      <c r="AT368" s="174" t="str">
        <f t="shared" si="27"/>
        <v xml:space="preserve"> </v>
      </c>
      <c r="AU368" s="298">
        <f t="shared" si="28"/>
        <v>0</v>
      </c>
      <c r="AV368" s="139"/>
    </row>
    <row r="369" spans="1:48" ht="13">
      <c r="A369" s="342" t="s">
        <v>1222</v>
      </c>
      <c r="B369" s="407">
        <f t="shared" si="26"/>
        <v>5</v>
      </c>
      <c r="C369" s="174">
        <v>1.7650462962962965E-2</v>
      </c>
      <c r="D369" s="396">
        <v>2</v>
      </c>
      <c r="E369" s="395" t="str">
        <f t="shared" si="29"/>
        <v xml:space="preserve"> </v>
      </c>
      <c r="F369" s="94"/>
      <c r="G369" s="94"/>
      <c r="H369" s="76"/>
      <c r="I369" s="76"/>
      <c r="J369" s="76"/>
      <c r="K369" s="8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X369" s="61"/>
      <c r="Y369" s="61"/>
      <c r="Z369" s="61"/>
      <c r="AS369" s="784"/>
      <c r="AT369" s="174" t="str">
        <f t="shared" si="27"/>
        <v xml:space="preserve"> </v>
      </c>
      <c r="AU369" s="298">
        <f t="shared" si="28"/>
        <v>0</v>
      </c>
      <c r="AV369" s="139"/>
    </row>
    <row r="370" spans="1:48" ht="13" hidden="1">
      <c r="A370" s="341" t="s">
        <v>212</v>
      </c>
      <c r="B370" s="407">
        <f t="shared" si="26"/>
        <v>-2</v>
      </c>
      <c r="C370" s="174">
        <v>2.2222222222222223E-2</v>
      </c>
      <c r="D370" s="396">
        <v>0</v>
      </c>
      <c r="E370" s="395" t="str">
        <f t="shared" si="29"/>
        <v xml:space="preserve"> </v>
      </c>
      <c r="F370" s="76"/>
      <c r="G370" s="76"/>
      <c r="H370" s="76"/>
      <c r="I370" s="76"/>
      <c r="J370" s="76"/>
      <c r="K370" s="84"/>
      <c r="L370" s="76"/>
      <c r="M370" s="76"/>
      <c r="N370" s="76"/>
      <c r="O370" s="76"/>
      <c r="P370" s="76"/>
      <c r="Q370" s="76"/>
      <c r="R370" s="76"/>
      <c r="S370" s="66"/>
      <c r="T370" s="66"/>
      <c r="U370" s="66"/>
      <c r="V370" s="66"/>
      <c r="W370" s="3"/>
      <c r="X370" s="61"/>
      <c r="Y370" s="61"/>
      <c r="Z370" s="61"/>
      <c r="AA370" s="3"/>
      <c r="AB370" s="3"/>
      <c r="AC370" s="3"/>
      <c r="AD370" s="3"/>
      <c r="AE370" s="3"/>
      <c r="AF370" s="3"/>
      <c r="AG370" s="3"/>
      <c r="AH370" s="3"/>
      <c r="AI370" s="187"/>
      <c r="AJ370" s="3"/>
      <c r="AK370" s="3"/>
      <c r="AQ370" s="3"/>
      <c r="AS370" s="394"/>
      <c r="AT370" s="174" t="str">
        <f t="shared" si="27"/>
        <v xml:space="preserve"> </v>
      </c>
      <c r="AU370" s="298">
        <f t="shared" si="28"/>
        <v>0</v>
      </c>
      <c r="AV370" s="139"/>
    </row>
    <row r="371" spans="1:48" ht="13" hidden="1">
      <c r="A371" s="342" t="s">
        <v>335</v>
      </c>
      <c r="B371" s="407">
        <f t="shared" si="26"/>
        <v>4</v>
      </c>
      <c r="C371" s="174">
        <v>1.8078703703703704E-2</v>
      </c>
      <c r="D371" s="396">
        <v>0</v>
      </c>
      <c r="E371" s="395" t="str">
        <f t="shared" si="29"/>
        <v xml:space="preserve"> </v>
      </c>
      <c r="F371" s="187"/>
      <c r="G371" s="187"/>
      <c r="H371" s="187"/>
      <c r="I371" s="187"/>
      <c r="J371" s="187"/>
      <c r="K371" s="84"/>
      <c r="L371" s="187"/>
      <c r="M371" s="187"/>
      <c r="N371" s="187"/>
      <c r="O371" s="187"/>
      <c r="P371" s="187"/>
      <c r="Q371" s="187"/>
      <c r="R371" s="94"/>
      <c r="S371" s="84"/>
      <c r="T371" s="84"/>
      <c r="U371" s="84"/>
      <c r="V371" s="84"/>
      <c r="X371" s="61"/>
      <c r="Y371" s="61"/>
      <c r="Z371" s="61"/>
      <c r="AS371" s="394"/>
      <c r="AT371" s="174" t="str">
        <f t="shared" si="27"/>
        <v xml:space="preserve"> </v>
      </c>
      <c r="AU371" s="298">
        <f t="shared" si="28"/>
        <v>0</v>
      </c>
      <c r="AV371" s="139"/>
    </row>
    <row r="372" spans="1:48" ht="13">
      <c r="A372" s="300" t="s">
        <v>1172</v>
      </c>
      <c r="B372" s="407">
        <f t="shared" si="26"/>
        <v>13</v>
      </c>
      <c r="C372" s="174">
        <v>1.2485532407407407E-2</v>
      </c>
      <c r="D372" s="396">
        <v>4</v>
      </c>
      <c r="E372" s="395" t="str">
        <f t="shared" si="29"/>
        <v xml:space="preserve"> </v>
      </c>
      <c r="F372" s="139"/>
      <c r="G372" s="139"/>
      <c r="H372" s="178"/>
      <c r="I372" s="139"/>
      <c r="J372" s="139"/>
      <c r="K372" s="84"/>
      <c r="L372" s="139"/>
      <c r="M372" s="139"/>
      <c r="N372" s="139"/>
      <c r="O372" s="139"/>
      <c r="P372" s="139"/>
      <c r="Q372" s="139"/>
      <c r="R372" s="178"/>
      <c r="S372" s="139"/>
      <c r="T372" s="139"/>
      <c r="U372" s="139"/>
      <c r="V372" s="139"/>
      <c r="X372" s="61"/>
      <c r="Y372" s="61"/>
      <c r="Z372" s="61"/>
      <c r="AJ372" s="50"/>
      <c r="AK372" s="50"/>
      <c r="AS372" s="394"/>
      <c r="AT372" s="174" t="str">
        <f t="shared" si="27"/>
        <v xml:space="preserve"> </v>
      </c>
      <c r="AU372" s="298">
        <f t="shared" si="28"/>
        <v>0</v>
      </c>
      <c r="AV372" s="139"/>
    </row>
    <row r="373" spans="1:48" ht="13" hidden="1">
      <c r="A373" s="341" t="s">
        <v>613</v>
      </c>
      <c r="B373" s="407">
        <f t="shared" si="26"/>
        <v>7</v>
      </c>
      <c r="C373" s="174">
        <v>1.6317997685185184E-2</v>
      </c>
      <c r="D373" s="396">
        <v>0</v>
      </c>
      <c r="E373" s="395" t="str">
        <f t="shared" si="29"/>
        <v xml:space="preserve"> </v>
      </c>
      <c r="F373" s="76"/>
      <c r="G373" s="76"/>
      <c r="H373" s="76"/>
      <c r="I373" s="76"/>
      <c r="J373" s="76"/>
      <c r="K373" s="84"/>
      <c r="L373" s="76"/>
      <c r="M373" s="76"/>
      <c r="N373" s="76"/>
      <c r="O373" s="76"/>
      <c r="P373" s="76"/>
      <c r="Q373" s="76"/>
      <c r="R373" s="76"/>
      <c r="S373" s="66"/>
      <c r="T373" s="66"/>
      <c r="U373" s="66"/>
      <c r="V373" s="66"/>
      <c r="X373" s="61"/>
      <c r="Y373" s="61"/>
      <c r="Z373" s="61"/>
      <c r="AS373" s="394"/>
      <c r="AT373" s="174" t="str">
        <f t="shared" si="27"/>
        <v xml:space="preserve"> </v>
      </c>
      <c r="AU373" s="298">
        <f t="shared" si="28"/>
        <v>0</v>
      </c>
      <c r="AV373" s="139"/>
    </row>
    <row r="374" spans="1:48" ht="13" hidden="1">
      <c r="A374" s="351" t="s">
        <v>805</v>
      </c>
      <c r="B374" s="407">
        <f t="shared" si="26"/>
        <v>4</v>
      </c>
      <c r="C374" s="174">
        <v>1.8049768518518521E-2</v>
      </c>
      <c r="D374" s="396">
        <v>0</v>
      </c>
      <c r="E374" s="395" t="str">
        <f t="shared" si="29"/>
        <v xml:space="preserve"> </v>
      </c>
      <c r="F374" s="33"/>
      <c r="G374" s="33"/>
      <c r="I374" s="33"/>
      <c r="J374" s="33"/>
      <c r="K374" s="84"/>
      <c r="L374" s="33"/>
      <c r="M374" s="33"/>
      <c r="N374" s="33"/>
      <c r="O374" s="33"/>
      <c r="P374" s="33"/>
      <c r="Q374" s="33"/>
      <c r="X374" s="61"/>
      <c r="Y374" s="61"/>
      <c r="Z374" s="61"/>
      <c r="AS374" s="394"/>
      <c r="AT374" s="174" t="str">
        <f t="shared" si="27"/>
        <v xml:space="preserve"> </v>
      </c>
      <c r="AU374" s="298">
        <f t="shared" si="28"/>
        <v>0</v>
      </c>
      <c r="AV374" s="139"/>
    </row>
    <row r="375" spans="1:48" ht="13">
      <c r="A375" s="342" t="s">
        <v>1223</v>
      </c>
      <c r="B375" s="407">
        <f t="shared" si="26"/>
        <v>10</v>
      </c>
      <c r="C375" s="174">
        <v>1.4108796296296298E-2</v>
      </c>
      <c r="D375" s="396">
        <v>3</v>
      </c>
      <c r="E375" s="395" t="str">
        <f t="shared" si="29"/>
        <v xml:space="preserve"> </v>
      </c>
      <c r="F375" s="94"/>
      <c r="G375" s="94"/>
      <c r="H375" s="76"/>
      <c r="I375" s="94"/>
      <c r="J375" s="94"/>
      <c r="K375" s="84"/>
      <c r="L375" s="94"/>
      <c r="M375" s="94"/>
      <c r="N375" s="94"/>
      <c r="O375" s="94"/>
      <c r="P375" s="94"/>
      <c r="Q375" s="94"/>
      <c r="R375" s="94"/>
      <c r="S375" s="84"/>
      <c r="T375" s="84"/>
      <c r="U375" s="84"/>
      <c r="V375" s="84"/>
      <c r="W375" s="84"/>
      <c r="X375" s="61"/>
      <c r="Y375" s="61"/>
      <c r="Z375" s="61"/>
      <c r="AA375" s="84"/>
      <c r="AB375" s="84"/>
      <c r="AC375" s="84"/>
      <c r="AD375" s="84"/>
      <c r="AE375" s="84"/>
      <c r="AF375" s="84"/>
      <c r="AG375" s="84"/>
      <c r="AH375" s="84"/>
      <c r="AI375" s="94"/>
      <c r="AJ375" s="50"/>
      <c r="AK375" s="50"/>
      <c r="AQ375" s="84"/>
      <c r="AS375" s="784"/>
      <c r="AT375" s="174" t="str">
        <f t="shared" si="27"/>
        <v xml:space="preserve"> </v>
      </c>
      <c r="AU375" s="298">
        <f t="shared" si="28"/>
        <v>0</v>
      </c>
      <c r="AV375" s="139"/>
    </row>
    <row r="376" spans="1:48" ht="13">
      <c r="A376" s="342" t="s">
        <v>119</v>
      </c>
      <c r="B376" s="407">
        <f t="shared" si="26"/>
        <v>7</v>
      </c>
      <c r="C376" s="174">
        <v>1.6282793209876543E-2</v>
      </c>
      <c r="D376" s="396">
        <v>0</v>
      </c>
      <c r="E376" s="395" t="str">
        <f t="shared" si="29"/>
        <v xml:space="preserve"> </v>
      </c>
      <c r="F376" s="33"/>
      <c r="G376" s="33"/>
      <c r="I376" s="33"/>
      <c r="J376" s="33"/>
      <c r="K376" s="84"/>
      <c r="L376" s="33"/>
      <c r="M376" s="33"/>
      <c r="N376" s="33"/>
      <c r="O376" s="33"/>
      <c r="P376" s="33"/>
      <c r="Q376" s="33"/>
      <c r="R376" s="76"/>
      <c r="S376" s="66"/>
      <c r="T376" s="66"/>
      <c r="U376" s="66"/>
      <c r="V376" s="66"/>
      <c r="X376" s="61"/>
      <c r="Y376" s="61"/>
      <c r="Z376" s="61"/>
      <c r="AS376" s="394"/>
      <c r="AT376" s="174" t="str">
        <f t="shared" si="27"/>
        <v xml:space="preserve"> </v>
      </c>
      <c r="AU376" s="298">
        <f t="shared" si="28"/>
        <v>0</v>
      </c>
      <c r="AV376" s="139"/>
    </row>
    <row r="377" spans="1:48" ht="13">
      <c r="A377" s="300" t="s">
        <v>1173</v>
      </c>
      <c r="B377" s="407">
        <f t="shared" si="26"/>
        <v>11</v>
      </c>
      <c r="C377" s="174">
        <v>1.3665123456790123E-2</v>
      </c>
      <c r="D377" s="396">
        <v>3</v>
      </c>
      <c r="E377" s="395" t="str">
        <f t="shared" si="29"/>
        <v xml:space="preserve"> </v>
      </c>
      <c r="F377" s="139"/>
      <c r="G377" s="139"/>
      <c r="H377" s="94"/>
      <c r="I377" s="139"/>
      <c r="J377" s="139"/>
      <c r="K377" s="84"/>
      <c r="L377" s="139"/>
      <c r="M377" s="139"/>
      <c r="N377" s="139"/>
      <c r="O377" s="139"/>
      <c r="P377" s="139"/>
      <c r="Q377" s="139"/>
      <c r="R377" s="94"/>
      <c r="S377" s="84"/>
      <c r="T377" s="84"/>
      <c r="U377" s="84"/>
      <c r="V377" s="84"/>
      <c r="X377" s="61"/>
      <c r="Y377" s="61"/>
      <c r="Z377" s="61"/>
      <c r="AS377" s="394"/>
      <c r="AT377" s="174" t="str">
        <f t="shared" si="27"/>
        <v xml:space="preserve"> </v>
      </c>
      <c r="AU377" s="298">
        <f t="shared" si="28"/>
        <v>0</v>
      </c>
      <c r="AV377" s="139"/>
    </row>
    <row r="378" spans="1:48" ht="13">
      <c r="A378" s="300" t="s">
        <v>1114</v>
      </c>
      <c r="B378" s="407">
        <f t="shared" si="26"/>
        <v>12</v>
      </c>
      <c r="C378" s="174">
        <v>1.3155092592592593E-2</v>
      </c>
      <c r="D378" s="396">
        <v>5</v>
      </c>
      <c r="E378" s="395">
        <f t="shared" si="29"/>
        <v>1.2915013227513228E-2</v>
      </c>
      <c r="F378" s="176"/>
      <c r="G378" s="176"/>
      <c r="H378" s="76"/>
      <c r="I378" s="33"/>
      <c r="J378" s="33"/>
      <c r="K378" s="84"/>
      <c r="L378" s="33"/>
      <c r="M378" s="76">
        <v>1.3020833333333334E-2</v>
      </c>
      <c r="N378" s="76"/>
      <c r="O378" s="76"/>
      <c r="P378" s="76"/>
      <c r="Q378" s="76"/>
      <c r="R378" s="76">
        <v>1.2812499999999999E-2</v>
      </c>
      <c r="S378" s="94">
        <v>1.283564814814815E-2</v>
      </c>
      <c r="T378" s="94"/>
      <c r="U378" s="84">
        <v>1.2592592592592593E-2</v>
      </c>
      <c r="V378" s="84">
        <v>1.283564814814815E-2</v>
      </c>
      <c r="W378" s="174">
        <v>1.315972222222222E-2</v>
      </c>
      <c r="X378" s="61"/>
      <c r="Y378" s="61"/>
      <c r="Z378" s="61"/>
      <c r="AR378" s="50">
        <v>1.3148148148148147E-2</v>
      </c>
      <c r="AS378" s="394"/>
      <c r="AT378" s="174">
        <f t="shared" si="27"/>
        <v>1.2592592592592593E-2</v>
      </c>
      <c r="AU378" s="298">
        <f t="shared" si="28"/>
        <v>7</v>
      </c>
      <c r="AV378" s="139"/>
    </row>
    <row r="379" spans="1:48" ht="13" hidden="1">
      <c r="A379" s="300" t="s">
        <v>1115</v>
      </c>
      <c r="B379" s="407">
        <f t="shared" si="26"/>
        <v>6</v>
      </c>
      <c r="C379" s="174">
        <v>1.671682098765432E-2</v>
      </c>
      <c r="D379" s="396">
        <v>0</v>
      </c>
      <c r="E379" s="395" t="str">
        <f t="shared" si="29"/>
        <v xml:space="preserve"> </v>
      </c>
      <c r="F379" s="139"/>
      <c r="G379" s="139"/>
      <c r="H379" s="178"/>
      <c r="I379" s="139"/>
      <c r="J379" s="139"/>
      <c r="K379" s="84"/>
      <c r="L379" s="139"/>
      <c r="M379" s="139"/>
      <c r="N379" s="139"/>
      <c r="O379" s="139"/>
      <c r="P379" s="139"/>
      <c r="Q379" s="139"/>
      <c r="R379" s="178"/>
      <c r="S379" s="139"/>
      <c r="T379" s="139"/>
      <c r="U379" s="139"/>
      <c r="V379" s="139"/>
      <c r="X379" s="61"/>
      <c r="Y379" s="61"/>
      <c r="Z379" s="61"/>
      <c r="AS379" s="394"/>
      <c r="AT379" s="174" t="str">
        <f t="shared" si="27"/>
        <v xml:space="preserve"> </v>
      </c>
      <c r="AU379" s="298">
        <f t="shared" si="28"/>
        <v>0</v>
      </c>
      <c r="AV379" s="139"/>
    </row>
    <row r="380" spans="1:48" ht="13">
      <c r="A380" s="300" t="s">
        <v>1054</v>
      </c>
      <c r="B380" s="407">
        <f t="shared" si="26"/>
        <v>11</v>
      </c>
      <c r="C380" s="174">
        <v>1.3865740740740739E-2</v>
      </c>
      <c r="D380" s="396">
        <v>1</v>
      </c>
      <c r="E380" s="395" t="str">
        <f t="shared" si="29"/>
        <v xml:space="preserve"> </v>
      </c>
      <c r="F380" s="84"/>
      <c r="G380" s="84"/>
      <c r="H380" s="94"/>
      <c r="I380" s="84"/>
      <c r="J380" s="84"/>
      <c r="K380" s="84"/>
      <c r="L380" s="84"/>
      <c r="M380" s="84"/>
      <c r="N380" s="84"/>
      <c r="O380" s="84"/>
      <c r="P380" s="84"/>
      <c r="Q380" s="84"/>
      <c r="R380" s="178"/>
      <c r="S380" s="139"/>
      <c r="T380" s="139"/>
      <c r="U380" s="139"/>
      <c r="V380" s="139"/>
      <c r="X380" s="61"/>
      <c r="Y380" s="61"/>
      <c r="Z380" s="61"/>
      <c r="AS380" s="394"/>
      <c r="AT380" s="174" t="str">
        <f t="shared" si="27"/>
        <v xml:space="preserve"> </v>
      </c>
      <c r="AU380" s="298">
        <f t="shared" si="28"/>
        <v>0</v>
      </c>
      <c r="AV380" s="139"/>
    </row>
    <row r="381" spans="1:48" ht="13" hidden="1">
      <c r="A381" s="300" t="s">
        <v>1055</v>
      </c>
      <c r="B381" s="407">
        <f t="shared" si="26"/>
        <v>8</v>
      </c>
      <c r="C381" s="174">
        <v>1.5324074074074073E-2</v>
      </c>
      <c r="D381" s="396">
        <v>0</v>
      </c>
      <c r="E381" s="395" t="str">
        <f t="shared" si="29"/>
        <v xml:space="preserve"> </v>
      </c>
      <c r="F381" s="84"/>
      <c r="G381" s="84"/>
      <c r="H381" s="94"/>
      <c r="I381" s="84"/>
      <c r="J381" s="84"/>
      <c r="K381" s="84"/>
      <c r="L381" s="84"/>
      <c r="M381" s="84"/>
      <c r="N381" s="84"/>
      <c r="O381" s="84"/>
      <c r="P381" s="84"/>
      <c r="Q381" s="84"/>
      <c r="R381" s="178"/>
      <c r="S381" s="139"/>
      <c r="T381" s="139"/>
      <c r="U381" s="139"/>
      <c r="V381" s="139"/>
      <c r="X381" s="61"/>
      <c r="Y381" s="61"/>
      <c r="Z381" s="61"/>
      <c r="AS381" s="394"/>
      <c r="AT381" s="174" t="str">
        <f t="shared" si="27"/>
        <v xml:space="preserve"> </v>
      </c>
      <c r="AU381" s="298">
        <f t="shared" si="28"/>
        <v>0</v>
      </c>
      <c r="AV381" s="139"/>
    </row>
    <row r="382" spans="1:48" ht="13">
      <c r="A382" s="342" t="s">
        <v>1224</v>
      </c>
      <c r="B382" s="407">
        <f t="shared" si="26"/>
        <v>3</v>
      </c>
      <c r="C382" s="174">
        <v>1.9305555555555555E-2</v>
      </c>
      <c r="D382" s="396">
        <v>1</v>
      </c>
      <c r="E382" s="395" t="str">
        <f t="shared" si="29"/>
        <v xml:space="preserve"> </v>
      </c>
      <c r="F382" s="94"/>
      <c r="G382" s="94"/>
      <c r="H382" s="76"/>
      <c r="I382" s="76"/>
      <c r="J382" s="76"/>
      <c r="K382" s="84"/>
      <c r="L382" s="94"/>
      <c r="M382" s="94"/>
      <c r="N382" s="94"/>
      <c r="O382" s="94"/>
      <c r="P382" s="94"/>
      <c r="Q382" s="94"/>
      <c r="R382" s="94"/>
      <c r="S382" s="84"/>
      <c r="T382" s="84"/>
      <c r="U382" s="84"/>
      <c r="V382" s="84"/>
      <c r="X382" s="61"/>
      <c r="Y382" s="61"/>
      <c r="Z382" s="61"/>
      <c r="AS382" s="784"/>
      <c r="AT382" s="174" t="str">
        <f t="shared" si="27"/>
        <v xml:space="preserve"> </v>
      </c>
      <c r="AU382" s="298">
        <f t="shared" si="28"/>
        <v>0</v>
      </c>
      <c r="AV382" s="139"/>
    </row>
    <row r="383" spans="1:48" ht="13">
      <c r="A383" s="342" t="s">
        <v>1225</v>
      </c>
      <c r="B383" s="407">
        <f t="shared" si="26"/>
        <v>4</v>
      </c>
      <c r="C383" s="174">
        <v>1.8177083333333333E-2</v>
      </c>
      <c r="D383" s="396">
        <v>2</v>
      </c>
      <c r="E383" s="395" t="str">
        <f t="shared" si="29"/>
        <v xml:space="preserve"> </v>
      </c>
      <c r="F383" s="94"/>
      <c r="G383" s="94"/>
      <c r="H383" s="76"/>
      <c r="I383" s="76"/>
      <c r="J383" s="76"/>
      <c r="K383" s="84"/>
      <c r="L383" s="94"/>
      <c r="M383" s="94"/>
      <c r="N383" s="94"/>
      <c r="O383" s="94"/>
      <c r="P383" s="94"/>
      <c r="Q383" s="94"/>
      <c r="R383" s="94"/>
      <c r="S383" s="84"/>
      <c r="T383" s="84"/>
      <c r="U383" s="84"/>
      <c r="V383" s="84"/>
      <c r="X383" s="61"/>
      <c r="Y383" s="61"/>
      <c r="Z383" s="61"/>
      <c r="AS383" s="784"/>
      <c r="AT383" s="174" t="str">
        <f t="shared" si="27"/>
        <v xml:space="preserve"> </v>
      </c>
      <c r="AU383" s="298">
        <f t="shared" si="28"/>
        <v>0</v>
      </c>
      <c r="AV383" s="139"/>
    </row>
    <row r="384" spans="1:48" ht="13">
      <c r="A384" s="341" t="s">
        <v>707</v>
      </c>
      <c r="B384" s="407">
        <f t="shared" si="26"/>
        <v>12</v>
      </c>
      <c r="C384" s="174">
        <v>1.2812500000000001E-2</v>
      </c>
      <c r="D384" s="396">
        <v>0</v>
      </c>
      <c r="E384" s="395" t="str">
        <f t="shared" si="29"/>
        <v xml:space="preserve"> </v>
      </c>
      <c r="F384" s="94"/>
      <c r="G384" s="94"/>
      <c r="H384" s="94"/>
      <c r="I384" s="94"/>
      <c r="J384" s="94"/>
      <c r="K384" s="84"/>
      <c r="L384" s="94"/>
      <c r="M384" s="94"/>
      <c r="N384" s="94"/>
      <c r="O384" s="94"/>
      <c r="P384" s="94"/>
      <c r="Q384" s="94"/>
      <c r="R384" s="94"/>
      <c r="S384" s="84"/>
      <c r="T384" s="84"/>
      <c r="U384" s="84"/>
      <c r="V384" s="84"/>
      <c r="X384" s="61"/>
      <c r="Y384" s="61"/>
      <c r="Z384" s="61"/>
      <c r="AS384" s="394"/>
      <c r="AT384" s="174" t="str">
        <f t="shared" si="27"/>
        <v xml:space="preserve"> </v>
      </c>
      <c r="AU384" s="298">
        <f t="shared" si="28"/>
        <v>0</v>
      </c>
      <c r="AV384" s="139"/>
    </row>
    <row r="385" spans="1:48" ht="13">
      <c r="A385" s="341" t="s">
        <v>319</v>
      </c>
      <c r="B385" s="407">
        <f t="shared" si="26"/>
        <v>7</v>
      </c>
      <c r="C385" s="174">
        <v>1.6273148148148148E-2</v>
      </c>
      <c r="D385" s="396">
        <v>12</v>
      </c>
      <c r="E385" s="395">
        <f t="shared" si="29"/>
        <v>1.6077353395061732E-2</v>
      </c>
      <c r="F385" s="76"/>
      <c r="G385" s="76"/>
      <c r="H385" s="94"/>
      <c r="I385" s="84">
        <v>1.667824074074074E-2</v>
      </c>
      <c r="J385" s="174">
        <v>1.6967592592592593E-2</v>
      </c>
      <c r="K385" s="84"/>
      <c r="L385" s="94"/>
      <c r="M385" s="94">
        <v>1.6608796296296299E-2</v>
      </c>
      <c r="N385" s="94">
        <v>1.638888888888889E-2</v>
      </c>
      <c r="O385" s="94"/>
      <c r="P385" s="76">
        <v>1.5925925925925927E-2</v>
      </c>
      <c r="Q385" s="76"/>
      <c r="R385" s="76"/>
      <c r="S385" s="94">
        <v>1.5833333333333335E-2</v>
      </c>
      <c r="T385" s="94"/>
      <c r="U385" s="94"/>
      <c r="V385" s="94"/>
      <c r="X385" s="61"/>
      <c r="Y385" s="61"/>
      <c r="Z385" s="61"/>
      <c r="AA385" s="61"/>
      <c r="AB385" s="61"/>
      <c r="AC385" s="61"/>
      <c r="AD385" s="66">
        <v>1.4710648148148148E-2</v>
      </c>
      <c r="AE385" s="66"/>
      <c r="AF385" s="66">
        <v>1.6898148148148148E-2</v>
      </c>
      <c r="AG385" s="66"/>
      <c r="AH385" s="66"/>
      <c r="AI385" s="66">
        <v>1.5474537037037038E-2</v>
      </c>
      <c r="AJ385" s="50">
        <v>1.5300925925925926E-2</v>
      </c>
      <c r="AK385" s="50">
        <v>1.6342592592592593E-2</v>
      </c>
      <c r="AP385" s="50">
        <v>1.579861111111111E-2</v>
      </c>
      <c r="AR385" s="50"/>
      <c r="AS385" s="394"/>
      <c r="AT385" s="174">
        <f t="shared" si="27"/>
        <v>1.4710648148148148E-2</v>
      </c>
      <c r="AU385" s="298">
        <f t="shared" si="28"/>
        <v>12</v>
      </c>
      <c r="AV385" s="139"/>
    </row>
    <row r="386" spans="1:48" ht="13">
      <c r="A386" s="341" t="s">
        <v>609</v>
      </c>
      <c r="B386" s="407">
        <f t="shared" si="26"/>
        <v>2</v>
      </c>
      <c r="C386" s="174">
        <v>1.9762731481481478E-2</v>
      </c>
      <c r="D386" s="396">
        <v>0</v>
      </c>
      <c r="E386" s="395" t="str">
        <f t="shared" si="29"/>
        <v xml:space="preserve"> </v>
      </c>
      <c r="F386" s="76"/>
      <c r="G386" s="76"/>
      <c r="H386" s="76"/>
      <c r="I386" s="76"/>
      <c r="J386" s="76"/>
      <c r="K386" s="84"/>
      <c r="L386" s="76"/>
      <c r="M386" s="76"/>
      <c r="N386" s="76"/>
      <c r="O386" s="76"/>
      <c r="P386" s="76"/>
      <c r="Q386" s="76"/>
      <c r="R386" s="76"/>
      <c r="S386" s="66"/>
      <c r="T386" s="66"/>
      <c r="U386" s="66"/>
      <c r="V386" s="66"/>
      <c r="X386" s="61"/>
      <c r="Y386" s="61"/>
      <c r="Z386" s="61"/>
      <c r="AD386" s="66"/>
      <c r="AE386" s="66"/>
      <c r="AF386" s="66"/>
      <c r="AG386" s="66"/>
      <c r="AH386" s="66"/>
      <c r="AI386" s="76"/>
      <c r="AS386" s="394"/>
      <c r="AT386" s="174" t="str">
        <f t="shared" si="27"/>
        <v xml:space="preserve"> </v>
      </c>
      <c r="AU386" s="298">
        <f t="shared" si="28"/>
        <v>0</v>
      </c>
      <c r="AV386" s="139"/>
    </row>
    <row r="387" spans="1:48" ht="13">
      <c r="A387" s="300" t="s">
        <v>1093</v>
      </c>
      <c r="B387" s="407">
        <f t="shared" si="26"/>
        <v>8</v>
      </c>
      <c r="C387" s="174">
        <v>1.5277777777777777E-2</v>
      </c>
      <c r="D387" s="396">
        <v>0</v>
      </c>
      <c r="E387" s="395" t="str">
        <f t="shared" si="29"/>
        <v xml:space="preserve"> </v>
      </c>
      <c r="F387" s="139"/>
      <c r="G387" s="139"/>
      <c r="H387" s="178"/>
      <c r="I387" s="139"/>
      <c r="J387" s="139"/>
      <c r="K387" s="84"/>
      <c r="L387" s="139"/>
      <c r="M387" s="139"/>
      <c r="N387" s="139"/>
      <c r="O387" s="139"/>
      <c r="P387" s="139"/>
      <c r="Q387" s="139"/>
      <c r="R387" s="178"/>
      <c r="S387" s="139"/>
      <c r="T387" s="139"/>
      <c r="U387" s="139"/>
      <c r="V387" s="139"/>
      <c r="X387" s="61"/>
      <c r="Y387" s="61"/>
      <c r="Z387" s="61"/>
      <c r="AD387" s="66"/>
      <c r="AE387" s="66"/>
      <c r="AF387" s="66"/>
      <c r="AG387" s="66"/>
      <c r="AH387" s="66"/>
      <c r="AI387" s="76"/>
      <c r="AS387" s="394"/>
      <c r="AT387" s="174" t="str">
        <f t="shared" si="27"/>
        <v xml:space="preserve"> </v>
      </c>
      <c r="AU387" s="298">
        <f t="shared" si="28"/>
        <v>0</v>
      </c>
      <c r="AV387" s="139"/>
    </row>
    <row r="388" spans="1:48" ht="13">
      <c r="A388" s="341" t="s">
        <v>806</v>
      </c>
      <c r="B388" s="407">
        <f t="shared" si="26"/>
        <v>16</v>
      </c>
      <c r="C388" s="174">
        <v>1.0154320987654321E-2</v>
      </c>
      <c r="D388" s="396">
        <v>3</v>
      </c>
      <c r="E388" s="395">
        <f t="shared" si="29"/>
        <v>1.076003086419753E-2</v>
      </c>
      <c r="F388" s="94"/>
      <c r="G388" s="94"/>
      <c r="H388" s="94"/>
      <c r="I388" s="94"/>
      <c r="J388" s="94"/>
      <c r="K388" s="84"/>
      <c r="L388" s="94"/>
      <c r="M388" s="94">
        <v>1.1504629629629629E-2</v>
      </c>
      <c r="N388" s="94">
        <v>1.0115740740740741E-2</v>
      </c>
      <c r="O388" s="94"/>
      <c r="P388" s="94"/>
      <c r="Q388" s="94"/>
      <c r="R388" s="94"/>
      <c r="S388" s="94">
        <v>1.0659722222222221E-2</v>
      </c>
      <c r="T388" s="94"/>
      <c r="U388" s="94"/>
      <c r="V388" s="94"/>
      <c r="X388" s="61"/>
      <c r="Y388" s="61"/>
      <c r="Z388" s="61"/>
      <c r="AD388" s="66"/>
      <c r="AE388" s="66"/>
      <c r="AF388" s="66"/>
      <c r="AG388" s="66"/>
      <c r="AH388" s="66"/>
      <c r="AI388" s="76"/>
      <c r="AJ388" s="50"/>
      <c r="AK388" s="50"/>
      <c r="AS388" s="394"/>
      <c r="AT388" s="174">
        <f t="shared" si="27"/>
        <v>1.0115740740740741E-2</v>
      </c>
      <c r="AU388" s="298">
        <f t="shared" si="28"/>
        <v>3</v>
      </c>
      <c r="AV388" s="139"/>
    </row>
    <row r="389" spans="1:48" ht="13">
      <c r="A389" s="341" t="s">
        <v>278</v>
      </c>
      <c r="B389" s="407">
        <f t="shared" si="26"/>
        <v>8</v>
      </c>
      <c r="C389" s="174">
        <v>1.58641975308642E-2</v>
      </c>
      <c r="D389" s="396">
        <v>0</v>
      </c>
      <c r="E389" s="395" t="str">
        <f t="shared" si="29"/>
        <v xml:space="preserve"> </v>
      </c>
      <c r="F389" s="176"/>
      <c r="G389" s="176"/>
      <c r="I389" s="33"/>
      <c r="J389" s="33"/>
      <c r="K389" s="84"/>
      <c r="L389" s="33"/>
      <c r="M389" s="33"/>
      <c r="N389" s="33"/>
      <c r="O389" s="33"/>
      <c r="P389" s="33"/>
      <c r="Q389" s="33"/>
      <c r="R389" s="76"/>
      <c r="S389" s="66"/>
      <c r="T389" s="66"/>
      <c r="U389" s="66"/>
      <c r="V389" s="66"/>
      <c r="X389" s="61"/>
      <c r="Y389" s="61"/>
      <c r="Z389" s="61"/>
      <c r="AD389" s="66"/>
      <c r="AE389" s="66"/>
      <c r="AF389" s="66"/>
      <c r="AG389" s="66"/>
      <c r="AH389" s="66"/>
      <c r="AI389" s="76"/>
      <c r="AS389" s="394"/>
      <c r="AT389" s="174" t="str">
        <f t="shared" si="27"/>
        <v xml:space="preserve"> </v>
      </c>
      <c r="AU389" s="298">
        <f t="shared" si="28"/>
        <v>0</v>
      </c>
      <c r="AV389" s="139"/>
    </row>
    <row r="390" spans="1:48" ht="13">
      <c r="A390" s="300" t="s">
        <v>1057</v>
      </c>
      <c r="B390" s="407">
        <f t="shared" si="26"/>
        <v>11</v>
      </c>
      <c r="C390" s="174">
        <v>1.3541666666666667E-2</v>
      </c>
      <c r="D390" s="396">
        <v>1</v>
      </c>
      <c r="E390" s="395" t="str">
        <f t="shared" si="29"/>
        <v xml:space="preserve"> </v>
      </c>
      <c r="F390" s="139"/>
      <c r="G390" s="139"/>
      <c r="H390" s="178"/>
      <c r="I390" s="139"/>
      <c r="J390" s="139"/>
      <c r="K390" s="84"/>
      <c r="L390" s="139"/>
      <c r="M390" s="84"/>
      <c r="N390" s="84"/>
      <c r="O390" s="84"/>
      <c r="P390" s="84"/>
      <c r="Q390" s="84"/>
      <c r="R390" s="178"/>
      <c r="S390" s="139"/>
      <c r="T390" s="139"/>
      <c r="U390" s="139"/>
      <c r="V390" s="139"/>
      <c r="X390" s="61"/>
      <c r="Y390" s="61"/>
      <c r="Z390" s="61"/>
      <c r="AD390" s="66"/>
      <c r="AE390" s="66"/>
      <c r="AF390" s="66"/>
      <c r="AG390" s="66"/>
      <c r="AH390" s="66"/>
      <c r="AI390" s="76"/>
      <c r="AS390" s="394"/>
      <c r="AT390" s="174" t="str">
        <f t="shared" si="27"/>
        <v xml:space="preserve"> </v>
      </c>
      <c r="AU390" s="298">
        <f t="shared" si="28"/>
        <v>0</v>
      </c>
      <c r="AV390" s="139"/>
    </row>
    <row r="391" spans="1:48" ht="13" hidden="1">
      <c r="A391" s="300" t="s">
        <v>884</v>
      </c>
      <c r="B391" s="407">
        <f t="shared" si="26"/>
        <v>9</v>
      </c>
      <c r="C391" s="174">
        <v>1.5138888888888889E-2</v>
      </c>
      <c r="D391" s="396">
        <v>0</v>
      </c>
      <c r="E391" s="395" t="str">
        <f t="shared" si="29"/>
        <v xml:space="preserve"> </v>
      </c>
      <c r="F391" s="139"/>
      <c r="G391" s="139"/>
      <c r="H391" s="178"/>
      <c r="I391" s="139"/>
      <c r="J391" s="139"/>
      <c r="K391" s="84"/>
      <c r="L391" s="139"/>
      <c r="M391" s="139"/>
      <c r="N391" s="139"/>
      <c r="O391" s="139"/>
      <c r="P391" s="139"/>
      <c r="Q391" s="139"/>
      <c r="R391" s="178"/>
      <c r="S391" s="139"/>
      <c r="T391" s="139"/>
      <c r="U391" s="139"/>
      <c r="V391" s="139"/>
      <c r="X391" s="61"/>
      <c r="Y391" s="61"/>
      <c r="Z391" s="61"/>
      <c r="AD391" s="66"/>
      <c r="AE391" s="66"/>
      <c r="AF391" s="66"/>
      <c r="AG391" s="66"/>
      <c r="AH391" s="66"/>
      <c r="AI391" s="76"/>
      <c r="AS391" s="394"/>
      <c r="AT391" s="174" t="str">
        <f t="shared" si="27"/>
        <v xml:space="preserve"> </v>
      </c>
      <c r="AU391" s="298">
        <f t="shared" si="28"/>
        <v>0</v>
      </c>
      <c r="AV391" s="139"/>
    </row>
    <row r="392" spans="1:48" ht="13">
      <c r="A392" s="342" t="s">
        <v>1226</v>
      </c>
      <c r="B392" s="407">
        <f t="shared" si="26"/>
        <v>13</v>
      </c>
      <c r="C392" s="174">
        <v>1.2233796296296296E-2</v>
      </c>
      <c r="D392" s="396">
        <v>1</v>
      </c>
      <c r="E392" s="395" t="str">
        <f t="shared" si="29"/>
        <v xml:space="preserve"> </v>
      </c>
      <c r="F392" s="94"/>
      <c r="G392" s="94"/>
      <c r="H392" s="76"/>
      <c r="I392" s="94"/>
      <c r="J392" s="94"/>
      <c r="K392" s="84"/>
      <c r="L392" s="94"/>
      <c r="M392" s="94"/>
      <c r="N392" s="94"/>
      <c r="O392" s="94"/>
      <c r="P392" s="94"/>
      <c r="Q392" s="94"/>
      <c r="R392" s="94"/>
      <c r="S392" s="84"/>
      <c r="T392" s="84"/>
      <c r="U392" s="84"/>
      <c r="V392" s="84"/>
      <c r="X392" s="61"/>
      <c r="Y392" s="61"/>
      <c r="Z392" s="61"/>
      <c r="AD392" s="66"/>
      <c r="AE392" s="66"/>
      <c r="AF392" s="66"/>
      <c r="AG392" s="66"/>
      <c r="AH392" s="66"/>
      <c r="AI392" s="76"/>
      <c r="AS392" s="784"/>
      <c r="AT392" s="174" t="str">
        <f t="shared" si="27"/>
        <v xml:space="preserve"> </v>
      </c>
      <c r="AU392" s="298">
        <f t="shared" si="28"/>
        <v>0</v>
      </c>
      <c r="AV392" s="139"/>
    </row>
    <row r="393" spans="1:48" ht="14.25" customHeight="1">
      <c r="A393" s="342" t="s">
        <v>1227</v>
      </c>
      <c r="B393" s="407">
        <f t="shared" si="26"/>
        <v>12</v>
      </c>
      <c r="C393" s="174">
        <v>1.275462962962963E-2</v>
      </c>
      <c r="D393" s="396">
        <v>1</v>
      </c>
      <c r="E393" s="395" t="str">
        <f t="shared" si="29"/>
        <v xml:space="preserve"> </v>
      </c>
      <c r="F393" s="94"/>
      <c r="G393" s="94"/>
      <c r="H393" s="76"/>
      <c r="I393" s="94"/>
      <c r="J393" s="94"/>
      <c r="K393" s="84"/>
      <c r="L393" s="94"/>
      <c r="M393" s="94"/>
      <c r="N393" s="94"/>
      <c r="O393" s="94"/>
      <c r="P393" s="94"/>
      <c r="Q393" s="94"/>
      <c r="R393" s="94"/>
      <c r="S393" s="84"/>
      <c r="T393" s="84"/>
      <c r="U393" s="84"/>
      <c r="V393" s="84"/>
      <c r="X393" s="61"/>
      <c r="Y393" s="61"/>
      <c r="Z393" s="61"/>
      <c r="AD393" s="66"/>
      <c r="AE393" s="66"/>
      <c r="AF393" s="66"/>
      <c r="AG393" s="66"/>
      <c r="AH393" s="66"/>
      <c r="AI393" s="76"/>
      <c r="AS393" s="784"/>
      <c r="AT393" s="174" t="str">
        <f t="shared" si="27"/>
        <v xml:space="preserve"> </v>
      </c>
      <c r="AU393" s="298">
        <f t="shared" si="28"/>
        <v>0</v>
      </c>
      <c r="AV393" s="139"/>
    </row>
    <row r="394" spans="1:48" ht="13">
      <c r="A394" s="341" t="s">
        <v>708</v>
      </c>
      <c r="B394" s="407">
        <f t="shared" si="26"/>
        <v>8</v>
      </c>
      <c r="C394" s="174">
        <v>1.5844907407407408E-2</v>
      </c>
      <c r="D394" s="396">
        <v>3</v>
      </c>
      <c r="E394" s="395">
        <f t="shared" si="29"/>
        <v>1.4760802469135803E-2</v>
      </c>
      <c r="F394" s="94"/>
      <c r="G394" s="94"/>
      <c r="H394" s="94"/>
      <c r="I394" s="94"/>
      <c r="J394" s="94"/>
      <c r="K394" s="84"/>
      <c r="L394" s="94"/>
      <c r="M394" s="94">
        <v>1.5277777777777777E-2</v>
      </c>
      <c r="N394" s="94"/>
      <c r="O394" s="94">
        <v>1.3865740740740739E-2</v>
      </c>
      <c r="P394" s="94"/>
      <c r="Q394" s="94"/>
      <c r="R394" s="76"/>
      <c r="S394" s="66"/>
      <c r="T394" s="66"/>
      <c r="U394" s="66"/>
      <c r="V394" s="66"/>
      <c r="W394" s="50"/>
      <c r="X394" s="66">
        <v>1.5138888888888889E-2</v>
      </c>
      <c r="Y394" s="61"/>
      <c r="Z394" s="61"/>
      <c r="AA394" s="50"/>
      <c r="AB394" s="50"/>
      <c r="AC394" s="50"/>
      <c r="AD394" s="66"/>
      <c r="AE394" s="66"/>
      <c r="AF394" s="66"/>
      <c r="AG394" s="66"/>
      <c r="AH394" s="66"/>
      <c r="AI394" s="76"/>
      <c r="AQ394" s="50"/>
      <c r="AS394" s="394"/>
      <c r="AT394" s="174">
        <f t="shared" si="27"/>
        <v>1.3865740740740739E-2</v>
      </c>
      <c r="AU394" s="298">
        <f t="shared" si="28"/>
        <v>3</v>
      </c>
      <c r="AV394" s="139"/>
    </row>
    <row r="395" spans="1:48" ht="13" hidden="1">
      <c r="A395" s="341" t="s">
        <v>384</v>
      </c>
      <c r="B395" s="407">
        <f t="shared" ref="B395:B459" si="30">MINUTE(B$5)-MINUTE(C395)</f>
        <v>9</v>
      </c>
      <c r="C395" s="174">
        <v>1.4963991769547328E-2</v>
      </c>
      <c r="D395" s="396">
        <v>0</v>
      </c>
      <c r="E395" s="395" t="str">
        <f t="shared" si="29"/>
        <v xml:space="preserve"> </v>
      </c>
      <c r="F395" s="176"/>
      <c r="G395" s="176"/>
      <c r="I395" s="33"/>
      <c r="J395" s="33"/>
      <c r="K395" s="84"/>
      <c r="L395" s="33"/>
      <c r="M395" s="33"/>
      <c r="N395" s="33"/>
      <c r="O395" s="33"/>
      <c r="P395" s="33"/>
      <c r="Q395" s="33"/>
      <c r="R395" s="76"/>
      <c r="S395" s="66"/>
      <c r="T395" s="66"/>
      <c r="U395" s="66"/>
      <c r="V395" s="66"/>
      <c r="X395" s="66"/>
      <c r="Y395" s="61"/>
      <c r="Z395" s="61"/>
      <c r="AD395" s="66"/>
      <c r="AE395" s="66"/>
      <c r="AF395" s="66"/>
      <c r="AG395" s="66"/>
      <c r="AH395" s="66"/>
      <c r="AI395" s="76"/>
      <c r="AS395" s="394"/>
      <c r="AT395" s="174" t="str">
        <f t="shared" ref="AT395:AT458" si="31">IF(MIN(F395:AR395)=0," ",MIN(F395:AR395))</f>
        <v xml:space="preserve"> </v>
      </c>
      <c r="AU395" s="298">
        <f t="shared" si="28"/>
        <v>0</v>
      </c>
      <c r="AV395" s="139"/>
    </row>
    <row r="396" spans="1:48" ht="13" hidden="1">
      <c r="A396" s="351" t="s">
        <v>807</v>
      </c>
      <c r="B396" s="407">
        <f t="shared" si="30"/>
        <v>10</v>
      </c>
      <c r="C396" s="174">
        <v>1.4484953703703703E-2</v>
      </c>
      <c r="D396" s="396">
        <v>0</v>
      </c>
      <c r="E396" s="395" t="str">
        <f t="shared" si="29"/>
        <v xml:space="preserve"> </v>
      </c>
      <c r="F396" s="33"/>
      <c r="G396" s="33"/>
      <c r="I396" s="33"/>
      <c r="J396" s="33"/>
      <c r="K396" s="84"/>
      <c r="L396" s="33"/>
      <c r="M396" s="33"/>
      <c r="N396" s="33"/>
      <c r="O396" s="33"/>
      <c r="P396" s="33"/>
      <c r="Q396" s="33"/>
      <c r="X396" s="66"/>
      <c r="Y396" s="61"/>
      <c r="Z396" s="61"/>
      <c r="AD396" s="66"/>
      <c r="AE396" s="66"/>
      <c r="AF396" s="66"/>
      <c r="AG396" s="66"/>
      <c r="AH396" s="66"/>
      <c r="AI396" s="76"/>
      <c r="AS396" s="394"/>
      <c r="AT396" s="174" t="str">
        <f t="shared" si="31"/>
        <v xml:space="preserve"> </v>
      </c>
      <c r="AU396" s="298">
        <f t="shared" si="28"/>
        <v>0</v>
      </c>
      <c r="AV396" s="139"/>
    </row>
    <row r="397" spans="1:48" ht="13" hidden="1">
      <c r="A397" s="300" t="s">
        <v>1130</v>
      </c>
      <c r="B397" s="407">
        <f t="shared" si="30"/>
        <v>14</v>
      </c>
      <c r="C397" s="174">
        <v>1.1689814814814814E-2</v>
      </c>
      <c r="D397" s="396">
        <v>0</v>
      </c>
      <c r="E397" s="395" t="str">
        <f t="shared" si="29"/>
        <v xml:space="preserve"> </v>
      </c>
      <c r="F397" s="301"/>
      <c r="G397" s="301"/>
      <c r="H397" s="189"/>
      <c r="I397" s="301"/>
      <c r="J397" s="301"/>
      <c r="K397" s="84"/>
      <c r="L397" s="84"/>
      <c r="M397" s="84"/>
      <c r="N397" s="84"/>
      <c r="O397" s="84"/>
      <c r="P397" s="84"/>
      <c r="Q397" s="84"/>
      <c r="R397" s="94"/>
      <c r="S397" s="84"/>
      <c r="T397" s="84"/>
      <c r="U397" s="84"/>
      <c r="V397" s="84"/>
      <c r="X397" s="66"/>
      <c r="Y397" s="61"/>
      <c r="Z397" s="61"/>
      <c r="AD397" s="66"/>
      <c r="AE397" s="66"/>
      <c r="AF397" s="66"/>
      <c r="AG397" s="66"/>
      <c r="AH397" s="66"/>
      <c r="AI397" s="76"/>
      <c r="AS397" s="394"/>
      <c r="AT397" s="174" t="str">
        <f t="shared" si="31"/>
        <v xml:space="preserve"> </v>
      </c>
      <c r="AU397" s="298">
        <f t="shared" si="28"/>
        <v>0</v>
      </c>
      <c r="AV397" s="139"/>
    </row>
    <row r="398" spans="1:48" ht="13">
      <c r="A398" s="300" t="s">
        <v>1094</v>
      </c>
      <c r="B398" s="407">
        <f t="shared" si="30"/>
        <v>5</v>
      </c>
      <c r="C398" s="174">
        <v>1.7789351851851851E-2</v>
      </c>
      <c r="D398" s="396">
        <v>0</v>
      </c>
      <c r="E398" s="395">
        <f t="shared" si="29"/>
        <v>1.6400462962962964E-2</v>
      </c>
      <c r="F398" s="139"/>
      <c r="G398" s="139"/>
      <c r="H398" s="178"/>
      <c r="I398" s="139"/>
      <c r="J398" s="139"/>
      <c r="K398" s="84"/>
      <c r="L398" s="139"/>
      <c r="M398" s="139"/>
      <c r="N398" s="139"/>
      <c r="O398" s="139"/>
      <c r="P398" s="139"/>
      <c r="Q398" s="139"/>
      <c r="R398" s="178"/>
      <c r="S398" s="139"/>
      <c r="T398" s="84">
        <v>1.6493055555555556E-2</v>
      </c>
      <c r="U398" s="84"/>
      <c r="V398" s="84"/>
      <c r="X398" s="66"/>
      <c r="Y398" s="61"/>
      <c r="Z398" s="61"/>
      <c r="AD398" s="66"/>
      <c r="AE398" s="66"/>
      <c r="AF398" s="66"/>
      <c r="AG398" s="66"/>
      <c r="AH398" s="66"/>
      <c r="AI398" s="76"/>
      <c r="AL398" s="50">
        <v>1.6307870370370372E-2</v>
      </c>
      <c r="AO398" s="50"/>
      <c r="AS398" s="394"/>
      <c r="AT398" s="174">
        <f t="shared" si="31"/>
        <v>1.6307870370370372E-2</v>
      </c>
      <c r="AU398" s="298">
        <f t="shared" si="28"/>
        <v>2</v>
      </c>
      <c r="AV398" s="139"/>
    </row>
    <row r="399" spans="1:48" ht="13">
      <c r="A399" s="342" t="s">
        <v>1174</v>
      </c>
      <c r="B399" s="407">
        <f t="shared" si="30"/>
        <v>8</v>
      </c>
      <c r="C399" s="174">
        <v>1.5686177248677248E-2</v>
      </c>
      <c r="D399" s="396">
        <v>7</v>
      </c>
      <c r="E399" s="395">
        <f t="shared" si="29"/>
        <v>1.5767746913580249E-2</v>
      </c>
      <c r="F399" s="94"/>
      <c r="G399" s="94"/>
      <c r="H399" s="76"/>
      <c r="I399" s="94"/>
      <c r="J399" s="94"/>
      <c r="K399" s="84"/>
      <c r="L399" s="94"/>
      <c r="M399" s="94"/>
      <c r="N399" s="94"/>
      <c r="O399" s="94">
        <v>1.53125E-2</v>
      </c>
      <c r="P399" s="94">
        <v>1.5092592592592593E-2</v>
      </c>
      <c r="Q399" s="94"/>
      <c r="R399" s="94"/>
      <c r="S399" s="94">
        <v>1.5127314814814816E-2</v>
      </c>
      <c r="T399" s="94"/>
      <c r="U399" s="94"/>
      <c r="V399" s="94"/>
      <c r="X399" s="66">
        <v>1.4456018518518519E-2</v>
      </c>
      <c r="Y399" s="61"/>
      <c r="Z399" s="61"/>
      <c r="AA399" s="66">
        <v>1.4374999999999999E-2</v>
      </c>
      <c r="AB399" s="66"/>
      <c r="AC399" s="66"/>
      <c r="AD399" s="66"/>
      <c r="AE399" s="66"/>
      <c r="AF399" s="66"/>
      <c r="AG399" s="66">
        <v>2.2395833333333334E-2</v>
      </c>
      <c r="AH399" s="66"/>
      <c r="AI399" s="76"/>
      <c r="AJ399" s="50">
        <v>1.329861111111111E-2</v>
      </c>
      <c r="AK399" s="50">
        <v>1.5682870370370371E-2</v>
      </c>
      <c r="AM399" s="50">
        <v>1.6168981481481482E-2</v>
      </c>
      <c r="AS399" s="784"/>
      <c r="AT399" s="174">
        <f t="shared" si="31"/>
        <v>1.329861111111111E-2</v>
      </c>
      <c r="AU399" s="298">
        <f t="shared" si="28"/>
        <v>9</v>
      </c>
      <c r="AV399" s="139"/>
    </row>
    <row r="400" spans="1:48" ht="13" hidden="1">
      <c r="A400" s="341" t="s">
        <v>488</v>
      </c>
      <c r="B400" s="407">
        <f t="shared" si="30"/>
        <v>8</v>
      </c>
      <c r="C400" s="174">
        <v>1.5787037037037037E-2</v>
      </c>
      <c r="D400" s="396">
        <v>0</v>
      </c>
      <c r="E400" s="395" t="str">
        <f t="shared" si="29"/>
        <v xml:space="preserve"> </v>
      </c>
      <c r="F400" s="176"/>
      <c r="G400" s="176"/>
      <c r="I400" s="33"/>
      <c r="J400" s="33"/>
      <c r="K400" s="84"/>
      <c r="L400" s="33"/>
      <c r="M400" s="33"/>
      <c r="N400" s="33"/>
      <c r="O400" s="33"/>
      <c r="P400" s="33"/>
      <c r="Q400" s="33"/>
      <c r="R400" s="94"/>
      <c r="S400" s="84"/>
      <c r="T400" s="84"/>
      <c r="U400" s="84"/>
      <c r="V400" s="84"/>
      <c r="X400" s="61"/>
      <c r="Y400" s="61"/>
      <c r="Z400" s="61"/>
      <c r="AD400" s="66"/>
      <c r="AE400" s="66"/>
      <c r="AF400" s="66"/>
      <c r="AG400" s="66"/>
      <c r="AH400" s="66"/>
      <c r="AI400" s="76"/>
      <c r="AS400" s="394"/>
      <c r="AT400" s="174" t="str">
        <f t="shared" si="31"/>
        <v xml:space="preserve"> </v>
      </c>
      <c r="AU400" s="298">
        <f t="shared" si="28"/>
        <v>0</v>
      </c>
      <c r="AV400" s="139"/>
    </row>
    <row r="401" spans="1:48" ht="13" hidden="1">
      <c r="A401" s="341" t="s">
        <v>627</v>
      </c>
      <c r="B401" s="407">
        <f t="shared" si="30"/>
        <v>12</v>
      </c>
      <c r="C401" s="174">
        <v>1.2641782407407409E-2</v>
      </c>
      <c r="D401" s="396">
        <v>0</v>
      </c>
      <c r="E401" s="395" t="str">
        <f t="shared" si="29"/>
        <v xml:space="preserve"> </v>
      </c>
      <c r="F401" s="76"/>
      <c r="G401" s="76"/>
      <c r="H401" s="76"/>
      <c r="I401" s="76"/>
      <c r="J401" s="76"/>
      <c r="K401" s="84"/>
      <c r="L401" s="76"/>
      <c r="M401" s="76"/>
      <c r="N401" s="76"/>
      <c r="O401" s="76"/>
      <c r="P401" s="76"/>
      <c r="Q401" s="76"/>
      <c r="R401" s="76"/>
      <c r="S401" s="66"/>
      <c r="T401" s="66"/>
      <c r="U401" s="66"/>
      <c r="V401" s="66"/>
      <c r="X401" s="61"/>
      <c r="Y401" s="61"/>
      <c r="Z401" s="61"/>
      <c r="AD401" s="66"/>
      <c r="AE401" s="66"/>
      <c r="AF401" s="66"/>
      <c r="AG401" s="66"/>
      <c r="AH401" s="66"/>
      <c r="AI401" s="76"/>
      <c r="AS401" s="394"/>
      <c r="AT401" s="174" t="str">
        <f t="shared" si="31"/>
        <v xml:space="preserve"> </v>
      </c>
      <c r="AU401" s="298">
        <f t="shared" si="28"/>
        <v>0</v>
      </c>
      <c r="AV401" s="139"/>
    </row>
    <row r="402" spans="1:48" ht="13" hidden="1">
      <c r="A402" s="300" t="s">
        <v>1078</v>
      </c>
      <c r="B402" s="407">
        <f t="shared" si="30"/>
        <v>11</v>
      </c>
      <c r="C402" s="174">
        <v>1.3194444444444444E-2</v>
      </c>
      <c r="D402" s="396">
        <v>0</v>
      </c>
      <c r="E402" s="395" t="str">
        <f t="shared" si="29"/>
        <v xml:space="preserve"> </v>
      </c>
      <c r="F402" s="139"/>
      <c r="G402" s="139"/>
      <c r="H402" s="178"/>
      <c r="I402" s="139"/>
      <c r="J402" s="139"/>
      <c r="K402" s="84"/>
      <c r="L402" s="139"/>
      <c r="M402" s="139"/>
      <c r="N402" s="139"/>
      <c r="O402" s="139"/>
      <c r="P402" s="139"/>
      <c r="Q402" s="139"/>
      <c r="R402" s="178"/>
      <c r="S402" s="139"/>
      <c r="T402" s="139"/>
      <c r="U402" s="139"/>
      <c r="V402" s="139"/>
      <c r="X402" s="61"/>
      <c r="Y402" s="61"/>
      <c r="Z402" s="61"/>
      <c r="AD402" s="66"/>
      <c r="AE402" s="66"/>
      <c r="AF402" s="66"/>
      <c r="AG402" s="66"/>
      <c r="AH402" s="66"/>
      <c r="AI402" s="76"/>
      <c r="AS402" s="394"/>
      <c r="AT402" s="174" t="str">
        <f t="shared" si="31"/>
        <v xml:space="preserve"> </v>
      </c>
      <c r="AU402" s="298">
        <f t="shared" si="28"/>
        <v>0</v>
      </c>
      <c r="AV402" s="139"/>
    </row>
    <row r="403" spans="1:48" ht="13" hidden="1">
      <c r="A403" s="300" t="s">
        <v>1116</v>
      </c>
      <c r="B403" s="407">
        <f t="shared" si="30"/>
        <v>4</v>
      </c>
      <c r="C403" s="174">
        <v>1.8171296296296297E-2</v>
      </c>
      <c r="D403" s="396">
        <v>0</v>
      </c>
      <c r="E403" s="395" t="str">
        <f t="shared" si="29"/>
        <v xml:space="preserve"> </v>
      </c>
      <c r="F403" s="139"/>
      <c r="G403" s="139"/>
      <c r="H403" s="178"/>
      <c r="I403" s="139"/>
      <c r="J403" s="139"/>
      <c r="K403" s="84"/>
      <c r="L403" s="139"/>
      <c r="M403" s="139"/>
      <c r="N403" s="139"/>
      <c r="O403" s="139"/>
      <c r="P403" s="139"/>
      <c r="Q403" s="139"/>
      <c r="R403" s="178"/>
      <c r="S403" s="139"/>
      <c r="T403" s="139"/>
      <c r="U403" s="139"/>
      <c r="V403" s="139"/>
      <c r="X403" s="61"/>
      <c r="Y403" s="61"/>
      <c r="Z403" s="61"/>
      <c r="AD403" s="66"/>
      <c r="AE403" s="66"/>
      <c r="AF403" s="66"/>
      <c r="AG403" s="66"/>
      <c r="AH403" s="66"/>
      <c r="AI403" s="76"/>
      <c r="AS403" s="394"/>
      <c r="AT403" s="174" t="str">
        <f t="shared" si="31"/>
        <v xml:space="preserve"> </v>
      </c>
      <c r="AU403" s="298">
        <f t="shared" si="28"/>
        <v>0</v>
      </c>
      <c r="AV403" s="139"/>
    </row>
    <row r="404" spans="1:48" ht="13" hidden="1">
      <c r="A404" s="341" t="s">
        <v>537</v>
      </c>
      <c r="B404" s="407">
        <f t="shared" si="30"/>
        <v>4</v>
      </c>
      <c r="C404" s="174">
        <v>1.8441358024691355E-2</v>
      </c>
      <c r="D404" s="396">
        <v>0</v>
      </c>
      <c r="E404" s="395" t="str">
        <f t="shared" si="29"/>
        <v xml:space="preserve"> </v>
      </c>
      <c r="F404" s="76"/>
      <c r="G404" s="76"/>
      <c r="H404" s="76"/>
      <c r="I404" s="76"/>
      <c r="J404" s="76"/>
      <c r="K404" s="84"/>
      <c r="L404" s="76"/>
      <c r="M404" s="76"/>
      <c r="N404" s="76"/>
      <c r="O404" s="76"/>
      <c r="P404" s="76"/>
      <c r="Q404" s="76"/>
      <c r="R404" s="94"/>
      <c r="S404" s="84"/>
      <c r="T404" s="84"/>
      <c r="U404" s="84"/>
      <c r="V404" s="84"/>
      <c r="X404" s="61"/>
      <c r="Y404" s="61"/>
      <c r="Z404" s="61"/>
      <c r="AD404" s="66"/>
      <c r="AE404" s="66"/>
      <c r="AF404" s="66"/>
      <c r="AG404" s="66"/>
      <c r="AH404" s="66"/>
      <c r="AI404" s="76"/>
      <c r="AS404" s="394"/>
      <c r="AT404" s="174" t="str">
        <f t="shared" si="31"/>
        <v xml:space="preserve"> </v>
      </c>
      <c r="AU404" s="298">
        <f t="shared" si="28"/>
        <v>0</v>
      </c>
      <c r="AV404" s="139"/>
    </row>
    <row r="405" spans="1:48" ht="13" hidden="1">
      <c r="A405" s="300" t="s">
        <v>1118</v>
      </c>
      <c r="B405" s="407">
        <f t="shared" si="30"/>
        <v>-3</v>
      </c>
      <c r="C405" s="174">
        <v>2.3171296296296297E-2</v>
      </c>
      <c r="D405" s="396">
        <v>0</v>
      </c>
      <c r="E405" s="395" t="str">
        <f t="shared" si="29"/>
        <v xml:space="preserve"> </v>
      </c>
      <c r="F405" s="139"/>
      <c r="G405" s="139"/>
      <c r="H405" s="178"/>
      <c r="I405" s="139"/>
      <c r="J405" s="139"/>
      <c r="K405" s="84"/>
      <c r="L405" s="139"/>
      <c r="M405" s="139"/>
      <c r="N405" s="139"/>
      <c r="O405" s="139"/>
      <c r="P405" s="139"/>
      <c r="Q405" s="139"/>
      <c r="R405" s="178"/>
      <c r="S405" s="139"/>
      <c r="T405" s="139"/>
      <c r="U405" s="139"/>
      <c r="V405" s="139"/>
      <c r="X405" s="61"/>
      <c r="Y405" s="61"/>
      <c r="Z405" s="61"/>
      <c r="AD405" s="66"/>
      <c r="AE405" s="66"/>
      <c r="AF405" s="66"/>
      <c r="AG405" s="66"/>
      <c r="AH405" s="66"/>
      <c r="AI405" s="76"/>
      <c r="AS405" s="394"/>
      <c r="AT405" s="174" t="str">
        <f t="shared" si="31"/>
        <v xml:space="preserve"> </v>
      </c>
      <c r="AU405" s="298">
        <f t="shared" si="28"/>
        <v>0</v>
      </c>
      <c r="AV405" s="139"/>
    </row>
    <row r="406" spans="1:48" ht="13" hidden="1">
      <c r="A406" s="300" t="s">
        <v>869</v>
      </c>
      <c r="B406" s="407">
        <f t="shared" si="30"/>
        <v>11</v>
      </c>
      <c r="C406" s="174">
        <v>1.357638888888889E-2</v>
      </c>
      <c r="D406" s="396">
        <v>0</v>
      </c>
      <c r="E406" s="395" t="str">
        <f t="shared" si="29"/>
        <v xml:space="preserve"> </v>
      </c>
      <c r="F406" s="301"/>
      <c r="G406" s="301"/>
      <c r="H406" s="189"/>
      <c r="I406" s="301"/>
      <c r="J406" s="301"/>
      <c r="K406" s="84"/>
      <c r="L406" s="301"/>
      <c r="M406" s="301"/>
      <c r="N406" s="301"/>
      <c r="O406" s="301"/>
      <c r="P406" s="301"/>
      <c r="Q406" s="301"/>
      <c r="R406" s="189"/>
      <c r="S406" s="301"/>
      <c r="T406" s="301"/>
      <c r="U406" s="301"/>
      <c r="V406" s="301"/>
      <c r="X406" s="61"/>
      <c r="Y406" s="61"/>
      <c r="Z406" s="61"/>
      <c r="AD406" s="66"/>
      <c r="AE406" s="66"/>
      <c r="AF406" s="66"/>
      <c r="AG406" s="66"/>
      <c r="AH406" s="66"/>
      <c r="AI406" s="76"/>
      <c r="AS406" s="394"/>
      <c r="AT406" s="174" t="str">
        <f t="shared" si="31"/>
        <v xml:space="preserve"> </v>
      </c>
      <c r="AU406" s="298">
        <f t="shared" si="28"/>
        <v>0</v>
      </c>
      <c r="AV406" s="139"/>
    </row>
    <row r="407" spans="1:48" ht="13" hidden="1">
      <c r="A407" s="341" t="s">
        <v>553</v>
      </c>
      <c r="B407" s="407">
        <f t="shared" si="30"/>
        <v>9</v>
      </c>
      <c r="C407" s="174">
        <v>1.4843750000000001E-2</v>
      </c>
      <c r="D407" s="396">
        <v>0</v>
      </c>
      <c r="E407" s="395" t="str">
        <f t="shared" si="29"/>
        <v xml:space="preserve"> </v>
      </c>
      <c r="F407" s="76"/>
      <c r="G407" s="76"/>
      <c r="H407" s="76"/>
      <c r="I407" s="76"/>
      <c r="J407" s="76"/>
      <c r="K407" s="84"/>
      <c r="L407" s="76"/>
      <c r="M407" s="76"/>
      <c r="N407" s="76"/>
      <c r="O407" s="76"/>
      <c r="P407" s="76"/>
      <c r="Q407" s="76"/>
      <c r="R407" s="94"/>
      <c r="S407" s="84"/>
      <c r="T407" s="84"/>
      <c r="U407" s="84"/>
      <c r="V407" s="84"/>
      <c r="X407" s="61"/>
      <c r="Y407" s="61"/>
      <c r="Z407" s="61"/>
      <c r="AD407" s="66"/>
      <c r="AE407" s="66"/>
      <c r="AF407" s="66"/>
      <c r="AG407" s="66"/>
      <c r="AH407" s="66"/>
      <c r="AI407" s="76"/>
      <c r="AS407" s="394"/>
      <c r="AT407" s="174" t="str">
        <f t="shared" si="31"/>
        <v xml:space="preserve"> </v>
      </c>
      <c r="AU407" s="298">
        <f t="shared" si="28"/>
        <v>0</v>
      </c>
      <c r="AV407" s="139"/>
    </row>
    <row r="408" spans="1:48" ht="13" hidden="1">
      <c r="A408" s="341" t="s">
        <v>489</v>
      </c>
      <c r="B408" s="407">
        <f t="shared" si="30"/>
        <v>9</v>
      </c>
      <c r="C408" s="174">
        <v>1.5243055555555557E-2</v>
      </c>
      <c r="D408" s="396">
        <v>0</v>
      </c>
      <c r="E408" s="395" t="str">
        <f t="shared" si="29"/>
        <v xml:space="preserve"> </v>
      </c>
      <c r="F408" s="187"/>
      <c r="G408" s="187"/>
      <c r="H408" s="187"/>
      <c r="I408" s="187"/>
      <c r="J408" s="187"/>
      <c r="K408" s="84"/>
      <c r="L408" s="187"/>
      <c r="M408" s="187"/>
      <c r="N408" s="187"/>
      <c r="O408" s="187"/>
      <c r="P408" s="187"/>
      <c r="Q408" s="187"/>
      <c r="R408" s="94"/>
      <c r="S408" s="84"/>
      <c r="T408" s="84"/>
      <c r="U408" s="84"/>
      <c r="V408" s="84"/>
      <c r="X408" s="61"/>
      <c r="Y408" s="61"/>
      <c r="Z408" s="61"/>
      <c r="AD408" s="66"/>
      <c r="AE408" s="66"/>
      <c r="AF408" s="66"/>
      <c r="AG408" s="66"/>
      <c r="AH408" s="66"/>
      <c r="AI408" s="76"/>
      <c r="AS408" s="394"/>
      <c r="AT408" s="174" t="str">
        <f t="shared" si="31"/>
        <v xml:space="preserve"> </v>
      </c>
      <c r="AU408" s="298">
        <f t="shared" si="28"/>
        <v>0</v>
      </c>
      <c r="AV408" s="139"/>
    </row>
    <row r="409" spans="1:48" ht="13" hidden="1">
      <c r="A409" s="300" t="s">
        <v>1119</v>
      </c>
      <c r="B409" s="407">
        <f t="shared" si="30"/>
        <v>5</v>
      </c>
      <c r="C409" s="174">
        <v>1.741898148148148E-2</v>
      </c>
      <c r="D409" s="396">
        <v>0</v>
      </c>
      <c r="E409" s="395" t="str">
        <f t="shared" si="29"/>
        <v xml:space="preserve"> </v>
      </c>
      <c r="F409" s="139"/>
      <c r="G409" s="139"/>
      <c r="H409" s="178"/>
      <c r="I409" s="139"/>
      <c r="J409" s="139"/>
      <c r="K409" s="84"/>
      <c r="L409" s="139"/>
      <c r="M409" s="139"/>
      <c r="N409" s="139"/>
      <c r="O409" s="139"/>
      <c r="P409" s="139"/>
      <c r="Q409" s="139"/>
      <c r="R409" s="178"/>
      <c r="S409" s="139"/>
      <c r="T409" s="139"/>
      <c r="U409" s="139"/>
      <c r="V409" s="139"/>
      <c r="X409" s="61"/>
      <c r="Y409" s="61"/>
      <c r="Z409" s="61"/>
      <c r="AD409" s="66"/>
      <c r="AE409" s="66"/>
      <c r="AF409" s="66"/>
      <c r="AG409" s="66"/>
      <c r="AH409" s="66"/>
      <c r="AI409" s="76"/>
      <c r="AS409" s="394"/>
      <c r="AT409" s="174" t="str">
        <f t="shared" si="31"/>
        <v xml:space="preserve"> </v>
      </c>
      <c r="AU409" s="298">
        <f t="shared" si="28"/>
        <v>0</v>
      </c>
      <c r="AV409" s="139"/>
    </row>
    <row r="410" spans="1:48" ht="13" hidden="1">
      <c r="A410" s="300" t="s">
        <v>898</v>
      </c>
      <c r="B410" s="407">
        <f t="shared" si="30"/>
        <v>11</v>
      </c>
      <c r="C410" s="174">
        <v>1.3761574074074074E-2</v>
      </c>
      <c r="D410" s="396">
        <v>0</v>
      </c>
      <c r="E410" s="395" t="str">
        <f t="shared" si="29"/>
        <v xml:space="preserve"> </v>
      </c>
      <c r="F410" s="301"/>
      <c r="G410" s="301"/>
      <c r="H410" s="189"/>
      <c r="I410" s="301"/>
      <c r="J410" s="301"/>
      <c r="K410" s="84"/>
      <c r="L410" s="301"/>
      <c r="M410" s="301"/>
      <c r="N410" s="301"/>
      <c r="O410" s="301"/>
      <c r="P410" s="301"/>
      <c r="Q410" s="301"/>
      <c r="R410" s="189"/>
      <c r="S410" s="301"/>
      <c r="T410" s="301"/>
      <c r="U410" s="301"/>
      <c r="V410" s="301"/>
      <c r="X410" s="61"/>
      <c r="Y410" s="61"/>
      <c r="Z410" s="61"/>
      <c r="AD410" s="66"/>
      <c r="AE410" s="66"/>
      <c r="AF410" s="66"/>
      <c r="AG410" s="66"/>
      <c r="AH410" s="66"/>
      <c r="AI410" s="76"/>
      <c r="AS410" s="394"/>
      <c r="AT410" s="174" t="str">
        <f t="shared" si="31"/>
        <v xml:space="preserve"> </v>
      </c>
      <c r="AU410" s="298">
        <f t="shared" si="28"/>
        <v>0</v>
      </c>
      <c r="AV410" s="139"/>
    </row>
    <row r="411" spans="1:48" ht="13" hidden="1">
      <c r="A411" s="300" t="s">
        <v>1071</v>
      </c>
      <c r="B411" s="407">
        <f t="shared" si="30"/>
        <v>8</v>
      </c>
      <c r="C411" s="174">
        <v>1.5509259259259257E-2</v>
      </c>
      <c r="D411" s="396">
        <v>0</v>
      </c>
      <c r="E411" s="395" t="str">
        <f t="shared" si="29"/>
        <v xml:space="preserve"> </v>
      </c>
      <c r="F411" s="139"/>
      <c r="G411" s="139"/>
      <c r="H411" s="178"/>
      <c r="I411" s="139"/>
      <c r="J411" s="139"/>
      <c r="K411" s="84"/>
      <c r="L411" s="139"/>
      <c r="M411" s="139"/>
      <c r="N411" s="139"/>
      <c r="O411" s="139"/>
      <c r="P411" s="139"/>
      <c r="Q411" s="139"/>
      <c r="R411" s="178"/>
      <c r="S411" s="139"/>
      <c r="T411" s="139"/>
      <c r="U411" s="139"/>
      <c r="V411" s="139"/>
      <c r="X411" s="61"/>
      <c r="Y411" s="61"/>
      <c r="Z411" s="61"/>
      <c r="AD411" s="66"/>
      <c r="AE411" s="66"/>
      <c r="AF411" s="66"/>
      <c r="AG411" s="66"/>
      <c r="AH411" s="66"/>
      <c r="AI411" s="76"/>
      <c r="AS411" s="394"/>
      <c r="AT411" s="174" t="str">
        <f t="shared" si="31"/>
        <v xml:space="preserve"> </v>
      </c>
      <c r="AU411" s="298">
        <f t="shared" si="28"/>
        <v>0</v>
      </c>
      <c r="AV411" s="418"/>
    </row>
    <row r="412" spans="1:48" ht="13" hidden="1">
      <c r="A412" s="341" t="s">
        <v>435</v>
      </c>
      <c r="B412" s="407">
        <f t="shared" si="30"/>
        <v>4</v>
      </c>
      <c r="C412" s="174">
        <v>1.8379629629629628E-2</v>
      </c>
      <c r="D412" s="396">
        <v>0</v>
      </c>
      <c r="E412" s="395" t="str">
        <f t="shared" si="29"/>
        <v xml:space="preserve"> </v>
      </c>
      <c r="F412" s="76"/>
      <c r="G412" s="76"/>
      <c r="H412" s="76"/>
      <c r="I412" s="76"/>
      <c r="J412" s="76"/>
      <c r="K412" s="84"/>
      <c r="L412" s="76"/>
      <c r="M412" s="76"/>
      <c r="N412" s="76"/>
      <c r="O412" s="76"/>
      <c r="P412" s="76"/>
      <c r="Q412" s="76"/>
      <c r="R412" s="94"/>
      <c r="S412" s="84"/>
      <c r="T412" s="84"/>
      <c r="U412" s="84"/>
      <c r="V412" s="84"/>
      <c r="X412" s="61"/>
      <c r="Y412" s="61"/>
      <c r="Z412" s="61"/>
      <c r="AD412" s="66"/>
      <c r="AE412" s="66"/>
      <c r="AF412" s="66"/>
      <c r="AG412" s="66"/>
      <c r="AH412" s="66"/>
      <c r="AI412" s="76"/>
      <c r="AS412" s="394"/>
      <c r="AT412" s="174" t="str">
        <f t="shared" si="31"/>
        <v xml:space="preserve"> </v>
      </c>
      <c r="AU412" s="298">
        <f t="shared" si="28"/>
        <v>0</v>
      </c>
      <c r="AV412" s="139"/>
    </row>
    <row r="413" spans="1:48" ht="13" hidden="1">
      <c r="A413" s="341" t="s">
        <v>620</v>
      </c>
      <c r="B413" s="407">
        <f t="shared" si="30"/>
        <v>8</v>
      </c>
      <c r="C413" s="174">
        <v>1.534722222222222E-2</v>
      </c>
      <c r="D413" s="396">
        <v>0</v>
      </c>
      <c r="E413" s="395" t="str">
        <f t="shared" si="29"/>
        <v xml:space="preserve"> </v>
      </c>
      <c r="F413" s="94"/>
      <c r="G413" s="94"/>
      <c r="H413" s="94"/>
      <c r="I413" s="94"/>
      <c r="J413" s="94"/>
      <c r="K413" s="84"/>
      <c r="L413" s="94"/>
      <c r="M413" s="94"/>
      <c r="N413" s="94"/>
      <c r="O413" s="94"/>
      <c r="P413" s="94"/>
      <c r="Q413" s="94"/>
      <c r="R413" s="94"/>
      <c r="S413" s="84"/>
      <c r="T413" s="84"/>
      <c r="U413" s="84"/>
      <c r="V413" s="84"/>
      <c r="X413" s="61"/>
      <c r="Y413" s="61"/>
      <c r="Z413" s="61"/>
      <c r="AD413" s="66"/>
      <c r="AE413" s="66"/>
      <c r="AF413" s="66"/>
      <c r="AG413" s="66"/>
      <c r="AH413" s="66"/>
      <c r="AI413" s="76"/>
      <c r="AS413" s="394"/>
      <c r="AT413" s="174" t="str">
        <f t="shared" si="31"/>
        <v xml:space="preserve"> </v>
      </c>
      <c r="AU413" s="298">
        <f t="shared" si="28"/>
        <v>0</v>
      </c>
      <c r="AV413" s="139"/>
    </row>
    <row r="414" spans="1:48" ht="13" hidden="1">
      <c r="A414" s="341" t="s">
        <v>217</v>
      </c>
      <c r="B414" s="407">
        <f t="shared" si="30"/>
        <v>1</v>
      </c>
      <c r="C414" s="174">
        <v>2.0335648148148148E-2</v>
      </c>
      <c r="D414" s="396">
        <v>0</v>
      </c>
      <c r="E414" s="395" t="str">
        <f t="shared" si="29"/>
        <v xml:space="preserve"> </v>
      </c>
      <c r="F414" s="33"/>
      <c r="G414" s="33"/>
      <c r="I414" s="33"/>
      <c r="J414" s="33"/>
      <c r="K414" s="84"/>
      <c r="L414" s="33"/>
      <c r="M414" s="33"/>
      <c r="N414" s="33"/>
      <c r="O414" s="33"/>
      <c r="P414" s="33"/>
      <c r="Q414" s="33"/>
      <c r="R414" s="76"/>
      <c r="S414" s="66"/>
      <c r="T414" s="66"/>
      <c r="U414" s="66"/>
      <c r="V414" s="66"/>
      <c r="X414" s="61"/>
      <c r="Y414" s="61"/>
      <c r="Z414" s="61"/>
      <c r="AD414" s="66"/>
      <c r="AE414" s="66"/>
      <c r="AF414" s="66"/>
      <c r="AG414" s="66"/>
      <c r="AH414" s="66"/>
      <c r="AI414" s="76"/>
      <c r="AS414" s="394"/>
      <c r="AT414" s="174" t="str">
        <f t="shared" si="31"/>
        <v xml:space="preserve"> </v>
      </c>
      <c r="AU414" s="298">
        <f t="shared" si="28"/>
        <v>0</v>
      </c>
      <c r="AV414" s="139"/>
    </row>
    <row r="415" spans="1:48" ht="13" hidden="1">
      <c r="A415" s="342" t="s">
        <v>1228</v>
      </c>
      <c r="B415" s="407">
        <f t="shared" si="30"/>
        <v>-4</v>
      </c>
      <c r="C415" s="174">
        <v>2.4097222222222225E-2</v>
      </c>
      <c r="D415" s="396">
        <v>1</v>
      </c>
      <c r="E415" s="395" t="str">
        <f t="shared" si="29"/>
        <v xml:space="preserve"> </v>
      </c>
      <c r="F415" s="94"/>
      <c r="G415" s="94"/>
      <c r="H415" s="76"/>
      <c r="I415" s="94"/>
      <c r="J415" s="94"/>
      <c r="K415" s="84"/>
      <c r="L415" s="94"/>
      <c r="M415" s="94"/>
      <c r="N415" s="94"/>
      <c r="O415" s="94"/>
      <c r="P415" s="94"/>
      <c r="Q415" s="94"/>
      <c r="R415" s="94"/>
      <c r="S415" s="84"/>
      <c r="T415" s="84"/>
      <c r="U415" s="84"/>
      <c r="V415" s="84"/>
      <c r="W415" s="84"/>
      <c r="X415" s="61"/>
      <c r="Y415" s="61"/>
      <c r="Z415" s="61"/>
      <c r="AA415" s="84"/>
      <c r="AB415" s="84"/>
      <c r="AC415" s="84"/>
      <c r="AD415" s="66"/>
      <c r="AE415" s="66"/>
      <c r="AF415" s="66"/>
      <c r="AG415" s="66"/>
      <c r="AH415" s="66"/>
      <c r="AI415" s="76"/>
      <c r="AJ415" s="50"/>
      <c r="AK415" s="50"/>
      <c r="AQ415" s="84"/>
      <c r="AS415" s="784"/>
      <c r="AT415" s="174" t="str">
        <f t="shared" si="31"/>
        <v xml:space="preserve"> </v>
      </c>
      <c r="AU415" s="298">
        <f t="shared" si="28"/>
        <v>0</v>
      </c>
      <c r="AV415" s="419"/>
    </row>
    <row r="416" spans="1:48" ht="13">
      <c r="A416" s="3" t="s">
        <v>1329</v>
      </c>
      <c r="B416" s="407">
        <f t="shared" si="30"/>
        <v>5</v>
      </c>
      <c r="C416" s="174">
        <f>+E416</f>
        <v>1.7821180555555555E-2</v>
      </c>
      <c r="D416" s="786"/>
      <c r="E416" s="395">
        <f t="shared" si="29"/>
        <v>1.7821180555555555E-2</v>
      </c>
      <c r="F416" s="139"/>
      <c r="G416" s="139"/>
      <c r="H416" s="178"/>
      <c r="I416" s="139"/>
      <c r="J416" s="139"/>
      <c r="K416" s="139"/>
      <c r="L416" s="139"/>
      <c r="M416" s="139"/>
      <c r="N416" s="139"/>
      <c r="O416" s="139"/>
      <c r="P416" s="139"/>
      <c r="Q416" s="84">
        <v>1.8414351851851852E-2</v>
      </c>
      <c r="R416" s="76">
        <v>1.7476851851851851E-2</v>
      </c>
      <c r="S416" s="139"/>
      <c r="T416" s="139"/>
      <c r="U416" s="139"/>
      <c r="V416" s="139"/>
      <c r="W416" s="139"/>
      <c r="X416" s="139"/>
      <c r="Y416" s="139"/>
      <c r="Z416" s="139"/>
      <c r="AA416" s="347">
        <v>1.7777777777777778E-2</v>
      </c>
      <c r="AB416" s="347"/>
      <c r="AC416" s="347"/>
      <c r="AD416" s="347">
        <v>1.7615740740740741E-2</v>
      </c>
      <c r="AE416" s="347"/>
      <c r="AF416" s="347"/>
      <c r="AG416" s="347"/>
      <c r="AH416" s="347"/>
      <c r="AI416" s="94"/>
      <c r="AJ416" s="139"/>
      <c r="AK416" s="139"/>
      <c r="AQ416" s="139"/>
      <c r="AS416" s="499"/>
      <c r="AT416" s="174">
        <f t="shared" si="31"/>
        <v>1.7476851851851851E-2</v>
      </c>
      <c r="AU416" s="298">
        <f t="shared" ref="AU416:AU419" si="32">COUNTA(F416:AS416)</f>
        <v>4</v>
      </c>
      <c r="AV416" s="139"/>
    </row>
    <row r="417" spans="1:48" ht="13">
      <c r="A417" s="300" t="s">
        <v>1072</v>
      </c>
      <c r="B417" s="407">
        <f t="shared" si="30"/>
        <v>11</v>
      </c>
      <c r="C417" s="174">
        <v>1.3657407407407408E-2</v>
      </c>
      <c r="D417" s="396">
        <v>3</v>
      </c>
      <c r="E417" s="395" t="str">
        <f t="shared" si="29"/>
        <v xml:space="preserve"> </v>
      </c>
      <c r="F417" s="139"/>
      <c r="G417" s="139"/>
      <c r="H417" s="178"/>
      <c r="I417" s="139"/>
      <c r="J417" s="139"/>
      <c r="K417" s="84"/>
      <c r="L417" s="139"/>
      <c r="M417" s="139"/>
      <c r="N417" s="139"/>
      <c r="O417" s="139"/>
      <c r="P417" s="139"/>
      <c r="Q417" s="139"/>
      <c r="R417" s="178"/>
      <c r="S417" s="139"/>
      <c r="T417" s="139"/>
      <c r="U417" s="139"/>
      <c r="V417" s="139"/>
      <c r="X417" s="61"/>
      <c r="Y417" s="61"/>
      <c r="Z417" s="61"/>
      <c r="AD417" s="66"/>
      <c r="AE417" s="66"/>
      <c r="AF417" s="66"/>
      <c r="AG417" s="66"/>
      <c r="AH417" s="66"/>
      <c r="AI417" s="76"/>
      <c r="AJ417" s="50"/>
      <c r="AK417" s="50"/>
      <c r="AS417" s="394"/>
      <c r="AT417" s="174" t="str">
        <f t="shared" si="31"/>
        <v xml:space="preserve"> </v>
      </c>
      <c r="AU417" s="298">
        <f t="shared" si="32"/>
        <v>0</v>
      </c>
      <c r="AV417" s="419"/>
    </row>
    <row r="418" spans="1:48" ht="13">
      <c r="A418" s="300" t="s">
        <v>1175</v>
      </c>
      <c r="B418" s="407">
        <f t="shared" si="30"/>
        <v>4</v>
      </c>
      <c r="C418" s="174">
        <v>1.8148148148148146E-2</v>
      </c>
      <c r="D418" s="396">
        <v>1</v>
      </c>
      <c r="E418" s="395" t="str">
        <f t="shared" ref="E418:E419" si="33">IFERROR(AVERAGEA(F418:AR418), " ")</f>
        <v xml:space="preserve"> </v>
      </c>
      <c r="F418" s="139"/>
      <c r="G418" s="139"/>
      <c r="H418" s="178"/>
      <c r="I418" s="139"/>
      <c r="J418" s="139"/>
      <c r="K418" s="84"/>
      <c r="L418" s="139"/>
      <c r="M418" s="139"/>
      <c r="N418" s="139"/>
      <c r="O418" s="139"/>
      <c r="P418" s="139"/>
      <c r="Q418" s="139"/>
      <c r="R418" s="178"/>
      <c r="S418" s="139"/>
      <c r="T418" s="139"/>
      <c r="U418" s="139"/>
      <c r="V418" s="139"/>
      <c r="X418" s="61"/>
      <c r="Y418" s="61"/>
      <c r="Z418" s="61"/>
      <c r="AD418" s="66"/>
      <c r="AE418" s="66"/>
      <c r="AF418" s="66"/>
      <c r="AG418" s="66"/>
      <c r="AH418" s="66"/>
      <c r="AI418" s="76"/>
      <c r="AS418" s="394"/>
      <c r="AT418" s="174" t="str">
        <f t="shared" si="31"/>
        <v xml:space="preserve"> </v>
      </c>
      <c r="AU418" s="298">
        <f t="shared" si="32"/>
        <v>0</v>
      </c>
      <c r="AV418" s="419"/>
    </row>
    <row r="419" spans="1:48" ht="13">
      <c r="A419" s="341" t="s">
        <v>928</v>
      </c>
      <c r="B419" s="407">
        <f t="shared" si="30"/>
        <v>11</v>
      </c>
      <c r="C419" s="174">
        <v>1.339891975308642E-2</v>
      </c>
      <c r="D419" s="396">
        <v>3</v>
      </c>
      <c r="E419" s="395">
        <f t="shared" si="33"/>
        <v>1.2931134259259259E-2</v>
      </c>
      <c r="F419" s="33"/>
      <c r="G419" s="33"/>
      <c r="I419" s="76"/>
      <c r="J419" s="76"/>
      <c r="K419" s="84"/>
      <c r="L419" s="76"/>
      <c r="M419" s="76">
        <v>1.2638888888888889E-2</v>
      </c>
      <c r="N419" s="76"/>
      <c r="O419" s="76">
        <v>1.269675925925926E-2</v>
      </c>
      <c r="P419" s="76">
        <v>1.2997685185185183E-2</v>
      </c>
      <c r="Q419" s="76"/>
      <c r="R419" s="76"/>
      <c r="S419" s="66"/>
      <c r="T419" s="66"/>
      <c r="U419" s="66"/>
      <c r="V419" s="66"/>
      <c r="X419" s="61"/>
      <c r="Y419" s="61"/>
      <c r="Z419" s="61"/>
      <c r="AA419" s="61"/>
      <c r="AB419" s="61"/>
      <c r="AC419" s="61"/>
      <c r="AD419" s="66">
        <v>1.3391203703703704E-2</v>
      </c>
      <c r="AE419" s="66"/>
      <c r="AF419" s="66"/>
      <c r="AG419" s="66"/>
      <c r="AH419" s="66"/>
      <c r="AI419" s="76"/>
      <c r="AS419" s="394"/>
      <c r="AT419" s="174">
        <f t="shared" si="31"/>
        <v>1.2638888888888889E-2</v>
      </c>
      <c r="AU419" s="298">
        <f t="shared" si="32"/>
        <v>4</v>
      </c>
      <c r="AV419" s="139"/>
    </row>
    <row r="420" spans="1:48" ht="13">
      <c r="A420" s="357" t="s">
        <v>1290</v>
      </c>
      <c r="B420" s="526">
        <v>4</v>
      </c>
      <c r="C420" s="174"/>
      <c r="D420" s="396"/>
      <c r="E420" s="395"/>
      <c r="F420" s="301"/>
      <c r="G420" s="301"/>
      <c r="H420" s="301"/>
      <c r="I420" s="301"/>
      <c r="J420" s="301"/>
      <c r="K420" s="301"/>
      <c r="L420" s="301"/>
      <c r="M420" s="301"/>
      <c r="N420" s="301"/>
      <c r="O420" s="301"/>
      <c r="P420" s="301"/>
      <c r="Q420" s="301"/>
      <c r="R420" s="301"/>
      <c r="S420" s="301"/>
      <c r="T420" s="301"/>
      <c r="U420" s="84"/>
      <c r="V420" s="84"/>
      <c r="W420" s="330"/>
      <c r="X420" s="330"/>
      <c r="Y420" s="330"/>
      <c r="Z420" s="330"/>
      <c r="AA420" s="330"/>
      <c r="AB420" s="330"/>
      <c r="AC420" s="330"/>
      <c r="AD420" s="330"/>
      <c r="AE420" s="347"/>
      <c r="AF420" s="347">
        <v>1.8715277777777779E-2</v>
      </c>
      <c r="AG420" s="94"/>
      <c r="AH420" s="94"/>
      <c r="AI420" s="66">
        <v>1.699074074074074E-2</v>
      </c>
      <c r="AJ420" s="347">
        <v>1.6979166666666667E-2</v>
      </c>
      <c r="AK420" s="347"/>
      <c r="AN420" s="50">
        <v>1.6377314814814813E-2</v>
      </c>
      <c r="AQ420" s="330"/>
      <c r="AS420" s="542"/>
      <c r="AT420" s="174">
        <f t="shared" si="31"/>
        <v>1.6377314814814813E-2</v>
      </c>
      <c r="AU420" s="298">
        <f>COUNTA(AF420:AS420)</f>
        <v>4</v>
      </c>
    </row>
    <row r="421" spans="1:48" ht="13">
      <c r="A421" s="300" t="s">
        <v>927</v>
      </c>
      <c r="B421" s="407">
        <f t="shared" si="30"/>
        <v>7</v>
      </c>
      <c r="C421" s="174">
        <v>1.6030092592592592E-2</v>
      </c>
      <c r="D421" s="396">
        <v>0</v>
      </c>
      <c r="E421" s="395" t="str">
        <f t="shared" ref="E421:E457" si="34">IFERROR(AVERAGEA(F421:AR421), " ")</f>
        <v xml:space="preserve"> </v>
      </c>
      <c r="F421" s="139"/>
      <c r="G421" s="139"/>
      <c r="H421" s="178"/>
      <c r="I421" s="139"/>
      <c r="J421" s="139"/>
      <c r="K421" s="84"/>
      <c r="L421" s="139"/>
      <c r="M421" s="139"/>
      <c r="N421" s="139"/>
      <c r="O421" s="139"/>
      <c r="P421" s="139"/>
      <c r="Q421" s="139"/>
      <c r="R421" s="94"/>
      <c r="S421" s="84"/>
      <c r="T421" s="84"/>
      <c r="U421" s="84"/>
      <c r="V421" s="84"/>
      <c r="W421" s="3"/>
      <c r="X421" s="61"/>
      <c r="Y421" s="61"/>
      <c r="Z421" s="61"/>
      <c r="AA421" s="3"/>
      <c r="AB421" s="3"/>
      <c r="AC421" s="3"/>
      <c r="AD421" s="66"/>
      <c r="AE421" s="66"/>
      <c r="AF421" s="66"/>
      <c r="AG421" s="66"/>
      <c r="AH421" s="66"/>
      <c r="AI421" s="76"/>
      <c r="AJ421" s="3"/>
      <c r="AK421" s="3"/>
      <c r="AQ421" s="3"/>
      <c r="AS421" s="394"/>
      <c r="AT421" s="174" t="str">
        <f t="shared" si="31"/>
        <v xml:space="preserve"> </v>
      </c>
      <c r="AU421" s="298">
        <f t="shared" ref="AU421:AU447" si="35">COUNTA(F421:AS421)</f>
        <v>0</v>
      </c>
      <c r="AV421" s="139"/>
    </row>
    <row r="422" spans="1:48" s="3" customFormat="1" ht="13">
      <c r="A422" s="300" t="s">
        <v>926</v>
      </c>
      <c r="B422" s="407">
        <f t="shared" si="30"/>
        <v>9</v>
      </c>
      <c r="C422" s="174">
        <v>1.4992283950617283E-2</v>
      </c>
      <c r="D422" s="396">
        <v>3</v>
      </c>
      <c r="E422" s="395">
        <f t="shared" si="34"/>
        <v>1.4872685185185185E-2</v>
      </c>
      <c r="F422" s="94"/>
      <c r="G422" s="94"/>
      <c r="H422" s="178"/>
      <c r="I422" s="139"/>
      <c r="J422" s="139"/>
      <c r="K422" s="84">
        <v>1.4872685185185185E-2</v>
      </c>
      <c r="L422" s="84"/>
      <c r="M422" s="84"/>
      <c r="N422" s="84"/>
      <c r="O422" s="84"/>
      <c r="P422" s="84"/>
      <c r="Q422" s="84"/>
      <c r="R422" s="94"/>
      <c r="S422" s="84"/>
      <c r="T422" s="84"/>
      <c r="U422" s="84"/>
      <c r="V422" s="84"/>
      <c r="W422" s="50"/>
      <c r="X422" s="61"/>
      <c r="Y422" s="61"/>
      <c r="Z422" s="61"/>
      <c r="AA422" s="50"/>
      <c r="AB422" s="50"/>
      <c r="AC422" s="50"/>
      <c r="AD422" s="66"/>
      <c r="AE422" s="66"/>
      <c r="AF422" s="66"/>
      <c r="AG422" s="66"/>
      <c r="AH422" s="66"/>
      <c r="AI422" s="76"/>
      <c r="AJ422"/>
      <c r="AK422"/>
      <c r="AQ422" s="50"/>
      <c r="AS422" s="394"/>
      <c r="AT422" s="174">
        <f t="shared" si="31"/>
        <v>1.4872685185185185E-2</v>
      </c>
      <c r="AU422" s="298">
        <f t="shared" si="35"/>
        <v>1</v>
      </c>
      <c r="AV422" s="301"/>
    </row>
    <row r="423" spans="1:48" s="3" customFormat="1" ht="12" customHeight="1">
      <c r="A423" s="341" t="s">
        <v>87</v>
      </c>
      <c r="B423" s="407">
        <f t="shared" si="30"/>
        <v>16</v>
      </c>
      <c r="C423" s="174">
        <v>1.0266203703703703E-2</v>
      </c>
      <c r="D423" s="396">
        <v>0</v>
      </c>
      <c r="E423" s="395" t="str">
        <f t="shared" si="34"/>
        <v xml:space="preserve"> </v>
      </c>
      <c r="F423" s="176"/>
      <c r="G423" s="176"/>
      <c r="H423" s="33"/>
      <c r="I423" s="33"/>
      <c r="J423" s="33"/>
      <c r="K423" s="84"/>
      <c r="L423" s="33"/>
      <c r="M423" s="33"/>
      <c r="N423" s="33"/>
      <c r="O423" s="33"/>
      <c r="P423" s="33"/>
      <c r="Q423" s="33"/>
      <c r="R423" s="94"/>
      <c r="S423" s="84"/>
      <c r="T423" s="84"/>
      <c r="U423" s="84"/>
      <c r="V423" s="84"/>
      <c r="W423"/>
      <c r="X423" s="61"/>
      <c r="Y423" s="61"/>
      <c r="Z423" s="61"/>
      <c r="AA423"/>
      <c r="AB423"/>
      <c r="AC423"/>
      <c r="AD423" s="66"/>
      <c r="AE423" s="66"/>
      <c r="AF423" s="66"/>
      <c r="AG423" s="66"/>
      <c r="AH423" s="66"/>
      <c r="AI423" s="76"/>
      <c r="AJ423"/>
      <c r="AK423"/>
      <c r="AQ423"/>
      <c r="AS423" s="394"/>
      <c r="AT423" s="174" t="str">
        <f t="shared" si="31"/>
        <v xml:space="preserve"> </v>
      </c>
      <c r="AU423" s="298">
        <f t="shared" si="35"/>
        <v>0</v>
      </c>
      <c r="AV423" s="301"/>
    </row>
    <row r="424" spans="1:48" s="3" customFormat="1" ht="13">
      <c r="A424" s="341" t="s">
        <v>221</v>
      </c>
      <c r="B424" s="407">
        <f t="shared" si="30"/>
        <v>12</v>
      </c>
      <c r="C424" s="174">
        <v>1.277199074074074E-2</v>
      </c>
      <c r="D424" s="396">
        <v>0</v>
      </c>
      <c r="E424" s="395" t="str">
        <f t="shared" si="34"/>
        <v xml:space="preserve"> </v>
      </c>
      <c r="F424" s="76"/>
      <c r="G424" s="76"/>
      <c r="H424" s="76"/>
      <c r="I424" s="76"/>
      <c r="J424" s="76"/>
      <c r="K424" s="84"/>
      <c r="L424" s="76"/>
      <c r="M424" s="76"/>
      <c r="N424" s="76"/>
      <c r="O424" s="76"/>
      <c r="P424" s="76"/>
      <c r="Q424" s="76"/>
      <c r="R424" s="76"/>
      <c r="S424" s="66"/>
      <c r="T424" s="66"/>
      <c r="U424" s="66"/>
      <c r="V424" s="66"/>
      <c r="W424"/>
      <c r="X424" s="61"/>
      <c r="Y424" s="61"/>
      <c r="Z424" s="61"/>
      <c r="AA424"/>
      <c r="AB424"/>
      <c r="AC424"/>
      <c r="AD424" s="66"/>
      <c r="AE424" s="66"/>
      <c r="AF424" s="66"/>
      <c r="AG424" s="66"/>
      <c r="AH424" s="66"/>
      <c r="AI424" s="76"/>
      <c r="AJ424"/>
      <c r="AK424"/>
      <c r="AQ424"/>
      <c r="AS424" s="394"/>
      <c r="AT424" s="174" t="str">
        <f t="shared" si="31"/>
        <v xml:space="preserve"> </v>
      </c>
      <c r="AU424" s="298">
        <f t="shared" si="35"/>
        <v>0</v>
      </c>
      <c r="AV424" s="301"/>
    </row>
    <row r="425" spans="1:48" s="3" customFormat="1" ht="13">
      <c r="A425" s="300" t="s">
        <v>1176</v>
      </c>
      <c r="B425" s="407">
        <f t="shared" si="30"/>
        <v>1</v>
      </c>
      <c r="C425" s="174">
        <v>2.0173611111111111E-2</v>
      </c>
      <c r="D425" s="396">
        <v>1</v>
      </c>
      <c r="E425" s="395">
        <f t="shared" si="34"/>
        <v>1.8969907407407408E-2</v>
      </c>
      <c r="F425" s="301"/>
      <c r="G425" s="301"/>
      <c r="H425" s="189"/>
      <c r="I425" s="94"/>
      <c r="J425" s="94"/>
      <c r="K425" s="84"/>
      <c r="L425" s="84"/>
      <c r="M425" s="84"/>
      <c r="N425" s="84"/>
      <c r="O425" s="84"/>
      <c r="P425" s="84"/>
      <c r="Q425" s="84"/>
      <c r="R425" s="94"/>
      <c r="S425" s="94">
        <v>1.8969907407407408E-2</v>
      </c>
      <c r="T425" s="94"/>
      <c r="U425" s="94"/>
      <c r="V425" s="94"/>
      <c r="W425"/>
      <c r="X425" s="61"/>
      <c r="Y425" s="61"/>
      <c r="Z425" s="61"/>
      <c r="AA425"/>
      <c r="AB425"/>
      <c r="AC425"/>
      <c r="AD425"/>
      <c r="AE425"/>
      <c r="AF425"/>
      <c r="AG425"/>
      <c r="AH425"/>
      <c r="AI425" s="33"/>
      <c r="AJ425"/>
      <c r="AK425"/>
      <c r="AQ425"/>
      <c r="AS425" s="394"/>
      <c r="AT425" s="174">
        <f t="shared" si="31"/>
        <v>1.8969907407407408E-2</v>
      </c>
      <c r="AU425" s="298">
        <f t="shared" si="35"/>
        <v>1</v>
      </c>
      <c r="AV425" s="301"/>
    </row>
    <row r="426" spans="1:48" ht="13">
      <c r="A426" s="300" t="s">
        <v>1178</v>
      </c>
      <c r="B426" s="407">
        <f t="shared" si="30"/>
        <v>6</v>
      </c>
      <c r="C426" s="174">
        <v>1.6909722222222222E-2</v>
      </c>
      <c r="D426" s="396">
        <v>2</v>
      </c>
      <c r="E426" s="395" t="str">
        <f t="shared" si="34"/>
        <v xml:space="preserve"> </v>
      </c>
      <c r="F426" s="33"/>
      <c r="G426" s="33"/>
      <c r="H426" s="76"/>
      <c r="I426" s="33"/>
      <c r="J426" s="33"/>
      <c r="K426" s="84"/>
      <c r="L426" s="76"/>
      <c r="M426" s="76"/>
      <c r="N426" s="76"/>
      <c r="O426" s="76"/>
      <c r="P426" s="76"/>
      <c r="Q426" s="76"/>
      <c r="X426" s="61"/>
      <c r="Y426" s="61"/>
      <c r="Z426" s="61"/>
      <c r="AA426" s="50"/>
      <c r="AB426" s="50"/>
      <c r="AC426" s="50"/>
      <c r="AD426" s="50"/>
      <c r="AE426" s="50"/>
      <c r="AF426" s="50"/>
      <c r="AG426" s="50"/>
      <c r="AH426" s="50"/>
      <c r="AI426" s="76"/>
      <c r="AQ426" s="50"/>
      <c r="AS426" s="394"/>
      <c r="AT426" s="174" t="str">
        <f t="shared" si="31"/>
        <v xml:space="preserve"> </v>
      </c>
      <c r="AU426" s="298">
        <f t="shared" si="35"/>
        <v>0</v>
      </c>
      <c r="AV426" s="139"/>
    </row>
    <row r="427" spans="1:48" ht="13">
      <c r="A427" s="300" t="s">
        <v>1177</v>
      </c>
      <c r="B427" s="407">
        <f t="shared" si="30"/>
        <v>6</v>
      </c>
      <c r="C427" s="174">
        <v>1.6763888888888891E-2</v>
      </c>
      <c r="D427" s="396">
        <v>5</v>
      </c>
      <c r="E427" s="395" t="str">
        <f t="shared" si="34"/>
        <v xml:space="preserve"> </v>
      </c>
      <c r="F427" s="33"/>
      <c r="G427" s="33"/>
      <c r="H427" s="76"/>
      <c r="I427" s="33"/>
      <c r="J427" s="33"/>
      <c r="K427" s="84"/>
      <c r="L427" s="76"/>
      <c r="M427" s="76"/>
      <c r="N427" s="76"/>
      <c r="O427" s="76"/>
      <c r="P427" s="76"/>
      <c r="Q427" s="76"/>
      <c r="X427" s="66"/>
      <c r="Y427" s="61"/>
      <c r="Z427" s="61"/>
      <c r="AA427" s="50"/>
      <c r="AB427" s="50"/>
      <c r="AC427" s="50"/>
      <c r="AD427" s="50"/>
      <c r="AE427" s="50"/>
      <c r="AF427" s="50"/>
      <c r="AG427" s="50"/>
      <c r="AH427" s="50"/>
      <c r="AI427" s="76"/>
      <c r="AS427" s="394"/>
      <c r="AT427" s="174" t="str">
        <f t="shared" si="31"/>
        <v xml:space="preserve"> </v>
      </c>
      <c r="AU427" s="298">
        <f t="shared" si="35"/>
        <v>0</v>
      </c>
      <c r="AV427" s="139"/>
    </row>
    <row r="428" spans="1:48" ht="13">
      <c r="A428" s="300" t="s">
        <v>596</v>
      </c>
      <c r="B428" s="407">
        <f t="shared" si="30"/>
        <v>2</v>
      </c>
      <c r="C428" s="174">
        <v>6.1277006172839502E-2</v>
      </c>
      <c r="D428" s="396">
        <v>0</v>
      </c>
      <c r="E428" s="395" t="str">
        <f t="shared" si="34"/>
        <v xml:space="preserve"> </v>
      </c>
      <c r="F428" s="94"/>
      <c r="G428" s="94"/>
      <c r="H428" s="94"/>
      <c r="I428" s="94"/>
      <c r="J428" s="94"/>
      <c r="K428" s="84"/>
      <c r="L428" s="94"/>
      <c r="M428" s="94"/>
      <c r="N428" s="94"/>
      <c r="O428" s="94"/>
      <c r="P428" s="94"/>
      <c r="Q428" s="94"/>
      <c r="R428" s="76"/>
      <c r="S428" s="66"/>
      <c r="T428" s="66"/>
      <c r="U428" s="66"/>
      <c r="V428" s="66"/>
      <c r="X428" s="66"/>
      <c r="Y428" s="61"/>
      <c r="Z428" s="61"/>
      <c r="AS428" s="394"/>
      <c r="AT428" s="174" t="str">
        <f t="shared" si="31"/>
        <v xml:space="preserve"> </v>
      </c>
      <c r="AU428" s="298">
        <f t="shared" si="35"/>
        <v>0</v>
      </c>
      <c r="AV428" s="139"/>
    </row>
    <row r="429" spans="1:48" ht="13">
      <c r="A429" s="300" t="s">
        <v>810</v>
      </c>
      <c r="B429" s="407">
        <f t="shared" si="30"/>
        <v>10</v>
      </c>
      <c r="C429" s="174">
        <v>1.4157021604938272E-2</v>
      </c>
      <c r="D429" s="396">
        <v>12</v>
      </c>
      <c r="E429" s="395">
        <f t="shared" si="34"/>
        <v>1.5174437830687832E-2</v>
      </c>
      <c r="F429" s="94">
        <v>1.6493055555555556E-2</v>
      </c>
      <c r="G429" s="94">
        <v>1.6458333333333332E-2</v>
      </c>
      <c r="H429" s="94"/>
      <c r="I429" s="178"/>
      <c r="J429" s="178"/>
      <c r="K429" s="84">
        <v>1.3796296296296298E-2</v>
      </c>
      <c r="L429" s="178"/>
      <c r="M429" s="176">
        <v>1.4988425925925926E-2</v>
      </c>
      <c r="N429" s="176"/>
      <c r="O429" s="176">
        <v>1.4432870370370372E-2</v>
      </c>
      <c r="P429" s="176"/>
      <c r="Q429" s="176"/>
      <c r="R429" s="178"/>
      <c r="S429" s="94">
        <v>1.4652777777777778E-2</v>
      </c>
      <c r="T429" s="94"/>
      <c r="U429" s="94"/>
      <c r="V429" s="94"/>
      <c r="X429" s="66">
        <v>1.6134259259259261E-2</v>
      </c>
      <c r="Y429" s="66">
        <v>1.5185185185185185E-2</v>
      </c>
      <c r="Z429" s="66">
        <v>1.5648148148148151E-2</v>
      </c>
      <c r="AA429" s="66">
        <v>1.4756944444444446E-2</v>
      </c>
      <c r="AB429" s="66">
        <v>1.4606481481481482E-2</v>
      </c>
      <c r="AC429" s="66"/>
      <c r="AD429" s="66">
        <v>1.4768518518518519E-2</v>
      </c>
      <c r="AE429" s="66"/>
      <c r="AF429" s="66"/>
      <c r="AG429" s="66"/>
      <c r="AH429" s="66"/>
      <c r="AI429" s="66">
        <v>1.4988425925925926E-2</v>
      </c>
      <c r="AJ429" s="50"/>
      <c r="AK429" s="50">
        <v>1.5532407407407406E-2</v>
      </c>
      <c r="AQ429" s="50"/>
      <c r="AS429" s="394"/>
      <c r="AT429" s="174">
        <f t="shared" si="31"/>
        <v>1.3796296296296298E-2</v>
      </c>
      <c r="AU429" s="298">
        <f t="shared" si="35"/>
        <v>14</v>
      </c>
      <c r="AV429" s="139"/>
    </row>
    <row r="430" spans="1:48" ht="13" hidden="1">
      <c r="A430" s="300" t="s">
        <v>1076</v>
      </c>
      <c r="B430" s="407">
        <f t="shared" si="30"/>
        <v>7</v>
      </c>
      <c r="C430" s="174">
        <v>1.6053240740740739E-2</v>
      </c>
      <c r="D430" s="396">
        <v>0</v>
      </c>
      <c r="E430" s="395" t="str">
        <f t="shared" si="34"/>
        <v xml:space="preserve"> </v>
      </c>
      <c r="F430" s="139"/>
      <c r="G430" s="139"/>
      <c r="H430" s="178"/>
      <c r="I430" s="139"/>
      <c r="J430" s="139"/>
      <c r="K430" s="84"/>
      <c r="L430" s="139"/>
      <c r="M430" s="139"/>
      <c r="N430" s="139"/>
      <c r="O430" s="139"/>
      <c r="P430" s="139"/>
      <c r="Q430" s="139"/>
      <c r="R430" s="178"/>
      <c r="S430" s="139"/>
      <c r="T430" s="139"/>
      <c r="U430" s="139"/>
      <c r="V430" s="139"/>
      <c r="X430" s="66"/>
      <c r="Y430" s="61"/>
      <c r="Z430" s="61"/>
      <c r="AS430" s="394"/>
      <c r="AT430" s="174" t="str">
        <f t="shared" si="31"/>
        <v xml:space="preserve"> </v>
      </c>
      <c r="AU430" s="298">
        <f t="shared" si="35"/>
        <v>0</v>
      </c>
      <c r="AV430" s="139"/>
    </row>
    <row r="431" spans="1:48" ht="13" hidden="1">
      <c r="A431" s="351" t="s">
        <v>925</v>
      </c>
      <c r="B431" s="407">
        <f t="shared" si="30"/>
        <v>11</v>
      </c>
      <c r="C431" s="174">
        <v>1.3383487654320987E-2</v>
      </c>
      <c r="D431" s="396">
        <v>0</v>
      </c>
      <c r="E431" s="395" t="str">
        <f t="shared" si="34"/>
        <v xml:space="preserve"> </v>
      </c>
      <c r="F431" s="94"/>
      <c r="G431" s="94"/>
      <c r="I431" s="33"/>
      <c r="J431" s="33"/>
      <c r="K431" s="84"/>
      <c r="L431" s="33"/>
      <c r="M431" s="33"/>
      <c r="N431" s="33"/>
      <c r="O431" s="33"/>
      <c r="P431" s="33"/>
      <c r="Q431" s="33"/>
      <c r="X431" s="66"/>
      <c r="Y431" s="61"/>
      <c r="Z431" s="61"/>
      <c r="AS431" s="394"/>
      <c r="AT431" s="174" t="str">
        <f t="shared" si="31"/>
        <v xml:space="preserve"> </v>
      </c>
      <c r="AU431" s="298">
        <f t="shared" si="35"/>
        <v>0</v>
      </c>
      <c r="AV431" s="139"/>
    </row>
    <row r="432" spans="1:48" ht="13" hidden="1">
      <c r="A432" s="300" t="s">
        <v>812</v>
      </c>
      <c r="B432" s="407">
        <f t="shared" si="30"/>
        <v>8</v>
      </c>
      <c r="C432" s="174">
        <v>1.5300925925925926E-2</v>
      </c>
      <c r="D432" s="396">
        <v>0</v>
      </c>
      <c r="E432" s="395" t="str">
        <f t="shared" si="34"/>
        <v xml:space="preserve"> </v>
      </c>
      <c r="F432" s="189"/>
      <c r="G432" s="189"/>
      <c r="H432" s="189"/>
      <c r="I432" s="189"/>
      <c r="J432" s="189"/>
      <c r="K432" s="84"/>
      <c r="L432" s="189"/>
      <c r="M432" s="189"/>
      <c r="N432" s="189"/>
      <c r="O432" s="189"/>
      <c r="P432" s="189"/>
      <c r="Q432" s="189"/>
      <c r="R432" s="189"/>
      <c r="S432" s="301"/>
      <c r="T432" s="301"/>
      <c r="U432" s="301"/>
      <c r="V432" s="301"/>
      <c r="X432" s="66"/>
      <c r="Y432" s="61"/>
      <c r="Z432" s="61"/>
      <c r="AS432" s="394"/>
      <c r="AT432" s="174" t="str">
        <f t="shared" si="31"/>
        <v xml:space="preserve"> </v>
      </c>
      <c r="AU432" s="298">
        <f t="shared" si="35"/>
        <v>0</v>
      </c>
      <c r="AV432" s="139"/>
    </row>
    <row r="433" spans="1:48" ht="13" hidden="1">
      <c r="A433" s="341" t="s">
        <v>395</v>
      </c>
      <c r="B433" s="407">
        <f t="shared" si="30"/>
        <v>9</v>
      </c>
      <c r="C433" s="174">
        <v>1.5163580246913581E-2</v>
      </c>
      <c r="D433" s="396">
        <v>0</v>
      </c>
      <c r="E433" s="395" t="str">
        <f t="shared" si="34"/>
        <v xml:space="preserve"> </v>
      </c>
      <c r="F433" s="176"/>
      <c r="G433" s="176"/>
      <c r="I433" s="33"/>
      <c r="J433" s="33"/>
      <c r="K433" s="84"/>
      <c r="L433" s="33"/>
      <c r="M433" s="33"/>
      <c r="N433" s="33"/>
      <c r="O433" s="33"/>
      <c r="P433" s="33"/>
      <c r="Q433" s="33"/>
      <c r="R433" s="94"/>
      <c r="S433" s="84"/>
      <c r="T433" s="84"/>
      <c r="U433" s="84"/>
      <c r="V433" s="84"/>
      <c r="X433" s="66"/>
      <c r="Y433" s="61"/>
      <c r="Z433" s="61"/>
      <c r="AS433" s="394"/>
      <c r="AT433" s="174" t="str">
        <f t="shared" si="31"/>
        <v xml:space="preserve"> </v>
      </c>
      <c r="AU433" s="298">
        <f t="shared" si="35"/>
        <v>0</v>
      </c>
      <c r="AV433" s="139"/>
    </row>
    <row r="434" spans="1:48" ht="13">
      <c r="A434" s="300" t="s">
        <v>813</v>
      </c>
      <c r="B434" s="407">
        <f t="shared" si="30"/>
        <v>3</v>
      </c>
      <c r="C434" s="174">
        <v>1.8807870370370371E-2</v>
      </c>
      <c r="D434" s="396">
        <v>1</v>
      </c>
      <c r="E434" s="395" t="str">
        <f t="shared" si="34"/>
        <v xml:space="preserve"> </v>
      </c>
      <c r="F434" s="189"/>
      <c r="G434" s="189"/>
      <c r="H434" s="189"/>
      <c r="I434" s="189"/>
      <c r="J434" s="189"/>
      <c r="K434" s="84"/>
      <c r="L434" s="189"/>
      <c r="M434" s="189"/>
      <c r="N434" s="189"/>
      <c r="O434" s="189"/>
      <c r="P434" s="189"/>
      <c r="Q434" s="189"/>
      <c r="R434" s="189"/>
      <c r="S434" s="94"/>
      <c r="T434" s="94"/>
      <c r="U434" s="94"/>
      <c r="V434" s="94"/>
      <c r="X434" s="66"/>
      <c r="Y434" s="61"/>
      <c r="Z434" s="61"/>
      <c r="AS434" s="394"/>
      <c r="AT434" s="174" t="str">
        <f t="shared" si="31"/>
        <v xml:space="preserve"> </v>
      </c>
      <c r="AU434" s="298">
        <f t="shared" si="35"/>
        <v>0</v>
      </c>
      <c r="AV434" s="139"/>
    </row>
    <row r="435" spans="1:48" ht="13">
      <c r="A435" s="341" t="s">
        <v>388</v>
      </c>
      <c r="B435" s="407">
        <f t="shared" si="30"/>
        <v>11</v>
      </c>
      <c r="C435" s="174">
        <v>1.3662905092592593E-2</v>
      </c>
      <c r="D435" s="396">
        <v>0</v>
      </c>
      <c r="E435" s="395" t="str">
        <f t="shared" si="34"/>
        <v xml:space="preserve"> </v>
      </c>
      <c r="F435" s="176"/>
      <c r="G435" s="176"/>
      <c r="I435" s="33"/>
      <c r="J435" s="33"/>
      <c r="K435" s="84"/>
      <c r="L435" s="33"/>
      <c r="M435" s="33"/>
      <c r="N435" s="33"/>
      <c r="O435" s="33"/>
      <c r="P435" s="33"/>
      <c r="Q435" s="33"/>
      <c r="R435" s="76"/>
      <c r="S435" s="66"/>
      <c r="T435" s="66"/>
      <c r="U435" s="66"/>
      <c r="V435" s="66"/>
      <c r="X435" s="66"/>
      <c r="Y435" s="61"/>
      <c r="Z435" s="61"/>
      <c r="AS435" s="394"/>
      <c r="AT435" s="174" t="str">
        <f t="shared" si="31"/>
        <v xml:space="preserve"> </v>
      </c>
      <c r="AU435" s="298">
        <f t="shared" si="35"/>
        <v>0</v>
      </c>
      <c r="AV435" s="139"/>
    </row>
    <row r="436" spans="1:48" ht="13">
      <c r="A436" s="300" t="s">
        <v>1058</v>
      </c>
      <c r="B436" s="407">
        <f t="shared" si="30"/>
        <v>6</v>
      </c>
      <c r="C436" s="174">
        <v>1.6909722222222222E-2</v>
      </c>
      <c r="D436" s="396">
        <v>5</v>
      </c>
      <c r="E436" s="395">
        <f t="shared" si="34"/>
        <v>1.5668981481481482E-2</v>
      </c>
      <c r="F436" s="301"/>
      <c r="G436" s="301"/>
      <c r="H436" s="189"/>
      <c r="I436" s="84">
        <v>1.7384259259259262E-2</v>
      </c>
      <c r="J436" s="301"/>
      <c r="K436" s="84">
        <v>1.5694444444444445E-2</v>
      </c>
      <c r="L436" s="84"/>
      <c r="M436" s="84">
        <v>1.554398148148148E-2</v>
      </c>
      <c r="N436" s="84">
        <v>1.5023148148148148E-2</v>
      </c>
      <c r="O436" s="84">
        <v>1.4699074074074074E-2</v>
      </c>
      <c r="P436" s="84"/>
      <c r="Q436" s="84"/>
      <c r="R436" s="94"/>
      <c r="S436" s="84"/>
      <c r="T436" s="84"/>
      <c r="U436" s="84"/>
      <c r="V436" s="84"/>
      <c r="X436" s="66"/>
      <c r="Y436" s="61"/>
      <c r="Z436" s="66"/>
      <c r="AA436" s="66"/>
      <c r="AB436" s="66"/>
      <c r="AC436" s="66"/>
      <c r="AD436" s="66"/>
      <c r="AE436" s="66"/>
      <c r="AF436" s="66"/>
      <c r="AG436" s="66"/>
      <c r="AH436" s="66"/>
      <c r="AI436" s="76"/>
      <c r="AQ436" s="50"/>
      <c r="AS436" s="394"/>
      <c r="AT436" s="174">
        <f t="shared" si="31"/>
        <v>1.4699074074074074E-2</v>
      </c>
      <c r="AU436" s="298">
        <f t="shared" si="35"/>
        <v>5</v>
      </c>
      <c r="AV436" s="139"/>
    </row>
    <row r="437" spans="1:48" ht="13">
      <c r="A437" s="341" t="s">
        <v>1059</v>
      </c>
      <c r="B437" s="407">
        <f t="shared" si="30"/>
        <v>6</v>
      </c>
      <c r="C437" s="174">
        <v>1.7092592592592593E-2</v>
      </c>
      <c r="D437" s="396">
        <v>5</v>
      </c>
      <c r="E437" s="395" t="str">
        <f t="shared" si="34"/>
        <v xml:space="preserve"> </v>
      </c>
      <c r="F437" s="187"/>
      <c r="G437" s="187"/>
      <c r="H437" s="94"/>
      <c r="I437" s="187"/>
      <c r="J437" s="187"/>
      <c r="K437" s="84"/>
      <c r="L437" s="94"/>
      <c r="M437" s="94"/>
      <c r="N437" s="94"/>
      <c r="O437" s="94"/>
      <c r="P437" s="94"/>
      <c r="Q437" s="94"/>
      <c r="R437" s="94"/>
      <c r="S437" s="84"/>
      <c r="T437" s="84"/>
      <c r="U437" s="84"/>
      <c r="V437" s="84"/>
      <c r="X437" s="66"/>
      <c r="Y437" s="61"/>
      <c r="Z437" s="66"/>
      <c r="AA437" s="66"/>
      <c r="AB437" s="66"/>
      <c r="AC437" s="66"/>
      <c r="AD437" s="66"/>
      <c r="AE437" s="66"/>
      <c r="AF437" s="66"/>
      <c r="AG437" s="66"/>
      <c r="AH437" s="66"/>
      <c r="AI437" s="76"/>
      <c r="AS437" s="394"/>
      <c r="AT437" s="174" t="str">
        <f t="shared" si="31"/>
        <v xml:space="preserve"> </v>
      </c>
      <c r="AU437" s="298">
        <f t="shared" si="35"/>
        <v>0</v>
      </c>
      <c r="AV437" s="139"/>
    </row>
    <row r="438" spans="1:48" ht="13" hidden="1">
      <c r="A438" s="300" t="s">
        <v>909</v>
      </c>
      <c r="B438" s="407">
        <f t="shared" si="30"/>
        <v>11</v>
      </c>
      <c r="C438" s="174">
        <v>1.34375E-2</v>
      </c>
      <c r="D438" s="396">
        <v>0</v>
      </c>
      <c r="E438" s="395" t="str">
        <f t="shared" si="34"/>
        <v xml:space="preserve"> </v>
      </c>
      <c r="F438" s="301"/>
      <c r="G438" s="301"/>
      <c r="H438" s="189"/>
      <c r="I438" s="301"/>
      <c r="J438" s="301"/>
      <c r="K438" s="84"/>
      <c r="L438" s="301"/>
      <c r="M438" s="301"/>
      <c r="N438" s="301"/>
      <c r="O438" s="301"/>
      <c r="P438" s="301"/>
      <c r="Q438" s="301"/>
      <c r="R438" s="189"/>
      <c r="S438" s="301"/>
      <c r="T438" s="301"/>
      <c r="U438" s="301"/>
      <c r="V438" s="301"/>
      <c r="X438" s="66"/>
      <c r="Y438" s="61"/>
      <c r="Z438" s="66"/>
      <c r="AA438" s="66"/>
      <c r="AB438" s="66"/>
      <c r="AC438" s="66"/>
      <c r="AD438" s="66"/>
      <c r="AE438" s="66"/>
      <c r="AF438" s="66"/>
      <c r="AG438" s="66"/>
      <c r="AH438" s="66"/>
      <c r="AI438" s="76"/>
      <c r="AS438" s="394"/>
      <c r="AT438" s="174" t="str">
        <f t="shared" si="31"/>
        <v xml:space="preserve"> </v>
      </c>
      <c r="AU438" s="298">
        <f t="shared" si="35"/>
        <v>0</v>
      </c>
      <c r="AV438" s="139"/>
    </row>
    <row r="439" spans="1:48" ht="13" hidden="1">
      <c r="A439" s="341" t="s">
        <v>358</v>
      </c>
      <c r="B439" s="407">
        <f t="shared" si="30"/>
        <v>2</v>
      </c>
      <c r="C439" s="174">
        <v>2.0000964506172839E-2</v>
      </c>
      <c r="D439" s="396">
        <v>0</v>
      </c>
      <c r="E439" s="395" t="str">
        <f t="shared" si="34"/>
        <v xml:space="preserve"> </v>
      </c>
      <c r="F439" s="187"/>
      <c r="G439" s="187"/>
      <c r="H439" s="187"/>
      <c r="I439" s="187"/>
      <c r="J439" s="187"/>
      <c r="K439" s="84"/>
      <c r="L439" s="187"/>
      <c r="M439" s="187"/>
      <c r="N439" s="187"/>
      <c r="O439" s="187"/>
      <c r="P439" s="187"/>
      <c r="Q439" s="187"/>
      <c r="R439" s="94"/>
      <c r="S439" s="84"/>
      <c r="T439" s="84"/>
      <c r="U439" s="84"/>
      <c r="V439" s="84"/>
      <c r="X439" s="66"/>
      <c r="Y439" s="61"/>
      <c r="Z439" s="66"/>
      <c r="AA439" s="66"/>
      <c r="AB439" s="66"/>
      <c r="AC439" s="66"/>
      <c r="AD439" s="66"/>
      <c r="AE439" s="66"/>
      <c r="AF439" s="66"/>
      <c r="AG439" s="66"/>
      <c r="AH439" s="66"/>
      <c r="AI439" s="76"/>
      <c r="AS439" s="394"/>
      <c r="AT439" s="174" t="str">
        <f t="shared" si="31"/>
        <v xml:space="preserve"> </v>
      </c>
      <c r="AU439" s="298">
        <f t="shared" si="35"/>
        <v>0</v>
      </c>
      <c r="AV439" s="139"/>
    </row>
    <row r="440" spans="1:48" ht="13" hidden="1">
      <c r="A440" s="341" t="s">
        <v>710</v>
      </c>
      <c r="B440" s="407">
        <f t="shared" si="30"/>
        <v>13</v>
      </c>
      <c r="C440" s="174">
        <v>1.2051767676767676E-2</v>
      </c>
      <c r="D440" s="396">
        <v>0</v>
      </c>
      <c r="E440" s="395" t="str">
        <f t="shared" si="34"/>
        <v xml:space="preserve"> </v>
      </c>
      <c r="F440" s="94"/>
      <c r="G440" s="94"/>
      <c r="H440" s="94"/>
      <c r="I440" s="94"/>
      <c r="J440" s="94"/>
      <c r="K440" s="84"/>
      <c r="L440" s="94"/>
      <c r="M440" s="94"/>
      <c r="N440" s="94"/>
      <c r="O440" s="94"/>
      <c r="P440" s="94"/>
      <c r="Q440" s="94"/>
      <c r="R440" s="94"/>
      <c r="S440" s="84"/>
      <c r="T440" s="84"/>
      <c r="U440" s="84"/>
      <c r="V440" s="84"/>
      <c r="X440" s="66"/>
      <c r="Y440" s="61"/>
      <c r="Z440" s="66"/>
      <c r="AA440" s="66"/>
      <c r="AB440" s="66"/>
      <c r="AC440" s="66"/>
      <c r="AD440" s="66"/>
      <c r="AE440" s="66"/>
      <c r="AF440" s="66"/>
      <c r="AG440" s="66"/>
      <c r="AH440" s="66"/>
      <c r="AI440" s="76"/>
      <c r="AS440" s="394"/>
      <c r="AT440" s="174" t="str">
        <f t="shared" si="31"/>
        <v xml:space="preserve"> </v>
      </c>
      <c r="AU440" s="298">
        <f t="shared" si="35"/>
        <v>0</v>
      </c>
      <c r="AV440" s="139"/>
    </row>
    <row r="441" spans="1:48" ht="13" hidden="1">
      <c r="A441" s="341" t="s">
        <v>711</v>
      </c>
      <c r="B441" s="407">
        <f t="shared" si="30"/>
        <v>13</v>
      </c>
      <c r="C441" s="174">
        <v>1.2094907407407408E-2</v>
      </c>
      <c r="D441" s="396">
        <v>0</v>
      </c>
      <c r="E441" s="395" t="str">
        <f t="shared" si="34"/>
        <v xml:space="preserve"> </v>
      </c>
      <c r="F441" s="176"/>
      <c r="G441" s="176"/>
      <c r="H441" s="76"/>
      <c r="I441" s="76"/>
      <c r="J441" s="76"/>
      <c r="K441" s="84"/>
      <c r="L441" s="76"/>
      <c r="M441" s="76"/>
      <c r="N441" s="76"/>
      <c r="O441" s="76"/>
      <c r="P441" s="76"/>
      <c r="Q441" s="76"/>
      <c r="R441" s="94"/>
      <c r="S441" s="84"/>
      <c r="T441" s="84"/>
      <c r="U441" s="84"/>
      <c r="V441" s="84"/>
      <c r="X441" s="66"/>
      <c r="Y441" s="61"/>
      <c r="Z441" s="66"/>
      <c r="AA441" s="66"/>
      <c r="AB441" s="66"/>
      <c r="AC441" s="66"/>
      <c r="AD441" s="66"/>
      <c r="AE441" s="66"/>
      <c r="AF441" s="66"/>
      <c r="AG441" s="66"/>
      <c r="AH441" s="66"/>
      <c r="AI441" s="76"/>
      <c r="AS441" s="394"/>
      <c r="AT441" s="174" t="str">
        <f t="shared" si="31"/>
        <v xml:space="preserve"> </v>
      </c>
      <c r="AU441" s="298">
        <f t="shared" si="35"/>
        <v>0</v>
      </c>
      <c r="AV441" s="139"/>
    </row>
    <row r="442" spans="1:48" ht="13">
      <c r="A442" s="300" t="s">
        <v>1060</v>
      </c>
      <c r="B442" s="407">
        <f t="shared" si="30"/>
        <v>8</v>
      </c>
      <c r="C442" s="174">
        <v>1.5705515297906598E-2</v>
      </c>
      <c r="D442" s="396">
        <v>23</v>
      </c>
      <c r="E442" s="395">
        <f t="shared" si="34"/>
        <v>1.6766975308641976E-2</v>
      </c>
      <c r="F442" s="76"/>
      <c r="G442" s="76"/>
      <c r="H442" s="76"/>
      <c r="I442" s="76"/>
      <c r="J442" s="76"/>
      <c r="K442" s="84"/>
      <c r="L442" s="76"/>
      <c r="M442" s="76"/>
      <c r="N442" s="76"/>
      <c r="O442" s="76"/>
      <c r="P442" s="76"/>
      <c r="Q442" s="76">
        <v>2.0914351851851851E-2</v>
      </c>
      <c r="R442" s="76"/>
      <c r="S442" s="66"/>
      <c r="T442" s="66"/>
      <c r="U442" s="66"/>
      <c r="V442" s="66"/>
      <c r="X442" s="66">
        <v>1.6863425925925928E-2</v>
      </c>
      <c r="Y442" s="66">
        <v>1.6446759259259262E-2</v>
      </c>
      <c r="Z442" s="66"/>
      <c r="AA442" s="66">
        <v>1.741898148148148E-2</v>
      </c>
      <c r="AB442" s="66"/>
      <c r="AC442" s="66"/>
      <c r="AD442" s="66">
        <v>1.6736111111111111E-2</v>
      </c>
      <c r="AE442" s="66">
        <v>1.5891203703703703E-2</v>
      </c>
      <c r="AF442" s="66">
        <v>1.6111111111111111E-2</v>
      </c>
      <c r="AG442" s="66"/>
      <c r="AH442" s="66"/>
      <c r="AI442" s="66">
        <v>1.6018518518518519E-2</v>
      </c>
      <c r="AJ442" s="50">
        <v>1.6087962962962964E-2</v>
      </c>
      <c r="AK442" s="50"/>
      <c r="AN442" s="50">
        <v>1.6168981481481482E-2</v>
      </c>
      <c r="AO442" s="50">
        <v>1.6238425925925924E-2</v>
      </c>
      <c r="AP442" s="50">
        <v>1.6307870370370372E-2</v>
      </c>
      <c r="AR442" s="50"/>
      <c r="AS442" s="394"/>
      <c r="AT442" s="174">
        <f t="shared" si="31"/>
        <v>1.5891203703703703E-2</v>
      </c>
      <c r="AU442" s="298">
        <f t="shared" si="35"/>
        <v>12</v>
      </c>
      <c r="AV442" s="139"/>
    </row>
    <row r="443" spans="1:48" ht="13">
      <c r="A443" s="300" t="s">
        <v>1181</v>
      </c>
      <c r="B443" s="407">
        <f t="shared" si="30"/>
        <v>-3</v>
      </c>
      <c r="C443" s="174">
        <v>2.3206018518518515E-2</v>
      </c>
      <c r="D443" s="396">
        <v>1</v>
      </c>
      <c r="E443" s="395">
        <f t="shared" si="34"/>
        <v>1.8793981481481481E-2</v>
      </c>
      <c r="F443" s="76"/>
      <c r="G443" s="76"/>
      <c r="H443" s="76"/>
      <c r="I443" s="76"/>
      <c r="J443" s="76"/>
      <c r="K443" s="84"/>
      <c r="L443" s="76"/>
      <c r="M443" s="76"/>
      <c r="N443" s="76"/>
      <c r="O443" s="76"/>
      <c r="P443" s="76"/>
      <c r="Q443" s="76"/>
      <c r="R443" s="76"/>
      <c r="S443" s="66"/>
      <c r="T443" s="66"/>
      <c r="U443" s="66">
        <v>1.894675925925926E-2</v>
      </c>
      <c r="V443" s="66">
        <v>1.818287037037037E-2</v>
      </c>
      <c r="W443" s="174">
        <v>1.8368055555555554E-2</v>
      </c>
      <c r="X443" s="61"/>
      <c r="Y443" s="61"/>
      <c r="Z443" s="66">
        <v>1.9212962962962963E-2</v>
      </c>
      <c r="AA443" s="66"/>
      <c r="AB443" s="66"/>
      <c r="AC443" s="66"/>
      <c r="AD443" s="66"/>
      <c r="AE443" s="66"/>
      <c r="AF443" s="66"/>
      <c r="AG443" s="66"/>
      <c r="AH443" s="66"/>
      <c r="AI443" s="76"/>
      <c r="AR443" s="50">
        <v>1.9259259259259261E-2</v>
      </c>
      <c r="AS443" s="394"/>
      <c r="AT443" s="174">
        <f t="shared" si="31"/>
        <v>1.818287037037037E-2</v>
      </c>
      <c r="AU443" s="298">
        <f t="shared" si="35"/>
        <v>5</v>
      </c>
      <c r="AV443" s="139"/>
    </row>
    <row r="444" spans="1:48" ht="13">
      <c r="A444" s="341" t="s">
        <v>814</v>
      </c>
      <c r="B444" s="407">
        <f t="shared" si="30"/>
        <v>6</v>
      </c>
      <c r="C444" s="174">
        <v>1.6707175925925927E-2</v>
      </c>
      <c r="D444" s="396">
        <v>0</v>
      </c>
      <c r="E444" s="395" t="str">
        <f t="shared" si="34"/>
        <v xml:space="preserve"> </v>
      </c>
      <c r="F444" s="94"/>
      <c r="G444" s="94"/>
      <c r="H444" s="94"/>
      <c r="I444" s="94"/>
      <c r="J444" s="94"/>
      <c r="K444" s="84"/>
      <c r="L444" s="94"/>
      <c r="M444" s="94"/>
      <c r="N444" s="94"/>
      <c r="O444" s="94"/>
      <c r="P444" s="94"/>
      <c r="Q444" s="94"/>
      <c r="R444" s="94"/>
      <c r="S444" s="84"/>
      <c r="T444" s="84"/>
      <c r="U444" s="84"/>
      <c r="V444" s="84"/>
      <c r="X444" s="61"/>
      <c r="Y444" s="61"/>
      <c r="Z444" s="61"/>
      <c r="AS444" s="394"/>
      <c r="AT444" s="174" t="str">
        <f t="shared" si="31"/>
        <v xml:space="preserve"> </v>
      </c>
      <c r="AU444" s="298">
        <f t="shared" si="35"/>
        <v>0</v>
      </c>
      <c r="AV444" s="139"/>
    </row>
    <row r="445" spans="1:48" ht="13">
      <c r="A445" s="300" t="s">
        <v>899</v>
      </c>
      <c r="B445" s="407">
        <f t="shared" si="30"/>
        <v>6</v>
      </c>
      <c r="C445" s="174">
        <v>1.6990740740740744E-2</v>
      </c>
      <c r="D445" s="396">
        <v>0</v>
      </c>
      <c r="E445" s="395" t="str">
        <f t="shared" si="34"/>
        <v xml:space="preserve"> </v>
      </c>
      <c r="F445" s="301"/>
      <c r="G445" s="301"/>
      <c r="H445" s="189"/>
      <c r="I445" s="301"/>
      <c r="J445" s="301"/>
      <c r="K445" s="84"/>
      <c r="L445" s="301"/>
      <c r="M445" s="301"/>
      <c r="N445" s="301"/>
      <c r="O445" s="301"/>
      <c r="P445" s="301"/>
      <c r="Q445" s="301"/>
      <c r="R445" s="189"/>
      <c r="S445" s="301"/>
      <c r="T445" s="301"/>
      <c r="U445" s="301"/>
      <c r="V445" s="301"/>
      <c r="X445" s="61"/>
      <c r="Y445" s="61"/>
      <c r="Z445" s="61"/>
      <c r="AS445" s="394"/>
      <c r="AT445" s="174" t="str">
        <f t="shared" si="31"/>
        <v xml:space="preserve"> </v>
      </c>
      <c r="AU445" s="298">
        <f t="shared" si="35"/>
        <v>0</v>
      </c>
      <c r="AV445" s="139"/>
    </row>
    <row r="446" spans="1:48" ht="13" hidden="1">
      <c r="A446" s="351" t="s">
        <v>1229</v>
      </c>
      <c r="B446" s="407">
        <f t="shared" si="30"/>
        <v>5</v>
      </c>
      <c r="C446" s="174">
        <v>1.7962962962962962E-2</v>
      </c>
      <c r="D446" s="396">
        <v>1</v>
      </c>
      <c r="E446" s="395" t="str">
        <f t="shared" si="34"/>
        <v xml:space="preserve"> </v>
      </c>
      <c r="F446" s="33"/>
      <c r="G446" s="33"/>
      <c r="H446" s="76"/>
      <c r="I446" s="33"/>
      <c r="J446" s="33"/>
      <c r="K446" s="84"/>
      <c r="L446" s="76"/>
      <c r="M446" s="76"/>
      <c r="N446" s="76"/>
      <c r="O446" s="76"/>
      <c r="P446" s="76"/>
      <c r="Q446" s="76"/>
      <c r="X446" s="61"/>
      <c r="Y446" s="61"/>
      <c r="Z446" s="61"/>
      <c r="AA446" s="50"/>
      <c r="AB446" s="50"/>
      <c r="AC446" s="50"/>
      <c r="AD446" s="50"/>
      <c r="AE446" s="50"/>
      <c r="AF446" s="50"/>
      <c r="AG446" s="50"/>
      <c r="AH446" s="50"/>
      <c r="AI446" s="76"/>
      <c r="AJ446" s="50"/>
      <c r="AK446" s="50"/>
      <c r="AS446" s="784"/>
      <c r="AT446" s="174" t="str">
        <f t="shared" si="31"/>
        <v xml:space="preserve"> </v>
      </c>
      <c r="AU446" s="298">
        <f t="shared" si="35"/>
        <v>0</v>
      </c>
      <c r="AV446" s="139"/>
    </row>
    <row r="447" spans="1:48" ht="13" hidden="1">
      <c r="A447" s="300" t="s">
        <v>894</v>
      </c>
      <c r="B447" s="407">
        <f t="shared" si="30"/>
        <v>4</v>
      </c>
      <c r="C447" s="174">
        <v>1.8206018518518517E-2</v>
      </c>
      <c r="D447" s="396">
        <v>0</v>
      </c>
      <c r="E447" s="395" t="str">
        <f t="shared" si="34"/>
        <v xml:space="preserve"> </v>
      </c>
      <c r="F447" s="301"/>
      <c r="G447" s="301"/>
      <c r="H447" s="189"/>
      <c r="I447" s="301"/>
      <c r="J447" s="301"/>
      <c r="K447" s="84"/>
      <c r="L447" s="301"/>
      <c r="M447" s="301"/>
      <c r="N447" s="301"/>
      <c r="O447" s="301"/>
      <c r="P447" s="301"/>
      <c r="Q447" s="301"/>
      <c r="R447" s="189"/>
      <c r="S447" s="301"/>
      <c r="T447" s="301"/>
      <c r="U447" s="301"/>
      <c r="V447" s="301"/>
      <c r="X447" s="61"/>
      <c r="Y447" s="61"/>
      <c r="Z447" s="61"/>
      <c r="AS447" s="394"/>
      <c r="AT447" s="174" t="str">
        <f t="shared" si="31"/>
        <v xml:space="preserve"> </v>
      </c>
      <c r="AU447" s="298">
        <f t="shared" si="35"/>
        <v>0</v>
      </c>
      <c r="AV447" s="139"/>
    </row>
    <row r="448" spans="1:48" ht="13" hidden="1">
      <c r="A448" s="300" t="s">
        <v>1061</v>
      </c>
      <c r="B448" s="407">
        <f t="shared" si="30"/>
        <v>3</v>
      </c>
      <c r="C448" s="174">
        <v>1.9405092592592588E-2</v>
      </c>
      <c r="D448" s="396">
        <v>0</v>
      </c>
      <c r="E448" s="395" t="str">
        <f t="shared" si="34"/>
        <v xml:space="preserve"> </v>
      </c>
      <c r="F448" s="301"/>
      <c r="G448" s="301"/>
      <c r="H448" s="189"/>
      <c r="I448" s="84"/>
      <c r="J448" s="84"/>
      <c r="K448" s="84"/>
      <c r="L448" s="84"/>
      <c r="M448" s="84"/>
      <c r="N448" s="84"/>
      <c r="O448" s="84"/>
      <c r="P448" s="84"/>
      <c r="Q448" s="84"/>
      <c r="R448" s="94"/>
      <c r="S448" s="84"/>
      <c r="T448" s="84"/>
      <c r="U448" s="84"/>
      <c r="V448" s="84"/>
      <c r="X448" s="61"/>
      <c r="Y448" s="61"/>
      <c r="Z448" s="61"/>
      <c r="AS448" s="394"/>
      <c r="AT448" s="174" t="str">
        <f t="shared" si="31"/>
        <v xml:space="preserve"> </v>
      </c>
      <c r="AU448" s="298">
        <f>COUNT(F448:AS448)</f>
        <v>0</v>
      </c>
      <c r="AV448" s="139"/>
    </row>
    <row r="449" spans="1:48" ht="13" hidden="1">
      <c r="A449" s="300" t="s">
        <v>924</v>
      </c>
      <c r="B449" s="407">
        <f t="shared" si="30"/>
        <v>8</v>
      </c>
      <c r="C449" s="174">
        <v>1.5714120370370375E-2</v>
      </c>
      <c r="D449" s="396">
        <v>0</v>
      </c>
      <c r="E449" s="395" t="str">
        <f t="shared" si="34"/>
        <v xml:space="preserve"> </v>
      </c>
      <c r="F449" s="94"/>
      <c r="G449" s="94"/>
      <c r="H449" s="178"/>
      <c r="I449" s="178"/>
      <c r="J449" s="178"/>
      <c r="K449" s="84"/>
      <c r="L449" s="94"/>
      <c r="M449" s="94"/>
      <c r="N449" s="94"/>
      <c r="O449" s="94"/>
      <c r="P449" s="94"/>
      <c r="Q449" s="94"/>
      <c r="R449" s="178"/>
      <c r="S449" s="139"/>
      <c r="T449" s="139"/>
      <c r="U449" s="139"/>
      <c r="V449" s="139"/>
      <c r="X449" s="61"/>
      <c r="Y449" s="61"/>
      <c r="Z449" s="61"/>
      <c r="AS449" s="394"/>
      <c r="AT449" s="174" t="str">
        <f t="shared" si="31"/>
        <v xml:space="preserve"> </v>
      </c>
      <c r="AU449" s="298">
        <f>COUNT(F449:AS449)</f>
        <v>0</v>
      </c>
      <c r="AV449" s="139"/>
    </row>
    <row r="450" spans="1:48" ht="13" hidden="1">
      <c r="A450" s="300" t="s">
        <v>1062</v>
      </c>
      <c r="B450" s="407">
        <f t="shared" si="30"/>
        <v>3</v>
      </c>
      <c r="C450" s="174">
        <v>1.9340277777777779E-2</v>
      </c>
      <c r="D450" s="396">
        <v>0</v>
      </c>
      <c r="E450" s="395" t="str">
        <f t="shared" si="34"/>
        <v xml:space="preserve"> </v>
      </c>
      <c r="F450" s="139"/>
      <c r="G450" s="139"/>
      <c r="H450" s="178"/>
      <c r="I450" s="139"/>
      <c r="J450" s="139"/>
      <c r="K450" s="84"/>
      <c r="L450" s="139"/>
      <c r="M450" s="139"/>
      <c r="N450" s="139"/>
      <c r="O450" s="139"/>
      <c r="P450" s="139"/>
      <c r="Q450" s="139"/>
      <c r="R450" s="178"/>
      <c r="S450" s="139"/>
      <c r="T450" s="139"/>
      <c r="U450" s="139"/>
      <c r="V450" s="139"/>
      <c r="X450" s="61"/>
      <c r="Y450" s="61"/>
      <c r="Z450" s="61"/>
      <c r="AS450" s="394"/>
      <c r="AT450" s="174" t="str">
        <f t="shared" si="31"/>
        <v xml:space="preserve"> </v>
      </c>
      <c r="AU450" s="298">
        <f t="shared" ref="AU450:AU458" si="36">COUNTA(F450:AS450)</f>
        <v>0</v>
      </c>
      <c r="AV450" s="139"/>
    </row>
    <row r="451" spans="1:48" ht="13" hidden="1">
      <c r="A451" s="300" t="s">
        <v>870</v>
      </c>
      <c r="B451" s="407">
        <f t="shared" si="30"/>
        <v>5</v>
      </c>
      <c r="C451" s="174">
        <v>1.8043981481481484E-2</v>
      </c>
      <c r="D451" s="396">
        <v>0</v>
      </c>
      <c r="E451" s="395" t="str">
        <f t="shared" si="34"/>
        <v xml:space="preserve"> </v>
      </c>
      <c r="F451" s="301"/>
      <c r="G451" s="301"/>
      <c r="H451" s="189"/>
      <c r="I451" s="301"/>
      <c r="J451" s="301"/>
      <c r="K451" s="84"/>
      <c r="L451" s="301"/>
      <c r="M451" s="301"/>
      <c r="N451" s="301"/>
      <c r="O451" s="301"/>
      <c r="P451" s="301"/>
      <c r="Q451" s="301"/>
      <c r="R451" s="189"/>
      <c r="S451" s="301"/>
      <c r="T451" s="301"/>
      <c r="U451" s="301"/>
      <c r="V451" s="301"/>
      <c r="X451" s="61"/>
      <c r="Y451" s="61"/>
      <c r="Z451" s="61"/>
      <c r="AS451" s="394"/>
      <c r="AT451" s="174" t="str">
        <f t="shared" si="31"/>
        <v xml:space="preserve"> </v>
      </c>
      <c r="AU451" s="298">
        <f t="shared" si="36"/>
        <v>0</v>
      </c>
      <c r="AV451" s="139"/>
    </row>
    <row r="452" spans="1:48" ht="13">
      <c r="A452" s="300" t="s">
        <v>1063</v>
      </c>
      <c r="B452" s="407">
        <v>7</v>
      </c>
      <c r="C452" s="174">
        <v>1.7546296296296296E-2</v>
      </c>
      <c r="D452" s="396">
        <v>3</v>
      </c>
      <c r="E452" s="395">
        <f t="shared" si="34"/>
        <v>1.6691468253968254E-2</v>
      </c>
      <c r="F452" s="139"/>
      <c r="G452" s="139"/>
      <c r="H452"/>
      <c r="I452" s="76"/>
      <c r="J452" s="76"/>
      <c r="K452" s="84"/>
      <c r="L452" s="139"/>
      <c r="M452" s="139"/>
      <c r="N452" s="139"/>
      <c r="O452" s="139"/>
      <c r="P452" s="139"/>
      <c r="Q452" s="84">
        <v>1.6296296296296295E-2</v>
      </c>
      <c r="R452" s="178"/>
      <c r="S452" s="139"/>
      <c r="T452" s="84">
        <v>1.6354166666666666E-2</v>
      </c>
      <c r="U452" s="84"/>
      <c r="V452" s="84"/>
      <c r="W452" s="174">
        <v>1.6145833333333335E-2</v>
      </c>
      <c r="X452" s="61"/>
      <c r="Y452" s="61"/>
      <c r="Z452" s="61"/>
      <c r="AL452" s="50">
        <v>1.6840277777777777E-2</v>
      </c>
      <c r="AO452" s="50">
        <v>1.6863425925925928E-2</v>
      </c>
      <c r="AQ452" s="50">
        <v>1.7546296296296296E-2</v>
      </c>
      <c r="AR452" s="50">
        <v>1.6793981481481483E-2</v>
      </c>
      <c r="AS452" s="394"/>
      <c r="AT452" s="174">
        <f t="shared" si="31"/>
        <v>1.6145833333333335E-2</v>
      </c>
      <c r="AU452" s="298">
        <f t="shared" si="36"/>
        <v>7</v>
      </c>
      <c r="AV452" s="139"/>
    </row>
    <row r="453" spans="1:48" ht="13" hidden="1">
      <c r="A453" s="300" t="s">
        <v>1065</v>
      </c>
      <c r="B453" s="407">
        <f t="shared" si="30"/>
        <v>8</v>
      </c>
      <c r="C453" s="174">
        <v>1.5655092592592592E-2</v>
      </c>
      <c r="D453" s="396">
        <v>0</v>
      </c>
      <c r="E453" s="395" t="str">
        <f t="shared" si="34"/>
        <v xml:space="preserve"> </v>
      </c>
      <c r="F453" s="84"/>
      <c r="G453" s="84"/>
      <c r="H453" s="94"/>
      <c r="I453" s="84"/>
      <c r="J453" s="84"/>
      <c r="K453" s="84"/>
      <c r="L453" s="84"/>
      <c r="M453" s="84"/>
      <c r="N453" s="84"/>
      <c r="O453" s="84"/>
      <c r="P453" s="84"/>
      <c r="Q453" s="84"/>
      <c r="R453" s="94"/>
      <c r="S453" s="84"/>
      <c r="T453" s="84"/>
      <c r="U453" s="84"/>
      <c r="V453" s="84"/>
      <c r="X453" s="61"/>
      <c r="Y453" s="61"/>
      <c r="Z453" s="61"/>
      <c r="AS453" s="394"/>
      <c r="AT453" s="174" t="str">
        <f t="shared" si="31"/>
        <v xml:space="preserve"> </v>
      </c>
      <c r="AU453" s="298">
        <f t="shared" si="36"/>
        <v>0</v>
      </c>
      <c r="AV453" s="139"/>
    </row>
    <row r="454" spans="1:48" ht="13">
      <c r="A454" s="300" t="s">
        <v>881</v>
      </c>
      <c r="B454" s="407">
        <f t="shared" si="30"/>
        <v>11</v>
      </c>
      <c r="C454" s="174">
        <v>1.322337962962963E-2</v>
      </c>
      <c r="D454" s="396">
        <v>0</v>
      </c>
      <c r="E454" s="395">
        <f t="shared" si="34"/>
        <v>1.3680555555555555E-2</v>
      </c>
      <c r="F454" s="301"/>
      <c r="G454" s="301"/>
      <c r="H454" s="189"/>
      <c r="I454" s="301"/>
      <c r="J454" s="301"/>
      <c r="K454" s="84"/>
      <c r="L454" s="301"/>
      <c r="M454" s="301"/>
      <c r="N454" s="301"/>
      <c r="O454" s="301"/>
      <c r="P454" s="301"/>
      <c r="Q454" s="301"/>
      <c r="R454" s="94"/>
      <c r="S454" s="84"/>
      <c r="T454" s="84"/>
      <c r="U454" s="84">
        <v>1.3680555555555555E-2</v>
      </c>
      <c r="V454" s="84"/>
      <c r="X454" s="61"/>
      <c r="Y454" s="61"/>
      <c r="Z454" s="61"/>
      <c r="AS454" s="394"/>
      <c r="AT454" s="174">
        <f t="shared" si="31"/>
        <v>1.3680555555555555E-2</v>
      </c>
      <c r="AU454" s="298">
        <f t="shared" si="36"/>
        <v>1</v>
      </c>
      <c r="AV454" s="139"/>
    </row>
    <row r="455" spans="1:48" ht="13">
      <c r="A455" s="300" t="s">
        <v>890</v>
      </c>
      <c r="B455" s="407">
        <f t="shared" si="30"/>
        <v>9</v>
      </c>
      <c r="C455" s="174">
        <v>1.4606481481481482E-2</v>
      </c>
      <c r="D455" s="396">
        <v>6</v>
      </c>
      <c r="E455" s="395">
        <f t="shared" si="34"/>
        <v>1.4438657407407407E-2</v>
      </c>
      <c r="F455" s="301"/>
      <c r="G455" s="301"/>
      <c r="H455" s="189"/>
      <c r="I455" s="301"/>
      <c r="J455" s="301"/>
      <c r="K455" s="84"/>
      <c r="L455" s="301"/>
      <c r="M455" s="301"/>
      <c r="N455" s="301"/>
      <c r="O455" s="301"/>
      <c r="P455" s="301"/>
      <c r="Q455" s="301"/>
      <c r="R455" s="189"/>
      <c r="S455" s="301"/>
      <c r="T455" s="301"/>
      <c r="X455" s="61"/>
      <c r="Y455" s="61"/>
      <c r="Z455" s="61"/>
      <c r="AI455" s="66">
        <v>1.4317129629629631E-2</v>
      </c>
      <c r="AJ455" s="50"/>
      <c r="AK455" s="50"/>
      <c r="AO455" s="50">
        <v>1.4560185185185183E-2</v>
      </c>
      <c r="AQ455" s="50"/>
      <c r="AS455" s="394"/>
      <c r="AT455" s="174">
        <f t="shared" si="31"/>
        <v>1.4317129629629631E-2</v>
      </c>
      <c r="AU455" s="298">
        <f t="shared" si="36"/>
        <v>2</v>
      </c>
      <c r="AV455" s="139"/>
    </row>
    <row r="456" spans="1:48" ht="13" hidden="1">
      <c r="A456" s="300" t="s">
        <v>1117</v>
      </c>
      <c r="B456" s="407">
        <f t="shared" si="30"/>
        <v>0</v>
      </c>
      <c r="C456" s="174">
        <v>2.1302083333333333E-2</v>
      </c>
      <c r="D456" s="396">
        <v>0</v>
      </c>
      <c r="E456" s="395" t="str">
        <f t="shared" si="34"/>
        <v xml:space="preserve"> </v>
      </c>
      <c r="F456" s="301"/>
      <c r="G456" s="301"/>
      <c r="H456" s="189"/>
      <c r="I456" s="301"/>
      <c r="J456" s="301"/>
      <c r="K456" s="84"/>
      <c r="L456" s="84"/>
      <c r="M456" s="84"/>
      <c r="N456" s="84"/>
      <c r="O456" s="84"/>
      <c r="P456" s="84"/>
      <c r="Q456" s="84"/>
      <c r="R456" s="94"/>
      <c r="S456" s="84"/>
      <c r="T456" s="84"/>
      <c r="U456" s="84"/>
      <c r="V456" s="84"/>
      <c r="X456" s="61"/>
      <c r="Y456" s="61"/>
      <c r="Z456" s="61"/>
      <c r="AI456" s="66"/>
      <c r="AS456" s="394"/>
      <c r="AT456" s="174" t="str">
        <f t="shared" si="31"/>
        <v xml:space="preserve"> </v>
      </c>
      <c r="AU456" s="298">
        <f t="shared" si="36"/>
        <v>0</v>
      </c>
      <c r="AV456" s="139"/>
    </row>
    <row r="457" spans="1:48" ht="13" hidden="1">
      <c r="A457" s="342" t="s">
        <v>1230</v>
      </c>
      <c r="B457" s="407">
        <f t="shared" si="30"/>
        <v>5</v>
      </c>
      <c r="C457" s="174">
        <v>1.7724537037037035E-2</v>
      </c>
      <c r="D457" s="396">
        <v>5</v>
      </c>
      <c r="E457" s="395" t="str">
        <f t="shared" si="34"/>
        <v xml:space="preserve"> </v>
      </c>
      <c r="F457" s="94"/>
      <c r="G457" s="94"/>
      <c r="H457" s="76"/>
      <c r="I457" s="76"/>
      <c r="J457" s="76"/>
      <c r="K457" s="84"/>
      <c r="L457" s="94"/>
      <c r="M457" s="94"/>
      <c r="N457" s="94"/>
      <c r="O457" s="94"/>
      <c r="P457" s="94"/>
      <c r="Q457" s="94"/>
      <c r="R457" s="94"/>
      <c r="S457" s="84"/>
      <c r="T457" s="84"/>
      <c r="U457" s="84"/>
      <c r="V457" s="84"/>
      <c r="X457" s="61"/>
      <c r="Y457" s="61"/>
      <c r="Z457" s="61"/>
      <c r="AA457" s="50"/>
      <c r="AB457" s="50"/>
      <c r="AC457" s="50"/>
      <c r="AD457" s="50"/>
      <c r="AE457" s="50"/>
      <c r="AF457" s="50"/>
      <c r="AG457" s="50"/>
      <c r="AH457" s="50"/>
      <c r="AI457" s="66"/>
      <c r="AJ457" s="50"/>
      <c r="AK457" s="50"/>
      <c r="AS457" s="784"/>
      <c r="AT457" s="174" t="str">
        <f t="shared" si="31"/>
        <v xml:space="preserve"> </v>
      </c>
      <c r="AU457" s="298">
        <f t="shared" si="36"/>
        <v>0</v>
      </c>
      <c r="AV457" s="139"/>
    </row>
    <row r="458" spans="1:48" ht="13">
      <c r="A458" s="357" t="s">
        <v>1331</v>
      </c>
      <c r="B458" s="526">
        <v>10</v>
      </c>
      <c r="C458" s="357"/>
      <c r="D458" s="525"/>
      <c r="E458" s="357"/>
      <c r="F458" s="301"/>
      <c r="G458" s="301"/>
      <c r="H458" s="301"/>
      <c r="I458" s="301"/>
      <c r="J458" s="301"/>
      <c r="K458" s="301"/>
      <c r="L458" s="301"/>
      <c r="M458" s="301"/>
      <c r="N458" s="301"/>
      <c r="O458" s="301"/>
      <c r="P458" s="301"/>
      <c r="Q458" s="301"/>
      <c r="R458" s="301"/>
      <c r="S458" s="301"/>
      <c r="T458" s="301"/>
      <c r="U458" s="84"/>
      <c r="V458" s="84">
        <v>1.5023148148148148E-2</v>
      </c>
      <c r="W458" s="330"/>
      <c r="X458" s="330"/>
      <c r="Y458" s="330"/>
      <c r="Z458" s="347">
        <v>1.7037037037037038E-2</v>
      </c>
      <c r="AA458" s="347">
        <v>1.3888888888888888E-2</v>
      </c>
      <c r="AB458" s="347"/>
      <c r="AC458" s="347"/>
      <c r="AD458" s="66">
        <v>1.383101851851852E-2</v>
      </c>
      <c r="AE458" s="347"/>
      <c r="AF458" s="347"/>
      <c r="AG458" s="347"/>
      <c r="AH458" s="347"/>
      <c r="AI458" s="66"/>
      <c r="AJ458" s="330"/>
      <c r="AK458" s="330"/>
      <c r="AQ458" s="330"/>
      <c r="AS458" s="542"/>
      <c r="AT458" s="174">
        <f t="shared" si="31"/>
        <v>1.383101851851852E-2</v>
      </c>
      <c r="AU458" s="298">
        <f t="shared" si="36"/>
        <v>4</v>
      </c>
    </row>
    <row r="459" spans="1:48" ht="13">
      <c r="A459" s="300" t="s">
        <v>923</v>
      </c>
      <c r="B459" s="407">
        <f t="shared" si="30"/>
        <v>9</v>
      </c>
      <c r="C459" s="174">
        <v>1.4771090534979421E-2</v>
      </c>
      <c r="D459" s="396">
        <v>9</v>
      </c>
      <c r="E459" s="395">
        <f t="shared" ref="E459:E474" si="37">IFERROR(AVERAGEA(F459:AR459), " ")</f>
        <v>1.5089436026936028E-2</v>
      </c>
      <c r="F459" s="178"/>
      <c r="G459" s="178"/>
      <c r="H459" s="178"/>
      <c r="I459" s="178"/>
      <c r="J459" s="84">
        <v>1.3969907407407408E-2</v>
      </c>
      <c r="K459" s="84">
        <v>1.2789351851851852E-2</v>
      </c>
      <c r="L459" s="178"/>
      <c r="M459" s="178"/>
      <c r="N459" s="178"/>
      <c r="O459" s="94">
        <v>1.4259259259259261E-2</v>
      </c>
      <c r="P459" s="94">
        <v>1.4328703703703703E-2</v>
      </c>
      <c r="Q459" s="94">
        <v>1.5138888888888889E-2</v>
      </c>
      <c r="R459" s="94"/>
      <c r="S459" s="84"/>
      <c r="T459" s="84"/>
      <c r="U459" s="84">
        <v>1.3935185185185184E-2</v>
      </c>
      <c r="V459" s="84"/>
      <c r="X459" s="61"/>
      <c r="Y459" s="61"/>
      <c r="Z459" s="61"/>
      <c r="AF459" s="66">
        <v>1.8715277777777779E-2</v>
      </c>
      <c r="AG459" s="66"/>
      <c r="AH459" s="66"/>
      <c r="AI459" s="66">
        <v>1.699074074074074E-2</v>
      </c>
      <c r="AJ459" s="50">
        <v>1.5266203703703705E-2</v>
      </c>
      <c r="AK459" s="50"/>
      <c r="AN459" s="50">
        <v>1.638888888888889E-2</v>
      </c>
      <c r="AO459" s="50">
        <v>1.4201388888888888E-2</v>
      </c>
      <c r="AQ459" s="50"/>
      <c r="AS459" s="394"/>
      <c r="AT459" s="174">
        <f t="shared" ref="AT459:AT474" si="38">IF(MIN(F459:AR459)=0," ",MIN(F459:AR459))</f>
        <v>1.2789351851851852E-2</v>
      </c>
      <c r="AU459" s="298">
        <f>COUNT(F459:AS459)</f>
        <v>11</v>
      </c>
      <c r="AV459" s="139"/>
    </row>
    <row r="460" spans="1:48" ht="13">
      <c r="A460" s="300" t="s">
        <v>1182</v>
      </c>
      <c r="B460" s="407">
        <f t="shared" ref="B460:B474" si="39">MINUTE(B$5)-MINUTE(C460)</f>
        <v>6</v>
      </c>
      <c r="C460" s="174">
        <v>1.6921296296296299E-2</v>
      </c>
      <c r="D460" s="396">
        <v>1</v>
      </c>
      <c r="E460" s="395" t="str">
        <f t="shared" si="37"/>
        <v xml:space="preserve"> </v>
      </c>
      <c r="F460" s="301"/>
      <c r="G460" s="301"/>
      <c r="H460" s="189"/>
      <c r="I460" s="301"/>
      <c r="J460" s="301"/>
      <c r="K460" s="84"/>
      <c r="L460" s="301"/>
      <c r="M460" s="301"/>
      <c r="N460" s="301"/>
      <c r="O460" s="301"/>
      <c r="P460" s="301"/>
      <c r="Q460" s="301"/>
      <c r="R460" s="189"/>
      <c r="S460" s="301"/>
      <c r="T460" s="301"/>
      <c r="U460" s="301"/>
      <c r="V460" s="301"/>
      <c r="X460" s="61"/>
      <c r="Y460" s="61"/>
      <c r="Z460" s="61"/>
      <c r="AI460" s="66"/>
      <c r="AS460" s="394"/>
      <c r="AT460" s="174" t="str">
        <f t="shared" si="38"/>
        <v xml:space="preserve"> </v>
      </c>
      <c r="AU460" s="298">
        <f>COUNT(F460:AS460)</f>
        <v>0</v>
      </c>
      <c r="AV460" s="139"/>
    </row>
    <row r="461" spans="1:48" ht="13">
      <c r="A461" s="342" t="s">
        <v>1231</v>
      </c>
      <c r="B461" s="407">
        <f t="shared" si="39"/>
        <v>6</v>
      </c>
      <c r="C461" s="174">
        <v>1.7303240740740741E-2</v>
      </c>
      <c r="D461" s="396">
        <v>1</v>
      </c>
      <c r="E461" s="395" t="str">
        <f t="shared" si="37"/>
        <v xml:space="preserve"> </v>
      </c>
      <c r="F461" s="94"/>
      <c r="G461" s="94"/>
      <c r="H461" s="76"/>
      <c r="I461" s="76"/>
      <c r="J461" s="76"/>
      <c r="K461" s="84"/>
      <c r="L461" s="94"/>
      <c r="M461" s="94"/>
      <c r="N461" s="94"/>
      <c r="O461" s="94"/>
      <c r="P461" s="94"/>
      <c r="Q461" s="94"/>
      <c r="R461" s="94"/>
      <c r="S461" s="84"/>
      <c r="T461" s="84"/>
      <c r="U461" s="84"/>
      <c r="V461" s="84"/>
      <c r="X461" s="61"/>
      <c r="Y461" s="61"/>
      <c r="Z461" s="61"/>
      <c r="AI461" s="66"/>
      <c r="AS461" s="784"/>
      <c r="AT461" s="174" t="str">
        <f t="shared" si="38"/>
        <v xml:space="preserve"> </v>
      </c>
      <c r="AU461" s="298">
        <f>COUNTA(F461:AS461)</f>
        <v>0</v>
      </c>
      <c r="AV461" s="139"/>
    </row>
    <row r="462" spans="1:48" ht="13" hidden="1">
      <c r="A462" s="341" t="s">
        <v>548</v>
      </c>
      <c r="B462" s="407">
        <f t="shared" si="39"/>
        <v>9</v>
      </c>
      <c r="C462" s="174">
        <v>1.5106095679012346E-2</v>
      </c>
      <c r="D462" s="396">
        <v>0</v>
      </c>
      <c r="E462" s="395" t="str">
        <f t="shared" si="37"/>
        <v xml:space="preserve"> </v>
      </c>
      <c r="F462" s="76"/>
      <c r="G462" s="76"/>
      <c r="H462" s="76"/>
      <c r="I462" s="76"/>
      <c r="J462" s="76"/>
      <c r="K462" s="84"/>
      <c r="L462" s="76"/>
      <c r="M462" s="76"/>
      <c r="N462" s="76"/>
      <c r="O462" s="76"/>
      <c r="P462" s="76"/>
      <c r="Q462" s="76"/>
      <c r="R462" s="76"/>
      <c r="S462" s="66"/>
      <c r="T462" s="66"/>
      <c r="U462" s="66"/>
      <c r="V462" s="66"/>
      <c r="X462" s="61"/>
      <c r="Y462" s="61"/>
      <c r="Z462" s="61"/>
      <c r="AI462" s="66"/>
      <c r="AS462" s="394"/>
      <c r="AT462" s="174" t="str">
        <f t="shared" si="38"/>
        <v xml:space="preserve"> </v>
      </c>
      <c r="AU462" s="298">
        <f>COUNTA(F462:AS462)</f>
        <v>0</v>
      </c>
      <c r="AV462" s="139"/>
    </row>
    <row r="463" spans="1:48" ht="13" hidden="1">
      <c r="A463" s="341" t="s">
        <v>219</v>
      </c>
      <c r="B463" s="407">
        <f t="shared" si="39"/>
        <v>7</v>
      </c>
      <c r="C463" s="174">
        <v>1.6600115740740738E-2</v>
      </c>
      <c r="D463" s="396">
        <v>0</v>
      </c>
      <c r="E463" s="395" t="str">
        <f t="shared" si="37"/>
        <v xml:space="preserve"> </v>
      </c>
      <c r="F463" s="33"/>
      <c r="G463" s="33"/>
      <c r="I463" s="33"/>
      <c r="J463" s="33"/>
      <c r="K463" s="84"/>
      <c r="L463" s="33"/>
      <c r="M463" s="33"/>
      <c r="N463" s="33"/>
      <c r="O463" s="33"/>
      <c r="P463" s="33"/>
      <c r="Q463" s="33"/>
      <c r="R463" s="76"/>
      <c r="S463" s="66"/>
      <c r="T463" s="66"/>
      <c r="U463" s="66"/>
      <c r="V463" s="66"/>
      <c r="X463" s="61"/>
      <c r="Y463" s="61"/>
      <c r="Z463" s="61"/>
      <c r="AI463" s="66"/>
      <c r="AS463" s="394"/>
      <c r="AT463" s="174" t="str">
        <f t="shared" si="38"/>
        <v xml:space="preserve"> </v>
      </c>
      <c r="AU463" s="298">
        <f>COUNTA(F463:AS463)</f>
        <v>0</v>
      </c>
      <c r="AV463" s="139"/>
    </row>
    <row r="464" spans="1:48" ht="13" hidden="1">
      <c r="A464" s="300" t="s">
        <v>882</v>
      </c>
      <c r="B464" s="407">
        <f t="shared" si="39"/>
        <v>4</v>
      </c>
      <c r="C464" s="174">
        <v>1.818287037037037E-2</v>
      </c>
      <c r="D464" s="396">
        <v>0</v>
      </c>
      <c r="E464" s="395" t="str">
        <f t="shared" si="37"/>
        <v xml:space="preserve"> </v>
      </c>
      <c r="F464" s="301"/>
      <c r="G464" s="301"/>
      <c r="H464" s="189"/>
      <c r="I464" s="301"/>
      <c r="J464" s="301"/>
      <c r="K464" s="84"/>
      <c r="L464" s="301"/>
      <c r="M464" s="301"/>
      <c r="N464" s="301"/>
      <c r="O464" s="301"/>
      <c r="P464" s="301"/>
      <c r="Q464" s="301"/>
      <c r="R464" s="189"/>
      <c r="S464" s="301"/>
      <c r="T464" s="301"/>
      <c r="U464" s="301"/>
      <c r="V464" s="301"/>
      <c r="X464" s="61"/>
      <c r="Y464" s="61"/>
      <c r="Z464" s="61"/>
      <c r="AI464" s="66"/>
      <c r="AS464" s="394"/>
      <c r="AT464" s="174" t="str">
        <f t="shared" si="38"/>
        <v xml:space="preserve"> </v>
      </c>
      <c r="AU464" s="298">
        <f>COUNT(F464:AS464)</f>
        <v>0</v>
      </c>
      <c r="AV464" s="139"/>
    </row>
    <row r="465" spans="1:48" ht="13">
      <c r="A465" s="300" t="s">
        <v>1131</v>
      </c>
      <c r="B465" s="407">
        <f t="shared" si="39"/>
        <v>2</v>
      </c>
      <c r="C465" s="174">
        <v>1.9814814814814816E-2</v>
      </c>
      <c r="D465" s="396">
        <v>1</v>
      </c>
      <c r="E465" s="395" t="str">
        <f t="shared" si="37"/>
        <v xml:space="preserve"> </v>
      </c>
      <c r="F465" s="301"/>
      <c r="G465" s="301"/>
      <c r="H465" s="189"/>
      <c r="I465" s="301"/>
      <c r="J465" s="301"/>
      <c r="K465" s="84"/>
      <c r="L465" s="301"/>
      <c r="M465" s="301"/>
      <c r="N465" s="301"/>
      <c r="O465" s="301"/>
      <c r="P465" s="301"/>
      <c r="Q465" s="301"/>
      <c r="R465" s="189"/>
      <c r="S465" s="301"/>
      <c r="T465" s="301"/>
      <c r="U465" s="301"/>
      <c r="V465" s="30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6"/>
      <c r="AS465" s="394"/>
      <c r="AT465" s="174" t="str">
        <f t="shared" si="38"/>
        <v xml:space="preserve"> </v>
      </c>
      <c r="AU465" s="298">
        <f t="shared" ref="AU465:AU474" si="40">COUNTA(F465:AS465)</f>
        <v>0</v>
      </c>
      <c r="AV465" s="139"/>
    </row>
    <row r="466" spans="1:48" ht="13" hidden="1">
      <c r="A466" s="300" t="s">
        <v>1066</v>
      </c>
      <c r="B466" s="407">
        <f t="shared" si="39"/>
        <v>11</v>
      </c>
      <c r="C466" s="174">
        <v>1.3483796296296298E-2</v>
      </c>
      <c r="D466" s="396">
        <v>0</v>
      </c>
      <c r="E466" s="395" t="str">
        <f t="shared" si="37"/>
        <v xml:space="preserve"> </v>
      </c>
      <c r="F466" s="301"/>
      <c r="G466" s="301"/>
      <c r="H466" s="189"/>
      <c r="I466" s="301"/>
      <c r="J466" s="301"/>
      <c r="K466" s="84"/>
      <c r="L466" s="84"/>
      <c r="M466" s="84"/>
      <c r="N466" s="84"/>
      <c r="O466" s="84"/>
      <c r="P466" s="84"/>
      <c r="Q466" s="84"/>
      <c r="R466" s="94"/>
      <c r="S466" s="84"/>
      <c r="T466" s="84"/>
      <c r="U466" s="84"/>
      <c r="V466" s="84"/>
      <c r="X466" s="61"/>
      <c r="Y466" s="61"/>
      <c r="Z466" s="61"/>
      <c r="AS466" s="394"/>
      <c r="AT466" s="174" t="str">
        <f t="shared" si="38"/>
        <v xml:space="preserve"> </v>
      </c>
      <c r="AU466" s="298">
        <f t="shared" si="40"/>
        <v>0</v>
      </c>
      <c r="AV466" s="139"/>
    </row>
    <row r="467" spans="1:48" ht="13" hidden="1">
      <c r="A467" s="342" t="s">
        <v>33</v>
      </c>
      <c r="B467" s="407">
        <f t="shared" si="39"/>
        <v>5</v>
      </c>
      <c r="C467" s="174">
        <v>1.7777777777777778E-2</v>
      </c>
      <c r="D467" s="396">
        <v>1</v>
      </c>
      <c r="E467" s="395" t="str">
        <f t="shared" si="37"/>
        <v xml:space="preserve"> </v>
      </c>
      <c r="F467" s="94"/>
      <c r="G467" s="94"/>
      <c r="H467" s="76"/>
      <c r="I467" s="94"/>
      <c r="J467" s="94"/>
      <c r="K467" s="84"/>
      <c r="L467" s="94"/>
      <c r="M467" s="94"/>
      <c r="N467" s="94"/>
      <c r="O467" s="94"/>
      <c r="P467" s="94"/>
      <c r="Q467" s="94"/>
      <c r="R467" s="94"/>
      <c r="S467" s="84"/>
      <c r="T467" s="84"/>
      <c r="U467" s="84"/>
      <c r="V467" s="84"/>
      <c r="X467" s="61"/>
      <c r="Y467" s="61"/>
      <c r="Z467" s="61"/>
      <c r="AS467" s="784"/>
      <c r="AT467" s="174" t="str">
        <f t="shared" si="38"/>
        <v xml:space="preserve"> </v>
      </c>
      <c r="AU467" s="298">
        <f t="shared" si="40"/>
        <v>0</v>
      </c>
      <c r="AV467" s="139"/>
    </row>
    <row r="468" spans="1:48" ht="13" hidden="1">
      <c r="A468" s="341" t="s">
        <v>211</v>
      </c>
      <c r="B468" s="407">
        <f t="shared" si="39"/>
        <v>8</v>
      </c>
      <c r="C468" s="174">
        <v>1.5959490740740739E-2</v>
      </c>
      <c r="D468" s="396">
        <v>0</v>
      </c>
      <c r="E468" s="395" t="str">
        <f t="shared" si="37"/>
        <v xml:space="preserve"> </v>
      </c>
      <c r="F468" s="176"/>
      <c r="G468" s="176"/>
      <c r="I468" s="33"/>
      <c r="J468" s="33"/>
      <c r="K468" s="84"/>
      <c r="L468" s="33"/>
      <c r="M468" s="33"/>
      <c r="N468" s="33"/>
      <c r="O468" s="33"/>
      <c r="P468" s="33"/>
      <c r="Q468" s="33"/>
      <c r="R468" s="76"/>
      <c r="S468" s="66"/>
      <c r="T468" s="66"/>
      <c r="U468" s="66"/>
      <c r="V468" s="66"/>
      <c r="X468" s="61"/>
      <c r="Y468" s="61"/>
      <c r="Z468" s="61"/>
      <c r="AS468" s="394"/>
      <c r="AT468" s="174" t="str">
        <f t="shared" si="38"/>
        <v xml:space="preserve"> </v>
      </c>
      <c r="AU468" s="298">
        <f t="shared" si="40"/>
        <v>0</v>
      </c>
      <c r="AV468" s="139"/>
    </row>
    <row r="469" spans="1:48" ht="13" hidden="1">
      <c r="A469" s="342" t="s">
        <v>231</v>
      </c>
      <c r="B469" s="407">
        <f t="shared" si="39"/>
        <v>7</v>
      </c>
      <c r="C469" s="174">
        <v>1.6250000000000001E-2</v>
      </c>
      <c r="D469" s="396">
        <v>0</v>
      </c>
      <c r="E469" s="395" t="str">
        <f t="shared" si="37"/>
        <v xml:space="preserve"> </v>
      </c>
      <c r="F469" s="33"/>
      <c r="G469" s="33"/>
      <c r="I469" s="33"/>
      <c r="J469" s="33"/>
      <c r="K469" s="84"/>
      <c r="L469" s="33"/>
      <c r="M469" s="33"/>
      <c r="N469" s="33"/>
      <c r="O469" s="33"/>
      <c r="P469" s="33"/>
      <c r="Q469" s="33"/>
      <c r="R469" s="76"/>
      <c r="S469" s="66"/>
      <c r="T469" s="66"/>
      <c r="U469" s="66"/>
      <c r="V469" s="66"/>
      <c r="W469" s="3"/>
      <c r="X469" s="61"/>
      <c r="Y469" s="61"/>
      <c r="Z469" s="61"/>
      <c r="AA469" s="3"/>
      <c r="AB469" s="3"/>
      <c r="AC469" s="3"/>
      <c r="AD469" s="3"/>
      <c r="AE469" s="3"/>
      <c r="AF469" s="3"/>
      <c r="AG469" s="3"/>
      <c r="AH469" s="3"/>
      <c r="AI469" s="187"/>
      <c r="AJ469" s="3"/>
      <c r="AK469" s="3"/>
      <c r="AQ469" s="3"/>
      <c r="AS469" s="394"/>
      <c r="AT469" s="174" t="str">
        <f t="shared" si="38"/>
        <v xml:space="preserve"> </v>
      </c>
      <c r="AU469" s="298">
        <f t="shared" si="40"/>
        <v>0</v>
      </c>
      <c r="AV469" s="139"/>
    </row>
    <row r="470" spans="1:48" ht="13">
      <c r="A470" s="300" t="s">
        <v>816</v>
      </c>
      <c r="B470" s="407">
        <f t="shared" si="39"/>
        <v>11</v>
      </c>
      <c r="C470" s="174">
        <v>1.3449074074074073E-2</v>
      </c>
      <c r="D470" s="396">
        <v>1</v>
      </c>
      <c r="E470" s="395">
        <f t="shared" si="37"/>
        <v>1.3449074074074075E-2</v>
      </c>
      <c r="F470" s="178"/>
      <c r="G470" s="178"/>
      <c r="H470" s="178"/>
      <c r="I470" s="178"/>
      <c r="J470" s="178"/>
      <c r="K470" s="84"/>
      <c r="L470" s="178"/>
      <c r="M470" s="178"/>
      <c r="N470" s="178"/>
      <c r="O470" s="178"/>
      <c r="P470" s="178"/>
      <c r="Q470" s="178"/>
      <c r="R470" s="94"/>
      <c r="S470" s="84"/>
      <c r="T470" s="84"/>
      <c r="U470" s="84"/>
      <c r="V470" s="84"/>
      <c r="W470" s="3"/>
      <c r="X470" s="61"/>
      <c r="Y470" s="61"/>
      <c r="Z470" s="61"/>
      <c r="AA470" s="3"/>
      <c r="AB470" s="3"/>
      <c r="AC470" s="3"/>
      <c r="AD470" s="3"/>
      <c r="AE470" s="3"/>
      <c r="AF470" s="3"/>
      <c r="AG470" s="66">
        <v>1.3715277777777778E-2</v>
      </c>
      <c r="AH470" s="66"/>
      <c r="AI470" s="66">
        <v>1.3182870370370371E-2</v>
      </c>
      <c r="AJ470" s="3"/>
      <c r="AK470" s="3"/>
      <c r="AQ470" s="3"/>
      <c r="AS470" s="394"/>
      <c r="AT470" s="174">
        <f t="shared" si="38"/>
        <v>1.3182870370370371E-2</v>
      </c>
      <c r="AU470" s="298">
        <f t="shared" si="40"/>
        <v>2</v>
      </c>
      <c r="AV470" s="139"/>
    </row>
    <row r="471" spans="1:48" ht="13" hidden="1">
      <c r="A471" s="300" t="s">
        <v>900</v>
      </c>
      <c r="B471" s="407">
        <f t="shared" si="39"/>
        <v>-6</v>
      </c>
      <c r="C471" s="174">
        <v>2.5543981481481483E-2</v>
      </c>
      <c r="D471" s="396">
        <v>0</v>
      </c>
      <c r="E471" s="395" t="str">
        <f t="shared" si="37"/>
        <v xml:space="preserve"> </v>
      </c>
      <c r="F471" s="139"/>
      <c r="G471" s="139"/>
      <c r="H471" s="178"/>
      <c r="I471" s="139"/>
      <c r="J471" s="139"/>
      <c r="K471" s="84"/>
      <c r="L471" s="139"/>
      <c r="M471" s="139"/>
      <c r="N471" s="139"/>
      <c r="O471" s="139"/>
      <c r="R471" s="94"/>
      <c r="S471" s="84"/>
      <c r="T471" s="84"/>
      <c r="U471" s="84"/>
      <c r="V471" s="84"/>
      <c r="W471" s="3"/>
      <c r="X471" s="61"/>
      <c r="Y471" s="61"/>
      <c r="Z471" s="61"/>
      <c r="AA471" s="3"/>
      <c r="AB471" s="3"/>
      <c r="AC471" s="3"/>
      <c r="AD471" s="3"/>
      <c r="AE471" s="3"/>
      <c r="AF471" s="3"/>
      <c r="AG471" s="3"/>
      <c r="AH471" s="3"/>
      <c r="AI471" s="187"/>
      <c r="AJ471" s="3"/>
      <c r="AK471" s="3"/>
      <c r="AQ471" s="3"/>
      <c r="AS471" s="394"/>
      <c r="AT471" s="174" t="str">
        <f t="shared" si="38"/>
        <v xml:space="preserve"> </v>
      </c>
      <c r="AU471" s="298">
        <f t="shared" si="40"/>
        <v>0</v>
      </c>
      <c r="AV471" s="139"/>
    </row>
    <row r="472" spans="1:48" ht="13" hidden="1">
      <c r="A472" s="342" t="s">
        <v>1232</v>
      </c>
      <c r="B472" s="407">
        <f t="shared" si="39"/>
        <v>-7</v>
      </c>
      <c r="C472" s="174">
        <v>2.5983796296296297E-2</v>
      </c>
      <c r="D472" s="396">
        <v>2</v>
      </c>
      <c r="E472" s="395" t="str">
        <f t="shared" si="37"/>
        <v xml:space="preserve"> </v>
      </c>
      <c r="F472" s="94"/>
      <c r="G472" s="94"/>
      <c r="H472" s="76"/>
      <c r="I472" s="94"/>
      <c r="J472" s="94"/>
      <c r="K472" s="84"/>
      <c r="L472" s="94"/>
      <c r="M472" s="94"/>
      <c r="N472" s="94"/>
      <c r="O472" s="94"/>
      <c r="P472" s="94"/>
      <c r="Q472" s="94"/>
      <c r="R472" s="94"/>
      <c r="S472" s="84"/>
      <c r="T472" s="84"/>
      <c r="U472" s="84"/>
      <c r="V472" s="84"/>
      <c r="W472" s="84"/>
      <c r="X472" s="61"/>
      <c r="Y472" s="61"/>
      <c r="Z472" s="61"/>
      <c r="AA472" s="84"/>
      <c r="AB472" s="84"/>
      <c r="AC472" s="84"/>
      <c r="AD472" s="84"/>
      <c r="AE472" s="84"/>
      <c r="AF472" s="84"/>
      <c r="AG472" s="84"/>
      <c r="AH472" s="84"/>
      <c r="AI472" s="94"/>
      <c r="AJ472" s="50"/>
      <c r="AK472" s="50"/>
      <c r="AQ472" s="84"/>
      <c r="AS472" s="784"/>
      <c r="AT472" s="174" t="str">
        <f t="shared" si="38"/>
        <v xml:space="preserve"> </v>
      </c>
      <c r="AU472" s="298">
        <f t="shared" si="40"/>
        <v>0</v>
      </c>
      <c r="AV472" s="139"/>
    </row>
    <row r="473" spans="1:48" ht="13" hidden="1">
      <c r="A473" s="300" t="s">
        <v>922</v>
      </c>
      <c r="B473" s="407">
        <f t="shared" si="39"/>
        <v>-1</v>
      </c>
      <c r="C473" s="174">
        <v>2.2141203703703705E-2</v>
      </c>
      <c r="D473" s="396">
        <v>0</v>
      </c>
      <c r="E473" s="395" t="str">
        <f t="shared" si="37"/>
        <v xml:space="preserve"> </v>
      </c>
      <c r="F473" s="139"/>
      <c r="G473" s="139"/>
      <c r="H473" s="178"/>
      <c r="I473" s="139"/>
      <c r="J473" s="139"/>
      <c r="K473" s="84"/>
      <c r="L473" s="139"/>
      <c r="M473" s="139"/>
      <c r="N473" s="139"/>
      <c r="O473" s="139"/>
      <c r="P473" s="139"/>
      <c r="Q473" s="139"/>
      <c r="R473" s="94"/>
      <c r="S473" s="84"/>
      <c r="T473" s="84"/>
      <c r="U473" s="84"/>
      <c r="V473" s="84"/>
      <c r="W473" s="3"/>
      <c r="X473" s="61"/>
      <c r="Y473" s="61"/>
      <c r="Z473" s="61"/>
      <c r="AA473" s="3"/>
      <c r="AB473" s="3"/>
      <c r="AC473" s="3"/>
      <c r="AD473" s="3"/>
      <c r="AE473" s="3"/>
      <c r="AF473" s="3"/>
      <c r="AG473" s="3"/>
      <c r="AH473" s="3"/>
      <c r="AI473" s="187"/>
      <c r="AJ473" s="3"/>
      <c r="AK473" s="3"/>
      <c r="AQ473" s="3"/>
      <c r="AS473" s="394"/>
      <c r="AT473" s="174" t="str">
        <f t="shared" si="38"/>
        <v xml:space="preserve"> </v>
      </c>
      <c r="AU473" s="298">
        <f t="shared" si="40"/>
        <v>0</v>
      </c>
      <c r="AV473" s="139"/>
    </row>
    <row r="474" spans="1:48" ht="13.5" thickBot="1">
      <c r="A474" s="342" t="s">
        <v>817</v>
      </c>
      <c r="B474" s="556">
        <f t="shared" si="39"/>
        <v>8</v>
      </c>
      <c r="C474" s="174">
        <v>1.5671296296296298E-2</v>
      </c>
      <c r="D474" s="396">
        <v>0</v>
      </c>
      <c r="E474" s="421" t="str">
        <f t="shared" si="37"/>
        <v xml:space="preserve"> </v>
      </c>
      <c r="F474" s="94"/>
      <c r="G474" s="94"/>
      <c r="H474" s="94"/>
      <c r="I474" s="94"/>
      <c r="J474" s="94"/>
      <c r="K474" s="84"/>
      <c r="L474" s="94"/>
      <c r="M474" s="94"/>
      <c r="N474" s="94"/>
      <c r="O474" s="94"/>
      <c r="P474" s="94"/>
      <c r="Q474" s="94"/>
      <c r="R474" s="94"/>
      <c r="S474" s="84"/>
      <c r="T474" s="84"/>
      <c r="U474" s="84"/>
      <c r="V474" s="84"/>
      <c r="X474" s="61"/>
      <c r="Y474" s="61"/>
      <c r="Z474" s="61"/>
      <c r="AS474" s="394"/>
      <c r="AT474" s="174" t="str">
        <f t="shared" si="38"/>
        <v xml:space="preserve"> </v>
      </c>
      <c r="AU474" s="298">
        <f t="shared" si="40"/>
        <v>0</v>
      </c>
    </row>
    <row r="475" spans="1:48" ht="13.5" thickBot="1">
      <c r="A475" s="424" t="s">
        <v>1183</v>
      </c>
      <c r="B475" s="425"/>
      <c r="C475" s="787"/>
      <c r="D475" s="427"/>
      <c r="E475" s="570"/>
      <c r="F475" s="788">
        <f t="shared" ref="F475:T475" si="41">COUNTA(F9:F474)+COUNTA(F502:F515)</f>
        <v>6</v>
      </c>
      <c r="G475" s="788">
        <f t="shared" si="41"/>
        <v>5</v>
      </c>
      <c r="H475" s="788">
        <f t="shared" si="41"/>
        <v>8</v>
      </c>
      <c r="I475" s="788">
        <f t="shared" si="41"/>
        <v>10</v>
      </c>
      <c r="J475" s="788">
        <f t="shared" si="41"/>
        <v>6</v>
      </c>
      <c r="K475" s="788">
        <f t="shared" si="41"/>
        <v>17</v>
      </c>
      <c r="L475" s="788">
        <f t="shared" si="41"/>
        <v>0</v>
      </c>
      <c r="M475" s="788">
        <f t="shared" si="41"/>
        <v>17</v>
      </c>
      <c r="N475" s="788">
        <f t="shared" si="41"/>
        <v>16</v>
      </c>
      <c r="O475" s="788">
        <f t="shared" si="41"/>
        <v>16</v>
      </c>
      <c r="P475" s="788">
        <f t="shared" si="41"/>
        <v>13</v>
      </c>
      <c r="Q475" s="788">
        <f t="shared" si="41"/>
        <v>12</v>
      </c>
      <c r="R475" s="789">
        <f t="shared" si="41"/>
        <v>9</v>
      </c>
      <c r="S475" s="788">
        <f t="shared" si="41"/>
        <v>11</v>
      </c>
      <c r="T475" s="788">
        <f t="shared" si="41"/>
        <v>9</v>
      </c>
      <c r="U475" s="788">
        <f>COUNTA(U9:U474)+COUNTA(U498:U515)</f>
        <v>10</v>
      </c>
      <c r="V475" s="788">
        <f>COUNTA(V9:V474)+COUNTA(V498:V515)</f>
        <v>5</v>
      </c>
      <c r="W475" s="788">
        <f>COUNTA(W9:W474)+COUNTA(W502:W515)</f>
        <v>5</v>
      </c>
      <c r="X475" s="788">
        <f>COUNTA(X9:X474)+COUNTA(X502:X515)</f>
        <v>9</v>
      </c>
      <c r="Y475" s="788">
        <f>COUNTA(Y9:Y474)+COUNTA(Y502:Y515)</f>
        <v>6</v>
      </c>
      <c r="Z475" s="788">
        <f>COUNTA(Z9:Z474)+COUNTA(Z498:Z515)</f>
        <v>10</v>
      </c>
      <c r="AA475" s="788">
        <f>COUNTA(AA9:AA474)+COUNTA(AA498:AA515)</f>
        <v>13</v>
      </c>
      <c r="AB475" s="788">
        <f>COUNTA(AB9:AB474)+COUNTA(AB498:AB515)</f>
        <v>5</v>
      </c>
      <c r="AC475" s="788">
        <f>COUNTA(AC9:AC474)+COUNTA(AC502:AC515)</f>
        <v>2</v>
      </c>
      <c r="AD475" s="788">
        <f>COUNTA(AD9:AD474)+COUNTA(AD498:AD515)</f>
        <v>14</v>
      </c>
      <c r="AE475" s="788">
        <f t="shared" ref="AE475:AN475" si="42">COUNTA(AE9:AE474)+COUNTA(AE479:AE515)</f>
        <v>8</v>
      </c>
      <c r="AF475" s="788">
        <f t="shared" si="42"/>
        <v>11</v>
      </c>
      <c r="AG475" s="788">
        <f t="shared" si="42"/>
        <v>12</v>
      </c>
      <c r="AH475" s="788">
        <f t="shared" si="42"/>
        <v>4</v>
      </c>
      <c r="AI475" s="789">
        <f t="shared" si="42"/>
        <v>16</v>
      </c>
      <c r="AJ475" s="788">
        <f t="shared" si="42"/>
        <v>13</v>
      </c>
      <c r="AK475" s="788">
        <f t="shared" si="42"/>
        <v>10</v>
      </c>
      <c r="AL475" s="788">
        <f t="shared" si="42"/>
        <v>9</v>
      </c>
      <c r="AM475" s="788">
        <f t="shared" si="42"/>
        <v>7</v>
      </c>
      <c r="AN475" s="788">
        <f t="shared" si="42"/>
        <v>9</v>
      </c>
      <c r="AO475" s="788">
        <f>COUNTA(AO9:AO474)+COUNTA(AO479:AO515)</f>
        <v>16</v>
      </c>
      <c r="AP475" s="788">
        <f>COUNTA(AP9:AP474)+COUNTA(AP479:AP515)</f>
        <v>19</v>
      </c>
      <c r="AQ475" s="788">
        <f>COUNTA(AQ9:AQ474)+COUNTA(AQ479:AQ515)</f>
        <v>3</v>
      </c>
      <c r="AR475" s="788">
        <f>COUNTA(AR9:AR474)+COUNTA(AR502:AR515)</f>
        <v>7</v>
      </c>
      <c r="AS475" s="428"/>
      <c r="AT475" s="429"/>
      <c r="AU475" s="430"/>
    </row>
    <row r="476" spans="1:48" ht="13">
      <c r="A476" s="34"/>
      <c r="B476" s="23"/>
      <c r="C476" s="174"/>
      <c r="D476" s="318"/>
      <c r="F476" s="33"/>
      <c r="G476" s="33"/>
      <c r="I476"/>
      <c r="J476"/>
      <c r="K476"/>
      <c r="L476"/>
      <c r="M476"/>
      <c r="N476"/>
      <c r="O476"/>
      <c r="P476"/>
      <c r="Q476"/>
      <c r="S476"/>
      <c r="T476"/>
      <c r="U476"/>
      <c r="V476"/>
      <c r="X476" s="61"/>
      <c r="Y476" s="61"/>
      <c r="Z476" s="61"/>
      <c r="AT476"/>
      <c r="AU476" s="227"/>
    </row>
    <row r="477" spans="1:48" ht="13.5" thickBot="1">
      <c r="A477" s="34"/>
      <c r="B477" s="23"/>
      <c r="C477" s="174"/>
      <c r="D477" s="318"/>
      <c r="F477" s="33"/>
      <c r="G477" s="33"/>
      <c r="I477"/>
      <c r="J477"/>
      <c r="K477"/>
      <c r="L477"/>
      <c r="M477"/>
      <c r="N477"/>
      <c r="O477"/>
      <c r="P477"/>
      <c r="Q477"/>
      <c r="S477"/>
      <c r="T477"/>
      <c r="U477"/>
      <c r="V477"/>
      <c r="X477" s="61"/>
      <c r="Y477" s="61"/>
      <c r="Z477" s="61"/>
      <c r="AT477"/>
      <c r="AU477" s="227"/>
    </row>
    <row r="478" spans="1:48" ht="13.5" thickBot="1">
      <c r="A478" s="502" t="s">
        <v>1184</v>
      </c>
      <c r="B478" s="575" t="s">
        <v>59</v>
      </c>
      <c r="C478" s="503"/>
      <c r="D478" s="790" t="s">
        <v>439</v>
      </c>
      <c r="E478" s="502" t="s">
        <v>10</v>
      </c>
      <c r="F478" s="577">
        <v>40607</v>
      </c>
      <c r="G478" s="577">
        <v>40614</v>
      </c>
      <c r="H478" s="577">
        <v>40621</v>
      </c>
      <c r="I478" s="577">
        <v>40628</v>
      </c>
      <c r="J478" s="577">
        <v>40635</v>
      </c>
      <c r="K478" s="577">
        <v>40642</v>
      </c>
      <c r="L478" s="577">
        <v>40649</v>
      </c>
      <c r="M478" s="577">
        <v>40656</v>
      </c>
      <c r="N478" s="577">
        <v>40663</v>
      </c>
      <c r="O478" s="577">
        <v>40670</v>
      </c>
      <c r="P478" s="577">
        <v>40677</v>
      </c>
      <c r="Q478" s="577">
        <v>40684</v>
      </c>
      <c r="R478" s="577">
        <v>40691</v>
      </c>
      <c r="S478" s="577">
        <v>40698</v>
      </c>
      <c r="T478" s="577">
        <v>40705</v>
      </c>
      <c r="U478" s="577">
        <v>40712</v>
      </c>
      <c r="V478" s="577">
        <v>40719</v>
      </c>
      <c r="W478" s="577">
        <v>40726</v>
      </c>
      <c r="X478" s="577">
        <v>40733</v>
      </c>
      <c r="Y478" s="577">
        <v>40740</v>
      </c>
      <c r="Z478" s="577">
        <v>40747</v>
      </c>
      <c r="AA478" s="577">
        <v>40754</v>
      </c>
      <c r="AB478" s="577">
        <v>40761</v>
      </c>
      <c r="AC478" s="577">
        <v>40768</v>
      </c>
      <c r="AD478" s="577">
        <v>41506</v>
      </c>
      <c r="AE478" s="577">
        <v>40782</v>
      </c>
      <c r="AF478" s="577">
        <v>40789</v>
      </c>
      <c r="AG478" s="577">
        <v>40796</v>
      </c>
      <c r="AH478" s="577">
        <v>40803</v>
      </c>
      <c r="AI478" s="577">
        <v>40817</v>
      </c>
      <c r="AJ478" s="577">
        <v>40824</v>
      </c>
      <c r="AK478" s="577">
        <v>40831</v>
      </c>
      <c r="AL478" s="577">
        <v>40838</v>
      </c>
      <c r="AM478" s="577">
        <v>40845</v>
      </c>
      <c r="AN478" s="577">
        <v>40852</v>
      </c>
      <c r="AO478" s="577">
        <v>40859</v>
      </c>
      <c r="AP478" s="577">
        <v>40866</v>
      </c>
      <c r="AQ478" s="577">
        <v>40873</v>
      </c>
      <c r="AR478" s="577">
        <v>40863</v>
      </c>
      <c r="AS478" s="578"/>
      <c r="AT478" s="503" t="s">
        <v>438</v>
      </c>
      <c r="AU478" s="580" t="s">
        <v>439</v>
      </c>
    </row>
    <row r="479" spans="1:48" ht="13">
      <c r="A479" s="357" t="s">
        <v>1325</v>
      </c>
      <c r="B479" s="526">
        <v>0</v>
      </c>
      <c r="C479" s="357"/>
      <c r="D479" s="525"/>
      <c r="E479" s="357"/>
      <c r="F479" s="301"/>
      <c r="G479" s="301"/>
      <c r="H479" s="301"/>
      <c r="I479" s="301"/>
      <c r="J479" s="301"/>
      <c r="K479" s="301"/>
      <c r="L479" s="301"/>
      <c r="M479" s="301"/>
      <c r="N479" s="301"/>
      <c r="O479" s="301"/>
      <c r="P479" s="301"/>
      <c r="Q479" s="301"/>
      <c r="R479" s="301"/>
      <c r="S479" s="301"/>
      <c r="T479" s="301"/>
      <c r="U479" s="84"/>
      <c r="V479" s="84"/>
      <c r="W479" s="330"/>
      <c r="X479" s="330"/>
      <c r="Y479" s="330"/>
      <c r="Z479" s="330"/>
      <c r="AA479" s="330"/>
      <c r="AB479" s="330"/>
      <c r="AC479" s="330"/>
      <c r="AD479" s="330"/>
      <c r="AE479" s="347"/>
      <c r="AF479" s="347"/>
      <c r="AG479" s="94">
        <v>2.5381944444444443E-2</v>
      </c>
      <c r="AH479" s="94"/>
      <c r="AI479" s="66"/>
      <c r="AJ479" s="347">
        <v>2.0821759259259259E-2</v>
      </c>
      <c r="AK479" s="347"/>
      <c r="AQ479" s="330"/>
      <c r="AS479" s="542"/>
      <c r="AT479" s="174">
        <f t="shared" ref="AT479:AT514" si="43">IF(MIN(F479:AR479)=0," ",MIN(F479:AR479))</f>
        <v>2.0821759259259259E-2</v>
      </c>
      <c r="AU479" s="298">
        <f t="shared" ref="AU479:AU494" si="44">COUNTA(AF479:AS479)</f>
        <v>2</v>
      </c>
    </row>
    <row r="480" spans="1:48" ht="13">
      <c r="A480" s="357" t="s">
        <v>1309</v>
      </c>
      <c r="B480" s="526">
        <v>9</v>
      </c>
      <c r="C480" s="357"/>
      <c r="D480" s="525"/>
      <c r="E480" s="357"/>
      <c r="F480" s="301"/>
      <c r="G480" s="301"/>
      <c r="H480" s="301"/>
      <c r="I480" s="301"/>
      <c r="J480" s="301"/>
      <c r="K480" s="301"/>
      <c r="L480" s="301"/>
      <c r="M480" s="301"/>
      <c r="N480" s="301"/>
      <c r="O480" s="301"/>
      <c r="P480" s="301"/>
      <c r="Q480" s="301"/>
      <c r="R480" s="301"/>
      <c r="S480" s="301"/>
      <c r="T480" s="301"/>
      <c r="U480" s="84"/>
      <c r="V480" s="84"/>
      <c r="W480" s="330"/>
      <c r="X480" s="330"/>
      <c r="Y480" s="330"/>
      <c r="Z480" s="330"/>
      <c r="AA480" s="330"/>
      <c r="AB480" s="330"/>
      <c r="AC480" s="330"/>
      <c r="AD480" s="330"/>
      <c r="AE480" s="347"/>
      <c r="AF480" s="347"/>
      <c r="AG480" s="94"/>
      <c r="AH480" s="94"/>
      <c r="AI480" s="66"/>
      <c r="AJ480" s="347"/>
      <c r="AK480" s="347"/>
      <c r="AP480" s="50">
        <v>1.4884259259259259E-2</v>
      </c>
      <c r="AQ480" s="330"/>
      <c r="AR480" s="50"/>
      <c r="AS480" s="542"/>
      <c r="AT480" s="174">
        <f t="shared" si="43"/>
        <v>1.4884259259259259E-2</v>
      </c>
      <c r="AU480" s="298">
        <f t="shared" si="44"/>
        <v>1</v>
      </c>
    </row>
    <row r="481" spans="1:48" ht="13">
      <c r="A481" s="357" t="s">
        <v>1308</v>
      </c>
      <c r="B481" s="526">
        <v>4</v>
      </c>
      <c r="C481" s="357"/>
      <c r="D481" s="525"/>
      <c r="E481" s="357"/>
      <c r="F481" s="301"/>
      <c r="G481" s="301"/>
      <c r="H481" s="301"/>
      <c r="I481" s="301"/>
      <c r="J481" s="301"/>
      <c r="K481" s="301"/>
      <c r="L481" s="301"/>
      <c r="M481" s="301"/>
      <c r="N481" s="301"/>
      <c r="O481" s="301"/>
      <c r="P481" s="301"/>
      <c r="Q481" s="301"/>
      <c r="R481" s="301"/>
      <c r="S481" s="301"/>
      <c r="T481" s="301"/>
      <c r="U481" s="84"/>
      <c r="V481" s="84"/>
      <c r="W481" s="330"/>
      <c r="X481" s="330"/>
      <c r="Y481" s="330"/>
      <c r="Z481" s="330"/>
      <c r="AA481" s="330"/>
      <c r="AB481" s="330"/>
      <c r="AC481" s="330"/>
      <c r="AD481" s="330"/>
      <c r="AE481" s="347"/>
      <c r="AF481" s="347"/>
      <c r="AG481" s="94"/>
      <c r="AH481" s="94"/>
      <c r="AI481" s="66"/>
      <c r="AJ481" s="347"/>
      <c r="AK481" s="347"/>
      <c r="AP481" s="50">
        <v>1.8437499999999999E-2</v>
      </c>
      <c r="AQ481" s="330"/>
      <c r="AR481" s="50"/>
      <c r="AS481" s="542"/>
      <c r="AT481" s="174">
        <f t="shared" si="43"/>
        <v>1.8437499999999999E-2</v>
      </c>
      <c r="AU481" s="298">
        <f t="shared" si="44"/>
        <v>1</v>
      </c>
    </row>
    <row r="482" spans="1:48" ht="13">
      <c r="A482" s="357" t="s">
        <v>1310</v>
      </c>
      <c r="B482" s="526">
        <v>-2</v>
      </c>
      <c r="C482" s="357"/>
      <c r="D482" s="525"/>
      <c r="E482" s="357"/>
      <c r="F482" s="301"/>
      <c r="G482" s="301"/>
      <c r="H482" s="301"/>
      <c r="I482" s="301"/>
      <c r="J482" s="301"/>
      <c r="K482" s="301"/>
      <c r="L482" s="301"/>
      <c r="M482" s="301"/>
      <c r="N482" s="301"/>
      <c r="O482" s="301"/>
      <c r="P482" s="301"/>
      <c r="Q482" s="301"/>
      <c r="R482" s="301"/>
      <c r="S482" s="301"/>
      <c r="T482" s="301"/>
      <c r="U482" s="84"/>
      <c r="V482" s="84"/>
      <c r="W482" s="330"/>
      <c r="X482" s="330"/>
      <c r="Y482" s="330"/>
      <c r="Z482" s="330"/>
      <c r="AA482" s="330"/>
      <c r="AB482" s="330"/>
      <c r="AC482" s="330"/>
      <c r="AD482" s="330"/>
      <c r="AE482" s="347"/>
      <c r="AF482" s="347"/>
      <c r="AG482" s="94"/>
      <c r="AH482" s="94"/>
      <c r="AI482" s="66"/>
      <c r="AJ482" s="347"/>
      <c r="AK482" s="347"/>
      <c r="AP482" s="50">
        <v>2.2777777777777775E-2</v>
      </c>
      <c r="AQ482" s="330"/>
      <c r="AR482" s="50"/>
      <c r="AS482" s="542"/>
      <c r="AT482" s="174">
        <f t="shared" si="43"/>
        <v>2.2777777777777775E-2</v>
      </c>
      <c r="AU482" s="298">
        <f t="shared" si="44"/>
        <v>1</v>
      </c>
    </row>
    <row r="483" spans="1:48" ht="13">
      <c r="A483" s="357" t="s">
        <v>1269</v>
      </c>
      <c r="B483" s="526">
        <v>-1</v>
      </c>
      <c r="C483" s="357"/>
      <c r="D483" s="525"/>
      <c r="E483" s="357"/>
      <c r="F483" s="301"/>
      <c r="G483" s="301"/>
      <c r="H483" s="301"/>
      <c r="I483" s="301"/>
      <c r="J483" s="301"/>
      <c r="K483" s="301"/>
      <c r="L483" s="301"/>
      <c r="M483" s="301"/>
      <c r="N483" s="301"/>
      <c r="O483" s="301"/>
      <c r="P483" s="301"/>
      <c r="Q483" s="301"/>
      <c r="R483" s="301"/>
      <c r="S483" s="301"/>
      <c r="T483" s="301"/>
      <c r="U483" s="84"/>
      <c r="V483" s="84"/>
      <c r="W483" s="330"/>
      <c r="X483" s="330"/>
      <c r="Y483" s="330"/>
      <c r="Z483" s="330"/>
      <c r="AA483" s="330"/>
      <c r="AB483" s="330"/>
      <c r="AC483" s="330"/>
      <c r="AD483" s="330"/>
      <c r="AE483" s="347"/>
      <c r="AF483" s="347"/>
      <c r="AG483" s="94"/>
      <c r="AH483" s="94"/>
      <c r="AI483" s="66"/>
      <c r="AJ483" s="347"/>
      <c r="AK483" s="347"/>
      <c r="AP483" s="50">
        <v>2.1307870370370369E-2</v>
      </c>
      <c r="AQ483" s="330"/>
      <c r="AR483" s="50"/>
      <c r="AS483" s="542"/>
      <c r="AT483" s="174">
        <f t="shared" si="43"/>
        <v>2.1307870370370369E-2</v>
      </c>
      <c r="AU483" s="298">
        <f t="shared" si="44"/>
        <v>1</v>
      </c>
    </row>
    <row r="484" spans="1:48" ht="13">
      <c r="A484" s="357" t="s">
        <v>1328</v>
      </c>
      <c r="B484" s="526">
        <v>8</v>
      </c>
      <c r="C484" s="357"/>
      <c r="D484" s="525"/>
      <c r="E484" s="357"/>
      <c r="F484" s="301"/>
      <c r="G484" s="301"/>
      <c r="H484" s="301"/>
      <c r="I484" s="301"/>
      <c r="J484" s="301"/>
      <c r="K484" s="301"/>
      <c r="L484" s="301"/>
      <c r="M484" s="301"/>
      <c r="N484" s="301"/>
      <c r="O484" s="301"/>
      <c r="P484" s="301"/>
      <c r="Q484" s="301"/>
      <c r="R484" s="301"/>
      <c r="S484" s="301"/>
      <c r="T484" s="301"/>
      <c r="U484" s="84"/>
      <c r="V484" s="84"/>
      <c r="W484" s="330"/>
      <c r="X484" s="330"/>
      <c r="Y484" s="330"/>
      <c r="Z484" s="330"/>
      <c r="AA484" s="330"/>
      <c r="AB484" s="330"/>
      <c r="AC484" s="330"/>
      <c r="AD484" s="330"/>
      <c r="AE484" s="347"/>
      <c r="AF484" s="347"/>
      <c r="AG484" s="94"/>
      <c r="AH484" s="94"/>
      <c r="AI484" s="66"/>
      <c r="AJ484" s="347"/>
      <c r="AK484" s="347"/>
      <c r="AP484" s="50">
        <v>1.4756944444444446E-2</v>
      </c>
      <c r="AQ484" s="330"/>
      <c r="AR484" s="50"/>
      <c r="AS484" s="542"/>
      <c r="AT484" s="174">
        <f t="shared" si="43"/>
        <v>1.4756944444444446E-2</v>
      </c>
      <c r="AU484" s="298">
        <f t="shared" si="44"/>
        <v>1</v>
      </c>
    </row>
    <row r="485" spans="1:48" ht="13">
      <c r="A485" s="357" t="s">
        <v>1303</v>
      </c>
      <c r="B485" s="526">
        <v>0</v>
      </c>
      <c r="C485" s="357"/>
      <c r="D485" s="525"/>
      <c r="E485" s="357"/>
      <c r="F485" s="301"/>
      <c r="G485" s="301"/>
      <c r="H485" s="301"/>
      <c r="I485" s="301"/>
      <c r="J485" s="301"/>
      <c r="K485" s="301"/>
      <c r="L485" s="301"/>
      <c r="M485" s="301"/>
      <c r="N485" s="301"/>
      <c r="O485" s="301"/>
      <c r="P485" s="301"/>
      <c r="Q485" s="301"/>
      <c r="R485" s="301"/>
      <c r="S485" s="301"/>
      <c r="T485" s="301"/>
      <c r="U485" s="84"/>
      <c r="V485" s="84"/>
      <c r="W485" s="330"/>
      <c r="X485" s="330"/>
      <c r="Y485" s="330"/>
      <c r="Z485" s="330"/>
      <c r="AA485" s="330"/>
      <c r="AB485" s="330"/>
      <c r="AC485" s="330"/>
      <c r="AD485" s="330"/>
      <c r="AE485" s="347"/>
      <c r="AF485" s="347"/>
      <c r="AG485" s="94"/>
      <c r="AH485" s="94"/>
      <c r="AI485" s="66"/>
      <c r="AJ485" s="347"/>
      <c r="AK485" s="347"/>
      <c r="AP485" s="50">
        <v>2.0833333333333332E-2</v>
      </c>
      <c r="AQ485" s="330"/>
      <c r="AR485" s="50"/>
      <c r="AS485" s="542"/>
      <c r="AT485" s="174">
        <f t="shared" si="43"/>
        <v>2.0833333333333332E-2</v>
      </c>
      <c r="AU485" s="298">
        <f t="shared" si="44"/>
        <v>1</v>
      </c>
    </row>
    <row r="486" spans="1:48" ht="13">
      <c r="A486" s="357" t="s">
        <v>1461</v>
      </c>
      <c r="B486" s="526"/>
      <c r="C486" s="357"/>
      <c r="D486" s="525"/>
      <c r="E486" s="357"/>
      <c r="F486" s="301"/>
      <c r="G486" s="301"/>
      <c r="H486" s="301"/>
      <c r="I486" s="301"/>
      <c r="J486" s="301"/>
      <c r="K486" s="301"/>
      <c r="L486" s="301"/>
      <c r="M486" s="301"/>
      <c r="N486" s="301"/>
      <c r="O486" s="301"/>
      <c r="P486" s="301"/>
      <c r="Q486" s="301"/>
      <c r="R486" s="301"/>
      <c r="S486" s="301"/>
      <c r="T486" s="301"/>
      <c r="U486" s="84"/>
      <c r="V486" s="84"/>
      <c r="W486" s="330"/>
      <c r="X486" s="330"/>
      <c r="Y486" s="330"/>
      <c r="Z486" s="330"/>
      <c r="AA486" s="330"/>
      <c r="AB486" s="330"/>
      <c r="AC486" s="330"/>
      <c r="AD486" s="330"/>
      <c r="AE486" s="347"/>
      <c r="AF486" s="347"/>
      <c r="AG486" s="94"/>
      <c r="AH486" s="94"/>
      <c r="AI486" s="66"/>
      <c r="AJ486" s="347"/>
      <c r="AK486" s="347"/>
      <c r="AP486" s="50">
        <v>1.2152777777777778E-2</v>
      </c>
      <c r="AQ486" s="330"/>
      <c r="AR486" s="50"/>
      <c r="AS486" s="542"/>
      <c r="AT486" s="174">
        <f t="shared" si="43"/>
        <v>1.2152777777777778E-2</v>
      </c>
      <c r="AU486" s="298">
        <f t="shared" si="44"/>
        <v>1</v>
      </c>
    </row>
    <row r="487" spans="1:48" ht="13">
      <c r="A487" s="357" t="s">
        <v>830</v>
      </c>
      <c r="B487" s="526">
        <v>8</v>
      </c>
      <c r="C487" s="357"/>
      <c r="D487" s="525"/>
      <c r="E487" s="357"/>
      <c r="F487" s="301"/>
      <c r="G487" s="301"/>
      <c r="H487" s="301"/>
      <c r="I487" s="301"/>
      <c r="J487" s="301"/>
      <c r="K487" s="301"/>
      <c r="L487" s="301"/>
      <c r="M487" s="301"/>
      <c r="N487" s="301"/>
      <c r="O487" s="301"/>
      <c r="P487" s="301"/>
      <c r="Q487" s="301"/>
      <c r="R487" s="301"/>
      <c r="S487" s="301"/>
      <c r="T487" s="301"/>
      <c r="U487" s="84"/>
      <c r="V487" s="84"/>
      <c r="W487" s="330"/>
      <c r="X487" s="330"/>
      <c r="Y487" s="330"/>
      <c r="Z487" s="330"/>
      <c r="AA487" s="330"/>
      <c r="AB487" s="330"/>
      <c r="AC487" s="330"/>
      <c r="AD487" s="330"/>
      <c r="AE487" s="347"/>
      <c r="AF487" s="347"/>
      <c r="AG487" s="94"/>
      <c r="AH487" s="94"/>
      <c r="AI487" s="66"/>
      <c r="AJ487" s="347"/>
      <c r="AK487" s="347"/>
      <c r="AO487" s="50">
        <v>1.5011574074074075E-2</v>
      </c>
      <c r="AP487" s="50">
        <v>1.4872685185185185E-2</v>
      </c>
      <c r="AQ487" s="330"/>
      <c r="AR487" s="50"/>
      <c r="AS487" s="542"/>
      <c r="AT487" s="174">
        <f t="shared" si="43"/>
        <v>1.4872685185185185E-2</v>
      </c>
      <c r="AU487" s="298">
        <f t="shared" si="44"/>
        <v>2</v>
      </c>
    </row>
    <row r="488" spans="1:48" ht="13">
      <c r="A488" s="357" t="s">
        <v>1332</v>
      </c>
      <c r="B488" s="526">
        <v>5</v>
      </c>
      <c r="C488" s="357"/>
      <c r="D488" s="525"/>
      <c r="E488" s="357"/>
      <c r="F488" s="301"/>
      <c r="G488" s="301"/>
      <c r="H488" s="301"/>
      <c r="I488" s="301"/>
      <c r="J488" s="301"/>
      <c r="K488" s="301"/>
      <c r="L488" s="301"/>
      <c r="M488" s="301"/>
      <c r="N488" s="301"/>
      <c r="O488" s="301"/>
      <c r="P488" s="301"/>
      <c r="Q488" s="301"/>
      <c r="R488" s="301"/>
      <c r="S488" s="301"/>
      <c r="T488" s="301"/>
      <c r="U488" s="84"/>
      <c r="V488" s="84"/>
      <c r="W488" s="330"/>
      <c r="X488" s="330"/>
      <c r="Y488" s="330"/>
      <c r="Z488" s="330"/>
      <c r="AA488" s="330"/>
      <c r="AB488" s="330"/>
      <c r="AC488" s="330"/>
      <c r="AD488" s="330"/>
      <c r="AE488" s="347"/>
      <c r="AF488" s="347"/>
      <c r="AG488" s="94"/>
      <c r="AH488" s="94"/>
      <c r="AI488" s="66"/>
      <c r="AJ488" s="347"/>
      <c r="AK488" s="347"/>
      <c r="AO488" s="50">
        <v>1.7152777777777777E-2</v>
      </c>
      <c r="AQ488" s="330"/>
      <c r="AS488" s="542"/>
      <c r="AT488" s="174">
        <f t="shared" si="43"/>
        <v>1.7152777777777777E-2</v>
      </c>
      <c r="AU488" s="298">
        <f t="shared" si="44"/>
        <v>1</v>
      </c>
    </row>
    <row r="489" spans="1:48" ht="13">
      <c r="A489" s="357" t="s">
        <v>1300</v>
      </c>
      <c r="B489" s="526">
        <v>12</v>
      </c>
      <c r="C489" s="357"/>
      <c r="D489" s="525"/>
      <c r="E489" s="357"/>
      <c r="F489" s="301"/>
      <c r="G489" s="301"/>
      <c r="H489" s="301"/>
      <c r="I489" s="301"/>
      <c r="J489" s="301"/>
      <c r="K489" s="301"/>
      <c r="L489" s="301"/>
      <c r="M489" s="301"/>
      <c r="N489" s="301"/>
      <c r="O489" s="301"/>
      <c r="P489" s="301"/>
      <c r="Q489" s="301"/>
      <c r="R489" s="301"/>
      <c r="S489" s="301"/>
      <c r="T489" s="301"/>
      <c r="U489" s="84"/>
      <c r="V489" s="84"/>
      <c r="W489" s="330"/>
      <c r="X489" s="330"/>
      <c r="Y489" s="330"/>
      <c r="Z489" s="330"/>
      <c r="AA489" s="330"/>
      <c r="AB489" s="330"/>
      <c r="AC489" s="330"/>
      <c r="AD489" s="330"/>
      <c r="AE489" s="347"/>
      <c r="AF489" s="347"/>
      <c r="AG489" s="94"/>
      <c r="AH489" s="94"/>
      <c r="AI489" s="66"/>
      <c r="AJ489" s="347"/>
      <c r="AK489" s="347"/>
      <c r="AO489" s="50">
        <v>1.3136574074074077E-2</v>
      </c>
      <c r="AP489" s="50">
        <v>1.1990740740740739E-2</v>
      </c>
      <c r="AQ489" s="347">
        <v>1.3090277777777779E-2</v>
      </c>
      <c r="AR489" s="50"/>
      <c r="AS489" s="542"/>
      <c r="AT489" s="174">
        <f t="shared" si="43"/>
        <v>1.1990740740740739E-2</v>
      </c>
      <c r="AU489" s="298">
        <f t="shared" si="44"/>
        <v>3</v>
      </c>
    </row>
    <row r="490" spans="1:48" ht="13">
      <c r="A490" s="357" t="s">
        <v>1330</v>
      </c>
      <c r="B490" s="526">
        <v>8</v>
      </c>
      <c r="C490" s="357"/>
      <c r="D490" s="525"/>
      <c r="E490" s="357"/>
      <c r="F490" s="301"/>
      <c r="G490" s="301"/>
      <c r="H490" s="301"/>
      <c r="I490" s="301"/>
      <c r="J490" s="301"/>
      <c r="K490" s="301"/>
      <c r="L490" s="301"/>
      <c r="M490" s="301"/>
      <c r="N490" s="301"/>
      <c r="O490" s="301"/>
      <c r="P490" s="301"/>
      <c r="Q490" s="301"/>
      <c r="R490" s="301"/>
      <c r="S490" s="301"/>
      <c r="T490" s="301"/>
      <c r="U490" s="84"/>
      <c r="V490" s="84"/>
      <c r="W490" s="330"/>
      <c r="X490" s="330"/>
      <c r="Y490" s="330"/>
      <c r="Z490" s="330"/>
      <c r="AA490" s="330"/>
      <c r="AB490" s="330"/>
      <c r="AC490" s="330"/>
      <c r="AD490" s="330"/>
      <c r="AE490" s="347"/>
      <c r="AF490" s="347"/>
      <c r="AG490" s="94"/>
      <c r="AH490" s="94"/>
      <c r="AI490" s="66"/>
      <c r="AJ490" s="347"/>
      <c r="AK490" s="347"/>
      <c r="AL490" s="50">
        <v>1.5879629629629629E-2</v>
      </c>
      <c r="AO490" s="50"/>
      <c r="AQ490" s="330"/>
      <c r="AS490" s="542"/>
      <c r="AT490" s="174">
        <f t="shared" si="43"/>
        <v>1.5879629629629629E-2</v>
      </c>
      <c r="AU490" s="298">
        <f t="shared" si="44"/>
        <v>1</v>
      </c>
      <c r="AV490" s="362"/>
    </row>
    <row r="491" spans="1:48" ht="13">
      <c r="A491" s="357" t="s">
        <v>1305</v>
      </c>
      <c r="B491" s="526">
        <v>12</v>
      </c>
      <c r="C491" s="357"/>
      <c r="D491" s="525"/>
      <c r="E491" s="357"/>
      <c r="F491" s="301"/>
      <c r="G491" s="301"/>
      <c r="H491" s="301"/>
      <c r="I491" s="301"/>
      <c r="J491" s="301"/>
      <c r="K491" s="301"/>
      <c r="L491" s="301"/>
      <c r="M491" s="301"/>
      <c r="N491" s="301"/>
      <c r="O491" s="301"/>
      <c r="P491" s="301"/>
      <c r="Q491" s="301"/>
      <c r="R491" s="301"/>
      <c r="S491" s="301"/>
      <c r="T491" s="301"/>
      <c r="U491" s="84"/>
      <c r="V491" s="84"/>
      <c r="W491" s="330"/>
      <c r="X491" s="330"/>
      <c r="Y491" s="330"/>
      <c r="Z491" s="330"/>
      <c r="AA491" s="330"/>
      <c r="AB491" s="330"/>
      <c r="AC491" s="330"/>
      <c r="AD491" s="330"/>
      <c r="AE491" s="347"/>
      <c r="AF491" s="347"/>
      <c r="AG491" s="94"/>
      <c r="AH491" s="94"/>
      <c r="AI491" s="66"/>
      <c r="AJ491" s="347"/>
      <c r="AK491" s="347"/>
      <c r="AL491" s="50">
        <v>1.2662037037037039E-2</v>
      </c>
      <c r="AO491" s="50"/>
      <c r="AQ491" s="330"/>
      <c r="AS491" s="542"/>
      <c r="AT491" s="174">
        <f t="shared" si="43"/>
        <v>1.2662037037037039E-2</v>
      </c>
      <c r="AU491" s="298">
        <f t="shared" si="44"/>
        <v>1</v>
      </c>
      <c r="AV491" s="362"/>
    </row>
    <row r="492" spans="1:48" ht="13">
      <c r="A492" s="357" t="s">
        <v>1462</v>
      </c>
      <c r="B492" s="526">
        <v>7</v>
      </c>
      <c r="C492" s="357"/>
      <c r="D492" s="525"/>
      <c r="E492" s="357"/>
      <c r="F492" s="301"/>
      <c r="G492" s="301"/>
      <c r="H492" s="301"/>
      <c r="I492" s="301"/>
      <c r="J492" s="301"/>
      <c r="K492" s="301"/>
      <c r="L492" s="301"/>
      <c r="M492" s="301"/>
      <c r="N492" s="301"/>
      <c r="O492" s="301"/>
      <c r="P492" s="301"/>
      <c r="Q492" s="301"/>
      <c r="R492" s="301"/>
      <c r="S492" s="301"/>
      <c r="T492" s="301"/>
      <c r="U492" s="84"/>
      <c r="V492" s="84"/>
      <c r="W492" s="330"/>
      <c r="X492" s="330"/>
      <c r="Y492" s="330"/>
      <c r="Z492" s="330"/>
      <c r="AA492" s="330"/>
      <c r="AB492" s="330"/>
      <c r="AC492" s="330"/>
      <c r="AD492" s="330"/>
      <c r="AE492" s="347"/>
      <c r="AF492" s="347"/>
      <c r="AG492" s="94"/>
      <c r="AH492" s="94"/>
      <c r="AI492" s="66"/>
      <c r="AJ492" s="347"/>
      <c r="AK492" s="347">
        <v>1.6203703703703703E-2</v>
      </c>
      <c r="AQ492" s="330"/>
      <c r="AS492" s="542"/>
      <c r="AT492" s="174">
        <f t="shared" si="43"/>
        <v>1.6203703703703703E-2</v>
      </c>
      <c r="AU492" s="298">
        <f t="shared" si="44"/>
        <v>1</v>
      </c>
    </row>
    <row r="493" spans="1:48" ht="13">
      <c r="A493" s="357" t="s">
        <v>1322</v>
      </c>
      <c r="B493" s="526">
        <v>11</v>
      </c>
      <c r="C493" s="357"/>
      <c r="D493" s="525"/>
      <c r="E493" s="357"/>
      <c r="F493" s="301"/>
      <c r="G493" s="301"/>
      <c r="H493" s="301"/>
      <c r="I493" s="301"/>
      <c r="J493" s="301"/>
      <c r="K493" s="301"/>
      <c r="L493" s="301"/>
      <c r="M493" s="301"/>
      <c r="N493" s="301"/>
      <c r="O493" s="301"/>
      <c r="P493" s="301"/>
      <c r="Q493" s="301"/>
      <c r="R493" s="301"/>
      <c r="S493" s="301"/>
      <c r="T493" s="301"/>
      <c r="U493" s="84"/>
      <c r="V493" s="84"/>
      <c r="W493" s="330"/>
      <c r="X493" s="330"/>
      <c r="Y493" s="330"/>
      <c r="Z493" s="330"/>
      <c r="AA493" s="330"/>
      <c r="AB493" s="330"/>
      <c r="AC493" s="330"/>
      <c r="AD493" s="330"/>
      <c r="AE493" s="347"/>
      <c r="AF493" s="347"/>
      <c r="AG493" s="94"/>
      <c r="AH493" s="94"/>
      <c r="AI493" s="66"/>
      <c r="AJ493" s="347">
        <v>1.3634259259259257E-2</v>
      </c>
      <c r="AK493" s="347"/>
      <c r="AQ493" s="330"/>
      <c r="AS493" s="542"/>
      <c r="AT493" s="174">
        <f t="shared" si="43"/>
        <v>1.3634259259259257E-2</v>
      </c>
      <c r="AU493" s="298">
        <f t="shared" si="44"/>
        <v>1</v>
      </c>
    </row>
    <row r="494" spans="1:48" ht="13">
      <c r="A494" s="357" t="s">
        <v>1319</v>
      </c>
      <c r="B494" s="526">
        <v>2</v>
      </c>
      <c r="C494" s="357"/>
      <c r="D494" s="525"/>
      <c r="E494" s="357"/>
      <c r="F494" s="301"/>
      <c r="G494" s="301"/>
      <c r="H494" s="301"/>
      <c r="I494" s="301"/>
      <c r="J494" s="301"/>
      <c r="K494" s="301"/>
      <c r="L494" s="301"/>
      <c r="M494" s="301"/>
      <c r="N494" s="301"/>
      <c r="O494" s="301"/>
      <c r="P494" s="301"/>
      <c r="Q494" s="301"/>
      <c r="R494" s="301"/>
      <c r="S494" s="301"/>
      <c r="T494" s="301"/>
      <c r="U494" s="84"/>
      <c r="V494" s="84"/>
      <c r="W494" s="330"/>
      <c r="X494" s="330"/>
      <c r="Y494" s="330"/>
      <c r="Z494" s="330"/>
      <c r="AA494" s="330"/>
      <c r="AB494" s="330"/>
      <c r="AC494" s="330"/>
      <c r="AD494" s="330"/>
      <c r="AE494" s="347"/>
      <c r="AF494" s="347"/>
      <c r="AG494" s="94">
        <v>1.9490740740740743E-2</v>
      </c>
      <c r="AH494" s="94"/>
      <c r="AI494" s="66"/>
      <c r="AJ494" s="330"/>
      <c r="AK494" s="330"/>
      <c r="AQ494" s="330"/>
      <c r="AS494" s="542"/>
      <c r="AT494" s="174">
        <f t="shared" si="43"/>
        <v>1.9490740740740743E-2</v>
      </c>
      <c r="AU494" s="298">
        <f t="shared" si="44"/>
        <v>1</v>
      </c>
    </row>
    <row r="495" spans="1:48" ht="13">
      <c r="A495" s="357" t="s">
        <v>709</v>
      </c>
      <c r="B495" s="526">
        <v>2</v>
      </c>
      <c r="C495" s="357"/>
      <c r="D495" s="525"/>
      <c r="E495" s="357"/>
      <c r="F495" s="301"/>
      <c r="G495" s="301"/>
      <c r="H495" s="301"/>
      <c r="I495" s="301"/>
      <c r="J495" s="301"/>
      <c r="K495" s="301"/>
      <c r="L495" s="301"/>
      <c r="M495" s="301"/>
      <c r="N495" s="301"/>
      <c r="O495" s="301"/>
      <c r="P495" s="301"/>
      <c r="Q495" s="301"/>
      <c r="R495" s="301"/>
      <c r="S495" s="301"/>
      <c r="T495" s="301"/>
      <c r="U495" s="84"/>
      <c r="V495" s="84"/>
      <c r="W495" s="330"/>
      <c r="X495" s="330"/>
      <c r="Y495" s="330"/>
      <c r="Z495" s="330"/>
      <c r="AA495" s="330"/>
      <c r="AB495" s="330"/>
      <c r="AC495" s="330"/>
      <c r="AD495" s="330"/>
      <c r="AE495" s="347"/>
      <c r="AF495" s="347"/>
      <c r="AG495" s="94"/>
      <c r="AH495" s="94"/>
      <c r="AI495" s="66">
        <v>2.0046296296296295E-2</v>
      </c>
      <c r="AJ495" s="330"/>
      <c r="AK495" s="330"/>
      <c r="AQ495" s="330"/>
      <c r="AS495" s="542"/>
      <c r="AT495" s="174">
        <f t="shared" si="43"/>
        <v>2.0046296296296295E-2</v>
      </c>
      <c r="AU495" s="298">
        <f>COUNTA(AE495:AS495)</f>
        <v>1</v>
      </c>
    </row>
    <row r="496" spans="1:48" ht="13">
      <c r="A496" s="357" t="s">
        <v>1463</v>
      </c>
      <c r="B496" s="526">
        <v>2</v>
      </c>
      <c r="C496" s="357"/>
      <c r="D496" s="525"/>
      <c r="E496" s="357"/>
      <c r="F496" s="301"/>
      <c r="G496" s="301"/>
      <c r="H496" s="301"/>
      <c r="I496" s="301"/>
      <c r="J496" s="301"/>
      <c r="K496" s="301"/>
      <c r="L496" s="301"/>
      <c r="M496" s="301"/>
      <c r="N496" s="301"/>
      <c r="O496" s="301"/>
      <c r="P496" s="301"/>
      <c r="Q496" s="301"/>
      <c r="R496" s="301"/>
      <c r="S496" s="301"/>
      <c r="T496" s="301"/>
      <c r="U496" s="84"/>
      <c r="V496" s="84"/>
      <c r="W496" s="330"/>
      <c r="X496" s="330"/>
      <c r="Y496" s="330"/>
      <c r="Z496" s="330"/>
      <c r="AA496" s="330"/>
      <c r="AB496" s="330"/>
      <c r="AC496" s="330"/>
      <c r="AD496" s="330"/>
      <c r="AE496" s="347">
        <v>1.9907407407407408E-2</v>
      </c>
      <c r="AF496" s="347"/>
      <c r="AG496" s="347"/>
      <c r="AH496" s="347"/>
      <c r="AI496" s="66"/>
      <c r="AJ496" s="330"/>
      <c r="AK496" s="330"/>
      <c r="AQ496" s="330"/>
      <c r="AS496" s="542"/>
      <c r="AT496" s="174">
        <f t="shared" si="43"/>
        <v>1.9907407407407408E-2</v>
      </c>
      <c r="AU496" s="298">
        <f>COUNTA(AE496:AS496)</f>
        <v>1</v>
      </c>
    </row>
    <row r="497" spans="1:48" ht="13">
      <c r="A497" s="357" t="s">
        <v>1317</v>
      </c>
      <c r="B497" s="526">
        <v>12</v>
      </c>
      <c r="C497" s="357"/>
      <c r="D497" s="525"/>
      <c r="E497" s="357"/>
      <c r="F497" s="301"/>
      <c r="G497" s="301"/>
      <c r="H497" s="301"/>
      <c r="I497" s="301"/>
      <c r="J497" s="301"/>
      <c r="K497" s="301"/>
      <c r="L497" s="301"/>
      <c r="M497" s="301"/>
      <c r="N497" s="301"/>
      <c r="O497" s="301"/>
      <c r="P497" s="301"/>
      <c r="Q497" s="301"/>
      <c r="R497" s="301"/>
      <c r="S497" s="301"/>
      <c r="T497" s="301"/>
      <c r="U497" s="84"/>
      <c r="V497" s="84"/>
      <c r="W497" s="330"/>
      <c r="X497" s="330"/>
      <c r="Y497" s="330"/>
      <c r="Z497" s="330"/>
      <c r="AA497" s="330"/>
      <c r="AB497" s="330"/>
      <c r="AC497" s="330"/>
      <c r="AD497" s="330"/>
      <c r="AE497" s="347">
        <v>1.2546296296296297E-2</v>
      </c>
      <c r="AF497" s="347"/>
      <c r="AG497" s="347"/>
      <c r="AH497" s="347"/>
      <c r="AI497" s="66"/>
      <c r="AJ497" s="330"/>
      <c r="AK497" s="330"/>
      <c r="AQ497" s="330"/>
      <c r="AS497" s="542"/>
      <c r="AT497" s="174">
        <f t="shared" si="43"/>
        <v>1.2546296296296297E-2</v>
      </c>
      <c r="AU497" s="298">
        <f>COUNTA(AE497:AS497)</f>
        <v>1</v>
      </c>
    </row>
    <row r="498" spans="1:48" ht="13">
      <c r="A498" s="357" t="s">
        <v>1313</v>
      </c>
      <c r="B498" s="526">
        <v>12</v>
      </c>
      <c r="C498" s="357"/>
      <c r="D498" s="525"/>
      <c r="E498" s="357"/>
      <c r="F498" s="301"/>
      <c r="G498" s="301"/>
      <c r="H498" s="301"/>
      <c r="I498" s="301"/>
      <c r="J498" s="301"/>
      <c r="K498" s="301"/>
      <c r="L498" s="301"/>
      <c r="M498" s="301"/>
      <c r="N498" s="301"/>
      <c r="O498" s="301"/>
      <c r="P498" s="301"/>
      <c r="Q498" s="301"/>
      <c r="R498" s="301"/>
      <c r="S498" s="301"/>
      <c r="T498" s="301"/>
      <c r="U498" s="84">
        <v>1.238425925925926E-2</v>
      </c>
      <c r="V498" s="84"/>
      <c r="W498" s="330"/>
      <c r="X498" s="330"/>
      <c r="Y498" s="330"/>
      <c r="Z498" s="330"/>
      <c r="AA498" s="330"/>
      <c r="AB498" s="330"/>
      <c r="AC498" s="330"/>
      <c r="AD498" s="330"/>
      <c r="AE498" s="330"/>
      <c r="AF498" s="330"/>
      <c r="AG498" s="330"/>
      <c r="AH498" s="330"/>
      <c r="AI498" s="791"/>
      <c r="AJ498" s="330"/>
      <c r="AK498" s="330"/>
      <c r="AQ498" s="330"/>
      <c r="AS498" s="542"/>
      <c r="AT498" s="174">
        <f t="shared" si="43"/>
        <v>1.238425925925926E-2</v>
      </c>
      <c r="AU498" s="298">
        <f t="shared" ref="AU498:AU513" si="45">COUNTA(F498:AS498)</f>
        <v>1</v>
      </c>
    </row>
    <row r="499" spans="1:48" ht="13">
      <c r="A499" s="357" t="s">
        <v>1327</v>
      </c>
      <c r="B499" s="526">
        <v>9</v>
      </c>
      <c r="C499" s="357"/>
      <c r="D499" s="525"/>
      <c r="E499" s="357"/>
      <c r="F499" s="301"/>
      <c r="G499" s="301"/>
      <c r="H499" s="301"/>
      <c r="I499" s="301"/>
      <c r="J499" s="301"/>
      <c r="K499" s="301"/>
      <c r="L499" s="301"/>
      <c r="M499" s="301"/>
      <c r="N499" s="301"/>
      <c r="O499" s="301"/>
      <c r="P499" s="301"/>
      <c r="Q499" s="301"/>
      <c r="R499" s="301"/>
      <c r="S499" s="301"/>
      <c r="T499" s="301"/>
      <c r="U499" s="84"/>
      <c r="V499" s="84"/>
      <c r="W499" s="330"/>
      <c r="X499" s="330"/>
      <c r="Y499" s="330"/>
      <c r="Z499" s="330"/>
      <c r="AA499" s="330"/>
      <c r="AB499" s="330"/>
      <c r="AC499" s="330"/>
      <c r="AD499" s="347">
        <v>1.4571759259259258E-2</v>
      </c>
      <c r="AE499" s="347"/>
      <c r="AF499" s="347"/>
      <c r="AG499" s="347"/>
      <c r="AH499" s="347"/>
      <c r="AI499" s="94"/>
      <c r="AJ499" s="330"/>
      <c r="AK499" s="330"/>
      <c r="AQ499" s="330"/>
      <c r="AS499" s="542"/>
      <c r="AT499" s="174">
        <f t="shared" si="43"/>
        <v>1.4571759259259258E-2</v>
      </c>
      <c r="AU499" s="298">
        <f t="shared" si="45"/>
        <v>1</v>
      </c>
    </row>
    <row r="500" spans="1:48" ht="13">
      <c r="A500" s="357" t="s">
        <v>1283</v>
      </c>
      <c r="B500" s="526">
        <v>5</v>
      </c>
      <c r="C500" s="357"/>
      <c r="D500" s="525"/>
      <c r="E500" s="357"/>
      <c r="F500" s="301"/>
      <c r="G500" s="301"/>
      <c r="H500" s="301"/>
      <c r="I500" s="301"/>
      <c r="J500" s="301"/>
      <c r="K500" s="301"/>
      <c r="L500" s="301"/>
      <c r="M500" s="301"/>
      <c r="N500" s="301"/>
      <c r="O500" s="301"/>
      <c r="P500" s="301"/>
      <c r="Q500" s="301"/>
      <c r="R500" s="301"/>
      <c r="S500" s="301"/>
      <c r="T500" s="301"/>
      <c r="U500" s="84"/>
      <c r="V500" s="84"/>
      <c r="W500" s="330"/>
      <c r="X500" s="330"/>
      <c r="Y500" s="330"/>
      <c r="Z500" s="347"/>
      <c r="AA500" s="347">
        <v>1.7361111111111112E-2</v>
      </c>
      <c r="AB500" s="347"/>
      <c r="AC500" s="347"/>
      <c r="AD500" s="347"/>
      <c r="AE500" s="347"/>
      <c r="AF500" s="347"/>
      <c r="AG500" s="347"/>
      <c r="AH500" s="347"/>
      <c r="AI500" s="94"/>
      <c r="AJ500" s="330"/>
      <c r="AK500" s="330"/>
      <c r="AQ500" s="330"/>
      <c r="AS500" s="542"/>
      <c r="AT500" s="174">
        <f t="shared" si="43"/>
        <v>1.7361111111111112E-2</v>
      </c>
      <c r="AU500" s="298">
        <f t="shared" si="45"/>
        <v>1</v>
      </c>
    </row>
    <row r="501" spans="1:48" ht="13">
      <c r="A501" s="3" t="s">
        <v>825</v>
      </c>
      <c r="B501" s="526">
        <v>6</v>
      </c>
      <c r="C501" s="357"/>
      <c r="D501" s="525"/>
      <c r="E501" s="357"/>
      <c r="F501" s="301"/>
      <c r="G501" s="301"/>
      <c r="H501" s="301"/>
      <c r="I501" s="301"/>
      <c r="J501" s="301"/>
      <c r="K501" s="301"/>
      <c r="L501" s="301"/>
      <c r="M501" s="301"/>
      <c r="N501" s="301"/>
      <c r="O501" s="301"/>
      <c r="P501" s="301"/>
      <c r="Q501" s="301"/>
      <c r="R501" s="301"/>
      <c r="S501" s="301"/>
      <c r="T501" s="301"/>
      <c r="U501" s="84"/>
      <c r="V501" s="84"/>
      <c r="W501" s="330"/>
      <c r="X501" s="330"/>
      <c r="Y501" s="330"/>
      <c r="Z501" s="347"/>
      <c r="AA501" s="347">
        <v>1.6527777777777777E-2</v>
      </c>
      <c r="AB501" s="347"/>
      <c r="AC501" s="347"/>
      <c r="AD501" s="347"/>
      <c r="AE501" s="347"/>
      <c r="AF501" s="347"/>
      <c r="AG501" s="347"/>
      <c r="AH501" s="347"/>
      <c r="AI501" s="94"/>
      <c r="AJ501" s="330"/>
      <c r="AK501" s="330"/>
      <c r="AQ501" s="330"/>
      <c r="AS501" s="542"/>
      <c r="AT501" s="174">
        <f t="shared" si="43"/>
        <v>1.6527777777777777E-2</v>
      </c>
      <c r="AU501" s="298">
        <f t="shared" si="45"/>
        <v>1</v>
      </c>
    </row>
    <row r="502" spans="1:48" ht="13">
      <c r="A502" s="3" t="s">
        <v>1302</v>
      </c>
      <c r="B502" s="526">
        <v>11</v>
      </c>
      <c r="C502" s="8"/>
      <c r="D502" s="786"/>
      <c r="E502" s="8"/>
      <c r="F502" s="139"/>
      <c r="G502" s="139"/>
      <c r="H502" s="84">
        <v>1.3761574074074074E-2</v>
      </c>
      <c r="I502" s="139"/>
      <c r="J502" s="139"/>
      <c r="K502" s="139"/>
      <c r="L502" s="139"/>
      <c r="M502" s="139"/>
      <c r="N502" s="139"/>
      <c r="O502" s="139"/>
      <c r="P502" s="139"/>
      <c r="Q502" s="139"/>
      <c r="R502" s="178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78"/>
      <c r="AJ502" s="139"/>
      <c r="AK502" s="139"/>
      <c r="AQ502" s="139"/>
      <c r="AS502" s="499"/>
      <c r="AT502" s="174">
        <f t="shared" si="43"/>
        <v>1.3761574074074074E-2</v>
      </c>
      <c r="AU502" s="298">
        <f t="shared" si="45"/>
        <v>1</v>
      </c>
      <c r="AV502" s="139"/>
    </row>
    <row r="503" spans="1:48" ht="13">
      <c r="A503" s="3" t="s">
        <v>1464</v>
      </c>
      <c r="B503" s="526">
        <v>4</v>
      </c>
      <c r="C503" s="8"/>
      <c r="D503" s="786"/>
      <c r="E503" s="8"/>
      <c r="F503" s="139"/>
      <c r="G503" s="139"/>
      <c r="H503" s="178"/>
      <c r="I503" s="139"/>
      <c r="J503" s="84"/>
      <c r="K503" s="84">
        <v>1.8402777777777778E-2</v>
      </c>
      <c r="L503" s="139"/>
      <c r="M503" s="139"/>
      <c r="N503" s="139"/>
      <c r="O503" s="139"/>
      <c r="P503" s="139"/>
      <c r="Q503" s="139"/>
      <c r="R503" s="178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78"/>
      <c r="AJ503" s="139"/>
      <c r="AK503" s="139"/>
      <c r="AQ503" s="139"/>
      <c r="AS503" s="499"/>
      <c r="AT503" s="174">
        <f t="shared" si="43"/>
        <v>1.8402777777777778E-2</v>
      </c>
      <c r="AU503" s="298">
        <f t="shared" si="45"/>
        <v>1</v>
      </c>
      <c r="AV503" s="139"/>
    </row>
    <row r="504" spans="1:48" ht="13">
      <c r="A504" s="3" t="s">
        <v>1318</v>
      </c>
      <c r="B504" s="526">
        <v>6</v>
      </c>
      <c r="C504" s="8"/>
      <c r="D504" s="786"/>
      <c r="E504" s="8"/>
      <c r="F504" s="139"/>
      <c r="G504" s="139"/>
      <c r="H504" s="178"/>
      <c r="I504" s="139"/>
      <c r="J504" s="84"/>
      <c r="K504" s="84">
        <v>1.6828703703703703E-2</v>
      </c>
      <c r="L504" s="139"/>
      <c r="M504" s="139"/>
      <c r="N504" s="139"/>
      <c r="O504" s="139"/>
      <c r="P504" s="139"/>
      <c r="Q504" s="139"/>
      <c r="R504" s="178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78"/>
      <c r="AJ504" s="139"/>
      <c r="AK504" s="139"/>
      <c r="AQ504" s="139"/>
      <c r="AS504" s="499"/>
      <c r="AT504" s="174">
        <f t="shared" si="43"/>
        <v>1.6828703703703703E-2</v>
      </c>
      <c r="AU504" s="298">
        <f t="shared" si="45"/>
        <v>1</v>
      </c>
      <c r="AV504" s="139"/>
    </row>
    <row r="505" spans="1:48" ht="13">
      <c r="A505" s="3" t="s">
        <v>1315</v>
      </c>
      <c r="B505" s="526">
        <v>8</v>
      </c>
      <c r="C505" s="8"/>
      <c r="D505" s="786"/>
      <c r="E505" s="8"/>
      <c r="F505" s="139"/>
      <c r="G505" s="139"/>
      <c r="H505" s="178"/>
      <c r="I505" s="139"/>
      <c r="J505" s="84"/>
      <c r="K505" s="84"/>
      <c r="L505" s="139"/>
      <c r="M505" s="84">
        <v>1.5231481481481483E-2</v>
      </c>
      <c r="N505" s="84">
        <v>1.3587962962962963E-2</v>
      </c>
      <c r="O505" s="84"/>
      <c r="P505" s="84"/>
      <c r="Q505" s="84"/>
      <c r="R505" s="178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78"/>
      <c r="AJ505" s="139"/>
      <c r="AK505" s="139"/>
      <c r="AQ505" s="139"/>
      <c r="AS505" s="499"/>
      <c r="AT505" s="174">
        <f t="shared" si="43"/>
        <v>1.3587962962962963E-2</v>
      </c>
      <c r="AU505" s="298">
        <f t="shared" si="45"/>
        <v>2</v>
      </c>
      <c r="AV505" s="139"/>
    </row>
    <row r="506" spans="1:48" ht="13">
      <c r="A506" s="3" t="s">
        <v>1297</v>
      </c>
      <c r="B506" s="526">
        <v>12</v>
      </c>
      <c r="C506" s="8"/>
      <c r="D506" s="786"/>
      <c r="E506" s="8"/>
      <c r="F506" s="139"/>
      <c r="G506" s="139"/>
      <c r="H506" s="178"/>
      <c r="I506" s="139"/>
      <c r="J506" s="139"/>
      <c r="K506" s="84"/>
      <c r="L506" s="139"/>
      <c r="M506" s="84">
        <v>1.2766203703703703E-2</v>
      </c>
      <c r="N506" s="84">
        <v>1.2083333333333333E-2</v>
      </c>
      <c r="O506" s="84"/>
      <c r="P506" s="84"/>
      <c r="Q506" s="84"/>
      <c r="R506" s="178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84">
        <v>1.105324074074074E-2</v>
      </c>
      <c r="AG506" s="84"/>
      <c r="AH506" s="84"/>
      <c r="AI506" s="94"/>
      <c r="AJ506" s="139"/>
      <c r="AK506" s="139"/>
      <c r="AQ506" s="139"/>
      <c r="AS506" s="499"/>
      <c r="AT506" s="174">
        <f t="shared" si="43"/>
        <v>1.105324074074074E-2</v>
      </c>
      <c r="AU506" s="298">
        <f t="shared" si="45"/>
        <v>3</v>
      </c>
      <c r="AV506" s="345"/>
    </row>
    <row r="507" spans="1:48" ht="13">
      <c r="A507" s="3" t="s">
        <v>1320</v>
      </c>
      <c r="B507" s="526">
        <v>-2</v>
      </c>
      <c r="C507" s="8"/>
      <c r="D507" s="786"/>
      <c r="E507" s="8"/>
      <c r="F507" s="139"/>
      <c r="G507" s="139"/>
      <c r="H507" s="178"/>
      <c r="I507" s="139"/>
      <c r="J507" s="139"/>
      <c r="K507" s="84"/>
      <c r="L507" s="139"/>
      <c r="M507" s="84">
        <v>2.2430555555555554E-2</v>
      </c>
      <c r="N507" s="84"/>
      <c r="O507" s="84"/>
      <c r="P507" s="84"/>
      <c r="Q507" s="84"/>
      <c r="R507" s="178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78"/>
      <c r="AJ507" s="139"/>
      <c r="AK507" s="139"/>
      <c r="AQ507" s="139"/>
      <c r="AS507" s="499"/>
      <c r="AT507" s="174">
        <f t="shared" si="43"/>
        <v>2.2430555555555554E-2</v>
      </c>
      <c r="AU507" s="298">
        <f t="shared" si="45"/>
        <v>1</v>
      </c>
      <c r="AV507" s="345"/>
    </row>
    <row r="508" spans="1:48" ht="13">
      <c r="A508" s="3" t="s">
        <v>1299</v>
      </c>
      <c r="B508" s="526">
        <v>10</v>
      </c>
      <c r="C508" s="8"/>
      <c r="D508" s="786"/>
      <c r="E508" s="8"/>
      <c r="F508" s="139"/>
      <c r="G508" s="139"/>
      <c r="H508" s="178"/>
      <c r="I508" s="139"/>
      <c r="J508" s="139"/>
      <c r="K508" s="84"/>
      <c r="L508" s="139"/>
      <c r="M508" s="84">
        <v>1.3888888888888888E-2</v>
      </c>
      <c r="N508" s="84"/>
      <c r="O508" s="84"/>
      <c r="P508" s="84"/>
      <c r="Q508" s="84"/>
      <c r="R508" s="178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78"/>
      <c r="AJ508" s="139"/>
      <c r="AK508" s="139"/>
      <c r="AQ508" s="139"/>
      <c r="AS508" s="499"/>
      <c r="AT508" s="174">
        <f t="shared" si="43"/>
        <v>1.3888888888888888E-2</v>
      </c>
      <c r="AU508" s="298">
        <f t="shared" si="45"/>
        <v>1</v>
      </c>
      <c r="AV508" s="345"/>
    </row>
    <row r="509" spans="1:48" ht="13">
      <c r="A509" s="3" t="s">
        <v>1311</v>
      </c>
      <c r="B509" s="526">
        <v>-1</v>
      </c>
      <c r="C509" s="8"/>
      <c r="D509" s="786"/>
      <c r="E509" s="8"/>
      <c r="F509" s="139"/>
      <c r="G509" s="139"/>
      <c r="H509" s="178"/>
      <c r="I509" s="139"/>
      <c r="J509" s="139"/>
      <c r="K509" s="84"/>
      <c r="L509" s="139"/>
      <c r="M509" s="84"/>
      <c r="N509" s="84">
        <v>2.1909722222222223E-2</v>
      </c>
      <c r="O509" s="84"/>
      <c r="P509" s="84"/>
      <c r="Q509" s="84"/>
      <c r="R509" s="178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78"/>
      <c r="AJ509" s="139"/>
      <c r="AK509" s="139"/>
      <c r="AQ509" s="139"/>
      <c r="AS509" s="499"/>
      <c r="AT509" s="174">
        <f t="shared" si="43"/>
        <v>2.1909722222222223E-2</v>
      </c>
      <c r="AU509" s="298">
        <f t="shared" si="45"/>
        <v>1</v>
      </c>
      <c r="AV509" s="345"/>
    </row>
    <row r="510" spans="1:48" ht="13">
      <c r="A510" s="3" t="s">
        <v>1304</v>
      </c>
      <c r="B510" s="526">
        <v>-2</v>
      </c>
      <c r="C510" s="8"/>
      <c r="D510" s="786"/>
      <c r="E510" s="8"/>
      <c r="F510" s="139"/>
      <c r="G510" s="139"/>
      <c r="H510" s="178"/>
      <c r="I510" s="139"/>
      <c r="J510" s="139"/>
      <c r="K510" s="84"/>
      <c r="L510" s="139"/>
      <c r="M510" s="84"/>
      <c r="N510" s="84">
        <v>2.2581018518518518E-2</v>
      </c>
      <c r="O510" s="84"/>
      <c r="P510" s="84"/>
      <c r="Q510" s="84"/>
      <c r="R510" s="178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78"/>
      <c r="AJ510" s="139"/>
      <c r="AK510" s="139"/>
      <c r="AQ510" s="139"/>
      <c r="AS510" s="499"/>
      <c r="AT510" s="174">
        <f t="shared" si="43"/>
        <v>2.2581018518518518E-2</v>
      </c>
      <c r="AU510" s="298">
        <f t="shared" si="45"/>
        <v>1</v>
      </c>
      <c r="AV510" s="345"/>
    </row>
    <row r="511" spans="1:48" ht="13">
      <c r="A511" s="3" t="s">
        <v>1324</v>
      </c>
      <c r="B511" s="526">
        <v>-3</v>
      </c>
      <c r="C511" s="8"/>
      <c r="D511" s="786"/>
      <c r="E511" s="8"/>
      <c r="F511" s="139"/>
      <c r="G511" s="139"/>
      <c r="H511" s="178"/>
      <c r="I511" s="139"/>
      <c r="J511" s="139"/>
      <c r="K511" s="84"/>
      <c r="L511" s="139"/>
      <c r="M511" s="84"/>
      <c r="N511" s="84"/>
      <c r="O511" s="84">
        <v>2.3009259259259257E-2</v>
      </c>
      <c r="P511" s="84"/>
      <c r="Q511" s="84"/>
      <c r="R511" s="178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78"/>
      <c r="AJ511" s="139"/>
      <c r="AK511" s="139"/>
      <c r="AQ511" s="139"/>
      <c r="AS511" s="499"/>
      <c r="AT511" s="174">
        <f t="shared" si="43"/>
        <v>2.3009259259259257E-2</v>
      </c>
      <c r="AU511" s="298">
        <f t="shared" si="45"/>
        <v>1</v>
      </c>
      <c r="AV511" s="345"/>
    </row>
    <row r="512" spans="1:48" ht="13">
      <c r="A512" s="3" t="s">
        <v>1326</v>
      </c>
      <c r="B512" s="526">
        <v>3</v>
      </c>
      <c r="C512" s="8"/>
      <c r="D512" s="786"/>
      <c r="E512" s="8"/>
      <c r="F512" s="139"/>
      <c r="G512" s="139"/>
      <c r="H512" s="178"/>
      <c r="I512" s="139"/>
      <c r="J512" s="139"/>
      <c r="K512" s="84"/>
      <c r="L512" s="139"/>
      <c r="M512" s="84"/>
      <c r="N512" s="84"/>
      <c r="O512" s="84"/>
      <c r="P512" s="84">
        <v>1.5590277777777778E-2</v>
      </c>
      <c r="Q512" s="84"/>
      <c r="R512" s="178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78"/>
      <c r="AJ512" s="139"/>
      <c r="AK512" s="139"/>
      <c r="AQ512" s="139"/>
      <c r="AS512" s="499"/>
      <c r="AT512" s="174">
        <f t="shared" si="43"/>
        <v>1.5590277777777778E-2</v>
      </c>
      <c r="AU512" s="298">
        <f t="shared" si="45"/>
        <v>1</v>
      </c>
      <c r="AV512" s="345"/>
    </row>
    <row r="513" spans="1:48" ht="13">
      <c r="A513" s="3" t="s">
        <v>1465</v>
      </c>
      <c r="B513" s="526">
        <v>5</v>
      </c>
      <c r="C513" s="8"/>
      <c r="D513" s="786"/>
      <c r="E513" s="8"/>
      <c r="F513" s="139"/>
      <c r="G513" s="139"/>
      <c r="H513" s="178"/>
      <c r="I513" s="139"/>
      <c r="J513" s="139"/>
      <c r="K513" s="84"/>
      <c r="L513" s="139"/>
      <c r="M513" s="84"/>
      <c r="N513" s="84"/>
      <c r="O513" s="84"/>
      <c r="P513" s="84">
        <v>1.7465277777777777E-2</v>
      </c>
      <c r="Q513" s="84"/>
      <c r="R513" s="178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78"/>
      <c r="AJ513" s="139"/>
      <c r="AK513" s="139"/>
      <c r="AQ513" s="139"/>
      <c r="AS513" s="499"/>
      <c r="AT513" s="174">
        <f t="shared" si="43"/>
        <v>1.7465277777777777E-2</v>
      </c>
      <c r="AU513" s="298">
        <f t="shared" si="45"/>
        <v>1</v>
      </c>
      <c r="AV513" s="345"/>
    </row>
    <row r="514" spans="1:48" ht="13.5" thickBot="1">
      <c r="A514" s="3"/>
      <c r="B514" s="526"/>
      <c r="C514" s="8"/>
      <c r="D514" s="786"/>
      <c r="E514" s="8"/>
      <c r="F514" s="139"/>
      <c r="G514" s="139"/>
      <c r="H514" s="178"/>
      <c r="I514" s="139"/>
      <c r="J514" s="139"/>
      <c r="K514" s="139"/>
      <c r="L514" s="139"/>
      <c r="M514" s="139"/>
      <c r="N514" s="139"/>
      <c r="O514" s="139"/>
      <c r="P514" s="139"/>
      <c r="Q514" s="84"/>
      <c r="R514" s="76"/>
      <c r="S514" s="139"/>
      <c r="T514" s="139"/>
      <c r="U514" s="139"/>
      <c r="V514" s="139"/>
      <c r="W514" s="139"/>
      <c r="X514" s="139"/>
      <c r="Y514" s="139"/>
      <c r="Z514" s="139"/>
      <c r="AA514" s="347"/>
      <c r="AB514" s="347"/>
      <c r="AC514" s="347"/>
      <c r="AD514" s="347"/>
      <c r="AE514" s="347"/>
      <c r="AF514" s="347"/>
      <c r="AG514" s="347"/>
      <c r="AH514" s="347"/>
      <c r="AI514" s="94"/>
      <c r="AJ514" s="139"/>
      <c r="AK514" s="139"/>
      <c r="AQ514" s="139"/>
      <c r="AS514" s="499"/>
      <c r="AT514" s="174" t="str">
        <f t="shared" si="43"/>
        <v xml:space="preserve"> </v>
      </c>
      <c r="AU514" s="298"/>
      <c r="AV514" s="139"/>
    </row>
    <row r="515" spans="1:48" ht="13" thickBot="1">
      <c r="A515" s="424"/>
      <c r="B515" s="792"/>
      <c r="C515" s="793"/>
      <c r="D515" s="794"/>
      <c r="E515" s="793"/>
      <c r="F515" s="793"/>
      <c r="G515" s="793"/>
      <c r="H515" s="793"/>
      <c r="I515" s="793"/>
      <c r="J515" s="793"/>
      <c r="K515" s="793"/>
      <c r="L515" s="793"/>
      <c r="M515" s="793"/>
      <c r="N515" s="793"/>
      <c r="O515" s="793"/>
      <c r="P515" s="793"/>
      <c r="Q515" s="793"/>
      <c r="R515" s="429"/>
      <c r="S515" s="793"/>
      <c r="T515" s="793"/>
      <c r="U515" s="793"/>
      <c r="V515" s="793"/>
      <c r="W515" s="793"/>
      <c r="X515" s="793"/>
      <c r="Y515" s="793"/>
      <c r="Z515" s="793"/>
      <c r="AA515" s="793"/>
      <c r="AB515" s="793"/>
      <c r="AC515" s="793"/>
      <c r="AD515" s="793"/>
      <c r="AE515" s="793"/>
      <c r="AF515" s="793"/>
      <c r="AG515" s="793"/>
      <c r="AH515" s="793"/>
      <c r="AI515" s="429"/>
      <c r="AJ515" s="793"/>
      <c r="AK515" s="793"/>
      <c r="AL515" s="793"/>
      <c r="AM515" s="793"/>
      <c r="AN515" s="793"/>
      <c r="AO515" s="793"/>
      <c r="AP515" s="793"/>
      <c r="AQ515" s="793"/>
      <c r="AR515" s="793"/>
      <c r="AS515" s="428"/>
      <c r="AT515" s="793"/>
      <c r="AU515" s="795"/>
    </row>
    <row r="516" spans="1:48" ht="13.5" thickBot="1">
      <c r="A516" s="351"/>
      <c r="B516" s="23"/>
      <c r="C516" s="174"/>
      <c r="D516" s="318"/>
      <c r="F516"/>
      <c r="G516"/>
      <c r="H516"/>
      <c r="I516"/>
      <c r="J516"/>
      <c r="K516"/>
      <c r="L516"/>
      <c r="M516"/>
      <c r="N516"/>
      <c r="O516"/>
      <c r="P516"/>
      <c r="Q516"/>
      <c r="S516"/>
      <c r="T516"/>
      <c r="U516"/>
      <c r="V516"/>
      <c r="AS516" s="33"/>
      <c r="AT516" s="33"/>
      <c r="AU516" s="33"/>
    </row>
    <row r="517" spans="1:48">
      <c r="A517" s="283" t="s">
        <v>1466</v>
      </c>
      <c r="B517" s="282"/>
      <c r="C517" s="281"/>
      <c r="D517" s="280"/>
      <c r="F517"/>
      <c r="G517"/>
      <c r="I517"/>
      <c r="J517"/>
      <c r="K517"/>
      <c r="L517"/>
      <c r="M517"/>
      <c r="N517"/>
      <c r="O517"/>
      <c r="P517"/>
      <c r="Q517"/>
      <c r="AS517" s="149"/>
      <c r="AT517"/>
      <c r="AU517"/>
    </row>
    <row r="518" spans="1:48">
      <c r="A518" s="279" t="s">
        <v>850</v>
      </c>
      <c r="B518" s="301">
        <v>41394</v>
      </c>
      <c r="C518" s="377" t="s">
        <v>806</v>
      </c>
      <c r="D518" s="796">
        <v>1.0115740740740741E-2</v>
      </c>
      <c r="F518"/>
      <c r="G518"/>
      <c r="H518" s="398"/>
      <c r="I518" s="241"/>
      <c r="J518" s="241"/>
      <c r="K518" s="241"/>
      <c r="L518" s="241"/>
      <c r="M518" s="241"/>
      <c r="N518" s="241"/>
      <c r="O518" s="241"/>
      <c r="P518" s="241"/>
      <c r="Q518" s="241"/>
      <c r="R518" s="398"/>
      <c r="S518" s="256"/>
      <c r="T518" s="256"/>
      <c r="U518" s="256"/>
      <c r="V518" s="256"/>
      <c r="AS518" s="246"/>
      <c r="AT518" s="241"/>
      <c r="AU518" s="241"/>
    </row>
    <row r="519" spans="1:48">
      <c r="A519" s="279" t="s">
        <v>851</v>
      </c>
      <c r="B519" s="301">
        <v>41569</v>
      </c>
      <c r="C519" s="377" t="s">
        <v>1186</v>
      </c>
      <c r="D519" s="796">
        <v>1.105324074074074E-2</v>
      </c>
      <c r="F519"/>
      <c r="G519"/>
      <c r="H519" s="398"/>
      <c r="I519" s="241"/>
      <c r="J519" s="241"/>
      <c r="K519" s="241"/>
      <c r="L519" s="241"/>
      <c r="M519" s="241"/>
      <c r="N519" s="241"/>
      <c r="O519" s="241"/>
      <c r="P519" s="241"/>
      <c r="Q519" s="241"/>
      <c r="R519" s="398"/>
      <c r="S519" s="256"/>
      <c r="T519" s="256"/>
      <c r="U519" s="256"/>
      <c r="V519" s="256"/>
      <c r="AS519" s="246"/>
      <c r="AT519" s="241"/>
      <c r="AU519" s="241"/>
    </row>
    <row r="520" spans="1:48">
      <c r="A520" s="277" t="s">
        <v>853</v>
      </c>
      <c r="B520" s="301">
        <v>41562</v>
      </c>
      <c r="C520" s="377" t="s">
        <v>1133</v>
      </c>
      <c r="D520" s="796">
        <v>1.4074074074074074E-2</v>
      </c>
      <c r="F520"/>
      <c r="G520"/>
      <c r="H520" s="398"/>
      <c r="I520" s="241"/>
      <c r="J520" s="241"/>
      <c r="K520" s="241"/>
      <c r="L520" s="241"/>
      <c r="M520" s="241"/>
      <c r="N520" s="241"/>
      <c r="O520" s="241"/>
      <c r="P520" s="241"/>
      <c r="Q520" s="241"/>
      <c r="R520" s="398"/>
      <c r="S520" s="256"/>
      <c r="T520" s="256"/>
      <c r="U520" s="256"/>
      <c r="V520" s="256"/>
      <c r="AS520" s="246"/>
      <c r="AT520" s="241"/>
      <c r="AU520" s="241"/>
    </row>
    <row r="521" spans="1:48">
      <c r="A521" s="277" t="s">
        <v>855</v>
      </c>
      <c r="B521" s="301">
        <v>41394</v>
      </c>
      <c r="C521" s="377" t="s">
        <v>1318</v>
      </c>
      <c r="D521" s="797">
        <v>1.3587962962962963E-2</v>
      </c>
      <c r="F521"/>
      <c r="G521"/>
      <c r="H521" s="398"/>
      <c r="I521" s="241"/>
      <c r="J521" s="241"/>
      <c r="K521" s="241"/>
      <c r="L521" s="241"/>
      <c r="M521" s="241"/>
      <c r="N521" s="241"/>
      <c r="O521" s="241"/>
      <c r="P521" s="241"/>
      <c r="Q521" s="241"/>
      <c r="R521" s="398"/>
      <c r="S521" s="256"/>
      <c r="T521" s="256"/>
      <c r="U521" s="256"/>
      <c r="V521" s="256"/>
      <c r="AS521" s="246"/>
      <c r="AT521" s="241"/>
      <c r="AU521" s="241"/>
    </row>
    <row r="522" spans="1:48" ht="13" thickBot="1">
      <c r="A522" s="274" t="s">
        <v>860</v>
      </c>
      <c r="B522" s="598">
        <v>41436</v>
      </c>
      <c r="C522" s="380" t="s">
        <v>545</v>
      </c>
      <c r="D522" s="798">
        <v>1.1354166666666667E-2</v>
      </c>
      <c r="F522"/>
      <c r="G522"/>
      <c r="H522" s="398"/>
      <c r="I522" s="241"/>
      <c r="J522" s="241"/>
      <c r="K522" s="241"/>
      <c r="L522" s="241"/>
      <c r="M522" s="241"/>
      <c r="N522" s="241"/>
      <c r="O522" s="241"/>
      <c r="P522" s="241"/>
      <c r="Q522" s="241"/>
      <c r="R522" s="398"/>
      <c r="S522" s="256"/>
      <c r="T522" s="256"/>
      <c r="U522" s="256"/>
      <c r="V522" s="256"/>
      <c r="AS522" s="246"/>
      <c r="AT522" s="241"/>
      <c r="AU522" s="241"/>
    </row>
    <row r="523" spans="1:48">
      <c r="A523" s="241"/>
      <c r="B523" s="241"/>
      <c r="C523" s="270"/>
      <c r="D523" s="256"/>
      <c r="I523"/>
      <c r="J523"/>
      <c r="K523"/>
      <c r="L523"/>
      <c r="M523"/>
      <c r="N523"/>
      <c r="O523"/>
      <c r="P523"/>
      <c r="Q523"/>
      <c r="R523" s="398"/>
      <c r="S523" s="256"/>
      <c r="T523" s="256"/>
      <c r="U523" s="256"/>
      <c r="V523" s="256"/>
      <c r="AS523" s="258"/>
      <c r="AT523" s="246"/>
      <c r="AU523" s="241"/>
    </row>
    <row r="524" spans="1:48" ht="13" thickBot="1">
      <c r="A524" s="241"/>
      <c r="B524" s="241"/>
      <c r="C524" s="270"/>
      <c r="D524" s="256"/>
      <c r="I524"/>
      <c r="J524"/>
      <c r="K524"/>
      <c r="L524"/>
      <c r="M524"/>
      <c r="N524"/>
      <c r="O524"/>
      <c r="P524"/>
      <c r="Q524"/>
      <c r="R524" s="398"/>
      <c r="S524" s="256"/>
      <c r="T524" s="256"/>
      <c r="U524" s="256"/>
      <c r="V524" s="256"/>
      <c r="AS524" s="258"/>
      <c r="AT524" s="246"/>
      <c r="AU524" s="241"/>
    </row>
    <row r="525" spans="1:48">
      <c r="A525" s="283" t="s">
        <v>857</v>
      </c>
      <c r="B525" s="282"/>
      <c r="C525" s="281"/>
      <c r="D525" s="280"/>
      <c r="F525"/>
      <c r="G525"/>
      <c r="I525"/>
      <c r="J525"/>
      <c r="K525"/>
      <c r="L525"/>
      <c r="M525"/>
      <c r="N525"/>
      <c r="O525"/>
      <c r="P525"/>
      <c r="Q525"/>
      <c r="AS525" s="149"/>
      <c r="AT525"/>
      <c r="AU525"/>
    </row>
    <row r="526" spans="1:48">
      <c r="A526" s="277" t="s">
        <v>850</v>
      </c>
      <c r="B526" s="276" t="s">
        <v>1134</v>
      </c>
      <c r="C526" s="377" t="s">
        <v>685</v>
      </c>
      <c r="D526" s="455" t="s">
        <v>1234</v>
      </c>
      <c r="F526"/>
      <c r="G526"/>
      <c r="H526" s="398"/>
      <c r="I526" s="241"/>
      <c r="J526" s="241"/>
      <c r="K526" s="241"/>
      <c r="L526" s="241"/>
      <c r="M526" s="241"/>
      <c r="N526" s="241"/>
      <c r="O526" s="241"/>
      <c r="P526" s="241"/>
      <c r="Q526" s="241"/>
      <c r="R526" s="398"/>
      <c r="S526" s="256"/>
      <c r="T526" s="256"/>
      <c r="U526" s="256"/>
      <c r="V526" s="256"/>
      <c r="AS526" s="243"/>
      <c r="AT526" s="241"/>
      <c r="AU526" s="241"/>
    </row>
    <row r="527" spans="1:48">
      <c r="A527" s="279" t="s">
        <v>851</v>
      </c>
      <c r="B527" s="276" t="s">
        <v>1360</v>
      </c>
      <c r="C527" s="377" t="s">
        <v>1186</v>
      </c>
      <c r="D527" s="455">
        <v>1.105324074074074E-2</v>
      </c>
      <c r="F527" s="33"/>
      <c r="G527" s="33"/>
      <c r="H527" s="398"/>
      <c r="I527" s="241"/>
      <c r="J527" s="241"/>
      <c r="K527" s="241"/>
      <c r="L527" s="241"/>
      <c r="M527" s="241"/>
      <c r="N527" s="241"/>
      <c r="O527" s="241"/>
      <c r="P527" s="241"/>
      <c r="Q527" s="241"/>
      <c r="R527" s="398"/>
      <c r="S527" s="256"/>
      <c r="T527" s="256"/>
      <c r="U527" s="256"/>
      <c r="V527" s="256"/>
      <c r="AS527" s="246"/>
      <c r="AT527" s="241"/>
      <c r="AU527" s="241"/>
    </row>
    <row r="528" spans="1:48">
      <c r="A528" s="277" t="s">
        <v>853</v>
      </c>
      <c r="B528" s="276" t="s">
        <v>1235</v>
      </c>
      <c r="C528" s="377" t="s">
        <v>1133</v>
      </c>
      <c r="D528" s="458">
        <v>1.3935185185185184E-2</v>
      </c>
      <c r="F528"/>
      <c r="G528"/>
      <c r="H528" s="398"/>
      <c r="I528" s="241"/>
      <c r="J528" s="241"/>
      <c r="K528" s="241"/>
      <c r="L528" s="241"/>
      <c r="M528" s="241"/>
      <c r="N528" s="241"/>
      <c r="O528" s="241"/>
      <c r="P528" s="241"/>
      <c r="Q528" s="241"/>
      <c r="R528" s="398"/>
      <c r="S528" s="256"/>
      <c r="T528" s="256"/>
      <c r="U528" s="256"/>
      <c r="V528" s="256"/>
      <c r="AS528" s="246"/>
      <c r="AT528" s="241"/>
      <c r="AU528" s="241"/>
    </row>
    <row r="529" spans="1:48">
      <c r="A529" s="277" t="s">
        <v>855</v>
      </c>
      <c r="B529" s="276" t="s">
        <v>1235</v>
      </c>
      <c r="C529" s="377" t="s">
        <v>1052</v>
      </c>
      <c r="D529" s="458">
        <v>1.2789351851851852E-2</v>
      </c>
      <c r="F529"/>
      <c r="G529"/>
      <c r="H529" s="398"/>
      <c r="I529" s="241"/>
      <c r="J529" s="241"/>
      <c r="K529" s="241"/>
      <c r="L529" s="241"/>
      <c r="M529" s="241"/>
      <c r="N529" s="241"/>
      <c r="O529" s="241"/>
      <c r="P529" s="241"/>
      <c r="Q529" s="241"/>
      <c r="R529" s="398"/>
      <c r="S529" s="256"/>
      <c r="T529" s="256"/>
      <c r="U529" s="256"/>
      <c r="V529" s="256"/>
      <c r="AS529" s="246"/>
      <c r="AT529" s="241"/>
      <c r="AU529" s="241"/>
    </row>
    <row r="530" spans="1:48" ht="13" thickBot="1">
      <c r="A530" s="274" t="s">
        <v>860</v>
      </c>
      <c r="B530" s="273" t="s">
        <v>1134</v>
      </c>
      <c r="C530" s="380" t="s">
        <v>545</v>
      </c>
      <c r="D530" s="457">
        <v>1.0787037037037038E-2</v>
      </c>
      <c r="F530"/>
      <c r="G530"/>
      <c r="H530" s="398"/>
      <c r="I530" s="241"/>
      <c r="J530" s="241"/>
      <c r="K530" s="241"/>
      <c r="L530" s="241"/>
      <c r="M530" s="241"/>
      <c r="N530" s="241"/>
      <c r="O530" s="241"/>
      <c r="P530" s="241"/>
      <c r="Q530" s="241"/>
      <c r="R530" s="398"/>
      <c r="S530" s="256"/>
      <c r="T530" s="256"/>
      <c r="U530" s="256"/>
      <c r="V530" s="256"/>
      <c r="AS530" s="246"/>
      <c r="AT530" s="241"/>
      <c r="AU530" s="241"/>
    </row>
    <row r="531" spans="1:48">
      <c r="A531" s="241"/>
      <c r="B531" s="241"/>
      <c r="F531" s="256"/>
      <c r="G531" s="256"/>
      <c r="H531" s="398"/>
      <c r="I531" s="256"/>
      <c r="J531" s="256"/>
      <c r="K531" s="256"/>
      <c r="L531" s="256"/>
      <c r="M531" s="256"/>
      <c r="N531" s="256"/>
      <c r="O531" s="256"/>
      <c r="P531" s="256"/>
      <c r="Q531" s="256"/>
      <c r="R531" s="398"/>
      <c r="S531" s="256"/>
      <c r="T531" s="256"/>
      <c r="U531" s="256"/>
      <c r="V531" s="256"/>
      <c r="AS531" s="241"/>
      <c r="AT531" s="264"/>
      <c r="AU531" s="246"/>
      <c r="AV531" s="241"/>
    </row>
    <row r="532" spans="1:48">
      <c r="A532" s="241"/>
      <c r="B532" s="241"/>
      <c r="F532" s="256"/>
      <c r="G532" s="256"/>
      <c r="H532" s="398"/>
      <c r="I532" s="256"/>
      <c r="J532" s="256"/>
      <c r="K532" s="256"/>
      <c r="L532" s="256"/>
      <c r="M532" s="256"/>
      <c r="N532" s="256"/>
      <c r="O532" s="256"/>
      <c r="P532" s="256"/>
      <c r="Q532" s="256"/>
      <c r="R532" s="398"/>
      <c r="S532" s="256"/>
      <c r="T532" s="256"/>
      <c r="U532" s="256"/>
      <c r="V532" s="256"/>
      <c r="AS532" s="266"/>
      <c r="AT532" s="267"/>
      <c r="AU532" s="246"/>
      <c r="AV532" s="241"/>
    </row>
    <row r="533" spans="1:48">
      <c r="AT533" s="264"/>
    </row>
    <row r="534" spans="1:48">
      <c r="AT534" s="268"/>
    </row>
    <row r="535" spans="1:48">
      <c r="AT535" s="269"/>
    </row>
    <row r="536" spans="1:48">
      <c r="AT536" s="264"/>
    </row>
    <row r="537" spans="1:48">
      <c r="AT537" s="264"/>
    </row>
    <row r="538" spans="1:48">
      <c r="AT538" s="268"/>
    </row>
    <row r="539" spans="1:48">
      <c r="AT539" s="264"/>
    </row>
    <row r="540" spans="1:48">
      <c r="AT540" s="264"/>
    </row>
    <row r="541" spans="1:48">
      <c r="AT541" s="264"/>
    </row>
    <row r="542" spans="1:48">
      <c r="AT542" s="26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Z502"/>
  <sheetViews>
    <sheetView workbookViewId="0">
      <pane xSplit="1" ySplit="5" topLeftCell="B6" activePane="bottomRight" state="frozen"/>
      <selection pane="topRight" activeCell="B1" sqref="B1"/>
      <selection pane="bottomLeft" activeCell="A133" sqref="A133"/>
      <selection pane="bottomRight"/>
    </sheetView>
  </sheetViews>
  <sheetFormatPr defaultColWidth="9.1796875" defaultRowHeight="12.5"/>
  <cols>
    <col min="1" max="1" width="18.81640625" customWidth="1"/>
    <col min="2" max="2" width="8.54296875" customWidth="1"/>
    <col min="3" max="3" width="14" customWidth="1"/>
    <col min="4" max="4" width="9.81640625" style="270" customWidth="1"/>
    <col min="5" max="5" width="8.54296875" bestFit="1" customWidth="1"/>
    <col min="6" max="6" width="9.1796875" style="7" customWidth="1"/>
    <col min="7" max="7" width="10.7265625" style="7" customWidth="1"/>
    <col min="8" max="8" width="10.453125" style="33" customWidth="1"/>
    <col min="9" max="11" width="11.26953125" style="7" customWidth="1"/>
    <col min="12" max="12" width="9.1796875" style="7" customWidth="1"/>
    <col min="13" max="13" width="8.1796875" style="7" customWidth="1"/>
    <col min="14" max="14" width="9.26953125" customWidth="1"/>
    <col min="15" max="15" width="8.1796875" customWidth="1"/>
    <col min="16" max="22" width="9.81640625" style="7" customWidth="1"/>
    <col min="23" max="45" width="9.1796875" customWidth="1"/>
    <col min="46" max="46" width="2.26953125" customWidth="1"/>
    <col min="47" max="47" width="8.1796875" style="148" customWidth="1"/>
    <col min="48" max="48" width="8.81640625" style="149" customWidth="1"/>
    <col min="49" max="49" width="11.7265625" style="34" customWidth="1"/>
    <col min="50" max="50" width="11.26953125" bestFit="1" customWidth="1"/>
    <col min="51" max="52" width="10.26953125" customWidth="1"/>
  </cols>
  <sheetData>
    <row r="1" spans="1:52" ht="20">
      <c r="A1" s="833" t="s">
        <v>1135</v>
      </c>
    </row>
    <row r="2" spans="1:52" ht="13" thickBot="1"/>
    <row r="3" spans="1:52" s="2" customFormat="1" ht="13">
      <c r="A3" s="150"/>
      <c r="B3" s="151" t="s">
        <v>116</v>
      </c>
      <c r="C3" s="151" t="s">
        <v>993</v>
      </c>
      <c r="D3" s="151">
        <v>2011</v>
      </c>
      <c r="E3" s="151">
        <v>2011</v>
      </c>
      <c r="F3" s="151">
        <v>2012</v>
      </c>
      <c r="G3" s="151">
        <v>2012</v>
      </c>
      <c r="H3" s="151">
        <v>2012</v>
      </c>
      <c r="I3" s="151">
        <v>2012</v>
      </c>
      <c r="J3" s="151">
        <v>2012</v>
      </c>
      <c r="K3" s="151">
        <v>2012</v>
      </c>
      <c r="L3" s="151">
        <v>2012</v>
      </c>
      <c r="M3" s="151">
        <v>2012</v>
      </c>
      <c r="N3" s="151">
        <v>2012</v>
      </c>
      <c r="O3" s="151">
        <v>2012</v>
      </c>
      <c r="P3" s="151">
        <v>2012</v>
      </c>
      <c r="Q3" s="151">
        <v>2012</v>
      </c>
      <c r="R3" s="151">
        <v>2012</v>
      </c>
      <c r="S3" s="151">
        <v>2012</v>
      </c>
      <c r="T3" s="151">
        <v>2012</v>
      </c>
      <c r="U3" s="151">
        <v>2012</v>
      </c>
      <c r="V3" s="151">
        <v>2012</v>
      </c>
      <c r="W3" s="151">
        <v>2012</v>
      </c>
      <c r="X3" s="151">
        <v>2012</v>
      </c>
      <c r="Y3" s="151">
        <v>2012</v>
      </c>
      <c r="Z3" s="151">
        <v>2012</v>
      </c>
      <c r="AA3" s="151">
        <v>2012</v>
      </c>
      <c r="AB3" s="151">
        <v>2012</v>
      </c>
      <c r="AC3" s="151">
        <v>2012</v>
      </c>
      <c r="AD3" s="151">
        <v>2012</v>
      </c>
      <c r="AE3" s="151">
        <v>2012</v>
      </c>
      <c r="AF3" s="151">
        <v>2012</v>
      </c>
      <c r="AG3" s="151">
        <v>2012</v>
      </c>
      <c r="AH3" s="151">
        <v>2012</v>
      </c>
      <c r="AI3" s="151">
        <v>2012</v>
      </c>
      <c r="AJ3" s="151">
        <v>2012</v>
      </c>
      <c r="AK3" s="151">
        <v>2012</v>
      </c>
      <c r="AL3" s="151">
        <v>2012</v>
      </c>
      <c r="AM3" s="151">
        <v>2012</v>
      </c>
      <c r="AN3" s="151">
        <v>2012</v>
      </c>
      <c r="AO3" s="151">
        <v>2012</v>
      </c>
      <c r="AP3" s="151">
        <v>2012</v>
      </c>
      <c r="AQ3" s="151">
        <v>2012</v>
      </c>
      <c r="AR3" s="151">
        <v>2012</v>
      </c>
      <c r="AS3" s="151">
        <v>2012</v>
      </c>
      <c r="AT3" s="383"/>
      <c r="AU3" s="153" t="s">
        <v>736</v>
      </c>
      <c r="AV3" s="154" t="s">
        <v>437</v>
      </c>
      <c r="AW3" s="330"/>
      <c r="AX3" s="8"/>
      <c r="AY3" s="8"/>
      <c r="AZ3" s="8"/>
    </row>
    <row r="4" spans="1:52" ht="13.5" thickBot="1">
      <c r="A4" s="155"/>
      <c r="B4" s="156" t="s">
        <v>59</v>
      </c>
      <c r="C4" s="156" t="s">
        <v>59</v>
      </c>
      <c r="D4" s="329" t="s">
        <v>439</v>
      </c>
      <c r="E4" s="156" t="s">
        <v>10</v>
      </c>
      <c r="F4" s="157">
        <v>40608</v>
      </c>
      <c r="G4" s="157">
        <v>40615</v>
      </c>
      <c r="H4" s="157">
        <v>40622</v>
      </c>
      <c r="I4" s="157">
        <v>40629</v>
      </c>
      <c r="J4" s="157">
        <v>40636</v>
      </c>
      <c r="K4" s="157">
        <v>40643</v>
      </c>
      <c r="L4" s="157">
        <v>40650</v>
      </c>
      <c r="M4" s="157">
        <v>40657</v>
      </c>
      <c r="N4" s="157">
        <v>40671</v>
      </c>
      <c r="O4" s="157">
        <v>40678</v>
      </c>
      <c r="P4" s="157">
        <v>40685</v>
      </c>
      <c r="Q4" s="157">
        <v>40692</v>
      </c>
      <c r="R4" s="157">
        <v>40699</v>
      </c>
      <c r="S4" s="157">
        <v>40706</v>
      </c>
      <c r="T4" s="157">
        <v>40713</v>
      </c>
      <c r="U4" s="157">
        <v>40720</v>
      </c>
      <c r="V4" s="157">
        <v>40727</v>
      </c>
      <c r="W4" s="157">
        <v>41100</v>
      </c>
      <c r="X4" s="157">
        <v>40741</v>
      </c>
      <c r="Y4" s="157">
        <v>40748</v>
      </c>
      <c r="Z4" s="157">
        <v>40755</v>
      </c>
      <c r="AA4" s="157">
        <v>41128</v>
      </c>
      <c r="AB4" s="157">
        <v>40769</v>
      </c>
      <c r="AC4" s="157">
        <v>40776</v>
      </c>
      <c r="AD4" s="157">
        <v>40783</v>
      </c>
      <c r="AE4" s="157">
        <v>40790</v>
      </c>
      <c r="AF4" s="157">
        <v>40797</v>
      </c>
      <c r="AG4" s="157">
        <v>40804</v>
      </c>
      <c r="AH4" s="157">
        <v>40811</v>
      </c>
      <c r="AI4" s="157">
        <v>40818</v>
      </c>
      <c r="AJ4" s="157">
        <v>40825</v>
      </c>
      <c r="AK4" s="157">
        <v>40832</v>
      </c>
      <c r="AL4" s="157">
        <v>40839</v>
      </c>
      <c r="AM4" s="157">
        <v>40846</v>
      </c>
      <c r="AN4" s="157">
        <v>40853</v>
      </c>
      <c r="AO4" s="157">
        <v>40860</v>
      </c>
      <c r="AP4" s="157">
        <v>40867</v>
      </c>
      <c r="AQ4" s="157">
        <v>40874</v>
      </c>
      <c r="AR4" s="157">
        <v>41247</v>
      </c>
      <c r="AS4" s="157">
        <v>41254</v>
      </c>
      <c r="AT4" s="384"/>
      <c r="AU4" s="159" t="s">
        <v>438</v>
      </c>
      <c r="AV4" s="160" t="s">
        <v>439</v>
      </c>
      <c r="AW4" s="331"/>
      <c r="AX4" s="139"/>
      <c r="AY4" s="139"/>
      <c r="AZ4" s="139"/>
    </row>
    <row r="5" spans="1:52" ht="13.5" thickBot="1">
      <c r="A5" s="165" t="s">
        <v>440</v>
      </c>
      <c r="B5" s="138">
        <v>2.0833333333333332E-2</v>
      </c>
      <c r="C5" s="385"/>
      <c r="D5" s="386"/>
      <c r="E5" s="387"/>
      <c r="F5" s="8">
        <v>1</v>
      </c>
      <c r="G5" s="8">
        <v>2</v>
      </c>
      <c r="H5" s="8">
        <v>3</v>
      </c>
      <c r="I5" s="8">
        <v>4</v>
      </c>
      <c r="J5" s="8">
        <v>6</v>
      </c>
      <c r="K5" s="8">
        <v>7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388">
        <v>20</v>
      </c>
      <c r="X5" s="388">
        <v>21</v>
      </c>
      <c r="Y5" s="388">
        <v>22</v>
      </c>
      <c r="Z5" s="388">
        <v>23</v>
      </c>
      <c r="AA5" s="388">
        <v>24</v>
      </c>
      <c r="AB5" s="388">
        <v>25</v>
      </c>
      <c r="AC5" s="388">
        <v>26</v>
      </c>
      <c r="AD5" s="388">
        <v>27</v>
      </c>
      <c r="AE5" s="388">
        <v>28</v>
      </c>
      <c r="AF5" s="388">
        <v>29</v>
      </c>
      <c r="AG5" s="388">
        <v>30</v>
      </c>
      <c r="AH5" s="388">
        <v>31</v>
      </c>
      <c r="AI5" s="388">
        <v>32</v>
      </c>
      <c r="AJ5" s="388">
        <v>33</v>
      </c>
      <c r="AK5" s="388">
        <v>34</v>
      </c>
      <c r="AL5" s="388">
        <v>35</v>
      </c>
      <c r="AM5" s="388">
        <v>36</v>
      </c>
      <c r="AN5" s="388">
        <v>37</v>
      </c>
      <c r="AO5" s="388">
        <v>38</v>
      </c>
      <c r="AP5" s="388">
        <v>39</v>
      </c>
      <c r="AQ5" s="388">
        <v>40</v>
      </c>
      <c r="AR5" s="388">
        <v>41</v>
      </c>
      <c r="AS5" s="388">
        <v>42</v>
      </c>
      <c r="AT5" s="389"/>
      <c r="AV5" s="164"/>
      <c r="AW5" s="330"/>
      <c r="AX5" s="8"/>
      <c r="AY5" s="8"/>
      <c r="AZ5" s="8"/>
    </row>
    <row r="6" spans="1:52" ht="32.25" customHeight="1" thickBot="1">
      <c r="A6" s="313" t="s">
        <v>737</v>
      </c>
      <c r="B6" s="334"/>
      <c r="C6" s="390"/>
      <c r="D6" s="391"/>
      <c r="E6" s="390"/>
      <c r="F6" s="336" t="s">
        <v>1136</v>
      </c>
      <c r="G6" s="336" t="s">
        <v>1137</v>
      </c>
      <c r="H6" s="336" t="s">
        <v>32</v>
      </c>
      <c r="I6" s="336" t="s">
        <v>1138</v>
      </c>
      <c r="J6" s="336" t="s">
        <v>32</v>
      </c>
      <c r="K6" s="336" t="s">
        <v>1018</v>
      </c>
      <c r="L6" s="336" t="s">
        <v>1139</v>
      </c>
      <c r="M6" s="336" t="s">
        <v>1140</v>
      </c>
      <c r="N6" s="336" t="s">
        <v>1141</v>
      </c>
      <c r="O6" s="336" t="s">
        <v>1142</v>
      </c>
      <c r="P6" s="334" t="s">
        <v>1143</v>
      </c>
      <c r="Q6" s="334" t="s">
        <v>297</v>
      </c>
      <c r="R6" s="392" t="s">
        <v>1144</v>
      </c>
      <c r="S6" s="392" t="s">
        <v>1145</v>
      </c>
      <c r="T6" s="392" t="s">
        <v>247</v>
      </c>
      <c r="U6" s="392" t="s">
        <v>1146</v>
      </c>
      <c r="V6" s="392" t="s">
        <v>1147</v>
      </c>
      <c r="W6" s="392" t="s">
        <v>1147</v>
      </c>
      <c r="X6" s="392" t="s">
        <v>247</v>
      </c>
      <c r="Y6" s="392" t="s">
        <v>1148</v>
      </c>
      <c r="Z6" s="392" t="s">
        <v>1149</v>
      </c>
      <c r="AA6" s="392" t="s">
        <v>1150</v>
      </c>
      <c r="AB6" s="392" t="s">
        <v>1151</v>
      </c>
      <c r="AC6" s="392" t="s">
        <v>1152</v>
      </c>
      <c r="AD6" s="392" t="s">
        <v>1153</v>
      </c>
      <c r="AE6" s="392" t="s">
        <v>660</v>
      </c>
      <c r="AF6" s="392" t="s">
        <v>660</v>
      </c>
      <c r="AG6" s="392" t="s">
        <v>297</v>
      </c>
      <c r="AH6" s="392" t="s">
        <v>1154</v>
      </c>
      <c r="AI6" s="393" t="s">
        <v>980</v>
      </c>
      <c r="AJ6" s="393" t="s">
        <v>1155</v>
      </c>
      <c r="AK6" s="392" t="s">
        <v>740</v>
      </c>
      <c r="AL6" s="392" t="s">
        <v>740</v>
      </c>
      <c r="AM6" s="392" t="s">
        <v>1156</v>
      </c>
      <c r="AN6" s="392" t="s">
        <v>152</v>
      </c>
      <c r="AO6" s="393" t="s">
        <v>247</v>
      </c>
      <c r="AP6" s="392" t="s">
        <v>1157</v>
      </c>
      <c r="AQ6" s="392" t="s">
        <v>981</v>
      </c>
      <c r="AR6" s="392" t="s">
        <v>1158</v>
      </c>
      <c r="AS6" s="392" t="s">
        <v>12</v>
      </c>
      <c r="AT6" s="394"/>
      <c r="AU6" s="338"/>
      <c r="AV6" s="339"/>
      <c r="AW6" s="340"/>
      <c r="AX6" s="140"/>
      <c r="AY6" s="140"/>
      <c r="AZ6" s="140"/>
    </row>
    <row r="7" spans="1:52" ht="18" hidden="1" customHeight="1">
      <c r="A7" s="341" t="s">
        <v>677</v>
      </c>
      <c r="B7" s="23">
        <f t="shared" ref="B7:B71" si="0">MINUTE(B$5)-MINUTE(E7)</f>
        <v>9</v>
      </c>
      <c r="C7" s="395">
        <f t="shared" ref="C7:C60" si="1">IF(AV7&lt;2,E7,AVERAGE(F7:AQ7))</f>
        <v>1.4777520576131686E-2</v>
      </c>
      <c r="D7" s="396">
        <v>0</v>
      </c>
      <c r="E7" s="395">
        <v>1.4777520576131686E-2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84"/>
      <c r="Q7" s="84"/>
      <c r="R7" s="84"/>
      <c r="S7" s="84"/>
      <c r="T7" s="84"/>
      <c r="U7" s="84"/>
      <c r="V7" s="84"/>
      <c r="AT7" s="394"/>
      <c r="AU7" s="174" t="str">
        <f t="shared" ref="AU7:AU70" si="2">IF(MIN(F7:AQ7)=0," ",MIN(F7:AQ7))</f>
        <v xml:space="preserve"> </v>
      </c>
      <c r="AV7" s="298">
        <f t="shared" ref="AV7:AV55" si="3">COUNTA(F7:AT7)</f>
        <v>0</v>
      </c>
      <c r="AY7" s="94"/>
      <c r="AZ7" s="94"/>
    </row>
    <row r="8" spans="1:52" ht="13" hidden="1">
      <c r="A8" s="341" t="s">
        <v>619</v>
      </c>
      <c r="B8" s="23">
        <f t="shared" si="0"/>
        <v>8</v>
      </c>
      <c r="C8" s="395">
        <f t="shared" si="1"/>
        <v>1.5960648148148151E-2</v>
      </c>
      <c r="D8" s="396">
        <v>0</v>
      </c>
      <c r="E8" s="395">
        <v>1.5960648148148151E-2</v>
      </c>
      <c r="F8" s="76"/>
      <c r="G8" s="76"/>
      <c r="H8" s="76"/>
      <c r="I8" s="76"/>
      <c r="J8" s="76"/>
      <c r="K8" s="76"/>
      <c r="L8" s="76"/>
      <c r="M8" s="76"/>
      <c r="N8" s="76"/>
      <c r="O8" s="76"/>
      <c r="P8" s="66"/>
      <c r="Q8" s="66"/>
      <c r="R8" s="66"/>
      <c r="S8" s="66"/>
      <c r="T8" s="66"/>
      <c r="U8" s="66"/>
      <c r="V8" s="66"/>
      <c r="AT8" s="394"/>
      <c r="AU8" s="174" t="str">
        <f t="shared" si="2"/>
        <v xml:space="preserve"> </v>
      </c>
      <c r="AV8" s="298">
        <f t="shared" si="3"/>
        <v>0</v>
      </c>
      <c r="AY8" s="76"/>
      <c r="AZ8" s="76"/>
    </row>
    <row r="9" spans="1:52" ht="13" hidden="1">
      <c r="A9" s="300" t="s">
        <v>1077</v>
      </c>
      <c r="B9" s="23">
        <f t="shared" si="0"/>
        <v>8</v>
      </c>
      <c r="C9" s="395">
        <f t="shared" si="1"/>
        <v>1.5555555555555553E-2</v>
      </c>
      <c r="D9" s="396">
        <v>1</v>
      </c>
      <c r="E9" s="395">
        <v>1.5555555555555553E-2</v>
      </c>
      <c r="F9" s="139"/>
      <c r="G9" s="139"/>
      <c r="H9" s="178"/>
      <c r="I9" s="139"/>
      <c r="J9" s="139"/>
      <c r="K9" s="139"/>
      <c r="L9" s="84"/>
      <c r="M9" s="84"/>
      <c r="N9" s="139"/>
      <c r="O9" s="139"/>
      <c r="P9" s="139"/>
      <c r="Q9" s="139"/>
      <c r="R9" s="139"/>
      <c r="S9" s="139"/>
      <c r="T9" s="139"/>
      <c r="U9" s="139"/>
      <c r="V9" s="139"/>
      <c r="X9" s="61"/>
      <c r="Y9" s="61"/>
      <c r="AT9" s="394"/>
      <c r="AU9" s="174" t="str">
        <f t="shared" si="2"/>
        <v xml:space="preserve"> </v>
      </c>
      <c r="AV9" s="298">
        <f t="shared" si="3"/>
        <v>0</v>
      </c>
      <c r="AY9" s="76"/>
      <c r="AZ9" s="76"/>
    </row>
    <row r="10" spans="1:52" ht="13" hidden="1">
      <c r="A10" s="341" t="s">
        <v>339</v>
      </c>
      <c r="B10" s="23">
        <f t="shared" si="0"/>
        <v>7</v>
      </c>
      <c r="C10" s="395">
        <f t="shared" si="1"/>
        <v>1.5972222222222221E-2</v>
      </c>
      <c r="D10" s="396">
        <v>0</v>
      </c>
      <c r="E10" s="395">
        <v>1.5972222222222221E-2</v>
      </c>
      <c r="F10" s="33"/>
      <c r="G10" s="33"/>
      <c r="I10" s="33"/>
      <c r="J10" s="33"/>
      <c r="K10" s="33"/>
      <c r="L10" s="33"/>
      <c r="M10" s="33"/>
      <c r="N10" s="76"/>
      <c r="O10" s="76"/>
      <c r="P10" s="66"/>
      <c r="Q10" s="66"/>
      <c r="R10" s="66"/>
      <c r="S10" s="66"/>
      <c r="T10" s="66"/>
      <c r="U10" s="66"/>
      <c r="V10" s="66"/>
      <c r="X10" s="61"/>
      <c r="Y10" s="61"/>
      <c r="AT10" s="394"/>
      <c r="AU10" s="174" t="str">
        <f t="shared" si="2"/>
        <v xml:space="preserve"> </v>
      </c>
      <c r="AV10" s="298">
        <f t="shared" si="3"/>
        <v>0</v>
      </c>
      <c r="AY10" s="139"/>
      <c r="AZ10" s="139"/>
    </row>
    <row r="11" spans="1:52" ht="13.5" hidden="1" thickBot="1">
      <c r="A11" s="300" t="s">
        <v>764</v>
      </c>
      <c r="B11" s="23">
        <f t="shared" si="0"/>
        <v>9</v>
      </c>
      <c r="C11" s="395">
        <f t="shared" si="1"/>
        <v>1.4999999999999999E-2</v>
      </c>
      <c r="D11" s="396">
        <v>0</v>
      </c>
      <c r="E11" s="395">
        <v>1.4999999999999999E-2</v>
      </c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39"/>
      <c r="Q11" s="139"/>
      <c r="R11" s="139"/>
      <c r="S11" s="139"/>
      <c r="T11" s="139"/>
      <c r="U11" s="139"/>
      <c r="V11" s="139"/>
      <c r="X11" s="61"/>
      <c r="Y11" s="61"/>
      <c r="AT11" s="394"/>
      <c r="AU11" s="174" t="str">
        <f t="shared" si="2"/>
        <v xml:space="preserve"> </v>
      </c>
      <c r="AV11" s="298">
        <f t="shared" si="3"/>
        <v>0</v>
      </c>
      <c r="AY11" s="76"/>
      <c r="AZ11" s="76"/>
    </row>
    <row r="12" spans="1:52" ht="13">
      <c r="A12" s="342" t="s">
        <v>325</v>
      </c>
      <c r="B12" s="23">
        <f t="shared" si="0"/>
        <v>8</v>
      </c>
      <c r="C12" s="395">
        <f t="shared" si="1"/>
        <v>1.5532407407407406E-2</v>
      </c>
      <c r="D12" s="396">
        <v>0</v>
      </c>
      <c r="E12" s="459">
        <v>1.5532407407407406E-2</v>
      </c>
      <c r="F12" s="465"/>
      <c r="G12" s="466"/>
      <c r="H12" s="466"/>
      <c r="I12" s="466"/>
      <c r="J12" s="466"/>
      <c r="K12" s="466"/>
      <c r="L12" s="466"/>
      <c r="M12" s="466"/>
      <c r="N12" s="467"/>
      <c r="O12" s="467"/>
      <c r="P12" s="468"/>
      <c r="Q12" s="468"/>
      <c r="R12" s="468"/>
      <c r="S12" s="468"/>
      <c r="T12" s="468"/>
      <c r="U12" s="468"/>
      <c r="V12" s="468"/>
      <c r="W12" s="312"/>
      <c r="X12" s="469"/>
      <c r="Y12" s="469"/>
      <c r="Z12" s="312"/>
      <c r="AA12" s="312"/>
      <c r="AB12" s="312"/>
      <c r="AC12" s="312"/>
      <c r="AD12" s="312"/>
      <c r="AE12" s="312"/>
      <c r="AF12" s="312"/>
      <c r="AG12" s="469">
        <v>1.5046296296296295E-2</v>
      </c>
      <c r="AH12" s="469"/>
      <c r="AI12" s="312"/>
      <c r="AJ12" s="312"/>
      <c r="AK12" s="312"/>
      <c r="AL12" s="312"/>
      <c r="AM12" s="312"/>
      <c r="AN12" s="312"/>
      <c r="AO12" s="312"/>
      <c r="AP12" s="312"/>
      <c r="AQ12" s="312"/>
      <c r="AR12" s="312"/>
      <c r="AS12" s="470"/>
      <c r="AT12" s="462"/>
      <c r="AU12" s="174">
        <f t="shared" si="2"/>
        <v>1.5046296296296295E-2</v>
      </c>
      <c r="AV12" s="298">
        <f t="shared" si="3"/>
        <v>1</v>
      </c>
      <c r="AW12" s="345"/>
      <c r="AY12" s="139"/>
      <c r="AZ12" s="139"/>
    </row>
    <row r="13" spans="1:52" ht="13">
      <c r="A13" s="300" t="s">
        <v>1021</v>
      </c>
      <c r="B13" s="23">
        <v>13</v>
      </c>
      <c r="C13" s="395">
        <f t="shared" si="1"/>
        <v>1.243287037037037E-2</v>
      </c>
      <c r="D13" s="396">
        <v>6</v>
      </c>
      <c r="E13" s="459">
        <v>1.4128086419753086E-2</v>
      </c>
      <c r="F13" s="471"/>
      <c r="G13" s="301"/>
      <c r="H13" s="189"/>
      <c r="I13" s="94">
        <v>1.3715277777777778E-2</v>
      </c>
      <c r="J13" s="94"/>
      <c r="K13" s="94"/>
      <c r="L13" s="84"/>
      <c r="M13" s="84">
        <v>1.1944444444444445E-2</v>
      </c>
      <c r="N13" s="84"/>
      <c r="O13" s="84"/>
      <c r="P13" s="84">
        <v>1.1678240740740741E-2</v>
      </c>
      <c r="Q13" s="84">
        <v>1.1840277777777778E-2</v>
      </c>
      <c r="R13" s="84">
        <v>1.3101851851851852E-2</v>
      </c>
      <c r="S13" s="84"/>
      <c r="T13" s="84">
        <v>1.2199074074074072E-2</v>
      </c>
      <c r="U13" s="84"/>
      <c r="V13" s="84"/>
      <c r="X13" s="61">
        <v>1.3136574074074077E-2</v>
      </c>
      <c r="Y13" s="61">
        <v>1.1493055555555555E-2</v>
      </c>
      <c r="Z13" s="61">
        <v>1.3287037037037036E-2</v>
      </c>
      <c r="AA13" s="61"/>
      <c r="AB13" s="61"/>
      <c r="AD13" s="61">
        <v>1.1932870370370371E-2</v>
      </c>
      <c r="AS13" s="472"/>
      <c r="AT13" s="462"/>
      <c r="AU13" s="174">
        <f t="shared" si="2"/>
        <v>1.1493055555555555E-2</v>
      </c>
      <c r="AV13" s="298">
        <f t="shared" si="3"/>
        <v>10</v>
      </c>
      <c r="AY13" s="139"/>
      <c r="AZ13" s="139"/>
    </row>
    <row r="14" spans="1:52" ht="13" hidden="1">
      <c r="A14" s="341" t="s">
        <v>554</v>
      </c>
      <c r="B14" s="23">
        <f t="shared" si="0"/>
        <v>10</v>
      </c>
      <c r="C14" s="395">
        <f t="shared" si="1"/>
        <v>1.4124228395061729E-2</v>
      </c>
      <c r="D14" s="396">
        <v>0</v>
      </c>
      <c r="E14" s="459">
        <v>1.4124228395061729E-2</v>
      </c>
      <c r="F14" s="473"/>
      <c r="G14" s="76"/>
      <c r="H14" s="76"/>
      <c r="I14" s="76"/>
      <c r="J14" s="76"/>
      <c r="K14" s="76"/>
      <c r="L14" s="76"/>
      <c r="M14" s="76"/>
      <c r="N14" s="76"/>
      <c r="O14" s="76"/>
      <c r="P14" s="66"/>
      <c r="Q14" s="66"/>
      <c r="R14" s="66"/>
      <c r="S14" s="66"/>
      <c r="T14" s="66"/>
      <c r="U14" s="66"/>
      <c r="V14" s="66"/>
      <c r="X14" s="61"/>
      <c r="Y14" s="61"/>
      <c r="AS14" s="472"/>
      <c r="AT14" s="462"/>
      <c r="AU14" s="174" t="str">
        <f t="shared" si="2"/>
        <v xml:space="preserve"> </v>
      </c>
      <c r="AV14" s="298">
        <f t="shared" si="3"/>
        <v>0</v>
      </c>
      <c r="AW14" s="112"/>
      <c r="AX14" s="76"/>
      <c r="AY14" s="76"/>
      <c r="AZ14" s="76"/>
    </row>
    <row r="15" spans="1:52" ht="13" hidden="1">
      <c r="A15" s="300" t="s">
        <v>765</v>
      </c>
      <c r="B15" s="23">
        <f t="shared" si="0"/>
        <v>7</v>
      </c>
      <c r="C15" s="395">
        <f t="shared" si="1"/>
        <v>1.5999228395061727E-2</v>
      </c>
      <c r="D15" s="396">
        <v>0</v>
      </c>
      <c r="E15" s="459">
        <v>1.5999228395061727E-2</v>
      </c>
      <c r="F15" s="474"/>
      <c r="G15" s="178"/>
      <c r="H15" s="178"/>
      <c r="I15" s="178"/>
      <c r="J15" s="178"/>
      <c r="K15" s="178"/>
      <c r="L15" s="178"/>
      <c r="M15" s="178"/>
      <c r="N15" s="178"/>
      <c r="O15" s="178"/>
      <c r="P15" s="139"/>
      <c r="Q15" s="139"/>
      <c r="R15" s="139"/>
      <c r="S15" s="139"/>
      <c r="T15" s="139"/>
      <c r="U15" s="139"/>
      <c r="V15" s="139"/>
      <c r="X15" s="61"/>
      <c r="Y15" s="61"/>
      <c r="AS15" s="472"/>
      <c r="AT15" s="462"/>
      <c r="AU15" s="174" t="str">
        <f t="shared" si="2"/>
        <v xml:space="preserve"> </v>
      </c>
      <c r="AV15" s="298">
        <f t="shared" si="3"/>
        <v>0</v>
      </c>
      <c r="AW15" s="347"/>
      <c r="AX15" s="94"/>
      <c r="AY15" s="94"/>
      <c r="AZ15" s="94"/>
    </row>
    <row r="16" spans="1:52" ht="13" hidden="1">
      <c r="A16" s="341" t="s">
        <v>598</v>
      </c>
      <c r="B16" s="23">
        <f t="shared" si="0"/>
        <v>7</v>
      </c>
      <c r="C16" s="395">
        <f t="shared" si="1"/>
        <v>1.5992798353909463E-2</v>
      </c>
      <c r="D16" s="396">
        <v>0</v>
      </c>
      <c r="E16" s="459">
        <v>1.5992798353909463E-2</v>
      </c>
      <c r="F16" s="475"/>
      <c r="G16" s="94"/>
      <c r="H16" s="94"/>
      <c r="I16" s="94"/>
      <c r="J16" s="94"/>
      <c r="K16" s="94"/>
      <c r="L16" s="94"/>
      <c r="M16" s="94"/>
      <c r="N16" s="94"/>
      <c r="O16" s="94"/>
      <c r="P16" s="84"/>
      <c r="Q16" s="84"/>
      <c r="R16" s="84"/>
      <c r="S16" s="84"/>
      <c r="T16" s="84"/>
      <c r="U16" s="84"/>
      <c r="V16" s="84"/>
      <c r="X16" s="61"/>
      <c r="Y16" s="61"/>
      <c r="AS16" s="472"/>
      <c r="AT16" s="462"/>
      <c r="AU16" s="174" t="str">
        <f t="shared" si="2"/>
        <v xml:space="preserve"> </v>
      </c>
      <c r="AV16" s="298">
        <f t="shared" si="3"/>
        <v>0</v>
      </c>
      <c r="AW16" s="348"/>
      <c r="AY16" s="139"/>
      <c r="AZ16" s="139"/>
    </row>
    <row r="17" spans="1:52" ht="13" hidden="1">
      <c r="A17" s="300" t="s">
        <v>1022</v>
      </c>
      <c r="B17" s="23">
        <f t="shared" si="0"/>
        <v>8</v>
      </c>
      <c r="C17" s="395">
        <f t="shared" si="1"/>
        <v>1.5895543981481481E-2</v>
      </c>
      <c r="D17" s="396">
        <v>8</v>
      </c>
      <c r="E17" s="459">
        <v>1.5895543981481481E-2</v>
      </c>
      <c r="F17" s="476"/>
      <c r="G17" s="139"/>
      <c r="H17" s="178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X17" s="61"/>
      <c r="Y17" s="61"/>
      <c r="AS17" s="472"/>
      <c r="AT17" s="462"/>
      <c r="AU17" s="174" t="str">
        <f t="shared" si="2"/>
        <v xml:space="preserve"> </v>
      </c>
      <c r="AV17" s="298">
        <f t="shared" si="3"/>
        <v>0</v>
      </c>
      <c r="AW17" s="347"/>
      <c r="AX17" s="76"/>
      <c r="AY17" s="76"/>
      <c r="AZ17" s="76"/>
    </row>
    <row r="18" spans="1:52" ht="13" hidden="1">
      <c r="A18" s="341" t="s">
        <v>561</v>
      </c>
      <c r="B18" s="23">
        <f t="shared" si="0"/>
        <v>11</v>
      </c>
      <c r="C18" s="395">
        <f t="shared" si="1"/>
        <v>1.3229166666666667E-2</v>
      </c>
      <c r="D18" s="396">
        <v>6</v>
      </c>
      <c r="E18" s="459">
        <v>1.3229166666666667E-2</v>
      </c>
      <c r="F18" s="473"/>
      <c r="G18" s="76"/>
      <c r="H18" s="76"/>
      <c r="I18" s="76"/>
      <c r="J18" s="76"/>
      <c r="K18" s="76"/>
      <c r="L18" s="76"/>
      <c r="M18" s="76"/>
      <c r="N18" s="76"/>
      <c r="O18" s="76"/>
      <c r="P18" s="66"/>
      <c r="Q18" s="66"/>
      <c r="R18" s="66"/>
      <c r="S18" s="66"/>
      <c r="T18" s="66"/>
      <c r="U18" s="66"/>
      <c r="V18" s="66"/>
      <c r="X18" s="61"/>
      <c r="Y18" s="61"/>
      <c r="AS18" s="472"/>
      <c r="AT18" s="462"/>
      <c r="AU18" s="174" t="str">
        <f t="shared" si="2"/>
        <v xml:space="preserve"> </v>
      </c>
      <c r="AV18" s="298">
        <f t="shared" si="3"/>
        <v>0</v>
      </c>
      <c r="AW18" s="112"/>
      <c r="AX18" s="76"/>
      <c r="AY18" s="76"/>
      <c r="AZ18" s="76"/>
    </row>
    <row r="19" spans="1:52" ht="13">
      <c r="A19" s="341" t="s">
        <v>960</v>
      </c>
      <c r="B19" s="23">
        <f t="shared" si="0"/>
        <v>10</v>
      </c>
      <c r="C19" s="395">
        <f t="shared" si="1"/>
        <v>1.4178240740740741E-2</v>
      </c>
      <c r="D19" s="396">
        <v>6</v>
      </c>
      <c r="E19" s="459">
        <v>1.4178240740740741E-2</v>
      </c>
      <c r="F19" s="473"/>
      <c r="G19" s="76"/>
      <c r="H19" s="76"/>
      <c r="I19" s="76"/>
      <c r="J19" s="76"/>
      <c r="K19" s="76"/>
      <c r="L19" s="76"/>
      <c r="M19" s="76"/>
      <c r="N19" s="76"/>
      <c r="O19" s="76"/>
      <c r="P19" s="66"/>
      <c r="Q19" s="66"/>
      <c r="R19" s="66"/>
      <c r="S19" s="66"/>
      <c r="T19" s="66"/>
      <c r="U19" s="66"/>
      <c r="V19" s="66"/>
      <c r="X19" s="61"/>
      <c r="Y19" s="61"/>
      <c r="AS19" s="472"/>
      <c r="AT19" s="462"/>
      <c r="AU19" s="174" t="str">
        <f t="shared" si="2"/>
        <v xml:space="preserve"> </v>
      </c>
      <c r="AV19" s="298">
        <f t="shared" si="3"/>
        <v>0</v>
      </c>
      <c r="AW19" s="112"/>
      <c r="AX19" s="94"/>
      <c r="AY19" s="94"/>
      <c r="AZ19" s="50"/>
    </row>
    <row r="20" spans="1:52" ht="13" hidden="1">
      <c r="A20" s="341" t="s">
        <v>507</v>
      </c>
      <c r="B20" s="23">
        <f t="shared" si="0"/>
        <v>11</v>
      </c>
      <c r="C20" s="395">
        <f t="shared" si="1"/>
        <v>1.3425925925925924E-2</v>
      </c>
      <c r="D20" s="396">
        <v>0</v>
      </c>
      <c r="E20" s="459">
        <v>1.3425925925925924E-2</v>
      </c>
      <c r="F20" s="477"/>
      <c r="G20" s="33"/>
      <c r="I20" s="33"/>
      <c r="J20" s="33"/>
      <c r="K20" s="33"/>
      <c r="L20" s="33"/>
      <c r="M20" s="33"/>
      <c r="N20" s="76"/>
      <c r="O20" s="76"/>
      <c r="P20" s="66"/>
      <c r="Q20" s="66"/>
      <c r="R20" s="66"/>
      <c r="S20" s="66"/>
      <c r="T20" s="66"/>
      <c r="U20" s="66"/>
      <c r="V20" s="66"/>
      <c r="X20" s="61"/>
      <c r="Y20" s="61"/>
      <c r="AS20" s="472"/>
      <c r="AT20" s="462"/>
      <c r="AU20" s="174" t="str">
        <f t="shared" si="2"/>
        <v xml:space="preserve"> </v>
      </c>
      <c r="AV20" s="298">
        <f t="shared" si="3"/>
        <v>0</v>
      </c>
      <c r="AW20" s="347"/>
      <c r="AX20" s="76"/>
      <c r="AZ20" s="94"/>
    </row>
    <row r="21" spans="1:52" ht="13" hidden="1">
      <c r="A21" s="342" t="s">
        <v>266</v>
      </c>
      <c r="B21" s="23">
        <f t="shared" si="0"/>
        <v>6</v>
      </c>
      <c r="C21" s="395">
        <f t="shared" si="1"/>
        <v>1.6770931903744405E-2</v>
      </c>
      <c r="D21" s="396">
        <v>0</v>
      </c>
      <c r="E21" s="459">
        <v>1.6770931903744405E-2</v>
      </c>
      <c r="F21" s="477"/>
      <c r="G21" s="33"/>
      <c r="I21" s="33"/>
      <c r="J21" s="33"/>
      <c r="K21" s="33"/>
      <c r="L21" s="33"/>
      <c r="M21" s="33"/>
      <c r="N21" s="94"/>
      <c r="O21" s="94"/>
      <c r="P21" s="84"/>
      <c r="Q21" s="84"/>
      <c r="R21" s="84"/>
      <c r="S21" s="84"/>
      <c r="T21" s="84"/>
      <c r="U21" s="84"/>
      <c r="V21" s="84"/>
      <c r="X21" s="61"/>
      <c r="Y21" s="61"/>
      <c r="AS21" s="472"/>
      <c r="AT21" s="462"/>
      <c r="AU21" s="174" t="str">
        <f t="shared" si="2"/>
        <v xml:space="preserve"> </v>
      </c>
      <c r="AV21" s="298">
        <f t="shared" si="3"/>
        <v>0</v>
      </c>
      <c r="AW21" s="348"/>
      <c r="AY21" s="139"/>
      <c r="AZ21" s="139"/>
    </row>
    <row r="22" spans="1:52" ht="13">
      <c r="A22" s="300" t="s">
        <v>1025</v>
      </c>
      <c r="B22" s="23">
        <f t="shared" si="0"/>
        <v>8</v>
      </c>
      <c r="C22" s="395">
        <f t="shared" si="1"/>
        <v>1.5613425925925925E-2</v>
      </c>
      <c r="D22" s="396">
        <v>3</v>
      </c>
      <c r="E22" s="459">
        <v>1.5613425925925925E-2</v>
      </c>
      <c r="F22" s="476"/>
      <c r="G22" s="139"/>
      <c r="H22" s="178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X22" s="61"/>
      <c r="Y22" s="61"/>
      <c r="AS22" s="472"/>
      <c r="AT22" s="462"/>
      <c r="AU22" s="174" t="str">
        <f t="shared" si="2"/>
        <v xml:space="preserve"> </v>
      </c>
      <c r="AV22" s="298">
        <f t="shared" si="3"/>
        <v>0</v>
      </c>
      <c r="AW22" s="112"/>
      <c r="AX22" s="76"/>
      <c r="AZ22" s="76"/>
    </row>
    <row r="23" spans="1:52" ht="13">
      <c r="A23" s="300" t="s">
        <v>1024</v>
      </c>
      <c r="B23" s="23">
        <f t="shared" si="0"/>
        <v>8</v>
      </c>
      <c r="C23" s="395">
        <f t="shared" si="1"/>
        <v>1.5645254629629627E-2</v>
      </c>
      <c r="D23" s="396">
        <v>4</v>
      </c>
      <c r="E23" s="459">
        <v>1.5645254629629627E-2</v>
      </c>
      <c r="F23" s="478"/>
      <c r="G23" s="84"/>
      <c r="H23" s="94"/>
      <c r="I23" s="84"/>
      <c r="J23" s="84"/>
      <c r="K23" s="84"/>
      <c r="L23" s="84"/>
      <c r="M23" s="84"/>
      <c r="N23" s="139"/>
      <c r="O23" s="139"/>
      <c r="P23" s="139"/>
      <c r="Q23" s="139"/>
      <c r="R23" s="139"/>
      <c r="S23" s="139"/>
      <c r="T23" s="139"/>
      <c r="U23" s="139"/>
      <c r="V23" s="139"/>
      <c r="X23" s="61"/>
      <c r="Y23" s="61"/>
      <c r="AS23" s="472"/>
      <c r="AT23" s="462"/>
      <c r="AU23" s="174" t="str">
        <f t="shared" si="2"/>
        <v xml:space="preserve"> </v>
      </c>
      <c r="AV23" s="298">
        <f t="shared" si="3"/>
        <v>0</v>
      </c>
      <c r="AW23" s="350"/>
      <c r="AY23" s="139"/>
      <c r="AZ23" s="139"/>
    </row>
    <row r="24" spans="1:52" ht="13" hidden="1">
      <c r="A24" s="341" t="s">
        <v>602</v>
      </c>
      <c r="B24" s="23">
        <f t="shared" si="0"/>
        <v>5</v>
      </c>
      <c r="C24" s="395">
        <f t="shared" si="1"/>
        <v>1.800925925925926E-2</v>
      </c>
      <c r="D24" s="396">
        <v>0</v>
      </c>
      <c r="E24" s="459">
        <v>1.800925925925926E-2</v>
      </c>
      <c r="F24" s="473"/>
      <c r="G24" s="324"/>
      <c r="H24" s="324"/>
      <c r="I24" s="324"/>
      <c r="J24" s="324"/>
      <c r="K24" s="324"/>
      <c r="L24" s="324"/>
      <c r="M24" s="324"/>
      <c r="N24" s="76"/>
      <c r="O24" s="76"/>
      <c r="P24" s="66"/>
      <c r="Q24" s="66"/>
      <c r="R24" s="66"/>
      <c r="S24" s="66"/>
      <c r="T24" s="66"/>
      <c r="U24" s="66"/>
      <c r="V24" s="66"/>
      <c r="X24" s="61"/>
      <c r="Y24" s="61"/>
      <c r="AS24" s="472"/>
      <c r="AT24" s="462"/>
      <c r="AU24" s="174" t="str">
        <f t="shared" si="2"/>
        <v xml:space="preserve"> </v>
      </c>
      <c r="AV24" s="298">
        <f t="shared" si="3"/>
        <v>0</v>
      </c>
      <c r="AW24" s="348"/>
      <c r="AY24" s="139"/>
      <c r="AZ24" s="139"/>
    </row>
    <row r="25" spans="1:52" ht="13">
      <c r="A25" s="300" t="s">
        <v>1079</v>
      </c>
      <c r="B25" s="23">
        <f t="shared" si="0"/>
        <v>5</v>
      </c>
      <c r="C25" s="395">
        <f t="shared" si="1"/>
        <v>1.7361111111111112E-2</v>
      </c>
      <c r="D25" s="396">
        <v>1</v>
      </c>
      <c r="E25" s="459">
        <v>1.7361111111111112E-2</v>
      </c>
      <c r="F25" s="476"/>
      <c r="G25" s="139"/>
      <c r="H25" s="178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X25" s="61"/>
      <c r="Y25" s="61"/>
      <c r="AS25" s="472"/>
      <c r="AT25" s="462"/>
      <c r="AU25" s="174" t="str">
        <f t="shared" si="2"/>
        <v xml:space="preserve"> </v>
      </c>
      <c r="AV25" s="298">
        <f t="shared" si="3"/>
        <v>0</v>
      </c>
      <c r="AW25" s="112"/>
      <c r="AX25" s="139"/>
      <c r="AZ25" s="76"/>
    </row>
    <row r="26" spans="1:52" ht="13">
      <c r="A26" s="300" t="s">
        <v>1080</v>
      </c>
      <c r="B26" s="23">
        <f t="shared" si="0"/>
        <v>10</v>
      </c>
      <c r="C26" s="395">
        <f t="shared" si="1"/>
        <v>1.5057870370370369E-2</v>
      </c>
      <c r="D26" s="396">
        <v>2</v>
      </c>
      <c r="E26" s="459">
        <v>1.3894675925925925E-2</v>
      </c>
      <c r="F26" s="476"/>
      <c r="G26" s="139"/>
      <c r="H26" s="178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X26" s="61"/>
      <c r="Y26" s="61">
        <v>1.4351851851851852E-2</v>
      </c>
      <c r="AD26" s="61">
        <v>1.5763888888888886E-2</v>
      </c>
      <c r="AS26" s="472"/>
      <c r="AT26" s="462"/>
      <c r="AU26" s="174">
        <f t="shared" si="2"/>
        <v>1.4351851851851852E-2</v>
      </c>
      <c r="AV26" s="298">
        <f t="shared" si="3"/>
        <v>2</v>
      </c>
      <c r="AW26" s="112"/>
      <c r="AX26" s="397"/>
      <c r="AZ26" s="50"/>
    </row>
    <row r="27" spans="1:52" ht="13">
      <c r="A27" s="300" t="s">
        <v>1081</v>
      </c>
      <c r="B27" s="23">
        <f t="shared" si="0"/>
        <v>10</v>
      </c>
      <c r="C27" s="395">
        <f t="shared" si="1"/>
        <v>1.4288194444444444E-2</v>
      </c>
      <c r="D27" s="396">
        <v>2</v>
      </c>
      <c r="E27" s="459">
        <v>1.4374999999999999E-2</v>
      </c>
      <c r="F27" s="476"/>
      <c r="G27" s="139"/>
      <c r="H27" s="94">
        <v>1.3981481481481482E-2</v>
      </c>
      <c r="I27" s="139"/>
      <c r="J27" s="139"/>
      <c r="K27" s="84">
        <v>1.462962962962963E-2</v>
      </c>
      <c r="L27" s="139"/>
      <c r="M27" s="139"/>
      <c r="N27" s="84">
        <v>1.3379629629629628E-2</v>
      </c>
      <c r="O27" s="139"/>
      <c r="P27" s="139"/>
      <c r="Q27" s="139"/>
      <c r="R27" s="139"/>
      <c r="S27" s="139"/>
      <c r="T27" s="139"/>
      <c r="U27" s="139"/>
      <c r="V27" s="139"/>
      <c r="X27" s="61"/>
      <c r="Y27" s="61"/>
      <c r="Z27" s="61">
        <v>1.5162037037037036E-2</v>
      </c>
      <c r="AA27" s="61"/>
      <c r="AB27" s="61"/>
      <c r="AS27" s="472"/>
      <c r="AT27" s="462"/>
      <c r="AU27" s="174">
        <f t="shared" si="2"/>
        <v>1.3379629629629628E-2</v>
      </c>
      <c r="AV27" s="298">
        <f t="shared" si="3"/>
        <v>4</v>
      </c>
      <c r="AW27" s="347"/>
      <c r="AX27" s="397"/>
      <c r="AZ27" s="61"/>
    </row>
    <row r="28" spans="1:52" ht="13">
      <c r="A28" s="300" t="s">
        <v>1082</v>
      </c>
      <c r="B28" s="23">
        <f t="shared" si="0"/>
        <v>5</v>
      </c>
      <c r="C28" s="395">
        <f t="shared" si="1"/>
        <v>1.7638888888888888E-2</v>
      </c>
      <c r="D28" s="396">
        <v>2</v>
      </c>
      <c r="E28" s="459">
        <v>1.7638888888888888E-2</v>
      </c>
      <c r="F28" s="478"/>
      <c r="G28" s="84"/>
      <c r="H28" s="94"/>
      <c r="I28" s="84"/>
      <c r="J28" s="84"/>
      <c r="K28" s="84"/>
      <c r="L28" s="84"/>
      <c r="M28" s="84"/>
      <c r="N28" s="139"/>
      <c r="O28" s="139"/>
      <c r="P28" s="139"/>
      <c r="Q28" s="139"/>
      <c r="R28" s="139"/>
      <c r="S28" s="139"/>
      <c r="T28" s="139"/>
      <c r="U28" s="139"/>
      <c r="V28" s="139"/>
      <c r="X28" s="61"/>
      <c r="Y28" s="61"/>
      <c r="AS28" s="472"/>
      <c r="AT28" s="462"/>
      <c r="AU28" s="174" t="str">
        <f t="shared" si="2"/>
        <v xml:space="preserve"> </v>
      </c>
      <c r="AV28" s="298">
        <f t="shared" si="3"/>
        <v>0</v>
      </c>
      <c r="AW28" s="112"/>
      <c r="AX28" s="397"/>
      <c r="AZ28" s="76"/>
    </row>
    <row r="29" spans="1:52" ht="13">
      <c r="A29" s="300" t="s">
        <v>1083</v>
      </c>
      <c r="B29" s="23">
        <f t="shared" si="0"/>
        <v>-7</v>
      </c>
      <c r="C29" s="395">
        <f t="shared" si="1"/>
        <v>2.5995370370370367E-2</v>
      </c>
      <c r="D29" s="396">
        <v>1</v>
      </c>
      <c r="E29" s="459">
        <v>2.5995370370370367E-2</v>
      </c>
      <c r="F29" s="478"/>
      <c r="G29" s="84"/>
      <c r="H29" s="94"/>
      <c r="I29" s="84"/>
      <c r="J29" s="84"/>
      <c r="K29" s="84"/>
      <c r="L29" s="84"/>
      <c r="M29" s="84"/>
      <c r="N29" s="139"/>
      <c r="O29" s="139"/>
      <c r="P29" s="139"/>
      <c r="Q29" s="139"/>
      <c r="R29" s="139"/>
      <c r="S29" s="139"/>
      <c r="T29" s="139"/>
      <c r="U29" s="139"/>
      <c r="V29" s="139"/>
      <c r="X29" s="61"/>
      <c r="Y29" s="61"/>
      <c r="AS29" s="472"/>
      <c r="AT29" s="462"/>
      <c r="AU29" s="174" t="str">
        <f t="shared" si="2"/>
        <v xml:space="preserve"> </v>
      </c>
      <c r="AV29" s="298">
        <f t="shared" si="3"/>
        <v>0</v>
      </c>
      <c r="AW29" s="347"/>
      <c r="AX29" s="397"/>
      <c r="AZ29" s="94"/>
    </row>
    <row r="30" spans="1:52" ht="13" hidden="1">
      <c r="A30" s="341" t="s">
        <v>678</v>
      </c>
      <c r="B30" s="23">
        <f t="shared" si="0"/>
        <v>7</v>
      </c>
      <c r="C30" s="395">
        <f t="shared" si="1"/>
        <v>1.6180555555555556E-2</v>
      </c>
      <c r="D30" s="396">
        <v>0</v>
      </c>
      <c r="E30" s="459">
        <v>1.6180555555555556E-2</v>
      </c>
      <c r="F30" s="473"/>
      <c r="G30" s="76"/>
      <c r="H30" s="76"/>
      <c r="I30" s="76"/>
      <c r="J30" s="76"/>
      <c r="K30" s="76"/>
      <c r="L30" s="76"/>
      <c r="M30" s="76"/>
      <c r="N30" s="76"/>
      <c r="O30" s="76"/>
      <c r="P30" s="66"/>
      <c r="Q30" s="66"/>
      <c r="R30" s="66"/>
      <c r="S30" s="66"/>
      <c r="T30" s="66"/>
      <c r="U30" s="66"/>
      <c r="V30" s="66"/>
      <c r="X30" s="61"/>
      <c r="Y30" s="61"/>
      <c r="AS30" s="472"/>
      <c r="AT30" s="462"/>
      <c r="AU30" s="174" t="str">
        <f t="shared" si="2"/>
        <v xml:space="preserve"> </v>
      </c>
      <c r="AV30" s="298">
        <f t="shared" si="3"/>
        <v>0</v>
      </c>
      <c r="AW30" s="347"/>
      <c r="AX30" s="397" t="s">
        <v>1159</v>
      </c>
      <c r="AY30" s="94"/>
      <c r="AZ30" s="94"/>
    </row>
    <row r="31" spans="1:52" s="3" customFormat="1" ht="13">
      <c r="A31" s="351" t="s">
        <v>767</v>
      </c>
      <c r="B31" s="23">
        <f t="shared" si="0"/>
        <v>3</v>
      </c>
      <c r="C31" s="395">
        <f t="shared" si="1"/>
        <v>1.9324363425925927E-2</v>
      </c>
      <c r="D31" s="396">
        <v>1</v>
      </c>
      <c r="E31" s="459">
        <v>1.9324363425925927E-2</v>
      </c>
      <c r="F31" s="479"/>
      <c r="G31" s="33"/>
      <c r="H31" s="33"/>
      <c r="I31" s="33"/>
      <c r="J31" s="33"/>
      <c r="K31" s="33"/>
      <c r="L31" s="33"/>
      <c r="M31" s="33"/>
      <c r="N31" s="33"/>
      <c r="O31" s="76"/>
      <c r="P31" s="66"/>
      <c r="Q31" s="66"/>
      <c r="R31" s="66"/>
      <c r="S31" s="66"/>
      <c r="T31" s="66"/>
      <c r="U31" s="66"/>
      <c r="V31" s="66"/>
      <c r="X31" s="61"/>
      <c r="Y31" s="61"/>
      <c r="AS31" s="480"/>
      <c r="AT31" s="462"/>
      <c r="AU31" s="174" t="str">
        <f t="shared" si="2"/>
        <v xml:space="preserve"> </v>
      </c>
      <c r="AV31" s="298">
        <f t="shared" si="3"/>
        <v>0</v>
      </c>
      <c r="AW31" s="347"/>
      <c r="AX31" s="397"/>
      <c r="AY31" s="61"/>
      <c r="AZ31" s="61"/>
    </row>
    <row r="32" spans="1:52" s="3" customFormat="1" ht="13">
      <c r="A32" s="300" t="s">
        <v>1023</v>
      </c>
      <c r="B32" s="23">
        <f t="shared" si="0"/>
        <v>8</v>
      </c>
      <c r="C32" s="395">
        <f t="shared" si="1"/>
        <v>1.6438078703703705E-2</v>
      </c>
      <c r="D32" s="396">
        <v>5</v>
      </c>
      <c r="E32" s="459">
        <v>1.559490740740741E-2</v>
      </c>
      <c r="F32" s="471"/>
      <c r="G32" s="301"/>
      <c r="H32" s="94">
        <v>1.6377314814814813E-2</v>
      </c>
      <c r="I32" s="301"/>
      <c r="J32" s="301"/>
      <c r="K32" s="301"/>
      <c r="L32" s="84"/>
      <c r="M32" s="84">
        <v>1.6643518518518519E-2</v>
      </c>
      <c r="N32" s="84"/>
      <c r="O32" s="84"/>
      <c r="P32" s="84"/>
      <c r="Q32" s="84"/>
      <c r="R32" s="84"/>
      <c r="S32" s="84"/>
      <c r="T32" s="84">
        <v>1.6377314814814813E-2</v>
      </c>
      <c r="U32" s="84"/>
      <c r="V32" s="84"/>
      <c r="X32" s="61"/>
      <c r="Y32" s="61"/>
      <c r="AI32" s="61">
        <v>1.6354166666666666E-2</v>
      </c>
      <c r="AJ32" s="61"/>
      <c r="AK32" s="61"/>
      <c r="AL32" s="61"/>
      <c r="AM32" s="61"/>
      <c r="AN32" s="61"/>
      <c r="AS32" s="480"/>
      <c r="AT32" s="462"/>
      <c r="AU32" s="174">
        <f t="shared" si="2"/>
        <v>1.6354166666666666E-2</v>
      </c>
      <c r="AV32" s="298">
        <f t="shared" si="3"/>
        <v>4</v>
      </c>
      <c r="AW32" s="112"/>
      <c r="AX32" s="397"/>
      <c r="AY32" s="76"/>
      <c r="AZ32" s="76"/>
    </row>
    <row r="33" spans="1:52" ht="13" hidden="1">
      <c r="A33" s="341" t="s">
        <v>406</v>
      </c>
      <c r="B33" s="23">
        <f t="shared" si="0"/>
        <v>11</v>
      </c>
      <c r="C33" s="395">
        <f t="shared" si="1"/>
        <v>1.3248863691165125E-2</v>
      </c>
      <c r="D33" s="396">
        <v>0</v>
      </c>
      <c r="E33" s="459">
        <v>1.3248863691165125E-2</v>
      </c>
      <c r="F33" s="477"/>
      <c r="G33" s="76"/>
      <c r="H33" s="76"/>
      <c r="I33" s="76"/>
      <c r="J33" s="76"/>
      <c r="K33" s="76"/>
      <c r="L33" s="76"/>
      <c r="M33" s="76"/>
      <c r="N33" s="94"/>
      <c r="O33" s="94"/>
      <c r="P33" s="84"/>
      <c r="Q33" s="84"/>
      <c r="R33" s="84"/>
      <c r="S33" s="84"/>
      <c r="T33" s="84"/>
      <c r="U33" s="84"/>
      <c r="V33" s="84"/>
      <c r="X33" s="61"/>
      <c r="Y33" s="61"/>
      <c r="AS33" s="472"/>
      <c r="AT33" s="462"/>
      <c r="AU33" s="174" t="str">
        <f t="shared" si="2"/>
        <v xml:space="preserve"> </v>
      </c>
      <c r="AV33" s="298">
        <f t="shared" si="3"/>
        <v>0</v>
      </c>
      <c r="AW33" s="347"/>
      <c r="AX33" s="397" t="s">
        <v>1160</v>
      </c>
      <c r="AY33" s="61"/>
      <c r="AZ33" s="61"/>
    </row>
    <row r="34" spans="1:52" s="3" customFormat="1" ht="13" hidden="1">
      <c r="A34" s="341" t="s">
        <v>679</v>
      </c>
      <c r="B34" s="23">
        <f t="shared" si="0"/>
        <v>8</v>
      </c>
      <c r="C34" s="395">
        <f t="shared" si="1"/>
        <v>1.5527777777777776E-2</v>
      </c>
      <c r="D34" s="396">
        <v>0</v>
      </c>
      <c r="E34" s="459">
        <v>1.5527777777777776E-2</v>
      </c>
      <c r="F34" s="473"/>
      <c r="G34" s="76"/>
      <c r="H34" s="76"/>
      <c r="I34" s="76"/>
      <c r="J34" s="76"/>
      <c r="K34" s="76"/>
      <c r="L34" s="76"/>
      <c r="M34" s="76"/>
      <c r="N34" s="76"/>
      <c r="O34" s="76"/>
      <c r="P34" s="66"/>
      <c r="Q34" s="66"/>
      <c r="R34" s="66"/>
      <c r="S34" s="66"/>
      <c r="T34" s="66"/>
      <c r="U34" s="66"/>
      <c r="V34" s="66"/>
      <c r="X34" s="61"/>
      <c r="Y34" s="61"/>
      <c r="AS34" s="480"/>
      <c r="AT34" s="462"/>
      <c r="AU34" s="174" t="str">
        <f t="shared" si="2"/>
        <v xml:space="preserve"> </v>
      </c>
      <c r="AV34" s="298">
        <f t="shared" si="3"/>
        <v>0</v>
      </c>
      <c r="AW34" s="347"/>
      <c r="AX34" s="397" t="s">
        <v>1161</v>
      </c>
      <c r="AY34" s="94"/>
      <c r="AZ34" s="94"/>
    </row>
    <row r="35" spans="1:52" s="3" customFormat="1" ht="13" hidden="1">
      <c r="A35" s="341" t="s">
        <v>273</v>
      </c>
      <c r="B35" s="23">
        <f t="shared" si="0"/>
        <v>8</v>
      </c>
      <c r="C35" s="395">
        <f t="shared" si="1"/>
        <v>1.5833333333333335E-2</v>
      </c>
      <c r="D35" s="396">
        <v>0</v>
      </c>
      <c r="E35" s="459">
        <v>1.5833333333333335E-2</v>
      </c>
      <c r="F35" s="477"/>
      <c r="G35" s="76"/>
      <c r="H35" s="76"/>
      <c r="I35" s="76"/>
      <c r="J35" s="76"/>
      <c r="K35" s="76"/>
      <c r="L35" s="76"/>
      <c r="M35" s="76"/>
      <c r="N35" s="94"/>
      <c r="O35" s="94"/>
      <c r="P35" s="84"/>
      <c r="Q35" s="84"/>
      <c r="R35" s="84"/>
      <c r="S35" s="84"/>
      <c r="T35" s="84"/>
      <c r="U35" s="84"/>
      <c r="V35" s="84"/>
      <c r="X35" s="61"/>
      <c r="Y35" s="61"/>
      <c r="AS35" s="480"/>
      <c r="AT35" s="462"/>
      <c r="AU35" s="174" t="str">
        <f t="shared" si="2"/>
        <v xml:space="preserve"> </v>
      </c>
      <c r="AV35" s="298">
        <f t="shared" si="3"/>
        <v>0</v>
      </c>
      <c r="AW35" s="112"/>
      <c r="AX35" s="50"/>
      <c r="AY35" s="50"/>
      <c r="AZ35" s="50"/>
    </row>
    <row r="36" spans="1:52" s="3" customFormat="1" ht="13" hidden="1">
      <c r="A36" s="341" t="s">
        <v>628</v>
      </c>
      <c r="B36" s="23">
        <f t="shared" si="0"/>
        <v>11</v>
      </c>
      <c r="C36" s="395">
        <f t="shared" si="1"/>
        <v>1.3206018518518518E-2</v>
      </c>
      <c r="D36" s="396">
        <v>0</v>
      </c>
      <c r="E36" s="459">
        <v>1.3206018518518518E-2</v>
      </c>
      <c r="F36" s="475"/>
      <c r="G36" s="94"/>
      <c r="H36" s="94"/>
      <c r="I36" s="94"/>
      <c r="J36" s="94"/>
      <c r="K36" s="94"/>
      <c r="L36" s="94"/>
      <c r="M36" s="94"/>
      <c r="N36" s="94"/>
      <c r="O36" s="94"/>
      <c r="P36" s="84"/>
      <c r="Q36" s="84"/>
      <c r="R36" s="84"/>
      <c r="S36" s="84"/>
      <c r="T36" s="84"/>
      <c r="U36" s="84"/>
      <c r="V36" s="84"/>
      <c r="X36" s="61"/>
      <c r="Y36" s="61"/>
      <c r="AS36" s="480"/>
      <c r="AT36" s="462"/>
      <c r="AU36" s="174" t="str">
        <f t="shared" si="2"/>
        <v xml:space="preserve"> </v>
      </c>
      <c r="AV36" s="298">
        <f t="shared" si="3"/>
        <v>0</v>
      </c>
      <c r="AW36" s="112"/>
      <c r="AX36" s="50"/>
      <c r="AY36" s="50"/>
      <c r="AZ36" s="50"/>
    </row>
    <row r="37" spans="1:52" s="3" customFormat="1" ht="13" hidden="1">
      <c r="A37" s="341" t="s">
        <v>493</v>
      </c>
      <c r="B37" s="23">
        <f t="shared" si="0"/>
        <v>6</v>
      </c>
      <c r="C37" s="395">
        <f t="shared" si="1"/>
        <v>1.6957647462277091E-2</v>
      </c>
      <c r="D37" s="396">
        <v>0</v>
      </c>
      <c r="E37" s="459">
        <v>1.6957647462277091E-2</v>
      </c>
      <c r="F37" s="479"/>
      <c r="G37" s="76"/>
      <c r="H37" s="76"/>
      <c r="I37" s="76"/>
      <c r="J37" s="76"/>
      <c r="K37" s="76"/>
      <c r="L37" s="76"/>
      <c r="M37" s="76"/>
      <c r="N37" s="94"/>
      <c r="O37" s="94"/>
      <c r="P37" s="84"/>
      <c r="Q37" s="84"/>
      <c r="R37" s="84"/>
      <c r="S37" s="84"/>
      <c r="T37" s="84"/>
      <c r="U37" s="84"/>
      <c r="V37" s="84"/>
      <c r="X37" s="61"/>
      <c r="Y37" s="61"/>
      <c r="AS37" s="480"/>
      <c r="AT37" s="462"/>
      <c r="AU37" s="174" t="str">
        <f t="shared" si="2"/>
        <v xml:space="preserve"> </v>
      </c>
      <c r="AV37" s="298">
        <f t="shared" si="3"/>
        <v>0</v>
      </c>
      <c r="AW37" s="347"/>
      <c r="AX37" s="94"/>
      <c r="AY37" s="94"/>
      <c r="AZ37" s="94"/>
    </row>
    <row r="38" spans="1:52" s="3" customFormat="1" ht="13" hidden="1">
      <c r="A38" s="341" t="s">
        <v>491</v>
      </c>
      <c r="B38" s="23">
        <f t="shared" si="0"/>
        <v>6</v>
      </c>
      <c r="C38" s="395">
        <f t="shared" si="1"/>
        <v>1.7135416666666667E-2</v>
      </c>
      <c r="D38" s="396">
        <v>0</v>
      </c>
      <c r="E38" s="459">
        <v>1.7135416666666667E-2</v>
      </c>
      <c r="F38" s="479"/>
      <c r="G38" s="33"/>
      <c r="H38" s="33"/>
      <c r="I38" s="33"/>
      <c r="J38" s="33"/>
      <c r="K38" s="33"/>
      <c r="L38" s="33"/>
      <c r="M38" s="33"/>
      <c r="N38" s="76"/>
      <c r="O38" s="76"/>
      <c r="P38" s="66"/>
      <c r="Q38" s="66"/>
      <c r="R38" s="66"/>
      <c r="S38" s="66"/>
      <c r="T38" s="66"/>
      <c r="U38" s="66"/>
      <c r="V38" s="66"/>
      <c r="X38" s="61"/>
      <c r="Y38" s="61"/>
      <c r="AS38" s="480"/>
      <c r="AT38" s="462"/>
      <c r="AU38" s="174" t="str">
        <f t="shared" si="2"/>
        <v xml:space="preserve"> </v>
      </c>
      <c r="AV38" s="298">
        <f t="shared" si="3"/>
        <v>0</v>
      </c>
      <c r="AW38" s="112"/>
      <c r="AX38" s="76"/>
      <c r="AY38" s="76"/>
      <c r="AZ38" s="76"/>
    </row>
    <row r="39" spans="1:52" s="3" customFormat="1" ht="13" hidden="1">
      <c r="A39" s="341" t="s">
        <v>680</v>
      </c>
      <c r="B39" s="23">
        <f t="shared" si="0"/>
        <v>9</v>
      </c>
      <c r="C39" s="395">
        <f t="shared" si="1"/>
        <v>1.5163483796296296E-2</v>
      </c>
      <c r="D39" s="396">
        <v>0</v>
      </c>
      <c r="E39" s="459">
        <v>1.5163483796296296E-2</v>
      </c>
      <c r="F39" s="477"/>
      <c r="G39" s="76"/>
      <c r="H39" s="76"/>
      <c r="I39" s="76"/>
      <c r="J39" s="76"/>
      <c r="K39" s="76"/>
      <c r="L39" s="76"/>
      <c r="M39" s="76"/>
      <c r="N39" s="94"/>
      <c r="O39" s="94"/>
      <c r="P39" s="84"/>
      <c r="Q39" s="84"/>
      <c r="R39" s="84"/>
      <c r="S39" s="84"/>
      <c r="T39" s="84"/>
      <c r="U39" s="84"/>
      <c r="V39" s="84"/>
      <c r="X39" s="61"/>
      <c r="Y39" s="61"/>
      <c r="AS39" s="480"/>
      <c r="AT39" s="462"/>
      <c r="AU39" s="174" t="str">
        <f t="shared" si="2"/>
        <v xml:space="preserve"> </v>
      </c>
      <c r="AV39" s="298">
        <f t="shared" si="3"/>
        <v>0</v>
      </c>
      <c r="AW39" s="112"/>
      <c r="AX39" s="76"/>
      <c r="AY39" s="76"/>
      <c r="AZ39" s="76"/>
    </row>
    <row r="40" spans="1:52" ht="13" hidden="1">
      <c r="A40" s="341" t="s">
        <v>597</v>
      </c>
      <c r="B40" s="23">
        <f t="shared" si="0"/>
        <v>2</v>
      </c>
      <c r="C40" s="395">
        <f t="shared" si="1"/>
        <v>1.9560185185185184E-2</v>
      </c>
      <c r="D40" s="396">
        <v>0</v>
      </c>
      <c r="E40" s="459">
        <v>1.9560185185185184E-2</v>
      </c>
      <c r="F40" s="475"/>
      <c r="G40" s="94"/>
      <c r="H40" s="94"/>
      <c r="I40" s="94"/>
      <c r="J40" s="94"/>
      <c r="K40" s="94"/>
      <c r="L40" s="94"/>
      <c r="M40" s="94"/>
      <c r="N40" s="94"/>
      <c r="O40" s="94"/>
      <c r="P40" s="84"/>
      <c r="Q40" s="84"/>
      <c r="R40" s="84"/>
      <c r="S40" s="84"/>
      <c r="T40" s="84"/>
      <c r="U40" s="84"/>
      <c r="V40" s="84"/>
      <c r="X40" s="61"/>
      <c r="Y40" s="61"/>
      <c r="AS40" s="472"/>
      <c r="AT40" s="462"/>
      <c r="AU40" s="174" t="str">
        <f t="shared" si="2"/>
        <v xml:space="preserve"> </v>
      </c>
      <c r="AV40" s="298">
        <f t="shared" si="3"/>
        <v>0</v>
      </c>
      <c r="AW40" s="112"/>
      <c r="AX40" s="50"/>
      <c r="AY40" s="50"/>
      <c r="AZ40" s="50"/>
    </row>
    <row r="41" spans="1:52" ht="13" hidden="1">
      <c r="A41" s="341" t="s">
        <v>404</v>
      </c>
      <c r="B41" s="23">
        <f t="shared" si="0"/>
        <v>11</v>
      </c>
      <c r="C41" s="395">
        <f t="shared" si="1"/>
        <v>1.3634259259259257E-2</v>
      </c>
      <c r="D41" s="396">
        <v>2</v>
      </c>
      <c r="E41" s="459">
        <v>1.3634259259259257E-2</v>
      </c>
      <c r="F41" s="477"/>
      <c r="G41" s="33"/>
      <c r="I41" s="33"/>
      <c r="J41" s="33"/>
      <c r="K41" s="33"/>
      <c r="L41" s="323"/>
      <c r="M41" s="323"/>
      <c r="N41" s="76"/>
      <c r="O41" s="76"/>
      <c r="P41" s="66"/>
      <c r="Q41" s="66"/>
      <c r="R41" s="66"/>
      <c r="S41" s="66"/>
      <c r="T41" s="66"/>
      <c r="U41" s="66"/>
      <c r="V41" s="66"/>
      <c r="X41" s="61"/>
      <c r="Y41" s="61"/>
      <c r="AS41" s="472"/>
      <c r="AT41" s="462"/>
      <c r="AU41" s="174" t="str">
        <f t="shared" si="2"/>
        <v xml:space="preserve"> </v>
      </c>
      <c r="AV41" s="298">
        <f t="shared" si="3"/>
        <v>0</v>
      </c>
      <c r="AW41" s="112"/>
      <c r="AX41" s="76"/>
      <c r="AY41" s="76"/>
      <c r="AZ41" s="76"/>
    </row>
    <row r="42" spans="1:52" s="3" customFormat="1" ht="13" hidden="1">
      <c r="A42" s="342" t="s">
        <v>768</v>
      </c>
      <c r="B42" s="23">
        <f t="shared" si="0"/>
        <v>9</v>
      </c>
      <c r="C42" s="395">
        <f t="shared" si="1"/>
        <v>1.5162037037037036E-2</v>
      </c>
      <c r="D42" s="396">
        <v>0</v>
      </c>
      <c r="E42" s="459">
        <v>1.5162037037037036E-2</v>
      </c>
      <c r="F42" s="477"/>
      <c r="G42" s="33"/>
      <c r="H42" s="33"/>
      <c r="I42" s="33"/>
      <c r="J42" s="33"/>
      <c r="K42" s="33"/>
      <c r="L42" s="33"/>
      <c r="M42" s="33"/>
      <c r="N42" s="76"/>
      <c r="O42" s="76"/>
      <c r="P42" s="66"/>
      <c r="Q42" s="66"/>
      <c r="R42" s="66"/>
      <c r="S42" s="66"/>
      <c r="T42" s="66"/>
      <c r="U42" s="66"/>
      <c r="V42" s="66"/>
      <c r="X42" s="61"/>
      <c r="Y42" s="61"/>
      <c r="AS42" s="480"/>
      <c r="AT42" s="462"/>
      <c r="AU42" s="174" t="str">
        <f t="shared" si="2"/>
        <v xml:space="preserve"> </v>
      </c>
      <c r="AV42" s="298">
        <f t="shared" si="3"/>
        <v>0</v>
      </c>
      <c r="AW42" s="347"/>
      <c r="AX42" s="61"/>
      <c r="AY42" s="61"/>
      <c r="AZ42" s="61"/>
    </row>
    <row r="43" spans="1:52" ht="13">
      <c r="A43" s="341" t="s">
        <v>122</v>
      </c>
      <c r="B43" s="23">
        <f t="shared" si="0"/>
        <v>2</v>
      </c>
      <c r="C43" s="395">
        <f t="shared" si="1"/>
        <v>1.9618055555555555E-2</v>
      </c>
      <c r="D43" s="396">
        <v>2</v>
      </c>
      <c r="E43" s="459">
        <v>1.9618055555555555E-2</v>
      </c>
      <c r="F43" s="477"/>
      <c r="G43" s="33"/>
      <c r="I43" s="33"/>
      <c r="J43" s="33"/>
      <c r="K43" s="33"/>
      <c r="L43" s="352"/>
      <c r="M43" s="352"/>
      <c r="N43" s="94"/>
      <c r="O43" s="94"/>
      <c r="P43" s="84"/>
      <c r="Q43" s="84"/>
      <c r="R43" s="84"/>
      <c r="S43" s="84"/>
      <c r="T43" s="84"/>
      <c r="U43" s="84"/>
      <c r="V43" s="84"/>
      <c r="X43" s="61"/>
      <c r="Y43" s="61"/>
      <c r="Z43" s="61">
        <v>1.539351851851852E-2</v>
      </c>
      <c r="AA43" s="61"/>
      <c r="AB43" s="61"/>
      <c r="AS43" s="472"/>
      <c r="AT43" s="462"/>
      <c r="AU43" s="174">
        <f t="shared" si="2"/>
        <v>1.539351851851852E-2</v>
      </c>
      <c r="AV43" s="298">
        <f t="shared" si="3"/>
        <v>1</v>
      </c>
      <c r="AW43" s="331"/>
      <c r="AX43" s="139"/>
      <c r="AY43" s="139"/>
      <c r="AZ43" s="139"/>
    </row>
    <row r="44" spans="1:52" s="3" customFormat="1" ht="13" hidden="1">
      <c r="A44" s="341" t="s">
        <v>625</v>
      </c>
      <c r="B44" s="23">
        <f t="shared" si="0"/>
        <v>10</v>
      </c>
      <c r="C44" s="395">
        <f t="shared" si="1"/>
        <v>1.4120370370370368E-2</v>
      </c>
      <c r="D44" s="396">
        <v>0</v>
      </c>
      <c r="E44" s="459">
        <v>1.4120370370370368E-2</v>
      </c>
      <c r="F44" s="477"/>
      <c r="G44" s="33"/>
      <c r="H44" s="33"/>
      <c r="I44" s="33"/>
      <c r="J44" s="33"/>
      <c r="K44" s="33"/>
      <c r="L44" s="33"/>
      <c r="M44" s="33"/>
      <c r="N44" s="76"/>
      <c r="O44" s="76"/>
      <c r="P44" s="66"/>
      <c r="Q44" s="66"/>
      <c r="R44" s="66"/>
      <c r="S44" s="66"/>
      <c r="T44" s="66"/>
      <c r="U44" s="66"/>
      <c r="V44" s="66"/>
      <c r="X44" s="61"/>
      <c r="Y44" s="61"/>
      <c r="AS44" s="480"/>
      <c r="AT44" s="462"/>
      <c r="AU44" s="174" t="str">
        <f t="shared" si="2"/>
        <v xml:space="preserve"> </v>
      </c>
      <c r="AV44" s="298">
        <f t="shared" si="3"/>
        <v>0</v>
      </c>
      <c r="AW44" s="112"/>
      <c r="AX44" s="76"/>
      <c r="AY44" s="76"/>
      <c r="AZ44" s="76"/>
    </row>
    <row r="45" spans="1:52" ht="13" hidden="1">
      <c r="A45" s="341" t="s">
        <v>223</v>
      </c>
      <c r="B45" s="23">
        <f t="shared" si="0"/>
        <v>8</v>
      </c>
      <c r="C45" s="395">
        <f t="shared" si="1"/>
        <v>1.5896990740740743E-2</v>
      </c>
      <c r="D45" s="396">
        <v>0</v>
      </c>
      <c r="E45" s="459">
        <v>1.5896990740740743E-2</v>
      </c>
      <c r="F45" s="477"/>
      <c r="G45" s="33"/>
      <c r="I45" s="33"/>
      <c r="J45" s="33"/>
      <c r="K45" s="33"/>
      <c r="L45" s="33"/>
      <c r="M45" s="33"/>
      <c r="N45" s="76"/>
      <c r="O45" s="76"/>
      <c r="P45" s="66"/>
      <c r="Q45" s="66"/>
      <c r="R45" s="66"/>
      <c r="S45" s="66"/>
      <c r="T45" s="66"/>
      <c r="U45" s="66"/>
      <c r="V45" s="66"/>
      <c r="X45" s="61"/>
      <c r="Y45" s="61"/>
      <c r="AS45" s="472"/>
      <c r="AT45" s="462"/>
      <c r="AU45" s="174" t="str">
        <f t="shared" si="2"/>
        <v xml:space="preserve"> </v>
      </c>
      <c r="AV45" s="298">
        <f t="shared" si="3"/>
        <v>0</v>
      </c>
      <c r="AW45" s="345"/>
      <c r="AY45" s="139"/>
      <c r="AZ45" s="139"/>
    </row>
    <row r="46" spans="1:52" ht="13" hidden="1">
      <c r="A46" s="341" t="s">
        <v>272</v>
      </c>
      <c r="B46" s="23">
        <f t="shared" si="0"/>
        <v>12</v>
      </c>
      <c r="C46" s="395">
        <f t="shared" si="1"/>
        <v>1.2644872763920382E-2</v>
      </c>
      <c r="D46" s="396">
        <v>0</v>
      </c>
      <c r="E46" s="459">
        <v>1.2644872763920382E-2</v>
      </c>
      <c r="F46" s="477"/>
      <c r="G46" s="33"/>
      <c r="I46" s="33"/>
      <c r="J46" s="33"/>
      <c r="K46" s="33"/>
      <c r="L46" s="33"/>
      <c r="M46" s="33"/>
      <c r="N46" s="76"/>
      <c r="O46" s="76"/>
      <c r="P46" s="66"/>
      <c r="Q46" s="66"/>
      <c r="R46" s="66"/>
      <c r="S46" s="66"/>
      <c r="T46" s="66"/>
      <c r="U46" s="66"/>
      <c r="V46" s="66"/>
      <c r="X46" s="61"/>
      <c r="Y46" s="61"/>
      <c r="AS46" s="472"/>
      <c r="AT46" s="462"/>
      <c r="AU46" s="174" t="str">
        <f t="shared" si="2"/>
        <v xml:space="preserve"> </v>
      </c>
      <c r="AV46" s="298">
        <f t="shared" si="3"/>
        <v>0</v>
      </c>
      <c r="AW46" s="345"/>
      <c r="AY46" s="139"/>
      <c r="AZ46" s="139"/>
    </row>
    <row r="47" spans="1:52" s="3" customFormat="1" ht="13" hidden="1">
      <c r="A47" s="300" t="s">
        <v>1074</v>
      </c>
      <c r="B47" s="23">
        <f t="shared" si="0"/>
        <v>3</v>
      </c>
      <c r="C47" s="395">
        <f t="shared" si="1"/>
        <v>1.892361111111111E-2</v>
      </c>
      <c r="D47" s="396">
        <v>1</v>
      </c>
      <c r="E47" s="459">
        <v>1.892361111111111E-2</v>
      </c>
      <c r="F47" s="476"/>
      <c r="G47" s="139"/>
      <c r="H47" s="178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X47" s="61"/>
      <c r="Y47" s="61"/>
      <c r="AS47" s="480"/>
      <c r="AT47" s="462"/>
      <c r="AU47" s="174" t="str">
        <f t="shared" si="2"/>
        <v xml:space="preserve"> </v>
      </c>
      <c r="AV47" s="298">
        <f t="shared" si="3"/>
        <v>0</v>
      </c>
      <c r="AW47" s="112"/>
      <c r="AY47" s="76"/>
      <c r="AZ47" s="76"/>
    </row>
    <row r="48" spans="1:52" s="3" customFormat="1" ht="13.5" customHeight="1">
      <c r="A48" s="341" t="s">
        <v>630</v>
      </c>
      <c r="B48" s="23">
        <f t="shared" si="0"/>
        <v>14</v>
      </c>
      <c r="C48" s="395">
        <f t="shared" si="1"/>
        <v>1.0515046296296297E-2</v>
      </c>
      <c r="D48" s="396">
        <v>0</v>
      </c>
      <c r="E48" s="459">
        <v>1.1574074074074073E-2</v>
      </c>
      <c r="F48" s="473"/>
      <c r="G48" s="76"/>
      <c r="H48" s="76"/>
      <c r="I48" s="76"/>
      <c r="J48" s="76"/>
      <c r="K48" s="76"/>
      <c r="L48" s="76"/>
      <c r="M48" s="76"/>
      <c r="N48" s="76"/>
      <c r="O48" s="76"/>
      <c r="P48" s="66"/>
      <c r="Q48" s="66"/>
      <c r="R48" s="66"/>
      <c r="S48" s="66"/>
      <c r="T48" s="66"/>
      <c r="U48" s="66"/>
      <c r="V48" s="66"/>
      <c r="X48" s="61"/>
      <c r="Y48" s="61"/>
      <c r="AE48" s="61">
        <v>1.0474537037037037E-2</v>
      </c>
      <c r="AF48" s="61">
        <v>1.0555555555555554E-2</v>
      </c>
      <c r="AS48" s="480"/>
      <c r="AT48" s="462"/>
      <c r="AU48" s="174">
        <f t="shared" si="2"/>
        <v>1.0474537037037037E-2</v>
      </c>
      <c r="AV48" s="298">
        <f t="shared" si="3"/>
        <v>2</v>
      </c>
      <c r="AW48" s="112"/>
      <c r="AY48" s="76"/>
      <c r="AZ48" s="76"/>
    </row>
    <row r="49" spans="1:52" ht="13" hidden="1">
      <c r="A49" s="300" t="s">
        <v>913</v>
      </c>
      <c r="B49" s="23">
        <f t="shared" si="0"/>
        <v>11</v>
      </c>
      <c r="C49" s="395">
        <f t="shared" si="1"/>
        <v>1.3402777777777777E-2</v>
      </c>
      <c r="D49" s="396">
        <v>0</v>
      </c>
      <c r="E49" s="459">
        <v>1.3402777777777777E-2</v>
      </c>
      <c r="F49" s="476"/>
      <c r="G49" s="139"/>
      <c r="H49" s="178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X49" s="61"/>
      <c r="Y49" s="61"/>
      <c r="AS49" s="472"/>
      <c r="AT49" s="462"/>
      <c r="AU49" s="174" t="str">
        <f t="shared" si="2"/>
        <v xml:space="preserve"> </v>
      </c>
      <c r="AV49" s="298">
        <f t="shared" si="3"/>
        <v>0</v>
      </c>
      <c r="AW49" s="354"/>
      <c r="AY49" s="139"/>
      <c r="AZ49" s="139"/>
    </row>
    <row r="50" spans="1:52" ht="13">
      <c r="A50" s="341" t="s">
        <v>401</v>
      </c>
      <c r="B50" s="23">
        <f t="shared" si="0"/>
        <v>10</v>
      </c>
      <c r="C50" s="395">
        <f t="shared" si="1"/>
        <v>1.4288194444444444E-2</v>
      </c>
      <c r="D50" s="396">
        <v>0</v>
      </c>
      <c r="E50" s="459">
        <v>1.4288194444444444E-2</v>
      </c>
      <c r="F50" s="477"/>
      <c r="G50" s="33"/>
      <c r="I50" s="33"/>
      <c r="J50" s="33"/>
      <c r="K50" s="33"/>
      <c r="L50" s="33"/>
      <c r="M50" s="33"/>
      <c r="N50" s="94"/>
      <c r="O50" s="94"/>
      <c r="P50" s="84"/>
      <c r="Q50" s="84"/>
      <c r="R50" s="84"/>
      <c r="S50" s="84"/>
      <c r="T50" s="84"/>
      <c r="U50" s="84"/>
      <c r="V50" s="84"/>
      <c r="X50" s="61"/>
      <c r="Y50" s="61"/>
      <c r="AI50" s="50">
        <v>1.2962962962962963E-2</v>
      </c>
      <c r="AJ50" s="50"/>
      <c r="AK50" s="50"/>
      <c r="AL50" s="50"/>
      <c r="AM50" s="50"/>
      <c r="AN50" s="50"/>
      <c r="AS50" s="472"/>
      <c r="AT50" s="462"/>
      <c r="AU50" s="174">
        <f t="shared" si="2"/>
        <v>1.2962962962962963E-2</v>
      </c>
      <c r="AV50" s="298">
        <f t="shared" si="3"/>
        <v>1</v>
      </c>
      <c r="AW50" s="331"/>
      <c r="AY50" s="139"/>
      <c r="AZ50" s="139"/>
    </row>
    <row r="51" spans="1:52" s="3" customFormat="1" ht="13.5" hidden="1" customHeight="1">
      <c r="A51" s="341" t="s">
        <v>322</v>
      </c>
      <c r="B51" s="23">
        <f t="shared" si="0"/>
        <v>8</v>
      </c>
      <c r="C51" s="395">
        <f t="shared" si="1"/>
        <v>1.5717592592592592E-2</v>
      </c>
      <c r="D51" s="396">
        <v>0</v>
      </c>
      <c r="E51" s="459">
        <v>1.5717592592592592E-2</v>
      </c>
      <c r="F51" s="477"/>
      <c r="G51" s="33"/>
      <c r="H51" s="33"/>
      <c r="I51" s="33"/>
      <c r="J51" s="33"/>
      <c r="K51" s="33"/>
      <c r="L51" s="33"/>
      <c r="M51" s="33"/>
      <c r="N51" s="76"/>
      <c r="O51" s="76"/>
      <c r="P51" s="66"/>
      <c r="Q51" s="66"/>
      <c r="R51" s="66"/>
      <c r="S51" s="66"/>
      <c r="T51" s="66"/>
      <c r="U51" s="66"/>
      <c r="V51" s="66"/>
      <c r="X51" s="61"/>
      <c r="Y51" s="61"/>
      <c r="AS51" s="480"/>
      <c r="AT51" s="462"/>
      <c r="AU51" s="174" t="str">
        <f t="shared" si="2"/>
        <v xml:space="preserve"> </v>
      </c>
      <c r="AV51" s="298">
        <f t="shared" si="3"/>
        <v>0</v>
      </c>
      <c r="AW51" s="355"/>
      <c r="AY51" s="61"/>
      <c r="AZ51" s="61"/>
    </row>
    <row r="52" spans="1:52" s="3" customFormat="1" ht="12" customHeight="1">
      <c r="A52" s="300" t="s">
        <v>1162</v>
      </c>
      <c r="B52" s="23">
        <f t="shared" si="0"/>
        <v>12</v>
      </c>
      <c r="C52" s="395">
        <f t="shared" si="1"/>
        <v>1.2847222222222223E-2</v>
      </c>
      <c r="D52" s="396">
        <v>1</v>
      </c>
      <c r="E52" s="459">
        <v>1.2847222222222223E-2</v>
      </c>
      <c r="F52" s="478"/>
      <c r="G52" s="84"/>
      <c r="H52" s="94"/>
      <c r="I52" s="84"/>
      <c r="J52" s="84"/>
      <c r="K52" s="84"/>
      <c r="L52" s="84"/>
      <c r="M52" s="84"/>
      <c r="N52" s="139"/>
      <c r="O52" s="139"/>
      <c r="P52" s="84">
        <v>1.2905092592592591E-2</v>
      </c>
      <c r="Q52" s="84"/>
      <c r="R52" s="84"/>
      <c r="S52" s="84"/>
      <c r="T52" s="84"/>
      <c r="U52" s="84"/>
      <c r="V52" s="84"/>
      <c r="X52" s="61"/>
      <c r="Y52" s="61"/>
      <c r="AS52" s="480"/>
      <c r="AT52" s="462"/>
      <c r="AU52" s="174">
        <f t="shared" si="2"/>
        <v>1.2905092592592591E-2</v>
      </c>
      <c r="AV52" s="298">
        <f t="shared" si="3"/>
        <v>1</v>
      </c>
      <c r="AW52" s="34"/>
      <c r="AY52"/>
      <c r="AZ52"/>
    </row>
    <row r="53" spans="1:52" s="3" customFormat="1" ht="13" hidden="1">
      <c r="A53" s="300" t="s">
        <v>1027</v>
      </c>
      <c r="B53" s="23">
        <f t="shared" si="0"/>
        <v>5</v>
      </c>
      <c r="C53" s="395">
        <f t="shared" si="1"/>
        <v>1.7820216049382716E-2</v>
      </c>
      <c r="D53" s="396">
        <v>3</v>
      </c>
      <c r="E53" s="459">
        <v>1.7820216049382716E-2</v>
      </c>
      <c r="F53" s="471"/>
      <c r="G53" s="301"/>
      <c r="H53" s="189"/>
      <c r="I53" s="301"/>
      <c r="J53" s="301"/>
      <c r="K53" s="301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X53" s="61"/>
      <c r="Y53" s="61"/>
      <c r="AS53" s="480"/>
      <c r="AT53" s="462"/>
      <c r="AU53" s="174" t="str">
        <f t="shared" si="2"/>
        <v xml:space="preserve"> </v>
      </c>
      <c r="AV53" s="298">
        <f t="shared" si="3"/>
        <v>0</v>
      </c>
      <c r="AW53" s="112"/>
      <c r="AY53" s="76"/>
      <c r="AZ53" s="76"/>
    </row>
    <row r="54" spans="1:52" s="3" customFormat="1" ht="13" hidden="1">
      <c r="A54" s="300" t="s">
        <v>1028</v>
      </c>
      <c r="B54" s="23">
        <f t="shared" si="0"/>
        <v>6</v>
      </c>
      <c r="C54" s="395">
        <f t="shared" si="1"/>
        <v>1.6833043981481482E-2</v>
      </c>
      <c r="D54" s="396">
        <v>8</v>
      </c>
      <c r="E54" s="459">
        <v>1.6833043981481482E-2</v>
      </c>
      <c r="F54" s="471"/>
      <c r="G54" s="301"/>
      <c r="H54" s="189"/>
      <c r="I54" s="301"/>
      <c r="J54" s="301"/>
      <c r="K54" s="301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X54" s="61"/>
      <c r="Y54" s="61"/>
      <c r="AS54" s="480"/>
      <c r="AT54" s="462"/>
      <c r="AU54" s="174" t="str">
        <f t="shared" si="2"/>
        <v xml:space="preserve"> </v>
      </c>
      <c r="AV54" s="298">
        <f t="shared" si="3"/>
        <v>0</v>
      </c>
      <c r="AW54" s="112"/>
      <c r="AY54" s="50"/>
      <c r="AZ54" s="50"/>
    </row>
    <row r="55" spans="1:52" ht="13" hidden="1">
      <c r="A55" s="300" t="s">
        <v>1085</v>
      </c>
      <c r="B55" s="23">
        <f t="shared" si="0"/>
        <v>10</v>
      </c>
      <c r="C55" s="395">
        <f t="shared" si="1"/>
        <v>1.40625E-2</v>
      </c>
      <c r="D55" s="396">
        <v>1</v>
      </c>
      <c r="E55" s="459">
        <v>1.40625E-2</v>
      </c>
      <c r="F55" s="471"/>
      <c r="G55" s="301"/>
      <c r="H55" s="189"/>
      <c r="I55" s="301"/>
      <c r="J55" s="301"/>
      <c r="K55" s="301"/>
      <c r="L55" s="84"/>
      <c r="M55" s="84"/>
      <c r="N55" s="343"/>
      <c r="O55" s="343"/>
      <c r="P55" s="343"/>
      <c r="Q55" s="343"/>
      <c r="R55" s="343"/>
      <c r="S55" s="343"/>
      <c r="T55" s="343"/>
      <c r="U55" s="343"/>
      <c r="V55" s="343"/>
      <c r="X55" s="61"/>
      <c r="Y55" s="61"/>
      <c r="AS55" s="472"/>
      <c r="AT55" s="462"/>
      <c r="AU55" s="174" t="str">
        <f t="shared" si="2"/>
        <v xml:space="preserve"> </v>
      </c>
      <c r="AV55" s="298">
        <f t="shared" si="3"/>
        <v>0</v>
      </c>
      <c r="AW55" s="331"/>
      <c r="AY55" s="139"/>
      <c r="AZ55" s="139"/>
    </row>
    <row r="56" spans="1:52" s="3" customFormat="1" ht="13" hidden="1">
      <c r="A56" s="300" t="s">
        <v>830</v>
      </c>
      <c r="B56" s="23">
        <f t="shared" si="0"/>
        <v>11</v>
      </c>
      <c r="C56" s="395">
        <f t="shared" si="1"/>
        <v>1.383101851851852E-2</v>
      </c>
      <c r="D56" s="396">
        <v>0</v>
      </c>
      <c r="E56" s="459">
        <v>1.383101851851852E-2</v>
      </c>
      <c r="F56" s="474"/>
      <c r="G56" s="178"/>
      <c r="H56" s="178"/>
      <c r="I56" s="178"/>
      <c r="J56" s="178"/>
      <c r="K56" s="178"/>
      <c r="L56" s="178"/>
      <c r="M56" s="178"/>
      <c r="N56" s="178"/>
      <c r="O56" s="178"/>
      <c r="P56" s="139"/>
      <c r="Q56" s="139"/>
      <c r="R56" s="139"/>
      <c r="S56" s="139"/>
      <c r="T56" s="139"/>
      <c r="U56" s="139"/>
      <c r="V56" s="139"/>
      <c r="X56" s="61"/>
      <c r="Y56" s="61"/>
      <c r="AS56" s="480"/>
      <c r="AT56" s="462"/>
      <c r="AU56" s="174" t="str">
        <f t="shared" si="2"/>
        <v xml:space="preserve"> </v>
      </c>
      <c r="AV56" s="298">
        <f>COUNT(F56:AT56)</f>
        <v>0</v>
      </c>
      <c r="AW56" s="347"/>
      <c r="AY56" s="61"/>
      <c r="AZ56" s="61"/>
    </row>
    <row r="57" spans="1:52" s="3" customFormat="1" ht="13" hidden="1">
      <c r="A57" s="300" t="s">
        <v>875</v>
      </c>
      <c r="B57" s="23">
        <f t="shared" si="0"/>
        <v>7</v>
      </c>
      <c r="C57" s="395">
        <f t="shared" si="1"/>
        <v>1.6018518518518519E-2</v>
      </c>
      <c r="D57" s="396">
        <v>0</v>
      </c>
      <c r="E57" s="459">
        <v>1.6018518518518519E-2</v>
      </c>
      <c r="F57" s="471"/>
      <c r="G57" s="301"/>
      <c r="H57" s="189"/>
      <c r="I57" s="301"/>
      <c r="J57" s="301"/>
      <c r="K57" s="301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X57" s="61"/>
      <c r="Y57" s="61"/>
      <c r="AS57" s="480"/>
      <c r="AT57" s="462"/>
      <c r="AU57" s="174" t="str">
        <f t="shared" si="2"/>
        <v xml:space="preserve"> </v>
      </c>
      <c r="AV57" s="298">
        <f>COUNT(F57:AT57)</f>
        <v>0</v>
      </c>
      <c r="AW57" s="112"/>
      <c r="AY57" s="76"/>
      <c r="AZ57" s="76"/>
    </row>
    <row r="58" spans="1:52" ht="13" hidden="1">
      <c r="A58" s="341" t="s">
        <v>769</v>
      </c>
      <c r="B58" s="23">
        <f t="shared" si="0"/>
        <v>8</v>
      </c>
      <c r="C58" s="395">
        <f t="shared" si="1"/>
        <v>1.5358796296296297E-2</v>
      </c>
      <c r="D58" s="396">
        <v>0</v>
      </c>
      <c r="E58" s="459">
        <v>1.5358796296296297E-2</v>
      </c>
      <c r="F58" s="473"/>
      <c r="G58" s="76"/>
      <c r="H58" s="76"/>
      <c r="I58" s="76"/>
      <c r="J58" s="76"/>
      <c r="K58" s="76"/>
      <c r="L58" s="76"/>
      <c r="M58" s="76"/>
      <c r="N58" s="76"/>
      <c r="O58" s="76"/>
      <c r="P58" s="66"/>
      <c r="Q58" s="66"/>
      <c r="R58" s="66"/>
      <c r="S58" s="66"/>
      <c r="T58" s="66"/>
      <c r="U58" s="66"/>
      <c r="V58" s="66"/>
      <c r="X58" s="61"/>
      <c r="Y58" s="61"/>
      <c r="AS58" s="472"/>
      <c r="AT58" s="462"/>
      <c r="AU58" s="174" t="str">
        <f t="shared" si="2"/>
        <v xml:space="preserve"> </v>
      </c>
      <c r="AV58" s="298">
        <f t="shared" ref="AV58:AV76" si="4">COUNTA(F58:AT58)</f>
        <v>0</v>
      </c>
      <c r="AW58" s="112"/>
      <c r="AY58" s="76"/>
      <c r="AZ58" s="76"/>
    </row>
    <row r="59" spans="1:52" ht="13" hidden="1">
      <c r="A59" s="300" t="s">
        <v>1086</v>
      </c>
      <c r="B59" s="23">
        <f t="shared" si="0"/>
        <v>5</v>
      </c>
      <c r="C59" s="395">
        <f t="shared" si="1"/>
        <v>1.7719907407407406E-2</v>
      </c>
      <c r="D59" s="396">
        <v>2</v>
      </c>
      <c r="E59" s="459">
        <v>1.7719907407407406E-2</v>
      </c>
      <c r="F59" s="476"/>
      <c r="G59" s="139"/>
      <c r="H59" s="178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X59" s="61"/>
      <c r="Y59" s="61"/>
      <c r="AS59" s="472"/>
      <c r="AT59" s="462"/>
      <c r="AU59" s="174" t="str">
        <f t="shared" si="2"/>
        <v xml:space="preserve"> </v>
      </c>
      <c r="AV59" s="298">
        <f t="shared" si="4"/>
        <v>0</v>
      </c>
      <c r="AW59" s="347"/>
      <c r="AY59" s="94"/>
      <c r="AZ59" s="94"/>
    </row>
    <row r="60" spans="1:52" ht="13">
      <c r="A60" s="300" t="s">
        <v>1069</v>
      </c>
      <c r="B60" s="23">
        <f t="shared" si="0"/>
        <v>10</v>
      </c>
      <c r="C60" s="395">
        <f t="shared" si="1"/>
        <v>1.4814814814814815E-2</v>
      </c>
      <c r="D60" s="396">
        <v>1</v>
      </c>
      <c r="E60" s="459">
        <v>1.4004629629629631E-2</v>
      </c>
      <c r="F60" s="476"/>
      <c r="G60" s="139"/>
      <c r="H60" s="178"/>
      <c r="I60" s="139"/>
      <c r="J60" s="139"/>
      <c r="K60" s="84">
        <v>1.4143518518518519E-2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X60" s="61"/>
      <c r="Y60" s="61">
        <v>1.4351851851851852E-2</v>
      </c>
      <c r="Z60" s="61">
        <v>1.539351851851852E-2</v>
      </c>
      <c r="AA60" s="61"/>
      <c r="AB60" s="61"/>
      <c r="AD60" s="61">
        <v>1.5370370370370369E-2</v>
      </c>
      <c r="AS60" s="472"/>
      <c r="AT60" s="462"/>
      <c r="AU60" s="174">
        <f t="shared" si="2"/>
        <v>1.4143518518518519E-2</v>
      </c>
      <c r="AV60" s="298">
        <f t="shared" si="4"/>
        <v>4</v>
      </c>
      <c r="AW60" s="331"/>
      <c r="AY60" s="139"/>
      <c r="AZ60" s="139"/>
    </row>
    <row r="61" spans="1:52" ht="13">
      <c r="A61" s="300" t="s">
        <v>1163</v>
      </c>
      <c r="B61" s="23">
        <f>MINUTE(B$5)-MINUTE(E61)</f>
        <v>9</v>
      </c>
      <c r="C61" s="395">
        <f>+AU61</f>
        <v>1.5162037037037036E-2</v>
      </c>
      <c r="D61" s="396">
        <v>1</v>
      </c>
      <c r="E61" s="459">
        <f>+AU61</f>
        <v>1.5162037037037036E-2</v>
      </c>
      <c r="F61" s="476"/>
      <c r="G61" s="139"/>
      <c r="H61" s="178"/>
      <c r="I61" s="139"/>
      <c r="J61" s="139"/>
      <c r="K61" s="84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X61" s="61"/>
      <c r="Y61" s="61"/>
      <c r="Z61" s="61">
        <v>1.5162037037037036E-2</v>
      </c>
      <c r="AA61" s="61"/>
      <c r="AB61" s="61"/>
      <c r="AS61" s="472"/>
      <c r="AT61" s="462"/>
      <c r="AU61" s="174">
        <f t="shared" si="2"/>
        <v>1.5162037037037036E-2</v>
      </c>
      <c r="AV61" s="298">
        <f t="shared" si="4"/>
        <v>1</v>
      </c>
      <c r="AW61" s="331"/>
      <c r="AY61" s="139"/>
      <c r="AZ61" s="139"/>
    </row>
    <row r="62" spans="1:52" ht="13">
      <c r="A62" s="300" t="s">
        <v>1029</v>
      </c>
      <c r="B62" s="23">
        <f t="shared" si="0"/>
        <v>8</v>
      </c>
      <c r="C62" s="395">
        <f t="shared" ref="C62:C127" si="5">IF(AV62&lt;2,E62,AVERAGE(F62:AQ62))</f>
        <v>1.4050925925925925E-2</v>
      </c>
      <c r="D62" s="396">
        <v>7</v>
      </c>
      <c r="E62" s="459">
        <v>1.52758487654321E-2</v>
      </c>
      <c r="F62" s="478"/>
      <c r="G62" s="84"/>
      <c r="H62" s="94"/>
      <c r="I62" s="84"/>
      <c r="J62" s="84"/>
      <c r="K62" s="84"/>
      <c r="L62" s="353"/>
      <c r="M62" s="353"/>
      <c r="N62" s="139"/>
      <c r="O62" s="139"/>
      <c r="P62" s="139"/>
      <c r="Q62" s="139"/>
      <c r="R62" s="139"/>
      <c r="S62" s="139"/>
      <c r="T62" s="139"/>
      <c r="U62" s="139"/>
      <c r="V62" s="139"/>
      <c r="X62" s="61">
        <v>1.4166666666666666E-2</v>
      </c>
      <c r="Y62" s="61">
        <v>1.3935185185185184E-2</v>
      </c>
      <c r="AS62" s="472"/>
      <c r="AT62" s="462"/>
      <c r="AU62" s="174">
        <f t="shared" si="2"/>
        <v>1.3935185185185184E-2</v>
      </c>
      <c r="AV62" s="298">
        <f t="shared" si="4"/>
        <v>2</v>
      </c>
      <c r="AW62" s="112"/>
      <c r="AY62" s="76"/>
      <c r="AZ62" s="76"/>
    </row>
    <row r="63" spans="1:52" ht="13">
      <c r="A63" s="300" t="s">
        <v>1087</v>
      </c>
      <c r="B63" s="23">
        <f t="shared" si="0"/>
        <v>12</v>
      </c>
      <c r="C63" s="395">
        <f t="shared" si="5"/>
        <v>1.2997685185185183E-2</v>
      </c>
      <c r="D63" s="396">
        <v>3</v>
      </c>
      <c r="E63" s="459">
        <v>1.2997685185185183E-2</v>
      </c>
      <c r="F63" s="476"/>
      <c r="G63" s="76">
        <v>1.2800925925925926E-2</v>
      </c>
      <c r="H63" s="76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X63" s="61"/>
      <c r="Y63" s="61"/>
      <c r="AS63" s="472"/>
      <c r="AT63" s="462"/>
      <c r="AU63" s="174">
        <f t="shared" si="2"/>
        <v>1.2800925925925926E-2</v>
      </c>
      <c r="AV63" s="298">
        <f t="shared" si="4"/>
        <v>1</v>
      </c>
      <c r="AW63" s="112"/>
      <c r="AY63" s="76"/>
      <c r="AZ63" s="76"/>
    </row>
    <row r="64" spans="1:52" ht="13">
      <c r="A64" s="341" t="s">
        <v>328</v>
      </c>
      <c r="B64" s="23">
        <f t="shared" si="0"/>
        <v>3</v>
      </c>
      <c r="C64" s="395">
        <f t="shared" si="5"/>
        <v>1.9543128654970758E-2</v>
      </c>
      <c r="D64" s="396">
        <v>19</v>
      </c>
      <c r="E64" s="459">
        <v>1.8900462962962963E-2</v>
      </c>
      <c r="F64" s="473">
        <v>1.9618055555555555E-2</v>
      </c>
      <c r="G64" s="76"/>
      <c r="H64" s="76"/>
      <c r="I64" s="76">
        <v>2.0833333333333332E-2</v>
      </c>
      <c r="J64" s="76">
        <v>1.9027777777777779E-2</v>
      </c>
      <c r="K64" s="76"/>
      <c r="L64" s="76"/>
      <c r="M64" s="76"/>
      <c r="N64" s="76"/>
      <c r="O64" s="76">
        <v>2.013888888888889E-2</v>
      </c>
      <c r="P64" s="84">
        <v>1.8634259259259257E-2</v>
      </c>
      <c r="Q64" s="84"/>
      <c r="R64" s="84"/>
      <c r="S64" s="84"/>
      <c r="T64" s="84"/>
      <c r="U64" s="84">
        <v>1.9560185185185184E-2</v>
      </c>
      <c r="V64" s="84"/>
      <c r="X64" s="61">
        <v>2.0428240740740743E-2</v>
      </c>
      <c r="Y64" s="61">
        <v>1.9108796296296294E-2</v>
      </c>
      <c r="Z64" s="61">
        <v>1.9907407407407408E-2</v>
      </c>
      <c r="AA64" s="61"/>
      <c r="AB64" s="61">
        <v>1.800925925925926E-2</v>
      </c>
      <c r="AC64" s="61">
        <v>1.9710648148148147E-2</v>
      </c>
      <c r="AD64" s="61">
        <v>1.8981481481481481E-2</v>
      </c>
      <c r="AG64" s="61">
        <v>1.9166666666666669E-2</v>
      </c>
      <c r="AH64" s="61">
        <v>1.9317129629629629E-2</v>
      </c>
      <c r="AI64" s="61">
        <v>1.8634259259259257E-2</v>
      </c>
      <c r="AJ64" s="61"/>
      <c r="AK64" s="61"/>
      <c r="AL64" s="61">
        <v>2.0925925925925928E-2</v>
      </c>
      <c r="AM64" s="61"/>
      <c r="AN64" s="61">
        <v>2.0497685185185185E-2</v>
      </c>
      <c r="AO64" s="50">
        <v>1.8912037037037036E-2</v>
      </c>
      <c r="AQ64" s="50">
        <v>1.9907407407407408E-2</v>
      </c>
      <c r="AR64" s="50"/>
      <c r="AS64" s="481"/>
      <c r="AT64" s="462"/>
      <c r="AU64" s="174">
        <f t="shared" si="2"/>
        <v>1.800925925925926E-2</v>
      </c>
      <c r="AV64" s="298">
        <f t="shared" si="4"/>
        <v>19</v>
      </c>
      <c r="AW64" s="347"/>
      <c r="AY64" s="94"/>
      <c r="AZ64" s="94"/>
    </row>
    <row r="65" spans="1:52" s="3" customFormat="1" ht="13">
      <c r="A65" s="341" t="s">
        <v>377</v>
      </c>
      <c r="B65" s="23">
        <f t="shared" si="0"/>
        <v>1</v>
      </c>
      <c r="C65" s="395">
        <f t="shared" si="5"/>
        <v>2.0798611111111108E-2</v>
      </c>
      <c r="D65" s="396">
        <v>0</v>
      </c>
      <c r="E65" s="459">
        <v>2.0798611111111108E-2</v>
      </c>
      <c r="F65" s="475"/>
      <c r="G65" s="187"/>
      <c r="H65" s="187"/>
      <c r="I65" s="187"/>
      <c r="J65" s="187"/>
      <c r="K65" s="187"/>
      <c r="L65" s="187"/>
      <c r="M65" s="187"/>
      <c r="N65" s="94"/>
      <c r="O65" s="94"/>
      <c r="P65" s="84"/>
      <c r="Q65" s="84"/>
      <c r="R65" s="84"/>
      <c r="S65" s="84"/>
      <c r="T65" s="84"/>
      <c r="U65" s="84"/>
      <c r="V65" s="84"/>
      <c r="X65" s="61"/>
      <c r="Y65" s="61"/>
      <c r="AK65" s="398" t="s">
        <v>256</v>
      </c>
      <c r="AL65" s="398"/>
      <c r="AM65" s="398"/>
      <c r="AN65" s="398"/>
      <c r="AS65" s="480"/>
      <c r="AT65" s="462"/>
      <c r="AU65" s="174" t="str">
        <f t="shared" si="2"/>
        <v xml:space="preserve"> </v>
      </c>
      <c r="AV65" s="298">
        <f t="shared" si="4"/>
        <v>1</v>
      </c>
      <c r="AW65" s="357"/>
      <c r="AY65" s="76"/>
      <c r="AZ65" s="76"/>
    </row>
    <row r="66" spans="1:52" s="3" customFormat="1" ht="13" hidden="1">
      <c r="A66" s="341" t="s">
        <v>336</v>
      </c>
      <c r="B66" s="23">
        <f t="shared" si="0"/>
        <v>5</v>
      </c>
      <c r="C66" s="395">
        <f t="shared" si="5"/>
        <v>1.7780671296296294E-2</v>
      </c>
      <c r="D66" s="396">
        <v>0</v>
      </c>
      <c r="E66" s="459">
        <v>1.7780671296296294E-2</v>
      </c>
      <c r="F66" s="482"/>
      <c r="G66" s="187"/>
      <c r="H66" s="187"/>
      <c r="I66" s="187"/>
      <c r="J66" s="187"/>
      <c r="K66" s="187"/>
      <c r="L66" s="187"/>
      <c r="M66" s="187"/>
      <c r="N66" s="76"/>
      <c r="O66" s="76"/>
      <c r="P66" s="66"/>
      <c r="Q66" s="66"/>
      <c r="R66" s="66"/>
      <c r="S66" s="66"/>
      <c r="T66" s="66"/>
      <c r="U66" s="66"/>
      <c r="V66" s="66"/>
      <c r="X66" s="61"/>
      <c r="Y66" s="61"/>
      <c r="AS66" s="480"/>
      <c r="AT66" s="462"/>
      <c r="AU66" s="174" t="str">
        <f t="shared" si="2"/>
        <v xml:space="preserve"> </v>
      </c>
      <c r="AV66" s="298">
        <f t="shared" si="4"/>
        <v>0</v>
      </c>
      <c r="AW66" s="357"/>
      <c r="AY66" s="76"/>
      <c r="AZ66" s="76"/>
    </row>
    <row r="67" spans="1:52" s="3" customFormat="1" ht="13">
      <c r="A67" s="300" t="s">
        <v>1088</v>
      </c>
      <c r="B67" s="23">
        <f t="shared" si="0"/>
        <v>-6</v>
      </c>
      <c r="C67" s="395">
        <f t="shared" si="5"/>
        <v>2.5133101851851851E-2</v>
      </c>
      <c r="D67" s="396">
        <v>2</v>
      </c>
      <c r="E67" s="459">
        <v>2.5133101851851851E-2</v>
      </c>
      <c r="F67" s="471"/>
      <c r="G67" s="301"/>
      <c r="H67" s="189"/>
      <c r="I67" s="301"/>
      <c r="J67" s="301"/>
      <c r="K67" s="301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X67" s="61"/>
      <c r="Y67" s="61"/>
      <c r="AI67" s="61">
        <v>2.2337962962962962E-2</v>
      </c>
      <c r="AJ67" s="61"/>
      <c r="AK67" s="61"/>
      <c r="AL67" s="61"/>
      <c r="AM67" s="61"/>
      <c r="AN67" s="61"/>
      <c r="AS67" s="480"/>
      <c r="AT67" s="462"/>
      <c r="AU67" s="174">
        <f t="shared" si="2"/>
        <v>2.2337962962962962E-2</v>
      </c>
      <c r="AV67" s="298">
        <f t="shared" si="4"/>
        <v>1</v>
      </c>
      <c r="AW67" s="357"/>
      <c r="AY67" s="61"/>
      <c r="AZ67" s="61"/>
    </row>
    <row r="68" spans="1:52" s="3" customFormat="1" ht="13" hidden="1">
      <c r="A68" s="341" t="s">
        <v>148</v>
      </c>
      <c r="B68" s="23">
        <f t="shared" si="0"/>
        <v>0</v>
      </c>
      <c r="C68" s="395">
        <f t="shared" si="5"/>
        <v>2.1267361111111115E-2</v>
      </c>
      <c r="D68" s="396">
        <v>0</v>
      </c>
      <c r="E68" s="459">
        <v>2.1267361111111115E-2</v>
      </c>
      <c r="F68" s="479"/>
      <c r="G68" s="33"/>
      <c r="H68" s="33"/>
      <c r="I68" s="33"/>
      <c r="J68" s="33"/>
      <c r="K68" s="33"/>
      <c r="L68" s="33"/>
      <c r="M68" s="33"/>
      <c r="N68" s="76"/>
      <c r="O68" s="76"/>
      <c r="P68" s="66"/>
      <c r="Q68" s="66"/>
      <c r="R68" s="66"/>
      <c r="S68" s="66"/>
      <c r="T68" s="66"/>
      <c r="U68" s="66"/>
      <c r="V68" s="66"/>
      <c r="X68" s="61"/>
      <c r="Y68" s="61"/>
      <c r="AS68" s="480"/>
      <c r="AT68" s="462"/>
      <c r="AU68" s="174" t="str">
        <f t="shared" si="2"/>
        <v xml:space="preserve"> </v>
      </c>
      <c r="AV68" s="298">
        <f t="shared" si="4"/>
        <v>0</v>
      </c>
      <c r="AW68" s="357"/>
      <c r="AY68" s="50"/>
      <c r="AZ68" s="50"/>
    </row>
    <row r="69" spans="1:52" ht="13" hidden="1">
      <c r="A69" s="300" t="s">
        <v>770</v>
      </c>
      <c r="B69" s="23">
        <f t="shared" si="0"/>
        <v>8</v>
      </c>
      <c r="C69" s="395">
        <f t="shared" si="5"/>
        <v>1.5752314814814816E-2</v>
      </c>
      <c r="D69" s="396">
        <v>0</v>
      </c>
      <c r="E69" s="459">
        <v>1.5752314814814816E-2</v>
      </c>
      <c r="F69" s="483"/>
      <c r="G69" s="189"/>
      <c r="H69" s="189"/>
      <c r="I69" s="189"/>
      <c r="J69" s="189"/>
      <c r="K69" s="189"/>
      <c r="L69" s="189"/>
      <c r="M69" s="189"/>
      <c r="N69" s="189"/>
      <c r="O69" s="189"/>
      <c r="P69" s="301"/>
      <c r="Q69" s="301"/>
      <c r="R69" s="301"/>
      <c r="S69" s="301"/>
      <c r="T69" s="301"/>
      <c r="U69" s="301"/>
      <c r="V69" s="301"/>
      <c r="X69" s="61"/>
      <c r="Y69" s="61"/>
      <c r="AS69" s="472"/>
      <c r="AT69" s="462"/>
      <c r="AU69" s="174" t="str">
        <f t="shared" si="2"/>
        <v xml:space="preserve"> </v>
      </c>
      <c r="AV69" s="298">
        <f t="shared" si="4"/>
        <v>0</v>
      </c>
      <c r="AW69" s="112"/>
      <c r="AX69" s="94"/>
      <c r="AY69" s="50"/>
      <c r="AZ69" s="50"/>
    </row>
    <row r="70" spans="1:52" ht="13">
      <c r="A70" s="341" t="s">
        <v>681</v>
      </c>
      <c r="B70" s="23">
        <f t="shared" si="0"/>
        <v>8</v>
      </c>
      <c r="C70" s="395">
        <f t="shared" si="5"/>
        <v>1.5497685185185186E-2</v>
      </c>
      <c r="D70" s="396">
        <v>1</v>
      </c>
      <c r="E70" s="459">
        <v>1.5497685185185186E-2</v>
      </c>
      <c r="F70" s="477"/>
      <c r="G70" s="76"/>
      <c r="H70" s="76"/>
      <c r="I70" s="76"/>
      <c r="J70" s="76"/>
      <c r="K70" s="76"/>
      <c r="L70" s="76"/>
      <c r="M70" s="76"/>
      <c r="N70" s="76"/>
      <c r="O70" s="76"/>
      <c r="P70" s="66"/>
      <c r="Q70" s="66"/>
      <c r="R70" s="66"/>
      <c r="S70" s="66"/>
      <c r="T70" s="66"/>
      <c r="U70" s="66"/>
      <c r="V70" s="66"/>
      <c r="X70" s="61"/>
      <c r="Y70" s="61"/>
      <c r="AI70" s="50">
        <v>1.6354166666666666E-2</v>
      </c>
      <c r="AJ70" s="50"/>
      <c r="AK70" s="50"/>
      <c r="AL70" s="50"/>
      <c r="AM70" s="50"/>
      <c r="AN70" s="50"/>
      <c r="AS70" s="472"/>
      <c r="AT70" s="462"/>
      <c r="AU70" s="174">
        <f t="shared" si="2"/>
        <v>1.6354166666666666E-2</v>
      </c>
      <c r="AV70" s="298">
        <f t="shared" si="4"/>
        <v>1</v>
      </c>
      <c r="AW70" s="331"/>
      <c r="AX70" s="139"/>
      <c r="AY70" s="139"/>
      <c r="AZ70" s="139"/>
    </row>
    <row r="71" spans="1:52" s="3" customFormat="1" ht="13">
      <c r="A71" s="300" t="s">
        <v>1089</v>
      </c>
      <c r="B71" s="23">
        <f t="shared" si="0"/>
        <v>0</v>
      </c>
      <c r="C71" s="395">
        <f t="shared" si="5"/>
        <v>2.1319444444444446E-2</v>
      </c>
      <c r="D71" s="396">
        <v>3</v>
      </c>
      <c r="E71" s="459">
        <v>2.1319444444444446E-2</v>
      </c>
      <c r="F71" s="471"/>
      <c r="G71" s="301"/>
      <c r="H71" s="189"/>
      <c r="I71" s="301"/>
      <c r="J71" s="301"/>
      <c r="K71" s="301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X71" s="61"/>
      <c r="Y71" s="61"/>
      <c r="AS71" s="480"/>
      <c r="AT71" s="462"/>
      <c r="AU71" s="174" t="str">
        <f t="shared" ref="AU71:AU136" si="6">IF(MIN(F71:AQ71)=0," ",MIN(F71:AQ71))</f>
        <v xml:space="preserve"> </v>
      </c>
      <c r="AV71" s="298">
        <f t="shared" si="4"/>
        <v>0</v>
      </c>
      <c r="AW71" s="347"/>
      <c r="AX71" s="94"/>
      <c r="AY71" s="94"/>
      <c r="AZ71" s="94"/>
    </row>
    <row r="72" spans="1:52" s="3" customFormat="1" ht="13" hidden="1">
      <c r="A72" s="341" t="s">
        <v>360</v>
      </c>
      <c r="B72" s="23">
        <f t="shared" ref="B72:B137" si="7">MINUTE(B$5)-MINUTE(E72)</f>
        <v>7</v>
      </c>
      <c r="C72" s="395">
        <f t="shared" si="5"/>
        <v>1.6001157407407408E-2</v>
      </c>
      <c r="D72" s="396">
        <v>0</v>
      </c>
      <c r="E72" s="459">
        <v>1.6001157407407408E-2</v>
      </c>
      <c r="F72" s="482"/>
      <c r="G72" s="187"/>
      <c r="H72" s="187"/>
      <c r="I72" s="187"/>
      <c r="J72" s="187"/>
      <c r="K72" s="187"/>
      <c r="L72" s="187"/>
      <c r="M72" s="187"/>
      <c r="N72" s="94"/>
      <c r="O72" s="94"/>
      <c r="P72" s="84"/>
      <c r="Q72" s="84"/>
      <c r="R72" s="84"/>
      <c r="S72" s="84"/>
      <c r="T72" s="84"/>
      <c r="U72" s="84"/>
      <c r="V72" s="84"/>
      <c r="X72" s="61"/>
      <c r="Y72" s="61"/>
      <c r="AS72" s="480"/>
      <c r="AT72" s="462"/>
      <c r="AU72" s="174" t="str">
        <f t="shared" si="6"/>
        <v xml:space="preserve"> </v>
      </c>
      <c r="AV72" s="298">
        <f t="shared" si="4"/>
        <v>0</v>
      </c>
      <c r="AW72" s="347"/>
      <c r="AX72" s="94"/>
      <c r="AY72" s="94"/>
      <c r="AZ72" s="94"/>
    </row>
    <row r="73" spans="1:52" ht="13">
      <c r="A73" s="300" t="s">
        <v>1121</v>
      </c>
      <c r="B73" s="23">
        <f t="shared" si="7"/>
        <v>4</v>
      </c>
      <c r="C73" s="395">
        <f t="shared" si="5"/>
        <v>1.8530092592592595E-2</v>
      </c>
      <c r="D73" s="396">
        <v>1</v>
      </c>
      <c r="E73" s="459">
        <v>1.8530092592592595E-2</v>
      </c>
      <c r="F73" s="478"/>
      <c r="G73" s="84"/>
      <c r="H73" s="94"/>
      <c r="I73" s="84"/>
      <c r="J73" s="84"/>
      <c r="K73" s="84"/>
      <c r="L73" s="84"/>
      <c r="M73" s="84"/>
      <c r="N73" s="139"/>
      <c r="O73" s="139"/>
      <c r="P73" s="139"/>
      <c r="Q73" s="139"/>
      <c r="R73" s="139"/>
      <c r="S73" s="139"/>
      <c r="T73" s="139"/>
      <c r="U73" s="139"/>
      <c r="V73" s="139"/>
      <c r="X73" s="61"/>
      <c r="Y73" s="61"/>
      <c r="AS73" s="472"/>
      <c r="AT73" s="462"/>
      <c r="AU73" s="174" t="str">
        <f t="shared" si="6"/>
        <v xml:space="preserve"> </v>
      </c>
      <c r="AV73" s="298">
        <f t="shared" si="4"/>
        <v>0</v>
      </c>
      <c r="AW73" s="112"/>
      <c r="AX73" s="50"/>
      <c r="AY73" s="50"/>
      <c r="AZ73" s="50"/>
    </row>
    <row r="74" spans="1:52" ht="13">
      <c r="A74" s="342" t="s">
        <v>0</v>
      </c>
      <c r="B74" s="23">
        <f t="shared" si="7"/>
        <v>7</v>
      </c>
      <c r="C74" s="395">
        <f t="shared" si="5"/>
        <v>1.5966435185185184E-2</v>
      </c>
      <c r="D74" s="396"/>
      <c r="E74" s="76">
        <f>+C74</f>
        <v>1.5966435185185184E-2</v>
      </c>
      <c r="F74" s="475"/>
      <c r="G74" s="76"/>
      <c r="H74" s="76"/>
      <c r="I74" s="94"/>
      <c r="J74" s="94"/>
      <c r="K74" s="94"/>
      <c r="L74" s="94"/>
      <c r="M74" s="94"/>
      <c r="N74" s="94"/>
      <c r="O74" s="94"/>
      <c r="P74" s="84"/>
      <c r="Q74" s="84"/>
      <c r="R74" s="84"/>
      <c r="S74" s="84"/>
      <c r="T74" s="84"/>
      <c r="U74" s="84"/>
      <c r="V74" s="84"/>
      <c r="W74" s="84"/>
      <c r="X74" s="61"/>
      <c r="Y74" s="61"/>
      <c r="Z74" s="84"/>
      <c r="AA74" s="84"/>
      <c r="AB74" s="84"/>
      <c r="AC74" s="84"/>
      <c r="AD74" s="84"/>
      <c r="AE74" s="84"/>
      <c r="AF74" s="50">
        <v>1.7175925925925924E-2</v>
      </c>
      <c r="AG74" s="84"/>
      <c r="AH74" s="84"/>
      <c r="AO74" s="50">
        <v>1.4756944444444446E-2</v>
      </c>
      <c r="AP74" s="84"/>
      <c r="AQ74" s="84"/>
      <c r="AR74" s="84">
        <v>1.6655092592592593E-2</v>
      </c>
      <c r="AS74" s="484"/>
      <c r="AT74" s="463"/>
      <c r="AU74" s="299">
        <f>IF(MIN(F74:AR74)=0," ",MIN(F74:AR74))</f>
        <v>1.4756944444444446E-2</v>
      </c>
      <c r="AV74" s="298">
        <f>COUNTA(F74:AT74)</f>
        <v>3</v>
      </c>
      <c r="AW74" s="345"/>
      <c r="AX74" s="139"/>
      <c r="AY74" s="139"/>
      <c r="AZ74" s="139"/>
    </row>
    <row r="75" spans="1:52" ht="13">
      <c r="A75" s="341" t="s">
        <v>338</v>
      </c>
      <c r="B75" s="23">
        <f t="shared" si="7"/>
        <v>9</v>
      </c>
      <c r="C75" s="395">
        <f t="shared" si="5"/>
        <v>1.5023040980795611E-2</v>
      </c>
      <c r="D75" s="396">
        <v>0</v>
      </c>
      <c r="E75" s="459">
        <v>1.5023040980795611E-2</v>
      </c>
      <c r="F75" s="477"/>
      <c r="G75" s="33"/>
      <c r="I75" s="33"/>
      <c r="J75" s="33"/>
      <c r="K75" s="33"/>
      <c r="L75" s="33"/>
      <c r="M75" s="33"/>
      <c r="N75" s="76"/>
      <c r="O75" s="76"/>
      <c r="P75" s="66"/>
      <c r="Q75" s="66"/>
      <c r="R75" s="66"/>
      <c r="S75" s="66"/>
      <c r="T75" s="66"/>
      <c r="U75" s="66"/>
      <c r="V75" s="66"/>
      <c r="X75" s="61"/>
      <c r="Y75" s="61"/>
      <c r="AS75" s="472"/>
      <c r="AT75" s="462"/>
      <c r="AU75" s="174" t="str">
        <f t="shared" si="6"/>
        <v xml:space="preserve"> </v>
      </c>
      <c r="AV75" s="298">
        <f t="shared" si="4"/>
        <v>0</v>
      </c>
      <c r="AW75" s="112"/>
      <c r="AY75" s="50"/>
      <c r="AZ75" s="50"/>
    </row>
    <row r="76" spans="1:52" s="3" customFormat="1" ht="13">
      <c r="A76" s="341" t="s">
        <v>389</v>
      </c>
      <c r="B76" s="23">
        <f t="shared" si="7"/>
        <v>4</v>
      </c>
      <c r="C76" s="395">
        <f t="shared" si="5"/>
        <v>1.8055555555555557E-2</v>
      </c>
      <c r="D76" s="396">
        <v>0</v>
      </c>
      <c r="E76" s="459">
        <v>1.8055555555555557E-2</v>
      </c>
      <c r="F76" s="482"/>
      <c r="G76" s="187"/>
      <c r="H76" s="187"/>
      <c r="I76" s="187"/>
      <c r="J76" s="187"/>
      <c r="K76" s="187"/>
      <c r="L76" s="187"/>
      <c r="M76" s="187"/>
      <c r="N76" s="76"/>
      <c r="O76" s="76"/>
      <c r="P76" s="66"/>
      <c r="Q76" s="66"/>
      <c r="R76" s="66"/>
      <c r="S76" s="66"/>
      <c r="T76" s="66"/>
      <c r="U76" s="66"/>
      <c r="V76" s="66"/>
      <c r="X76" s="61"/>
      <c r="Y76" s="61"/>
      <c r="AS76" s="480"/>
      <c r="AT76" s="462"/>
      <c r="AU76" s="174" t="str">
        <f t="shared" si="6"/>
        <v xml:space="preserve"> </v>
      </c>
      <c r="AV76" s="298">
        <f t="shared" si="4"/>
        <v>0</v>
      </c>
      <c r="AW76" s="347"/>
      <c r="AY76" s="94"/>
      <c r="AZ76" s="94"/>
    </row>
    <row r="77" spans="1:52" s="3" customFormat="1" ht="13">
      <c r="A77" s="300" t="s">
        <v>901</v>
      </c>
      <c r="B77" s="23">
        <f t="shared" si="7"/>
        <v>6</v>
      </c>
      <c r="C77" s="395">
        <f t="shared" si="5"/>
        <v>1.681712962962963E-2</v>
      </c>
      <c r="D77" s="396">
        <v>0</v>
      </c>
      <c r="E77" s="459">
        <v>1.681712962962963E-2</v>
      </c>
      <c r="F77" s="471"/>
      <c r="G77" s="301"/>
      <c r="H77" s="189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X77" s="61"/>
      <c r="Y77" s="61"/>
      <c r="AS77" s="480"/>
      <c r="AT77" s="462"/>
      <c r="AU77" s="174" t="str">
        <f t="shared" si="6"/>
        <v xml:space="preserve"> </v>
      </c>
      <c r="AV77" s="298">
        <f>COUNT(F77:AT77)</f>
        <v>0</v>
      </c>
      <c r="AW77" s="112"/>
      <c r="AY77" s="76"/>
      <c r="AZ77" s="76"/>
    </row>
    <row r="78" spans="1:52" s="3" customFormat="1" ht="13">
      <c r="A78" s="300" t="s">
        <v>1031</v>
      </c>
      <c r="B78" s="23">
        <f t="shared" si="7"/>
        <v>1</v>
      </c>
      <c r="C78" s="395">
        <f t="shared" si="5"/>
        <v>2.0645254629629628E-2</v>
      </c>
      <c r="D78" s="396">
        <v>4</v>
      </c>
      <c r="E78" s="459">
        <v>2.0645254629629628E-2</v>
      </c>
      <c r="F78" s="478"/>
      <c r="G78" s="84"/>
      <c r="H78" s="94"/>
      <c r="I78" s="84"/>
      <c r="J78" s="84"/>
      <c r="K78" s="84"/>
      <c r="L78" s="84"/>
      <c r="M78" s="84"/>
      <c r="N78" s="139"/>
      <c r="O78" s="139"/>
      <c r="P78" s="139"/>
      <c r="Q78" s="139"/>
      <c r="R78" s="139"/>
      <c r="S78" s="139"/>
      <c r="T78" s="139"/>
      <c r="U78" s="139"/>
      <c r="V78" s="139"/>
      <c r="X78" s="61"/>
      <c r="Y78" s="61"/>
      <c r="AS78" s="480"/>
      <c r="AT78" s="462"/>
      <c r="AU78" s="174" t="str">
        <f t="shared" si="6"/>
        <v xml:space="preserve"> </v>
      </c>
      <c r="AV78" s="298">
        <f t="shared" ref="AV78:AV114" si="8">COUNTA(F78:AT78)</f>
        <v>0</v>
      </c>
      <c r="AW78" s="34"/>
      <c r="AY78"/>
      <c r="AZ78"/>
    </row>
    <row r="79" spans="1:52" ht="13">
      <c r="A79" s="300" t="s">
        <v>891</v>
      </c>
      <c r="B79" s="23">
        <f t="shared" si="7"/>
        <v>3</v>
      </c>
      <c r="C79" s="395">
        <f t="shared" si="5"/>
        <v>1.9097222222222224E-2</v>
      </c>
      <c r="D79" s="396">
        <v>0</v>
      </c>
      <c r="E79" s="459">
        <v>1.9097222222222224E-2</v>
      </c>
      <c r="F79" s="471"/>
      <c r="G79" s="301"/>
      <c r="H79" s="189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X79" s="61"/>
      <c r="Y79" s="61"/>
      <c r="AS79" s="472"/>
      <c r="AT79" s="462"/>
      <c r="AU79" s="174" t="str">
        <f t="shared" si="6"/>
        <v xml:space="preserve"> </v>
      </c>
      <c r="AV79" s="298">
        <f t="shared" si="8"/>
        <v>0</v>
      </c>
      <c r="AW79" s="112"/>
      <c r="AX79" s="76"/>
      <c r="AY79" s="76"/>
      <c r="AZ79" s="76"/>
    </row>
    <row r="80" spans="1:52" s="3" customFormat="1" ht="9" customHeight="1">
      <c r="A80" s="341" t="s">
        <v>682</v>
      </c>
      <c r="B80" s="23">
        <f t="shared" si="7"/>
        <v>8</v>
      </c>
      <c r="C80" s="395">
        <f t="shared" si="5"/>
        <v>1.575E-2</v>
      </c>
      <c r="D80" s="396">
        <v>0</v>
      </c>
      <c r="E80" s="459">
        <v>1.575E-2</v>
      </c>
      <c r="F80" s="475"/>
      <c r="G80" s="94"/>
      <c r="H80" s="94"/>
      <c r="I80" s="94"/>
      <c r="J80" s="94"/>
      <c r="K80" s="94"/>
      <c r="L80" s="94"/>
      <c r="M80" s="94"/>
      <c r="N80" s="94"/>
      <c r="O80" s="94"/>
      <c r="P80" s="84"/>
      <c r="Q80" s="84"/>
      <c r="R80" s="84"/>
      <c r="S80" s="84"/>
      <c r="T80" s="84"/>
      <c r="U80" s="84"/>
      <c r="V80" s="84"/>
      <c r="X80" s="61"/>
      <c r="Y80" s="61"/>
      <c r="AS80" s="480"/>
      <c r="AT80" s="462"/>
      <c r="AU80" s="174" t="str">
        <f t="shared" si="6"/>
        <v xml:space="preserve"> </v>
      </c>
      <c r="AV80" s="298">
        <f t="shared" si="8"/>
        <v>0</v>
      </c>
      <c r="AW80" s="112"/>
      <c r="AX80" s="76"/>
      <c r="AY80" s="50"/>
      <c r="AZ80" s="50"/>
    </row>
    <row r="81" spans="1:52" s="3" customFormat="1" ht="13">
      <c r="A81" s="300" t="s">
        <v>771</v>
      </c>
      <c r="B81" s="23">
        <f t="shared" si="7"/>
        <v>9</v>
      </c>
      <c r="C81" s="395">
        <f t="shared" si="5"/>
        <v>1.5098379629629632E-2</v>
      </c>
      <c r="D81" s="396">
        <v>0</v>
      </c>
      <c r="E81" s="459">
        <v>1.5098379629629632E-2</v>
      </c>
      <c r="F81" s="474"/>
      <c r="G81" s="178"/>
      <c r="H81" s="178"/>
      <c r="I81" s="178"/>
      <c r="J81" s="178"/>
      <c r="K81" s="178"/>
      <c r="L81" s="178"/>
      <c r="M81" s="178"/>
      <c r="N81" s="94"/>
      <c r="O81" s="94"/>
      <c r="P81" s="84"/>
      <c r="Q81" s="84"/>
      <c r="R81" s="84"/>
      <c r="S81" s="84"/>
      <c r="T81" s="84"/>
      <c r="U81" s="84"/>
      <c r="V81" s="84"/>
      <c r="X81" s="61"/>
      <c r="Y81" s="61"/>
      <c r="AS81" s="480"/>
      <c r="AT81" s="462"/>
      <c r="AU81" s="174" t="str">
        <f t="shared" si="6"/>
        <v xml:space="preserve"> </v>
      </c>
      <c r="AV81" s="298">
        <f t="shared" si="8"/>
        <v>0</v>
      </c>
      <c r="AW81" s="347"/>
      <c r="AX81" s="76"/>
      <c r="AY81" s="94"/>
      <c r="AZ81" s="94"/>
    </row>
    <row r="82" spans="1:52" ht="13">
      <c r="A82" s="342" t="s">
        <v>1164</v>
      </c>
      <c r="B82" s="407">
        <v>3</v>
      </c>
      <c r="C82" s="76"/>
      <c r="D82" s="396"/>
      <c r="E82" s="76"/>
      <c r="F82" s="475"/>
      <c r="G82" s="76"/>
      <c r="H82" s="76"/>
      <c r="I82" s="94"/>
      <c r="J82" s="94"/>
      <c r="K82" s="94"/>
      <c r="L82" s="94"/>
      <c r="M82" s="94"/>
      <c r="N82" s="94"/>
      <c r="O82" s="94">
        <v>1.8888888888888889E-2</v>
      </c>
      <c r="P82" s="84">
        <v>1.7974537037037035E-2</v>
      </c>
      <c r="Q82" s="84"/>
      <c r="R82" s="84"/>
      <c r="S82" s="84"/>
      <c r="T82" s="84"/>
      <c r="U82" s="84"/>
      <c r="V82" s="84"/>
      <c r="W82" s="84"/>
      <c r="X82" s="61"/>
      <c r="Y82" s="61"/>
      <c r="Z82" s="84"/>
      <c r="AA82" s="84"/>
      <c r="AB82" s="84"/>
      <c r="AC82" s="84"/>
      <c r="AD82" s="84"/>
      <c r="AE82" s="84"/>
      <c r="AG82" s="84"/>
      <c r="AH82" s="84"/>
      <c r="AP82" s="84">
        <v>1.8136574074074072E-2</v>
      </c>
      <c r="AQ82" s="84"/>
      <c r="AR82" s="84"/>
      <c r="AS82" s="484"/>
      <c r="AT82" s="463"/>
      <c r="AU82" s="299">
        <f>IF(MIN(F82:AR82)=0," ",MIN(F82:AR82))</f>
        <v>1.7974537037037035E-2</v>
      </c>
      <c r="AV82" s="298">
        <f>COUNTA(F82:AT82)</f>
        <v>3</v>
      </c>
      <c r="AW82" s="331"/>
      <c r="AX82" s="139"/>
      <c r="AY82" s="139"/>
      <c r="AZ82" s="139"/>
    </row>
    <row r="83" spans="1:52" s="3" customFormat="1" ht="13">
      <c r="A83" s="341" t="s">
        <v>503</v>
      </c>
      <c r="B83" s="23">
        <f t="shared" si="7"/>
        <v>10</v>
      </c>
      <c r="C83" s="395">
        <f t="shared" si="5"/>
        <v>1.4108796296296295E-2</v>
      </c>
      <c r="D83" s="396">
        <v>0</v>
      </c>
      <c r="E83" s="459">
        <v>1.4108796296296295E-2</v>
      </c>
      <c r="F83" s="477"/>
      <c r="G83" s="33"/>
      <c r="H83" s="33"/>
      <c r="I83" s="33"/>
      <c r="J83" s="33"/>
      <c r="K83" s="33"/>
      <c r="L83" s="33"/>
      <c r="M83" s="33"/>
      <c r="N83" s="76"/>
      <c r="O83" s="76"/>
      <c r="P83" s="66"/>
      <c r="Q83" s="66"/>
      <c r="R83" s="66"/>
      <c r="S83" s="66"/>
      <c r="T83" s="66"/>
      <c r="U83" s="66"/>
      <c r="V83" s="66"/>
      <c r="X83" s="61"/>
      <c r="Y83" s="61"/>
      <c r="AS83" s="480"/>
      <c r="AT83" s="462"/>
      <c r="AU83" s="174" t="str">
        <f t="shared" si="6"/>
        <v xml:space="preserve"> </v>
      </c>
      <c r="AV83" s="298">
        <f t="shared" si="8"/>
        <v>0</v>
      </c>
      <c r="AW83" s="350"/>
      <c r="AX83" s="301"/>
      <c r="AY83" s="301"/>
      <c r="AZ83" s="301"/>
    </row>
    <row r="84" spans="1:52" ht="13">
      <c r="A84" s="341" t="s">
        <v>179</v>
      </c>
      <c r="B84" s="23">
        <f t="shared" si="7"/>
        <v>5</v>
      </c>
      <c r="C84" s="395">
        <f t="shared" si="5"/>
        <v>1.7881944444444443E-2</v>
      </c>
      <c r="D84" s="396">
        <v>0</v>
      </c>
      <c r="E84" s="459">
        <v>1.7881944444444443E-2</v>
      </c>
      <c r="F84" s="479"/>
      <c r="G84" s="76"/>
      <c r="H84" s="76"/>
      <c r="I84" s="76"/>
      <c r="J84" s="76"/>
      <c r="K84" s="76"/>
      <c r="L84" s="76"/>
      <c r="M84" s="76"/>
      <c r="N84" s="76"/>
      <c r="O84" s="76"/>
      <c r="P84" s="66"/>
      <c r="Q84" s="66"/>
      <c r="R84" s="66"/>
      <c r="S84" s="66"/>
      <c r="T84" s="66"/>
      <c r="U84" s="66"/>
      <c r="V84" s="66"/>
      <c r="X84" s="61"/>
      <c r="Y84" s="61"/>
      <c r="AS84" s="472"/>
      <c r="AT84" s="462"/>
      <c r="AU84" s="174" t="str">
        <f t="shared" si="6"/>
        <v xml:space="preserve"> </v>
      </c>
      <c r="AV84" s="298">
        <f t="shared" si="8"/>
        <v>0</v>
      </c>
      <c r="AW84" s="331"/>
      <c r="AX84" s="139"/>
      <c r="AY84" s="139"/>
      <c r="AZ84" s="139"/>
    </row>
    <row r="85" spans="1:52" ht="13">
      <c r="A85" s="341" t="s">
        <v>683</v>
      </c>
      <c r="B85" s="23">
        <f t="shared" si="7"/>
        <v>9</v>
      </c>
      <c r="C85" s="395">
        <f t="shared" si="5"/>
        <v>1.4652777777777778E-2</v>
      </c>
      <c r="D85" s="396">
        <v>0</v>
      </c>
      <c r="E85" s="459">
        <v>1.4652777777777778E-2</v>
      </c>
      <c r="F85" s="475"/>
      <c r="G85" s="94"/>
      <c r="H85" s="94"/>
      <c r="I85" s="94"/>
      <c r="J85" s="94"/>
      <c r="K85" s="94"/>
      <c r="L85" s="94"/>
      <c r="M85" s="94"/>
      <c r="N85" s="94"/>
      <c r="O85" s="94"/>
      <c r="P85" s="84"/>
      <c r="Q85" s="84"/>
      <c r="R85" s="84"/>
      <c r="S85" s="84"/>
      <c r="T85" s="84"/>
      <c r="U85" s="84"/>
      <c r="V85" s="84"/>
      <c r="X85" s="61"/>
      <c r="Y85" s="61"/>
      <c r="AS85" s="472"/>
      <c r="AT85" s="462"/>
      <c r="AU85" s="174" t="str">
        <f t="shared" si="6"/>
        <v xml:space="preserve"> </v>
      </c>
      <c r="AV85" s="298">
        <f t="shared" si="8"/>
        <v>0</v>
      </c>
      <c r="AW85" s="347"/>
      <c r="AX85" s="139"/>
      <c r="AY85" s="76"/>
      <c r="AZ85" s="76"/>
    </row>
    <row r="86" spans="1:52" s="3" customFormat="1" ht="13">
      <c r="A86" s="341" t="s">
        <v>562</v>
      </c>
      <c r="B86" s="23">
        <f t="shared" si="7"/>
        <v>12</v>
      </c>
      <c r="C86" s="395">
        <f t="shared" si="5"/>
        <v>1.2557870370370369E-2</v>
      </c>
      <c r="D86" s="396">
        <v>0</v>
      </c>
      <c r="E86" s="459">
        <v>1.2557870370370369E-2</v>
      </c>
      <c r="F86" s="473"/>
      <c r="G86" s="76"/>
      <c r="H86" s="76"/>
      <c r="I86" s="76"/>
      <c r="J86" s="76"/>
      <c r="K86" s="76"/>
      <c r="L86" s="76"/>
      <c r="M86" s="76"/>
      <c r="N86" s="76"/>
      <c r="O86" s="76"/>
      <c r="P86" s="66"/>
      <c r="Q86" s="66"/>
      <c r="R86" s="66"/>
      <c r="S86" s="66"/>
      <c r="T86" s="66"/>
      <c r="U86" s="66"/>
      <c r="V86" s="66"/>
      <c r="X86" s="61"/>
      <c r="Y86" s="61"/>
      <c r="AS86" s="480"/>
      <c r="AT86" s="462"/>
      <c r="AU86" s="174" t="str">
        <f t="shared" si="6"/>
        <v xml:space="preserve"> </v>
      </c>
      <c r="AV86" s="298">
        <f t="shared" si="8"/>
        <v>0</v>
      </c>
      <c r="AW86" s="112"/>
      <c r="AX86" s="50"/>
      <c r="AY86" s="61"/>
      <c r="AZ86" s="61"/>
    </row>
    <row r="87" spans="1:52" ht="13">
      <c r="A87" s="300" t="s">
        <v>1122</v>
      </c>
      <c r="B87" s="23">
        <f t="shared" si="7"/>
        <v>5</v>
      </c>
      <c r="C87" s="395">
        <f t="shared" si="5"/>
        <v>1.7453703703703704E-2</v>
      </c>
      <c r="D87" s="396">
        <v>1</v>
      </c>
      <c r="E87" s="459">
        <v>1.7453703703703704E-2</v>
      </c>
      <c r="F87" s="471"/>
      <c r="G87" s="301"/>
      <c r="H87" s="189"/>
      <c r="I87" s="301"/>
      <c r="J87" s="301"/>
      <c r="K87" s="301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X87" s="61"/>
      <c r="Y87" s="61"/>
      <c r="AS87" s="472"/>
      <c r="AT87" s="462"/>
      <c r="AU87" s="174" t="str">
        <f t="shared" si="6"/>
        <v xml:space="preserve"> </v>
      </c>
      <c r="AV87" s="298">
        <f t="shared" si="8"/>
        <v>0</v>
      </c>
      <c r="AW87" s="331"/>
      <c r="AX87" s="139"/>
      <c r="AY87" s="139"/>
      <c r="AZ87" s="139"/>
    </row>
    <row r="88" spans="1:52" ht="13" hidden="1">
      <c r="A88" s="341" t="s">
        <v>772</v>
      </c>
      <c r="B88" s="23">
        <f t="shared" si="7"/>
        <v>6</v>
      </c>
      <c r="C88" s="395">
        <f t="shared" si="5"/>
        <v>1.6696759259259262E-2</v>
      </c>
      <c r="D88" s="396">
        <v>0</v>
      </c>
      <c r="E88" s="459">
        <v>1.6696759259259262E-2</v>
      </c>
      <c r="F88" s="473"/>
      <c r="G88" s="76"/>
      <c r="H88" s="76"/>
      <c r="I88" s="76"/>
      <c r="J88" s="76"/>
      <c r="K88" s="76"/>
      <c r="L88" s="76"/>
      <c r="M88" s="76"/>
      <c r="N88" s="76"/>
      <c r="O88" s="76"/>
      <c r="P88" s="66"/>
      <c r="Q88" s="66"/>
      <c r="R88" s="66"/>
      <c r="S88" s="66"/>
      <c r="T88" s="66"/>
      <c r="U88" s="66"/>
      <c r="V88" s="66"/>
      <c r="X88" s="61"/>
      <c r="Y88" s="61"/>
      <c r="AS88" s="472"/>
      <c r="AT88" s="462"/>
      <c r="AU88" s="174" t="str">
        <f t="shared" si="6"/>
        <v xml:space="preserve"> </v>
      </c>
      <c r="AV88" s="298">
        <f t="shared" si="8"/>
        <v>0</v>
      </c>
      <c r="AW88" s="331"/>
      <c r="AX88" s="139"/>
      <c r="AY88" s="139"/>
      <c r="AZ88" s="139"/>
    </row>
    <row r="89" spans="1:52" ht="13">
      <c r="A89" s="341" t="s">
        <v>685</v>
      </c>
      <c r="B89" s="23">
        <f t="shared" si="7"/>
        <v>17</v>
      </c>
      <c r="C89" s="395">
        <f t="shared" si="5"/>
        <v>9.6527777777777775E-3</v>
      </c>
      <c r="D89" s="396">
        <v>1</v>
      </c>
      <c r="E89" s="459">
        <v>9.6527777777777775E-3</v>
      </c>
      <c r="F89" s="475"/>
      <c r="G89" s="94"/>
      <c r="H89" s="94"/>
      <c r="I89" s="94"/>
      <c r="J89" s="94"/>
      <c r="K89" s="94"/>
      <c r="L89" s="94"/>
      <c r="M89" s="94"/>
      <c r="N89" s="94"/>
      <c r="O89" s="94"/>
      <c r="P89" s="84"/>
      <c r="Q89" s="84"/>
      <c r="R89" s="84"/>
      <c r="S89" s="84"/>
      <c r="T89" s="84"/>
      <c r="U89" s="84"/>
      <c r="V89" s="84"/>
      <c r="X89" s="61"/>
      <c r="Y89" s="61"/>
      <c r="AS89" s="472"/>
      <c r="AT89" s="462"/>
      <c r="AU89" s="174" t="str">
        <f t="shared" si="6"/>
        <v xml:space="preserve"> </v>
      </c>
      <c r="AV89" s="298">
        <f t="shared" si="8"/>
        <v>0</v>
      </c>
      <c r="AW89" s="348"/>
      <c r="AY89" s="139"/>
      <c r="AZ89" s="139"/>
    </row>
    <row r="90" spans="1:52" ht="13">
      <c r="A90" s="300" t="s">
        <v>1123</v>
      </c>
      <c r="B90" s="23">
        <f t="shared" si="7"/>
        <v>4</v>
      </c>
      <c r="C90" s="395">
        <f t="shared" si="5"/>
        <v>1.8576388888888889E-2</v>
      </c>
      <c r="D90" s="396">
        <v>1</v>
      </c>
      <c r="E90" s="459">
        <v>1.8576388888888889E-2</v>
      </c>
      <c r="F90" s="478"/>
      <c r="G90" s="84"/>
      <c r="H90" s="94"/>
      <c r="I90" s="84"/>
      <c r="J90" s="84"/>
      <c r="K90" s="84"/>
      <c r="L90" s="84"/>
      <c r="M90" s="84"/>
      <c r="N90" s="139"/>
      <c r="O90" s="139"/>
      <c r="P90" s="139"/>
      <c r="Q90" s="139"/>
      <c r="R90" s="139"/>
      <c r="S90" s="139"/>
      <c r="T90" s="139"/>
      <c r="U90" s="139"/>
      <c r="V90" s="139"/>
      <c r="X90" s="61"/>
      <c r="Y90" s="61"/>
      <c r="AS90" s="472"/>
      <c r="AT90" s="462"/>
      <c r="AU90" s="174" t="str">
        <f t="shared" si="6"/>
        <v xml:space="preserve"> </v>
      </c>
      <c r="AV90" s="298">
        <f t="shared" si="8"/>
        <v>0</v>
      </c>
      <c r="AW90" s="348"/>
      <c r="AY90" s="139"/>
      <c r="AZ90" s="139"/>
    </row>
    <row r="91" spans="1:52" ht="13">
      <c r="A91" s="300" t="s">
        <v>1090</v>
      </c>
      <c r="B91" s="23">
        <f t="shared" si="7"/>
        <v>12</v>
      </c>
      <c r="C91" s="395">
        <f t="shared" si="5"/>
        <v>1.3078703703703703E-2</v>
      </c>
      <c r="D91" s="396">
        <v>1</v>
      </c>
      <c r="E91" s="459">
        <v>1.3078703703703703E-2</v>
      </c>
      <c r="F91" s="476"/>
      <c r="G91" s="139"/>
      <c r="H91" s="178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X91" s="61"/>
      <c r="Y91" s="61"/>
      <c r="AS91" s="472"/>
      <c r="AT91" s="462"/>
      <c r="AU91" s="174" t="str">
        <f t="shared" si="6"/>
        <v xml:space="preserve"> </v>
      </c>
      <c r="AV91" s="298">
        <f t="shared" si="8"/>
        <v>0</v>
      </c>
      <c r="AW91" s="331"/>
      <c r="AX91" s="139"/>
      <c r="AY91" s="139"/>
      <c r="AZ91" s="139"/>
    </row>
    <row r="92" spans="1:52" s="3" customFormat="1" ht="13">
      <c r="A92" s="300" t="s">
        <v>1091</v>
      </c>
      <c r="B92" s="23">
        <f t="shared" si="7"/>
        <v>11</v>
      </c>
      <c r="C92" s="395">
        <f t="shared" si="5"/>
        <v>1.3599537037037037E-2</v>
      </c>
      <c r="D92" s="396">
        <v>1</v>
      </c>
      <c r="E92" s="459">
        <v>1.3599537037037037E-2</v>
      </c>
      <c r="F92" s="476"/>
      <c r="G92" s="139"/>
      <c r="H92" s="178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X92" s="61"/>
      <c r="Y92" s="61"/>
      <c r="AS92" s="480"/>
      <c r="AT92" s="462"/>
      <c r="AU92" s="174" t="str">
        <f t="shared" si="6"/>
        <v xml:space="preserve"> </v>
      </c>
      <c r="AV92" s="298">
        <f t="shared" si="8"/>
        <v>0</v>
      </c>
      <c r="AW92" s="347"/>
      <c r="AX92" s="61"/>
      <c r="AY92" s="61"/>
      <c r="AZ92" s="61"/>
    </row>
    <row r="93" spans="1:52" ht="13">
      <c r="A93" s="341" t="s">
        <v>486</v>
      </c>
      <c r="B93" s="23">
        <f t="shared" si="7"/>
        <v>4</v>
      </c>
      <c r="C93" s="395">
        <f t="shared" si="5"/>
        <v>2.0555555555555556E-2</v>
      </c>
      <c r="D93" s="396">
        <v>2</v>
      </c>
      <c r="E93" s="459">
        <v>1.8437500000000002E-2</v>
      </c>
      <c r="F93" s="479"/>
      <c r="G93" s="76"/>
      <c r="H93" s="76"/>
      <c r="I93" s="76"/>
      <c r="J93" s="76"/>
      <c r="K93" s="76"/>
      <c r="L93" s="76"/>
      <c r="M93" s="76"/>
      <c r="N93" s="76"/>
      <c r="O93" s="76"/>
      <c r="P93" s="66"/>
      <c r="Q93" s="66"/>
      <c r="R93" s="66"/>
      <c r="S93" s="66"/>
      <c r="T93" s="66"/>
      <c r="U93" s="66"/>
      <c r="V93" s="66"/>
      <c r="X93" s="61">
        <v>2.0428240740740743E-2</v>
      </c>
      <c r="Y93" s="61"/>
      <c r="AK93" s="50">
        <v>2.2488425925925926E-2</v>
      </c>
      <c r="AL93" s="50">
        <v>1.9791666666666666E-2</v>
      </c>
      <c r="AM93" s="50"/>
      <c r="AN93" s="50"/>
      <c r="AP93" s="50">
        <v>2.0833333333333332E-2</v>
      </c>
      <c r="AQ93" s="50">
        <v>1.923611111111111E-2</v>
      </c>
      <c r="AR93" s="50"/>
      <c r="AS93" s="481"/>
      <c r="AT93" s="462"/>
      <c r="AU93" s="174">
        <f t="shared" si="6"/>
        <v>1.923611111111111E-2</v>
      </c>
      <c r="AV93" s="298">
        <f t="shared" si="8"/>
        <v>5</v>
      </c>
      <c r="AW93" s="331"/>
      <c r="AX93" s="139"/>
      <c r="AY93" s="139"/>
      <c r="AZ93" s="139"/>
    </row>
    <row r="94" spans="1:52" s="3" customFormat="1" ht="13">
      <c r="A94" s="351" t="s">
        <v>773</v>
      </c>
      <c r="B94" s="23">
        <f t="shared" si="7"/>
        <v>9</v>
      </c>
      <c r="C94" s="395">
        <f t="shared" si="5"/>
        <v>1.5144675925925926E-2</v>
      </c>
      <c r="D94" s="396">
        <v>2</v>
      </c>
      <c r="E94" s="459">
        <v>1.5144675925925926E-2</v>
      </c>
      <c r="F94" s="479"/>
      <c r="G94" s="33"/>
      <c r="H94" s="33"/>
      <c r="I94" s="33"/>
      <c r="J94" s="33"/>
      <c r="K94" s="33"/>
      <c r="L94" s="33"/>
      <c r="M94" s="33"/>
      <c r="N94" s="94"/>
      <c r="O94" s="94"/>
      <c r="P94" s="84"/>
      <c r="Q94" s="84"/>
      <c r="R94" s="84"/>
      <c r="S94" s="84"/>
      <c r="T94" s="84">
        <v>1.5960648148148151E-2</v>
      </c>
      <c r="U94" s="84"/>
      <c r="V94" s="84"/>
      <c r="X94" s="61"/>
      <c r="Y94" s="61"/>
      <c r="AS94" s="480"/>
      <c r="AT94" s="462"/>
      <c r="AU94" s="174">
        <f t="shared" si="6"/>
        <v>1.5960648148148151E-2</v>
      </c>
      <c r="AV94" s="298">
        <f t="shared" si="8"/>
        <v>1</v>
      </c>
      <c r="AW94" s="112"/>
      <c r="AX94" s="50"/>
      <c r="AY94" s="50"/>
      <c r="AZ94" s="50"/>
    </row>
    <row r="95" spans="1:52" s="3" customFormat="1" ht="13">
      <c r="A95" s="300" t="s">
        <v>774</v>
      </c>
      <c r="B95" s="23">
        <f t="shared" si="7"/>
        <v>6</v>
      </c>
      <c r="C95" s="395">
        <f t="shared" si="5"/>
        <v>1.667824074074074E-2</v>
      </c>
      <c r="D95" s="396">
        <v>7</v>
      </c>
      <c r="E95" s="459">
        <v>1.667824074074074E-2</v>
      </c>
      <c r="F95" s="474"/>
      <c r="G95" s="178"/>
      <c r="H95" s="178"/>
      <c r="I95" s="178"/>
      <c r="J95" s="178"/>
      <c r="K95" s="178"/>
      <c r="L95" s="178"/>
      <c r="M95" s="178"/>
      <c r="N95" s="94"/>
      <c r="O95" s="94"/>
      <c r="P95" s="84"/>
      <c r="Q95" s="84"/>
      <c r="R95" s="84"/>
      <c r="S95" s="84"/>
      <c r="T95" s="84"/>
      <c r="U95" s="84"/>
      <c r="V95" s="84"/>
      <c r="X95" s="61"/>
      <c r="Y95" s="61"/>
      <c r="AS95" s="480"/>
      <c r="AT95" s="462"/>
      <c r="AU95" s="174" t="str">
        <f t="shared" si="6"/>
        <v xml:space="preserve"> </v>
      </c>
      <c r="AV95" s="298">
        <f t="shared" si="8"/>
        <v>0</v>
      </c>
      <c r="AW95" s="112"/>
      <c r="AX95" s="76"/>
      <c r="AY95" s="76"/>
      <c r="AZ95" s="76"/>
    </row>
    <row r="96" spans="1:52" ht="13">
      <c r="A96" s="341" t="s">
        <v>686</v>
      </c>
      <c r="B96" s="23">
        <f t="shared" si="7"/>
        <v>7</v>
      </c>
      <c r="C96" s="395">
        <f t="shared" si="5"/>
        <v>1.6407407407407405E-2</v>
      </c>
      <c r="D96" s="396">
        <v>0</v>
      </c>
      <c r="E96" s="459">
        <v>1.6407407407407405E-2</v>
      </c>
      <c r="F96" s="475"/>
      <c r="G96" s="94"/>
      <c r="H96" s="94"/>
      <c r="I96" s="94"/>
      <c r="J96" s="94"/>
      <c r="K96" s="94"/>
      <c r="L96" s="94"/>
      <c r="M96" s="94"/>
      <c r="N96" s="94"/>
      <c r="O96" s="94"/>
      <c r="P96" s="84"/>
      <c r="Q96" s="84"/>
      <c r="R96" s="84"/>
      <c r="S96" s="84"/>
      <c r="T96" s="84"/>
      <c r="U96" s="84"/>
      <c r="V96" s="84"/>
      <c r="X96" s="61"/>
      <c r="Y96" s="61"/>
      <c r="AS96" s="472"/>
      <c r="AT96" s="462"/>
      <c r="AU96" s="174" t="str">
        <f t="shared" si="6"/>
        <v xml:space="preserve"> </v>
      </c>
      <c r="AV96" s="298">
        <f t="shared" si="8"/>
        <v>0</v>
      </c>
      <c r="AW96" s="112"/>
      <c r="AX96" s="50"/>
      <c r="AY96" s="50"/>
      <c r="AZ96" s="50"/>
    </row>
    <row r="97" spans="1:52" s="3" customFormat="1" ht="13">
      <c r="A97" s="341" t="s">
        <v>687</v>
      </c>
      <c r="B97" s="23">
        <f t="shared" si="7"/>
        <v>7</v>
      </c>
      <c r="C97" s="395">
        <f t="shared" si="5"/>
        <v>1.653935185185185E-2</v>
      </c>
      <c r="D97" s="396">
        <v>4</v>
      </c>
      <c r="E97" s="459">
        <v>1.6490162037037039E-2</v>
      </c>
      <c r="F97" s="475"/>
      <c r="G97" s="94"/>
      <c r="H97" s="94"/>
      <c r="I97" s="94"/>
      <c r="J97" s="94"/>
      <c r="K97" s="94"/>
      <c r="L97" s="94"/>
      <c r="M97" s="94"/>
      <c r="N97" s="94"/>
      <c r="O97" s="94"/>
      <c r="P97" s="84">
        <v>1.6168981481481482E-2</v>
      </c>
      <c r="Q97" s="84"/>
      <c r="R97" s="84"/>
      <c r="S97" s="84"/>
      <c r="T97" s="84"/>
      <c r="U97" s="84"/>
      <c r="V97" s="84">
        <v>1.5983796296296295E-2</v>
      </c>
      <c r="W97" s="61">
        <v>1.7465277777777777E-2</v>
      </c>
      <c r="X97" s="61"/>
      <c r="Y97" s="61"/>
      <c r="Z97" s="61"/>
      <c r="AA97" s="61"/>
      <c r="AB97" s="61"/>
      <c r="AC97" s="61"/>
      <c r="AD97" s="61"/>
      <c r="AE97" s="61"/>
      <c r="AG97" s="61"/>
      <c r="AH97" s="61"/>
      <c r="AP97" s="61"/>
      <c r="AQ97" s="61"/>
      <c r="AR97" s="61"/>
      <c r="AS97" s="485"/>
      <c r="AT97" s="462"/>
      <c r="AU97" s="174">
        <f t="shared" si="6"/>
        <v>1.5983796296296295E-2</v>
      </c>
      <c r="AV97" s="298">
        <f t="shared" si="8"/>
        <v>3</v>
      </c>
      <c r="AW97" s="347"/>
      <c r="AX97" s="94"/>
      <c r="AY97" s="94"/>
      <c r="AZ97" s="94"/>
    </row>
    <row r="98" spans="1:52" s="3" customFormat="1" ht="13">
      <c r="A98" s="300" t="s">
        <v>1111</v>
      </c>
      <c r="B98" s="23">
        <f t="shared" si="7"/>
        <v>1</v>
      </c>
      <c r="C98" s="395">
        <f t="shared" si="5"/>
        <v>2.0694444444444446E-2</v>
      </c>
      <c r="D98" s="396">
        <v>2</v>
      </c>
      <c r="E98" s="459">
        <v>2.0694444444444446E-2</v>
      </c>
      <c r="F98" s="478"/>
      <c r="G98" s="84"/>
      <c r="H98" s="94"/>
      <c r="I98" s="84"/>
      <c r="J98" s="84"/>
      <c r="K98" s="84"/>
      <c r="L98" s="84"/>
      <c r="M98" s="84"/>
      <c r="N98" s="139"/>
      <c r="O98" s="139"/>
      <c r="P98" s="139"/>
      <c r="Q98" s="139"/>
      <c r="R98" s="139"/>
      <c r="S98" s="139"/>
      <c r="T98" s="139"/>
      <c r="U98" s="139"/>
      <c r="V98" s="139"/>
      <c r="X98" s="61"/>
      <c r="Y98" s="61"/>
      <c r="AS98" s="480"/>
      <c r="AT98" s="462"/>
      <c r="AU98" s="174" t="str">
        <f t="shared" si="6"/>
        <v xml:space="preserve"> </v>
      </c>
      <c r="AV98" s="298">
        <f t="shared" si="8"/>
        <v>0</v>
      </c>
      <c r="AW98" s="112"/>
      <c r="AX98" s="76"/>
      <c r="AY98" s="76"/>
      <c r="AZ98" s="76"/>
    </row>
    <row r="99" spans="1:52" s="3" customFormat="1" ht="13" hidden="1">
      <c r="A99" s="341" t="s">
        <v>487</v>
      </c>
      <c r="B99" s="23">
        <f t="shared" si="7"/>
        <v>0</v>
      </c>
      <c r="C99" s="395">
        <f t="shared" si="5"/>
        <v>2.0925925925925928E-2</v>
      </c>
      <c r="D99" s="396">
        <v>0</v>
      </c>
      <c r="E99" s="459">
        <v>2.0925925925925928E-2</v>
      </c>
      <c r="F99" s="479"/>
      <c r="G99" s="33"/>
      <c r="H99" s="33"/>
      <c r="I99" s="33"/>
      <c r="J99" s="33"/>
      <c r="K99" s="33"/>
      <c r="L99" s="33"/>
      <c r="M99" s="33"/>
      <c r="N99" s="76"/>
      <c r="O99" s="76"/>
      <c r="P99" s="66"/>
      <c r="Q99" s="66"/>
      <c r="R99" s="66"/>
      <c r="S99" s="66"/>
      <c r="T99" s="66"/>
      <c r="U99" s="66"/>
      <c r="V99" s="66"/>
      <c r="X99" s="61"/>
      <c r="Y99" s="61"/>
      <c r="AS99" s="480"/>
      <c r="AT99" s="462"/>
      <c r="AU99" s="174" t="str">
        <f t="shared" si="6"/>
        <v xml:space="preserve"> </v>
      </c>
      <c r="AV99" s="298">
        <f t="shared" si="8"/>
        <v>0</v>
      </c>
      <c r="AW99" s="112"/>
      <c r="AX99" s="76"/>
      <c r="AY99" s="76"/>
      <c r="AZ99" s="76"/>
    </row>
    <row r="100" spans="1:52" ht="13">
      <c r="A100" s="351" t="s">
        <v>775</v>
      </c>
      <c r="B100" s="23">
        <f t="shared" si="7"/>
        <v>2</v>
      </c>
      <c r="C100" s="395">
        <f t="shared" si="5"/>
        <v>1.9477513227513225E-2</v>
      </c>
      <c r="D100" s="396">
        <v>1</v>
      </c>
      <c r="E100" s="459">
        <v>1.9477513227513225E-2</v>
      </c>
      <c r="F100" s="479"/>
      <c r="G100" s="33"/>
      <c r="I100" s="33"/>
      <c r="J100" s="33"/>
      <c r="K100" s="33"/>
      <c r="L100" s="33"/>
      <c r="M100" s="33"/>
      <c r="N100" s="33"/>
      <c r="O100" s="33"/>
      <c r="P100" s="66">
        <v>1.8622685185185183E-2</v>
      </c>
      <c r="Q100" s="66"/>
      <c r="R100" s="66"/>
      <c r="S100" s="66"/>
      <c r="T100" s="66"/>
      <c r="U100" s="66"/>
      <c r="V100" s="66"/>
      <c r="X100" s="61"/>
      <c r="Y100" s="61"/>
      <c r="AS100" s="472"/>
      <c r="AT100" s="462"/>
      <c r="AU100" s="174">
        <f t="shared" si="6"/>
        <v>1.8622685185185183E-2</v>
      </c>
      <c r="AV100" s="298">
        <f t="shared" si="8"/>
        <v>1</v>
      </c>
      <c r="AW100" s="347"/>
      <c r="AX100" s="61"/>
      <c r="AY100" s="61"/>
      <c r="AZ100" s="61"/>
    </row>
    <row r="101" spans="1:52" ht="13" hidden="1">
      <c r="A101" s="341" t="s">
        <v>494</v>
      </c>
      <c r="B101" s="23">
        <f t="shared" si="7"/>
        <v>10</v>
      </c>
      <c r="C101" s="395">
        <f t="shared" si="5"/>
        <v>1.4164153439153438E-2</v>
      </c>
      <c r="D101" s="396">
        <v>0</v>
      </c>
      <c r="E101" s="459">
        <v>1.4164153439153438E-2</v>
      </c>
      <c r="F101" s="477"/>
      <c r="G101" s="76"/>
      <c r="H101" s="76"/>
      <c r="I101" s="76"/>
      <c r="J101" s="76"/>
      <c r="K101" s="76"/>
      <c r="L101" s="76"/>
      <c r="M101" s="76"/>
      <c r="N101" s="94"/>
      <c r="O101" s="94"/>
      <c r="P101" s="84"/>
      <c r="Q101" s="84"/>
      <c r="R101" s="84"/>
      <c r="S101" s="84"/>
      <c r="T101" s="84"/>
      <c r="U101" s="84"/>
      <c r="V101" s="84"/>
      <c r="X101" s="61"/>
      <c r="Y101" s="61"/>
      <c r="AS101" s="472"/>
      <c r="AT101" s="462"/>
      <c r="AU101" s="174" t="str">
        <f t="shared" si="6"/>
        <v xml:space="preserve"> </v>
      </c>
      <c r="AV101" s="298">
        <f t="shared" si="8"/>
        <v>0</v>
      </c>
      <c r="AW101" s="112"/>
      <c r="AX101" s="76"/>
      <c r="AY101" s="76"/>
      <c r="AZ101" s="76"/>
    </row>
    <row r="102" spans="1:52" ht="13" hidden="1">
      <c r="A102" s="341" t="s">
        <v>387</v>
      </c>
      <c r="B102" s="23">
        <f t="shared" si="7"/>
        <v>10</v>
      </c>
      <c r="C102" s="395">
        <f t="shared" si="5"/>
        <v>1.4143518518518519E-2</v>
      </c>
      <c r="D102" s="396">
        <v>0</v>
      </c>
      <c r="E102" s="459">
        <v>1.4143518518518519E-2</v>
      </c>
      <c r="F102" s="477"/>
      <c r="G102" s="33"/>
      <c r="I102" s="33"/>
      <c r="J102" s="33"/>
      <c r="K102" s="33"/>
      <c r="L102" s="33"/>
      <c r="M102" s="33"/>
      <c r="N102" s="76"/>
      <c r="O102" s="76"/>
      <c r="P102" s="66"/>
      <c r="Q102" s="66"/>
      <c r="R102" s="66"/>
      <c r="S102" s="66"/>
      <c r="T102" s="66"/>
      <c r="U102" s="66"/>
      <c r="V102" s="66"/>
      <c r="X102" s="61"/>
      <c r="Y102" s="61"/>
      <c r="AS102" s="472"/>
      <c r="AT102" s="462"/>
      <c r="AU102" s="174" t="str">
        <f t="shared" si="6"/>
        <v xml:space="preserve"> </v>
      </c>
      <c r="AV102" s="298">
        <f t="shared" si="8"/>
        <v>0</v>
      </c>
      <c r="AW102" s="112"/>
      <c r="AX102" s="76"/>
      <c r="AY102" s="76"/>
      <c r="AZ102" s="76"/>
    </row>
    <row r="103" spans="1:52" s="3" customFormat="1" ht="13">
      <c r="A103" s="300" t="s">
        <v>1092</v>
      </c>
      <c r="B103" s="23">
        <f t="shared" si="7"/>
        <v>15</v>
      </c>
      <c r="C103" s="395">
        <f t="shared" si="5"/>
        <v>1.0497685185185186E-2</v>
      </c>
      <c r="D103" s="396">
        <v>1</v>
      </c>
      <c r="E103" s="459">
        <v>1.0497685185185186E-2</v>
      </c>
      <c r="F103" s="476"/>
      <c r="G103" s="139"/>
      <c r="H103" s="178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X103" s="61"/>
      <c r="Y103" s="61"/>
      <c r="AS103" s="480"/>
      <c r="AT103" s="462"/>
      <c r="AU103" s="174" t="str">
        <f t="shared" si="6"/>
        <v xml:space="preserve"> </v>
      </c>
      <c r="AV103" s="298">
        <f t="shared" si="8"/>
        <v>0</v>
      </c>
      <c r="AW103" s="347"/>
      <c r="AX103" s="94"/>
      <c r="AY103" s="94"/>
      <c r="AZ103" s="94"/>
    </row>
    <row r="104" spans="1:52" ht="13" hidden="1">
      <c r="A104" s="341" t="s">
        <v>141</v>
      </c>
      <c r="B104" s="23">
        <f t="shared" si="7"/>
        <v>10</v>
      </c>
      <c r="C104" s="395">
        <f t="shared" si="5"/>
        <v>1.3961309523809527E-2</v>
      </c>
      <c r="D104" s="396">
        <v>0</v>
      </c>
      <c r="E104" s="459">
        <v>1.3961309523809527E-2</v>
      </c>
      <c r="F104" s="477"/>
      <c r="G104" s="33"/>
      <c r="I104" s="33"/>
      <c r="J104" s="33"/>
      <c r="K104" s="33"/>
      <c r="L104" s="33"/>
      <c r="M104" s="33"/>
      <c r="N104" s="33"/>
      <c r="O104" s="33"/>
      <c r="X104" s="61"/>
      <c r="Y104" s="61"/>
      <c r="AS104" s="472"/>
      <c r="AT104" s="462"/>
      <c r="AU104" s="174" t="str">
        <f t="shared" si="6"/>
        <v xml:space="preserve"> </v>
      </c>
      <c r="AV104" s="298">
        <f t="shared" si="8"/>
        <v>0</v>
      </c>
      <c r="AW104" s="331"/>
      <c r="AX104" s="139"/>
      <c r="AY104" s="139"/>
      <c r="AZ104" s="139"/>
    </row>
    <row r="105" spans="1:52" s="3" customFormat="1" ht="13" hidden="1">
      <c r="A105" s="341" t="s">
        <v>1</v>
      </c>
      <c r="B105" s="23">
        <f t="shared" si="7"/>
        <v>9</v>
      </c>
      <c r="C105" s="395">
        <f t="shared" si="5"/>
        <v>1.4733796296296295E-2</v>
      </c>
      <c r="D105" s="396">
        <v>0</v>
      </c>
      <c r="E105" s="459">
        <v>1.4733796296296295E-2</v>
      </c>
      <c r="F105" s="477"/>
      <c r="G105" s="33"/>
      <c r="H105" s="33"/>
      <c r="I105" s="33"/>
      <c r="J105" s="33"/>
      <c r="K105" s="33"/>
      <c r="L105" s="33"/>
      <c r="M105" s="33"/>
      <c r="N105" s="76"/>
      <c r="O105" s="76"/>
      <c r="P105" s="66"/>
      <c r="Q105" s="66"/>
      <c r="R105" s="66"/>
      <c r="S105" s="66"/>
      <c r="T105" s="66"/>
      <c r="U105" s="66"/>
      <c r="V105" s="66"/>
      <c r="X105" s="61"/>
      <c r="Y105" s="61"/>
      <c r="AS105" s="480"/>
      <c r="AT105" s="462"/>
      <c r="AU105" s="174" t="str">
        <f t="shared" si="6"/>
        <v xml:space="preserve"> </v>
      </c>
      <c r="AV105" s="298">
        <f t="shared" si="8"/>
        <v>0</v>
      </c>
      <c r="AW105" s="355"/>
      <c r="AX105" s="94"/>
      <c r="AY105" s="94"/>
      <c r="AZ105" s="94"/>
    </row>
    <row r="106" spans="1:52" s="3" customFormat="1" ht="13" hidden="1">
      <c r="A106" s="341" t="s">
        <v>28</v>
      </c>
      <c r="B106" s="23">
        <f t="shared" si="7"/>
        <v>11</v>
      </c>
      <c r="C106" s="395">
        <f t="shared" si="5"/>
        <v>1.3401041666666667E-2</v>
      </c>
      <c r="D106" s="396">
        <v>0</v>
      </c>
      <c r="E106" s="459">
        <v>1.3401041666666667E-2</v>
      </c>
      <c r="F106" s="477"/>
      <c r="G106" s="33"/>
      <c r="H106" s="33"/>
      <c r="I106" s="33"/>
      <c r="J106" s="33"/>
      <c r="K106" s="33"/>
      <c r="L106" s="33"/>
      <c r="M106" s="33"/>
      <c r="N106" s="76"/>
      <c r="O106" s="76"/>
      <c r="P106" s="66"/>
      <c r="Q106" s="66"/>
      <c r="R106" s="66"/>
      <c r="S106" s="66"/>
      <c r="T106" s="66"/>
      <c r="U106" s="66"/>
      <c r="V106" s="66"/>
      <c r="X106" s="61"/>
      <c r="Y106" s="61"/>
      <c r="AS106" s="480"/>
      <c r="AT106" s="462"/>
      <c r="AU106" s="174" t="str">
        <f t="shared" si="6"/>
        <v xml:space="preserve"> </v>
      </c>
      <c r="AV106" s="298">
        <f t="shared" si="8"/>
        <v>0</v>
      </c>
      <c r="AW106" s="350"/>
      <c r="AX106" s="301"/>
      <c r="AY106" s="301"/>
      <c r="AZ106" s="301"/>
    </row>
    <row r="107" spans="1:52" s="3" customFormat="1" ht="13" hidden="1">
      <c r="A107" s="341" t="s">
        <v>688</v>
      </c>
      <c r="B107" s="23">
        <f t="shared" si="7"/>
        <v>5</v>
      </c>
      <c r="C107" s="395">
        <f t="shared" si="5"/>
        <v>1.8043981481481484E-2</v>
      </c>
      <c r="D107" s="396">
        <v>0</v>
      </c>
      <c r="E107" s="459">
        <v>1.8043981481481484E-2</v>
      </c>
      <c r="F107" s="475"/>
      <c r="G107" s="94"/>
      <c r="H107" s="94"/>
      <c r="I107" s="94"/>
      <c r="J107" s="94"/>
      <c r="K107" s="94"/>
      <c r="L107" s="94"/>
      <c r="M107" s="94"/>
      <c r="N107" s="94"/>
      <c r="O107" s="94"/>
      <c r="P107" s="84"/>
      <c r="Q107" s="84"/>
      <c r="R107" s="84"/>
      <c r="S107" s="84"/>
      <c r="T107" s="84"/>
      <c r="U107" s="84"/>
      <c r="V107" s="84"/>
      <c r="X107" s="61"/>
      <c r="Y107" s="61"/>
      <c r="AS107" s="480"/>
      <c r="AT107" s="462"/>
      <c r="AU107" s="174" t="str">
        <f t="shared" si="6"/>
        <v xml:space="preserve"> </v>
      </c>
      <c r="AV107" s="298">
        <f t="shared" si="8"/>
        <v>0</v>
      </c>
      <c r="AW107" s="112"/>
      <c r="AX107" s="76"/>
      <c r="AY107" s="76"/>
      <c r="AZ107" s="76"/>
    </row>
    <row r="108" spans="1:52" s="3" customFormat="1" ht="13">
      <c r="A108" s="300" t="s">
        <v>959</v>
      </c>
      <c r="B108" s="23">
        <f t="shared" si="7"/>
        <v>5</v>
      </c>
      <c r="C108" s="395">
        <f t="shared" si="5"/>
        <v>1.7835648148148146E-2</v>
      </c>
      <c r="D108" s="396">
        <v>3</v>
      </c>
      <c r="E108" s="459">
        <v>1.7835648148148146E-2</v>
      </c>
      <c r="F108" s="476"/>
      <c r="G108" s="139"/>
      <c r="H108" s="178"/>
      <c r="I108" s="84"/>
      <c r="J108" s="84"/>
      <c r="K108" s="84"/>
      <c r="L108" s="84"/>
      <c r="M108" s="84"/>
      <c r="N108" s="94"/>
      <c r="O108" s="94"/>
      <c r="P108" s="84"/>
      <c r="Q108" s="84"/>
      <c r="R108" s="84"/>
      <c r="S108" s="84"/>
      <c r="T108" s="84"/>
      <c r="U108" s="84"/>
      <c r="V108" s="84"/>
      <c r="X108" s="61"/>
      <c r="Y108" s="61"/>
      <c r="AS108" s="480"/>
      <c r="AT108" s="462"/>
      <c r="AU108" s="174" t="str">
        <f t="shared" si="6"/>
        <v xml:space="preserve"> </v>
      </c>
      <c r="AV108" s="298">
        <f t="shared" si="8"/>
        <v>0</v>
      </c>
      <c r="AW108" s="112"/>
      <c r="AX108" s="50"/>
      <c r="AY108" s="50"/>
      <c r="AZ108" s="50"/>
    </row>
    <row r="109" spans="1:52" ht="13" hidden="1">
      <c r="A109" s="341" t="s">
        <v>556</v>
      </c>
      <c r="B109" s="23">
        <f t="shared" si="7"/>
        <v>10</v>
      </c>
      <c r="C109" s="395">
        <f t="shared" si="5"/>
        <v>1.4160879629629629E-2</v>
      </c>
      <c r="D109" s="396">
        <v>0</v>
      </c>
      <c r="E109" s="459">
        <v>1.4160879629629629E-2</v>
      </c>
      <c r="F109" s="473"/>
      <c r="G109" s="76"/>
      <c r="H109" s="76"/>
      <c r="I109" s="76"/>
      <c r="J109" s="76"/>
      <c r="K109" s="76"/>
      <c r="L109" s="76"/>
      <c r="M109" s="76"/>
      <c r="N109" s="76"/>
      <c r="O109" s="76"/>
      <c r="P109" s="66"/>
      <c r="Q109" s="66"/>
      <c r="R109" s="66"/>
      <c r="S109" s="66"/>
      <c r="T109" s="66"/>
      <c r="U109" s="66"/>
      <c r="V109" s="66"/>
      <c r="X109" s="61"/>
      <c r="Y109" s="61"/>
      <c r="AS109" s="472"/>
      <c r="AT109" s="462"/>
      <c r="AU109" s="174" t="str">
        <f t="shared" si="6"/>
        <v xml:space="preserve"> </v>
      </c>
      <c r="AV109" s="298">
        <f t="shared" si="8"/>
        <v>0</v>
      </c>
      <c r="AW109" s="348"/>
      <c r="AY109" s="139"/>
      <c r="AZ109" s="139"/>
    </row>
    <row r="110" spans="1:52" ht="13">
      <c r="A110" s="300" t="s">
        <v>1033</v>
      </c>
      <c r="B110" s="23">
        <f t="shared" si="7"/>
        <v>14</v>
      </c>
      <c r="C110" s="395">
        <f t="shared" si="5"/>
        <v>1.1504629629629629E-2</v>
      </c>
      <c r="D110" s="396">
        <v>2</v>
      </c>
      <c r="E110" s="459">
        <v>1.1412037037037038E-2</v>
      </c>
      <c r="F110" s="299">
        <v>1.1504629629629629E-2</v>
      </c>
      <c r="G110" s="139"/>
      <c r="H110" s="178"/>
      <c r="I110" s="139"/>
      <c r="J110" s="139"/>
      <c r="K110" s="301" t="s">
        <v>1165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X110" s="61"/>
      <c r="Y110" s="61"/>
      <c r="AS110" s="472"/>
      <c r="AT110" s="462"/>
      <c r="AU110" s="174">
        <f t="shared" si="6"/>
        <v>1.1504629629629629E-2</v>
      </c>
      <c r="AV110" s="298">
        <f t="shared" si="8"/>
        <v>2</v>
      </c>
      <c r="AW110" s="112"/>
      <c r="AX110" s="76"/>
      <c r="AY110" s="76"/>
      <c r="AZ110" s="76"/>
    </row>
    <row r="111" spans="1:52" ht="13">
      <c r="A111" s="300" t="s">
        <v>958</v>
      </c>
      <c r="B111" s="23">
        <f t="shared" si="7"/>
        <v>13</v>
      </c>
      <c r="C111" s="395">
        <f t="shared" si="5"/>
        <v>1.1840277777777778E-2</v>
      </c>
      <c r="D111" s="396">
        <v>3</v>
      </c>
      <c r="E111" s="459">
        <v>1.1840277777777778E-2</v>
      </c>
      <c r="F111" s="476"/>
      <c r="G111" s="139"/>
      <c r="H111" s="178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X111" s="61"/>
      <c r="Y111" s="61"/>
      <c r="AS111" s="472"/>
      <c r="AT111" s="462"/>
      <c r="AU111" s="174" t="str">
        <f t="shared" si="6"/>
        <v xml:space="preserve"> </v>
      </c>
      <c r="AV111" s="298">
        <f t="shared" si="8"/>
        <v>0</v>
      </c>
      <c r="AW111" s="112"/>
      <c r="AX111" s="76"/>
      <c r="AY111" s="76"/>
      <c r="AZ111" s="76"/>
    </row>
    <row r="112" spans="1:52" ht="13" hidden="1">
      <c r="A112" s="341" t="s">
        <v>416</v>
      </c>
      <c r="B112" s="23">
        <f t="shared" si="7"/>
        <v>4</v>
      </c>
      <c r="C112" s="395">
        <f t="shared" si="5"/>
        <v>1.8333011831275722E-2</v>
      </c>
      <c r="D112" s="396">
        <v>0</v>
      </c>
      <c r="E112" s="459">
        <v>1.8333011831275722E-2</v>
      </c>
      <c r="F112" s="473"/>
      <c r="G112" s="76"/>
      <c r="H112" s="76"/>
      <c r="I112" s="76"/>
      <c r="J112" s="76"/>
      <c r="K112" s="76"/>
      <c r="L112" s="76"/>
      <c r="M112" s="76"/>
      <c r="N112" s="94"/>
      <c r="O112" s="94"/>
      <c r="P112" s="84"/>
      <c r="Q112" s="84"/>
      <c r="R112" s="84"/>
      <c r="S112" s="84"/>
      <c r="T112" s="84"/>
      <c r="U112" s="84"/>
      <c r="V112" s="84"/>
      <c r="X112" s="61"/>
      <c r="Y112" s="61"/>
      <c r="AS112" s="472"/>
      <c r="AT112" s="462"/>
      <c r="AU112" s="174" t="str">
        <f t="shared" si="6"/>
        <v xml:space="preserve"> </v>
      </c>
      <c r="AV112" s="298">
        <f t="shared" si="8"/>
        <v>0</v>
      </c>
      <c r="AW112" s="112"/>
      <c r="AX112" s="76"/>
      <c r="AY112" s="76"/>
      <c r="AZ112" s="76"/>
    </row>
    <row r="113" spans="1:52" ht="13">
      <c r="A113" s="300" t="s">
        <v>1034</v>
      </c>
      <c r="B113" s="23">
        <f t="shared" si="7"/>
        <v>8</v>
      </c>
      <c r="C113" s="395">
        <f t="shared" si="5"/>
        <v>1.5842592592592592E-2</v>
      </c>
      <c r="D113" s="396">
        <v>5</v>
      </c>
      <c r="E113" s="459">
        <v>1.5842592592592592E-2</v>
      </c>
      <c r="F113" s="476"/>
      <c r="G113" s="139"/>
      <c r="H113" s="178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X113" s="61"/>
      <c r="Y113" s="61"/>
      <c r="AS113" s="472"/>
      <c r="AT113" s="462"/>
      <c r="AU113" s="174" t="str">
        <f t="shared" si="6"/>
        <v xml:space="preserve"> </v>
      </c>
      <c r="AV113" s="298">
        <f t="shared" si="8"/>
        <v>0</v>
      </c>
      <c r="AW113" s="347"/>
      <c r="AX113" s="61"/>
      <c r="AY113" s="61"/>
      <c r="AZ113" s="61"/>
    </row>
    <row r="114" spans="1:52" ht="12" customHeight="1">
      <c r="A114" s="300" t="s">
        <v>1035</v>
      </c>
      <c r="B114" s="23">
        <f t="shared" si="7"/>
        <v>7</v>
      </c>
      <c r="C114" s="395">
        <f t="shared" si="5"/>
        <v>1.6516203703703703E-2</v>
      </c>
      <c r="D114" s="396">
        <v>2</v>
      </c>
      <c r="E114" s="459">
        <v>1.6516203703703703E-2</v>
      </c>
      <c r="F114" s="471"/>
      <c r="G114" s="301"/>
      <c r="H114" s="189"/>
      <c r="I114" s="301"/>
      <c r="J114" s="301"/>
      <c r="K114" s="301"/>
      <c r="L114" s="84"/>
      <c r="M114" s="84"/>
      <c r="N114" s="84"/>
      <c r="O114" s="84"/>
      <c r="P114" s="84"/>
      <c r="Q114" s="84"/>
      <c r="R114" s="84"/>
      <c r="S114" s="84"/>
      <c r="T114" s="84">
        <v>1.59375E-2</v>
      </c>
      <c r="U114" s="84"/>
      <c r="V114" s="84"/>
      <c r="X114" s="61"/>
      <c r="Y114" s="61"/>
      <c r="AS114" s="472"/>
      <c r="AT114" s="462"/>
      <c r="AU114" s="174">
        <f t="shared" si="6"/>
        <v>1.59375E-2</v>
      </c>
      <c r="AV114" s="298">
        <f t="shared" si="8"/>
        <v>1</v>
      </c>
      <c r="AW114" s="347"/>
      <c r="AX114" s="94"/>
      <c r="AY114" s="94"/>
      <c r="AZ114" s="94"/>
    </row>
    <row r="115" spans="1:52" ht="13">
      <c r="A115" s="300" t="s">
        <v>1166</v>
      </c>
      <c r="B115" s="23">
        <f t="shared" si="7"/>
        <v>7</v>
      </c>
      <c r="C115" s="395">
        <f t="shared" si="5"/>
        <v>1.6472222222222221E-2</v>
      </c>
      <c r="D115" s="396">
        <v>4</v>
      </c>
      <c r="E115" s="459">
        <v>1.6617476851851852E-2</v>
      </c>
      <c r="F115" s="476"/>
      <c r="G115" s="84"/>
      <c r="H115" s="94"/>
      <c r="I115" s="76">
        <v>1.7939814814814815E-2</v>
      </c>
      <c r="J115" s="76">
        <v>1.6597222222222222E-2</v>
      </c>
      <c r="K115" s="76">
        <v>1.6597222222222222E-2</v>
      </c>
      <c r="L115" s="84"/>
      <c r="M115" s="84"/>
      <c r="N115" s="94"/>
      <c r="O115" s="94"/>
      <c r="P115" s="84"/>
      <c r="Q115" s="84">
        <v>1.6875000000000001E-2</v>
      </c>
      <c r="R115" s="84"/>
      <c r="S115" s="84"/>
      <c r="T115" s="84">
        <v>1.6319444444444445E-2</v>
      </c>
      <c r="U115" s="84">
        <v>1.6631944444444446E-2</v>
      </c>
      <c r="V115" s="84">
        <v>1.6238425925925924E-2</v>
      </c>
      <c r="W115" s="50">
        <v>1.5625E-2</v>
      </c>
      <c r="X115" s="61">
        <v>1.5949074074074074E-2</v>
      </c>
      <c r="Y115" s="61">
        <v>1.5949074074074074E-2</v>
      </c>
      <c r="Z115" s="50"/>
      <c r="AA115" s="50"/>
      <c r="AB115" s="50"/>
      <c r="AC115" s="50"/>
      <c r="AD115" s="50"/>
      <c r="AE115" s="50"/>
      <c r="AG115" s="50"/>
      <c r="AH115" s="50"/>
      <c r="AP115" s="50"/>
      <c r="AQ115" s="50"/>
      <c r="AR115" s="50"/>
      <c r="AS115" s="481"/>
      <c r="AT115" s="462"/>
      <c r="AU115" s="174">
        <f t="shared" si="6"/>
        <v>1.5625E-2</v>
      </c>
      <c r="AV115" s="298">
        <f>COUNT(F115:AT115)</f>
        <v>10</v>
      </c>
      <c r="AW115" s="347"/>
      <c r="AX115" s="61"/>
      <c r="AY115" s="61"/>
      <c r="AZ115" s="61"/>
    </row>
    <row r="116" spans="1:52" ht="13">
      <c r="A116" s="300" t="s">
        <v>907</v>
      </c>
      <c r="B116" s="23">
        <f t="shared" si="7"/>
        <v>5</v>
      </c>
      <c r="C116" s="395">
        <f t="shared" si="5"/>
        <v>1.7881944444444443E-2</v>
      </c>
      <c r="D116" s="396">
        <v>1</v>
      </c>
      <c r="E116" s="459">
        <v>1.7881944444444443E-2</v>
      </c>
      <c r="F116" s="471"/>
      <c r="G116" s="301"/>
      <c r="H116" s="189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X116" s="61"/>
      <c r="Y116" s="61"/>
      <c r="AS116" s="472"/>
      <c r="AT116" s="462"/>
      <c r="AU116" s="174" t="str">
        <f t="shared" si="6"/>
        <v xml:space="preserve"> </v>
      </c>
      <c r="AV116" s="298">
        <f>COUNTA(F116:AT116)</f>
        <v>0</v>
      </c>
      <c r="AW116" s="347"/>
      <c r="AX116" s="61"/>
      <c r="AY116" s="61"/>
      <c r="AZ116" s="61"/>
    </row>
    <row r="117" spans="1:52" ht="13" hidden="1">
      <c r="A117" s="300" t="s">
        <v>904</v>
      </c>
      <c r="B117" s="23">
        <f t="shared" si="7"/>
        <v>7</v>
      </c>
      <c r="C117" s="395">
        <f t="shared" si="5"/>
        <v>1.6412037037037037E-2</v>
      </c>
      <c r="D117" s="396">
        <v>0</v>
      </c>
      <c r="E117" s="459">
        <v>1.6412037037037037E-2</v>
      </c>
      <c r="F117" s="474"/>
      <c r="G117" s="178"/>
      <c r="H117" s="178"/>
      <c r="I117" s="178"/>
      <c r="J117" s="178"/>
      <c r="K117" s="178"/>
      <c r="L117" s="178"/>
      <c r="M117" s="178"/>
      <c r="N117" s="178"/>
      <c r="O117" s="178"/>
      <c r="P117" s="139"/>
      <c r="Q117" s="139"/>
      <c r="R117" s="139"/>
      <c r="S117" s="139"/>
      <c r="T117" s="139"/>
      <c r="U117" s="139"/>
      <c r="V117" s="139"/>
      <c r="X117" s="61"/>
      <c r="Y117" s="61"/>
      <c r="AS117" s="472"/>
      <c r="AT117" s="462"/>
      <c r="AU117" s="174" t="str">
        <f t="shared" si="6"/>
        <v xml:space="preserve"> </v>
      </c>
      <c r="AV117" s="298">
        <f>COUNT(F117:AT117)</f>
        <v>0</v>
      </c>
      <c r="AW117" s="347"/>
      <c r="AX117" s="61"/>
      <c r="AY117" s="61"/>
      <c r="AZ117" s="61"/>
    </row>
    <row r="118" spans="1:52" ht="13" hidden="1">
      <c r="A118" s="300" t="s">
        <v>776</v>
      </c>
      <c r="B118" s="23">
        <f t="shared" si="7"/>
        <v>10</v>
      </c>
      <c r="C118" s="395">
        <f t="shared" si="5"/>
        <v>1.4155092592592592E-2</v>
      </c>
      <c r="D118" s="396">
        <v>0</v>
      </c>
      <c r="E118" s="459">
        <v>1.4155092592592592E-2</v>
      </c>
      <c r="F118" s="476"/>
      <c r="G118" s="139"/>
      <c r="H118" s="178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X118" s="61"/>
      <c r="Y118" s="61"/>
      <c r="AS118" s="472"/>
      <c r="AT118" s="462"/>
      <c r="AU118" s="174" t="str">
        <f t="shared" si="6"/>
        <v xml:space="preserve"> </v>
      </c>
      <c r="AV118" s="298">
        <f t="shared" ref="AV118:AV143" si="9">COUNTA(F118:AT118)</f>
        <v>0</v>
      </c>
      <c r="AW118" s="347"/>
      <c r="AX118" s="94"/>
      <c r="AY118" s="94"/>
      <c r="AZ118" s="94"/>
    </row>
    <row r="119" spans="1:52" ht="13" hidden="1">
      <c r="A119" s="341" t="s">
        <v>689</v>
      </c>
      <c r="B119" s="23">
        <f t="shared" si="7"/>
        <v>10</v>
      </c>
      <c r="C119" s="395">
        <f t="shared" si="5"/>
        <v>1.443287037037037E-2</v>
      </c>
      <c r="D119" s="396">
        <v>0</v>
      </c>
      <c r="E119" s="459">
        <v>1.443287037037037E-2</v>
      </c>
      <c r="F119" s="473"/>
      <c r="G119" s="76"/>
      <c r="H119" s="76"/>
      <c r="I119" s="76"/>
      <c r="J119" s="76"/>
      <c r="K119" s="76"/>
      <c r="L119" s="76"/>
      <c r="M119" s="76"/>
      <c r="N119" s="94"/>
      <c r="O119" s="94"/>
      <c r="P119" s="84"/>
      <c r="Q119" s="84"/>
      <c r="R119" s="84"/>
      <c r="S119" s="84"/>
      <c r="T119" s="84"/>
      <c r="U119" s="84"/>
      <c r="V119" s="84"/>
      <c r="X119" s="61"/>
      <c r="Y119" s="61"/>
      <c r="AS119" s="472"/>
      <c r="AT119" s="462"/>
      <c r="AU119" s="174" t="str">
        <f t="shared" si="6"/>
        <v xml:space="preserve"> </v>
      </c>
      <c r="AV119" s="298">
        <f t="shared" si="9"/>
        <v>0</v>
      </c>
      <c r="AW119" s="347"/>
      <c r="AX119" s="94"/>
      <c r="AY119" s="94"/>
      <c r="AZ119" s="94"/>
    </row>
    <row r="120" spans="1:52" ht="13" hidden="1">
      <c r="A120" s="300" t="s">
        <v>777</v>
      </c>
      <c r="B120" s="23">
        <f t="shared" si="7"/>
        <v>6</v>
      </c>
      <c r="C120" s="395">
        <f t="shared" si="5"/>
        <v>1.6893518518518523E-2</v>
      </c>
      <c r="D120" s="396">
        <v>0</v>
      </c>
      <c r="E120" s="459">
        <v>1.6893518518518523E-2</v>
      </c>
      <c r="F120" s="474"/>
      <c r="G120" s="178"/>
      <c r="H120" s="178"/>
      <c r="I120" s="178"/>
      <c r="J120" s="178"/>
      <c r="K120" s="178"/>
      <c r="L120" s="178"/>
      <c r="M120" s="178"/>
      <c r="N120" s="178"/>
      <c r="O120" s="178"/>
      <c r="P120" s="139"/>
      <c r="Q120" s="139"/>
      <c r="R120" s="139"/>
      <c r="S120" s="139"/>
      <c r="T120" s="139"/>
      <c r="U120" s="139"/>
      <c r="V120" s="139"/>
      <c r="X120" s="61"/>
      <c r="Y120" s="61"/>
      <c r="AS120" s="472"/>
      <c r="AT120" s="462"/>
      <c r="AU120" s="174" t="str">
        <f t="shared" si="6"/>
        <v xml:space="preserve"> </v>
      </c>
      <c r="AV120" s="298">
        <f t="shared" si="9"/>
        <v>0</v>
      </c>
      <c r="AW120" s="347"/>
      <c r="AX120" s="94"/>
      <c r="AY120" s="94"/>
      <c r="AZ120" s="94"/>
    </row>
    <row r="121" spans="1:52" s="3" customFormat="1" ht="13" hidden="1">
      <c r="A121" s="341" t="s">
        <v>299</v>
      </c>
      <c r="B121" s="23">
        <f t="shared" si="7"/>
        <v>1</v>
      </c>
      <c r="C121" s="395">
        <f t="shared" si="5"/>
        <v>2.0289653260030863E-2</v>
      </c>
      <c r="D121" s="396">
        <v>0</v>
      </c>
      <c r="E121" s="459">
        <v>2.0289653260030863E-2</v>
      </c>
      <c r="F121" s="479"/>
      <c r="G121" s="33"/>
      <c r="H121" s="33"/>
      <c r="I121" s="33"/>
      <c r="J121" s="33"/>
      <c r="K121" s="33"/>
      <c r="L121" s="33"/>
      <c r="M121" s="33"/>
      <c r="N121" s="76"/>
      <c r="O121" s="76"/>
      <c r="P121" s="66"/>
      <c r="Q121" s="66"/>
      <c r="R121" s="66"/>
      <c r="S121" s="66"/>
      <c r="T121" s="66"/>
      <c r="U121" s="66"/>
      <c r="V121" s="66"/>
      <c r="X121" s="61"/>
      <c r="Y121" s="61"/>
      <c r="AS121" s="480"/>
      <c r="AT121" s="462"/>
      <c r="AU121" s="174" t="str">
        <f t="shared" si="6"/>
        <v xml:space="preserve"> </v>
      </c>
      <c r="AV121" s="298">
        <f t="shared" si="9"/>
        <v>0</v>
      </c>
      <c r="AW121" s="112"/>
      <c r="AX121" s="76"/>
      <c r="AY121" s="76"/>
      <c r="AZ121" s="76"/>
    </row>
    <row r="122" spans="1:52" s="3" customFormat="1" ht="13" hidden="1">
      <c r="A122" s="341" t="s">
        <v>70</v>
      </c>
      <c r="B122" s="23">
        <f t="shared" si="7"/>
        <v>12</v>
      </c>
      <c r="C122" s="395">
        <f t="shared" si="5"/>
        <v>1.290934603428766E-2</v>
      </c>
      <c r="D122" s="396">
        <v>0</v>
      </c>
      <c r="E122" s="459">
        <v>1.290934603428766E-2</v>
      </c>
      <c r="F122" s="477"/>
      <c r="G122" s="76"/>
      <c r="H122" s="76"/>
      <c r="I122" s="76"/>
      <c r="J122" s="76"/>
      <c r="K122" s="76"/>
      <c r="L122" s="76"/>
      <c r="M122" s="76"/>
      <c r="N122" s="76"/>
      <c r="O122" s="76"/>
      <c r="P122" s="66"/>
      <c r="Q122" s="66"/>
      <c r="R122" s="66"/>
      <c r="S122" s="66"/>
      <c r="T122" s="66"/>
      <c r="U122" s="66"/>
      <c r="V122" s="66"/>
      <c r="X122" s="61"/>
      <c r="Y122" s="61"/>
      <c r="AS122" s="480"/>
      <c r="AT122" s="462"/>
      <c r="AU122" s="174" t="str">
        <f t="shared" si="6"/>
        <v xml:space="preserve"> </v>
      </c>
      <c r="AV122" s="298">
        <f t="shared" si="9"/>
        <v>0</v>
      </c>
      <c r="AW122" s="112"/>
      <c r="AX122" s="50"/>
      <c r="AY122" s="76"/>
      <c r="AZ122" s="76"/>
    </row>
    <row r="123" spans="1:52" ht="13" hidden="1">
      <c r="A123" s="341" t="s">
        <v>313</v>
      </c>
      <c r="B123" s="23">
        <f t="shared" si="7"/>
        <v>10</v>
      </c>
      <c r="C123" s="395">
        <f t="shared" si="5"/>
        <v>1.3935613854595337E-2</v>
      </c>
      <c r="D123" s="396">
        <v>0</v>
      </c>
      <c r="E123" s="459">
        <v>1.3935613854595337E-2</v>
      </c>
      <c r="F123" s="477"/>
      <c r="G123" s="33"/>
      <c r="I123" s="33"/>
      <c r="J123" s="33"/>
      <c r="K123" s="33"/>
      <c r="L123" s="33"/>
      <c r="M123" s="33"/>
      <c r="N123" s="76"/>
      <c r="O123" s="76"/>
      <c r="P123" s="66"/>
      <c r="Q123" s="66"/>
      <c r="R123" s="66"/>
      <c r="S123" s="66"/>
      <c r="T123" s="66"/>
      <c r="U123" s="66"/>
      <c r="V123" s="66"/>
      <c r="X123" s="61"/>
      <c r="Y123" s="61"/>
      <c r="AS123" s="472"/>
      <c r="AT123" s="462"/>
      <c r="AU123" s="174" t="str">
        <f t="shared" si="6"/>
        <v xml:space="preserve"> </v>
      </c>
      <c r="AV123" s="298">
        <f t="shared" si="9"/>
        <v>0</v>
      </c>
      <c r="AW123" s="331"/>
      <c r="AX123" s="76"/>
      <c r="AY123" s="139"/>
      <c r="AZ123" s="139"/>
    </row>
    <row r="124" spans="1:52" s="3" customFormat="1" ht="13.5" customHeight="1">
      <c r="A124" s="300" t="s">
        <v>1124</v>
      </c>
      <c r="B124" s="23">
        <f t="shared" si="7"/>
        <v>13</v>
      </c>
      <c r="C124" s="395">
        <f t="shared" si="5"/>
        <v>1.2430555555555554E-2</v>
      </c>
      <c r="D124" s="396">
        <v>1</v>
      </c>
      <c r="E124" s="459">
        <v>1.2430555555555554E-2</v>
      </c>
      <c r="F124" s="478"/>
      <c r="G124" s="84"/>
      <c r="H124" s="94"/>
      <c r="I124" s="84"/>
      <c r="J124" s="84"/>
      <c r="K124" s="84"/>
      <c r="L124" s="84"/>
      <c r="M124" s="84"/>
      <c r="N124" s="139"/>
      <c r="O124" s="139"/>
      <c r="P124" s="139"/>
      <c r="Q124" s="139"/>
      <c r="R124" s="139"/>
      <c r="S124" s="139"/>
      <c r="T124" s="139"/>
      <c r="U124" s="139"/>
      <c r="V124" s="139"/>
      <c r="X124" s="61"/>
      <c r="Y124" s="61"/>
      <c r="AS124" s="480"/>
      <c r="AT124" s="462"/>
      <c r="AU124" s="174" t="str">
        <f t="shared" si="6"/>
        <v xml:space="preserve"> </v>
      </c>
      <c r="AV124" s="298">
        <f t="shared" si="9"/>
        <v>0</v>
      </c>
      <c r="AW124" s="112"/>
      <c r="AX124"/>
      <c r="AY124" s="76"/>
      <c r="AZ124" s="76"/>
    </row>
    <row r="125" spans="1:52" ht="13" hidden="1">
      <c r="A125" s="341" t="s">
        <v>599</v>
      </c>
      <c r="B125" s="23">
        <f t="shared" si="7"/>
        <v>3</v>
      </c>
      <c r="C125" s="395">
        <f t="shared" si="5"/>
        <v>1.9262152777777781E-2</v>
      </c>
      <c r="D125" s="396">
        <v>0</v>
      </c>
      <c r="E125" s="459">
        <v>1.9262152777777781E-2</v>
      </c>
      <c r="F125" s="475"/>
      <c r="G125" s="94"/>
      <c r="H125" s="94"/>
      <c r="I125" s="94"/>
      <c r="J125" s="94"/>
      <c r="K125" s="94"/>
      <c r="L125" s="94"/>
      <c r="M125" s="94"/>
      <c r="N125" s="94"/>
      <c r="O125" s="94"/>
      <c r="P125" s="84"/>
      <c r="Q125" s="84"/>
      <c r="R125" s="84"/>
      <c r="S125" s="84"/>
      <c r="T125" s="84"/>
      <c r="U125" s="84"/>
      <c r="V125" s="84"/>
      <c r="X125" s="61"/>
      <c r="Y125" s="61"/>
      <c r="AS125" s="472"/>
      <c r="AT125" s="462"/>
      <c r="AU125" s="174" t="str">
        <f t="shared" si="6"/>
        <v xml:space="preserve"> </v>
      </c>
      <c r="AV125" s="298">
        <f t="shared" si="9"/>
        <v>0</v>
      </c>
      <c r="AW125" s="112"/>
      <c r="AX125" s="50"/>
      <c r="AY125" s="50"/>
      <c r="AZ125" s="50"/>
    </row>
    <row r="126" spans="1:52" ht="13" hidden="1">
      <c r="A126" s="341" t="s">
        <v>334</v>
      </c>
      <c r="B126" s="23">
        <f t="shared" si="7"/>
        <v>4</v>
      </c>
      <c r="C126" s="395">
        <f t="shared" si="5"/>
        <v>1.8324164261664264E-2</v>
      </c>
      <c r="D126" s="396">
        <v>0</v>
      </c>
      <c r="E126" s="459">
        <v>1.8324164261664264E-2</v>
      </c>
      <c r="F126" s="482"/>
      <c r="G126" s="187"/>
      <c r="H126" s="187"/>
      <c r="I126" s="187"/>
      <c r="J126" s="187"/>
      <c r="K126" s="187"/>
      <c r="L126" s="187"/>
      <c r="M126" s="187"/>
      <c r="N126" s="76"/>
      <c r="O126" s="76"/>
      <c r="P126" s="66"/>
      <c r="Q126" s="66"/>
      <c r="R126" s="66"/>
      <c r="S126" s="66"/>
      <c r="T126" s="66"/>
      <c r="U126" s="66"/>
      <c r="V126" s="66"/>
      <c r="X126" s="61"/>
      <c r="Y126" s="61"/>
      <c r="AS126" s="472"/>
      <c r="AT126" s="462"/>
      <c r="AU126" s="174" t="str">
        <f t="shared" si="6"/>
        <v xml:space="preserve"> </v>
      </c>
      <c r="AV126" s="298">
        <f t="shared" si="9"/>
        <v>0</v>
      </c>
      <c r="AW126" s="348"/>
      <c r="AY126" s="139"/>
      <c r="AZ126" s="139"/>
    </row>
    <row r="127" spans="1:52" ht="13.5" hidden="1" customHeight="1">
      <c r="A127" s="342" t="s">
        <v>509</v>
      </c>
      <c r="B127" s="23">
        <f t="shared" si="7"/>
        <v>14</v>
      </c>
      <c r="C127" s="395">
        <f t="shared" si="5"/>
        <v>1.1598274410774411E-2</v>
      </c>
      <c r="D127" s="396">
        <v>0</v>
      </c>
      <c r="E127" s="459">
        <v>1.1598274410774411E-2</v>
      </c>
      <c r="F127" s="482"/>
      <c r="G127" s="187"/>
      <c r="H127" s="187"/>
      <c r="I127" s="187"/>
      <c r="J127" s="187"/>
      <c r="K127" s="187"/>
      <c r="L127" s="187"/>
      <c r="M127" s="187"/>
      <c r="N127" s="76"/>
      <c r="O127" s="76"/>
      <c r="P127" s="66"/>
      <c r="Q127" s="66"/>
      <c r="R127" s="66"/>
      <c r="S127" s="66"/>
      <c r="T127" s="66"/>
      <c r="U127" s="66"/>
      <c r="V127" s="66"/>
      <c r="X127" s="61"/>
      <c r="Y127" s="61"/>
      <c r="AS127" s="472"/>
      <c r="AT127" s="462"/>
      <c r="AU127" s="174" t="str">
        <f t="shared" si="6"/>
        <v xml:space="preserve"> </v>
      </c>
      <c r="AV127" s="298">
        <f t="shared" si="9"/>
        <v>0</v>
      </c>
      <c r="AW127" s="112"/>
      <c r="AX127" s="76"/>
      <c r="AY127" s="76"/>
      <c r="AZ127" s="76"/>
    </row>
    <row r="128" spans="1:52" ht="13" hidden="1">
      <c r="A128" s="341" t="s">
        <v>956</v>
      </c>
      <c r="B128" s="23">
        <f t="shared" si="7"/>
        <v>14</v>
      </c>
      <c r="C128" s="395">
        <f t="shared" ref="C128:C191" si="10">IF(AV128&lt;2,E128,AVERAGE(F128:AQ128))</f>
        <v>1.1598274410774411E-2</v>
      </c>
      <c r="D128" s="396">
        <v>0</v>
      </c>
      <c r="E128" s="459">
        <v>1.1598274410774411E-2</v>
      </c>
      <c r="F128" s="477"/>
      <c r="G128" s="33"/>
      <c r="I128" s="33"/>
      <c r="J128" s="33"/>
      <c r="K128" s="33"/>
      <c r="L128" s="33"/>
      <c r="M128" s="33"/>
      <c r="N128" s="94"/>
      <c r="O128" s="94"/>
      <c r="P128" s="84"/>
      <c r="Q128" s="84"/>
      <c r="R128" s="84"/>
      <c r="S128" s="84"/>
      <c r="T128" s="84"/>
      <c r="U128" s="84"/>
      <c r="V128" s="84"/>
      <c r="X128" s="61"/>
      <c r="Y128" s="61"/>
      <c r="AS128" s="472"/>
      <c r="AT128" s="462"/>
      <c r="AU128" s="174" t="str">
        <f t="shared" si="6"/>
        <v xml:space="preserve"> </v>
      </c>
      <c r="AV128" s="298">
        <f t="shared" si="9"/>
        <v>0</v>
      </c>
      <c r="AW128" s="347"/>
      <c r="AX128" s="94"/>
      <c r="AY128" s="94"/>
      <c r="AZ128" s="94"/>
    </row>
    <row r="129" spans="1:52" s="3" customFormat="1" ht="13" hidden="1">
      <c r="A129" s="341" t="s">
        <v>57</v>
      </c>
      <c r="B129" s="23">
        <f t="shared" si="7"/>
        <v>9</v>
      </c>
      <c r="C129" s="395">
        <f t="shared" si="10"/>
        <v>1.4637152777777777E-2</v>
      </c>
      <c r="D129" s="396">
        <v>0</v>
      </c>
      <c r="E129" s="459">
        <v>1.4637152777777777E-2</v>
      </c>
      <c r="F129" s="477"/>
      <c r="G129" s="33"/>
      <c r="H129" s="33"/>
      <c r="I129" s="33"/>
      <c r="J129" s="33"/>
      <c r="K129" s="33"/>
      <c r="L129" s="33"/>
      <c r="M129" s="33"/>
      <c r="N129" s="76"/>
      <c r="O129" s="76"/>
      <c r="P129" s="66"/>
      <c r="Q129" s="66"/>
      <c r="R129" s="66"/>
      <c r="S129" s="66"/>
      <c r="T129" s="66"/>
      <c r="U129" s="66"/>
      <c r="V129" s="66"/>
      <c r="X129" s="61"/>
      <c r="Y129" s="61"/>
      <c r="AS129" s="480"/>
      <c r="AT129" s="462"/>
      <c r="AU129" s="174" t="str">
        <f t="shared" si="6"/>
        <v xml:space="preserve"> </v>
      </c>
      <c r="AV129" s="298">
        <f t="shared" si="9"/>
        <v>0</v>
      </c>
      <c r="AW129" s="112"/>
      <c r="AX129" s="50"/>
      <c r="AY129" s="50"/>
      <c r="AZ129" s="50"/>
    </row>
    <row r="130" spans="1:52" ht="13">
      <c r="A130" s="300" t="s">
        <v>1096</v>
      </c>
      <c r="B130" s="23">
        <f t="shared" si="7"/>
        <v>8</v>
      </c>
      <c r="C130" s="395">
        <f t="shared" si="10"/>
        <v>1.5844907407407408E-2</v>
      </c>
      <c r="D130" s="396">
        <v>2</v>
      </c>
      <c r="E130" s="459">
        <v>1.5844907407407408E-2</v>
      </c>
      <c r="F130" s="476"/>
      <c r="G130" s="139"/>
      <c r="H130" s="178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X130" s="61"/>
      <c r="Y130" s="61"/>
      <c r="AS130" s="472"/>
      <c r="AT130" s="462"/>
      <c r="AU130" s="174" t="str">
        <f t="shared" si="6"/>
        <v xml:space="preserve"> </v>
      </c>
      <c r="AV130" s="298">
        <f t="shared" si="9"/>
        <v>0</v>
      </c>
      <c r="AW130" s="345"/>
      <c r="AX130" s="139"/>
      <c r="AY130" s="139"/>
      <c r="AZ130" s="139"/>
    </row>
    <row r="131" spans="1:52" ht="13" hidden="1">
      <c r="A131" s="341" t="s">
        <v>690</v>
      </c>
      <c r="B131" s="23">
        <f t="shared" si="7"/>
        <v>7</v>
      </c>
      <c r="C131" s="395">
        <f t="shared" si="10"/>
        <v>1.6432291666666668E-2</v>
      </c>
      <c r="D131" s="396">
        <v>0</v>
      </c>
      <c r="E131" s="459">
        <v>1.6432291666666668E-2</v>
      </c>
      <c r="F131" s="473"/>
      <c r="G131" s="187"/>
      <c r="H131" s="187"/>
      <c r="I131" s="187"/>
      <c r="J131" s="187"/>
      <c r="K131" s="187"/>
      <c r="L131" s="187"/>
      <c r="M131" s="187"/>
      <c r="N131" s="76"/>
      <c r="O131" s="76"/>
      <c r="P131" s="66"/>
      <c r="Q131" s="66"/>
      <c r="R131" s="66"/>
      <c r="S131" s="66"/>
      <c r="T131" s="66"/>
      <c r="U131" s="66"/>
      <c r="V131" s="66"/>
      <c r="X131" s="61"/>
      <c r="Y131" s="61"/>
      <c r="AS131" s="472"/>
      <c r="AT131" s="462"/>
      <c r="AU131" s="174" t="str">
        <f t="shared" si="6"/>
        <v xml:space="preserve"> </v>
      </c>
      <c r="AV131" s="298">
        <f t="shared" si="9"/>
        <v>0</v>
      </c>
      <c r="AW131" s="331"/>
      <c r="AX131" s="139"/>
      <c r="AY131" s="139"/>
      <c r="AZ131" s="139"/>
    </row>
    <row r="132" spans="1:52" ht="13">
      <c r="A132" s="300" t="s">
        <v>1112</v>
      </c>
      <c r="B132" s="23">
        <f t="shared" si="7"/>
        <v>3</v>
      </c>
      <c r="C132" s="395">
        <f t="shared" si="10"/>
        <v>1.8825231481481481E-2</v>
      </c>
      <c r="D132" s="396">
        <v>2</v>
      </c>
      <c r="E132" s="459">
        <v>1.8825231481481481E-2</v>
      </c>
      <c r="F132" s="478"/>
      <c r="G132" s="84"/>
      <c r="H132" s="94"/>
      <c r="I132" s="84"/>
      <c r="J132" s="84"/>
      <c r="K132" s="84"/>
      <c r="L132" s="84"/>
      <c r="M132" s="84"/>
      <c r="N132" s="139"/>
      <c r="O132" s="139"/>
      <c r="P132" s="139"/>
      <c r="Q132" s="139"/>
      <c r="R132" s="139"/>
      <c r="S132" s="139"/>
      <c r="T132" s="139"/>
      <c r="U132" s="139"/>
      <c r="V132" s="139"/>
      <c r="X132" s="61"/>
      <c r="Y132" s="61"/>
      <c r="AS132" s="472"/>
      <c r="AT132" s="462"/>
      <c r="AU132" s="174" t="str">
        <f t="shared" si="6"/>
        <v xml:space="preserve"> </v>
      </c>
      <c r="AV132" s="298">
        <f t="shared" si="9"/>
        <v>0</v>
      </c>
      <c r="AW132" s="331"/>
      <c r="AX132" s="139"/>
      <c r="AY132" s="139"/>
      <c r="AZ132" s="139"/>
    </row>
    <row r="133" spans="1:52" ht="13">
      <c r="A133" s="342" t="s">
        <v>284</v>
      </c>
      <c r="B133" s="23">
        <f t="shared" si="7"/>
        <v>7</v>
      </c>
      <c r="C133" s="395">
        <f t="shared" si="10"/>
        <v>1.6446759259259258E-2</v>
      </c>
      <c r="D133" s="396">
        <v>2</v>
      </c>
      <c r="E133" s="459">
        <v>1.6446759259259258E-2</v>
      </c>
      <c r="F133" s="477"/>
      <c r="G133" s="187"/>
      <c r="H133" s="187"/>
      <c r="I133" s="94"/>
      <c r="J133" s="94"/>
      <c r="K133" s="94"/>
      <c r="L133" s="94"/>
      <c r="M133" s="94"/>
      <c r="N133" s="94"/>
      <c r="O133" s="94"/>
      <c r="P133" s="84"/>
      <c r="Q133" s="84"/>
      <c r="R133" s="84"/>
      <c r="S133" s="84"/>
      <c r="T133" s="84"/>
      <c r="U133" s="84"/>
      <c r="V133" s="84"/>
      <c r="X133" s="61"/>
      <c r="Y133" s="61"/>
      <c r="AS133" s="472"/>
      <c r="AT133" s="462"/>
      <c r="AU133" s="174" t="str">
        <f t="shared" si="6"/>
        <v xml:space="preserve"> </v>
      </c>
      <c r="AV133" s="298">
        <f t="shared" si="9"/>
        <v>0</v>
      </c>
      <c r="AW133" s="347"/>
      <c r="AX133" s="94"/>
      <c r="AY133" s="94"/>
      <c r="AZ133" s="94"/>
    </row>
    <row r="134" spans="1:52" ht="13">
      <c r="A134" s="341" t="s">
        <v>691</v>
      </c>
      <c r="B134" s="23">
        <f t="shared" si="7"/>
        <v>13</v>
      </c>
      <c r="C134" s="395">
        <f t="shared" si="10"/>
        <v>1.2462705761316873E-2</v>
      </c>
      <c r="D134" s="396">
        <v>12</v>
      </c>
      <c r="E134" s="459">
        <v>1.2377314814814817E-2</v>
      </c>
      <c r="F134" s="473">
        <v>1.1932870370370371E-2</v>
      </c>
      <c r="G134" s="76">
        <v>1.3541666666666667E-2</v>
      </c>
      <c r="H134" s="76"/>
      <c r="I134" s="76">
        <v>1.3125E-2</v>
      </c>
      <c r="J134" s="76"/>
      <c r="K134" s="76"/>
      <c r="L134" s="94"/>
      <c r="M134" s="94">
        <v>1.1620370370370371E-2</v>
      </c>
      <c r="N134" s="94"/>
      <c r="O134" s="94"/>
      <c r="P134" s="84">
        <v>1.1631944444444445E-2</v>
      </c>
      <c r="Q134" s="84">
        <v>1.2013888888888888E-2</v>
      </c>
      <c r="R134" s="84"/>
      <c r="S134" s="84"/>
      <c r="T134" s="84"/>
      <c r="U134" s="84"/>
      <c r="V134" s="84"/>
      <c r="X134" s="61">
        <v>1.2256944444444444E-2</v>
      </c>
      <c r="Y134" s="61">
        <v>1.21875E-2</v>
      </c>
      <c r="AA134" s="50">
        <v>1.3854166666666666E-2</v>
      </c>
      <c r="AB134" s="50"/>
      <c r="AR134" s="50">
        <v>1.1979166666666666E-2</v>
      </c>
      <c r="AS134" s="481">
        <v>1.2615740740740742E-2</v>
      </c>
      <c r="AT134" s="462"/>
      <c r="AU134" s="174">
        <f t="shared" si="6"/>
        <v>1.1620370370370371E-2</v>
      </c>
      <c r="AV134" s="298">
        <f t="shared" si="9"/>
        <v>11</v>
      </c>
      <c r="AW134" s="347"/>
      <c r="AX134" s="408"/>
      <c r="AY134" s="61"/>
      <c r="AZ134" s="61"/>
    </row>
    <row r="135" spans="1:52" ht="13">
      <c r="A135" s="300" t="s">
        <v>778</v>
      </c>
      <c r="B135" s="23">
        <f t="shared" si="7"/>
        <v>10</v>
      </c>
      <c r="C135" s="395">
        <f t="shared" si="10"/>
        <v>1.4143518518518517E-2</v>
      </c>
      <c r="D135" s="396">
        <v>1</v>
      </c>
      <c r="E135" s="459">
        <v>1.4143518518518517E-2</v>
      </c>
      <c r="F135" s="483"/>
      <c r="G135" s="189"/>
      <c r="H135" s="189"/>
      <c r="I135" s="189"/>
      <c r="J135" s="189"/>
      <c r="K135" s="189"/>
      <c r="L135" s="189"/>
      <c r="M135" s="189"/>
      <c r="N135" s="189"/>
      <c r="O135" s="189"/>
      <c r="P135" s="301"/>
      <c r="Q135" s="301"/>
      <c r="R135" s="301"/>
      <c r="S135" s="301"/>
      <c r="T135" s="301"/>
      <c r="U135" s="301"/>
      <c r="V135" s="301"/>
      <c r="X135" s="61"/>
      <c r="Y135" s="61"/>
      <c r="Z135" s="61">
        <v>1.5046296296296295E-2</v>
      </c>
      <c r="AA135" s="61"/>
      <c r="AB135" s="61"/>
      <c r="AS135" s="472"/>
      <c r="AT135" s="462"/>
      <c r="AU135" s="174">
        <f t="shared" si="6"/>
        <v>1.5046296296296295E-2</v>
      </c>
      <c r="AV135" s="298">
        <f t="shared" si="9"/>
        <v>1</v>
      </c>
      <c r="AY135" s="139"/>
      <c r="AZ135" s="139"/>
    </row>
    <row r="136" spans="1:52" ht="13">
      <c r="A136" s="300" t="s">
        <v>1125</v>
      </c>
      <c r="B136" s="23">
        <f t="shared" si="7"/>
        <v>-9</v>
      </c>
      <c r="C136" s="395">
        <f t="shared" si="10"/>
        <v>2.7604166666666666E-2</v>
      </c>
      <c r="D136" s="396">
        <v>1</v>
      </c>
      <c r="E136" s="459">
        <v>2.7604166666666666E-2</v>
      </c>
      <c r="F136" s="478"/>
      <c r="G136" s="84"/>
      <c r="H136" s="94"/>
      <c r="I136" s="84"/>
      <c r="J136" s="84"/>
      <c r="K136" s="84"/>
      <c r="L136" s="84"/>
      <c r="M136" s="84"/>
      <c r="N136" s="139"/>
      <c r="O136" s="139"/>
      <c r="P136" s="139"/>
      <c r="Q136" s="139"/>
      <c r="R136" s="139"/>
      <c r="S136" s="139"/>
      <c r="T136" s="139"/>
      <c r="U136" s="139"/>
      <c r="V136" s="139"/>
      <c r="X136" s="61"/>
      <c r="Y136" s="61"/>
      <c r="AS136" s="472"/>
      <c r="AT136" s="462"/>
      <c r="AU136" s="174" t="str">
        <f t="shared" si="6"/>
        <v xml:space="preserve"> </v>
      </c>
      <c r="AV136" s="298">
        <f t="shared" si="9"/>
        <v>0</v>
      </c>
      <c r="AY136" s="139"/>
      <c r="AZ136" s="139"/>
    </row>
    <row r="137" spans="1:52" ht="13">
      <c r="A137" s="342" t="s">
        <v>955</v>
      </c>
      <c r="B137" s="23">
        <f t="shared" si="7"/>
        <v>5</v>
      </c>
      <c r="C137" s="395">
        <f t="shared" si="10"/>
        <v>1.7665895061728398E-2</v>
      </c>
      <c r="D137" s="396">
        <v>15</v>
      </c>
      <c r="E137" s="459">
        <v>1.7665895061728398E-2</v>
      </c>
      <c r="F137" s="477"/>
      <c r="G137" s="187"/>
      <c r="H137" s="187"/>
      <c r="I137" s="94"/>
      <c r="J137" s="94"/>
      <c r="K137" s="94"/>
      <c r="L137" s="94"/>
      <c r="M137" s="94"/>
      <c r="N137" s="94"/>
      <c r="O137" s="94"/>
      <c r="P137" s="84"/>
      <c r="Q137" s="84"/>
      <c r="R137" s="84"/>
      <c r="S137" s="84"/>
      <c r="T137" s="84"/>
      <c r="U137" s="84"/>
      <c r="V137" s="84"/>
      <c r="X137" s="61"/>
      <c r="Y137" s="61"/>
      <c r="AS137" s="472"/>
      <c r="AT137" s="462"/>
      <c r="AU137" s="174" t="str">
        <f t="shared" ref="AU137:AU200" si="11">IF(MIN(F137:AQ137)=0," ",MIN(F137:AQ137))</f>
        <v xml:space="preserve"> </v>
      </c>
      <c r="AV137" s="298">
        <f t="shared" si="9"/>
        <v>0</v>
      </c>
      <c r="AW137" s="347"/>
      <c r="AX137" s="94"/>
      <c r="AY137" s="94"/>
      <c r="AZ137" s="94"/>
    </row>
    <row r="138" spans="1:52" ht="13" hidden="1">
      <c r="A138" s="342" t="s">
        <v>541</v>
      </c>
      <c r="B138" s="23">
        <f t="shared" ref="B138:B203" si="12">MINUTE(B$5)-MINUTE(E138)</f>
        <v>6</v>
      </c>
      <c r="C138" s="395">
        <f t="shared" si="10"/>
        <v>1.7330246913580247E-2</v>
      </c>
      <c r="D138" s="396">
        <v>0</v>
      </c>
      <c r="E138" s="459">
        <v>1.7330246913580247E-2</v>
      </c>
      <c r="F138" s="477"/>
      <c r="G138" s="187"/>
      <c r="H138" s="187"/>
      <c r="I138" s="94"/>
      <c r="J138" s="94"/>
      <c r="K138" s="94"/>
      <c r="L138" s="94"/>
      <c r="M138" s="94"/>
      <c r="N138" s="94"/>
      <c r="O138" s="94"/>
      <c r="P138" s="84"/>
      <c r="Q138" s="84"/>
      <c r="R138" s="84"/>
      <c r="S138" s="84"/>
      <c r="T138" s="84"/>
      <c r="U138" s="84"/>
      <c r="V138" s="84"/>
      <c r="X138" s="61"/>
      <c r="Y138" s="61"/>
      <c r="AS138" s="472"/>
      <c r="AT138" s="462"/>
      <c r="AU138" s="174" t="str">
        <f t="shared" si="11"/>
        <v xml:space="preserve"> </v>
      </c>
      <c r="AV138" s="298">
        <f t="shared" si="9"/>
        <v>0</v>
      </c>
      <c r="AW138" s="347"/>
      <c r="AX138" s="94"/>
      <c r="AY138" s="94"/>
      <c r="AZ138" s="94"/>
    </row>
    <row r="139" spans="1:52" ht="13" hidden="1">
      <c r="A139" s="342" t="s">
        <v>270</v>
      </c>
      <c r="B139" s="23">
        <f t="shared" si="12"/>
        <v>10</v>
      </c>
      <c r="C139" s="395">
        <f t="shared" si="10"/>
        <v>1.3993055555555555E-2</v>
      </c>
      <c r="D139" s="396">
        <v>0</v>
      </c>
      <c r="E139" s="459">
        <v>1.3993055555555555E-2</v>
      </c>
      <c r="F139" s="477"/>
      <c r="G139" s="187"/>
      <c r="H139" s="187"/>
      <c r="I139" s="94"/>
      <c r="J139" s="94"/>
      <c r="K139" s="94"/>
      <c r="L139" s="94"/>
      <c r="M139" s="94"/>
      <c r="N139" s="94"/>
      <c r="O139" s="94"/>
      <c r="P139" s="84"/>
      <c r="Q139" s="84"/>
      <c r="R139" s="84"/>
      <c r="S139" s="84"/>
      <c r="T139" s="84"/>
      <c r="U139" s="84"/>
      <c r="V139" s="84"/>
      <c r="X139" s="61"/>
      <c r="Y139" s="61"/>
      <c r="AS139" s="472"/>
      <c r="AT139" s="462"/>
      <c r="AU139" s="174" t="str">
        <f t="shared" si="11"/>
        <v xml:space="preserve"> </v>
      </c>
      <c r="AV139" s="298">
        <f t="shared" si="9"/>
        <v>0</v>
      </c>
      <c r="AW139" s="347"/>
      <c r="AX139" s="94"/>
      <c r="AY139" s="94"/>
      <c r="AZ139" s="94"/>
    </row>
    <row r="140" spans="1:52" ht="13" hidden="1">
      <c r="A140" s="342" t="s">
        <v>227</v>
      </c>
      <c r="B140" s="23">
        <f t="shared" si="12"/>
        <v>7</v>
      </c>
      <c r="C140" s="395">
        <f t="shared" si="10"/>
        <v>1.6477922453703702E-2</v>
      </c>
      <c r="D140" s="396">
        <v>0</v>
      </c>
      <c r="E140" s="459">
        <v>1.6477922453703702E-2</v>
      </c>
      <c r="F140" s="477"/>
      <c r="G140" s="187"/>
      <c r="H140" s="187"/>
      <c r="I140" s="94"/>
      <c r="J140" s="94"/>
      <c r="K140" s="94"/>
      <c r="L140" s="94"/>
      <c r="M140" s="94"/>
      <c r="N140" s="94"/>
      <c r="O140" s="94"/>
      <c r="P140" s="84"/>
      <c r="Q140" s="84"/>
      <c r="R140" s="84"/>
      <c r="S140" s="84"/>
      <c r="T140" s="84"/>
      <c r="U140" s="84"/>
      <c r="V140" s="84"/>
      <c r="X140" s="61"/>
      <c r="Y140" s="61"/>
      <c r="AS140" s="472"/>
      <c r="AT140" s="462"/>
      <c r="AU140" s="174" t="str">
        <f t="shared" si="11"/>
        <v xml:space="preserve"> </v>
      </c>
      <c r="AV140" s="298">
        <f t="shared" si="9"/>
        <v>0</v>
      </c>
      <c r="AW140" s="347"/>
      <c r="AX140" s="94"/>
      <c r="AY140" s="94"/>
      <c r="AZ140" s="94"/>
    </row>
    <row r="141" spans="1:52" ht="13" hidden="1">
      <c r="A141" s="342" t="s">
        <v>312</v>
      </c>
      <c r="B141" s="23">
        <f t="shared" si="12"/>
        <v>9</v>
      </c>
      <c r="C141" s="395">
        <f t="shared" si="10"/>
        <v>1.4769724151234568E-2</v>
      </c>
      <c r="D141" s="396">
        <v>0</v>
      </c>
      <c r="E141" s="459">
        <v>1.4769724151234568E-2</v>
      </c>
      <c r="F141" s="477"/>
      <c r="G141" s="187"/>
      <c r="H141" s="187"/>
      <c r="I141" s="94"/>
      <c r="J141" s="94"/>
      <c r="K141" s="94"/>
      <c r="L141" s="94"/>
      <c r="M141" s="94"/>
      <c r="N141" s="94"/>
      <c r="O141" s="94"/>
      <c r="P141" s="84"/>
      <c r="Q141" s="84"/>
      <c r="R141" s="84"/>
      <c r="S141" s="84"/>
      <c r="T141" s="84"/>
      <c r="U141" s="84"/>
      <c r="V141" s="84"/>
      <c r="X141" s="61"/>
      <c r="Y141" s="61"/>
      <c r="AS141" s="472"/>
      <c r="AT141" s="462"/>
      <c r="AU141" s="174" t="str">
        <f t="shared" si="11"/>
        <v xml:space="preserve"> </v>
      </c>
      <c r="AV141" s="298">
        <f t="shared" si="9"/>
        <v>0</v>
      </c>
      <c r="AW141" s="347"/>
      <c r="AX141" s="94"/>
      <c r="AY141" s="94"/>
      <c r="AZ141" s="94"/>
    </row>
    <row r="142" spans="1:52" ht="13" hidden="1">
      <c r="A142" s="342" t="s">
        <v>780</v>
      </c>
      <c r="B142" s="23">
        <f t="shared" si="12"/>
        <v>10</v>
      </c>
      <c r="C142" s="395">
        <f t="shared" si="10"/>
        <v>1.4467592592592593E-2</v>
      </c>
      <c r="D142" s="396">
        <v>0</v>
      </c>
      <c r="E142" s="459">
        <v>1.4467592592592593E-2</v>
      </c>
      <c r="F142" s="477"/>
      <c r="G142" s="187"/>
      <c r="H142" s="187"/>
      <c r="I142" s="94"/>
      <c r="J142" s="94"/>
      <c r="K142" s="94"/>
      <c r="L142" s="94"/>
      <c r="M142" s="94"/>
      <c r="N142" s="94"/>
      <c r="O142" s="94"/>
      <c r="P142" s="84"/>
      <c r="Q142" s="84"/>
      <c r="R142" s="84"/>
      <c r="S142" s="84"/>
      <c r="T142" s="84"/>
      <c r="U142" s="84"/>
      <c r="V142" s="84"/>
      <c r="X142" s="61"/>
      <c r="Y142" s="61"/>
      <c r="AS142" s="472"/>
      <c r="AT142" s="462"/>
      <c r="AU142" s="174" t="str">
        <f t="shared" si="11"/>
        <v xml:space="preserve"> </v>
      </c>
      <c r="AV142" s="298">
        <f t="shared" si="9"/>
        <v>0</v>
      </c>
      <c r="AW142" s="347"/>
      <c r="AX142" s="94"/>
      <c r="AY142" s="94"/>
      <c r="AZ142" s="94"/>
    </row>
    <row r="143" spans="1:52" ht="13" hidden="1">
      <c r="A143" s="342" t="s">
        <v>419</v>
      </c>
      <c r="B143" s="23">
        <f t="shared" si="12"/>
        <v>12</v>
      </c>
      <c r="C143" s="395">
        <f t="shared" si="10"/>
        <v>1.2708333333333334E-2</v>
      </c>
      <c r="D143" s="396">
        <v>0</v>
      </c>
      <c r="E143" s="459">
        <v>1.2708333333333334E-2</v>
      </c>
      <c r="F143" s="477"/>
      <c r="G143" s="187"/>
      <c r="H143" s="187"/>
      <c r="I143" s="94"/>
      <c r="J143" s="94"/>
      <c r="K143" s="94"/>
      <c r="L143" s="94"/>
      <c r="M143" s="94"/>
      <c r="N143" s="94"/>
      <c r="O143" s="94"/>
      <c r="P143" s="84"/>
      <c r="Q143" s="84"/>
      <c r="R143" s="84"/>
      <c r="S143" s="84"/>
      <c r="T143" s="84"/>
      <c r="U143" s="84"/>
      <c r="V143" s="84"/>
      <c r="X143" s="61"/>
      <c r="Y143" s="61"/>
      <c r="AS143" s="472"/>
      <c r="AT143" s="462"/>
      <c r="AU143" s="174" t="str">
        <f t="shared" si="11"/>
        <v xml:space="preserve"> </v>
      </c>
      <c r="AV143" s="298">
        <f t="shared" si="9"/>
        <v>0</v>
      </c>
      <c r="AW143" s="347"/>
      <c r="AX143" s="94"/>
      <c r="AY143" s="94"/>
      <c r="AZ143" s="94"/>
    </row>
    <row r="144" spans="1:52" ht="13" hidden="1">
      <c r="A144" s="342" t="s">
        <v>889</v>
      </c>
      <c r="B144" s="23">
        <f t="shared" si="12"/>
        <v>1</v>
      </c>
      <c r="C144" s="395">
        <f t="shared" si="10"/>
        <v>2.0555555555555556E-2</v>
      </c>
      <c r="D144" s="396">
        <v>0</v>
      </c>
      <c r="E144" s="459">
        <v>2.0555555555555556E-2</v>
      </c>
      <c r="F144" s="477"/>
      <c r="G144" s="187"/>
      <c r="H144" s="187"/>
      <c r="I144" s="94"/>
      <c r="J144" s="94"/>
      <c r="K144" s="94"/>
      <c r="L144" s="94"/>
      <c r="M144" s="94"/>
      <c r="N144" s="94"/>
      <c r="O144" s="94"/>
      <c r="P144" s="84"/>
      <c r="Q144" s="84"/>
      <c r="R144" s="84"/>
      <c r="S144" s="84"/>
      <c r="T144" s="84"/>
      <c r="U144" s="84"/>
      <c r="V144" s="84"/>
      <c r="X144" s="61"/>
      <c r="Y144" s="61"/>
      <c r="AS144" s="472"/>
      <c r="AT144" s="462"/>
      <c r="AU144" s="174" t="str">
        <f t="shared" si="11"/>
        <v xml:space="preserve"> </v>
      </c>
      <c r="AV144" s="298">
        <f>COUNT(F144:AT144)</f>
        <v>0</v>
      </c>
      <c r="AW144" s="347"/>
      <c r="AX144" s="94"/>
      <c r="AY144" s="94"/>
      <c r="AZ144" s="94"/>
    </row>
    <row r="145" spans="1:52" ht="13">
      <c r="A145" s="342" t="s">
        <v>1167</v>
      </c>
      <c r="B145" s="23">
        <v>12</v>
      </c>
      <c r="C145" s="395">
        <f t="shared" si="10"/>
        <v>1.2979166666666667E-2</v>
      </c>
      <c r="D145" s="396"/>
      <c r="E145" s="459"/>
      <c r="F145" s="477"/>
      <c r="G145" s="187"/>
      <c r="H145" s="187"/>
      <c r="I145" s="94"/>
      <c r="J145" s="94"/>
      <c r="K145" s="94"/>
      <c r="L145" s="94"/>
      <c r="M145" s="94"/>
      <c r="N145" s="94">
        <v>1.2777777777777777E-2</v>
      </c>
      <c r="O145" s="94"/>
      <c r="P145" s="84">
        <v>1.2141203703703704E-2</v>
      </c>
      <c r="Q145" s="84">
        <v>1.306712962962963E-2</v>
      </c>
      <c r="R145" s="84"/>
      <c r="S145" s="84">
        <v>1.3888888888888888E-2</v>
      </c>
      <c r="T145" s="84">
        <v>1.3020833333333334E-2</v>
      </c>
      <c r="U145" s="84"/>
      <c r="V145" s="84"/>
      <c r="X145" s="61"/>
      <c r="Y145" s="61"/>
      <c r="AS145" s="472"/>
      <c r="AT145" s="462"/>
      <c r="AU145" s="174">
        <f t="shared" si="11"/>
        <v>1.2141203703703704E-2</v>
      </c>
      <c r="AV145" s="298">
        <f t="shared" ref="AV145:AV208" si="13">COUNTA(F145:AT145)</f>
        <v>5</v>
      </c>
      <c r="AW145" s="347"/>
      <c r="AX145" s="94"/>
      <c r="AY145" s="94"/>
      <c r="AZ145" s="94"/>
    </row>
    <row r="146" spans="1:52" ht="13">
      <c r="A146" s="342" t="s">
        <v>1037</v>
      </c>
      <c r="B146" s="23">
        <f t="shared" si="12"/>
        <v>6</v>
      </c>
      <c r="C146" s="395">
        <f t="shared" si="10"/>
        <v>1.681712962962963E-2</v>
      </c>
      <c r="D146" s="396">
        <v>5</v>
      </c>
      <c r="E146" s="459">
        <v>1.681712962962963E-2</v>
      </c>
      <c r="F146" s="477"/>
      <c r="G146" s="187"/>
      <c r="H146" s="187"/>
      <c r="I146" s="94"/>
      <c r="J146" s="94"/>
      <c r="K146" s="94"/>
      <c r="L146" s="94"/>
      <c r="M146" s="94"/>
      <c r="N146" s="94"/>
      <c r="O146" s="94"/>
      <c r="P146" s="84"/>
      <c r="Q146" s="84"/>
      <c r="R146" s="84"/>
      <c r="S146" s="84"/>
      <c r="T146" s="84"/>
      <c r="U146" s="84"/>
      <c r="V146" s="84"/>
      <c r="X146" s="61"/>
      <c r="Y146" s="61"/>
      <c r="AS146" s="472"/>
      <c r="AT146" s="462"/>
      <c r="AU146" s="174" t="str">
        <f t="shared" si="11"/>
        <v xml:space="preserve"> </v>
      </c>
      <c r="AV146" s="298">
        <f t="shared" si="13"/>
        <v>0</v>
      </c>
      <c r="AW146" s="347"/>
      <c r="AX146" s="94"/>
      <c r="AY146" s="94"/>
      <c r="AZ146" s="94"/>
    </row>
    <row r="147" spans="1:52" ht="13">
      <c r="A147" s="341" t="s">
        <v>852</v>
      </c>
      <c r="B147" s="23">
        <f t="shared" si="12"/>
        <v>14</v>
      </c>
      <c r="C147" s="395">
        <f t="shared" si="10"/>
        <v>1.1280864197530863E-2</v>
      </c>
      <c r="D147" s="396">
        <v>3</v>
      </c>
      <c r="E147" s="459">
        <v>1.1280864197530863E-2</v>
      </c>
      <c r="F147" s="473"/>
      <c r="G147" s="76"/>
      <c r="H147" s="76"/>
      <c r="I147" s="76"/>
      <c r="J147" s="76"/>
      <c r="K147" s="76"/>
      <c r="L147" s="76"/>
      <c r="M147" s="76"/>
      <c r="N147" s="94"/>
      <c r="O147" s="94"/>
      <c r="P147" s="84"/>
      <c r="Q147" s="84"/>
      <c r="R147" s="84"/>
      <c r="S147" s="84"/>
      <c r="T147" s="84"/>
      <c r="U147" s="84"/>
      <c r="V147" s="84"/>
      <c r="X147" s="61"/>
      <c r="Y147" s="61"/>
      <c r="AH147" s="61"/>
      <c r="AS147" s="472"/>
      <c r="AT147" s="462"/>
      <c r="AU147" s="174" t="str">
        <f t="shared" si="11"/>
        <v xml:space="preserve"> </v>
      </c>
      <c r="AV147" s="298">
        <f t="shared" si="13"/>
        <v>0</v>
      </c>
      <c r="AW147" s="112"/>
      <c r="AX147" s="76"/>
      <c r="AY147" s="76"/>
      <c r="AZ147" s="76"/>
    </row>
    <row r="148" spans="1:52" s="3" customFormat="1" ht="13">
      <c r="A148" s="341" t="s">
        <v>560</v>
      </c>
      <c r="B148" s="23">
        <f t="shared" si="12"/>
        <v>12</v>
      </c>
      <c r="C148" s="395">
        <f t="shared" si="10"/>
        <v>1.2274305555555556E-2</v>
      </c>
      <c r="D148" s="396">
        <v>2</v>
      </c>
      <c r="E148" s="459">
        <v>1.2800925925925927E-2</v>
      </c>
      <c r="F148" s="473"/>
      <c r="G148" s="76"/>
      <c r="H148" s="76"/>
      <c r="I148" s="76"/>
      <c r="J148" s="76"/>
      <c r="K148" s="76"/>
      <c r="L148" s="76"/>
      <c r="M148" s="76"/>
      <c r="N148" s="94"/>
      <c r="O148" s="94"/>
      <c r="P148" s="84"/>
      <c r="Q148" s="84"/>
      <c r="R148" s="84"/>
      <c r="S148" s="84"/>
      <c r="T148" s="84"/>
      <c r="U148" s="84"/>
      <c r="V148" s="84"/>
      <c r="X148" s="61"/>
      <c r="Y148" s="61"/>
      <c r="AF148" s="61">
        <v>1.2280092592592592E-2</v>
      </c>
      <c r="AH148" s="61">
        <v>1.2268518518518519E-2</v>
      </c>
      <c r="AS148" s="480"/>
      <c r="AT148" s="462"/>
      <c r="AU148" s="174">
        <f t="shared" si="11"/>
        <v>1.2268518518518519E-2</v>
      </c>
      <c r="AV148" s="298">
        <f t="shared" si="13"/>
        <v>2</v>
      </c>
      <c r="AW148" s="355"/>
      <c r="AX148" s="94"/>
      <c r="AY148" s="94"/>
      <c r="AZ148" s="94"/>
    </row>
    <row r="149" spans="1:52" ht="13" hidden="1">
      <c r="A149" s="341" t="s">
        <v>693</v>
      </c>
      <c r="B149" s="23">
        <f t="shared" si="12"/>
        <v>10</v>
      </c>
      <c r="C149" s="395">
        <f t="shared" si="10"/>
        <v>1.3946759259259258E-2</v>
      </c>
      <c r="D149" s="396">
        <v>0</v>
      </c>
      <c r="E149" s="459">
        <v>1.3946759259259258E-2</v>
      </c>
      <c r="F149" s="477"/>
      <c r="G149" s="33"/>
      <c r="I149" s="33"/>
      <c r="J149" s="33"/>
      <c r="K149" s="33"/>
      <c r="L149" s="33"/>
      <c r="M149" s="33"/>
      <c r="N149" s="94"/>
      <c r="O149" s="94"/>
      <c r="P149" s="84"/>
      <c r="Q149" s="84"/>
      <c r="R149" s="84"/>
      <c r="S149" s="84"/>
      <c r="T149" s="84"/>
      <c r="U149" s="84"/>
      <c r="V149" s="84"/>
      <c r="X149" s="61"/>
      <c r="Y149" s="61"/>
      <c r="AS149" s="472"/>
      <c r="AT149" s="462"/>
      <c r="AU149" s="174" t="str">
        <f t="shared" si="11"/>
        <v xml:space="preserve"> </v>
      </c>
      <c r="AV149" s="298">
        <f t="shared" si="13"/>
        <v>0</v>
      </c>
      <c r="AW149" s="348"/>
      <c r="AY149" s="139"/>
      <c r="AZ149" s="139"/>
    </row>
    <row r="150" spans="1:52" ht="13">
      <c r="A150" s="300" t="s">
        <v>1113</v>
      </c>
      <c r="B150" s="23">
        <f t="shared" si="12"/>
        <v>8</v>
      </c>
      <c r="C150" s="395">
        <f t="shared" si="10"/>
        <v>1.5572916666666665E-2</v>
      </c>
      <c r="D150" s="396">
        <v>2</v>
      </c>
      <c r="E150" s="459">
        <v>1.5572916666666665E-2</v>
      </c>
      <c r="F150" s="478"/>
      <c r="G150" s="84"/>
      <c r="H150" s="94"/>
      <c r="I150" s="84"/>
      <c r="J150" s="84"/>
      <c r="K150" s="84"/>
      <c r="L150" s="84"/>
      <c r="M150" s="84"/>
      <c r="N150" s="139"/>
      <c r="O150" s="139"/>
      <c r="P150" s="139"/>
      <c r="Q150" s="139"/>
      <c r="R150" s="139"/>
      <c r="S150" s="139"/>
      <c r="T150" s="139"/>
      <c r="U150" s="139"/>
      <c r="V150" s="139"/>
      <c r="X150" s="61"/>
      <c r="Y150" s="61"/>
      <c r="AS150" s="472"/>
      <c r="AT150" s="462"/>
      <c r="AU150" s="174" t="str">
        <f t="shared" si="11"/>
        <v xml:space="preserve"> </v>
      </c>
      <c r="AV150" s="298">
        <f t="shared" si="13"/>
        <v>0</v>
      </c>
      <c r="AW150" s="112"/>
      <c r="AX150" s="76"/>
      <c r="AY150" s="76"/>
      <c r="AZ150" s="76"/>
    </row>
    <row r="151" spans="1:52" s="3" customFormat="1" ht="13">
      <c r="A151" s="341" t="s">
        <v>337</v>
      </c>
      <c r="B151" s="23">
        <f t="shared" si="12"/>
        <v>7</v>
      </c>
      <c r="C151" s="395">
        <f t="shared" si="10"/>
        <v>1.6391782407407407E-2</v>
      </c>
      <c r="D151" s="396">
        <v>1</v>
      </c>
      <c r="E151" s="459">
        <v>1.6391782407407407E-2</v>
      </c>
      <c r="F151" s="482"/>
      <c r="G151" s="187"/>
      <c r="H151" s="187"/>
      <c r="I151" s="187"/>
      <c r="J151" s="187"/>
      <c r="K151" s="187"/>
      <c r="L151" s="187"/>
      <c r="M151" s="187"/>
      <c r="N151" s="94"/>
      <c r="O151" s="94"/>
      <c r="P151" s="84"/>
      <c r="Q151" s="84"/>
      <c r="R151" s="84"/>
      <c r="S151" s="84"/>
      <c r="T151" s="84"/>
      <c r="U151" s="84"/>
      <c r="V151" s="84"/>
      <c r="X151" s="61"/>
      <c r="Y151" s="61"/>
      <c r="AS151" s="480"/>
      <c r="AT151" s="462"/>
      <c r="AU151" s="174" t="str">
        <f t="shared" si="11"/>
        <v xml:space="preserve"> </v>
      </c>
      <c r="AV151" s="298">
        <f t="shared" si="13"/>
        <v>0</v>
      </c>
      <c r="AW151" s="112"/>
      <c r="AX151" s="76"/>
      <c r="AY151" s="76"/>
      <c r="AZ151" s="76"/>
    </row>
    <row r="152" spans="1:52" s="3" customFormat="1" ht="13" hidden="1">
      <c r="A152" s="300" t="s">
        <v>954</v>
      </c>
      <c r="B152" s="23">
        <f t="shared" si="12"/>
        <v>15</v>
      </c>
      <c r="C152" s="395">
        <f t="shared" si="10"/>
        <v>1.1087962962962963E-2</v>
      </c>
      <c r="D152" s="396">
        <v>0</v>
      </c>
      <c r="E152" s="459">
        <v>1.1087962962962963E-2</v>
      </c>
      <c r="F152" s="476"/>
      <c r="G152" s="139"/>
      <c r="H152" s="178"/>
      <c r="I152" s="139"/>
      <c r="J152" s="139"/>
      <c r="K152" s="139"/>
      <c r="L152" s="139"/>
      <c r="M152" s="139"/>
      <c r="N152" s="94"/>
      <c r="O152" s="94"/>
      <c r="P152" s="84"/>
      <c r="Q152" s="84"/>
      <c r="R152" s="84"/>
      <c r="S152" s="84"/>
      <c r="T152" s="84"/>
      <c r="U152" s="84"/>
      <c r="V152" s="84"/>
      <c r="X152" s="61"/>
      <c r="Y152" s="61"/>
      <c r="AS152" s="480"/>
      <c r="AT152" s="462"/>
      <c r="AU152" s="174" t="str">
        <f t="shared" si="11"/>
        <v xml:space="preserve"> </v>
      </c>
      <c r="AV152" s="298">
        <f t="shared" si="13"/>
        <v>0</v>
      </c>
      <c r="AW152" s="112"/>
      <c r="AX152" s="76"/>
      <c r="AY152" s="76"/>
      <c r="AZ152" s="76"/>
    </row>
    <row r="153" spans="1:52" s="3" customFormat="1" ht="13" hidden="1">
      <c r="A153" s="300" t="s">
        <v>1097</v>
      </c>
      <c r="B153" s="23">
        <f t="shared" si="12"/>
        <v>11</v>
      </c>
      <c r="C153" s="395">
        <f t="shared" si="10"/>
        <v>1.3206018518518518E-2</v>
      </c>
      <c r="D153" s="396">
        <v>1</v>
      </c>
      <c r="E153" s="459">
        <v>1.3206018518518518E-2</v>
      </c>
      <c r="F153" s="476"/>
      <c r="G153" s="139"/>
      <c r="H153" s="178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X153" s="61"/>
      <c r="Y153" s="61"/>
      <c r="AS153" s="480"/>
      <c r="AT153" s="462"/>
      <c r="AU153" s="174" t="str">
        <f t="shared" si="11"/>
        <v xml:space="preserve"> </v>
      </c>
      <c r="AV153" s="298">
        <f t="shared" si="13"/>
        <v>0</v>
      </c>
      <c r="AW153" s="112"/>
      <c r="AX153" s="50"/>
      <c r="AY153" s="50"/>
      <c r="AZ153" s="50"/>
    </row>
    <row r="154" spans="1:52" ht="13" hidden="1">
      <c r="A154" s="341" t="s">
        <v>694</v>
      </c>
      <c r="B154" s="23">
        <f t="shared" si="12"/>
        <v>6</v>
      </c>
      <c r="C154" s="395">
        <f t="shared" si="10"/>
        <v>1.6793981481481483E-2</v>
      </c>
      <c r="D154" s="396">
        <v>0</v>
      </c>
      <c r="E154" s="459">
        <v>1.6793981481481483E-2</v>
      </c>
      <c r="F154" s="475"/>
      <c r="G154" s="94"/>
      <c r="H154" s="94"/>
      <c r="I154" s="94"/>
      <c r="J154" s="94"/>
      <c r="K154" s="94"/>
      <c r="L154" s="94"/>
      <c r="M154" s="94"/>
      <c r="N154" s="94"/>
      <c r="O154" s="94"/>
      <c r="P154" s="84"/>
      <c r="Q154" s="84"/>
      <c r="R154" s="84"/>
      <c r="S154" s="84"/>
      <c r="T154" s="84"/>
      <c r="U154" s="84"/>
      <c r="V154" s="84"/>
      <c r="X154" s="61"/>
      <c r="Y154" s="61"/>
      <c r="AS154" s="472"/>
      <c r="AT154" s="462"/>
      <c r="AU154" s="174" t="str">
        <f t="shared" si="11"/>
        <v xml:space="preserve"> </v>
      </c>
      <c r="AV154" s="298">
        <f t="shared" si="13"/>
        <v>0</v>
      </c>
      <c r="AW154" s="112"/>
      <c r="AX154" s="76"/>
      <c r="AY154" s="76"/>
      <c r="AZ154" s="76"/>
    </row>
    <row r="155" spans="1:52" ht="13">
      <c r="A155" s="341" t="s">
        <v>695</v>
      </c>
      <c r="B155" s="23">
        <f t="shared" si="12"/>
        <v>8</v>
      </c>
      <c r="C155" s="395">
        <f t="shared" si="10"/>
        <v>1.5516975308641975E-2</v>
      </c>
      <c r="D155" s="396">
        <v>0</v>
      </c>
      <c r="E155" s="459">
        <v>1.5516975308641975E-2</v>
      </c>
      <c r="F155" s="475"/>
      <c r="G155" s="94"/>
      <c r="H155" s="94"/>
      <c r="I155" s="94"/>
      <c r="J155" s="94"/>
      <c r="K155" s="94"/>
      <c r="L155" s="94"/>
      <c r="M155" s="94"/>
      <c r="N155" s="94"/>
      <c r="O155" s="94"/>
      <c r="P155" s="84"/>
      <c r="Q155" s="84"/>
      <c r="R155" s="84"/>
      <c r="S155" s="84"/>
      <c r="T155" s="84"/>
      <c r="U155" s="84"/>
      <c r="V155" s="84"/>
      <c r="X155" s="61"/>
      <c r="Y155" s="61"/>
      <c r="AS155" s="472"/>
      <c r="AT155" s="462"/>
      <c r="AU155" s="174" t="str">
        <f t="shared" si="11"/>
        <v xml:space="preserve"> </v>
      </c>
      <c r="AV155" s="298">
        <f t="shared" si="13"/>
        <v>0</v>
      </c>
      <c r="AW155" s="347"/>
      <c r="AX155" s="94"/>
      <c r="AY155" s="94"/>
      <c r="AZ155" s="94"/>
    </row>
    <row r="156" spans="1:52" ht="13">
      <c r="A156" s="300" t="s">
        <v>1038</v>
      </c>
      <c r="B156" s="23">
        <v>9</v>
      </c>
      <c r="C156" s="395">
        <f t="shared" si="10"/>
        <v>1.4458912037037037E-2</v>
      </c>
      <c r="D156" s="396">
        <v>4</v>
      </c>
      <c r="E156" s="459">
        <v>1.4458912037037037E-2</v>
      </c>
      <c r="F156" s="476"/>
      <c r="G156" s="139"/>
      <c r="H156" s="94">
        <v>1.5219907407407409E-2</v>
      </c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X156" s="61"/>
      <c r="Y156" s="61"/>
      <c r="AS156" s="472"/>
      <c r="AT156" s="462"/>
      <c r="AU156" s="174">
        <f t="shared" si="11"/>
        <v>1.5219907407407409E-2</v>
      </c>
      <c r="AV156" s="298">
        <f t="shared" si="13"/>
        <v>1</v>
      </c>
      <c r="AW156" s="345"/>
      <c r="AY156" s="139"/>
      <c r="AZ156" s="139"/>
    </row>
    <row r="157" spans="1:52" ht="13">
      <c r="A157" s="300" t="s">
        <v>1098</v>
      </c>
      <c r="B157" s="23">
        <f t="shared" si="12"/>
        <v>7</v>
      </c>
      <c r="C157" s="395">
        <f t="shared" si="10"/>
        <v>1.5995370370370372E-2</v>
      </c>
      <c r="D157" s="396">
        <v>1</v>
      </c>
      <c r="E157" s="459">
        <v>1.5995370370370372E-2</v>
      </c>
      <c r="F157" s="476"/>
      <c r="G157" s="139"/>
      <c r="H157" s="178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X157" s="61"/>
      <c r="Y157" s="61"/>
      <c r="AS157" s="472"/>
      <c r="AT157" s="462"/>
      <c r="AU157" s="174" t="str">
        <f t="shared" si="11"/>
        <v xml:space="preserve"> </v>
      </c>
      <c r="AV157" s="298">
        <f t="shared" si="13"/>
        <v>0</v>
      </c>
    </row>
    <row r="158" spans="1:52" s="3" customFormat="1" ht="13" hidden="1">
      <c r="A158" s="341" t="s">
        <v>496</v>
      </c>
      <c r="B158" s="23">
        <f t="shared" si="12"/>
        <v>8</v>
      </c>
      <c r="C158" s="395">
        <f t="shared" si="10"/>
        <v>1.5316358024691357E-2</v>
      </c>
      <c r="D158" s="396">
        <v>0</v>
      </c>
      <c r="E158" s="459">
        <v>1.5316358024691357E-2</v>
      </c>
      <c r="F158" s="477"/>
      <c r="G158" s="33"/>
      <c r="H158" s="33"/>
      <c r="I158" s="33"/>
      <c r="J158" s="33"/>
      <c r="K158" s="33"/>
      <c r="L158" s="33"/>
      <c r="M158" s="33"/>
      <c r="N158" s="76"/>
      <c r="O158" s="76"/>
      <c r="P158" s="66"/>
      <c r="Q158" s="66"/>
      <c r="R158" s="66"/>
      <c r="S158" s="66"/>
      <c r="T158" s="66"/>
      <c r="U158" s="66"/>
      <c r="V158" s="66"/>
      <c r="X158" s="61"/>
      <c r="Y158" s="61"/>
      <c r="AS158" s="480"/>
      <c r="AT158" s="462"/>
      <c r="AU158" s="174" t="str">
        <f t="shared" si="11"/>
        <v xml:space="preserve"> </v>
      </c>
      <c r="AV158" s="298">
        <f t="shared" si="13"/>
        <v>0</v>
      </c>
      <c r="AW158" s="112"/>
      <c r="AX158" s="76"/>
      <c r="AY158" s="76"/>
      <c r="AZ158" s="76"/>
    </row>
    <row r="159" spans="1:52" s="3" customFormat="1" ht="13" hidden="1">
      <c r="A159" s="341" t="s">
        <v>549</v>
      </c>
      <c r="B159" s="23">
        <f t="shared" si="12"/>
        <v>9</v>
      </c>
      <c r="C159" s="395">
        <f t="shared" si="10"/>
        <v>1.4990354938271605E-2</v>
      </c>
      <c r="D159" s="396">
        <v>0</v>
      </c>
      <c r="E159" s="459">
        <v>1.4990354938271605E-2</v>
      </c>
      <c r="F159" s="473"/>
      <c r="G159" s="76"/>
      <c r="H159" s="76"/>
      <c r="I159" s="76"/>
      <c r="J159" s="76"/>
      <c r="K159" s="76"/>
      <c r="L159" s="76"/>
      <c r="M159" s="76"/>
      <c r="N159" s="94"/>
      <c r="O159" s="94"/>
      <c r="P159" s="84"/>
      <c r="Q159" s="84"/>
      <c r="R159" s="84"/>
      <c r="S159" s="84"/>
      <c r="T159" s="84"/>
      <c r="U159" s="84"/>
      <c r="V159" s="84"/>
      <c r="X159" s="61"/>
      <c r="Y159" s="61"/>
      <c r="AS159" s="480"/>
      <c r="AT159" s="462"/>
      <c r="AU159" s="174" t="str">
        <f t="shared" si="11"/>
        <v xml:space="preserve"> </v>
      </c>
      <c r="AV159" s="298">
        <f t="shared" si="13"/>
        <v>0</v>
      </c>
      <c r="AW159" s="347"/>
      <c r="AX159" s="94"/>
      <c r="AY159" s="94"/>
      <c r="AZ159" s="94"/>
    </row>
    <row r="160" spans="1:52" ht="13">
      <c r="A160" s="300" t="s">
        <v>781</v>
      </c>
      <c r="B160" s="23">
        <v>11</v>
      </c>
      <c r="C160" s="395">
        <f t="shared" si="10"/>
        <v>1.3868634259259259E-2</v>
      </c>
      <c r="D160" s="396">
        <v>13</v>
      </c>
      <c r="E160" s="459">
        <v>1.315349002849003E-2</v>
      </c>
      <c r="F160" s="474"/>
      <c r="G160" s="178"/>
      <c r="H160" s="178"/>
      <c r="I160" s="178"/>
      <c r="J160" s="178"/>
      <c r="K160" s="178"/>
      <c r="L160" s="178"/>
      <c r="M160" s="178"/>
      <c r="N160" s="94">
        <v>1.3252314814814814E-2</v>
      </c>
      <c r="O160" s="94"/>
      <c r="P160" s="84"/>
      <c r="Q160" s="84"/>
      <c r="R160" s="84"/>
      <c r="S160" s="84"/>
      <c r="T160" s="84">
        <v>1.3472222222222221E-2</v>
      </c>
      <c r="U160" s="84"/>
      <c r="V160" s="84"/>
      <c r="X160" s="61">
        <v>1.3807870370370371E-2</v>
      </c>
      <c r="Y160" s="61"/>
      <c r="AA160" s="50">
        <v>1.494212962962963E-2</v>
      </c>
      <c r="AB160" s="50"/>
      <c r="AS160" s="472"/>
      <c r="AT160" s="462"/>
      <c r="AU160" s="174">
        <f t="shared" si="11"/>
        <v>1.3252314814814814E-2</v>
      </c>
      <c r="AV160" s="298">
        <f t="shared" si="13"/>
        <v>4</v>
      </c>
      <c r="AW160" s="347"/>
      <c r="AX160" s="61"/>
      <c r="AY160" s="61"/>
      <c r="AZ160" s="61"/>
    </row>
    <row r="161" spans="1:52" ht="13" hidden="1">
      <c r="A161" s="341" t="s">
        <v>363</v>
      </c>
      <c r="B161" s="23">
        <f t="shared" si="12"/>
        <v>10</v>
      </c>
      <c r="C161" s="395">
        <f t="shared" si="10"/>
        <v>1.4075520833333334E-2</v>
      </c>
      <c r="D161" s="396">
        <v>0</v>
      </c>
      <c r="E161" s="459">
        <v>1.4075520833333334E-2</v>
      </c>
      <c r="F161" s="477"/>
      <c r="G161" s="33"/>
      <c r="I161" s="33"/>
      <c r="J161" s="33"/>
      <c r="K161" s="33"/>
      <c r="L161" s="33"/>
      <c r="M161" s="33"/>
      <c r="N161" s="76"/>
      <c r="O161" s="76"/>
      <c r="P161" s="66"/>
      <c r="Q161" s="66"/>
      <c r="R161" s="66"/>
      <c r="S161" s="66"/>
      <c r="T161" s="66"/>
      <c r="U161" s="66"/>
      <c r="V161" s="66"/>
      <c r="X161" s="61"/>
      <c r="Y161" s="61"/>
      <c r="AS161" s="472"/>
      <c r="AT161" s="462"/>
      <c r="AU161" s="174" t="str">
        <f t="shared" si="11"/>
        <v xml:space="preserve"> </v>
      </c>
      <c r="AV161" s="298">
        <f t="shared" si="13"/>
        <v>0</v>
      </c>
      <c r="AW161" s="347"/>
      <c r="AX161" s="94"/>
      <c r="AY161" s="94"/>
      <c r="AZ161" s="94"/>
    </row>
    <row r="162" spans="1:52" ht="13">
      <c r="A162" s="300" t="s">
        <v>1099</v>
      </c>
      <c r="B162" s="23">
        <f t="shared" si="12"/>
        <v>9</v>
      </c>
      <c r="C162" s="395">
        <f t="shared" si="10"/>
        <v>1.5069444444444443E-2</v>
      </c>
      <c r="D162" s="396">
        <v>1</v>
      </c>
      <c r="E162" s="460">
        <v>1.5069444444444443E-2</v>
      </c>
      <c r="F162" s="476"/>
      <c r="G162" s="139"/>
      <c r="H162" s="178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X162" s="61"/>
      <c r="Y162" s="61"/>
      <c r="AS162" s="472"/>
      <c r="AT162" s="462"/>
      <c r="AU162" s="174" t="str">
        <f t="shared" si="11"/>
        <v xml:space="preserve"> </v>
      </c>
      <c r="AV162" s="298">
        <f t="shared" si="13"/>
        <v>0</v>
      </c>
      <c r="AW162" s="347"/>
      <c r="AX162" s="61"/>
      <c r="AY162" s="61"/>
      <c r="AZ162" s="61"/>
    </row>
    <row r="163" spans="1:52" ht="13" hidden="1">
      <c r="A163" s="341" t="s">
        <v>381</v>
      </c>
      <c r="B163" s="23">
        <f t="shared" si="12"/>
        <v>9</v>
      </c>
      <c r="C163" s="395">
        <f t="shared" si="10"/>
        <v>1.5205439814814816E-2</v>
      </c>
      <c r="D163" s="396">
        <v>0</v>
      </c>
      <c r="E163" s="459">
        <v>1.5205439814814816E-2</v>
      </c>
      <c r="F163" s="477"/>
      <c r="G163" s="33"/>
      <c r="I163" s="33"/>
      <c r="J163" s="33"/>
      <c r="K163" s="33"/>
      <c r="L163" s="33"/>
      <c r="M163" s="33"/>
      <c r="N163" s="76"/>
      <c r="O163" s="76"/>
      <c r="P163" s="66"/>
      <c r="Q163" s="66"/>
      <c r="R163" s="66"/>
      <c r="S163" s="66"/>
      <c r="T163" s="66"/>
      <c r="U163" s="66"/>
      <c r="V163" s="66"/>
      <c r="X163" s="61"/>
      <c r="Y163" s="61"/>
      <c r="AS163" s="472"/>
      <c r="AT163" s="462"/>
      <c r="AU163" s="174" t="str">
        <f t="shared" si="11"/>
        <v xml:space="preserve"> </v>
      </c>
      <c r="AV163" s="298">
        <f t="shared" si="13"/>
        <v>0</v>
      </c>
      <c r="AW163" s="348"/>
      <c r="AY163" s="139"/>
      <c r="AZ163" s="139"/>
    </row>
    <row r="164" spans="1:52" s="3" customFormat="1" ht="13" hidden="1">
      <c r="A164" s="341" t="s">
        <v>17</v>
      </c>
      <c r="B164" s="23">
        <f t="shared" si="12"/>
        <v>4</v>
      </c>
      <c r="C164" s="395">
        <f t="shared" si="10"/>
        <v>1.8663194444444444E-2</v>
      </c>
      <c r="D164" s="396">
        <v>0</v>
      </c>
      <c r="E164" s="459">
        <v>1.8663194444444444E-2</v>
      </c>
      <c r="F164" s="473"/>
      <c r="G164" s="76"/>
      <c r="H164" s="76"/>
      <c r="I164" s="76"/>
      <c r="J164" s="76"/>
      <c r="K164" s="76"/>
      <c r="L164" s="76"/>
      <c r="M164" s="76"/>
      <c r="N164" s="76"/>
      <c r="O164" s="76"/>
      <c r="P164" s="66"/>
      <c r="Q164" s="66"/>
      <c r="R164" s="66"/>
      <c r="S164" s="66"/>
      <c r="T164" s="66"/>
      <c r="U164" s="66"/>
      <c r="V164" s="66"/>
      <c r="X164" s="61"/>
      <c r="Y164" s="61"/>
      <c r="AS164" s="480"/>
      <c r="AT164" s="462"/>
      <c r="AU164" s="174" t="str">
        <f t="shared" si="11"/>
        <v xml:space="preserve"> </v>
      </c>
      <c r="AV164" s="298">
        <f t="shared" si="13"/>
        <v>0</v>
      </c>
      <c r="AW164" s="347"/>
      <c r="AX164" s="61"/>
      <c r="AY164" s="61"/>
      <c r="AZ164" s="61"/>
    </row>
    <row r="165" spans="1:52" ht="13">
      <c r="A165" s="341" t="s">
        <v>696</v>
      </c>
      <c r="B165" s="23">
        <f t="shared" si="12"/>
        <v>10</v>
      </c>
      <c r="C165" s="395">
        <f t="shared" si="10"/>
        <v>1.4444444444444446E-2</v>
      </c>
      <c r="D165" s="396">
        <v>1</v>
      </c>
      <c r="E165" s="459">
        <v>1.4444444444444446E-2</v>
      </c>
      <c r="F165" s="476"/>
      <c r="G165" s="139"/>
      <c r="H165" s="178"/>
      <c r="I165" s="139"/>
      <c r="J165" s="139"/>
      <c r="K165" s="139"/>
      <c r="L165" s="76"/>
      <c r="M165" s="76"/>
      <c r="N165" s="61"/>
      <c r="O165" s="61"/>
      <c r="P165" s="84"/>
      <c r="Q165" s="84"/>
      <c r="R165" s="84"/>
      <c r="S165" s="84"/>
      <c r="T165" s="84"/>
      <c r="U165" s="84"/>
      <c r="V165" s="84"/>
      <c r="X165" s="61"/>
      <c r="Y165" s="61"/>
      <c r="AS165" s="472"/>
      <c r="AT165" s="462"/>
      <c r="AU165" s="174" t="str">
        <f t="shared" si="11"/>
        <v xml:space="preserve"> </v>
      </c>
      <c r="AV165" s="298">
        <f t="shared" si="13"/>
        <v>0</v>
      </c>
      <c r="AW165" s="331"/>
      <c r="AX165" s="139"/>
      <c r="AY165" s="139"/>
      <c r="AZ165" s="139"/>
    </row>
    <row r="166" spans="1:52" ht="13" hidden="1">
      <c r="A166" s="341" t="s">
        <v>697</v>
      </c>
      <c r="B166" s="23">
        <f t="shared" si="12"/>
        <v>8</v>
      </c>
      <c r="C166" s="395">
        <f t="shared" si="10"/>
        <v>1.5827546296296298E-2</v>
      </c>
      <c r="D166" s="396">
        <v>0</v>
      </c>
      <c r="E166" s="459">
        <v>1.5827546296296298E-2</v>
      </c>
      <c r="F166" s="477"/>
      <c r="G166" s="76"/>
      <c r="H166" s="76"/>
      <c r="I166" s="76"/>
      <c r="J166" s="76"/>
      <c r="K166" s="76"/>
      <c r="L166" s="76"/>
      <c r="M166" s="76"/>
      <c r="N166" s="61"/>
      <c r="O166" s="61"/>
      <c r="P166" s="84"/>
      <c r="Q166" s="84"/>
      <c r="R166" s="84"/>
      <c r="S166" s="84"/>
      <c r="T166" s="84"/>
      <c r="U166" s="84"/>
      <c r="V166" s="84"/>
      <c r="X166" s="61"/>
      <c r="Y166" s="61"/>
      <c r="AS166" s="472"/>
      <c r="AT166" s="462"/>
      <c r="AU166" s="174" t="str">
        <f t="shared" si="11"/>
        <v xml:space="preserve"> </v>
      </c>
      <c r="AV166" s="298">
        <f t="shared" si="13"/>
        <v>0</v>
      </c>
      <c r="AW166" s="347"/>
      <c r="AX166" s="94"/>
      <c r="AY166" s="94"/>
      <c r="AZ166" s="94"/>
    </row>
    <row r="167" spans="1:52" ht="13">
      <c r="A167" s="300" t="s">
        <v>953</v>
      </c>
      <c r="B167" s="23">
        <f t="shared" si="12"/>
        <v>9</v>
      </c>
      <c r="C167" s="395">
        <f t="shared" si="10"/>
        <v>1.5000000000000001E-2</v>
      </c>
      <c r="D167" s="396">
        <v>0</v>
      </c>
      <c r="E167" s="459">
        <v>1.5000000000000001E-2</v>
      </c>
      <c r="F167" s="476"/>
      <c r="G167" s="139"/>
      <c r="H167" s="178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X167" s="61"/>
      <c r="Y167" s="61"/>
      <c r="AP167" s="50">
        <v>1.494212962962963E-2</v>
      </c>
      <c r="AS167" s="472"/>
      <c r="AT167" s="462"/>
      <c r="AU167" s="174">
        <f t="shared" si="11"/>
        <v>1.494212962962963E-2</v>
      </c>
      <c r="AV167" s="298">
        <f t="shared" si="13"/>
        <v>1</v>
      </c>
      <c r="AW167" s="345"/>
      <c r="AX167" s="139"/>
      <c r="AY167" s="139"/>
      <c r="AZ167" s="139"/>
    </row>
    <row r="168" spans="1:52" ht="13">
      <c r="A168" s="341" t="s">
        <v>569</v>
      </c>
      <c r="B168" s="23">
        <f t="shared" si="12"/>
        <v>2</v>
      </c>
      <c r="C168" s="395">
        <f t="shared" si="10"/>
        <v>1.9606481481481482E-2</v>
      </c>
      <c r="D168" s="396">
        <v>2</v>
      </c>
      <c r="E168" s="459">
        <v>1.9606481481481482E-2</v>
      </c>
      <c r="F168" s="479"/>
      <c r="G168" s="33"/>
      <c r="I168" s="33"/>
      <c r="J168" s="33"/>
      <c r="K168" s="33"/>
      <c r="L168" s="33"/>
      <c r="M168" s="33"/>
      <c r="N168" s="50"/>
      <c r="O168" s="50"/>
      <c r="P168" s="66"/>
      <c r="Q168" s="66"/>
      <c r="R168" s="66"/>
      <c r="S168" s="66"/>
      <c r="T168" s="66"/>
      <c r="U168" s="66"/>
      <c r="V168" s="66"/>
      <c r="X168" s="61"/>
      <c r="Y168" s="61"/>
      <c r="AN168" s="50">
        <v>1.4756944444444446E-2</v>
      </c>
      <c r="AP168" s="50"/>
      <c r="AS168" s="472"/>
      <c r="AT168" s="462"/>
      <c r="AU168" s="174">
        <f t="shared" si="11"/>
        <v>1.4756944444444446E-2</v>
      </c>
      <c r="AV168" s="298">
        <f t="shared" si="13"/>
        <v>1</v>
      </c>
      <c r="AW168" s="347"/>
      <c r="AX168" s="94"/>
      <c r="AY168" s="94"/>
      <c r="AZ168" s="94"/>
    </row>
    <row r="169" spans="1:52" ht="13" hidden="1">
      <c r="A169" s="300" t="s">
        <v>893</v>
      </c>
      <c r="B169" s="23">
        <f t="shared" si="12"/>
        <v>30</v>
      </c>
      <c r="C169" s="395">
        <f t="shared" si="10"/>
        <v>0</v>
      </c>
      <c r="D169" s="396">
        <v>0</v>
      </c>
      <c r="E169" s="459">
        <v>0</v>
      </c>
      <c r="F169" s="471"/>
      <c r="G169" s="301"/>
      <c r="H169" s="189"/>
      <c r="I169" s="301"/>
      <c r="J169" s="301"/>
      <c r="K169" s="301"/>
      <c r="L169" s="301"/>
      <c r="M169" s="301"/>
      <c r="N169" s="94"/>
      <c r="O169" s="94"/>
      <c r="P169" s="84"/>
      <c r="Q169" s="84"/>
      <c r="R169" s="84"/>
      <c r="S169" s="84"/>
      <c r="T169" s="84"/>
      <c r="U169" s="84"/>
      <c r="V169" s="84"/>
      <c r="X169" s="61"/>
      <c r="Y169" s="61"/>
      <c r="AS169" s="472"/>
      <c r="AT169" s="462"/>
      <c r="AU169" s="174" t="str">
        <f t="shared" si="11"/>
        <v xml:space="preserve"> </v>
      </c>
      <c r="AV169" s="298">
        <f t="shared" si="13"/>
        <v>0</v>
      </c>
      <c r="AW169" s="112"/>
      <c r="AX169" s="76"/>
      <c r="AY169" s="76"/>
      <c r="AZ169" s="76"/>
    </row>
    <row r="170" spans="1:52" ht="13" hidden="1">
      <c r="A170" s="342" t="s">
        <v>361</v>
      </c>
      <c r="B170" s="23">
        <f t="shared" si="12"/>
        <v>7</v>
      </c>
      <c r="C170" s="395">
        <f t="shared" si="10"/>
        <v>1.6203703703703703E-2</v>
      </c>
      <c r="D170" s="396">
        <v>0</v>
      </c>
      <c r="E170" s="459">
        <v>1.6203703703703703E-2</v>
      </c>
      <c r="F170" s="479"/>
      <c r="G170" s="33"/>
      <c r="I170" s="33"/>
      <c r="J170" s="33"/>
      <c r="K170" s="33"/>
      <c r="L170" s="33"/>
      <c r="M170" s="33"/>
      <c r="N170" s="61"/>
      <c r="O170" s="61"/>
      <c r="P170" s="84"/>
      <c r="Q170" s="84"/>
      <c r="R170" s="84"/>
      <c r="S170" s="84"/>
      <c r="T170" s="84"/>
      <c r="U170" s="84"/>
      <c r="V170" s="84"/>
      <c r="X170" s="61"/>
      <c r="Y170" s="61"/>
      <c r="AS170" s="472"/>
      <c r="AT170" s="462"/>
      <c r="AU170" s="174" t="str">
        <f t="shared" si="11"/>
        <v xml:space="preserve"> </v>
      </c>
      <c r="AV170" s="298">
        <f t="shared" si="13"/>
        <v>0</v>
      </c>
      <c r="AW170" s="347"/>
      <c r="AX170" s="94"/>
      <c r="AY170" s="94"/>
      <c r="AZ170" s="94"/>
    </row>
    <row r="171" spans="1:52" ht="13">
      <c r="A171" s="300" t="s">
        <v>1039</v>
      </c>
      <c r="B171" s="23">
        <f t="shared" si="12"/>
        <v>9</v>
      </c>
      <c r="C171" s="395">
        <f t="shared" si="10"/>
        <v>1.5203703703703705E-2</v>
      </c>
      <c r="D171" s="396">
        <v>5</v>
      </c>
      <c r="E171" s="459">
        <v>1.5203703703703705E-2</v>
      </c>
      <c r="F171" s="476"/>
      <c r="G171" s="139"/>
      <c r="H171" s="178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X171" s="61"/>
      <c r="Y171" s="61"/>
      <c r="AS171" s="472"/>
      <c r="AT171" s="462"/>
      <c r="AU171" s="174" t="str">
        <f t="shared" si="11"/>
        <v xml:space="preserve"> </v>
      </c>
      <c r="AV171" s="298">
        <f t="shared" si="13"/>
        <v>0</v>
      </c>
      <c r="AW171" s="112"/>
      <c r="AX171" s="76"/>
      <c r="AY171" s="76"/>
      <c r="AZ171" s="76"/>
    </row>
    <row r="172" spans="1:52" ht="12" hidden="1" customHeight="1">
      <c r="A172" s="341" t="s">
        <v>510</v>
      </c>
      <c r="B172" s="23">
        <f t="shared" si="12"/>
        <v>14</v>
      </c>
      <c r="C172" s="395">
        <f t="shared" si="10"/>
        <v>1.1439043209876543E-2</v>
      </c>
      <c r="D172" s="396">
        <v>0</v>
      </c>
      <c r="E172" s="459">
        <v>1.1439043209876543E-2</v>
      </c>
      <c r="F172" s="477"/>
      <c r="G172" s="33"/>
      <c r="I172" s="33"/>
      <c r="J172" s="33"/>
      <c r="K172" s="33"/>
      <c r="L172" s="33"/>
      <c r="M172" s="33"/>
      <c r="N172" s="61"/>
      <c r="O172" s="61"/>
      <c r="P172" s="84"/>
      <c r="Q172" s="84"/>
      <c r="R172" s="84"/>
      <c r="S172" s="84"/>
      <c r="T172" s="84"/>
      <c r="U172" s="84"/>
      <c r="V172" s="84"/>
      <c r="X172" s="61"/>
      <c r="Y172" s="61"/>
      <c r="AS172" s="472"/>
      <c r="AT172" s="462"/>
      <c r="AU172" s="174" t="str">
        <f t="shared" si="11"/>
        <v xml:space="preserve"> </v>
      </c>
      <c r="AV172" s="298">
        <f t="shared" si="13"/>
        <v>0</v>
      </c>
      <c r="AW172" s="345"/>
      <c r="AX172" s="139"/>
      <c r="AY172" s="139"/>
      <c r="AZ172" s="139"/>
    </row>
    <row r="173" spans="1:52" ht="13" hidden="1">
      <c r="A173" s="300" t="s">
        <v>951</v>
      </c>
      <c r="B173" s="23">
        <f t="shared" si="12"/>
        <v>0</v>
      </c>
      <c r="C173" s="395">
        <f t="shared" si="10"/>
        <v>2.0943287037037035E-2</v>
      </c>
      <c r="D173" s="396">
        <v>0</v>
      </c>
      <c r="E173" s="459">
        <v>2.0943287037037035E-2</v>
      </c>
      <c r="F173" s="476"/>
      <c r="G173" s="139"/>
      <c r="H173" s="178"/>
      <c r="I173" s="139"/>
      <c r="J173" s="139"/>
      <c r="K173" s="139"/>
      <c r="L173" s="139"/>
      <c r="M173" s="139"/>
      <c r="N173" s="61"/>
      <c r="O173" s="61"/>
      <c r="P173" s="84"/>
      <c r="Q173" s="84"/>
      <c r="R173" s="84"/>
      <c r="S173" s="84"/>
      <c r="T173" s="84"/>
      <c r="U173" s="84"/>
      <c r="V173" s="84"/>
      <c r="X173" s="61"/>
      <c r="Y173" s="61"/>
      <c r="AS173" s="472"/>
      <c r="AT173" s="462"/>
      <c r="AU173" s="174" t="str">
        <f t="shared" si="11"/>
        <v xml:space="preserve"> </v>
      </c>
      <c r="AV173" s="298">
        <f t="shared" si="13"/>
        <v>0</v>
      </c>
      <c r="AW173" s="347"/>
      <c r="AX173" s="94"/>
      <c r="AY173" s="94"/>
      <c r="AZ173" s="94"/>
    </row>
    <row r="174" spans="1:52" ht="13" hidden="1">
      <c r="A174" s="300" t="s">
        <v>876</v>
      </c>
      <c r="B174" s="23">
        <f t="shared" si="12"/>
        <v>7</v>
      </c>
      <c r="C174" s="395">
        <f t="shared" si="10"/>
        <v>1.6157407407407409E-2</v>
      </c>
      <c r="D174" s="396">
        <v>0</v>
      </c>
      <c r="E174" s="459">
        <v>1.6157407407407409E-2</v>
      </c>
      <c r="F174" s="476"/>
      <c r="G174" s="139"/>
      <c r="H174" s="178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X174" s="61"/>
      <c r="Y174" s="61"/>
      <c r="AS174" s="472"/>
      <c r="AT174" s="462"/>
      <c r="AU174" s="174" t="str">
        <f t="shared" si="11"/>
        <v xml:space="preserve"> </v>
      </c>
      <c r="AV174" s="298">
        <f t="shared" si="13"/>
        <v>0</v>
      </c>
      <c r="AW174" s="112"/>
      <c r="AX174" s="50"/>
      <c r="AY174" s="50"/>
      <c r="AZ174" s="50"/>
    </row>
    <row r="175" spans="1:52" ht="13" hidden="1">
      <c r="A175" s="300" t="s">
        <v>1100</v>
      </c>
      <c r="B175" s="23">
        <f t="shared" si="12"/>
        <v>15</v>
      </c>
      <c r="C175" s="395">
        <f t="shared" si="10"/>
        <v>1.1099537037037036E-2</v>
      </c>
      <c r="D175" s="396">
        <v>2</v>
      </c>
      <c r="E175" s="459">
        <v>1.1099537037037036E-2</v>
      </c>
      <c r="F175" s="471"/>
      <c r="G175" s="301"/>
      <c r="H175" s="189"/>
      <c r="I175" s="301"/>
      <c r="J175" s="301"/>
      <c r="K175" s="301"/>
      <c r="L175" s="84"/>
      <c r="M175" s="84"/>
      <c r="N175" s="343"/>
      <c r="O175" s="343"/>
      <c r="P175" s="343"/>
      <c r="Q175" s="343"/>
      <c r="R175" s="343"/>
      <c r="S175" s="343"/>
      <c r="T175" s="343"/>
      <c r="U175" s="343"/>
      <c r="V175" s="343"/>
      <c r="X175" s="61"/>
      <c r="Y175" s="61"/>
      <c r="AS175" s="472"/>
      <c r="AT175" s="462"/>
      <c r="AU175" s="174" t="str">
        <f t="shared" si="11"/>
        <v xml:space="preserve"> </v>
      </c>
      <c r="AV175" s="298">
        <f t="shared" si="13"/>
        <v>0</v>
      </c>
      <c r="AW175" s="112"/>
      <c r="AX175" s="76"/>
      <c r="AY175" s="76"/>
      <c r="AZ175" s="76"/>
    </row>
    <row r="176" spans="1:52" ht="13" hidden="1">
      <c r="A176" s="300" t="s">
        <v>1101</v>
      </c>
      <c r="B176" s="23">
        <f t="shared" si="12"/>
        <v>7</v>
      </c>
      <c r="C176" s="395">
        <f t="shared" si="10"/>
        <v>1.6099537037037037E-2</v>
      </c>
      <c r="D176" s="396">
        <v>1</v>
      </c>
      <c r="E176" s="459">
        <v>1.6099537037037037E-2</v>
      </c>
      <c r="F176" s="476"/>
      <c r="G176" s="139"/>
      <c r="H176" s="178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X176" s="61"/>
      <c r="Y176" s="61"/>
      <c r="AS176" s="472"/>
      <c r="AT176" s="462"/>
      <c r="AU176" s="174" t="str">
        <f t="shared" si="11"/>
        <v xml:space="preserve"> </v>
      </c>
      <c r="AV176" s="298">
        <f t="shared" si="13"/>
        <v>0</v>
      </c>
      <c r="AW176" s="331"/>
      <c r="AX176" s="76"/>
      <c r="AY176" s="139"/>
      <c r="AZ176" s="139"/>
    </row>
    <row r="177" spans="1:52" ht="13" hidden="1">
      <c r="A177" s="300" t="s">
        <v>782</v>
      </c>
      <c r="B177" s="23">
        <f t="shared" si="12"/>
        <v>11</v>
      </c>
      <c r="C177" s="395">
        <f t="shared" si="10"/>
        <v>1.3637152777777778E-2</v>
      </c>
      <c r="D177" s="396">
        <v>0</v>
      </c>
      <c r="E177" s="459">
        <v>1.3637152777777778E-2</v>
      </c>
      <c r="F177" s="474"/>
      <c r="G177" s="178"/>
      <c r="H177" s="178"/>
      <c r="I177" s="178"/>
      <c r="J177" s="178"/>
      <c r="K177" s="178"/>
      <c r="L177" s="178"/>
      <c r="M177" s="178"/>
      <c r="N177" s="322"/>
      <c r="O177" s="322"/>
      <c r="P177" s="139"/>
      <c r="Q177" s="139"/>
      <c r="R177" s="139"/>
      <c r="S177" s="139"/>
      <c r="T177" s="139"/>
      <c r="U177" s="139"/>
      <c r="V177" s="139"/>
      <c r="X177" s="61"/>
      <c r="Y177" s="61"/>
      <c r="AS177" s="472"/>
      <c r="AT177" s="462"/>
      <c r="AU177" s="174" t="str">
        <f t="shared" si="11"/>
        <v xml:space="preserve"> </v>
      </c>
      <c r="AV177" s="298">
        <f t="shared" si="13"/>
        <v>0</v>
      </c>
      <c r="AW177" s="331"/>
      <c r="AX177" s="61"/>
      <c r="AY177" s="139"/>
      <c r="AZ177" s="139"/>
    </row>
    <row r="178" spans="1:52" ht="13">
      <c r="A178" s="300" t="s">
        <v>950</v>
      </c>
      <c r="B178" s="23">
        <f t="shared" si="12"/>
        <v>8</v>
      </c>
      <c r="C178" s="395">
        <f t="shared" si="10"/>
        <v>1.7816358024691361E-2</v>
      </c>
      <c r="D178" s="396">
        <v>6</v>
      </c>
      <c r="E178" s="459">
        <v>1.5694444444444445E-2</v>
      </c>
      <c r="F178" s="474"/>
      <c r="G178" s="178"/>
      <c r="H178" s="178"/>
      <c r="I178" s="178"/>
      <c r="J178" s="178"/>
      <c r="K178" s="108"/>
      <c r="L178" s="359"/>
      <c r="M178" s="84">
        <v>1.6145833333333335E-2</v>
      </c>
      <c r="N178" s="76"/>
      <c r="O178" s="76"/>
      <c r="P178" s="66"/>
      <c r="Q178" s="66"/>
      <c r="R178" s="66"/>
      <c r="S178" s="66"/>
      <c r="T178" s="66"/>
      <c r="U178" s="66"/>
      <c r="V178" s="66"/>
      <c r="X178" s="61"/>
      <c r="Y178" s="61"/>
      <c r="AK178" s="50">
        <v>1.7314814814814814E-2</v>
      </c>
      <c r="AL178" s="50">
        <v>1.9988425925925927E-2</v>
      </c>
      <c r="AM178" s="50"/>
      <c r="AN178" s="50"/>
      <c r="AS178" s="472"/>
      <c r="AT178" s="462"/>
      <c r="AU178" s="174">
        <f t="shared" si="11"/>
        <v>1.6145833333333335E-2</v>
      </c>
      <c r="AV178" s="298">
        <f t="shared" si="13"/>
        <v>3</v>
      </c>
      <c r="AW178" s="331"/>
      <c r="AX178" s="76"/>
      <c r="AY178" s="139"/>
      <c r="AZ178" s="139"/>
    </row>
    <row r="179" spans="1:52" ht="13">
      <c r="A179" s="300" t="s">
        <v>1126</v>
      </c>
      <c r="B179" s="23">
        <f t="shared" si="12"/>
        <v>3</v>
      </c>
      <c r="C179" s="395">
        <f t="shared" si="10"/>
        <v>1.9282407407407408E-2</v>
      </c>
      <c r="D179" s="396">
        <v>1</v>
      </c>
      <c r="E179" s="459">
        <v>1.9282407407407408E-2</v>
      </c>
      <c r="F179" s="471"/>
      <c r="G179" s="301"/>
      <c r="H179" s="189"/>
      <c r="I179" s="301"/>
      <c r="J179" s="301"/>
      <c r="K179" s="301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X179" s="61"/>
      <c r="Y179" s="61"/>
      <c r="AS179" s="472"/>
      <c r="AT179" s="462"/>
      <c r="AU179" s="174" t="str">
        <f t="shared" si="11"/>
        <v xml:space="preserve"> </v>
      </c>
      <c r="AV179" s="298">
        <f t="shared" si="13"/>
        <v>0</v>
      </c>
      <c r="AW179" s="112"/>
      <c r="AX179" s="50"/>
      <c r="AY179" s="50"/>
      <c r="AZ179" s="50"/>
    </row>
    <row r="180" spans="1:52" ht="13">
      <c r="A180" s="300" t="s">
        <v>949</v>
      </c>
      <c r="B180" s="23">
        <f t="shared" si="12"/>
        <v>9</v>
      </c>
      <c r="C180" s="395">
        <f t="shared" si="10"/>
        <v>1.4696180555555556E-2</v>
      </c>
      <c r="D180" s="396">
        <v>1</v>
      </c>
      <c r="E180" s="459">
        <v>1.4696180555555556E-2</v>
      </c>
      <c r="F180" s="476"/>
      <c r="G180" s="139"/>
      <c r="H180" s="178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X180" s="61"/>
      <c r="Y180" s="61"/>
      <c r="AS180" s="472"/>
      <c r="AT180" s="462"/>
      <c r="AU180" s="174" t="str">
        <f t="shared" si="11"/>
        <v xml:space="preserve"> </v>
      </c>
      <c r="AV180" s="298">
        <f t="shared" si="13"/>
        <v>0</v>
      </c>
      <c r="AW180" s="331"/>
      <c r="AY180" s="139"/>
      <c r="AZ180" s="139"/>
    </row>
    <row r="181" spans="1:52" ht="13">
      <c r="A181" s="300" t="s">
        <v>948</v>
      </c>
      <c r="B181" s="23">
        <f t="shared" si="12"/>
        <v>8</v>
      </c>
      <c r="C181" s="395">
        <f t="shared" si="10"/>
        <v>1.5305555555555555E-2</v>
      </c>
      <c r="D181" s="396">
        <v>5</v>
      </c>
      <c r="E181" s="459">
        <v>1.5305555555555555E-2</v>
      </c>
      <c r="F181" s="476"/>
      <c r="G181" s="139"/>
      <c r="H181" s="178"/>
      <c r="I181" s="139"/>
      <c r="J181" s="139"/>
      <c r="K181" s="139"/>
      <c r="L181" s="84"/>
      <c r="M181" s="84"/>
      <c r="N181" s="139"/>
      <c r="O181" s="94"/>
      <c r="P181" s="84"/>
      <c r="Q181" s="84"/>
      <c r="R181" s="84"/>
      <c r="S181" s="84"/>
      <c r="T181" s="84"/>
      <c r="U181" s="84"/>
      <c r="V181" s="84"/>
      <c r="X181" s="61"/>
      <c r="Y181" s="61"/>
      <c r="AS181" s="472"/>
      <c r="AT181" s="462"/>
      <c r="AU181" s="174" t="str">
        <f t="shared" si="11"/>
        <v xml:space="preserve"> </v>
      </c>
      <c r="AV181" s="298">
        <f t="shared" si="13"/>
        <v>0</v>
      </c>
      <c r="AW181" s="347"/>
      <c r="AX181" s="61"/>
      <c r="AY181" s="94"/>
      <c r="AZ181" s="94"/>
    </row>
    <row r="182" spans="1:52" ht="13" hidden="1">
      <c r="A182" s="341" t="s">
        <v>539</v>
      </c>
      <c r="B182" s="23">
        <f t="shared" si="12"/>
        <v>6</v>
      </c>
      <c r="C182" s="395">
        <f t="shared" si="10"/>
        <v>1.6967592592592593E-2</v>
      </c>
      <c r="D182" s="396">
        <v>0</v>
      </c>
      <c r="E182" s="459">
        <v>1.6967592592592593E-2</v>
      </c>
      <c r="F182" s="473"/>
      <c r="G182" s="76"/>
      <c r="H182" s="76"/>
      <c r="I182" s="76"/>
      <c r="J182" s="76"/>
      <c r="K182" s="76"/>
      <c r="L182" s="76"/>
      <c r="M182" s="76"/>
      <c r="N182" s="50"/>
      <c r="O182" s="50"/>
      <c r="P182" s="66"/>
      <c r="Q182" s="66"/>
      <c r="R182" s="66"/>
      <c r="S182" s="66"/>
      <c r="T182" s="66"/>
      <c r="U182" s="66"/>
      <c r="V182" s="66"/>
      <c r="X182" s="61"/>
      <c r="Y182" s="61"/>
      <c r="AS182" s="472"/>
      <c r="AT182" s="462"/>
      <c r="AU182" s="174" t="str">
        <f t="shared" si="11"/>
        <v xml:space="preserve"> </v>
      </c>
      <c r="AV182" s="298">
        <f t="shared" si="13"/>
        <v>0</v>
      </c>
      <c r="AW182" s="347"/>
      <c r="AX182" s="76"/>
      <c r="AY182" s="94"/>
      <c r="AZ182" s="94"/>
    </row>
    <row r="183" spans="1:52" ht="13" hidden="1">
      <c r="A183" s="300" t="s">
        <v>947</v>
      </c>
      <c r="B183" s="23">
        <f t="shared" si="12"/>
        <v>6</v>
      </c>
      <c r="C183" s="395">
        <f t="shared" si="10"/>
        <v>1.692901234567901E-2</v>
      </c>
      <c r="D183" s="396">
        <v>0</v>
      </c>
      <c r="E183" s="459">
        <v>1.692901234567901E-2</v>
      </c>
      <c r="F183" s="476"/>
      <c r="G183" s="139"/>
      <c r="H183" s="178"/>
      <c r="I183" s="139"/>
      <c r="J183" s="139"/>
      <c r="K183" s="139"/>
      <c r="L183" s="139"/>
      <c r="M183" s="139"/>
      <c r="N183" s="322"/>
      <c r="O183" s="322"/>
      <c r="P183" s="139"/>
      <c r="Q183" s="139"/>
      <c r="R183" s="139"/>
      <c r="S183" s="139"/>
      <c r="T183" s="139"/>
      <c r="U183" s="139"/>
      <c r="V183" s="139"/>
      <c r="X183" s="61"/>
      <c r="Y183" s="61"/>
      <c r="AS183" s="472"/>
      <c r="AT183" s="462"/>
      <c r="AU183" s="174" t="str">
        <f t="shared" si="11"/>
        <v xml:space="preserve"> </v>
      </c>
      <c r="AV183" s="298">
        <f t="shared" si="13"/>
        <v>0</v>
      </c>
      <c r="AW183" s="112"/>
      <c r="AX183" s="76"/>
      <c r="AY183" s="76"/>
      <c r="AZ183" s="76"/>
    </row>
    <row r="184" spans="1:52" ht="13">
      <c r="A184" s="341" t="s">
        <v>1040</v>
      </c>
      <c r="B184" s="23">
        <f t="shared" si="12"/>
        <v>7</v>
      </c>
      <c r="C184" s="395">
        <f t="shared" si="10"/>
        <v>1.6270833333333335E-2</v>
      </c>
      <c r="D184" s="396">
        <v>5</v>
      </c>
      <c r="E184" s="459">
        <v>1.6270833333333335E-2</v>
      </c>
      <c r="F184" s="473"/>
      <c r="G184" s="76"/>
      <c r="H184" s="76"/>
      <c r="I184" s="76"/>
      <c r="J184" s="76"/>
      <c r="K184" s="76"/>
      <c r="L184" s="76"/>
      <c r="M184" s="76"/>
      <c r="N184" s="50"/>
      <c r="O184" s="50"/>
      <c r="P184" s="66"/>
      <c r="Q184" s="66"/>
      <c r="R184" s="66"/>
      <c r="S184" s="66"/>
      <c r="T184" s="66"/>
      <c r="U184" s="66"/>
      <c r="V184" s="66"/>
      <c r="X184" s="61"/>
      <c r="Y184" s="61"/>
      <c r="AS184" s="472"/>
      <c r="AT184" s="462"/>
      <c r="AU184" s="174" t="str">
        <f t="shared" si="11"/>
        <v xml:space="preserve"> </v>
      </c>
      <c r="AV184" s="298">
        <f t="shared" si="13"/>
        <v>0</v>
      </c>
      <c r="AW184" s="350"/>
      <c r="AY184" s="139"/>
      <c r="AZ184" s="139"/>
    </row>
    <row r="185" spans="1:52" ht="13" hidden="1">
      <c r="A185" s="341" t="s">
        <v>259</v>
      </c>
      <c r="B185" s="23">
        <f t="shared" si="12"/>
        <v>7</v>
      </c>
      <c r="C185" s="395">
        <f t="shared" si="10"/>
        <v>1.6338734567901234E-2</v>
      </c>
      <c r="D185" s="396">
        <v>0</v>
      </c>
      <c r="E185" s="459">
        <v>1.6338734567901234E-2</v>
      </c>
      <c r="F185" s="473"/>
      <c r="G185" s="33"/>
      <c r="I185" s="33"/>
      <c r="J185" s="33"/>
      <c r="K185" s="33"/>
      <c r="L185" s="33"/>
      <c r="M185" s="33"/>
      <c r="N185" s="50"/>
      <c r="O185" s="50"/>
      <c r="P185" s="66"/>
      <c r="Q185" s="66"/>
      <c r="R185" s="66"/>
      <c r="S185" s="66"/>
      <c r="T185" s="66"/>
      <c r="U185" s="66"/>
      <c r="V185" s="66"/>
      <c r="X185" s="61"/>
      <c r="Y185" s="61"/>
      <c r="AS185" s="472"/>
      <c r="AT185" s="462"/>
      <c r="AU185" s="174" t="str">
        <f t="shared" si="11"/>
        <v xml:space="preserve"> </v>
      </c>
      <c r="AV185" s="298">
        <f t="shared" si="13"/>
        <v>0</v>
      </c>
      <c r="AW185" s="331"/>
      <c r="AX185" s="139"/>
      <c r="AY185" s="139"/>
      <c r="AZ185" s="139"/>
    </row>
    <row r="186" spans="1:52" ht="13">
      <c r="A186" s="341" t="s">
        <v>260</v>
      </c>
      <c r="B186" s="23">
        <f t="shared" si="12"/>
        <v>8</v>
      </c>
      <c r="C186" s="395">
        <f t="shared" si="10"/>
        <v>1.5868055555555555E-2</v>
      </c>
      <c r="D186" s="396">
        <v>2</v>
      </c>
      <c r="E186" s="459">
        <v>1.5868055555555555E-2</v>
      </c>
      <c r="F186" s="482"/>
      <c r="G186" s="187"/>
      <c r="H186" s="187"/>
      <c r="I186" s="187"/>
      <c r="J186" s="187"/>
      <c r="K186" s="187"/>
      <c r="L186" s="94"/>
      <c r="M186" s="94"/>
      <c r="N186" s="94"/>
      <c r="O186" s="94"/>
      <c r="P186" s="84"/>
      <c r="Q186" s="84"/>
      <c r="R186" s="84"/>
      <c r="S186" s="84"/>
      <c r="T186" s="84"/>
      <c r="U186" s="84"/>
      <c r="V186" s="84"/>
      <c r="X186" s="61"/>
      <c r="Y186" s="61"/>
      <c r="AS186" s="472"/>
      <c r="AT186" s="462"/>
      <c r="AU186" s="174" t="str">
        <f t="shared" si="11"/>
        <v xml:space="preserve"> </v>
      </c>
      <c r="AV186" s="298">
        <f t="shared" si="13"/>
        <v>0</v>
      </c>
      <c r="AW186" s="331"/>
      <c r="AX186" s="139"/>
      <c r="AY186" s="139"/>
      <c r="AZ186" s="139"/>
    </row>
    <row r="187" spans="1:52" ht="13" hidden="1">
      <c r="A187" s="341" t="s">
        <v>614</v>
      </c>
      <c r="B187" s="23">
        <f t="shared" si="12"/>
        <v>9</v>
      </c>
      <c r="C187" s="395">
        <f t="shared" si="10"/>
        <v>1.4939236111111111E-2</v>
      </c>
      <c r="D187" s="396">
        <v>0</v>
      </c>
      <c r="E187" s="459">
        <v>1.4939236111111111E-2</v>
      </c>
      <c r="F187" s="473"/>
      <c r="G187" s="76"/>
      <c r="H187" s="76"/>
      <c r="I187" s="76"/>
      <c r="J187" s="76"/>
      <c r="K187" s="76"/>
      <c r="L187" s="76"/>
      <c r="M187" s="76"/>
      <c r="N187" s="76"/>
      <c r="O187" s="76"/>
      <c r="P187" s="66"/>
      <c r="Q187" s="66"/>
      <c r="R187" s="66"/>
      <c r="S187" s="66"/>
      <c r="T187" s="66"/>
      <c r="U187" s="66"/>
      <c r="V187" s="66"/>
      <c r="X187" s="61"/>
      <c r="Y187" s="61"/>
      <c r="AS187" s="472"/>
      <c r="AT187" s="462"/>
      <c r="AU187" s="174" t="str">
        <f t="shared" si="11"/>
        <v xml:space="preserve"> </v>
      </c>
      <c r="AV187" s="298">
        <f t="shared" si="13"/>
        <v>0</v>
      </c>
      <c r="AW187" s="112"/>
      <c r="AX187" s="94"/>
      <c r="AY187" s="76"/>
      <c r="AZ187" s="76"/>
    </row>
    <row r="188" spans="1:52" s="3" customFormat="1" ht="13">
      <c r="A188" s="300" t="s">
        <v>1102</v>
      </c>
      <c r="B188" s="23">
        <f t="shared" si="12"/>
        <v>8</v>
      </c>
      <c r="C188" s="395">
        <f t="shared" si="10"/>
        <v>1.5480324074074073E-2</v>
      </c>
      <c r="D188" s="396">
        <v>2</v>
      </c>
      <c r="E188" s="459">
        <v>1.5480324074074073E-2</v>
      </c>
      <c r="F188" s="476"/>
      <c r="G188" s="139"/>
      <c r="H188" s="178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X188" s="61"/>
      <c r="Y188" s="61"/>
      <c r="AS188" s="480"/>
      <c r="AT188" s="462"/>
      <c r="AU188" s="174" t="str">
        <f t="shared" si="11"/>
        <v xml:space="preserve"> </v>
      </c>
      <c r="AV188" s="298">
        <f t="shared" si="13"/>
        <v>0</v>
      </c>
      <c r="AW188" s="112"/>
      <c r="AX188" s="139"/>
      <c r="AY188" s="50"/>
      <c r="AZ188" s="50"/>
    </row>
    <row r="189" spans="1:52" ht="13" hidden="1">
      <c r="A189" s="342" t="s">
        <v>783</v>
      </c>
      <c r="B189" s="23">
        <f t="shared" si="12"/>
        <v>9</v>
      </c>
      <c r="C189" s="395">
        <f t="shared" si="10"/>
        <v>1.5266203703703704E-2</v>
      </c>
      <c r="D189" s="396">
        <v>0</v>
      </c>
      <c r="E189" s="459">
        <v>1.5266203703703704E-2</v>
      </c>
      <c r="F189" s="473"/>
      <c r="G189" s="76"/>
      <c r="H189" s="76"/>
      <c r="I189" s="76"/>
      <c r="J189" s="76"/>
      <c r="K189" s="76"/>
      <c r="L189" s="76"/>
      <c r="M189" s="76"/>
      <c r="N189" s="76"/>
      <c r="O189" s="76"/>
      <c r="P189" s="66"/>
      <c r="Q189" s="66"/>
      <c r="R189" s="66"/>
      <c r="S189" s="66"/>
      <c r="T189" s="66"/>
      <c r="U189" s="66"/>
      <c r="V189" s="66"/>
      <c r="X189" s="61"/>
      <c r="Y189" s="61"/>
      <c r="AS189" s="472"/>
      <c r="AT189" s="462"/>
      <c r="AU189" s="174" t="str">
        <f t="shared" si="11"/>
        <v xml:space="preserve"> </v>
      </c>
      <c r="AV189" s="298">
        <f t="shared" si="13"/>
        <v>0</v>
      </c>
      <c r="AW189" s="347"/>
      <c r="AX189" s="76"/>
      <c r="AY189" s="61"/>
      <c r="AZ189" s="61"/>
    </row>
    <row r="190" spans="1:52" ht="13" hidden="1">
      <c r="A190" s="341" t="s">
        <v>343</v>
      </c>
      <c r="B190" s="23">
        <f t="shared" si="12"/>
        <v>9</v>
      </c>
      <c r="C190" s="395">
        <f t="shared" si="10"/>
        <v>1.4895833333333332E-2</v>
      </c>
      <c r="D190" s="396">
        <v>0</v>
      </c>
      <c r="E190" s="459">
        <v>1.4895833333333332E-2</v>
      </c>
      <c r="F190" s="477"/>
      <c r="G190" s="33"/>
      <c r="I190" s="33"/>
      <c r="J190" s="33"/>
      <c r="K190" s="33"/>
      <c r="L190" s="33"/>
      <c r="M190" s="33"/>
      <c r="N190" s="94"/>
      <c r="O190" s="94"/>
      <c r="P190" s="84"/>
      <c r="Q190" s="84"/>
      <c r="R190" s="84"/>
      <c r="S190" s="84"/>
      <c r="T190" s="84"/>
      <c r="U190" s="84"/>
      <c r="V190" s="84"/>
      <c r="X190" s="61"/>
      <c r="Y190" s="61"/>
      <c r="AS190" s="472"/>
      <c r="AT190" s="462"/>
      <c r="AU190" s="174" t="str">
        <f t="shared" si="11"/>
        <v xml:space="preserve"> </v>
      </c>
      <c r="AV190" s="298">
        <f t="shared" si="13"/>
        <v>0</v>
      </c>
      <c r="AW190" s="112"/>
      <c r="AX190" s="76"/>
      <c r="AY190" s="76"/>
      <c r="AZ190" s="76"/>
    </row>
    <row r="191" spans="1:52" ht="13" hidden="1">
      <c r="A191" s="341" t="s">
        <v>698</v>
      </c>
      <c r="B191" s="23">
        <f t="shared" si="12"/>
        <v>7</v>
      </c>
      <c r="C191" s="395">
        <f t="shared" si="10"/>
        <v>1.6512345679012344E-2</v>
      </c>
      <c r="D191" s="396">
        <v>0</v>
      </c>
      <c r="E191" s="459">
        <v>1.6512345679012344E-2</v>
      </c>
      <c r="F191" s="473"/>
      <c r="G191" s="76"/>
      <c r="H191" s="76"/>
      <c r="I191" s="76"/>
      <c r="J191" s="76"/>
      <c r="K191" s="76"/>
      <c r="L191" s="76"/>
      <c r="M191" s="76"/>
      <c r="N191" s="76"/>
      <c r="O191" s="76"/>
      <c r="P191" s="66"/>
      <c r="Q191" s="66"/>
      <c r="R191" s="66"/>
      <c r="S191" s="66"/>
      <c r="T191" s="66"/>
      <c r="U191" s="66"/>
      <c r="V191" s="66"/>
      <c r="X191" s="61"/>
      <c r="Y191" s="61"/>
      <c r="AS191" s="472"/>
      <c r="AT191" s="462"/>
      <c r="AU191" s="174" t="str">
        <f t="shared" si="11"/>
        <v xml:space="preserve"> </v>
      </c>
      <c r="AV191" s="298">
        <f t="shared" si="13"/>
        <v>0</v>
      </c>
      <c r="AW191" s="361"/>
      <c r="AX191" s="139"/>
      <c r="AY191" s="139"/>
      <c r="AZ191" s="139"/>
    </row>
    <row r="192" spans="1:52" ht="13" hidden="1">
      <c r="A192" s="300" t="s">
        <v>896</v>
      </c>
      <c r="B192" s="23">
        <f t="shared" si="12"/>
        <v>-2</v>
      </c>
      <c r="C192" s="395">
        <f t="shared" ref="C192:C255" si="14">IF(AV192&lt;2,E192,AVERAGE(F192:AQ192))</f>
        <v>2.2222222222222223E-2</v>
      </c>
      <c r="D192" s="396">
        <v>0</v>
      </c>
      <c r="E192" s="459">
        <v>2.2222222222222223E-2</v>
      </c>
      <c r="F192" s="476"/>
      <c r="G192" s="139"/>
      <c r="H192" s="178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X192" s="61"/>
      <c r="Y192" s="61"/>
      <c r="AS192" s="472"/>
      <c r="AT192" s="462"/>
      <c r="AU192" s="174" t="str">
        <f t="shared" si="11"/>
        <v xml:space="preserve"> </v>
      </c>
      <c r="AV192" s="298">
        <f t="shared" si="13"/>
        <v>0</v>
      </c>
      <c r="AW192" s="331"/>
      <c r="AX192" s="76"/>
      <c r="AY192" s="139"/>
      <c r="AZ192" s="139"/>
    </row>
    <row r="193" spans="1:52" ht="13">
      <c r="A193" s="300" t="s">
        <v>1042</v>
      </c>
      <c r="B193" s="23">
        <f t="shared" si="12"/>
        <v>4</v>
      </c>
      <c r="C193" s="395">
        <f t="shared" si="14"/>
        <v>1.8580246913580248E-2</v>
      </c>
      <c r="D193" s="396">
        <v>3</v>
      </c>
      <c r="E193" s="459">
        <v>1.8580246913580248E-2</v>
      </c>
      <c r="F193" s="478"/>
      <c r="G193" s="84"/>
      <c r="H193" s="94"/>
      <c r="I193" s="84"/>
      <c r="J193" s="84"/>
      <c r="K193" s="84"/>
      <c r="L193" s="84"/>
      <c r="M193" s="84"/>
      <c r="N193" s="139"/>
      <c r="O193" s="139"/>
      <c r="P193" s="139"/>
      <c r="Q193" s="139"/>
      <c r="R193" s="139"/>
      <c r="S193" s="139"/>
      <c r="T193" s="139"/>
      <c r="U193" s="139"/>
      <c r="V193" s="139"/>
      <c r="X193" s="61"/>
      <c r="Y193" s="61"/>
      <c r="AS193" s="472"/>
      <c r="AT193" s="462"/>
      <c r="AU193" s="174" t="str">
        <f t="shared" si="11"/>
        <v xml:space="preserve"> </v>
      </c>
      <c r="AV193" s="298">
        <f t="shared" si="13"/>
        <v>0</v>
      </c>
      <c r="AW193" s="174"/>
      <c r="AX193" s="76"/>
    </row>
    <row r="194" spans="1:52" ht="13">
      <c r="A194" s="300" t="s">
        <v>1041</v>
      </c>
      <c r="B194" s="23">
        <f t="shared" si="12"/>
        <v>10</v>
      </c>
      <c r="C194" s="395">
        <f t="shared" si="14"/>
        <v>1.5459490740740739E-2</v>
      </c>
      <c r="D194" s="396">
        <v>7</v>
      </c>
      <c r="E194" s="459">
        <v>1.4379960317460317E-2</v>
      </c>
      <c r="F194" s="473">
        <v>1.5405092592592593E-2</v>
      </c>
      <c r="G194" s="76">
        <v>1.5138888888888889E-2</v>
      </c>
      <c r="H194" s="76"/>
      <c r="I194" s="139"/>
      <c r="J194" s="139"/>
      <c r="K194" s="84">
        <v>1.5231481481481483E-2</v>
      </c>
      <c r="L194" s="139"/>
      <c r="M194" s="84">
        <v>1.494212962962963E-2</v>
      </c>
      <c r="N194" s="139"/>
      <c r="O194" s="139"/>
      <c r="P194" s="139"/>
      <c r="Q194" s="139"/>
      <c r="R194" s="139"/>
      <c r="S194" s="139"/>
      <c r="T194" s="139"/>
      <c r="U194" s="139"/>
      <c r="V194" s="139"/>
      <c r="X194" s="61"/>
      <c r="Y194" s="61">
        <v>1.5625E-2</v>
      </c>
      <c r="AC194" s="61">
        <v>1.6168981481481482E-2</v>
      </c>
      <c r="AD194" s="61">
        <v>1.5173611111111112E-2</v>
      </c>
      <c r="AL194" s="50">
        <v>1.6168981481481482E-2</v>
      </c>
      <c r="AM194" s="50"/>
      <c r="AN194" s="50"/>
      <c r="AP194" s="50">
        <v>1.5057870370370369E-2</v>
      </c>
      <c r="AQ194" s="50">
        <v>1.5682870370370371E-2</v>
      </c>
      <c r="AR194" s="50"/>
      <c r="AS194" s="481"/>
      <c r="AT194" s="462"/>
      <c r="AU194" s="174">
        <f t="shared" si="11"/>
        <v>1.494212962962963E-2</v>
      </c>
      <c r="AV194" s="298">
        <f t="shared" si="13"/>
        <v>10</v>
      </c>
      <c r="AW194" s="174"/>
      <c r="AX194" s="76"/>
      <c r="AY194" s="409"/>
      <c r="AZ194" s="76"/>
    </row>
    <row r="195" spans="1:52" ht="13" hidden="1">
      <c r="A195" s="341" t="s">
        <v>784</v>
      </c>
      <c r="B195" s="23">
        <f t="shared" si="12"/>
        <v>0</v>
      </c>
      <c r="C195" s="395">
        <f t="shared" si="14"/>
        <v>0.52092592592592601</v>
      </c>
      <c r="D195" s="396">
        <v>0</v>
      </c>
      <c r="E195" s="459">
        <v>0.52092592592592601</v>
      </c>
      <c r="F195" s="473"/>
      <c r="G195" s="76"/>
      <c r="H195" s="76"/>
      <c r="I195" s="76"/>
      <c r="J195" s="76"/>
      <c r="K195" s="76"/>
      <c r="L195" s="76"/>
      <c r="M195" s="76"/>
      <c r="N195" s="76"/>
      <c r="O195" s="76"/>
      <c r="P195" s="66"/>
      <c r="Q195" s="66"/>
      <c r="R195" s="66"/>
      <c r="S195" s="66"/>
      <c r="T195" s="66"/>
      <c r="U195" s="66"/>
      <c r="V195" s="66"/>
      <c r="X195" s="61"/>
      <c r="Y195" s="61"/>
      <c r="AS195" s="472"/>
      <c r="AT195" s="462"/>
      <c r="AU195" s="174" t="str">
        <f t="shared" si="11"/>
        <v xml:space="preserve"> </v>
      </c>
      <c r="AV195" s="298">
        <f t="shared" si="13"/>
        <v>0</v>
      </c>
      <c r="AW195" s="174"/>
      <c r="AX195" s="139"/>
      <c r="AY195" s="139"/>
      <c r="AZ195" s="139"/>
    </row>
    <row r="196" spans="1:52" ht="13">
      <c r="A196" s="342" t="s">
        <v>1168</v>
      </c>
      <c r="B196" s="407">
        <v>8</v>
      </c>
      <c r="C196" s="395">
        <f t="shared" si="14"/>
        <v>1.5725308641975307E-2</v>
      </c>
      <c r="D196" s="396"/>
      <c r="E196" s="76"/>
      <c r="F196" s="475"/>
      <c r="G196" s="76"/>
      <c r="H196" s="76"/>
      <c r="I196" s="94"/>
      <c r="J196" s="94"/>
      <c r="K196" s="94"/>
      <c r="L196" s="94"/>
      <c r="M196" s="94"/>
      <c r="N196" s="94">
        <v>1.7060185185185185E-2</v>
      </c>
      <c r="O196" s="94">
        <v>1.622685185185185E-2</v>
      </c>
      <c r="P196" s="84"/>
      <c r="Q196" s="84"/>
      <c r="R196" s="84"/>
      <c r="S196" s="84"/>
      <c r="T196" s="84"/>
      <c r="U196" s="84"/>
      <c r="V196" s="84"/>
      <c r="X196" s="61">
        <v>1.5763888888888886E-2</v>
      </c>
      <c r="Y196" s="61">
        <v>1.4965277777777779E-2</v>
      </c>
      <c r="Z196" s="61">
        <v>1.5162037037037036E-2</v>
      </c>
      <c r="AA196" s="61"/>
      <c r="AB196" s="61"/>
      <c r="AE196" s="61">
        <v>1.5173611111111112E-2</v>
      </c>
      <c r="AS196" s="472"/>
      <c r="AT196" s="462"/>
      <c r="AU196" s="174">
        <f t="shared" si="11"/>
        <v>1.4965277777777779E-2</v>
      </c>
      <c r="AV196" s="298">
        <f t="shared" si="13"/>
        <v>6</v>
      </c>
      <c r="AW196" s="174"/>
      <c r="AX196" s="139"/>
      <c r="AY196" s="139"/>
      <c r="AZ196" s="139"/>
    </row>
    <row r="197" spans="1:52" ht="13">
      <c r="A197" s="341" t="s">
        <v>542</v>
      </c>
      <c r="B197" s="23">
        <f t="shared" si="12"/>
        <v>5</v>
      </c>
      <c r="C197" s="395">
        <f t="shared" si="14"/>
        <v>1.7065972222222222E-2</v>
      </c>
      <c r="D197" s="396">
        <v>5</v>
      </c>
      <c r="E197" s="459">
        <v>1.7884259259259259E-2</v>
      </c>
      <c r="F197" s="473"/>
      <c r="G197" s="76"/>
      <c r="H197" s="76"/>
      <c r="I197" s="76"/>
      <c r="J197" s="76"/>
      <c r="K197" s="76"/>
      <c r="L197" s="76"/>
      <c r="M197" s="76"/>
      <c r="N197" s="76"/>
      <c r="O197" s="76"/>
      <c r="P197" s="66">
        <v>1.6770833333333332E-2</v>
      </c>
      <c r="Q197" s="66"/>
      <c r="R197" s="66"/>
      <c r="S197" s="66"/>
      <c r="T197" s="66"/>
      <c r="U197" s="66"/>
      <c r="V197" s="66"/>
      <c r="X197" s="61"/>
      <c r="Y197" s="61"/>
      <c r="AN197" s="50">
        <v>1.7361111111111112E-2</v>
      </c>
      <c r="AS197" s="472"/>
      <c r="AT197" s="462"/>
      <c r="AU197" s="174">
        <f t="shared" si="11"/>
        <v>1.6770833333333332E-2</v>
      </c>
      <c r="AV197" s="298">
        <f t="shared" si="13"/>
        <v>2</v>
      </c>
      <c r="AW197" s="174"/>
    </row>
    <row r="198" spans="1:52" ht="13" hidden="1">
      <c r="A198" s="341" t="s">
        <v>186</v>
      </c>
      <c r="B198" s="23">
        <f t="shared" si="12"/>
        <v>9</v>
      </c>
      <c r="C198" s="395">
        <f t="shared" si="14"/>
        <v>1.5008680555555556E-2</v>
      </c>
      <c r="D198" s="396">
        <v>0</v>
      </c>
      <c r="E198" s="459">
        <v>1.5008680555555556E-2</v>
      </c>
      <c r="F198" s="477"/>
      <c r="G198" s="33"/>
      <c r="I198" s="33"/>
      <c r="J198" s="33"/>
      <c r="K198" s="33"/>
      <c r="L198" s="76"/>
      <c r="M198" s="76"/>
      <c r="N198" s="76"/>
      <c r="O198" s="76"/>
      <c r="P198" s="66"/>
      <c r="Q198" s="66"/>
      <c r="R198" s="66"/>
      <c r="S198" s="66"/>
      <c r="T198" s="66"/>
      <c r="U198" s="66"/>
      <c r="V198" s="66"/>
      <c r="X198" s="61"/>
      <c r="Y198" s="61"/>
      <c r="AS198" s="472"/>
      <c r="AT198" s="462"/>
      <c r="AU198" s="174" t="str">
        <f t="shared" si="11"/>
        <v xml:space="preserve"> </v>
      </c>
      <c r="AV198" s="298">
        <f t="shared" si="13"/>
        <v>0</v>
      </c>
      <c r="AW198" s="174"/>
    </row>
    <row r="199" spans="1:52" ht="13" hidden="1">
      <c r="A199" s="341" t="s">
        <v>555</v>
      </c>
      <c r="B199" s="23">
        <f t="shared" si="12"/>
        <v>8</v>
      </c>
      <c r="C199" s="395">
        <f t="shared" si="14"/>
        <v>1.5625E-2</v>
      </c>
      <c r="D199" s="396">
        <v>0</v>
      </c>
      <c r="E199" s="459">
        <v>1.5625E-2</v>
      </c>
      <c r="F199" s="473"/>
      <c r="G199" s="76"/>
      <c r="H199" s="76"/>
      <c r="I199" s="76"/>
      <c r="J199" s="76"/>
      <c r="K199" s="76"/>
      <c r="L199" s="76"/>
      <c r="M199" s="76"/>
      <c r="N199" s="76"/>
      <c r="O199" s="76"/>
      <c r="P199" s="66"/>
      <c r="Q199" s="66"/>
      <c r="R199" s="66"/>
      <c r="S199" s="66"/>
      <c r="T199" s="66"/>
      <c r="U199" s="66"/>
      <c r="V199" s="66"/>
      <c r="X199" s="61"/>
      <c r="Y199" s="61"/>
      <c r="AS199" s="472"/>
      <c r="AT199" s="462"/>
      <c r="AU199" s="174" t="str">
        <f t="shared" si="11"/>
        <v xml:space="preserve"> </v>
      </c>
      <c r="AV199" s="298">
        <f t="shared" si="13"/>
        <v>0</v>
      </c>
      <c r="AW199" s="174"/>
      <c r="AX199" s="76"/>
      <c r="AY199" s="76"/>
      <c r="AZ199" s="76"/>
    </row>
    <row r="200" spans="1:52" s="3" customFormat="1" ht="13">
      <c r="A200" s="300" t="s">
        <v>878</v>
      </c>
      <c r="B200" s="23">
        <f t="shared" si="12"/>
        <v>-2</v>
      </c>
      <c r="C200" s="395">
        <f t="shared" si="14"/>
        <v>2.2222222222222223E-2</v>
      </c>
      <c r="D200" s="396">
        <v>2</v>
      </c>
      <c r="E200" s="459">
        <v>2.2222222222222223E-2</v>
      </c>
      <c r="F200" s="476"/>
      <c r="G200" s="139"/>
      <c r="H200" s="178"/>
      <c r="I200" s="139"/>
      <c r="J200" s="139"/>
      <c r="K200" s="139"/>
      <c r="L200" s="353"/>
      <c r="M200" s="353"/>
      <c r="N200" s="139"/>
      <c r="O200" s="139"/>
      <c r="P200" s="139"/>
      <c r="Q200" s="139"/>
      <c r="R200" s="139"/>
      <c r="S200" s="139"/>
      <c r="T200" s="139"/>
      <c r="U200" s="139"/>
      <c r="V200" s="139"/>
      <c r="X200" s="61"/>
      <c r="Y200" s="61"/>
      <c r="AS200" s="480"/>
      <c r="AT200" s="462"/>
      <c r="AU200" s="174" t="str">
        <f t="shared" si="11"/>
        <v xml:space="preserve"> </v>
      </c>
      <c r="AV200" s="298">
        <f t="shared" si="13"/>
        <v>0</v>
      </c>
      <c r="AW200" s="174"/>
      <c r="AX200" s="301"/>
      <c r="AY200" s="301"/>
      <c r="AZ200" s="301"/>
    </row>
    <row r="201" spans="1:52" ht="13" hidden="1">
      <c r="A201" s="342" t="s">
        <v>342</v>
      </c>
      <c r="B201" s="23">
        <f t="shared" si="12"/>
        <v>6</v>
      </c>
      <c r="C201" s="395">
        <f t="shared" si="14"/>
        <v>1.695601851851852E-2</v>
      </c>
      <c r="D201" s="396">
        <v>0</v>
      </c>
      <c r="E201" s="459">
        <v>1.695601851851852E-2</v>
      </c>
      <c r="F201" s="482"/>
      <c r="G201" s="187"/>
      <c r="H201" s="187"/>
      <c r="I201" s="187"/>
      <c r="J201" s="187"/>
      <c r="K201" s="187"/>
      <c r="L201" s="187"/>
      <c r="M201" s="187"/>
      <c r="N201" s="94"/>
      <c r="O201" s="94"/>
      <c r="P201" s="84"/>
      <c r="Q201" s="84"/>
      <c r="R201" s="84"/>
      <c r="S201" s="84"/>
      <c r="T201" s="84"/>
      <c r="U201" s="84"/>
      <c r="V201" s="84"/>
      <c r="X201" s="61"/>
      <c r="Y201" s="61"/>
      <c r="AS201" s="472"/>
      <c r="AT201" s="462"/>
      <c r="AU201" s="174" t="str">
        <f t="shared" ref="AU201:AU264" si="15">IF(MIN(F201:AQ201)=0," ",MIN(F201:AQ201))</f>
        <v xml:space="preserve"> </v>
      </c>
      <c r="AV201" s="298">
        <f t="shared" si="13"/>
        <v>0</v>
      </c>
      <c r="AW201" s="174"/>
      <c r="AX201" s="61"/>
      <c r="AY201" s="61"/>
      <c r="AZ201" s="61"/>
    </row>
    <row r="202" spans="1:52" ht="13" hidden="1">
      <c r="A202" s="341" t="s">
        <v>700</v>
      </c>
      <c r="B202" s="23">
        <f t="shared" si="12"/>
        <v>12</v>
      </c>
      <c r="C202" s="395">
        <f t="shared" si="14"/>
        <v>1.2638888888888889E-2</v>
      </c>
      <c r="D202" s="396">
        <v>0</v>
      </c>
      <c r="E202" s="459">
        <v>1.2638888888888889E-2</v>
      </c>
      <c r="F202" s="477"/>
      <c r="G202" s="76"/>
      <c r="H202" s="76"/>
      <c r="I202" s="76"/>
      <c r="J202" s="76"/>
      <c r="K202" s="76"/>
      <c r="L202" s="76"/>
      <c r="M202" s="76"/>
      <c r="N202" s="76"/>
      <c r="O202" s="76"/>
      <c r="P202" s="66"/>
      <c r="Q202" s="66"/>
      <c r="R202" s="66"/>
      <c r="S202" s="66"/>
      <c r="T202" s="66"/>
      <c r="U202" s="66"/>
      <c r="V202" s="66"/>
      <c r="X202" s="61"/>
      <c r="Y202" s="61"/>
      <c r="AS202" s="472"/>
      <c r="AT202" s="462"/>
      <c r="AU202" s="174" t="str">
        <f t="shared" si="15"/>
        <v xml:space="preserve"> </v>
      </c>
      <c r="AV202" s="298">
        <f t="shared" si="13"/>
        <v>0</v>
      </c>
      <c r="AW202" s="174"/>
      <c r="AY202" s="139"/>
      <c r="AZ202" s="139"/>
    </row>
    <row r="203" spans="1:52" ht="13">
      <c r="A203" s="300" t="s">
        <v>906</v>
      </c>
      <c r="B203" s="23">
        <f t="shared" si="12"/>
        <v>8</v>
      </c>
      <c r="C203" s="395">
        <f t="shared" si="14"/>
        <v>1.576388888888889E-2</v>
      </c>
      <c r="D203" s="396">
        <v>4</v>
      </c>
      <c r="E203" s="459">
        <v>1.576388888888889E-2</v>
      </c>
      <c r="F203" s="476"/>
      <c r="G203" s="139"/>
      <c r="H203" s="178"/>
      <c r="I203" s="139"/>
      <c r="J203" s="139"/>
      <c r="K203" s="139"/>
      <c r="L203" s="84"/>
      <c r="M203" s="84"/>
      <c r="N203" s="76"/>
      <c r="O203" s="76"/>
      <c r="P203" s="66">
        <v>1.6006944444444445E-2</v>
      </c>
      <c r="Q203" s="66"/>
      <c r="R203" s="66"/>
      <c r="S203" s="66"/>
      <c r="T203" s="66"/>
      <c r="U203" s="66"/>
      <c r="V203" s="66"/>
      <c r="X203" s="61"/>
      <c r="Y203" s="61"/>
      <c r="AS203" s="472"/>
      <c r="AT203" s="462"/>
      <c r="AU203" s="174">
        <f t="shared" si="15"/>
        <v>1.6006944444444445E-2</v>
      </c>
      <c r="AV203" s="298">
        <f t="shared" si="13"/>
        <v>1</v>
      </c>
      <c r="AW203" s="174"/>
      <c r="AY203" s="139"/>
      <c r="AZ203" s="139"/>
    </row>
    <row r="204" spans="1:52" ht="13">
      <c r="A204" s="300" t="s">
        <v>1103</v>
      </c>
      <c r="B204" s="23">
        <f t="shared" ref="B204:B267" si="16">MINUTE(B$5)-MINUTE(E204)</f>
        <v>3</v>
      </c>
      <c r="C204" s="395">
        <f t="shared" si="14"/>
        <v>1.9293981481481485E-2</v>
      </c>
      <c r="D204" s="396">
        <v>1</v>
      </c>
      <c r="E204" s="459">
        <v>1.9293981481481485E-2</v>
      </c>
      <c r="F204" s="476"/>
      <c r="G204" s="139"/>
      <c r="H204" s="178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X204" s="61"/>
      <c r="Y204" s="61"/>
      <c r="AS204" s="472"/>
      <c r="AT204" s="462"/>
      <c r="AU204" s="174" t="str">
        <f t="shared" si="15"/>
        <v xml:space="preserve"> </v>
      </c>
      <c r="AV204" s="298">
        <f t="shared" si="13"/>
        <v>0</v>
      </c>
      <c r="AW204" s="357"/>
      <c r="AX204" s="362"/>
    </row>
    <row r="205" spans="1:52" ht="13">
      <c r="A205" s="300" t="s">
        <v>1043</v>
      </c>
      <c r="B205" s="23">
        <f t="shared" si="16"/>
        <v>6</v>
      </c>
      <c r="C205" s="395">
        <f t="shared" si="14"/>
        <v>1.545138888888889E-2</v>
      </c>
      <c r="D205" s="396">
        <v>9</v>
      </c>
      <c r="E205" s="459">
        <v>1.7137345679012348E-2</v>
      </c>
      <c r="F205" s="476"/>
      <c r="G205" s="139"/>
      <c r="H205" s="178"/>
      <c r="I205" s="139"/>
      <c r="J205" s="139"/>
      <c r="K205" s="139"/>
      <c r="L205" s="139"/>
      <c r="M205" s="84">
        <v>1.5879629629629629E-2</v>
      </c>
      <c r="N205" s="139"/>
      <c r="O205" s="94">
        <v>1.5532407407407406E-2</v>
      </c>
      <c r="P205" s="84">
        <v>1.4641203703703703E-2</v>
      </c>
      <c r="Q205" s="84">
        <v>1.5555555555555553E-2</v>
      </c>
      <c r="R205" s="84"/>
      <c r="S205" s="84"/>
      <c r="T205" s="84"/>
      <c r="U205" s="84"/>
      <c r="V205" s="84"/>
      <c r="X205" s="61"/>
      <c r="Y205" s="61"/>
      <c r="AE205" s="61">
        <v>1.5347222222222222E-2</v>
      </c>
      <c r="AF205" s="50">
        <v>1.5752314814814813E-2</v>
      </c>
      <c r="AS205" s="472"/>
      <c r="AT205" s="462"/>
      <c r="AU205" s="174">
        <f t="shared" si="15"/>
        <v>1.4641203703703703E-2</v>
      </c>
      <c r="AV205" s="298">
        <f t="shared" si="13"/>
        <v>6</v>
      </c>
      <c r="AW205" s="355"/>
      <c r="AX205" s="76"/>
      <c r="AY205" s="76"/>
      <c r="AZ205" s="76"/>
    </row>
    <row r="206" spans="1:52" ht="13" hidden="1">
      <c r="A206" s="341" t="s">
        <v>544</v>
      </c>
      <c r="B206" s="23">
        <f t="shared" si="16"/>
        <v>7</v>
      </c>
      <c r="C206" s="395">
        <f t="shared" si="14"/>
        <v>1.6400462962962964E-2</v>
      </c>
      <c r="D206" s="396">
        <v>0</v>
      </c>
      <c r="E206" s="459">
        <v>1.6400462962962964E-2</v>
      </c>
      <c r="F206" s="473"/>
      <c r="G206" s="76"/>
      <c r="H206" s="76"/>
      <c r="I206" s="76"/>
      <c r="J206" s="76"/>
      <c r="K206" s="76"/>
      <c r="L206" s="76"/>
      <c r="M206" s="76"/>
      <c r="N206" s="76"/>
      <c r="O206" s="76"/>
      <c r="P206" s="66"/>
      <c r="Q206" s="66"/>
      <c r="R206" s="66"/>
      <c r="S206" s="66"/>
      <c r="T206" s="66"/>
      <c r="U206" s="66"/>
      <c r="V206" s="66"/>
      <c r="X206" s="61"/>
      <c r="Y206" s="61"/>
      <c r="AS206" s="472"/>
      <c r="AT206" s="462"/>
      <c r="AU206" s="174" t="str">
        <f t="shared" si="15"/>
        <v xml:space="preserve"> </v>
      </c>
      <c r="AV206" s="298">
        <f t="shared" si="13"/>
        <v>0</v>
      </c>
      <c r="AW206" s="112"/>
      <c r="AX206" s="76"/>
      <c r="AY206" s="76"/>
      <c r="AZ206" s="76"/>
    </row>
    <row r="207" spans="1:52" ht="13" hidden="1">
      <c r="A207" s="341" t="s">
        <v>785</v>
      </c>
      <c r="B207" s="23">
        <f t="shared" si="16"/>
        <v>6</v>
      </c>
      <c r="C207" s="395">
        <f t="shared" si="14"/>
        <v>1.7320601851851851E-2</v>
      </c>
      <c r="D207" s="396">
        <v>0</v>
      </c>
      <c r="E207" s="459">
        <v>1.7320601851851851E-2</v>
      </c>
      <c r="F207" s="475"/>
      <c r="G207" s="94"/>
      <c r="H207" s="94"/>
      <c r="I207" s="94"/>
      <c r="J207" s="94"/>
      <c r="K207" s="94"/>
      <c r="L207" s="76"/>
      <c r="M207" s="76"/>
      <c r="N207" s="94"/>
      <c r="O207" s="94"/>
      <c r="P207" s="84"/>
      <c r="Q207" s="84"/>
      <c r="R207" s="84"/>
      <c r="S207" s="84"/>
      <c r="T207" s="84"/>
      <c r="U207" s="84"/>
      <c r="V207" s="84"/>
      <c r="X207" s="61"/>
      <c r="Y207" s="61"/>
      <c r="AS207" s="472"/>
      <c r="AT207" s="462"/>
      <c r="AU207" s="174" t="str">
        <f t="shared" si="15"/>
        <v xml:space="preserve"> </v>
      </c>
      <c r="AV207" s="298">
        <f t="shared" si="13"/>
        <v>0</v>
      </c>
      <c r="AW207" s="112"/>
      <c r="AX207" s="76"/>
      <c r="AY207" s="76"/>
      <c r="AZ207" s="76"/>
    </row>
    <row r="208" spans="1:52" ht="13" hidden="1">
      <c r="A208" s="341" t="s">
        <v>432</v>
      </c>
      <c r="B208" s="23">
        <f t="shared" si="16"/>
        <v>3</v>
      </c>
      <c r="C208" s="395">
        <f t="shared" si="14"/>
        <v>1.8952546296296294E-2</v>
      </c>
      <c r="D208" s="396">
        <v>0</v>
      </c>
      <c r="E208" s="459">
        <v>1.8952546296296294E-2</v>
      </c>
      <c r="F208" s="482"/>
      <c r="G208" s="187"/>
      <c r="H208" s="187"/>
      <c r="I208" s="187"/>
      <c r="J208" s="187"/>
      <c r="K208" s="187"/>
      <c r="L208" s="187"/>
      <c r="M208" s="187"/>
      <c r="N208" s="94"/>
      <c r="O208" s="94"/>
      <c r="P208" s="84"/>
      <c r="Q208" s="84"/>
      <c r="R208" s="84"/>
      <c r="S208" s="84"/>
      <c r="T208" s="84"/>
      <c r="U208" s="84"/>
      <c r="V208" s="84"/>
      <c r="X208" s="61"/>
      <c r="Y208" s="61"/>
      <c r="AS208" s="472"/>
      <c r="AT208" s="462"/>
      <c r="AU208" s="174" t="str">
        <f t="shared" si="15"/>
        <v xml:space="preserve"> </v>
      </c>
      <c r="AV208" s="298">
        <f t="shared" si="13"/>
        <v>0</v>
      </c>
      <c r="AW208" s="112"/>
      <c r="AX208" s="50"/>
      <c r="AY208" s="50"/>
      <c r="AZ208" s="50"/>
    </row>
    <row r="209" spans="1:52" ht="13" hidden="1">
      <c r="A209" s="341" t="s">
        <v>394</v>
      </c>
      <c r="B209" s="23">
        <f t="shared" si="16"/>
        <v>5</v>
      </c>
      <c r="C209" s="395">
        <f t="shared" si="14"/>
        <v>1.7783323688271603E-2</v>
      </c>
      <c r="D209" s="396">
        <v>0</v>
      </c>
      <c r="E209" s="459">
        <v>1.7783323688271603E-2</v>
      </c>
      <c r="F209" s="477"/>
      <c r="G209" s="76"/>
      <c r="H209" s="76"/>
      <c r="I209" s="76"/>
      <c r="J209" s="76"/>
      <c r="K209" s="76"/>
      <c r="L209" s="76"/>
      <c r="M209" s="76"/>
      <c r="N209" s="187"/>
      <c r="O209" s="187"/>
      <c r="P209" s="122"/>
      <c r="Q209" s="122"/>
      <c r="R209" s="122"/>
      <c r="S209" s="122"/>
      <c r="T209" s="122"/>
      <c r="U209" s="122"/>
      <c r="V209" s="122"/>
      <c r="X209" s="61"/>
      <c r="Y209" s="61"/>
      <c r="AS209" s="472"/>
      <c r="AT209" s="462"/>
      <c r="AU209" s="174" t="str">
        <f t="shared" si="15"/>
        <v xml:space="preserve"> </v>
      </c>
      <c r="AV209" s="298">
        <f t="shared" ref="AV209:AV236" si="17">COUNTA(F209:AT209)</f>
        <v>0</v>
      </c>
    </row>
    <row r="210" spans="1:52" ht="13" hidden="1">
      <c r="A210" s="341" t="s">
        <v>415</v>
      </c>
      <c r="B210" s="23">
        <f t="shared" si="16"/>
        <v>8</v>
      </c>
      <c r="C210" s="395">
        <f t="shared" si="14"/>
        <v>1.529152199074074E-2</v>
      </c>
      <c r="D210" s="396">
        <v>0</v>
      </c>
      <c r="E210" s="459">
        <v>1.529152199074074E-2</v>
      </c>
      <c r="F210" s="477"/>
      <c r="G210" s="33"/>
      <c r="I210" s="33"/>
      <c r="J210" s="33"/>
      <c r="K210" s="33"/>
      <c r="L210" s="33"/>
      <c r="M210" s="33"/>
      <c r="N210" s="94"/>
      <c r="O210" s="94"/>
      <c r="P210" s="84"/>
      <c r="Q210" s="84"/>
      <c r="R210" s="84"/>
      <c r="S210" s="84"/>
      <c r="T210" s="84"/>
      <c r="U210" s="84"/>
      <c r="V210" s="84"/>
      <c r="X210" s="61"/>
      <c r="Y210" s="61"/>
      <c r="AS210" s="472"/>
      <c r="AT210" s="462"/>
      <c r="AU210" s="174" t="str">
        <f t="shared" si="15"/>
        <v xml:space="preserve"> </v>
      </c>
      <c r="AV210" s="298">
        <f t="shared" si="17"/>
        <v>0</v>
      </c>
      <c r="AW210" s="112"/>
      <c r="AX210" s="76"/>
      <c r="AY210" s="76"/>
      <c r="AZ210" s="76"/>
    </row>
    <row r="211" spans="1:52" ht="13" hidden="1">
      <c r="A211" s="341" t="s">
        <v>371</v>
      </c>
      <c r="B211" s="23">
        <f t="shared" si="16"/>
        <v>7</v>
      </c>
      <c r="C211" s="395">
        <f t="shared" si="14"/>
        <v>1.6087962962962964E-2</v>
      </c>
      <c r="D211" s="396">
        <v>0</v>
      </c>
      <c r="E211" s="459">
        <v>1.6087962962962964E-2</v>
      </c>
      <c r="F211" s="482"/>
      <c r="G211" s="187"/>
      <c r="H211" s="187"/>
      <c r="I211" s="187"/>
      <c r="J211" s="187"/>
      <c r="K211" s="187"/>
      <c r="L211" s="76"/>
      <c r="M211" s="76"/>
      <c r="N211" s="94"/>
      <c r="O211" s="94"/>
      <c r="P211" s="84"/>
      <c r="Q211" s="84"/>
      <c r="R211" s="84"/>
      <c r="S211" s="84"/>
      <c r="T211" s="84"/>
      <c r="U211" s="84"/>
      <c r="V211" s="84"/>
      <c r="X211" s="61"/>
      <c r="Y211" s="61"/>
      <c r="AS211" s="472"/>
      <c r="AT211" s="462"/>
      <c r="AU211" s="174" t="str">
        <f t="shared" si="15"/>
        <v xml:space="preserve"> </v>
      </c>
      <c r="AV211" s="298">
        <f t="shared" si="17"/>
        <v>0</v>
      </c>
      <c r="AW211" s="347"/>
      <c r="AX211" s="61"/>
      <c r="AY211" s="61"/>
      <c r="AZ211" s="61"/>
    </row>
    <row r="212" spans="1:52" ht="13">
      <c r="A212" s="300" t="s">
        <v>883</v>
      </c>
      <c r="B212" s="23">
        <f t="shared" si="16"/>
        <v>12</v>
      </c>
      <c r="C212" s="395">
        <f t="shared" si="14"/>
        <v>1.2951388888888889E-2</v>
      </c>
      <c r="D212" s="396">
        <v>3</v>
      </c>
      <c r="E212" s="459">
        <v>1.2951388888888889E-2</v>
      </c>
      <c r="F212" s="476"/>
      <c r="G212" s="139"/>
      <c r="H212" s="178"/>
      <c r="I212" s="139"/>
      <c r="J212" s="139"/>
      <c r="K212" s="139"/>
      <c r="L212" s="76"/>
      <c r="M212" s="76"/>
      <c r="N212" s="76"/>
      <c r="P212" s="66"/>
      <c r="Q212" s="66"/>
      <c r="R212" s="66"/>
      <c r="S212" s="66"/>
      <c r="T212" s="66"/>
      <c r="U212" s="66"/>
      <c r="V212" s="66"/>
      <c r="X212" s="61"/>
      <c r="Y212" s="61"/>
      <c r="AS212" s="472"/>
      <c r="AT212" s="462"/>
      <c r="AU212" s="174" t="str">
        <f t="shared" si="15"/>
        <v xml:space="preserve"> </v>
      </c>
      <c r="AV212" s="298">
        <f t="shared" si="17"/>
        <v>0</v>
      </c>
      <c r="AW212" s="331"/>
      <c r="AX212" s="139"/>
      <c r="AY212" s="139"/>
      <c r="AZ212" s="139"/>
    </row>
    <row r="213" spans="1:52" ht="13" hidden="1">
      <c r="A213" s="342" t="s">
        <v>155</v>
      </c>
      <c r="B213" s="23">
        <f t="shared" si="16"/>
        <v>6</v>
      </c>
      <c r="C213" s="395">
        <f t="shared" si="14"/>
        <v>1.697627314814815E-2</v>
      </c>
      <c r="D213" s="396">
        <v>0</v>
      </c>
      <c r="E213" s="459">
        <v>1.697627314814815E-2</v>
      </c>
      <c r="F213" s="475"/>
      <c r="G213" s="94"/>
      <c r="H213" s="94"/>
      <c r="I213" s="94"/>
      <c r="J213" s="94"/>
      <c r="K213" s="94"/>
      <c r="L213" s="94"/>
      <c r="M213" s="94"/>
      <c r="N213" s="94"/>
      <c r="O213" s="94"/>
      <c r="P213" s="84"/>
      <c r="Q213" s="84"/>
      <c r="R213" s="84"/>
      <c r="S213" s="84"/>
      <c r="T213" s="84"/>
      <c r="U213" s="84"/>
      <c r="V213" s="84"/>
      <c r="X213" s="61"/>
      <c r="Y213" s="61"/>
      <c r="AS213" s="472"/>
      <c r="AT213" s="462"/>
      <c r="AU213" s="174" t="str">
        <f t="shared" si="15"/>
        <v xml:space="preserve"> </v>
      </c>
      <c r="AV213" s="298">
        <f t="shared" si="17"/>
        <v>0</v>
      </c>
      <c r="AW213" s="347"/>
      <c r="AX213" s="50"/>
      <c r="AY213" s="50"/>
      <c r="AZ213" s="50"/>
    </row>
    <row r="214" spans="1:52" ht="13" hidden="1">
      <c r="A214" s="342" t="s">
        <v>316</v>
      </c>
      <c r="B214" s="23">
        <f t="shared" si="16"/>
        <v>6</v>
      </c>
      <c r="C214" s="395">
        <f t="shared" si="14"/>
        <v>1.7044753086419753E-2</v>
      </c>
      <c r="D214" s="396">
        <v>0</v>
      </c>
      <c r="E214" s="459">
        <v>1.7044753086419753E-2</v>
      </c>
      <c r="F214" s="482"/>
      <c r="G214" s="187"/>
      <c r="H214" s="187"/>
      <c r="I214" s="187"/>
      <c r="J214" s="187"/>
      <c r="K214" s="187"/>
      <c r="L214" s="187"/>
      <c r="M214" s="187"/>
      <c r="N214" s="94"/>
      <c r="O214" s="94"/>
      <c r="P214" s="84"/>
      <c r="Q214" s="84"/>
      <c r="R214" s="84"/>
      <c r="S214" s="84"/>
      <c r="T214" s="84"/>
      <c r="U214" s="84"/>
      <c r="V214" s="84"/>
      <c r="X214" s="61"/>
      <c r="Y214" s="61"/>
      <c r="AS214" s="472"/>
      <c r="AT214" s="462"/>
      <c r="AU214" s="174" t="str">
        <f t="shared" si="15"/>
        <v xml:space="preserve"> </v>
      </c>
      <c r="AV214" s="298">
        <f t="shared" si="17"/>
        <v>0</v>
      </c>
      <c r="AW214" s="112"/>
      <c r="AX214" s="50"/>
      <c r="AY214" s="50"/>
      <c r="AZ214" s="50"/>
    </row>
    <row r="215" spans="1:52" ht="13" hidden="1">
      <c r="A215" s="300" t="s">
        <v>911</v>
      </c>
      <c r="B215" s="23">
        <f t="shared" si="16"/>
        <v>-1</v>
      </c>
      <c r="C215" s="395">
        <f t="shared" si="14"/>
        <v>2.1608796296296296E-2</v>
      </c>
      <c r="D215" s="396">
        <v>0</v>
      </c>
      <c r="E215" s="459">
        <v>2.1608796296296296E-2</v>
      </c>
      <c r="F215" s="476"/>
      <c r="G215" s="139"/>
      <c r="H215" s="178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X215" s="61"/>
      <c r="Y215" s="61"/>
      <c r="AS215" s="472"/>
      <c r="AT215" s="462"/>
      <c r="AU215" s="174" t="str">
        <f t="shared" si="15"/>
        <v xml:space="preserve"> </v>
      </c>
      <c r="AV215" s="298">
        <f t="shared" si="17"/>
        <v>0</v>
      </c>
      <c r="AW215" s="348"/>
      <c r="AY215" s="139"/>
      <c r="AZ215" s="139"/>
    </row>
    <row r="216" spans="1:52" ht="13">
      <c r="A216" s="341" t="s">
        <v>538</v>
      </c>
      <c r="B216" s="23">
        <f t="shared" si="16"/>
        <v>4</v>
      </c>
      <c r="C216" s="395">
        <f t="shared" si="14"/>
        <v>1.8693287037037036E-2</v>
      </c>
      <c r="D216" s="396">
        <v>1</v>
      </c>
      <c r="E216" s="459">
        <v>1.8693287037037036E-2</v>
      </c>
      <c r="F216" s="473"/>
      <c r="G216" s="76"/>
      <c r="H216" s="76"/>
      <c r="I216" s="76"/>
      <c r="J216" s="76"/>
      <c r="K216" s="76"/>
      <c r="L216" s="76"/>
      <c r="M216" s="76"/>
      <c r="N216" s="76"/>
      <c r="O216" s="76"/>
      <c r="P216" s="66"/>
      <c r="Q216" s="66"/>
      <c r="R216" s="66"/>
      <c r="S216" s="66"/>
      <c r="T216" s="66"/>
      <c r="U216" s="66"/>
      <c r="V216" s="66"/>
      <c r="X216" s="61"/>
      <c r="Y216" s="61"/>
      <c r="AS216" s="472"/>
      <c r="AT216" s="462"/>
      <c r="AU216" s="174" t="str">
        <f t="shared" si="15"/>
        <v xml:space="preserve"> </v>
      </c>
      <c r="AV216" s="298">
        <f t="shared" si="17"/>
        <v>0</v>
      </c>
      <c r="AW216" s="112"/>
      <c r="AX216" s="66"/>
      <c r="AY216" s="66"/>
      <c r="AZ216" s="66"/>
    </row>
    <row r="217" spans="1:52" ht="13">
      <c r="A217" s="341" t="s">
        <v>622</v>
      </c>
      <c r="B217" s="23">
        <f t="shared" si="16"/>
        <v>7</v>
      </c>
      <c r="C217" s="395">
        <f t="shared" si="14"/>
        <v>1.6273148148148148E-2</v>
      </c>
      <c r="D217" s="396">
        <v>2</v>
      </c>
      <c r="E217" s="459">
        <v>1.6273148148148148E-2</v>
      </c>
      <c r="F217" s="473"/>
      <c r="G217" s="76"/>
      <c r="H217" s="76"/>
      <c r="I217" s="76"/>
      <c r="J217" s="76"/>
      <c r="K217" s="76"/>
      <c r="L217" s="76"/>
      <c r="M217" s="76"/>
      <c r="N217" s="76"/>
      <c r="O217" s="76"/>
      <c r="P217" s="66"/>
      <c r="Q217" s="66"/>
      <c r="R217" s="66"/>
      <c r="S217" s="66"/>
      <c r="T217" s="66"/>
      <c r="U217" s="66"/>
      <c r="V217" s="66"/>
      <c r="X217" s="61"/>
      <c r="Y217" s="61"/>
      <c r="AS217" s="472"/>
      <c r="AT217" s="462"/>
      <c r="AU217" s="174" t="str">
        <f t="shared" si="15"/>
        <v xml:space="preserve"> </v>
      </c>
      <c r="AV217" s="298">
        <f t="shared" si="17"/>
        <v>0</v>
      </c>
      <c r="AW217" s="331"/>
      <c r="AX217" s="139"/>
      <c r="AY217" s="139"/>
      <c r="AZ217" s="139"/>
    </row>
    <row r="218" spans="1:52" ht="13">
      <c r="A218" s="341" t="s">
        <v>506</v>
      </c>
      <c r="B218" s="23">
        <f t="shared" si="16"/>
        <v>10</v>
      </c>
      <c r="C218" s="395">
        <f t="shared" si="14"/>
        <v>1.4299768518518521E-2</v>
      </c>
      <c r="D218" s="396">
        <v>1</v>
      </c>
      <c r="E218" s="459">
        <v>1.4299768518518521E-2</v>
      </c>
      <c r="F218" s="477"/>
      <c r="G218" s="33"/>
      <c r="I218" s="33"/>
      <c r="J218" s="33"/>
      <c r="K218" s="33"/>
      <c r="L218" s="76"/>
      <c r="M218" s="76"/>
      <c r="N218" s="94"/>
      <c r="O218" s="94"/>
      <c r="P218" s="84"/>
      <c r="Q218" s="84"/>
      <c r="R218" s="84"/>
      <c r="S218" s="84"/>
      <c r="T218" s="84"/>
      <c r="U218" s="84"/>
      <c r="V218" s="84"/>
      <c r="X218" s="61"/>
      <c r="Y218" s="61"/>
      <c r="AS218" s="472"/>
      <c r="AT218" s="462"/>
      <c r="AU218" s="174" t="str">
        <f t="shared" si="15"/>
        <v xml:space="preserve"> </v>
      </c>
      <c r="AV218" s="298">
        <f t="shared" si="17"/>
        <v>0</v>
      </c>
      <c r="AW218" s="112"/>
      <c r="AX218" s="76"/>
      <c r="AY218" s="76"/>
      <c r="AZ218" s="76"/>
    </row>
    <row r="219" spans="1:52" ht="13" hidden="1">
      <c r="A219" s="300" t="s">
        <v>905</v>
      </c>
      <c r="B219" s="23">
        <f t="shared" si="16"/>
        <v>11</v>
      </c>
      <c r="C219" s="395">
        <f t="shared" si="14"/>
        <v>1.3449074074074073E-2</v>
      </c>
      <c r="D219" s="396">
        <v>0</v>
      </c>
      <c r="E219" s="459">
        <v>1.3449074074074073E-2</v>
      </c>
      <c r="F219" s="476"/>
      <c r="G219" s="139"/>
      <c r="H219" s="178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X219" s="61"/>
      <c r="Y219" s="61"/>
      <c r="AS219" s="472"/>
      <c r="AT219" s="462"/>
      <c r="AU219" s="174" t="str">
        <f t="shared" si="15"/>
        <v xml:space="preserve"> </v>
      </c>
      <c r="AV219" s="298">
        <f t="shared" si="17"/>
        <v>0</v>
      </c>
      <c r="AW219" s="112"/>
      <c r="AX219" s="50"/>
      <c r="AY219" s="50"/>
      <c r="AZ219" s="50"/>
    </row>
    <row r="220" spans="1:52" ht="13">
      <c r="A220" s="300" t="s">
        <v>945</v>
      </c>
      <c r="B220" s="23">
        <f t="shared" si="16"/>
        <v>14</v>
      </c>
      <c r="C220" s="395">
        <f t="shared" si="14"/>
        <v>1.1759259259259259E-2</v>
      </c>
      <c r="D220" s="396">
        <v>1</v>
      </c>
      <c r="E220" s="459">
        <v>1.1759259259259259E-2</v>
      </c>
      <c r="F220" s="476"/>
      <c r="G220" s="139"/>
      <c r="H220" s="178"/>
      <c r="I220" s="139"/>
      <c r="J220" s="139"/>
      <c r="K220" s="139"/>
      <c r="L220" s="139"/>
      <c r="M220" s="139"/>
      <c r="N220" s="94"/>
      <c r="O220" s="94"/>
      <c r="P220" s="84"/>
      <c r="Q220" s="84"/>
      <c r="R220" s="84"/>
      <c r="S220" s="84"/>
      <c r="T220" s="84"/>
      <c r="U220" s="84"/>
      <c r="V220" s="84"/>
      <c r="X220" s="61"/>
      <c r="Y220" s="61"/>
      <c r="AS220" s="472"/>
      <c r="AT220" s="462"/>
      <c r="AU220" s="174" t="str">
        <f t="shared" si="15"/>
        <v xml:space="preserve"> </v>
      </c>
      <c r="AV220" s="298">
        <f t="shared" si="17"/>
        <v>0</v>
      </c>
      <c r="AW220" s="347"/>
      <c r="AX220" s="94"/>
      <c r="AY220" s="94"/>
      <c r="AZ220" s="94"/>
    </row>
    <row r="221" spans="1:52" ht="13" hidden="1">
      <c r="A221" s="341" t="s">
        <v>145</v>
      </c>
      <c r="B221" s="23">
        <f t="shared" si="16"/>
        <v>7</v>
      </c>
      <c r="C221" s="395">
        <f t="shared" si="14"/>
        <v>1.6099537037037037E-2</v>
      </c>
      <c r="D221" s="396">
        <v>0</v>
      </c>
      <c r="E221" s="459">
        <v>1.6099537037037037E-2</v>
      </c>
      <c r="F221" s="477"/>
      <c r="G221" s="33"/>
      <c r="I221" s="33"/>
      <c r="J221" s="33"/>
      <c r="K221" s="33"/>
      <c r="L221" s="33"/>
      <c r="M221" s="33"/>
      <c r="N221" s="76"/>
      <c r="O221" s="76"/>
      <c r="P221" s="66"/>
      <c r="Q221" s="66"/>
      <c r="R221" s="66"/>
      <c r="S221" s="66"/>
      <c r="T221" s="66"/>
      <c r="U221" s="66"/>
      <c r="V221" s="66"/>
      <c r="X221" s="61"/>
      <c r="Y221" s="61"/>
      <c r="AS221" s="472"/>
      <c r="AT221" s="462"/>
      <c r="AU221" s="174" t="str">
        <f t="shared" si="15"/>
        <v xml:space="preserve"> </v>
      </c>
      <c r="AV221" s="298">
        <f t="shared" si="17"/>
        <v>0</v>
      </c>
      <c r="AW221" s="347"/>
      <c r="AX221" s="61"/>
      <c r="AY221" s="61"/>
      <c r="AZ221" s="61"/>
    </row>
    <row r="222" spans="1:52" ht="13" hidden="1">
      <c r="A222" s="341" t="s">
        <v>296</v>
      </c>
      <c r="B222" s="23">
        <f t="shared" si="16"/>
        <v>1</v>
      </c>
      <c r="C222" s="395">
        <f t="shared" si="14"/>
        <v>2.0225694444444445E-2</v>
      </c>
      <c r="D222" s="396">
        <v>0</v>
      </c>
      <c r="E222" s="459">
        <v>2.0225694444444445E-2</v>
      </c>
      <c r="F222" s="479"/>
      <c r="G222" s="33"/>
      <c r="I222" s="33"/>
      <c r="J222" s="33"/>
      <c r="K222" s="33"/>
      <c r="L222" s="33"/>
      <c r="M222" s="33"/>
      <c r="N222" s="76"/>
      <c r="O222" s="76"/>
      <c r="P222" s="66"/>
      <c r="Q222" s="66"/>
      <c r="R222" s="66"/>
      <c r="S222" s="66"/>
      <c r="T222" s="66"/>
      <c r="U222" s="66"/>
      <c r="V222" s="66"/>
      <c r="X222" s="61"/>
      <c r="Y222" s="61"/>
      <c r="AS222" s="472"/>
      <c r="AT222" s="462"/>
      <c r="AU222" s="174" t="str">
        <f t="shared" si="15"/>
        <v xml:space="preserve"> </v>
      </c>
      <c r="AV222" s="298">
        <f t="shared" si="17"/>
        <v>0</v>
      </c>
      <c r="AW222" s="112"/>
      <c r="AX222" s="76"/>
      <c r="AY222" s="76"/>
      <c r="AZ222" s="76"/>
    </row>
    <row r="223" spans="1:52" s="3" customFormat="1" ht="13" hidden="1">
      <c r="A223" s="341" t="s">
        <v>786</v>
      </c>
      <c r="B223" s="23">
        <f t="shared" si="16"/>
        <v>5</v>
      </c>
      <c r="C223" s="395">
        <f t="shared" si="14"/>
        <v>1.7611400462962962E-2</v>
      </c>
      <c r="D223" s="396">
        <v>0</v>
      </c>
      <c r="E223" s="459">
        <v>1.7611400462962962E-2</v>
      </c>
      <c r="F223" s="482"/>
      <c r="G223" s="187"/>
      <c r="H223" s="187"/>
      <c r="I223" s="187"/>
      <c r="J223" s="187"/>
      <c r="K223" s="187"/>
      <c r="L223" s="187"/>
      <c r="M223" s="187"/>
      <c r="N223" s="94"/>
      <c r="O223" s="94"/>
      <c r="P223" s="84"/>
      <c r="Q223" s="84"/>
      <c r="R223" s="84"/>
      <c r="S223" s="84"/>
      <c r="T223" s="84"/>
      <c r="U223" s="84"/>
      <c r="V223" s="84"/>
      <c r="X223" s="61"/>
      <c r="Y223" s="61"/>
      <c r="AS223" s="480"/>
      <c r="AT223" s="462"/>
      <c r="AU223" s="174" t="str">
        <f t="shared" si="15"/>
        <v xml:space="preserve"> </v>
      </c>
      <c r="AV223" s="298">
        <f t="shared" si="17"/>
        <v>0</v>
      </c>
      <c r="AW223" s="347"/>
      <c r="AX223" s="61"/>
      <c r="AY223" s="61"/>
      <c r="AZ223" s="61"/>
    </row>
    <row r="224" spans="1:52" ht="13" hidden="1">
      <c r="A224" s="341" t="s">
        <v>611</v>
      </c>
      <c r="B224" s="23">
        <f t="shared" si="16"/>
        <v>7</v>
      </c>
      <c r="C224" s="395">
        <f t="shared" si="14"/>
        <v>1.6541923868312759E-2</v>
      </c>
      <c r="D224" s="396">
        <v>0</v>
      </c>
      <c r="E224" s="459">
        <v>1.6541923868312759E-2</v>
      </c>
      <c r="F224" s="473"/>
      <c r="G224" s="76"/>
      <c r="H224" s="76"/>
      <c r="I224" s="76"/>
      <c r="J224" s="76"/>
      <c r="K224" s="76"/>
      <c r="L224" s="76"/>
      <c r="M224" s="76"/>
      <c r="N224" s="76"/>
      <c r="O224" s="76"/>
      <c r="P224" s="66"/>
      <c r="Q224" s="66"/>
      <c r="R224" s="66"/>
      <c r="S224" s="66"/>
      <c r="T224" s="66"/>
      <c r="U224" s="66"/>
      <c r="V224" s="66"/>
      <c r="X224" s="61"/>
      <c r="Y224" s="61"/>
      <c r="AS224" s="472"/>
      <c r="AT224" s="462"/>
      <c r="AU224" s="174" t="str">
        <f t="shared" si="15"/>
        <v xml:space="preserve"> </v>
      </c>
      <c r="AV224" s="298">
        <f t="shared" si="17"/>
        <v>0</v>
      </c>
      <c r="AW224" s="331"/>
      <c r="AX224" s="139"/>
      <c r="AY224" s="139"/>
      <c r="AZ224" s="139"/>
    </row>
    <row r="225" spans="1:52" ht="13" hidden="1">
      <c r="A225" s="300" t="s">
        <v>1045</v>
      </c>
      <c r="B225" s="23">
        <f t="shared" si="16"/>
        <v>-4</v>
      </c>
      <c r="C225" s="395">
        <f t="shared" si="14"/>
        <v>2.3869598765432098E-2</v>
      </c>
      <c r="D225" s="396">
        <v>3</v>
      </c>
      <c r="E225" s="459">
        <v>2.3869598765432098E-2</v>
      </c>
      <c r="F225" s="478"/>
      <c r="G225" s="84"/>
      <c r="H225" s="94"/>
      <c r="I225" s="84"/>
      <c r="J225" s="84"/>
      <c r="K225" s="84"/>
      <c r="L225" s="84"/>
      <c r="M225" s="84"/>
      <c r="N225" s="139"/>
      <c r="O225" s="139"/>
      <c r="P225" s="139"/>
      <c r="Q225" s="139"/>
      <c r="R225" s="139"/>
      <c r="S225" s="139"/>
      <c r="T225" s="139"/>
      <c r="U225" s="139"/>
      <c r="V225" s="139"/>
      <c r="X225" s="61"/>
      <c r="Y225" s="61"/>
      <c r="AS225" s="472"/>
      <c r="AT225" s="462"/>
      <c r="AU225" s="174" t="str">
        <f t="shared" si="15"/>
        <v xml:space="preserve"> </v>
      </c>
      <c r="AV225" s="298">
        <f t="shared" si="17"/>
        <v>0</v>
      </c>
      <c r="AW225" s="345"/>
      <c r="AY225" s="139"/>
      <c r="AZ225" s="139"/>
    </row>
    <row r="226" spans="1:52" ht="13" hidden="1">
      <c r="A226" s="351" t="s">
        <v>790</v>
      </c>
      <c r="B226" s="23">
        <f t="shared" si="16"/>
        <v>11</v>
      </c>
      <c r="C226" s="395">
        <f t="shared" si="14"/>
        <v>1.3599537037037037E-2</v>
      </c>
      <c r="D226" s="396">
        <v>0</v>
      </c>
      <c r="E226" s="459">
        <v>1.3599537037037037E-2</v>
      </c>
      <c r="F226" s="479"/>
      <c r="G226" s="76"/>
      <c r="H226" s="76"/>
      <c r="I226" s="76"/>
      <c r="J226" s="76"/>
      <c r="K226" s="76"/>
      <c r="L226" s="76"/>
      <c r="M226" s="76"/>
      <c r="N226" s="76"/>
      <c r="O226" s="76"/>
      <c r="P226" s="66"/>
      <c r="Q226" s="66"/>
      <c r="R226" s="66"/>
      <c r="S226" s="66"/>
      <c r="T226" s="66"/>
      <c r="U226" s="66"/>
      <c r="V226" s="66"/>
      <c r="X226" s="61"/>
      <c r="Y226" s="61"/>
      <c r="AS226" s="472"/>
      <c r="AT226" s="462"/>
      <c r="AU226" s="174" t="str">
        <f t="shared" si="15"/>
        <v xml:space="preserve"> </v>
      </c>
      <c r="AV226" s="298">
        <f t="shared" si="17"/>
        <v>0</v>
      </c>
      <c r="AW226" s="347"/>
      <c r="AX226" s="94"/>
      <c r="AY226" s="94"/>
      <c r="AZ226" s="94"/>
    </row>
    <row r="227" spans="1:52" ht="14.25" customHeight="1">
      <c r="A227" s="300" t="s">
        <v>787</v>
      </c>
      <c r="B227" s="23">
        <f t="shared" si="16"/>
        <v>11</v>
      </c>
      <c r="C227" s="395">
        <f t="shared" si="14"/>
        <v>1.3356481481481481E-2</v>
      </c>
      <c r="D227" s="396">
        <v>0</v>
      </c>
      <c r="E227" s="459">
        <v>1.3356481481481481E-2</v>
      </c>
      <c r="F227" s="474"/>
      <c r="G227" s="178"/>
      <c r="H227" s="178"/>
      <c r="I227" s="178"/>
      <c r="J227" s="178"/>
      <c r="K227" s="178"/>
      <c r="L227" s="178"/>
      <c r="M227" s="178"/>
      <c r="N227" s="94">
        <v>1.2199074074074072E-2</v>
      </c>
      <c r="O227" s="178"/>
      <c r="P227" s="139"/>
      <c r="Q227" s="139"/>
      <c r="R227" s="139"/>
      <c r="S227" s="139"/>
      <c r="T227" s="139"/>
      <c r="U227" s="139"/>
      <c r="V227" s="139"/>
      <c r="X227" s="61"/>
      <c r="Y227" s="61"/>
      <c r="AS227" s="472"/>
      <c r="AT227" s="462"/>
      <c r="AU227" s="174">
        <f t="shared" si="15"/>
        <v>1.2199074074074072E-2</v>
      </c>
      <c r="AV227" s="298">
        <f t="shared" si="17"/>
        <v>1</v>
      </c>
      <c r="AW227" s="331"/>
      <c r="AX227" s="139"/>
      <c r="AY227" s="139"/>
      <c r="AZ227" s="139"/>
    </row>
    <row r="228" spans="1:52" ht="13" hidden="1">
      <c r="A228" s="351" t="s">
        <v>788</v>
      </c>
      <c r="B228" s="23">
        <f t="shared" si="16"/>
        <v>11</v>
      </c>
      <c r="C228" s="395">
        <f t="shared" si="14"/>
        <v>1.3449074074074073E-2</v>
      </c>
      <c r="D228" s="396">
        <v>0</v>
      </c>
      <c r="E228" s="459">
        <v>1.3449074074074073E-2</v>
      </c>
      <c r="F228" s="479"/>
      <c r="G228" s="33"/>
      <c r="I228" s="33"/>
      <c r="J228" s="33"/>
      <c r="K228" s="33"/>
      <c r="L228" s="33"/>
      <c r="M228" s="33"/>
      <c r="N228" s="33"/>
      <c r="O228" s="33"/>
      <c r="X228" s="61"/>
      <c r="Y228" s="61"/>
      <c r="AS228" s="472"/>
      <c r="AT228" s="462"/>
      <c r="AU228" s="174" t="str">
        <f t="shared" si="15"/>
        <v xml:space="preserve"> </v>
      </c>
      <c r="AV228" s="298">
        <f t="shared" si="17"/>
        <v>0</v>
      </c>
      <c r="AW228" s="112"/>
      <c r="AX228" s="50"/>
      <c r="AY228" s="50"/>
      <c r="AZ228" s="50"/>
    </row>
    <row r="229" spans="1:52" ht="13">
      <c r="A229" s="300" t="s">
        <v>789</v>
      </c>
      <c r="B229" s="23">
        <v>10</v>
      </c>
      <c r="C229" s="395">
        <f t="shared" si="14"/>
        <v>1.3894675925925925E-2</v>
      </c>
      <c r="D229" s="396">
        <v>6</v>
      </c>
      <c r="E229" s="459">
        <v>1.5298996913580248E-2</v>
      </c>
      <c r="F229" s="473"/>
      <c r="G229" s="84"/>
      <c r="H229" s="94"/>
      <c r="I229" s="84"/>
      <c r="J229" s="84"/>
      <c r="K229" s="84"/>
      <c r="L229" s="84"/>
      <c r="M229" s="84"/>
      <c r="N229" s="139"/>
      <c r="O229" s="139"/>
      <c r="P229" s="139"/>
      <c r="Q229" s="84">
        <v>1.3888888888888888E-2</v>
      </c>
      <c r="R229" s="84"/>
      <c r="S229" s="84"/>
      <c r="T229" s="84"/>
      <c r="U229" s="84"/>
      <c r="V229" s="84"/>
      <c r="X229" s="61"/>
      <c r="Y229" s="61"/>
      <c r="AH229" s="61">
        <v>1.3900462962962962E-2</v>
      </c>
      <c r="AS229" s="472"/>
      <c r="AT229" s="462"/>
      <c r="AU229" s="174">
        <f t="shared" si="15"/>
        <v>1.3888888888888888E-2</v>
      </c>
      <c r="AV229" s="298">
        <f t="shared" si="17"/>
        <v>2</v>
      </c>
      <c r="AW229" s="347"/>
      <c r="AX229" s="94"/>
      <c r="AY229" s="94"/>
      <c r="AZ229" s="94"/>
    </row>
    <row r="230" spans="1:52" ht="13">
      <c r="A230" s="300" t="s">
        <v>791</v>
      </c>
      <c r="B230" s="23">
        <f t="shared" si="16"/>
        <v>7</v>
      </c>
      <c r="C230" s="395">
        <f t="shared" si="14"/>
        <v>1.6041666666666666E-2</v>
      </c>
      <c r="D230" s="396">
        <v>1</v>
      </c>
      <c r="E230" s="459">
        <v>1.6041666666666666E-2</v>
      </c>
      <c r="F230" s="474"/>
      <c r="G230" s="178"/>
      <c r="H230" s="178"/>
      <c r="I230" s="178"/>
      <c r="J230" s="178"/>
      <c r="K230" s="178"/>
      <c r="L230" s="178"/>
      <c r="M230" s="178"/>
      <c r="N230" s="178"/>
      <c r="O230" s="178"/>
      <c r="P230" s="139"/>
      <c r="Q230" s="139"/>
      <c r="R230" s="139"/>
      <c r="S230" s="139"/>
      <c r="T230" s="139"/>
      <c r="U230" s="139"/>
      <c r="V230" s="139"/>
      <c r="X230" s="61"/>
      <c r="Y230" s="61"/>
      <c r="AS230" s="472"/>
      <c r="AT230" s="462"/>
      <c r="AU230" s="174" t="str">
        <f t="shared" si="15"/>
        <v xml:space="preserve"> </v>
      </c>
      <c r="AV230" s="298">
        <f t="shared" si="17"/>
        <v>0</v>
      </c>
      <c r="AW230" s="112"/>
      <c r="AX230" s="50"/>
      <c r="AY230" s="50"/>
      <c r="AZ230" s="50"/>
    </row>
    <row r="231" spans="1:52" ht="13" hidden="1">
      <c r="A231" s="300" t="s">
        <v>912</v>
      </c>
      <c r="B231" s="23">
        <f t="shared" si="16"/>
        <v>8</v>
      </c>
      <c r="C231" s="395">
        <f t="shared" si="14"/>
        <v>1.5300925925925926E-2</v>
      </c>
      <c r="D231" s="396">
        <v>0</v>
      </c>
      <c r="E231" s="459">
        <v>1.5300925925925926E-2</v>
      </c>
      <c r="F231" s="476"/>
      <c r="G231" s="139"/>
      <c r="H231" s="178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X231" s="61"/>
      <c r="Y231" s="61"/>
      <c r="AS231" s="472"/>
      <c r="AT231" s="462"/>
      <c r="AU231" s="174" t="str">
        <f t="shared" si="15"/>
        <v xml:space="preserve"> </v>
      </c>
      <c r="AV231" s="298">
        <f t="shared" si="17"/>
        <v>0</v>
      </c>
      <c r="AW231" s="112"/>
      <c r="AX231" s="76"/>
      <c r="AY231" s="76"/>
      <c r="AZ231" s="76"/>
    </row>
    <row r="232" spans="1:52" ht="13">
      <c r="A232" s="300" t="s">
        <v>1104</v>
      </c>
      <c r="B232" s="23">
        <f t="shared" si="16"/>
        <v>-5</v>
      </c>
      <c r="C232" s="395">
        <f t="shared" si="14"/>
        <v>2.4589120370370372E-2</v>
      </c>
      <c r="D232" s="396">
        <v>2</v>
      </c>
      <c r="E232" s="459">
        <v>2.4589120370370372E-2</v>
      </c>
      <c r="F232" s="478"/>
      <c r="G232" s="84"/>
      <c r="H232" s="94"/>
      <c r="I232" s="84"/>
      <c r="J232" s="84"/>
      <c r="K232" s="84"/>
      <c r="L232" s="84"/>
      <c r="M232" s="84"/>
      <c r="N232" s="139"/>
      <c r="O232" s="139"/>
      <c r="P232" s="139"/>
      <c r="Q232" s="139"/>
      <c r="R232" s="139"/>
      <c r="S232" s="139"/>
      <c r="T232" s="139"/>
      <c r="U232" s="139"/>
      <c r="V232" s="139"/>
      <c r="X232" s="61"/>
      <c r="Y232" s="61"/>
      <c r="AS232" s="472"/>
      <c r="AT232" s="462"/>
      <c r="AU232" s="174" t="str">
        <f t="shared" si="15"/>
        <v xml:space="preserve"> </v>
      </c>
      <c r="AV232" s="298">
        <f t="shared" si="17"/>
        <v>0</v>
      </c>
    </row>
    <row r="233" spans="1:52" ht="13">
      <c r="A233" s="300" t="s">
        <v>1128</v>
      </c>
      <c r="B233" s="23">
        <f t="shared" si="16"/>
        <v>1</v>
      </c>
      <c r="C233" s="395">
        <f t="shared" si="14"/>
        <v>2.0636574074074075E-2</v>
      </c>
      <c r="D233" s="396">
        <v>1</v>
      </c>
      <c r="E233" s="459">
        <v>2.0636574074074075E-2</v>
      </c>
      <c r="F233" s="478"/>
      <c r="G233" s="84"/>
      <c r="H233" s="94"/>
      <c r="I233" s="84"/>
      <c r="J233" s="84"/>
      <c r="K233" s="84"/>
      <c r="L233" s="84"/>
      <c r="M233" s="84"/>
      <c r="N233" s="139"/>
      <c r="O233" s="139"/>
      <c r="P233" s="139"/>
      <c r="Q233" s="139"/>
      <c r="R233" s="139"/>
      <c r="S233" s="139"/>
      <c r="T233" s="139"/>
      <c r="U233" s="139"/>
      <c r="V233" s="139"/>
      <c r="X233" s="61"/>
      <c r="Y233" s="61"/>
      <c r="AS233" s="472"/>
      <c r="AT233" s="462"/>
      <c r="AU233" s="174" t="str">
        <f t="shared" si="15"/>
        <v xml:space="preserve"> </v>
      </c>
      <c r="AV233" s="298">
        <f t="shared" si="17"/>
        <v>0</v>
      </c>
      <c r="AW233" s="347"/>
      <c r="AX233" s="61"/>
      <c r="AY233" s="61"/>
      <c r="AZ233" s="61"/>
    </row>
    <row r="234" spans="1:52" ht="13" hidden="1">
      <c r="A234" s="341" t="s">
        <v>702</v>
      </c>
      <c r="B234" s="23">
        <f t="shared" si="16"/>
        <v>4</v>
      </c>
      <c r="C234" s="395">
        <f t="shared" si="14"/>
        <v>1.8128858024691358E-2</v>
      </c>
      <c r="D234" s="396">
        <v>0</v>
      </c>
      <c r="E234" s="459">
        <v>1.8128858024691358E-2</v>
      </c>
      <c r="F234" s="475"/>
      <c r="G234" s="94"/>
      <c r="H234" s="94"/>
      <c r="I234" s="94"/>
      <c r="J234" s="94"/>
      <c r="K234" s="94"/>
      <c r="L234" s="94"/>
      <c r="M234" s="94"/>
      <c r="N234" s="94"/>
      <c r="O234" s="94"/>
      <c r="P234" s="84"/>
      <c r="Q234" s="84"/>
      <c r="R234" s="84"/>
      <c r="S234" s="84"/>
      <c r="T234" s="84"/>
      <c r="U234" s="84"/>
      <c r="V234" s="84"/>
      <c r="X234" s="61"/>
      <c r="Y234" s="61"/>
      <c r="AS234" s="472"/>
      <c r="AT234" s="462"/>
      <c r="AU234" s="174" t="str">
        <f t="shared" si="15"/>
        <v xml:space="preserve"> </v>
      </c>
      <c r="AV234" s="298">
        <f t="shared" si="17"/>
        <v>0</v>
      </c>
      <c r="AW234" s="348"/>
      <c r="AY234" s="139"/>
      <c r="AZ234" s="139"/>
    </row>
    <row r="235" spans="1:52" ht="13" hidden="1">
      <c r="A235" s="300" t="s">
        <v>877</v>
      </c>
      <c r="B235" s="23">
        <f t="shared" si="16"/>
        <v>1</v>
      </c>
      <c r="C235" s="395">
        <f t="shared" si="14"/>
        <v>2.0378086419753087E-2</v>
      </c>
      <c r="D235" s="396">
        <v>3</v>
      </c>
      <c r="E235" s="459">
        <v>2.0378086419753087E-2</v>
      </c>
      <c r="F235" s="476"/>
      <c r="G235" s="139"/>
      <c r="H235" s="178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X235" s="61"/>
      <c r="Y235" s="61"/>
      <c r="AS235" s="472"/>
      <c r="AT235" s="462"/>
      <c r="AU235" s="174" t="str">
        <f t="shared" si="15"/>
        <v xml:space="preserve"> </v>
      </c>
      <c r="AV235" s="298">
        <f t="shared" si="17"/>
        <v>0</v>
      </c>
      <c r="AW235" s="348"/>
      <c r="AY235" s="139"/>
      <c r="AZ235" s="139"/>
    </row>
    <row r="236" spans="1:52" ht="13" hidden="1">
      <c r="A236" s="341" t="s">
        <v>603</v>
      </c>
      <c r="B236" s="23">
        <f t="shared" si="16"/>
        <v>5</v>
      </c>
      <c r="C236" s="395">
        <f t="shared" si="14"/>
        <v>1.7592592592592594E-2</v>
      </c>
      <c r="D236" s="396">
        <v>0</v>
      </c>
      <c r="E236" s="459">
        <v>1.7592592592592594E-2</v>
      </c>
      <c r="F236" s="475"/>
      <c r="G236" s="94"/>
      <c r="H236" s="94"/>
      <c r="I236" s="94"/>
      <c r="J236" s="94"/>
      <c r="K236" s="94"/>
      <c r="L236" s="94"/>
      <c r="M236" s="94"/>
      <c r="N236" s="94"/>
      <c r="O236" s="94"/>
      <c r="P236" s="84"/>
      <c r="Q236" s="84"/>
      <c r="R236" s="84"/>
      <c r="S236" s="84"/>
      <c r="T236" s="84"/>
      <c r="U236" s="84"/>
      <c r="V236" s="84"/>
      <c r="X236" s="61"/>
      <c r="Y236" s="61"/>
      <c r="AS236" s="472"/>
      <c r="AT236" s="462"/>
      <c r="AU236" s="174" t="str">
        <f t="shared" si="15"/>
        <v xml:space="preserve"> </v>
      </c>
      <c r="AV236" s="298">
        <f t="shared" si="17"/>
        <v>0</v>
      </c>
      <c r="AW236" s="112"/>
      <c r="AX236" s="76"/>
      <c r="AY236" s="76"/>
      <c r="AZ236" s="76"/>
    </row>
    <row r="237" spans="1:52" ht="13" hidden="1">
      <c r="A237" s="300" t="s">
        <v>821</v>
      </c>
      <c r="B237" s="23">
        <f t="shared" si="16"/>
        <v>8</v>
      </c>
      <c r="C237" s="395">
        <f t="shared" si="14"/>
        <v>1.5597993827160492E-2</v>
      </c>
      <c r="D237" s="396">
        <v>0</v>
      </c>
      <c r="E237" s="459">
        <v>1.5597993827160492E-2</v>
      </c>
      <c r="F237" s="476"/>
      <c r="G237" s="139"/>
      <c r="H237" s="178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X237" s="61"/>
      <c r="Y237" s="61"/>
      <c r="AS237" s="472"/>
      <c r="AT237" s="462"/>
      <c r="AU237" s="174" t="str">
        <f t="shared" si="15"/>
        <v xml:space="preserve"> </v>
      </c>
      <c r="AV237" s="298">
        <f>COUNT(F237:AT237)</f>
        <v>0</v>
      </c>
      <c r="AW237" s="112"/>
      <c r="AX237" s="50"/>
      <c r="AY237" s="50"/>
      <c r="AZ237" s="50"/>
    </row>
    <row r="238" spans="1:52" ht="13">
      <c r="A238" s="341" t="s">
        <v>543</v>
      </c>
      <c r="B238" s="23">
        <f t="shared" si="16"/>
        <v>6</v>
      </c>
      <c r="C238" s="395">
        <f t="shared" si="14"/>
        <v>1.7337962962962965E-2</v>
      </c>
      <c r="D238" s="396">
        <v>0</v>
      </c>
      <c r="E238" s="459">
        <v>1.7337962962962965E-2</v>
      </c>
      <c r="F238" s="473"/>
      <c r="G238" s="76"/>
      <c r="H238" s="76"/>
      <c r="I238" s="76"/>
      <c r="J238" s="76"/>
      <c r="K238" s="76"/>
      <c r="L238" s="76"/>
      <c r="M238" s="76"/>
      <c r="N238" s="76"/>
      <c r="O238" s="76"/>
      <c r="P238" s="66">
        <v>1.6770833333333332E-2</v>
      </c>
      <c r="Q238" s="66"/>
      <c r="R238" s="66"/>
      <c r="S238" s="66"/>
      <c r="T238" s="66"/>
      <c r="U238" s="66"/>
      <c r="V238" s="66"/>
      <c r="X238" s="61"/>
      <c r="Y238" s="61"/>
      <c r="AS238" s="472"/>
      <c r="AT238" s="462"/>
      <c r="AU238" s="174">
        <f t="shared" si="15"/>
        <v>1.6770833333333332E-2</v>
      </c>
      <c r="AV238" s="298">
        <f t="shared" ref="AV238:AV257" si="18">COUNTA(F238:AT238)</f>
        <v>1</v>
      </c>
      <c r="AW238" s="355"/>
      <c r="AX238" s="50"/>
      <c r="AY238" s="50"/>
      <c r="AZ238" s="50"/>
    </row>
    <row r="239" spans="1:52" ht="13" hidden="1">
      <c r="A239" s="341" t="s">
        <v>39</v>
      </c>
      <c r="B239" s="23">
        <f t="shared" si="16"/>
        <v>0</v>
      </c>
      <c r="C239" s="395">
        <f t="shared" si="14"/>
        <v>2.1264364252645503E-2</v>
      </c>
      <c r="D239" s="396">
        <v>0</v>
      </c>
      <c r="E239" s="459">
        <v>2.1264364252645503E-2</v>
      </c>
      <c r="F239" s="479"/>
      <c r="G239" s="33"/>
      <c r="I239" s="33"/>
      <c r="J239" s="33"/>
      <c r="K239" s="33"/>
      <c r="L239" s="33"/>
      <c r="M239" s="33"/>
      <c r="N239" s="76"/>
      <c r="O239" s="76"/>
      <c r="P239" s="66"/>
      <c r="Q239" s="66"/>
      <c r="R239" s="66"/>
      <c r="S239" s="66"/>
      <c r="T239" s="66"/>
      <c r="U239" s="66"/>
      <c r="V239" s="66"/>
      <c r="X239" s="61"/>
      <c r="Y239" s="61"/>
      <c r="AS239" s="472"/>
      <c r="AT239" s="462"/>
      <c r="AU239" s="174" t="str">
        <f t="shared" si="15"/>
        <v xml:space="preserve"> </v>
      </c>
      <c r="AV239" s="298">
        <f t="shared" si="18"/>
        <v>0</v>
      </c>
      <c r="AW239" s="112"/>
      <c r="AX239" s="66"/>
      <c r="AY239" s="66"/>
      <c r="AZ239" s="66"/>
    </row>
    <row r="240" spans="1:52" ht="13" hidden="1">
      <c r="A240" s="341" t="s">
        <v>504</v>
      </c>
      <c r="B240" s="23">
        <f t="shared" si="16"/>
        <v>11</v>
      </c>
      <c r="C240" s="395">
        <f t="shared" si="14"/>
        <v>1.3367626886145402E-2</v>
      </c>
      <c r="D240" s="396">
        <v>0</v>
      </c>
      <c r="E240" s="459">
        <v>1.3367626886145402E-2</v>
      </c>
      <c r="F240" s="473"/>
      <c r="G240" s="76"/>
      <c r="H240" s="76"/>
      <c r="I240" s="76"/>
      <c r="J240" s="76"/>
      <c r="K240" s="76"/>
      <c r="L240" s="76"/>
      <c r="M240" s="76"/>
      <c r="N240" s="94"/>
      <c r="O240" s="94"/>
      <c r="P240" s="84"/>
      <c r="Q240" s="84"/>
      <c r="R240" s="84"/>
      <c r="S240" s="84"/>
      <c r="T240" s="84"/>
      <c r="U240" s="84"/>
      <c r="V240" s="84"/>
      <c r="X240" s="61"/>
      <c r="Y240" s="61"/>
      <c r="AS240" s="472"/>
      <c r="AT240" s="462"/>
      <c r="AU240" s="174" t="str">
        <f t="shared" si="15"/>
        <v xml:space="preserve"> </v>
      </c>
      <c r="AV240" s="298">
        <f t="shared" si="18"/>
        <v>0</v>
      </c>
      <c r="AW240" s="112"/>
      <c r="AX240" s="66"/>
      <c r="AY240" s="66"/>
      <c r="AZ240" s="66"/>
    </row>
    <row r="241" spans="1:52" ht="13" hidden="1">
      <c r="A241" s="341" t="s">
        <v>294</v>
      </c>
      <c r="B241" s="23">
        <f t="shared" si="16"/>
        <v>9</v>
      </c>
      <c r="C241" s="395">
        <f t="shared" si="14"/>
        <v>1.4628527336860672E-2</v>
      </c>
      <c r="D241" s="396">
        <v>0</v>
      </c>
      <c r="E241" s="459">
        <v>1.4628527336860672E-2</v>
      </c>
      <c r="F241" s="477"/>
      <c r="G241" s="33"/>
      <c r="I241" s="33"/>
      <c r="J241" s="33"/>
      <c r="K241" s="33"/>
      <c r="L241" s="33"/>
      <c r="M241" s="33"/>
      <c r="N241" s="76"/>
      <c r="O241" s="76"/>
      <c r="P241" s="66"/>
      <c r="Q241" s="66"/>
      <c r="R241" s="66"/>
      <c r="S241" s="66"/>
      <c r="T241" s="66"/>
      <c r="U241" s="66"/>
      <c r="V241" s="66"/>
      <c r="X241" s="61"/>
      <c r="Y241" s="61"/>
      <c r="AS241" s="472"/>
      <c r="AT241" s="462"/>
      <c r="AU241" s="174" t="str">
        <f t="shared" si="15"/>
        <v xml:space="preserve"> </v>
      </c>
      <c r="AV241" s="298">
        <f t="shared" si="18"/>
        <v>0</v>
      </c>
      <c r="AW241" s="112"/>
      <c r="AX241" s="66"/>
      <c r="AY241" s="66"/>
      <c r="AZ241" s="66"/>
    </row>
    <row r="242" spans="1:52" ht="13" hidden="1">
      <c r="A242" s="341" t="s">
        <v>631</v>
      </c>
      <c r="B242" s="23">
        <f t="shared" si="16"/>
        <v>9</v>
      </c>
      <c r="C242" s="395">
        <f t="shared" si="14"/>
        <v>1.4791666666666668E-2</v>
      </c>
      <c r="D242" s="396">
        <v>0</v>
      </c>
      <c r="E242" s="459">
        <v>1.4791666666666668E-2</v>
      </c>
      <c r="F242" s="477"/>
      <c r="G242" s="76"/>
      <c r="H242" s="76"/>
      <c r="I242" s="76"/>
      <c r="J242" s="76"/>
      <c r="K242" s="76"/>
      <c r="L242" s="76"/>
      <c r="M242" s="76"/>
      <c r="N242" s="76"/>
      <c r="O242" s="76"/>
      <c r="P242" s="66"/>
      <c r="Q242" s="66"/>
      <c r="R242" s="66"/>
      <c r="S242" s="66"/>
      <c r="T242" s="66"/>
      <c r="U242" s="66"/>
      <c r="V242" s="66"/>
      <c r="X242" s="61"/>
      <c r="Y242" s="61"/>
      <c r="AS242" s="472"/>
      <c r="AT242" s="462"/>
      <c r="AU242" s="174" t="str">
        <f t="shared" si="15"/>
        <v xml:space="preserve"> </v>
      </c>
      <c r="AV242" s="298">
        <f t="shared" si="18"/>
        <v>0</v>
      </c>
      <c r="AW242" s="112"/>
      <c r="AX242" s="76"/>
      <c r="AY242" s="76"/>
      <c r="AZ242" s="76"/>
    </row>
    <row r="243" spans="1:52" ht="13">
      <c r="A243" s="300" t="s">
        <v>1106</v>
      </c>
      <c r="B243" s="23">
        <f t="shared" si="16"/>
        <v>9</v>
      </c>
      <c r="C243" s="395">
        <f t="shared" si="14"/>
        <v>1.4797453703703702E-2</v>
      </c>
      <c r="D243" s="396">
        <v>2</v>
      </c>
      <c r="E243" s="459">
        <v>1.4797453703703702E-2</v>
      </c>
      <c r="F243" s="478"/>
      <c r="G243" s="84"/>
      <c r="H243" s="94"/>
      <c r="I243" s="84"/>
      <c r="J243" s="84"/>
      <c r="K243" s="84"/>
      <c r="L243" s="84"/>
      <c r="M243" s="84"/>
      <c r="N243" s="139"/>
      <c r="O243" s="139"/>
      <c r="P243" s="139"/>
      <c r="Q243" s="139"/>
      <c r="R243" s="139"/>
      <c r="S243" s="139"/>
      <c r="T243" s="139"/>
      <c r="U243" s="139"/>
      <c r="V243" s="139"/>
      <c r="X243" s="61"/>
      <c r="Y243" s="61"/>
      <c r="AS243" s="472"/>
      <c r="AT243" s="462"/>
      <c r="AU243" s="174" t="str">
        <f t="shared" si="15"/>
        <v xml:space="preserve"> </v>
      </c>
      <c r="AV243" s="298">
        <f t="shared" si="18"/>
        <v>0</v>
      </c>
      <c r="AW243" s="138"/>
      <c r="AX243" s="139"/>
      <c r="AY243" s="139"/>
      <c r="AZ243" s="139"/>
    </row>
    <row r="244" spans="1:52" ht="13">
      <c r="A244" s="300" t="s">
        <v>944</v>
      </c>
      <c r="B244" s="23">
        <f t="shared" si="16"/>
        <v>9</v>
      </c>
      <c r="C244" s="395">
        <f t="shared" si="14"/>
        <v>1.6932870370370369E-2</v>
      </c>
      <c r="D244" s="396">
        <v>2</v>
      </c>
      <c r="E244" s="459">
        <v>1.488425925925926E-2</v>
      </c>
      <c r="F244" s="476"/>
      <c r="G244" s="139"/>
      <c r="H244" s="178"/>
      <c r="I244" s="139"/>
      <c r="J244" s="139"/>
      <c r="K244" s="84">
        <v>1.5092592592592593E-2</v>
      </c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X244" s="61"/>
      <c r="Y244" s="61"/>
      <c r="AF244" s="50">
        <v>1.6412037037037037E-2</v>
      </c>
      <c r="AG244" s="50">
        <v>2.0509259259259258E-2</v>
      </c>
      <c r="AH244" s="50"/>
      <c r="AJ244" s="50">
        <v>1.6377314814814813E-2</v>
      </c>
      <c r="AK244" s="50">
        <v>1.650462962962963E-2</v>
      </c>
      <c r="AL244" s="50">
        <v>1.6759259259259258E-2</v>
      </c>
      <c r="AM244" s="61">
        <v>1.6875000000000001E-2</v>
      </c>
      <c r="AN244" s="61"/>
      <c r="AS244" s="472"/>
      <c r="AT244" s="462"/>
      <c r="AU244" s="174">
        <f t="shared" si="15"/>
        <v>1.5092592592592593E-2</v>
      </c>
      <c r="AV244" s="298">
        <f t="shared" si="18"/>
        <v>7</v>
      </c>
      <c r="AW244" s="357"/>
    </row>
    <row r="245" spans="1:52" ht="13" hidden="1">
      <c r="A245" s="341" t="s">
        <v>703</v>
      </c>
      <c r="B245" s="23">
        <f t="shared" si="16"/>
        <v>11</v>
      </c>
      <c r="C245" s="395">
        <f t="shared" si="14"/>
        <v>1.3742283950617286E-2</v>
      </c>
      <c r="D245" s="396">
        <v>0</v>
      </c>
      <c r="E245" s="459">
        <v>1.3742283950617286E-2</v>
      </c>
      <c r="F245" s="477"/>
      <c r="G245" s="76"/>
      <c r="H245" s="76"/>
      <c r="I245" s="76"/>
      <c r="J245" s="76"/>
      <c r="K245" s="76"/>
      <c r="L245" s="76"/>
      <c r="M245" s="76"/>
      <c r="N245" s="94"/>
      <c r="O245" s="94"/>
      <c r="P245" s="84"/>
      <c r="Q245" s="84"/>
      <c r="R245" s="84"/>
      <c r="S245" s="84"/>
      <c r="T245" s="84"/>
      <c r="U245" s="84"/>
      <c r="V245" s="84"/>
      <c r="X245" s="61"/>
      <c r="Y245" s="61"/>
      <c r="AS245" s="472"/>
      <c r="AT245" s="462"/>
      <c r="AU245" s="174" t="str">
        <f t="shared" si="15"/>
        <v xml:space="preserve"> </v>
      </c>
      <c r="AV245" s="298">
        <f t="shared" si="18"/>
        <v>0</v>
      </c>
      <c r="AW245" s="355"/>
      <c r="AX245" s="50"/>
      <c r="AY245" s="50"/>
      <c r="AZ245" s="50"/>
    </row>
    <row r="246" spans="1:52" ht="13">
      <c r="A246" s="300" t="s">
        <v>1073</v>
      </c>
      <c r="B246" s="23">
        <f t="shared" si="16"/>
        <v>3</v>
      </c>
      <c r="C246" s="395">
        <f t="shared" si="14"/>
        <v>1.9270833333333334E-2</v>
      </c>
      <c r="D246" s="396">
        <v>1</v>
      </c>
      <c r="E246" s="459">
        <v>1.9270833333333334E-2</v>
      </c>
      <c r="F246" s="476"/>
      <c r="G246" s="139"/>
      <c r="H246" s="178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X246" s="61"/>
      <c r="Y246" s="61"/>
      <c r="AS246" s="472"/>
      <c r="AT246" s="462"/>
      <c r="AU246" s="174" t="str">
        <f t="shared" si="15"/>
        <v xml:space="preserve"> </v>
      </c>
      <c r="AV246" s="298">
        <f t="shared" si="18"/>
        <v>0</v>
      </c>
      <c r="AW246" s="355"/>
      <c r="AX246" s="50"/>
      <c r="AY246" s="50"/>
      <c r="AZ246" s="50"/>
    </row>
    <row r="247" spans="1:52" ht="13">
      <c r="A247" s="300" t="s">
        <v>1070</v>
      </c>
      <c r="B247" s="23">
        <f t="shared" si="16"/>
        <v>8</v>
      </c>
      <c r="C247" s="395">
        <f t="shared" si="14"/>
        <v>1.5486111111111112E-2</v>
      </c>
      <c r="D247" s="396">
        <v>1</v>
      </c>
      <c r="E247" s="459">
        <v>1.5486111111111112E-2</v>
      </c>
      <c r="F247" s="476"/>
      <c r="G247" s="139"/>
      <c r="H247" s="178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X247" s="61"/>
      <c r="Y247" s="61"/>
      <c r="AS247" s="472"/>
      <c r="AT247" s="462"/>
      <c r="AU247" s="174" t="str">
        <f t="shared" si="15"/>
        <v xml:space="preserve"> </v>
      </c>
      <c r="AV247" s="298">
        <f t="shared" si="18"/>
        <v>0</v>
      </c>
      <c r="AW247" s="347"/>
      <c r="AX247" s="61"/>
      <c r="AY247" s="61"/>
      <c r="AZ247" s="61"/>
    </row>
    <row r="248" spans="1:52" ht="13" hidden="1">
      <c r="A248" s="342" t="s">
        <v>176</v>
      </c>
      <c r="B248" s="23">
        <f t="shared" si="16"/>
        <v>7</v>
      </c>
      <c r="C248" s="395">
        <f t="shared" si="14"/>
        <v>1.6122685185185184E-2</v>
      </c>
      <c r="D248" s="396">
        <v>0</v>
      </c>
      <c r="E248" s="459">
        <v>1.6122685185185184E-2</v>
      </c>
      <c r="F248" s="479"/>
      <c r="G248" s="33"/>
      <c r="I248" s="33"/>
      <c r="J248" s="33"/>
      <c r="K248" s="33"/>
      <c r="L248" s="33"/>
      <c r="M248" s="33"/>
      <c r="N248" s="76"/>
      <c r="O248" s="76"/>
      <c r="P248" s="66"/>
      <c r="Q248" s="66"/>
      <c r="R248" s="66"/>
      <c r="S248" s="66"/>
      <c r="T248" s="66"/>
      <c r="U248" s="66"/>
      <c r="V248" s="66"/>
      <c r="X248" s="61"/>
      <c r="Y248" s="61"/>
      <c r="AS248" s="472"/>
      <c r="AT248" s="462"/>
      <c r="AU248" s="174" t="str">
        <f t="shared" si="15"/>
        <v xml:space="preserve"> </v>
      </c>
      <c r="AV248" s="298">
        <f t="shared" si="18"/>
        <v>0</v>
      </c>
    </row>
    <row r="249" spans="1:52" ht="13">
      <c r="A249" s="351" t="s">
        <v>793</v>
      </c>
      <c r="B249" s="23">
        <f t="shared" si="16"/>
        <v>4</v>
      </c>
      <c r="C249" s="395">
        <f t="shared" si="14"/>
        <v>1.8132716049382717E-2</v>
      </c>
      <c r="D249" s="396">
        <v>1</v>
      </c>
      <c r="E249" s="459">
        <v>1.8132716049382717E-2</v>
      </c>
      <c r="F249" s="479"/>
      <c r="G249" s="33"/>
      <c r="I249" s="33"/>
      <c r="J249" s="33"/>
      <c r="K249" s="33"/>
      <c r="L249" s="33"/>
      <c r="M249" s="33"/>
      <c r="N249" s="76"/>
      <c r="O249" s="76"/>
      <c r="P249" s="66"/>
      <c r="Q249" s="66"/>
      <c r="R249" s="66"/>
      <c r="S249" s="66"/>
      <c r="T249" s="66"/>
      <c r="U249" s="66"/>
      <c r="V249" s="66"/>
      <c r="X249" s="61"/>
      <c r="Y249" s="61"/>
      <c r="AS249" s="472"/>
      <c r="AT249" s="462"/>
      <c r="AU249" s="174" t="str">
        <f t="shared" si="15"/>
        <v xml:space="preserve"> </v>
      </c>
      <c r="AV249" s="298">
        <f t="shared" si="18"/>
        <v>0</v>
      </c>
      <c r="AW249" s="112"/>
      <c r="AX249" s="50"/>
      <c r="AY249" s="50"/>
      <c r="AZ249" s="50"/>
    </row>
    <row r="250" spans="1:52" ht="13">
      <c r="A250" s="342" t="s">
        <v>1169</v>
      </c>
      <c r="B250" s="407">
        <v>5</v>
      </c>
      <c r="C250" s="395">
        <f t="shared" si="14"/>
        <v>1.8035563973063971E-2</v>
      </c>
      <c r="D250" s="396">
        <v>2</v>
      </c>
      <c r="E250" s="459"/>
      <c r="F250" s="475"/>
      <c r="G250" s="76"/>
      <c r="H250" s="76">
        <v>1.6805555555555556E-2</v>
      </c>
      <c r="I250" s="94"/>
      <c r="J250" s="76">
        <v>1.7164351851851851E-2</v>
      </c>
      <c r="K250" s="94"/>
      <c r="L250" s="94"/>
      <c r="M250" s="94"/>
      <c r="N250" s="94"/>
      <c r="O250" s="94">
        <v>1.8113425925925925E-2</v>
      </c>
      <c r="P250" s="84">
        <v>1.7974537037037035E-2</v>
      </c>
      <c r="Q250" s="84"/>
      <c r="R250" s="84"/>
      <c r="S250" s="84"/>
      <c r="T250" s="84"/>
      <c r="U250" s="84"/>
      <c r="V250" s="84"/>
      <c r="X250" s="61"/>
      <c r="Y250" s="61"/>
      <c r="AA250" s="50">
        <v>1.8784722222222223E-2</v>
      </c>
      <c r="AC250" s="61">
        <v>1.8379629629629628E-2</v>
      </c>
      <c r="AD250" s="61"/>
      <c r="AF250" s="50">
        <v>1.7407407407407406E-2</v>
      </c>
      <c r="AG250" s="61">
        <v>1.7430555555555557E-2</v>
      </c>
      <c r="AH250" s="61">
        <v>1.877314814814815E-2</v>
      </c>
      <c r="AI250" s="50">
        <v>1.7962962962962962E-2</v>
      </c>
      <c r="AJ250" s="50">
        <v>1.9594907407407405E-2</v>
      </c>
      <c r="AK250" s="50"/>
      <c r="AL250" s="50"/>
      <c r="AM250" s="50"/>
      <c r="AN250" s="50"/>
      <c r="AS250" s="472"/>
      <c r="AT250" s="462"/>
      <c r="AU250" s="174">
        <f t="shared" si="15"/>
        <v>1.6805555555555556E-2</v>
      </c>
      <c r="AV250" s="298">
        <f t="shared" si="18"/>
        <v>11</v>
      </c>
      <c r="AW250" s="331"/>
      <c r="AX250" s="139"/>
      <c r="AY250" s="139"/>
      <c r="AZ250" s="139"/>
    </row>
    <row r="251" spans="1:52" ht="13">
      <c r="A251" s="300" t="s">
        <v>1046</v>
      </c>
      <c r="B251" s="23">
        <f t="shared" si="16"/>
        <v>3</v>
      </c>
      <c r="C251" s="395">
        <f t="shared" si="14"/>
        <v>1.7390046296296299E-2</v>
      </c>
      <c r="D251" s="396">
        <v>5</v>
      </c>
      <c r="E251" s="459">
        <v>1.8796296296296297E-2</v>
      </c>
      <c r="F251" s="473">
        <v>1.7696759259259259E-2</v>
      </c>
      <c r="G251" s="84"/>
      <c r="H251" s="94"/>
      <c r="I251" s="84"/>
      <c r="J251" s="84"/>
      <c r="K251" s="84"/>
      <c r="L251" s="353"/>
      <c r="M251" s="353"/>
      <c r="N251" s="139"/>
      <c r="O251" s="139"/>
      <c r="P251" s="139"/>
      <c r="Q251" s="139"/>
      <c r="R251" s="139"/>
      <c r="S251" s="139"/>
      <c r="T251" s="139"/>
      <c r="U251" s="139"/>
      <c r="V251" s="139"/>
      <c r="X251" s="61"/>
      <c r="Y251" s="61">
        <v>1.7083333333333336E-2</v>
      </c>
      <c r="AS251" s="472"/>
      <c r="AT251" s="462"/>
      <c r="AU251" s="174">
        <f t="shared" si="15"/>
        <v>1.7083333333333336E-2</v>
      </c>
      <c r="AV251" s="298">
        <f t="shared" si="18"/>
        <v>2</v>
      </c>
      <c r="AW251" s="331"/>
      <c r="AX251" s="139"/>
      <c r="AY251" s="139"/>
      <c r="AZ251" s="139"/>
    </row>
    <row r="252" spans="1:52" s="3" customFormat="1" ht="13">
      <c r="A252" s="300" t="s">
        <v>1047</v>
      </c>
      <c r="B252" s="23">
        <f t="shared" si="16"/>
        <v>4</v>
      </c>
      <c r="C252" s="395">
        <f t="shared" si="14"/>
        <v>1.8382523148148148E-2</v>
      </c>
      <c r="D252" s="396">
        <v>4</v>
      </c>
      <c r="E252" s="459">
        <v>1.8382523148148148E-2</v>
      </c>
      <c r="F252" s="478"/>
      <c r="G252" s="84"/>
      <c r="H252" s="94"/>
      <c r="I252" s="84"/>
      <c r="J252" s="84"/>
      <c r="K252" s="84"/>
      <c r="L252" s="84"/>
      <c r="M252" s="84"/>
      <c r="N252" s="139"/>
      <c r="O252" s="139"/>
      <c r="P252" s="139"/>
      <c r="Q252" s="139"/>
      <c r="R252" s="139"/>
      <c r="S252" s="139"/>
      <c r="T252" s="139"/>
      <c r="U252" s="139"/>
      <c r="V252" s="139"/>
      <c r="X252" s="61"/>
      <c r="Y252" s="61"/>
      <c r="AS252" s="480"/>
      <c r="AT252" s="462"/>
      <c r="AU252" s="174" t="str">
        <f t="shared" si="15"/>
        <v xml:space="preserve"> </v>
      </c>
      <c r="AV252" s="298">
        <f t="shared" si="18"/>
        <v>0</v>
      </c>
      <c r="AW252" s="350"/>
      <c r="AX252" s="135"/>
      <c r="AY252" s="301"/>
      <c r="AZ252" s="301"/>
    </row>
    <row r="253" spans="1:52" ht="13" hidden="1">
      <c r="A253" s="300" t="s">
        <v>828</v>
      </c>
      <c r="B253" s="23">
        <f t="shared" si="16"/>
        <v>12</v>
      </c>
      <c r="C253" s="395">
        <f t="shared" si="14"/>
        <v>1.2870370370370372E-2</v>
      </c>
      <c r="D253" s="396">
        <v>0</v>
      </c>
      <c r="E253" s="459">
        <v>1.2870370370370372E-2</v>
      </c>
      <c r="F253" s="476"/>
      <c r="G253" s="139"/>
      <c r="H253" s="178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X253" s="61"/>
      <c r="Y253" s="61"/>
      <c r="AS253" s="472"/>
      <c r="AT253" s="462"/>
      <c r="AU253" s="174" t="str">
        <f t="shared" si="15"/>
        <v xml:space="preserve"> </v>
      </c>
      <c r="AV253" s="298">
        <f t="shared" si="18"/>
        <v>0</v>
      </c>
      <c r="AW253" s="112"/>
      <c r="AX253" s="76"/>
      <c r="AY253" s="76"/>
      <c r="AZ253" s="76"/>
    </row>
    <row r="254" spans="1:52" ht="13">
      <c r="A254" s="341" t="s">
        <v>626</v>
      </c>
      <c r="B254" s="23">
        <f t="shared" si="16"/>
        <v>11</v>
      </c>
      <c r="C254" s="395">
        <f t="shared" si="14"/>
        <v>1.3501157407407406E-2</v>
      </c>
      <c r="D254" s="396">
        <v>3</v>
      </c>
      <c r="E254" s="459">
        <v>1.3722993827160494E-2</v>
      </c>
      <c r="F254" s="473">
        <v>1.3923611111111111E-2</v>
      </c>
      <c r="G254" s="76"/>
      <c r="H254" s="76"/>
      <c r="I254" s="76"/>
      <c r="J254" s="76"/>
      <c r="K254" s="76"/>
      <c r="L254" s="76"/>
      <c r="M254" s="76"/>
      <c r="N254" s="76">
        <v>1.3078703703703703E-2</v>
      </c>
      <c r="O254" s="76"/>
      <c r="P254" s="66"/>
      <c r="Q254" s="66"/>
      <c r="R254" s="66"/>
      <c r="S254" s="66"/>
      <c r="T254" s="66"/>
      <c r="U254" s="66"/>
      <c r="V254" s="66"/>
      <c r="X254" s="61"/>
      <c r="Y254" s="61"/>
      <c r="AS254" s="472"/>
      <c r="AT254" s="462"/>
      <c r="AU254" s="174">
        <f t="shared" si="15"/>
        <v>1.3078703703703703E-2</v>
      </c>
      <c r="AV254" s="298">
        <f t="shared" si="18"/>
        <v>2</v>
      </c>
      <c r="AW254" s="331"/>
      <c r="AX254" s="139"/>
      <c r="AY254" s="139"/>
      <c r="AZ254" s="139"/>
    </row>
    <row r="255" spans="1:52" ht="13" hidden="1">
      <c r="A255" s="341" t="s">
        <v>508</v>
      </c>
      <c r="B255" s="23">
        <f t="shared" si="16"/>
        <v>14</v>
      </c>
      <c r="C255" s="395">
        <f t="shared" si="14"/>
        <v>1.1111111111111112E-2</v>
      </c>
      <c r="D255" s="396">
        <v>0</v>
      </c>
      <c r="E255" s="459">
        <v>1.1111111111111112E-2</v>
      </c>
      <c r="F255" s="479"/>
      <c r="G255" s="33"/>
      <c r="I255" s="33"/>
      <c r="J255" s="33"/>
      <c r="K255" s="33"/>
      <c r="L255" s="33"/>
      <c r="M255" s="33"/>
      <c r="N255" s="76"/>
      <c r="O255" s="76"/>
      <c r="P255" s="66"/>
      <c r="Q255" s="66"/>
      <c r="R255" s="66"/>
      <c r="S255" s="66"/>
      <c r="T255" s="66"/>
      <c r="U255" s="66"/>
      <c r="V255" s="66"/>
      <c r="X255" s="61"/>
      <c r="Y255" s="61"/>
      <c r="AS255" s="472"/>
      <c r="AT255" s="462"/>
      <c r="AU255" s="174" t="str">
        <f t="shared" si="15"/>
        <v xml:space="preserve"> </v>
      </c>
      <c r="AV255" s="298">
        <f t="shared" si="18"/>
        <v>0</v>
      </c>
      <c r="AW255" s="112"/>
      <c r="AX255" s="50"/>
      <c r="AY255" s="50"/>
      <c r="AZ255" s="50"/>
    </row>
    <row r="256" spans="1:52" ht="13" hidden="1">
      <c r="A256" s="300" t="s">
        <v>902</v>
      </c>
      <c r="B256" s="23">
        <f t="shared" si="16"/>
        <v>13</v>
      </c>
      <c r="C256" s="395">
        <f t="shared" ref="C256:C313" si="19">IF(AV256&lt;2,E256,AVERAGE(F256:AQ256))</f>
        <v>1.2488425925925925E-2</v>
      </c>
      <c r="D256" s="396">
        <v>0</v>
      </c>
      <c r="E256" s="459">
        <v>1.2488425925925925E-2</v>
      </c>
      <c r="F256" s="476"/>
      <c r="G256" s="139"/>
      <c r="H256" s="178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X256" s="61"/>
      <c r="Y256" s="61"/>
      <c r="AS256" s="472"/>
      <c r="AT256" s="462"/>
      <c r="AU256" s="174" t="str">
        <f t="shared" si="15"/>
        <v xml:space="preserve"> </v>
      </c>
      <c r="AV256" s="298">
        <f t="shared" si="18"/>
        <v>0</v>
      </c>
      <c r="AW256" s="112"/>
      <c r="AX256" s="50"/>
      <c r="AY256" s="50"/>
      <c r="AZ256" s="50"/>
    </row>
    <row r="257" spans="1:52" ht="13">
      <c r="A257" s="300" t="s">
        <v>1048</v>
      </c>
      <c r="B257" s="23">
        <f t="shared" si="16"/>
        <v>5</v>
      </c>
      <c r="C257" s="395">
        <f t="shared" si="19"/>
        <v>1.7634259259259259E-2</v>
      </c>
      <c r="D257" s="396">
        <v>5</v>
      </c>
      <c r="E257" s="459">
        <v>1.7634259259259259E-2</v>
      </c>
      <c r="F257" s="478"/>
      <c r="G257" s="84"/>
      <c r="H257" s="94"/>
      <c r="I257" s="84"/>
      <c r="J257" s="84"/>
      <c r="K257" s="84"/>
      <c r="L257" s="84"/>
      <c r="M257" s="84"/>
      <c r="N257" s="139"/>
      <c r="O257" s="139"/>
      <c r="P257" s="139"/>
      <c r="Q257" s="139"/>
      <c r="R257" s="139"/>
      <c r="S257" s="139"/>
      <c r="T257" s="139"/>
      <c r="U257" s="139"/>
      <c r="V257" s="139"/>
      <c r="X257" s="61"/>
      <c r="Y257" s="61"/>
      <c r="AS257" s="472"/>
      <c r="AT257" s="462"/>
      <c r="AU257" s="174" t="str">
        <f t="shared" si="15"/>
        <v xml:space="preserve"> </v>
      </c>
      <c r="AV257" s="298">
        <f t="shared" si="18"/>
        <v>0</v>
      </c>
      <c r="AW257" s="112"/>
      <c r="AX257" s="50"/>
      <c r="AY257" s="50"/>
      <c r="AZ257" s="50"/>
    </row>
    <row r="258" spans="1:52" ht="13" hidden="1">
      <c r="A258" s="300" t="s">
        <v>942</v>
      </c>
      <c r="B258" s="23">
        <f t="shared" si="16"/>
        <v>10</v>
      </c>
      <c r="C258" s="395">
        <f t="shared" si="19"/>
        <v>1.4476273148148148E-2</v>
      </c>
      <c r="D258" s="396">
        <v>0</v>
      </c>
      <c r="E258" s="459">
        <v>1.4476273148148148E-2</v>
      </c>
      <c r="F258" s="471"/>
      <c r="G258" s="301"/>
      <c r="H258" s="189"/>
      <c r="I258" s="301"/>
      <c r="J258" s="301"/>
      <c r="K258" s="301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X258" s="61"/>
      <c r="Y258" s="61"/>
      <c r="AS258" s="472"/>
      <c r="AT258" s="462"/>
      <c r="AU258" s="174" t="str">
        <f t="shared" si="15"/>
        <v xml:space="preserve"> </v>
      </c>
      <c r="AV258" s="298">
        <f>COUNT(F258:AT258)</f>
        <v>0</v>
      </c>
    </row>
    <row r="259" spans="1:52" ht="13" hidden="1">
      <c r="A259" s="351" t="s">
        <v>794</v>
      </c>
      <c r="B259" s="23">
        <f t="shared" si="16"/>
        <v>5</v>
      </c>
      <c r="C259" s="395">
        <f t="shared" si="19"/>
        <v>1.7633101851851855E-2</v>
      </c>
      <c r="D259" s="396">
        <v>0</v>
      </c>
      <c r="E259" s="459">
        <v>1.7633101851851855E-2</v>
      </c>
      <c r="F259" s="479"/>
      <c r="G259" s="33"/>
      <c r="I259" s="33"/>
      <c r="J259" s="33"/>
      <c r="K259" s="33"/>
      <c r="L259" s="33"/>
      <c r="M259" s="33"/>
      <c r="N259" s="33"/>
      <c r="O259" s="33"/>
      <c r="X259" s="61"/>
      <c r="Y259" s="61"/>
      <c r="AS259" s="472"/>
      <c r="AT259" s="462"/>
      <c r="AU259" s="174" t="str">
        <f t="shared" si="15"/>
        <v xml:space="preserve"> </v>
      </c>
      <c r="AV259" s="298">
        <f t="shared" ref="AV259:AV271" si="20">COUNTA(F259:AT259)</f>
        <v>0</v>
      </c>
      <c r="AW259" s="112"/>
      <c r="AX259" s="50"/>
      <c r="AY259" s="50"/>
      <c r="AZ259" s="50"/>
    </row>
    <row r="260" spans="1:52" ht="13">
      <c r="A260" s="341" t="s">
        <v>497</v>
      </c>
      <c r="B260" s="23">
        <f t="shared" si="16"/>
        <v>6</v>
      </c>
      <c r="C260" s="395">
        <f t="shared" si="19"/>
        <v>1.6843171296296297E-2</v>
      </c>
      <c r="D260" s="396">
        <v>4</v>
      </c>
      <c r="E260" s="459">
        <v>1.6843171296296297E-2</v>
      </c>
      <c r="F260" s="473"/>
      <c r="G260" s="76"/>
      <c r="H260" s="76"/>
      <c r="I260" s="76"/>
      <c r="J260" s="76"/>
      <c r="K260" s="76"/>
      <c r="L260" s="76"/>
      <c r="M260" s="76"/>
      <c r="N260" s="94"/>
      <c r="O260" s="94"/>
      <c r="P260" s="84"/>
      <c r="Q260" s="84"/>
      <c r="R260" s="84"/>
      <c r="S260" s="84"/>
      <c r="T260" s="84"/>
      <c r="U260" s="84"/>
      <c r="V260" s="84"/>
      <c r="X260" s="61"/>
      <c r="Y260" s="61"/>
      <c r="AS260" s="472"/>
      <c r="AT260" s="462"/>
      <c r="AU260" s="174" t="str">
        <f t="shared" si="15"/>
        <v xml:space="preserve"> </v>
      </c>
      <c r="AV260" s="298">
        <f t="shared" si="20"/>
        <v>0</v>
      </c>
      <c r="AW260" s="347"/>
      <c r="AX260" s="94"/>
      <c r="AY260" s="94"/>
      <c r="AZ260" s="94"/>
    </row>
    <row r="261" spans="1:52" ht="13">
      <c r="A261" s="300" t="s">
        <v>795</v>
      </c>
      <c r="B261" s="23">
        <f t="shared" si="16"/>
        <v>3</v>
      </c>
      <c r="C261" s="395">
        <f t="shared" si="19"/>
        <v>1.8749999999999999E-2</v>
      </c>
      <c r="D261" s="396">
        <v>12</v>
      </c>
      <c r="E261" s="459">
        <v>1.8749999999999999E-2</v>
      </c>
      <c r="F261" s="479"/>
      <c r="G261" s="76"/>
      <c r="H261" s="76"/>
      <c r="I261" s="76"/>
      <c r="J261" s="76"/>
      <c r="K261" s="76"/>
      <c r="L261" s="76"/>
      <c r="M261" s="76"/>
      <c r="N261" s="33"/>
      <c r="O261" s="33"/>
      <c r="X261" s="61"/>
      <c r="Y261" s="61"/>
      <c r="AO261" s="50">
        <v>1.9768518518518515E-2</v>
      </c>
      <c r="AS261" s="472"/>
      <c r="AT261" s="462"/>
      <c r="AU261" s="174">
        <f t="shared" si="15"/>
        <v>1.9768518518518515E-2</v>
      </c>
      <c r="AV261" s="298">
        <f t="shared" si="20"/>
        <v>1</v>
      </c>
      <c r="AW261" s="112"/>
      <c r="AX261" s="76"/>
      <c r="AY261" s="76"/>
      <c r="AZ261" s="76"/>
    </row>
    <row r="262" spans="1:52" ht="13">
      <c r="A262" s="341" t="s">
        <v>941</v>
      </c>
      <c r="B262" s="23">
        <f t="shared" si="16"/>
        <v>4</v>
      </c>
      <c r="C262" s="395">
        <f t="shared" si="19"/>
        <v>1.8483796296296297E-2</v>
      </c>
      <c r="D262" s="396">
        <v>3</v>
      </c>
      <c r="E262" s="459">
        <v>1.8483796296296297E-2</v>
      </c>
      <c r="F262" s="473"/>
      <c r="G262" s="76"/>
      <c r="H262" s="76"/>
      <c r="I262" s="76"/>
      <c r="J262" s="76"/>
      <c r="K262" s="76"/>
      <c r="L262" s="323"/>
      <c r="M262" s="323"/>
      <c r="N262" s="76"/>
      <c r="O262" s="76"/>
      <c r="P262" s="66"/>
      <c r="Q262" s="66"/>
      <c r="R262" s="66"/>
      <c r="S262" s="66"/>
      <c r="T262" s="66"/>
      <c r="U262" s="66"/>
      <c r="V262" s="66"/>
      <c r="X262" s="61"/>
      <c r="Y262" s="61"/>
      <c r="AS262" s="472"/>
      <c r="AT262" s="462"/>
      <c r="AU262" s="174" t="str">
        <f t="shared" si="15"/>
        <v xml:space="preserve"> </v>
      </c>
      <c r="AV262" s="298">
        <f t="shared" si="20"/>
        <v>0</v>
      </c>
      <c r="AW262" s="112"/>
      <c r="AX262" s="50"/>
      <c r="AY262" s="50"/>
      <c r="AZ262" s="50"/>
    </row>
    <row r="263" spans="1:52" ht="13" hidden="1">
      <c r="A263" s="342" t="s">
        <v>209</v>
      </c>
      <c r="B263" s="23">
        <f t="shared" si="16"/>
        <v>8</v>
      </c>
      <c r="C263" s="395">
        <f t="shared" si="19"/>
        <v>1.5914351851851853E-2</v>
      </c>
      <c r="D263" s="396">
        <v>0</v>
      </c>
      <c r="E263" s="459">
        <v>1.5914351851851853E-2</v>
      </c>
      <c r="F263" s="477"/>
      <c r="G263" s="33"/>
      <c r="I263" s="33"/>
      <c r="J263" s="33"/>
      <c r="K263" s="33"/>
      <c r="L263" s="33"/>
      <c r="M263" s="33"/>
      <c r="N263" s="76"/>
      <c r="O263" s="76"/>
      <c r="P263" s="66"/>
      <c r="Q263" s="66"/>
      <c r="R263" s="66"/>
      <c r="S263" s="66"/>
      <c r="T263" s="66"/>
      <c r="U263" s="66"/>
      <c r="V263" s="66"/>
      <c r="X263" s="61"/>
      <c r="Y263" s="61"/>
      <c r="AS263" s="472"/>
      <c r="AT263" s="462"/>
      <c r="AU263" s="174" t="str">
        <f t="shared" si="15"/>
        <v xml:space="preserve"> </v>
      </c>
      <c r="AV263" s="298">
        <f t="shared" si="20"/>
        <v>0</v>
      </c>
      <c r="AW263" s="112"/>
      <c r="AX263" s="76"/>
      <c r="AY263" s="76"/>
      <c r="AZ263" s="76"/>
    </row>
    <row r="264" spans="1:52" s="3" customFormat="1" ht="13" hidden="1">
      <c r="A264" s="341" t="s">
        <v>552</v>
      </c>
      <c r="B264" s="23">
        <f t="shared" si="16"/>
        <v>10</v>
      </c>
      <c r="C264" s="395">
        <f t="shared" si="19"/>
        <v>1.4467592592592594E-2</v>
      </c>
      <c r="D264" s="396">
        <v>0</v>
      </c>
      <c r="E264" s="459">
        <v>1.4467592592592594E-2</v>
      </c>
      <c r="F264" s="473"/>
      <c r="G264" s="76"/>
      <c r="H264" s="76"/>
      <c r="I264" s="76"/>
      <c r="J264" s="76"/>
      <c r="K264" s="76"/>
      <c r="L264" s="76"/>
      <c r="M264" s="76"/>
      <c r="N264" s="76"/>
      <c r="O264" s="76"/>
      <c r="P264" s="66"/>
      <c r="Q264" s="66"/>
      <c r="R264" s="66"/>
      <c r="S264" s="66"/>
      <c r="T264" s="66"/>
      <c r="U264" s="66"/>
      <c r="V264" s="66"/>
      <c r="X264" s="61"/>
      <c r="Y264" s="61"/>
      <c r="AS264" s="480"/>
      <c r="AT264" s="462"/>
      <c r="AU264" s="174" t="str">
        <f t="shared" si="15"/>
        <v xml:space="preserve"> </v>
      </c>
      <c r="AV264" s="298">
        <f t="shared" si="20"/>
        <v>0</v>
      </c>
      <c r="AW264" s="347"/>
      <c r="AX264" s="61"/>
      <c r="AY264" s="61"/>
      <c r="AZ264" s="61"/>
    </row>
    <row r="265" spans="1:52" ht="13" hidden="1">
      <c r="A265" s="341" t="s">
        <v>262</v>
      </c>
      <c r="B265" s="23">
        <f t="shared" si="16"/>
        <v>9</v>
      </c>
      <c r="C265" s="395">
        <f t="shared" si="19"/>
        <v>1.4673173064557614E-2</v>
      </c>
      <c r="D265" s="396">
        <v>0</v>
      </c>
      <c r="E265" s="459">
        <v>1.4673173064557614E-2</v>
      </c>
      <c r="F265" s="477"/>
      <c r="G265" s="33"/>
      <c r="I265" s="33"/>
      <c r="J265" s="33"/>
      <c r="K265" s="33"/>
      <c r="L265" s="33"/>
      <c r="M265" s="33"/>
      <c r="N265" s="76"/>
      <c r="O265" s="76"/>
      <c r="P265" s="66"/>
      <c r="Q265" s="66"/>
      <c r="R265" s="66"/>
      <c r="S265" s="66"/>
      <c r="T265" s="66"/>
      <c r="U265" s="66"/>
      <c r="V265" s="66"/>
      <c r="X265" s="61"/>
      <c r="Y265" s="61"/>
      <c r="AS265" s="472"/>
      <c r="AT265" s="462"/>
      <c r="AU265" s="174" t="str">
        <f t="shared" ref="AU265:AU326" si="21">IF(MIN(F265:AQ265)=0," ",MIN(F265:AQ265))</f>
        <v xml:space="preserve"> </v>
      </c>
      <c r="AV265" s="298">
        <f t="shared" si="20"/>
        <v>0</v>
      </c>
      <c r="AW265" s="347"/>
      <c r="AX265" s="61"/>
      <c r="AY265" s="61"/>
      <c r="AZ265" s="61"/>
    </row>
    <row r="266" spans="1:52" ht="13" hidden="1">
      <c r="A266" s="341" t="s">
        <v>277</v>
      </c>
      <c r="B266" s="23">
        <f t="shared" si="16"/>
        <v>11</v>
      </c>
      <c r="C266" s="395">
        <f t="shared" si="19"/>
        <v>1.3755787037037039E-2</v>
      </c>
      <c r="D266" s="396">
        <v>0</v>
      </c>
      <c r="E266" s="459">
        <v>1.3755787037037039E-2</v>
      </c>
      <c r="F266" s="477"/>
      <c r="G266" s="33"/>
      <c r="I266" s="33"/>
      <c r="J266" s="33"/>
      <c r="K266" s="33"/>
      <c r="L266" s="33"/>
      <c r="M266" s="33"/>
      <c r="N266" s="33"/>
      <c r="O266" s="33"/>
      <c r="X266" s="61"/>
      <c r="Y266" s="61"/>
      <c r="AS266" s="472"/>
      <c r="AT266" s="462"/>
      <c r="AU266" s="174" t="str">
        <f t="shared" si="21"/>
        <v xml:space="preserve"> </v>
      </c>
      <c r="AV266" s="298">
        <f t="shared" si="20"/>
        <v>0</v>
      </c>
      <c r="AW266" s="347"/>
      <c r="AX266" s="94"/>
      <c r="AY266" s="94"/>
      <c r="AZ266" s="94"/>
    </row>
    <row r="267" spans="1:52" ht="13">
      <c r="A267" s="300" t="s">
        <v>1049</v>
      </c>
      <c r="B267" s="23">
        <f t="shared" si="16"/>
        <v>9</v>
      </c>
      <c r="C267" s="395">
        <f t="shared" si="19"/>
        <v>1.5002893518518518E-2</v>
      </c>
      <c r="D267" s="396">
        <v>4</v>
      </c>
      <c r="E267" s="459">
        <v>1.5002893518518518E-2</v>
      </c>
      <c r="F267" s="476"/>
      <c r="G267" s="139"/>
      <c r="H267" s="178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X267" s="61"/>
      <c r="Y267" s="61"/>
      <c r="AS267" s="472"/>
      <c r="AT267" s="462"/>
      <c r="AU267" s="174" t="str">
        <f t="shared" si="21"/>
        <v xml:space="preserve"> </v>
      </c>
      <c r="AV267" s="298">
        <f t="shared" si="20"/>
        <v>0</v>
      </c>
      <c r="AW267" s="112"/>
      <c r="AX267" s="76"/>
      <c r="AY267" s="76"/>
      <c r="AZ267" s="76"/>
    </row>
    <row r="268" spans="1:52" ht="13" hidden="1">
      <c r="A268" s="300" t="s">
        <v>895</v>
      </c>
      <c r="B268" s="23">
        <f t="shared" ref="B268:B332" si="22">MINUTE(B$5)-MINUTE(E268)</f>
        <v>5</v>
      </c>
      <c r="C268" s="395">
        <f t="shared" si="19"/>
        <v>1.7754629629629631E-2</v>
      </c>
      <c r="D268" s="396">
        <v>0</v>
      </c>
      <c r="E268" s="459">
        <v>1.7754629629629631E-2</v>
      </c>
      <c r="F268" s="476"/>
      <c r="G268" s="139"/>
      <c r="H268" s="178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X268" s="61"/>
      <c r="Y268" s="61"/>
      <c r="AS268" s="472"/>
      <c r="AT268" s="462"/>
      <c r="AU268" s="174" t="str">
        <f t="shared" si="21"/>
        <v xml:space="preserve"> </v>
      </c>
      <c r="AV268" s="298">
        <f t="shared" si="20"/>
        <v>0</v>
      </c>
      <c r="AW268" s="112"/>
      <c r="AX268" s="76"/>
      <c r="AY268" s="76"/>
      <c r="AZ268" s="76"/>
    </row>
    <row r="269" spans="1:52" ht="13">
      <c r="A269" s="300" t="s">
        <v>916</v>
      </c>
      <c r="B269" s="23">
        <v>2</v>
      </c>
      <c r="C269" s="395">
        <f t="shared" si="19"/>
        <v>2.1009837962962963E-2</v>
      </c>
      <c r="D269" s="396">
        <v>11</v>
      </c>
      <c r="E269" s="459">
        <v>1.9424452861952858E-2</v>
      </c>
      <c r="F269" s="476"/>
      <c r="G269" s="139"/>
      <c r="H269" s="94">
        <v>1.9537037037037037E-2</v>
      </c>
      <c r="I269" s="94">
        <v>2.0902777777777781E-2</v>
      </c>
      <c r="J269" s="94">
        <v>2.0486111111111111E-2</v>
      </c>
      <c r="K269" s="94">
        <v>2.0069444444444442E-2</v>
      </c>
      <c r="L269" s="139"/>
      <c r="M269" s="139"/>
      <c r="N269" s="76"/>
      <c r="O269" s="76"/>
      <c r="P269" s="66"/>
      <c r="Q269" s="66">
        <v>2.1423611111111112E-2</v>
      </c>
      <c r="R269" s="66"/>
      <c r="S269" s="66"/>
      <c r="T269" s="66"/>
      <c r="U269" s="66"/>
      <c r="V269" s="66"/>
      <c r="X269" s="61">
        <v>2.2094907407407407E-2</v>
      </c>
      <c r="Y269" s="61">
        <v>2.1631944444444443E-2</v>
      </c>
      <c r="AA269" s="50">
        <v>2.193287037037037E-2</v>
      </c>
      <c r="AB269" s="50"/>
      <c r="AS269" s="472"/>
      <c r="AT269" s="462"/>
      <c r="AU269" s="174">
        <f t="shared" si="21"/>
        <v>1.9537037037037037E-2</v>
      </c>
      <c r="AV269" s="298">
        <f t="shared" si="20"/>
        <v>8</v>
      </c>
      <c r="AW269" s="347"/>
      <c r="AX269" s="94"/>
      <c r="AY269" s="94"/>
      <c r="AZ269" s="94"/>
    </row>
    <row r="270" spans="1:52" ht="13" hidden="1">
      <c r="A270" s="341" t="s">
        <v>317</v>
      </c>
      <c r="B270" s="23">
        <f t="shared" si="22"/>
        <v>9</v>
      </c>
      <c r="C270" s="395">
        <f t="shared" si="19"/>
        <v>1.5073302469135803E-2</v>
      </c>
      <c r="D270" s="396">
        <v>0</v>
      </c>
      <c r="E270" s="459">
        <v>1.5073302469135803E-2</v>
      </c>
      <c r="F270" s="477"/>
      <c r="G270" s="33"/>
      <c r="I270" s="33"/>
      <c r="J270" s="33"/>
      <c r="K270" s="33"/>
      <c r="L270" s="33"/>
      <c r="M270" s="33"/>
      <c r="N270" s="76"/>
      <c r="O270" s="76"/>
      <c r="P270" s="66"/>
      <c r="Q270" s="66"/>
      <c r="R270" s="66"/>
      <c r="S270" s="66"/>
      <c r="T270" s="66"/>
      <c r="U270" s="66"/>
      <c r="V270" s="66"/>
      <c r="X270" s="61"/>
      <c r="Y270" s="61"/>
      <c r="AS270" s="472"/>
      <c r="AT270" s="462"/>
      <c r="AU270" s="174" t="str">
        <f t="shared" si="21"/>
        <v xml:space="preserve"> </v>
      </c>
      <c r="AV270" s="298">
        <f t="shared" si="20"/>
        <v>0</v>
      </c>
      <c r="AW270" s="112"/>
      <c r="AX270" s="76"/>
      <c r="AY270" s="76"/>
      <c r="AZ270" s="76"/>
    </row>
    <row r="271" spans="1:52" ht="13" hidden="1">
      <c r="A271" s="341" t="s">
        <v>346</v>
      </c>
      <c r="B271" s="23">
        <f t="shared" si="22"/>
        <v>6</v>
      </c>
      <c r="C271" s="395">
        <f t="shared" si="19"/>
        <v>1.7109375E-2</v>
      </c>
      <c r="D271" s="396">
        <v>0</v>
      </c>
      <c r="E271" s="459">
        <v>1.7109375E-2</v>
      </c>
      <c r="F271" s="482"/>
      <c r="G271" s="187"/>
      <c r="H271" s="187"/>
      <c r="I271" s="187"/>
      <c r="J271" s="187"/>
      <c r="K271" s="187"/>
      <c r="L271" s="187"/>
      <c r="M271" s="187"/>
      <c r="N271" s="94"/>
      <c r="O271" s="94"/>
      <c r="P271" s="84"/>
      <c r="Q271" s="84"/>
      <c r="R271" s="84"/>
      <c r="S271" s="84"/>
      <c r="T271" s="84"/>
      <c r="U271" s="84"/>
      <c r="V271" s="84"/>
      <c r="X271" s="61"/>
      <c r="Y271" s="61"/>
      <c r="AS271" s="472"/>
      <c r="AT271" s="462"/>
      <c r="AU271" s="174" t="str">
        <f t="shared" si="21"/>
        <v xml:space="preserve"> </v>
      </c>
      <c r="AV271" s="298">
        <f t="shared" si="20"/>
        <v>0</v>
      </c>
      <c r="AW271" s="112"/>
      <c r="AX271" s="76"/>
      <c r="AY271" s="76"/>
      <c r="AZ271" s="94"/>
    </row>
    <row r="272" spans="1:52" ht="13">
      <c r="A272" s="300" t="s">
        <v>940</v>
      </c>
      <c r="B272" s="23">
        <f t="shared" si="22"/>
        <v>8</v>
      </c>
      <c r="C272" s="395">
        <f t="shared" si="19"/>
        <v>1.5385802469135802E-2</v>
      </c>
      <c r="D272" s="396">
        <v>0</v>
      </c>
      <c r="E272" s="459">
        <v>1.5385802469135802E-2</v>
      </c>
      <c r="F272" s="474"/>
      <c r="G272" s="178"/>
      <c r="H272" s="178"/>
      <c r="I272" s="178"/>
      <c r="J272" s="178"/>
      <c r="K272" s="178"/>
      <c r="L272" s="178"/>
      <c r="M272" s="178"/>
      <c r="N272" s="94">
        <v>1.4236111111111111E-2</v>
      </c>
      <c r="O272" s="178"/>
      <c r="P272" s="139"/>
      <c r="Q272" s="139"/>
      <c r="R272" s="139"/>
      <c r="S272" s="139"/>
      <c r="T272" s="139"/>
      <c r="U272" s="139"/>
      <c r="V272" s="139"/>
      <c r="X272" s="61"/>
      <c r="Y272" s="61"/>
      <c r="AI272" s="50"/>
      <c r="AJ272" s="50"/>
      <c r="AK272" s="50"/>
      <c r="AL272" s="50"/>
      <c r="AM272" s="50"/>
      <c r="AN272" s="50"/>
      <c r="AS272" s="472"/>
      <c r="AT272" s="462"/>
      <c r="AU272" s="174">
        <f t="shared" si="21"/>
        <v>1.4236111111111111E-2</v>
      </c>
      <c r="AV272" s="298">
        <f>COUNT(F272:AT272)</f>
        <v>1</v>
      </c>
      <c r="AZ272" s="76"/>
    </row>
    <row r="273" spans="1:52" ht="13">
      <c r="A273" s="351" t="s">
        <v>796</v>
      </c>
      <c r="B273" s="23">
        <v>4</v>
      </c>
      <c r="C273" s="395">
        <f t="shared" si="19"/>
        <v>1.9265046296296294E-2</v>
      </c>
      <c r="D273" s="396">
        <v>9</v>
      </c>
      <c r="E273" s="459">
        <v>1.9194958847736629E-2</v>
      </c>
      <c r="F273" s="479"/>
      <c r="G273" s="33"/>
      <c r="I273" s="33"/>
      <c r="J273" s="33"/>
      <c r="K273" s="33"/>
      <c r="L273" s="33"/>
      <c r="M273" s="33"/>
      <c r="N273" s="76"/>
      <c r="O273" s="76"/>
      <c r="P273" s="66">
        <v>2.0150462962962964E-2</v>
      </c>
      <c r="Q273" s="66"/>
      <c r="R273" s="66"/>
      <c r="S273" s="66"/>
      <c r="T273" s="66"/>
      <c r="U273" s="66"/>
      <c r="V273" s="66"/>
      <c r="X273" s="61">
        <v>1.8379629629629628E-2</v>
      </c>
      <c r="Y273" s="61"/>
      <c r="AS273" s="472"/>
      <c r="AT273" s="462"/>
      <c r="AU273" s="174">
        <f t="shared" si="21"/>
        <v>1.8379629629629628E-2</v>
      </c>
      <c r="AV273" s="298">
        <f t="shared" ref="AV273:AV336" si="23">COUNTA(F273:AT273)</f>
        <v>2</v>
      </c>
      <c r="AW273" s="112"/>
      <c r="AX273" s="50"/>
      <c r="AY273" s="50"/>
      <c r="AZ273" s="50"/>
    </row>
    <row r="274" spans="1:52" ht="13" hidden="1">
      <c r="A274" s="351" t="s">
        <v>295</v>
      </c>
      <c r="B274" s="23">
        <f t="shared" si="22"/>
        <v>3</v>
      </c>
      <c r="C274" s="395">
        <f t="shared" si="19"/>
        <v>1.876736111111111E-2</v>
      </c>
      <c r="D274" s="396">
        <v>0</v>
      </c>
      <c r="E274" s="459">
        <v>1.876736111111111E-2</v>
      </c>
      <c r="F274" s="479"/>
      <c r="G274" s="33"/>
      <c r="I274" s="33"/>
      <c r="J274" s="33"/>
      <c r="K274" s="33"/>
      <c r="L274" s="33"/>
      <c r="M274" s="33"/>
      <c r="N274" s="33"/>
      <c r="O274" s="33"/>
      <c r="X274" s="61"/>
      <c r="Y274" s="61"/>
      <c r="AS274" s="472"/>
      <c r="AT274" s="462"/>
      <c r="AU274" s="174" t="str">
        <f t="shared" si="21"/>
        <v xml:space="preserve"> </v>
      </c>
      <c r="AV274" s="298">
        <f t="shared" si="23"/>
        <v>0</v>
      </c>
      <c r="AW274" s="331"/>
      <c r="AY274" s="139"/>
      <c r="AZ274" s="139"/>
    </row>
    <row r="275" spans="1:52" ht="13">
      <c r="A275" s="300" t="s">
        <v>1095</v>
      </c>
      <c r="B275" s="23">
        <f t="shared" si="22"/>
        <v>7</v>
      </c>
      <c r="C275" s="395">
        <f t="shared" si="19"/>
        <v>0.35200617283950614</v>
      </c>
      <c r="D275" s="396">
        <v>2</v>
      </c>
      <c r="E275" s="459">
        <v>1.5995370370370372E-2</v>
      </c>
      <c r="F275" s="476"/>
      <c r="G275" s="139"/>
      <c r="H275" s="178"/>
      <c r="I275" s="94">
        <v>2.0186805555555556</v>
      </c>
      <c r="J275" s="94"/>
      <c r="K275" s="94">
        <v>1.7986111111111109E-2</v>
      </c>
      <c r="L275" s="84">
        <v>1.8645833333333334E-2</v>
      </c>
      <c r="M275" s="84"/>
      <c r="N275" s="139"/>
      <c r="O275" s="139"/>
      <c r="P275" s="139"/>
      <c r="Q275" s="139"/>
      <c r="R275" s="139"/>
      <c r="S275" s="139"/>
      <c r="T275" s="139"/>
      <c r="U275" s="139"/>
      <c r="V275" s="139"/>
      <c r="X275" s="61">
        <v>1.8599537037037036E-2</v>
      </c>
      <c r="Y275" s="61">
        <v>1.9027777777777779E-2</v>
      </c>
      <c r="AA275" s="50">
        <v>1.909722222222222E-2</v>
      </c>
      <c r="AB275" s="50"/>
      <c r="AS275" s="472"/>
      <c r="AT275" s="462"/>
      <c r="AU275" s="174">
        <f t="shared" si="21"/>
        <v>1.7986111111111109E-2</v>
      </c>
      <c r="AV275" s="298">
        <f t="shared" si="23"/>
        <v>6</v>
      </c>
      <c r="AW275" s="331"/>
      <c r="AY275" s="139"/>
      <c r="AZ275" s="139"/>
    </row>
    <row r="276" spans="1:52" ht="13" hidden="1">
      <c r="A276" s="341" t="s">
        <v>495</v>
      </c>
      <c r="B276" s="23">
        <f t="shared" si="22"/>
        <v>7</v>
      </c>
      <c r="C276" s="395">
        <f t="shared" si="19"/>
        <v>1.6012731481481482E-2</v>
      </c>
      <c r="D276" s="396">
        <v>0</v>
      </c>
      <c r="E276" s="459">
        <v>1.6012731481481482E-2</v>
      </c>
      <c r="F276" s="479"/>
      <c r="G276" s="33"/>
      <c r="I276" s="33"/>
      <c r="J276" s="33"/>
      <c r="K276" s="33"/>
      <c r="L276" s="33"/>
      <c r="M276" s="33"/>
      <c r="N276" s="76"/>
      <c r="O276" s="76"/>
      <c r="P276" s="66"/>
      <c r="Q276" s="66"/>
      <c r="R276" s="66"/>
      <c r="S276" s="66"/>
      <c r="T276" s="66"/>
      <c r="U276" s="66"/>
      <c r="V276" s="66"/>
      <c r="X276" s="61"/>
      <c r="Y276" s="61"/>
      <c r="AS276" s="472"/>
      <c r="AT276" s="462"/>
      <c r="AU276" s="174" t="str">
        <f t="shared" si="21"/>
        <v xml:space="preserve"> </v>
      </c>
      <c r="AV276" s="298">
        <f t="shared" si="23"/>
        <v>0</v>
      </c>
      <c r="AW276" s="347"/>
      <c r="AX276" s="61"/>
      <c r="AY276" s="61"/>
      <c r="AZ276" s="61"/>
    </row>
    <row r="277" spans="1:52" ht="13" hidden="1">
      <c r="A277" s="300" t="s">
        <v>797</v>
      </c>
      <c r="B277" s="23">
        <f t="shared" si="22"/>
        <v>10</v>
      </c>
      <c r="C277" s="395">
        <f t="shared" si="19"/>
        <v>1.4293981481481482E-2</v>
      </c>
      <c r="D277" s="396">
        <v>0</v>
      </c>
      <c r="E277" s="459">
        <v>1.4293981481481482E-2</v>
      </c>
      <c r="F277" s="474"/>
      <c r="G277" s="178"/>
      <c r="H277" s="178"/>
      <c r="I277" s="178"/>
      <c r="J277" s="178"/>
      <c r="K277" s="178"/>
      <c r="L277" s="178"/>
      <c r="M277" s="178"/>
      <c r="N277" s="178"/>
      <c r="O277" s="178"/>
      <c r="P277" s="139"/>
      <c r="Q277" s="139"/>
      <c r="R277" s="139"/>
      <c r="S277" s="139"/>
      <c r="T277" s="139"/>
      <c r="U277" s="139"/>
      <c r="V277" s="139"/>
      <c r="X277" s="61"/>
      <c r="Y277" s="61"/>
      <c r="AS277" s="472"/>
      <c r="AT277" s="462"/>
      <c r="AU277" s="174" t="str">
        <f t="shared" si="21"/>
        <v xml:space="preserve"> </v>
      </c>
      <c r="AV277" s="298">
        <f t="shared" si="23"/>
        <v>0</v>
      </c>
      <c r="AW277" s="347"/>
      <c r="AX277" s="61"/>
      <c r="AY277" s="61"/>
      <c r="AZ277" s="61"/>
    </row>
    <row r="278" spans="1:52" ht="13" hidden="1">
      <c r="A278" s="341" t="s">
        <v>605</v>
      </c>
      <c r="B278" s="23">
        <f t="shared" si="22"/>
        <v>5</v>
      </c>
      <c r="C278" s="395">
        <f t="shared" si="19"/>
        <v>1.7708333333333333E-2</v>
      </c>
      <c r="D278" s="396">
        <v>0</v>
      </c>
      <c r="E278" s="459">
        <v>1.7708333333333333E-2</v>
      </c>
      <c r="F278" s="473"/>
      <c r="G278" s="76"/>
      <c r="H278" s="76"/>
      <c r="I278" s="76"/>
      <c r="J278" s="76"/>
      <c r="K278" s="76"/>
      <c r="L278" s="76"/>
      <c r="M278" s="76"/>
      <c r="N278" s="76"/>
      <c r="O278" s="76"/>
      <c r="P278" s="66"/>
      <c r="Q278" s="66"/>
      <c r="R278" s="66"/>
      <c r="S278" s="66"/>
      <c r="T278" s="66"/>
      <c r="U278" s="66"/>
      <c r="V278" s="66"/>
      <c r="X278" s="61"/>
      <c r="Y278" s="61"/>
      <c r="AS278" s="472"/>
      <c r="AT278" s="462"/>
      <c r="AU278" s="174" t="str">
        <f t="shared" si="21"/>
        <v xml:space="preserve"> </v>
      </c>
      <c r="AV278" s="298">
        <f t="shared" si="23"/>
        <v>0</v>
      </c>
      <c r="AW278" s="112"/>
      <c r="AX278" s="76"/>
      <c r="AY278" s="76"/>
      <c r="AZ278" s="76"/>
    </row>
    <row r="279" spans="1:52" ht="13">
      <c r="A279" s="300" t="s">
        <v>1050</v>
      </c>
      <c r="B279" s="23">
        <f t="shared" si="22"/>
        <v>10</v>
      </c>
      <c r="C279" s="395">
        <f t="shared" si="19"/>
        <v>1.4494598765432099E-2</v>
      </c>
      <c r="D279" s="396">
        <v>3</v>
      </c>
      <c r="E279" s="459">
        <v>1.4494598765432099E-2</v>
      </c>
      <c r="F279" s="471"/>
      <c r="G279" s="301"/>
      <c r="H279" s="189"/>
      <c r="I279" s="301"/>
      <c r="J279" s="301"/>
      <c r="K279" s="301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X279" s="61"/>
      <c r="Y279" s="61"/>
      <c r="AS279" s="472"/>
      <c r="AT279" s="462"/>
      <c r="AU279" s="174" t="str">
        <f t="shared" si="21"/>
        <v xml:space="preserve"> </v>
      </c>
      <c r="AV279" s="298">
        <f t="shared" si="23"/>
        <v>0</v>
      </c>
      <c r="AW279" s="112"/>
      <c r="AX279" s="76"/>
      <c r="AY279" s="76"/>
      <c r="AZ279" s="76"/>
    </row>
    <row r="280" spans="1:52" ht="12" hidden="1" customHeight="1">
      <c r="A280" s="342" t="s">
        <v>798</v>
      </c>
      <c r="B280" s="23">
        <f t="shared" si="22"/>
        <v>8</v>
      </c>
      <c r="C280" s="395">
        <f t="shared" si="19"/>
        <v>1.566358024691358E-2</v>
      </c>
      <c r="D280" s="396">
        <v>0</v>
      </c>
      <c r="E280" s="459">
        <v>1.566358024691358E-2</v>
      </c>
      <c r="F280" s="477"/>
      <c r="G280" s="33"/>
      <c r="I280" s="33"/>
      <c r="J280" s="33"/>
      <c r="K280" s="33"/>
      <c r="L280" s="33"/>
      <c r="M280" s="33"/>
      <c r="N280" s="76"/>
      <c r="O280" s="76"/>
      <c r="P280" s="66"/>
      <c r="Q280" s="66"/>
      <c r="R280" s="66"/>
      <c r="S280" s="66"/>
      <c r="T280" s="66"/>
      <c r="U280" s="66"/>
      <c r="V280" s="66"/>
      <c r="X280" s="61"/>
      <c r="Y280" s="61"/>
      <c r="AS280" s="472"/>
      <c r="AT280" s="462"/>
      <c r="AU280" s="174" t="str">
        <f t="shared" si="21"/>
        <v xml:space="preserve"> </v>
      </c>
      <c r="AV280" s="298">
        <f t="shared" si="23"/>
        <v>0</v>
      </c>
      <c r="AW280" s="347"/>
      <c r="AX280" s="61"/>
      <c r="AY280" s="61"/>
      <c r="AZ280" s="61"/>
    </row>
    <row r="281" spans="1:52" ht="13" hidden="1">
      <c r="A281" s="341" t="s">
        <v>224</v>
      </c>
      <c r="B281" s="23">
        <f t="shared" si="22"/>
        <v>6</v>
      </c>
      <c r="C281" s="395">
        <f t="shared" si="19"/>
        <v>1.7026748971193415E-2</v>
      </c>
      <c r="D281" s="396">
        <v>0</v>
      </c>
      <c r="E281" s="459">
        <v>1.7026748971193415E-2</v>
      </c>
      <c r="F281" s="479"/>
      <c r="G281" s="33"/>
      <c r="I281" s="33"/>
      <c r="J281" s="33"/>
      <c r="K281" s="33"/>
      <c r="L281" s="33"/>
      <c r="M281" s="33"/>
      <c r="N281" s="94"/>
      <c r="O281" s="94"/>
      <c r="P281" s="84"/>
      <c r="Q281" s="84"/>
      <c r="R281" s="84"/>
      <c r="S281" s="84"/>
      <c r="T281" s="84"/>
      <c r="U281" s="84"/>
      <c r="V281" s="84"/>
      <c r="X281" s="61"/>
      <c r="Y281" s="61"/>
      <c r="AS281" s="472"/>
      <c r="AT281" s="462"/>
      <c r="AU281" s="174" t="str">
        <f t="shared" si="21"/>
        <v xml:space="preserve"> </v>
      </c>
      <c r="AV281" s="298">
        <f t="shared" si="23"/>
        <v>0</v>
      </c>
      <c r="AW281" s="348"/>
      <c r="AY281" s="139"/>
      <c r="AZ281" s="139"/>
    </row>
    <row r="282" spans="1:52" ht="13">
      <c r="A282" s="300" t="s">
        <v>1051</v>
      </c>
      <c r="B282" s="23">
        <f t="shared" si="22"/>
        <v>-2</v>
      </c>
      <c r="C282" s="395">
        <f t="shared" si="19"/>
        <v>2.2607060185185185E-2</v>
      </c>
      <c r="D282" s="396">
        <v>4</v>
      </c>
      <c r="E282" s="459">
        <v>2.2607060185185185E-2</v>
      </c>
      <c r="F282" s="476"/>
      <c r="G282" s="139"/>
      <c r="H282" s="178"/>
      <c r="I282" s="94">
        <v>2.4212962962962964E-2</v>
      </c>
      <c r="J282" s="94"/>
      <c r="K282" s="94"/>
      <c r="L282" s="84"/>
      <c r="M282" s="84"/>
      <c r="N282" s="139"/>
      <c r="O282" s="139"/>
      <c r="P282" s="139"/>
      <c r="Q282" s="139"/>
      <c r="R282" s="139"/>
      <c r="S282" s="139"/>
      <c r="T282" s="139"/>
      <c r="U282" s="139"/>
      <c r="V282" s="139"/>
      <c r="X282" s="61"/>
      <c r="Y282" s="61"/>
      <c r="AS282" s="472"/>
      <c r="AT282" s="462"/>
      <c r="AU282" s="174">
        <f t="shared" si="21"/>
        <v>2.4212962962962964E-2</v>
      </c>
      <c r="AV282" s="298">
        <f t="shared" si="23"/>
        <v>1</v>
      </c>
      <c r="AW282" s="347"/>
      <c r="AX282" s="61"/>
      <c r="AY282" s="61"/>
      <c r="AZ282" s="61"/>
    </row>
    <row r="283" spans="1:52" ht="13">
      <c r="A283" s="300" t="s">
        <v>1075</v>
      </c>
      <c r="B283" s="23">
        <f t="shared" si="22"/>
        <v>9</v>
      </c>
      <c r="C283" s="395">
        <f t="shared" si="19"/>
        <v>1.4756944444444446E-2</v>
      </c>
      <c r="D283" s="396">
        <v>1</v>
      </c>
      <c r="E283" s="459">
        <v>1.4756944444444446E-2</v>
      </c>
      <c r="F283" s="476"/>
      <c r="G283" s="139"/>
      <c r="H283" s="178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X283" s="61"/>
      <c r="Y283" s="61"/>
      <c r="AS283" s="472"/>
      <c r="AT283" s="462"/>
      <c r="AU283" s="174" t="str">
        <f t="shared" si="21"/>
        <v xml:space="preserve"> </v>
      </c>
      <c r="AV283" s="298">
        <f t="shared" si="23"/>
        <v>0</v>
      </c>
      <c r="AW283" s="331"/>
      <c r="AX283" s="139"/>
      <c r="AY283" s="139"/>
      <c r="AZ283" s="139"/>
    </row>
    <row r="284" spans="1:52" ht="13" hidden="1">
      <c r="A284" s="341" t="s">
        <v>365</v>
      </c>
      <c r="B284" s="23">
        <f t="shared" si="22"/>
        <v>3</v>
      </c>
      <c r="C284" s="395">
        <f t="shared" si="19"/>
        <v>1.9116319444444443E-2</v>
      </c>
      <c r="D284" s="396">
        <v>0</v>
      </c>
      <c r="E284" s="459">
        <v>1.9116319444444443E-2</v>
      </c>
      <c r="F284" s="482"/>
      <c r="G284" s="187"/>
      <c r="H284" s="187"/>
      <c r="I284" s="187"/>
      <c r="J284" s="187"/>
      <c r="K284" s="187"/>
      <c r="L284" s="187"/>
      <c r="M284" s="187"/>
      <c r="N284" s="94"/>
      <c r="O284" s="94"/>
      <c r="P284" s="84"/>
      <c r="Q284" s="84"/>
      <c r="R284" s="84"/>
      <c r="S284" s="84"/>
      <c r="T284" s="84"/>
      <c r="U284" s="84"/>
      <c r="V284" s="84"/>
      <c r="X284" s="61"/>
      <c r="Y284" s="61"/>
      <c r="AS284" s="472"/>
      <c r="AT284" s="462"/>
      <c r="AU284" s="174" t="str">
        <f t="shared" si="21"/>
        <v xml:space="preserve"> </v>
      </c>
      <c r="AV284" s="298">
        <f t="shared" si="23"/>
        <v>0</v>
      </c>
      <c r="AW284" s="347"/>
      <c r="AX284" s="94"/>
      <c r="AY284" s="94"/>
      <c r="AZ284" s="94"/>
    </row>
    <row r="285" spans="1:52" ht="13">
      <c r="A285" s="341" t="s">
        <v>612</v>
      </c>
      <c r="B285" s="23">
        <f t="shared" si="22"/>
        <v>8</v>
      </c>
      <c r="C285" s="395">
        <f t="shared" si="19"/>
        <v>1.5766782407407406E-2</v>
      </c>
      <c r="D285" s="396">
        <v>4</v>
      </c>
      <c r="E285" s="459">
        <v>1.5766782407407406E-2</v>
      </c>
      <c r="F285" s="473"/>
      <c r="G285" s="76"/>
      <c r="H285" s="76"/>
      <c r="I285" s="76"/>
      <c r="J285" s="76"/>
      <c r="K285" s="76"/>
      <c r="L285" s="76"/>
      <c r="M285" s="76"/>
      <c r="N285" s="76"/>
      <c r="O285" s="76"/>
      <c r="P285" s="66"/>
      <c r="Q285" s="66"/>
      <c r="R285" s="66"/>
      <c r="S285" s="66"/>
      <c r="T285" s="66"/>
      <c r="U285" s="66"/>
      <c r="V285" s="66"/>
      <c r="X285" s="61"/>
      <c r="Y285" s="61"/>
      <c r="AS285" s="472"/>
      <c r="AT285" s="462"/>
      <c r="AU285" s="174" t="str">
        <f t="shared" si="21"/>
        <v xml:space="preserve"> </v>
      </c>
      <c r="AV285" s="298">
        <f t="shared" si="23"/>
        <v>0</v>
      </c>
      <c r="AW285" s="112"/>
      <c r="AX285" s="50"/>
      <c r="AY285" s="50"/>
      <c r="AZ285" s="50"/>
    </row>
    <row r="286" spans="1:52" ht="13" hidden="1">
      <c r="A286" s="300" t="s">
        <v>903</v>
      </c>
      <c r="B286" s="23">
        <f t="shared" si="22"/>
        <v>9</v>
      </c>
      <c r="C286" s="395">
        <f t="shared" si="19"/>
        <v>1.5243055555555555E-2</v>
      </c>
      <c r="D286" s="396">
        <v>0</v>
      </c>
      <c r="E286" s="459">
        <v>1.5243055555555555E-2</v>
      </c>
      <c r="F286" s="476"/>
      <c r="G286" s="139"/>
      <c r="H286" s="178"/>
      <c r="I286" s="139"/>
      <c r="J286" s="139"/>
      <c r="K286" s="139"/>
      <c r="L286" s="139"/>
      <c r="M286" s="139"/>
      <c r="N286" s="178"/>
      <c r="O286" s="178"/>
      <c r="P286" s="139"/>
      <c r="Q286" s="139"/>
      <c r="R286" s="139"/>
      <c r="S286" s="139"/>
      <c r="T286" s="139"/>
      <c r="U286" s="139"/>
      <c r="V286" s="139"/>
      <c r="X286" s="61"/>
      <c r="Y286" s="61"/>
      <c r="AS286" s="472"/>
      <c r="AT286" s="462"/>
      <c r="AU286" s="174" t="str">
        <f t="shared" si="21"/>
        <v xml:space="preserve"> </v>
      </c>
      <c r="AV286" s="298">
        <f t="shared" si="23"/>
        <v>0</v>
      </c>
      <c r="AW286" s="112"/>
      <c r="AX286" s="50"/>
      <c r="AY286" s="50"/>
      <c r="AZ286" s="50"/>
    </row>
    <row r="287" spans="1:52" s="3" customFormat="1" ht="13">
      <c r="A287" s="300" t="s">
        <v>1170</v>
      </c>
      <c r="B287" s="23">
        <f t="shared" si="22"/>
        <v>10</v>
      </c>
      <c r="C287" s="395">
        <f t="shared" si="19"/>
        <v>1.388888888888889E-2</v>
      </c>
      <c r="D287" s="396">
        <v>3</v>
      </c>
      <c r="E287" s="459">
        <v>1.388888888888889E-2</v>
      </c>
      <c r="F287" s="471"/>
      <c r="G287" s="301"/>
      <c r="H287" s="94">
        <v>1.2789351851851852E-2</v>
      </c>
      <c r="I287" s="84"/>
      <c r="J287" s="84"/>
      <c r="K287" s="84"/>
      <c r="L287" s="84"/>
      <c r="M287" s="84"/>
      <c r="N287" s="343"/>
      <c r="O287" s="343"/>
      <c r="P287" s="343"/>
      <c r="Q287" s="343"/>
      <c r="R287" s="343"/>
      <c r="S287" s="343"/>
      <c r="T287" s="343"/>
      <c r="U287" s="343"/>
      <c r="V287" s="343"/>
      <c r="X287" s="61"/>
      <c r="Y287" s="61"/>
      <c r="AS287" s="480"/>
      <c r="AT287" s="462"/>
      <c r="AU287" s="174">
        <f t="shared" si="21"/>
        <v>1.2789351851851852E-2</v>
      </c>
      <c r="AV287" s="298">
        <f t="shared" si="23"/>
        <v>1</v>
      </c>
      <c r="AW287" s="350"/>
      <c r="AX287" s="301"/>
      <c r="AY287" s="301"/>
      <c r="AZ287" s="301"/>
    </row>
    <row r="288" spans="1:52" s="3" customFormat="1" ht="13" hidden="1">
      <c r="A288" s="300" t="s">
        <v>938</v>
      </c>
      <c r="B288" s="23">
        <f t="shared" si="22"/>
        <v>12</v>
      </c>
      <c r="C288" s="395">
        <f t="shared" si="19"/>
        <v>1.2586805555555556E-2</v>
      </c>
      <c r="D288" s="396">
        <v>0</v>
      </c>
      <c r="E288" s="459">
        <v>1.2586805555555556E-2</v>
      </c>
      <c r="F288" s="476"/>
      <c r="G288" s="139"/>
      <c r="H288" s="178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X288" s="61"/>
      <c r="Y288" s="61"/>
      <c r="AS288" s="480"/>
      <c r="AT288" s="462"/>
      <c r="AU288" s="174" t="str">
        <f t="shared" si="21"/>
        <v xml:space="preserve"> </v>
      </c>
      <c r="AV288" s="298">
        <f t="shared" si="23"/>
        <v>0</v>
      </c>
      <c r="AW288" s="350"/>
      <c r="AX288" s="301"/>
      <c r="AY288" s="301"/>
      <c r="AZ288" s="301"/>
    </row>
    <row r="289" spans="1:52" ht="13" hidden="1">
      <c r="A289" s="300" t="s">
        <v>888</v>
      </c>
      <c r="B289" s="23">
        <f t="shared" si="22"/>
        <v>1</v>
      </c>
      <c r="C289" s="395">
        <f t="shared" si="19"/>
        <v>2.0555555555555556E-2</v>
      </c>
      <c r="D289" s="396">
        <v>0</v>
      </c>
      <c r="E289" s="459">
        <v>2.0555555555555556E-2</v>
      </c>
      <c r="F289" s="476"/>
      <c r="G289" s="139"/>
      <c r="H289" s="178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X289" s="61"/>
      <c r="Y289" s="61"/>
      <c r="AS289" s="472"/>
      <c r="AT289" s="462"/>
      <c r="AU289" s="174" t="str">
        <f t="shared" si="21"/>
        <v xml:space="preserve"> </v>
      </c>
      <c r="AV289" s="298">
        <f t="shared" si="23"/>
        <v>0</v>
      </c>
      <c r="AW289" s="347"/>
      <c r="AX289" s="61"/>
      <c r="AY289" s="61"/>
      <c r="AZ289" s="61"/>
    </row>
    <row r="290" spans="1:52" ht="13" hidden="1">
      <c r="A290" s="341" t="s">
        <v>485</v>
      </c>
      <c r="B290" s="23">
        <f t="shared" si="22"/>
        <v>-2</v>
      </c>
      <c r="C290" s="395">
        <f t="shared" si="19"/>
        <v>2.227083333333333E-2</v>
      </c>
      <c r="D290" s="396">
        <v>0</v>
      </c>
      <c r="E290" s="459">
        <v>2.227083333333333E-2</v>
      </c>
      <c r="F290" s="479"/>
      <c r="G290" s="33"/>
      <c r="I290" s="33"/>
      <c r="J290" s="33"/>
      <c r="K290" s="33"/>
      <c r="L290" s="33"/>
      <c r="M290" s="33"/>
      <c r="N290" s="94"/>
      <c r="O290" s="94"/>
      <c r="P290" s="84"/>
      <c r="Q290" s="84"/>
      <c r="R290" s="84"/>
      <c r="S290" s="84"/>
      <c r="T290" s="84"/>
      <c r="U290" s="84"/>
      <c r="V290" s="84"/>
      <c r="X290" s="61"/>
      <c r="Y290" s="61"/>
      <c r="AS290" s="472"/>
      <c r="AT290" s="462"/>
      <c r="AU290" s="174" t="str">
        <f t="shared" si="21"/>
        <v xml:space="preserve"> </v>
      </c>
      <c r="AV290" s="298">
        <f t="shared" si="23"/>
        <v>0</v>
      </c>
      <c r="AW290" s="112"/>
      <c r="AX290" s="76"/>
      <c r="AY290" s="76"/>
      <c r="AZ290" s="76"/>
    </row>
    <row r="291" spans="1:52" ht="13" hidden="1">
      <c r="A291" s="341" t="s">
        <v>706</v>
      </c>
      <c r="B291" s="23">
        <f t="shared" si="22"/>
        <v>7</v>
      </c>
      <c r="C291" s="395">
        <f t="shared" si="19"/>
        <v>1.6648662551440329E-2</v>
      </c>
      <c r="D291" s="396">
        <v>0</v>
      </c>
      <c r="E291" s="459">
        <v>1.6648662551440329E-2</v>
      </c>
      <c r="F291" s="475"/>
      <c r="G291" s="94"/>
      <c r="H291" s="94"/>
      <c r="I291" s="94"/>
      <c r="J291" s="94"/>
      <c r="K291" s="94"/>
      <c r="L291" s="94"/>
      <c r="M291" s="94"/>
      <c r="N291" s="94"/>
      <c r="O291" s="94"/>
      <c r="P291" s="84"/>
      <c r="Q291" s="84"/>
      <c r="R291" s="84"/>
      <c r="S291" s="84"/>
      <c r="T291" s="84"/>
      <c r="U291" s="84"/>
      <c r="V291" s="84"/>
      <c r="X291" s="61"/>
      <c r="Y291" s="61"/>
      <c r="AS291" s="472"/>
      <c r="AT291" s="462"/>
      <c r="AU291" s="174" t="str">
        <f t="shared" si="21"/>
        <v xml:space="preserve"> </v>
      </c>
      <c r="AV291" s="298">
        <f t="shared" si="23"/>
        <v>0</v>
      </c>
      <c r="AW291" s="112"/>
      <c r="AX291" s="50"/>
      <c r="AY291" s="50"/>
      <c r="AZ291" s="50"/>
    </row>
    <row r="292" spans="1:52" ht="13">
      <c r="A292" s="300" t="s">
        <v>1129</v>
      </c>
      <c r="B292" s="23">
        <f t="shared" si="22"/>
        <v>8</v>
      </c>
      <c r="C292" s="395">
        <f t="shared" si="19"/>
        <v>1.5914351851851853E-2</v>
      </c>
      <c r="D292" s="396">
        <v>1</v>
      </c>
      <c r="E292" s="459">
        <v>1.5914351851851853E-2</v>
      </c>
      <c r="F292" s="471"/>
      <c r="G292" s="301"/>
      <c r="H292" s="189"/>
      <c r="I292" s="301"/>
      <c r="J292" s="301"/>
      <c r="K292" s="301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X292" s="61"/>
      <c r="Y292" s="61"/>
      <c r="AS292" s="472"/>
      <c r="AT292" s="462"/>
      <c r="AU292" s="174" t="str">
        <f t="shared" si="21"/>
        <v xml:space="preserve"> </v>
      </c>
      <c r="AV292" s="298">
        <f t="shared" si="23"/>
        <v>0</v>
      </c>
      <c r="AW292" s="347"/>
      <c r="AX292" s="94"/>
      <c r="AY292" s="94"/>
      <c r="AZ292" s="94"/>
    </row>
    <row r="293" spans="1:52" ht="13" hidden="1">
      <c r="A293" s="300" t="s">
        <v>937</v>
      </c>
      <c r="B293" s="23">
        <f t="shared" si="22"/>
        <v>11</v>
      </c>
      <c r="C293" s="395">
        <f t="shared" si="19"/>
        <v>1.3466435185185184E-2</v>
      </c>
      <c r="D293" s="396">
        <v>0</v>
      </c>
      <c r="E293" s="459">
        <v>1.3466435185185184E-2</v>
      </c>
      <c r="F293" s="476"/>
      <c r="G293" s="139"/>
      <c r="H293" s="178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X293" s="61"/>
      <c r="Y293" s="61"/>
      <c r="AS293" s="472"/>
      <c r="AT293" s="462"/>
      <c r="AU293" s="174" t="str">
        <f t="shared" si="21"/>
        <v xml:space="preserve"> </v>
      </c>
      <c r="AV293" s="298">
        <f t="shared" si="23"/>
        <v>0</v>
      </c>
      <c r="AW293" s="331"/>
      <c r="AX293" s="139"/>
      <c r="AY293" s="139"/>
      <c r="AZ293" s="139"/>
    </row>
    <row r="294" spans="1:52" ht="13" hidden="1">
      <c r="A294" s="351" t="s">
        <v>799</v>
      </c>
      <c r="B294" s="23">
        <f t="shared" si="22"/>
        <v>10</v>
      </c>
      <c r="C294" s="395">
        <f t="shared" si="19"/>
        <v>1.3958333333333335E-2</v>
      </c>
      <c r="D294" s="396">
        <v>0</v>
      </c>
      <c r="E294" s="459">
        <v>1.3958333333333335E-2</v>
      </c>
      <c r="F294" s="479"/>
      <c r="G294" s="76"/>
      <c r="H294" s="76"/>
      <c r="I294" s="76"/>
      <c r="J294" s="76"/>
      <c r="K294" s="76"/>
      <c r="L294" s="76"/>
      <c r="M294" s="76"/>
      <c r="N294" s="33"/>
      <c r="O294" s="33"/>
      <c r="X294" s="61"/>
      <c r="Y294" s="61"/>
      <c r="AS294" s="472"/>
      <c r="AT294" s="462"/>
      <c r="AU294" s="174" t="str">
        <f t="shared" si="21"/>
        <v xml:space="preserve"> </v>
      </c>
      <c r="AV294" s="298">
        <f t="shared" si="23"/>
        <v>0</v>
      </c>
      <c r="AW294" s="347"/>
      <c r="AX294" s="50"/>
      <c r="AY294" s="50"/>
      <c r="AZ294" s="50"/>
    </row>
    <row r="295" spans="1:52" ht="13">
      <c r="A295" s="300" t="s">
        <v>1109</v>
      </c>
      <c r="B295" s="23">
        <f t="shared" si="22"/>
        <v>5</v>
      </c>
      <c r="C295" s="395">
        <f t="shared" si="19"/>
        <v>1.7928240740740741E-2</v>
      </c>
      <c r="D295" s="396">
        <v>1</v>
      </c>
      <c r="E295" s="459">
        <v>1.7928240740740741E-2</v>
      </c>
      <c r="F295" s="476"/>
      <c r="G295" s="139"/>
      <c r="H295" s="178"/>
      <c r="I295" s="139"/>
      <c r="J295" s="139"/>
      <c r="K295" s="139"/>
      <c r="L295" s="84"/>
      <c r="M295" s="84"/>
      <c r="N295" s="139"/>
      <c r="O295" s="139"/>
      <c r="P295" s="139"/>
      <c r="Q295" s="139"/>
      <c r="R295" s="139"/>
      <c r="S295" s="139"/>
      <c r="T295" s="139"/>
      <c r="U295" s="139"/>
      <c r="V295" s="139"/>
      <c r="X295" s="61"/>
      <c r="Y295" s="61"/>
      <c r="AS295" s="472"/>
      <c r="AT295" s="462"/>
      <c r="AU295" s="174" t="str">
        <f t="shared" si="21"/>
        <v xml:space="preserve"> </v>
      </c>
      <c r="AV295" s="298">
        <f t="shared" si="23"/>
        <v>0</v>
      </c>
      <c r="AW295" s="347"/>
      <c r="AX295" s="61"/>
      <c r="AY295" s="61"/>
      <c r="AZ295" s="61"/>
    </row>
    <row r="296" spans="1:52" ht="13">
      <c r="A296" s="300" t="s">
        <v>1110</v>
      </c>
      <c r="B296" s="23">
        <f t="shared" si="22"/>
        <v>7</v>
      </c>
      <c r="C296" s="395">
        <f t="shared" si="19"/>
        <v>1.6469907407407405E-2</v>
      </c>
      <c r="D296" s="396">
        <v>1</v>
      </c>
      <c r="E296" s="459">
        <v>1.6469907407407405E-2</v>
      </c>
      <c r="F296" s="476"/>
      <c r="G296" s="139"/>
      <c r="H296" s="178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X296" s="61"/>
      <c r="Y296" s="61"/>
      <c r="AS296" s="472"/>
      <c r="AT296" s="462"/>
      <c r="AU296" s="174" t="str">
        <f t="shared" si="21"/>
        <v xml:space="preserve"> </v>
      </c>
      <c r="AV296" s="298">
        <f t="shared" si="23"/>
        <v>0</v>
      </c>
      <c r="AW296" s="331"/>
      <c r="AX296" s="139"/>
      <c r="AY296" s="139"/>
      <c r="AZ296" s="139"/>
    </row>
    <row r="297" spans="1:52" ht="13" hidden="1">
      <c r="A297" s="341" t="s">
        <v>600</v>
      </c>
      <c r="B297" s="23">
        <f t="shared" si="22"/>
        <v>4</v>
      </c>
      <c r="C297" s="395">
        <f t="shared" si="19"/>
        <v>1.8663194444444448E-2</v>
      </c>
      <c r="D297" s="396">
        <v>0</v>
      </c>
      <c r="E297" s="459">
        <v>1.8663194444444448E-2</v>
      </c>
      <c r="F297" s="475"/>
      <c r="G297" s="94"/>
      <c r="H297" s="94"/>
      <c r="I297" s="94"/>
      <c r="J297" s="94"/>
      <c r="K297" s="94"/>
      <c r="L297" s="94"/>
      <c r="M297" s="94"/>
      <c r="N297" s="94"/>
      <c r="O297" s="94"/>
      <c r="P297" s="84"/>
      <c r="Q297" s="84"/>
      <c r="R297" s="84"/>
      <c r="S297" s="84"/>
      <c r="T297" s="84"/>
      <c r="U297" s="84"/>
      <c r="V297" s="84"/>
      <c r="X297" s="61"/>
      <c r="Y297" s="61"/>
      <c r="AS297" s="472"/>
      <c r="AT297" s="462"/>
      <c r="AU297" s="174" t="str">
        <f t="shared" si="21"/>
        <v xml:space="preserve"> </v>
      </c>
      <c r="AV297" s="298">
        <f t="shared" si="23"/>
        <v>0</v>
      </c>
      <c r="AW297" s="364"/>
      <c r="AX297" s="76"/>
      <c r="AY297" s="76"/>
      <c r="AZ297" s="76"/>
    </row>
    <row r="298" spans="1:52" ht="13" hidden="1">
      <c r="A298" s="341" t="s">
        <v>261</v>
      </c>
      <c r="B298" s="23">
        <f t="shared" si="22"/>
        <v>-1</v>
      </c>
      <c r="C298" s="395">
        <f t="shared" si="19"/>
        <v>2.179150132275132E-2</v>
      </c>
      <c r="D298" s="396">
        <v>0</v>
      </c>
      <c r="E298" s="459">
        <v>2.179150132275132E-2</v>
      </c>
      <c r="F298" s="479"/>
      <c r="G298" s="33"/>
      <c r="I298" s="33"/>
      <c r="J298" s="33"/>
      <c r="K298" s="33"/>
      <c r="L298" s="33"/>
      <c r="M298" s="33"/>
      <c r="N298" s="76"/>
      <c r="O298" s="76"/>
      <c r="P298" s="66"/>
      <c r="Q298" s="66"/>
      <c r="R298" s="66"/>
      <c r="S298" s="66"/>
      <c r="T298" s="66"/>
      <c r="U298" s="66"/>
      <c r="V298" s="66"/>
      <c r="X298" s="61"/>
      <c r="Y298" s="61"/>
      <c r="AS298" s="472"/>
      <c r="AT298" s="462"/>
      <c r="AU298" s="174" t="str">
        <f t="shared" si="21"/>
        <v xml:space="preserve"> </v>
      </c>
      <c r="AV298" s="298">
        <f t="shared" si="23"/>
        <v>0</v>
      </c>
      <c r="AW298" s="331"/>
      <c r="AX298" s="139"/>
      <c r="AY298" s="139"/>
      <c r="AZ298" s="139"/>
    </row>
    <row r="299" spans="1:52" ht="13" hidden="1">
      <c r="A299" s="341" t="s">
        <v>621</v>
      </c>
      <c r="B299" s="23">
        <f t="shared" si="22"/>
        <v>8</v>
      </c>
      <c r="C299" s="395">
        <f t="shared" si="19"/>
        <v>1.5896990740740739E-2</v>
      </c>
      <c r="D299" s="396">
        <v>0</v>
      </c>
      <c r="E299" s="459">
        <v>1.5896990740740739E-2</v>
      </c>
      <c r="F299" s="473"/>
      <c r="G299" s="76"/>
      <c r="H299" s="76"/>
      <c r="I299" s="76"/>
      <c r="J299" s="76"/>
      <c r="K299" s="76"/>
      <c r="L299" s="76"/>
      <c r="M299" s="76"/>
      <c r="N299" s="76"/>
      <c r="O299" s="76"/>
      <c r="P299" s="66"/>
      <c r="Q299" s="66"/>
      <c r="R299" s="66"/>
      <c r="S299" s="66"/>
      <c r="T299" s="66"/>
      <c r="U299" s="66"/>
      <c r="V299" s="66"/>
      <c r="X299" s="61"/>
      <c r="Y299" s="61"/>
      <c r="AS299" s="472"/>
      <c r="AT299" s="462"/>
      <c r="AU299" s="174" t="str">
        <f t="shared" si="21"/>
        <v xml:space="preserve"> </v>
      </c>
      <c r="AV299" s="298">
        <f t="shared" si="23"/>
        <v>0</v>
      </c>
      <c r="AW299" s="347"/>
      <c r="AX299" s="61"/>
      <c r="AY299" s="61"/>
      <c r="AZ299" s="61"/>
    </row>
    <row r="300" spans="1:52" ht="13">
      <c r="A300" s="342" t="s">
        <v>149</v>
      </c>
      <c r="B300" s="23">
        <f t="shared" si="22"/>
        <v>8</v>
      </c>
      <c r="C300" s="395">
        <f t="shared" si="19"/>
        <v>1.5447530864197529E-2</v>
      </c>
      <c r="D300" s="396">
        <v>1</v>
      </c>
      <c r="E300" s="459">
        <v>1.5447530864197529E-2</v>
      </c>
      <c r="F300" s="473"/>
      <c r="G300" s="76"/>
      <c r="H300" s="76"/>
      <c r="I300" s="76"/>
      <c r="J300" s="76"/>
      <c r="K300" s="76"/>
      <c r="L300" s="76"/>
      <c r="M300" s="76"/>
      <c r="N300" s="94"/>
      <c r="O300" s="94"/>
      <c r="P300" s="84"/>
      <c r="Q300" s="84"/>
      <c r="R300" s="84"/>
      <c r="S300" s="84"/>
      <c r="T300" s="84"/>
      <c r="U300" s="84"/>
      <c r="V300" s="84"/>
      <c r="X300" s="61"/>
      <c r="Y300" s="61"/>
      <c r="AS300" s="472"/>
      <c r="AT300" s="462"/>
      <c r="AU300" s="174" t="str">
        <f t="shared" si="21"/>
        <v xml:space="preserve"> </v>
      </c>
      <c r="AV300" s="298">
        <f t="shared" si="23"/>
        <v>0</v>
      </c>
      <c r="AW300" s="347"/>
      <c r="AX300" s="94"/>
      <c r="AY300" s="94"/>
      <c r="AZ300" s="94"/>
    </row>
    <row r="301" spans="1:52" ht="13" hidden="1">
      <c r="A301" s="342" t="s">
        <v>1053</v>
      </c>
      <c r="B301" s="23">
        <f t="shared" si="22"/>
        <v>8</v>
      </c>
      <c r="C301" s="395">
        <f t="shared" si="19"/>
        <v>1.5447530864197529E-2</v>
      </c>
      <c r="D301" s="396">
        <v>0</v>
      </c>
      <c r="E301" s="459">
        <v>1.5447530864197529E-2</v>
      </c>
      <c r="F301" s="473"/>
      <c r="G301" s="76"/>
      <c r="H301" s="76"/>
      <c r="I301" s="76"/>
      <c r="J301" s="76"/>
      <c r="K301" s="76"/>
      <c r="L301" s="76"/>
      <c r="M301" s="76"/>
      <c r="N301" s="94"/>
      <c r="O301" s="94"/>
      <c r="P301" s="84"/>
      <c r="Q301" s="84"/>
      <c r="R301" s="84"/>
      <c r="S301" s="84"/>
      <c r="T301" s="84"/>
      <c r="U301" s="84"/>
      <c r="V301" s="84"/>
      <c r="X301" s="61"/>
      <c r="Y301" s="61"/>
      <c r="AS301" s="472"/>
      <c r="AT301" s="462"/>
      <c r="AU301" s="174" t="str">
        <f t="shared" si="21"/>
        <v xml:space="preserve"> </v>
      </c>
      <c r="AV301" s="298">
        <f t="shared" si="23"/>
        <v>0</v>
      </c>
      <c r="AW301" s="112"/>
      <c r="AX301" s="66"/>
      <c r="AY301" s="66"/>
    </row>
    <row r="302" spans="1:52" ht="13" hidden="1">
      <c r="A302" s="342" t="s">
        <v>550</v>
      </c>
      <c r="B302" s="23">
        <f t="shared" si="22"/>
        <v>9</v>
      </c>
      <c r="C302" s="395">
        <f t="shared" si="19"/>
        <v>1.4918981481481483E-2</v>
      </c>
      <c r="D302" s="396">
        <v>0</v>
      </c>
      <c r="E302" s="459">
        <v>1.4918981481481483E-2</v>
      </c>
      <c r="F302" s="477"/>
      <c r="G302" s="94"/>
      <c r="H302" s="94"/>
      <c r="I302" s="94"/>
      <c r="J302" s="94"/>
      <c r="K302" s="94"/>
      <c r="L302" s="94"/>
      <c r="M302" s="94"/>
      <c r="N302" s="76"/>
      <c r="O302" s="76"/>
      <c r="P302" s="66"/>
      <c r="Q302" s="66"/>
      <c r="R302" s="66"/>
      <c r="S302" s="66"/>
      <c r="T302" s="66"/>
      <c r="U302" s="66"/>
      <c r="V302" s="66"/>
      <c r="X302" s="61"/>
      <c r="Y302" s="61"/>
      <c r="AS302" s="472"/>
      <c r="AT302" s="462"/>
      <c r="AU302" s="174" t="str">
        <f t="shared" si="21"/>
        <v xml:space="preserve"> </v>
      </c>
      <c r="AV302" s="298">
        <f t="shared" si="23"/>
        <v>0</v>
      </c>
      <c r="AW302" s="112"/>
      <c r="AX302" s="76"/>
      <c r="AY302" s="76"/>
      <c r="AZ302" s="76"/>
    </row>
    <row r="303" spans="1:52" ht="13">
      <c r="A303" s="341" t="s">
        <v>383</v>
      </c>
      <c r="B303" s="23">
        <f t="shared" si="22"/>
        <v>13</v>
      </c>
      <c r="C303" s="395">
        <f t="shared" si="19"/>
        <v>1.2652777777777777E-2</v>
      </c>
      <c r="D303" s="396">
        <v>28</v>
      </c>
      <c r="E303" s="459">
        <v>1.2014715608465608E-2</v>
      </c>
      <c r="F303" s="477"/>
      <c r="G303" s="176"/>
      <c r="H303" s="176">
        <v>1.1180555555555556E-2</v>
      </c>
      <c r="I303" s="176"/>
      <c r="J303" s="176">
        <v>1.119212962962963E-2</v>
      </c>
      <c r="K303" s="176">
        <v>1.2673611111111109E-2</v>
      </c>
      <c r="L303" s="176">
        <v>1.3425925925925924E-2</v>
      </c>
      <c r="M303" s="176">
        <v>1.2916666666666667E-2</v>
      </c>
      <c r="N303" s="76">
        <v>1.0995370370370371E-2</v>
      </c>
      <c r="O303" s="76"/>
      <c r="P303" s="66">
        <v>1.5972222222222224E-2</v>
      </c>
      <c r="Q303" s="66">
        <v>1.3194444444444444E-2</v>
      </c>
      <c r="R303" s="66">
        <v>1.2500000000000001E-2</v>
      </c>
      <c r="S303" s="66"/>
      <c r="T303" s="66">
        <v>1.1643518518518518E-2</v>
      </c>
      <c r="U303" s="66">
        <v>1.2789351851851852E-2</v>
      </c>
      <c r="V303" s="66">
        <v>1.1631944444444445E-2</v>
      </c>
      <c r="W303" s="50">
        <v>1.238425925925926E-2</v>
      </c>
      <c r="X303" s="61">
        <v>1.1400462962962965E-2</v>
      </c>
      <c r="Y303" s="61">
        <v>1.1493055555555555E-2</v>
      </c>
      <c r="Z303" s="50"/>
      <c r="AA303" s="50"/>
      <c r="AB303" s="61">
        <v>1.2499999999999999E-2</v>
      </c>
      <c r="AC303" s="50"/>
      <c r="AD303" s="50"/>
      <c r="AE303" s="50"/>
      <c r="AF303" s="50">
        <v>1.1921296296296298E-2</v>
      </c>
      <c r="AG303" s="50"/>
      <c r="AH303" s="50"/>
      <c r="AI303" s="50">
        <v>1.2268518518518519E-2</v>
      </c>
      <c r="AJ303" s="50">
        <v>1.2847222222222223E-2</v>
      </c>
      <c r="AK303" s="50">
        <v>1.2499999999999999E-2</v>
      </c>
      <c r="AL303" s="50"/>
      <c r="AM303" s="61">
        <v>1.3888888888888888E-2</v>
      </c>
      <c r="AN303" s="61">
        <v>1.2442129629629629E-2</v>
      </c>
      <c r="AO303" s="50">
        <v>1.2893518518518519E-2</v>
      </c>
      <c r="AP303" s="50">
        <v>1.230324074074074E-2</v>
      </c>
      <c r="AQ303" s="50">
        <v>1.7361111111111112E-2</v>
      </c>
      <c r="AR303" s="50">
        <v>1.1875000000000002E-2</v>
      </c>
      <c r="AS303" s="481">
        <v>1.3715277777777778E-2</v>
      </c>
      <c r="AT303" s="462"/>
      <c r="AU303" s="174">
        <f t="shared" si="21"/>
        <v>1.0995370370370371E-2</v>
      </c>
      <c r="AV303" s="298">
        <f t="shared" si="23"/>
        <v>27</v>
      </c>
      <c r="AW303" s="331"/>
      <c r="AX303" s="139"/>
      <c r="AY303" s="139"/>
      <c r="AZ303" s="139"/>
    </row>
    <row r="304" spans="1:52" ht="13">
      <c r="A304" s="351" t="s">
        <v>800</v>
      </c>
      <c r="B304" s="23">
        <f t="shared" si="22"/>
        <v>10</v>
      </c>
      <c r="C304" s="395">
        <f t="shared" si="19"/>
        <v>1.410300925925926E-2</v>
      </c>
      <c r="D304" s="396">
        <v>2</v>
      </c>
      <c r="E304" s="459">
        <v>1.4438657407407407E-2</v>
      </c>
      <c r="F304" s="479"/>
      <c r="G304" s="33"/>
      <c r="I304" s="33"/>
      <c r="J304" s="33"/>
      <c r="K304" s="33"/>
      <c r="L304" s="33"/>
      <c r="M304" s="33"/>
      <c r="N304" s="33"/>
      <c r="O304" s="76"/>
      <c r="P304" s="66"/>
      <c r="Q304" s="66"/>
      <c r="R304" s="66"/>
      <c r="S304" s="66"/>
      <c r="T304" s="66"/>
      <c r="U304" s="66"/>
      <c r="V304" s="66"/>
      <c r="X304" s="61"/>
      <c r="Y304" s="61"/>
      <c r="AC304" s="50"/>
      <c r="AD304" s="50">
        <v>1.3888888888888888E-2</v>
      </c>
      <c r="AL304" s="50">
        <v>1.4317129629629631E-2</v>
      </c>
      <c r="AM304" s="50"/>
      <c r="AN304" s="50"/>
      <c r="AS304" s="472"/>
      <c r="AT304" s="462"/>
      <c r="AU304" s="174">
        <f t="shared" si="21"/>
        <v>1.3888888888888888E-2</v>
      </c>
      <c r="AV304" s="298">
        <f t="shared" si="23"/>
        <v>2</v>
      </c>
      <c r="AW304" s="331"/>
      <c r="AX304" s="139"/>
      <c r="AY304" s="139"/>
      <c r="AZ304" s="139"/>
    </row>
    <row r="305" spans="1:52" ht="13" hidden="1">
      <c r="A305" s="341" t="s">
        <v>505</v>
      </c>
      <c r="B305" s="23">
        <f t="shared" si="22"/>
        <v>11</v>
      </c>
      <c r="C305" s="395">
        <f t="shared" si="19"/>
        <v>1.3229166666666669E-2</v>
      </c>
      <c r="D305" s="396">
        <v>0</v>
      </c>
      <c r="E305" s="459">
        <v>1.3229166666666669E-2</v>
      </c>
      <c r="F305" s="477"/>
      <c r="G305" s="33"/>
      <c r="I305" s="33"/>
      <c r="J305" s="33"/>
      <c r="K305" s="33"/>
      <c r="L305" s="33"/>
      <c r="M305" s="33"/>
      <c r="N305" s="76"/>
      <c r="O305" s="76"/>
      <c r="P305" s="66"/>
      <c r="Q305" s="66"/>
      <c r="R305" s="66"/>
      <c r="S305" s="66"/>
      <c r="T305" s="66"/>
      <c r="U305" s="66"/>
      <c r="V305" s="66"/>
      <c r="X305" s="61"/>
      <c r="Y305" s="61"/>
      <c r="AS305" s="472"/>
      <c r="AT305" s="462"/>
      <c r="AU305" s="174" t="str">
        <f t="shared" si="21"/>
        <v xml:space="preserve"> </v>
      </c>
      <c r="AV305" s="298">
        <f t="shared" si="23"/>
        <v>0</v>
      </c>
      <c r="AW305" s="112"/>
      <c r="AX305" s="76"/>
      <c r="AY305" s="76"/>
      <c r="AZ305" s="76"/>
    </row>
    <row r="306" spans="1:52" ht="13">
      <c r="A306" s="342" t="s">
        <v>934</v>
      </c>
      <c r="B306" s="23">
        <f t="shared" si="22"/>
        <v>10</v>
      </c>
      <c r="C306" s="395">
        <f t="shared" si="19"/>
        <v>1.2706886574074072E-2</v>
      </c>
      <c r="D306" s="396">
        <v>4</v>
      </c>
      <c r="E306" s="459">
        <v>1.4004629629629631E-2</v>
      </c>
      <c r="F306" s="477"/>
      <c r="G306" s="76">
        <v>1.3541666666666667E-2</v>
      </c>
      <c r="H306" s="76"/>
      <c r="I306" s="76">
        <v>1.3761574074074074E-2</v>
      </c>
      <c r="J306" s="76"/>
      <c r="K306" s="76">
        <v>1.2326388888888888E-2</v>
      </c>
      <c r="L306" s="76"/>
      <c r="M306" s="76">
        <v>1.1666666666666667E-2</v>
      </c>
      <c r="N306" s="76"/>
      <c r="O306" s="94">
        <v>1.2152777777777778E-2</v>
      </c>
      <c r="P306" s="66">
        <v>1.1145833333333334E-2</v>
      </c>
      <c r="Q306" s="66"/>
      <c r="R306" s="66"/>
      <c r="S306" s="66">
        <v>1.3194444444444444E-2</v>
      </c>
      <c r="T306" s="66"/>
      <c r="U306" s="66"/>
      <c r="V306" s="66"/>
      <c r="X306" s="61"/>
      <c r="Y306" s="61"/>
      <c r="AM306" s="50">
        <v>1.3865740740740739E-2</v>
      </c>
      <c r="AN306" s="50"/>
      <c r="AS306" s="472"/>
      <c r="AT306" s="462"/>
      <c r="AU306" s="174">
        <f t="shared" si="21"/>
        <v>1.1145833333333334E-2</v>
      </c>
      <c r="AV306" s="298">
        <f t="shared" si="23"/>
        <v>8</v>
      </c>
      <c r="AW306" s="112"/>
      <c r="AX306" s="317"/>
      <c r="AY306" s="76"/>
      <c r="AZ306" s="76"/>
    </row>
    <row r="307" spans="1:52" ht="13">
      <c r="A307" s="341" t="s">
        <v>935</v>
      </c>
      <c r="B307" s="23">
        <f t="shared" si="22"/>
        <v>12</v>
      </c>
      <c r="C307" s="395">
        <f t="shared" si="19"/>
        <v>1.2055121527777778E-2</v>
      </c>
      <c r="D307" s="396">
        <v>11</v>
      </c>
      <c r="E307" s="459">
        <v>1.2573653198653197E-2</v>
      </c>
      <c r="F307" s="477"/>
      <c r="G307" s="76"/>
      <c r="H307" s="76">
        <v>1.2800925925925926E-2</v>
      </c>
      <c r="I307" s="76"/>
      <c r="J307" s="76"/>
      <c r="K307" s="76"/>
      <c r="L307" s="76"/>
      <c r="M307" s="76"/>
      <c r="N307" s="76">
        <v>1.1203703703703704E-2</v>
      </c>
      <c r="O307" s="76"/>
      <c r="P307" s="66"/>
      <c r="Q307" s="66"/>
      <c r="R307" s="66"/>
      <c r="S307" s="66"/>
      <c r="T307" s="66"/>
      <c r="U307" s="66">
        <v>1.238425925925926E-2</v>
      </c>
      <c r="V307" s="66">
        <v>1.1678240740740741E-2</v>
      </c>
      <c r="W307" s="50">
        <v>1.1921296296296298E-2</v>
      </c>
      <c r="X307" s="61"/>
      <c r="Y307" s="61">
        <v>1.1435185185185185E-2</v>
      </c>
      <c r="Z307" s="61">
        <v>1.2407407407407409E-2</v>
      </c>
      <c r="AA307" s="61">
        <v>1.383101851851852E-2</v>
      </c>
      <c r="AB307" s="61"/>
      <c r="AC307" s="61">
        <v>1.2037037037037035E-2</v>
      </c>
      <c r="AD307" s="61"/>
      <c r="AE307" s="61">
        <v>1.1689814814814814E-2</v>
      </c>
      <c r="AF307" s="50">
        <v>1.1689814814814814E-2</v>
      </c>
      <c r="AG307" s="61">
        <v>1.1284722222222222E-2</v>
      </c>
      <c r="AH307" s="61">
        <v>1.2280092592592592E-2</v>
      </c>
      <c r="AI307" s="50">
        <v>1.2499999999999999E-2</v>
      </c>
      <c r="AJ307" s="50"/>
      <c r="AK307" s="50"/>
      <c r="AL307" s="50"/>
      <c r="AM307" s="50"/>
      <c r="AN307" s="50"/>
      <c r="AP307" s="50">
        <v>1.2280092592592592E-2</v>
      </c>
      <c r="AQ307" s="50">
        <v>1.1458333333333334E-2</v>
      </c>
      <c r="AR307" s="50">
        <v>1.2210648148148146E-2</v>
      </c>
      <c r="AS307" s="481"/>
      <c r="AT307" s="462"/>
      <c r="AU307" s="174">
        <f t="shared" si="21"/>
        <v>1.1203703703703704E-2</v>
      </c>
      <c r="AV307" s="298">
        <f t="shared" si="23"/>
        <v>17</v>
      </c>
      <c r="AW307" s="112"/>
      <c r="AX307" s="317"/>
      <c r="AY307" s="76"/>
      <c r="AZ307" s="76"/>
    </row>
    <row r="308" spans="1:52" ht="13">
      <c r="A308" s="341" t="s">
        <v>801</v>
      </c>
      <c r="B308" s="23">
        <f t="shared" si="22"/>
        <v>3</v>
      </c>
      <c r="C308" s="395">
        <f t="shared" si="19"/>
        <v>1.0193055555555555</v>
      </c>
      <c r="D308" s="396">
        <v>0</v>
      </c>
      <c r="E308" s="459">
        <v>1.0193055555555555</v>
      </c>
      <c r="F308" s="477"/>
      <c r="G308" s="76"/>
      <c r="H308" s="76"/>
      <c r="I308" s="76"/>
      <c r="J308" s="76"/>
      <c r="K308" s="76"/>
      <c r="L308" s="76"/>
      <c r="M308" s="76"/>
      <c r="N308" s="76"/>
      <c r="O308" s="76"/>
      <c r="P308" s="66"/>
      <c r="Q308" s="66"/>
      <c r="R308" s="66"/>
      <c r="S308" s="66"/>
      <c r="T308" s="66"/>
      <c r="U308" s="66"/>
      <c r="V308" s="66"/>
      <c r="X308" s="61"/>
      <c r="Y308" s="61"/>
      <c r="AS308" s="472"/>
      <c r="AT308" s="462"/>
      <c r="AU308" s="174" t="str">
        <f t="shared" si="21"/>
        <v xml:space="preserve"> </v>
      </c>
      <c r="AV308" s="298">
        <f t="shared" si="23"/>
        <v>0</v>
      </c>
      <c r="AW308" s="112"/>
      <c r="AX308" s="76"/>
      <c r="AY308" s="76"/>
      <c r="AZ308" s="76"/>
    </row>
    <row r="309" spans="1:52" ht="13">
      <c r="A309" s="341" t="s">
        <v>492</v>
      </c>
      <c r="B309" s="23">
        <f t="shared" si="22"/>
        <v>12</v>
      </c>
      <c r="C309" s="395">
        <f t="shared" si="19"/>
        <v>1.3148148148148147E-2</v>
      </c>
      <c r="D309" s="396">
        <v>0</v>
      </c>
      <c r="E309" s="459">
        <v>1.3148148148148147E-2</v>
      </c>
      <c r="F309" s="475"/>
      <c r="G309" s="33"/>
      <c r="I309" s="33"/>
      <c r="J309" s="33"/>
      <c r="K309" s="33"/>
      <c r="L309" s="33"/>
      <c r="M309" s="33"/>
      <c r="N309" s="187"/>
      <c r="O309" s="187"/>
      <c r="P309" s="122"/>
      <c r="Q309" s="122"/>
      <c r="R309" s="122"/>
      <c r="S309" s="122"/>
      <c r="T309" s="122"/>
      <c r="U309" s="122"/>
      <c r="V309" s="84">
        <v>1.21875E-2</v>
      </c>
      <c r="X309" s="61"/>
      <c r="Y309" s="61"/>
      <c r="AS309" s="472"/>
      <c r="AT309" s="462"/>
      <c r="AU309" s="174">
        <f t="shared" si="21"/>
        <v>1.21875E-2</v>
      </c>
      <c r="AV309" s="298">
        <f t="shared" si="23"/>
        <v>1</v>
      </c>
      <c r="AW309" s="331"/>
      <c r="AX309" s="139"/>
      <c r="AY309" s="139"/>
      <c r="AZ309" s="139"/>
    </row>
    <row r="310" spans="1:52" ht="13" hidden="1">
      <c r="A310" s="341" t="s">
        <v>618</v>
      </c>
      <c r="B310" s="23">
        <f t="shared" si="22"/>
        <v>7</v>
      </c>
      <c r="C310" s="395">
        <f t="shared" si="19"/>
        <v>1.6024305555555556E-2</v>
      </c>
      <c r="D310" s="396">
        <v>0</v>
      </c>
      <c r="E310" s="459">
        <v>1.6024305555555556E-2</v>
      </c>
      <c r="F310" s="475"/>
      <c r="G310" s="94"/>
      <c r="H310" s="94"/>
      <c r="I310" s="94"/>
      <c r="J310" s="94"/>
      <c r="K310" s="94"/>
      <c r="L310" s="94"/>
      <c r="M310" s="94"/>
      <c r="N310" s="94"/>
      <c r="O310" s="94"/>
      <c r="P310" s="84"/>
      <c r="Q310" s="84"/>
      <c r="R310" s="84"/>
      <c r="S310" s="84"/>
      <c r="T310" s="84"/>
      <c r="U310" s="84"/>
      <c r="V310" s="84"/>
      <c r="X310" s="61"/>
      <c r="Y310" s="61"/>
      <c r="AS310" s="472"/>
      <c r="AT310" s="462"/>
      <c r="AU310" s="174" t="str">
        <f t="shared" si="21"/>
        <v xml:space="preserve"> </v>
      </c>
      <c r="AV310" s="298">
        <f t="shared" si="23"/>
        <v>0</v>
      </c>
      <c r="AW310" s="112"/>
      <c r="AX310" s="76"/>
      <c r="AY310" s="76"/>
      <c r="AZ310" s="76"/>
    </row>
    <row r="311" spans="1:52" s="3" customFormat="1" ht="13" hidden="1">
      <c r="A311" s="300" t="s">
        <v>879</v>
      </c>
      <c r="B311" s="23">
        <f t="shared" si="22"/>
        <v>9</v>
      </c>
      <c r="C311" s="395">
        <f t="shared" si="19"/>
        <v>1.5225694444444444E-2</v>
      </c>
      <c r="D311" s="396">
        <v>0</v>
      </c>
      <c r="E311" s="459">
        <v>1.5225694444444444E-2</v>
      </c>
      <c r="F311" s="476"/>
      <c r="G311" s="139"/>
      <c r="H311" s="178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X311" s="61"/>
      <c r="Y311" s="61"/>
      <c r="AS311" s="480"/>
      <c r="AT311" s="462"/>
      <c r="AU311" s="174" t="str">
        <f t="shared" si="21"/>
        <v xml:space="preserve"> </v>
      </c>
      <c r="AV311" s="298">
        <f t="shared" si="23"/>
        <v>0</v>
      </c>
      <c r="AW311" s="350"/>
      <c r="AX311" s="301"/>
      <c r="AY311" s="301"/>
      <c r="AZ311" s="301"/>
    </row>
    <row r="312" spans="1:52" ht="13" hidden="1">
      <c r="A312" s="341" t="s">
        <v>501</v>
      </c>
      <c r="B312" s="23">
        <f t="shared" si="22"/>
        <v>10</v>
      </c>
      <c r="C312" s="395">
        <f t="shared" si="19"/>
        <v>1.4178240740740741E-2</v>
      </c>
      <c r="D312" s="396">
        <v>0</v>
      </c>
      <c r="E312" s="459">
        <v>1.4178240740740741E-2</v>
      </c>
      <c r="F312" s="477"/>
      <c r="G312" s="33"/>
      <c r="I312" s="33"/>
      <c r="J312" s="33"/>
      <c r="K312" s="33"/>
      <c r="L312" s="33"/>
      <c r="M312" s="33"/>
      <c r="N312" s="33"/>
      <c r="O312" s="33"/>
      <c r="X312" s="61"/>
      <c r="Y312" s="61"/>
      <c r="AS312" s="472"/>
      <c r="AT312" s="462"/>
      <c r="AU312" s="174" t="str">
        <f t="shared" si="21"/>
        <v xml:space="preserve"> </v>
      </c>
      <c r="AV312" s="298">
        <f t="shared" si="23"/>
        <v>0</v>
      </c>
      <c r="AW312" s="331"/>
      <c r="AX312" s="139"/>
      <c r="AY312" s="139"/>
      <c r="AZ312" s="139"/>
    </row>
    <row r="313" spans="1:52" ht="13" hidden="1">
      <c r="A313" s="341" t="s">
        <v>24</v>
      </c>
      <c r="B313" s="23">
        <f t="shared" si="22"/>
        <v>5</v>
      </c>
      <c r="C313" s="395">
        <f t="shared" si="19"/>
        <v>1.7929371499311973E-2</v>
      </c>
      <c r="D313" s="396">
        <v>0</v>
      </c>
      <c r="E313" s="459">
        <v>1.7929371499311973E-2</v>
      </c>
      <c r="F313" s="486"/>
      <c r="G313" s="94"/>
      <c r="H313" s="94"/>
      <c r="I313" s="94"/>
      <c r="J313" s="94"/>
      <c r="K313" s="94"/>
      <c r="L313" s="94"/>
      <c r="M313" s="94"/>
      <c r="N313" s="33"/>
      <c r="O313" s="33"/>
      <c r="X313" s="61"/>
      <c r="Y313" s="61"/>
      <c r="AS313" s="472"/>
      <c r="AT313" s="462"/>
      <c r="AU313" s="174" t="str">
        <f t="shared" si="21"/>
        <v xml:space="preserve"> </v>
      </c>
      <c r="AV313" s="298">
        <f t="shared" si="23"/>
        <v>0</v>
      </c>
      <c r="AW313" s="347"/>
      <c r="AX313" s="94"/>
      <c r="AY313" s="94"/>
      <c r="AZ313" s="94"/>
    </row>
    <row r="314" spans="1:52" ht="13">
      <c r="A314" s="341" t="s">
        <v>1171</v>
      </c>
      <c r="B314" s="23">
        <v>8</v>
      </c>
      <c r="C314" s="395"/>
      <c r="D314" s="396"/>
      <c r="E314" s="459"/>
      <c r="F314" s="477"/>
      <c r="G314" s="76"/>
      <c r="H314" s="76">
        <v>1.5810185185185184E-2</v>
      </c>
      <c r="I314" s="76">
        <v>1.7858796296296296E-2</v>
      </c>
      <c r="J314" s="76">
        <v>1.5879629629629629E-2</v>
      </c>
      <c r="K314" s="76">
        <v>1.638888888888889E-2</v>
      </c>
      <c r="L314" s="76"/>
      <c r="M314" s="76">
        <v>1.6898148148148148E-2</v>
      </c>
      <c r="N314" s="76"/>
      <c r="O314" s="76"/>
      <c r="P314" s="66"/>
      <c r="Q314" s="66"/>
      <c r="R314" s="66"/>
      <c r="S314" s="66"/>
      <c r="T314" s="66"/>
      <c r="U314" s="66"/>
      <c r="V314" s="66"/>
      <c r="X314" s="61"/>
      <c r="Y314" s="61"/>
      <c r="AS314" s="472"/>
      <c r="AT314" s="462"/>
      <c r="AU314" s="174">
        <f t="shared" si="21"/>
        <v>1.5810185185185184E-2</v>
      </c>
      <c r="AV314" s="298">
        <f t="shared" si="23"/>
        <v>5</v>
      </c>
      <c r="AW314" s="112"/>
      <c r="AX314" s="76"/>
      <c r="AY314" s="76"/>
      <c r="AZ314" s="76"/>
    </row>
    <row r="315" spans="1:52" ht="13">
      <c r="A315" s="351" t="s">
        <v>802</v>
      </c>
      <c r="B315" s="23">
        <f t="shared" si="22"/>
        <v>6</v>
      </c>
      <c r="C315" s="395">
        <f t="shared" ref="C315:C338" si="24">IF(AV315&lt;2,E315,AVERAGE(F315:AQ315))</f>
        <v>1.6788720538720537E-2</v>
      </c>
      <c r="D315" s="396">
        <v>11</v>
      </c>
      <c r="E315" s="459">
        <v>1.6788720538720537E-2</v>
      </c>
      <c r="F315" s="475"/>
      <c r="G315" s="76"/>
      <c r="H315" s="76"/>
      <c r="I315" s="76"/>
      <c r="J315" s="76"/>
      <c r="K315" s="76"/>
      <c r="L315" s="76"/>
      <c r="M315" s="76"/>
      <c r="N315" s="76"/>
      <c r="O315" s="76"/>
      <c r="P315" s="66"/>
      <c r="Q315" s="66"/>
      <c r="R315" s="66"/>
      <c r="S315" s="66"/>
      <c r="T315" s="66"/>
      <c r="U315" s="66"/>
      <c r="V315" s="66"/>
      <c r="X315" s="61"/>
      <c r="Y315" s="61"/>
      <c r="AS315" s="472"/>
      <c r="AT315" s="462"/>
      <c r="AU315" s="174" t="str">
        <f t="shared" si="21"/>
        <v xml:space="preserve"> </v>
      </c>
      <c r="AV315" s="298">
        <f t="shared" si="23"/>
        <v>0</v>
      </c>
      <c r="AW315" s="331"/>
      <c r="AX315" s="139"/>
      <c r="AY315" s="139"/>
      <c r="AZ315" s="139"/>
    </row>
    <row r="316" spans="1:52" ht="13">
      <c r="A316" s="351" t="s">
        <v>931</v>
      </c>
      <c r="B316" s="23">
        <f t="shared" si="22"/>
        <v>4</v>
      </c>
      <c r="C316" s="395">
        <f t="shared" si="24"/>
        <v>1.8101851851851852E-2</v>
      </c>
      <c r="D316" s="396">
        <v>2</v>
      </c>
      <c r="E316" s="459">
        <v>1.8101851851851852E-2</v>
      </c>
      <c r="F316" s="475"/>
      <c r="G316" s="76"/>
      <c r="H316" s="76"/>
      <c r="I316" s="76"/>
      <c r="J316" s="76"/>
      <c r="K316" s="76"/>
      <c r="L316" s="76"/>
      <c r="M316" s="76"/>
      <c r="N316" s="76"/>
      <c r="O316" s="76"/>
      <c r="P316" s="66"/>
      <c r="Q316" s="66"/>
      <c r="R316" s="66"/>
      <c r="S316" s="66"/>
      <c r="T316" s="66"/>
      <c r="U316" s="66"/>
      <c r="V316" s="66"/>
      <c r="X316" s="61"/>
      <c r="Y316" s="61"/>
      <c r="AS316" s="472"/>
      <c r="AT316" s="462"/>
      <c r="AU316" s="174" t="str">
        <f t="shared" si="21"/>
        <v xml:space="preserve"> </v>
      </c>
      <c r="AV316" s="298">
        <f t="shared" si="23"/>
        <v>0</v>
      </c>
      <c r="AW316" s="350"/>
      <c r="AX316" s="139"/>
      <c r="AY316" s="139"/>
      <c r="AZ316" s="139"/>
    </row>
    <row r="317" spans="1:52" ht="13" hidden="1">
      <c r="A317" s="341" t="s">
        <v>391</v>
      </c>
      <c r="B317" s="23">
        <f t="shared" si="22"/>
        <v>8</v>
      </c>
      <c r="C317" s="395">
        <f t="shared" si="24"/>
        <v>1.5740740740740743E-2</v>
      </c>
      <c r="D317" s="396">
        <v>0</v>
      </c>
      <c r="E317" s="459">
        <v>1.5740740740740743E-2</v>
      </c>
      <c r="F317" s="477"/>
      <c r="G317" s="33"/>
      <c r="I317" s="33"/>
      <c r="J317" s="33"/>
      <c r="K317" s="33"/>
      <c r="L317" s="33"/>
      <c r="M317" s="33"/>
      <c r="N317" s="94"/>
      <c r="O317" s="94"/>
      <c r="P317" s="84"/>
      <c r="Q317" s="84"/>
      <c r="R317" s="84"/>
      <c r="S317" s="84"/>
      <c r="T317" s="84"/>
      <c r="U317" s="84"/>
      <c r="V317" s="84"/>
      <c r="X317" s="61"/>
      <c r="Y317" s="61"/>
      <c r="AS317" s="472"/>
      <c r="AT317" s="462"/>
      <c r="AU317" s="174" t="str">
        <f t="shared" si="21"/>
        <v xml:space="preserve"> </v>
      </c>
      <c r="AV317" s="298">
        <f t="shared" si="23"/>
        <v>0</v>
      </c>
      <c r="AW317" s="348"/>
      <c r="AY317" s="139"/>
      <c r="AZ317" s="139"/>
    </row>
    <row r="318" spans="1:52" ht="13" hidden="1">
      <c r="A318" s="341" t="s">
        <v>214</v>
      </c>
      <c r="B318" s="23">
        <f t="shared" si="22"/>
        <v>9</v>
      </c>
      <c r="C318" s="395">
        <f t="shared" si="24"/>
        <v>1.4954561042524005E-2</v>
      </c>
      <c r="D318" s="396">
        <v>0</v>
      </c>
      <c r="E318" s="459">
        <v>1.4954561042524005E-2</v>
      </c>
      <c r="F318" s="477"/>
      <c r="G318" s="33"/>
      <c r="I318" s="33"/>
      <c r="J318" s="33"/>
      <c r="K318" s="33"/>
      <c r="L318" s="33"/>
      <c r="M318" s="33"/>
      <c r="N318" s="33"/>
      <c r="O318" s="33"/>
      <c r="X318" s="61"/>
      <c r="Y318" s="61"/>
      <c r="AS318" s="472"/>
      <c r="AT318" s="462"/>
      <c r="AU318" s="174" t="str">
        <f t="shared" si="21"/>
        <v xml:space="preserve"> </v>
      </c>
      <c r="AV318" s="298">
        <f t="shared" si="23"/>
        <v>0</v>
      </c>
      <c r="AW318" s="331"/>
      <c r="AX318" s="139"/>
      <c r="AY318" s="139"/>
      <c r="AZ318" s="139"/>
    </row>
    <row r="319" spans="1:52" ht="13" hidden="1">
      <c r="A319" s="341" t="s">
        <v>267</v>
      </c>
      <c r="B319" s="23">
        <f t="shared" si="22"/>
        <v>8</v>
      </c>
      <c r="C319" s="395">
        <f t="shared" si="24"/>
        <v>1.5648148148148151E-2</v>
      </c>
      <c r="D319" s="396">
        <v>0</v>
      </c>
      <c r="E319" s="459">
        <v>1.5648148148148151E-2</v>
      </c>
      <c r="F319" s="477"/>
      <c r="G319" s="76"/>
      <c r="H319" s="76"/>
      <c r="I319" s="76"/>
      <c r="J319" s="76"/>
      <c r="K319" s="76"/>
      <c r="L319" s="76"/>
      <c r="M319" s="76"/>
      <c r="N319" s="76"/>
      <c r="O319" s="76"/>
      <c r="P319" s="66"/>
      <c r="Q319" s="66"/>
      <c r="R319" s="66"/>
      <c r="S319" s="66"/>
      <c r="T319" s="66"/>
      <c r="U319" s="66"/>
      <c r="V319" s="66"/>
      <c r="X319" s="61"/>
      <c r="Y319" s="61"/>
      <c r="AS319" s="472"/>
      <c r="AT319" s="462"/>
      <c r="AU319" s="174" t="str">
        <f t="shared" si="21"/>
        <v xml:space="preserve"> </v>
      </c>
      <c r="AV319" s="298">
        <f t="shared" si="23"/>
        <v>0</v>
      </c>
      <c r="AW319" s="331"/>
      <c r="AX319" s="139"/>
      <c r="AY319" s="139"/>
      <c r="AZ319" s="139"/>
    </row>
    <row r="320" spans="1:52" ht="13" hidden="1">
      <c r="A320" s="300" t="s">
        <v>930</v>
      </c>
      <c r="B320" s="23">
        <f t="shared" si="22"/>
        <v>7</v>
      </c>
      <c r="C320" s="395">
        <f t="shared" si="24"/>
        <v>1.6408179012345678E-2</v>
      </c>
      <c r="D320" s="396">
        <v>0</v>
      </c>
      <c r="E320" s="459">
        <v>1.6408179012345678E-2</v>
      </c>
      <c r="F320" s="471"/>
      <c r="G320" s="301"/>
      <c r="H320" s="189"/>
      <c r="I320" s="301"/>
      <c r="J320" s="301"/>
      <c r="K320" s="301"/>
      <c r="L320" s="301"/>
      <c r="M320" s="301"/>
      <c r="N320" s="94"/>
      <c r="O320" s="94"/>
      <c r="P320" s="84"/>
      <c r="Q320" s="84"/>
      <c r="R320" s="84"/>
      <c r="S320" s="84"/>
      <c r="T320" s="84"/>
      <c r="U320" s="84"/>
      <c r="V320" s="84"/>
      <c r="X320" s="61"/>
      <c r="Y320" s="61"/>
      <c r="AS320" s="472"/>
      <c r="AT320" s="462"/>
      <c r="AU320" s="174" t="str">
        <f t="shared" si="21"/>
        <v xml:space="preserve"> </v>
      </c>
      <c r="AV320" s="298">
        <f t="shared" si="23"/>
        <v>0</v>
      </c>
      <c r="AW320" s="348"/>
      <c r="AY320" s="139"/>
      <c r="AZ320" s="139"/>
    </row>
    <row r="321" spans="1:52" ht="13">
      <c r="A321" s="300" t="s">
        <v>886</v>
      </c>
      <c r="B321" s="23">
        <f t="shared" si="22"/>
        <v>9</v>
      </c>
      <c r="C321" s="395">
        <f t="shared" si="24"/>
        <v>1.5069444444444443E-2</v>
      </c>
      <c r="D321" s="396">
        <v>1</v>
      </c>
      <c r="E321" s="459">
        <v>1.5069444444444443E-2</v>
      </c>
      <c r="F321" s="476"/>
      <c r="G321" s="139"/>
      <c r="H321" s="178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X321" s="61"/>
      <c r="Y321" s="61"/>
      <c r="AS321" s="472"/>
      <c r="AT321" s="462"/>
      <c r="AU321" s="174" t="str">
        <f t="shared" si="21"/>
        <v xml:space="preserve"> </v>
      </c>
      <c r="AV321" s="298">
        <f t="shared" si="23"/>
        <v>0</v>
      </c>
      <c r="AW321" s="331"/>
      <c r="AX321" s="139"/>
      <c r="AY321" s="139"/>
      <c r="AZ321" s="139"/>
    </row>
    <row r="322" spans="1:52" ht="13" hidden="1">
      <c r="A322" s="341" t="s">
        <v>559</v>
      </c>
      <c r="B322" s="23">
        <f t="shared" si="22"/>
        <v>12</v>
      </c>
      <c r="C322" s="395">
        <f t="shared" si="24"/>
        <v>1.315972222222222E-2</v>
      </c>
      <c r="D322" s="396">
        <v>0</v>
      </c>
      <c r="E322" s="459">
        <v>1.315972222222222E-2</v>
      </c>
      <c r="F322" s="473"/>
      <c r="G322" s="76"/>
      <c r="H322" s="76"/>
      <c r="I322" s="76"/>
      <c r="J322" s="76"/>
      <c r="K322" s="76"/>
      <c r="L322" s="76"/>
      <c r="M322" s="76"/>
      <c r="N322" s="76"/>
      <c r="O322" s="76"/>
      <c r="P322" s="66"/>
      <c r="Q322" s="66"/>
      <c r="R322" s="66"/>
      <c r="S322" s="66"/>
      <c r="T322" s="66"/>
      <c r="U322" s="66"/>
      <c r="V322" s="66"/>
      <c r="X322" s="61"/>
      <c r="Y322" s="61"/>
      <c r="AS322" s="472"/>
      <c r="AT322" s="462"/>
      <c r="AU322" s="174" t="str">
        <f t="shared" si="21"/>
        <v xml:space="preserve"> </v>
      </c>
      <c r="AV322" s="298">
        <f t="shared" si="23"/>
        <v>0</v>
      </c>
      <c r="AW322" s="331"/>
      <c r="AX322" s="139"/>
      <c r="AY322" s="139"/>
      <c r="AZ322" s="139"/>
    </row>
    <row r="323" spans="1:52" ht="13">
      <c r="A323" s="300" t="s">
        <v>929</v>
      </c>
      <c r="B323" s="23">
        <f t="shared" si="22"/>
        <v>8</v>
      </c>
      <c r="C323" s="395">
        <f t="shared" si="24"/>
        <v>1.5564236111111112E-2</v>
      </c>
      <c r="D323" s="396">
        <v>4</v>
      </c>
      <c r="E323" s="459">
        <v>1.5564236111111112E-2</v>
      </c>
      <c r="F323" s="471"/>
      <c r="G323" s="301"/>
      <c r="H323" s="189"/>
      <c r="I323" s="84"/>
      <c r="J323" s="84"/>
      <c r="K323" s="84"/>
      <c r="L323" s="84"/>
      <c r="M323" s="84"/>
      <c r="N323" s="76"/>
      <c r="O323" s="76"/>
      <c r="P323" s="66"/>
      <c r="Q323" s="66"/>
      <c r="R323" s="66"/>
      <c r="S323" s="66"/>
      <c r="T323" s="66"/>
      <c r="U323" s="66"/>
      <c r="V323" s="66"/>
      <c r="X323" s="61"/>
      <c r="Y323" s="61"/>
      <c r="AS323" s="472"/>
      <c r="AT323" s="462"/>
      <c r="AU323" s="174" t="str">
        <f t="shared" si="21"/>
        <v xml:space="preserve"> </v>
      </c>
      <c r="AV323" s="298">
        <f t="shared" si="23"/>
        <v>0</v>
      </c>
      <c r="AW323" s="345"/>
      <c r="AX323" s="139"/>
      <c r="AY323" s="139"/>
      <c r="AZ323" s="139"/>
    </row>
    <row r="324" spans="1:52" ht="13" hidden="1">
      <c r="A324" s="300" t="s">
        <v>803</v>
      </c>
      <c r="B324" s="23">
        <f t="shared" si="22"/>
        <v>7</v>
      </c>
      <c r="C324" s="395">
        <f t="shared" si="24"/>
        <v>1.6180555555555556E-2</v>
      </c>
      <c r="D324" s="396">
        <v>0</v>
      </c>
      <c r="E324" s="459">
        <v>1.6180555555555556E-2</v>
      </c>
      <c r="F324" s="474"/>
      <c r="G324" s="178"/>
      <c r="H324" s="178"/>
      <c r="I324" s="178"/>
      <c r="J324" s="178"/>
      <c r="K324" s="178"/>
      <c r="L324" s="178"/>
      <c r="M324" s="178"/>
      <c r="N324" s="178"/>
      <c r="O324" s="178"/>
      <c r="P324" s="139"/>
      <c r="Q324" s="139"/>
      <c r="R324" s="139"/>
      <c r="S324" s="139"/>
      <c r="T324" s="139"/>
      <c r="U324" s="139"/>
      <c r="V324" s="139"/>
      <c r="X324" s="61"/>
      <c r="Y324" s="61"/>
      <c r="AS324" s="472"/>
      <c r="AT324" s="462"/>
      <c r="AU324" s="174" t="str">
        <f t="shared" si="21"/>
        <v xml:space="preserve"> </v>
      </c>
      <c r="AV324" s="298">
        <f t="shared" si="23"/>
        <v>0</v>
      </c>
      <c r="AW324" s="331"/>
      <c r="AX324" s="139"/>
      <c r="AY324" s="139"/>
      <c r="AZ324" s="139"/>
    </row>
    <row r="325" spans="1:52" ht="13" hidden="1">
      <c r="A325" s="341" t="s">
        <v>379</v>
      </c>
      <c r="B325" s="23">
        <f t="shared" si="22"/>
        <v>10</v>
      </c>
      <c r="C325" s="395">
        <f t="shared" si="24"/>
        <v>1.4554398148148148E-2</v>
      </c>
      <c r="D325" s="396">
        <v>0</v>
      </c>
      <c r="E325" s="459">
        <v>1.4554398148148148E-2</v>
      </c>
      <c r="F325" s="477"/>
      <c r="G325" s="33"/>
      <c r="I325" s="33"/>
      <c r="J325" s="33"/>
      <c r="K325" s="33"/>
      <c r="L325" s="33"/>
      <c r="M325" s="33"/>
      <c r="N325" s="76"/>
      <c r="O325" s="76"/>
      <c r="P325" s="66"/>
      <c r="Q325" s="66"/>
      <c r="R325" s="66"/>
      <c r="S325" s="66"/>
      <c r="T325" s="66"/>
      <c r="U325" s="66"/>
      <c r="V325" s="66"/>
      <c r="X325" s="61"/>
      <c r="Y325" s="61"/>
      <c r="AS325" s="472"/>
      <c r="AT325" s="462"/>
      <c r="AU325" s="174" t="str">
        <f t="shared" si="21"/>
        <v xml:space="preserve"> </v>
      </c>
      <c r="AV325" s="298">
        <f t="shared" si="23"/>
        <v>0</v>
      </c>
      <c r="AW325" s="331"/>
      <c r="AX325" s="139"/>
      <c r="AY325" s="139"/>
      <c r="AZ325" s="139"/>
    </row>
    <row r="326" spans="1:52" s="3" customFormat="1" ht="12" hidden="1" customHeight="1">
      <c r="A326" s="341" t="s">
        <v>400</v>
      </c>
      <c r="B326" s="23">
        <f t="shared" si="22"/>
        <v>9</v>
      </c>
      <c r="C326" s="395">
        <f t="shared" si="24"/>
        <v>1.502025462962963E-2</v>
      </c>
      <c r="D326" s="396">
        <v>0</v>
      </c>
      <c r="E326" s="459">
        <v>1.502025462962963E-2</v>
      </c>
      <c r="F326" s="477"/>
      <c r="G326" s="33"/>
      <c r="H326" s="33"/>
      <c r="I326" s="33"/>
      <c r="J326" s="33"/>
      <c r="K326" s="33"/>
      <c r="L326" s="33"/>
      <c r="M326" s="33"/>
      <c r="N326" s="94"/>
      <c r="O326" s="94"/>
      <c r="P326" s="84"/>
      <c r="Q326" s="84"/>
      <c r="R326" s="84"/>
      <c r="S326" s="84"/>
      <c r="T326" s="84"/>
      <c r="U326" s="84"/>
      <c r="V326" s="84"/>
      <c r="X326" s="61"/>
      <c r="Y326" s="61"/>
      <c r="AS326" s="480"/>
      <c r="AT326" s="462"/>
      <c r="AU326" s="174" t="str">
        <f t="shared" si="21"/>
        <v xml:space="preserve"> </v>
      </c>
      <c r="AV326" s="298">
        <f t="shared" si="23"/>
        <v>0</v>
      </c>
      <c r="AW326" s="350"/>
      <c r="AX326" s="301"/>
      <c r="AY326" s="301"/>
      <c r="AZ326" s="301"/>
    </row>
    <row r="327" spans="1:52" ht="13">
      <c r="A327" s="341" t="s">
        <v>557</v>
      </c>
      <c r="B327" s="23">
        <f t="shared" si="22"/>
        <v>12</v>
      </c>
      <c r="C327" s="395">
        <f t="shared" si="24"/>
        <v>1.2812500000000001E-2</v>
      </c>
      <c r="D327" s="396">
        <v>3</v>
      </c>
      <c r="E327" s="459">
        <v>1.2785493827160493E-2</v>
      </c>
      <c r="F327" s="477"/>
      <c r="G327" s="33"/>
      <c r="I327" s="33"/>
      <c r="J327" s="33"/>
      <c r="K327" s="33"/>
      <c r="L327" s="76"/>
      <c r="M327" s="76"/>
      <c r="N327" s="76"/>
      <c r="O327" s="76"/>
      <c r="P327" s="66"/>
      <c r="Q327" s="66"/>
      <c r="R327" s="66"/>
      <c r="S327" s="66"/>
      <c r="T327" s="66"/>
      <c r="U327" s="66"/>
      <c r="V327" s="66"/>
      <c r="X327" s="61"/>
      <c r="Y327" s="61"/>
      <c r="AF327" s="50">
        <v>1.3206018518518518E-2</v>
      </c>
      <c r="AG327" s="61">
        <v>1.2418981481481482E-2</v>
      </c>
      <c r="AH327" s="61"/>
      <c r="AS327" s="472"/>
      <c r="AT327" s="462"/>
      <c r="AU327" s="174"/>
      <c r="AV327" s="298">
        <f t="shared" si="23"/>
        <v>2</v>
      </c>
      <c r="AW327" s="331"/>
      <c r="AX327" s="139"/>
      <c r="AY327" s="139"/>
      <c r="AZ327" s="139"/>
    </row>
    <row r="328" spans="1:52" s="3" customFormat="1" ht="13" hidden="1">
      <c r="A328" s="341" t="s">
        <v>804</v>
      </c>
      <c r="B328" s="23">
        <f t="shared" si="22"/>
        <v>10</v>
      </c>
      <c r="C328" s="395">
        <f t="shared" si="24"/>
        <v>1.4143518518518519E-2</v>
      </c>
      <c r="D328" s="396">
        <v>0</v>
      </c>
      <c r="E328" s="459">
        <v>1.4143518518518519E-2</v>
      </c>
      <c r="F328" s="477"/>
      <c r="G328" s="33"/>
      <c r="H328" s="33"/>
      <c r="I328" s="33"/>
      <c r="J328" s="33"/>
      <c r="K328" s="33"/>
      <c r="L328" s="33"/>
      <c r="M328" s="33"/>
      <c r="N328" s="76"/>
      <c r="O328" s="76"/>
      <c r="P328" s="66"/>
      <c r="Q328" s="66"/>
      <c r="R328" s="66"/>
      <c r="S328" s="66"/>
      <c r="T328" s="66"/>
      <c r="U328" s="66"/>
      <c r="V328" s="66"/>
      <c r="X328" s="61"/>
      <c r="Y328" s="61"/>
      <c r="AS328" s="480"/>
      <c r="AT328" s="462"/>
      <c r="AU328" s="174" t="str">
        <f t="shared" ref="AU328:AU357" si="25">IF(MIN(F328:AQ328)=0," ",MIN(F328:AQ328))</f>
        <v xml:space="preserve"> </v>
      </c>
      <c r="AV328" s="298">
        <f t="shared" si="23"/>
        <v>0</v>
      </c>
      <c r="AW328" s="350"/>
      <c r="AX328" s="301"/>
      <c r="AY328" s="301"/>
      <c r="AZ328" s="301"/>
    </row>
    <row r="329" spans="1:52" s="3" customFormat="1" ht="13" hidden="1">
      <c r="A329" s="341" t="s">
        <v>398</v>
      </c>
      <c r="B329" s="23">
        <f t="shared" si="22"/>
        <v>2</v>
      </c>
      <c r="C329" s="395">
        <f t="shared" si="24"/>
        <v>2.0025462962962964E-2</v>
      </c>
      <c r="D329" s="396">
        <v>0</v>
      </c>
      <c r="E329" s="459">
        <v>2.0025462962962964E-2</v>
      </c>
      <c r="F329" s="482"/>
      <c r="G329" s="33"/>
      <c r="H329" s="33"/>
      <c r="I329" s="33"/>
      <c r="J329" s="33"/>
      <c r="K329" s="33"/>
      <c r="L329" s="33"/>
      <c r="M329" s="33"/>
      <c r="N329" s="94"/>
      <c r="O329" s="94"/>
      <c r="P329" s="84"/>
      <c r="Q329" s="84"/>
      <c r="R329" s="84"/>
      <c r="S329" s="84"/>
      <c r="T329" s="84"/>
      <c r="U329" s="84"/>
      <c r="V329" s="84"/>
      <c r="X329" s="61"/>
      <c r="Y329" s="61"/>
      <c r="AS329" s="480"/>
      <c r="AT329" s="462"/>
      <c r="AU329" s="174" t="str">
        <f t="shared" si="25"/>
        <v xml:space="preserve"> </v>
      </c>
      <c r="AV329" s="298">
        <f t="shared" si="23"/>
        <v>0</v>
      </c>
      <c r="AW329" s="350"/>
      <c r="AX329" s="301"/>
      <c r="AY329" s="301"/>
      <c r="AZ329" s="301"/>
    </row>
    <row r="330" spans="1:52" s="3" customFormat="1" ht="13" hidden="1">
      <c r="A330" s="341" t="s">
        <v>212</v>
      </c>
      <c r="B330" s="23">
        <f t="shared" si="22"/>
        <v>-2</v>
      </c>
      <c r="C330" s="395">
        <f t="shared" si="24"/>
        <v>2.2222222222222223E-2</v>
      </c>
      <c r="D330" s="396">
        <v>0</v>
      </c>
      <c r="E330" s="459">
        <v>2.2222222222222223E-2</v>
      </c>
      <c r="F330" s="473"/>
      <c r="G330" s="76"/>
      <c r="H330" s="76"/>
      <c r="I330" s="76"/>
      <c r="J330" s="76"/>
      <c r="K330" s="76"/>
      <c r="L330" s="76"/>
      <c r="M330" s="76"/>
      <c r="N330" s="76"/>
      <c r="O330" s="76"/>
      <c r="P330" s="66"/>
      <c r="Q330" s="66"/>
      <c r="R330" s="66"/>
      <c r="S330" s="66"/>
      <c r="T330" s="66"/>
      <c r="U330" s="66"/>
      <c r="V330" s="66"/>
      <c r="X330" s="61"/>
      <c r="Y330" s="61"/>
      <c r="AS330" s="480"/>
      <c r="AT330" s="462"/>
      <c r="AU330" s="174" t="str">
        <f t="shared" si="25"/>
        <v xml:space="preserve"> </v>
      </c>
      <c r="AV330" s="298">
        <f t="shared" si="23"/>
        <v>0</v>
      </c>
      <c r="AW330" s="135"/>
      <c r="AX330" s="135"/>
      <c r="AY330" s="301"/>
      <c r="AZ330" s="301"/>
    </row>
    <row r="331" spans="1:52" ht="13" hidden="1">
      <c r="A331" s="342" t="s">
        <v>335</v>
      </c>
      <c r="B331" s="23">
        <f t="shared" si="22"/>
        <v>4</v>
      </c>
      <c r="C331" s="395">
        <f t="shared" si="24"/>
        <v>1.8078703703703704E-2</v>
      </c>
      <c r="D331" s="396">
        <v>0</v>
      </c>
      <c r="E331" s="459">
        <v>1.8078703703703704E-2</v>
      </c>
      <c r="F331" s="482"/>
      <c r="G331" s="187"/>
      <c r="H331" s="187"/>
      <c r="I331" s="187"/>
      <c r="J331" s="187"/>
      <c r="K331" s="187"/>
      <c r="L331" s="187"/>
      <c r="M331" s="187"/>
      <c r="N331" s="94"/>
      <c r="O331" s="94"/>
      <c r="P331" s="84"/>
      <c r="Q331" s="84"/>
      <c r="R331" s="84"/>
      <c r="S331" s="84"/>
      <c r="T331" s="84"/>
      <c r="U331" s="84"/>
      <c r="V331" s="84"/>
      <c r="X331" s="61"/>
      <c r="Y331" s="61"/>
      <c r="AS331" s="472"/>
      <c r="AT331" s="462"/>
      <c r="AU331" s="174" t="str">
        <f t="shared" si="25"/>
        <v xml:space="preserve"> </v>
      </c>
      <c r="AV331" s="298">
        <f t="shared" si="23"/>
        <v>0</v>
      </c>
      <c r="AW331" s="331"/>
      <c r="AY331" s="139"/>
      <c r="AZ331" s="139"/>
    </row>
    <row r="332" spans="1:52" ht="13">
      <c r="A332" s="300" t="s">
        <v>1172</v>
      </c>
      <c r="B332" s="23">
        <f t="shared" si="22"/>
        <v>11</v>
      </c>
      <c r="C332" s="395">
        <f t="shared" si="24"/>
        <v>1.2485532407407407E-2</v>
      </c>
      <c r="D332" s="396">
        <v>2</v>
      </c>
      <c r="E332" s="459">
        <v>1.3703703703703704E-2</v>
      </c>
      <c r="F332" s="476"/>
      <c r="G332" s="139"/>
      <c r="H332" s="178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X332" s="61"/>
      <c r="Y332" s="61"/>
      <c r="AG332" s="61">
        <v>1.2407407407407409E-2</v>
      </c>
      <c r="AH332" s="61">
        <v>1.2291666666666666E-2</v>
      </c>
      <c r="AI332" s="50">
        <v>1.1990740740740739E-2</v>
      </c>
      <c r="AJ332" s="50">
        <v>1.3252314814814814E-2</v>
      </c>
      <c r="AK332" s="50"/>
      <c r="AL332" s="50"/>
      <c r="AM332" s="50"/>
      <c r="AN332" s="50"/>
      <c r="AS332" s="472"/>
      <c r="AT332" s="462"/>
      <c r="AU332" s="174">
        <f t="shared" si="25"/>
        <v>1.1990740740740739E-2</v>
      </c>
      <c r="AV332" s="298">
        <f t="shared" si="23"/>
        <v>4</v>
      </c>
      <c r="AW332" s="331"/>
      <c r="AY332" s="139"/>
      <c r="AZ332" s="139"/>
    </row>
    <row r="333" spans="1:52" ht="13" hidden="1">
      <c r="A333" s="341" t="s">
        <v>613</v>
      </c>
      <c r="B333" s="23">
        <f t="shared" ref="B333:B402" si="26">MINUTE(B$5)-MINUTE(E333)</f>
        <v>7</v>
      </c>
      <c r="C333" s="395">
        <f t="shared" si="24"/>
        <v>1.6317997685185184E-2</v>
      </c>
      <c r="D333" s="396">
        <v>0</v>
      </c>
      <c r="E333" s="459">
        <v>1.6317997685185184E-2</v>
      </c>
      <c r="F333" s="473"/>
      <c r="G333" s="76"/>
      <c r="H333" s="76"/>
      <c r="I333" s="76"/>
      <c r="J333" s="76"/>
      <c r="K333" s="76"/>
      <c r="L333" s="76"/>
      <c r="M333" s="76"/>
      <c r="N333" s="76"/>
      <c r="O333" s="76"/>
      <c r="P333" s="66"/>
      <c r="Q333" s="66"/>
      <c r="R333" s="66"/>
      <c r="S333" s="66"/>
      <c r="T333" s="66"/>
      <c r="U333" s="66"/>
      <c r="V333" s="66"/>
      <c r="X333" s="61"/>
      <c r="Y333" s="61"/>
      <c r="AS333" s="472"/>
      <c r="AT333" s="462"/>
      <c r="AU333" s="174" t="str">
        <f t="shared" si="25"/>
        <v xml:space="preserve"> </v>
      </c>
      <c r="AV333" s="298">
        <f t="shared" si="23"/>
        <v>0</v>
      </c>
      <c r="AW333" s="331"/>
      <c r="AY333" s="139"/>
      <c r="AZ333" s="139"/>
    </row>
    <row r="334" spans="1:52" ht="13" hidden="1">
      <c r="A334" s="351" t="s">
        <v>805</v>
      </c>
      <c r="B334" s="23">
        <f t="shared" si="26"/>
        <v>4</v>
      </c>
      <c r="C334" s="395">
        <f t="shared" si="24"/>
        <v>1.8049768518518521E-2</v>
      </c>
      <c r="D334" s="396">
        <v>0</v>
      </c>
      <c r="E334" s="459">
        <v>1.8049768518518521E-2</v>
      </c>
      <c r="F334" s="479"/>
      <c r="G334" s="33"/>
      <c r="I334" s="33"/>
      <c r="J334" s="33"/>
      <c r="K334" s="33"/>
      <c r="L334" s="33"/>
      <c r="M334" s="33"/>
      <c r="N334" s="33"/>
      <c r="O334" s="33"/>
      <c r="X334" s="61"/>
      <c r="Y334" s="61"/>
      <c r="AS334" s="472"/>
      <c r="AT334" s="462"/>
      <c r="AU334" s="174" t="str">
        <f t="shared" si="25"/>
        <v xml:space="preserve"> </v>
      </c>
      <c r="AV334" s="298">
        <f t="shared" si="23"/>
        <v>0</v>
      </c>
      <c r="AW334" s="331"/>
      <c r="AY334" s="139"/>
      <c r="AZ334" s="139"/>
    </row>
    <row r="335" spans="1:52" ht="13" hidden="1">
      <c r="A335" s="342" t="s">
        <v>119</v>
      </c>
      <c r="B335" s="23">
        <f t="shared" si="26"/>
        <v>7</v>
      </c>
      <c r="C335" s="395">
        <f t="shared" si="24"/>
        <v>1.6282793209876543E-2</v>
      </c>
      <c r="D335" s="396">
        <v>0</v>
      </c>
      <c r="E335" s="459">
        <v>1.6282793209876543E-2</v>
      </c>
      <c r="F335" s="479"/>
      <c r="G335" s="33"/>
      <c r="I335" s="33"/>
      <c r="J335" s="33"/>
      <c r="K335" s="33"/>
      <c r="L335" s="33"/>
      <c r="M335" s="33"/>
      <c r="N335" s="76"/>
      <c r="O335" s="76"/>
      <c r="P335" s="66"/>
      <c r="Q335" s="66"/>
      <c r="R335" s="66"/>
      <c r="S335" s="66"/>
      <c r="T335" s="66"/>
      <c r="U335" s="66"/>
      <c r="V335" s="66"/>
      <c r="X335" s="61"/>
      <c r="Y335" s="61"/>
      <c r="AS335" s="472"/>
      <c r="AT335" s="462"/>
      <c r="AU335" s="174" t="str">
        <f t="shared" si="25"/>
        <v xml:space="preserve"> </v>
      </c>
      <c r="AV335" s="298">
        <f t="shared" si="23"/>
        <v>0</v>
      </c>
      <c r="AW335" s="331"/>
      <c r="AY335" s="139"/>
      <c r="AZ335" s="139"/>
    </row>
    <row r="336" spans="1:52" ht="13">
      <c r="A336" s="300" t="s">
        <v>1173</v>
      </c>
      <c r="B336" s="23">
        <f t="shared" si="26"/>
        <v>12</v>
      </c>
      <c r="C336" s="395">
        <f t="shared" si="24"/>
        <v>1.3665123456790123E-2</v>
      </c>
      <c r="D336" s="396">
        <v>4</v>
      </c>
      <c r="E336" s="460">
        <v>1.3090277777777779E-2</v>
      </c>
      <c r="F336" s="476"/>
      <c r="G336" s="139"/>
      <c r="H336" s="94">
        <v>1.3391203703703704E-2</v>
      </c>
      <c r="I336" s="139"/>
      <c r="J336" s="139"/>
      <c r="K336" s="139"/>
      <c r="L336" s="139"/>
      <c r="M336" s="139"/>
      <c r="N336" s="139"/>
      <c r="O336" s="94"/>
      <c r="P336" s="84"/>
      <c r="Q336" s="84"/>
      <c r="R336" s="84"/>
      <c r="S336" s="84"/>
      <c r="T336" s="84"/>
      <c r="U336" s="84"/>
      <c r="V336" s="84"/>
      <c r="X336" s="61"/>
      <c r="Y336" s="61"/>
      <c r="AN336" s="50">
        <v>1.4826388888888889E-2</v>
      </c>
      <c r="AO336" s="50">
        <v>1.2777777777777777E-2</v>
      </c>
      <c r="AS336" s="472"/>
      <c r="AT336" s="462"/>
      <c r="AU336" s="174">
        <f t="shared" si="25"/>
        <v>1.2777777777777777E-2</v>
      </c>
      <c r="AV336" s="298">
        <f t="shared" si="23"/>
        <v>3</v>
      </c>
      <c r="AW336" s="331"/>
      <c r="AY336" s="139"/>
      <c r="AZ336" s="139"/>
    </row>
    <row r="337" spans="1:52" ht="13" hidden="1">
      <c r="A337" s="300" t="s">
        <v>1114</v>
      </c>
      <c r="B337" s="23">
        <f t="shared" si="26"/>
        <v>5</v>
      </c>
      <c r="C337" s="395">
        <f t="shared" si="24"/>
        <v>1.7997685185185186E-2</v>
      </c>
      <c r="D337" s="396">
        <v>0</v>
      </c>
      <c r="E337" s="459">
        <v>1.7997685185185186E-2</v>
      </c>
      <c r="F337" s="479"/>
      <c r="G337" s="33"/>
      <c r="I337" s="33"/>
      <c r="J337" s="33"/>
      <c r="K337" s="33"/>
      <c r="L337" s="33"/>
      <c r="M337" s="33"/>
      <c r="N337" s="94"/>
      <c r="O337" s="94"/>
      <c r="P337" s="84"/>
      <c r="Q337" s="84"/>
      <c r="R337" s="84"/>
      <c r="S337" s="84"/>
      <c r="T337" s="84"/>
      <c r="U337" s="84"/>
      <c r="V337" s="84"/>
      <c r="X337" s="61"/>
      <c r="Y337" s="61"/>
      <c r="AS337" s="472"/>
      <c r="AT337" s="462"/>
      <c r="AU337" s="174" t="str">
        <f t="shared" si="25"/>
        <v xml:space="preserve"> </v>
      </c>
      <c r="AV337" s="298">
        <f t="shared" ref="AV337:AV400" si="27">COUNTA(F337:AT337)</f>
        <v>0</v>
      </c>
      <c r="AW337" s="331"/>
      <c r="AY337" s="139"/>
      <c r="AZ337" s="139"/>
    </row>
    <row r="338" spans="1:52" ht="13" hidden="1">
      <c r="A338" s="300" t="s">
        <v>1114</v>
      </c>
      <c r="B338" s="23">
        <f t="shared" si="26"/>
        <v>9</v>
      </c>
      <c r="C338" s="395">
        <f t="shared" si="24"/>
        <v>1.4641203703703703E-2</v>
      </c>
      <c r="D338" s="396">
        <v>0</v>
      </c>
      <c r="E338" s="459">
        <v>1.4641203703703703E-2</v>
      </c>
      <c r="F338" s="477"/>
      <c r="G338" s="33"/>
      <c r="I338" s="33"/>
      <c r="J338" s="33"/>
      <c r="K338" s="33"/>
      <c r="L338" s="33"/>
      <c r="M338" s="33"/>
      <c r="N338" s="94"/>
      <c r="O338" s="94"/>
      <c r="P338" s="84"/>
      <c r="Q338" s="84"/>
      <c r="R338" s="84"/>
      <c r="S338" s="84"/>
      <c r="T338" s="84"/>
      <c r="U338" s="84"/>
      <c r="V338" s="84"/>
      <c r="X338" s="61"/>
      <c r="Y338" s="61"/>
      <c r="AS338" s="472"/>
      <c r="AT338" s="462"/>
      <c r="AU338" s="174" t="str">
        <f t="shared" si="25"/>
        <v xml:space="preserve"> </v>
      </c>
      <c r="AV338" s="298">
        <f t="shared" si="27"/>
        <v>0</v>
      </c>
      <c r="AW338" s="331"/>
      <c r="AY338" s="139"/>
      <c r="AZ338" s="139"/>
    </row>
    <row r="339" spans="1:52" ht="13">
      <c r="A339" s="300" t="s">
        <v>1114</v>
      </c>
      <c r="B339" s="23">
        <v>9</v>
      </c>
      <c r="C339" s="395">
        <v>1.4583333333333332E-2</v>
      </c>
      <c r="D339" s="396"/>
      <c r="E339" s="459"/>
      <c r="F339" s="477"/>
      <c r="G339" s="33"/>
      <c r="H339" s="76">
        <v>1.3391203703703704E-2</v>
      </c>
      <c r="I339" s="33"/>
      <c r="J339" s="33"/>
      <c r="K339" s="33"/>
      <c r="L339" s="33"/>
      <c r="M339" s="33"/>
      <c r="N339" s="94"/>
      <c r="O339" s="94">
        <v>1.2858796296296297E-2</v>
      </c>
      <c r="P339" s="84">
        <v>1.2395833333333335E-2</v>
      </c>
      <c r="Q339" s="84"/>
      <c r="R339" s="84"/>
      <c r="S339" s="84"/>
      <c r="T339" s="84"/>
      <c r="U339" s="84"/>
      <c r="V339" s="84"/>
      <c r="X339" s="61"/>
      <c r="Y339" s="61"/>
      <c r="AP339" s="50">
        <v>1.3310185185185187E-2</v>
      </c>
      <c r="AS339" s="481">
        <v>1.3819444444444445E-2</v>
      </c>
      <c r="AT339" s="462"/>
      <c r="AU339" s="174">
        <f t="shared" si="25"/>
        <v>1.2395833333333335E-2</v>
      </c>
      <c r="AV339" s="298">
        <f t="shared" si="27"/>
        <v>5</v>
      </c>
      <c r="AW339" s="331"/>
      <c r="AY339" s="139"/>
      <c r="AZ339" s="139"/>
    </row>
    <row r="340" spans="1:52" ht="13">
      <c r="A340" s="300" t="s">
        <v>1115</v>
      </c>
      <c r="B340" s="23">
        <f t="shared" si="26"/>
        <v>6</v>
      </c>
      <c r="C340" s="395">
        <f t="shared" ref="C340:C381" si="28">IF(AV340&lt;2,E340,AVERAGE(F340:AQ340))</f>
        <v>1.671682098765432E-2</v>
      </c>
      <c r="D340" s="396">
        <v>3</v>
      </c>
      <c r="E340" s="459">
        <v>1.671682098765432E-2</v>
      </c>
      <c r="F340" s="476"/>
      <c r="G340" s="139"/>
      <c r="H340" s="178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X340" s="61"/>
      <c r="Y340" s="61"/>
      <c r="AS340" s="472"/>
      <c r="AT340" s="462"/>
      <c r="AU340" s="174" t="str">
        <f t="shared" si="25"/>
        <v xml:space="preserve"> </v>
      </c>
      <c r="AV340" s="298">
        <f t="shared" si="27"/>
        <v>0</v>
      </c>
      <c r="AW340" s="348"/>
      <c r="AY340" s="139"/>
      <c r="AZ340" s="139"/>
    </row>
    <row r="341" spans="1:52" ht="13">
      <c r="A341" s="300" t="s">
        <v>1054</v>
      </c>
      <c r="B341" s="23">
        <f t="shared" si="26"/>
        <v>10</v>
      </c>
      <c r="C341" s="395">
        <f t="shared" si="28"/>
        <v>1.4270833333333335E-2</v>
      </c>
      <c r="D341" s="396">
        <v>4</v>
      </c>
      <c r="E341" s="459">
        <v>1.4270833333333335E-2</v>
      </c>
      <c r="F341" s="478"/>
      <c r="G341" s="84"/>
      <c r="H341" s="94"/>
      <c r="I341" s="84"/>
      <c r="J341" s="84"/>
      <c r="K341" s="84"/>
      <c r="L341" s="84"/>
      <c r="M341" s="84"/>
      <c r="N341" s="139"/>
      <c r="O341" s="139"/>
      <c r="P341" s="139"/>
      <c r="Q341" s="139"/>
      <c r="R341" s="139"/>
      <c r="S341" s="139"/>
      <c r="T341" s="139"/>
      <c r="U341" s="139"/>
      <c r="V341" s="139"/>
      <c r="X341" s="61"/>
      <c r="Y341" s="61"/>
      <c r="AD341" s="50">
        <v>1.3865740740740739E-2</v>
      </c>
      <c r="AS341" s="472"/>
      <c r="AT341" s="462"/>
      <c r="AU341" s="174">
        <f t="shared" si="25"/>
        <v>1.3865740740740739E-2</v>
      </c>
      <c r="AV341" s="298">
        <f t="shared" si="27"/>
        <v>1</v>
      </c>
      <c r="AW341" s="348"/>
      <c r="AX341" s="414"/>
      <c r="AY341" s="139"/>
      <c r="AZ341" s="139"/>
    </row>
    <row r="342" spans="1:52" ht="13">
      <c r="A342" s="300" t="s">
        <v>1055</v>
      </c>
      <c r="B342" s="23">
        <f t="shared" si="26"/>
        <v>8</v>
      </c>
      <c r="C342" s="395">
        <f t="shared" si="28"/>
        <v>1.5324074074074073E-2</v>
      </c>
      <c r="D342" s="396">
        <v>2</v>
      </c>
      <c r="E342" s="459">
        <v>1.5324074074074073E-2</v>
      </c>
      <c r="F342" s="478"/>
      <c r="G342" s="84"/>
      <c r="H342" s="94"/>
      <c r="I342" s="84"/>
      <c r="J342" s="84"/>
      <c r="K342" s="84"/>
      <c r="L342" s="84"/>
      <c r="M342" s="84"/>
      <c r="N342" s="139"/>
      <c r="O342" s="139"/>
      <c r="P342" s="139"/>
      <c r="Q342" s="139"/>
      <c r="R342" s="139"/>
      <c r="S342" s="139"/>
      <c r="T342" s="139"/>
      <c r="U342" s="139"/>
      <c r="V342" s="139"/>
      <c r="X342" s="61"/>
      <c r="Y342" s="61"/>
      <c r="AS342" s="472"/>
      <c r="AT342" s="462"/>
      <c r="AU342" s="174" t="str">
        <f t="shared" si="25"/>
        <v xml:space="preserve"> </v>
      </c>
      <c r="AV342" s="298">
        <f t="shared" si="27"/>
        <v>0</v>
      </c>
      <c r="AW342" s="348"/>
      <c r="AY342" s="139"/>
      <c r="AZ342" s="139"/>
    </row>
    <row r="343" spans="1:52" ht="13" hidden="1">
      <c r="A343" s="341" t="s">
        <v>707</v>
      </c>
      <c r="B343" s="23">
        <f t="shared" si="26"/>
        <v>12</v>
      </c>
      <c r="C343" s="395">
        <f t="shared" si="28"/>
        <v>1.2812500000000001E-2</v>
      </c>
      <c r="D343" s="396">
        <v>0</v>
      </c>
      <c r="E343" s="459">
        <v>1.2812500000000001E-2</v>
      </c>
      <c r="F343" s="475"/>
      <c r="G343" s="94"/>
      <c r="H343" s="94"/>
      <c r="I343" s="94"/>
      <c r="J343" s="94"/>
      <c r="K343" s="94"/>
      <c r="L343" s="94"/>
      <c r="M343" s="94"/>
      <c r="N343" s="94"/>
      <c r="O343" s="94"/>
      <c r="P343" s="84"/>
      <c r="Q343" s="84"/>
      <c r="R343" s="84"/>
      <c r="S343" s="84"/>
      <c r="T343" s="84"/>
      <c r="U343" s="84"/>
      <c r="V343" s="84"/>
      <c r="X343" s="61"/>
      <c r="Y343" s="61"/>
      <c r="AS343" s="472"/>
      <c r="AT343" s="462"/>
      <c r="AU343" s="174" t="str">
        <f t="shared" si="25"/>
        <v xml:space="preserve"> </v>
      </c>
      <c r="AV343" s="298">
        <f t="shared" si="27"/>
        <v>0</v>
      </c>
      <c r="AW343" s="348"/>
      <c r="AY343" s="139"/>
      <c r="AZ343" s="139"/>
    </row>
    <row r="344" spans="1:52" ht="13">
      <c r="A344" s="341" t="s">
        <v>319</v>
      </c>
      <c r="B344" s="23">
        <f t="shared" si="26"/>
        <v>6</v>
      </c>
      <c r="C344" s="395">
        <f t="shared" si="28"/>
        <v>1.6273148148148148E-2</v>
      </c>
      <c r="D344" s="396">
        <v>12</v>
      </c>
      <c r="E344" s="459">
        <v>1.7173996913580247E-2</v>
      </c>
      <c r="F344" s="473"/>
      <c r="G344" s="94"/>
      <c r="H344" s="94">
        <v>1.53125E-2</v>
      </c>
      <c r="I344" s="94"/>
      <c r="J344" s="94"/>
      <c r="K344" s="94">
        <v>1.5706018518518518E-2</v>
      </c>
      <c r="L344" s="94"/>
      <c r="M344" s="94"/>
      <c r="N344" s="76"/>
      <c r="O344" s="94">
        <v>1.5324074074074073E-2</v>
      </c>
      <c r="P344" s="66">
        <v>1.4513888888888889E-2</v>
      </c>
      <c r="Q344" s="66"/>
      <c r="R344" s="66">
        <v>1.7303240740740741E-2</v>
      </c>
      <c r="S344" s="66"/>
      <c r="T344" s="66"/>
      <c r="U344" s="66"/>
      <c r="V344" s="66"/>
      <c r="X344" s="61"/>
      <c r="Y344" s="61">
        <v>1.7881944444444443E-2</v>
      </c>
      <c r="Z344" s="61">
        <v>1.712962962962963E-2</v>
      </c>
      <c r="AA344" s="61"/>
      <c r="AB344" s="61"/>
      <c r="AC344" s="61">
        <v>1.6724537037037034E-2</v>
      </c>
      <c r="AD344" s="61"/>
      <c r="AE344" s="61">
        <v>1.5127314814814816E-2</v>
      </c>
      <c r="AK344" s="50">
        <v>1.7916666666666668E-2</v>
      </c>
      <c r="AL344" s="50"/>
      <c r="AM344" s="50"/>
      <c r="AN344" s="50"/>
      <c r="AO344" s="50">
        <v>1.6319444444444445E-2</v>
      </c>
      <c r="AP344" s="50">
        <v>1.6018518518518519E-2</v>
      </c>
      <c r="AS344" s="472"/>
      <c r="AT344" s="462"/>
      <c r="AU344" s="174">
        <f t="shared" si="25"/>
        <v>1.4513888888888889E-2</v>
      </c>
      <c r="AV344" s="298">
        <f t="shared" si="27"/>
        <v>12</v>
      </c>
      <c r="AW344" s="348"/>
      <c r="AY344" s="139"/>
      <c r="AZ344" s="139"/>
    </row>
    <row r="345" spans="1:52" ht="13">
      <c r="A345" s="341" t="s">
        <v>609</v>
      </c>
      <c r="B345" s="23">
        <f t="shared" si="26"/>
        <v>2</v>
      </c>
      <c r="C345" s="395">
        <f t="shared" si="28"/>
        <v>1.9762731481481478E-2</v>
      </c>
      <c r="D345" s="396">
        <v>2</v>
      </c>
      <c r="E345" s="459">
        <v>1.9762731481481478E-2</v>
      </c>
      <c r="F345" s="473"/>
      <c r="G345" s="76"/>
      <c r="H345" s="76"/>
      <c r="I345" s="76"/>
      <c r="J345" s="76"/>
      <c r="K345" s="76"/>
      <c r="L345" s="76"/>
      <c r="M345" s="76"/>
      <c r="N345" s="76"/>
      <c r="O345" s="76"/>
      <c r="P345" s="66"/>
      <c r="Q345" s="66"/>
      <c r="R345" s="66"/>
      <c r="S345" s="66"/>
      <c r="T345" s="66"/>
      <c r="U345" s="66"/>
      <c r="V345" s="66"/>
      <c r="X345" s="61"/>
      <c r="Y345" s="61"/>
      <c r="AS345" s="472"/>
      <c r="AT345" s="462"/>
      <c r="AU345" s="174" t="str">
        <f t="shared" si="25"/>
        <v xml:space="preserve"> </v>
      </c>
      <c r="AV345" s="298">
        <f t="shared" si="27"/>
        <v>0</v>
      </c>
      <c r="AW345" s="348"/>
      <c r="AY345" s="139"/>
      <c r="AZ345" s="139"/>
    </row>
    <row r="346" spans="1:52" ht="13">
      <c r="A346" s="300" t="s">
        <v>1093</v>
      </c>
      <c r="B346" s="23">
        <f t="shared" si="26"/>
        <v>8</v>
      </c>
      <c r="C346" s="395">
        <f t="shared" si="28"/>
        <v>1.5277777777777777E-2</v>
      </c>
      <c r="D346" s="396">
        <v>1</v>
      </c>
      <c r="E346" s="459">
        <v>1.5277777777777777E-2</v>
      </c>
      <c r="F346" s="476"/>
      <c r="G346" s="139"/>
      <c r="H346" s="178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X346" s="61"/>
      <c r="Y346" s="61"/>
      <c r="AS346" s="472"/>
      <c r="AT346" s="462"/>
      <c r="AU346" s="174" t="str">
        <f t="shared" si="25"/>
        <v xml:space="preserve"> </v>
      </c>
      <c r="AV346" s="298">
        <f t="shared" si="27"/>
        <v>0</v>
      </c>
      <c r="AW346" s="348"/>
      <c r="AY346" s="139"/>
      <c r="AZ346" s="139"/>
    </row>
    <row r="347" spans="1:52" ht="13">
      <c r="A347" s="341" t="s">
        <v>806</v>
      </c>
      <c r="B347" s="23">
        <f t="shared" si="26"/>
        <v>16</v>
      </c>
      <c r="C347" s="395">
        <f t="shared" si="28"/>
        <v>1.0154320987654321E-2</v>
      </c>
      <c r="D347" s="396">
        <v>3</v>
      </c>
      <c r="E347" s="459">
        <v>1.0381944444444444E-2</v>
      </c>
      <c r="F347" s="475"/>
      <c r="G347" s="94"/>
      <c r="H347" s="94"/>
      <c r="I347" s="94"/>
      <c r="J347" s="94"/>
      <c r="K347" s="94">
        <v>1.0567129629629629E-2</v>
      </c>
      <c r="L347" s="94"/>
      <c r="M347" s="94"/>
      <c r="N347" s="94">
        <v>9.7106481481481471E-3</v>
      </c>
      <c r="O347" s="94"/>
      <c r="P347" s="84"/>
      <c r="Q347" s="84"/>
      <c r="R347" s="84"/>
      <c r="S347" s="84"/>
      <c r="T347" s="84"/>
      <c r="U347" s="84"/>
      <c r="V347" s="84"/>
      <c r="X347" s="61"/>
      <c r="Y347" s="61"/>
      <c r="AI347" s="50">
        <v>1.0185185185185184E-2</v>
      </c>
      <c r="AJ347" s="50"/>
      <c r="AK347" s="50"/>
      <c r="AL347" s="50"/>
      <c r="AM347" s="50"/>
      <c r="AN347" s="50"/>
      <c r="AS347" s="472"/>
      <c r="AT347" s="462"/>
      <c r="AU347" s="174">
        <f t="shared" si="25"/>
        <v>9.7106481481481471E-3</v>
      </c>
      <c r="AV347" s="298">
        <f t="shared" si="27"/>
        <v>3</v>
      </c>
      <c r="AW347" s="348"/>
      <c r="AY347" s="139"/>
      <c r="AZ347" s="139"/>
    </row>
    <row r="348" spans="1:52" ht="13" hidden="1">
      <c r="A348" s="341" t="s">
        <v>278</v>
      </c>
      <c r="B348" s="23">
        <f t="shared" si="26"/>
        <v>8</v>
      </c>
      <c r="C348" s="395">
        <f t="shared" si="28"/>
        <v>1.58641975308642E-2</v>
      </c>
      <c r="D348" s="396">
        <v>0</v>
      </c>
      <c r="E348" s="459">
        <v>1.58641975308642E-2</v>
      </c>
      <c r="F348" s="477"/>
      <c r="G348" s="33"/>
      <c r="I348" s="33"/>
      <c r="J348" s="33"/>
      <c r="K348" s="33"/>
      <c r="L348" s="33"/>
      <c r="M348" s="33"/>
      <c r="N348" s="76"/>
      <c r="O348" s="76"/>
      <c r="P348" s="66"/>
      <c r="Q348" s="66"/>
      <c r="R348" s="66"/>
      <c r="S348" s="66"/>
      <c r="T348" s="66"/>
      <c r="U348" s="66"/>
      <c r="V348" s="66"/>
      <c r="X348" s="61"/>
      <c r="Y348" s="61"/>
      <c r="AS348" s="472"/>
      <c r="AT348" s="462"/>
      <c r="AU348" s="174" t="str">
        <f t="shared" si="25"/>
        <v xml:space="preserve"> </v>
      </c>
      <c r="AV348" s="298">
        <f t="shared" si="27"/>
        <v>0</v>
      </c>
      <c r="AW348" s="348"/>
      <c r="AY348" s="139"/>
      <c r="AZ348" s="139"/>
    </row>
    <row r="349" spans="1:52" ht="13">
      <c r="A349" s="300" t="s">
        <v>1057</v>
      </c>
      <c r="B349" s="23">
        <f t="shared" si="26"/>
        <v>9</v>
      </c>
      <c r="C349" s="395">
        <f t="shared" si="28"/>
        <v>1.5131172839506176E-2</v>
      </c>
      <c r="D349" s="396">
        <v>3</v>
      </c>
      <c r="E349" s="459">
        <v>1.5131172839506176E-2</v>
      </c>
      <c r="F349" s="476"/>
      <c r="G349" s="139"/>
      <c r="H349" s="178"/>
      <c r="I349" s="139"/>
      <c r="J349" s="139"/>
      <c r="K349" s="139"/>
      <c r="L349" s="139"/>
      <c r="M349" s="84">
        <v>1.3541666666666667E-2</v>
      </c>
      <c r="N349" s="139"/>
      <c r="O349" s="139"/>
      <c r="P349" s="139"/>
      <c r="Q349" s="139"/>
      <c r="R349" s="139"/>
      <c r="S349" s="139"/>
      <c r="T349" s="139"/>
      <c r="U349" s="139"/>
      <c r="V349" s="139"/>
      <c r="X349" s="61"/>
      <c r="Y349" s="61"/>
      <c r="AS349" s="472"/>
      <c r="AT349" s="462"/>
      <c r="AU349" s="174">
        <f t="shared" si="25"/>
        <v>1.3541666666666667E-2</v>
      </c>
      <c r="AV349" s="298">
        <f t="shared" si="27"/>
        <v>1</v>
      </c>
      <c r="AW349" s="348"/>
      <c r="AY349" s="139"/>
      <c r="AZ349" s="139"/>
    </row>
    <row r="350" spans="1:52" ht="13" hidden="1">
      <c r="A350" s="300" t="s">
        <v>884</v>
      </c>
      <c r="B350" s="23">
        <f t="shared" si="26"/>
        <v>9</v>
      </c>
      <c r="C350" s="395">
        <f t="shared" si="28"/>
        <v>1.5138888888888889E-2</v>
      </c>
      <c r="D350" s="396">
        <v>0</v>
      </c>
      <c r="E350" s="459">
        <v>1.5138888888888889E-2</v>
      </c>
      <c r="F350" s="476"/>
      <c r="G350" s="139"/>
      <c r="H350" s="178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X350" s="61"/>
      <c r="Y350" s="61"/>
      <c r="AS350" s="472"/>
      <c r="AT350" s="462"/>
      <c r="AU350" s="174" t="str">
        <f t="shared" si="25"/>
        <v xml:space="preserve"> </v>
      </c>
      <c r="AV350" s="298">
        <f t="shared" si="27"/>
        <v>0</v>
      </c>
      <c r="AW350" s="348"/>
      <c r="AY350" s="139"/>
      <c r="AZ350" s="139"/>
    </row>
    <row r="351" spans="1:52" ht="13">
      <c r="A351" s="341" t="s">
        <v>708</v>
      </c>
      <c r="B351" s="23">
        <f t="shared" si="26"/>
        <v>8</v>
      </c>
      <c r="C351" s="395">
        <f t="shared" si="28"/>
        <v>1.5844907407407408E-2</v>
      </c>
      <c r="D351" s="396">
        <v>3</v>
      </c>
      <c r="E351" s="459">
        <v>1.587577160493827E-2</v>
      </c>
      <c r="F351" s="475"/>
      <c r="G351" s="94"/>
      <c r="H351" s="94"/>
      <c r="I351" s="94"/>
      <c r="J351" s="94"/>
      <c r="K351" s="94"/>
      <c r="L351" s="94"/>
      <c r="M351" s="94"/>
      <c r="N351" s="76">
        <v>1.5949074074074074E-2</v>
      </c>
      <c r="O351" s="76"/>
      <c r="P351" s="66">
        <v>1.6168981481481482E-2</v>
      </c>
      <c r="Q351" s="66"/>
      <c r="R351" s="66"/>
      <c r="S351" s="66"/>
      <c r="T351" s="66"/>
      <c r="U351" s="66"/>
      <c r="V351" s="66"/>
      <c r="W351" s="50">
        <v>1.5416666666666667E-2</v>
      </c>
      <c r="X351" s="61"/>
      <c r="Y351" s="61"/>
      <c r="Z351" s="50"/>
      <c r="AA351" s="50"/>
      <c r="AB351" s="50"/>
      <c r="AC351" s="50"/>
      <c r="AD351" s="50"/>
      <c r="AE351" s="50"/>
      <c r="AG351" s="50"/>
      <c r="AH351" s="50"/>
      <c r="AP351" s="50"/>
      <c r="AQ351" s="50"/>
      <c r="AR351" s="50"/>
      <c r="AS351" s="481"/>
      <c r="AT351" s="462"/>
      <c r="AU351" s="174">
        <f t="shared" si="25"/>
        <v>1.5416666666666667E-2</v>
      </c>
      <c r="AV351" s="298">
        <f t="shared" si="27"/>
        <v>3</v>
      </c>
      <c r="AW351" s="348"/>
      <c r="AY351" s="139"/>
      <c r="AZ351" s="139"/>
    </row>
    <row r="352" spans="1:52" ht="13" hidden="1">
      <c r="A352" s="341" t="s">
        <v>384</v>
      </c>
      <c r="B352" s="23">
        <f t="shared" si="26"/>
        <v>9</v>
      </c>
      <c r="C352" s="395">
        <f t="shared" si="28"/>
        <v>1.4963991769547328E-2</v>
      </c>
      <c r="D352" s="396">
        <v>0</v>
      </c>
      <c r="E352" s="459">
        <v>1.4963991769547328E-2</v>
      </c>
      <c r="F352" s="477"/>
      <c r="G352" s="33"/>
      <c r="I352" s="33"/>
      <c r="J352" s="33"/>
      <c r="K352" s="33"/>
      <c r="L352" s="33"/>
      <c r="M352" s="33"/>
      <c r="N352" s="76"/>
      <c r="O352" s="76"/>
      <c r="P352" s="66"/>
      <c r="Q352" s="66"/>
      <c r="R352" s="66"/>
      <c r="S352" s="66"/>
      <c r="T352" s="66"/>
      <c r="U352" s="66"/>
      <c r="V352" s="66"/>
      <c r="X352" s="61"/>
      <c r="Y352" s="61"/>
      <c r="AS352" s="472"/>
      <c r="AT352" s="462"/>
      <c r="AU352" s="174" t="str">
        <f t="shared" si="25"/>
        <v xml:space="preserve"> </v>
      </c>
      <c r="AV352" s="298">
        <f t="shared" si="27"/>
        <v>0</v>
      </c>
      <c r="AW352" s="348"/>
      <c r="AY352" s="139"/>
      <c r="AZ352" s="139"/>
    </row>
    <row r="353" spans="1:52" ht="13" hidden="1">
      <c r="A353" s="351" t="s">
        <v>807</v>
      </c>
      <c r="B353" s="23">
        <f t="shared" si="26"/>
        <v>10</v>
      </c>
      <c r="C353" s="395">
        <f t="shared" si="28"/>
        <v>1.4484953703703703E-2</v>
      </c>
      <c r="D353" s="396">
        <v>0</v>
      </c>
      <c r="E353" s="459">
        <v>1.4484953703703703E-2</v>
      </c>
      <c r="F353" s="479"/>
      <c r="G353" s="33"/>
      <c r="I353" s="33"/>
      <c r="J353" s="33"/>
      <c r="K353" s="33"/>
      <c r="L353" s="33"/>
      <c r="M353" s="33"/>
      <c r="N353" s="33"/>
      <c r="O353" s="33"/>
      <c r="X353" s="61"/>
      <c r="Y353" s="61"/>
      <c r="AS353" s="472"/>
      <c r="AT353" s="462"/>
      <c r="AU353" s="174" t="str">
        <f t="shared" si="25"/>
        <v xml:space="preserve"> </v>
      </c>
      <c r="AV353" s="298">
        <f t="shared" si="27"/>
        <v>0</v>
      </c>
      <c r="AW353" s="348"/>
      <c r="AY353" s="139"/>
      <c r="AZ353" s="139"/>
    </row>
    <row r="354" spans="1:52" ht="13">
      <c r="A354" s="300" t="s">
        <v>1130</v>
      </c>
      <c r="B354" s="23">
        <f t="shared" si="26"/>
        <v>14</v>
      </c>
      <c r="C354" s="395">
        <f t="shared" si="28"/>
        <v>1.1689814814814814E-2</v>
      </c>
      <c r="D354" s="396">
        <v>1</v>
      </c>
      <c r="E354" s="459">
        <v>1.1689814814814814E-2</v>
      </c>
      <c r="F354" s="471"/>
      <c r="G354" s="301"/>
      <c r="H354" s="189"/>
      <c r="I354" s="301"/>
      <c r="J354" s="301"/>
      <c r="K354" s="301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X354" s="61"/>
      <c r="Y354" s="61"/>
      <c r="AS354" s="472"/>
      <c r="AT354" s="462"/>
      <c r="AU354" s="174" t="str">
        <f t="shared" si="25"/>
        <v xml:space="preserve"> </v>
      </c>
      <c r="AV354" s="298">
        <f t="shared" si="27"/>
        <v>0</v>
      </c>
      <c r="AW354" s="348"/>
      <c r="AY354" s="139"/>
      <c r="AZ354" s="139"/>
    </row>
    <row r="355" spans="1:52" ht="13">
      <c r="A355" s="342" t="s">
        <v>1174</v>
      </c>
      <c r="B355" s="407">
        <v>8</v>
      </c>
      <c r="C355" s="395">
        <f t="shared" si="28"/>
        <v>1.5686177248677248E-2</v>
      </c>
      <c r="D355" s="396"/>
      <c r="E355" s="76"/>
      <c r="F355" s="475"/>
      <c r="G355" s="76"/>
      <c r="H355" s="76"/>
      <c r="I355" s="94"/>
      <c r="J355" s="94"/>
      <c r="K355" s="94"/>
      <c r="L355" s="94"/>
      <c r="M355" s="94"/>
      <c r="N355" s="94"/>
      <c r="O355" s="94"/>
      <c r="P355" s="84"/>
      <c r="Q355" s="84"/>
      <c r="R355" s="84"/>
      <c r="S355" s="84"/>
      <c r="T355" s="84"/>
      <c r="U355" s="84"/>
      <c r="V355" s="84"/>
      <c r="X355" s="61">
        <v>1.7430555555555557E-2</v>
      </c>
      <c r="Y355" s="61">
        <v>1.6157407407407409E-2</v>
      </c>
      <c r="AD355" s="50">
        <v>1.5300925925925926E-2</v>
      </c>
      <c r="AE355" s="61">
        <v>1.5289351851851851E-2</v>
      </c>
      <c r="AF355" s="50">
        <v>1.554398148148148E-2</v>
      </c>
      <c r="AO355" s="50">
        <v>1.5023148148148148E-2</v>
      </c>
      <c r="AP355" s="50">
        <v>1.5057870370370369E-2</v>
      </c>
      <c r="AS355" s="472"/>
      <c r="AT355" s="463"/>
      <c r="AU355" s="299">
        <f t="shared" si="25"/>
        <v>1.5023148148148148E-2</v>
      </c>
      <c r="AV355" s="298">
        <f t="shared" si="27"/>
        <v>7</v>
      </c>
      <c r="AW355" s="345"/>
      <c r="AX355" s="139"/>
      <c r="AY355" s="139"/>
      <c r="AZ355" s="139"/>
    </row>
    <row r="356" spans="1:52" ht="13">
      <c r="A356" s="300" t="s">
        <v>1094</v>
      </c>
      <c r="B356" s="23">
        <f t="shared" si="26"/>
        <v>5</v>
      </c>
      <c r="C356" s="395">
        <f t="shared" si="28"/>
        <v>1.7789351851851851E-2</v>
      </c>
      <c r="D356" s="396">
        <v>1</v>
      </c>
      <c r="E356" s="459">
        <v>1.7789351851851851E-2</v>
      </c>
      <c r="F356" s="476"/>
      <c r="G356" s="139"/>
      <c r="H356" s="178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X356" s="61"/>
      <c r="Y356" s="61"/>
      <c r="AS356" s="472"/>
      <c r="AT356" s="462"/>
      <c r="AU356" s="174" t="str">
        <f t="shared" si="25"/>
        <v xml:space="preserve"> </v>
      </c>
      <c r="AV356" s="298">
        <f t="shared" si="27"/>
        <v>0</v>
      </c>
      <c r="AW356" s="348"/>
      <c r="AY356" s="139"/>
      <c r="AZ356" s="139"/>
    </row>
    <row r="357" spans="1:52" ht="13" hidden="1">
      <c r="A357" s="341" t="s">
        <v>488</v>
      </c>
      <c r="B357" s="23">
        <f t="shared" si="26"/>
        <v>8</v>
      </c>
      <c r="C357" s="395">
        <f t="shared" si="28"/>
        <v>1.5787037037037037E-2</v>
      </c>
      <c r="D357" s="396">
        <v>0</v>
      </c>
      <c r="E357" s="459">
        <v>1.5787037037037037E-2</v>
      </c>
      <c r="F357" s="477"/>
      <c r="G357" s="33"/>
      <c r="I357" s="33"/>
      <c r="J357" s="33"/>
      <c r="K357" s="33"/>
      <c r="L357" s="33"/>
      <c r="M357" s="33"/>
      <c r="N357" s="94"/>
      <c r="O357" s="94"/>
      <c r="P357" s="84"/>
      <c r="Q357" s="84"/>
      <c r="R357" s="84"/>
      <c r="S357" s="84"/>
      <c r="T357" s="84"/>
      <c r="U357" s="84"/>
      <c r="V357" s="84"/>
      <c r="X357" s="61"/>
      <c r="Y357" s="61"/>
      <c r="AS357" s="472"/>
      <c r="AT357" s="462"/>
      <c r="AU357" s="174" t="str">
        <f t="shared" si="25"/>
        <v xml:space="preserve"> </v>
      </c>
      <c r="AV357" s="298">
        <f t="shared" si="27"/>
        <v>0</v>
      </c>
      <c r="AW357" s="348"/>
      <c r="AY357" s="139"/>
      <c r="AZ357" s="139"/>
    </row>
    <row r="358" spans="1:52" ht="13">
      <c r="A358" s="341" t="s">
        <v>627</v>
      </c>
      <c r="B358" s="23">
        <f t="shared" si="26"/>
        <v>12</v>
      </c>
      <c r="C358" s="395">
        <f t="shared" si="28"/>
        <v>1.2641782407407409E-2</v>
      </c>
      <c r="D358" s="396">
        <v>4</v>
      </c>
      <c r="E358" s="459">
        <v>1.2641782407407409E-2</v>
      </c>
      <c r="F358" s="473"/>
      <c r="G358" s="76"/>
      <c r="H358" s="76"/>
      <c r="I358" s="76"/>
      <c r="J358" s="76"/>
      <c r="K358" s="76"/>
      <c r="L358" s="76"/>
      <c r="M358" s="76"/>
      <c r="N358" s="76"/>
      <c r="O358" s="76"/>
      <c r="P358" s="66"/>
      <c r="Q358" s="66"/>
      <c r="R358" s="66"/>
      <c r="S358" s="66"/>
      <c r="T358" s="66"/>
      <c r="U358" s="66"/>
      <c r="V358" s="66"/>
      <c r="X358" s="61"/>
      <c r="Y358" s="61"/>
      <c r="AS358" s="472"/>
      <c r="AT358" s="462"/>
      <c r="AU358" s="174"/>
      <c r="AV358" s="298">
        <f t="shared" si="27"/>
        <v>0</v>
      </c>
      <c r="AW358" s="345"/>
      <c r="AY358" s="139"/>
      <c r="AZ358" s="139"/>
    </row>
    <row r="359" spans="1:52" ht="13">
      <c r="A359" s="300" t="s">
        <v>1078</v>
      </c>
      <c r="B359" s="23">
        <f t="shared" si="26"/>
        <v>11</v>
      </c>
      <c r="C359" s="395">
        <f t="shared" si="28"/>
        <v>1.3194444444444444E-2</v>
      </c>
      <c r="D359" s="396">
        <v>1</v>
      </c>
      <c r="E359" s="459">
        <v>1.3194444444444444E-2</v>
      </c>
      <c r="F359" s="476"/>
      <c r="G359" s="139"/>
      <c r="H359" s="178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X359" s="61"/>
      <c r="Y359" s="61"/>
      <c r="AS359" s="472"/>
      <c r="AT359" s="462"/>
      <c r="AU359" s="174" t="str">
        <f t="shared" ref="AU359:AU422" si="29">IF(MIN(F359:AQ359)=0," ",MIN(F359:AQ359))</f>
        <v xml:space="preserve"> </v>
      </c>
      <c r="AV359" s="298">
        <f t="shared" si="27"/>
        <v>0</v>
      </c>
      <c r="AW359" s="345"/>
      <c r="AY359" s="139"/>
      <c r="AZ359" s="139"/>
    </row>
    <row r="360" spans="1:52" ht="13">
      <c r="A360" s="300" t="s">
        <v>1116</v>
      </c>
      <c r="B360" s="23">
        <f t="shared" si="26"/>
        <v>4</v>
      </c>
      <c r="C360" s="395">
        <f t="shared" si="28"/>
        <v>1.8171296296296297E-2</v>
      </c>
      <c r="D360" s="396">
        <v>1</v>
      </c>
      <c r="E360" s="459">
        <v>1.8171296296296297E-2</v>
      </c>
      <c r="F360" s="476"/>
      <c r="G360" s="139"/>
      <c r="H360" s="178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X360" s="61"/>
      <c r="Y360" s="61"/>
      <c r="AS360" s="472"/>
      <c r="AT360" s="462"/>
      <c r="AU360" s="174" t="str">
        <f t="shared" si="29"/>
        <v xml:space="preserve"> </v>
      </c>
      <c r="AV360" s="298">
        <f t="shared" si="27"/>
        <v>0</v>
      </c>
      <c r="AW360" s="348"/>
      <c r="AY360" s="139"/>
      <c r="AZ360" s="139"/>
    </row>
    <row r="361" spans="1:52" ht="13" hidden="1">
      <c r="A361" s="341" t="s">
        <v>537</v>
      </c>
      <c r="B361" s="23">
        <f t="shared" si="26"/>
        <v>4</v>
      </c>
      <c r="C361" s="395">
        <f t="shared" si="28"/>
        <v>1.8441358024691355E-2</v>
      </c>
      <c r="D361" s="396">
        <v>0</v>
      </c>
      <c r="E361" s="459">
        <v>1.8441358024691355E-2</v>
      </c>
      <c r="F361" s="473"/>
      <c r="G361" s="76"/>
      <c r="H361" s="76"/>
      <c r="I361" s="76"/>
      <c r="J361" s="76"/>
      <c r="K361" s="76"/>
      <c r="L361" s="76"/>
      <c r="M361" s="76"/>
      <c r="N361" s="94"/>
      <c r="O361" s="94"/>
      <c r="P361" s="84"/>
      <c r="Q361" s="84"/>
      <c r="R361" s="84"/>
      <c r="S361" s="84"/>
      <c r="T361" s="84"/>
      <c r="U361" s="84"/>
      <c r="V361" s="84"/>
      <c r="X361" s="61"/>
      <c r="Y361" s="61"/>
      <c r="AS361" s="472"/>
      <c r="AT361" s="462"/>
      <c r="AU361" s="174" t="str">
        <f t="shared" si="29"/>
        <v xml:space="preserve"> </v>
      </c>
      <c r="AV361" s="298">
        <f t="shared" si="27"/>
        <v>0</v>
      </c>
      <c r="AW361" s="348"/>
      <c r="AY361" s="139"/>
      <c r="AZ361" s="139"/>
    </row>
    <row r="362" spans="1:52" ht="13">
      <c r="A362" s="300" t="s">
        <v>1118</v>
      </c>
      <c r="B362" s="23">
        <f t="shared" si="26"/>
        <v>-3</v>
      </c>
      <c r="C362" s="395">
        <f t="shared" si="28"/>
        <v>2.3171296296296297E-2</v>
      </c>
      <c r="D362" s="396">
        <v>1</v>
      </c>
      <c r="E362" s="459">
        <v>2.3171296296296297E-2</v>
      </c>
      <c r="F362" s="476"/>
      <c r="G362" s="139"/>
      <c r="H362" s="178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X362" s="61"/>
      <c r="Y362" s="61"/>
      <c r="AS362" s="472"/>
      <c r="AT362" s="462"/>
      <c r="AU362" s="174" t="str">
        <f t="shared" si="29"/>
        <v xml:space="preserve"> </v>
      </c>
      <c r="AV362" s="298">
        <f t="shared" si="27"/>
        <v>0</v>
      </c>
      <c r="AW362" s="348"/>
      <c r="AY362" s="139"/>
      <c r="AZ362" s="139"/>
    </row>
    <row r="363" spans="1:52" ht="13">
      <c r="A363" s="300" t="s">
        <v>869</v>
      </c>
      <c r="B363" s="23">
        <f t="shared" si="26"/>
        <v>11</v>
      </c>
      <c r="C363" s="395">
        <f t="shared" si="28"/>
        <v>1.357638888888889E-2</v>
      </c>
      <c r="D363" s="396">
        <v>0</v>
      </c>
      <c r="E363" s="459">
        <v>1.357638888888889E-2</v>
      </c>
      <c r="F363" s="471"/>
      <c r="G363" s="301"/>
      <c r="H363" s="189"/>
      <c r="I363" s="301"/>
      <c r="J363" s="301"/>
      <c r="K363" s="301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X363" s="61"/>
      <c r="Y363" s="61"/>
      <c r="AS363" s="472"/>
      <c r="AT363" s="462"/>
      <c r="AU363" s="174" t="str">
        <f t="shared" si="29"/>
        <v xml:space="preserve"> </v>
      </c>
      <c r="AV363" s="298">
        <f t="shared" si="27"/>
        <v>0</v>
      </c>
      <c r="AW363" s="348"/>
      <c r="AY363" s="139"/>
      <c r="AZ363" s="139"/>
    </row>
    <row r="364" spans="1:52" ht="13" hidden="1">
      <c r="A364" s="341" t="s">
        <v>553</v>
      </c>
      <c r="B364" s="23">
        <f t="shared" si="26"/>
        <v>9</v>
      </c>
      <c r="C364" s="395">
        <f t="shared" si="28"/>
        <v>1.4843750000000001E-2</v>
      </c>
      <c r="D364" s="396">
        <v>0</v>
      </c>
      <c r="E364" s="459">
        <v>1.4843750000000001E-2</v>
      </c>
      <c r="F364" s="473"/>
      <c r="G364" s="76"/>
      <c r="H364" s="76"/>
      <c r="I364" s="76"/>
      <c r="J364" s="76"/>
      <c r="K364" s="76"/>
      <c r="L364" s="76"/>
      <c r="M364" s="76"/>
      <c r="N364" s="94"/>
      <c r="O364" s="94"/>
      <c r="P364" s="84"/>
      <c r="Q364" s="84"/>
      <c r="R364" s="84"/>
      <c r="S364" s="84"/>
      <c r="T364" s="84"/>
      <c r="U364" s="84"/>
      <c r="V364" s="84"/>
      <c r="X364" s="61"/>
      <c r="Y364" s="61"/>
      <c r="AS364" s="472"/>
      <c r="AT364" s="462"/>
      <c r="AU364" s="174" t="str">
        <f t="shared" si="29"/>
        <v xml:space="preserve"> </v>
      </c>
      <c r="AV364" s="298">
        <f t="shared" si="27"/>
        <v>0</v>
      </c>
      <c r="AW364" s="348"/>
      <c r="AY364" s="139"/>
      <c r="AZ364" s="139"/>
    </row>
    <row r="365" spans="1:52" ht="13" hidden="1">
      <c r="A365" s="341" t="s">
        <v>489</v>
      </c>
      <c r="B365" s="23">
        <f t="shared" si="26"/>
        <v>9</v>
      </c>
      <c r="C365" s="395">
        <f t="shared" si="28"/>
        <v>1.5243055555555557E-2</v>
      </c>
      <c r="D365" s="396">
        <v>0</v>
      </c>
      <c r="E365" s="459">
        <v>1.5243055555555557E-2</v>
      </c>
      <c r="F365" s="482"/>
      <c r="G365" s="187"/>
      <c r="H365" s="187"/>
      <c r="I365" s="187"/>
      <c r="J365" s="187"/>
      <c r="K365" s="187"/>
      <c r="L365" s="187"/>
      <c r="M365" s="187"/>
      <c r="N365" s="94"/>
      <c r="O365" s="94"/>
      <c r="P365" s="84"/>
      <c r="Q365" s="84"/>
      <c r="R365" s="84"/>
      <c r="S365" s="84"/>
      <c r="T365" s="84"/>
      <c r="U365" s="84"/>
      <c r="V365" s="84"/>
      <c r="X365" s="61"/>
      <c r="Y365" s="61"/>
      <c r="AS365" s="472"/>
      <c r="AT365" s="462"/>
      <c r="AU365" s="174" t="str">
        <f t="shared" si="29"/>
        <v xml:space="preserve"> </v>
      </c>
      <c r="AV365" s="298">
        <f t="shared" si="27"/>
        <v>0</v>
      </c>
      <c r="AW365" s="348"/>
      <c r="AY365" s="139"/>
      <c r="AZ365" s="139"/>
    </row>
    <row r="366" spans="1:52" ht="13">
      <c r="A366" s="300" t="s">
        <v>1119</v>
      </c>
      <c r="B366" s="23">
        <f t="shared" si="26"/>
        <v>5</v>
      </c>
      <c r="C366" s="395">
        <f t="shared" si="28"/>
        <v>1.741898148148148E-2</v>
      </c>
      <c r="D366" s="396">
        <v>1</v>
      </c>
      <c r="E366" s="459">
        <v>1.741898148148148E-2</v>
      </c>
      <c r="F366" s="476"/>
      <c r="G366" s="139"/>
      <c r="H366" s="178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X366" s="61"/>
      <c r="Y366" s="61"/>
      <c r="AS366" s="472"/>
      <c r="AT366" s="462"/>
      <c r="AU366" s="174" t="str">
        <f t="shared" si="29"/>
        <v xml:space="preserve"> </v>
      </c>
      <c r="AV366" s="298">
        <f t="shared" si="27"/>
        <v>0</v>
      </c>
      <c r="AW366" s="348"/>
      <c r="AY366" s="139"/>
      <c r="AZ366" s="139"/>
    </row>
    <row r="367" spans="1:52" ht="13" hidden="1">
      <c r="A367" s="300" t="s">
        <v>898</v>
      </c>
      <c r="B367" s="23">
        <f t="shared" si="26"/>
        <v>11</v>
      </c>
      <c r="C367" s="395">
        <f t="shared" si="28"/>
        <v>1.3761574074074074E-2</v>
      </c>
      <c r="D367" s="396">
        <v>0</v>
      </c>
      <c r="E367" s="459">
        <v>1.3761574074074074E-2</v>
      </c>
      <c r="F367" s="471"/>
      <c r="G367" s="301"/>
      <c r="H367" s="189"/>
      <c r="I367" s="301"/>
      <c r="J367" s="301"/>
      <c r="K367" s="301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X367" s="61"/>
      <c r="Y367" s="61"/>
      <c r="AS367" s="472"/>
      <c r="AT367" s="462"/>
      <c r="AU367" s="174" t="str">
        <f t="shared" si="29"/>
        <v xml:space="preserve"> </v>
      </c>
      <c r="AV367" s="298">
        <f t="shared" si="27"/>
        <v>0</v>
      </c>
      <c r="AW367" s="348"/>
      <c r="AY367" s="139"/>
      <c r="AZ367" s="139"/>
    </row>
    <row r="368" spans="1:52" ht="13">
      <c r="A368" s="300" t="s">
        <v>1071</v>
      </c>
      <c r="B368" s="23">
        <f t="shared" si="26"/>
        <v>8</v>
      </c>
      <c r="C368" s="395">
        <f t="shared" si="28"/>
        <v>1.5509259259259257E-2</v>
      </c>
      <c r="D368" s="396">
        <v>1</v>
      </c>
      <c r="E368" s="459">
        <v>1.5509259259259257E-2</v>
      </c>
      <c r="F368" s="476"/>
      <c r="G368" s="139"/>
      <c r="H368" s="178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X368" s="61"/>
      <c r="Y368" s="61"/>
      <c r="AS368" s="472"/>
      <c r="AT368" s="462"/>
      <c r="AU368" s="174" t="str">
        <f t="shared" si="29"/>
        <v xml:space="preserve"> </v>
      </c>
      <c r="AV368" s="298">
        <f t="shared" si="27"/>
        <v>0</v>
      </c>
      <c r="AW368" s="348"/>
      <c r="AY368" s="139"/>
      <c r="AZ368" s="139"/>
    </row>
    <row r="369" spans="1:52" ht="13" hidden="1">
      <c r="A369" s="341" t="s">
        <v>435</v>
      </c>
      <c r="B369" s="23">
        <f t="shared" si="26"/>
        <v>4</v>
      </c>
      <c r="C369" s="395">
        <f t="shared" si="28"/>
        <v>1.8379629629629628E-2</v>
      </c>
      <c r="D369" s="396">
        <v>0</v>
      </c>
      <c r="E369" s="459">
        <v>1.8379629629629628E-2</v>
      </c>
      <c r="F369" s="473"/>
      <c r="G369" s="76"/>
      <c r="H369" s="76"/>
      <c r="I369" s="76"/>
      <c r="J369" s="76"/>
      <c r="K369" s="76"/>
      <c r="L369" s="76"/>
      <c r="M369" s="76"/>
      <c r="N369" s="94"/>
      <c r="O369" s="94"/>
      <c r="P369" s="84"/>
      <c r="Q369" s="84"/>
      <c r="R369" s="84"/>
      <c r="S369" s="84"/>
      <c r="T369" s="84"/>
      <c r="U369" s="84"/>
      <c r="V369" s="84"/>
      <c r="X369" s="61"/>
      <c r="Y369" s="61"/>
      <c r="AS369" s="472"/>
      <c r="AT369" s="462"/>
      <c r="AU369" s="174" t="str">
        <f t="shared" si="29"/>
        <v xml:space="preserve"> </v>
      </c>
      <c r="AV369" s="298">
        <f t="shared" si="27"/>
        <v>0</v>
      </c>
      <c r="AW369" s="331"/>
      <c r="AX369" s="139"/>
      <c r="AY369" s="139"/>
      <c r="AZ369" s="139"/>
    </row>
    <row r="370" spans="1:52" ht="13" hidden="1">
      <c r="A370" s="341" t="s">
        <v>620</v>
      </c>
      <c r="B370" s="23">
        <f t="shared" si="26"/>
        <v>8</v>
      </c>
      <c r="C370" s="395">
        <f t="shared" si="28"/>
        <v>1.534722222222222E-2</v>
      </c>
      <c r="D370" s="396">
        <v>0</v>
      </c>
      <c r="E370" s="459">
        <v>1.534722222222222E-2</v>
      </c>
      <c r="F370" s="475"/>
      <c r="G370" s="94"/>
      <c r="H370" s="94"/>
      <c r="I370" s="94"/>
      <c r="J370" s="94"/>
      <c r="K370" s="94"/>
      <c r="L370" s="94"/>
      <c r="M370" s="94"/>
      <c r="N370" s="94"/>
      <c r="O370" s="94"/>
      <c r="P370" s="84"/>
      <c r="Q370" s="84"/>
      <c r="R370" s="84"/>
      <c r="S370" s="84"/>
      <c r="T370" s="84"/>
      <c r="U370" s="84"/>
      <c r="V370" s="84"/>
      <c r="X370" s="61"/>
      <c r="Y370" s="61"/>
      <c r="AS370" s="472"/>
      <c r="AT370" s="462"/>
      <c r="AU370" s="174" t="str">
        <f t="shared" si="29"/>
        <v xml:space="preserve"> </v>
      </c>
      <c r="AV370" s="298">
        <f t="shared" si="27"/>
        <v>0</v>
      </c>
      <c r="AW370" s="348"/>
      <c r="AY370" s="139"/>
      <c r="AZ370" s="139"/>
    </row>
    <row r="371" spans="1:52" ht="13" hidden="1">
      <c r="A371" s="341" t="s">
        <v>217</v>
      </c>
      <c r="B371" s="23">
        <f t="shared" si="26"/>
        <v>1</v>
      </c>
      <c r="C371" s="395">
        <f t="shared" si="28"/>
        <v>2.0335648148148148E-2</v>
      </c>
      <c r="D371" s="396">
        <v>0</v>
      </c>
      <c r="E371" s="459">
        <v>2.0335648148148148E-2</v>
      </c>
      <c r="F371" s="479"/>
      <c r="G371" s="33"/>
      <c r="I371" s="33"/>
      <c r="J371" s="33"/>
      <c r="K371" s="33"/>
      <c r="L371" s="33"/>
      <c r="M371" s="33"/>
      <c r="N371" s="76"/>
      <c r="O371" s="76"/>
      <c r="P371" s="66"/>
      <c r="Q371" s="66"/>
      <c r="R371" s="66"/>
      <c r="S371" s="66"/>
      <c r="T371" s="66"/>
      <c r="U371" s="66"/>
      <c r="V371" s="66"/>
      <c r="X371" s="61"/>
      <c r="Y371" s="61"/>
      <c r="AS371" s="472"/>
      <c r="AT371" s="462"/>
      <c r="AU371" s="174" t="str">
        <f t="shared" si="29"/>
        <v xml:space="preserve"> </v>
      </c>
      <c r="AV371" s="298">
        <f t="shared" si="27"/>
        <v>0</v>
      </c>
      <c r="AW371" s="348"/>
      <c r="AY371" s="139"/>
      <c r="AZ371" s="139"/>
    </row>
    <row r="372" spans="1:52" ht="13">
      <c r="A372" s="300" t="s">
        <v>1072</v>
      </c>
      <c r="B372" s="23">
        <v>13</v>
      </c>
      <c r="C372" s="395">
        <f t="shared" si="28"/>
        <v>1.3657407407407408E-2</v>
      </c>
      <c r="D372" s="396">
        <v>1</v>
      </c>
      <c r="E372" s="459">
        <f>+AG372</f>
        <v>1.2905092592592591E-2</v>
      </c>
      <c r="F372" s="476"/>
      <c r="G372" s="139"/>
      <c r="H372" s="178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X372" s="61"/>
      <c r="Y372" s="61"/>
      <c r="AG372" s="61">
        <v>1.2905092592592591E-2</v>
      </c>
      <c r="AH372" s="61"/>
      <c r="AI372" s="50">
        <v>1.2870370370370372E-2</v>
      </c>
      <c r="AJ372" s="50">
        <v>1.5196759259259259E-2</v>
      </c>
      <c r="AK372" s="50"/>
      <c r="AL372" s="50"/>
      <c r="AM372" s="50"/>
      <c r="AN372" s="50"/>
      <c r="AS372" s="472"/>
      <c r="AT372" s="462"/>
      <c r="AU372" s="174">
        <f t="shared" si="29"/>
        <v>1.2870370370370372E-2</v>
      </c>
      <c r="AV372" s="298">
        <f t="shared" si="27"/>
        <v>3</v>
      </c>
      <c r="AW372" s="348"/>
      <c r="AY372" s="139"/>
      <c r="AZ372" s="139"/>
    </row>
    <row r="373" spans="1:52" ht="13">
      <c r="A373" s="300" t="s">
        <v>1175</v>
      </c>
      <c r="B373" s="23">
        <f>MINUTE(B$5)-MINUTE(E373)</f>
        <v>4</v>
      </c>
      <c r="C373" s="395">
        <f t="shared" si="28"/>
        <v>1.8148148148148146E-2</v>
      </c>
      <c r="D373" s="396">
        <v>1</v>
      </c>
      <c r="E373" s="459">
        <f>+AH373</f>
        <v>1.8148148148148146E-2</v>
      </c>
      <c r="F373" s="476"/>
      <c r="G373" s="139"/>
      <c r="H373" s="178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X373" s="61"/>
      <c r="Y373" s="61"/>
      <c r="AG373" s="61"/>
      <c r="AH373" s="61">
        <v>1.8148148148148146E-2</v>
      </c>
      <c r="AS373" s="472"/>
      <c r="AT373" s="462"/>
      <c r="AU373" s="174">
        <f t="shared" si="29"/>
        <v>1.8148148148148146E-2</v>
      </c>
      <c r="AV373" s="298">
        <f t="shared" si="27"/>
        <v>1</v>
      </c>
      <c r="AW373" s="348"/>
      <c r="AY373" s="139"/>
      <c r="AZ373" s="139"/>
    </row>
    <row r="374" spans="1:52" ht="13">
      <c r="A374" s="341" t="s">
        <v>928</v>
      </c>
      <c r="B374" s="23">
        <f t="shared" si="26"/>
        <v>10</v>
      </c>
      <c r="C374" s="395">
        <f t="shared" si="28"/>
        <v>1.339891975308642E-2</v>
      </c>
      <c r="D374" s="396">
        <v>4</v>
      </c>
      <c r="E374" s="459">
        <v>1.3964120370370372E-2</v>
      </c>
      <c r="F374" s="479"/>
      <c r="G374" s="33"/>
      <c r="I374" s="76"/>
      <c r="J374" s="76"/>
      <c r="K374" s="76"/>
      <c r="L374" s="76"/>
      <c r="M374" s="76"/>
      <c r="N374" s="76"/>
      <c r="O374" s="76"/>
      <c r="P374" s="66"/>
      <c r="Q374" s="66"/>
      <c r="R374" s="66"/>
      <c r="S374" s="66"/>
      <c r="T374" s="66"/>
      <c r="U374" s="66"/>
      <c r="V374" s="66"/>
      <c r="X374" s="61"/>
      <c r="Y374" s="61">
        <v>1.4039351851851851E-2</v>
      </c>
      <c r="Z374" s="61">
        <v>1.3587962962962963E-2</v>
      </c>
      <c r="AA374" s="61"/>
      <c r="AB374" s="61"/>
      <c r="AG374" s="61">
        <v>1.2569444444444446E-2</v>
      </c>
      <c r="AH374" s="61"/>
      <c r="AS374" s="472"/>
      <c r="AT374" s="462"/>
      <c r="AU374" s="174">
        <f t="shared" si="29"/>
        <v>1.2569444444444446E-2</v>
      </c>
      <c r="AV374" s="298">
        <f t="shared" si="27"/>
        <v>3</v>
      </c>
      <c r="AW374" s="348"/>
      <c r="AY374" s="139"/>
      <c r="AZ374" s="139"/>
    </row>
    <row r="375" spans="1:52" s="3" customFormat="1" ht="13" hidden="1">
      <c r="A375" s="300" t="s">
        <v>927</v>
      </c>
      <c r="B375" s="23">
        <f t="shared" si="26"/>
        <v>7</v>
      </c>
      <c r="C375" s="395">
        <f t="shared" si="28"/>
        <v>1.6030092592592592E-2</v>
      </c>
      <c r="D375" s="396">
        <v>0</v>
      </c>
      <c r="E375" s="459">
        <v>1.6030092592592592E-2</v>
      </c>
      <c r="F375" s="476"/>
      <c r="G375" s="139"/>
      <c r="H375" s="178"/>
      <c r="I375" s="139"/>
      <c r="J375" s="139"/>
      <c r="K375" s="139"/>
      <c r="L375" s="139"/>
      <c r="M375" s="139"/>
      <c r="N375" s="94"/>
      <c r="O375" s="94"/>
      <c r="P375" s="84"/>
      <c r="Q375" s="84"/>
      <c r="R375" s="84"/>
      <c r="S375" s="84"/>
      <c r="T375" s="84"/>
      <c r="U375" s="84"/>
      <c r="V375" s="84"/>
      <c r="X375" s="61"/>
      <c r="Y375" s="61"/>
      <c r="AS375" s="480"/>
      <c r="AT375" s="462"/>
      <c r="AU375" s="174" t="str">
        <f t="shared" si="29"/>
        <v xml:space="preserve"> </v>
      </c>
      <c r="AV375" s="298">
        <f t="shared" si="27"/>
        <v>0</v>
      </c>
      <c r="AW375" s="350"/>
      <c r="AX375" s="301"/>
      <c r="AY375" s="301"/>
      <c r="AZ375" s="301"/>
    </row>
    <row r="376" spans="1:52" ht="13">
      <c r="A376" s="300" t="s">
        <v>926</v>
      </c>
      <c r="B376" s="23">
        <f t="shared" si="26"/>
        <v>10</v>
      </c>
      <c r="C376" s="395">
        <f t="shared" si="28"/>
        <v>1.4992283950617283E-2</v>
      </c>
      <c r="D376" s="396">
        <v>12</v>
      </c>
      <c r="E376" s="459">
        <v>1.4430941358024691E-2</v>
      </c>
      <c r="F376" s="475"/>
      <c r="G376" s="139"/>
      <c r="H376" s="178"/>
      <c r="I376" s="139"/>
      <c r="J376" s="139"/>
      <c r="K376" s="139"/>
      <c r="L376" s="84"/>
      <c r="M376" s="84"/>
      <c r="N376" s="94"/>
      <c r="O376" s="94"/>
      <c r="P376" s="84"/>
      <c r="Q376" s="84"/>
      <c r="R376" s="84"/>
      <c r="S376" s="84"/>
      <c r="T376" s="84"/>
      <c r="U376" s="84"/>
      <c r="V376" s="84">
        <v>1.5150462962962963E-2</v>
      </c>
      <c r="W376" s="50">
        <v>1.5046296296296295E-2</v>
      </c>
      <c r="X376" s="61">
        <v>1.4780092592592595E-2</v>
      </c>
      <c r="Y376" s="61"/>
      <c r="Z376" s="50"/>
      <c r="AA376" s="50"/>
      <c r="AB376" s="50"/>
      <c r="AC376" s="50"/>
      <c r="AD376" s="50"/>
      <c r="AE376" s="50"/>
      <c r="AG376" s="50"/>
      <c r="AH376" s="50"/>
      <c r="AP376" s="50"/>
      <c r="AQ376" s="50"/>
      <c r="AR376" s="50"/>
      <c r="AS376" s="481"/>
      <c r="AT376" s="462"/>
      <c r="AU376" s="174">
        <f t="shared" si="29"/>
        <v>1.4780092592592595E-2</v>
      </c>
      <c r="AV376" s="298">
        <f t="shared" si="27"/>
        <v>3</v>
      </c>
      <c r="AW376" s="348"/>
      <c r="AY376" s="139"/>
      <c r="AZ376" s="139"/>
    </row>
    <row r="377" spans="1:52" ht="13" hidden="1">
      <c r="A377" s="341" t="s">
        <v>87</v>
      </c>
      <c r="B377" s="23">
        <f t="shared" si="26"/>
        <v>16</v>
      </c>
      <c r="C377" s="395">
        <f t="shared" si="28"/>
        <v>1.0266203703703703E-2</v>
      </c>
      <c r="D377" s="396">
        <v>0</v>
      </c>
      <c r="E377" s="459">
        <v>1.0266203703703703E-2</v>
      </c>
      <c r="F377" s="477"/>
      <c r="G377" s="33"/>
      <c r="I377" s="33"/>
      <c r="J377" s="33"/>
      <c r="K377" s="33"/>
      <c r="L377" s="33"/>
      <c r="M377" s="33"/>
      <c r="N377" s="94"/>
      <c r="O377" s="94"/>
      <c r="P377" s="84"/>
      <c r="Q377" s="84"/>
      <c r="R377" s="84"/>
      <c r="S377" s="84"/>
      <c r="T377" s="84"/>
      <c r="U377" s="84"/>
      <c r="V377" s="84"/>
      <c r="X377" s="61"/>
      <c r="Y377" s="61"/>
      <c r="AS377" s="472"/>
      <c r="AT377" s="462"/>
      <c r="AU377" s="174" t="str">
        <f t="shared" si="29"/>
        <v xml:space="preserve"> </v>
      </c>
      <c r="AV377" s="298">
        <f t="shared" si="27"/>
        <v>0</v>
      </c>
      <c r="AW377" s="348"/>
      <c r="AY377" s="139"/>
      <c r="AZ377" s="139"/>
    </row>
    <row r="378" spans="1:52" ht="13" hidden="1">
      <c r="A378" s="341" t="s">
        <v>221</v>
      </c>
      <c r="B378" s="23">
        <f t="shared" si="26"/>
        <v>12</v>
      </c>
      <c r="C378" s="395">
        <f t="shared" si="28"/>
        <v>1.277199074074074E-2</v>
      </c>
      <c r="D378" s="396">
        <v>0</v>
      </c>
      <c r="E378" s="459">
        <v>1.277199074074074E-2</v>
      </c>
      <c r="F378" s="473"/>
      <c r="G378" s="76"/>
      <c r="H378" s="76"/>
      <c r="I378" s="76"/>
      <c r="J378" s="76"/>
      <c r="K378" s="76"/>
      <c r="L378" s="76"/>
      <c r="M378" s="76"/>
      <c r="N378" s="76"/>
      <c r="O378" s="76"/>
      <c r="P378" s="66"/>
      <c r="Q378" s="66"/>
      <c r="R378" s="66"/>
      <c r="S378" s="66"/>
      <c r="T378" s="66"/>
      <c r="U378" s="66"/>
      <c r="V378" s="66"/>
      <c r="X378" s="61"/>
      <c r="Y378" s="61"/>
      <c r="AS378" s="472"/>
      <c r="AT378" s="462"/>
      <c r="AU378" s="174" t="str">
        <f t="shared" si="29"/>
        <v xml:space="preserve"> </v>
      </c>
      <c r="AV378" s="298">
        <f t="shared" si="27"/>
        <v>0</v>
      </c>
      <c r="AW378" s="348"/>
      <c r="AY378" s="139"/>
      <c r="AZ378" s="139"/>
    </row>
    <row r="379" spans="1:52" ht="13">
      <c r="A379" s="300" t="s">
        <v>1176</v>
      </c>
      <c r="B379" s="23">
        <f t="shared" si="26"/>
        <v>2</v>
      </c>
      <c r="C379" s="395">
        <f t="shared" si="28"/>
        <v>1.9610339506172841E-2</v>
      </c>
      <c r="D379" s="396">
        <v>3</v>
      </c>
      <c r="E379" s="459">
        <v>1.9610339506172841E-2</v>
      </c>
      <c r="F379" s="471"/>
      <c r="G379" s="301"/>
      <c r="H379" s="189"/>
      <c r="I379" s="94">
        <v>2.0173611111111111E-2</v>
      </c>
      <c r="J379" s="94"/>
      <c r="K379" s="9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X379" s="61"/>
      <c r="Y379" s="61"/>
      <c r="AS379" s="472"/>
      <c r="AT379" s="462"/>
      <c r="AU379" s="174">
        <f t="shared" si="29"/>
        <v>2.0173611111111111E-2</v>
      </c>
      <c r="AV379" s="298">
        <f t="shared" si="27"/>
        <v>1</v>
      </c>
      <c r="AW379" s="348"/>
      <c r="AY379" s="139"/>
      <c r="AZ379" s="139"/>
    </row>
    <row r="380" spans="1:52" ht="13" hidden="1">
      <c r="A380" s="341" t="s">
        <v>596</v>
      </c>
      <c r="B380" s="23">
        <f t="shared" si="26"/>
        <v>2</v>
      </c>
      <c r="C380" s="395">
        <f t="shared" si="28"/>
        <v>6.1277006172839502E-2</v>
      </c>
      <c r="D380" s="396">
        <v>0</v>
      </c>
      <c r="E380" s="459">
        <v>6.1277006172839502E-2</v>
      </c>
      <c r="F380" s="475"/>
      <c r="G380" s="94"/>
      <c r="H380" s="94"/>
      <c r="I380" s="94"/>
      <c r="J380" s="94"/>
      <c r="K380" s="94"/>
      <c r="L380" s="94"/>
      <c r="M380" s="94"/>
      <c r="N380" s="76"/>
      <c r="O380" s="76"/>
      <c r="P380" s="66"/>
      <c r="Q380" s="66"/>
      <c r="R380" s="66"/>
      <c r="S380" s="66"/>
      <c r="T380" s="66"/>
      <c r="U380" s="66"/>
      <c r="V380" s="66"/>
      <c r="X380" s="61"/>
      <c r="Y380" s="61"/>
      <c r="AS380" s="472"/>
      <c r="AT380" s="462"/>
      <c r="AU380" s="174" t="str">
        <f t="shared" si="29"/>
        <v xml:space="preserve"> </v>
      </c>
      <c r="AV380" s="298">
        <f t="shared" si="27"/>
        <v>0</v>
      </c>
      <c r="AW380" s="348"/>
      <c r="AY380" s="139"/>
      <c r="AZ380" s="139"/>
    </row>
    <row r="381" spans="1:52" ht="13">
      <c r="A381" s="351" t="s">
        <v>1177</v>
      </c>
      <c r="B381" s="407">
        <v>9</v>
      </c>
      <c r="C381" s="395">
        <f t="shared" si="28"/>
        <v>1.6763888888888891E-2</v>
      </c>
      <c r="D381" s="396">
        <v>6</v>
      </c>
      <c r="E381" s="459"/>
      <c r="F381" s="479"/>
      <c r="G381" s="33"/>
      <c r="H381" s="76">
        <v>1.4780092592592595E-2</v>
      </c>
      <c r="I381" s="33"/>
      <c r="J381" s="33"/>
      <c r="K381" s="33"/>
      <c r="L381" s="76">
        <v>1.6921296296296299E-2</v>
      </c>
      <c r="M381" s="76"/>
      <c r="N381" s="33"/>
      <c r="O381" s="33"/>
      <c r="V381" s="84">
        <v>1.6087962962962964E-2</v>
      </c>
      <c r="X381" s="61"/>
      <c r="Y381" s="61"/>
      <c r="AA381" s="50"/>
      <c r="AL381" s="50">
        <v>1.7314814814814814E-2</v>
      </c>
      <c r="AM381" s="61">
        <v>1.8715277777777779E-2</v>
      </c>
      <c r="AN381" s="61"/>
      <c r="AS381" s="472"/>
      <c r="AT381" s="463"/>
      <c r="AU381" s="299">
        <f t="shared" si="29"/>
        <v>1.4780092592592595E-2</v>
      </c>
      <c r="AV381" s="298">
        <f t="shared" si="27"/>
        <v>5</v>
      </c>
      <c r="AW381" s="345"/>
      <c r="AX381" s="139"/>
      <c r="AY381" s="139"/>
      <c r="AZ381" s="139"/>
    </row>
    <row r="382" spans="1:52" ht="13">
      <c r="A382" s="351" t="s">
        <v>1178</v>
      </c>
      <c r="B382" s="23">
        <v>6</v>
      </c>
      <c r="C382" s="395">
        <v>1.6666666666666666E-2</v>
      </c>
      <c r="D382" s="396">
        <v>6</v>
      </c>
      <c r="E382" s="459"/>
      <c r="F382" s="479"/>
      <c r="G382" s="33"/>
      <c r="H382" s="76"/>
      <c r="I382" s="33"/>
      <c r="J382" s="33"/>
      <c r="K382" s="33"/>
      <c r="L382" s="76"/>
      <c r="M382" s="76"/>
      <c r="N382" s="33"/>
      <c r="O382" s="33"/>
      <c r="V382" s="84"/>
      <c r="X382" s="61"/>
      <c r="Y382" s="61"/>
      <c r="AA382" s="50"/>
      <c r="AL382" s="50"/>
      <c r="AM382" s="61"/>
      <c r="AN382" s="61">
        <v>1.7071759259259259E-2</v>
      </c>
      <c r="AR382" s="50">
        <v>1.6747685185185185E-2</v>
      </c>
      <c r="AS382" s="481"/>
      <c r="AT382" s="463"/>
      <c r="AU382" s="299">
        <f t="shared" si="29"/>
        <v>1.7071759259259259E-2</v>
      </c>
      <c r="AV382" s="298">
        <f t="shared" si="27"/>
        <v>2</v>
      </c>
      <c r="AW382" s="345"/>
      <c r="AX382" s="139"/>
      <c r="AY382" s="139"/>
      <c r="AZ382" s="139"/>
    </row>
    <row r="383" spans="1:52" ht="13">
      <c r="A383" s="300" t="s">
        <v>810</v>
      </c>
      <c r="B383" s="23">
        <v>10</v>
      </c>
      <c r="C383" s="395">
        <f t="shared" ref="C383:C397" si="30">IF(AV383&lt;2,E383,AVERAGE(F383:AQ383))</f>
        <v>1.541280864197531E-2</v>
      </c>
      <c r="D383" s="396">
        <v>7</v>
      </c>
      <c r="E383" s="459">
        <v>1.6494708994708993E-2</v>
      </c>
      <c r="F383" s="474"/>
      <c r="G383" s="178"/>
      <c r="H383" s="94">
        <v>1.4814814814814814E-2</v>
      </c>
      <c r="I383" s="178"/>
      <c r="J383" s="178"/>
      <c r="K383" s="178"/>
      <c r="L383" s="178"/>
      <c r="M383" s="176">
        <v>1.7118055555555556E-2</v>
      </c>
      <c r="N383" s="94">
        <v>1.3703703703703704E-2</v>
      </c>
      <c r="O383" s="178"/>
      <c r="P383" s="139"/>
      <c r="Q383" s="139"/>
      <c r="R383" s="139"/>
      <c r="S383" s="139" t="s">
        <v>69</v>
      </c>
      <c r="T383" s="139"/>
      <c r="U383" s="139"/>
      <c r="V383" s="139"/>
      <c r="X383" s="61">
        <v>1.503472222222222E-2</v>
      </c>
      <c r="Y383" s="61"/>
      <c r="AK383" s="50">
        <v>1.5682870370370371E-2</v>
      </c>
      <c r="AL383" s="50">
        <v>1.5891203703703703E-2</v>
      </c>
      <c r="AM383" s="61">
        <v>1.5879629629629629E-2</v>
      </c>
      <c r="AN383" s="61"/>
      <c r="AO383" s="50">
        <v>1.4837962962962963E-2</v>
      </c>
      <c r="AQ383" s="50">
        <v>1.5752314814814813E-2</v>
      </c>
      <c r="AR383" s="50">
        <v>1.4837962962962963E-2</v>
      </c>
      <c r="AS383" s="481">
        <v>1.6331018518518519E-2</v>
      </c>
      <c r="AT383" s="462"/>
      <c r="AU383" s="174">
        <f t="shared" si="29"/>
        <v>1.3703703703703704E-2</v>
      </c>
      <c r="AV383" s="298">
        <f t="shared" si="27"/>
        <v>12</v>
      </c>
      <c r="AW383" s="348"/>
      <c r="AY383" s="139"/>
      <c r="AZ383" s="139"/>
    </row>
    <row r="384" spans="1:52" ht="13">
      <c r="A384" s="300" t="s">
        <v>1076</v>
      </c>
      <c r="B384" s="23">
        <f t="shared" si="26"/>
        <v>7</v>
      </c>
      <c r="C384" s="395">
        <f t="shared" si="30"/>
        <v>1.6053240740740739E-2</v>
      </c>
      <c r="D384" s="396">
        <v>2</v>
      </c>
      <c r="E384" s="459">
        <v>1.6053240740740739E-2</v>
      </c>
      <c r="F384" s="476"/>
      <c r="G384" s="139"/>
      <c r="H384" s="178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X384" s="61"/>
      <c r="Y384" s="61"/>
      <c r="AS384" s="472"/>
      <c r="AT384" s="462"/>
      <c r="AU384" s="174" t="str">
        <f t="shared" si="29"/>
        <v xml:space="preserve"> </v>
      </c>
      <c r="AV384" s="298">
        <f t="shared" si="27"/>
        <v>0</v>
      </c>
      <c r="AW384" s="350"/>
      <c r="AY384" s="139"/>
      <c r="AZ384" s="139"/>
    </row>
    <row r="385" spans="1:52" ht="13" hidden="1">
      <c r="A385" s="351" t="s">
        <v>925</v>
      </c>
      <c r="B385" s="23">
        <f t="shared" si="26"/>
        <v>11</v>
      </c>
      <c r="C385" s="395">
        <f t="shared" si="30"/>
        <v>1.3383487654320987E-2</v>
      </c>
      <c r="D385" s="396">
        <v>0</v>
      </c>
      <c r="E385" s="459">
        <v>1.3383487654320987E-2</v>
      </c>
      <c r="F385" s="475"/>
      <c r="G385" s="33"/>
      <c r="I385" s="33"/>
      <c r="J385" s="33"/>
      <c r="K385" s="33"/>
      <c r="L385" s="33"/>
      <c r="M385" s="33"/>
      <c r="N385" s="33"/>
      <c r="O385" s="33"/>
      <c r="X385" s="61"/>
      <c r="Y385" s="61"/>
      <c r="AS385" s="472"/>
      <c r="AT385" s="462"/>
      <c r="AU385" s="174" t="str">
        <f t="shared" si="29"/>
        <v xml:space="preserve"> </v>
      </c>
      <c r="AV385" s="298">
        <f t="shared" si="27"/>
        <v>0</v>
      </c>
      <c r="AW385" s="348"/>
      <c r="AX385" s="139"/>
      <c r="AY385" s="139"/>
      <c r="AZ385" s="139"/>
    </row>
    <row r="386" spans="1:52" ht="13" hidden="1">
      <c r="A386" s="300" t="s">
        <v>812</v>
      </c>
      <c r="B386" s="23">
        <f t="shared" si="26"/>
        <v>8</v>
      </c>
      <c r="C386" s="395">
        <f t="shared" si="30"/>
        <v>1.5300925925925926E-2</v>
      </c>
      <c r="D386" s="396">
        <v>0</v>
      </c>
      <c r="E386" s="459">
        <v>1.5300925925925926E-2</v>
      </c>
      <c r="F386" s="483"/>
      <c r="G386" s="189"/>
      <c r="H386" s="189"/>
      <c r="I386" s="189"/>
      <c r="J386" s="189"/>
      <c r="K386" s="189"/>
      <c r="L386" s="189"/>
      <c r="M386" s="189"/>
      <c r="N386" s="189"/>
      <c r="O386" s="189"/>
      <c r="P386" s="301"/>
      <c r="Q386" s="301"/>
      <c r="R386" s="301"/>
      <c r="S386" s="301"/>
      <c r="T386" s="301"/>
      <c r="U386" s="301"/>
      <c r="V386" s="301"/>
      <c r="X386" s="61"/>
      <c r="Y386" s="61"/>
      <c r="AS386" s="472"/>
      <c r="AT386" s="462"/>
      <c r="AU386" s="174" t="str">
        <f t="shared" si="29"/>
        <v xml:space="preserve"> </v>
      </c>
      <c r="AV386" s="298">
        <f t="shared" si="27"/>
        <v>0</v>
      </c>
      <c r="AW386" s="348"/>
      <c r="AY386" s="139"/>
      <c r="AZ386" s="139"/>
    </row>
    <row r="387" spans="1:52" ht="13" hidden="1">
      <c r="A387" s="341" t="s">
        <v>395</v>
      </c>
      <c r="B387" s="23">
        <f t="shared" si="26"/>
        <v>9</v>
      </c>
      <c r="C387" s="395">
        <f t="shared" si="30"/>
        <v>1.5163580246913581E-2</v>
      </c>
      <c r="D387" s="396">
        <v>0</v>
      </c>
      <c r="E387" s="459">
        <v>1.5163580246913581E-2</v>
      </c>
      <c r="F387" s="477"/>
      <c r="G387" s="33"/>
      <c r="I387" s="33"/>
      <c r="J387" s="33"/>
      <c r="K387" s="33"/>
      <c r="L387" s="33"/>
      <c r="M387" s="33"/>
      <c r="N387" s="94"/>
      <c r="O387" s="94"/>
      <c r="P387" s="84"/>
      <c r="Q387" s="84"/>
      <c r="R387" s="84"/>
      <c r="S387" s="84"/>
      <c r="T387" s="84"/>
      <c r="U387" s="84"/>
      <c r="V387" s="84"/>
      <c r="X387" s="61"/>
      <c r="Y387" s="61"/>
      <c r="AS387" s="472"/>
      <c r="AT387" s="462"/>
      <c r="AU387" s="174" t="str">
        <f t="shared" si="29"/>
        <v xml:space="preserve"> </v>
      </c>
      <c r="AV387" s="298">
        <f t="shared" si="27"/>
        <v>0</v>
      </c>
      <c r="AW387" s="348"/>
      <c r="AY387" s="139"/>
      <c r="AZ387" s="139"/>
    </row>
    <row r="388" spans="1:52" ht="13">
      <c r="A388" s="300" t="s">
        <v>813</v>
      </c>
      <c r="B388" s="23">
        <f t="shared" si="26"/>
        <v>4</v>
      </c>
      <c r="C388" s="395">
        <f t="shared" si="30"/>
        <v>1.8273533950617284E-2</v>
      </c>
      <c r="D388" s="396">
        <v>6</v>
      </c>
      <c r="E388" s="459">
        <v>1.8273533950617284E-2</v>
      </c>
      <c r="F388" s="483"/>
      <c r="G388" s="189"/>
      <c r="H388" s="189"/>
      <c r="I388" s="189"/>
      <c r="J388" s="189"/>
      <c r="K388" s="189"/>
      <c r="L388" s="189"/>
      <c r="M388" s="189"/>
      <c r="N388" s="189"/>
      <c r="O388" s="189"/>
      <c r="P388" s="301"/>
      <c r="Q388" s="301"/>
      <c r="R388" s="301"/>
      <c r="S388" s="301"/>
      <c r="T388" s="301">
        <v>1.8807870370370371E-2</v>
      </c>
      <c r="U388" s="301"/>
      <c r="V388" s="301"/>
      <c r="X388" s="61"/>
      <c r="Y388" s="61"/>
      <c r="AS388" s="472"/>
      <c r="AT388" s="462"/>
      <c r="AU388" s="174">
        <f t="shared" si="29"/>
        <v>1.8807870370370371E-2</v>
      </c>
      <c r="AV388" s="298">
        <f t="shared" si="27"/>
        <v>1</v>
      </c>
      <c r="AW388" s="348"/>
      <c r="AY388" s="139"/>
      <c r="AZ388" s="139"/>
    </row>
    <row r="389" spans="1:52" ht="13" hidden="1">
      <c r="A389" s="341" t="s">
        <v>388</v>
      </c>
      <c r="B389" s="23">
        <f t="shared" si="26"/>
        <v>11</v>
      </c>
      <c r="C389" s="395">
        <f t="shared" si="30"/>
        <v>1.3662905092592593E-2</v>
      </c>
      <c r="D389" s="396">
        <v>0</v>
      </c>
      <c r="E389" s="459">
        <v>1.3662905092592593E-2</v>
      </c>
      <c r="F389" s="477"/>
      <c r="G389" s="33"/>
      <c r="I389" s="33"/>
      <c r="J389" s="33"/>
      <c r="K389" s="33"/>
      <c r="L389" s="33"/>
      <c r="M389" s="33"/>
      <c r="N389" s="76"/>
      <c r="O389" s="76"/>
      <c r="P389" s="66"/>
      <c r="Q389" s="66"/>
      <c r="R389" s="66"/>
      <c r="S389" s="66"/>
      <c r="T389" s="66"/>
      <c r="U389" s="66"/>
      <c r="V389" s="66"/>
      <c r="X389" s="61"/>
      <c r="Y389" s="61"/>
      <c r="AS389" s="472"/>
      <c r="AT389" s="462"/>
      <c r="AU389" s="174" t="str">
        <f t="shared" si="29"/>
        <v xml:space="preserve"> </v>
      </c>
      <c r="AV389" s="298">
        <f t="shared" si="27"/>
        <v>0</v>
      </c>
      <c r="AW389" s="348"/>
      <c r="AY389" s="139"/>
      <c r="AZ389" s="139"/>
    </row>
    <row r="390" spans="1:52" ht="13">
      <c r="A390" s="300" t="s">
        <v>1058</v>
      </c>
      <c r="B390" s="23">
        <f t="shared" si="26"/>
        <v>8</v>
      </c>
      <c r="C390" s="395">
        <f t="shared" si="30"/>
        <v>1.7226080246913581E-2</v>
      </c>
      <c r="D390" s="396">
        <v>5</v>
      </c>
      <c r="E390" s="459">
        <v>1.5342592592592593E-2</v>
      </c>
      <c r="F390" s="471"/>
      <c r="G390" s="301"/>
      <c r="H390" s="189"/>
      <c r="I390" s="301"/>
      <c r="J390" s="301"/>
      <c r="K390" s="301"/>
      <c r="L390" s="84"/>
      <c r="M390" s="84"/>
      <c r="N390" s="84"/>
      <c r="O390" s="84"/>
      <c r="P390" s="84"/>
      <c r="Q390" s="84">
        <v>1.7696759259259259E-2</v>
      </c>
      <c r="R390" s="84"/>
      <c r="S390" s="84"/>
      <c r="T390" s="84"/>
      <c r="U390" s="84"/>
      <c r="V390" s="84"/>
      <c r="X390" s="61"/>
      <c r="Y390" s="61"/>
      <c r="Z390" s="61"/>
      <c r="AA390" s="61"/>
      <c r="AB390" s="61"/>
      <c r="AL390" s="50">
        <v>1.8726851851851852E-2</v>
      </c>
      <c r="AM390" s="50"/>
      <c r="AN390" s="50"/>
      <c r="AQ390" s="50">
        <v>1.525462962962963E-2</v>
      </c>
      <c r="AR390" s="50">
        <v>1.5358796296296296E-2</v>
      </c>
      <c r="AS390" s="481">
        <v>1.7511574074074072E-2</v>
      </c>
      <c r="AT390" s="462"/>
      <c r="AU390" s="174">
        <f t="shared" si="29"/>
        <v>1.525462962962963E-2</v>
      </c>
      <c r="AV390" s="298">
        <f t="shared" si="27"/>
        <v>5</v>
      </c>
      <c r="AW390" s="348"/>
      <c r="AY390" s="139"/>
      <c r="AZ390" s="139"/>
    </row>
    <row r="391" spans="1:52" ht="13">
      <c r="A391" s="341" t="s">
        <v>1059</v>
      </c>
      <c r="B391" s="23">
        <f t="shared" si="26"/>
        <v>4</v>
      </c>
      <c r="C391" s="395">
        <f t="shared" si="30"/>
        <v>1.7092592592592593E-2</v>
      </c>
      <c r="D391" s="396">
        <v>1</v>
      </c>
      <c r="E391" s="459">
        <v>1.8124999999999999E-2</v>
      </c>
      <c r="F391" s="482"/>
      <c r="G391" s="187"/>
      <c r="H391" s="94"/>
      <c r="I391" s="187"/>
      <c r="J391" s="187"/>
      <c r="K391" s="94">
        <v>1.6805555555555556E-2</v>
      </c>
      <c r="L391" s="94">
        <v>1.7175925925925924E-2</v>
      </c>
      <c r="M391" s="94"/>
      <c r="N391" s="94"/>
      <c r="O391" s="94">
        <v>1.818287037037037E-2</v>
      </c>
      <c r="P391" s="84"/>
      <c r="Q391" s="84"/>
      <c r="R391" s="84"/>
      <c r="S391" s="84"/>
      <c r="T391" s="84">
        <v>1.7222222222222222E-2</v>
      </c>
      <c r="U391" s="84"/>
      <c r="V391" s="84"/>
      <c r="X391" s="61"/>
      <c r="Y391" s="61"/>
      <c r="Z391" s="61">
        <v>1.6076388888888887E-2</v>
      </c>
      <c r="AA391" s="61"/>
      <c r="AB391" s="61"/>
      <c r="AS391" s="472"/>
      <c r="AT391" s="462"/>
      <c r="AU391" s="174">
        <f t="shared" si="29"/>
        <v>1.6076388888888887E-2</v>
      </c>
      <c r="AV391" s="298">
        <f t="shared" si="27"/>
        <v>5</v>
      </c>
      <c r="AW391" s="348"/>
      <c r="AY391" s="139"/>
      <c r="AZ391" s="139"/>
    </row>
    <row r="392" spans="1:52" ht="14.25" hidden="1" customHeight="1">
      <c r="A392" s="300" t="s">
        <v>909</v>
      </c>
      <c r="B392" s="23">
        <f t="shared" si="26"/>
        <v>11</v>
      </c>
      <c r="C392" s="395">
        <f t="shared" si="30"/>
        <v>1.34375E-2</v>
      </c>
      <c r="D392" s="396">
        <v>0</v>
      </c>
      <c r="E392" s="459">
        <v>1.34375E-2</v>
      </c>
      <c r="F392" s="471"/>
      <c r="G392" s="301"/>
      <c r="H392" s="189"/>
      <c r="I392" s="301"/>
      <c r="J392" s="301"/>
      <c r="K392" s="301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X392" s="61"/>
      <c r="Y392" s="61"/>
      <c r="AS392" s="472"/>
      <c r="AT392" s="462"/>
      <c r="AU392" s="174" t="str">
        <f t="shared" si="29"/>
        <v xml:space="preserve"> </v>
      </c>
      <c r="AV392" s="298">
        <f t="shared" si="27"/>
        <v>0</v>
      </c>
      <c r="AW392" s="348"/>
      <c r="AY392" s="139"/>
      <c r="AZ392" s="139"/>
    </row>
    <row r="393" spans="1:52" ht="13" hidden="1">
      <c r="A393" s="341" t="s">
        <v>358</v>
      </c>
      <c r="B393" s="23">
        <f t="shared" si="26"/>
        <v>2</v>
      </c>
      <c r="C393" s="395">
        <f t="shared" si="30"/>
        <v>2.0000964506172839E-2</v>
      </c>
      <c r="D393" s="396">
        <v>0</v>
      </c>
      <c r="E393" s="459">
        <v>2.0000964506172839E-2</v>
      </c>
      <c r="F393" s="482"/>
      <c r="G393" s="187"/>
      <c r="H393" s="187"/>
      <c r="I393" s="187"/>
      <c r="J393" s="187"/>
      <c r="K393" s="187"/>
      <c r="L393" s="187"/>
      <c r="M393" s="187"/>
      <c r="N393" s="94"/>
      <c r="O393" s="94"/>
      <c r="P393" s="84"/>
      <c r="Q393" s="84"/>
      <c r="R393" s="84"/>
      <c r="S393" s="84"/>
      <c r="T393" s="84"/>
      <c r="U393" s="84"/>
      <c r="V393" s="84"/>
      <c r="X393" s="61"/>
      <c r="Y393" s="61"/>
      <c r="AS393" s="472"/>
      <c r="AT393" s="462"/>
      <c r="AU393" s="174" t="str">
        <f t="shared" si="29"/>
        <v xml:space="preserve"> </v>
      </c>
      <c r="AV393" s="298">
        <f t="shared" si="27"/>
        <v>0</v>
      </c>
      <c r="AW393" s="348"/>
      <c r="AY393" s="139"/>
      <c r="AZ393" s="139"/>
    </row>
    <row r="394" spans="1:52" ht="13">
      <c r="A394" s="341" t="s">
        <v>710</v>
      </c>
      <c r="B394" s="23">
        <f t="shared" si="26"/>
        <v>13</v>
      </c>
      <c r="C394" s="395">
        <f t="shared" si="30"/>
        <v>1.2051767676767676E-2</v>
      </c>
      <c r="D394" s="396">
        <v>1</v>
      </c>
      <c r="E394" s="459">
        <v>1.2051767676767676E-2</v>
      </c>
      <c r="F394" s="475"/>
      <c r="G394" s="94"/>
      <c r="H394" s="94"/>
      <c r="I394" s="94"/>
      <c r="J394" s="94"/>
      <c r="K394" s="94"/>
      <c r="L394" s="94"/>
      <c r="M394" s="94"/>
      <c r="N394" s="94"/>
      <c r="O394" s="94"/>
      <c r="P394" s="84"/>
      <c r="Q394" s="84"/>
      <c r="R394" s="84"/>
      <c r="S394" s="84"/>
      <c r="T394" s="84"/>
      <c r="U394" s="84"/>
      <c r="V394" s="84"/>
      <c r="X394" s="61"/>
      <c r="Y394" s="61"/>
      <c r="AS394" s="472"/>
      <c r="AT394" s="462"/>
      <c r="AU394" s="174" t="str">
        <f t="shared" si="29"/>
        <v xml:space="preserve"> </v>
      </c>
      <c r="AV394" s="298">
        <f t="shared" si="27"/>
        <v>0</v>
      </c>
      <c r="AW394" s="348"/>
      <c r="AY394" s="139"/>
      <c r="AZ394" s="139"/>
    </row>
    <row r="395" spans="1:52" ht="13">
      <c r="A395" s="341" t="s">
        <v>711</v>
      </c>
      <c r="B395" s="23">
        <f t="shared" si="26"/>
        <v>13</v>
      </c>
      <c r="C395" s="395">
        <f t="shared" si="30"/>
        <v>1.2094907407407408E-2</v>
      </c>
      <c r="D395" s="396">
        <v>1</v>
      </c>
      <c r="E395" s="459">
        <v>1.2094907407407408E-2</v>
      </c>
      <c r="F395" s="477"/>
      <c r="G395" s="76"/>
      <c r="H395" s="76"/>
      <c r="I395" s="76"/>
      <c r="J395" s="76"/>
      <c r="K395" s="76"/>
      <c r="L395" s="76"/>
      <c r="M395" s="76"/>
      <c r="N395" s="94"/>
      <c r="O395" s="94"/>
      <c r="P395" s="84"/>
      <c r="Q395" s="84"/>
      <c r="R395" s="84"/>
      <c r="S395" s="84"/>
      <c r="T395" s="84"/>
      <c r="U395" s="84"/>
      <c r="V395" s="84"/>
      <c r="X395" s="61"/>
      <c r="Y395" s="61"/>
      <c r="AS395" s="472"/>
      <c r="AT395" s="462"/>
      <c r="AU395" s="174" t="str">
        <f t="shared" si="29"/>
        <v xml:space="preserve"> </v>
      </c>
      <c r="AV395" s="298">
        <f t="shared" si="27"/>
        <v>0</v>
      </c>
      <c r="AW395" s="348"/>
      <c r="AY395" s="139"/>
      <c r="AZ395" s="139"/>
    </row>
    <row r="396" spans="1:52" ht="13">
      <c r="A396" s="300" t="s">
        <v>1060</v>
      </c>
      <c r="B396" s="23">
        <v>7</v>
      </c>
      <c r="C396" s="395">
        <f t="shared" si="30"/>
        <v>1.72662037037037E-2</v>
      </c>
      <c r="D396" s="396">
        <v>9</v>
      </c>
      <c r="E396" s="459">
        <v>1.7808641975308643E-2</v>
      </c>
      <c r="F396" s="471"/>
      <c r="G396" s="76">
        <v>1.8449074074074073E-2</v>
      </c>
      <c r="H396" s="76">
        <v>1.7291666666666667E-2</v>
      </c>
      <c r="I396" s="417" t="s">
        <v>1179</v>
      </c>
      <c r="J396" s="417"/>
      <c r="K396" s="417"/>
      <c r="L396" s="84">
        <v>1.9328703703703702E-2</v>
      </c>
      <c r="M396" s="84">
        <v>1.7175925925925924E-2</v>
      </c>
      <c r="N396" s="94">
        <v>1.5347222222222222E-2</v>
      </c>
      <c r="O396" s="94">
        <v>1.5601851851851851E-2</v>
      </c>
      <c r="P396" s="84"/>
      <c r="Q396" s="84">
        <v>1.6597222222222222E-2</v>
      </c>
      <c r="R396" s="84">
        <v>1.7013888888888887E-2</v>
      </c>
      <c r="S396" s="84"/>
      <c r="T396" s="84"/>
      <c r="U396" s="84"/>
      <c r="V396" s="84">
        <v>1.8171296296296297E-2</v>
      </c>
      <c r="W396" s="50">
        <v>1.7094907407407409E-2</v>
      </c>
      <c r="X396" s="61">
        <v>1.6886574074074075E-2</v>
      </c>
      <c r="Y396" s="61"/>
      <c r="Z396" s="61">
        <v>1.7013888888888887E-2</v>
      </c>
      <c r="AA396" s="61"/>
      <c r="AB396" s="61"/>
      <c r="AC396" s="50"/>
      <c r="AD396" s="50"/>
      <c r="AE396" s="61">
        <v>1.7337962962962961E-2</v>
      </c>
      <c r="AF396" s="50">
        <v>1.7326388888888888E-2</v>
      </c>
      <c r="AG396" s="50"/>
      <c r="AH396" s="50"/>
      <c r="AK396" s="50">
        <v>1.8958333333333334E-2</v>
      </c>
      <c r="AL396" s="50"/>
      <c r="AM396" s="61">
        <v>1.9189814814814816E-2</v>
      </c>
      <c r="AN396" s="61">
        <v>1.7083333333333336E-2</v>
      </c>
      <c r="AO396" s="50">
        <v>1.6122685185185184E-2</v>
      </c>
      <c r="AP396" s="50">
        <v>1.6192129629629629E-2</v>
      </c>
      <c r="AQ396" s="50">
        <v>1.7141203703703704E-2</v>
      </c>
      <c r="AR396" s="50">
        <v>1.5902777777777776E-2</v>
      </c>
      <c r="AS396" s="487" t="s">
        <v>1180</v>
      </c>
      <c r="AT396" s="462"/>
      <c r="AU396" s="174">
        <f t="shared" si="29"/>
        <v>1.5347222222222222E-2</v>
      </c>
      <c r="AV396" s="298">
        <f t="shared" si="27"/>
        <v>23</v>
      </c>
      <c r="AW396" s="350"/>
      <c r="AY396" s="139"/>
      <c r="AZ396" s="139"/>
    </row>
    <row r="397" spans="1:52" ht="13" hidden="1">
      <c r="A397" s="300" t="s">
        <v>1060</v>
      </c>
      <c r="B397" s="23">
        <f t="shared" si="26"/>
        <v>6</v>
      </c>
      <c r="C397" s="395">
        <f t="shared" si="30"/>
        <v>1.6953347578347579E-2</v>
      </c>
      <c r="D397" s="396">
        <v>0</v>
      </c>
      <c r="E397" s="459">
        <v>1.6953347578347579E-2</v>
      </c>
      <c r="F397" s="473"/>
      <c r="G397" s="76"/>
      <c r="H397" s="76"/>
      <c r="I397" s="76"/>
      <c r="J397" s="76"/>
      <c r="K397" s="76"/>
      <c r="L397" s="76"/>
      <c r="M397" s="76"/>
      <c r="N397" s="76"/>
      <c r="O397" s="76"/>
      <c r="P397" s="66"/>
      <c r="Q397" s="66"/>
      <c r="R397" s="66"/>
      <c r="S397" s="66"/>
      <c r="T397" s="66"/>
      <c r="U397" s="66"/>
      <c r="V397" s="66"/>
      <c r="X397" s="61"/>
      <c r="Y397" s="61"/>
      <c r="AS397" s="472"/>
      <c r="AT397" s="462"/>
      <c r="AU397" s="174" t="str">
        <f t="shared" si="29"/>
        <v xml:space="preserve"> </v>
      </c>
      <c r="AV397" s="298">
        <f t="shared" si="27"/>
        <v>0</v>
      </c>
      <c r="AW397" s="350"/>
      <c r="AY397" s="139"/>
      <c r="AZ397" s="139"/>
    </row>
    <row r="398" spans="1:52" ht="13">
      <c r="A398" s="300" t="s">
        <v>1181</v>
      </c>
      <c r="B398" s="23">
        <v>-3</v>
      </c>
      <c r="C398" s="76">
        <v>2.3206018518518515E-2</v>
      </c>
      <c r="D398" s="396"/>
      <c r="E398" s="459"/>
      <c r="F398" s="473"/>
      <c r="G398" s="76"/>
      <c r="H398" s="76"/>
      <c r="I398" s="76"/>
      <c r="J398" s="76"/>
      <c r="K398" s="76"/>
      <c r="L398" s="76"/>
      <c r="M398" s="76"/>
      <c r="N398" s="76"/>
      <c r="O398" s="76"/>
      <c r="P398" s="66">
        <v>2.3206018518518515E-2</v>
      </c>
      <c r="Q398" s="66"/>
      <c r="R398" s="66"/>
      <c r="S398" s="66"/>
      <c r="T398" s="66"/>
      <c r="U398" s="66"/>
      <c r="V398" s="66"/>
      <c r="X398" s="61"/>
      <c r="Y398" s="61"/>
      <c r="AS398" s="472"/>
      <c r="AT398" s="462"/>
      <c r="AU398" s="174">
        <f t="shared" si="29"/>
        <v>2.3206018518518515E-2</v>
      </c>
      <c r="AV398" s="298">
        <f t="shared" si="27"/>
        <v>1</v>
      </c>
      <c r="AW398" s="350"/>
      <c r="AY398" s="139"/>
      <c r="AZ398" s="139"/>
    </row>
    <row r="399" spans="1:52" ht="13">
      <c r="A399" s="341" t="s">
        <v>814</v>
      </c>
      <c r="B399" s="23">
        <f t="shared" si="26"/>
        <v>6</v>
      </c>
      <c r="C399" s="395">
        <f t="shared" ref="C399:C414" si="31">IF(AV399&lt;2,E399,AVERAGE(F399:AQ399))</f>
        <v>1.6707175925925927E-2</v>
      </c>
      <c r="D399" s="396">
        <v>2</v>
      </c>
      <c r="E399" s="459">
        <v>1.6707175925925927E-2</v>
      </c>
      <c r="F399" s="475"/>
      <c r="G399" s="94"/>
      <c r="H399" s="94"/>
      <c r="I399" s="94"/>
      <c r="J399" s="94"/>
      <c r="K399" s="94"/>
      <c r="L399" s="94"/>
      <c r="M399" s="94"/>
      <c r="N399" s="94"/>
      <c r="O399" s="94"/>
      <c r="P399" s="84"/>
      <c r="Q399" s="84"/>
      <c r="R399" s="84"/>
      <c r="S399" s="84"/>
      <c r="T399" s="84"/>
      <c r="U399" s="84"/>
      <c r="V399" s="84"/>
      <c r="X399" s="61"/>
      <c r="Y399" s="61"/>
      <c r="AS399" s="472"/>
      <c r="AT399" s="462"/>
      <c r="AU399" s="174" t="str">
        <f t="shared" si="29"/>
        <v xml:space="preserve"> </v>
      </c>
      <c r="AV399" s="298">
        <f t="shared" si="27"/>
        <v>0</v>
      </c>
      <c r="AW399" s="350"/>
      <c r="AY399" s="139"/>
      <c r="AZ399" s="139"/>
    </row>
    <row r="400" spans="1:52" ht="13" hidden="1">
      <c r="A400" s="300" t="s">
        <v>899</v>
      </c>
      <c r="B400" s="23">
        <f t="shared" si="26"/>
        <v>6</v>
      </c>
      <c r="C400" s="395">
        <f t="shared" si="31"/>
        <v>1.6990740740740744E-2</v>
      </c>
      <c r="D400" s="396">
        <v>0</v>
      </c>
      <c r="E400" s="459">
        <v>1.6990740740740744E-2</v>
      </c>
      <c r="F400" s="471"/>
      <c r="G400" s="301"/>
      <c r="H400" s="189"/>
      <c r="I400" s="301"/>
      <c r="J400" s="301"/>
      <c r="K400" s="301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X400" s="61"/>
      <c r="Y400" s="61"/>
      <c r="AS400" s="472"/>
      <c r="AT400" s="462"/>
      <c r="AU400" s="174" t="str">
        <f t="shared" si="29"/>
        <v xml:space="preserve"> </v>
      </c>
      <c r="AV400" s="298">
        <f t="shared" si="27"/>
        <v>0</v>
      </c>
      <c r="AW400" s="350"/>
      <c r="AY400" s="139"/>
      <c r="AZ400" s="139"/>
    </row>
    <row r="401" spans="1:52" ht="13" hidden="1">
      <c r="A401" s="300" t="s">
        <v>894</v>
      </c>
      <c r="B401" s="23">
        <f t="shared" si="26"/>
        <v>4</v>
      </c>
      <c r="C401" s="395">
        <f t="shared" si="31"/>
        <v>1.8206018518518517E-2</v>
      </c>
      <c r="D401" s="396">
        <v>0</v>
      </c>
      <c r="E401" s="459">
        <v>1.8206018518518517E-2</v>
      </c>
      <c r="F401" s="471"/>
      <c r="G401" s="301"/>
      <c r="H401" s="189"/>
      <c r="I401" s="301"/>
      <c r="J401" s="301"/>
      <c r="K401" s="301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X401" s="61"/>
      <c r="Y401" s="61"/>
      <c r="AS401" s="472"/>
      <c r="AT401" s="462"/>
      <c r="AU401" s="174" t="str">
        <f t="shared" si="29"/>
        <v xml:space="preserve"> </v>
      </c>
      <c r="AV401" s="298">
        <f>COUNTA(F401:AT401)</f>
        <v>0</v>
      </c>
      <c r="AW401" s="350"/>
      <c r="AY401" s="139"/>
      <c r="AZ401" s="139"/>
    </row>
    <row r="402" spans="1:52" ht="13">
      <c r="A402" s="300" t="s">
        <v>1061</v>
      </c>
      <c r="B402" s="23">
        <f t="shared" si="26"/>
        <v>3</v>
      </c>
      <c r="C402" s="395">
        <f t="shared" si="31"/>
        <v>1.9405092592592588E-2</v>
      </c>
      <c r="D402" s="396">
        <v>10</v>
      </c>
      <c r="E402" s="459">
        <v>1.9405092592592588E-2</v>
      </c>
      <c r="F402" s="471"/>
      <c r="G402" s="301"/>
      <c r="H402" s="189"/>
      <c r="I402" s="84"/>
      <c r="J402" s="84"/>
      <c r="K402" s="84"/>
      <c r="L402" s="84"/>
      <c r="M402" s="84"/>
      <c r="N402" s="301"/>
      <c r="O402" s="84"/>
      <c r="P402" s="84"/>
      <c r="Q402" s="84"/>
      <c r="R402" s="84"/>
      <c r="S402" s="84"/>
      <c r="T402" s="84"/>
      <c r="U402" s="84"/>
      <c r="V402" s="84"/>
      <c r="X402" s="61"/>
      <c r="Y402" s="61"/>
      <c r="AS402" s="472"/>
      <c r="AT402" s="462"/>
      <c r="AU402" s="174" t="str">
        <f t="shared" si="29"/>
        <v xml:space="preserve"> </v>
      </c>
      <c r="AV402" s="298">
        <f>COUNT(F402:AT402)</f>
        <v>0</v>
      </c>
      <c r="AW402" s="331"/>
      <c r="AY402" s="139"/>
      <c r="AZ402" s="139"/>
    </row>
    <row r="403" spans="1:52" ht="13">
      <c r="A403" s="300" t="s">
        <v>924</v>
      </c>
      <c r="B403" s="23">
        <f t="shared" ref="B403:B423" si="32">MINUTE(B$5)-MINUTE(E403)</f>
        <v>8</v>
      </c>
      <c r="C403" s="395">
        <f t="shared" si="31"/>
        <v>1.5714120370370375E-2</v>
      </c>
      <c r="D403" s="396">
        <v>10</v>
      </c>
      <c r="E403" s="459">
        <v>1.5714120370370375E-2</v>
      </c>
      <c r="F403" s="475"/>
      <c r="G403" s="178"/>
      <c r="H403" s="178"/>
      <c r="I403" s="178"/>
      <c r="J403" s="178"/>
      <c r="K403" s="178"/>
      <c r="L403" s="94"/>
      <c r="M403" s="94"/>
      <c r="N403" s="178"/>
      <c r="O403" s="178"/>
      <c r="P403" s="139"/>
      <c r="Q403" s="139"/>
      <c r="R403" s="139"/>
      <c r="S403" s="139"/>
      <c r="T403" s="139"/>
      <c r="U403" s="139"/>
      <c r="V403" s="139"/>
      <c r="X403" s="61"/>
      <c r="Y403" s="61"/>
      <c r="AS403" s="472"/>
      <c r="AT403" s="462"/>
      <c r="AU403" s="174" t="str">
        <f t="shared" si="29"/>
        <v xml:space="preserve"> </v>
      </c>
      <c r="AV403" s="298">
        <f>COUNT(F403:AT403)</f>
        <v>0</v>
      </c>
      <c r="AW403" s="331"/>
      <c r="AY403" s="139"/>
      <c r="AZ403" s="139"/>
    </row>
    <row r="404" spans="1:52" ht="13">
      <c r="A404" s="300" t="s">
        <v>1062</v>
      </c>
      <c r="B404" s="23">
        <f t="shared" si="32"/>
        <v>3</v>
      </c>
      <c r="C404" s="395">
        <f t="shared" si="31"/>
        <v>1.9340277777777779E-2</v>
      </c>
      <c r="D404" s="396">
        <v>6</v>
      </c>
      <c r="E404" s="459">
        <v>1.9340277777777779E-2</v>
      </c>
      <c r="F404" s="476"/>
      <c r="G404" s="139"/>
      <c r="H404" s="178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X404" s="61"/>
      <c r="Y404" s="61"/>
      <c r="AS404" s="472"/>
      <c r="AT404" s="462"/>
      <c r="AU404" s="174" t="str">
        <f t="shared" si="29"/>
        <v xml:space="preserve"> </v>
      </c>
      <c r="AV404" s="298">
        <f>COUNTA(F404:AT404)</f>
        <v>0</v>
      </c>
      <c r="AW404" s="331"/>
      <c r="AY404" s="139"/>
      <c r="AZ404" s="139"/>
    </row>
    <row r="405" spans="1:52" ht="13">
      <c r="A405" s="300" t="s">
        <v>870</v>
      </c>
      <c r="B405" s="23">
        <f t="shared" si="32"/>
        <v>5</v>
      </c>
      <c r="C405" s="395">
        <f t="shared" si="31"/>
        <v>1.8043981481481484E-2</v>
      </c>
      <c r="D405" s="396">
        <v>1</v>
      </c>
      <c r="E405" s="459">
        <v>1.8043981481481484E-2</v>
      </c>
      <c r="F405" s="471"/>
      <c r="G405" s="301"/>
      <c r="H405" s="189"/>
      <c r="I405" s="301"/>
      <c r="J405" s="301"/>
      <c r="K405" s="301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X405" s="61"/>
      <c r="Y405" s="61"/>
      <c r="AS405" s="472"/>
      <c r="AT405" s="462"/>
      <c r="AU405" s="174" t="str">
        <f t="shared" si="29"/>
        <v xml:space="preserve"> </v>
      </c>
      <c r="AV405" s="298">
        <f>COUNTA(F405:AT405)</f>
        <v>0</v>
      </c>
      <c r="AW405" s="331"/>
      <c r="AY405" s="139"/>
      <c r="AZ405" s="139"/>
    </row>
    <row r="406" spans="1:52" ht="13">
      <c r="A406" s="300" t="s">
        <v>1063</v>
      </c>
      <c r="B406" s="23">
        <f t="shared" si="32"/>
        <v>6</v>
      </c>
      <c r="C406" s="395">
        <f t="shared" si="31"/>
        <v>1.7546296296296296E-2</v>
      </c>
      <c r="D406" s="396">
        <v>3</v>
      </c>
      <c r="E406" s="459">
        <v>1.7123842592592593E-2</v>
      </c>
      <c r="F406" s="476"/>
      <c r="G406" s="139"/>
      <c r="H406"/>
      <c r="I406" s="76">
        <v>1.8506944444444444E-2</v>
      </c>
      <c r="J406" s="76">
        <v>1.6840277777777777E-2</v>
      </c>
      <c r="K406" s="76">
        <v>1.7291666666666667E-2</v>
      </c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X406" s="61"/>
      <c r="Y406" s="61"/>
      <c r="AS406" s="472"/>
      <c r="AT406" s="462"/>
      <c r="AU406" s="174">
        <f t="shared" si="29"/>
        <v>1.6840277777777777E-2</v>
      </c>
      <c r="AV406" s="298">
        <f>COUNTA(F406:AT406)</f>
        <v>3</v>
      </c>
      <c r="AW406" s="331"/>
      <c r="AY406" s="139"/>
      <c r="AZ406" s="139"/>
    </row>
    <row r="407" spans="1:52" ht="13">
      <c r="A407" s="300" t="s">
        <v>1065</v>
      </c>
      <c r="B407" s="23">
        <f t="shared" si="32"/>
        <v>8</v>
      </c>
      <c r="C407" s="395">
        <f t="shared" si="31"/>
        <v>1.5655092592592592E-2</v>
      </c>
      <c r="D407" s="396">
        <v>5</v>
      </c>
      <c r="E407" s="459">
        <v>1.5655092592592592E-2</v>
      </c>
      <c r="F407" s="478"/>
      <c r="G407" s="84"/>
      <c r="H407" s="94"/>
      <c r="I407" s="84"/>
      <c r="J407" s="84"/>
      <c r="K407" s="84"/>
      <c r="L407" s="84"/>
      <c r="M407" s="84"/>
      <c r="N407" s="139"/>
      <c r="O407" s="84"/>
      <c r="P407" s="84"/>
      <c r="Q407" s="84"/>
      <c r="R407" s="84"/>
      <c r="S407" s="84"/>
      <c r="T407" s="84"/>
      <c r="U407" s="84"/>
      <c r="V407" s="84"/>
      <c r="X407" s="61"/>
      <c r="Y407" s="61"/>
      <c r="AS407" s="472"/>
      <c r="AT407" s="462"/>
      <c r="AU407" s="174" t="str">
        <f t="shared" si="29"/>
        <v xml:space="preserve"> </v>
      </c>
      <c r="AV407" s="298">
        <f>COUNTA(F407:AT407)</f>
        <v>0</v>
      </c>
      <c r="AW407" s="331"/>
      <c r="AX407" s="139"/>
      <c r="AY407" s="139"/>
      <c r="AZ407" s="139"/>
    </row>
    <row r="408" spans="1:52" ht="13">
      <c r="A408" s="300" t="s">
        <v>881</v>
      </c>
      <c r="B408" s="23">
        <f t="shared" si="32"/>
        <v>11</v>
      </c>
      <c r="C408" s="395">
        <f t="shared" si="31"/>
        <v>1.322337962962963E-2</v>
      </c>
      <c r="D408" s="396">
        <v>2</v>
      </c>
      <c r="E408" s="459">
        <v>1.322337962962963E-2</v>
      </c>
      <c r="F408" s="471"/>
      <c r="G408" s="301"/>
      <c r="H408" s="189"/>
      <c r="I408" s="301"/>
      <c r="J408" s="301"/>
      <c r="K408" s="301"/>
      <c r="L408" s="301"/>
      <c r="M408" s="301"/>
      <c r="N408" s="301"/>
      <c r="O408" s="301"/>
      <c r="P408" s="84"/>
      <c r="Q408" s="84"/>
      <c r="R408" s="84"/>
      <c r="S408" s="84"/>
      <c r="T408" s="84"/>
      <c r="U408" s="84"/>
      <c r="V408" s="84"/>
      <c r="X408" s="61"/>
      <c r="Y408" s="61"/>
      <c r="AS408" s="472"/>
      <c r="AT408" s="462"/>
      <c r="AU408" s="174" t="str">
        <f t="shared" si="29"/>
        <v xml:space="preserve"> </v>
      </c>
      <c r="AV408" s="298">
        <f>COUNT(F408:AT408)</f>
        <v>0</v>
      </c>
      <c r="AW408" s="331"/>
      <c r="AX408" s="139"/>
      <c r="AY408" s="139"/>
      <c r="AZ408" s="139"/>
    </row>
    <row r="409" spans="1:52" ht="13">
      <c r="A409" s="300" t="s">
        <v>890</v>
      </c>
      <c r="B409" s="23">
        <f t="shared" si="32"/>
        <v>9</v>
      </c>
      <c r="C409" s="395">
        <f t="shared" si="31"/>
        <v>1.4701388888888889E-2</v>
      </c>
      <c r="D409" s="396">
        <v>3</v>
      </c>
      <c r="E409" s="459">
        <v>1.5158179012345679E-2</v>
      </c>
      <c r="F409" s="471"/>
      <c r="G409" s="301"/>
      <c r="H409" s="189"/>
      <c r="I409" s="301"/>
      <c r="J409" s="301"/>
      <c r="K409" s="301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X409" s="61"/>
      <c r="Y409" s="61">
        <v>1.5497685185185186E-2</v>
      </c>
      <c r="AF409" s="50">
        <v>1.5000000000000001E-2</v>
      </c>
      <c r="AH409" s="61">
        <v>1.4976851851851852E-2</v>
      </c>
      <c r="AI409" s="50">
        <v>1.4016203703703704E-2</v>
      </c>
      <c r="AJ409" s="50"/>
      <c r="AK409" s="50"/>
      <c r="AL409" s="50"/>
      <c r="AM409" s="50"/>
      <c r="AN409" s="50"/>
      <c r="AQ409" s="50">
        <v>1.4016203703703704E-2</v>
      </c>
      <c r="AR409" s="50">
        <v>1.4131944444444445E-2</v>
      </c>
      <c r="AS409" s="481"/>
      <c r="AT409" s="462"/>
      <c r="AU409" s="174">
        <f t="shared" si="29"/>
        <v>1.4016203703703704E-2</v>
      </c>
      <c r="AV409" s="298">
        <f>COUNTA(F409:AT409)</f>
        <v>6</v>
      </c>
      <c r="AW409" s="331"/>
      <c r="AX409" s="139"/>
      <c r="AY409" s="139"/>
      <c r="AZ409" s="139"/>
    </row>
    <row r="410" spans="1:52" ht="13" hidden="1">
      <c r="A410" s="300" t="s">
        <v>1117</v>
      </c>
      <c r="B410" s="23">
        <f t="shared" si="32"/>
        <v>0</v>
      </c>
      <c r="C410" s="395">
        <f t="shared" si="31"/>
        <v>2.1302083333333333E-2</v>
      </c>
      <c r="D410" s="396">
        <v>2</v>
      </c>
      <c r="E410" s="459">
        <v>2.1302083333333333E-2</v>
      </c>
      <c r="F410" s="471"/>
      <c r="G410" s="301"/>
      <c r="H410" s="189"/>
      <c r="I410" s="301"/>
      <c r="J410" s="301"/>
      <c r="K410" s="301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X410" s="61"/>
      <c r="Y410" s="61"/>
      <c r="AS410" s="472"/>
      <c r="AT410" s="462"/>
      <c r="AU410" s="174" t="str">
        <f t="shared" si="29"/>
        <v xml:space="preserve"> </v>
      </c>
      <c r="AV410" s="298">
        <f>COUNTA(F410:AT410)</f>
        <v>0</v>
      </c>
      <c r="AW410" s="331"/>
      <c r="AX410" s="139"/>
      <c r="AY410" s="139"/>
      <c r="AZ410" s="418"/>
    </row>
    <row r="411" spans="1:52" ht="13">
      <c r="A411" s="300" t="s">
        <v>923</v>
      </c>
      <c r="B411" s="23">
        <f t="shared" si="32"/>
        <v>8</v>
      </c>
      <c r="C411" s="395">
        <f t="shared" si="31"/>
        <v>1.4771090534979421E-2</v>
      </c>
      <c r="D411" s="396">
        <v>0</v>
      </c>
      <c r="E411" s="459">
        <v>1.5462962962962961E-2</v>
      </c>
      <c r="F411" s="474"/>
      <c r="G411" s="178"/>
      <c r="H411" s="178"/>
      <c r="I411" s="178"/>
      <c r="J411" s="178"/>
      <c r="K411" s="178"/>
      <c r="L411" s="178"/>
      <c r="M411" s="178"/>
      <c r="N411" s="94">
        <v>1.5011574074074075E-2</v>
      </c>
      <c r="O411" s="94">
        <v>1.4768518518518519E-2</v>
      </c>
      <c r="P411" s="84">
        <v>1.4178240740740741E-2</v>
      </c>
      <c r="Q411" s="84">
        <v>1.6493055555555556E-2</v>
      </c>
      <c r="R411" s="84"/>
      <c r="S411" s="84"/>
      <c r="T411" s="84"/>
      <c r="U411" s="84"/>
      <c r="V411" s="84"/>
      <c r="X411" s="61"/>
      <c r="Y411" s="61"/>
      <c r="AL411" s="50">
        <v>1.5127314814814816E-2</v>
      </c>
      <c r="AM411" s="61">
        <v>1.486111111111111E-2</v>
      </c>
      <c r="AO411" s="50">
        <v>1.3969907407407408E-2</v>
      </c>
      <c r="AP411" s="50">
        <v>1.4097222222222221E-2</v>
      </c>
      <c r="AQ411" s="50">
        <v>1.4432870370370372E-2</v>
      </c>
      <c r="AR411" s="50"/>
      <c r="AS411" s="481"/>
      <c r="AT411" s="462"/>
      <c r="AU411" s="174">
        <f t="shared" si="29"/>
        <v>1.3969907407407408E-2</v>
      </c>
      <c r="AV411" s="298">
        <f>COUNT(F411:AT411)</f>
        <v>9</v>
      </c>
      <c r="AW411" s="331"/>
      <c r="AX411" s="139"/>
      <c r="AY411" s="139"/>
      <c r="AZ411" s="139"/>
    </row>
    <row r="412" spans="1:52" ht="13" hidden="1">
      <c r="A412" s="341" t="s">
        <v>548</v>
      </c>
      <c r="B412" s="23">
        <f t="shared" si="32"/>
        <v>9</v>
      </c>
      <c r="C412" s="395">
        <f t="shared" si="31"/>
        <v>1.5106095679012346E-2</v>
      </c>
      <c r="D412" s="396">
        <v>0</v>
      </c>
      <c r="E412" s="459">
        <v>1.5106095679012346E-2</v>
      </c>
      <c r="F412" s="473"/>
      <c r="G412" s="76"/>
      <c r="H412" s="76"/>
      <c r="I412" s="76"/>
      <c r="J412" s="76"/>
      <c r="K412" s="76"/>
      <c r="L412" s="76"/>
      <c r="M412" s="76"/>
      <c r="N412" s="76"/>
      <c r="O412" s="76"/>
      <c r="P412" s="66"/>
      <c r="Q412" s="66"/>
      <c r="R412" s="66"/>
      <c r="S412" s="66"/>
      <c r="T412" s="66"/>
      <c r="U412" s="66"/>
      <c r="V412" s="66"/>
      <c r="X412" s="61"/>
      <c r="Y412" s="61"/>
      <c r="AS412" s="472"/>
      <c r="AT412" s="462"/>
      <c r="AU412" s="174" t="str">
        <f t="shared" si="29"/>
        <v xml:space="preserve"> </v>
      </c>
      <c r="AV412" s="298">
        <f>COUNTA(F412:AT412)</f>
        <v>0</v>
      </c>
      <c r="AW412" s="331"/>
      <c r="AX412" s="139"/>
      <c r="AY412" s="139"/>
      <c r="AZ412" s="139"/>
    </row>
    <row r="413" spans="1:52" ht="13" hidden="1">
      <c r="A413" s="341" t="s">
        <v>219</v>
      </c>
      <c r="B413" s="23">
        <f t="shared" si="32"/>
        <v>7</v>
      </c>
      <c r="C413" s="395">
        <f t="shared" si="31"/>
        <v>1.6600115740740738E-2</v>
      </c>
      <c r="D413" s="396">
        <v>0</v>
      </c>
      <c r="E413" s="459">
        <v>1.6600115740740738E-2</v>
      </c>
      <c r="F413" s="479"/>
      <c r="G413" s="33"/>
      <c r="I413" s="33"/>
      <c r="J413" s="33"/>
      <c r="K413" s="33"/>
      <c r="L413" s="33"/>
      <c r="M413" s="33"/>
      <c r="N413" s="76"/>
      <c r="O413" s="76"/>
      <c r="P413" s="66"/>
      <c r="Q413" s="66"/>
      <c r="R413" s="66"/>
      <c r="S413" s="66"/>
      <c r="T413" s="66"/>
      <c r="U413" s="66"/>
      <c r="V413" s="66"/>
      <c r="X413" s="61"/>
      <c r="Y413" s="61"/>
      <c r="AS413" s="472"/>
      <c r="AT413" s="462"/>
      <c r="AU413" s="174" t="str">
        <f t="shared" si="29"/>
        <v xml:space="preserve"> </v>
      </c>
      <c r="AV413" s="298">
        <f>COUNTA(F413:AT413)</f>
        <v>0</v>
      </c>
      <c r="AW413" s="331"/>
      <c r="AX413" s="139"/>
      <c r="AY413" s="139"/>
      <c r="AZ413" s="139"/>
    </row>
    <row r="414" spans="1:52" ht="13" hidden="1">
      <c r="A414" s="300" t="s">
        <v>882</v>
      </c>
      <c r="B414" s="23">
        <f t="shared" si="32"/>
        <v>4</v>
      </c>
      <c r="C414" s="395">
        <f t="shared" si="31"/>
        <v>1.818287037037037E-2</v>
      </c>
      <c r="D414" s="396">
        <v>1</v>
      </c>
      <c r="E414" s="459">
        <v>1.818287037037037E-2</v>
      </c>
      <c r="F414" s="471"/>
      <c r="G414" s="301"/>
      <c r="H414" s="189"/>
      <c r="I414" s="301"/>
      <c r="J414" s="301"/>
      <c r="K414" s="301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X414" s="61"/>
      <c r="Y414" s="61"/>
      <c r="AS414" s="472"/>
      <c r="AT414" s="462"/>
      <c r="AU414" s="174" t="str">
        <f t="shared" si="29"/>
        <v xml:space="preserve"> </v>
      </c>
      <c r="AV414" s="298">
        <f>COUNT(F414:AT414)</f>
        <v>0</v>
      </c>
      <c r="AW414" s="331"/>
      <c r="AX414" s="139"/>
      <c r="AY414" s="139"/>
      <c r="AZ414" s="419"/>
    </row>
    <row r="415" spans="1:52" ht="13">
      <c r="A415" s="300" t="s">
        <v>1182</v>
      </c>
      <c r="B415" s="23">
        <v>6</v>
      </c>
      <c r="C415" s="395">
        <f>+AN415</f>
        <v>1.6921296296296299E-2</v>
      </c>
      <c r="D415" s="396"/>
      <c r="E415" s="459"/>
      <c r="F415" s="471"/>
      <c r="G415" s="301"/>
      <c r="H415" s="189"/>
      <c r="I415" s="301"/>
      <c r="J415" s="301"/>
      <c r="K415" s="301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X415" s="61"/>
      <c r="Y415" s="61"/>
      <c r="AN415" s="61">
        <v>1.6921296296296299E-2</v>
      </c>
      <c r="AS415" s="472"/>
      <c r="AT415" s="462"/>
      <c r="AU415" s="174">
        <f t="shared" si="29"/>
        <v>1.6921296296296299E-2</v>
      </c>
      <c r="AV415" s="298">
        <f>COUNT(F415:AT415)</f>
        <v>1</v>
      </c>
      <c r="AW415" s="331"/>
      <c r="AX415" s="139"/>
      <c r="AY415" s="139"/>
      <c r="AZ415" s="419"/>
    </row>
    <row r="416" spans="1:52" ht="13">
      <c r="A416" s="300" t="s">
        <v>1131</v>
      </c>
      <c r="B416" s="23">
        <f t="shared" si="32"/>
        <v>0</v>
      </c>
      <c r="C416" s="395">
        <f t="shared" ref="C416:C423" si="33">IF(AV416&lt;2,E416,AVERAGE(F416:AQ416))</f>
        <v>2.1377314814814818E-2</v>
      </c>
      <c r="D416" s="396">
        <v>1</v>
      </c>
      <c r="E416" s="459">
        <v>2.1377314814814818E-2</v>
      </c>
      <c r="F416" s="471"/>
      <c r="G416" s="301"/>
      <c r="H416" s="189"/>
      <c r="I416" s="301"/>
      <c r="J416" s="301"/>
      <c r="K416" s="301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X416" s="61"/>
      <c r="Y416" s="61"/>
      <c r="Z416" s="61">
        <v>1.9814814814814816E-2</v>
      </c>
      <c r="AA416" s="61"/>
      <c r="AB416" s="61"/>
      <c r="AS416" s="472"/>
      <c r="AT416" s="462"/>
      <c r="AU416" s="174">
        <f t="shared" si="29"/>
        <v>1.9814814814814816E-2</v>
      </c>
      <c r="AV416" s="298">
        <f t="shared" ref="AV416:AV423" si="34">COUNTA(F416:AT416)</f>
        <v>1</v>
      </c>
      <c r="AW416" s="331"/>
      <c r="AX416" s="139"/>
      <c r="AY416" s="139"/>
      <c r="AZ416" s="419"/>
    </row>
    <row r="417" spans="1:52" ht="13" hidden="1">
      <c r="A417" s="300" t="s">
        <v>1066</v>
      </c>
      <c r="B417" s="23">
        <f t="shared" si="32"/>
        <v>11</v>
      </c>
      <c r="C417" s="395">
        <f t="shared" si="33"/>
        <v>1.3483796296296298E-2</v>
      </c>
      <c r="D417" s="396">
        <v>3</v>
      </c>
      <c r="E417" s="459">
        <v>1.3483796296296298E-2</v>
      </c>
      <c r="F417" s="471"/>
      <c r="G417" s="301"/>
      <c r="H417" s="189"/>
      <c r="I417" s="301"/>
      <c r="J417" s="301"/>
      <c r="K417" s="301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X417" s="61"/>
      <c r="Y417" s="61"/>
      <c r="AS417" s="472"/>
      <c r="AT417" s="462"/>
      <c r="AU417" s="174" t="str">
        <f t="shared" si="29"/>
        <v xml:space="preserve"> </v>
      </c>
      <c r="AV417" s="298">
        <f t="shared" si="34"/>
        <v>0</v>
      </c>
      <c r="AW417" s="331"/>
      <c r="AX417" s="139"/>
      <c r="AY417" s="139"/>
      <c r="AZ417" s="139"/>
    </row>
    <row r="418" spans="1:52" ht="13" hidden="1">
      <c r="A418" s="341" t="s">
        <v>211</v>
      </c>
      <c r="B418" s="23">
        <f t="shared" si="32"/>
        <v>8</v>
      </c>
      <c r="C418" s="395">
        <f t="shared" si="33"/>
        <v>1.5959490740740739E-2</v>
      </c>
      <c r="D418" s="396">
        <v>0</v>
      </c>
      <c r="E418" s="459">
        <v>1.5959490740740739E-2</v>
      </c>
      <c r="F418" s="477"/>
      <c r="G418" s="33"/>
      <c r="I418" s="33"/>
      <c r="J418" s="33"/>
      <c r="K418" s="33"/>
      <c r="L418" s="33"/>
      <c r="M418" s="33"/>
      <c r="N418" s="76"/>
      <c r="O418" s="76"/>
      <c r="P418" s="66"/>
      <c r="Q418" s="66"/>
      <c r="R418" s="66"/>
      <c r="S418" s="66"/>
      <c r="T418" s="66"/>
      <c r="U418" s="66"/>
      <c r="V418" s="66"/>
      <c r="X418" s="61"/>
      <c r="Y418" s="61"/>
      <c r="AS418" s="472"/>
      <c r="AT418" s="462"/>
      <c r="AU418" s="174" t="str">
        <f t="shared" si="29"/>
        <v xml:space="preserve"> </v>
      </c>
      <c r="AV418" s="298">
        <f t="shared" si="34"/>
        <v>0</v>
      </c>
      <c r="AW418" s="331"/>
      <c r="AX418" s="139"/>
      <c r="AY418" s="139"/>
      <c r="AZ418" s="139"/>
    </row>
    <row r="419" spans="1:52" s="3" customFormat="1" ht="13" hidden="1">
      <c r="A419" s="342" t="s">
        <v>231</v>
      </c>
      <c r="B419" s="23">
        <f t="shared" si="32"/>
        <v>7</v>
      </c>
      <c r="C419" s="395">
        <f t="shared" si="33"/>
        <v>1.6250000000000001E-2</v>
      </c>
      <c r="D419" s="396">
        <v>0</v>
      </c>
      <c r="E419" s="459">
        <v>1.6250000000000001E-2</v>
      </c>
      <c r="F419" s="479"/>
      <c r="G419" s="33"/>
      <c r="H419" s="33"/>
      <c r="I419" s="33"/>
      <c r="J419" s="33"/>
      <c r="K419" s="33"/>
      <c r="L419" s="33"/>
      <c r="M419" s="33"/>
      <c r="N419" s="76"/>
      <c r="O419" s="76"/>
      <c r="P419" s="66"/>
      <c r="Q419" s="66"/>
      <c r="R419" s="66"/>
      <c r="S419" s="66"/>
      <c r="T419" s="66"/>
      <c r="U419" s="66"/>
      <c r="V419" s="66"/>
      <c r="X419" s="61"/>
      <c r="Y419" s="61"/>
      <c r="AS419" s="480"/>
      <c r="AT419" s="462"/>
      <c r="AU419" s="174" t="str">
        <f t="shared" si="29"/>
        <v xml:space="preserve"> </v>
      </c>
      <c r="AV419" s="298">
        <f t="shared" si="34"/>
        <v>0</v>
      </c>
      <c r="AW419" s="350"/>
      <c r="AX419" s="301"/>
      <c r="AY419" s="301"/>
      <c r="AZ419" s="301"/>
    </row>
    <row r="420" spans="1:52" s="3" customFormat="1" ht="12" customHeight="1">
      <c r="A420" s="300" t="s">
        <v>816</v>
      </c>
      <c r="B420" s="23">
        <f t="shared" si="32"/>
        <v>10</v>
      </c>
      <c r="C420" s="395">
        <f t="shared" si="33"/>
        <v>1.4134837962962964E-2</v>
      </c>
      <c r="D420" s="396">
        <v>4</v>
      </c>
      <c r="E420" s="459">
        <v>1.4134837962962964E-2</v>
      </c>
      <c r="F420" s="474"/>
      <c r="G420" s="178"/>
      <c r="H420" s="178"/>
      <c r="I420" s="178"/>
      <c r="J420" s="178"/>
      <c r="K420" s="178"/>
      <c r="L420" s="178"/>
      <c r="M420" s="178"/>
      <c r="N420" s="94"/>
      <c r="O420" s="94"/>
      <c r="P420" s="84"/>
      <c r="Q420" s="84"/>
      <c r="R420" s="84"/>
      <c r="S420" s="84"/>
      <c r="T420" s="84"/>
      <c r="U420" s="84"/>
      <c r="V420" s="84"/>
      <c r="X420" s="61"/>
      <c r="Y420" s="61"/>
      <c r="AH420" s="61">
        <v>1.3449074074074073E-2</v>
      </c>
      <c r="AS420" s="480"/>
      <c r="AT420" s="462"/>
      <c r="AU420" s="174">
        <f t="shared" si="29"/>
        <v>1.3449074074074073E-2</v>
      </c>
      <c r="AV420" s="298">
        <f t="shared" si="34"/>
        <v>1</v>
      </c>
      <c r="AW420" s="350"/>
      <c r="AX420" s="301"/>
      <c r="AY420" s="301"/>
      <c r="AZ420" s="301"/>
    </row>
    <row r="421" spans="1:52" s="3" customFormat="1" ht="13" hidden="1">
      <c r="A421" s="300" t="s">
        <v>900</v>
      </c>
      <c r="B421" s="23">
        <f t="shared" si="32"/>
        <v>-6</v>
      </c>
      <c r="C421" s="395">
        <f t="shared" si="33"/>
        <v>2.5543981481481483E-2</v>
      </c>
      <c r="D421" s="396">
        <v>0</v>
      </c>
      <c r="E421" s="459">
        <v>2.5543981481481483E-2</v>
      </c>
      <c r="F421" s="476"/>
      <c r="G421" s="139"/>
      <c r="H421" s="178"/>
      <c r="I421" s="139"/>
      <c r="J421" s="139"/>
      <c r="K421" s="139"/>
      <c r="L421" s="139"/>
      <c r="M421" s="139"/>
      <c r="N421" s="94"/>
      <c r="O421" s="94"/>
      <c r="P421" s="84"/>
      <c r="Q421" s="84"/>
      <c r="R421" s="84"/>
      <c r="S421" s="84"/>
      <c r="T421" s="84"/>
      <c r="U421" s="84"/>
      <c r="V421" s="84"/>
      <c r="X421" s="61"/>
      <c r="Y421" s="61"/>
      <c r="AS421" s="480"/>
      <c r="AT421" s="462"/>
      <c r="AU421" s="174" t="str">
        <f t="shared" si="29"/>
        <v xml:space="preserve"> </v>
      </c>
      <c r="AV421" s="298">
        <f t="shared" si="34"/>
        <v>0</v>
      </c>
      <c r="AW421" s="350"/>
      <c r="AX421" s="301"/>
      <c r="AY421" s="301"/>
      <c r="AZ421" s="301"/>
    </row>
    <row r="422" spans="1:52" s="3" customFormat="1" ht="13" hidden="1">
      <c r="A422" s="300" t="s">
        <v>922</v>
      </c>
      <c r="B422" s="23">
        <f t="shared" si="32"/>
        <v>-1</v>
      </c>
      <c r="C422" s="395">
        <f t="shared" si="33"/>
        <v>2.2141203703703705E-2</v>
      </c>
      <c r="D422" s="396">
        <v>0</v>
      </c>
      <c r="E422" s="459">
        <v>2.2141203703703705E-2</v>
      </c>
      <c r="F422" s="476"/>
      <c r="G422" s="139"/>
      <c r="H422" s="178"/>
      <c r="I422" s="139"/>
      <c r="J422" s="139"/>
      <c r="K422" s="139"/>
      <c r="L422" s="139"/>
      <c r="M422" s="139"/>
      <c r="N422" s="94"/>
      <c r="O422" s="94"/>
      <c r="P422" s="84"/>
      <c r="Q422" s="84"/>
      <c r="R422" s="84"/>
      <c r="S422" s="84"/>
      <c r="T422" s="84"/>
      <c r="U422" s="84"/>
      <c r="V422" s="84"/>
      <c r="X422" s="61"/>
      <c r="Y422" s="61"/>
      <c r="AS422" s="480"/>
      <c r="AT422" s="462"/>
      <c r="AU422" s="174" t="str">
        <f t="shared" si="29"/>
        <v xml:space="preserve"> </v>
      </c>
      <c r="AV422" s="298">
        <f t="shared" si="34"/>
        <v>0</v>
      </c>
      <c r="AW422" s="350"/>
      <c r="AX422" s="301"/>
      <c r="AY422" s="301"/>
      <c r="AZ422" s="301"/>
    </row>
    <row r="423" spans="1:52" ht="13.5" thickBot="1">
      <c r="A423" s="420" t="s">
        <v>817</v>
      </c>
      <c r="B423" s="296">
        <f t="shared" si="32"/>
        <v>8</v>
      </c>
      <c r="C423" s="421">
        <f t="shared" si="33"/>
        <v>1.5671296296296298E-2</v>
      </c>
      <c r="D423" s="422">
        <v>0</v>
      </c>
      <c r="E423" s="461">
        <v>1.5671296296296298E-2</v>
      </c>
      <c r="F423" s="488"/>
      <c r="G423" s="293"/>
      <c r="H423" s="293"/>
      <c r="I423" s="293"/>
      <c r="J423" s="293"/>
      <c r="K423" s="293"/>
      <c r="L423" s="293"/>
      <c r="M423" s="293"/>
      <c r="N423" s="293"/>
      <c r="O423" s="293"/>
      <c r="P423" s="375"/>
      <c r="Q423" s="375"/>
      <c r="R423" s="375"/>
      <c r="S423" s="375"/>
      <c r="T423" s="375"/>
      <c r="U423" s="375"/>
      <c r="V423" s="375"/>
      <c r="W423" s="291"/>
      <c r="X423" s="489"/>
      <c r="Y423" s="489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490"/>
      <c r="AT423" s="464"/>
      <c r="AU423" s="423" t="str">
        <f>IF(MIN(F423:AQ423)=0," ",MIN(F423:AQ423))</f>
        <v xml:space="preserve"> </v>
      </c>
      <c r="AV423" s="286">
        <f t="shared" si="34"/>
        <v>0</v>
      </c>
      <c r="AW423" s="331"/>
      <c r="AX423" s="139"/>
      <c r="AY423" s="139"/>
      <c r="AZ423" s="139"/>
    </row>
    <row r="424" spans="1:52" ht="13.5" thickBot="1">
      <c r="A424" s="424" t="s">
        <v>1183</v>
      </c>
      <c r="B424" s="425"/>
      <c r="C424" s="426"/>
      <c r="D424" s="427"/>
      <c r="E424" s="426"/>
      <c r="F424" s="291">
        <f>COUNTA(F9:F423)</f>
        <v>6</v>
      </c>
      <c r="G424" s="291">
        <f>COUNTA(G9:G423)+COUNTA(G452:G476)</f>
        <v>6</v>
      </c>
      <c r="H424" s="291">
        <f>COUNTA(H9:H423)+COUNTA(H452:H476)</f>
        <v>17</v>
      </c>
      <c r="I424" s="291">
        <f>COUNTA(I9:I423)+COUNTA(I452:I476)</f>
        <v>13</v>
      </c>
      <c r="J424" s="291">
        <f>COUNTA(J9:J423)+COUNTA(J452:J476)</f>
        <v>8</v>
      </c>
      <c r="K424" s="291">
        <f>COUNTA(K9:K423)+COUNTA(K452:K475)</f>
        <v>16</v>
      </c>
      <c r="L424" s="291">
        <f>COUNTA(L9:L423)+COUNTA(L452:L475)</f>
        <v>5</v>
      </c>
      <c r="M424" s="291">
        <f>COUNTA(M9:M423)+COUNTA(M452:M475)</f>
        <v>15</v>
      </c>
      <c r="N424" s="291">
        <f>COUNTA(N9:N423)+COUNTA(N452:N475)</f>
        <v>16</v>
      </c>
      <c r="O424" s="291">
        <f t="shared" ref="O424:AS424" si="35">COUNTA(O9:O423)+COUNTA(O428:O475)</f>
        <v>11</v>
      </c>
      <c r="P424" s="291">
        <f t="shared" si="35"/>
        <v>22</v>
      </c>
      <c r="Q424" s="291">
        <f t="shared" si="35"/>
        <v>12</v>
      </c>
      <c r="R424" s="291">
        <f t="shared" si="35"/>
        <v>5</v>
      </c>
      <c r="S424" s="291">
        <f t="shared" si="35"/>
        <v>3</v>
      </c>
      <c r="T424" s="291">
        <f t="shared" si="35"/>
        <v>10</v>
      </c>
      <c r="U424" s="291">
        <f t="shared" si="35"/>
        <v>4</v>
      </c>
      <c r="V424" s="291">
        <f t="shared" si="35"/>
        <v>9</v>
      </c>
      <c r="W424" s="291">
        <f t="shared" si="35"/>
        <v>7</v>
      </c>
      <c r="X424" s="291">
        <f t="shared" si="35"/>
        <v>19</v>
      </c>
      <c r="Y424" s="291">
        <f t="shared" si="35"/>
        <v>20</v>
      </c>
      <c r="Z424" s="291">
        <f t="shared" si="35"/>
        <v>20</v>
      </c>
      <c r="AA424" s="291">
        <f t="shared" si="35"/>
        <v>8</v>
      </c>
      <c r="AB424" s="291">
        <f t="shared" si="35"/>
        <v>2</v>
      </c>
      <c r="AC424" s="291">
        <f t="shared" si="35"/>
        <v>5</v>
      </c>
      <c r="AD424" s="291">
        <f t="shared" si="35"/>
        <v>8</v>
      </c>
      <c r="AE424" s="291">
        <f t="shared" si="35"/>
        <v>11</v>
      </c>
      <c r="AF424" s="291">
        <f t="shared" si="35"/>
        <v>18</v>
      </c>
      <c r="AG424" s="291">
        <f t="shared" si="35"/>
        <v>14</v>
      </c>
      <c r="AH424" s="291">
        <f t="shared" si="35"/>
        <v>12</v>
      </c>
      <c r="AI424" s="291">
        <f t="shared" si="35"/>
        <v>18</v>
      </c>
      <c r="AJ424" s="291">
        <f t="shared" si="35"/>
        <v>6</v>
      </c>
      <c r="AK424" s="291">
        <f t="shared" si="35"/>
        <v>9</v>
      </c>
      <c r="AL424" s="291">
        <f t="shared" si="35"/>
        <v>11</v>
      </c>
      <c r="AM424" s="291">
        <f t="shared" si="35"/>
        <v>8</v>
      </c>
      <c r="AN424" s="291">
        <f t="shared" si="35"/>
        <v>9</v>
      </c>
      <c r="AO424" s="291">
        <f t="shared" si="35"/>
        <v>11</v>
      </c>
      <c r="AP424" s="291">
        <f t="shared" si="35"/>
        <v>15</v>
      </c>
      <c r="AQ424" s="291">
        <f t="shared" si="35"/>
        <v>11</v>
      </c>
      <c r="AR424" s="291">
        <f t="shared" si="35"/>
        <v>10</v>
      </c>
      <c r="AS424" s="291">
        <f t="shared" si="35"/>
        <v>8</v>
      </c>
      <c r="AT424" s="428"/>
      <c r="AU424" s="429"/>
      <c r="AV424" s="430"/>
    </row>
    <row r="425" spans="1:52" ht="13">
      <c r="A425" s="34"/>
      <c r="B425" s="23"/>
      <c r="D425" s="318"/>
      <c r="F425" s="33"/>
      <c r="G425" s="33"/>
      <c r="I425"/>
      <c r="J425"/>
      <c r="K425"/>
      <c r="L425"/>
      <c r="M425"/>
      <c r="P425"/>
      <c r="Q425"/>
      <c r="R425"/>
      <c r="S425"/>
      <c r="T425"/>
      <c r="U425"/>
      <c r="V425"/>
      <c r="X425" s="61"/>
      <c r="Y425" s="61"/>
      <c r="AU425"/>
      <c r="AV425" s="227"/>
    </row>
    <row r="426" spans="1:52" ht="13.5" thickBot="1">
      <c r="A426" s="34"/>
      <c r="B426" s="23"/>
      <c r="D426" s="318"/>
      <c r="F426" s="33"/>
      <c r="G426" s="33"/>
      <c r="I426"/>
      <c r="J426"/>
      <c r="K426"/>
      <c r="L426"/>
      <c r="M426"/>
      <c r="P426"/>
      <c r="Q426"/>
      <c r="R426"/>
      <c r="S426"/>
      <c r="T426"/>
      <c r="U426"/>
      <c r="V426"/>
      <c r="X426" s="61"/>
      <c r="Y426" s="61"/>
      <c r="AU426"/>
      <c r="AV426" s="227"/>
    </row>
    <row r="427" spans="1:52" ht="13.5" thickBot="1">
      <c r="A427" s="431" t="s">
        <v>1184</v>
      </c>
      <c r="B427" s="432" t="s">
        <v>59</v>
      </c>
      <c r="C427" s="432" t="s">
        <v>59</v>
      </c>
      <c r="D427" s="432" t="s">
        <v>439</v>
      </c>
      <c r="E427" s="432" t="s">
        <v>10</v>
      </c>
      <c r="F427" s="433">
        <v>40608</v>
      </c>
      <c r="G427" s="433">
        <v>40615</v>
      </c>
      <c r="H427" s="434">
        <v>40622</v>
      </c>
      <c r="I427" s="433">
        <v>40629</v>
      </c>
      <c r="J427" s="433">
        <v>40636</v>
      </c>
      <c r="K427" s="433">
        <v>40643</v>
      </c>
      <c r="L427" s="433">
        <v>40650</v>
      </c>
      <c r="M427" s="433">
        <v>40657</v>
      </c>
      <c r="N427" s="433">
        <v>40671</v>
      </c>
      <c r="O427" s="433">
        <v>40678</v>
      </c>
      <c r="P427" s="433">
        <v>40685</v>
      </c>
      <c r="Q427" s="433">
        <v>40692</v>
      </c>
      <c r="R427" s="433">
        <v>40699</v>
      </c>
      <c r="S427" s="433">
        <v>40706</v>
      </c>
      <c r="T427" s="433">
        <v>40713</v>
      </c>
      <c r="U427" s="433">
        <v>40720</v>
      </c>
      <c r="V427" s="433">
        <v>40727</v>
      </c>
      <c r="W427" s="433">
        <v>41100</v>
      </c>
      <c r="X427" s="433">
        <v>40741</v>
      </c>
      <c r="Y427" s="433">
        <v>40748</v>
      </c>
      <c r="Z427" s="433">
        <v>40755</v>
      </c>
      <c r="AA427" s="433">
        <v>40755</v>
      </c>
      <c r="AB427" s="433">
        <v>40769</v>
      </c>
      <c r="AC427" s="433">
        <v>40776</v>
      </c>
      <c r="AD427" s="433">
        <v>40783</v>
      </c>
      <c r="AE427" s="433">
        <v>40790</v>
      </c>
      <c r="AF427" s="433">
        <v>40797</v>
      </c>
      <c r="AG427" s="433">
        <v>40804</v>
      </c>
      <c r="AH427" s="433">
        <v>40811</v>
      </c>
      <c r="AI427" s="433">
        <v>40818</v>
      </c>
      <c r="AJ427" s="433">
        <v>40818</v>
      </c>
      <c r="AK427" s="433">
        <v>40832</v>
      </c>
      <c r="AL427" s="433">
        <v>40839</v>
      </c>
      <c r="AM427" s="433">
        <v>40846</v>
      </c>
      <c r="AN427" s="433">
        <v>40853</v>
      </c>
      <c r="AO427" s="433">
        <v>40860</v>
      </c>
      <c r="AP427" s="433">
        <v>40867</v>
      </c>
      <c r="AQ427" s="433">
        <v>40874</v>
      </c>
      <c r="AR427" s="433">
        <v>41247</v>
      </c>
      <c r="AS427" s="433">
        <v>41254</v>
      </c>
      <c r="AT427" s="435"/>
      <c r="AU427" s="436" t="s">
        <v>438</v>
      </c>
      <c r="AV427" s="437" t="s">
        <v>439</v>
      </c>
      <c r="AW427" s="331"/>
      <c r="AX427" s="139"/>
      <c r="AY427" s="139"/>
      <c r="AZ427" s="139"/>
    </row>
    <row r="428" spans="1:52" ht="13">
      <c r="A428" s="342" t="s">
        <v>1185</v>
      </c>
      <c r="B428" s="407">
        <v>-3</v>
      </c>
      <c r="C428" s="76"/>
      <c r="D428" s="396"/>
      <c r="E428" s="399"/>
      <c r="F428" s="400"/>
      <c r="G428" s="401"/>
      <c r="H428" s="401"/>
      <c r="I428" s="402"/>
      <c r="J428" s="402"/>
      <c r="K428" s="402"/>
      <c r="L428" s="402"/>
      <c r="M428" s="402"/>
      <c r="N428" s="402"/>
      <c r="O428" s="403"/>
      <c r="P428" s="404">
        <v>2.3206018518518515E-2</v>
      </c>
      <c r="Q428" s="405"/>
      <c r="R428" s="84"/>
      <c r="S428" s="84"/>
      <c r="T428" s="84"/>
      <c r="U428" s="84"/>
      <c r="V428" s="84"/>
      <c r="W428" s="84"/>
      <c r="X428" s="61"/>
      <c r="Y428" s="61"/>
      <c r="Z428" s="84"/>
      <c r="AA428" s="84"/>
      <c r="AB428" s="84"/>
      <c r="AC428" s="84"/>
      <c r="AD428" s="84"/>
      <c r="AE428" s="84"/>
      <c r="AG428" s="84"/>
      <c r="AH428" s="84"/>
      <c r="AP428" s="84"/>
      <c r="AQ428" s="84"/>
      <c r="AR428" s="84"/>
      <c r="AS428" s="84"/>
      <c r="AT428" s="438"/>
      <c r="AU428" s="299">
        <f>IF(MIN(F428:AR428)=0," ",MIN(F428:AR428))</f>
        <v>2.3206018518518515E-2</v>
      </c>
      <c r="AV428" s="298">
        <f t="shared" ref="AV428:AV475" si="36">COUNTA(F428:AT428)</f>
        <v>1</v>
      </c>
      <c r="AW428" s="331"/>
      <c r="AX428" s="139"/>
      <c r="AY428" s="139"/>
      <c r="AZ428" s="139"/>
    </row>
    <row r="429" spans="1:52" ht="13">
      <c r="A429" s="342" t="s">
        <v>1186</v>
      </c>
      <c r="B429" s="407">
        <f>30-16</f>
        <v>14</v>
      </c>
      <c r="C429" s="76"/>
      <c r="D429" s="396"/>
      <c r="E429" s="399"/>
      <c r="F429" s="400"/>
      <c r="G429" s="401"/>
      <c r="H429" s="401"/>
      <c r="I429" s="402"/>
      <c r="J429" s="402"/>
      <c r="K429" s="402"/>
      <c r="L429" s="402"/>
      <c r="M429" s="402"/>
      <c r="N429" s="402"/>
      <c r="O429" s="403"/>
      <c r="P429" s="404"/>
      <c r="Q429" s="405"/>
      <c r="R429" s="84"/>
      <c r="S429" s="84"/>
      <c r="T429" s="84"/>
      <c r="U429" s="84"/>
      <c r="V429" s="84"/>
      <c r="W429" s="84"/>
      <c r="X429" s="61"/>
      <c r="Y429" s="61"/>
      <c r="Z429" s="84"/>
      <c r="AA429" s="84"/>
      <c r="AB429" s="84"/>
      <c r="AC429" s="84"/>
      <c r="AD429" s="84"/>
      <c r="AE429" s="84"/>
      <c r="AG429" s="84"/>
      <c r="AH429" s="84"/>
      <c r="AP429" s="84"/>
      <c r="AQ429" s="84"/>
      <c r="AR429" s="84">
        <v>1.1249999999999998E-2</v>
      </c>
      <c r="AS429" s="84">
        <v>1.1562499999999998E-2</v>
      </c>
      <c r="AT429" s="406"/>
      <c r="AU429" s="299">
        <f>IF(MIN(F429:AR429)=0," ",MIN(F429:AR429))</f>
        <v>1.1249999999999998E-2</v>
      </c>
      <c r="AV429" s="298">
        <f t="shared" si="36"/>
        <v>2</v>
      </c>
      <c r="AW429" s="345"/>
      <c r="AX429" s="139"/>
      <c r="AY429" s="139"/>
      <c r="AZ429" s="139"/>
    </row>
    <row r="430" spans="1:52" ht="13">
      <c r="A430" s="342" t="s">
        <v>1187</v>
      </c>
      <c r="B430" s="407">
        <v>7</v>
      </c>
      <c r="C430" s="76"/>
      <c r="D430" s="396"/>
      <c r="E430" s="399"/>
      <c r="F430" s="400"/>
      <c r="G430" s="401"/>
      <c r="H430" s="401"/>
      <c r="I430" s="402"/>
      <c r="J430" s="402"/>
      <c r="K430" s="402"/>
      <c r="L430" s="402"/>
      <c r="M430" s="402"/>
      <c r="N430" s="402"/>
      <c r="O430" s="403"/>
      <c r="P430" s="404"/>
      <c r="Q430" s="405"/>
      <c r="R430" s="84"/>
      <c r="S430" s="84"/>
      <c r="T430" s="84"/>
      <c r="U430" s="84"/>
      <c r="V430" s="84"/>
      <c r="X430" s="61"/>
      <c r="Y430" s="61"/>
      <c r="Z430" s="61">
        <v>1.556712962962963E-2</v>
      </c>
      <c r="AA430" s="61"/>
      <c r="AB430" s="61"/>
      <c r="AT430" s="406"/>
      <c r="AU430" s="299">
        <f t="shared" ref="AU430:AU475" si="37">IF(MIN(F430:AR430)=0," ",MIN(F430:AR430))</f>
        <v>1.556712962962963E-2</v>
      </c>
      <c r="AV430" s="298">
        <f t="shared" si="36"/>
        <v>1</v>
      </c>
      <c r="AW430" s="331"/>
      <c r="AX430" s="139"/>
      <c r="AY430" s="139"/>
      <c r="AZ430" s="139"/>
    </row>
    <row r="431" spans="1:52" ht="13">
      <c r="A431" s="342" t="s">
        <v>1188</v>
      </c>
      <c r="B431" s="407">
        <v>6</v>
      </c>
      <c r="C431" s="76"/>
      <c r="D431" s="396"/>
      <c r="E431" s="399"/>
      <c r="F431" s="400"/>
      <c r="G431" s="401"/>
      <c r="H431" s="401"/>
      <c r="I431" s="402"/>
      <c r="J431" s="402"/>
      <c r="K431" s="402"/>
      <c r="L431" s="402"/>
      <c r="M431" s="402"/>
      <c r="N431" s="402"/>
      <c r="O431" s="403"/>
      <c r="P431" s="404"/>
      <c r="Q431" s="405"/>
      <c r="R431" s="84"/>
      <c r="S431" s="84"/>
      <c r="T431" s="84"/>
      <c r="U431" s="84"/>
      <c r="V431" s="84"/>
      <c r="W431" s="84"/>
      <c r="X431" s="61"/>
      <c r="Y431" s="61"/>
      <c r="Z431" s="84"/>
      <c r="AA431" s="84"/>
      <c r="AB431" s="84"/>
      <c r="AC431" s="84"/>
      <c r="AD431" s="84"/>
      <c r="AE431" s="84"/>
      <c r="AF431" s="50">
        <v>1.6608796296296299E-2</v>
      </c>
      <c r="AG431" s="84"/>
      <c r="AH431" s="84"/>
      <c r="AP431" s="84"/>
      <c r="AQ431" s="84"/>
      <c r="AR431" s="84"/>
      <c r="AS431" s="84"/>
      <c r="AT431" s="406"/>
      <c r="AU431" s="299">
        <f t="shared" si="37"/>
        <v>1.6608796296296299E-2</v>
      </c>
      <c r="AV431" s="298">
        <f t="shared" si="36"/>
        <v>1</v>
      </c>
      <c r="AW431" s="345"/>
      <c r="AX431" s="139"/>
      <c r="AY431" s="139"/>
      <c r="AZ431" s="139"/>
    </row>
    <row r="432" spans="1:52" ht="13">
      <c r="A432" s="342" t="s">
        <v>1189</v>
      </c>
      <c r="B432" s="407">
        <v>3</v>
      </c>
      <c r="C432" s="76"/>
      <c r="D432" s="396"/>
      <c r="E432" s="399"/>
      <c r="F432" s="400"/>
      <c r="G432" s="401"/>
      <c r="H432" s="401"/>
      <c r="I432" s="402"/>
      <c r="J432" s="402"/>
      <c r="K432" s="402"/>
      <c r="L432" s="402"/>
      <c r="M432" s="402"/>
      <c r="N432" s="402"/>
      <c r="O432" s="403"/>
      <c r="P432" s="404"/>
      <c r="Q432" s="405"/>
      <c r="R432" s="84"/>
      <c r="S432" s="84"/>
      <c r="T432" s="84"/>
      <c r="U432" s="84"/>
      <c r="V432" s="84"/>
      <c r="W432" s="84"/>
      <c r="X432" s="61"/>
      <c r="Y432" s="61"/>
      <c r="Z432" s="84"/>
      <c r="AA432" s="84"/>
      <c r="AB432" s="84"/>
      <c r="AC432" s="84"/>
      <c r="AD432" s="84"/>
      <c r="AE432" s="84"/>
      <c r="AG432" s="84"/>
      <c r="AH432" s="84"/>
      <c r="AP432" s="84">
        <v>1.909722222222222E-2</v>
      </c>
      <c r="AQ432" s="84"/>
      <c r="AR432" s="84"/>
      <c r="AS432" s="84"/>
      <c r="AT432" s="406"/>
      <c r="AU432" s="299">
        <f t="shared" si="37"/>
        <v>1.909722222222222E-2</v>
      </c>
      <c r="AV432" s="298">
        <f t="shared" si="36"/>
        <v>1</v>
      </c>
      <c r="AW432" s="345"/>
      <c r="AX432" s="139"/>
      <c r="AY432" s="139"/>
      <c r="AZ432" s="139"/>
    </row>
    <row r="433" spans="1:52" ht="13">
      <c r="A433" s="342" t="s">
        <v>1190</v>
      </c>
      <c r="B433" s="407">
        <v>11</v>
      </c>
      <c r="C433" s="76"/>
      <c r="D433" s="396"/>
      <c r="E433" s="399"/>
      <c r="F433" s="400"/>
      <c r="G433" s="401"/>
      <c r="H433" s="401"/>
      <c r="I433" s="402"/>
      <c r="J433" s="402"/>
      <c r="K433" s="402"/>
      <c r="L433" s="402"/>
      <c r="M433" s="402"/>
      <c r="N433" s="402"/>
      <c r="O433" s="403"/>
      <c r="P433" s="404"/>
      <c r="Q433" s="405"/>
      <c r="R433" s="84"/>
      <c r="S433" s="84"/>
      <c r="T433" s="84"/>
      <c r="U433" s="84"/>
      <c r="V433" s="84"/>
      <c r="W433" s="84"/>
      <c r="X433" s="61"/>
      <c r="Y433" s="61"/>
      <c r="Z433" s="84"/>
      <c r="AA433" s="84"/>
      <c r="AB433" s="84"/>
      <c r="AC433" s="84"/>
      <c r="AD433" s="84"/>
      <c r="AE433" s="84"/>
      <c r="AF433" s="50">
        <v>1.3773148148148147E-2</v>
      </c>
      <c r="AG433" s="84"/>
      <c r="AH433" s="84"/>
      <c r="AP433" s="84"/>
      <c r="AQ433" s="84"/>
      <c r="AR433" s="84"/>
      <c r="AS433" s="84"/>
      <c r="AT433" s="406"/>
      <c r="AU433" s="299">
        <f>IF(MIN(F433:AR433)=0," ",MIN(F433:AR433))</f>
        <v>1.3773148148148147E-2</v>
      </c>
      <c r="AV433" s="298">
        <f>COUNTA(F433:AT433)</f>
        <v>1</v>
      </c>
      <c r="AW433" s="331"/>
      <c r="AX433" s="139"/>
      <c r="AY433" s="139"/>
      <c r="AZ433" s="139"/>
    </row>
    <row r="434" spans="1:52" ht="13">
      <c r="A434" s="342" t="s">
        <v>1191</v>
      </c>
      <c r="B434" s="407">
        <v>4</v>
      </c>
      <c r="C434" s="76"/>
      <c r="D434" s="396"/>
      <c r="E434" s="399"/>
      <c r="F434" s="400"/>
      <c r="G434" s="401"/>
      <c r="H434" s="401"/>
      <c r="I434" s="402"/>
      <c r="J434" s="402"/>
      <c r="K434" s="402"/>
      <c r="L434" s="402"/>
      <c r="M434" s="402"/>
      <c r="N434" s="402"/>
      <c r="O434" s="403"/>
      <c r="P434" s="404"/>
      <c r="Q434" s="405"/>
      <c r="R434" s="84"/>
      <c r="S434" s="84"/>
      <c r="T434" s="84"/>
      <c r="U434" s="84"/>
      <c r="V434" s="84"/>
      <c r="W434" s="84"/>
      <c r="X434" s="61"/>
      <c r="Y434" s="61"/>
      <c r="Z434" s="84"/>
      <c r="AA434" s="84"/>
      <c r="AB434" s="84"/>
      <c r="AC434" s="84"/>
      <c r="AD434" s="84"/>
      <c r="AE434" s="61">
        <v>1.7650462962962962E-2</v>
      </c>
      <c r="AG434" s="84"/>
      <c r="AH434" s="84"/>
      <c r="AP434" s="84"/>
      <c r="AQ434" s="84"/>
      <c r="AR434" s="84"/>
      <c r="AS434" s="84"/>
      <c r="AT434" s="406"/>
      <c r="AU434" s="299">
        <f t="shared" si="37"/>
        <v>1.7650462962962962E-2</v>
      </c>
      <c r="AV434" s="298">
        <f t="shared" si="36"/>
        <v>1</v>
      </c>
      <c r="AW434" s="331"/>
      <c r="AX434" s="139"/>
      <c r="AY434" s="139"/>
      <c r="AZ434" s="139"/>
    </row>
    <row r="435" spans="1:52" ht="13">
      <c r="A435" s="342" t="s">
        <v>1192</v>
      </c>
      <c r="B435" s="407">
        <v>8</v>
      </c>
      <c r="C435" s="76"/>
      <c r="D435" s="396"/>
      <c r="E435" s="399"/>
      <c r="F435" s="400"/>
      <c r="G435" s="401"/>
      <c r="H435" s="401"/>
      <c r="I435" s="402"/>
      <c r="J435" s="402"/>
      <c r="K435" s="402"/>
      <c r="L435" s="402"/>
      <c r="M435" s="402"/>
      <c r="N435" s="402"/>
      <c r="O435" s="403"/>
      <c r="P435" s="404"/>
      <c r="Q435" s="405"/>
      <c r="R435" s="84"/>
      <c r="S435" s="84"/>
      <c r="T435" s="84"/>
      <c r="U435" s="84"/>
      <c r="V435" s="84"/>
      <c r="W435" s="84"/>
      <c r="X435" s="61"/>
      <c r="Y435" s="61"/>
      <c r="Z435" s="61">
        <v>1.5150462962962963E-2</v>
      </c>
      <c r="AA435" s="61"/>
      <c r="AB435" s="61"/>
      <c r="AC435" s="84"/>
      <c r="AD435" s="84"/>
      <c r="AE435" s="84"/>
      <c r="AG435" s="84"/>
      <c r="AH435" s="84"/>
      <c r="AP435" s="84"/>
      <c r="AQ435" s="84"/>
      <c r="AR435" s="84"/>
      <c r="AS435" s="84"/>
      <c r="AT435" s="406"/>
      <c r="AU435" s="299">
        <f t="shared" si="37"/>
        <v>1.5150462962962963E-2</v>
      </c>
      <c r="AV435" s="298">
        <f t="shared" si="36"/>
        <v>1</v>
      </c>
      <c r="AW435" s="331"/>
      <c r="AX435" s="139"/>
      <c r="AY435" s="139"/>
      <c r="AZ435" s="139"/>
    </row>
    <row r="436" spans="1:52" ht="13">
      <c r="A436" s="342" t="s">
        <v>1193</v>
      </c>
      <c r="B436" s="407">
        <v>4</v>
      </c>
      <c r="C436" s="76"/>
      <c r="D436" s="396"/>
      <c r="E436" s="399"/>
      <c r="F436" s="400"/>
      <c r="G436" s="401"/>
      <c r="H436" s="401"/>
      <c r="I436" s="402"/>
      <c r="J436" s="402"/>
      <c r="K436" s="402"/>
      <c r="L436" s="402"/>
      <c r="M436" s="402"/>
      <c r="N436" s="402"/>
      <c r="O436" s="403"/>
      <c r="P436" s="404"/>
      <c r="Q436" s="405"/>
      <c r="R436" s="84"/>
      <c r="S436" s="84"/>
      <c r="T436" s="84"/>
      <c r="U436" s="84"/>
      <c r="V436" s="84"/>
      <c r="W436" s="84"/>
      <c r="X436" s="61"/>
      <c r="Y436" s="61"/>
      <c r="Z436" s="84"/>
      <c r="AA436" s="84"/>
      <c r="AB436" s="84"/>
      <c r="AC436" s="84"/>
      <c r="AD436" s="84"/>
      <c r="AE436" s="84"/>
      <c r="AG436" s="84"/>
      <c r="AH436" s="84"/>
      <c r="AP436" s="84"/>
      <c r="AQ436" s="84">
        <v>1.8692129629629631E-2</v>
      </c>
      <c r="AR436" s="84"/>
      <c r="AS436" s="84"/>
      <c r="AT436" s="406"/>
      <c r="AU436" s="299">
        <f t="shared" si="37"/>
        <v>1.8692129629629631E-2</v>
      </c>
      <c r="AV436" s="298">
        <f t="shared" si="36"/>
        <v>1</v>
      </c>
      <c r="AW436" s="331"/>
      <c r="AX436" s="139"/>
      <c r="AY436" s="139"/>
      <c r="AZ436" s="139"/>
    </row>
    <row r="437" spans="1:52" ht="13">
      <c r="A437" s="342" t="s">
        <v>1194</v>
      </c>
      <c r="B437" s="407">
        <v>0</v>
      </c>
      <c r="C437" s="76"/>
      <c r="D437" s="396"/>
      <c r="E437" s="399"/>
      <c r="F437" s="400"/>
      <c r="G437" s="401"/>
      <c r="H437" s="401"/>
      <c r="I437" s="402"/>
      <c r="J437" s="402"/>
      <c r="K437" s="402">
        <v>2.0972222222222222E-2</v>
      </c>
      <c r="L437" s="402"/>
      <c r="M437" s="402"/>
      <c r="N437" s="402"/>
      <c r="O437" s="403"/>
      <c r="P437" s="404"/>
      <c r="Q437" s="405"/>
      <c r="R437" s="84"/>
      <c r="S437" s="84"/>
      <c r="T437" s="84"/>
      <c r="U437" s="84"/>
      <c r="V437" s="84"/>
      <c r="X437" s="61"/>
      <c r="Y437" s="61"/>
      <c r="AT437" s="406"/>
      <c r="AU437" s="299">
        <f t="shared" si="37"/>
        <v>2.0972222222222222E-2</v>
      </c>
      <c r="AV437" s="298">
        <f t="shared" si="36"/>
        <v>1</v>
      </c>
      <c r="AW437" s="331"/>
      <c r="AX437" s="139"/>
      <c r="AY437" s="139"/>
      <c r="AZ437" s="139"/>
    </row>
    <row r="438" spans="1:52" ht="13">
      <c r="A438" s="342" t="s">
        <v>1195</v>
      </c>
      <c r="B438" s="407">
        <v>3</v>
      </c>
      <c r="C438" s="76"/>
      <c r="D438" s="396"/>
      <c r="E438" s="399"/>
      <c r="F438" s="400"/>
      <c r="G438" s="401"/>
      <c r="H438" s="401"/>
      <c r="I438" s="402"/>
      <c r="J438" s="402"/>
      <c r="K438" s="402"/>
      <c r="L438" s="402"/>
      <c r="M438" s="402"/>
      <c r="N438" s="402"/>
      <c r="O438" s="403"/>
      <c r="P438" s="404"/>
      <c r="Q438" s="405"/>
      <c r="R438" s="84"/>
      <c r="S438" s="84"/>
      <c r="T438" s="84"/>
      <c r="U438" s="84"/>
      <c r="V438" s="84"/>
      <c r="X438" s="61"/>
      <c r="Y438" s="61"/>
      <c r="AF438" s="50">
        <v>1.9351851851851853E-2</v>
      </c>
      <c r="AG438" s="61">
        <v>1.7164351851851851E-2</v>
      </c>
      <c r="AH438" s="61"/>
      <c r="AT438" s="406"/>
      <c r="AU438" s="299">
        <f t="shared" si="37"/>
        <v>1.7164351851851851E-2</v>
      </c>
      <c r="AV438" s="298">
        <f t="shared" si="36"/>
        <v>2</v>
      </c>
      <c r="AW438" s="331"/>
      <c r="AX438" s="139"/>
      <c r="AY438" s="139"/>
      <c r="AZ438" s="139"/>
    </row>
    <row r="439" spans="1:52" ht="13">
      <c r="A439" s="342" t="s">
        <v>1196</v>
      </c>
      <c r="B439" s="407">
        <v>3</v>
      </c>
      <c r="C439" s="76"/>
      <c r="D439" s="396"/>
      <c r="E439" s="399"/>
      <c r="F439" s="400"/>
      <c r="G439" s="401"/>
      <c r="H439" s="401"/>
      <c r="I439" s="402"/>
      <c r="J439" s="402"/>
      <c r="K439" s="402"/>
      <c r="L439" s="402">
        <v>2.0972222222222222E-2</v>
      </c>
      <c r="M439" s="402"/>
      <c r="N439" s="402"/>
      <c r="O439" s="403"/>
      <c r="P439" s="404"/>
      <c r="Q439" s="405"/>
      <c r="R439" s="84"/>
      <c r="S439" s="84"/>
      <c r="T439" s="84"/>
      <c r="U439" s="84"/>
      <c r="V439" s="84"/>
      <c r="X439" s="61">
        <v>1.9143518518518518E-2</v>
      </c>
      <c r="Y439" s="61">
        <v>1.8715277777777779E-2</v>
      </c>
      <c r="AT439" s="406"/>
      <c r="AU439" s="299">
        <f t="shared" si="37"/>
        <v>1.8715277777777779E-2</v>
      </c>
      <c r="AV439" s="298">
        <f t="shared" si="36"/>
        <v>3</v>
      </c>
      <c r="AW439" s="331"/>
      <c r="AX439" s="139"/>
      <c r="AY439" s="139"/>
      <c r="AZ439" s="139"/>
    </row>
    <row r="440" spans="1:52" ht="13">
      <c r="A440" s="342" t="s">
        <v>1197</v>
      </c>
      <c r="B440" s="407">
        <v>7</v>
      </c>
      <c r="C440" s="76"/>
      <c r="D440" s="396"/>
      <c r="E440" s="399"/>
      <c r="F440" s="400"/>
      <c r="G440" s="401"/>
      <c r="H440" s="401"/>
      <c r="I440" s="402"/>
      <c r="J440" s="402"/>
      <c r="K440" s="402"/>
      <c r="L440" s="402"/>
      <c r="M440" s="402"/>
      <c r="N440" s="402"/>
      <c r="O440" s="403"/>
      <c r="P440" s="404"/>
      <c r="Q440" s="405"/>
      <c r="R440" s="84"/>
      <c r="S440" s="84"/>
      <c r="T440" s="84"/>
      <c r="U440" s="84"/>
      <c r="V440" s="84"/>
      <c r="W440" s="84"/>
      <c r="X440" s="61"/>
      <c r="Y440" s="61"/>
      <c r="Z440" s="61">
        <v>1.6643518518518519E-2</v>
      </c>
      <c r="AA440" s="61"/>
      <c r="AB440" s="61"/>
      <c r="AC440" s="84"/>
      <c r="AD440" s="84"/>
      <c r="AE440" s="61">
        <v>1.5821759259259261E-2</v>
      </c>
      <c r="AG440" s="84"/>
      <c r="AH440" s="84"/>
      <c r="AP440" s="84"/>
      <c r="AQ440" s="84"/>
      <c r="AR440" s="84"/>
      <c r="AS440" s="84"/>
      <c r="AT440" s="406"/>
      <c r="AU440" s="299">
        <f t="shared" si="37"/>
        <v>1.5821759259259261E-2</v>
      </c>
      <c r="AV440" s="298">
        <f t="shared" si="36"/>
        <v>2</v>
      </c>
      <c r="AW440" s="331"/>
      <c r="AX440" s="139"/>
      <c r="AY440" s="139"/>
      <c r="AZ440" s="139"/>
    </row>
    <row r="441" spans="1:52" ht="13">
      <c r="A441" s="342" t="s">
        <v>1198</v>
      </c>
      <c r="B441" s="407">
        <v>12</v>
      </c>
      <c r="C441" s="76"/>
      <c r="D441" s="396"/>
      <c r="E441" s="399"/>
      <c r="F441" s="400"/>
      <c r="G441" s="401"/>
      <c r="H441" s="401"/>
      <c r="I441" s="402"/>
      <c r="J441" s="402"/>
      <c r="K441" s="402"/>
      <c r="L441" s="402"/>
      <c r="M441" s="402"/>
      <c r="N441" s="402"/>
      <c r="O441" s="403"/>
      <c r="P441" s="404"/>
      <c r="Q441" s="405"/>
      <c r="R441" s="84"/>
      <c r="S441" s="84"/>
      <c r="T441" s="84"/>
      <c r="U441" s="84"/>
      <c r="V441" s="84"/>
      <c r="W441" s="84"/>
      <c r="X441" s="61"/>
      <c r="Y441" s="61"/>
      <c r="Z441" s="84"/>
      <c r="AA441" s="84"/>
      <c r="AB441" s="84"/>
      <c r="AC441" s="84"/>
      <c r="AD441" s="84"/>
      <c r="AE441" s="84"/>
      <c r="AG441" s="84"/>
      <c r="AH441" s="84"/>
      <c r="AP441" s="84">
        <v>1.2858796296296297E-2</v>
      </c>
      <c r="AQ441" s="84"/>
      <c r="AR441" s="84"/>
      <c r="AS441" s="84">
        <v>1.4502314814814815E-2</v>
      </c>
      <c r="AT441" s="406"/>
      <c r="AU441" s="299">
        <f t="shared" si="37"/>
        <v>1.2858796296296297E-2</v>
      </c>
      <c r="AV441" s="298">
        <f t="shared" si="36"/>
        <v>2</v>
      </c>
      <c r="AW441" s="331"/>
      <c r="AX441" s="139"/>
      <c r="AY441" s="139"/>
      <c r="AZ441" s="139"/>
    </row>
    <row r="442" spans="1:52" ht="13">
      <c r="A442" s="342" t="s">
        <v>1199</v>
      </c>
      <c r="B442" s="407">
        <v>1</v>
      </c>
      <c r="C442" s="76"/>
      <c r="D442" s="396"/>
      <c r="E442" s="399"/>
      <c r="F442" s="400"/>
      <c r="G442" s="401"/>
      <c r="H442" s="401">
        <v>2.0625000000000001E-2</v>
      </c>
      <c r="I442" s="402"/>
      <c r="J442" s="402"/>
      <c r="K442" s="402"/>
      <c r="L442" s="402"/>
      <c r="M442" s="402"/>
      <c r="N442" s="402"/>
      <c r="O442" s="403"/>
      <c r="P442" s="404"/>
      <c r="Q442" s="405"/>
      <c r="R442" s="84"/>
      <c r="S442" s="84"/>
      <c r="T442" s="84"/>
      <c r="U442" s="84"/>
      <c r="V442" s="84"/>
      <c r="X442" s="61"/>
      <c r="Y442" s="61"/>
      <c r="AT442" s="406"/>
      <c r="AU442" s="299">
        <f t="shared" si="37"/>
        <v>2.0625000000000001E-2</v>
      </c>
      <c r="AV442" s="298">
        <f t="shared" si="36"/>
        <v>1</v>
      </c>
      <c r="AW442" s="345"/>
      <c r="AX442" s="139"/>
      <c r="AY442" s="139"/>
      <c r="AZ442" s="139"/>
    </row>
    <row r="443" spans="1:52" ht="13">
      <c r="A443" s="342" t="s">
        <v>1200</v>
      </c>
      <c r="B443" s="407">
        <v>0</v>
      </c>
      <c r="C443" s="76"/>
      <c r="D443" s="396"/>
      <c r="E443" s="399"/>
      <c r="F443" s="400"/>
      <c r="G443" s="401"/>
      <c r="H443" s="401"/>
      <c r="I443" s="402"/>
      <c r="J443" s="402"/>
      <c r="K443" s="402"/>
      <c r="L443" s="402"/>
      <c r="M443" s="402"/>
      <c r="N443" s="402"/>
      <c r="O443" s="403"/>
      <c r="P443" s="404"/>
      <c r="Q443" s="405"/>
      <c r="R443" s="84"/>
      <c r="S443" s="84"/>
      <c r="T443" s="84"/>
      <c r="U443" s="84"/>
      <c r="V443" s="84"/>
      <c r="W443" s="84"/>
      <c r="X443" s="61"/>
      <c r="Y443" s="61"/>
      <c r="Z443" s="84"/>
      <c r="AA443" s="84"/>
      <c r="AB443" s="84"/>
      <c r="AC443" s="84"/>
      <c r="AD443" s="84"/>
      <c r="AE443" s="84"/>
      <c r="AG443" s="50">
        <v>2.0358796296296295E-2</v>
      </c>
      <c r="AH443" s="50"/>
      <c r="AP443" s="84"/>
      <c r="AQ443" s="84"/>
      <c r="AR443" s="84"/>
      <c r="AS443" s="84"/>
      <c r="AT443" s="406"/>
      <c r="AU443" s="299">
        <f t="shared" si="37"/>
        <v>2.0358796296296295E-2</v>
      </c>
      <c r="AV443" s="298">
        <f t="shared" si="36"/>
        <v>1</v>
      </c>
      <c r="AW443" s="331"/>
      <c r="AX443" s="139"/>
      <c r="AY443" s="139"/>
      <c r="AZ443" s="139"/>
    </row>
    <row r="444" spans="1:52" ht="13">
      <c r="A444" s="342" t="s">
        <v>1201</v>
      </c>
      <c r="B444" s="407">
        <v>9</v>
      </c>
      <c r="C444" s="76"/>
      <c r="D444" s="396"/>
      <c r="E444" s="399"/>
      <c r="F444" s="400"/>
      <c r="G444" s="401"/>
      <c r="H444" s="401"/>
      <c r="I444" s="402"/>
      <c r="J444" s="402"/>
      <c r="K444" s="402"/>
      <c r="L444" s="402"/>
      <c r="M444" s="402"/>
      <c r="N444" s="402"/>
      <c r="O444" s="403"/>
      <c r="P444" s="404"/>
      <c r="Q444" s="405"/>
      <c r="R444" s="84"/>
      <c r="S444" s="84"/>
      <c r="T444" s="84"/>
      <c r="U444" s="84"/>
      <c r="V444" s="84"/>
      <c r="W444" s="84"/>
      <c r="X444" s="61"/>
      <c r="Y444" s="61"/>
      <c r="Z444" s="84"/>
      <c r="AA444" s="84"/>
      <c r="AB444" s="84"/>
      <c r="AC444" s="84"/>
      <c r="AD444" s="84"/>
      <c r="AE444" s="84"/>
      <c r="AG444" s="84"/>
      <c r="AH444" s="50">
        <v>1.480324074074074E-2</v>
      </c>
      <c r="AP444" s="84"/>
      <c r="AQ444" s="84"/>
      <c r="AR444" s="84"/>
      <c r="AS444" s="84"/>
      <c r="AT444" s="406"/>
      <c r="AU444" s="299">
        <f t="shared" si="37"/>
        <v>1.480324074074074E-2</v>
      </c>
      <c r="AV444" s="298">
        <f t="shared" si="36"/>
        <v>1</v>
      </c>
      <c r="AW444" s="331"/>
      <c r="AX444" s="139"/>
      <c r="AY444" s="139"/>
      <c r="AZ444" s="139"/>
    </row>
    <row r="445" spans="1:52" ht="13">
      <c r="A445" s="342" t="s">
        <v>1202</v>
      </c>
      <c r="B445" s="407">
        <v>5</v>
      </c>
      <c r="C445" s="76"/>
      <c r="D445" s="396"/>
      <c r="E445" s="399"/>
      <c r="F445" s="439"/>
      <c r="G445" s="440"/>
      <c r="H445" s="440"/>
      <c r="I445" s="441"/>
      <c r="J445" s="441"/>
      <c r="K445" s="441"/>
      <c r="L445" s="441"/>
      <c r="M445" s="441">
        <v>1.7893518518518517E-2</v>
      </c>
      <c r="N445" s="441"/>
      <c r="O445" s="412"/>
      <c r="P445" s="442"/>
      <c r="Q445" s="405"/>
      <c r="R445" s="84"/>
      <c r="S445" s="84"/>
      <c r="T445" s="84"/>
      <c r="U445" s="84"/>
      <c r="V445" s="84"/>
      <c r="X445" s="61"/>
      <c r="Y445" s="61"/>
      <c r="AT445" s="406"/>
      <c r="AU445" s="299">
        <f t="shared" si="37"/>
        <v>1.7893518518518517E-2</v>
      </c>
      <c r="AV445" s="298">
        <f t="shared" si="36"/>
        <v>1</v>
      </c>
      <c r="AW445" s="331"/>
      <c r="AX445" s="139"/>
      <c r="AY445" s="139"/>
      <c r="AZ445" s="139"/>
    </row>
    <row r="446" spans="1:52" ht="13">
      <c r="A446" s="342" t="s">
        <v>1203</v>
      </c>
      <c r="B446" s="407">
        <v>7</v>
      </c>
      <c r="C446" s="76"/>
      <c r="D446" s="396"/>
      <c r="E446" s="399"/>
      <c r="F446" s="439"/>
      <c r="G446" s="440"/>
      <c r="H446" s="440">
        <v>1.6655092592592593E-2</v>
      </c>
      <c r="I446" s="441"/>
      <c r="J446" s="441"/>
      <c r="K446" s="441"/>
      <c r="L446" s="441"/>
      <c r="M446" s="441"/>
      <c r="N446" s="441"/>
      <c r="O446" s="412"/>
      <c r="P446" s="442"/>
      <c r="Q446" s="405"/>
      <c r="R446" s="84"/>
      <c r="S446" s="84"/>
      <c r="T446" s="84"/>
      <c r="U446" s="84"/>
      <c r="V446" s="84"/>
      <c r="X446" s="61"/>
      <c r="Y446" s="61"/>
      <c r="AT446" s="406"/>
      <c r="AU446" s="299">
        <f t="shared" si="37"/>
        <v>1.6655092592592593E-2</v>
      </c>
      <c r="AV446" s="298">
        <f t="shared" si="36"/>
        <v>1</v>
      </c>
      <c r="AW446" s="331"/>
      <c r="AX446" s="139"/>
      <c r="AY446" s="139"/>
      <c r="AZ446" s="139"/>
    </row>
    <row r="447" spans="1:52" ht="13">
      <c r="A447" s="342" t="s">
        <v>1204</v>
      </c>
      <c r="B447" s="407">
        <v>10</v>
      </c>
      <c r="C447" s="76"/>
      <c r="D447" s="396"/>
      <c r="E447" s="399"/>
      <c r="F447" s="439"/>
      <c r="G447" s="440"/>
      <c r="H447" s="440"/>
      <c r="I447" s="441"/>
      <c r="J447" s="441"/>
      <c r="K447" s="441"/>
      <c r="L447" s="441"/>
      <c r="M447" s="441"/>
      <c r="N447" s="441"/>
      <c r="O447" s="412"/>
      <c r="P447" s="442"/>
      <c r="Q447" s="405"/>
      <c r="R447" s="84"/>
      <c r="S447" s="84"/>
      <c r="T447" s="84"/>
      <c r="U447" s="84"/>
      <c r="V447" s="84"/>
      <c r="W447" s="84"/>
      <c r="X447" s="61"/>
      <c r="Y447" s="61"/>
      <c r="Z447" s="84"/>
      <c r="AA447" s="84"/>
      <c r="AB447" s="84"/>
      <c r="AC447" s="84"/>
      <c r="AD447" s="84"/>
      <c r="AE447" s="84"/>
      <c r="AG447" s="84"/>
      <c r="AH447" s="84"/>
      <c r="AK447" s="50">
        <v>2.2488425925925926E-2</v>
      </c>
      <c r="AL447" s="50">
        <v>2.1678240740740738E-2</v>
      </c>
      <c r="AM447" s="50"/>
      <c r="AN447" s="50"/>
      <c r="AO447" s="50">
        <v>1.9768518518518515E-2</v>
      </c>
      <c r="AP447" s="84"/>
      <c r="AQ447" s="84"/>
      <c r="AR447" s="84"/>
      <c r="AS447" s="84"/>
      <c r="AT447" s="406"/>
      <c r="AU447" s="299">
        <f t="shared" si="37"/>
        <v>1.9768518518518515E-2</v>
      </c>
      <c r="AV447" s="298">
        <f t="shared" si="36"/>
        <v>3</v>
      </c>
      <c r="AW447" s="331"/>
      <c r="AX447" s="139"/>
      <c r="AY447" s="139"/>
      <c r="AZ447" s="139"/>
    </row>
    <row r="448" spans="1:52" ht="13">
      <c r="A448" s="342" t="s">
        <v>1205</v>
      </c>
      <c r="B448" s="407">
        <v>4</v>
      </c>
      <c r="C448" s="76"/>
      <c r="D448" s="396"/>
      <c r="E448" s="399"/>
      <c r="F448" s="439"/>
      <c r="G448" s="440"/>
      <c r="H448" s="440"/>
      <c r="I448" s="441"/>
      <c r="J448" s="441"/>
      <c r="K448" s="441">
        <v>1.8657407407407407E-2</v>
      </c>
      <c r="L448" s="441"/>
      <c r="M448" s="441"/>
      <c r="N448" s="441"/>
      <c r="O448" s="412"/>
      <c r="P448" s="442"/>
      <c r="Q448" s="405"/>
      <c r="R448" s="84"/>
      <c r="S448" s="84"/>
      <c r="T448" s="84"/>
      <c r="U448" s="84"/>
      <c r="V448" s="84"/>
      <c r="X448" s="61"/>
      <c r="Y448" s="61"/>
      <c r="AT448" s="406"/>
      <c r="AU448" s="299">
        <f t="shared" si="37"/>
        <v>1.8657407407407407E-2</v>
      </c>
      <c r="AV448" s="298">
        <f t="shared" si="36"/>
        <v>1</v>
      </c>
      <c r="AW448" s="331"/>
      <c r="AX448" s="139"/>
      <c r="AY448" s="139"/>
      <c r="AZ448" s="139"/>
    </row>
    <row r="449" spans="1:52" ht="13">
      <c r="A449" s="342" t="s">
        <v>1206</v>
      </c>
      <c r="B449" s="407">
        <v>12</v>
      </c>
      <c r="C449" s="76"/>
      <c r="D449" s="396"/>
      <c r="E449" s="399"/>
      <c r="F449" s="439"/>
      <c r="G449" s="440"/>
      <c r="H449" s="440"/>
      <c r="I449" s="441"/>
      <c r="J449" s="441"/>
      <c r="K449" s="441"/>
      <c r="L449" s="441"/>
      <c r="M449" s="441">
        <v>1.3182870370370371E-2</v>
      </c>
      <c r="N449" s="441">
        <v>1.2893518518518519E-2</v>
      </c>
      <c r="O449" s="412"/>
      <c r="P449" s="442"/>
      <c r="Q449" s="405"/>
      <c r="R449" s="84"/>
      <c r="S449" s="84"/>
      <c r="T449" s="84"/>
      <c r="U449" s="84"/>
      <c r="V449" s="84">
        <v>1.2905092592592591E-2</v>
      </c>
      <c r="X449" s="61"/>
      <c r="Y449" s="61"/>
      <c r="AN449" s="50">
        <v>1.2916666666666667E-2</v>
      </c>
      <c r="AT449" s="406"/>
      <c r="AU449" s="299">
        <f t="shared" si="37"/>
        <v>1.2893518518518519E-2</v>
      </c>
      <c r="AV449" s="298">
        <f t="shared" si="36"/>
        <v>4</v>
      </c>
      <c r="AW449" s="331"/>
      <c r="AX449" s="139"/>
      <c r="AY449" s="139"/>
      <c r="AZ449" s="139"/>
    </row>
    <row r="450" spans="1:52" ht="13">
      <c r="A450" s="342" t="s">
        <v>1207</v>
      </c>
      <c r="B450" s="407">
        <v>8</v>
      </c>
      <c r="C450" s="76"/>
      <c r="D450" s="396"/>
      <c r="E450" s="399"/>
      <c r="F450" s="439"/>
      <c r="G450" s="440"/>
      <c r="H450" s="440"/>
      <c r="I450" s="441"/>
      <c r="J450" s="441"/>
      <c r="K450" s="441"/>
      <c r="L450" s="441"/>
      <c r="M450" s="441"/>
      <c r="N450" s="441"/>
      <c r="O450" s="412"/>
      <c r="P450" s="442"/>
      <c r="Q450" s="405"/>
      <c r="R450" s="84"/>
      <c r="S450" s="84"/>
      <c r="T450" s="84"/>
      <c r="U450" s="84"/>
      <c r="V450" s="84"/>
      <c r="W450" s="84"/>
      <c r="X450" s="61"/>
      <c r="Y450" s="61"/>
      <c r="Z450" s="84"/>
      <c r="AA450" s="84"/>
      <c r="AB450" s="84"/>
      <c r="AC450" s="84"/>
      <c r="AD450" s="84"/>
      <c r="AE450" s="61">
        <v>1.5104166666666667E-2</v>
      </c>
      <c r="AG450" s="84"/>
      <c r="AH450" s="84"/>
      <c r="AP450" s="84"/>
      <c r="AQ450" s="84"/>
      <c r="AR450" s="84"/>
      <c r="AS450" s="84"/>
      <c r="AT450" s="406"/>
      <c r="AU450" s="299">
        <f t="shared" si="37"/>
        <v>1.5104166666666667E-2</v>
      </c>
      <c r="AV450" s="298">
        <f t="shared" si="36"/>
        <v>1</v>
      </c>
      <c r="AW450" s="331"/>
      <c r="AX450" s="139"/>
      <c r="AY450" s="139"/>
      <c r="AZ450" s="139"/>
    </row>
    <row r="451" spans="1:52" ht="13">
      <c r="A451" s="342" t="s">
        <v>1208</v>
      </c>
      <c r="B451" s="407">
        <v>11</v>
      </c>
      <c r="C451" s="76"/>
      <c r="D451" s="396"/>
      <c r="E451" s="399"/>
      <c r="F451" s="439"/>
      <c r="G451" s="440"/>
      <c r="H451" s="440"/>
      <c r="I451" s="441"/>
      <c r="J451" s="441"/>
      <c r="K451" s="441"/>
      <c r="L451" s="441"/>
      <c r="M451" s="441"/>
      <c r="N451" s="441"/>
      <c r="O451" s="412"/>
      <c r="P451" s="442"/>
      <c r="Q451" s="405"/>
      <c r="R451" s="84"/>
      <c r="S451" s="84"/>
      <c r="T451" s="84"/>
      <c r="U451" s="84"/>
      <c r="V451" s="84"/>
      <c r="X451" s="61">
        <v>1.3495370370370371E-2</v>
      </c>
      <c r="Y451" s="61"/>
      <c r="AT451" s="406"/>
      <c r="AU451" s="299">
        <f t="shared" si="37"/>
        <v>1.3495370370370371E-2</v>
      </c>
      <c r="AV451" s="298">
        <f t="shared" si="36"/>
        <v>1</v>
      </c>
      <c r="AW451" s="331"/>
      <c r="AX451" s="139"/>
      <c r="AY451" s="139"/>
      <c r="AZ451" s="139"/>
    </row>
    <row r="452" spans="1:52" ht="13">
      <c r="A452" s="342" t="s">
        <v>1209</v>
      </c>
      <c r="B452" s="407">
        <v>8</v>
      </c>
      <c r="C452" s="76"/>
      <c r="D452" s="396"/>
      <c r="E452" s="399"/>
      <c r="F452" s="439"/>
      <c r="G452" s="440"/>
      <c r="H452" s="440"/>
      <c r="I452" s="441"/>
      <c r="J452" s="441"/>
      <c r="K452" s="441"/>
      <c r="L452" s="441"/>
      <c r="M452" s="441"/>
      <c r="N452" s="441">
        <v>1.5648148148148151E-2</v>
      </c>
      <c r="O452" s="412"/>
      <c r="P452" s="442"/>
      <c r="Q452" s="405"/>
      <c r="R452" s="84"/>
      <c r="S452" s="84"/>
      <c r="T452" s="84"/>
      <c r="U452" s="84"/>
      <c r="V452" s="84"/>
      <c r="X452" s="61"/>
      <c r="Y452" s="61"/>
      <c r="AT452" s="406"/>
      <c r="AU452" s="299">
        <f t="shared" si="37"/>
        <v>1.5648148148148151E-2</v>
      </c>
      <c r="AV452" s="298">
        <f t="shared" si="36"/>
        <v>1</v>
      </c>
      <c r="AW452" s="331"/>
      <c r="AX452" s="139"/>
      <c r="AY452" s="139"/>
      <c r="AZ452" s="139"/>
    </row>
    <row r="453" spans="1:52" ht="13">
      <c r="A453" s="342" t="s">
        <v>1210</v>
      </c>
      <c r="B453" s="407">
        <v>0</v>
      </c>
      <c r="C453" s="76"/>
      <c r="D453" s="396"/>
      <c r="E453" s="399"/>
      <c r="F453" s="410"/>
      <c r="G453" s="411"/>
      <c r="H453" s="411"/>
      <c r="I453" s="412"/>
      <c r="J453" s="412"/>
      <c r="K453" s="412"/>
      <c r="L453" s="412"/>
      <c r="M453" s="412"/>
      <c r="N453" s="412"/>
      <c r="O453" s="412"/>
      <c r="P453" s="413"/>
      <c r="Q453" s="405"/>
      <c r="R453" s="84"/>
      <c r="S453" s="84"/>
      <c r="T453" s="84"/>
      <c r="U453" s="84"/>
      <c r="V453" s="84"/>
      <c r="X453" s="61"/>
      <c r="Y453" s="61">
        <v>2.0405092592592593E-2</v>
      </c>
      <c r="Z453" s="61">
        <v>2.1365740740740741E-2</v>
      </c>
      <c r="AA453" s="61"/>
      <c r="AB453" s="61"/>
      <c r="AT453" s="406"/>
      <c r="AU453" s="299">
        <f t="shared" si="37"/>
        <v>2.0405092592592593E-2</v>
      </c>
      <c r="AV453" s="298">
        <f t="shared" si="36"/>
        <v>2</v>
      </c>
      <c r="AW453" s="331"/>
      <c r="AX453" s="139"/>
      <c r="AY453" s="139"/>
      <c r="AZ453" s="139"/>
    </row>
    <row r="454" spans="1:52" ht="13">
      <c r="A454" s="342" t="s">
        <v>1211</v>
      </c>
      <c r="B454" s="407"/>
      <c r="C454" s="76"/>
      <c r="D454" s="396"/>
      <c r="E454" s="399"/>
      <c r="F454" s="410"/>
      <c r="G454" s="411"/>
      <c r="H454" s="411"/>
      <c r="I454" s="412"/>
      <c r="J454" s="412"/>
      <c r="K454" s="412"/>
      <c r="L454" s="412"/>
      <c r="M454" s="412"/>
      <c r="N454" s="412"/>
      <c r="O454" s="412"/>
      <c r="P454" s="413"/>
      <c r="Q454" s="405"/>
      <c r="R454" s="84"/>
      <c r="S454" s="84"/>
      <c r="T454" s="84"/>
      <c r="U454" s="84"/>
      <c r="V454" s="84"/>
      <c r="X454" s="61"/>
      <c r="Y454" s="61"/>
      <c r="Z454" s="61"/>
      <c r="AA454" s="61"/>
      <c r="AB454" s="61"/>
      <c r="AF454" s="61">
        <v>1.4560185185185183E-2</v>
      </c>
      <c r="AT454" s="406"/>
      <c r="AU454" s="299">
        <f t="shared" si="37"/>
        <v>1.4560185185185183E-2</v>
      </c>
      <c r="AV454" s="298">
        <f t="shared" si="36"/>
        <v>1</v>
      </c>
      <c r="AW454" s="331"/>
      <c r="AX454" s="139"/>
      <c r="AY454" s="139"/>
      <c r="AZ454" s="139"/>
    </row>
    <row r="455" spans="1:52" ht="13">
      <c r="A455" s="342" t="s">
        <v>1212</v>
      </c>
      <c r="B455" s="407">
        <v>7</v>
      </c>
      <c r="C455" s="76"/>
      <c r="D455" s="396"/>
      <c r="E455" s="399"/>
      <c r="F455" s="410"/>
      <c r="G455" s="411"/>
      <c r="H455" s="411"/>
      <c r="I455" s="412"/>
      <c r="J455" s="412"/>
      <c r="K455" s="412"/>
      <c r="L455" s="412"/>
      <c r="M455" s="412">
        <v>1.6574074074074074E-2</v>
      </c>
      <c r="N455" s="412"/>
      <c r="O455" s="412"/>
      <c r="P455" s="413"/>
      <c r="Q455" s="405"/>
      <c r="R455" s="84"/>
      <c r="S455" s="84"/>
      <c r="T455" s="84"/>
      <c r="U455" s="84"/>
      <c r="V455" s="84"/>
      <c r="X455" s="61"/>
      <c r="Y455" s="61"/>
      <c r="Z455" t="s">
        <v>1213</v>
      </c>
      <c r="AT455" s="406"/>
      <c r="AU455" s="299">
        <f t="shared" si="37"/>
        <v>1.6574074074074074E-2</v>
      </c>
      <c r="AV455" s="298">
        <f t="shared" si="36"/>
        <v>2</v>
      </c>
      <c r="AW455" s="331"/>
      <c r="AX455" s="139"/>
      <c r="AY455" s="139"/>
      <c r="AZ455" s="139"/>
    </row>
    <row r="456" spans="1:52" ht="13">
      <c r="A456" s="342" t="s">
        <v>1214</v>
      </c>
      <c r="B456" s="407">
        <v>2</v>
      </c>
      <c r="C456" s="76"/>
      <c r="D456" s="396"/>
      <c r="E456" s="399"/>
      <c r="F456" s="410"/>
      <c r="G456" s="411"/>
      <c r="H456" s="411"/>
      <c r="I456" s="412"/>
      <c r="J456" s="412"/>
      <c r="K456" s="412"/>
      <c r="L456" s="412"/>
      <c r="M456" s="412"/>
      <c r="N456" s="412"/>
      <c r="O456" s="412"/>
      <c r="P456" s="413"/>
      <c r="Q456" s="405"/>
      <c r="R456" s="84"/>
      <c r="S456" s="84"/>
      <c r="T456" s="84"/>
      <c r="U456" s="84"/>
      <c r="V456" s="84"/>
      <c r="W456" s="84"/>
      <c r="X456" s="61"/>
      <c r="Y456" s="61"/>
      <c r="Z456" s="84"/>
      <c r="AA456" s="84"/>
      <c r="AB456" s="84"/>
      <c r="AC456" s="84"/>
      <c r="AD456" s="84"/>
      <c r="AE456" s="84"/>
      <c r="AG456" s="84"/>
      <c r="AH456" s="84"/>
      <c r="AM456" s="50">
        <v>1.9606481481481482E-2</v>
      </c>
      <c r="AN456" s="50"/>
      <c r="AP456" s="84"/>
      <c r="AQ456" s="84"/>
      <c r="AR456" s="84"/>
      <c r="AS456" s="84"/>
      <c r="AT456" s="406"/>
      <c r="AU456" s="299">
        <f t="shared" si="37"/>
        <v>1.9606481481481482E-2</v>
      </c>
      <c r="AV456" s="298">
        <f t="shared" si="36"/>
        <v>1</v>
      </c>
      <c r="AW456" s="331"/>
      <c r="AX456" s="139"/>
      <c r="AY456" s="139"/>
      <c r="AZ456" s="139"/>
    </row>
    <row r="457" spans="1:52" ht="13">
      <c r="A457" s="342" t="s">
        <v>1215</v>
      </c>
      <c r="B457" s="407">
        <v>6</v>
      </c>
      <c r="C457" s="76"/>
      <c r="D457" s="396"/>
      <c r="E457" s="399"/>
      <c r="F457" s="410"/>
      <c r="G457" s="411"/>
      <c r="H457" s="411"/>
      <c r="I457" s="412"/>
      <c r="J457" s="412"/>
      <c r="K457" s="412"/>
      <c r="L457" s="412"/>
      <c r="M457" s="412"/>
      <c r="N457" s="412"/>
      <c r="O457" s="412"/>
      <c r="P457" s="413"/>
      <c r="Q457" s="405"/>
      <c r="R457" s="84"/>
      <c r="S457" s="84"/>
      <c r="T457" s="84"/>
      <c r="U457" s="84"/>
      <c r="V457" s="84"/>
      <c r="W457" s="84"/>
      <c r="X457" s="61"/>
      <c r="Y457" s="61"/>
      <c r="Z457" s="84"/>
      <c r="AA457" s="84"/>
      <c r="AB457" s="84"/>
      <c r="AC457" s="84"/>
      <c r="AD457" s="84"/>
      <c r="AE457" s="84"/>
      <c r="AG457" s="84"/>
      <c r="AH457" s="84"/>
      <c r="AP457" s="84">
        <v>1.7002314814814814E-2</v>
      </c>
      <c r="AQ457" s="84"/>
      <c r="AR457" s="84"/>
      <c r="AS457" s="84"/>
      <c r="AT457" s="406"/>
      <c r="AU457" s="299">
        <f t="shared" si="37"/>
        <v>1.7002314814814814E-2</v>
      </c>
      <c r="AV457" s="298">
        <f t="shared" si="36"/>
        <v>1</v>
      </c>
      <c r="AW457" s="331"/>
      <c r="AX457" s="139"/>
      <c r="AY457" s="139"/>
      <c r="AZ457" s="139"/>
    </row>
    <row r="458" spans="1:52" ht="13">
      <c r="A458" s="342" t="s">
        <v>1216</v>
      </c>
      <c r="B458" s="407">
        <v>-8</v>
      </c>
      <c r="C458" s="76"/>
      <c r="D458" s="396"/>
      <c r="E458" s="399"/>
      <c r="F458" s="410"/>
      <c r="G458" s="411"/>
      <c r="H458" s="411"/>
      <c r="I458" s="412"/>
      <c r="J458" s="412"/>
      <c r="K458" s="412"/>
      <c r="L458" s="412"/>
      <c r="M458" s="412"/>
      <c r="N458" s="412"/>
      <c r="O458" s="412"/>
      <c r="P458" s="413"/>
      <c r="Q458" s="405"/>
      <c r="R458" s="84"/>
      <c r="S458" s="84"/>
      <c r="T458" s="84"/>
      <c r="U458" s="84"/>
      <c r="V458" s="84"/>
      <c r="W458" s="84"/>
      <c r="X458" s="61"/>
      <c r="Y458" s="61"/>
      <c r="Z458" s="84"/>
      <c r="AA458" s="84"/>
      <c r="AB458" s="84"/>
      <c r="AC458" s="84"/>
      <c r="AD458" s="84"/>
      <c r="AE458" s="84"/>
      <c r="AG458" s="84"/>
      <c r="AH458" s="50">
        <v>2.7291666666666662E-2</v>
      </c>
      <c r="AI458" s="50">
        <v>2.6354166666666668E-2</v>
      </c>
      <c r="AJ458" s="50"/>
      <c r="AK458" s="50"/>
      <c r="AL458" s="50"/>
      <c r="AM458" s="50"/>
      <c r="AN458" s="50"/>
      <c r="AP458" s="84"/>
      <c r="AQ458" s="84"/>
      <c r="AR458" s="84"/>
      <c r="AS458" s="84"/>
      <c r="AT458" s="406"/>
      <c r="AU458" s="299">
        <f t="shared" si="37"/>
        <v>2.6354166666666668E-2</v>
      </c>
      <c r="AV458" s="298">
        <f t="shared" si="36"/>
        <v>2</v>
      </c>
      <c r="AW458" s="331"/>
      <c r="AX458" s="139"/>
      <c r="AY458" s="139"/>
      <c r="AZ458" s="139"/>
    </row>
    <row r="459" spans="1:52" ht="13">
      <c r="A459" s="342" t="s">
        <v>1217</v>
      </c>
      <c r="B459" s="407">
        <v>8</v>
      </c>
      <c r="C459" s="76"/>
      <c r="D459" s="396"/>
      <c r="E459" s="399"/>
      <c r="F459" s="410"/>
      <c r="G459" s="411"/>
      <c r="H459" s="411"/>
      <c r="I459" s="411"/>
      <c r="J459" s="411"/>
      <c r="K459" s="411"/>
      <c r="L459" s="412"/>
      <c r="M459" s="412"/>
      <c r="N459" s="412"/>
      <c r="O459" s="412"/>
      <c r="P459" s="413"/>
      <c r="Q459" s="405"/>
      <c r="R459" s="84"/>
      <c r="S459" s="84"/>
      <c r="T459" s="84"/>
      <c r="U459" s="84"/>
      <c r="V459" s="84"/>
      <c r="X459" s="61"/>
      <c r="Y459" s="61"/>
      <c r="AA459" s="50">
        <v>1.5358796296296296E-2</v>
      </c>
      <c r="AB459" s="50"/>
      <c r="AP459" s="50">
        <v>1.5219907407407409E-2</v>
      </c>
      <c r="AT459" s="406"/>
      <c r="AU459" s="299">
        <f t="shared" si="37"/>
        <v>1.5219907407407409E-2</v>
      </c>
      <c r="AV459" s="298">
        <f t="shared" si="36"/>
        <v>2</v>
      </c>
      <c r="AW459" s="331"/>
      <c r="AX459" s="139"/>
      <c r="AY459" s="139"/>
      <c r="AZ459" s="139"/>
    </row>
    <row r="460" spans="1:52" ht="13">
      <c r="A460" s="342" t="s">
        <v>1218</v>
      </c>
      <c r="B460" s="407">
        <v>9</v>
      </c>
      <c r="C460" s="76"/>
      <c r="D460" s="396"/>
      <c r="E460" s="399"/>
      <c r="F460" s="410"/>
      <c r="G460" s="411"/>
      <c r="H460" s="411"/>
      <c r="I460" s="412"/>
      <c r="J460" s="412"/>
      <c r="K460" s="412"/>
      <c r="L460" s="412"/>
      <c r="M460" s="412"/>
      <c r="N460" s="412"/>
      <c r="O460" s="412"/>
      <c r="P460" s="413"/>
      <c r="Q460" s="405"/>
      <c r="R460" s="84"/>
      <c r="S460" s="84"/>
      <c r="T460" s="84"/>
      <c r="U460" s="84"/>
      <c r="V460" s="84"/>
      <c r="W460" s="84"/>
      <c r="X460" s="61"/>
      <c r="Y460" s="61"/>
      <c r="Z460" s="84"/>
      <c r="AA460" s="84"/>
      <c r="AB460" s="84"/>
      <c r="AC460" s="84"/>
      <c r="AD460" s="84"/>
      <c r="AE460" s="61">
        <v>1.4641203703703703E-2</v>
      </c>
      <c r="AG460" s="61">
        <v>1.4652777777777778E-2</v>
      </c>
      <c r="AH460" s="61"/>
      <c r="AP460" s="84"/>
      <c r="AQ460" s="84"/>
      <c r="AR460" s="84"/>
      <c r="AS460" s="84"/>
      <c r="AT460" s="406"/>
      <c r="AU460" s="299">
        <f t="shared" si="37"/>
        <v>1.4641203703703703E-2</v>
      </c>
      <c r="AV460" s="298">
        <f t="shared" si="36"/>
        <v>2</v>
      </c>
      <c r="AW460" s="345"/>
      <c r="AX460" s="139"/>
      <c r="AY460" s="139"/>
      <c r="AZ460" s="139"/>
    </row>
    <row r="461" spans="1:52" ht="13">
      <c r="A461" s="342" t="s">
        <v>1219</v>
      </c>
      <c r="B461" s="407">
        <v>10</v>
      </c>
      <c r="C461" s="76"/>
      <c r="D461" s="396"/>
      <c r="E461" s="399"/>
      <c r="F461" s="410"/>
      <c r="G461" s="411"/>
      <c r="H461" s="411"/>
      <c r="I461" s="412"/>
      <c r="J461" s="412"/>
      <c r="K461" s="412"/>
      <c r="L461" s="412"/>
      <c r="M461" s="412"/>
      <c r="N461" s="412"/>
      <c r="O461" s="412"/>
      <c r="P461" s="413"/>
      <c r="Q461" s="405"/>
      <c r="R461" s="84"/>
      <c r="S461" s="84"/>
      <c r="T461" s="84"/>
      <c r="U461" s="84"/>
      <c r="V461" s="84"/>
      <c r="W461" s="84"/>
      <c r="X461" s="61"/>
      <c r="Y461" s="61"/>
      <c r="Z461" s="61">
        <v>1.3993055555555555E-2</v>
      </c>
      <c r="AA461" s="61"/>
      <c r="AB461" s="61"/>
      <c r="AC461" s="84"/>
      <c r="AD461" s="84"/>
      <c r="AE461" s="84"/>
      <c r="AG461" s="84"/>
      <c r="AH461" s="84"/>
      <c r="AP461" s="84"/>
      <c r="AQ461" s="84"/>
      <c r="AR461" s="84"/>
      <c r="AS461" s="84"/>
      <c r="AT461" s="406"/>
      <c r="AU461" s="299">
        <f t="shared" si="37"/>
        <v>1.3993055555555555E-2</v>
      </c>
      <c r="AV461" s="298">
        <f t="shared" si="36"/>
        <v>1</v>
      </c>
      <c r="AW461" s="331"/>
      <c r="AX461" s="139"/>
      <c r="AY461" s="139"/>
      <c r="AZ461" s="139"/>
    </row>
    <row r="462" spans="1:52" ht="13">
      <c r="A462" s="342" t="s">
        <v>1220</v>
      </c>
      <c r="B462" s="407">
        <v>4</v>
      </c>
      <c r="C462" s="76"/>
      <c r="D462" s="396"/>
      <c r="E462" s="399"/>
      <c r="F462" s="410"/>
      <c r="G462" s="411"/>
      <c r="H462" s="411"/>
      <c r="I462" s="412"/>
      <c r="J462" s="412"/>
      <c r="K462" s="412">
        <v>1.8518518518518521E-2</v>
      </c>
      <c r="L462" s="412"/>
      <c r="M462" s="412">
        <v>1.9212962962962963E-2</v>
      </c>
      <c r="N462" s="412"/>
      <c r="O462" s="412"/>
      <c r="P462" s="413"/>
      <c r="Q462" s="405"/>
      <c r="R462" s="84"/>
      <c r="S462" s="84"/>
      <c r="T462" s="84"/>
      <c r="U462" s="84"/>
      <c r="V462" s="84"/>
      <c r="X462" s="61"/>
      <c r="Y462" s="61"/>
      <c r="AT462" s="406"/>
      <c r="AU462" s="299">
        <f t="shared" si="37"/>
        <v>1.8518518518518521E-2</v>
      </c>
      <c r="AV462" s="298">
        <f t="shared" si="36"/>
        <v>2</v>
      </c>
      <c r="AW462" s="331"/>
      <c r="AX462" s="139"/>
      <c r="AY462" s="139"/>
      <c r="AZ462" s="139"/>
    </row>
    <row r="463" spans="1:52" ht="13">
      <c r="A463" s="342" t="s">
        <v>1221</v>
      </c>
      <c r="B463" s="407">
        <v>6</v>
      </c>
      <c r="C463" s="76"/>
      <c r="D463" s="396"/>
      <c r="E463" s="399"/>
      <c r="F463" s="410"/>
      <c r="G463" s="411">
        <v>1.6724537037037034E-2</v>
      </c>
      <c r="H463" s="411"/>
      <c r="I463" s="412"/>
      <c r="J463" s="412"/>
      <c r="K463" s="412"/>
      <c r="L463" s="412"/>
      <c r="M463" s="412"/>
      <c r="N463" s="412"/>
      <c r="O463" s="412"/>
      <c r="P463" s="413"/>
      <c r="Q463" s="405"/>
      <c r="R463" s="84"/>
      <c r="S463" s="84"/>
      <c r="T463" s="84"/>
      <c r="U463" s="84"/>
      <c r="V463" s="84"/>
      <c r="X463" s="61"/>
      <c r="Y463" s="61"/>
      <c r="AT463" s="406"/>
      <c r="AU463" s="299">
        <f t="shared" si="37"/>
        <v>1.6724537037037034E-2</v>
      </c>
      <c r="AV463" s="298">
        <f t="shared" si="36"/>
        <v>1</v>
      </c>
      <c r="AW463" s="331"/>
      <c r="AX463" s="139"/>
      <c r="AY463" s="139"/>
      <c r="AZ463" s="139"/>
    </row>
    <row r="464" spans="1:52" ht="13">
      <c r="A464" s="342" t="s">
        <v>1222</v>
      </c>
      <c r="B464" s="407">
        <v>1</v>
      </c>
      <c r="C464" s="76"/>
      <c r="D464" s="396"/>
      <c r="E464" s="399"/>
      <c r="F464" s="410"/>
      <c r="G464" s="411"/>
      <c r="H464" s="411">
        <v>2.0625000000000001E-2</v>
      </c>
      <c r="I464" s="411"/>
      <c r="J464" s="411">
        <v>1.4675925925925926E-2</v>
      </c>
      <c r="K464" s="411"/>
      <c r="L464" s="412"/>
      <c r="M464" s="412"/>
      <c r="N464" s="412"/>
      <c r="O464" s="412"/>
      <c r="P464" s="413"/>
      <c r="Q464" s="84"/>
      <c r="R464" s="84"/>
      <c r="S464" s="84"/>
      <c r="T464" s="84"/>
      <c r="U464" s="84"/>
      <c r="V464" s="84"/>
      <c r="X464" s="61"/>
      <c r="Y464" s="61"/>
      <c r="AT464" s="406"/>
      <c r="AU464" s="299">
        <f t="shared" si="37"/>
        <v>1.4675925925925926E-2</v>
      </c>
      <c r="AV464" s="298">
        <f t="shared" si="36"/>
        <v>2</v>
      </c>
      <c r="AW464" s="331"/>
      <c r="AX464" s="139"/>
      <c r="AY464" s="139"/>
      <c r="AZ464" s="139"/>
    </row>
    <row r="465" spans="1:52" ht="13">
      <c r="A465" s="342" t="s">
        <v>1223</v>
      </c>
      <c r="B465" s="407">
        <v>12</v>
      </c>
      <c r="C465" s="76"/>
      <c r="D465" s="396"/>
      <c r="E465" s="399"/>
      <c r="F465" s="410"/>
      <c r="G465" s="411"/>
      <c r="H465" s="411"/>
      <c r="I465" s="412"/>
      <c r="J465" s="412"/>
      <c r="K465" s="412"/>
      <c r="L465" s="412"/>
      <c r="M465" s="412"/>
      <c r="N465" s="412"/>
      <c r="O465" s="412"/>
      <c r="P465" s="413"/>
      <c r="Q465" s="84"/>
      <c r="R465" s="84"/>
      <c r="S465" s="84"/>
      <c r="T465" s="84"/>
      <c r="U465" s="84"/>
      <c r="V465" s="84"/>
      <c r="W465" s="84"/>
      <c r="X465" s="61"/>
      <c r="Y465" s="61"/>
      <c r="Z465" s="84"/>
      <c r="AA465" s="84"/>
      <c r="AB465" s="84"/>
      <c r="AC465" s="84"/>
      <c r="AD465" s="84"/>
      <c r="AE465" s="84"/>
      <c r="AG465" s="50">
        <v>1.4641203703703703E-2</v>
      </c>
      <c r="AH465" s="50"/>
      <c r="AI465" s="50">
        <v>1.3043981481481483E-2</v>
      </c>
      <c r="AJ465" s="50">
        <v>1.4641203703703703E-2</v>
      </c>
      <c r="AK465" s="50"/>
      <c r="AL465" s="50"/>
      <c r="AM465" s="50"/>
      <c r="AN465" s="50"/>
      <c r="AP465" s="84"/>
      <c r="AQ465" s="84"/>
      <c r="AR465" s="84"/>
      <c r="AS465" s="84"/>
      <c r="AT465" s="406"/>
      <c r="AU465" s="299">
        <f t="shared" si="37"/>
        <v>1.3043981481481483E-2</v>
      </c>
      <c r="AV465" s="298">
        <f t="shared" si="36"/>
        <v>3</v>
      </c>
      <c r="AW465" s="331"/>
      <c r="AX465" s="139"/>
      <c r="AY465" s="139"/>
      <c r="AZ465" s="139"/>
    </row>
    <row r="466" spans="1:52" ht="13">
      <c r="A466" s="342" t="s">
        <v>1224</v>
      </c>
      <c r="B466" s="407">
        <v>3</v>
      </c>
      <c r="C466" s="76"/>
      <c r="D466" s="396"/>
      <c r="E466" s="399"/>
      <c r="F466" s="410"/>
      <c r="G466" s="411"/>
      <c r="H466" s="411"/>
      <c r="I466" s="411"/>
      <c r="J466" s="411"/>
      <c r="K466" s="411"/>
      <c r="L466" s="412"/>
      <c r="M466" s="412"/>
      <c r="N466" s="412"/>
      <c r="O466" s="412"/>
      <c r="P466" s="413"/>
      <c r="Q466" s="84"/>
      <c r="R466" s="84"/>
      <c r="S466" s="84"/>
      <c r="T466" s="84"/>
      <c r="U466" s="84"/>
      <c r="V466" s="84"/>
      <c r="X466" s="61"/>
      <c r="Y466" s="61"/>
      <c r="AF466" s="50">
        <v>1.9305555555555555E-2</v>
      </c>
      <c r="AT466" s="406"/>
      <c r="AU466" s="299">
        <f t="shared" si="37"/>
        <v>1.9305555555555555E-2</v>
      </c>
      <c r="AV466" s="298">
        <f t="shared" si="36"/>
        <v>1</v>
      </c>
      <c r="AW466" s="345"/>
      <c r="AX466" s="139"/>
      <c r="AY466" s="139"/>
      <c r="AZ466" s="139"/>
    </row>
    <row r="467" spans="1:52" ht="13">
      <c r="A467" s="342" t="s">
        <v>1225</v>
      </c>
      <c r="B467" s="407">
        <v>4</v>
      </c>
      <c r="C467" s="76"/>
      <c r="D467" s="396"/>
      <c r="E467" s="399"/>
      <c r="F467" s="410"/>
      <c r="G467" s="411"/>
      <c r="H467" s="411"/>
      <c r="I467" s="411">
        <v>1.832175925925926E-2</v>
      </c>
      <c r="J467" s="411"/>
      <c r="K467" s="411"/>
      <c r="L467" s="412"/>
      <c r="M467" s="412"/>
      <c r="N467" s="412"/>
      <c r="O467" s="412"/>
      <c r="P467" s="413"/>
      <c r="Q467" s="84"/>
      <c r="R467" s="84"/>
      <c r="S467" s="84"/>
      <c r="T467" s="84"/>
      <c r="U467" s="84"/>
      <c r="V467" s="84"/>
      <c r="X467" s="61">
        <v>1.8032407407407407E-2</v>
      </c>
      <c r="Y467" s="61"/>
      <c r="AT467" s="406"/>
      <c r="AU467" s="299">
        <f t="shared" si="37"/>
        <v>1.8032407407407407E-2</v>
      </c>
      <c r="AV467" s="298">
        <f t="shared" si="36"/>
        <v>2</v>
      </c>
      <c r="AW467" s="345"/>
      <c r="AX467" s="139"/>
      <c r="AY467" s="139"/>
      <c r="AZ467" s="139"/>
    </row>
    <row r="468" spans="1:52" ht="13">
      <c r="A468" s="342" t="s">
        <v>1226</v>
      </c>
      <c r="B468" s="407">
        <v>13</v>
      </c>
      <c r="C468" s="76"/>
      <c r="D468" s="396"/>
      <c r="E468" s="399"/>
      <c r="F468" s="410"/>
      <c r="G468" s="411"/>
      <c r="H468" s="411"/>
      <c r="I468" s="412"/>
      <c r="J468" s="412"/>
      <c r="K468" s="412"/>
      <c r="L468" s="412"/>
      <c r="M468" s="412">
        <v>1.2233796296296296E-2</v>
      </c>
      <c r="N468" s="412"/>
      <c r="O468" s="412"/>
      <c r="P468" s="413"/>
      <c r="Q468" s="84"/>
      <c r="R468" s="84"/>
      <c r="S468" s="84"/>
      <c r="T468" s="84"/>
      <c r="U468" s="84"/>
      <c r="V468" s="84"/>
      <c r="X468" s="61"/>
      <c r="Y468" s="61"/>
      <c r="AT468" s="406"/>
      <c r="AU468" s="299">
        <f t="shared" si="37"/>
        <v>1.2233796296296296E-2</v>
      </c>
      <c r="AV468" s="298">
        <f t="shared" si="36"/>
        <v>1</v>
      </c>
      <c r="AW468" s="345"/>
      <c r="AX468" s="139"/>
      <c r="AY468" s="139"/>
      <c r="AZ468" s="139"/>
    </row>
    <row r="469" spans="1:52" ht="13">
      <c r="A469" s="342" t="s">
        <v>1227</v>
      </c>
      <c r="B469" s="407">
        <v>12</v>
      </c>
      <c r="C469" s="76"/>
      <c r="D469" s="396"/>
      <c r="E469" s="399"/>
      <c r="F469" s="410"/>
      <c r="G469" s="411"/>
      <c r="H469" s="411"/>
      <c r="I469" s="412"/>
      <c r="J469" s="412"/>
      <c r="K469" s="412"/>
      <c r="L469" s="412"/>
      <c r="M469" s="412"/>
      <c r="N469" s="412"/>
      <c r="O469" s="412"/>
      <c r="P469" s="413"/>
      <c r="Q469" s="84">
        <v>1.275462962962963E-2</v>
      </c>
      <c r="R469" s="84"/>
      <c r="S469" s="84"/>
      <c r="T469" s="84"/>
      <c r="U469" s="84"/>
      <c r="V469" s="84"/>
      <c r="X469" s="61"/>
      <c r="Y469" s="61"/>
      <c r="AT469" s="406"/>
      <c r="AU469" s="299">
        <f t="shared" si="37"/>
        <v>1.275462962962963E-2</v>
      </c>
      <c r="AV469" s="298">
        <f t="shared" si="36"/>
        <v>1</v>
      </c>
      <c r="AW469" s="345"/>
      <c r="AX469" s="139"/>
      <c r="AY469" s="139"/>
      <c r="AZ469" s="139"/>
    </row>
    <row r="470" spans="1:52" ht="13">
      <c r="A470" s="342" t="s">
        <v>1228</v>
      </c>
      <c r="B470" s="407">
        <v>-5</v>
      </c>
      <c r="C470" s="76"/>
      <c r="D470" s="396"/>
      <c r="E470" s="399"/>
      <c r="F470" s="410"/>
      <c r="G470" s="411"/>
      <c r="H470" s="411"/>
      <c r="I470" s="412"/>
      <c r="J470" s="412"/>
      <c r="K470" s="412"/>
      <c r="L470" s="412"/>
      <c r="M470" s="412"/>
      <c r="N470" s="412"/>
      <c r="O470" s="412"/>
      <c r="P470" s="413"/>
      <c r="Q470" s="84"/>
      <c r="R470" s="84"/>
      <c r="S470" s="84"/>
      <c r="T470" s="84"/>
      <c r="U470" s="84"/>
      <c r="V470" s="84"/>
      <c r="W470" s="84"/>
      <c r="X470" s="61"/>
      <c r="Y470" s="61"/>
      <c r="Z470" s="84"/>
      <c r="AA470" s="84"/>
      <c r="AB470" s="84"/>
      <c r="AC470" s="84"/>
      <c r="AD470" s="84"/>
      <c r="AE470" s="84"/>
      <c r="AG470" s="84"/>
      <c r="AH470" s="50"/>
      <c r="AI470" s="50">
        <v>2.4097222222222225E-2</v>
      </c>
      <c r="AJ470" s="50"/>
      <c r="AK470" s="50"/>
      <c r="AL470" s="50"/>
      <c r="AM470" s="50"/>
      <c r="AN470" s="50"/>
      <c r="AP470" s="84"/>
      <c r="AQ470" s="84"/>
      <c r="AR470" s="84"/>
      <c r="AS470" s="84"/>
      <c r="AT470" s="406"/>
      <c r="AU470" s="299">
        <f t="shared" si="37"/>
        <v>2.4097222222222225E-2</v>
      </c>
      <c r="AV470" s="298">
        <f t="shared" si="36"/>
        <v>1</v>
      </c>
      <c r="AW470" s="345"/>
      <c r="AX470" s="139"/>
      <c r="AY470" s="139"/>
      <c r="AZ470" s="139"/>
    </row>
    <row r="471" spans="1:52" ht="13">
      <c r="A471" s="351" t="s">
        <v>1229</v>
      </c>
      <c r="B471" s="407">
        <v>5</v>
      </c>
      <c r="D471" s="396"/>
      <c r="E471" s="399"/>
      <c r="F471" s="415"/>
      <c r="G471" s="416"/>
      <c r="H471" s="411"/>
      <c r="I471" s="416"/>
      <c r="J471" s="416"/>
      <c r="K471" s="416"/>
      <c r="L471" s="411"/>
      <c r="M471" s="411"/>
      <c r="N471" s="416"/>
      <c r="O471" s="416"/>
      <c r="P471" s="25"/>
      <c r="V471" s="84"/>
      <c r="X471" s="61"/>
      <c r="Y471" s="61"/>
      <c r="AA471" s="50"/>
      <c r="AI471" s="50">
        <v>1.7962962962962962E-2</v>
      </c>
      <c r="AJ471" s="50"/>
      <c r="AK471" s="50"/>
      <c r="AL471" s="50"/>
      <c r="AM471" s="50"/>
      <c r="AN471" s="50"/>
      <c r="AT471" s="406"/>
      <c r="AU471" s="299">
        <f t="shared" si="37"/>
        <v>1.7962962962962962E-2</v>
      </c>
      <c r="AV471" s="298">
        <f t="shared" si="36"/>
        <v>1</v>
      </c>
      <c r="AW471" s="345"/>
      <c r="AX471" s="139"/>
      <c r="AY471" s="139"/>
      <c r="AZ471" s="139"/>
    </row>
    <row r="472" spans="1:52" ht="13">
      <c r="A472" s="342" t="s">
        <v>1230</v>
      </c>
      <c r="B472" s="407">
        <v>5</v>
      </c>
      <c r="C472" s="76"/>
      <c r="D472" s="396"/>
      <c r="E472" s="399"/>
      <c r="F472" s="410"/>
      <c r="G472" s="411"/>
      <c r="H472" s="411">
        <v>1.6805555555555556E-2</v>
      </c>
      <c r="I472" s="411"/>
      <c r="J472" s="411"/>
      <c r="K472" s="411"/>
      <c r="L472" s="412"/>
      <c r="M472" s="412"/>
      <c r="N472" s="412"/>
      <c r="O472" s="412"/>
      <c r="P472" s="413"/>
      <c r="Q472" s="84"/>
      <c r="R472" s="84"/>
      <c r="S472" s="84"/>
      <c r="T472" s="84"/>
      <c r="U472" s="84"/>
      <c r="V472" s="84"/>
      <c r="X472" s="61"/>
      <c r="Y472" s="61"/>
      <c r="AA472" s="50">
        <v>1.8784722222222223E-2</v>
      </c>
      <c r="AF472" s="50">
        <v>1.7407407407407406E-2</v>
      </c>
      <c r="AG472" s="61">
        <v>1.7662037037037035E-2</v>
      </c>
      <c r="AH472" s="61"/>
      <c r="AI472" s="50">
        <v>1.7962962962962962E-2</v>
      </c>
      <c r="AJ472" s="50"/>
      <c r="AK472" s="50"/>
      <c r="AL472" s="50"/>
      <c r="AM472" s="50"/>
      <c r="AN472" s="50"/>
      <c r="AT472" s="406"/>
      <c r="AU472" s="299">
        <f t="shared" si="37"/>
        <v>1.6805555555555556E-2</v>
      </c>
      <c r="AV472" s="298">
        <f t="shared" si="36"/>
        <v>5</v>
      </c>
      <c r="AW472" s="345"/>
      <c r="AX472" s="139"/>
      <c r="AY472" s="139"/>
      <c r="AZ472" s="139"/>
    </row>
    <row r="473" spans="1:52" ht="13">
      <c r="A473" s="342" t="s">
        <v>1231</v>
      </c>
      <c r="B473" s="407">
        <v>8</v>
      </c>
      <c r="C473" s="76"/>
      <c r="D473" s="396"/>
      <c r="E473" s="399"/>
      <c r="F473" s="410"/>
      <c r="G473" s="411"/>
      <c r="H473" s="411"/>
      <c r="I473" s="411"/>
      <c r="J473" s="411"/>
      <c r="K473" s="411"/>
      <c r="L473" s="412"/>
      <c r="M473" s="412"/>
      <c r="N473" s="412"/>
      <c r="O473" s="412"/>
      <c r="P473" s="413"/>
      <c r="Q473" s="84"/>
      <c r="R473" s="84">
        <v>1.7303240740740741E-2</v>
      </c>
      <c r="S473" s="84"/>
      <c r="T473" s="84"/>
      <c r="U473" s="84"/>
      <c r="V473" s="84"/>
      <c r="X473" s="61"/>
      <c r="Y473" s="61"/>
      <c r="AT473" s="406"/>
      <c r="AU473" s="299">
        <f t="shared" si="37"/>
        <v>1.7303240740740741E-2</v>
      </c>
      <c r="AV473" s="298">
        <f t="shared" si="36"/>
        <v>1</v>
      </c>
      <c r="AW473" s="345"/>
      <c r="AX473" s="139"/>
      <c r="AY473" s="139"/>
      <c r="AZ473" s="139"/>
    </row>
    <row r="474" spans="1:52" ht="13">
      <c r="A474" s="342" t="s">
        <v>33</v>
      </c>
      <c r="B474" s="407">
        <v>5</v>
      </c>
      <c r="C474" s="76"/>
      <c r="D474" s="396"/>
      <c r="E474" s="399"/>
      <c r="F474" s="410"/>
      <c r="G474" s="411"/>
      <c r="H474" s="411"/>
      <c r="I474" s="412"/>
      <c r="J474" s="412"/>
      <c r="K474" s="412"/>
      <c r="L474" s="412"/>
      <c r="M474" s="412"/>
      <c r="N474" s="412">
        <v>1.7777777777777778E-2</v>
      </c>
      <c r="O474" s="412"/>
      <c r="P474" s="413"/>
      <c r="Q474" s="84"/>
      <c r="R474" s="84"/>
      <c r="S474" s="84"/>
      <c r="T474" s="84"/>
      <c r="U474" s="84"/>
      <c r="V474" s="84"/>
      <c r="X474" s="61"/>
      <c r="Y474" s="61"/>
      <c r="AT474" s="406"/>
      <c r="AU474" s="299">
        <f t="shared" si="37"/>
        <v>1.7777777777777778E-2</v>
      </c>
      <c r="AV474" s="298">
        <f t="shared" si="36"/>
        <v>1</v>
      </c>
      <c r="AW474" s="345"/>
      <c r="AX474" s="139"/>
      <c r="AY474" s="139"/>
      <c r="AZ474" s="139"/>
    </row>
    <row r="475" spans="1:52" ht="13.5" thickBot="1">
      <c r="A475" s="443" t="s">
        <v>1232</v>
      </c>
      <c r="B475" s="444">
        <v>-6</v>
      </c>
      <c r="C475" s="445"/>
      <c r="D475" s="446"/>
      <c r="E475" s="447"/>
      <c r="F475" s="439"/>
      <c r="G475" s="440"/>
      <c r="H475" s="440"/>
      <c r="I475" s="441"/>
      <c r="J475" s="441"/>
      <c r="K475" s="441"/>
      <c r="L475" s="441"/>
      <c r="M475" s="441"/>
      <c r="N475" s="441"/>
      <c r="O475" s="441"/>
      <c r="P475" s="442"/>
      <c r="Q475" s="448"/>
      <c r="R475" s="448"/>
      <c r="S475" s="448"/>
      <c r="T475" s="448"/>
      <c r="U475" s="448"/>
      <c r="V475" s="448"/>
      <c r="W475" s="449"/>
      <c r="X475" s="111"/>
      <c r="Y475" s="111"/>
      <c r="Z475" s="449"/>
      <c r="AA475" s="450"/>
      <c r="AB475" s="451"/>
      <c r="AC475" s="451"/>
      <c r="AD475" s="448"/>
      <c r="AE475" s="448"/>
      <c r="AF475" s="9"/>
      <c r="AG475" s="448"/>
      <c r="AH475" s="51">
        <v>2.7314814814814816E-2</v>
      </c>
      <c r="AI475" s="51">
        <v>2.4652777777777777E-2</v>
      </c>
      <c r="AJ475" s="51"/>
      <c r="AK475" s="51"/>
      <c r="AL475" s="51"/>
      <c r="AM475" s="51"/>
      <c r="AN475" s="51"/>
      <c r="AO475" s="9"/>
      <c r="AP475" s="449"/>
      <c r="AQ475" s="448"/>
      <c r="AR475" s="448"/>
      <c r="AS475" s="448"/>
      <c r="AT475" s="452"/>
      <c r="AU475" s="453">
        <f t="shared" si="37"/>
        <v>2.4652777777777777E-2</v>
      </c>
      <c r="AV475" s="286">
        <f t="shared" si="36"/>
        <v>2</v>
      </c>
    </row>
    <row r="476" spans="1:52" ht="13.5" thickTop="1" thickBot="1">
      <c r="AU476" s="229"/>
    </row>
    <row r="477" spans="1:52">
      <c r="A477" s="283" t="s">
        <v>1233</v>
      </c>
      <c r="B477" s="282"/>
      <c r="C477" s="281"/>
      <c r="D477" s="280"/>
      <c r="F477"/>
      <c r="G477"/>
      <c r="I477"/>
      <c r="J477"/>
      <c r="K477"/>
      <c r="L477"/>
      <c r="M477"/>
      <c r="AT477" s="149"/>
      <c r="AU477"/>
      <c r="AV477"/>
    </row>
    <row r="478" spans="1:52">
      <c r="A478" s="279" t="s">
        <v>850</v>
      </c>
      <c r="B478" s="454">
        <v>2012</v>
      </c>
      <c r="C478" s="377" t="s">
        <v>806</v>
      </c>
      <c r="D478" s="455">
        <v>9.7106481481481471E-3</v>
      </c>
      <c r="F478"/>
      <c r="G478" s="241"/>
      <c r="H478" s="398"/>
      <c r="I478" s="241"/>
      <c r="J478" s="241"/>
      <c r="K478" s="241"/>
      <c r="L478" s="241"/>
      <c r="M478" s="241"/>
      <c r="N478" s="241"/>
      <c r="O478" s="241"/>
      <c r="P478" s="256"/>
      <c r="Q478" s="256"/>
      <c r="R478" s="256"/>
      <c r="S478" s="256"/>
      <c r="T478" s="256"/>
      <c r="U478" s="256"/>
      <c r="V478" s="256"/>
      <c r="AT478" s="246"/>
      <c r="AU478" s="241"/>
      <c r="AV478" s="241"/>
      <c r="AW478" s="379"/>
      <c r="AX478" s="241"/>
    </row>
    <row r="479" spans="1:52">
      <c r="A479" s="279" t="s">
        <v>851</v>
      </c>
      <c r="B479" s="454">
        <v>2012</v>
      </c>
      <c r="C479" s="377" t="s">
        <v>1186</v>
      </c>
      <c r="D479" s="455">
        <v>1.1249999999999998E-2</v>
      </c>
      <c r="F479"/>
      <c r="G479" s="241"/>
      <c r="H479" s="398"/>
      <c r="I479" s="241"/>
      <c r="J479" s="241"/>
      <c r="K479" s="241"/>
      <c r="L479" s="241"/>
      <c r="M479" s="241"/>
      <c r="N479" s="241"/>
      <c r="O479" s="241"/>
      <c r="P479" s="256"/>
      <c r="Q479" s="256"/>
      <c r="R479" s="256"/>
      <c r="S479" s="256"/>
      <c r="T479" s="256"/>
      <c r="U479" s="256"/>
      <c r="V479" s="256"/>
      <c r="AT479" s="246"/>
      <c r="AU479" s="241"/>
      <c r="AV479" s="241"/>
      <c r="AW479" s="379"/>
      <c r="AX479" s="241"/>
    </row>
    <row r="480" spans="1:52">
      <c r="A480" s="277" t="s">
        <v>853</v>
      </c>
      <c r="B480" s="454">
        <v>2012</v>
      </c>
      <c r="C480" s="377" t="s">
        <v>1133</v>
      </c>
      <c r="D480" s="455">
        <v>1.3935185185185184E-2</v>
      </c>
      <c r="F480"/>
      <c r="G480" s="241"/>
      <c r="H480" s="398"/>
      <c r="I480" s="241"/>
      <c r="J480" s="241"/>
      <c r="K480" s="241"/>
      <c r="L480" s="241"/>
      <c r="M480" s="241"/>
      <c r="N480" s="241"/>
      <c r="O480" s="241"/>
      <c r="P480" s="256"/>
      <c r="Q480" s="256"/>
      <c r="R480" s="256"/>
      <c r="S480" s="256"/>
      <c r="T480" s="256"/>
      <c r="U480" s="256"/>
      <c r="V480" s="256"/>
      <c r="AT480" s="246"/>
      <c r="AU480" s="241"/>
      <c r="AV480" s="241"/>
      <c r="AW480" s="379"/>
      <c r="AX480" s="241"/>
    </row>
    <row r="481" spans="1:52">
      <c r="A481" s="277" t="s">
        <v>855</v>
      </c>
      <c r="B481" s="454">
        <v>2012</v>
      </c>
      <c r="C481" s="377" t="s">
        <v>1170</v>
      </c>
      <c r="D481" s="455">
        <v>1.2789351851851852E-2</v>
      </c>
      <c r="F481"/>
      <c r="G481" s="241"/>
      <c r="H481" s="398"/>
      <c r="I481" s="241"/>
      <c r="J481" s="241"/>
      <c r="K481" s="241"/>
      <c r="L481" s="241"/>
      <c r="M481" s="241"/>
      <c r="N481" s="241"/>
      <c r="O481" s="241"/>
      <c r="P481" s="256"/>
      <c r="Q481" s="256"/>
      <c r="R481" s="256"/>
      <c r="S481" s="256"/>
      <c r="T481" s="256"/>
      <c r="U481" s="256"/>
      <c r="V481" s="256"/>
      <c r="AT481" s="246"/>
      <c r="AU481" s="241"/>
      <c r="AV481" s="241"/>
      <c r="AW481" s="379"/>
      <c r="AX481" s="241"/>
    </row>
    <row r="482" spans="1:52" ht="13" thickBot="1">
      <c r="A482" s="274" t="s">
        <v>860</v>
      </c>
      <c r="B482" s="456">
        <v>2012</v>
      </c>
      <c r="C482" s="380" t="s">
        <v>545</v>
      </c>
      <c r="D482" s="457">
        <v>1.1203703703703704E-2</v>
      </c>
      <c r="F482"/>
      <c r="G482" s="241"/>
      <c r="H482" s="398"/>
      <c r="I482" s="241"/>
      <c r="J482" s="241"/>
      <c r="K482" s="241"/>
      <c r="L482" s="241"/>
      <c r="M482" s="241"/>
      <c r="N482" s="241"/>
      <c r="O482" s="241"/>
      <c r="P482" s="256"/>
      <c r="Q482" s="256"/>
      <c r="R482" s="256"/>
      <c r="S482" s="256"/>
      <c r="T482" s="256"/>
      <c r="U482" s="256"/>
      <c r="V482" s="256"/>
      <c r="AT482" s="246"/>
      <c r="AU482" s="241"/>
      <c r="AV482" s="241"/>
      <c r="AW482" s="379"/>
      <c r="AX482" s="241"/>
    </row>
    <row r="483" spans="1:52">
      <c r="A483" s="241"/>
      <c r="B483" s="241"/>
      <c r="C483" s="270"/>
      <c r="D483" s="256"/>
      <c r="G483"/>
      <c r="I483"/>
      <c r="J483"/>
      <c r="K483"/>
      <c r="L483"/>
      <c r="M483"/>
      <c r="N483" s="241"/>
      <c r="O483" s="241"/>
      <c r="P483" s="256"/>
      <c r="Q483" s="256"/>
      <c r="R483" s="256"/>
      <c r="S483" s="256"/>
      <c r="T483" s="256"/>
      <c r="U483" s="256"/>
      <c r="V483" s="256"/>
      <c r="AT483" s="258"/>
      <c r="AU483" s="246"/>
      <c r="AV483" s="241"/>
      <c r="AW483" s="379"/>
      <c r="AX483" s="241"/>
      <c r="AY483" s="241"/>
    </row>
    <row r="484" spans="1:52" ht="13" thickBot="1">
      <c r="A484" s="241"/>
      <c r="B484" s="241"/>
      <c r="C484" s="270"/>
      <c r="D484" s="256"/>
      <c r="G484"/>
      <c r="I484"/>
      <c r="J484"/>
      <c r="K484"/>
      <c r="L484"/>
      <c r="M484"/>
      <c r="N484" s="241"/>
      <c r="O484" s="241"/>
      <c r="P484" s="256"/>
      <c r="Q484" s="256"/>
      <c r="R484" s="256"/>
      <c r="S484" s="256"/>
      <c r="T484" s="256"/>
      <c r="U484" s="256"/>
      <c r="V484" s="256"/>
      <c r="AT484" s="258"/>
      <c r="AU484" s="246"/>
      <c r="AV484" s="241"/>
      <c r="AW484" s="379"/>
      <c r="AX484" s="241"/>
      <c r="AY484" s="241"/>
    </row>
    <row r="485" spans="1:52">
      <c r="A485" s="283" t="s">
        <v>857</v>
      </c>
      <c r="B485" s="282"/>
      <c r="C485" s="281"/>
      <c r="D485" s="280"/>
      <c r="F485"/>
      <c r="G485"/>
      <c r="I485"/>
      <c r="J485"/>
      <c r="K485"/>
      <c r="L485"/>
      <c r="M485"/>
      <c r="AT485" s="149"/>
      <c r="AU485"/>
      <c r="AV485"/>
    </row>
    <row r="486" spans="1:52">
      <c r="A486" s="277" t="s">
        <v>850</v>
      </c>
      <c r="B486" s="276" t="s">
        <v>1134</v>
      </c>
      <c r="C486" s="377" t="s">
        <v>685</v>
      </c>
      <c r="D486" s="455" t="s">
        <v>1234</v>
      </c>
      <c r="F486"/>
      <c r="G486" s="241"/>
      <c r="H486" s="398"/>
      <c r="I486" s="241"/>
      <c r="J486" s="241"/>
      <c r="K486" s="241"/>
      <c r="L486" s="241"/>
      <c r="M486" s="241"/>
      <c r="N486" s="241"/>
      <c r="O486" s="241"/>
      <c r="P486" s="256"/>
      <c r="Q486" s="256"/>
      <c r="R486" s="256"/>
      <c r="S486" s="256"/>
      <c r="T486" s="256"/>
      <c r="U486" s="256"/>
      <c r="V486" s="256"/>
      <c r="AT486" s="243"/>
      <c r="AU486" s="241"/>
      <c r="AV486" s="241"/>
      <c r="AW486" s="379"/>
      <c r="AX486" s="241"/>
    </row>
    <row r="487" spans="1:52">
      <c r="A487" s="279" t="s">
        <v>851</v>
      </c>
      <c r="B487" s="276" t="s">
        <v>1235</v>
      </c>
      <c r="C487" s="377" t="s">
        <v>1186</v>
      </c>
      <c r="D487" s="455">
        <v>1.1249999999999998E-2</v>
      </c>
      <c r="F487" s="33"/>
      <c r="G487" s="241"/>
      <c r="H487" s="398"/>
      <c r="I487" s="241"/>
      <c r="J487" s="241"/>
      <c r="K487" s="241"/>
      <c r="L487" s="241"/>
      <c r="M487" s="241"/>
      <c r="N487" s="241"/>
      <c r="O487" s="241"/>
      <c r="P487" s="256"/>
      <c r="Q487" s="256"/>
      <c r="R487" s="256"/>
      <c r="S487" s="256"/>
      <c r="T487" s="256"/>
      <c r="U487" s="256"/>
      <c r="V487" s="256"/>
      <c r="AT487" s="246"/>
      <c r="AU487" s="241"/>
      <c r="AV487" s="241"/>
      <c r="AW487" s="379"/>
      <c r="AX487" s="241"/>
    </row>
    <row r="488" spans="1:52">
      <c r="A488" s="277" t="s">
        <v>853</v>
      </c>
      <c r="B488" s="276" t="s">
        <v>1235</v>
      </c>
      <c r="C488" s="377" t="s">
        <v>1133</v>
      </c>
      <c r="D488" s="458">
        <v>1.3935185185185184E-2</v>
      </c>
      <c r="F488"/>
      <c r="G488" s="241"/>
      <c r="H488" s="398"/>
      <c r="I488" s="241"/>
      <c r="J488" s="241"/>
      <c r="K488" s="241"/>
      <c r="L488" s="241"/>
      <c r="M488" s="241"/>
      <c r="N488" s="241"/>
      <c r="O488" s="241"/>
      <c r="P488" s="256"/>
      <c r="Q488" s="256"/>
      <c r="R488" s="256"/>
      <c r="S488" s="256"/>
      <c r="T488" s="256"/>
      <c r="U488" s="256"/>
      <c r="V488" s="256"/>
      <c r="AT488" s="246"/>
      <c r="AU488" s="241"/>
      <c r="AV488" s="241"/>
      <c r="AW488" s="379"/>
      <c r="AX488" s="241"/>
    </row>
    <row r="489" spans="1:52">
      <c r="A489" s="277" t="s">
        <v>855</v>
      </c>
      <c r="B489" s="276" t="s">
        <v>1235</v>
      </c>
      <c r="C489" s="377" t="s">
        <v>1052</v>
      </c>
      <c r="D489" s="458">
        <v>1.2789351851851852E-2</v>
      </c>
      <c r="F489"/>
      <c r="G489" s="241"/>
      <c r="H489" s="398"/>
      <c r="I489" s="241"/>
      <c r="J489" s="241"/>
      <c r="K489" s="241"/>
      <c r="L489" s="241"/>
      <c r="M489" s="241"/>
      <c r="N489" s="241"/>
      <c r="O489" s="241"/>
      <c r="P489" s="256"/>
      <c r="Q489" s="256"/>
      <c r="R489" s="256"/>
      <c r="S489" s="256"/>
      <c r="T489" s="256"/>
      <c r="U489" s="256"/>
      <c r="V489" s="256"/>
      <c r="AT489" s="246"/>
      <c r="AU489" s="241"/>
      <c r="AV489" s="241"/>
      <c r="AW489" s="379"/>
      <c r="AX489" s="241"/>
    </row>
    <row r="490" spans="1:52" ht="13" thickBot="1">
      <c r="A490" s="274" t="s">
        <v>860</v>
      </c>
      <c r="B490" s="273" t="s">
        <v>1134</v>
      </c>
      <c r="C490" s="380" t="s">
        <v>545</v>
      </c>
      <c r="D490" s="457">
        <v>1.0787037037037038E-2</v>
      </c>
      <c r="F490"/>
      <c r="G490" s="241"/>
      <c r="H490" s="398"/>
      <c r="I490" s="241"/>
      <c r="J490" s="241"/>
      <c r="K490" s="241"/>
      <c r="L490" s="241"/>
      <c r="M490" s="241"/>
      <c r="N490" s="241"/>
      <c r="O490" s="241"/>
      <c r="P490" s="256"/>
      <c r="Q490" s="256"/>
      <c r="R490" s="256"/>
      <c r="S490" s="256"/>
      <c r="T490" s="256"/>
      <c r="U490" s="256"/>
      <c r="V490" s="256"/>
      <c r="AT490" s="246"/>
      <c r="AU490" s="241"/>
      <c r="AV490" s="241"/>
      <c r="AW490" s="379"/>
      <c r="AX490" s="241"/>
    </row>
    <row r="491" spans="1:52">
      <c r="A491" s="241"/>
      <c r="B491" s="241"/>
      <c r="F491" s="256"/>
      <c r="G491" s="256"/>
      <c r="H491" s="398"/>
      <c r="I491" s="256"/>
      <c r="J491" s="256"/>
      <c r="K491" s="256"/>
      <c r="L491" s="256"/>
      <c r="M491" s="256"/>
      <c r="N491" s="241"/>
      <c r="O491" s="241"/>
      <c r="P491" s="256"/>
      <c r="Q491" s="256"/>
      <c r="R491" s="256"/>
      <c r="S491" s="256"/>
      <c r="T491" s="256"/>
      <c r="U491" s="256"/>
      <c r="V491" s="256"/>
      <c r="AT491" s="241"/>
      <c r="AU491" s="264"/>
      <c r="AV491" s="246"/>
      <c r="AW491" s="379"/>
      <c r="AX491" s="241"/>
      <c r="AY491" s="241"/>
      <c r="AZ491" s="241"/>
    </row>
    <row r="492" spans="1:52">
      <c r="A492" s="241"/>
      <c r="B492" s="241"/>
      <c r="F492" s="256"/>
      <c r="G492" s="256"/>
      <c r="H492" s="398"/>
      <c r="I492" s="256"/>
      <c r="J492" s="256"/>
      <c r="K492" s="256"/>
      <c r="L492" s="256"/>
      <c r="M492" s="256"/>
      <c r="N492" s="241"/>
      <c r="O492" s="241"/>
      <c r="P492" s="256"/>
      <c r="Q492" s="256"/>
      <c r="R492" s="256"/>
      <c r="S492" s="256"/>
      <c r="T492" s="256"/>
      <c r="U492" s="256"/>
      <c r="V492" s="256"/>
      <c r="AT492" s="266"/>
      <c r="AU492" s="267"/>
      <c r="AV492" s="246"/>
      <c r="AW492" s="379"/>
      <c r="AX492" s="241"/>
      <c r="AY492" s="241"/>
      <c r="AZ492" s="241"/>
    </row>
    <row r="493" spans="1:52">
      <c r="AU493" s="264"/>
    </row>
    <row r="494" spans="1:52">
      <c r="AU494" s="268"/>
    </row>
    <row r="495" spans="1:52">
      <c r="AU495" s="269"/>
    </row>
    <row r="496" spans="1:52">
      <c r="AU496" s="264"/>
    </row>
    <row r="497" spans="47:47">
      <c r="AU497" s="264"/>
    </row>
    <row r="498" spans="47:47">
      <c r="AU498" s="268"/>
    </row>
    <row r="499" spans="47:47">
      <c r="AU499" s="264"/>
    </row>
    <row r="500" spans="47:47">
      <c r="AU500" s="264"/>
    </row>
    <row r="501" spans="47:47">
      <c r="AU501" s="264"/>
    </row>
    <row r="502" spans="47:47">
      <c r="AU502" s="267"/>
    </row>
  </sheetData>
  <printOptions gridLines="1"/>
  <pageMargins left="0.25" right="0.25" top="0.75" bottom="0.75" header="0.3" footer="0.3"/>
  <pageSetup paperSize="9" scale="87" firstPageNumber="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446"/>
  <sheetViews>
    <sheetView workbookViewId="0">
      <pane xSplit="1" ySplit="5" topLeftCell="B6" activePane="bottomRight" state="frozen"/>
      <selection pane="topRight" activeCell="B1" sqref="B1"/>
      <selection pane="bottomLeft" activeCell="A133" sqref="A133"/>
      <selection pane="bottomRight"/>
    </sheetView>
  </sheetViews>
  <sheetFormatPr defaultColWidth="9.1796875" defaultRowHeight="12.5"/>
  <cols>
    <col min="1" max="1" width="20.453125" customWidth="1"/>
    <col min="2" max="2" width="9.7265625" customWidth="1"/>
    <col min="3" max="3" width="14" customWidth="1"/>
    <col min="4" max="4" width="9.81640625" style="270" customWidth="1"/>
    <col min="5" max="5" width="17.81640625" customWidth="1"/>
    <col min="6" max="6" width="11.54296875" style="7" customWidth="1"/>
    <col min="7" max="14" width="9.1796875" style="7" customWidth="1"/>
    <col min="15" max="15" width="9.1796875" customWidth="1"/>
    <col min="16" max="17" width="12" customWidth="1"/>
    <col min="18" max="19" width="12" style="7" customWidth="1"/>
    <col min="20" max="21" width="9.1796875" customWidth="1"/>
    <col min="22" max="26" width="9.1796875" style="7" customWidth="1"/>
    <col min="27" max="30" width="9.1796875" customWidth="1"/>
    <col min="31" max="44" width="10" customWidth="1"/>
    <col min="45" max="45" width="2.453125" customWidth="1"/>
    <col min="46" max="46" width="8.1796875" style="148" customWidth="1"/>
    <col min="47" max="47" width="8.81640625" style="149" customWidth="1"/>
    <col min="48" max="48" width="9.453125" style="34" customWidth="1"/>
    <col min="49" max="49" width="11.26953125" bestFit="1" customWidth="1"/>
    <col min="50" max="51" width="10.26953125" customWidth="1"/>
  </cols>
  <sheetData>
    <row r="1" spans="1:51" ht="20">
      <c r="A1" s="833" t="s">
        <v>992</v>
      </c>
    </row>
    <row r="2" spans="1:51" ht="13" thickBot="1"/>
    <row r="3" spans="1:51" s="2" customFormat="1" ht="13">
      <c r="A3" s="150"/>
      <c r="B3" s="151" t="s">
        <v>116</v>
      </c>
      <c r="C3" s="151" t="s">
        <v>993</v>
      </c>
      <c r="D3" s="151">
        <v>2010</v>
      </c>
      <c r="E3" s="151">
        <v>2010</v>
      </c>
      <c r="F3" s="151">
        <v>2010</v>
      </c>
      <c r="G3" s="151">
        <v>2010</v>
      </c>
      <c r="H3" s="151">
        <v>2011</v>
      </c>
      <c r="I3" s="151">
        <v>2011</v>
      </c>
      <c r="J3" s="151">
        <v>2011</v>
      </c>
      <c r="K3" s="151">
        <v>2011</v>
      </c>
      <c r="L3" s="151">
        <v>2011</v>
      </c>
      <c r="M3" s="151">
        <v>2011</v>
      </c>
      <c r="N3" s="151">
        <v>2011</v>
      </c>
      <c r="O3" s="151">
        <v>2011</v>
      </c>
      <c r="P3" s="151">
        <v>2011</v>
      </c>
      <c r="Q3" s="151">
        <v>2011</v>
      </c>
      <c r="R3" s="151">
        <v>2011</v>
      </c>
      <c r="S3" s="151">
        <v>2011</v>
      </c>
      <c r="T3" s="151">
        <v>2011</v>
      </c>
      <c r="U3" s="151">
        <v>2011</v>
      </c>
      <c r="V3" s="151">
        <v>2011</v>
      </c>
      <c r="W3" s="151">
        <v>2011</v>
      </c>
      <c r="X3" s="151">
        <v>2011</v>
      </c>
      <c r="Y3" s="151">
        <v>2011</v>
      </c>
      <c r="Z3" s="151">
        <v>2011</v>
      </c>
      <c r="AA3" s="151">
        <v>2011</v>
      </c>
      <c r="AB3" s="151">
        <v>2011</v>
      </c>
      <c r="AC3" s="151">
        <v>2011</v>
      </c>
      <c r="AD3" s="151">
        <v>2011</v>
      </c>
      <c r="AE3" s="151">
        <v>2011</v>
      </c>
      <c r="AF3" s="151">
        <v>2011</v>
      </c>
      <c r="AG3" s="151">
        <v>2011</v>
      </c>
      <c r="AH3" s="151">
        <v>2012</v>
      </c>
      <c r="AI3" s="151">
        <v>2011</v>
      </c>
      <c r="AJ3" s="151">
        <v>2011</v>
      </c>
      <c r="AK3" s="151">
        <v>2011</v>
      </c>
      <c r="AL3" s="151">
        <v>2011</v>
      </c>
      <c r="AM3" s="151">
        <v>2011</v>
      </c>
      <c r="AN3" s="151">
        <v>2011</v>
      </c>
      <c r="AO3" s="151">
        <v>2011</v>
      </c>
      <c r="AP3" s="151">
        <v>2011</v>
      </c>
      <c r="AQ3" s="151">
        <v>2011</v>
      </c>
      <c r="AR3" s="151">
        <v>2011</v>
      </c>
      <c r="AS3" s="152"/>
      <c r="AT3" s="153" t="s">
        <v>736</v>
      </c>
      <c r="AU3" s="154" t="s">
        <v>437</v>
      </c>
      <c r="AV3" s="330"/>
      <c r="AW3" s="8"/>
      <c r="AX3" s="8"/>
      <c r="AY3" s="8"/>
    </row>
    <row r="4" spans="1:51" ht="13.5" thickBot="1">
      <c r="A4" s="155"/>
      <c r="B4" s="156" t="s">
        <v>59</v>
      </c>
      <c r="C4" s="156" t="s">
        <v>59</v>
      </c>
      <c r="D4" s="329" t="s">
        <v>439</v>
      </c>
      <c r="E4" s="156" t="s">
        <v>10</v>
      </c>
      <c r="F4" s="157">
        <v>39508</v>
      </c>
      <c r="G4" s="157">
        <v>39515</v>
      </c>
      <c r="H4" s="157">
        <v>39522</v>
      </c>
      <c r="I4" s="157">
        <v>39529</v>
      </c>
      <c r="J4" s="157">
        <v>39536</v>
      </c>
      <c r="K4" s="157">
        <v>39543</v>
      </c>
      <c r="L4" s="157">
        <v>39550</v>
      </c>
      <c r="M4" s="157">
        <v>39557</v>
      </c>
      <c r="N4" s="157">
        <v>39571</v>
      </c>
      <c r="O4" s="157">
        <v>39578</v>
      </c>
      <c r="P4" s="157">
        <v>39585</v>
      </c>
      <c r="Q4" s="157">
        <v>39592</v>
      </c>
      <c r="R4" s="157">
        <v>39599</v>
      </c>
      <c r="S4" s="157">
        <v>39606</v>
      </c>
      <c r="T4" s="157">
        <v>39613</v>
      </c>
      <c r="U4" s="157">
        <v>39620</v>
      </c>
      <c r="V4" s="157">
        <v>39627</v>
      </c>
      <c r="W4" s="157">
        <v>39634</v>
      </c>
      <c r="X4" s="157">
        <v>39641</v>
      </c>
      <c r="Y4" s="157">
        <v>39648</v>
      </c>
      <c r="Z4" s="157">
        <v>39655</v>
      </c>
      <c r="AA4" s="157">
        <v>39662</v>
      </c>
      <c r="AB4" s="157">
        <v>39676</v>
      </c>
      <c r="AC4" s="157">
        <v>39683</v>
      </c>
      <c r="AD4" s="157">
        <v>39690</v>
      </c>
      <c r="AE4" s="157">
        <v>39697</v>
      </c>
      <c r="AF4" s="157">
        <v>39704</v>
      </c>
      <c r="AG4" s="157">
        <v>39711</v>
      </c>
      <c r="AH4" s="157">
        <v>39718</v>
      </c>
      <c r="AI4" s="157">
        <v>39725</v>
      </c>
      <c r="AJ4" s="157">
        <v>39732</v>
      </c>
      <c r="AK4" s="157">
        <v>39739</v>
      </c>
      <c r="AL4" s="157">
        <v>39746</v>
      </c>
      <c r="AM4" s="157">
        <v>39753</v>
      </c>
      <c r="AN4" s="157">
        <v>39760</v>
      </c>
      <c r="AO4" s="157">
        <v>39767</v>
      </c>
      <c r="AP4" s="157">
        <v>39774</v>
      </c>
      <c r="AQ4" s="157">
        <v>39781</v>
      </c>
      <c r="AR4" s="157">
        <v>39788</v>
      </c>
      <c r="AS4" s="158"/>
      <c r="AT4" s="159" t="s">
        <v>438</v>
      </c>
      <c r="AU4" s="160" t="s">
        <v>439</v>
      </c>
      <c r="AV4" s="331"/>
      <c r="AW4" s="139"/>
      <c r="AX4" s="139"/>
      <c r="AY4" s="139"/>
    </row>
    <row r="5" spans="1:51" ht="13.5" thickBot="1">
      <c r="A5" s="165" t="s">
        <v>440</v>
      </c>
      <c r="B5" s="332">
        <v>2.0833333333333332E-2</v>
      </c>
      <c r="C5" s="332"/>
      <c r="D5" s="333"/>
      <c r="E5" s="138"/>
      <c r="F5" s="8">
        <v>1</v>
      </c>
      <c r="G5" s="8">
        <v>2</v>
      </c>
      <c r="H5" s="8">
        <v>3</v>
      </c>
      <c r="I5" s="8">
        <v>4</v>
      </c>
      <c r="J5" s="8">
        <v>5</v>
      </c>
      <c r="K5" s="8">
        <v>6</v>
      </c>
      <c r="L5" s="8">
        <v>7</v>
      </c>
      <c r="M5" s="8">
        <v>8</v>
      </c>
      <c r="N5" s="8">
        <v>9</v>
      </c>
      <c r="O5" s="8">
        <v>10</v>
      </c>
      <c r="P5" s="8">
        <v>11</v>
      </c>
      <c r="Q5" s="8">
        <v>12</v>
      </c>
      <c r="R5" s="8">
        <v>13</v>
      </c>
      <c r="S5" s="8">
        <v>14</v>
      </c>
      <c r="T5" s="8">
        <v>15</v>
      </c>
      <c r="U5" s="8">
        <v>16</v>
      </c>
      <c r="V5" s="8">
        <v>17</v>
      </c>
      <c r="W5" s="8">
        <v>18</v>
      </c>
      <c r="X5" s="8">
        <v>19</v>
      </c>
      <c r="Y5" s="8">
        <v>20</v>
      </c>
      <c r="Z5" s="8">
        <v>21</v>
      </c>
      <c r="AA5" s="8">
        <v>22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8">
        <v>29</v>
      </c>
      <c r="AH5" s="8">
        <v>30</v>
      </c>
      <c r="AI5" s="8">
        <v>31</v>
      </c>
      <c r="AJ5" s="8">
        <v>32</v>
      </c>
      <c r="AK5" s="8">
        <v>33</v>
      </c>
      <c r="AL5" s="8">
        <v>34</v>
      </c>
      <c r="AM5" s="8">
        <v>35</v>
      </c>
      <c r="AN5" s="8">
        <v>36</v>
      </c>
      <c r="AO5" s="8">
        <v>37</v>
      </c>
      <c r="AP5" s="8">
        <v>38</v>
      </c>
      <c r="AQ5" s="8">
        <v>39</v>
      </c>
      <c r="AR5" s="8">
        <v>40</v>
      </c>
      <c r="AS5" s="163"/>
      <c r="AU5" s="164"/>
      <c r="AV5" s="330"/>
      <c r="AW5" s="8"/>
      <c r="AX5" s="8"/>
      <c r="AY5" s="8"/>
    </row>
    <row r="6" spans="1:51" ht="32.25" customHeight="1">
      <c r="A6" s="313" t="s">
        <v>737</v>
      </c>
      <c r="B6" s="334"/>
      <c r="C6" s="312"/>
      <c r="D6" s="335"/>
      <c r="E6" s="334"/>
      <c r="F6" s="336" t="s">
        <v>994</v>
      </c>
      <c r="G6" s="336" t="s">
        <v>995</v>
      </c>
      <c r="H6" s="336" t="s">
        <v>996</v>
      </c>
      <c r="I6" s="336" t="s">
        <v>997</v>
      </c>
      <c r="J6" s="336" t="s">
        <v>114</v>
      </c>
      <c r="K6" s="336" t="s">
        <v>114</v>
      </c>
      <c r="L6" s="336" t="s">
        <v>998</v>
      </c>
      <c r="M6" s="336" t="s">
        <v>114</v>
      </c>
      <c r="N6" s="336" t="s">
        <v>12</v>
      </c>
      <c r="O6" s="336" t="s">
        <v>999</v>
      </c>
      <c r="P6" s="336" t="s">
        <v>1000</v>
      </c>
      <c r="Q6" s="336" t="s">
        <v>1001</v>
      </c>
      <c r="R6" s="334" t="s">
        <v>980</v>
      </c>
      <c r="S6" s="334" t="s">
        <v>740</v>
      </c>
      <c r="T6" s="336" t="s">
        <v>1002</v>
      </c>
      <c r="U6" s="336" t="s">
        <v>1003</v>
      </c>
      <c r="V6" s="336" t="s">
        <v>1004</v>
      </c>
      <c r="W6" s="336" t="s">
        <v>1005</v>
      </c>
      <c r="X6" s="336" t="s">
        <v>114</v>
      </c>
      <c r="Y6" s="336" t="s">
        <v>1005</v>
      </c>
      <c r="Z6" s="336" t="s">
        <v>1006</v>
      </c>
      <c r="AA6" s="336" t="s">
        <v>1007</v>
      </c>
      <c r="AB6" s="334" t="s">
        <v>1008</v>
      </c>
      <c r="AC6" s="334" t="s">
        <v>1009</v>
      </c>
      <c r="AD6" s="334" t="s">
        <v>1010</v>
      </c>
      <c r="AE6" s="334" t="s">
        <v>247</v>
      </c>
      <c r="AF6" s="334" t="s">
        <v>1011</v>
      </c>
      <c r="AG6" s="334" t="s">
        <v>152</v>
      </c>
      <c r="AH6" s="334" t="s">
        <v>1012</v>
      </c>
      <c r="AI6" s="334" t="s">
        <v>1012</v>
      </c>
      <c r="AJ6" s="334" t="s">
        <v>1013</v>
      </c>
      <c r="AK6" s="334" t="s">
        <v>1014</v>
      </c>
      <c r="AL6" s="334" t="s">
        <v>1015</v>
      </c>
      <c r="AM6" s="334" t="s">
        <v>740</v>
      </c>
      <c r="AN6" s="334" t="s">
        <v>1016</v>
      </c>
      <c r="AO6" s="334" t="s">
        <v>1017</v>
      </c>
      <c r="AP6" s="334" t="s">
        <v>1018</v>
      </c>
      <c r="AQ6" s="334" t="s">
        <v>1019</v>
      </c>
      <c r="AR6" s="334" t="s">
        <v>1020</v>
      </c>
      <c r="AS6" s="337"/>
      <c r="AT6" s="338"/>
      <c r="AU6" s="339"/>
      <c r="AV6" s="340"/>
      <c r="AW6" s="140"/>
      <c r="AX6" s="140"/>
      <c r="AY6" s="140"/>
    </row>
    <row r="7" spans="1:51" ht="13">
      <c r="A7" s="341" t="s">
        <v>677</v>
      </c>
      <c r="B7" s="23">
        <f t="shared" ref="B7:B48" si="0">MINUTE(B$5)-MINUTE(E7)</f>
        <v>9</v>
      </c>
      <c r="C7" s="76">
        <f t="shared" ref="C7:C70" si="1">IF(AU7&lt;2,E7,AVERAGE(F7:AR7))</f>
        <v>1.4777520576131686E-2</v>
      </c>
      <c r="D7" s="318">
        <v>0</v>
      </c>
      <c r="E7" s="76">
        <v>1.4777520576131686E-2</v>
      </c>
      <c r="F7" s="76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84"/>
      <c r="S7" s="84"/>
      <c r="T7" s="94"/>
      <c r="U7" s="94"/>
      <c r="V7" s="84"/>
      <c r="W7" s="84"/>
      <c r="X7" s="84"/>
      <c r="Y7" s="84"/>
      <c r="Z7" s="8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173"/>
      <c r="AT7" s="174" t="str">
        <f t="shared" ref="AT7:AT70" si="2">IF(MIN(F7:AR7)=0," ",MIN(F7:AR7))</f>
        <v xml:space="preserve"> </v>
      </c>
      <c r="AU7" s="298">
        <f t="shared" ref="AU7:AU46" si="3">COUNTA(F7:AS7)</f>
        <v>0</v>
      </c>
      <c r="AX7" s="94"/>
      <c r="AY7" s="94"/>
    </row>
    <row r="8" spans="1:51" ht="13" hidden="1">
      <c r="A8" s="341" t="s">
        <v>619</v>
      </c>
      <c r="B8" s="23">
        <f t="shared" si="0"/>
        <v>8</v>
      </c>
      <c r="C8" s="76">
        <f t="shared" si="1"/>
        <v>1.5960648148148151E-2</v>
      </c>
      <c r="D8" s="318">
        <v>0</v>
      </c>
      <c r="E8" s="76">
        <v>1.5960648148148151E-2</v>
      </c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66"/>
      <c r="S8" s="66"/>
      <c r="T8" s="76"/>
      <c r="U8" s="76"/>
      <c r="V8" s="66"/>
      <c r="W8" s="66"/>
      <c r="X8" s="66"/>
      <c r="Y8" s="66"/>
      <c r="Z8" s="6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173"/>
      <c r="AT8" s="174" t="str">
        <f t="shared" si="2"/>
        <v xml:space="preserve"> </v>
      </c>
      <c r="AU8" s="298">
        <f t="shared" si="3"/>
        <v>0</v>
      </c>
      <c r="AX8" s="76"/>
      <c r="AY8" s="76"/>
    </row>
    <row r="9" spans="1:51" ht="13" hidden="1">
      <c r="A9" s="341" t="s">
        <v>339</v>
      </c>
      <c r="B9" s="23">
        <f t="shared" si="0"/>
        <v>7</v>
      </c>
      <c r="C9" s="76">
        <f t="shared" si="1"/>
        <v>1.5972222222222221E-2</v>
      </c>
      <c r="D9" s="318">
        <v>0</v>
      </c>
      <c r="E9" s="76">
        <v>1.5972222222222221E-2</v>
      </c>
      <c r="F9" s="176"/>
      <c r="G9" s="33"/>
      <c r="H9" s="33"/>
      <c r="I9" s="33"/>
      <c r="J9" s="33"/>
      <c r="K9" s="33"/>
      <c r="L9" s="33"/>
      <c r="M9" s="33"/>
      <c r="N9" s="33"/>
      <c r="O9" s="76"/>
      <c r="P9" s="76"/>
      <c r="Q9" s="76"/>
      <c r="R9" s="66"/>
      <c r="S9" s="66"/>
      <c r="T9" s="76"/>
      <c r="U9" s="76"/>
      <c r="V9" s="66"/>
      <c r="W9" s="66"/>
      <c r="X9" s="66"/>
      <c r="Y9" s="66"/>
      <c r="Z9" s="6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173"/>
      <c r="AT9" s="174" t="str">
        <f t="shared" si="2"/>
        <v xml:space="preserve"> </v>
      </c>
      <c r="AU9" s="298">
        <f t="shared" si="3"/>
        <v>0</v>
      </c>
      <c r="AX9" s="76"/>
      <c r="AY9" s="76"/>
    </row>
    <row r="10" spans="1:51" ht="13" hidden="1">
      <c r="A10" s="300" t="s">
        <v>764</v>
      </c>
      <c r="B10" s="23">
        <f t="shared" si="0"/>
        <v>9</v>
      </c>
      <c r="C10" s="76">
        <f t="shared" si="1"/>
        <v>1.4999999999999999E-2</v>
      </c>
      <c r="D10" s="318">
        <v>0</v>
      </c>
      <c r="E10" s="76">
        <v>1.4999999999999999E-2</v>
      </c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39"/>
      <c r="S10" s="139"/>
      <c r="T10" s="178"/>
      <c r="U10" s="178"/>
      <c r="V10" s="139"/>
      <c r="W10" s="139"/>
      <c r="X10" s="139"/>
      <c r="Y10" s="139"/>
      <c r="Z10" s="139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80"/>
      <c r="AT10" s="181" t="str">
        <f t="shared" si="2"/>
        <v xml:space="preserve"> </v>
      </c>
      <c r="AU10" s="298">
        <f t="shared" si="3"/>
        <v>0</v>
      </c>
      <c r="AX10" s="139"/>
      <c r="AY10" s="139"/>
    </row>
    <row r="11" spans="1:51" ht="13" hidden="1">
      <c r="A11" s="342" t="s">
        <v>325</v>
      </c>
      <c r="B11" s="23">
        <f t="shared" si="0"/>
        <v>8</v>
      </c>
      <c r="C11" s="76">
        <f t="shared" si="1"/>
        <v>1.5532407407407406E-2</v>
      </c>
      <c r="D11" s="318">
        <v>0</v>
      </c>
      <c r="E11" s="76">
        <v>1.5532407407407406E-2</v>
      </c>
      <c r="F11" s="176"/>
      <c r="G11" s="176"/>
      <c r="H11" s="94"/>
      <c r="I11" s="176"/>
      <c r="J11" s="94"/>
      <c r="K11" s="94"/>
      <c r="L11" s="94"/>
      <c r="M11" s="94"/>
      <c r="N11" s="94"/>
      <c r="O11" s="76"/>
      <c r="P11" s="76"/>
      <c r="Q11" s="76"/>
      <c r="R11" s="66"/>
      <c r="S11" s="66"/>
      <c r="T11" s="76"/>
      <c r="U11" s="76"/>
      <c r="V11" s="66"/>
      <c r="W11" s="66"/>
      <c r="X11" s="66"/>
      <c r="Y11" s="66"/>
      <c r="Z11" s="6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173"/>
      <c r="AT11" s="174" t="str">
        <f t="shared" si="2"/>
        <v xml:space="preserve"> </v>
      </c>
      <c r="AU11" s="298">
        <f t="shared" si="3"/>
        <v>0</v>
      </c>
      <c r="AX11" s="76"/>
      <c r="AY11" s="76"/>
    </row>
    <row r="12" spans="1:51" ht="13">
      <c r="A12" s="300" t="s">
        <v>1021</v>
      </c>
      <c r="B12" s="23">
        <f t="shared" si="0"/>
        <v>10</v>
      </c>
      <c r="C12" s="76">
        <f t="shared" si="1"/>
        <v>1.4128086419753086E-2</v>
      </c>
      <c r="D12" s="303"/>
      <c r="E12" s="94">
        <f>+Q12</f>
        <v>1.4490740740740742E-2</v>
      </c>
      <c r="F12" s="301"/>
      <c r="G12" s="301"/>
      <c r="H12" s="301"/>
      <c r="I12" s="301"/>
      <c r="J12" s="301"/>
      <c r="K12" s="301"/>
      <c r="L12" s="301"/>
      <c r="M12" s="84"/>
      <c r="N12" s="301"/>
      <c r="O12" s="343"/>
      <c r="P12" s="84"/>
      <c r="Q12" s="84">
        <v>1.4490740740740742E-2</v>
      </c>
      <c r="R12" s="84">
        <v>1.5243055555555557E-2</v>
      </c>
      <c r="S12" s="84"/>
      <c r="T12" s="84">
        <v>1.3541666666666667E-2</v>
      </c>
      <c r="U12" s="84">
        <v>1.4525462962962964E-2</v>
      </c>
      <c r="V12" s="84">
        <v>1.3194444444444444E-2</v>
      </c>
      <c r="W12" s="84"/>
      <c r="X12" s="84">
        <v>1.3773148148148147E-2</v>
      </c>
      <c r="Y12" s="84"/>
      <c r="Z12" s="84"/>
      <c r="AA12" s="343"/>
      <c r="AB12" s="343"/>
      <c r="AC12" s="343"/>
      <c r="AD12" s="343"/>
      <c r="AE12" s="343"/>
      <c r="AF12" s="343"/>
      <c r="AG12" s="343"/>
      <c r="AH12" s="343"/>
      <c r="AI12" s="343"/>
      <c r="AJ12" s="343"/>
      <c r="AK12" s="343"/>
      <c r="AL12" s="343"/>
      <c r="AM12" s="343"/>
      <c r="AN12" s="343"/>
      <c r="AO12" s="343"/>
      <c r="AP12" s="343"/>
      <c r="AQ12" s="343"/>
      <c r="AR12" s="343"/>
      <c r="AS12" s="344"/>
      <c r="AT12" s="299">
        <f t="shared" si="2"/>
        <v>1.3194444444444444E-2</v>
      </c>
      <c r="AU12" s="298">
        <f t="shared" si="3"/>
        <v>6</v>
      </c>
      <c r="AV12" s="345"/>
      <c r="AX12" s="139"/>
      <c r="AY12" s="139"/>
    </row>
    <row r="13" spans="1:51" ht="13">
      <c r="A13" s="341" t="s">
        <v>554</v>
      </c>
      <c r="B13" s="23">
        <f t="shared" si="0"/>
        <v>10</v>
      </c>
      <c r="C13" s="76">
        <f t="shared" si="1"/>
        <v>1.4124228395061729E-2</v>
      </c>
      <c r="D13" s="318">
        <v>0</v>
      </c>
      <c r="E13" s="76">
        <v>1.4124228395061729E-2</v>
      </c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66"/>
      <c r="S13" s="66"/>
      <c r="T13" s="76"/>
      <c r="U13" s="76"/>
      <c r="V13" s="66"/>
      <c r="W13" s="66"/>
      <c r="X13" s="66"/>
      <c r="Y13" s="66"/>
      <c r="Z13" s="6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346"/>
      <c r="AT13" s="181" t="str">
        <f t="shared" si="2"/>
        <v xml:space="preserve"> </v>
      </c>
      <c r="AU13" s="298">
        <f t="shared" si="3"/>
        <v>0</v>
      </c>
      <c r="AX13" s="139"/>
      <c r="AY13" s="139"/>
    </row>
    <row r="14" spans="1:51" ht="13" hidden="1">
      <c r="A14" s="300" t="s">
        <v>765</v>
      </c>
      <c r="B14" s="23">
        <f t="shared" si="0"/>
        <v>7</v>
      </c>
      <c r="C14" s="76">
        <f t="shared" si="1"/>
        <v>1.5999228395061727E-2</v>
      </c>
      <c r="D14" s="318">
        <v>0</v>
      </c>
      <c r="E14" s="76">
        <v>1.5999228395061727E-2</v>
      </c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39"/>
      <c r="S14" s="139"/>
      <c r="T14" s="178"/>
      <c r="U14" s="178"/>
      <c r="V14" s="139"/>
      <c r="W14" s="139"/>
      <c r="X14" s="139"/>
      <c r="Y14" s="139"/>
      <c r="Z14" s="139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94"/>
      <c r="AT14" s="174" t="str">
        <f t="shared" si="2"/>
        <v xml:space="preserve"> </v>
      </c>
      <c r="AU14" s="298">
        <f t="shared" si="3"/>
        <v>0</v>
      </c>
      <c r="AV14" s="112"/>
      <c r="AW14" s="76"/>
      <c r="AX14" s="76"/>
      <c r="AY14" s="76"/>
    </row>
    <row r="15" spans="1:51" ht="13" hidden="1">
      <c r="A15" s="341" t="s">
        <v>598</v>
      </c>
      <c r="B15" s="23">
        <f t="shared" si="0"/>
        <v>7</v>
      </c>
      <c r="C15" s="76">
        <f t="shared" si="1"/>
        <v>1.5992798353909463E-2</v>
      </c>
      <c r="D15" s="318">
        <v>0</v>
      </c>
      <c r="E15" s="76">
        <v>1.5992798353909463E-2</v>
      </c>
      <c r="F15" s="76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84"/>
      <c r="S15" s="84"/>
      <c r="T15" s="94"/>
      <c r="U15" s="94"/>
      <c r="V15" s="84"/>
      <c r="W15" s="84"/>
      <c r="X15" s="84"/>
      <c r="Y15" s="84"/>
      <c r="Z15" s="8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173"/>
      <c r="AT15" s="181" t="str">
        <f t="shared" si="2"/>
        <v xml:space="preserve"> </v>
      </c>
      <c r="AU15" s="298">
        <f t="shared" si="3"/>
        <v>0</v>
      </c>
      <c r="AV15" s="347"/>
      <c r="AW15" s="94"/>
      <c r="AX15" s="94"/>
      <c r="AY15" s="94"/>
    </row>
    <row r="16" spans="1:51" ht="13">
      <c r="A16" s="300" t="s">
        <v>1022</v>
      </c>
      <c r="B16" s="23">
        <v>7</v>
      </c>
      <c r="C16" s="76">
        <f t="shared" si="1"/>
        <v>1.5895543981481481E-2</v>
      </c>
      <c r="D16" s="303"/>
      <c r="E16" s="94"/>
      <c r="F16" s="84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84"/>
      <c r="W16" s="84"/>
      <c r="X16"/>
      <c r="Y16"/>
      <c r="Z16" s="50">
        <v>1.638888888888889E-2</v>
      </c>
      <c r="AA16" s="61">
        <v>1.5925925925925927E-2</v>
      </c>
      <c r="AB16" s="61">
        <v>1.5821759259259261E-2</v>
      </c>
      <c r="AC16" s="61"/>
      <c r="AD16" s="61"/>
      <c r="AE16" s="61">
        <v>1.6087962962962964E-2</v>
      </c>
      <c r="AF16" s="61"/>
      <c r="AG16" s="61"/>
      <c r="AH16" s="61"/>
      <c r="AI16" s="61"/>
      <c r="AJ16" s="61"/>
      <c r="AK16" s="84">
        <v>1.5520833333333333E-2</v>
      </c>
      <c r="AL16" s="84">
        <v>1.53125E-2</v>
      </c>
      <c r="AM16" s="84"/>
      <c r="AN16" s="84"/>
      <c r="AO16" s="84"/>
      <c r="AP16" s="84"/>
      <c r="AQ16" s="84">
        <v>1.5995370370370372E-2</v>
      </c>
      <c r="AR16" s="84">
        <v>1.6111111111111111E-2</v>
      </c>
      <c r="AS16" s="196"/>
      <c r="AT16" s="299">
        <f t="shared" si="2"/>
        <v>1.53125E-2</v>
      </c>
      <c r="AU16" s="298">
        <f t="shared" si="3"/>
        <v>8</v>
      </c>
      <c r="AV16" s="348"/>
      <c r="AX16" s="139"/>
      <c r="AY16" s="139"/>
    </row>
    <row r="17" spans="1:51" ht="13">
      <c r="A17" s="341" t="s">
        <v>561</v>
      </c>
      <c r="B17" s="23">
        <f t="shared" si="0"/>
        <v>11</v>
      </c>
      <c r="C17" s="76">
        <f t="shared" si="1"/>
        <v>1.3229166666666667E-2</v>
      </c>
      <c r="D17" s="318">
        <v>3</v>
      </c>
      <c r="E17" s="76">
        <v>1.3225308641975306E-2</v>
      </c>
      <c r="F17" s="76"/>
      <c r="G17" s="76"/>
      <c r="H17" s="76"/>
      <c r="I17" s="76"/>
      <c r="J17" s="76">
        <v>1.2280092592592592E-2</v>
      </c>
      <c r="K17" s="76">
        <v>1.2638888888888889E-2</v>
      </c>
      <c r="L17" s="76">
        <v>1.2893518518518519E-2</v>
      </c>
      <c r="M17" s="76"/>
      <c r="N17" s="76"/>
      <c r="O17" s="76"/>
      <c r="P17" s="76"/>
      <c r="Q17" s="76"/>
      <c r="R17" s="66"/>
      <c r="S17" s="66"/>
      <c r="T17" s="84">
        <v>1.4398148148148148E-2</v>
      </c>
      <c r="U17" s="84">
        <v>1.40625E-2</v>
      </c>
      <c r="V17" s="84"/>
      <c r="W17" s="84"/>
      <c r="X17" s="84"/>
      <c r="Y17" s="84"/>
      <c r="Z17" s="84">
        <v>1.3101851851851852E-2</v>
      </c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173"/>
      <c r="AT17" s="174">
        <f t="shared" si="2"/>
        <v>1.2280092592592592E-2</v>
      </c>
      <c r="AU17" s="298">
        <f t="shared" si="3"/>
        <v>6</v>
      </c>
      <c r="AV17" s="347"/>
      <c r="AW17" s="76"/>
      <c r="AX17" s="76"/>
      <c r="AY17" s="76"/>
    </row>
    <row r="18" spans="1:51" ht="13">
      <c r="A18" s="341" t="s">
        <v>960</v>
      </c>
      <c r="B18" s="23">
        <f t="shared" si="0"/>
        <v>8</v>
      </c>
      <c r="C18" s="76">
        <f t="shared" si="1"/>
        <v>1.4178240740740741E-2</v>
      </c>
      <c r="D18" s="318">
        <v>3</v>
      </c>
      <c r="E18" s="76">
        <v>1.5447530864197532E-2</v>
      </c>
      <c r="F18" s="76"/>
      <c r="G18" s="76"/>
      <c r="H18" s="76"/>
      <c r="I18" s="76"/>
      <c r="J18" s="76"/>
      <c r="K18" s="76"/>
      <c r="L18" s="76"/>
      <c r="M18" s="76"/>
      <c r="N18" s="76"/>
      <c r="O18" s="76">
        <v>1.4224537037037037E-2</v>
      </c>
      <c r="P18" s="76">
        <v>1.4236111111111111E-2</v>
      </c>
      <c r="Q18" s="76"/>
      <c r="R18" s="66"/>
      <c r="S18" s="66"/>
      <c r="T18" s="76"/>
      <c r="U18" s="76"/>
      <c r="V18" s="66"/>
      <c r="W18" s="66"/>
      <c r="X18" s="66"/>
      <c r="Y18" s="66">
        <v>1.3368055555555557E-2</v>
      </c>
      <c r="Z18" s="66"/>
      <c r="AA18" s="84">
        <v>1.4930555555555556E-2</v>
      </c>
      <c r="AB18" s="84"/>
      <c r="AC18" s="84"/>
      <c r="AD18" s="84"/>
      <c r="AE18" s="84"/>
      <c r="AF18" s="84"/>
      <c r="AG18" s="84"/>
      <c r="AH18" s="84"/>
      <c r="AI18" s="84"/>
      <c r="AJ18" s="84"/>
      <c r="AK18" s="84">
        <v>1.4085648148148151E-2</v>
      </c>
      <c r="AL18" s="84">
        <v>1.4224537037037037E-2</v>
      </c>
      <c r="AM18" s="84"/>
      <c r="AN18" s="84"/>
      <c r="AO18" s="84"/>
      <c r="AP18" s="84"/>
      <c r="AQ18" s="84"/>
      <c r="AR18" s="84"/>
      <c r="AS18" s="173"/>
      <c r="AT18" s="174">
        <f t="shared" si="2"/>
        <v>1.3368055555555557E-2</v>
      </c>
      <c r="AU18" s="298">
        <f t="shared" si="3"/>
        <v>6</v>
      </c>
      <c r="AV18" s="112"/>
      <c r="AW18" s="76"/>
      <c r="AX18" s="76"/>
      <c r="AY18" s="76"/>
    </row>
    <row r="19" spans="1:51" ht="13">
      <c r="A19" s="341" t="s">
        <v>507</v>
      </c>
      <c r="B19" s="23">
        <f t="shared" si="0"/>
        <v>11</v>
      </c>
      <c r="C19" s="76">
        <f t="shared" si="1"/>
        <v>1.3425925925925924E-2</v>
      </c>
      <c r="D19" s="318">
        <v>0</v>
      </c>
      <c r="E19" s="76">
        <v>1.3425925925925924E-2</v>
      </c>
      <c r="F19" s="176"/>
      <c r="G19" s="176"/>
      <c r="H19" s="33"/>
      <c r="I19" s="176"/>
      <c r="J19" s="33"/>
      <c r="K19" s="33"/>
      <c r="L19" s="33"/>
      <c r="M19" s="33"/>
      <c r="N19" s="33"/>
      <c r="O19" s="76"/>
      <c r="P19" s="76"/>
      <c r="Q19" s="76"/>
      <c r="R19" s="66"/>
      <c r="S19" s="66"/>
      <c r="T19" s="76"/>
      <c r="U19" s="76"/>
      <c r="V19" s="66"/>
      <c r="W19" s="66"/>
      <c r="X19" s="66"/>
      <c r="Y19" s="66"/>
      <c r="Z19" s="6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173"/>
      <c r="AT19" s="174" t="str">
        <f t="shared" si="2"/>
        <v xml:space="preserve"> </v>
      </c>
      <c r="AU19" s="298">
        <f t="shared" si="3"/>
        <v>0</v>
      </c>
      <c r="AV19" s="112"/>
      <c r="AW19" s="94"/>
      <c r="AX19" s="94"/>
      <c r="AY19" s="50"/>
    </row>
    <row r="20" spans="1:51" ht="13">
      <c r="A20" s="342" t="s">
        <v>266</v>
      </c>
      <c r="B20" s="23">
        <f t="shared" si="0"/>
        <v>6</v>
      </c>
      <c r="C20" s="76">
        <f t="shared" si="1"/>
        <v>1.6770931903744405E-2</v>
      </c>
      <c r="D20" s="318">
        <v>0</v>
      </c>
      <c r="E20" s="76">
        <v>1.6770931903744405E-2</v>
      </c>
      <c r="F20" s="176"/>
      <c r="G20" s="176"/>
      <c r="H20" s="33"/>
      <c r="I20" s="176"/>
      <c r="J20" s="33"/>
      <c r="K20" s="33"/>
      <c r="L20" s="33"/>
      <c r="M20" s="33"/>
      <c r="N20" s="33"/>
      <c r="O20" s="94"/>
      <c r="P20" s="94"/>
      <c r="Q20" s="94"/>
      <c r="R20" s="84"/>
      <c r="S20" s="84"/>
      <c r="T20" s="94"/>
      <c r="U20" s="94"/>
      <c r="V20" s="84"/>
      <c r="W20" s="84"/>
      <c r="X20" s="84"/>
      <c r="Y20" s="84"/>
      <c r="Z20" s="8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173"/>
      <c r="AT20" s="174" t="str">
        <f t="shared" si="2"/>
        <v xml:space="preserve"> </v>
      </c>
      <c r="AU20" s="298">
        <f t="shared" si="3"/>
        <v>0</v>
      </c>
      <c r="AV20" s="347"/>
      <c r="AW20" s="76"/>
      <c r="AY20" s="94"/>
    </row>
    <row r="21" spans="1:51" ht="13">
      <c r="A21" s="300" t="s">
        <v>1023</v>
      </c>
      <c r="B21" s="23">
        <f>MINUTE(B$5)-MINUTE(E21)</f>
        <v>8</v>
      </c>
      <c r="C21" s="76">
        <f t="shared" si="1"/>
        <v>1.559490740740741E-2</v>
      </c>
      <c r="D21" s="303"/>
      <c r="E21" s="94">
        <f>+Q21</f>
        <v>1.5671296296296298E-2</v>
      </c>
      <c r="F21" s="301"/>
      <c r="G21" s="301"/>
      <c r="H21" s="301"/>
      <c r="I21" s="301"/>
      <c r="J21" s="301"/>
      <c r="K21" s="301"/>
      <c r="L21" s="301"/>
      <c r="M21" s="84"/>
      <c r="N21" s="301"/>
      <c r="O21" s="343"/>
      <c r="P21" s="84"/>
      <c r="Q21" s="84">
        <v>1.5671296296296298E-2</v>
      </c>
      <c r="R21" s="84"/>
      <c r="S21" s="84"/>
      <c r="T21" s="343"/>
      <c r="U21" s="84">
        <v>1.5196759259259259E-2</v>
      </c>
      <c r="V21" s="84"/>
      <c r="W21" s="84">
        <v>1.5405092592592593E-2</v>
      </c>
      <c r="X21" s="84"/>
      <c r="Y21" s="84">
        <v>1.5428240740740741E-2</v>
      </c>
      <c r="Z21" s="84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  <c r="AL21" s="343"/>
      <c r="AM21" s="84">
        <v>1.6273148148148148E-2</v>
      </c>
      <c r="AN21" s="84"/>
      <c r="AO21" s="84"/>
      <c r="AP21" s="84"/>
      <c r="AQ21" s="84"/>
      <c r="AR21" s="84"/>
      <c r="AS21" s="344"/>
      <c r="AT21" s="299">
        <f t="shared" si="2"/>
        <v>1.5196759259259259E-2</v>
      </c>
      <c r="AU21" s="298">
        <f t="shared" si="3"/>
        <v>5</v>
      </c>
      <c r="AV21" s="348"/>
      <c r="AX21" s="139"/>
      <c r="AY21" s="139"/>
    </row>
    <row r="22" spans="1:51" ht="13">
      <c r="A22" s="300" t="s">
        <v>1024</v>
      </c>
      <c r="B22" s="23">
        <f t="shared" si="0"/>
        <v>5</v>
      </c>
      <c r="C22" s="76">
        <f t="shared" si="1"/>
        <v>1.5645254629629627E-2</v>
      </c>
      <c r="D22" s="303"/>
      <c r="E22" s="76">
        <v>1.800925925925926E-2</v>
      </c>
      <c r="F22" s="139"/>
      <c r="G22" s="84"/>
      <c r="H22" s="84"/>
      <c r="I22" s="84"/>
      <c r="J22" s="84">
        <v>1.5625E-2</v>
      </c>
      <c r="K22" s="84"/>
      <c r="L22" s="84">
        <v>1.6018518518518519E-2</v>
      </c>
      <c r="M22" s="84"/>
      <c r="N22" s="84"/>
      <c r="O22" s="76">
        <v>1.5081018518518516E-2</v>
      </c>
      <c r="P22" s="139"/>
      <c r="Q22" s="139"/>
      <c r="R22" s="139"/>
      <c r="S22" s="139"/>
      <c r="T22" s="139"/>
      <c r="U22" s="84">
        <v>1.5856481481481482E-2</v>
      </c>
      <c r="V22" s="84"/>
      <c r="W22" s="84"/>
      <c r="X22" s="84"/>
      <c r="Y22" s="84"/>
      <c r="Z22" s="84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349"/>
      <c r="AT22" s="174">
        <f t="shared" si="2"/>
        <v>1.5081018518518516E-2</v>
      </c>
      <c r="AU22" s="298">
        <f t="shared" si="3"/>
        <v>4</v>
      </c>
      <c r="AV22" s="112"/>
      <c r="AW22" s="76"/>
      <c r="AY22" s="76"/>
    </row>
    <row r="23" spans="1:51" ht="13">
      <c r="A23" s="341" t="s">
        <v>602</v>
      </c>
      <c r="B23" s="23">
        <f t="shared" si="0"/>
        <v>5</v>
      </c>
      <c r="C23" s="76">
        <f t="shared" si="1"/>
        <v>1.800925925925926E-2</v>
      </c>
      <c r="D23" s="318">
        <v>0</v>
      </c>
      <c r="E23" s="76">
        <v>1.800925925925926E-2</v>
      </c>
      <c r="F23" s="76"/>
      <c r="G23" s="76"/>
      <c r="H23" s="324"/>
      <c r="I23" s="76"/>
      <c r="J23" s="324"/>
      <c r="K23" s="324"/>
      <c r="L23" s="324"/>
      <c r="M23" s="324"/>
      <c r="N23" s="324"/>
      <c r="O23" s="76"/>
      <c r="P23" s="76"/>
      <c r="Q23" s="76"/>
      <c r="R23" s="66"/>
      <c r="S23" s="66"/>
      <c r="T23" s="76"/>
      <c r="U23" s="76"/>
      <c r="V23" s="66"/>
      <c r="W23" s="66"/>
      <c r="X23" s="66"/>
      <c r="Y23" s="66"/>
      <c r="Z23" s="6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346"/>
      <c r="AT23" s="299" t="str">
        <f t="shared" si="2"/>
        <v xml:space="preserve"> </v>
      </c>
      <c r="AU23" s="298">
        <f t="shared" si="3"/>
        <v>0</v>
      </c>
      <c r="AV23" s="350"/>
      <c r="AX23" s="139"/>
      <c r="AY23" s="139"/>
    </row>
    <row r="24" spans="1:51" ht="13">
      <c r="A24" s="300" t="s">
        <v>1025</v>
      </c>
      <c r="B24" s="23">
        <v>6</v>
      </c>
      <c r="C24" s="76">
        <f t="shared" si="1"/>
        <v>1.5613425925925925E-2</v>
      </c>
      <c r="D24" s="303"/>
      <c r="E24" s="94">
        <f>+Y24</f>
        <v>1.8657407407407407E-2</v>
      </c>
      <c r="F24" s="84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84"/>
      <c r="W24" s="84"/>
      <c r="X24"/>
      <c r="Y24" s="61">
        <v>1.8657407407407407E-2</v>
      </c>
      <c r="Z24" s="61">
        <v>1.6377314814814813E-2</v>
      </c>
      <c r="AA24" s="139"/>
      <c r="AB24" s="139"/>
      <c r="AC24" s="139"/>
      <c r="AD24" s="139"/>
      <c r="AE24" s="301"/>
      <c r="AF24" s="301"/>
      <c r="AG24" s="84">
        <v>1.1805555555555555E-2</v>
      </c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196"/>
      <c r="AT24" s="299">
        <f t="shared" si="2"/>
        <v>1.1805555555555555E-2</v>
      </c>
      <c r="AU24" s="298">
        <f t="shared" si="3"/>
        <v>3</v>
      </c>
      <c r="AV24" s="348"/>
      <c r="AX24" s="139"/>
      <c r="AY24" s="139"/>
    </row>
    <row r="25" spans="1:51" ht="13">
      <c r="A25" s="341" t="s">
        <v>678</v>
      </c>
      <c r="B25" s="23">
        <f t="shared" si="0"/>
        <v>7</v>
      </c>
      <c r="C25" s="76">
        <f t="shared" si="1"/>
        <v>1.6180555555555556E-2</v>
      </c>
      <c r="D25" s="318">
        <v>0</v>
      </c>
      <c r="E25" s="76">
        <v>1.6180555555555556E-2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66"/>
      <c r="S25" s="66"/>
      <c r="T25" s="76"/>
      <c r="U25" s="76"/>
      <c r="V25" s="66"/>
      <c r="W25" s="66"/>
      <c r="X25" s="66"/>
      <c r="Y25" s="66"/>
      <c r="Z25" s="6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173"/>
      <c r="AT25" s="174" t="str">
        <f t="shared" si="2"/>
        <v xml:space="preserve"> </v>
      </c>
      <c r="AU25" s="298">
        <f t="shared" si="3"/>
        <v>0</v>
      </c>
      <c r="AV25" s="112"/>
      <c r="AW25" s="139"/>
      <c r="AY25" s="76"/>
    </row>
    <row r="26" spans="1:51" ht="13">
      <c r="A26" s="351" t="s">
        <v>767</v>
      </c>
      <c r="B26" s="23">
        <f t="shared" si="0"/>
        <v>3</v>
      </c>
      <c r="C26" s="76">
        <f t="shared" si="1"/>
        <v>1.9324363425925927E-2</v>
      </c>
      <c r="D26" s="318">
        <v>1</v>
      </c>
      <c r="E26" s="76">
        <v>1.9324363425925927E-2</v>
      </c>
      <c r="F26" s="76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76">
        <v>1.8888888888888889E-2</v>
      </c>
      <c r="R26" s="66"/>
      <c r="S26" s="66"/>
      <c r="T26" s="33"/>
      <c r="U26" s="33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180"/>
      <c r="AT26" s="181">
        <f t="shared" si="2"/>
        <v>1.8888888888888889E-2</v>
      </c>
      <c r="AU26" s="298">
        <f t="shared" si="3"/>
        <v>1</v>
      </c>
      <c r="AV26" s="112"/>
      <c r="AW26" s="76"/>
      <c r="AY26" s="50"/>
    </row>
    <row r="27" spans="1:51" ht="13">
      <c r="A27" s="341" t="s">
        <v>406</v>
      </c>
      <c r="B27" s="23">
        <f t="shared" si="0"/>
        <v>11</v>
      </c>
      <c r="C27" s="76">
        <f t="shared" si="1"/>
        <v>1.3248863691165125E-2</v>
      </c>
      <c r="D27" s="318">
        <v>0</v>
      </c>
      <c r="E27" s="76">
        <v>1.3248863691165125E-2</v>
      </c>
      <c r="F27" s="176"/>
      <c r="G27" s="176"/>
      <c r="H27" s="76"/>
      <c r="I27" s="176"/>
      <c r="J27" s="76"/>
      <c r="K27" s="76"/>
      <c r="L27" s="76"/>
      <c r="M27" s="76"/>
      <c r="N27" s="76"/>
      <c r="O27" s="94"/>
      <c r="P27" s="94"/>
      <c r="Q27" s="94"/>
      <c r="R27" s="84"/>
      <c r="S27" s="84"/>
      <c r="T27" s="94"/>
      <c r="U27" s="94"/>
      <c r="V27" s="84"/>
      <c r="W27" s="84"/>
      <c r="X27" s="84"/>
      <c r="Y27" s="84"/>
      <c r="Z27" s="8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173"/>
      <c r="AT27" s="174" t="str">
        <f t="shared" si="2"/>
        <v xml:space="preserve"> </v>
      </c>
      <c r="AU27" s="298">
        <f t="shared" si="3"/>
        <v>0</v>
      </c>
      <c r="AV27" s="347"/>
      <c r="AW27" s="139"/>
      <c r="AY27" s="61"/>
    </row>
    <row r="28" spans="1:51" ht="13" hidden="1">
      <c r="A28" s="341" t="s">
        <v>679</v>
      </c>
      <c r="B28" s="23">
        <f t="shared" si="0"/>
        <v>8</v>
      </c>
      <c r="C28" s="76">
        <f t="shared" si="1"/>
        <v>1.5527777777777776E-2</v>
      </c>
      <c r="D28" s="318">
        <v>0</v>
      </c>
      <c r="E28" s="76">
        <v>1.5527777777777776E-2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66"/>
      <c r="S28" s="66"/>
      <c r="T28" s="76"/>
      <c r="U28" s="76"/>
      <c r="V28" s="66"/>
      <c r="W28" s="66"/>
      <c r="X28" s="66"/>
      <c r="Y28" s="66"/>
      <c r="Z28" s="6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173"/>
      <c r="AT28" s="174" t="str">
        <f t="shared" si="2"/>
        <v xml:space="preserve"> </v>
      </c>
      <c r="AU28" s="298">
        <f t="shared" si="3"/>
        <v>0</v>
      </c>
      <c r="AV28" s="112"/>
      <c r="AW28" s="50"/>
      <c r="AY28" s="76"/>
    </row>
    <row r="29" spans="1:51" ht="13" hidden="1">
      <c r="A29" s="341" t="s">
        <v>273</v>
      </c>
      <c r="B29" s="23">
        <f t="shared" si="0"/>
        <v>8</v>
      </c>
      <c r="C29" s="76">
        <f t="shared" si="1"/>
        <v>1.5833333333333335E-2</v>
      </c>
      <c r="D29" s="318">
        <v>0</v>
      </c>
      <c r="E29" s="76">
        <v>1.5833333333333335E-2</v>
      </c>
      <c r="F29" s="176"/>
      <c r="G29" s="176"/>
      <c r="H29" s="76"/>
      <c r="I29" s="176"/>
      <c r="J29" s="76"/>
      <c r="K29" s="76"/>
      <c r="L29" s="76"/>
      <c r="M29" s="76"/>
      <c r="N29" s="76"/>
      <c r="O29" s="94"/>
      <c r="P29" s="94"/>
      <c r="Q29" s="94"/>
      <c r="R29" s="84"/>
      <c r="S29" s="84"/>
      <c r="T29" s="94"/>
      <c r="U29" s="94"/>
      <c r="V29" s="84"/>
      <c r="W29" s="84"/>
      <c r="X29" s="84"/>
      <c r="Y29" s="84"/>
      <c r="Z29" s="8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173"/>
      <c r="AT29" s="174" t="str">
        <f t="shared" si="2"/>
        <v xml:space="preserve"> </v>
      </c>
      <c r="AU29" s="298">
        <f t="shared" si="3"/>
        <v>0</v>
      </c>
      <c r="AV29" s="347"/>
      <c r="AW29" s="94"/>
      <c r="AY29" s="94"/>
    </row>
    <row r="30" spans="1:51" ht="13" hidden="1">
      <c r="A30" s="341" t="s">
        <v>628</v>
      </c>
      <c r="B30" s="23">
        <f t="shared" si="0"/>
        <v>11</v>
      </c>
      <c r="C30" s="76">
        <f t="shared" si="1"/>
        <v>1.3206018518518518E-2</v>
      </c>
      <c r="D30" s="318">
        <v>0</v>
      </c>
      <c r="E30" s="76">
        <v>1.3206018518518518E-2</v>
      </c>
      <c r="F30" s="76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84"/>
      <c r="S30" s="84"/>
      <c r="T30" s="94"/>
      <c r="U30" s="94"/>
      <c r="V30" s="84"/>
      <c r="W30" s="84"/>
      <c r="X30" s="84"/>
      <c r="Y30" s="84"/>
      <c r="Z30" s="8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173"/>
      <c r="AT30" s="174" t="str">
        <f t="shared" si="2"/>
        <v xml:space="preserve"> </v>
      </c>
      <c r="AU30" s="298">
        <f t="shared" si="3"/>
        <v>0</v>
      </c>
      <c r="AV30" s="347"/>
      <c r="AW30" s="94"/>
      <c r="AX30" s="94"/>
      <c r="AY30" s="94"/>
    </row>
    <row r="31" spans="1:51" s="3" customFormat="1" ht="13" hidden="1">
      <c r="A31" s="341" t="s">
        <v>493</v>
      </c>
      <c r="B31" s="23">
        <f t="shared" si="0"/>
        <v>6</v>
      </c>
      <c r="C31" s="76">
        <f t="shared" si="1"/>
        <v>1.6957647462277091E-2</v>
      </c>
      <c r="D31" s="318">
        <v>0</v>
      </c>
      <c r="E31" s="76">
        <v>1.6957647462277091E-2</v>
      </c>
      <c r="F31" s="33"/>
      <c r="G31" s="33"/>
      <c r="H31" s="76"/>
      <c r="I31" s="33"/>
      <c r="J31" s="76"/>
      <c r="K31" s="76"/>
      <c r="L31" s="76"/>
      <c r="M31" s="76"/>
      <c r="N31" s="76"/>
      <c r="O31" s="94"/>
      <c r="P31" s="94"/>
      <c r="Q31" s="94"/>
      <c r="R31" s="84"/>
      <c r="S31" s="84"/>
      <c r="T31" s="94"/>
      <c r="U31" s="94"/>
      <c r="V31" s="84"/>
      <c r="W31" s="84"/>
      <c r="X31" s="84"/>
      <c r="Y31" s="84"/>
      <c r="Z31" s="8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173"/>
      <c r="AT31" s="174" t="str">
        <f t="shared" si="2"/>
        <v xml:space="preserve"> </v>
      </c>
      <c r="AU31" s="298">
        <f t="shared" si="3"/>
        <v>0</v>
      </c>
      <c r="AV31" s="347"/>
      <c r="AW31" s="61"/>
      <c r="AX31" s="61"/>
      <c r="AY31" s="61"/>
    </row>
    <row r="32" spans="1:51" s="3" customFormat="1" ht="13" hidden="1">
      <c r="A32" s="341" t="s">
        <v>491</v>
      </c>
      <c r="B32" s="23">
        <f t="shared" si="0"/>
        <v>6</v>
      </c>
      <c r="C32" s="76">
        <f t="shared" si="1"/>
        <v>1.7135416666666667E-2</v>
      </c>
      <c r="D32" s="318">
        <v>0</v>
      </c>
      <c r="E32" s="76">
        <v>1.7135416666666667E-2</v>
      </c>
      <c r="F32" s="33"/>
      <c r="G32" s="33"/>
      <c r="H32" s="33"/>
      <c r="I32" s="33"/>
      <c r="J32" s="33"/>
      <c r="K32" s="33"/>
      <c r="L32" s="33"/>
      <c r="M32" s="33"/>
      <c r="N32" s="33"/>
      <c r="O32" s="76"/>
      <c r="P32" s="76"/>
      <c r="Q32" s="76"/>
      <c r="R32" s="66"/>
      <c r="S32" s="66"/>
      <c r="T32" s="76"/>
      <c r="U32" s="76"/>
      <c r="V32" s="66"/>
      <c r="W32" s="66"/>
      <c r="X32" s="66"/>
      <c r="Y32" s="66"/>
      <c r="Z32" s="6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173"/>
      <c r="AT32" s="174" t="str">
        <f t="shared" si="2"/>
        <v xml:space="preserve"> </v>
      </c>
      <c r="AU32" s="298">
        <f t="shared" si="3"/>
        <v>0</v>
      </c>
      <c r="AV32" s="112"/>
      <c r="AW32" s="76"/>
      <c r="AX32" s="76"/>
      <c r="AY32" s="76"/>
    </row>
    <row r="33" spans="1:51" ht="13">
      <c r="A33" s="341" t="s">
        <v>680</v>
      </c>
      <c r="B33" s="23">
        <f t="shared" si="0"/>
        <v>9</v>
      </c>
      <c r="C33" s="76">
        <f t="shared" si="1"/>
        <v>1.5163483796296296E-2</v>
      </c>
      <c r="D33" s="318">
        <v>0</v>
      </c>
      <c r="E33" s="76">
        <v>1.5163483796296296E-2</v>
      </c>
      <c r="F33" s="176"/>
      <c r="G33" s="176"/>
      <c r="H33" s="76"/>
      <c r="I33" s="176"/>
      <c r="J33" s="76"/>
      <c r="K33" s="76"/>
      <c r="L33" s="76"/>
      <c r="M33" s="76"/>
      <c r="N33" s="76"/>
      <c r="O33" s="94"/>
      <c r="P33" s="94"/>
      <c r="Q33" s="94"/>
      <c r="R33" s="84"/>
      <c r="S33" s="84"/>
      <c r="T33" s="94"/>
      <c r="U33" s="94"/>
      <c r="V33" s="84"/>
      <c r="W33" s="84"/>
      <c r="X33" s="84"/>
      <c r="Y33" s="84"/>
      <c r="Z33" s="8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173"/>
      <c r="AT33" s="174" t="str">
        <f t="shared" si="2"/>
        <v xml:space="preserve"> </v>
      </c>
      <c r="AU33" s="298">
        <f t="shared" si="3"/>
        <v>0</v>
      </c>
      <c r="AV33" s="347"/>
      <c r="AW33" s="61"/>
      <c r="AX33" s="61"/>
      <c r="AY33" s="61"/>
    </row>
    <row r="34" spans="1:51" s="3" customFormat="1" ht="13">
      <c r="A34" s="341" t="s">
        <v>597</v>
      </c>
      <c r="B34" s="23">
        <f t="shared" si="0"/>
        <v>2</v>
      </c>
      <c r="C34" s="76">
        <f t="shared" si="1"/>
        <v>1.9560185185185184E-2</v>
      </c>
      <c r="D34" s="318">
        <v>0</v>
      </c>
      <c r="E34" s="76">
        <v>1.9560185185185184E-2</v>
      </c>
      <c r="F34" s="76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84"/>
      <c r="S34" s="84"/>
      <c r="T34" s="94"/>
      <c r="U34" s="94"/>
      <c r="V34" s="84"/>
      <c r="W34" s="84"/>
      <c r="X34" s="84"/>
      <c r="Y34" s="84"/>
      <c r="Z34" s="8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173"/>
      <c r="AT34" s="174" t="str">
        <f t="shared" si="2"/>
        <v xml:space="preserve"> </v>
      </c>
      <c r="AU34" s="298">
        <f t="shared" si="3"/>
        <v>0</v>
      </c>
      <c r="AV34" s="347"/>
      <c r="AW34" s="94"/>
      <c r="AX34" s="94"/>
      <c r="AY34" s="94"/>
    </row>
    <row r="35" spans="1:51" s="3" customFormat="1" ht="13">
      <c r="A35" s="341" t="s">
        <v>404</v>
      </c>
      <c r="B35" s="23">
        <f t="shared" si="0"/>
        <v>11</v>
      </c>
      <c r="C35" s="76">
        <f t="shared" si="1"/>
        <v>1.3634259259259257E-2</v>
      </c>
      <c r="D35" s="318">
        <v>0</v>
      </c>
      <c r="E35" s="76">
        <v>1.3441358024691359E-2</v>
      </c>
      <c r="F35" s="176"/>
      <c r="G35" s="176"/>
      <c r="H35" s="33"/>
      <c r="I35" s="176"/>
      <c r="J35" s="33"/>
      <c r="K35" s="76">
        <v>1.3634259259259257E-2</v>
      </c>
      <c r="L35" s="323" t="s">
        <v>1026</v>
      </c>
      <c r="M35" s="323"/>
      <c r="N35" s="323"/>
      <c r="O35" s="76"/>
      <c r="P35" s="76"/>
      <c r="Q35" s="76"/>
      <c r="R35" s="66"/>
      <c r="S35" s="66"/>
      <c r="T35" s="76"/>
      <c r="U35" s="76"/>
      <c r="V35" s="66"/>
      <c r="W35" s="66"/>
      <c r="X35" s="66"/>
      <c r="Y35" s="66"/>
      <c r="Z35" s="6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173"/>
      <c r="AT35" s="174">
        <f t="shared" si="2"/>
        <v>1.3634259259259257E-2</v>
      </c>
      <c r="AU35" s="298">
        <f t="shared" si="3"/>
        <v>2</v>
      </c>
      <c r="AV35" s="112"/>
      <c r="AW35" s="50"/>
      <c r="AX35" s="50"/>
      <c r="AY35" s="50"/>
    </row>
    <row r="36" spans="1:51" s="3" customFormat="1" ht="13">
      <c r="A36" s="342" t="s">
        <v>768</v>
      </c>
      <c r="B36" s="23">
        <f t="shared" si="0"/>
        <v>9</v>
      </c>
      <c r="C36" s="76">
        <f t="shared" si="1"/>
        <v>1.5162037037037036E-2</v>
      </c>
      <c r="D36" s="318">
        <v>2</v>
      </c>
      <c r="E36" s="76">
        <v>1.5162037037037036E-2</v>
      </c>
      <c r="F36" s="176"/>
      <c r="G36" s="176"/>
      <c r="H36" s="33"/>
      <c r="I36" s="176"/>
      <c r="J36" s="33"/>
      <c r="K36" s="33"/>
      <c r="L36" s="33"/>
      <c r="M36" s="33"/>
      <c r="N36" s="33"/>
      <c r="O36" s="76"/>
      <c r="P36" s="76"/>
      <c r="Q36" s="76"/>
      <c r="R36" s="66"/>
      <c r="S36" s="66"/>
      <c r="T36" s="76"/>
      <c r="U36" s="76"/>
      <c r="V36" s="66"/>
      <c r="W36" s="66"/>
      <c r="X36" s="66"/>
      <c r="Y36" s="66"/>
      <c r="Z36" s="6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173"/>
      <c r="AT36" s="174" t="str">
        <f t="shared" si="2"/>
        <v xml:space="preserve"> </v>
      </c>
      <c r="AU36" s="298">
        <f t="shared" si="3"/>
        <v>0</v>
      </c>
      <c r="AV36" s="112"/>
      <c r="AW36" s="50"/>
      <c r="AX36" s="50"/>
      <c r="AY36" s="50"/>
    </row>
    <row r="37" spans="1:51" s="3" customFormat="1" ht="13">
      <c r="A37" s="341" t="s">
        <v>122</v>
      </c>
      <c r="B37" s="23">
        <f t="shared" si="0"/>
        <v>9</v>
      </c>
      <c r="C37" s="76">
        <f t="shared" si="1"/>
        <v>1.9618055555555555E-2</v>
      </c>
      <c r="D37" s="318">
        <v>0</v>
      </c>
      <c r="E37" s="76">
        <v>1.5237449363425925E-2</v>
      </c>
      <c r="F37" s="176"/>
      <c r="G37" s="176"/>
      <c r="H37" s="33"/>
      <c r="I37" s="176"/>
      <c r="J37" s="33"/>
      <c r="K37" s="76">
        <v>2.1377314814814818E-2</v>
      </c>
      <c r="L37" s="352">
        <v>1.7858796296296296E-2</v>
      </c>
      <c r="M37" s="352"/>
      <c r="N37" s="352"/>
      <c r="O37" s="94"/>
      <c r="P37" s="94"/>
      <c r="Q37" s="94"/>
      <c r="R37" s="84"/>
      <c r="S37" s="84"/>
      <c r="T37" s="94"/>
      <c r="U37" s="94"/>
      <c r="V37" s="84"/>
      <c r="W37" s="84"/>
      <c r="X37" s="84"/>
      <c r="Y37" s="84"/>
      <c r="Z37" s="8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173"/>
      <c r="AT37" s="174">
        <f t="shared" si="2"/>
        <v>1.7858796296296296E-2</v>
      </c>
      <c r="AU37" s="298">
        <f t="shared" si="3"/>
        <v>2</v>
      </c>
      <c r="AV37" s="347"/>
      <c r="AW37" s="94"/>
      <c r="AX37" s="94"/>
      <c r="AY37" s="94"/>
    </row>
    <row r="38" spans="1:51" s="3" customFormat="1" ht="13" hidden="1">
      <c r="A38" s="341" t="s">
        <v>625</v>
      </c>
      <c r="B38" s="23">
        <f t="shared" si="0"/>
        <v>10</v>
      </c>
      <c r="C38" s="76">
        <f t="shared" si="1"/>
        <v>1.4120370370370368E-2</v>
      </c>
      <c r="D38" s="318">
        <v>0</v>
      </c>
      <c r="E38" s="76">
        <v>1.4120370370370368E-2</v>
      </c>
      <c r="F38" s="176"/>
      <c r="G38" s="176"/>
      <c r="H38" s="33"/>
      <c r="I38" s="176"/>
      <c r="J38" s="33"/>
      <c r="K38" s="33"/>
      <c r="L38" s="33"/>
      <c r="M38" s="33"/>
      <c r="N38" s="33"/>
      <c r="O38" s="76"/>
      <c r="P38" s="76"/>
      <c r="Q38" s="76"/>
      <c r="R38" s="66"/>
      <c r="S38" s="66"/>
      <c r="T38" s="76"/>
      <c r="U38" s="76"/>
      <c r="V38" s="66"/>
      <c r="W38" s="66"/>
      <c r="X38" s="66"/>
      <c r="Y38" s="66"/>
      <c r="Z38" s="6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173"/>
      <c r="AT38" s="174" t="str">
        <f t="shared" si="2"/>
        <v xml:space="preserve"> </v>
      </c>
      <c r="AU38" s="298">
        <f t="shared" si="3"/>
        <v>0</v>
      </c>
      <c r="AV38" s="112"/>
      <c r="AW38" s="76"/>
      <c r="AX38" s="76"/>
      <c r="AY38" s="76"/>
    </row>
    <row r="39" spans="1:51" s="3" customFormat="1" ht="13" hidden="1">
      <c r="A39" s="341" t="s">
        <v>223</v>
      </c>
      <c r="B39" s="23">
        <f t="shared" si="0"/>
        <v>8</v>
      </c>
      <c r="C39" s="76">
        <f t="shared" si="1"/>
        <v>1.5896990740740743E-2</v>
      </c>
      <c r="D39" s="318">
        <v>0</v>
      </c>
      <c r="E39" s="76">
        <v>1.5896990740740743E-2</v>
      </c>
      <c r="F39" s="176"/>
      <c r="G39" s="176"/>
      <c r="H39" s="33"/>
      <c r="I39" s="176"/>
      <c r="J39" s="33"/>
      <c r="K39" s="33"/>
      <c r="L39" s="33"/>
      <c r="M39" s="33"/>
      <c r="N39" s="33"/>
      <c r="O39" s="76"/>
      <c r="P39" s="76"/>
      <c r="Q39" s="76"/>
      <c r="R39" s="66"/>
      <c r="S39" s="66"/>
      <c r="T39" s="76"/>
      <c r="U39" s="76"/>
      <c r="V39" s="66"/>
      <c r="W39" s="66"/>
      <c r="X39" s="66"/>
      <c r="Y39" s="66"/>
      <c r="Z39" s="6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173"/>
      <c r="AT39" s="174" t="str">
        <f t="shared" si="2"/>
        <v xml:space="preserve"> </v>
      </c>
      <c r="AU39" s="298">
        <f t="shared" si="3"/>
        <v>0</v>
      </c>
      <c r="AV39" s="112"/>
      <c r="AW39" s="76"/>
      <c r="AX39" s="76"/>
      <c r="AY39" s="76"/>
    </row>
    <row r="40" spans="1:51" ht="13">
      <c r="A40" s="341" t="s">
        <v>272</v>
      </c>
      <c r="B40" s="23">
        <f t="shared" si="0"/>
        <v>12</v>
      </c>
      <c r="C40" s="76">
        <f t="shared" si="1"/>
        <v>1.2644872763920382E-2</v>
      </c>
      <c r="D40" s="318">
        <v>0</v>
      </c>
      <c r="E40" s="76">
        <v>1.2644872763920382E-2</v>
      </c>
      <c r="F40" s="176"/>
      <c r="G40" s="176"/>
      <c r="H40" s="33"/>
      <c r="I40" s="176"/>
      <c r="J40" s="33"/>
      <c r="K40" s="33"/>
      <c r="L40" s="33"/>
      <c r="M40" s="33"/>
      <c r="N40" s="33"/>
      <c r="O40" s="76"/>
      <c r="P40" s="76"/>
      <c r="Q40" s="76"/>
      <c r="R40" s="66"/>
      <c r="S40" s="66"/>
      <c r="T40" s="76"/>
      <c r="U40" s="76"/>
      <c r="V40" s="66"/>
      <c r="W40" s="66"/>
      <c r="X40" s="66"/>
      <c r="Y40" s="66"/>
      <c r="Z40" s="6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173"/>
      <c r="AT40" s="174" t="str">
        <f t="shared" si="2"/>
        <v xml:space="preserve"> </v>
      </c>
      <c r="AU40" s="298">
        <f t="shared" si="3"/>
        <v>0</v>
      </c>
      <c r="AV40" s="112"/>
      <c r="AW40" s="50"/>
      <c r="AX40" s="50"/>
      <c r="AY40" s="50"/>
    </row>
    <row r="41" spans="1:51" ht="13">
      <c r="A41" s="341" t="s">
        <v>630</v>
      </c>
      <c r="B41" s="23">
        <f t="shared" si="0"/>
        <v>14</v>
      </c>
      <c r="C41" s="76">
        <f t="shared" si="1"/>
        <v>1.1574074074074073E-2</v>
      </c>
      <c r="D41" s="318">
        <v>1</v>
      </c>
      <c r="E41" s="76">
        <v>1.1574074074074073E-2</v>
      </c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66"/>
      <c r="S41" s="66"/>
      <c r="T41" s="76"/>
      <c r="U41" s="76"/>
      <c r="V41" s="66"/>
      <c r="W41" s="66"/>
      <c r="X41" s="66"/>
      <c r="Y41" s="66"/>
      <c r="Z41" s="6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173"/>
      <c r="AT41" s="174" t="str">
        <f t="shared" si="2"/>
        <v xml:space="preserve"> </v>
      </c>
      <c r="AU41" s="298">
        <f t="shared" si="3"/>
        <v>0</v>
      </c>
      <c r="AV41" s="112"/>
      <c r="AW41" s="76"/>
      <c r="AX41" s="76"/>
      <c r="AY41" s="76"/>
    </row>
    <row r="42" spans="1:51" s="3" customFormat="1" ht="13">
      <c r="A42" s="300" t="s">
        <v>913</v>
      </c>
      <c r="B42" s="23">
        <f t="shared" si="0"/>
        <v>11</v>
      </c>
      <c r="C42" s="76">
        <f t="shared" si="1"/>
        <v>1.3402777777777777E-2</v>
      </c>
      <c r="D42" s="318">
        <v>2</v>
      </c>
      <c r="E42" s="76">
        <v>1.3402777777777777E-2</v>
      </c>
      <c r="F42" s="139"/>
      <c r="G42" s="139"/>
      <c r="H42" s="139"/>
      <c r="I42" s="139"/>
      <c r="J42" s="139"/>
      <c r="K42" s="139"/>
      <c r="L42" s="139"/>
      <c r="M42" s="139"/>
      <c r="N42" s="139"/>
      <c r="O42" s="84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349"/>
      <c r="AT42" s="174" t="str">
        <f t="shared" si="2"/>
        <v xml:space="preserve"> </v>
      </c>
      <c r="AU42" s="298">
        <f t="shared" si="3"/>
        <v>0</v>
      </c>
      <c r="AV42" s="347"/>
      <c r="AW42" s="61"/>
      <c r="AX42" s="61"/>
      <c r="AY42" s="61"/>
    </row>
    <row r="43" spans="1:51" ht="13">
      <c r="A43" s="341" t="s">
        <v>401</v>
      </c>
      <c r="B43" s="23">
        <f t="shared" si="0"/>
        <v>10</v>
      </c>
      <c r="C43" s="76">
        <f t="shared" si="1"/>
        <v>1.4288194444444444E-2</v>
      </c>
      <c r="D43" s="318">
        <v>0</v>
      </c>
      <c r="E43" s="76">
        <v>1.4288194444444444E-2</v>
      </c>
      <c r="F43" s="176"/>
      <c r="G43" s="176"/>
      <c r="H43" s="33"/>
      <c r="I43" s="176"/>
      <c r="J43" s="33"/>
      <c r="K43" s="33"/>
      <c r="L43" s="33"/>
      <c r="M43" s="33"/>
      <c r="N43" s="33"/>
      <c r="O43" s="94"/>
      <c r="P43" s="94"/>
      <c r="Q43" s="94"/>
      <c r="R43" s="84"/>
      <c r="S43" s="84"/>
      <c r="T43" s="94"/>
      <c r="U43" s="94"/>
      <c r="V43" s="84"/>
      <c r="W43" s="84"/>
      <c r="X43" s="84"/>
      <c r="Y43" s="84"/>
      <c r="Z43" s="8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346"/>
      <c r="AT43" s="299" t="str">
        <f t="shared" si="2"/>
        <v xml:space="preserve"> </v>
      </c>
      <c r="AU43" s="298">
        <f t="shared" si="3"/>
        <v>0</v>
      </c>
      <c r="AV43" s="331"/>
      <c r="AW43" s="139"/>
      <c r="AX43" s="139"/>
      <c r="AY43" s="139"/>
    </row>
    <row r="44" spans="1:51" s="3" customFormat="1" ht="13" hidden="1">
      <c r="A44" s="341" t="s">
        <v>322</v>
      </c>
      <c r="B44" s="23">
        <f t="shared" si="0"/>
        <v>8</v>
      </c>
      <c r="C44" s="76">
        <f t="shared" si="1"/>
        <v>1.5717592592592592E-2</v>
      </c>
      <c r="D44" s="318">
        <v>0</v>
      </c>
      <c r="E44" s="76">
        <v>1.5717592592592592E-2</v>
      </c>
      <c r="F44" s="176"/>
      <c r="G44" s="176"/>
      <c r="H44" s="33"/>
      <c r="I44" s="176"/>
      <c r="J44" s="33"/>
      <c r="K44" s="33"/>
      <c r="L44" s="33"/>
      <c r="M44" s="33"/>
      <c r="N44" s="33"/>
      <c r="O44" s="76"/>
      <c r="P44" s="76"/>
      <c r="Q44" s="76"/>
      <c r="R44" s="66"/>
      <c r="S44" s="66"/>
      <c r="T44" s="76"/>
      <c r="U44" s="76"/>
      <c r="V44" s="66"/>
      <c r="W44" s="66"/>
      <c r="X44" s="66"/>
      <c r="Y44" s="66"/>
      <c r="Z44" s="6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173"/>
      <c r="AT44" s="174" t="str">
        <f t="shared" si="2"/>
        <v xml:space="preserve"> </v>
      </c>
      <c r="AU44" s="298">
        <f t="shared" si="3"/>
        <v>0</v>
      </c>
      <c r="AV44" s="112"/>
      <c r="AW44" s="76"/>
      <c r="AX44" s="76"/>
      <c r="AY44" s="76"/>
    </row>
    <row r="45" spans="1:51" ht="13">
      <c r="A45" s="300" t="s">
        <v>1027</v>
      </c>
      <c r="B45" s="23">
        <f t="shared" si="0"/>
        <v>6</v>
      </c>
      <c r="C45" s="76">
        <f t="shared" si="1"/>
        <v>1.7820216049382716E-2</v>
      </c>
      <c r="D45" s="303"/>
      <c r="E45" s="94">
        <f>+T45</f>
        <v>1.7002314814814814E-2</v>
      </c>
      <c r="F45" s="301"/>
      <c r="G45" s="301"/>
      <c r="H45" s="301"/>
      <c r="I45" s="301"/>
      <c r="J45" s="301"/>
      <c r="K45" s="301"/>
      <c r="L45" s="301"/>
      <c r="M45" s="84"/>
      <c r="N45" s="301"/>
      <c r="O45" s="343"/>
      <c r="P45" s="84"/>
      <c r="Q45" s="84"/>
      <c r="R45" s="84"/>
      <c r="S45" s="84"/>
      <c r="T45" s="84">
        <v>1.7002314814814814E-2</v>
      </c>
      <c r="U45" s="84">
        <v>1.8738425925925926E-2</v>
      </c>
      <c r="V45" s="84">
        <v>1.7719907407407406E-2</v>
      </c>
      <c r="W45" s="84"/>
      <c r="X45" s="84"/>
      <c r="Y45" s="84"/>
      <c r="Z45" s="84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4"/>
      <c r="AT45" s="299">
        <f t="shared" si="2"/>
        <v>1.7002314814814814E-2</v>
      </c>
      <c r="AU45" s="298">
        <f t="shared" si="3"/>
        <v>3</v>
      </c>
      <c r="AV45" s="345"/>
      <c r="AX45" s="139"/>
      <c r="AY45" s="139"/>
    </row>
    <row r="46" spans="1:51" ht="13">
      <c r="A46" s="300" t="s">
        <v>1028</v>
      </c>
      <c r="B46" s="23">
        <f>MINUTE(B$5)-MINUTE(E46)</f>
        <v>6</v>
      </c>
      <c r="C46" s="76">
        <f t="shared" si="1"/>
        <v>1.6833043981481482E-2</v>
      </c>
      <c r="D46" s="303"/>
      <c r="E46" s="94">
        <f>+X46</f>
        <v>1.726851851851852E-2</v>
      </c>
      <c r="F46" s="301"/>
      <c r="G46" s="301"/>
      <c r="H46" s="301"/>
      <c r="I46" s="301"/>
      <c r="J46" s="301"/>
      <c r="K46" s="301"/>
      <c r="L46" s="301"/>
      <c r="M46" s="84"/>
      <c r="N46" s="301"/>
      <c r="O46" s="343"/>
      <c r="P46" s="84"/>
      <c r="Q46" s="84"/>
      <c r="R46" s="84"/>
      <c r="S46" s="84"/>
      <c r="T46" s="84"/>
      <c r="U46" s="84"/>
      <c r="V46" s="84"/>
      <c r="W46" s="84">
        <v>1.726851851851852E-2</v>
      </c>
      <c r="X46" s="84">
        <v>1.726851851851852E-2</v>
      </c>
      <c r="Y46" s="84">
        <v>1.6944444444444443E-2</v>
      </c>
      <c r="Z46" s="84">
        <v>1.699074074074074E-2</v>
      </c>
      <c r="AA46" s="84">
        <v>1.6608796296296299E-2</v>
      </c>
      <c r="AB46" s="84">
        <v>1.6516203703703703E-2</v>
      </c>
      <c r="AC46" s="84">
        <v>1.6435185185185188E-2</v>
      </c>
      <c r="AD46" s="84"/>
      <c r="AE46" s="84">
        <v>1.6631944444444446E-2</v>
      </c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344"/>
      <c r="AT46" s="299">
        <f t="shared" si="2"/>
        <v>1.6435185185185188E-2</v>
      </c>
      <c r="AU46" s="298">
        <f t="shared" si="3"/>
        <v>8</v>
      </c>
      <c r="AV46" s="345"/>
      <c r="AX46" s="139"/>
      <c r="AY46" s="139"/>
    </row>
    <row r="47" spans="1:51" s="3" customFormat="1" ht="13">
      <c r="A47" s="300" t="s">
        <v>830</v>
      </c>
      <c r="B47" s="23">
        <f t="shared" si="0"/>
        <v>11</v>
      </c>
      <c r="C47" s="76">
        <f t="shared" si="1"/>
        <v>1.383101851851852E-2</v>
      </c>
      <c r="D47" s="318">
        <v>3</v>
      </c>
      <c r="E47" s="76">
        <v>1.383101851851852E-2</v>
      </c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39"/>
      <c r="S47" s="139"/>
      <c r="T47" s="178"/>
      <c r="U47" s="178"/>
      <c r="V47" s="139"/>
      <c r="W47" s="139"/>
      <c r="X47" s="139"/>
      <c r="Y47" s="139"/>
      <c r="Z47" s="139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94"/>
      <c r="AT47" s="174" t="str">
        <f t="shared" si="2"/>
        <v xml:space="preserve"> </v>
      </c>
      <c r="AU47" s="298">
        <f>COUNT(F47:AS47)</f>
        <v>0</v>
      </c>
      <c r="AV47" s="112"/>
      <c r="AX47" s="76"/>
      <c r="AY47" s="76"/>
    </row>
    <row r="48" spans="1:51" s="3" customFormat="1" ht="13.5" hidden="1" customHeight="1">
      <c r="A48" s="341" t="s">
        <v>769</v>
      </c>
      <c r="B48" s="23">
        <f t="shared" si="0"/>
        <v>8</v>
      </c>
      <c r="C48" s="76">
        <f t="shared" si="1"/>
        <v>1.5358796296296297E-2</v>
      </c>
      <c r="D48" s="318">
        <v>0</v>
      </c>
      <c r="E48" s="76">
        <v>1.5358796296296297E-2</v>
      </c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66"/>
      <c r="S48" s="66"/>
      <c r="T48" s="76"/>
      <c r="U48" s="76"/>
      <c r="V48" s="66"/>
      <c r="W48" s="66"/>
      <c r="X48" s="66"/>
      <c r="Y48" s="66"/>
      <c r="Z48" s="6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173"/>
      <c r="AT48" s="174" t="str">
        <f t="shared" si="2"/>
        <v xml:space="preserve"> </v>
      </c>
      <c r="AU48" s="298">
        <f t="shared" ref="AU48:AU88" si="4">COUNTA(F48:AS48)</f>
        <v>0</v>
      </c>
      <c r="AV48" s="112"/>
      <c r="AX48" s="76"/>
      <c r="AY48" s="76"/>
    </row>
    <row r="49" spans="1:51" ht="13">
      <c r="A49" s="300" t="s">
        <v>1029</v>
      </c>
      <c r="B49" s="23">
        <f>MINUTE(B$5)-MINUTE(C49)</f>
        <v>8</v>
      </c>
      <c r="C49" s="76">
        <f t="shared" si="1"/>
        <v>1.52758487654321E-2</v>
      </c>
      <c r="D49" s="318">
        <v>0</v>
      </c>
      <c r="E49" s="76"/>
      <c r="F49" s="139"/>
      <c r="G49" s="84">
        <v>1.6296296296296295E-2</v>
      </c>
      <c r="H49" s="84">
        <v>1.695601851851852E-2</v>
      </c>
      <c r="I49" s="84">
        <v>1.4756944444444446E-2</v>
      </c>
      <c r="J49" s="84"/>
      <c r="K49" s="84"/>
      <c r="L49" s="353" t="s">
        <v>1026</v>
      </c>
      <c r="M49" s="353"/>
      <c r="N49" s="353"/>
      <c r="O49" s="76">
        <v>1.4652777777777778E-2</v>
      </c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84">
        <v>1.4444444444444446E-2</v>
      </c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>
        <v>1.4548611111111111E-2</v>
      </c>
      <c r="AR49" s="84"/>
      <c r="AS49" s="196"/>
      <c r="AT49" s="299">
        <f t="shared" si="2"/>
        <v>1.4444444444444446E-2</v>
      </c>
      <c r="AU49" s="298">
        <f t="shared" si="4"/>
        <v>7</v>
      </c>
      <c r="AV49" s="354"/>
      <c r="AX49" s="139"/>
      <c r="AY49" s="139"/>
    </row>
    <row r="50" spans="1:51" ht="13">
      <c r="A50" s="341" t="s">
        <v>328</v>
      </c>
      <c r="B50" s="23">
        <f t="shared" ref="B50:B58" si="5">MINUTE(B$5)-MINUTE(E50)</f>
        <v>4</v>
      </c>
      <c r="C50" s="76">
        <f t="shared" si="1"/>
        <v>1.8900462962962963E-2</v>
      </c>
      <c r="D50" s="318">
        <v>16</v>
      </c>
      <c r="E50" s="76">
        <v>1.8476562500000005E-2</v>
      </c>
      <c r="F50" s="94">
        <v>1.909722222222222E-2</v>
      </c>
      <c r="G50" s="84">
        <v>1.909722222222222E-2</v>
      </c>
      <c r="H50" s="76"/>
      <c r="I50" s="84">
        <v>1.8171296296296297E-2</v>
      </c>
      <c r="J50" s="76">
        <v>1.8981481481481481E-2</v>
      </c>
      <c r="K50" s="76">
        <v>1.8449074074074073E-2</v>
      </c>
      <c r="L50" s="76"/>
      <c r="M50" s="76"/>
      <c r="N50" s="76"/>
      <c r="O50" s="76"/>
      <c r="P50" s="76" t="s">
        <v>1030</v>
      </c>
      <c r="Q50" s="76">
        <v>2.0833333333333332E-2</v>
      </c>
      <c r="R50" s="66"/>
      <c r="S50" s="66"/>
      <c r="T50" s="76"/>
      <c r="U50" s="76" t="s">
        <v>939</v>
      </c>
      <c r="V50" s="66">
        <v>1.9652777777777779E-2</v>
      </c>
      <c r="W50" s="66">
        <v>1.951388888888889E-2</v>
      </c>
      <c r="X50" s="66"/>
      <c r="Y50" s="66"/>
      <c r="Z50" s="66"/>
      <c r="AA50" s="84">
        <v>1.8738425925925926E-2</v>
      </c>
      <c r="AB50" s="84"/>
      <c r="AC50" s="84">
        <v>1.9178240740740742E-2</v>
      </c>
      <c r="AD50" s="84"/>
      <c r="AE50" s="84">
        <v>1.8668981481481481E-2</v>
      </c>
      <c r="AF50" s="84"/>
      <c r="AG50" s="84">
        <v>1.8263888888888889E-2</v>
      </c>
      <c r="AH50" s="84">
        <v>1.8576388888888889E-2</v>
      </c>
      <c r="AI50" s="84">
        <v>1.7673611111111109E-2</v>
      </c>
      <c r="AJ50" s="84"/>
      <c r="AK50" s="84"/>
      <c r="AL50" s="84"/>
      <c r="AM50" s="84"/>
      <c r="AN50" s="84"/>
      <c r="AO50" s="84">
        <v>1.8668981481481481E-2</v>
      </c>
      <c r="AP50" s="84"/>
      <c r="AQ50" s="84">
        <v>1.9444444444444445E-2</v>
      </c>
      <c r="AR50" s="84">
        <v>1.8298611111111113E-2</v>
      </c>
      <c r="AS50" s="346"/>
      <c r="AT50" s="299">
        <f t="shared" si="2"/>
        <v>1.7673611111111109E-2</v>
      </c>
      <c r="AU50" s="298">
        <f t="shared" si="4"/>
        <v>19</v>
      </c>
      <c r="AV50" s="331"/>
      <c r="AX50" s="139"/>
      <c r="AY50" s="139"/>
    </row>
    <row r="51" spans="1:51" s="3" customFormat="1" ht="13.5" hidden="1" customHeight="1">
      <c r="A51" s="341" t="s">
        <v>377</v>
      </c>
      <c r="B51" s="23">
        <f t="shared" si="5"/>
        <v>1</v>
      </c>
      <c r="C51" s="76">
        <f t="shared" si="1"/>
        <v>2.0798611111111108E-2</v>
      </c>
      <c r="D51" s="318">
        <v>1</v>
      </c>
      <c r="E51" s="76">
        <v>2.0798611111111108E-2</v>
      </c>
      <c r="F51" s="76"/>
      <c r="G51" s="94"/>
      <c r="H51" s="187"/>
      <c r="I51" s="94"/>
      <c r="J51" s="187"/>
      <c r="K51" s="187"/>
      <c r="L51" s="187"/>
      <c r="M51" s="187"/>
      <c r="N51" s="187"/>
      <c r="O51" s="94"/>
      <c r="P51" s="94"/>
      <c r="Q51" s="94"/>
      <c r="R51" s="84"/>
      <c r="S51" s="84"/>
      <c r="T51" s="94"/>
      <c r="U51" s="94"/>
      <c r="V51" s="84"/>
      <c r="W51" s="84"/>
      <c r="X51" s="84"/>
      <c r="Y51" s="84"/>
      <c r="Z51" s="8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173"/>
      <c r="AT51" s="174" t="str">
        <f t="shared" si="2"/>
        <v xml:space="preserve"> </v>
      </c>
      <c r="AU51" s="298">
        <f t="shared" si="4"/>
        <v>0</v>
      </c>
      <c r="AV51" s="355"/>
      <c r="AX51" s="61"/>
      <c r="AY51" s="61"/>
    </row>
    <row r="52" spans="1:51" s="3" customFormat="1" ht="12" hidden="1" customHeight="1">
      <c r="A52" s="341" t="s">
        <v>336</v>
      </c>
      <c r="B52" s="23">
        <f t="shared" si="5"/>
        <v>5</v>
      </c>
      <c r="C52" s="76">
        <f t="shared" si="1"/>
        <v>1.7780671296296294E-2</v>
      </c>
      <c r="D52" s="318">
        <v>0</v>
      </c>
      <c r="E52" s="76">
        <v>1.7780671296296294E-2</v>
      </c>
      <c r="F52" s="187"/>
      <c r="G52" s="187"/>
      <c r="H52" s="187"/>
      <c r="I52" s="187"/>
      <c r="J52" s="187"/>
      <c r="K52" s="187"/>
      <c r="L52" s="187"/>
      <c r="M52" s="187"/>
      <c r="N52" s="187"/>
      <c r="O52" s="76"/>
      <c r="P52" s="76"/>
      <c r="Q52" s="76"/>
      <c r="R52" s="66"/>
      <c r="S52" s="66"/>
      <c r="T52" s="76"/>
      <c r="U52" s="76"/>
      <c r="V52" s="66"/>
      <c r="W52" s="66"/>
      <c r="X52" s="66"/>
      <c r="Y52" s="66"/>
      <c r="Z52" s="6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173"/>
      <c r="AT52" s="174" t="str">
        <f t="shared" si="2"/>
        <v xml:space="preserve"> </v>
      </c>
      <c r="AU52" s="298">
        <f t="shared" si="4"/>
        <v>0</v>
      </c>
      <c r="AV52" s="34"/>
      <c r="AX52"/>
      <c r="AY52"/>
    </row>
    <row r="53" spans="1:51" s="3" customFormat="1" ht="13" hidden="1">
      <c r="A53" s="341" t="s">
        <v>148</v>
      </c>
      <c r="B53" s="23">
        <f t="shared" si="5"/>
        <v>0</v>
      </c>
      <c r="C53" s="76">
        <f t="shared" si="1"/>
        <v>2.1267361111111115E-2</v>
      </c>
      <c r="D53" s="318">
        <v>0</v>
      </c>
      <c r="E53" s="76">
        <v>2.1267361111111115E-2</v>
      </c>
      <c r="F53" s="33"/>
      <c r="G53" s="33"/>
      <c r="H53" s="33"/>
      <c r="I53" s="33"/>
      <c r="J53" s="33"/>
      <c r="K53" s="33"/>
      <c r="L53" s="33"/>
      <c r="M53" s="33"/>
      <c r="N53" s="33"/>
      <c r="O53" s="76"/>
      <c r="P53" s="76"/>
      <c r="Q53" s="76"/>
      <c r="R53" s="66"/>
      <c r="S53" s="66"/>
      <c r="T53" s="76"/>
      <c r="U53" s="76"/>
      <c r="V53" s="66"/>
      <c r="W53" s="66"/>
      <c r="X53" s="66"/>
      <c r="Y53" s="66"/>
      <c r="Z53" s="6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188"/>
      <c r="AT53" s="174" t="str">
        <f t="shared" si="2"/>
        <v xml:space="preserve"> </v>
      </c>
      <c r="AU53" s="298">
        <f t="shared" si="4"/>
        <v>0</v>
      </c>
      <c r="AV53" s="112"/>
      <c r="AX53" s="76"/>
      <c r="AY53" s="76"/>
    </row>
    <row r="54" spans="1:51" s="3" customFormat="1" ht="13" hidden="1">
      <c r="A54" s="300" t="s">
        <v>770</v>
      </c>
      <c r="B54" s="23">
        <f t="shared" si="5"/>
        <v>8</v>
      </c>
      <c r="C54" s="76">
        <f t="shared" si="1"/>
        <v>1.5752314814814816E-2</v>
      </c>
      <c r="D54" s="318">
        <v>0</v>
      </c>
      <c r="E54" s="76">
        <v>1.5752314814814816E-2</v>
      </c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301"/>
      <c r="S54" s="301"/>
      <c r="T54" s="189"/>
      <c r="U54" s="189"/>
      <c r="V54" s="301"/>
      <c r="W54" s="301"/>
      <c r="X54" s="301"/>
      <c r="Y54" s="301"/>
      <c r="Z54" s="301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356"/>
      <c r="AT54" s="174" t="str">
        <f t="shared" si="2"/>
        <v xml:space="preserve"> </v>
      </c>
      <c r="AU54" s="298">
        <f t="shared" si="4"/>
        <v>0</v>
      </c>
      <c r="AV54" s="112"/>
      <c r="AX54" s="50"/>
      <c r="AY54" s="50"/>
    </row>
    <row r="55" spans="1:51" ht="13">
      <c r="A55" s="341" t="s">
        <v>681</v>
      </c>
      <c r="B55" s="23">
        <f t="shared" si="5"/>
        <v>8</v>
      </c>
      <c r="C55" s="76">
        <f t="shared" si="1"/>
        <v>1.5497685185185186E-2</v>
      </c>
      <c r="D55" s="318">
        <v>2</v>
      </c>
      <c r="E55" s="76">
        <v>1.5497685185185186E-2</v>
      </c>
      <c r="F55" s="176"/>
      <c r="G55" s="176"/>
      <c r="H55" s="76"/>
      <c r="I55" s="176"/>
      <c r="J55" s="76"/>
      <c r="K55" s="76"/>
      <c r="L55" s="76"/>
      <c r="M55" s="76"/>
      <c r="N55" s="76"/>
      <c r="O55" s="94"/>
      <c r="P55" s="76"/>
      <c r="Q55" s="76"/>
      <c r="R55" s="66"/>
      <c r="S55" s="66"/>
      <c r="T55" s="94"/>
      <c r="U55" s="94"/>
      <c r="V55" s="84"/>
      <c r="W55" s="84">
        <v>1.5995370370370372E-2</v>
      </c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46"/>
      <c r="AT55" s="181">
        <f t="shared" si="2"/>
        <v>1.5995370370370372E-2</v>
      </c>
      <c r="AU55" s="298">
        <f t="shared" si="4"/>
        <v>1</v>
      </c>
      <c r="AV55" s="331"/>
      <c r="AX55" s="139"/>
      <c r="AY55" s="139"/>
    </row>
    <row r="56" spans="1:51" s="3" customFormat="1" ht="13" hidden="1">
      <c r="A56" s="341" t="s">
        <v>360</v>
      </c>
      <c r="B56" s="23">
        <f t="shared" si="5"/>
        <v>7</v>
      </c>
      <c r="C56" s="76">
        <f t="shared" si="1"/>
        <v>1.6001157407407408E-2</v>
      </c>
      <c r="D56" s="318">
        <v>0</v>
      </c>
      <c r="E56" s="76">
        <v>1.6001157407407408E-2</v>
      </c>
      <c r="F56" s="187"/>
      <c r="G56" s="187"/>
      <c r="H56" s="187"/>
      <c r="I56" s="187"/>
      <c r="J56" s="187"/>
      <c r="K56" s="187"/>
      <c r="L56" s="187"/>
      <c r="M56" s="187"/>
      <c r="N56" s="187"/>
      <c r="O56" s="94"/>
      <c r="P56" s="94"/>
      <c r="Q56" s="94"/>
      <c r="R56" s="84"/>
      <c r="S56" s="84"/>
      <c r="T56" s="94"/>
      <c r="U56" s="94"/>
      <c r="V56" s="84"/>
      <c r="W56" s="84"/>
      <c r="X56" s="84"/>
      <c r="Y56" s="84"/>
      <c r="Z56" s="8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173"/>
      <c r="AT56" s="174" t="str">
        <f t="shared" si="2"/>
        <v xml:space="preserve"> </v>
      </c>
      <c r="AU56" s="298">
        <f t="shared" si="4"/>
        <v>0</v>
      </c>
      <c r="AV56" s="347"/>
      <c r="AX56" s="61"/>
      <c r="AY56" s="61"/>
    </row>
    <row r="57" spans="1:51" s="3" customFormat="1" ht="13" hidden="1">
      <c r="A57" s="341" t="s">
        <v>338</v>
      </c>
      <c r="B57" s="23">
        <f t="shared" si="5"/>
        <v>9</v>
      </c>
      <c r="C57" s="76">
        <f t="shared" si="1"/>
        <v>1.5023040980795611E-2</v>
      </c>
      <c r="D57" s="318">
        <v>0</v>
      </c>
      <c r="E57" s="76">
        <v>1.5023040980795611E-2</v>
      </c>
      <c r="F57" s="176"/>
      <c r="G57" s="176"/>
      <c r="H57" s="33"/>
      <c r="I57" s="176"/>
      <c r="J57" s="33"/>
      <c r="K57" s="33"/>
      <c r="L57" s="33"/>
      <c r="M57" s="33"/>
      <c r="N57" s="33"/>
      <c r="O57" s="76"/>
      <c r="P57" s="76"/>
      <c r="Q57" s="76"/>
      <c r="R57" s="66"/>
      <c r="S57" s="66"/>
      <c r="T57" s="76"/>
      <c r="U57" s="76"/>
      <c r="V57" s="66"/>
      <c r="W57" s="66"/>
      <c r="X57" s="66"/>
      <c r="Y57" s="66"/>
      <c r="Z57" s="6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173"/>
      <c r="AT57" s="174" t="str">
        <f t="shared" si="2"/>
        <v xml:space="preserve"> </v>
      </c>
      <c r="AU57" s="298">
        <f t="shared" si="4"/>
        <v>0</v>
      </c>
      <c r="AV57" s="112"/>
      <c r="AX57" s="76"/>
      <c r="AY57" s="76"/>
    </row>
    <row r="58" spans="1:51" ht="13" hidden="1">
      <c r="A58" s="341" t="s">
        <v>389</v>
      </c>
      <c r="B58" s="23">
        <f t="shared" si="5"/>
        <v>4</v>
      </c>
      <c r="C58" s="76">
        <f t="shared" si="1"/>
        <v>1.8055555555555557E-2</v>
      </c>
      <c r="D58" s="318">
        <v>0</v>
      </c>
      <c r="E58" s="76">
        <v>1.8055555555555557E-2</v>
      </c>
      <c r="F58" s="187"/>
      <c r="G58" s="187"/>
      <c r="H58" s="187"/>
      <c r="I58" s="187"/>
      <c r="J58" s="187"/>
      <c r="K58" s="187"/>
      <c r="L58" s="187"/>
      <c r="M58" s="187"/>
      <c r="N58" s="187"/>
      <c r="O58" s="76"/>
      <c r="P58" s="76"/>
      <c r="Q58" s="76"/>
      <c r="R58" s="66"/>
      <c r="S58" s="66"/>
      <c r="T58" s="76"/>
      <c r="U58" s="76"/>
      <c r="V58" s="66"/>
      <c r="W58" s="66"/>
      <c r="X58" s="66"/>
      <c r="Y58" s="66"/>
      <c r="Z58" s="6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173"/>
      <c r="AT58" s="174" t="str">
        <f t="shared" si="2"/>
        <v xml:space="preserve"> </v>
      </c>
      <c r="AU58" s="298">
        <f t="shared" si="4"/>
        <v>0</v>
      </c>
      <c r="AV58" s="112"/>
      <c r="AX58" s="76"/>
      <c r="AY58" s="76"/>
    </row>
    <row r="59" spans="1:51" ht="13">
      <c r="A59" s="300" t="s">
        <v>1031</v>
      </c>
      <c r="B59" s="23">
        <f>MINUTE(B$5)-MINUTE(C59)</f>
        <v>1</v>
      </c>
      <c r="C59" s="76">
        <f t="shared" si="1"/>
        <v>2.0645254629629628E-2</v>
      </c>
      <c r="D59" s="318">
        <v>0</v>
      </c>
      <c r="E59" s="76"/>
      <c r="F59" s="139"/>
      <c r="G59" s="84">
        <v>1.8043981481481484E-2</v>
      </c>
      <c r="H59" s="84">
        <v>1.9212962962962963E-2</v>
      </c>
      <c r="I59" s="84">
        <v>1.7303240740740741E-2</v>
      </c>
      <c r="J59" s="84"/>
      <c r="K59" s="84">
        <v>2.8020833333333332E-2</v>
      </c>
      <c r="L59" s="84"/>
      <c r="M59" s="84"/>
      <c r="N59" s="84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349"/>
      <c r="AT59" s="174">
        <f t="shared" si="2"/>
        <v>1.7303240740740741E-2</v>
      </c>
      <c r="AU59" s="298">
        <f t="shared" si="4"/>
        <v>4</v>
      </c>
      <c r="AV59" s="347"/>
      <c r="AX59" s="94"/>
      <c r="AY59" s="94"/>
    </row>
    <row r="60" spans="1:51" ht="13" hidden="1">
      <c r="A60" s="300" t="s">
        <v>891</v>
      </c>
      <c r="B60" s="23">
        <f t="shared" ref="B60:B122" si="6">MINUTE(B$5)-MINUTE(E60)</f>
        <v>3</v>
      </c>
      <c r="C60" s="76">
        <f t="shared" si="1"/>
        <v>1.9097222222222224E-2</v>
      </c>
      <c r="D60" s="318">
        <v>2</v>
      </c>
      <c r="E60" s="76">
        <v>1.9097222222222224E-2</v>
      </c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84"/>
      <c r="U60" s="84"/>
      <c r="V60" s="84"/>
      <c r="W60" s="84"/>
      <c r="X60" s="84"/>
      <c r="Y60" s="84"/>
      <c r="Z60" s="84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96"/>
      <c r="AT60" s="181" t="str">
        <f t="shared" si="2"/>
        <v xml:space="preserve"> </v>
      </c>
      <c r="AU60" s="298">
        <f t="shared" si="4"/>
        <v>0</v>
      </c>
      <c r="AV60" s="331"/>
      <c r="AX60" s="139"/>
      <c r="AY60" s="139"/>
    </row>
    <row r="61" spans="1:51" ht="13" hidden="1">
      <c r="A61" s="341" t="s">
        <v>682</v>
      </c>
      <c r="B61" s="23">
        <f t="shared" si="6"/>
        <v>8</v>
      </c>
      <c r="C61" s="76">
        <f t="shared" si="1"/>
        <v>1.575E-2</v>
      </c>
      <c r="D61" s="318">
        <v>0</v>
      </c>
      <c r="E61" s="76">
        <v>1.575E-2</v>
      </c>
      <c r="F61" s="76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84"/>
      <c r="S61" s="84"/>
      <c r="T61" s="94"/>
      <c r="U61" s="94"/>
      <c r="V61" s="84"/>
      <c r="W61" s="84"/>
      <c r="X61" s="84"/>
      <c r="Y61" s="84"/>
      <c r="Z61" s="8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173"/>
      <c r="AT61" s="174" t="str">
        <f t="shared" si="2"/>
        <v xml:space="preserve"> </v>
      </c>
      <c r="AU61" s="298">
        <f t="shared" si="4"/>
        <v>0</v>
      </c>
      <c r="AV61" s="112"/>
      <c r="AX61" s="76"/>
      <c r="AY61" s="76"/>
    </row>
    <row r="62" spans="1:51" ht="13" hidden="1">
      <c r="A62" s="300" t="s">
        <v>771</v>
      </c>
      <c r="B62" s="23">
        <f t="shared" si="6"/>
        <v>9</v>
      </c>
      <c r="C62" s="76">
        <f t="shared" si="1"/>
        <v>1.5098379629629632E-2</v>
      </c>
      <c r="D62" s="318">
        <v>1</v>
      </c>
      <c r="E62" s="76">
        <v>1.5098379629629632E-2</v>
      </c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94"/>
      <c r="Q62" s="94"/>
      <c r="R62" s="84"/>
      <c r="S62" s="84"/>
      <c r="T62" s="178"/>
      <c r="U62" s="178"/>
      <c r="V62" s="139"/>
      <c r="W62" s="139"/>
      <c r="X62" s="139"/>
      <c r="Y62" s="139"/>
      <c r="Z62" s="139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94"/>
      <c r="AT62" s="174" t="str">
        <f t="shared" si="2"/>
        <v xml:space="preserve"> </v>
      </c>
      <c r="AU62" s="298">
        <f t="shared" si="4"/>
        <v>0</v>
      </c>
      <c r="AV62" s="112"/>
      <c r="AX62" s="76"/>
      <c r="AY62" s="76"/>
    </row>
    <row r="63" spans="1:51" ht="13" hidden="1">
      <c r="A63" s="341" t="s">
        <v>503</v>
      </c>
      <c r="B63" s="23">
        <f t="shared" si="6"/>
        <v>10</v>
      </c>
      <c r="C63" s="76">
        <f t="shared" si="1"/>
        <v>1.4108796296296295E-2</v>
      </c>
      <c r="D63" s="318">
        <v>0</v>
      </c>
      <c r="E63" s="76">
        <v>1.4108796296296295E-2</v>
      </c>
      <c r="F63" s="176"/>
      <c r="G63" s="176"/>
      <c r="H63" s="33"/>
      <c r="I63" s="176"/>
      <c r="J63" s="33"/>
      <c r="K63" s="33"/>
      <c r="L63" s="33"/>
      <c r="M63" s="33"/>
      <c r="N63" s="33"/>
      <c r="O63" s="76"/>
      <c r="P63" s="76"/>
      <c r="Q63" s="76"/>
      <c r="R63" s="66"/>
      <c r="S63" s="66"/>
      <c r="T63" s="76"/>
      <c r="U63" s="76"/>
      <c r="V63" s="66"/>
      <c r="W63" s="66"/>
      <c r="X63" s="66"/>
      <c r="Y63" s="66"/>
      <c r="Z63" s="6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173"/>
      <c r="AT63" s="174" t="str">
        <f t="shared" si="2"/>
        <v xml:space="preserve"> </v>
      </c>
      <c r="AU63" s="298">
        <f t="shared" si="4"/>
        <v>0</v>
      </c>
      <c r="AV63" s="347"/>
      <c r="AX63" s="94"/>
      <c r="AY63" s="94"/>
    </row>
    <row r="64" spans="1:51" s="3" customFormat="1" ht="13">
      <c r="A64" s="341" t="s">
        <v>179</v>
      </c>
      <c r="B64" s="23">
        <f t="shared" si="6"/>
        <v>5</v>
      </c>
      <c r="C64" s="76">
        <f t="shared" si="1"/>
        <v>1.7881944444444443E-2</v>
      </c>
      <c r="D64" s="318">
        <v>3</v>
      </c>
      <c r="E64" s="76">
        <v>1.7881944444444443E-2</v>
      </c>
      <c r="F64" s="176"/>
      <c r="G64" s="33"/>
      <c r="H64" s="76"/>
      <c r="I64" s="33"/>
      <c r="J64" s="76"/>
      <c r="K64" s="76"/>
      <c r="L64" s="76"/>
      <c r="M64" s="76"/>
      <c r="N64" s="76"/>
      <c r="O64" s="76"/>
      <c r="P64" s="76"/>
      <c r="Q64" s="76"/>
      <c r="R64" s="66"/>
      <c r="S64" s="66"/>
      <c r="T64" s="76"/>
      <c r="U64" s="76"/>
      <c r="V64" s="66"/>
      <c r="W64" s="66"/>
      <c r="X64" s="66"/>
      <c r="Y64" s="66"/>
      <c r="Z64" s="6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173"/>
      <c r="AT64" s="174" t="str">
        <f t="shared" si="2"/>
        <v xml:space="preserve"> </v>
      </c>
      <c r="AU64" s="298">
        <f t="shared" si="4"/>
        <v>0</v>
      </c>
      <c r="AV64" s="357"/>
      <c r="AX64" s="76"/>
      <c r="AY64" s="76"/>
    </row>
    <row r="65" spans="1:51" s="3" customFormat="1" ht="13" hidden="1">
      <c r="A65" s="341" t="s">
        <v>683</v>
      </c>
      <c r="B65" s="23">
        <f t="shared" si="6"/>
        <v>9</v>
      </c>
      <c r="C65" s="76">
        <f t="shared" si="1"/>
        <v>1.4652777777777778E-2</v>
      </c>
      <c r="D65" s="318">
        <v>1</v>
      </c>
      <c r="E65" s="76">
        <v>1.4652777777777778E-2</v>
      </c>
      <c r="F65" s="76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84"/>
      <c r="S65" s="84"/>
      <c r="T65" s="94"/>
      <c r="U65" s="94"/>
      <c r="V65" s="84"/>
      <c r="W65" s="84"/>
      <c r="X65" s="84"/>
      <c r="Y65" s="84"/>
      <c r="Z65" s="8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173"/>
      <c r="AT65" s="174" t="str">
        <f t="shared" si="2"/>
        <v xml:space="preserve"> </v>
      </c>
      <c r="AU65" s="298">
        <f t="shared" si="4"/>
        <v>0</v>
      </c>
      <c r="AV65" s="357"/>
      <c r="AX65" s="76"/>
      <c r="AY65" s="76"/>
    </row>
    <row r="66" spans="1:51" s="3" customFormat="1" ht="13">
      <c r="A66" s="341" t="s">
        <v>562</v>
      </c>
      <c r="B66" s="23">
        <f t="shared" si="6"/>
        <v>12</v>
      </c>
      <c r="C66" s="76">
        <f t="shared" si="1"/>
        <v>1.2557870370370369E-2</v>
      </c>
      <c r="D66" s="318">
        <v>0</v>
      </c>
      <c r="E66" s="76">
        <v>1.2557870370370369E-2</v>
      </c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66"/>
      <c r="S66" s="66"/>
      <c r="T66" s="76"/>
      <c r="U66" s="76"/>
      <c r="V66" s="66"/>
      <c r="W66" s="66"/>
      <c r="X66" s="66"/>
      <c r="Y66" s="66"/>
      <c r="Z66" s="6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173"/>
      <c r="AT66" s="174" t="str">
        <f t="shared" si="2"/>
        <v xml:space="preserve"> </v>
      </c>
      <c r="AU66" s="298">
        <f t="shared" si="4"/>
        <v>0</v>
      </c>
      <c r="AV66" s="357"/>
      <c r="AX66" s="61"/>
      <c r="AY66" s="61"/>
    </row>
    <row r="67" spans="1:51" s="3" customFormat="1" ht="13">
      <c r="A67" s="341" t="s">
        <v>772</v>
      </c>
      <c r="B67" s="23">
        <f t="shared" si="6"/>
        <v>6</v>
      </c>
      <c r="C67" s="76">
        <f t="shared" si="1"/>
        <v>1.6696759259259262E-2</v>
      </c>
      <c r="D67" s="318">
        <v>5</v>
      </c>
      <c r="E67" s="76">
        <v>1.6696759259259262E-2</v>
      </c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66"/>
      <c r="S67" s="66"/>
      <c r="T67" s="76"/>
      <c r="U67" s="76"/>
      <c r="V67" s="66"/>
      <c r="W67" s="66"/>
      <c r="X67" s="66"/>
      <c r="Y67" s="66"/>
      <c r="Z67" s="6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173"/>
      <c r="AT67" s="174" t="str">
        <f t="shared" si="2"/>
        <v xml:space="preserve"> </v>
      </c>
      <c r="AU67" s="298">
        <f t="shared" si="4"/>
        <v>0</v>
      </c>
      <c r="AV67" s="357"/>
      <c r="AX67" s="50"/>
      <c r="AY67" s="50"/>
    </row>
    <row r="68" spans="1:51" ht="13">
      <c r="A68" s="341" t="s">
        <v>685</v>
      </c>
      <c r="B68" s="23">
        <f t="shared" si="6"/>
        <v>17</v>
      </c>
      <c r="C68" s="76">
        <f t="shared" si="1"/>
        <v>9.6527777777777775E-3</v>
      </c>
      <c r="D68" s="318">
        <v>0</v>
      </c>
      <c r="E68" s="76">
        <v>9.6527777777777775E-3</v>
      </c>
      <c r="F68" s="76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84"/>
      <c r="S68" s="84"/>
      <c r="T68" s="94"/>
      <c r="U68" s="94"/>
      <c r="V68" s="84"/>
      <c r="W68" s="84"/>
      <c r="X68" s="84"/>
      <c r="Y68" s="84"/>
      <c r="Z68" s="84"/>
      <c r="AA68" s="94"/>
      <c r="AB68" s="94"/>
      <c r="AC68" s="94"/>
      <c r="AD68" s="94"/>
      <c r="AE68" s="94"/>
      <c r="AF68" s="94"/>
      <c r="AG68" s="94"/>
      <c r="AH68" s="94"/>
      <c r="AI68" s="94"/>
      <c r="AJ68" s="84">
        <v>8.9930555555555545E-3</v>
      </c>
      <c r="AK68" s="84"/>
      <c r="AL68" s="84"/>
      <c r="AM68" s="84"/>
      <c r="AN68" s="84"/>
      <c r="AO68" s="84"/>
      <c r="AP68" s="84"/>
      <c r="AQ68" s="84"/>
      <c r="AR68" s="84"/>
      <c r="AS68" s="193"/>
      <c r="AT68" s="174">
        <f t="shared" si="2"/>
        <v>8.9930555555555545E-3</v>
      </c>
      <c r="AU68" s="298">
        <f t="shared" si="4"/>
        <v>1</v>
      </c>
      <c r="AV68" s="112"/>
      <c r="AW68" s="94"/>
      <c r="AX68" s="50"/>
      <c r="AY68" s="50"/>
    </row>
    <row r="69" spans="1:51" ht="13">
      <c r="A69" s="341" t="s">
        <v>486</v>
      </c>
      <c r="B69" s="23">
        <f t="shared" si="6"/>
        <v>4</v>
      </c>
      <c r="C69" s="76">
        <f t="shared" si="1"/>
        <v>1.8437500000000002E-2</v>
      </c>
      <c r="D69" s="318">
        <v>2</v>
      </c>
      <c r="E69" s="76">
        <v>1.8356481481481481E-2</v>
      </c>
      <c r="F69" s="33"/>
      <c r="G69" s="33"/>
      <c r="H69" s="76"/>
      <c r="I69" s="33"/>
      <c r="J69" s="76">
        <v>1.8564814814814815E-2</v>
      </c>
      <c r="K69" s="76"/>
      <c r="L69" s="76"/>
      <c r="M69" s="76"/>
      <c r="N69" s="76"/>
      <c r="O69" s="76">
        <v>1.8310185185185186E-2</v>
      </c>
      <c r="P69" s="76"/>
      <c r="Q69" s="76"/>
      <c r="R69" s="66"/>
      <c r="S69" s="66"/>
      <c r="T69" s="76"/>
      <c r="U69" s="76"/>
      <c r="V69" s="66"/>
      <c r="W69" s="66"/>
      <c r="X69" s="66"/>
      <c r="Y69" s="66"/>
      <c r="Z69" s="66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46"/>
      <c r="AT69" s="181">
        <f t="shared" si="2"/>
        <v>1.8310185185185186E-2</v>
      </c>
      <c r="AU69" s="298">
        <f t="shared" si="4"/>
        <v>2</v>
      </c>
      <c r="AV69" s="331"/>
      <c r="AW69" s="139"/>
      <c r="AX69" s="139"/>
      <c r="AY69" s="139"/>
    </row>
    <row r="70" spans="1:51" s="3" customFormat="1" ht="13">
      <c r="A70" s="351" t="s">
        <v>773</v>
      </c>
      <c r="B70" s="23">
        <f t="shared" si="6"/>
        <v>9</v>
      </c>
      <c r="C70" s="76">
        <f t="shared" si="1"/>
        <v>1.5144675925925926E-2</v>
      </c>
      <c r="D70" s="318">
        <v>8</v>
      </c>
      <c r="E70" s="76">
        <v>1.5208333333333334E-2</v>
      </c>
      <c r="F70" s="76"/>
      <c r="G70" s="33"/>
      <c r="H70" s="33"/>
      <c r="I70" s="33"/>
      <c r="J70" s="33"/>
      <c r="K70" s="33"/>
      <c r="L70" s="33"/>
      <c r="M70" s="33"/>
      <c r="N70" s="33"/>
      <c r="O70" s="76">
        <v>1.5243055555555557E-2</v>
      </c>
      <c r="P70" s="94"/>
      <c r="Q70" s="94"/>
      <c r="R70" s="84"/>
      <c r="S70" s="84"/>
      <c r="T70" s="76"/>
      <c r="U70" s="76"/>
      <c r="V70" s="66"/>
      <c r="W70" s="66"/>
      <c r="X70" s="66"/>
      <c r="Y70" s="66"/>
      <c r="Z70" s="84">
        <v>1.5046296296296295E-2</v>
      </c>
      <c r="AS70" s="194"/>
      <c r="AT70" s="174">
        <f t="shared" si="2"/>
        <v>1.5046296296296295E-2</v>
      </c>
      <c r="AU70" s="298">
        <f t="shared" si="4"/>
        <v>2</v>
      </c>
      <c r="AV70" s="347"/>
      <c r="AW70" s="94"/>
      <c r="AX70" s="94"/>
      <c r="AY70" s="94"/>
    </row>
    <row r="71" spans="1:51" s="3" customFormat="1" ht="13">
      <c r="A71" s="300" t="s">
        <v>774</v>
      </c>
      <c r="B71" s="23">
        <f t="shared" si="6"/>
        <v>7</v>
      </c>
      <c r="C71" s="76">
        <f t="shared" ref="C71:C84" si="7">IF(AU71&lt;2,E71,AVERAGE(F71:AR71))</f>
        <v>1.667824074074074E-2</v>
      </c>
      <c r="D71" s="318">
        <v>12</v>
      </c>
      <c r="E71" s="76">
        <v>1.6470871913580248E-2</v>
      </c>
      <c r="F71" s="178"/>
      <c r="G71" s="178"/>
      <c r="H71" s="178"/>
      <c r="I71" s="178"/>
      <c r="J71" s="178"/>
      <c r="K71" s="178"/>
      <c r="L71" s="178"/>
      <c r="M71" s="178"/>
      <c r="N71" s="76">
        <v>1.6666666666666666E-2</v>
      </c>
      <c r="O71" s="94"/>
      <c r="P71" s="94"/>
      <c r="Q71" s="94"/>
      <c r="R71" s="84">
        <v>1.6701388888888887E-2</v>
      </c>
      <c r="S71" s="84"/>
      <c r="T71" s="84">
        <v>1.7013888888888887E-2</v>
      </c>
      <c r="U71" s="84">
        <v>1.6967592592592593E-2</v>
      </c>
      <c r="V71" s="84"/>
      <c r="W71" s="84"/>
      <c r="X71" s="84"/>
      <c r="Y71" s="84">
        <v>1.6296296296296295E-2</v>
      </c>
      <c r="AA71" s="84">
        <v>1.6666666666666666E-2</v>
      </c>
      <c r="AB71" s="84"/>
      <c r="AC71" s="84">
        <v>1.6435185185185188E-2</v>
      </c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194"/>
      <c r="AT71" s="174">
        <f t="shared" ref="AT71:AT134" si="8">IF(MIN(F71:AR71)=0," ",MIN(F71:AR71))</f>
        <v>1.6296296296296295E-2</v>
      </c>
      <c r="AU71" s="298">
        <f t="shared" si="4"/>
        <v>7</v>
      </c>
      <c r="AV71" s="347"/>
      <c r="AW71" s="94"/>
      <c r="AX71" s="94"/>
      <c r="AY71" s="94"/>
    </row>
    <row r="72" spans="1:51" ht="13" hidden="1">
      <c r="A72" s="341" t="s">
        <v>686</v>
      </c>
      <c r="B72" s="23">
        <f t="shared" si="6"/>
        <v>7</v>
      </c>
      <c r="C72" s="76">
        <f t="shared" si="7"/>
        <v>1.6407407407407405E-2</v>
      </c>
      <c r="D72" s="318">
        <v>0</v>
      </c>
      <c r="E72" s="76">
        <v>1.6407407407407405E-2</v>
      </c>
      <c r="F72" s="76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84"/>
      <c r="S72" s="84"/>
      <c r="T72" s="94"/>
      <c r="U72" s="94"/>
      <c r="V72" s="84"/>
      <c r="W72" s="84"/>
      <c r="X72" s="84"/>
      <c r="Y72" s="84"/>
      <c r="Z72" s="8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173"/>
      <c r="AT72" s="174" t="str">
        <f t="shared" si="8"/>
        <v xml:space="preserve"> </v>
      </c>
      <c r="AU72" s="298">
        <f t="shared" si="4"/>
        <v>0</v>
      </c>
      <c r="AV72" s="112"/>
      <c r="AW72" s="50"/>
      <c r="AX72" s="50"/>
      <c r="AY72" s="50"/>
    </row>
    <row r="73" spans="1:51" ht="13">
      <c r="A73" s="341" t="s">
        <v>687</v>
      </c>
      <c r="B73" s="23">
        <f t="shared" si="6"/>
        <v>6</v>
      </c>
      <c r="C73" s="76">
        <f t="shared" si="7"/>
        <v>1.6490162037037039E-2</v>
      </c>
      <c r="D73" s="318">
        <v>16</v>
      </c>
      <c r="E73" s="76">
        <v>1.6851851851851851E-2</v>
      </c>
      <c r="F73" s="76"/>
      <c r="G73" s="94"/>
      <c r="H73" s="94"/>
      <c r="I73" s="94"/>
      <c r="J73" s="94"/>
      <c r="K73" s="94"/>
      <c r="L73" s="94">
        <v>1.6261574074074074E-2</v>
      </c>
      <c r="M73" s="94"/>
      <c r="N73" s="94"/>
      <c r="O73" s="94"/>
      <c r="P73" s="94"/>
      <c r="Q73" s="94"/>
      <c r="R73" s="84">
        <v>1.5972222222222224E-2</v>
      </c>
      <c r="S73" s="84"/>
      <c r="T73" s="94"/>
      <c r="U73" s="9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>
        <v>1.6689814814814817E-2</v>
      </c>
      <c r="AQ73" s="84">
        <v>1.7037037037037038E-2</v>
      </c>
      <c r="AR73" s="84"/>
      <c r="AS73" s="346"/>
      <c r="AT73" s="181">
        <f t="shared" si="8"/>
        <v>1.5972222222222224E-2</v>
      </c>
      <c r="AU73" s="298">
        <f t="shared" si="4"/>
        <v>4</v>
      </c>
      <c r="AV73" s="112"/>
      <c r="AX73" s="50"/>
      <c r="AY73" s="50"/>
    </row>
    <row r="74" spans="1:51" s="3" customFormat="1" ht="13">
      <c r="A74" s="341" t="s">
        <v>487</v>
      </c>
      <c r="B74" s="23">
        <f t="shared" si="6"/>
        <v>0</v>
      </c>
      <c r="C74" s="76">
        <f t="shared" si="7"/>
        <v>2.0925925925925928E-2</v>
      </c>
      <c r="D74" s="318">
        <v>0</v>
      </c>
      <c r="E74" s="76">
        <v>2.0925925925925928E-2</v>
      </c>
      <c r="F74" s="33"/>
      <c r="G74" s="33"/>
      <c r="H74" s="33"/>
      <c r="I74" s="33"/>
      <c r="J74" s="33"/>
      <c r="K74" s="33"/>
      <c r="L74" s="33"/>
      <c r="M74" s="33"/>
      <c r="N74" s="33"/>
      <c r="O74" s="76"/>
      <c r="P74" s="76"/>
      <c r="Q74" s="76"/>
      <c r="R74" s="66"/>
      <c r="S74" s="66"/>
      <c r="T74" s="76"/>
      <c r="U74" s="76"/>
      <c r="V74" s="66"/>
      <c r="W74" s="66"/>
      <c r="X74" s="66"/>
      <c r="Y74" s="66"/>
      <c r="Z74" s="6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188"/>
      <c r="AT74" s="174" t="str">
        <f t="shared" si="8"/>
        <v xml:space="preserve"> </v>
      </c>
      <c r="AU74" s="298">
        <f t="shared" si="4"/>
        <v>0</v>
      </c>
      <c r="AV74" s="347"/>
      <c r="AX74" s="94"/>
      <c r="AY74" s="94"/>
    </row>
    <row r="75" spans="1:51" s="3" customFormat="1" ht="13">
      <c r="A75" s="351" t="s">
        <v>775</v>
      </c>
      <c r="B75" s="23">
        <f t="shared" si="6"/>
        <v>2</v>
      </c>
      <c r="C75" s="76">
        <f t="shared" si="7"/>
        <v>1.9477513227513225E-2</v>
      </c>
      <c r="D75" s="318">
        <v>1</v>
      </c>
      <c r="E75" s="76">
        <v>1.9477513227513225E-2</v>
      </c>
      <c r="F75" s="76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7"/>
      <c r="S75" s="7"/>
      <c r="T75" s="33"/>
      <c r="U75" s="33"/>
      <c r="V75" s="7" t="s">
        <v>1032</v>
      </c>
      <c r="W75" s="7"/>
      <c r="X75" s="7"/>
      <c r="Y75" s="7"/>
      <c r="Z75" s="7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194"/>
      <c r="AT75" s="174" t="str">
        <f t="shared" si="8"/>
        <v xml:space="preserve"> </v>
      </c>
      <c r="AU75" s="298">
        <f t="shared" si="4"/>
        <v>1</v>
      </c>
      <c r="AV75" s="112"/>
      <c r="AX75" s="76"/>
      <c r="AY75" s="76"/>
    </row>
    <row r="76" spans="1:51" s="3" customFormat="1" ht="13" hidden="1">
      <c r="A76" s="341" t="s">
        <v>494</v>
      </c>
      <c r="B76" s="23">
        <f t="shared" si="6"/>
        <v>10</v>
      </c>
      <c r="C76" s="76">
        <f t="shared" si="7"/>
        <v>1.4164153439153438E-2</v>
      </c>
      <c r="D76" s="318">
        <v>0</v>
      </c>
      <c r="E76" s="76">
        <v>1.4164153439153438E-2</v>
      </c>
      <c r="F76" s="176"/>
      <c r="G76" s="176"/>
      <c r="H76" s="76"/>
      <c r="I76" s="176"/>
      <c r="J76" s="76"/>
      <c r="K76" s="76"/>
      <c r="L76" s="76"/>
      <c r="M76" s="76"/>
      <c r="N76" s="76"/>
      <c r="O76" s="94"/>
      <c r="P76" s="94"/>
      <c r="Q76" s="94"/>
      <c r="R76" s="84"/>
      <c r="S76" s="84"/>
      <c r="T76" s="94"/>
      <c r="U76" s="94"/>
      <c r="V76" s="84"/>
      <c r="W76" s="84"/>
      <c r="X76" s="84"/>
      <c r="Y76" s="84"/>
      <c r="Z76" s="8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173"/>
      <c r="AT76" s="174" t="str">
        <f t="shared" si="8"/>
        <v xml:space="preserve"> </v>
      </c>
      <c r="AU76" s="298">
        <f t="shared" si="4"/>
        <v>0</v>
      </c>
      <c r="AV76" s="34"/>
      <c r="AX76"/>
      <c r="AY76"/>
    </row>
    <row r="77" spans="1:51" ht="13" hidden="1">
      <c r="A77" s="341" t="s">
        <v>387</v>
      </c>
      <c r="B77" s="23">
        <f t="shared" si="6"/>
        <v>10</v>
      </c>
      <c r="C77" s="76">
        <f t="shared" si="7"/>
        <v>1.4143518518518519E-2</v>
      </c>
      <c r="D77" s="318">
        <v>0</v>
      </c>
      <c r="E77" s="76">
        <v>1.4143518518518519E-2</v>
      </c>
      <c r="F77" s="176"/>
      <c r="G77" s="176"/>
      <c r="H77" s="33"/>
      <c r="I77" s="176"/>
      <c r="J77" s="33"/>
      <c r="K77" s="33"/>
      <c r="L77" s="33"/>
      <c r="M77" s="33"/>
      <c r="N77" s="33"/>
      <c r="O77" s="76"/>
      <c r="P77" s="76"/>
      <c r="Q77" s="76"/>
      <c r="R77" s="66"/>
      <c r="S77" s="66"/>
      <c r="T77" s="76"/>
      <c r="U77" s="76"/>
      <c r="V77" s="66"/>
      <c r="W77" s="66"/>
      <c r="X77" s="66"/>
      <c r="Y77" s="66"/>
      <c r="Z77" s="6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173"/>
      <c r="AT77" s="174" t="str">
        <f t="shared" si="8"/>
        <v xml:space="preserve"> </v>
      </c>
      <c r="AU77" s="298">
        <f t="shared" si="4"/>
        <v>0</v>
      </c>
      <c r="AV77" s="112"/>
      <c r="AW77" s="76"/>
      <c r="AX77" s="76"/>
      <c r="AY77" s="76"/>
    </row>
    <row r="78" spans="1:51" s="3" customFormat="1" ht="9" hidden="1" customHeight="1">
      <c r="A78" s="341" t="s">
        <v>141</v>
      </c>
      <c r="B78" s="23">
        <f t="shared" si="6"/>
        <v>10</v>
      </c>
      <c r="C78" s="76">
        <f t="shared" si="7"/>
        <v>1.3961309523809527E-2</v>
      </c>
      <c r="D78" s="318">
        <v>0</v>
      </c>
      <c r="E78" s="76">
        <v>1.3961309523809527E-2</v>
      </c>
      <c r="F78" s="176"/>
      <c r="G78" s="176"/>
      <c r="H78" s="33"/>
      <c r="I78" s="176"/>
      <c r="J78" s="33"/>
      <c r="K78" s="33"/>
      <c r="L78" s="33"/>
      <c r="M78" s="33"/>
      <c r="N78" s="33"/>
      <c r="O78" s="33"/>
      <c r="P78" s="33"/>
      <c r="Q78" s="33"/>
      <c r="R78" s="7"/>
      <c r="S78" s="7"/>
      <c r="T78" s="33"/>
      <c r="U78" s="33"/>
      <c r="V78" s="7"/>
      <c r="W78" s="7"/>
      <c r="X78" s="7"/>
      <c r="Y78" s="7"/>
      <c r="Z78" s="7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173"/>
      <c r="AT78" s="174" t="str">
        <f t="shared" si="8"/>
        <v xml:space="preserve"> </v>
      </c>
      <c r="AU78" s="298">
        <f t="shared" si="4"/>
        <v>0</v>
      </c>
      <c r="AV78" s="112"/>
      <c r="AW78" s="76"/>
      <c r="AX78" s="50"/>
      <c r="AY78" s="50"/>
    </row>
    <row r="79" spans="1:51" s="3" customFormat="1" ht="13" hidden="1">
      <c r="A79" s="341" t="s">
        <v>1</v>
      </c>
      <c r="B79" s="23">
        <f t="shared" si="6"/>
        <v>9</v>
      </c>
      <c r="C79" s="76">
        <f t="shared" si="7"/>
        <v>1.4733796296296295E-2</v>
      </c>
      <c r="D79" s="318">
        <v>0</v>
      </c>
      <c r="E79" s="76">
        <v>1.4733796296296295E-2</v>
      </c>
      <c r="F79" s="176"/>
      <c r="G79" s="176"/>
      <c r="H79" s="33"/>
      <c r="I79" s="176"/>
      <c r="J79" s="33"/>
      <c r="K79" s="33"/>
      <c r="L79" s="33"/>
      <c r="M79" s="33"/>
      <c r="N79" s="33"/>
      <c r="O79" s="76"/>
      <c r="P79" s="76"/>
      <c r="Q79" s="76"/>
      <c r="R79" s="66"/>
      <c r="S79" s="66"/>
      <c r="T79" s="76"/>
      <c r="U79" s="76"/>
      <c r="V79" s="66"/>
      <c r="W79" s="66"/>
      <c r="X79" s="66"/>
      <c r="Y79" s="66"/>
      <c r="Z79" s="6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173"/>
      <c r="AT79" s="174" t="str">
        <f t="shared" si="8"/>
        <v xml:space="preserve"> </v>
      </c>
      <c r="AU79" s="298">
        <f t="shared" si="4"/>
        <v>0</v>
      </c>
      <c r="AV79" s="347"/>
      <c r="AW79" s="76"/>
      <c r="AX79" s="94"/>
      <c r="AY79" s="94"/>
    </row>
    <row r="80" spans="1:51" s="3" customFormat="1" ht="13" hidden="1">
      <c r="A80" s="341" t="s">
        <v>28</v>
      </c>
      <c r="B80" s="23">
        <f t="shared" si="6"/>
        <v>11</v>
      </c>
      <c r="C80" s="76">
        <f t="shared" si="7"/>
        <v>1.3401041666666667E-2</v>
      </c>
      <c r="D80" s="318">
        <v>0</v>
      </c>
      <c r="E80" s="76">
        <v>1.3401041666666667E-2</v>
      </c>
      <c r="F80" s="176"/>
      <c r="G80" s="176"/>
      <c r="H80" s="33"/>
      <c r="I80" s="176"/>
      <c r="J80" s="33"/>
      <c r="K80" s="33"/>
      <c r="L80" s="33"/>
      <c r="M80" s="33"/>
      <c r="N80" s="33"/>
      <c r="O80" s="76"/>
      <c r="P80" s="76"/>
      <c r="Q80" s="76"/>
      <c r="R80" s="66"/>
      <c r="S80" s="66"/>
      <c r="T80" s="76"/>
      <c r="U80" s="76"/>
      <c r="V80" s="66"/>
      <c r="W80" s="66"/>
      <c r="X80" s="66"/>
      <c r="Y80" s="66"/>
      <c r="Z80" s="6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346"/>
      <c r="AT80" s="174" t="str">
        <f t="shared" si="8"/>
        <v xml:space="preserve"> </v>
      </c>
      <c r="AU80" s="298">
        <f t="shared" si="4"/>
        <v>0</v>
      </c>
      <c r="AV80" s="350"/>
      <c r="AW80" s="301"/>
      <c r="AX80" s="301"/>
      <c r="AY80" s="301"/>
    </row>
    <row r="81" spans="1:51" ht="13" hidden="1">
      <c r="A81" s="341" t="s">
        <v>688</v>
      </c>
      <c r="B81" s="23">
        <f t="shared" si="6"/>
        <v>5</v>
      </c>
      <c r="C81" s="76">
        <f t="shared" si="7"/>
        <v>1.8043981481481484E-2</v>
      </c>
      <c r="D81" s="318">
        <v>0</v>
      </c>
      <c r="E81" s="76">
        <v>1.8043981481481484E-2</v>
      </c>
      <c r="F81" s="76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84"/>
      <c r="S81" s="84"/>
      <c r="T81" s="94"/>
      <c r="U81" s="94"/>
      <c r="V81" s="84"/>
      <c r="W81" s="84"/>
      <c r="X81" s="84"/>
      <c r="Y81" s="84"/>
      <c r="Z81" s="8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346"/>
      <c r="AT81" s="174" t="str">
        <f t="shared" si="8"/>
        <v xml:space="preserve"> </v>
      </c>
      <c r="AU81" s="298">
        <f t="shared" si="4"/>
        <v>0</v>
      </c>
      <c r="AV81" s="331"/>
      <c r="AW81" s="139"/>
      <c r="AX81" s="139"/>
      <c r="AY81" s="139"/>
    </row>
    <row r="82" spans="1:51" ht="13" hidden="1">
      <c r="A82" s="300" t="s">
        <v>959</v>
      </c>
      <c r="B82" s="23">
        <f t="shared" si="6"/>
        <v>6</v>
      </c>
      <c r="C82" s="76">
        <f t="shared" si="7"/>
        <v>1.7835648148148146E-2</v>
      </c>
      <c r="D82" s="318">
        <v>17</v>
      </c>
      <c r="E82" s="76">
        <v>1.7002995642701527E-2</v>
      </c>
      <c r="F82" s="139"/>
      <c r="G82" s="139"/>
      <c r="H82" s="139"/>
      <c r="I82" s="139"/>
      <c r="J82" s="84">
        <v>1.8043981481481484E-2</v>
      </c>
      <c r="K82" s="84">
        <v>1.7800925925925925E-2</v>
      </c>
      <c r="L82" s="84">
        <v>1.7662037037037035E-2</v>
      </c>
      <c r="M82" s="84"/>
      <c r="N82" s="84"/>
      <c r="O82" s="139"/>
      <c r="P82" s="94"/>
      <c r="Q82" s="9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349"/>
      <c r="AT82" s="174">
        <f t="shared" si="8"/>
        <v>1.7662037037037035E-2</v>
      </c>
      <c r="AU82" s="298">
        <f t="shared" si="4"/>
        <v>3</v>
      </c>
      <c r="AV82" s="347"/>
      <c r="AW82" s="139"/>
      <c r="AX82" s="76"/>
      <c r="AY82" s="76"/>
    </row>
    <row r="83" spans="1:51" s="3" customFormat="1" ht="13" hidden="1">
      <c r="A83" s="341" t="s">
        <v>556</v>
      </c>
      <c r="B83" s="23">
        <f t="shared" si="6"/>
        <v>10</v>
      </c>
      <c r="C83" s="76">
        <f t="shared" si="7"/>
        <v>1.4160879629629629E-2</v>
      </c>
      <c r="D83" s="318">
        <v>0</v>
      </c>
      <c r="E83" s="76">
        <v>1.4160879629629629E-2</v>
      </c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66"/>
      <c r="S83" s="66"/>
      <c r="T83" s="76"/>
      <c r="U83" s="76"/>
      <c r="V83" s="66"/>
      <c r="W83" s="66"/>
      <c r="X83" s="66"/>
      <c r="Y83" s="66"/>
      <c r="Z83" s="6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173"/>
      <c r="AT83" s="174" t="str">
        <f t="shared" si="8"/>
        <v xml:space="preserve"> </v>
      </c>
      <c r="AU83" s="298">
        <f t="shared" si="4"/>
        <v>0</v>
      </c>
      <c r="AV83" s="112"/>
      <c r="AW83" s="50"/>
      <c r="AX83" s="61"/>
      <c r="AY83" s="61"/>
    </row>
    <row r="84" spans="1:51" ht="13">
      <c r="A84" s="300" t="s">
        <v>958</v>
      </c>
      <c r="B84" s="23">
        <f>MINUTE(B$5)-MINUTE(E84)</f>
        <v>13</v>
      </c>
      <c r="C84" s="76">
        <f t="shared" si="7"/>
        <v>1.1840277777777778E-2</v>
      </c>
      <c r="D84" s="318">
        <v>6</v>
      </c>
      <c r="E84" s="76">
        <v>1.2166280864197529E-2</v>
      </c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84">
        <v>1.1909722222222223E-2</v>
      </c>
      <c r="AJ84" s="84">
        <v>1.2210648148148146E-2</v>
      </c>
      <c r="AK84" s="84">
        <v>1.1400462962962965E-2</v>
      </c>
      <c r="AL84" s="84"/>
      <c r="AM84" s="84"/>
      <c r="AN84" s="84"/>
      <c r="AO84" s="84"/>
      <c r="AP84" s="84"/>
      <c r="AQ84" s="84"/>
      <c r="AR84" s="84"/>
      <c r="AS84" s="196"/>
      <c r="AT84" s="174">
        <f t="shared" si="8"/>
        <v>1.1400462962962965E-2</v>
      </c>
      <c r="AU84" s="298">
        <f t="shared" si="4"/>
        <v>3</v>
      </c>
      <c r="AV84" s="331"/>
      <c r="AW84" s="139"/>
      <c r="AX84" s="139"/>
      <c r="AY84" s="139"/>
    </row>
    <row r="85" spans="1:51" ht="13">
      <c r="A85" s="300" t="s">
        <v>1033</v>
      </c>
      <c r="B85" s="23">
        <v>13</v>
      </c>
      <c r="C85" s="76">
        <v>1.1412037037037038E-2</v>
      </c>
      <c r="D85" s="318"/>
      <c r="E85" s="76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84"/>
      <c r="AJ85" s="84"/>
      <c r="AK85" s="84"/>
      <c r="AL85" s="84"/>
      <c r="AM85" s="84">
        <v>1.1412037037037038E-2</v>
      </c>
      <c r="AN85" s="84">
        <v>1.1076388888888887E-2</v>
      </c>
      <c r="AO85" s="84"/>
      <c r="AP85" s="84"/>
      <c r="AQ85" s="84"/>
      <c r="AR85" s="84"/>
      <c r="AS85" s="196"/>
      <c r="AT85" s="174">
        <f t="shared" si="8"/>
        <v>1.1076388888888887E-2</v>
      </c>
      <c r="AU85" s="298">
        <f t="shared" si="4"/>
        <v>2</v>
      </c>
      <c r="AV85" s="331"/>
      <c r="AW85" s="139"/>
      <c r="AX85" s="139"/>
      <c r="AY85" s="139"/>
    </row>
    <row r="86" spans="1:51" ht="13">
      <c r="A86" s="300" t="s">
        <v>1034</v>
      </c>
      <c r="B86" s="23">
        <v>8</v>
      </c>
      <c r="C86" s="76">
        <f t="shared" ref="C86:C127" si="9">IF(AU86&lt;2,E86,AVERAGE(F86:AR86))</f>
        <v>1.5842592592592592E-2</v>
      </c>
      <c r="D86" s="303"/>
      <c r="E86" s="94">
        <f>+AA86</f>
        <v>1.6319444444444445E-2</v>
      </c>
      <c r="F86" s="84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84"/>
      <c r="W86" s="84"/>
      <c r="X86"/>
      <c r="Y86"/>
      <c r="Z86"/>
      <c r="AA86" s="61">
        <v>1.6319444444444445E-2</v>
      </c>
      <c r="AB86" s="61"/>
      <c r="AC86" s="61"/>
      <c r="AD86" s="61"/>
      <c r="AE86" s="61"/>
      <c r="AF86" s="61"/>
      <c r="AG86" s="61"/>
      <c r="AH86" s="61"/>
      <c r="AI86" s="61"/>
      <c r="AJ86" s="84">
        <v>1.59375E-2</v>
      </c>
      <c r="AK86" s="84"/>
      <c r="AL86" s="84">
        <v>1.5324074074074073E-2</v>
      </c>
      <c r="AM86" s="84"/>
      <c r="AN86" s="84"/>
      <c r="AO86" s="84"/>
      <c r="AP86" s="84"/>
      <c r="AQ86" s="84">
        <v>1.6087962962962964E-2</v>
      </c>
      <c r="AR86" s="84">
        <v>1.554398148148148E-2</v>
      </c>
      <c r="AS86" s="196"/>
      <c r="AT86" s="299">
        <f t="shared" si="8"/>
        <v>1.5324074074074073E-2</v>
      </c>
      <c r="AU86" s="298">
        <f t="shared" si="4"/>
        <v>5</v>
      </c>
      <c r="AV86" s="348"/>
      <c r="AX86" s="139"/>
      <c r="AY86" s="139"/>
    </row>
    <row r="87" spans="1:51" ht="13">
      <c r="A87" s="300" t="s">
        <v>1035</v>
      </c>
      <c r="B87" s="23">
        <f>MINUTE(B$5)-MINUTE(E87)</f>
        <v>7</v>
      </c>
      <c r="C87" s="76">
        <f t="shared" si="9"/>
        <v>1.6516203703703703E-2</v>
      </c>
      <c r="D87" s="303"/>
      <c r="E87" s="76">
        <v>1.636574074074074E-2</v>
      </c>
      <c r="F87" s="301"/>
      <c r="G87" s="301"/>
      <c r="H87" s="301"/>
      <c r="I87" s="301"/>
      <c r="J87" s="301"/>
      <c r="K87" s="301"/>
      <c r="L87" s="301"/>
      <c r="M87" s="84"/>
      <c r="N87" s="301"/>
      <c r="O87" s="343"/>
      <c r="P87" s="84"/>
      <c r="Q87" s="84"/>
      <c r="R87" s="84">
        <v>1.636574074074074E-2</v>
      </c>
      <c r="S87" s="84"/>
      <c r="T87" s="343"/>
      <c r="U87" s="343"/>
      <c r="V87" s="343"/>
      <c r="W87" s="343"/>
      <c r="X87" s="76">
        <v>1.6666666666666666E-2</v>
      </c>
      <c r="Y87" s="76"/>
      <c r="Z87" s="76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44"/>
      <c r="AT87" s="299">
        <f t="shared" si="8"/>
        <v>1.636574074074074E-2</v>
      </c>
      <c r="AU87" s="298">
        <f t="shared" si="4"/>
        <v>2</v>
      </c>
      <c r="AV87" s="348"/>
      <c r="AX87" s="139"/>
      <c r="AY87" s="139"/>
    </row>
    <row r="88" spans="1:51" ht="13" hidden="1">
      <c r="A88" s="341" t="s">
        <v>416</v>
      </c>
      <c r="B88" s="23">
        <f t="shared" si="6"/>
        <v>4</v>
      </c>
      <c r="C88" s="76">
        <f t="shared" si="9"/>
        <v>1.8333011831275722E-2</v>
      </c>
      <c r="D88" s="318">
        <v>0</v>
      </c>
      <c r="E88" s="76">
        <v>1.8333011831275722E-2</v>
      </c>
      <c r="F88" s="76"/>
      <c r="G88" s="76"/>
      <c r="H88" s="76"/>
      <c r="I88" s="76"/>
      <c r="J88" s="76"/>
      <c r="K88" s="76"/>
      <c r="L88" s="76"/>
      <c r="M88" s="76"/>
      <c r="N88" s="76"/>
      <c r="O88" s="94"/>
      <c r="P88" s="94"/>
      <c r="Q88" s="94"/>
      <c r="R88" s="84"/>
      <c r="S88" s="84"/>
      <c r="T88" s="94"/>
      <c r="U88" s="94"/>
      <c r="V88" s="84"/>
      <c r="W88" s="84"/>
      <c r="X88" s="84"/>
      <c r="Y88" s="84"/>
      <c r="Z88" s="8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346"/>
      <c r="AT88" s="174" t="str">
        <f t="shared" si="8"/>
        <v xml:space="preserve"> </v>
      </c>
      <c r="AU88" s="298">
        <f t="shared" si="4"/>
        <v>0</v>
      </c>
      <c r="AV88" s="331"/>
      <c r="AW88" s="139"/>
      <c r="AX88" s="139"/>
      <c r="AY88" s="139"/>
    </row>
    <row r="89" spans="1:51" s="3" customFormat="1" ht="13" hidden="1">
      <c r="A89" s="300" t="s">
        <v>957</v>
      </c>
      <c r="B89" s="23">
        <f t="shared" si="6"/>
        <v>7</v>
      </c>
      <c r="C89" s="76">
        <f t="shared" si="9"/>
        <v>1.6617476851851852E-2</v>
      </c>
      <c r="D89" s="318">
        <v>6</v>
      </c>
      <c r="E89" s="76">
        <v>1.6082175925925927E-2</v>
      </c>
      <c r="F89" s="139"/>
      <c r="G89" s="139"/>
      <c r="H89" s="84"/>
      <c r="I89" s="139"/>
      <c r="J89" s="84"/>
      <c r="K89" s="84"/>
      <c r="L89" s="84"/>
      <c r="M89" s="84"/>
      <c r="N89" s="84"/>
      <c r="O89" s="94"/>
      <c r="P89" s="94"/>
      <c r="Q89" s="94"/>
      <c r="R89" s="84"/>
      <c r="S89" s="84"/>
      <c r="T89" s="139"/>
      <c r="U89" s="139"/>
      <c r="V89" s="139"/>
      <c r="W89" s="139"/>
      <c r="X89" s="139"/>
      <c r="Y89" s="84">
        <v>1.7488425925925925E-2</v>
      </c>
      <c r="Z89" s="84"/>
      <c r="AA89" s="84">
        <v>1.6203703703703703E-2</v>
      </c>
      <c r="AB89" s="84">
        <v>1.6342592592592593E-2</v>
      </c>
      <c r="AC89" s="84">
        <v>1.6435185185185188E-2</v>
      </c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49"/>
      <c r="AT89" s="174">
        <f t="shared" si="8"/>
        <v>1.6203703703703703E-2</v>
      </c>
      <c r="AU89" s="298">
        <f>COUNT(F89:AS89)</f>
        <v>4</v>
      </c>
      <c r="AV89" s="347"/>
      <c r="AW89" s="61"/>
      <c r="AX89" s="61"/>
      <c r="AY89" s="61"/>
    </row>
    <row r="90" spans="1:51" ht="13" hidden="1">
      <c r="A90" s="300" t="s">
        <v>907</v>
      </c>
      <c r="B90" s="23">
        <f t="shared" si="6"/>
        <v>5</v>
      </c>
      <c r="C90" s="76">
        <f t="shared" si="9"/>
        <v>1.7881944444444443E-2</v>
      </c>
      <c r="D90" s="318">
        <v>2</v>
      </c>
      <c r="E90" s="76">
        <v>1.7881944444444443E-2</v>
      </c>
      <c r="F90" s="301"/>
      <c r="G90" s="301"/>
      <c r="H90" s="301"/>
      <c r="I90" s="94">
        <v>1.6087962962962964E-2</v>
      </c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2"/>
      <c r="AT90" s="181">
        <f t="shared" si="8"/>
        <v>1.6087962962962964E-2</v>
      </c>
      <c r="AU90" s="298">
        <f t="shared" ref="AU90:AU153" si="10">COUNTA(F90:AS90)</f>
        <v>1</v>
      </c>
      <c r="AV90" s="331"/>
      <c r="AW90" s="139"/>
      <c r="AX90" s="139"/>
      <c r="AY90" s="139"/>
    </row>
    <row r="91" spans="1:51" s="3" customFormat="1" ht="13" hidden="1">
      <c r="A91" s="300" t="s">
        <v>776</v>
      </c>
      <c r="B91" s="23">
        <f t="shared" si="6"/>
        <v>10</v>
      </c>
      <c r="C91" s="76">
        <f t="shared" si="9"/>
        <v>1.4155092592592592E-2</v>
      </c>
      <c r="D91" s="318">
        <v>2</v>
      </c>
      <c r="E91" s="76">
        <v>1.4155092592592592E-2</v>
      </c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349"/>
      <c r="AT91" s="174" t="str">
        <f t="shared" si="8"/>
        <v xml:space="preserve"> </v>
      </c>
      <c r="AU91" s="298">
        <f t="shared" si="10"/>
        <v>0</v>
      </c>
      <c r="AV91" s="112"/>
      <c r="AW91" s="50"/>
      <c r="AX91" s="50"/>
      <c r="AY91" s="50"/>
    </row>
    <row r="92" spans="1:51" s="3" customFormat="1" ht="13">
      <c r="A92" s="341" t="s">
        <v>689</v>
      </c>
      <c r="B92" s="23">
        <f t="shared" si="6"/>
        <v>10</v>
      </c>
      <c r="C92" s="76">
        <f t="shared" si="9"/>
        <v>1.443287037037037E-2</v>
      </c>
      <c r="D92" s="318">
        <v>0</v>
      </c>
      <c r="E92" s="76">
        <v>1.443287037037037E-2</v>
      </c>
      <c r="F92" s="76"/>
      <c r="G92" s="76"/>
      <c r="H92" s="76"/>
      <c r="I92" s="76"/>
      <c r="J92" s="76"/>
      <c r="K92" s="76"/>
      <c r="L92" s="76"/>
      <c r="M92" s="76"/>
      <c r="N92" s="76"/>
      <c r="O92" s="94"/>
      <c r="P92" s="94"/>
      <c r="Q92" s="94"/>
      <c r="R92" s="84"/>
      <c r="S92" s="84"/>
      <c r="T92" s="94"/>
      <c r="U92" s="94"/>
      <c r="V92" s="84"/>
      <c r="W92" s="84"/>
      <c r="X92" s="84"/>
      <c r="Y92" s="84"/>
      <c r="Z92" s="8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173"/>
      <c r="AT92" s="174" t="str">
        <f t="shared" si="8"/>
        <v xml:space="preserve"> </v>
      </c>
      <c r="AU92" s="298">
        <f t="shared" si="10"/>
        <v>0</v>
      </c>
      <c r="AV92" s="112"/>
      <c r="AW92" s="76"/>
      <c r="AX92" s="76"/>
      <c r="AY92" s="76"/>
    </row>
    <row r="93" spans="1:51" ht="13" hidden="1">
      <c r="A93" s="300" t="s">
        <v>777</v>
      </c>
      <c r="B93" s="23">
        <f t="shared" si="6"/>
        <v>6</v>
      </c>
      <c r="C93" s="76">
        <f t="shared" si="9"/>
        <v>1.6893518518518523E-2</v>
      </c>
      <c r="D93" s="318">
        <v>0</v>
      </c>
      <c r="E93" s="76">
        <v>1.6893518518518523E-2</v>
      </c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39"/>
      <c r="S93" s="139"/>
      <c r="T93" s="178"/>
      <c r="U93" s="178"/>
      <c r="V93" s="139"/>
      <c r="W93" s="139"/>
      <c r="X93" s="139"/>
      <c r="Y93" s="139"/>
      <c r="Z93" s="139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94"/>
      <c r="AT93" s="174" t="str">
        <f t="shared" si="8"/>
        <v xml:space="preserve"> </v>
      </c>
      <c r="AU93" s="298">
        <f t="shared" si="10"/>
        <v>0</v>
      </c>
      <c r="AV93" s="112"/>
      <c r="AW93" s="50"/>
      <c r="AX93" s="50"/>
      <c r="AY93" s="50"/>
    </row>
    <row r="94" spans="1:51" s="3" customFormat="1" ht="13" hidden="1">
      <c r="A94" s="341" t="s">
        <v>299</v>
      </c>
      <c r="B94" s="23">
        <f t="shared" si="6"/>
        <v>1</v>
      </c>
      <c r="C94" s="76">
        <f t="shared" si="9"/>
        <v>2.0289653260030863E-2</v>
      </c>
      <c r="D94" s="318">
        <v>0</v>
      </c>
      <c r="E94" s="76">
        <v>2.0289653260030863E-2</v>
      </c>
      <c r="F94" s="33"/>
      <c r="G94" s="33"/>
      <c r="H94" s="33"/>
      <c r="I94" s="33"/>
      <c r="J94" s="33"/>
      <c r="K94" s="33"/>
      <c r="L94" s="33"/>
      <c r="M94" s="33"/>
      <c r="N94" s="33"/>
      <c r="O94" s="76"/>
      <c r="P94" s="76"/>
      <c r="Q94" s="76"/>
      <c r="R94" s="66"/>
      <c r="S94" s="66"/>
      <c r="T94" s="76"/>
      <c r="U94" s="76"/>
      <c r="V94" s="66"/>
      <c r="W94" s="66"/>
      <c r="X94" s="66"/>
      <c r="Y94" s="66"/>
      <c r="Z94" s="6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173"/>
      <c r="AT94" s="174" t="str">
        <f t="shared" si="8"/>
        <v xml:space="preserve"> </v>
      </c>
      <c r="AU94" s="298">
        <f t="shared" si="10"/>
        <v>0</v>
      </c>
      <c r="AV94" s="347"/>
      <c r="AW94" s="94"/>
      <c r="AX94" s="94"/>
      <c r="AY94" s="94"/>
    </row>
    <row r="95" spans="1:51" s="3" customFormat="1" ht="13">
      <c r="A95" s="341" t="s">
        <v>70</v>
      </c>
      <c r="B95" s="23">
        <f t="shared" si="6"/>
        <v>12</v>
      </c>
      <c r="C95" s="76">
        <f t="shared" si="9"/>
        <v>1.290934603428766E-2</v>
      </c>
      <c r="D95" s="318">
        <v>0</v>
      </c>
      <c r="E95" s="76">
        <v>1.290934603428766E-2</v>
      </c>
      <c r="F95" s="176"/>
      <c r="G95" s="176"/>
      <c r="H95" s="76"/>
      <c r="I95" s="176"/>
      <c r="J95" s="76"/>
      <c r="K95" s="76"/>
      <c r="L95" s="76"/>
      <c r="M95" s="76"/>
      <c r="N95" s="76"/>
      <c r="O95" s="76"/>
      <c r="P95" s="76"/>
      <c r="Q95" s="76"/>
      <c r="R95" s="66"/>
      <c r="S95" s="66"/>
      <c r="T95" s="76"/>
      <c r="U95" s="76"/>
      <c r="V95" s="66"/>
      <c r="W95" s="66"/>
      <c r="X95" s="66"/>
      <c r="Y95" s="66"/>
      <c r="Z95" s="6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173"/>
      <c r="AT95" s="174" t="str">
        <f t="shared" si="8"/>
        <v xml:space="preserve"> </v>
      </c>
      <c r="AU95" s="298">
        <f t="shared" si="10"/>
        <v>0</v>
      </c>
      <c r="AV95" s="112"/>
      <c r="AW95" s="76"/>
      <c r="AX95" s="76"/>
      <c r="AY95" s="76"/>
    </row>
    <row r="96" spans="1:51" s="3" customFormat="1" ht="13" hidden="1">
      <c r="A96" s="341" t="s">
        <v>313</v>
      </c>
      <c r="B96" s="23">
        <f t="shared" si="6"/>
        <v>10</v>
      </c>
      <c r="C96" s="76">
        <f t="shared" si="9"/>
        <v>1.3935613854595337E-2</v>
      </c>
      <c r="D96" s="318">
        <v>0</v>
      </c>
      <c r="E96" s="76">
        <v>1.3935613854595337E-2</v>
      </c>
      <c r="F96" s="176"/>
      <c r="G96" s="176"/>
      <c r="H96" s="33"/>
      <c r="I96" s="176"/>
      <c r="J96" s="33"/>
      <c r="K96" s="33"/>
      <c r="L96" s="33"/>
      <c r="M96" s="33"/>
      <c r="N96" s="33"/>
      <c r="O96" s="76"/>
      <c r="P96" s="76"/>
      <c r="Q96" s="76"/>
      <c r="R96" s="66"/>
      <c r="S96" s="66"/>
      <c r="T96" s="76"/>
      <c r="U96" s="76"/>
      <c r="V96" s="66"/>
      <c r="W96" s="66"/>
      <c r="X96" s="66"/>
      <c r="Y96" s="66"/>
      <c r="Z96" s="6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173"/>
      <c r="AT96" s="174" t="str">
        <f t="shared" si="8"/>
        <v xml:space="preserve"> </v>
      </c>
      <c r="AU96" s="298">
        <f t="shared" si="10"/>
        <v>0</v>
      </c>
      <c r="AV96" s="112"/>
      <c r="AW96" s="76"/>
      <c r="AX96" s="76"/>
      <c r="AY96" s="76"/>
    </row>
    <row r="97" spans="1:51" ht="13" hidden="1">
      <c r="A97" s="341" t="s">
        <v>599</v>
      </c>
      <c r="B97" s="23">
        <f t="shared" si="6"/>
        <v>3</v>
      </c>
      <c r="C97" s="76">
        <f t="shared" si="9"/>
        <v>1.9262152777777781E-2</v>
      </c>
      <c r="D97" s="318">
        <v>0</v>
      </c>
      <c r="E97" s="76">
        <v>1.9262152777777781E-2</v>
      </c>
      <c r="F97" s="76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84"/>
      <c r="S97" s="84"/>
      <c r="T97" s="94"/>
      <c r="U97" s="94"/>
      <c r="V97" s="84"/>
      <c r="W97" s="84"/>
      <c r="X97" s="84"/>
      <c r="Y97" s="84"/>
      <c r="Z97" s="8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173"/>
      <c r="AT97" s="174" t="str">
        <f t="shared" si="8"/>
        <v xml:space="preserve"> </v>
      </c>
      <c r="AU97" s="298">
        <f t="shared" si="10"/>
        <v>0</v>
      </c>
      <c r="AV97" s="347"/>
      <c r="AW97" s="61"/>
      <c r="AX97" s="61"/>
      <c r="AY97" s="61"/>
    </row>
    <row r="98" spans="1:51" ht="13" hidden="1">
      <c r="A98" s="341" t="s">
        <v>334</v>
      </c>
      <c r="B98" s="23">
        <f t="shared" si="6"/>
        <v>4</v>
      </c>
      <c r="C98" s="76">
        <f t="shared" si="9"/>
        <v>1.8324164261664264E-2</v>
      </c>
      <c r="D98" s="318">
        <v>0</v>
      </c>
      <c r="E98" s="76">
        <v>1.8324164261664264E-2</v>
      </c>
      <c r="F98" s="187"/>
      <c r="G98" s="187"/>
      <c r="H98" s="187"/>
      <c r="I98" s="187"/>
      <c r="J98" s="187"/>
      <c r="K98" s="187"/>
      <c r="L98" s="187"/>
      <c r="M98" s="187"/>
      <c r="N98" s="187"/>
      <c r="O98" s="76"/>
      <c r="P98" s="76"/>
      <c r="Q98" s="76"/>
      <c r="R98" s="66"/>
      <c r="S98" s="66"/>
      <c r="T98" s="76"/>
      <c r="U98" s="76"/>
      <c r="V98" s="66"/>
      <c r="W98" s="66"/>
      <c r="X98" s="66"/>
      <c r="Y98" s="66"/>
      <c r="Z98" s="6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173"/>
      <c r="AT98" s="174" t="str">
        <f t="shared" si="8"/>
        <v xml:space="preserve"> </v>
      </c>
      <c r="AU98" s="298">
        <f t="shared" si="10"/>
        <v>0</v>
      </c>
      <c r="AV98" s="112"/>
      <c r="AW98" s="76"/>
      <c r="AX98" s="76"/>
      <c r="AY98" s="76"/>
    </row>
    <row r="99" spans="1:51" ht="13" hidden="1">
      <c r="A99" s="342" t="s">
        <v>509</v>
      </c>
      <c r="B99" s="23">
        <f t="shared" si="6"/>
        <v>14</v>
      </c>
      <c r="C99" s="76">
        <f t="shared" si="9"/>
        <v>1.1598274410774411E-2</v>
      </c>
      <c r="D99" s="318">
        <v>1</v>
      </c>
      <c r="E99" s="76">
        <v>1.1598274410774411E-2</v>
      </c>
      <c r="F99" s="187"/>
      <c r="G99" s="187"/>
      <c r="H99" s="187"/>
      <c r="I99" s="187"/>
      <c r="J99" s="187"/>
      <c r="K99" s="187"/>
      <c r="L99" s="187"/>
      <c r="M99" s="187"/>
      <c r="N99" s="187"/>
      <c r="O99" s="76"/>
      <c r="P99" s="76"/>
      <c r="Q99" s="76"/>
      <c r="R99" s="66"/>
      <c r="S99" s="66"/>
      <c r="T99" s="76"/>
      <c r="U99" s="76"/>
      <c r="V99" s="66"/>
      <c r="W99" s="66"/>
      <c r="X99" s="66"/>
      <c r="Y99" s="66"/>
      <c r="Z99" s="6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173"/>
      <c r="AT99" s="174" t="str">
        <f t="shared" si="8"/>
        <v xml:space="preserve"> </v>
      </c>
      <c r="AU99" s="298">
        <f t="shared" si="10"/>
        <v>0</v>
      </c>
      <c r="AV99" s="112"/>
      <c r="AW99" s="76"/>
      <c r="AX99" s="76"/>
      <c r="AY99" s="76"/>
    </row>
    <row r="100" spans="1:51" s="3" customFormat="1" ht="13">
      <c r="A100" s="341" t="s">
        <v>956</v>
      </c>
      <c r="B100" s="23">
        <f t="shared" si="6"/>
        <v>14</v>
      </c>
      <c r="C100" s="76">
        <f t="shared" si="9"/>
        <v>1.1598274410774411E-2</v>
      </c>
      <c r="D100" s="318">
        <v>1</v>
      </c>
      <c r="E100" s="76">
        <v>1.1598274410774411E-2</v>
      </c>
      <c r="F100" s="176"/>
      <c r="G100" s="176"/>
      <c r="H100" s="33"/>
      <c r="I100" s="176"/>
      <c r="J100" s="33"/>
      <c r="K100" s="33"/>
      <c r="L100" s="33"/>
      <c r="M100" s="33"/>
      <c r="N100" s="33"/>
      <c r="O100" s="94"/>
      <c r="P100" s="94"/>
      <c r="Q100" s="94"/>
      <c r="R100" s="84"/>
      <c r="S100" s="84"/>
      <c r="T100" s="76"/>
      <c r="U100" s="76"/>
      <c r="V100" s="66"/>
      <c r="W100" s="66"/>
      <c r="X100" s="66"/>
      <c r="Y100" s="66"/>
      <c r="Z100" s="66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173"/>
      <c r="AT100" s="174" t="str">
        <f t="shared" si="8"/>
        <v xml:space="preserve"> </v>
      </c>
      <c r="AU100" s="298">
        <f t="shared" si="10"/>
        <v>0</v>
      </c>
      <c r="AV100" s="347"/>
      <c r="AW100" s="94"/>
      <c r="AX100" s="94"/>
      <c r="AY100" s="94"/>
    </row>
    <row r="101" spans="1:51" ht="13" hidden="1">
      <c r="A101" s="341" t="s">
        <v>57</v>
      </c>
      <c r="B101" s="23">
        <f t="shared" si="6"/>
        <v>9</v>
      </c>
      <c r="C101" s="76">
        <f t="shared" si="9"/>
        <v>1.4637152777777777E-2</v>
      </c>
      <c r="D101" s="318">
        <v>0</v>
      </c>
      <c r="E101" s="76">
        <v>1.4637152777777777E-2</v>
      </c>
      <c r="F101" s="176"/>
      <c r="G101" s="176"/>
      <c r="H101" s="33"/>
      <c r="I101" s="176"/>
      <c r="J101" s="33"/>
      <c r="K101" s="33"/>
      <c r="L101" s="33"/>
      <c r="M101" s="33"/>
      <c r="N101" s="33"/>
      <c r="O101" s="76"/>
      <c r="P101" s="76"/>
      <c r="Q101" s="76"/>
      <c r="R101" s="66"/>
      <c r="S101" s="66"/>
      <c r="T101" s="76"/>
      <c r="U101" s="76"/>
      <c r="V101" s="66"/>
      <c r="W101" s="66"/>
      <c r="X101" s="66"/>
      <c r="Y101" s="66"/>
      <c r="Z101" s="6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346"/>
      <c r="AT101" s="181" t="str">
        <f t="shared" si="8"/>
        <v xml:space="preserve"> </v>
      </c>
      <c r="AU101" s="298">
        <f t="shared" si="10"/>
        <v>0</v>
      </c>
      <c r="AV101" s="331"/>
      <c r="AW101" s="139"/>
      <c r="AX101" s="139"/>
      <c r="AY101" s="139"/>
    </row>
    <row r="102" spans="1:51" s="3" customFormat="1" ht="13" hidden="1">
      <c r="A102" s="341" t="s">
        <v>690</v>
      </c>
      <c r="B102" s="23">
        <f t="shared" si="6"/>
        <v>7</v>
      </c>
      <c r="C102" s="76">
        <f t="shared" si="9"/>
        <v>1.6432291666666668E-2</v>
      </c>
      <c r="D102" s="318">
        <v>0</v>
      </c>
      <c r="E102" s="76">
        <v>1.6432291666666668E-2</v>
      </c>
      <c r="F102" s="76"/>
      <c r="G102" s="76"/>
      <c r="H102" s="187"/>
      <c r="I102" s="76"/>
      <c r="J102" s="187"/>
      <c r="K102" s="187"/>
      <c r="L102" s="187"/>
      <c r="M102" s="187"/>
      <c r="N102" s="187"/>
      <c r="O102" s="76"/>
      <c r="P102" s="76"/>
      <c r="Q102" s="76"/>
      <c r="R102" s="66"/>
      <c r="S102" s="66"/>
      <c r="T102" s="76"/>
      <c r="U102" s="76"/>
      <c r="V102" s="66"/>
      <c r="W102" s="66"/>
      <c r="X102" s="66"/>
      <c r="Y102" s="66"/>
      <c r="Z102" s="6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173"/>
      <c r="AT102" s="174" t="str">
        <f t="shared" si="8"/>
        <v xml:space="preserve"> </v>
      </c>
      <c r="AU102" s="298">
        <f t="shared" si="10"/>
        <v>0</v>
      </c>
      <c r="AV102" s="355"/>
      <c r="AW102" s="94"/>
      <c r="AX102" s="94"/>
      <c r="AY102" s="94"/>
    </row>
    <row r="103" spans="1:51" s="3" customFormat="1" ht="13">
      <c r="A103" s="342" t="s">
        <v>284</v>
      </c>
      <c r="B103" s="23">
        <f t="shared" si="6"/>
        <v>4</v>
      </c>
      <c r="C103" s="76">
        <f t="shared" si="9"/>
        <v>1.6446759259259258E-2</v>
      </c>
      <c r="D103" s="318">
        <v>0</v>
      </c>
      <c r="E103" s="76">
        <v>1.8259548611111114E-2</v>
      </c>
      <c r="F103" s="176"/>
      <c r="G103" s="176"/>
      <c r="H103" s="187"/>
      <c r="I103" s="176"/>
      <c r="J103" s="94">
        <v>1.6805555555555556E-2</v>
      </c>
      <c r="K103" s="94">
        <v>1.6087962962962964E-2</v>
      </c>
      <c r="L103" s="94"/>
      <c r="M103" s="94"/>
      <c r="N103" s="94"/>
      <c r="O103" s="94"/>
      <c r="P103" s="94"/>
      <c r="Q103" s="94"/>
      <c r="R103" s="84"/>
      <c r="S103" s="84"/>
      <c r="T103" s="94"/>
      <c r="U103" s="94"/>
      <c r="V103" s="84"/>
      <c r="W103" s="84"/>
      <c r="X103" s="84"/>
      <c r="Y103" s="84"/>
      <c r="Z103" s="8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346"/>
      <c r="AT103" s="174">
        <f t="shared" si="8"/>
        <v>1.6087962962962964E-2</v>
      </c>
      <c r="AU103" s="298">
        <f t="shared" si="10"/>
        <v>2</v>
      </c>
      <c r="AV103" s="350"/>
      <c r="AW103" s="301"/>
      <c r="AX103" s="301"/>
      <c r="AY103" s="301"/>
    </row>
    <row r="104" spans="1:51" s="3" customFormat="1" ht="13">
      <c r="A104" s="341" t="s">
        <v>691</v>
      </c>
      <c r="B104" s="23">
        <f t="shared" si="6"/>
        <v>13</v>
      </c>
      <c r="C104" s="76">
        <f t="shared" si="9"/>
        <v>1.2377314814814817E-2</v>
      </c>
      <c r="D104" s="318">
        <v>8</v>
      </c>
      <c r="E104" s="76">
        <v>1.2151124338624338E-2</v>
      </c>
      <c r="F104" s="76">
        <v>1.0995370370370371E-2</v>
      </c>
      <c r="G104" s="76">
        <v>1.0787037037037038E-2</v>
      </c>
      <c r="H104" s="94">
        <v>1.3888888888888888E-2</v>
      </c>
      <c r="I104" s="76"/>
      <c r="J104" s="94"/>
      <c r="K104" s="94">
        <v>1.1226851851851854E-2</v>
      </c>
      <c r="L104" s="94">
        <v>1.119212962962963E-2</v>
      </c>
      <c r="M104" s="94"/>
      <c r="N104" s="94"/>
      <c r="O104" s="94"/>
      <c r="P104" s="94"/>
      <c r="Q104" s="94"/>
      <c r="R104" s="84"/>
      <c r="S104" s="84"/>
      <c r="T104" s="84"/>
      <c r="U104" s="84"/>
      <c r="V104" s="84">
        <v>1.2627314814814815E-2</v>
      </c>
      <c r="W104" s="84"/>
      <c r="X104" s="84">
        <v>1.2777777777777777E-2</v>
      </c>
      <c r="Y104" s="84"/>
      <c r="Z104" s="84"/>
      <c r="AA104" s="84" t="s">
        <v>1036</v>
      </c>
      <c r="AB104" s="84"/>
      <c r="AC104" s="84"/>
      <c r="AD104" s="84"/>
      <c r="AE104" s="84"/>
      <c r="AF104" s="84"/>
      <c r="AG104" s="84">
        <v>1.1886574074074075E-2</v>
      </c>
      <c r="AH104" s="84"/>
      <c r="AI104" s="84"/>
      <c r="AJ104" s="84"/>
      <c r="AK104" s="84" t="s">
        <v>69</v>
      </c>
      <c r="AL104" s="84"/>
      <c r="AM104" s="84"/>
      <c r="AN104" s="84">
        <v>1.5277777777777777E-2</v>
      </c>
      <c r="AO104" s="84"/>
      <c r="AP104" s="84"/>
      <c r="AQ104" s="84"/>
      <c r="AR104" s="84">
        <v>1.3113425925925926E-2</v>
      </c>
      <c r="AS104" s="173"/>
      <c r="AT104" s="174">
        <f t="shared" si="8"/>
        <v>1.0787037037037038E-2</v>
      </c>
      <c r="AU104" s="298">
        <f t="shared" si="10"/>
        <v>12</v>
      </c>
      <c r="AV104" s="112"/>
      <c r="AW104" s="76"/>
      <c r="AX104" s="76"/>
      <c r="AY104" s="76"/>
    </row>
    <row r="105" spans="1:51" s="3" customFormat="1" ht="13">
      <c r="A105" s="300" t="s">
        <v>778</v>
      </c>
      <c r="B105" s="23">
        <f t="shared" si="6"/>
        <v>10</v>
      </c>
      <c r="C105" s="76">
        <f t="shared" si="9"/>
        <v>1.4143518518518517E-2</v>
      </c>
      <c r="D105" s="318">
        <v>1</v>
      </c>
      <c r="E105" s="76">
        <v>1.4143518518518517E-2</v>
      </c>
      <c r="F105" s="189"/>
      <c r="G105" s="189"/>
      <c r="H105" s="189"/>
      <c r="I105" s="189"/>
      <c r="J105" s="189"/>
      <c r="K105" s="189"/>
      <c r="L105" s="189"/>
      <c r="M105" s="189"/>
      <c r="N105" s="189"/>
      <c r="O105" s="94"/>
      <c r="P105" s="189"/>
      <c r="Q105" s="189"/>
      <c r="R105" s="301"/>
      <c r="S105" s="301"/>
      <c r="T105" s="189"/>
      <c r="U105" s="189"/>
      <c r="V105" s="301"/>
      <c r="W105" s="301"/>
      <c r="X105" s="301"/>
      <c r="Y105" s="301"/>
      <c r="Z105" s="301"/>
      <c r="AA105" s="189"/>
      <c r="AB105" s="189"/>
      <c r="AC105" s="189"/>
      <c r="AD105" s="189"/>
      <c r="AE105" s="189"/>
      <c r="AF105" s="189"/>
      <c r="AG105" s="84"/>
      <c r="AH105" s="84"/>
      <c r="AI105" s="84"/>
      <c r="AJ105" s="84">
        <v>1.4930555555555556E-2</v>
      </c>
      <c r="AK105" s="84"/>
      <c r="AL105" s="84"/>
      <c r="AM105" s="84"/>
      <c r="AN105" s="84"/>
      <c r="AO105" s="84"/>
      <c r="AP105" s="84"/>
      <c r="AQ105" s="84"/>
      <c r="AR105" s="84"/>
      <c r="AS105" s="356"/>
      <c r="AT105" s="174">
        <f t="shared" si="8"/>
        <v>1.4930555555555556E-2</v>
      </c>
      <c r="AU105" s="298">
        <f t="shared" si="10"/>
        <v>1</v>
      </c>
      <c r="AV105" s="112"/>
      <c r="AW105" s="50"/>
      <c r="AX105" s="50"/>
      <c r="AY105" s="50"/>
    </row>
    <row r="106" spans="1:51" ht="13">
      <c r="A106" s="300" t="s">
        <v>1037</v>
      </c>
      <c r="B106" s="23">
        <f>MINUTE(B$5)-MINUTE(C106)</f>
        <v>6</v>
      </c>
      <c r="C106" s="76">
        <f t="shared" si="9"/>
        <v>1.681712962962963E-2</v>
      </c>
      <c r="D106" s="303"/>
      <c r="E106" s="94"/>
      <c r="F106" s="84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84"/>
      <c r="W106" s="84"/>
      <c r="X106"/>
      <c r="Y106" s="61">
        <v>1.8981481481481481E-2</v>
      </c>
      <c r="Z106" s="61">
        <v>1.8449074074074073E-2</v>
      </c>
      <c r="AA106" s="84">
        <v>1.7233796296296296E-2</v>
      </c>
      <c r="AB106" s="84">
        <v>1.5069444444444443E-2</v>
      </c>
      <c r="AC106" s="84"/>
      <c r="AD106" s="84"/>
      <c r="AE106" s="84">
        <v>1.4351851851851852E-2</v>
      </c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196"/>
      <c r="AT106" s="299">
        <f t="shared" si="8"/>
        <v>1.4351851851851852E-2</v>
      </c>
      <c r="AU106" s="298">
        <f t="shared" si="10"/>
        <v>5</v>
      </c>
      <c r="AV106" s="348"/>
      <c r="AX106" s="139"/>
      <c r="AY106" s="139"/>
    </row>
    <row r="107" spans="1:51" ht="13">
      <c r="A107" s="300" t="s">
        <v>955</v>
      </c>
      <c r="B107" s="23">
        <f t="shared" si="6"/>
        <v>7</v>
      </c>
      <c r="C107" s="76">
        <f t="shared" si="9"/>
        <v>1.7665895061728398E-2</v>
      </c>
      <c r="D107" s="318">
        <v>19</v>
      </c>
      <c r="E107" s="76">
        <v>1.6459551656920077E-2</v>
      </c>
      <c r="F107" s="94">
        <v>1.9178240740740742E-2</v>
      </c>
      <c r="G107" s="139"/>
      <c r="H107" s="139"/>
      <c r="I107" s="94">
        <v>1.695601851851852E-2</v>
      </c>
      <c r="J107" s="84">
        <v>1.8564814814814815E-2</v>
      </c>
      <c r="K107" s="84">
        <v>1.7025462962962961E-2</v>
      </c>
      <c r="L107" s="94">
        <v>1.7430555555555557E-2</v>
      </c>
      <c r="M107" s="94"/>
      <c r="N107" s="94"/>
      <c r="O107" s="76">
        <v>1.8518518518518521E-2</v>
      </c>
      <c r="P107" s="94"/>
      <c r="Q107" s="94"/>
      <c r="R107" s="84">
        <v>1.7303240740740741E-2</v>
      </c>
      <c r="S107" s="84">
        <v>1.9479166666666669E-2</v>
      </c>
      <c r="T107" s="84"/>
      <c r="U107" s="84">
        <v>1.7245370370370369E-2</v>
      </c>
      <c r="V107" s="84">
        <v>1.6585648148148148E-2</v>
      </c>
      <c r="W107" s="84">
        <v>1.6921296296296299E-2</v>
      </c>
      <c r="X107" s="84"/>
      <c r="Y107" s="84"/>
      <c r="Z107" s="84"/>
      <c r="AA107" s="84"/>
      <c r="AB107" s="84"/>
      <c r="AC107" s="84"/>
      <c r="AD107" s="84"/>
      <c r="AE107" s="84"/>
      <c r="AF107" s="84"/>
      <c r="AG107" s="84">
        <v>1.7766203703703704E-2</v>
      </c>
      <c r="AH107" s="84"/>
      <c r="AI107" s="84">
        <v>1.7349537037037038E-2</v>
      </c>
      <c r="AJ107" s="84">
        <v>1.7696759259259259E-2</v>
      </c>
      <c r="AK107" s="84"/>
      <c r="AL107" s="84"/>
      <c r="AM107" s="84"/>
      <c r="AN107" s="84"/>
      <c r="AO107" s="84"/>
      <c r="AP107" s="84">
        <v>1.6967592592592593E-2</v>
      </c>
      <c r="AQ107" s="84"/>
      <c r="AR107" s="84"/>
      <c r="AS107" s="349"/>
      <c r="AT107" s="174">
        <f t="shared" si="8"/>
        <v>1.6585648148148148E-2</v>
      </c>
      <c r="AU107" s="298">
        <f t="shared" si="10"/>
        <v>15</v>
      </c>
      <c r="AV107" s="112"/>
      <c r="AW107" s="76"/>
      <c r="AX107" s="76"/>
      <c r="AY107" s="76"/>
    </row>
    <row r="108" spans="1:51" ht="13">
      <c r="A108" s="341" t="s">
        <v>541</v>
      </c>
      <c r="B108" s="23">
        <f t="shared" si="6"/>
        <v>6</v>
      </c>
      <c r="C108" s="76">
        <f t="shared" si="9"/>
        <v>1.7330246913580247E-2</v>
      </c>
      <c r="D108" s="318">
        <v>0</v>
      </c>
      <c r="E108" s="76">
        <v>1.7330246913580247E-2</v>
      </c>
      <c r="F108" s="76"/>
      <c r="G108" s="76"/>
      <c r="H108" s="33"/>
      <c r="I108" s="76"/>
      <c r="J108" s="33"/>
      <c r="K108" s="33"/>
      <c r="L108" s="33"/>
      <c r="M108" s="33"/>
      <c r="N108" s="33"/>
      <c r="O108" s="76"/>
      <c r="P108" s="76"/>
      <c r="Q108" s="76"/>
      <c r="R108" s="66"/>
      <c r="S108" s="66"/>
      <c r="T108" s="76"/>
      <c r="U108" s="76"/>
      <c r="V108" s="66"/>
      <c r="W108" s="66"/>
      <c r="X108" s="66"/>
      <c r="Y108" s="66"/>
      <c r="Z108" s="6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94"/>
      <c r="AM108" s="94"/>
      <c r="AN108" s="94"/>
      <c r="AO108" s="94"/>
      <c r="AP108" s="94"/>
      <c r="AQ108" s="94"/>
      <c r="AR108" s="94"/>
      <c r="AS108" s="173"/>
      <c r="AT108" s="174" t="str">
        <f t="shared" si="8"/>
        <v xml:space="preserve"> </v>
      </c>
      <c r="AU108" s="298">
        <f t="shared" si="10"/>
        <v>0</v>
      </c>
      <c r="AV108" s="112"/>
      <c r="AW108" s="76"/>
      <c r="AX108" s="76"/>
      <c r="AY108" s="76"/>
    </row>
    <row r="109" spans="1:51" ht="13" hidden="1">
      <c r="A109" s="341" t="s">
        <v>270</v>
      </c>
      <c r="B109" s="23">
        <f t="shared" si="6"/>
        <v>10</v>
      </c>
      <c r="C109" s="76">
        <f t="shared" si="9"/>
        <v>1.3993055555555555E-2</v>
      </c>
      <c r="D109" s="318">
        <v>0</v>
      </c>
      <c r="E109" s="76">
        <v>1.3993055555555555E-2</v>
      </c>
      <c r="F109" s="176"/>
      <c r="G109" s="176"/>
      <c r="H109" s="33"/>
      <c r="I109" s="176"/>
      <c r="J109" s="33"/>
      <c r="K109" s="33"/>
      <c r="L109" s="33"/>
      <c r="M109" s="33"/>
      <c r="N109" s="33"/>
      <c r="O109" s="76"/>
      <c r="P109" s="76"/>
      <c r="Q109" s="76"/>
      <c r="R109" s="66"/>
      <c r="S109" s="66"/>
      <c r="T109" s="76"/>
      <c r="U109" s="76"/>
      <c r="V109" s="66"/>
      <c r="W109" s="66"/>
      <c r="X109" s="66"/>
      <c r="Y109" s="66"/>
      <c r="Z109" s="6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94"/>
      <c r="AM109" s="94"/>
      <c r="AN109" s="94"/>
      <c r="AO109" s="94"/>
      <c r="AP109" s="94"/>
      <c r="AQ109" s="94"/>
      <c r="AR109" s="94"/>
      <c r="AS109" s="173"/>
      <c r="AT109" s="174" t="str">
        <f t="shared" si="8"/>
        <v xml:space="preserve"> </v>
      </c>
      <c r="AU109" s="298">
        <f t="shared" si="10"/>
        <v>0</v>
      </c>
      <c r="AV109" s="112"/>
      <c r="AW109" s="76"/>
      <c r="AX109" s="76"/>
      <c r="AY109" s="76"/>
    </row>
    <row r="110" spans="1:51" ht="13" hidden="1">
      <c r="A110" s="341" t="s">
        <v>227</v>
      </c>
      <c r="B110" s="23">
        <f t="shared" si="6"/>
        <v>7</v>
      </c>
      <c r="C110" s="76">
        <f t="shared" si="9"/>
        <v>1.6477922453703702E-2</v>
      </c>
      <c r="D110" s="318">
        <v>0</v>
      </c>
      <c r="E110" s="76">
        <v>1.6477922453703702E-2</v>
      </c>
      <c r="F110" s="176"/>
      <c r="G110" s="33"/>
      <c r="H110" s="33"/>
      <c r="I110" s="33"/>
      <c r="J110" s="33"/>
      <c r="K110" s="33"/>
      <c r="L110" s="33"/>
      <c r="M110" s="33"/>
      <c r="N110" s="33"/>
      <c r="O110" s="76"/>
      <c r="P110" s="76"/>
      <c r="Q110" s="76"/>
      <c r="R110" s="66"/>
      <c r="S110" s="66"/>
      <c r="T110" s="76"/>
      <c r="U110" s="76"/>
      <c r="V110" s="66"/>
      <c r="W110" s="66"/>
      <c r="X110" s="66"/>
      <c r="Y110" s="66"/>
      <c r="Z110" s="6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94"/>
      <c r="AM110" s="94"/>
      <c r="AN110" s="94"/>
      <c r="AO110" s="94"/>
      <c r="AP110" s="94"/>
      <c r="AQ110" s="94"/>
      <c r="AR110" s="94"/>
      <c r="AS110" s="173"/>
      <c r="AT110" s="174" t="str">
        <f t="shared" si="8"/>
        <v xml:space="preserve"> </v>
      </c>
      <c r="AU110" s="298">
        <f t="shared" si="10"/>
        <v>0</v>
      </c>
      <c r="AV110" s="347"/>
      <c r="AW110" s="61"/>
      <c r="AX110" s="61"/>
      <c r="AY110" s="61"/>
    </row>
    <row r="111" spans="1:51" ht="12" hidden="1" customHeight="1">
      <c r="A111" s="341" t="s">
        <v>312</v>
      </c>
      <c r="B111" s="23">
        <f t="shared" si="6"/>
        <v>9</v>
      </c>
      <c r="C111" s="76">
        <f t="shared" si="9"/>
        <v>1.4769724151234568E-2</v>
      </c>
      <c r="D111" s="318">
        <v>0</v>
      </c>
      <c r="E111" s="76">
        <v>1.4769724151234568E-2</v>
      </c>
      <c r="F111" s="176"/>
      <c r="G111" s="176"/>
      <c r="H111" s="76"/>
      <c r="I111" s="176"/>
      <c r="J111" s="76"/>
      <c r="K111" s="76"/>
      <c r="L111" s="76"/>
      <c r="M111" s="76"/>
      <c r="N111" s="76"/>
      <c r="O111" s="76"/>
      <c r="P111" s="76"/>
      <c r="Q111" s="76"/>
      <c r="R111" s="66"/>
      <c r="S111" s="66"/>
      <c r="T111" s="76"/>
      <c r="U111" s="76"/>
      <c r="V111" s="66"/>
      <c r="W111" s="66"/>
      <c r="X111" s="66"/>
      <c r="Y111" s="66"/>
      <c r="Z111" s="6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94"/>
      <c r="AM111" s="94"/>
      <c r="AN111" s="94"/>
      <c r="AO111" s="94"/>
      <c r="AP111" s="94"/>
      <c r="AQ111" s="94"/>
      <c r="AR111" s="94"/>
      <c r="AS111" s="173"/>
      <c r="AT111" s="174" t="str">
        <f t="shared" si="8"/>
        <v xml:space="preserve"> </v>
      </c>
      <c r="AU111" s="298">
        <f t="shared" si="10"/>
        <v>0</v>
      </c>
      <c r="AV111" s="347"/>
      <c r="AW111" s="94"/>
      <c r="AX111" s="94"/>
      <c r="AY111" s="94"/>
    </row>
    <row r="112" spans="1:51" ht="13" hidden="1">
      <c r="A112" s="341" t="s">
        <v>780</v>
      </c>
      <c r="B112" s="23">
        <f t="shared" si="6"/>
        <v>10</v>
      </c>
      <c r="C112" s="76">
        <f t="shared" si="9"/>
        <v>1.4467592592592593E-2</v>
      </c>
      <c r="D112" s="318">
        <v>0</v>
      </c>
      <c r="E112" s="76">
        <v>1.4467592592592593E-2</v>
      </c>
      <c r="F112" s="176"/>
      <c r="G112" s="176"/>
      <c r="H112" s="33"/>
      <c r="I112" s="176"/>
      <c r="J112" s="33"/>
      <c r="K112" s="33"/>
      <c r="L112" s="33"/>
      <c r="M112" s="33"/>
      <c r="N112" s="33"/>
      <c r="O112" s="76"/>
      <c r="P112" s="76"/>
      <c r="Q112" s="76"/>
      <c r="R112" s="66"/>
      <c r="S112" s="66"/>
      <c r="T112" s="76"/>
      <c r="U112" s="76"/>
      <c r="V112" s="66"/>
      <c r="W112" s="66"/>
      <c r="X112" s="66"/>
      <c r="Y112" s="66"/>
      <c r="Z112" s="6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94"/>
      <c r="AM112" s="94"/>
      <c r="AN112" s="94"/>
      <c r="AO112" s="94"/>
      <c r="AP112" s="94"/>
      <c r="AQ112" s="94"/>
      <c r="AR112" s="94"/>
      <c r="AS112" s="173"/>
      <c r="AT112" s="174" t="str">
        <f t="shared" si="8"/>
        <v xml:space="preserve"> </v>
      </c>
      <c r="AU112" s="298">
        <f t="shared" si="10"/>
        <v>0</v>
      </c>
      <c r="AV112" s="347"/>
      <c r="AW112" s="61"/>
      <c r="AX112" s="61"/>
      <c r="AY112" s="61"/>
    </row>
    <row r="113" spans="1:51" ht="13" hidden="1">
      <c r="A113" s="341" t="s">
        <v>419</v>
      </c>
      <c r="B113" s="23">
        <f t="shared" si="6"/>
        <v>12</v>
      </c>
      <c r="C113" s="76">
        <f t="shared" si="9"/>
        <v>1.2708333333333334E-2</v>
      </c>
      <c r="D113" s="318">
        <v>0</v>
      </c>
      <c r="E113" s="76">
        <v>1.2708333333333334E-2</v>
      </c>
      <c r="F113" s="176"/>
      <c r="G113" s="176"/>
      <c r="H113" s="33"/>
      <c r="I113" s="176"/>
      <c r="J113" s="33"/>
      <c r="K113" s="33"/>
      <c r="L113" s="33"/>
      <c r="M113" s="33"/>
      <c r="N113" s="33"/>
      <c r="O113" s="94"/>
      <c r="P113" s="94"/>
      <c r="Q113" s="94"/>
      <c r="R113" s="84"/>
      <c r="S113" s="84"/>
      <c r="T113" s="94"/>
      <c r="U113" s="94"/>
      <c r="V113" s="84"/>
      <c r="W113" s="84"/>
      <c r="X113" s="84"/>
      <c r="Y113" s="84"/>
      <c r="Z113" s="8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173"/>
      <c r="AT113" s="174" t="str">
        <f t="shared" si="8"/>
        <v xml:space="preserve"> </v>
      </c>
      <c r="AU113" s="298">
        <f t="shared" si="10"/>
        <v>0</v>
      </c>
      <c r="AV113" s="347"/>
      <c r="AW113" s="61"/>
      <c r="AX113" s="61"/>
      <c r="AY113" s="61"/>
    </row>
    <row r="114" spans="1:51" ht="13">
      <c r="A114" s="341" t="s">
        <v>852</v>
      </c>
      <c r="B114" s="23">
        <f t="shared" si="6"/>
        <v>13</v>
      </c>
      <c r="C114" s="76">
        <f t="shared" si="9"/>
        <v>1.1280864197530863E-2</v>
      </c>
      <c r="D114" s="318">
        <v>2</v>
      </c>
      <c r="E114" s="76">
        <v>1.2341820987654321E-2</v>
      </c>
      <c r="F114" s="76"/>
      <c r="G114" s="76"/>
      <c r="H114" s="76"/>
      <c r="I114" s="76"/>
      <c r="J114" s="76"/>
      <c r="K114" s="76"/>
      <c r="L114" s="76">
        <v>1.1493055555555555E-2</v>
      </c>
      <c r="M114" s="76">
        <v>1.0856481481481481E-2</v>
      </c>
      <c r="N114" s="76">
        <v>1.1493055555555555E-2</v>
      </c>
      <c r="O114" s="94"/>
      <c r="P114" s="94"/>
      <c r="Q114" s="94"/>
      <c r="R114" s="84"/>
      <c r="S114" s="84"/>
      <c r="T114" s="94"/>
      <c r="U114" s="94"/>
      <c r="V114" s="84"/>
      <c r="W114" s="84"/>
      <c r="X114" s="84"/>
      <c r="Y114" s="84"/>
      <c r="Z114" s="8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173"/>
      <c r="AT114" s="174">
        <f t="shared" si="8"/>
        <v>1.0856481481481481E-2</v>
      </c>
      <c r="AU114" s="298">
        <f t="shared" si="10"/>
        <v>3</v>
      </c>
      <c r="AV114" s="347"/>
      <c r="AW114" s="61"/>
      <c r="AX114" s="61"/>
      <c r="AY114" s="61"/>
    </row>
    <row r="115" spans="1:51" ht="13">
      <c r="A115" s="341" t="s">
        <v>560</v>
      </c>
      <c r="B115" s="23">
        <f t="shared" si="6"/>
        <v>12</v>
      </c>
      <c r="C115" s="76">
        <f t="shared" si="9"/>
        <v>1.2800925925925927E-2</v>
      </c>
      <c r="D115" s="318">
        <v>1</v>
      </c>
      <c r="E115" s="76">
        <v>1.2681327160493827E-2</v>
      </c>
      <c r="F115" s="76"/>
      <c r="G115" s="76"/>
      <c r="H115" s="76"/>
      <c r="I115" s="76"/>
      <c r="J115" s="76"/>
      <c r="K115" s="76"/>
      <c r="L115" s="76"/>
      <c r="M115" s="76"/>
      <c r="N115" s="76"/>
      <c r="O115" s="94"/>
      <c r="P115" s="94"/>
      <c r="Q115" s="94"/>
      <c r="R115" s="84"/>
      <c r="S115" s="84"/>
      <c r="T115" s="94"/>
      <c r="U115" s="94"/>
      <c r="V115" s="84"/>
      <c r="W115" s="84"/>
      <c r="X115" s="84"/>
      <c r="Y115" s="84"/>
      <c r="Z115" s="84"/>
      <c r="AA115" s="84">
        <v>1.383101851851852E-2</v>
      </c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>
        <v>1.1770833333333333E-2</v>
      </c>
      <c r="AM115" s="84"/>
      <c r="AN115" s="84"/>
      <c r="AO115" s="84"/>
      <c r="AP115" s="84"/>
      <c r="AQ115" s="84"/>
      <c r="AR115" s="84"/>
      <c r="AS115" s="173"/>
      <c r="AT115" s="174">
        <f t="shared" si="8"/>
        <v>1.1770833333333333E-2</v>
      </c>
      <c r="AU115" s="298">
        <f t="shared" si="10"/>
        <v>2</v>
      </c>
      <c r="AV115" s="347"/>
      <c r="AW115" s="94"/>
      <c r="AX115" s="94"/>
      <c r="AY115" s="94"/>
    </row>
    <row r="116" spans="1:51" ht="13">
      <c r="A116" s="341" t="s">
        <v>693</v>
      </c>
      <c r="B116" s="23">
        <f t="shared" si="6"/>
        <v>10</v>
      </c>
      <c r="C116" s="76">
        <f t="shared" si="9"/>
        <v>1.3946759259259258E-2</v>
      </c>
      <c r="D116" s="318">
        <v>0</v>
      </c>
      <c r="E116" s="76">
        <v>1.3946759259259258E-2</v>
      </c>
      <c r="F116" s="176"/>
      <c r="G116" s="176"/>
      <c r="H116" s="33"/>
      <c r="I116" s="176"/>
      <c r="J116" s="33"/>
      <c r="K116" s="33"/>
      <c r="L116" s="33"/>
      <c r="M116" s="33"/>
      <c r="N116" s="33"/>
      <c r="O116" s="94"/>
      <c r="P116" s="94"/>
      <c r="Q116" s="94"/>
      <c r="R116" s="84"/>
      <c r="S116" s="84"/>
      <c r="T116" s="94"/>
      <c r="U116" s="94"/>
      <c r="V116" s="84"/>
      <c r="W116" s="84"/>
      <c r="X116" s="84"/>
      <c r="Y116" s="84"/>
      <c r="Z116" s="8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173"/>
      <c r="AT116" s="174" t="str">
        <f t="shared" si="8"/>
        <v xml:space="preserve"> </v>
      </c>
      <c r="AU116" s="298">
        <f t="shared" si="10"/>
        <v>0</v>
      </c>
      <c r="AV116" s="347"/>
      <c r="AW116" s="94"/>
      <c r="AX116" s="94"/>
      <c r="AY116" s="94"/>
    </row>
    <row r="117" spans="1:51" ht="13">
      <c r="A117" s="341" t="s">
        <v>337</v>
      </c>
      <c r="B117" s="23">
        <f t="shared" si="6"/>
        <v>7</v>
      </c>
      <c r="C117" s="76">
        <f t="shared" si="9"/>
        <v>1.6391782407407407E-2</v>
      </c>
      <c r="D117" s="318">
        <v>0</v>
      </c>
      <c r="E117" s="76">
        <v>1.6391782407407407E-2</v>
      </c>
      <c r="F117" s="176"/>
      <c r="G117" s="187"/>
      <c r="H117" s="187"/>
      <c r="I117" s="187"/>
      <c r="J117" s="187"/>
      <c r="K117" s="187"/>
      <c r="L117" s="187"/>
      <c r="M117" s="187"/>
      <c r="N117" s="187"/>
      <c r="O117" s="94"/>
      <c r="P117" s="94"/>
      <c r="Q117" s="94"/>
      <c r="R117" s="84"/>
      <c r="S117" s="84"/>
      <c r="T117" s="94"/>
      <c r="U117" s="94"/>
      <c r="V117" s="84"/>
      <c r="W117" s="84"/>
      <c r="X117" s="84"/>
      <c r="Y117" s="84"/>
      <c r="Z117" s="84"/>
      <c r="AA117" s="94"/>
      <c r="AB117" s="94"/>
      <c r="AC117" s="94"/>
      <c r="AD117" s="94"/>
      <c r="AE117" s="94"/>
      <c r="AF117" s="94"/>
      <c r="AG117" s="84">
        <v>1.5717592592592592E-2</v>
      </c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173"/>
      <c r="AT117" s="174">
        <f t="shared" si="8"/>
        <v>1.5717592592592592E-2</v>
      </c>
      <c r="AU117" s="298">
        <f t="shared" si="10"/>
        <v>1</v>
      </c>
      <c r="AV117" s="347"/>
      <c r="AW117" s="94"/>
      <c r="AX117" s="94"/>
      <c r="AY117" s="94"/>
    </row>
    <row r="118" spans="1:51" s="3" customFormat="1" ht="13" hidden="1">
      <c r="A118" s="300" t="s">
        <v>954</v>
      </c>
      <c r="B118" s="23">
        <f t="shared" si="6"/>
        <v>15</v>
      </c>
      <c r="C118" s="76">
        <f t="shared" si="9"/>
        <v>1.1087962962962963E-2</v>
      </c>
      <c r="D118" s="318">
        <v>2</v>
      </c>
      <c r="E118" s="76">
        <v>1.1087962962962963E-2</v>
      </c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94"/>
      <c r="Q118" s="94"/>
      <c r="R118" s="84"/>
      <c r="S118" s="84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301"/>
      <c r="AM118" s="301"/>
      <c r="AN118" s="301"/>
      <c r="AO118" s="301"/>
      <c r="AP118" s="301"/>
      <c r="AQ118" s="301"/>
      <c r="AR118" s="301"/>
      <c r="AS118" s="349"/>
      <c r="AT118" s="174" t="str">
        <f t="shared" si="8"/>
        <v xml:space="preserve"> </v>
      </c>
      <c r="AU118" s="298">
        <f t="shared" si="10"/>
        <v>0</v>
      </c>
      <c r="AV118" s="112"/>
      <c r="AW118" s="76"/>
      <c r="AX118" s="76"/>
      <c r="AY118" s="76"/>
    </row>
    <row r="119" spans="1:51" s="3" customFormat="1" ht="13" hidden="1">
      <c r="A119" s="341" t="s">
        <v>694</v>
      </c>
      <c r="B119" s="23">
        <f t="shared" si="6"/>
        <v>6</v>
      </c>
      <c r="C119" s="76">
        <f t="shared" si="9"/>
        <v>1.6793981481481483E-2</v>
      </c>
      <c r="D119" s="318">
        <v>1</v>
      </c>
      <c r="E119" s="76">
        <v>1.6793981481481483E-2</v>
      </c>
      <c r="F119" s="76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84"/>
      <c r="S119" s="84"/>
      <c r="T119" s="94"/>
      <c r="U119" s="94"/>
      <c r="V119" s="84"/>
      <c r="W119" s="84"/>
      <c r="X119" s="84"/>
      <c r="Y119" s="84"/>
      <c r="Z119" s="8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173"/>
      <c r="AT119" s="174" t="str">
        <f t="shared" si="8"/>
        <v xml:space="preserve"> </v>
      </c>
      <c r="AU119" s="298">
        <f t="shared" si="10"/>
        <v>0</v>
      </c>
      <c r="AV119" s="112"/>
      <c r="AW119" s="50"/>
      <c r="AX119" s="76"/>
      <c r="AY119" s="76"/>
    </row>
    <row r="120" spans="1:51" ht="13">
      <c r="A120" s="341" t="s">
        <v>695</v>
      </c>
      <c r="B120" s="23">
        <f t="shared" si="6"/>
        <v>8</v>
      </c>
      <c r="C120" s="76">
        <f t="shared" si="9"/>
        <v>1.5516975308641975E-2</v>
      </c>
      <c r="D120" s="318">
        <v>6</v>
      </c>
      <c r="E120" s="76">
        <v>1.5516975308641975E-2</v>
      </c>
      <c r="F120" s="76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84"/>
      <c r="S120" s="84"/>
      <c r="T120" s="94"/>
      <c r="U120" s="94"/>
      <c r="V120" s="84"/>
      <c r="W120" s="84"/>
      <c r="X120" s="84"/>
      <c r="Y120" s="84"/>
      <c r="Z120" s="8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346"/>
      <c r="AT120" s="181" t="str">
        <f t="shared" si="8"/>
        <v xml:space="preserve"> </v>
      </c>
      <c r="AU120" s="298">
        <f t="shared" si="10"/>
        <v>0</v>
      </c>
      <c r="AV120" s="331"/>
      <c r="AW120" s="76"/>
      <c r="AX120" s="139"/>
      <c r="AY120" s="139"/>
    </row>
    <row r="121" spans="1:51" s="3" customFormat="1" ht="13.5" hidden="1" customHeight="1">
      <c r="A121" s="341" t="s">
        <v>496</v>
      </c>
      <c r="B121" s="23">
        <f t="shared" si="6"/>
        <v>8</v>
      </c>
      <c r="C121" s="76">
        <f t="shared" si="9"/>
        <v>1.5316358024691357E-2</v>
      </c>
      <c r="D121" s="318">
        <v>0</v>
      </c>
      <c r="E121" s="76">
        <v>1.5316358024691357E-2</v>
      </c>
      <c r="F121" s="176"/>
      <c r="G121" s="176"/>
      <c r="H121" s="33"/>
      <c r="I121" s="176"/>
      <c r="J121" s="33"/>
      <c r="K121" s="33"/>
      <c r="L121" s="33"/>
      <c r="M121" s="33"/>
      <c r="N121" s="33"/>
      <c r="O121" s="76"/>
      <c r="P121" s="76"/>
      <c r="Q121" s="76"/>
      <c r="R121" s="66"/>
      <c r="S121" s="66"/>
      <c r="T121" s="76"/>
      <c r="U121" s="76"/>
      <c r="V121" s="66"/>
      <c r="W121" s="66"/>
      <c r="X121" s="66"/>
      <c r="Y121" s="66"/>
      <c r="Z121" s="6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94"/>
      <c r="AM121" s="94"/>
      <c r="AN121" s="94"/>
      <c r="AO121" s="94"/>
      <c r="AP121" s="94"/>
      <c r="AQ121" s="94"/>
      <c r="AR121" s="94"/>
      <c r="AS121" s="173"/>
      <c r="AT121" s="174" t="str">
        <f t="shared" si="8"/>
        <v xml:space="preserve"> </v>
      </c>
      <c r="AU121" s="298">
        <f t="shared" si="10"/>
        <v>0</v>
      </c>
      <c r="AV121" s="112"/>
      <c r="AW121"/>
      <c r="AX121" s="76"/>
      <c r="AY121" s="76"/>
    </row>
    <row r="122" spans="1:51" ht="13" hidden="1">
      <c r="A122" s="341" t="s">
        <v>549</v>
      </c>
      <c r="B122" s="23">
        <f t="shared" si="6"/>
        <v>9</v>
      </c>
      <c r="C122" s="76">
        <f t="shared" si="9"/>
        <v>1.4990354938271605E-2</v>
      </c>
      <c r="D122" s="318">
        <v>0</v>
      </c>
      <c r="E122" s="76">
        <v>1.4990354938271605E-2</v>
      </c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94"/>
      <c r="Q122" s="94"/>
      <c r="R122" s="84"/>
      <c r="S122" s="84"/>
      <c r="T122" s="94"/>
      <c r="U122" s="94"/>
      <c r="V122" s="84"/>
      <c r="W122" s="84"/>
      <c r="X122" s="84"/>
      <c r="Y122" s="84"/>
      <c r="Z122" s="8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173"/>
      <c r="AT122" s="174" t="str">
        <f t="shared" si="8"/>
        <v xml:space="preserve"> </v>
      </c>
      <c r="AU122" s="298">
        <f t="shared" si="10"/>
        <v>0</v>
      </c>
      <c r="AV122" s="112"/>
      <c r="AW122" s="50"/>
      <c r="AX122" s="50"/>
      <c r="AY122" s="50"/>
    </row>
    <row r="123" spans="1:51" ht="13">
      <c r="A123" s="300" t="s">
        <v>1038</v>
      </c>
      <c r="B123" s="23">
        <f>MINUTE(B$5)-MINUTE(E123)</f>
        <v>8</v>
      </c>
      <c r="C123" s="76">
        <f t="shared" si="9"/>
        <v>1.4458912037037037E-2</v>
      </c>
      <c r="D123" s="303"/>
      <c r="E123" s="94">
        <f>+Y123</f>
        <v>1.5289351851851851E-2</v>
      </c>
      <c r="F123" s="84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84"/>
      <c r="W123" s="84"/>
      <c r="X123"/>
      <c r="Y123" s="61">
        <v>1.5289351851851851E-2</v>
      </c>
      <c r="Z123" s="61">
        <v>1.4976851851851852E-2</v>
      </c>
      <c r="AA123" s="84">
        <v>1.4004629629629631E-2</v>
      </c>
      <c r="AB123" s="84"/>
      <c r="AC123" s="84"/>
      <c r="AD123" s="84"/>
      <c r="AE123" s="84">
        <v>1.3564814814814816E-2</v>
      </c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196"/>
      <c r="AT123" s="299">
        <f t="shared" si="8"/>
        <v>1.3564814814814816E-2</v>
      </c>
      <c r="AU123" s="298">
        <f t="shared" si="10"/>
        <v>4</v>
      </c>
      <c r="AV123" s="348"/>
      <c r="AX123" s="139"/>
      <c r="AY123" s="139"/>
    </row>
    <row r="124" spans="1:51" ht="13">
      <c r="A124" s="300" t="s">
        <v>781</v>
      </c>
      <c r="B124" s="23">
        <f>MINUTE(B$5)-MINUTE(E124)</f>
        <v>10</v>
      </c>
      <c r="C124" s="76">
        <f t="shared" si="9"/>
        <v>1.315349002849003E-2</v>
      </c>
      <c r="D124" s="318">
        <v>11</v>
      </c>
      <c r="E124" s="76">
        <v>1.3934132996632998E-2</v>
      </c>
      <c r="F124" s="178"/>
      <c r="G124" s="178"/>
      <c r="H124" s="178"/>
      <c r="I124" s="178"/>
      <c r="J124" s="178"/>
      <c r="K124" s="178"/>
      <c r="L124" s="178"/>
      <c r="M124" s="178"/>
      <c r="N124" s="178"/>
      <c r="O124" s="76">
        <v>1.2673611111111109E-2</v>
      </c>
      <c r="P124" s="94"/>
      <c r="Q124" s="94">
        <v>1.3703703703703704E-2</v>
      </c>
      <c r="R124" s="84">
        <v>1.2777777777777777E-2</v>
      </c>
      <c r="S124" s="84"/>
      <c r="T124" s="84">
        <v>1.3842592592592594E-2</v>
      </c>
      <c r="U124" s="84">
        <v>1.269675925925926E-2</v>
      </c>
      <c r="V124" s="84">
        <v>1.2615740740740742E-2</v>
      </c>
      <c r="W124" s="84"/>
      <c r="X124" s="84">
        <v>1.3645833333333331E-2</v>
      </c>
      <c r="Z124" s="66">
        <v>1.3217592592592593E-2</v>
      </c>
      <c r="AA124" s="84">
        <v>1.238425925925926E-2</v>
      </c>
      <c r="AB124" s="84">
        <v>1.3460648148148147E-2</v>
      </c>
      <c r="AC124" s="84">
        <v>1.3622685185185184E-2</v>
      </c>
      <c r="AD124" s="84">
        <v>1.2314814814814815E-2</v>
      </c>
      <c r="AE124" s="84"/>
      <c r="AF124" s="84"/>
      <c r="AG124" s="84"/>
      <c r="AH124" s="84"/>
      <c r="AI124" s="84">
        <v>1.4039351851851851E-2</v>
      </c>
      <c r="AJ124" s="84"/>
      <c r="AK124" s="84"/>
      <c r="AL124" s="84"/>
      <c r="AM124" s="84"/>
      <c r="AN124" s="84"/>
      <c r="AO124" s="84"/>
      <c r="AP124" s="84"/>
      <c r="AQ124" s="84"/>
      <c r="AR124" s="84"/>
      <c r="AS124" s="194"/>
      <c r="AT124" s="174">
        <f t="shared" si="8"/>
        <v>1.2314814814814815E-2</v>
      </c>
      <c r="AU124" s="298">
        <f t="shared" si="10"/>
        <v>13</v>
      </c>
      <c r="AV124" s="112"/>
      <c r="AW124" s="76"/>
      <c r="AX124" s="76"/>
      <c r="AY124" s="76"/>
    </row>
    <row r="125" spans="1:51" ht="13" hidden="1">
      <c r="A125" s="341" t="s">
        <v>363</v>
      </c>
      <c r="B125" s="23">
        <f>MINUTE(B$5)-MINUTE(E125)</f>
        <v>10</v>
      </c>
      <c r="C125" s="76">
        <f t="shared" si="9"/>
        <v>1.4075520833333334E-2</v>
      </c>
      <c r="D125" s="318">
        <v>0</v>
      </c>
      <c r="E125" s="76">
        <v>1.4075520833333334E-2</v>
      </c>
      <c r="F125" s="176"/>
      <c r="G125" s="176"/>
      <c r="H125" s="33"/>
      <c r="I125" s="176"/>
      <c r="J125" s="33"/>
      <c r="K125" s="33"/>
      <c r="L125" s="33"/>
      <c r="M125" s="33"/>
      <c r="N125" s="33"/>
      <c r="O125" s="76"/>
      <c r="P125" s="76"/>
      <c r="Q125" s="76"/>
      <c r="R125" s="66"/>
      <c r="S125" s="66"/>
      <c r="T125" s="76"/>
      <c r="U125" s="76"/>
      <c r="V125" s="66"/>
      <c r="W125" s="66"/>
      <c r="X125" s="66"/>
      <c r="Y125" s="66"/>
      <c r="Z125" s="6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94"/>
      <c r="AM125" s="94"/>
      <c r="AN125" s="94"/>
      <c r="AO125" s="94"/>
      <c r="AP125" s="94"/>
      <c r="AQ125" s="94"/>
      <c r="AR125" s="94"/>
      <c r="AS125" s="173"/>
      <c r="AT125" s="174" t="str">
        <f t="shared" si="8"/>
        <v xml:space="preserve"> </v>
      </c>
      <c r="AU125" s="298">
        <f t="shared" si="10"/>
        <v>0</v>
      </c>
      <c r="AV125" s="347"/>
      <c r="AW125" s="94"/>
      <c r="AX125" s="94"/>
      <c r="AY125" s="94"/>
    </row>
    <row r="126" spans="1:51" s="3" customFormat="1" ht="13">
      <c r="A126" s="341" t="s">
        <v>381</v>
      </c>
      <c r="B126" s="23">
        <f>MINUTE(B$5)-MINUTE(E126)</f>
        <v>9</v>
      </c>
      <c r="C126" s="76">
        <f t="shared" si="9"/>
        <v>1.5205439814814816E-2</v>
      </c>
      <c r="D126" s="318">
        <v>0</v>
      </c>
      <c r="E126" s="76">
        <v>1.5205439814814816E-2</v>
      </c>
      <c r="F126" s="176"/>
      <c r="G126" s="176"/>
      <c r="H126" s="33"/>
      <c r="I126" s="176"/>
      <c r="J126" s="33"/>
      <c r="K126" s="33"/>
      <c r="L126" s="33"/>
      <c r="M126" s="33"/>
      <c r="N126" s="33"/>
      <c r="O126" s="76"/>
      <c r="P126" s="76"/>
      <c r="Q126" s="76"/>
      <c r="R126" s="66"/>
      <c r="S126" s="66"/>
      <c r="T126" s="76"/>
      <c r="U126" s="76"/>
      <c r="V126" s="66"/>
      <c r="W126" s="66"/>
      <c r="X126" s="66"/>
      <c r="Y126" s="66"/>
      <c r="Z126" s="6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94"/>
      <c r="AM126" s="94"/>
      <c r="AN126" s="94"/>
      <c r="AO126" s="94"/>
      <c r="AP126" s="94"/>
      <c r="AQ126" s="94"/>
      <c r="AR126" s="94"/>
      <c r="AS126" s="173"/>
      <c r="AT126" s="174" t="str">
        <f t="shared" si="8"/>
        <v xml:space="preserve"> </v>
      </c>
      <c r="AU126" s="298">
        <f t="shared" si="10"/>
        <v>0</v>
      </c>
      <c r="AV126" s="112"/>
      <c r="AW126" s="50"/>
      <c r="AX126" s="50"/>
      <c r="AY126" s="50"/>
    </row>
    <row r="127" spans="1:51" ht="13">
      <c r="A127" s="341" t="s">
        <v>17</v>
      </c>
      <c r="B127" s="23">
        <f>MINUTE(B$5)-MINUTE(E127)</f>
        <v>4</v>
      </c>
      <c r="C127" s="76">
        <f t="shared" si="9"/>
        <v>1.8663194444444444E-2</v>
      </c>
      <c r="D127" s="318">
        <v>0</v>
      </c>
      <c r="E127" s="76">
        <v>1.8663194444444444E-2</v>
      </c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66"/>
      <c r="S127" s="66"/>
      <c r="T127" s="76"/>
      <c r="U127" s="76"/>
      <c r="V127" s="66"/>
      <c r="W127" s="66"/>
      <c r="X127" s="66"/>
      <c r="Y127" s="66"/>
      <c r="Z127" s="6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94"/>
      <c r="AM127" s="94"/>
      <c r="AN127" s="94"/>
      <c r="AO127" s="94"/>
      <c r="AP127" s="94"/>
      <c r="AQ127" s="94"/>
      <c r="AR127" s="94"/>
      <c r="AS127" s="346"/>
      <c r="AT127" s="299" t="str">
        <f t="shared" si="8"/>
        <v xml:space="preserve"> </v>
      </c>
      <c r="AU127" s="298">
        <f t="shared" si="10"/>
        <v>0</v>
      </c>
      <c r="AV127" s="345"/>
      <c r="AW127" s="139"/>
      <c r="AX127" s="139"/>
      <c r="AY127" s="139"/>
    </row>
    <row r="128" spans="1:51" ht="13">
      <c r="A128" s="172" t="s">
        <v>696</v>
      </c>
      <c r="B128" s="23">
        <v>10</v>
      </c>
      <c r="C128" s="76">
        <v>1.4444444444444446E-2</v>
      </c>
      <c r="D128" s="285">
        <v>0</v>
      </c>
      <c r="E128" s="76">
        <v>1.4444444444444446E-2</v>
      </c>
      <c r="F128" s="139"/>
      <c r="G128" s="139"/>
      <c r="H128" s="139"/>
      <c r="I128" s="139"/>
      <c r="J128" s="139"/>
      <c r="K128" s="76">
        <v>1.3171296296296294E-2</v>
      </c>
      <c r="L128" s="76"/>
      <c r="M128" s="76"/>
      <c r="N128" s="76"/>
      <c r="O128" s="61"/>
      <c r="P128" s="61"/>
      <c r="Q128" s="61"/>
      <c r="R128" s="84"/>
      <c r="S128" s="84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301"/>
      <c r="AM128" s="301"/>
      <c r="AN128" s="301"/>
      <c r="AO128" s="301"/>
      <c r="AP128" s="301"/>
      <c r="AQ128" s="301"/>
      <c r="AR128" s="301"/>
      <c r="AS128" s="196"/>
      <c r="AT128" s="174">
        <f t="shared" si="8"/>
        <v>1.3171296296296294E-2</v>
      </c>
      <c r="AU128" s="298">
        <f t="shared" si="10"/>
        <v>1</v>
      </c>
      <c r="AV128" s="331"/>
      <c r="AW128" s="139"/>
      <c r="AX128" s="139"/>
      <c r="AY128" s="139"/>
    </row>
    <row r="129" spans="1:51" ht="13" hidden="1">
      <c r="A129" s="341" t="s">
        <v>697</v>
      </c>
      <c r="B129" s="23">
        <f>MINUTE(B$5)-MINUTE(E129)</f>
        <v>8</v>
      </c>
      <c r="C129" s="76">
        <f t="shared" ref="C129:C165" si="11">IF(AU129&lt;2,E129,AVERAGE(F129:AR129))</f>
        <v>1.5827546296296298E-2</v>
      </c>
      <c r="D129" s="318">
        <v>0</v>
      </c>
      <c r="E129" s="76">
        <v>1.5827546296296298E-2</v>
      </c>
      <c r="F129" s="176"/>
      <c r="G129" s="176"/>
      <c r="H129" s="76"/>
      <c r="I129" s="176"/>
      <c r="J129" s="76"/>
      <c r="K129" s="76"/>
      <c r="L129" s="76"/>
      <c r="M129" s="76"/>
      <c r="N129" s="76"/>
      <c r="P129" s="61"/>
      <c r="Q129" s="61"/>
      <c r="R129" s="84"/>
      <c r="S129" s="84"/>
      <c r="T129" s="94"/>
      <c r="U129" s="94"/>
      <c r="V129" s="84"/>
      <c r="W129" s="84"/>
      <c r="X129" s="84"/>
      <c r="Y129" s="84"/>
      <c r="Z129" s="8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346"/>
      <c r="AT129" s="174" t="str">
        <f t="shared" si="8"/>
        <v xml:space="preserve"> </v>
      </c>
      <c r="AU129" s="298">
        <f t="shared" si="10"/>
        <v>0</v>
      </c>
      <c r="AV129" s="331"/>
      <c r="AW129" s="139"/>
      <c r="AX129" s="139"/>
      <c r="AY129" s="139"/>
    </row>
    <row r="130" spans="1:51" ht="13">
      <c r="A130" s="300" t="s">
        <v>953</v>
      </c>
      <c r="B130" s="23">
        <f>MINUTE(B$5)-MINUTE(E130)</f>
        <v>9</v>
      </c>
      <c r="C130" s="76">
        <f t="shared" si="11"/>
        <v>1.5000000000000001E-2</v>
      </c>
      <c r="D130" s="318">
        <v>3</v>
      </c>
      <c r="E130" s="76">
        <v>1.5000000000000001E-2</v>
      </c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301"/>
      <c r="AM130" s="301"/>
      <c r="AN130" s="301"/>
      <c r="AO130" s="301"/>
      <c r="AP130" s="301"/>
      <c r="AQ130" s="301"/>
      <c r="AR130" s="301"/>
      <c r="AS130" s="349"/>
      <c r="AT130" s="174" t="str">
        <f t="shared" si="8"/>
        <v xml:space="preserve"> </v>
      </c>
      <c r="AU130" s="298">
        <f t="shared" si="10"/>
        <v>0</v>
      </c>
      <c r="AV130" s="347"/>
      <c r="AW130" s="94"/>
      <c r="AX130" s="94"/>
      <c r="AY130" s="94"/>
    </row>
    <row r="131" spans="1:51" ht="13">
      <c r="A131" s="341" t="s">
        <v>569</v>
      </c>
      <c r="B131" s="23">
        <f>MINUTE(B$5)-MINUTE(E131)</f>
        <v>7</v>
      </c>
      <c r="C131" s="76">
        <f t="shared" si="11"/>
        <v>1.9606481481481482E-2</v>
      </c>
      <c r="D131" s="318">
        <v>0</v>
      </c>
      <c r="E131" s="76">
        <v>1.6111111111111111E-2</v>
      </c>
      <c r="F131" s="176"/>
      <c r="G131" s="33"/>
      <c r="H131" s="33"/>
      <c r="I131" s="33"/>
      <c r="J131" s="33"/>
      <c r="K131" s="33"/>
      <c r="L131" s="33"/>
      <c r="M131" s="33"/>
      <c r="N131" s="33"/>
      <c r="O131" s="50"/>
      <c r="P131" s="50"/>
      <c r="Q131" s="50"/>
      <c r="R131" s="66"/>
      <c r="S131" s="66"/>
      <c r="T131" s="76"/>
      <c r="U131" s="76"/>
      <c r="V131" s="66"/>
      <c r="W131" s="66"/>
      <c r="X131" s="66"/>
      <c r="Y131" s="66"/>
      <c r="Z131" s="66"/>
      <c r="AA131" s="76"/>
      <c r="AB131" s="76"/>
      <c r="AC131" s="76"/>
      <c r="AD131" s="76"/>
      <c r="AE131" s="76"/>
      <c r="AF131" s="84">
        <v>2.1759259259259259E-2</v>
      </c>
      <c r="AH131" s="84">
        <v>1.7453703703703704E-2</v>
      </c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173"/>
      <c r="AT131" s="174">
        <f t="shared" si="8"/>
        <v>1.7453703703703704E-2</v>
      </c>
      <c r="AU131" s="298">
        <f t="shared" si="10"/>
        <v>2</v>
      </c>
      <c r="AV131" s="347"/>
      <c r="AW131" s="61"/>
      <c r="AX131" s="61"/>
      <c r="AY131" s="61"/>
    </row>
    <row r="132" spans="1:51" ht="13" hidden="1">
      <c r="A132" s="300" t="s">
        <v>893</v>
      </c>
      <c r="B132" s="23">
        <f>MINUTE(B$5)-MINUTE(C132)</f>
        <v>30</v>
      </c>
      <c r="C132" s="76">
        <f t="shared" si="11"/>
        <v>0</v>
      </c>
      <c r="D132" s="318">
        <v>2</v>
      </c>
      <c r="E132" s="76">
        <v>0</v>
      </c>
      <c r="F132" s="301"/>
      <c r="G132" s="301"/>
      <c r="H132" s="301"/>
      <c r="I132" s="301"/>
      <c r="J132" s="301"/>
      <c r="K132" s="301"/>
      <c r="L132" s="301"/>
      <c r="M132" s="301"/>
      <c r="N132" s="301"/>
      <c r="O132" s="301"/>
      <c r="P132" s="94"/>
      <c r="Q132" s="94"/>
      <c r="R132" s="84"/>
      <c r="S132" s="84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1"/>
      <c r="AR132" s="301"/>
      <c r="AS132" s="302"/>
      <c r="AT132" s="181" t="str">
        <f t="shared" si="8"/>
        <v xml:space="preserve"> </v>
      </c>
      <c r="AU132" s="298">
        <f t="shared" si="10"/>
        <v>0</v>
      </c>
      <c r="AX132" s="139"/>
      <c r="AY132" s="139"/>
    </row>
    <row r="133" spans="1:51" ht="13" hidden="1">
      <c r="A133" s="342" t="s">
        <v>361</v>
      </c>
      <c r="B133" s="23">
        <f t="shared" ref="B133:B157" si="12">MINUTE(B$5)-MINUTE(E133)</f>
        <v>7</v>
      </c>
      <c r="C133" s="76">
        <f t="shared" si="11"/>
        <v>1.6203703703703703E-2</v>
      </c>
      <c r="D133" s="318">
        <v>0</v>
      </c>
      <c r="E133" s="76">
        <v>1.6203703703703703E-2</v>
      </c>
      <c r="F133" s="176"/>
      <c r="G133" s="33"/>
      <c r="H133" s="33"/>
      <c r="I133" s="33"/>
      <c r="J133" s="33"/>
      <c r="K133" s="33"/>
      <c r="L133" s="33"/>
      <c r="M133" s="33"/>
      <c r="N133" s="33"/>
      <c r="O133" s="61"/>
      <c r="P133" s="61"/>
      <c r="Q133" s="61"/>
      <c r="R133" s="84"/>
      <c r="S133" s="84"/>
      <c r="T133" s="94"/>
      <c r="U133" s="94"/>
      <c r="V133" s="84"/>
      <c r="W133" s="84"/>
      <c r="X133" s="84"/>
      <c r="Y133" s="84"/>
      <c r="Z133" s="8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346"/>
      <c r="AT133" s="181" t="str">
        <f t="shared" si="8"/>
        <v xml:space="preserve"> </v>
      </c>
      <c r="AU133" s="298">
        <f t="shared" si="10"/>
        <v>0</v>
      </c>
      <c r="AX133" s="139"/>
      <c r="AY133" s="139"/>
    </row>
    <row r="134" spans="1:51" ht="13" hidden="1">
      <c r="A134" s="341" t="s">
        <v>510</v>
      </c>
      <c r="B134" s="23">
        <f t="shared" si="12"/>
        <v>14</v>
      </c>
      <c r="C134" s="76">
        <f t="shared" si="11"/>
        <v>1.1439043209876543E-2</v>
      </c>
      <c r="D134" s="318">
        <v>0</v>
      </c>
      <c r="E134" s="76">
        <v>1.1439043209876543E-2</v>
      </c>
      <c r="F134" s="176"/>
      <c r="G134" s="176"/>
      <c r="H134" s="33"/>
      <c r="I134" s="176"/>
      <c r="J134" s="33"/>
      <c r="K134" s="33"/>
      <c r="L134" s="33"/>
      <c r="M134" s="33"/>
      <c r="N134" s="33"/>
      <c r="O134" s="61"/>
      <c r="P134" s="61"/>
      <c r="Q134" s="61"/>
      <c r="R134" s="84"/>
      <c r="S134" s="84"/>
      <c r="T134" s="94"/>
      <c r="U134" s="94"/>
      <c r="V134" s="84"/>
      <c r="W134" s="84"/>
      <c r="X134" s="84"/>
      <c r="Y134" s="84"/>
      <c r="Z134" s="8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346"/>
      <c r="AT134" s="174" t="str">
        <f t="shared" si="8"/>
        <v xml:space="preserve"> </v>
      </c>
      <c r="AU134" s="298">
        <f t="shared" si="10"/>
        <v>0</v>
      </c>
      <c r="AV134" s="331"/>
      <c r="AW134" s="139"/>
      <c r="AX134" s="139"/>
      <c r="AY134" s="139"/>
    </row>
    <row r="135" spans="1:51" ht="13" hidden="1">
      <c r="A135" s="300" t="s">
        <v>951</v>
      </c>
      <c r="B135" s="23">
        <f t="shared" si="12"/>
        <v>0</v>
      </c>
      <c r="C135" s="76">
        <f t="shared" si="11"/>
        <v>2.0943287037037035E-2</v>
      </c>
      <c r="D135" s="318">
        <v>2</v>
      </c>
      <c r="E135" s="76">
        <v>2.0943287037037035E-2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61"/>
      <c r="P135" s="61"/>
      <c r="Q135" s="61"/>
      <c r="R135" s="84"/>
      <c r="S135" s="84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301"/>
      <c r="AM135" s="301"/>
      <c r="AN135" s="301"/>
      <c r="AO135" s="301"/>
      <c r="AP135" s="301"/>
      <c r="AQ135" s="301"/>
      <c r="AR135" s="301"/>
      <c r="AS135" s="196"/>
      <c r="AT135" s="174" t="str">
        <f t="shared" ref="AT135:AT198" si="13">IF(MIN(F135:AR135)=0," ",MIN(F135:AR135))</f>
        <v xml:space="preserve"> </v>
      </c>
      <c r="AU135" s="298">
        <f t="shared" si="10"/>
        <v>0</v>
      </c>
      <c r="AV135" s="331"/>
      <c r="AW135" s="139"/>
      <c r="AX135" s="139"/>
      <c r="AY135" s="139"/>
    </row>
    <row r="136" spans="1:51" ht="13" hidden="1">
      <c r="A136" s="300" t="s">
        <v>782</v>
      </c>
      <c r="B136" s="23">
        <f t="shared" si="12"/>
        <v>11</v>
      </c>
      <c r="C136" s="76">
        <f t="shared" si="11"/>
        <v>1.3637152777777778E-2</v>
      </c>
      <c r="D136" s="318">
        <v>1</v>
      </c>
      <c r="E136" s="76">
        <v>1.3637152777777778E-2</v>
      </c>
      <c r="F136" s="178"/>
      <c r="G136" s="178"/>
      <c r="H136" s="178"/>
      <c r="I136" s="178"/>
      <c r="J136" s="178"/>
      <c r="K136" s="178"/>
      <c r="L136" s="178"/>
      <c r="M136" s="178"/>
      <c r="N136" s="178"/>
      <c r="O136" s="322"/>
      <c r="P136" s="322"/>
      <c r="Q136" s="322"/>
      <c r="R136" s="139"/>
      <c r="S136" s="139"/>
      <c r="T136" s="178"/>
      <c r="U136" s="178"/>
      <c r="V136" s="139"/>
      <c r="W136" s="139"/>
      <c r="X136" s="139"/>
      <c r="Y136" s="139"/>
      <c r="Z136" s="139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89"/>
      <c r="AM136" s="189"/>
      <c r="AN136" s="189"/>
      <c r="AO136" s="189"/>
      <c r="AP136" s="189"/>
      <c r="AQ136" s="189"/>
      <c r="AR136" s="189"/>
      <c r="AS136" s="194"/>
      <c r="AT136" s="174" t="str">
        <f t="shared" si="13"/>
        <v xml:space="preserve"> </v>
      </c>
      <c r="AU136" s="298">
        <f t="shared" si="10"/>
        <v>0</v>
      </c>
      <c r="AV136" s="112"/>
      <c r="AW136" s="76"/>
      <c r="AX136" s="76"/>
      <c r="AY136" s="76"/>
    </row>
    <row r="137" spans="1:51" ht="13">
      <c r="A137" s="300" t="s">
        <v>1039</v>
      </c>
      <c r="B137" s="23">
        <f>MINUTE(B$5)-MINUTE(E137)</f>
        <v>8</v>
      </c>
      <c r="C137" s="76">
        <f t="shared" si="11"/>
        <v>1.5203703703703705E-2</v>
      </c>
      <c r="D137" s="303"/>
      <c r="E137" s="94">
        <f>+Y137</f>
        <v>1.5925925925925927E-2</v>
      </c>
      <c r="F137" s="84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84"/>
      <c r="W137" s="84"/>
      <c r="X137"/>
      <c r="Y137" s="61">
        <v>1.5925925925925927E-2</v>
      </c>
      <c r="Z137" s="61">
        <v>1.5231481481481483E-2</v>
      </c>
      <c r="AA137" s="139"/>
      <c r="AB137" s="139"/>
      <c r="AC137" s="139"/>
      <c r="AD137" s="139"/>
      <c r="AE137" s="84">
        <v>1.4988425925925926E-2</v>
      </c>
      <c r="AF137" s="84"/>
      <c r="AG137" s="84">
        <v>1.494212962962963E-2</v>
      </c>
      <c r="AH137" s="84"/>
      <c r="AI137" s="84"/>
      <c r="AJ137" s="84">
        <v>1.4930555555555556E-2</v>
      </c>
      <c r="AK137" s="84"/>
      <c r="AL137" s="84"/>
      <c r="AM137" s="84"/>
      <c r="AN137" s="84"/>
      <c r="AO137" s="84"/>
      <c r="AP137" s="84"/>
      <c r="AQ137" s="84"/>
      <c r="AR137" s="84"/>
      <c r="AS137" s="196"/>
      <c r="AT137" s="299">
        <f t="shared" si="13"/>
        <v>1.4930555555555556E-2</v>
      </c>
      <c r="AU137" s="298">
        <f t="shared" si="10"/>
        <v>5</v>
      </c>
      <c r="AV137" s="348"/>
      <c r="AX137" s="139"/>
      <c r="AY137" s="139"/>
    </row>
    <row r="138" spans="1:51" ht="13">
      <c r="A138" s="300" t="s">
        <v>950</v>
      </c>
      <c r="B138" s="23">
        <f t="shared" si="12"/>
        <v>11</v>
      </c>
      <c r="C138" s="76">
        <f t="shared" si="11"/>
        <v>1.5694444444444445E-2</v>
      </c>
      <c r="D138" s="318">
        <v>7</v>
      </c>
      <c r="E138" s="76">
        <v>1.3637152777777778E-2</v>
      </c>
      <c r="F138" s="178"/>
      <c r="G138" s="178"/>
      <c r="H138" s="178"/>
      <c r="I138" s="178"/>
      <c r="J138" s="178"/>
      <c r="K138" s="358" t="s">
        <v>69</v>
      </c>
      <c r="L138" s="359" t="s">
        <v>1030</v>
      </c>
      <c r="M138" s="359"/>
      <c r="N138" s="359"/>
      <c r="O138" s="359" t="s">
        <v>1030</v>
      </c>
      <c r="P138" s="76">
        <v>1.5729166666666666E-2</v>
      </c>
      <c r="Q138" s="76">
        <v>1.5891203703703703E-2</v>
      </c>
      <c r="R138" s="66">
        <v>1.5462962962962963E-2</v>
      </c>
      <c r="S138" s="66"/>
      <c r="T138" s="94"/>
      <c r="U138" s="94"/>
      <c r="V138" s="84"/>
      <c r="W138" s="84"/>
      <c r="X138" s="84"/>
      <c r="Y138" s="84"/>
      <c r="Z138" s="84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89"/>
      <c r="AM138" s="189"/>
      <c r="AN138" s="189"/>
      <c r="AO138" s="189"/>
      <c r="AP138" s="189"/>
      <c r="AQ138" s="189"/>
      <c r="AR138" s="189"/>
      <c r="AS138" s="194"/>
      <c r="AT138" s="174">
        <f t="shared" si="13"/>
        <v>1.5462962962962963E-2</v>
      </c>
      <c r="AU138" s="298">
        <f t="shared" si="10"/>
        <v>6</v>
      </c>
      <c r="AV138" s="112"/>
      <c r="AW138" s="76"/>
      <c r="AX138" s="76"/>
      <c r="AY138" s="76"/>
    </row>
    <row r="139" spans="1:51" ht="13">
      <c r="A139" s="300" t="s">
        <v>949</v>
      </c>
      <c r="B139" s="23">
        <f t="shared" si="12"/>
        <v>9</v>
      </c>
      <c r="C139" s="76">
        <f t="shared" si="11"/>
        <v>1.4696180555555556E-2</v>
      </c>
      <c r="D139" s="318">
        <v>8</v>
      </c>
      <c r="E139" s="76">
        <v>1.4696180555555556E-2</v>
      </c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84">
        <v>1.5046296296296295E-2</v>
      </c>
      <c r="AM139" s="84"/>
      <c r="AN139" s="84"/>
      <c r="AO139" s="84"/>
      <c r="AP139" s="84"/>
      <c r="AQ139" s="84"/>
      <c r="AR139" s="84"/>
      <c r="AS139" s="196"/>
      <c r="AT139" s="174">
        <f t="shared" si="13"/>
        <v>1.5046296296296295E-2</v>
      </c>
      <c r="AU139" s="298">
        <f t="shared" si="10"/>
        <v>1</v>
      </c>
      <c r="AV139" s="331"/>
      <c r="AW139" s="139"/>
      <c r="AX139" s="139"/>
      <c r="AY139" s="139"/>
    </row>
    <row r="140" spans="1:51" ht="13">
      <c r="A140" s="300" t="s">
        <v>948</v>
      </c>
      <c r="B140" s="23">
        <f t="shared" si="12"/>
        <v>6</v>
      </c>
      <c r="C140" s="76">
        <f t="shared" si="11"/>
        <v>1.5305555555555555E-2</v>
      </c>
      <c r="D140" s="318">
        <v>3</v>
      </c>
      <c r="E140" s="76">
        <v>1.702932098765432E-2</v>
      </c>
      <c r="F140" s="139"/>
      <c r="G140" s="139"/>
      <c r="H140" s="139"/>
      <c r="I140" s="94">
        <v>1.4756944444444446E-2</v>
      </c>
      <c r="J140" s="139"/>
      <c r="K140" s="139"/>
      <c r="L140" s="139"/>
      <c r="M140" s="84">
        <v>1.5717592592592592E-2</v>
      </c>
      <c r="N140" s="139"/>
      <c r="O140" s="76">
        <v>1.5243055555555557E-2</v>
      </c>
      <c r="P140" s="139"/>
      <c r="Q140" s="94">
        <v>1.4710648148148148E-2</v>
      </c>
      <c r="R140" s="84"/>
      <c r="S140" s="84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84">
        <v>1.6099537037037037E-2</v>
      </c>
      <c r="AK140" s="84"/>
      <c r="AL140" s="84"/>
      <c r="AM140" s="84"/>
      <c r="AN140" s="84"/>
      <c r="AO140" s="84"/>
      <c r="AP140" s="84"/>
      <c r="AQ140" s="84"/>
      <c r="AR140" s="84"/>
      <c r="AS140" s="349"/>
      <c r="AT140" s="174">
        <f t="shared" si="13"/>
        <v>1.4710648148148148E-2</v>
      </c>
      <c r="AU140" s="298">
        <f t="shared" si="10"/>
        <v>5</v>
      </c>
      <c r="AV140" s="347"/>
      <c r="AW140" s="61"/>
      <c r="AX140" s="61"/>
      <c r="AY140" s="61"/>
    </row>
    <row r="141" spans="1:51" ht="13" hidden="1">
      <c r="A141" s="341" t="s">
        <v>539</v>
      </c>
      <c r="B141" s="23">
        <f t="shared" si="12"/>
        <v>6</v>
      </c>
      <c r="C141" s="76">
        <f t="shared" si="11"/>
        <v>1.6967592592592593E-2</v>
      </c>
      <c r="D141" s="318">
        <v>0</v>
      </c>
      <c r="E141" s="76">
        <v>1.6967592592592593E-2</v>
      </c>
      <c r="F141" s="76"/>
      <c r="G141" s="76"/>
      <c r="H141" s="76"/>
      <c r="I141" s="76"/>
      <c r="J141" s="76"/>
      <c r="K141" s="76"/>
      <c r="L141" s="76"/>
      <c r="M141" s="76"/>
      <c r="N141" s="76"/>
      <c r="O141" s="50"/>
      <c r="P141" s="50"/>
      <c r="Q141" s="50"/>
      <c r="R141" s="66"/>
      <c r="S141" s="66"/>
      <c r="T141" s="76"/>
      <c r="U141" s="76"/>
      <c r="V141" s="66"/>
      <c r="W141" s="66"/>
      <c r="X141" s="66"/>
      <c r="Y141" s="66"/>
      <c r="Z141" s="6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94"/>
      <c r="AM141" s="94"/>
      <c r="AN141" s="94"/>
      <c r="AO141" s="94"/>
      <c r="AP141" s="94"/>
      <c r="AQ141" s="94"/>
      <c r="AR141" s="94"/>
      <c r="AS141" s="173"/>
      <c r="AT141" s="174" t="str">
        <f t="shared" si="13"/>
        <v xml:space="preserve"> </v>
      </c>
      <c r="AU141" s="298">
        <f t="shared" si="10"/>
        <v>0</v>
      </c>
      <c r="AV141" s="347"/>
      <c r="AW141" s="61"/>
      <c r="AX141" s="61"/>
      <c r="AY141" s="61"/>
    </row>
    <row r="142" spans="1:51" ht="13">
      <c r="A142" s="300" t="s">
        <v>947</v>
      </c>
      <c r="B142" s="23">
        <f t="shared" si="12"/>
        <v>6</v>
      </c>
      <c r="C142" s="76">
        <f t="shared" si="11"/>
        <v>1.692901234567901E-2</v>
      </c>
      <c r="D142" s="318">
        <v>3</v>
      </c>
      <c r="E142" s="76">
        <v>1.692901234567901E-2</v>
      </c>
      <c r="F142" s="139"/>
      <c r="G142" s="139"/>
      <c r="H142" s="139"/>
      <c r="I142" s="139"/>
      <c r="J142" s="139"/>
      <c r="K142" s="139"/>
      <c r="L142" s="139"/>
      <c r="M142" s="139"/>
      <c r="N142" s="139"/>
      <c r="O142" s="61"/>
      <c r="P142" s="322"/>
      <c r="Q142" s="322"/>
      <c r="R142" s="139"/>
      <c r="S142" s="139"/>
      <c r="T142" s="84"/>
      <c r="U142" s="84"/>
      <c r="V142" s="84"/>
      <c r="W142" s="84"/>
      <c r="X142" s="84"/>
      <c r="Y142" s="84"/>
      <c r="Z142" s="84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349"/>
      <c r="AT142" s="174" t="str">
        <f t="shared" si="13"/>
        <v xml:space="preserve"> </v>
      </c>
      <c r="AU142" s="298">
        <f t="shared" si="10"/>
        <v>0</v>
      </c>
      <c r="AV142" s="112"/>
      <c r="AW142" s="76"/>
      <c r="AX142" s="76"/>
      <c r="AY142" s="76"/>
    </row>
    <row r="143" spans="1:51" ht="13">
      <c r="A143" s="341" t="s">
        <v>1040</v>
      </c>
      <c r="B143" s="23">
        <f t="shared" si="12"/>
        <v>8</v>
      </c>
      <c r="C143" s="76">
        <f t="shared" si="11"/>
        <v>1.6270833333333335E-2</v>
      </c>
      <c r="D143" s="318">
        <v>1</v>
      </c>
      <c r="E143" s="76">
        <v>1.5320216049382718E-2</v>
      </c>
      <c r="F143" s="76"/>
      <c r="G143" s="76"/>
      <c r="H143" s="76"/>
      <c r="I143" s="76"/>
      <c r="J143" s="76"/>
      <c r="K143" s="76"/>
      <c r="L143" s="76"/>
      <c r="M143" s="76"/>
      <c r="N143" s="76"/>
      <c r="O143" s="50"/>
      <c r="P143" s="50"/>
      <c r="Q143" s="50"/>
      <c r="R143" s="66">
        <v>1.7835648148148149E-2</v>
      </c>
      <c r="S143" s="66">
        <v>1.7187500000000001E-2</v>
      </c>
      <c r="T143" s="84">
        <v>1.6099537037037037E-2</v>
      </c>
      <c r="U143" s="84">
        <v>1.4895833333333332E-2</v>
      </c>
      <c r="V143" s="84"/>
      <c r="W143" s="84"/>
      <c r="X143" s="84"/>
      <c r="Y143" s="84"/>
      <c r="Z143" s="84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84">
        <v>1.5335648148148147E-2</v>
      </c>
      <c r="AM143" s="84"/>
      <c r="AN143" s="84"/>
      <c r="AO143" s="84"/>
      <c r="AP143" s="84"/>
      <c r="AQ143" s="84"/>
      <c r="AR143" s="84"/>
      <c r="AS143" s="173"/>
      <c r="AT143" s="174">
        <f t="shared" si="13"/>
        <v>1.4895833333333332E-2</v>
      </c>
      <c r="AU143" s="298">
        <f t="shared" si="10"/>
        <v>5</v>
      </c>
      <c r="AV143" s="112"/>
      <c r="AW143" s="76"/>
      <c r="AX143" s="76"/>
      <c r="AY143" s="76"/>
    </row>
    <row r="144" spans="1:51" s="3" customFormat="1" ht="13" hidden="1">
      <c r="A144" s="341" t="s">
        <v>259</v>
      </c>
      <c r="B144" s="23">
        <f t="shared" si="12"/>
        <v>7</v>
      </c>
      <c r="C144" s="76">
        <f t="shared" si="11"/>
        <v>1.6338734567901234E-2</v>
      </c>
      <c r="D144" s="318">
        <v>2</v>
      </c>
      <c r="E144" s="76">
        <v>1.6338734567901234E-2</v>
      </c>
      <c r="F144" s="76"/>
      <c r="G144" s="76"/>
      <c r="H144" s="33"/>
      <c r="I144" s="76"/>
      <c r="J144" s="33"/>
      <c r="K144" s="33"/>
      <c r="L144" s="33"/>
      <c r="M144" s="33"/>
      <c r="N144" s="33"/>
      <c r="O144" s="61"/>
      <c r="P144" s="50"/>
      <c r="Q144" s="50"/>
      <c r="R144" s="66"/>
      <c r="S144" s="66"/>
      <c r="T144" s="84"/>
      <c r="U144" s="84"/>
      <c r="V144" s="84"/>
      <c r="W144" s="84"/>
      <c r="X144" s="84"/>
      <c r="Y144" s="84"/>
      <c r="Z144" s="8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173"/>
      <c r="AT144" s="174" t="str">
        <f t="shared" si="13"/>
        <v xml:space="preserve"> </v>
      </c>
      <c r="AU144" s="298">
        <f t="shared" si="10"/>
        <v>0</v>
      </c>
      <c r="AV144" s="355"/>
      <c r="AW144" s="94"/>
      <c r="AX144" s="94"/>
      <c r="AY144" s="94"/>
    </row>
    <row r="145" spans="1:51" ht="13">
      <c r="A145" s="300" t="s">
        <v>1041</v>
      </c>
      <c r="B145" s="23">
        <f>MINUTE(B$5)-MINUTE(E145)</f>
        <v>11</v>
      </c>
      <c r="C145" s="76">
        <f t="shared" si="11"/>
        <v>1.4379960317460317E-2</v>
      </c>
      <c r="D145" s="303"/>
      <c r="E145" s="94">
        <f>+AA145</f>
        <v>1.3773148148148147E-2</v>
      </c>
      <c r="F145" s="84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84"/>
      <c r="W145" s="84"/>
      <c r="X145"/>
      <c r="Y145"/>
      <c r="Z145"/>
      <c r="AA145" s="61">
        <v>1.3773148148148147E-2</v>
      </c>
      <c r="AB145" s="61"/>
      <c r="AC145" s="61"/>
      <c r="AD145" s="61"/>
      <c r="AE145" s="84">
        <v>1.4143518518518519E-2</v>
      </c>
      <c r="AF145" s="84">
        <v>1.4259259259259261E-2</v>
      </c>
      <c r="AG145" s="84"/>
      <c r="AH145" s="84">
        <v>1.4768518518518519E-2</v>
      </c>
      <c r="AI145" s="84">
        <v>1.4444444444444446E-2</v>
      </c>
      <c r="AJ145" s="84"/>
      <c r="AK145" s="84"/>
      <c r="AL145" s="84"/>
      <c r="AM145" s="84">
        <v>1.4652777777777778E-2</v>
      </c>
      <c r="AN145" s="84">
        <v>1.4618055555555556E-2</v>
      </c>
      <c r="AO145" s="84"/>
      <c r="AP145" s="84"/>
      <c r="AQ145" s="84"/>
      <c r="AR145" s="84"/>
      <c r="AS145" s="196"/>
      <c r="AT145" s="299">
        <f t="shared" si="13"/>
        <v>1.3773148148148147E-2</v>
      </c>
      <c r="AU145" s="298">
        <f t="shared" si="10"/>
        <v>7</v>
      </c>
      <c r="AV145" s="348"/>
      <c r="AX145" s="139"/>
      <c r="AY145" s="139"/>
    </row>
    <row r="146" spans="1:51" ht="13">
      <c r="A146" s="341" t="s">
        <v>260</v>
      </c>
      <c r="B146" s="23">
        <f t="shared" si="12"/>
        <v>6</v>
      </c>
      <c r="C146" s="76">
        <f t="shared" si="11"/>
        <v>1.5868055555555555E-2</v>
      </c>
      <c r="D146" s="318">
        <v>0</v>
      </c>
      <c r="E146" s="76">
        <v>1.6846064814814817E-2</v>
      </c>
      <c r="F146" s="187"/>
      <c r="G146" s="187"/>
      <c r="H146" s="187"/>
      <c r="I146" s="187"/>
      <c r="J146" s="187"/>
      <c r="K146" s="187"/>
      <c r="L146" s="187"/>
      <c r="M146" s="94">
        <v>1.6030092592592592E-2</v>
      </c>
      <c r="N146" s="187"/>
      <c r="O146" s="94"/>
      <c r="P146" s="94"/>
      <c r="Q146" s="94"/>
      <c r="R146" s="84"/>
      <c r="S146" s="84"/>
      <c r="T146" s="94"/>
      <c r="U146" s="94"/>
      <c r="V146" s="84"/>
      <c r="W146" s="84"/>
      <c r="X146" s="84"/>
      <c r="Y146" s="84"/>
      <c r="Z146" s="84"/>
      <c r="AA146" s="94"/>
      <c r="AB146" s="94"/>
      <c r="AC146" s="94"/>
      <c r="AD146" s="94">
        <v>1.5706018518518518E-2</v>
      </c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173"/>
      <c r="AT146" s="174">
        <f t="shared" si="13"/>
        <v>1.5706018518518518E-2</v>
      </c>
      <c r="AU146" s="298">
        <f t="shared" si="10"/>
        <v>2</v>
      </c>
      <c r="AV146" s="112"/>
      <c r="AW146" s="76"/>
      <c r="AX146" s="76"/>
      <c r="AY146" s="76"/>
    </row>
    <row r="147" spans="1:51" s="3" customFormat="1" ht="13" hidden="1">
      <c r="A147" s="341" t="s">
        <v>614</v>
      </c>
      <c r="B147" s="23">
        <f t="shared" si="12"/>
        <v>9</v>
      </c>
      <c r="C147" s="76">
        <f t="shared" si="11"/>
        <v>1.4939236111111111E-2</v>
      </c>
      <c r="D147" s="318">
        <v>0</v>
      </c>
      <c r="E147" s="76">
        <v>1.4939236111111111E-2</v>
      </c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66"/>
      <c r="S147" s="66"/>
      <c r="T147" s="76"/>
      <c r="U147" s="76"/>
      <c r="V147" s="66"/>
      <c r="W147" s="66"/>
      <c r="X147" s="66"/>
      <c r="Y147" s="66"/>
      <c r="Z147" s="6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173"/>
      <c r="AT147" s="174" t="str">
        <f t="shared" si="13"/>
        <v xml:space="preserve"> </v>
      </c>
      <c r="AU147" s="298">
        <f t="shared" si="10"/>
        <v>0</v>
      </c>
      <c r="AV147" s="112"/>
      <c r="AW147" s="76"/>
      <c r="AX147" s="76"/>
      <c r="AY147" s="76"/>
    </row>
    <row r="148" spans="1:51" s="3" customFormat="1" ht="13" hidden="1">
      <c r="A148" s="342" t="s">
        <v>783</v>
      </c>
      <c r="B148" s="23">
        <f t="shared" si="12"/>
        <v>9</v>
      </c>
      <c r="C148" s="76">
        <f t="shared" si="11"/>
        <v>1.5266203703703704E-2</v>
      </c>
      <c r="D148" s="318">
        <v>1</v>
      </c>
      <c r="E148" s="76">
        <v>1.5266203703703704E-2</v>
      </c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66"/>
      <c r="S148" s="66"/>
      <c r="T148" s="76"/>
      <c r="U148" s="76"/>
      <c r="V148" s="66"/>
      <c r="W148" s="66"/>
      <c r="X148" s="66"/>
      <c r="Y148" s="66"/>
      <c r="Z148" s="6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173"/>
      <c r="AT148" s="174" t="str">
        <f t="shared" si="13"/>
        <v xml:space="preserve"> </v>
      </c>
      <c r="AU148" s="298">
        <f t="shared" si="10"/>
        <v>0</v>
      </c>
      <c r="AV148" s="112"/>
      <c r="AW148" s="76"/>
      <c r="AX148" s="76"/>
      <c r="AY148" s="76"/>
    </row>
    <row r="149" spans="1:51" s="3" customFormat="1" ht="13" hidden="1">
      <c r="A149" s="341" t="s">
        <v>343</v>
      </c>
      <c r="B149" s="23">
        <f t="shared" si="12"/>
        <v>9</v>
      </c>
      <c r="C149" s="76">
        <f t="shared" si="11"/>
        <v>1.4895833333333332E-2</v>
      </c>
      <c r="D149" s="318">
        <v>0</v>
      </c>
      <c r="E149" s="76">
        <v>1.4895833333333332E-2</v>
      </c>
      <c r="F149" s="176"/>
      <c r="G149" s="176"/>
      <c r="H149" s="33"/>
      <c r="I149" s="176"/>
      <c r="J149" s="33"/>
      <c r="K149" s="33"/>
      <c r="L149" s="33"/>
      <c r="M149" s="33"/>
      <c r="N149" s="33"/>
      <c r="O149" s="94"/>
      <c r="P149" s="94"/>
      <c r="Q149" s="94"/>
      <c r="R149" s="84"/>
      <c r="S149" s="84"/>
      <c r="T149" s="94"/>
      <c r="U149" s="94"/>
      <c r="V149" s="84"/>
      <c r="W149" s="84"/>
      <c r="X149" s="84"/>
      <c r="Y149" s="84"/>
      <c r="Z149" s="8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173"/>
      <c r="AT149" s="174" t="str">
        <f t="shared" si="13"/>
        <v xml:space="preserve"> </v>
      </c>
      <c r="AU149" s="298">
        <f t="shared" si="10"/>
        <v>0</v>
      </c>
      <c r="AV149" s="112"/>
      <c r="AW149" s="50"/>
      <c r="AX149" s="50"/>
      <c r="AY149" s="50"/>
    </row>
    <row r="150" spans="1:51" ht="13" hidden="1">
      <c r="A150" s="341" t="s">
        <v>698</v>
      </c>
      <c r="B150" s="23">
        <f t="shared" si="12"/>
        <v>7</v>
      </c>
      <c r="C150" s="76">
        <f t="shared" si="11"/>
        <v>1.6512345679012344E-2</v>
      </c>
      <c r="D150" s="318">
        <v>0</v>
      </c>
      <c r="E150" s="76">
        <v>1.6512345679012344E-2</v>
      </c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66"/>
      <c r="S150" s="66"/>
      <c r="T150" s="76"/>
      <c r="U150" s="76"/>
      <c r="V150" s="66"/>
      <c r="W150" s="66"/>
      <c r="X150" s="66"/>
      <c r="Y150" s="66"/>
      <c r="Z150" s="6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173"/>
      <c r="AT150" s="174" t="str">
        <f t="shared" si="13"/>
        <v xml:space="preserve"> </v>
      </c>
      <c r="AU150" s="298">
        <f t="shared" si="10"/>
        <v>0</v>
      </c>
      <c r="AV150" s="112"/>
      <c r="AW150" s="76"/>
      <c r="AX150" s="76"/>
      <c r="AY150" s="76"/>
    </row>
    <row r="151" spans="1:51" ht="13" hidden="1">
      <c r="A151" s="341" t="s">
        <v>784</v>
      </c>
      <c r="B151" s="23">
        <f t="shared" si="12"/>
        <v>0</v>
      </c>
      <c r="C151" s="76">
        <f t="shared" si="11"/>
        <v>0.52092592592592601</v>
      </c>
      <c r="D151" s="318">
        <v>0</v>
      </c>
      <c r="E151" s="76">
        <v>0.52092592592592601</v>
      </c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66"/>
      <c r="S151" s="66"/>
      <c r="T151" s="76"/>
      <c r="U151" s="76"/>
      <c r="V151" s="66"/>
      <c r="W151" s="66"/>
      <c r="X151" s="66"/>
      <c r="Y151" s="66"/>
      <c r="Z151" s="6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173"/>
      <c r="AT151" s="174" t="str">
        <f t="shared" si="13"/>
        <v xml:space="preserve"> </v>
      </c>
      <c r="AU151" s="298">
        <f t="shared" si="10"/>
        <v>0</v>
      </c>
      <c r="AV151" s="347"/>
      <c r="AW151" s="94"/>
      <c r="AX151" s="94"/>
      <c r="AY151" s="94"/>
    </row>
    <row r="152" spans="1:51" ht="13">
      <c r="A152" s="300" t="s">
        <v>1042</v>
      </c>
      <c r="B152" s="23">
        <f t="shared" si="12"/>
        <v>5</v>
      </c>
      <c r="C152" s="76">
        <f t="shared" si="11"/>
        <v>1.8580246913580248E-2</v>
      </c>
      <c r="D152" s="303"/>
      <c r="E152" s="94">
        <f>+J152</f>
        <v>1.7604166666666667E-2</v>
      </c>
      <c r="F152" s="139"/>
      <c r="G152" s="84"/>
      <c r="H152" s="84"/>
      <c r="I152" s="84"/>
      <c r="J152" s="84">
        <v>1.7604166666666667E-2</v>
      </c>
      <c r="K152" s="84">
        <v>1.7372685185185185E-2</v>
      </c>
      <c r="L152" s="84">
        <v>2.0763888888888887E-2</v>
      </c>
      <c r="M152" s="84"/>
      <c r="N152" s="84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96"/>
      <c r="AT152" s="299">
        <f t="shared" si="13"/>
        <v>1.7372685185185185E-2</v>
      </c>
      <c r="AU152" s="298">
        <f t="shared" si="10"/>
        <v>3</v>
      </c>
      <c r="AV152" s="345"/>
      <c r="AX152" s="139"/>
      <c r="AY152" s="139"/>
    </row>
    <row r="153" spans="1:51" ht="13">
      <c r="A153" s="341" t="s">
        <v>542</v>
      </c>
      <c r="B153" s="23">
        <f t="shared" si="12"/>
        <v>6</v>
      </c>
      <c r="C153" s="76">
        <f t="shared" si="11"/>
        <v>1.7884259259259259E-2</v>
      </c>
      <c r="D153" s="318">
        <v>4</v>
      </c>
      <c r="E153" s="76">
        <v>1.7337962962962965E-2</v>
      </c>
      <c r="F153" s="76"/>
      <c r="G153" s="76"/>
      <c r="H153" s="76"/>
      <c r="I153" s="94">
        <v>1.6354166666666666E-2</v>
      </c>
      <c r="J153" s="76">
        <v>1.9942129629629629E-2</v>
      </c>
      <c r="K153" s="76">
        <v>1.6562500000000001E-2</v>
      </c>
      <c r="L153" s="76">
        <v>1.7025462962962961E-2</v>
      </c>
      <c r="M153" s="76"/>
      <c r="N153" s="76"/>
      <c r="O153" s="76"/>
      <c r="P153" s="76"/>
      <c r="Q153" s="76"/>
      <c r="R153" s="66"/>
      <c r="S153" s="66"/>
      <c r="T153" s="76"/>
      <c r="U153" s="76"/>
      <c r="V153" s="66"/>
      <c r="W153" s="66"/>
      <c r="X153" s="66"/>
      <c r="Y153" s="66"/>
      <c r="Z153" s="66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>
        <v>1.9537037037037037E-2</v>
      </c>
      <c r="AN153" s="84"/>
      <c r="AO153" s="84"/>
      <c r="AP153" s="84"/>
      <c r="AQ153" s="84"/>
      <c r="AR153" s="84"/>
      <c r="AS153" s="173"/>
      <c r="AT153" s="174">
        <f t="shared" si="13"/>
        <v>1.6354166666666666E-2</v>
      </c>
      <c r="AU153" s="298">
        <f t="shared" si="10"/>
        <v>5</v>
      </c>
    </row>
    <row r="154" spans="1:51" s="3" customFormat="1" ht="13" hidden="1">
      <c r="A154" s="341" t="s">
        <v>186</v>
      </c>
      <c r="B154" s="23">
        <f t="shared" si="12"/>
        <v>9</v>
      </c>
      <c r="C154" s="76">
        <f t="shared" si="11"/>
        <v>1.5008680555555556E-2</v>
      </c>
      <c r="D154" s="318">
        <v>0</v>
      </c>
      <c r="E154" s="76">
        <v>1.5008680555555556E-2</v>
      </c>
      <c r="F154" s="176"/>
      <c r="G154" s="176"/>
      <c r="H154" s="33"/>
      <c r="I154" s="176"/>
      <c r="J154" s="33"/>
      <c r="K154" s="33"/>
      <c r="L154" s="76"/>
      <c r="M154" s="76"/>
      <c r="N154" s="76"/>
      <c r="O154" s="76"/>
      <c r="P154" s="76"/>
      <c r="Q154" s="76"/>
      <c r="R154" s="66"/>
      <c r="S154" s="66"/>
      <c r="T154" s="76"/>
      <c r="U154" s="76"/>
      <c r="V154" s="66"/>
      <c r="W154" s="66"/>
      <c r="X154" s="66"/>
      <c r="Y154" s="66"/>
      <c r="Z154" s="6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173"/>
      <c r="AT154" s="174" t="str">
        <f t="shared" si="13"/>
        <v xml:space="preserve"> </v>
      </c>
      <c r="AU154" s="298">
        <f t="shared" ref="AU154:AU186" si="14">COUNTA(F154:AS154)</f>
        <v>0</v>
      </c>
      <c r="AV154" s="112"/>
      <c r="AW154" s="76"/>
      <c r="AX154" s="76"/>
      <c r="AY154" s="76"/>
    </row>
    <row r="155" spans="1:51" s="3" customFormat="1" ht="13" hidden="1">
      <c r="A155" s="341" t="s">
        <v>555</v>
      </c>
      <c r="B155" s="23">
        <f t="shared" si="12"/>
        <v>8</v>
      </c>
      <c r="C155" s="76">
        <f t="shared" si="11"/>
        <v>1.5625E-2</v>
      </c>
      <c r="D155" s="318">
        <v>0</v>
      </c>
      <c r="E155" s="76">
        <v>1.5625E-2</v>
      </c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66"/>
      <c r="S155" s="66"/>
      <c r="T155" s="76"/>
      <c r="U155" s="76"/>
      <c r="V155" s="66"/>
      <c r="W155" s="66"/>
      <c r="X155" s="66"/>
      <c r="Y155" s="66"/>
      <c r="Z155" s="6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173"/>
      <c r="AT155" s="174" t="str">
        <f t="shared" si="13"/>
        <v xml:space="preserve"> </v>
      </c>
      <c r="AU155" s="298">
        <f t="shared" si="14"/>
        <v>0</v>
      </c>
      <c r="AV155" s="347"/>
      <c r="AW155" s="94"/>
      <c r="AX155" s="94"/>
      <c r="AY155" s="94"/>
    </row>
    <row r="156" spans="1:51" ht="13" hidden="1">
      <c r="A156" s="342" t="s">
        <v>342</v>
      </c>
      <c r="B156" s="23">
        <f t="shared" si="12"/>
        <v>6</v>
      </c>
      <c r="C156" s="76">
        <f t="shared" si="11"/>
        <v>1.695601851851852E-2</v>
      </c>
      <c r="D156" s="318">
        <v>0</v>
      </c>
      <c r="E156" s="76">
        <v>1.695601851851852E-2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94"/>
      <c r="P156" s="94"/>
      <c r="Q156" s="94"/>
      <c r="R156" s="84"/>
      <c r="S156" s="84"/>
      <c r="T156" s="94"/>
      <c r="U156" s="94"/>
      <c r="V156" s="84"/>
      <c r="W156" s="84"/>
      <c r="X156" s="84"/>
      <c r="Y156" s="84"/>
      <c r="Z156" s="8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173"/>
      <c r="AT156" s="174" t="str">
        <f t="shared" si="13"/>
        <v xml:space="preserve"> </v>
      </c>
      <c r="AU156" s="298">
        <f t="shared" si="14"/>
        <v>0</v>
      </c>
      <c r="AV156" s="347"/>
      <c r="AW156" s="61"/>
      <c r="AX156" s="61"/>
      <c r="AY156" s="61"/>
    </row>
    <row r="157" spans="1:51" ht="13">
      <c r="A157" s="341" t="s">
        <v>700</v>
      </c>
      <c r="B157" s="23">
        <f t="shared" si="12"/>
        <v>12</v>
      </c>
      <c r="C157" s="76">
        <f t="shared" si="11"/>
        <v>1.2638888888888889E-2</v>
      </c>
      <c r="D157" s="318">
        <v>0</v>
      </c>
      <c r="E157" s="76">
        <v>1.2638888888888889E-2</v>
      </c>
      <c r="F157" s="176"/>
      <c r="G157" s="176"/>
      <c r="H157" s="76"/>
      <c r="I157" s="176"/>
      <c r="J157" s="76"/>
      <c r="K157" s="76"/>
      <c r="L157" s="76"/>
      <c r="M157" s="76"/>
      <c r="N157" s="76"/>
      <c r="O157" s="33"/>
      <c r="P157" s="76"/>
      <c r="Q157" s="76"/>
      <c r="R157" s="66"/>
      <c r="S157" s="66"/>
      <c r="T157" s="94"/>
      <c r="U157" s="94"/>
      <c r="V157" s="84"/>
      <c r="W157" s="84"/>
      <c r="X157" s="84"/>
      <c r="Y157" s="84"/>
      <c r="Z157" s="8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173"/>
      <c r="AT157" s="174" t="str">
        <f t="shared" si="13"/>
        <v xml:space="preserve"> </v>
      </c>
      <c r="AU157" s="298">
        <f t="shared" si="14"/>
        <v>0</v>
      </c>
      <c r="AV157" s="347"/>
      <c r="AW157" s="94"/>
      <c r="AX157" s="94"/>
      <c r="AY157" s="94"/>
    </row>
    <row r="158" spans="1:51" ht="13">
      <c r="A158" s="300" t="s">
        <v>906</v>
      </c>
      <c r="B158" s="23">
        <f>MINUTE(B$5)-MINUTE(C158)</f>
        <v>8</v>
      </c>
      <c r="C158" s="76">
        <f t="shared" si="11"/>
        <v>1.576388888888889E-2</v>
      </c>
      <c r="D158" s="318">
        <v>1</v>
      </c>
      <c r="E158" s="76"/>
      <c r="F158" s="139"/>
      <c r="G158" s="139"/>
      <c r="H158" s="139"/>
      <c r="I158" s="139"/>
      <c r="J158" s="139"/>
      <c r="K158" s="139"/>
      <c r="L158" s="139"/>
      <c r="M158" s="84">
        <v>1.5474537037037038E-2</v>
      </c>
      <c r="N158" s="84">
        <v>1.6712962962962961E-2</v>
      </c>
      <c r="O158" s="139"/>
      <c r="P158" s="76">
        <v>1.545138888888889E-2</v>
      </c>
      <c r="Q158" s="76">
        <v>1.5416666666666667E-2</v>
      </c>
      <c r="R158" s="66"/>
      <c r="S158" s="66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349"/>
      <c r="AT158" s="174">
        <f t="shared" si="13"/>
        <v>1.5416666666666667E-2</v>
      </c>
      <c r="AU158" s="298">
        <f t="shared" si="14"/>
        <v>4</v>
      </c>
      <c r="AV158" s="347"/>
      <c r="AW158" s="61"/>
      <c r="AX158" s="61"/>
      <c r="AY158" s="61"/>
    </row>
    <row r="159" spans="1:51" ht="13">
      <c r="A159" s="300" t="s">
        <v>1043</v>
      </c>
      <c r="B159" s="23">
        <f>MINUTE(B$5)-MINUTE(E159)</f>
        <v>6</v>
      </c>
      <c r="C159" s="76">
        <f t="shared" si="11"/>
        <v>1.7137345679012348E-2</v>
      </c>
      <c r="D159" s="318">
        <v>1</v>
      </c>
      <c r="E159" s="76">
        <v>1.7141203703703704E-2</v>
      </c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84">
        <v>1.8541666666666668E-2</v>
      </c>
      <c r="W159" s="84">
        <v>1.8379629629629628E-2</v>
      </c>
      <c r="X159" s="84">
        <v>1.741898148148148E-2</v>
      </c>
      <c r="Y159" s="84"/>
      <c r="Z159" s="84"/>
      <c r="AA159" s="84">
        <v>1.6655092592592593E-2</v>
      </c>
      <c r="AB159" s="84">
        <v>1.7291666666666667E-2</v>
      </c>
      <c r="AC159" s="84"/>
      <c r="AD159" s="84"/>
      <c r="AE159" s="84"/>
      <c r="AF159" s="84"/>
      <c r="AG159" s="84"/>
      <c r="AH159" s="84"/>
      <c r="AI159" s="84">
        <v>1.6342592592592593E-2</v>
      </c>
      <c r="AJ159" s="84">
        <v>1.6863425925925928E-2</v>
      </c>
      <c r="AK159" s="84"/>
      <c r="AL159" s="84"/>
      <c r="AM159" s="84"/>
      <c r="AN159" s="84">
        <v>1.6481481481481482E-2</v>
      </c>
      <c r="AO159" s="84">
        <v>1.6261574074074074E-2</v>
      </c>
      <c r="AP159" s="84"/>
      <c r="AQ159" s="84"/>
      <c r="AR159" s="84"/>
      <c r="AS159" s="196"/>
      <c r="AT159" s="299">
        <f t="shared" si="13"/>
        <v>1.6261574074074074E-2</v>
      </c>
      <c r="AU159" s="298">
        <f t="shared" si="14"/>
        <v>9</v>
      </c>
      <c r="AV159" s="348"/>
      <c r="AX159" s="139"/>
      <c r="AY159" s="139"/>
    </row>
    <row r="160" spans="1:51" s="3" customFormat="1" ht="13" hidden="1">
      <c r="A160" s="341" t="s">
        <v>544</v>
      </c>
      <c r="B160" s="23">
        <f t="shared" ref="B160:B165" si="15">MINUTE(B$5)-MINUTE(E160)</f>
        <v>7</v>
      </c>
      <c r="C160" s="76">
        <f t="shared" si="11"/>
        <v>1.6400462962962964E-2</v>
      </c>
      <c r="D160" s="318">
        <v>0</v>
      </c>
      <c r="E160" s="76">
        <v>1.6400462962962964E-2</v>
      </c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66"/>
      <c r="S160" s="66"/>
      <c r="T160" s="76"/>
      <c r="U160" s="76"/>
      <c r="V160" s="66"/>
      <c r="W160" s="66"/>
      <c r="X160" s="66"/>
      <c r="Y160" s="66"/>
      <c r="Z160" s="6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173"/>
      <c r="AT160" s="174" t="str">
        <f t="shared" si="13"/>
        <v xml:space="preserve"> </v>
      </c>
      <c r="AU160" s="298">
        <f t="shared" si="14"/>
        <v>0</v>
      </c>
      <c r="AV160" s="347"/>
      <c r="AW160" s="61"/>
      <c r="AX160" s="61"/>
      <c r="AY160" s="61"/>
    </row>
    <row r="161" spans="1:51" ht="13">
      <c r="A161" s="341" t="s">
        <v>785</v>
      </c>
      <c r="B161" s="23">
        <f t="shared" si="15"/>
        <v>6</v>
      </c>
      <c r="C161" s="76">
        <f t="shared" si="11"/>
        <v>1.7320601851851851E-2</v>
      </c>
      <c r="D161" s="318">
        <v>0</v>
      </c>
      <c r="E161" s="76">
        <v>1.7320601851851851E-2</v>
      </c>
      <c r="F161" s="76"/>
      <c r="G161" s="94"/>
      <c r="H161" s="94"/>
      <c r="I161" s="94"/>
      <c r="J161" s="94"/>
      <c r="K161" s="94"/>
      <c r="L161" s="76"/>
      <c r="M161" s="76"/>
      <c r="N161" s="76"/>
      <c r="O161" s="94"/>
      <c r="P161" s="94"/>
      <c r="Q161" s="94"/>
      <c r="R161" s="84"/>
      <c r="S161" s="84"/>
      <c r="T161" s="94"/>
      <c r="U161" s="94"/>
      <c r="V161" s="84"/>
      <c r="W161" s="84"/>
      <c r="X161" s="84"/>
      <c r="Y161" s="84"/>
      <c r="Z161" s="8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346"/>
      <c r="AT161" s="299" t="str">
        <f t="shared" si="13"/>
        <v xml:space="preserve"> </v>
      </c>
      <c r="AU161" s="298">
        <f t="shared" si="14"/>
        <v>0</v>
      </c>
      <c r="AV161" s="331"/>
      <c r="AW161" s="139"/>
      <c r="AX161" s="139"/>
      <c r="AY161" s="139"/>
    </row>
    <row r="162" spans="1:51" ht="13" hidden="1">
      <c r="A162" s="341" t="s">
        <v>432</v>
      </c>
      <c r="B162" s="23">
        <f t="shared" si="15"/>
        <v>3</v>
      </c>
      <c r="C162" s="76">
        <f t="shared" si="11"/>
        <v>1.8952546296296294E-2</v>
      </c>
      <c r="D162" s="318">
        <v>0</v>
      </c>
      <c r="E162" s="76">
        <v>1.8952546296296294E-2</v>
      </c>
      <c r="F162" s="187"/>
      <c r="G162" s="187"/>
      <c r="H162" s="187"/>
      <c r="I162" s="187"/>
      <c r="J162" s="187"/>
      <c r="K162" s="187"/>
      <c r="L162" s="187"/>
      <c r="M162" s="187"/>
      <c r="N162" s="187"/>
      <c r="O162" s="94"/>
      <c r="P162" s="94"/>
      <c r="Q162" s="94"/>
      <c r="R162" s="84"/>
      <c r="S162" s="84"/>
      <c r="T162" s="94"/>
      <c r="U162" s="94"/>
      <c r="V162" s="84"/>
      <c r="W162" s="84"/>
      <c r="X162" s="84"/>
      <c r="Y162" s="84"/>
      <c r="Z162" s="8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173"/>
      <c r="AT162" s="174" t="str">
        <f t="shared" si="13"/>
        <v xml:space="preserve"> </v>
      </c>
      <c r="AU162" s="298">
        <f t="shared" si="14"/>
        <v>0</v>
      </c>
      <c r="AV162" s="347"/>
      <c r="AW162" s="94"/>
      <c r="AX162" s="94"/>
      <c r="AY162" s="94"/>
    </row>
    <row r="163" spans="1:51" ht="13" hidden="1">
      <c r="A163" s="341" t="s">
        <v>394</v>
      </c>
      <c r="B163" s="23">
        <f t="shared" si="15"/>
        <v>5</v>
      </c>
      <c r="C163" s="76">
        <f t="shared" si="11"/>
        <v>1.7783323688271603E-2</v>
      </c>
      <c r="D163" s="318">
        <v>0</v>
      </c>
      <c r="E163" s="76">
        <v>1.7783323688271603E-2</v>
      </c>
      <c r="F163" s="176"/>
      <c r="G163" s="176"/>
      <c r="H163" s="76"/>
      <c r="I163" s="176"/>
      <c r="J163" s="76"/>
      <c r="K163" s="76"/>
      <c r="L163" s="76"/>
      <c r="M163" s="76"/>
      <c r="N163" s="76"/>
      <c r="O163" s="94"/>
      <c r="P163" s="187"/>
      <c r="Q163" s="187"/>
      <c r="R163" s="122"/>
      <c r="S163" s="122"/>
      <c r="T163" s="187"/>
      <c r="U163" s="187"/>
      <c r="V163" s="122"/>
      <c r="W163" s="122"/>
      <c r="X163" s="122"/>
      <c r="Y163" s="122"/>
      <c r="Z163" s="122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346"/>
      <c r="AT163" s="299" t="str">
        <f t="shared" si="13"/>
        <v xml:space="preserve"> </v>
      </c>
      <c r="AU163" s="298">
        <f t="shared" si="14"/>
        <v>0</v>
      </c>
      <c r="AV163" s="345"/>
      <c r="AW163" s="139"/>
      <c r="AX163" s="139"/>
      <c r="AY163" s="139"/>
    </row>
    <row r="164" spans="1:51" ht="13" hidden="1">
      <c r="A164" s="341" t="s">
        <v>415</v>
      </c>
      <c r="B164" s="23">
        <f t="shared" si="15"/>
        <v>8</v>
      </c>
      <c r="C164" s="76">
        <f t="shared" si="11"/>
        <v>1.529152199074074E-2</v>
      </c>
      <c r="D164" s="318">
        <v>0</v>
      </c>
      <c r="E164" s="76">
        <v>1.529152199074074E-2</v>
      </c>
      <c r="F164" s="176"/>
      <c r="G164" s="176"/>
      <c r="H164" s="33"/>
      <c r="I164" s="176"/>
      <c r="J164" s="33"/>
      <c r="K164" s="33"/>
      <c r="L164" s="33"/>
      <c r="M164" s="33"/>
      <c r="N164" s="33"/>
      <c r="O164" s="94"/>
      <c r="P164" s="94"/>
      <c r="Q164" s="94"/>
      <c r="R164" s="84"/>
      <c r="S164" s="84"/>
      <c r="T164" s="94"/>
      <c r="U164" s="94"/>
      <c r="V164" s="84"/>
      <c r="W164" s="84"/>
      <c r="X164" s="84"/>
      <c r="Y164" s="84"/>
      <c r="Z164" s="8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173"/>
      <c r="AT164" s="174" t="str">
        <f t="shared" si="13"/>
        <v xml:space="preserve"> </v>
      </c>
      <c r="AU164" s="298">
        <f t="shared" si="14"/>
        <v>0</v>
      </c>
      <c r="AV164" s="347"/>
      <c r="AW164" s="94"/>
      <c r="AX164" s="94"/>
      <c r="AY164" s="94"/>
    </row>
    <row r="165" spans="1:51" ht="13" hidden="1">
      <c r="A165" s="341" t="s">
        <v>371</v>
      </c>
      <c r="B165" s="23">
        <f t="shared" si="15"/>
        <v>7</v>
      </c>
      <c r="C165" s="76">
        <f t="shared" si="11"/>
        <v>1.6087962962962964E-2</v>
      </c>
      <c r="D165" s="318">
        <v>0</v>
      </c>
      <c r="E165" s="76">
        <v>1.6087962962962964E-2</v>
      </c>
      <c r="F165" s="176"/>
      <c r="G165" s="187"/>
      <c r="H165" s="187"/>
      <c r="I165" s="187"/>
      <c r="J165" s="187"/>
      <c r="K165" s="187"/>
      <c r="L165" s="76"/>
      <c r="M165" s="76"/>
      <c r="N165" s="76"/>
      <c r="O165" s="94"/>
      <c r="P165" s="94"/>
      <c r="Q165" s="94"/>
      <c r="R165" s="84"/>
      <c r="S165" s="84"/>
      <c r="T165" s="94"/>
      <c r="U165" s="94"/>
      <c r="V165" s="84"/>
      <c r="W165" s="84"/>
      <c r="X165" s="84"/>
      <c r="Y165" s="84"/>
      <c r="Z165" s="8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173"/>
      <c r="AT165" s="174" t="str">
        <f t="shared" si="13"/>
        <v xml:space="preserve"> </v>
      </c>
      <c r="AU165" s="298">
        <f t="shared" si="14"/>
        <v>0</v>
      </c>
      <c r="AV165" s="112"/>
      <c r="AW165" s="76"/>
      <c r="AX165" s="76"/>
      <c r="AY165" s="76"/>
    </row>
    <row r="166" spans="1:51" ht="13" hidden="1">
      <c r="A166" s="300" t="s">
        <v>1044</v>
      </c>
      <c r="B166" s="23">
        <f>MINUTE(B$5)-MINUTE(C166)</f>
        <v>30</v>
      </c>
      <c r="C166" s="76"/>
      <c r="D166" s="318">
        <v>4</v>
      </c>
      <c r="E166" s="76"/>
      <c r="F166" s="139"/>
      <c r="G166" s="139"/>
      <c r="H166" s="139"/>
      <c r="I166" s="139"/>
      <c r="J166" s="139"/>
      <c r="K166" s="139"/>
      <c r="L166" s="76"/>
      <c r="M166" s="76"/>
      <c r="N166" s="76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349"/>
      <c r="AT166" s="174" t="str">
        <f t="shared" si="13"/>
        <v xml:space="preserve"> </v>
      </c>
      <c r="AU166" s="298">
        <f t="shared" si="14"/>
        <v>0</v>
      </c>
      <c r="AV166" s="112"/>
      <c r="AW166" s="66"/>
      <c r="AX166" s="66"/>
      <c r="AY166" s="66"/>
    </row>
    <row r="167" spans="1:51" ht="13">
      <c r="A167" s="300" t="s">
        <v>883</v>
      </c>
      <c r="B167" s="23">
        <f>MINUTE(B$5)-MINUTE(C167)</f>
        <v>12</v>
      </c>
      <c r="C167" s="76">
        <f t="shared" ref="C167:C230" si="16">IF(AU167&lt;2,E167,AVERAGE(F167:AR167))</f>
        <v>1.2951388888888889E-2</v>
      </c>
      <c r="D167" s="318">
        <v>2</v>
      </c>
      <c r="E167" s="76"/>
      <c r="F167" s="139"/>
      <c r="G167" s="139"/>
      <c r="H167" s="139"/>
      <c r="I167" s="139"/>
      <c r="J167" s="139"/>
      <c r="K167" s="139"/>
      <c r="L167" s="76">
        <v>1.3194444444444444E-2</v>
      </c>
      <c r="M167" s="76"/>
      <c r="N167" s="76"/>
      <c r="O167" s="139"/>
      <c r="P167" s="76">
        <v>1.2858796296296297E-2</v>
      </c>
      <c r="Q167" s="76"/>
      <c r="R167" s="66"/>
      <c r="S167" s="66"/>
      <c r="T167" s="139"/>
      <c r="U167" s="84">
        <v>1.2800925925925926E-2</v>
      </c>
      <c r="V167" s="84"/>
      <c r="W167" s="84"/>
      <c r="X167" s="84"/>
      <c r="Y167" s="84"/>
      <c r="Z167" s="84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349"/>
      <c r="AT167" s="174">
        <f t="shared" si="13"/>
        <v>1.2800925925925926E-2</v>
      </c>
      <c r="AU167" s="298">
        <f t="shared" si="14"/>
        <v>3</v>
      </c>
      <c r="AV167" s="347"/>
      <c r="AW167" s="94"/>
      <c r="AX167" s="94"/>
      <c r="AY167" s="94"/>
    </row>
    <row r="168" spans="1:51" ht="13">
      <c r="A168" s="342" t="s">
        <v>155</v>
      </c>
      <c r="B168" s="23">
        <f t="shared" ref="B168:B177" si="17">MINUTE(B$5)-MINUTE(E168)</f>
        <v>6</v>
      </c>
      <c r="C168" s="76">
        <f t="shared" si="16"/>
        <v>1.697627314814815E-2</v>
      </c>
      <c r="D168" s="318">
        <v>1</v>
      </c>
      <c r="E168" s="76">
        <v>1.697627314814815E-2</v>
      </c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84"/>
      <c r="S168" s="84"/>
      <c r="T168" s="94"/>
      <c r="U168" s="94"/>
      <c r="V168" s="84"/>
      <c r="W168" s="84"/>
      <c r="X168" s="84"/>
      <c r="Y168" s="84"/>
      <c r="Z168" s="8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173"/>
      <c r="AT168" s="174" t="str">
        <f t="shared" si="13"/>
        <v xml:space="preserve"> </v>
      </c>
      <c r="AU168" s="298">
        <f t="shared" si="14"/>
        <v>0</v>
      </c>
      <c r="AV168" s="112"/>
      <c r="AW168" s="76"/>
      <c r="AX168" s="76"/>
      <c r="AY168" s="76"/>
    </row>
    <row r="169" spans="1:51" ht="13">
      <c r="A169" s="342" t="s">
        <v>316</v>
      </c>
      <c r="B169" s="23">
        <f t="shared" si="17"/>
        <v>6</v>
      </c>
      <c r="C169" s="76">
        <f t="shared" si="16"/>
        <v>1.7044753086419753E-2</v>
      </c>
      <c r="D169" s="318">
        <v>0</v>
      </c>
      <c r="E169" s="76">
        <v>1.7044753086419753E-2</v>
      </c>
      <c r="F169" s="187"/>
      <c r="G169" s="187"/>
      <c r="H169" s="187"/>
      <c r="I169" s="187"/>
      <c r="J169" s="187"/>
      <c r="K169" s="187"/>
      <c r="L169" s="187"/>
      <c r="M169" s="187"/>
      <c r="N169" s="187"/>
      <c r="O169" s="94"/>
      <c r="P169" s="94"/>
      <c r="Q169" s="94"/>
      <c r="R169" s="84"/>
      <c r="S169" s="84"/>
      <c r="T169" s="94"/>
      <c r="U169" s="94"/>
      <c r="V169" s="84"/>
      <c r="W169" s="84"/>
      <c r="X169" s="84"/>
      <c r="Y169" s="84"/>
      <c r="Z169" s="8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346"/>
      <c r="AT169" s="174" t="str">
        <f t="shared" si="13"/>
        <v xml:space="preserve"> </v>
      </c>
      <c r="AU169" s="298">
        <f t="shared" si="14"/>
        <v>0</v>
      </c>
      <c r="AV169" s="345"/>
      <c r="AW169" s="139"/>
      <c r="AX169" s="139"/>
      <c r="AY169" s="139"/>
    </row>
    <row r="170" spans="1:51" ht="13" hidden="1">
      <c r="A170" s="341" t="s">
        <v>538</v>
      </c>
      <c r="B170" s="23">
        <f t="shared" si="17"/>
        <v>4</v>
      </c>
      <c r="C170" s="76">
        <f t="shared" si="16"/>
        <v>1.8693287037037036E-2</v>
      </c>
      <c r="D170" s="318">
        <v>0</v>
      </c>
      <c r="E170" s="76">
        <v>1.8693287037037036E-2</v>
      </c>
      <c r="F170" s="76"/>
      <c r="G170" s="76"/>
      <c r="H170" s="76"/>
      <c r="I170" s="76"/>
      <c r="J170" s="76"/>
      <c r="K170" s="76"/>
      <c r="L170" s="76">
        <v>0.14202546296296301</v>
      </c>
      <c r="M170" s="76"/>
      <c r="N170" s="76"/>
      <c r="O170" s="76"/>
      <c r="P170" s="76"/>
      <c r="Q170" s="76"/>
      <c r="R170" s="66"/>
      <c r="S170" s="66"/>
      <c r="T170" s="76"/>
      <c r="U170" s="76"/>
      <c r="V170" s="66"/>
      <c r="W170" s="66"/>
      <c r="X170" s="66"/>
      <c r="Y170" s="66"/>
      <c r="Z170" s="6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173"/>
      <c r="AT170" s="174">
        <f t="shared" si="13"/>
        <v>0.14202546296296301</v>
      </c>
      <c r="AU170" s="298">
        <f t="shared" si="14"/>
        <v>1</v>
      </c>
      <c r="AV170" s="347"/>
      <c r="AW170" s="94"/>
      <c r="AX170" s="94"/>
      <c r="AY170" s="94"/>
    </row>
    <row r="171" spans="1:51" ht="13">
      <c r="A171" s="341" t="s">
        <v>622</v>
      </c>
      <c r="B171" s="23">
        <f t="shared" si="17"/>
        <v>10</v>
      </c>
      <c r="C171" s="76">
        <f t="shared" si="16"/>
        <v>1.6273148148148148E-2</v>
      </c>
      <c r="D171" s="318">
        <v>0</v>
      </c>
      <c r="E171" s="76">
        <v>1.399537037037037E-2</v>
      </c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66"/>
      <c r="S171" s="66"/>
      <c r="T171" s="76"/>
      <c r="U171" s="76"/>
      <c r="V171" s="66"/>
      <c r="W171" s="66"/>
      <c r="X171" s="66"/>
      <c r="Y171" s="66"/>
      <c r="Z171" s="66"/>
      <c r="AA171" s="84">
        <v>1.6550925925925924E-2</v>
      </c>
      <c r="AB171" s="84"/>
      <c r="AC171" s="84"/>
      <c r="AD171" s="84"/>
      <c r="AE171" s="84"/>
      <c r="AF171" s="84"/>
      <c r="AG171" s="84"/>
      <c r="AH171" s="84"/>
      <c r="AI171" s="84">
        <v>1.5995370370370372E-2</v>
      </c>
      <c r="AJ171" s="84"/>
      <c r="AK171" s="84"/>
      <c r="AL171" s="84"/>
      <c r="AM171" s="84"/>
      <c r="AN171" s="84"/>
      <c r="AO171" s="84"/>
      <c r="AP171" s="84"/>
      <c r="AQ171" s="84"/>
      <c r="AR171" s="84"/>
      <c r="AS171" s="173"/>
      <c r="AT171" s="174">
        <f t="shared" si="13"/>
        <v>1.5995370370370372E-2</v>
      </c>
      <c r="AU171" s="298">
        <f t="shared" si="14"/>
        <v>2</v>
      </c>
      <c r="AV171" s="112"/>
      <c r="AW171" s="50"/>
      <c r="AX171" s="50"/>
      <c r="AY171" s="50"/>
    </row>
    <row r="172" spans="1:51" ht="13" hidden="1">
      <c r="A172" s="341" t="s">
        <v>506</v>
      </c>
      <c r="B172" s="23">
        <f t="shared" si="17"/>
        <v>10</v>
      </c>
      <c r="C172" s="76">
        <f t="shared" si="16"/>
        <v>1.4299768518518521E-2</v>
      </c>
      <c r="D172" s="318">
        <v>0</v>
      </c>
      <c r="E172" s="76">
        <v>1.4299768518518521E-2</v>
      </c>
      <c r="F172" s="33"/>
      <c r="G172" s="176"/>
      <c r="H172" s="33"/>
      <c r="I172" s="176"/>
      <c r="J172" s="33"/>
      <c r="K172" s="33"/>
      <c r="L172" s="76">
        <v>0.22535879629629599</v>
      </c>
      <c r="M172" s="76"/>
      <c r="N172" s="76"/>
      <c r="O172" s="94"/>
      <c r="P172" s="94"/>
      <c r="Q172" s="94"/>
      <c r="R172" s="84"/>
      <c r="S172" s="84"/>
      <c r="T172" s="94"/>
      <c r="U172" s="94"/>
      <c r="V172" s="84"/>
      <c r="W172" s="84"/>
      <c r="X172" s="84"/>
      <c r="Y172" s="84"/>
      <c r="Z172" s="8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173"/>
      <c r="AT172" s="174">
        <f t="shared" si="13"/>
        <v>0.22535879629629599</v>
      </c>
      <c r="AU172" s="298">
        <f t="shared" si="14"/>
        <v>1</v>
      </c>
      <c r="AV172" s="112"/>
      <c r="AW172" s="76"/>
      <c r="AX172" s="76"/>
      <c r="AY172" s="76"/>
    </row>
    <row r="173" spans="1:51" ht="13">
      <c r="A173" s="300" t="s">
        <v>945</v>
      </c>
      <c r="B173" s="23">
        <f t="shared" si="17"/>
        <v>14</v>
      </c>
      <c r="C173" s="76">
        <f t="shared" si="16"/>
        <v>1.1759259259259259E-2</v>
      </c>
      <c r="D173" s="318">
        <v>4</v>
      </c>
      <c r="E173" s="76">
        <v>1.1759259259259259E-2</v>
      </c>
      <c r="F173" s="139"/>
      <c r="G173" s="139"/>
      <c r="H173" s="139"/>
      <c r="I173" s="139"/>
      <c r="J173" s="139"/>
      <c r="K173" s="139"/>
      <c r="L173" s="139"/>
      <c r="M173" s="139"/>
      <c r="N173" s="139"/>
      <c r="O173" s="33"/>
      <c r="P173" s="94"/>
      <c r="Q173" s="94"/>
      <c r="R173" s="84"/>
      <c r="S173" s="84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84">
        <v>9.8263888888888897E-3</v>
      </c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196"/>
      <c r="AT173" s="181">
        <f t="shared" si="13"/>
        <v>9.8263888888888897E-3</v>
      </c>
      <c r="AU173" s="298">
        <f t="shared" si="14"/>
        <v>1</v>
      </c>
      <c r="AV173" s="331"/>
      <c r="AW173" s="76"/>
      <c r="AX173" s="139"/>
      <c r="AY173" s="139"/>
    </row>
    <row r="174" spans="1:51" ht="13" hidden="1">
      <c r="A174" s="341" t="s">
        <v>145</v>
      </c>
      <c r="B174" s="23">
        <f t="shared" si="17"/>
        <v>7</v>
      </c>
      <c r="C174" s="76">
        <f t="shared" si="16"/>
        <v>1.6099537037037037E-2</v>
      </c>
      <c r="D174" s="318">
        <v>0</v>
      </c>
      <c r="E174" s="76">
        <v>1.6099537037037037E-2</v>
      </c>
      <c r="F174" s="176"/>
      <c r="G174" s="176"/>
      <c r="H174" s="33"/>
      <c r="I174" s="176"/>
      <c r="J174" s="33"/>
      <c r="K174" s="33"/>
      <c r="L174" s="33"/>
      <c r="M174" s="33"/>
      <c r="N174" s="33"/>
      <c r="O174" s="76"/>
      <c r="P174" s="76"/>
      <c r="Q174" s="76"/>
      <c r="R174" s="66"/>
      <c r="S174" s="66"/>
      <c r="T174" s="76"/>
      <c r="U174" s="76"/>
      <c r="V174" s="66"/>
      <c r="W174" s="66"/>
      <c r="X174" s="66"/>
      <c r="Y174" s="66"/>
      <c r="Z174" s="6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346"/>
      <c r="AT174" s="181" t="str">
        <f t="shared" si="13"/>
        <v xml:space="preserve"> </v>
      </c>
      <c r="AU174" s="298">
        <f t="shared" si="14"/>
        <v>0</v>
      </c>
      <c r="AV174" s="331"/>
      <c r="AW174" s="61"/>
      <c r="AX174" s="139"/>
      <c r="AY174" s="139"/>
    </row>
    <row r="175" spans="1:51" ht="13" hidden="1">
      <c r="A175" s="341" t="s">
        <v>296</v>
      </c>
      <c r="B175" s="23">
        <f t="shared" si="17"/>
        <v>1</v>
      </c>
      <c r="C175" s="76">
        <f t="shared" si="16"/>
        <v>2.0225694444444445E-2</v>
      </c>
      <c r="D175" s="318">
        <v>0</v>
      </c>
      <c r="E175" s="76">
        <v>2.0225694444444445E-2</v>
      </c>
      <c r="F175" s="33"/>
      <c r="G175" s="33"/>
      <c r="H175" s="33"/>
      <c r="I175" s="33"/>
      <c r="J175" s="33"/>
      <c r="K175" s="33"/>
      <c r="L175" s="33"/>
      <c r="M175" s="33"/>
      <c r="N175" s="33"/>
      <c r="O175" s="76"/>
      <c r="P175" s="76"/>
      <c r="Q175" s="76"/>
      <c r="R175" s="66"/>
      <c r="S175" s="66"/>
      <c r="T175" s="76"/>
      <c r="U175" s="76"/>
      <c r="V175" s="66"/>
      <c r="W175" s="66"/>
      <c r="X175" s="66"/>
      <c r="Y175" s="66"/>
      <c r="Z175" s="6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360"/>
      <c r="AT175" s="181" t="str">
        <f t="shared" si="13"/>
        <v xml:space="preserve"> </v>
      </c>
      <c r="AU175" s="298">
        <f t="shared" si="14"/>
        <v>0</v>
      </c>
      <c r="AV175" s="331"/>
      <c r="AW175" s="76"/>
      <c r="AX175" s="139"/>
      <c r="AY175" s="139"/>
    </row>
    <row r="176" spans="1:51" ht="13" hidden="1">
      <c r="A176" s="341" t="s">
        <v>786</v>
      </c>
      <c r="B176" s="23">
        <f t="shared" si="17"/>
        <v>5</v>
      </c>
      <c r="C176" s="76">
        <f t="shared" si="16"/>
        <v>1.7611400462962962E-2</v>
      </c>
      <c r="D176" s="318">
        <v>0</v>
      </c>
      <c r="E176" s="76">
        <v>1.7611400462962962E-2</v>
      </c>
      <c r="F176" s="187"/>
      <c r="G176" s="187"/>
      <c r="H176" s="187"/>
      <c r="I176" s="187"/>
      <c r="J176" s="187"/>
      <c r="K176" s="187"/>
      <c r="L176" s="187"/>
      <c r="M176" s="187"/>
      <c r="N176" s="187"/>
      <c r="O176" s="94"/>
      <c r="P176" s="94"/>
      <c r="Q176" s="94"/>
      <c r="R176" s="84"/>
      <c r="S176" s="84"/>
      <c r="T176" s="94"/>
      <c r="U176" s="94"/>
      <c r="V176" s="84"/>
      <c r="W176" s="84"/>
      <c r="X176" s="84"/>
      <c r="Y176" s="84"/>
      <c r="Z176" s="8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346"/>
      <c r="AT176" s="181" t="str">
        <f t="shared" si="13"/>
        <v xml:space="preserve"> </v>
      </c>
      <c r="AU176" s="298">
        <f t="shared" si="14"/>
        <v>0</v>
      </c>
      <c r="AV176" s="112"/>
      <c r="AW176" s="50"/>
      <c r="AX176" s="50"/>
      <c r="AY176" s="50"/>
    </row>
    <row r="177" spans="1:51" ht="13">
      <c r="A177" s="341" t="s">
        <v>611</v>
      </c>
      <c r="B177" s="23">
        <f t="shared" si="17"/>
        <v>7</v>
      </c>
      <c r="C177" s="76">
        <f t="shared" si="16"/>
        <v>1.6541923868312759E-2</v>
      </c>
      <c r="D177" s="318">
        <v>0</v>
      </c>
      <c r="E177" s="76">
        <v>1.6541923868312759E-2</v>
      </c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66"/>
      <c r="S177" s="66"/>
      <c r="T177" s="76"/>
      <c r="U177" s="76"/>
      <c r="V177" s="66"/>
      <c r="W177" s="66"/>
      <c r="X177" s="66"/>
      <c r="Y177" s="66"/>
      <c r="Z177" s="6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346"/>
      <c r="AT177" s="181" t="str">
        <f t="shared" si="13"/>
        <v xml:space="preserve"> </v>
      </c>
      <c r="AU177" s="298">
        <f t="shared" si="14"/>
        <v>0</v>
      </c>
      <c r="AV177" s="331"/>
      <c r="AX177" s="139"/>
      <c r="AY177" s="139"/>
    </row>
    <row r="178" spans="1:51" ht="13">
      <c r="A178" s="300" t="s">
        <v>1045</v>
      </c>
      <c r="B178" s="23">
        <f>MINUTE(B$5)-MINUTE(C178)</f>
        <v>-4</v>
      </c>
      <c r="C178" s="76">
        <f t="shared" si="16"/>
        <v>2.3869598765432098E-2</v>
      </c>
      <c r="D178" s="303"/>
      <c r="E178" s="76" t="e">
        <v>#N/A</v>
      </c>
      <c r="F178" s="139"/>
      <c r="G178" s="84"/>
      <c r="H178" s="84"/>
      <c r="I178" s="84"/>
      <c r="J178" s="84">
        <v>2.3703703703703703E-2</v>
      </c>
      <c r="K178" s="84">
        <v>2.4756944444444443E-2</v>
      </c>
      <c r="L178" s="84"/>
      <c r="M178" s="84"/>
      <c r="N178" s="84"/>
      <c r="O178" s="76">
        <v>2.314814814814815E-2</v>
      </c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349"/>
      <c r="AT178" s="174">
        <f t="shared" si="13"/>
        <v>2.314814814814815E-2</v>
      </c>
      <c r="AU178" s="298">
        <f t="shared" si="14"/>
        <v>3</v>
      </c>
      <c r="AV178" s="347"/>
      <c r="AW178" s="61"/>
      <c r="AX178" s="94"/>
      <c r="AY178" s="94"/>
    </row>
    <row r="179" spans="1:51" ht="13">
      <c r="A179" s="351" t="s">
        <v>790</v>
      </c>
      <c r="B179" s="23">
        <f t="shared" ref="B179:B196" si="18">MINUTE(B$5)-MINUTE(E179)</f>
        <v>11</v>
      </c>
      <c r="C179" s="76">
        <f t="shared" si="16"/>
        <v>1.3599537037037037E-2</v>
      </c>
      <c r="D179" s="318">
        <v>9</v>
      </c>
      <c r="E179" s="76">
        <v>1.3599537037037037E-2</v>
      </c>
      <c r="F179" s="76"/>
      <c r="G179" s="33"/>
      <c r="H179" s="76"/>
      <c r="I179" s="33"/>
      <c r="J179" s="76"/>
      <c r="K179" s="76"/>
      <c r="L179" s="76"/>
      <c r="M179" s="76"/>
      <c r="N179" s="76"/>
      <c r="O179" s="76"/>
      <c r="P179" s="76"/>
      <c r="Q179" s="76"/>
      <c r="R179" s="66"/>
      <c r="S179" s="66"/>
      <c r="T179" s="76"/>
      <c r="U179" s="76"/>
      <c r="V179" s="66"/>
      <c r="W179" s="66"/>
      <c r="X179" s="66"/>
      <c r="Y179" s="66"/>
      <c r="Z179" s="66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194"/>
      <c r="AT179" s="174" t="str">
        <f t="shared" si="13"/>
        <v xml:space="preserve"> </v>
      </c>
      <c r="AU179" s="298">
        <f t="shared" si="14"/>
        <v>0</v>
      </c>
      <c r="AV179" s="347"/>
      <c r="AW179" s="76"/>
      <c r="AX179" s="94"/>
      <c r="AY179" s="94"/>
    </row>
    <row r="180" spans="1:51" ht="13" hidden="1">
      <c r="A180" s="300" t="s">
        <v>787</v>
      </c>
      <c r="B180" s="23">
        <f t="shared" si="18"/>
        <v>11</v>
      </c>
      <c r="C180" s="76">
        <f t="shared" si="16"/>
        <v>1.3356481481481481E-2</v>
      </c>
      <c r="D180" s="318">
        <v>0</v>
      </c>
      <c r="E180" s="76">
        <v>1.3356481481481481E-2</v>
      </c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39"/>
      <c r="S180" s="139"/>
      <c r="T180" s="178"/>
      <c r="U180" s="178"/>
      <c r="V180" s="139"/>
      <c r="W180" s="139"/>
      <c r="X180" s="139"/>
      <c r="Y180" s="139"/>
      <c r="Z180" s="139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94"/>
      <c r="AT180" s="174" t="str">
        <f t="shared" si="13"/>
        <v xml:space="preserve"> </v>
      </c>
      <c r="AU180" s="298">
        <f t="shared" si="14"/>
        <v>0</v>
      </c>
      <c r="AV180" s="112"/>
      <c r="AW180" s="76"/>
      <c r="AX180" s="76"/>
      <c r="AY180" s="76"/>
    </row>
    <row r="181" spans="1:51" ht="13">
      <c r="A181" s="351" t="s">
        <v>788</v>
      </c>
      <c r="B181" s="23">
        <f t="shared" si="18"/>
        <v>11</v>
      </c>
      <c r="C181" s="76">
        <f t="shared" si="16"/>
        <v>1.3449074074074073E-2</v>
      </c>
      <c r="D181" s="318">
        <v>0</v>
      </c>
      <c r="E181" s="76">
        <v>1.3449074074074073E-2</v>
      </c>
      <c r="F181" s="76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T181" s="33"/>
      <c r="U181" s="33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180"/>
      <c r="AT181" s="299" t="str">
        <f t="shared" si="13"/>
        <v xml:space="preserve"> </v>
      </c>
      <c r="AU181" s="298">
        <f t="shared" si="14"/>
        <v>0</v>
      </c>
      <c r="AV181" s="350"/>
      <c r="AX181" s="139"/>
      <c r="AY181" s="139"/>
    </row>
    <row r="182" spans="1:51" ht="13">
      <c r="A182" s="300" t="s">
        <v>789</v>
      </c>
      <c r="B182" s="23">
        <f t="shared" si="18"/>
        <v>8</v>
      </c>
      <c r="C182" s="76">
        <f t="shared" si="16"/>
        <v>1.5298996913580248E-2</v>
      </c>
      <c r="D182" s="318">
        <v>6</v>
      </c>
      <c r="E182" s="76">
        <v>1.5665509259259261E-2</v>
      </c>
      <c r="F182" s="139"/>
      <c r="G182" s="76">
        <v>1.525462962962963E-2</v>
      </c>
      <c r="H182" s="84">
        <v>1.7615740740740741E-2</v>
      </c>
      <c r="I182" s="76"/>
      <c r="J182" s="84"/>
      <c r="K182" s="84"/>
      <c r="L182" s="84"/>
      <c r="M182" s="84"/>
      <c r="N182" s="84"/>
      <c r="O182" s="139"/>
      <c r="P182" s="139"/>
      <c r="Q182" s="139"/>
      <c r="R182" s="139"/>
      <c r="S182" s="139"/>
      <c r="T182" s="94"/>
      <c r="U182" s="94">
        <v>1.4965277777777779E-2</v>
      </c>
      <c r="V182" s="84">
        <v>1.4317129629629631E-2</v>
      </c>
      <c r="W182" s="84"/>
      <c r="X182" s="84"/>
      <c r="Y182" s="84">
        <v>1.4479166666666668E-2</v>
      </c>
      <c r="Z182" s="84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84">
        <v>1.5162037037037036E-2</v>
      </c>
      <c r="AP182" s="84"/>
      <c r="AQ182" s="84"/>
      <c r="AR182" s="84"/>
      <c r="AS182" s="196"/>
      <c r="AT182" s="174">
        <f t="shared" si="13"/>
        <v>1.4317129629629631E-2</v>
      </c>
      <c r="AU182" s="298">
        <f t="shared" si="14"/>
        <v>6</v>
      </c>
      <c r="AV182" s="331"/>
      <c r="AW182" s="139"/>
      <c r="AX182" s="139"/>
      <c r="AY182" s="139"/>
    </row>
    <row r="183" spans="1:51" ht="13">
      <c r="A183" s="300" t="s">
        <v>877</v>
      </c>
      <c r="B183" s="23">
        <f>MINUTE(B$5)-MINUTE(E183)</f>
        <v>-1</v>
      </c>
      <c r="C183" s="76">
        <f t="shared" si="16"/>
        <v>2.0378086419753087E-2</v>
      </c>
      <c r="D183" s="318">
        <v>1</v>
      </c>
      <c r="E183" s="76">
        <v>2.1527777777777781E-2</v>
      </c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301"/>
      <c r="V183" s="301"/>
      <c r="W183" s="301"/>
      <c r="X183" s="301"/>
      <c r="Y183" s="301"/>
      <c r="Z183" s="301"/>
      <c r="AA183" s="76">
        <v>2.0578703703703703E-2</v>
      </c>
      <c r="AB183" s="76"/>
      <c r="AC183" s="76">
        <v>2.0601851851851854E-2</v>
      </c>
      <c r="AD183" s="76"/>
      <c r="AE183" s="76"/>
      <c r="AF183" s="76"/>
      <c r="AG183" s="76">
        <v>1.9953703703703706E-2</v>
      </c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196"/>
      <c r="AT183" s="299">
        <f t="shared" si="13"/>
        <v>1.9953703703703706E-2</v>
      </c>
      <c r="AU183" s="298">
        <f t="shared" si="14"/>
        <v>3</v>
      </c>
      <c r="AV183" s="331"/>
      <c r="AW183" s="139"/>
      <c r="AX183" s="139"/>
      <c r="AY183" s="139"/>
    </row>
    <row r="184" spans="1:51" ht="13">
      <c r="A184" s="300" t="s">
        <v>791</v>
      </c>
      <c r="B184" s="23">
        <f t="shared" si="18"/>
        <v>7</v>
      </c>
      <c r="C184" s="76">
        <f t="shared" si="16"/>
        <v>1.6041666666666666E-2</v>
      </c>
      <c r="D184" s="318">
        <v>0</v>
      </c>
      <c r="E184" s="76">
        <v>1.6041666666666666E-2</v>
      </c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39"/>
      <c r="S184" s="139"/>
      <c r="T184" s="178"/>
      <c r="U184" s="178"/>
      <c r="V184" s="139"/>
      <c r="W184" s="139"/>
      <c r="X184" s="139"/>
      <c r="Y184" s="139"/>
      <c r="Z184" s="139"/>
      <c r="AA184" s="178"/>
      <c r="AB184" s="178"/>
      <c r="AC184" s="178"/>
      <c r="AD184" s="178"/>
      <c r="AE184" s="178"/>
      <c r="AF184" s="178"/>
      <c r="AG184" s="178"/>
      <c r="AH184" s="178"/>
      <c r="AI184" s="84">
        <v>1.8206018518518517E-2</v>
      </c>
      <c r="AJ184" s="84"/>
      <c r="AK184" s="84"/>
      <c r="AL184" s="84"/>
      <c r="AM184" s="84"/>
      <c r="AN184" s="84"/>
      <c r="AO184" s="84"/>
      <c r="AP184" s="84"/>
      <c r="AQ184" s="84"/>
      <c r="AR184" s="84"/>
      <c r="AS184" s="194"/>
      <c r="AT184" s="174">
        <f t="shared" si="13"/>
        <v>1.8206018518518517E-2</v>
      </c>
      <c r="AU184" s="298">
        <f t="shared" si="14"/>
        <v>1</v>
      </c>
      <c r="AV184" s="112"/>
      <c r="AW184" s="94"/>
      <c r="AX184" s="76"/>
      <c r="AY184" s="76"/>
    </row>
    <row r="185" spans="1:51" s="3" customFormat="1" ht="13" hidden="1">
      <c r="A185" s="341" t="s">
        <v>702</v>
      </c>
      <c r="B185" s="23">
        <f t="shared" si="18"/>
        <v>4</v>
      </c>
      <c r="C185" s="76">
        <f t="shared" si="16"/>
        <v>1.8128858024691358E-2</v>
      </c>
      <c r="D185" s="318">
        <v>0</v>
      </c>
      <c r="E185" s="76">
        <v>1.8128858024691358E-2</v>
      </c>
      <c r="F185" s="76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84"/>
      <c r="S185" s="84"/>
      <c r="T185" s="94"/>
      <c r="U185" s="94"/>
      <c r="V185" s="84"/>
      <c r="W185" s="84"/>
      <c r="X185" s="84"/>
      <c r="Y185" s="84"/>
      <c r="Z185" s="8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173"/>
      <c r="AT185" s="174" t="str">
        <f t="shared" si="13"/>
        <v xml:space="preserve"> </v>
      </c>
      <c r="AU185" s="298">
        <f t="shared" si="14"/>
        <v>0</v>
      </c>
      <c r="AV185" s="112"/>
      <c r="AW185" s="139"/>
      <c r="AX185" s="50"/>
      <c r="AY185" s="50"/>
    </row>
    <row r="186" spans="1:51" ht="13">
      <c r="A186" s="341" t="s">
        <v>603</v>
      </c>
      <c r="B186" s="23">
        <f t="shared" si="18"/>
        <v>5</v>
      </c>
      <c r="C186" s="76">
        <f t="shared" si="16"/>
        <v>1.7592592592592594E-2</v>
      </c>
      <c r="D186" s="318">
        <v>0</v>
      </c>
      <c r="E186" s="76">
        <v>1.7592592592592594E-2</v>
      </c>
      <c r="F186" s="76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84"/>
      <c r="S186" s="84"/>
      <c r="T186" s="94"/>
      <c r="U186" s="94"/>
      <c r="V186" s="84"/>
      <c r="W186" s="84"/>
      <c r="X186" s="84"/>
      <c r="Y186" s="84"/>
      <c r="Z186" s="8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173"/>
      <c r="AT186" s="174" t="str">
        <f t="shared" si="13"/>
        <v xml:space="preserve"> </v>
      </c>
      <c r="AU186" s="298">
        <f t="shared" si="14"/>
        <v>0</v>
      </c>
      <c r="AV186" s="347"/>
      <c r="AW186" s="76"/>
      <c r="AX186" s="61"/>
      <c r="AY186" s="61"/>
    </row>
    <row r="187" spans="1:51" ht="13">
      <c r="A187" s="300" t="s">
        <v>821</v>
      </c>
      <c r="B187" s="23">
        <f t="shared" si="18"/>
        <v>8</v>
      </c>
      <c r="C187" s="76">
        <f t="shared" si="16"/>
        <v>1.5597993827160492E-2</v>
      </c>
      <c r="D187" s="318">
        <v>6</v>
      </c>
      <c r="E187" s="76">
        <v>1.5597993827160492E-2</v>
      </c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84"/>
      <c r="U187" s="84"/>
      <c r="V187" s="84"/>
      <c r="W187" s="84"/>
      <c r="X187" s="84"/>
      <c r="Y187" s="84"/>
      <c r="Z187" s="84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349"/>
      <c r="AT187" s="174" t="str">
        <f t="shared" si="13"/>
        <v xml:space="preserve"> </v>
      </c>
      <c r="AU187" s="298">
        <f>COUNT(F187:AS187)</f>
        <v>0</v>
      </c>
      <c r="AV187" s="112"/>
      <c r="AW187" s="76"/>
      <c r="AX187" s="76"/>
      <c r="AY187" s="76"/>
    </row>
    <row r="188" spans="1:51" ht="13" hidden="1">
      <c r="A188" s="341" t="s">
        <v>543</v>
      </c>
      <c r="B188" s="23">
        <f t="shared" si="18"/>
        <v>6</v>
      </c>
      <c r="C188" s="76">
        <f t="shared" si="16"/>
        <v>1.7337962962962965E-2</v>
      </c>
      <c r="D188" s="318">
        <v>1</v>
      </c>
      <c r="E188" s="76">
        <v>1.7337962962962965E-2</v>
      </c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66"/>
      <c r="S188" s="66"/>
      <c r="T188" s="76"/>
      <c r="U188" s="76"/>
      <c r="V188" s="66"/>
      <c r="W188" s="66"/>
      <c r="X188" s="66"/>
      <c r="Y188" s="66"/>
      <c r="Z188" s="6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346"/>
      <c r="AT188" s="174" t="str">
        <f t="shared" si="13"/>
        <v xml:space="preserve"> </v>
      </c>
      <c r="AU188" s="298">
        <f t="shared" ref="AU188:AU201" si="19">COUNTA(F188:AS188)</f>
        <v>0</v>
      </c>
      <c r="AV188" s="361"/>
      <c r="AW188" s="139"/>
      <c r="AX188" s="139"/>
      <c r="AY188" s="139"/>
    </row>
    <row r="189" spans="1:51" ht="13" hidden="1">
      <c r="A189" s="341" t="s">
        <v>39</v>
      </c>
      <c r="B189" s="23">
        <f t="shared" si="18"/>
        <v>0</v>
      </c>
      <c r="C189" s="76">
        <f t="shared" si="16"/>
        <v>2.1264364252645503E-2</v>
      </c>
      <c r="D189" s="318">
        <v>0</v>
      </c>
      <c r="E189" s="76">
        <v>2.1264364252645503E-2</v>
      </c>
      <c r="F189" s="33"/>
      <c r="G189" s="33"/>
      <c r="H189" s="33"/>
      <c r="I189" s="33"/>
      <c r="J189" s="33"/>
      <c r="K189" s="33"/>
      <c r="L189" s="33"/>
      <c r="M189" s="33"/>
      <c r="N189" s="33"/>
      <c r="O189" s="76"/>
      <c r="P189" s="76"/>
      <c r="Q189" s="76"/>
      <c r="R189" s="66"/>
      <c r="S189" s="66"/>
      <c r="T189" s="76"/>
      <c r="U189" s="76"/>
      <c r="V189" s="66"/>
      <c r="W189" s="66"/>
      <c r="X189" s="66"/>
      <c r="Y189" s="66"/>
      <c r="Z189" s="6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360"/>
      <c r="AT189" s="181" t="str">
        <f t="shared" si="13"/>
        <v xml:space="preserve"> </v>
      </c>
      <c r="AU189" s="298">
        <f t="shared" si="19"/>
        <v>0</v>
      </c>
      <c r="AV189" s="331"/>
      <c r="AW189" s="76"/>
      <c r="AX189" s="139"/>
      <c r="AY189" s="139"/>
    </row>
    <row r="190" spans="1:51" ht="13" hidden="1">
      <c r="A190" s="341" t="s">
        <v>504</v>
      </c>
      <c r="B190" s="23">
        <f t="shared" si="18"/>
        <v>11</v>
      </c>
      <c r="C190" s="76">
        <f t="shared" si="16"/>
        <v>1.3367626886145402E-2</v>
      </c>
      <c r="D190" s="318">
        <v>0</v>
      </c>
      <c r="E190" s="76">
        <v>1.3367626886145402E-2</v>
      </c>
      <c r="F190" s="76"/>
      <c r="G190" s="76"/>
      <c r="H190" s="76"/>
      <c r="I190" s="76"/>
      <c r="J190" s="76"/>
      <c r="K190" s="76"/>
      <c r="L190" s="76"/>
      <c r="M190" s="76"/>
      <c r="N190" s="76"/>
      <c r="O190" s="94"/>
      <c r="P190" s="94"/>
      <c r="Q190" s="94"/>
      <c r="R190" s="84"/>
      <c r="S190" s="84"/>
      <c r="T190" s="94"/>
      <c r="U190" s="94"/>
      <c r="V190" s="84"/>
      <c r="W190" s="84"/>
      <c r="X190" s="84"/>
      <c r="Y190" s="84"/>
      <c r="Z190" s="8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173"/>
      <c r="AT190" s="174" t="str">
        <f t="shared" si="13"/>
        <v xml:space="preserve"> </v>
      </c>
      <c r="AU190" s="298">
        <f t="shared" si="19"/>
        <v>0</v>
      </c>
      <c r="AW190" s="76"/>
    </row>
    <row r="191" spans="1:51" ht="13" hidden="1">
      <c r="A191" s="341" t="s">
        <v>294</v>
      </c>
      <c r="B191" s="23">
        <f t="shared" si="18"/>
        <v>9</v>
      </c>
      <c r="C191" s="76">
        <f t="shared" si="16"/>
        <v>1.4628527336860672E-2</v>
      </c>
      <c r="D191" s="318">
        <v>0</v>
      </c>
      <c r="E191" s="76">
        <v>1.4628527336860672E-2</v>
      </c>
      <c r="F191" s="176"/>
      <c r="G191" s="176"/>
      <c r="H191" s="33"/>
      <c r="I191" s="176"/>
      <c r="J191" s="33"/>
      <c r="K191" s="33"/>
      <c r="L191" s="33"/>
      <c r="M191" s="33"/>
      <c r="N191" s="33"/>
      <c r="O191" s="76"/>
      <c r="P191" s="76"/>
      <c r="Q191" s="76"/>
      <c r="R191" s="66"/>
      <c r="S191" s="66"/>
      <c r="T191" s="76"/>
      <c r="U191" s="76"/>
      <c r="V191" s="66"/>
      <c r="W191" s="66"/>
      <c r="X191" s="66"/>
      <c r="Y191" s="66"/>
      <c r="Z191" s="6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173"/>
      <c r="AT191" s="174" t="str">
        <f t="shared" si="13"/>
        <v xml:space="preserve"> </v>
      </c>
      <c r="AU191" s="298">
        <f t="shared" si="19"/>
        <v>0</v>
      </c>
      <c r="AV191" s="112"/>
      <c r="AW191" s="76"/>
      <c r="AX191" s="76"/>
      <c r="AY191" s="76"/>
    </row>
    <row r="192" spans="1:51" ht="13">
      <c r="A192" s="341" t="s">
        <v>631</v>
      </c>
      <c r="B192" s="23">
        <f t="shared" si="18"/>
        <v>9</v>
      </c>
      <c r="C192" s="76">
        <f t="shared" si="16"/>
        <v>1.4791666666666668E-2</v>
      </c>
      <c r="D192" s="318">
        <v>1</v>
      </c>
      <c r="E192" s="76">
        <v>1.4791666666666668E-2</v>
      </c>
      <c r="F192" s="176"/>
      <c r="G192" s="176"/>
      <c r="H192" s="76"/>
      <c r="I192" s="176"/>
      <c r="J192" s="76"/>
      <c r="K192" s="76"/>
      <c r="L192" s="76"/>
      <c r="M192" s="76"/>
      <c r="N192" s="76"/>
      <c r="O192" s="76"/>
      <c r="P192" s="76"/>
      <c r="Q192" s="76"/>
      <c r="R192" s="66"/>
      <c r="S192" s="66"/>
      <c r="T192" s="76"/>
      <c r="U192" s="76"/>
      <c r="V192" s="66"/>
      <c r="W192" s="66"/>
      <c r="X192" s="66"/>
      <c r="Y192" s="66"/>
      <c r="Z192" s="6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346"/>
      <c r="AT192" s="299" t="str">
        <f t="shared" si="13"/>
        <v xml:space="preserve"> </v>
      </c>
      <c r="AU192" s="298">
        <f t="shared" si="19"/>
        <v>0</v>
      </c>
      <c r="AV192" s="331"/>
      <c r="AW192" s="139"/>
      <c r="AX192" s="139"/>
      <c r="AY192" s="139"/>
    </row>
    <row r="193" spans="1:51" ht="13">
      <c r="A193" s="300" t="s">
        <v>944</v>
      </c>
      <c r="B193" s="23">
        <f t="shared" si="18"/>
        <v>8</v>
      </c>
      <c r="C193" s="76">
        <f t="shared" si="16"/>
        <v>1.488425925925926E-2</v>
      </c>
      <c r="D193" s="318">
        <v>12</v>
      </c>
      <c r="E193" s="76">
        <v>1.5678047839506173E-2</v>
      </c>
      <c r="F193" s="139"/>
      <c r="G193" s="139"/>
      <c r="H193" s="139"/>
      <c r="I193" s="139"/>
      <c r="J193" s="139"/>
      <c r="K193" s="139"/>
      <c r="L193" s="139"/>
      <c r="M193" s="139"/>
      <c r="N193" s="139"/>
      <c r="O193" s="84"/>
      <c r="P193" s="139"/>
      <c r="Q193" s="139"/>
      <c r="R193" s="139"/>
      <c r="S193" s="139"/>
      <c r="T193" s="94"/>
      <c r="U193" s="94"/>
      <c r="V193" s="84"/>
      <c r="W193" s="84"/>
      <c r="X193" s="84"/>
      <c r="Y193" s="84"/>
      <c r="Z193" s="84"/>
      <c r="AA193" s="84"/>
      <c r="AB193" s="84">
        <v>1.5127314814814816E-2</v>
      </c>
      <c r="AC193" s="84"/>
      <c r="AD193" s="84"/>
      <c r="AE193" s="84"/>
      <c r="AF193" s="84"/>
      <c r="AG193" s="84"/>
      <c r="AH193" s="84"/>
      <c r="AI193" s="84">
        <v>1.4641203703703703E-2</v>
      </c>
      <c r="AJ193" s="84"/>
      <c r="AK193" s="84"/>
      <c r="AL193" s="84"/>
      <c r="AM193" s="84"/>
      <c r="AN193" s="84"/>
      <c r="AO193" s="84"/>
      <c r="AP193" s="84"/>
      <c r="AQ193" s="84"/>
      <c r="AR193" s="84"/>
      <c r="AS193" s="196"/>
      <c r="AT193" s="181">
        <f t="shared" si="13"/>
        <v>1.4641203703703703E-2</v>
      </c>
      <c r="AU193" s="298">
        <f t="shared" si="19"/>
        <v>2</v>
      </c>
      <c r="AV193" s="357"/>
    </row>
    <row r="194" spans="1:51" ht="13">
      <c r="A194" s="341" t="s">
        <v>703</v>
      </c>
      <c r="B194" s="23">
        <f t="shared" si="18"/>
        <v>11</v>
      </c>
      <c r="C194" s="76">
        <f t="shared" si="16"/>
        <v>1.3742283950617286E-2</v>
      </c>
      <c r="D194" s="318">
        <v>0</v>
      </c>
      <c r="E194" s="76">
        <v>1.3742283950617286E-2</v>
      </c>
      <c r="F194" s="176"/>
      <c r="G194" s="176"/>
      <c r="H194" s="76"/>
      <c r="I194" s="176"/>
      <c r="J194" s="76"/>
      <c r="K194" s="76"/>
      <c r="L194" s="76"/>
      <c r="M194" s="76"/>
      <c r="N194" s="76"/>
      <c r="O194" s="33"/>
      <c r="P194" s="94"/>
      <c r="Q194" s="94"/>
      <c r="R194" s="84"/>
      <c r="S194" s="84"/>
      <c r="T194" s="94"/>
      <c r="U194" s="94"/>
      <c r="V194" s="84"/>
      <c r="W194" s="84"/>
      <c r="X194" s="84"/>
      <c r="Y194" s="84"/>
      <c r="Z194" s="8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346"/>
      <c r="AT194" s="181" t="str">
        <f t="shared" si="13"/>
        <v xml:space="preserve"> </v>
      </c>
      <c r="AU194" s="298">
        <f t="shared" si="19"/>
        <v>0</v>
      </c>
    </row>
    <row r="195" spans="1:51" ht="13" hidden="1">
      <c r="A195" s="342" t="s">
        <v>176</v>
      </c>
      <c r="B195" s="23">
        <f t="shared" si="18"/>
        <v>7</v>
      </c>
      <c r="C195" s="76">
        <f t="shared" si="16"/>
        <v>1.6122685185185184E-2</v>
      </c>
      <c r="D195" s="318">
        <v>0</v>
      </c>
      <c r="E195" s="76">
        <v>1.6122685185185184E-2</v>
      </c>
      <c r="F195" s="176"/>
      <c r="G195" s="33"/>
      <c r="H195" s="33"/>
      <c r="I195" s="33"/>
      <c r="J195" s="33"/>
      <c r="K195" s="33"/>
      <c r="L195" s="33"/>
      <c r="M195" s="33"/>
      <c r="N195" s="33"/>
      <c r="O195" s="76"/>
      <c r="P195" s="76"/>
      <c r="Q195" s="76"/>
      <c r="R195" s="66"/>
      <c r="S195" s="66"/>
      <c r="T195" s="76"/>
      <c r="U195" s="76"/>
      <c r="V195" s="66"/>
      <c r="W195" s="66"/>
      <c r="X195" s="66"/>
      <c r="Y195" s="66"/>
      <c r="Z195" s="6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173"/>
      <c r="AT195" s="174" t="str">
        <f t="shared" si="13"/>
        <v xml:space="preserve"> </v>
      </c>
      <c r="AU195" s="298">
        <f t="shared" si="19"/>
        <v>0</v>
      </c>
      <c r="AV195" s="112"/>
      <c r="AW195" s="76"/>
      <c r="AX195" s="76"/>
      <c r="AY195" s="76"/>
    </row>
    <row r="196" spans="1:51" s="3" customFormat="1" ht="13">
      <c r="A196" s="351" t="s">
        <v>793</v>
      </c>
      <c r="B196" s="23">
        <f t="shared" si="18"/>
        <v>4</v>
      </c>
      <c r="C196" s="76">
        <f t="shared" si="16"/>
        <v>1.8132716049382717E-2</v>
      </c>
      <c r="D196" s="318">
        <v>1</v>
      </c>
      <c r="E196" s="76">
        <v>1.8132716049382717E-2</v>
      </c>
      <c r="F196" s="76"/>
      <c r="G196" s="33"/>
      <c r="H196" s="33"/>
      <c r="I196" s="33"/>
      <c r="J196" s="33"/>
      <c r="K196" s="33"/>
      <c r="L196" s="33"/>
      <c r="M196" s="33"/>
      <c r="N196" s="33"/>
      <c r="O196" s="94"/>
      <c r="P196" s="76"/>
      <c r="Q196" s="76"/>
      <c r="R196" s="66"/>
      <c r="S196" s="66"/>
      <c r="T196" s="33"/>
      <c r="U196" s="33"/>
      <c r="V196" s="7"/>
      <c r="W196" s="7"/>
      <c r="X196" s="7"/>
      <c r="Y196" s="7"/>
      <c r="Z196" s="7"/>
      <c r="AA196" s="33"/>
      <c r="AB196" s="33"/>
      <c r="AC196" s="33"/>
      <c r="AD196" s="33"/>
      <c r="AE196" s="33"/>
      <c r="AF196" s="33"/>
      <c r="AG196" s="33"/>
      <c r="AH196" s="33"/>
      <c r="AI196" s="84">
        <v>1.7361111111111112E-2</v>
      </c>
      <c r="AJ196" s="84"/>
      <c r="AK196" s="84"/>
      <c r="AL196" s="84"/>
      <c r="AM196" s="84"/>
      <c r="AN196" s="84"/>
      <c r="AO196" s="84"/>
      <c r="AP196" s="84"/>
      <c r="AQ196" s="84"/>
      <c r="AR196" s="84"/>
      <c r="AS196" s="180"/>
      <c r="AT196" s="299">
        <f t="shared" si="13"/>
        <v>1.7361111111111112E-2</v>
      </c>
      <c r="AU196" s="298">
        <f t="shared" si="19"/>
        <v>1</v>
      </c>
      <c r="AV196" s="350"/>
      <c r="AW196" s="301"/>
      <c r="AX196" s="301"/>
      <c r="AY196" s="301"/>
    </row>
    <row r="197" spans="1:51" ht="13">
      <c r="A197" s="300" t="s">
        <v>1046</v>
      </c>
      <c r="B197" s="23">
        <v>4</v>
      </c>
      <c r="C197" s="76">
        <f t="shared" si="16"/>
        <v>1.8796296296296297E-2</v>
      </c>
      <c r="D197" s="303"/>
      <c r="E197" s="94"/>
      <c r="F197" s="139"/>
      <c r="G197" s="84"/>
      <c r="H197" s="84">
        <v>1.9699074074074074E-2</v>
      </c>
      <c r="I197" s="84">
        <v>1.7800925925925925E-2</v>
      </c>
      <c r="J197" s="84"/>
      <c r="K197" s="84"/>
      <c r="L197" s="353" t="s">
        <v>1030</v>
      </c>
      <c r="M197" s="353"/>
      <c r="N197" s="353"/>
      <c r="O197" s="76">
        <v>1.8379629629629628E-2</v>
      </c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84">
        <v>1.9305555555555555E-2</v>
      </c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349"/>
      <c r="AT197" s="174">
        <f t="shared" si="13"/>
        <v>1.7800925925925925E-2</v>
      </c>
      <c r="AU197" s="298">
        <f t="shared" si="19"/>
        <v>5</v>
      </c>
      <c r="AV197" s="347"/>
      <c r="AW197" s="61"/>
      <c r="AX197" s="61"/>
      <c r="AY197" s="61"/>
    </row>
    <row r="198" spans="1:51" ht="13">
      <c r="A198" s="300" t="s">
        <v>1047</v>
      </c>
      <c r="B198" s="23">
        <v>3</v>
      </c>
      <c r="C198" s="76">
        <f t="shared" si="16"/>
        <v>1.8382523148148148E-2</v>
      </c>
      <c r="D198" s="303"/>
      <c r="E198" s="94"/>
      <c r="F198" s="139"/>
      <c r="G198" s="84"/>
      <c r="H198" s="84"/>
      <c r="I198" s="84"/>
      <c r="J198" s="84">
        <v>1.8032407407407407E-2</v>
      </c>
      <c r="K198" s="84">
        <v>1.7870370370370373E-2</v>
      </c>
      <c r="L198" s="84"/>
      <c r="M198" s="84"/>
      <c r="N198" s="84"/>
      <c r="O198" s="176">
        <v>2.1851851851851848E-2</v>
      </c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84">
        <v>1.577546296296296E-2</v>
      </c>
      <c r="AQ198" s="84"/>
      <c r="AR198" s="84"/>
      <c r="AS198" s="196"/>
      <c r="AT198" s="299">
        <f t="shared" si="13"/>
        <v>1.577546296296296E-2</v>
      </c>
      <c r="AU198" s="298">
        <f t="shared" si="19"/>
        <v>4</v>
      </c>
      <c r="AV198" s="350"/>
      <c r="AX198" s="139"/>
      <c r="AY198" s="139"/>
    </row>
    <row r="199" spans="1:51" ht="13">
      <c r="A199" s="341" t="s">
        <v>626</v>
      </c>
      <c r="B199" s="23">
        <f t="shared" ref="B199:B262" si="20">MINUTE(B$5)-MINUTE(E199)</f>
        <v>10</v>
      </c>
      <c r="C199" s="76">
        <f t="shared" si="16"/>
        <v>1.3722993827160494E-2</v>
      </c>
      <c r="D199" s="318">
        <v>2</v>
      </c>
      <c r="E199" s="76">
        <v>1.4195601851851852E-2</v>
      </c>
      <c r="F199" s="176"/>
      <c r="G199" s="176"/>
      <c r="H199" s="76"/>
      <c r="I199" s="176"/>
      <c r="J199" s="76">
        <v>1.3796296296296298E-2</v>
      </c>
      <c r="K199" s="76"/>
      <c r="L199" s="76"/>
      <c r="M199" s="76"/>
      <c r="N199" s="76"/>
      <c r="O199" s="76"/>
      <c r="P199" s="76"/>
      <c r="Q199" s="76"/>
      <c r="R199" s="66"/>
      <c r="S199" s="66"/>
      <c r="T199" s="76"/>
      <c r="U199" s="76"/>
      <c r="V199" s="66"/>
      <c r="W199" s="66"/>
      <c r="X199" s="66"/>
      <c r="Y199" s="66"/>
      <c r="Z199" s="66"/>
      <c r="AA199" s="76"/>
      <c r="AB199" s="76"/>
      <c r="AC199" s="76"/>
      <c r="AD199" s="76"/>
      <c r="AE199" s="76"/>
      <c r="AF199" s="76"/>
      <c r="AG199" s="76"/>
      <c r="AH199" s="76"/>
      <c r="AI199" s="84">
        <v>1.375E-2</v>
      </c>
      <c r="AJ199" s="84"/>
      <c r="AK199" s="84"/>
      <c r="AL199" s="84"/>
      <c r="AM199" s="84"/>
      <c r="AN199" s="84"/>
      <c r="AO199" s="84"/>
      <c r="AP199" s="84"/>
      <c r="AQ199" s="84"/>
      <c r="AR199" s="84">
        <v>1.3622685185185184E-2</v>
      </c>
      <c r="AS199" s="346"/>
      <c r="AT199" s="299">
        <f t="shared" ref="AT199:AT262" si="21">IF(MIN(F199:AR199)=0," ",MIN(F199:AR199))</f>
        <v>1.3622685185185184E-2</v>
      </c>
      <c r="AU199" s="298">
        <f t="shared" si="19"/>
        <v>3</v>
      </c>
      <c r="AV199" s="350"/>
      <c r="AX199" s="139"/>
      <c r="AY199" s="139"/>
    </row>
    <row r="200" spans="1:51" ht="13">
      <c r="A200" s="341" t="s">
        <v>508</v>
      </c>
      <c r="B200" s="23">
        <f t="shared" si="20"/>
        <v>14</v>
      </c>
      <c r="C200" s="76">
        <f t="shared" si="16"/>
        <v>1.1111111111111112E-2</v>
      </c>
      <c r="D200" s="318">
        <v>0</v>
      </c>
      <c r="E200" s="76">
        <v>1.1111111111111112E-2</v>
      </c>
      <c r="F200" s="33"/>
      <c r="G200" s="33"/>
      <c r="H200" s="33"/>
      <c r="I200" s="33"/>
      <c r="J200" s="33"/>
      <c r="K200" s="33"/>
      <c r="L200" s="33"/>
      <c r="M200" s="33"/>
      <c r="N200" s="33"/>
      <c r="O200" s="76"/>
      <c r="P200" s="76"/>
      <c r="Q200" s="76"/>
      <c r="R200" s="66"/>
      <c r="S200" s="66"/>
      <c r="T200" s="76"/>
      <c r="U200" s="76"/>
      <c r="V200" s="66"/>
      <c r="W200" s="66"/>
      <c r="X200" s="66"/>
      <c r="Y200" s="66"/>
      <c r="Z200" s="6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346"/>
      <c r="AT200" s="181" t="str">
        <f t="shared" si="21"/>
        <v xml:space="preserve"> </v>
      </c>
      <c r="AU200" s="298">
        <f t="shared" si="19"/>
        <v>0</v>
      </c>
      <c r="AV200" s="357"/>
      <c r="AW200" s="362"/>
    </row>
    <row r="201" spans="1:51" ht="13">
      <c r="A201" s="300" t="s">
        <v>1048</v>
      </c>
      <c r="B201" s="23">
        <f t="shared" si="20"/>
        <v>7</v>
      </c>
      <c r="C201" s="76">
        <f t="shared" si="16"/>
        <v>1.7634259259259259E-2</v>
      </c>
      <c r="D201" s="303"/>
      <c r="E201" s="94">
        <f>+J201</f>
        <v>1.6192129629629629E-2</v>
      </c>
      <c r="F201" s="139"/>
      <c r="G201" s="84"/>
      <c r="H201" s="84"/>
      <c r="I201" s="84">
        <v>2.1296296296296299E-2</v>
      </c>
      <c r="J201" s="84">
        <v>1.6192129629629629E-2</v>
      </c>
      <c r="K201" s="84"/>
      <c r="L201" s="84">
        <v>1.744212962962963E-2</v>
      </c>
      <c r="M201" s="84"/>
      <c r="N201" s="84"/>
      <c r="O201" s="139"/>
      <c r="P201" s="139"/>
      <c r="Q201" s="139"/>
      <c r="R201" s="139"/>
      <c r="S201" s="139"/>
      <c r="T201" s="139"/>
      <c r="U201" s="84">
        <v>1.6342592592592593E-2</v>
      </c>
      <c r="V201" s="84">
        <v>1.6898148148148148E-2</v>
      </c>
      <c r="W201" s="84"/>
      <c r="X201" s="84"/>
      <c r="Y201" s="84"/>
      <c r="Z201" s="84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349"/>
      <c r="AT201" s="174">
        <f t="shared" si="21"/>
        <v>1.6192129629629629E-2</v>
      </c>
      <c r="AU201" s="298">
        <f t="shared" si="19"/>
        <v>5</v>
      </c>
      <c r="AV201" s="355"/>
      <c r="AW201" s="76"/>
      <c r="AX201" s="76"/>
      <c r="AY201" s="76"/>
    </row>
    <row r="202" spans="1:51" ht="13" hidden="1">
      <c r="A202" s="300" t="s">
        <v>942</v>
      </c>
      <c r="B202" s="23">
        <f t="shared" si="20"/>
        <v>10</v>
      </c>
      <c r="C202" s="76">
        <f t="shared" si="16"/>
        <v>1.4476273148148148E-2</v>
      </c>
      <c r="D202" s="318">
        <v>4</v>
      </c>
      <c r="E202" s="76">
        <v>1.4476273148148148E-2</v>
      </c>
      <c r="F202" s="301"/>
      <c r="G202" s="301"/>
      <c r="H202" s="301"/>
      <c r="I202" s="301"/>
      <c r="J202" s="301"/>
      <c r="K202" s="301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63"/>
      <c r="AT202" s="174" t="str">
        <f t="shared" si="21"/>
        <v xml:space="preserve"> </v>
      </c>
      <c r="AU202" s="298">
        <f>COUNT(F202:AS202)</f>
        <v>0</v>
      </c>
      <c r="AV202" s="112"/>
      <c r="AW202" s="76"/>
      <c r="AX202" s="76"/>
      <c r="AY202" s="76"/>
    </row>
    <row r="203" spans="1:51" ht="13" hidden="1">
      <c r="A203" s="351" t="s">
        <v>794</v>
      </c>
      <c r="B203" s="23">
        <f t="shared" si="20"/>
        <v>5</v>
      </c>
      <c r="C203" s="76">
        <f t="shared" si="16"/>
        <v>1.7633101851851855E-2</v>
      </c>
      <c r="D203" s="318">
        <v>2</v>
      </c>
      <c r="E203" s="76">
        <v>1.7633101851851855E-2</v>
      </c>
      <c r="F203" s="76"/>
      <c r="G203" s="33"/>
      <c r="H203" s="33"/>
      <c r="I203" s="33"/>
      <c r="J203" s="33"/>
      <c r="K203" s="33"/>
      <c r="L203" s="33"/>
      <c r="M203" s="33"/>
      <c r="N203" s="33"/>
      <c r="O203" s="76"/>
      <c r="P203" s="33"/>
      <c r="Q203" s="33"/>
      <c r="T203" s="76"/>
      <c r="U203" s="76"/>
      <c r="V203" s="66"/>
      <c r="W203" s="66"/>
      <c r="X203" s="66"/>
      <c r="Y203" s="66"/>
      <c r="Z203" s="66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194"/>
      <c r="AT203" s="174" t="str">
        <f t="shared" si="21"/>
        <v xml:space="preserve"> </v>
      </c>
      <c r="AU203" s="298">
        <f t="shared" ref="AU203:AU214" si="22">COUNTA(F203:AS203)</f>
        <v>0</v>
      </c>
      <c r="AV203" s="112"/>
      <c r="AW203" s="76"/>
      <c r="AX203" s="76"/>
      <c r="AY203" s="76"/>
    </row>
    <row r="204" spans="1:51" ht="13">
      <c r="A204" s="341" t="s">
        <v>497</v>
      </c>
      <c r="B204" s="23">
        <f t="shared" si="20"/>
        <v>6</v>
      </c>
      <c r="C204" s="76">
        <f t="shared" si="16"/>
        <v>1.6843171296296297E-2</v>
      </c>
      <c r="D204" s="318">
        <v>6</v>
      </c>
      <c r="E204" s="76">
        <v>1.720679012345679E-2</v>
      </c>
      <c r="F204" s="76">
        <v>1.7523148148148149E-2</v>
      </c>
      <c r="G204" s="76"/>
      <c r="H204" s="76"/>
      <c r="I204" s="76"/>
      <c r="J204" s="76">
        <v>1.6921296296296299E-2</v>
      </c>
      <c r="K204" s="76"/>
      <c r="L204" s="76">
        <v>1.6527777777777777E-2</v>
      </c>
      <c r="M204" s="76"/>
      <c r="N204" s="76"/>
      <c r="O204" s="94"/>
      <c r="P204" s="94"/>
      <c r="Q204" s="94"/>
      <c r="R204" s="84"/>
      <c r="S204" s="84"/>
      <c r="T204" s="94"/>
      <c r="U204" s="94">
        <v>1.6400462962962964E-2</v>
      </c>
      <c r="V204" s="84"/>
      <c r="W204" s="84"/>
      <c r="X204" s="84"/>
      <c r="Y204" s="84"/>
      <c r="Z204" s="8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173"/>
      <c r="AT204" s="174">
        <f t="shared" si="21"/>
        <v>1.6400462962962964E-2</v>
      </c>
      <c r="AU204" s="298">
        <f t="shared" si="22"/>
        <v>4</v>
      </c>
      <c r="AV204" s="112"/>
      <c r="AW204" s="50"/>
      <c r="AX204" s="50"/>
      <c r="AY204" s="50"/>
    </row>
    <row r="205" spans="1:51" ht="13">
      <c r="A205" s="300" t="s">
        <v>795</v>
      </c>
      <c r="B205" s="23">
        <f t="shared" si="20"/>
        <v>4</v>
      </c>
      <c r="C205" s="76">
        <f t="shared" si="16"/>
        <v>1.8749999999999999E-2</v>
      </c>
      <c r="D205" s="318">
        <v>8</v>
      </c>
      <c r="E205" s="76">
        <v>1.8664641203703702E-2</v>
      </c>
      <c r="F205" s="33"/>
      <c r="G205" s="33"/>
      <c r="H205" s="76">
        <v>1.9409722222222221E-2</v>
      </c>
      <c r="I205" s="33"/>
      <c r="J205" s="76">
        <v>1.8275462962962962E-2</v>
      </c>
      <c r="K205" s="76">
        <v>1.8796296296296297E-2</v>
      </c>
      <c r="L205" s="76">
        <v>1.8425925925925925E-2</v>
      </c>
      <c r="M205" s="76">
        <v>1.8090277777777778E-2</v>
      </c>
      <c r="N205" s="76"/>
      <c r="O205" s="76">
        <v>1.8599537037037036E-2</v>
      </c>
      <c r="P205" s="33"/>
      <c r="Q205" s="33"/>
      <c r="T205" s="76"/>
      <c r="U205" s="76"/>
      <c r="V205" s="66"/>
      <c r="W205" s="66">
        <v>1.8541666666666668E-2</v>
      </c>
      <c r="X205" s="76">
        <v>1.8981481481481481E-2</v>
      </c>
      <c r="Y205" s="94">
        <v>1.8518518518518521E-2</v>
      </c>
      <c r="Z205" s="94"/>
      <c r="AA205" s="33"/>
      <c r="AB205" s="33"/>
      <c r="AC205" s="33"/>
      <c r="AD205" s="33"/>
      <c r="AE205" s="33"/>
      <c r="AF205" s="33"/>
      <c r="AG205" s="33"/>
      <c r="AH205" s="84">
        <v>1.8622685185185183E-2</v>
      </c>
      <c r="AI205" s="84"/>
      <c r="AJ205" s="84"/>
      <c r="AK205" s="84"/>
      <c r="AL205" s="84"/>
      <c r="AM205" s="76">
        <v>1.9525462962962963E-2</v>
      </c>
      <c r="AN205" s="76"/>
      <c r="AO205" s="76"/>
      <c r="AP205" s="76"/>
      <c r="AQ205" s="84">
        <v>1.9212962962962963E-2</v>
      </c>
      <c r="AR205" s="84"/>
      <c r="AS205" s="356"/>
      <c r="AT205" s="174">
        <f t="shared" si="21"/>
        <v>1.8090277777777778E-2</v>
      </c>
      <c r="AU205" s="298">
        <f t="shared" si="22"/>
        <v>12</v>
      </c>
    </row>
    <row r="206" spans="1:51" ht="13">
      <c r="A206" s="341" t="s">
        <v>941</v>
      </c>
      <c r="B206" s="23">
        <f t="shared" si="20"/>
        <v>5</v>
      </c>
      <c r="C206" s="76">
        <f t="shared" si="16"/>
        <v>1.8483796296296297E-2</v>
      </c>
      <c r="D206" s="318">
        <v>2</v>
      </c>
      <c r="E206" s="76">
        <v>1.7754629629629631E-2</v>
      </c>
      <c r="F206" s="76"/>
      <c r="G206" s="76"/>
      <c r="H206" s="76"/>
      <c r="I206" s="94">
        <v>1.7523148148148149E-2</v>
      </c>
      <c r="J206" s="76">
        <v>1.9444444444444445E-2</v>
      </c>
      <c r="K206" s="76"/>
      <c r="L206" s="323" t="s">
        <v>1030</v>
      </c>
      <c r="M206" s="323"/>
      <c r="N206" s="323"/>
      <c r="O206" s="76"/>
      <c r="P206" s="76"/>
      <c r="Q206" s="76"/>
      <c r="R206" s="66"/>
      <c r="S206" s="66"/>
      <c r="T206" s="76"/>
      <c r="U206" s="76"/>
      <c r="V206" s="66"/>
      <c r="W206" s="66"/>
      <c r="X206" s="66"/>
      <c r="Y206" s="66"/>
      <c r="Z206" s="66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173"/>
      <c r="AT206" s="174">
        <f t="shared" si="21"/>
        <v>1.7523148148148149E-2</v>
      </c>
      <c r="AU206" s="298">
        <f t="shared" si="22"/>
        <v>3</v>
      </c>
      <c r="AV206" s="112"/>
      <c r="AW206" s="76"/>
      <c r="AX206" s="76"/>
      <c r="AY206" s="76"/>
    </row>
    <row r="207" spans="1:51" ht="13" hidden="1">
      <c r="A207" s="342" t="s">
        <v>209</v>
      </c>
      <c r="B207" s="23">
        <f t="shared" si="20"/>
        <v>8</v>
      </c>
      <c r="C207" s="76">
        <f t="shared" si="16"/>
        <v>1.5914351851851853E-2</v>
      </c>
      <c r="D207" s="318">
        <v>0</v>
      </c>
      <c r="E207" s="76">
        <v>1.5914351851851853E-2</v>
      </c>
      <c r="F207" s="176"/>
      <c r="G207" s="176"/>
      <c r="H207" s="33"/>
      <c r="I207" s="176"/>
      <c r="J207" s="33"/>
      <c r="K207" s="33"/>
      <c r="L207" s="33"/>
      <c r="M207" s="33"/>
      <c r="N207" s="33"/>
      <c r="O207" s="76"/>
      <c r="P207" s="76"/>
      <c r="Q207" s="76"/>
      <c r="R207" s="66"/>
      <c r="S207" s="66"/>
      <c r="T207" s="76"/>
      <c r="U207" s="76"/>
      <c r="V207" s="66"/>
      <c r="W207" s="66"/>
      <c r="X207" s="66"/>
      <c r="Y207" s="66"/>
      <c r="Z207" s="6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173"/>
      <c r="AT207" s="174" t="str">
        <f t="shared" si="21"/>
        <v xml:space="preserve"> </v>
      </c>
      <c r="AU207" s="298">
        <f t="shared" si="22"/>
        <v>0</v>
      </c>
      <c r="AV207" s="347"/>
      <c r="AW207" s="61"/>
      <c r="AX207" s="61"/>
      <c r="AY207" s="61"/>
    </row>
    <row r="208" spans="1:51" ht="13" hidden="1">
      <c r="A208" s="341" t="s">
        <v>552</v>
      </c>
      <c r="B208" s="23">
        <f t="shared" si="20"/>
        <v>10</v>
      </c>
      <c r="C208" s="76">
        <f t="shared" si="16"/>
        <v>1.4467592592592594E-2</v>
      </c>
      <c r="D208" s="318">
        <v>0</v>
      </c>
      <c r="E208" s="76">
        <v>1.4467592592592594E-2</v>
      </c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66"/>
      <c r="S208" s="66"/>
      <c r="T208" s="76"/>
      <c r="U208" s="76"/>
      <c r="V208" s="66"/>
      <c r="W208" s="66"/>
      <c r="X208" s="66"/>
      <c r="Y208" s="66"/>
      <c r="Z208" s="6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346"/>
      <c r="AT208" s="299" t="str">
        <f t="shared" si="21"/>
        <v xml:space="preserve"> </v>
      </c>
      <c r="AU208" s="298">
        <f t="shared" si="22"/>
        <v>0</v>
      </c>
      <c r="AV208" s="331"/>
      <c r="AW208" s="139"/>
      <c r="AX208" s="139"/>
      <c r="AY208" s="139"/>
    </row>
    <row r="209" spans="1:51" ht="13">
      <c r="A209" s="341" t="s">
        <v>262</v>
      </c>
      <c r="B209" s="23">
        <f t="shared" si="20"/>
        <v>9</v>
      </c>
      <c r="C209" s="76">
        <f t="shared" si="16"/>
        <v>1.4673173064557614E-2</v>
      </c>
      <c r="D209" s="318">
        <v>0</v>
      </c>
      <c r="E209" s="76">
        <v>1.4673173064557614E-2</v>
      </c>
      <c r="F209" s="176"/>
      <c r="G209" s="176"/>
      <c r="H209" s="33"/>
      <c r="I209" s="176"/>
      <c r="J209" s="33"/>
      <c r="K209" s="33"/>
      <c r="L209" s="33"/>
      <c r="M209" s="33"/>
      <c r="N209" s="33"/>
      <c r="O209" s="76"/>
      <c r="P209" s="76"/>
      <c r="Q209" s="76"/>
      <c r="R209" s="66"/>
      <c r="S209" s="66"/>
      <c r="T209" s="76"/>
      <c r="U209" s="76"/>
      <c r="V209" s="66"/>
      <c r="W209" s="66"/>
      <c r="X209" s="66"/>
      <c r="Y209" s="66"/>
      <c r="Z209" s="6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346"/>
      <c r="AT209" s="181" t="str">
        <f t="shared" si="21"/>
        <v xml:space="preserve"> </v>
      </c>
      <c r="AU209" s="298">
        <f t="shared" si="22"/>
        <v>0</v>
      </c>
      <c r="AV209" s="347"/>
      <c r="AW209" s="50"/>
      <c r="AX209" s="50"/>
      <c r="AY209" s="50"/>
    </row>
    <row r="210" spans="1:51" ht="13" hidden="1">
      <c r="A210" s="341" t="s">
        <v>277</v>
      </c>
      <c r="B210" s="23">
        <f t="shared" si="20"/>
        <v>11</v>
      </c>
      <c r="C210" s="76">
        <f t="shared" si="16"/>
        <v>1.3755787037037039E-2</v>
      </c>
      <c r="D210" s="318">
        <v>0</v>
      </c>
      <c r="E210" s="76">
        <v>1.3755787037037039E-2</v>
      </c>
      <c r="F210" s="176"/>
      <c r="G210" s="176"/>
      <c r="H210" s="33"/>
      <c r="I210" s="176"/>
      <c r="J210" s="33"/>
      <c r="K210" s="33"/>
      <c r="L210" s="33"/>
      <c r="M210" s="33"/>
      <c r="N210" s="33"/>
      <c r="O210" s="33"/>
      <c r="P210" s="33"/>
      <c r="Q210" s="33"/>
      <c r="T210" s="33"/>
      <c r="U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46"/>
      <c r="AT210" s="181" t="str">
        <f t="shared" si="21"/>
        <v xml:space="preserve"> </v>
      </c>
      <c r="AU210" s="298">
        <f t="shared" si="22"/>
        <v>0</v>
      </c>
      <c r="AV210" s="112"/>
      <c r="AW210" s="50"/>
      <c r="AX210" s="50"/>
      <c r="AY210" s="50"/>
    </row>
    <row r="211" spans="1:51" ht="13">
      <c r="A211" s="300" t="s">
        <v>1049</v>
      </c>
      <c r="B211" s="23">
        <f>MINUTE(B$5)-MINUTE(C211)</f>
        <v>9</v>
      </c>
      <c r="C211" s="76">
        <f t="shared" si="16"/>
        <v>1.5002893518518518E-2</v>
      </c>
      <c r="D211" s="303"/>
      <c r="E211" s="94"/>
      <c r="F211" s="84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84"/>
      <c r="W211" s="84"/>
      <c r="X211"/>
      <c r="Y211"/>
      <c r="Z211" s="61">
        <v>1.6111111111111111E-2</v>
      </c>
      <c r="AA211" s="61">
        <v>1.494212962962963E-2</v>
      </c>
      <c r="AB211" s="61">
        <v>1.4907407407407406E-2</v>
      </c>
      <c r="AC211" s="61"/>
      <c r="AD211" s="61"/>
      <c r="AE211" s="61"/>
      <c r="AF211" s="61"/>
      <c r="AG211" s="61"/>
      <c r="AH211" s="61"/>
      <c r="AI211" s="84">
        <v>1.4050925925925927E-2</v>
      </c>
      <c r="AJ211" s="84"/>
      <c r="AK211" s="84"/>
      <c r="AL211" s="84"/>
      <c r="AM211" s="84"/>
      <c r="AN211" s="84"/>
      <c r="AO211" s="84"/>
      <c r="AP211" s="84"/>
      <c r="AQ211" s="84"/>
      <c r="AR211" s="84"/>
      <c r="AS211" s="196"/>
      <c r="AT211" s="299">
        <f t="shared" si="21"/>
        <v>1.4050925925925927E-2</v>
      </c>
      <c r="AU211" s="298">
        <f t="shared" si="22"/>
        <v>4</v>
      </c>
      <c r="AV211" s="348"/>
      <c r="AX211" s="139"/>
      <c r="AY211" s="139"/>
    </row>
    <row r="212" spans="1:51" ht="13">
      <c r="A212" s="300" t="s">
        <v>916</v>
      </c>
      <c r="B212" s="23">
        <f t="shared" si="20"/>
        <v>-2</v>
      </c>
      <c r="C212" s="76">
        <f t="shared" si="16"/>
        <v>1.9424452861952858E-2</v>
      </c>
      <c r="D212" s="318">
        <v>2</v>
      </c>
      <c r="E212" s="76">
        <v>2.2569444444444441E-2</v>
      </c>
      <c r="F212" s="139"/>
      <c r="G212" s="139"/>
      <c r="H212" s="139"/>
      <c r="I212" s="139"/>
      <c r="J212" s="139"/>
      <c r="K212" s="139"/>
      <c r="L212" s="139"/>
      <c r="M212" s="139"/>
      <c r="N212" s="139"/>
      <c r="O212" s="84"/>
      <c r="P212" s="76">
        <v>2.0856481481481479E-2</v>
      </c>
      <c r="Q212" s="76"/>
      <c r="R212" s="66">
        <v>2.028935185185185E-2</v>
      </c>
      <c r="S212" s="66"/>
      <c r="T212" s="84">
        <v>1.9143518518518518E-2</v>
      </c>
      <c r="U212" s="84">
        <v>1.9143518518518518E-2</v>
      </c>
      <c r="V212" s="84">
        <v>1.9398148148148147E-2</v>
      </c>
      <c r="W212" s="84">
        <v>2.0462962962962964E-2</v>
      </c>
      <c r="X212" s="84">
        <v>1.9270833333333334E-2</v>
      </c>
      <c r="Y212" s="84">
        <v>1.8518518518518521E-2</v>
      </c>
      <c r="Z212" s="84">
        <v>1.8576388888888889E-2</v>
      </c>
      <c r="AA212" s="84">
        <v>1.8692129629629631E-2</v>
      </c>
      <c r="AB212" s="84"/>
      <c r="AC212" s="84"/>
      <c r="AD212" s="84"/>
      <c r="AE212" s="84">
        <v>1.9317129629629629E-2</v>
      </c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349"/>
      <c r="AT212" s="174">
        <f t="shared" si="21"/>
        <v>1.8518518518518521E-2</v>
      </c>
      <c r="AU212" s="298">
        <f t="shared" si="22"/>
        <v>11</v>
      </c>
      <c r="AV212" s="112"/>
      <c r="AW212" s="66"/>
      <c r="AX212" s="66"/>
      <c r="AY212" s="66"/>
    </row>
    <row r="213" spans="1:51" ht="13" hidden="1">
      <c r="A213" s="341" t="s">
        <v>317</v>
      </c>
      <c r="B213" s="23">
        <f t="shared" si="20"/>
        <v>9</v>
      </c>
      <c r="C213" s="76">
        <f t="shared" si="16"/>
        <v>1.5073302469135803E-2</v>
      </c>
      <c r="D213" s="318">
        <v>0</v>
      </c>
      <c r="E213" s="76">
        <v>1.5073302469135803E-2</v>
      </c>
      <c r="F213" s="176"/>
      <c r="G213" s="176"/>
      <c r="H213" s="33"/>
      <c r="I213" s="176"/>
      <c r="J213" s="33"/>
      <c r="K213" s="33"/>
      <c r="L213" s="33"/>
      <c r="M213" s="33"/>
      <c r="N213" s="33"/>
      <c r="O213" s="76"/>
      <c r="P213" s="76"/>
      <c r="Q213" s="76"/>
      <c r="R213" s="66"/>
      <c r="S213" s="66"/>
      <c r="T213" s="76"/>
      <c r="U213" s="76"/>
      <c r="V213" s="66"/>
      <c r="W213" s="66"/>
      <c r="X213" s="66"/>
      <c r="Y213" s="66"/>
      <c r="Z213" s="6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346"/>
      <c r="AT213" s="181" t="str">
        <f t="shared" si="21"/>
        <v xml:space="preserve"> </v>
      </c>
      <c r="AU213" s="298">
        <f t="shared" si="22"/>
        <v>0</v>
      </c>
      <c r="AV213" s="331"/>
      <c r="AW213" s="139"/>
      <c r="AX213" s="139"/>
      <c r="AY213" s="139"/>
    </row>
    <row r="214" spans="1:51" ht="13" hidden="1">
      <c r="A214" s="341" t="s">
        <v>346</v>
      </c>
      <c r="B214" s="23">
        <f t="shared" si="20"/>
        <v>6</v>
      </c>
      <c r="C214" s="76">
        <f t="shared" si="16"/>
        <v>1.7109375E-2</v>
      </c>
      <c r="D214" s="318">
        <v>0</v>
      </c>
      <c r="E214" s="76">
        <v>1.7109375E-2</v>
      </c>
      <c r="F214" s="187"/>
      <c r="G214" s="187"/>
      <c r="H214" s="187"/>
      <c r="I214" s="187"/>
      <c r="J214" s="187"/>
      <c r="K214" s="187"/>
      <c r="L214" s="187"/>
      <c r="M214" s="187"/>
      <c r="N214" s="187"/>
      <c r="O214" s="94"/>
      <c r="P214" s="94"/>
      <c r="Q214" s="94"/>
      <c r="R214" s="84"/>
      <c r="S214" s="84"/>
      <c r="T214" s="94"/>
      <c r="U214" s="94"/>
      <c r="V214" s="84"/>
      <c r="W214" s="84"/>
      <c r="X214" s="84"/>
      <c r="Y214" s="84"/>
      <c r="Z214" s="8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173"/>
      <c r="AT214" s="174" t="str">
        <f t="shared" si="21"/>
        <v xml:space="preserve"> </v>
      </c>
      <c r="AU214" s="298">
        <f t="shared" si="22"/>
        <v>0</v>
      </c>
      <c r="AV214" s="112"/>
      <c r="AW214" s="76"/>
      <c r="AX214" s="76"/>
      <c r="AY214" s="76"/>
    </row>
    <row r="215" spans="1:51" ht="13" hidden="1">
      <c r="A215" s="300" t="s">
        <v>940</v>
      </c>
      <c r="B215" s="23">
        <f t="shared" si="20"/>
        <v>8</v>
      </c>
      <c r="C215" s="76">
        <f t="shared" si="16"/>
        <v>1.5385802469135802E-2</v>
      </c>
      <c r="D215" s="318">
        <v>3</v>
      </c>
      <c r="E215" s="76">
        <v>1.5385802469135802E-2</v>
      </c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39"/>
      <c r="S215" s="139"/>
      <c r="T215" s="178"/>
      <c r="U215" s="178"/>
      <c r="V215" s="139"/>
      <c r="W215" s="139"/>
      <c r="X215" s="139"/>
      <c r="Y215" s="139"/>
      <c r="Z215" s="139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94"/>
      <c r="AT215" s="174" t="str">
        <f t="shared" si="21"/>
        <v xml:space="preserve"> </v>
      </c>
      <c r="AU215" s="298">
        <f>COUNT(F215:AS215)</f>
        <v>0</v>
      </c>
      <c r="AV215" s="112"/>
      <c r="AW215" s="50"/>
      <c r="AX215" s="50"/>
      <c r="AY215" s="50"/>
    </row>
    <row r="216" spans="1:51" ht="13">
      <c r="A216" s="351" t="s">
        <v>796</v>
      </c>
      <c r="B216" s="23">
        <f t="shared" si="20"/>
        <v>1</v>
      </c>
      <c r="C216" s="76">
        <f t="shared" si="16"/>
        <v>1.9194958847736629E-2</v>
      </c>
      <c r="D216" s="318">
        <v>4</v>
      </c>
      <c r="E216" s="76">
        <v>2.0755208333333337E-2</v>
      </c>
      <c r="F216" s="76"/>
      <c r="G216" s="33"/>
      <c r="H216" s="33"/>
      <c r="I216" s="33"/>
      <c r="J216" s="33"/>
      <c r="K216" s="33"/>
      <c r="L216" s="33"/>
      <c r="M216" s="33"/>
      <c r="N216" s="33"/>
      <c r="O216" s="76"/>
      <c r="P216" s="76">
        <v>1.9363425925925926E-2</v>
      </c>
      <c r="Q216" s="76"/>
      <c r="R216" s="66">
        <v>1.9988425925925927E-2</v>
      </c>
      <c r="S216" s="66"/>
      <c r="T216" s="84">
        <v>1.8796296296296297E-2</v>
      </c>
      <c r="U216" s="84">
        <v>1.892361111111111E-2</v>
      </c>
      <c r="V216" s="84">
        <v>1.8749999999999999E-2</v>
      </c>
      <c r="W216" s="84"/>
      <c r="X216" s="84">
        <v>1.8402777777777778E-2</v>
      </c>
      <c r="Y216" s="84">
        <v>2.0034722222222221E-2</v>
      </c>
      <c r="Z216" s="84"/>
      <c r="AA216" s="76"/>
      <c r="AB216" s="76"/>
      <c r="AC216" s="76">
        <v>1.9363425925925926E-2</v>
      </c>
      <c r="AD216" s="76"/>
      <c r="AE216" s="76">
        <v>1.9131944444444444E-2</v>
      </c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194"/>
      <c r="AT216" s="174">
        <f t="shared" si="21"/>
        <v>1.8402777777777778E-2</v>
      </c>
      <c r="AU216" s="298">
        <f t="shared" ref="AU216:AU279" si="23">COUNTA(F216:AS216)</f>
        <v>9</v>
      </c>
      <c r="AV216" s="347"/>
      <c r="AW216" s="94"/>
      <c r="AX216" s="94"/>
      <c r="AY216" s="94"/>
    </row>
    <row r="217" spans="1:51" ht="13">
      <c r="A217" s="351" t="s">
        <v>295</v>
      </c>
      <c r="B217" s="23">
        <f t="shared" si="20"/>
        <v>3</v>
      </c>
      <c r="C217" s="76">
        <f t="shared" si="16"/>
        <v>1.876736111111111E-2</v>
      </c>
      <c r="D217" s="318">
        <v>3</v>
      </c>
      <c r="E217" s="76">
        <v>1.876736111111111E-2</v>
      </c>
      <c r="F217" s="76"/>
      <c r="G217" s="33"/>
      <c r="H217" s="33"/>
      <c r="I217" s="33"/>
      <c r="J217" s="33"/>
      <c r="K217" s="33"/>
      <c r="L217" s="33"/>
      <c r="M217" s="33"/>
      <c r="N217" s="33"/>
      <c r="O217" s="76"/>
      <c r="P217" s="33"/>
      <c r="Q217" s="33"/>
      <c r="T217" s="187"/>
      <c r="U217" s="187"/>
      <c r="V217" s="122"/>
      <c r="W217" s="122"/>
      <c r="X217" s="122"/>
      <c r="Y217" s="122"/>
      <c r="Z217" s="122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194"/>
      <c r="AT217" s="174" t="str">
        <f t="shared" si="21"/>
        <v xml:space="preserve"> </v>
      </c>
      <c r="AU217" s="298">
        <f t="shared" si="23"/>
        <v>0</v>
      </c>
      <c r="AV217" s="347"/>
      <c r="AW217" s="61"/>
      <c r="AX217" s="61"/>
      <c r="AY217" s="61"/>
    </row>
    <row r="218" spans="1:51" ht="13" hidden="1">
      <c r="A218" s="341" t="s">
        <v>495</v>
      </c>
      <c r="B218" s="23">
        <f t="shared" si="20"/>
        <v>7</v>
      </c>
      <c r="C218" s="76">
        <f t="shared" si="16"/>
        <v>1.6012731481481482E-2</v>
      </c>
      <c r="D218" s="318">
        <v>0</v>
      </c>
      <c r="E218" s="76">
        <v>1.6012731481481482E-2</v>
      </c>
      <c r="F218" s="33"/>
      <c r="G218" s="33"/>
      <c r="H218" s="33"/>
      <c r="I218" s="33"/>
      <c r="J218" s="33"/>
      <c r="K218" s="33"/>
      <c r="L218" s="33"/>
      <c r="M218" s="33"/>
      <c r="N218" s="33"/>
      <c r="O218" s="76"/>
      <c r="P218" s="76"/>
      <c r="Q218" s="76"/>
      <c r="R218" s="66"/>
      <c r="S218" s="66"/>
      <c r="T218" s="76"/>
      <c r="U218" s="76"/>
      <c r="V218" s="66"/>
      <c r="W218" s="66"/>
      <c r="X218" s="66"/>
      <c r="Y218" s="66"/>
      <c r="Z218" s="6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173"/>
      <c r="AT218" s="174" t="str">
        <f t="shared" si="21"/>
        <v xml:space="preserve"> </v>
      </c>
      <c r="AU218" s="298">
        <f t="shared" si="23"/>
        <v>0</v>
      </c>
      <c r="AV218" s="112"/>
      <c r="AW218" s="76"/>
      <c r="AX218" s="76"/>
      <c r="AY218" s="76"/>
    </row>
    <row r="219" spans="1:51" s="3" customFormat="1" ht="13" hidden="1">
      <c r="A219" s="300" t="s">
        <v>797</v>
      </c>
      <c r="B219" s="23">
        <f t="shared" si="20"/>
        <v>10</v>
      </c>
      <c r="C219" s="76">
        <f t="shared" si="16"/>
        <v>1.4293981481481482E-2</v>
      </c>
      <c r="D219" s="318">
        <v>0</v>
      </c>
      <c r="E219" s="76">
        <v>1.4293981481481482E-2</v>
      </c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39"/>
      <c r="S219" s="139"/>
      <c r="T219" s="178"/>
      <c r="U219" s="178"/>
      <c r="V219" s="139"/>
      <c r="W219" s="139"/>
      <c r="X219" s="139"/>
      <c r="Y219" s="139"/>
      <c r="Z219" s="139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94"/>
      <c r="AT219" s="174" t="str">
        <f t="shared" si="21"/>
        <v xml:space="preserve"> </v>
      </c>
      <c r="AU219" s="298">
        <f t="shared" si="23"/>
        <v>0</v>
      </c>
      <c r="AV219" s="347"/>
      <c r="AW219" s="61"/>
      <c r="AX219" s="61"/>
      <c r="AY219" s="61"/>
    </row>
    <row r="220" spans="1:51" ht="13" hidden="1">
      <c r="A220" s="341" t="s">
        <v>605</v>
      </c>
      <c r="B220" s="23">
        <f t="shared" si="20"/>
        <v>5</v>
      </c>
      <c r="C220" s="76">
        <f t="shared" si="16"/>
        <v>1.7708333333333333E-2</v>
      </c>
      <c r="D220" s="318">
        <v>0</v>
      </c>
      <c r="E220" s="76">
        <v>1.7708333333333333E-2</v>
      </c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66"/>
      <c r="S220" s="66"/>
      <c r="T220" s="76"/>
      <c r="U220" s="76"/>
      <c r="V220" s="66"/>
      <c r="W220" s="66"/>
      <c r="X220" s="66"/>
      <c r="Y220" s="66"/>
      <c r="Z220" s="6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346"/>
      <c r="AT220" s="299" t="str">
        <f t="shared" si="21"/>
        <v xml:space="preserve"> </v>
      </c>
      <c r="AU220" s="298">
        <f t="shared" si="23"/>
        <v>0</v>
      </c>
      <c r="AV220" s="331"/>
      <c r="AW220" s="139"/>
      <c r="AX220" s="139"/>
      <c r="AY220" s="139"/>
    </row>
    <row r="221" spans="1:51" ht="13">
      <c r="A221" s="300" t="s">
        <v>1050</v>
      </c>
      <c r="B221" s="23">
        <f t="shared" si="20"/>
        <v>11</v>
      </c>
      <c r="C221" s="76">
        <f t="shared" si="16"/>
        <v>1.4494598765432099E-2</v>
      </c>
      <c r="D221" s="303"/>
      <c r="E221" s="94">
        <f>+P221</f>
        <v>1.3622685185185184E-2</v>
      </c>
      <c r="F221" s="301"/>
      <c r="G221" s="301"/>
      <c r="H221" s="301"/>
      <c r="I221" s="301"/>
      <c r="J221" s="301"/>
      <c r="K221" s="301"/>
      <c r="L221" s="301"/>
      <c r="M221" s="84"/>
      <c r="N221" s="301"/>
      <c r="O221" s="343"/>
      <c r="P221" s="84">
        <v>1.3622685185185184E-2</v>
      </c>
      <c r="Q221" s="84">
        <v>1.4027777777777778E-2</v>
      </c>
      <c r="R221" s="84"/>
      <c r="S221" s="84">
        <v>1.5833333333333335E-2</v>
      </c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  <c r="AP221" s="343"/>
      <c r="AQ221" s="343"/>
      <c r="AR221" s="343"/>
      <c r="AS221" s="344"/>
      <c r="AT221" s="299">
        <f t="shared" si="21"/>
        <v>1.3622685185185184E-2</v>
      </c>
      <c r="AU221" s="298">
        <f t="shared" si="23"/>
        <v>3</v>
      </c>
      <c r="AV221" s="345"/>
      <c r="AX221" s="139"/>
      <c r="AY221" s="139"/>
    </row>
    <row r="222" spans="1:51" ht="13">
      <c r="A222" s="342" t="s">
        <v>798</v>
      </c>
      <c r="B222" s="23">
        <f t="shared" si="20"/>
        <v>8</v>
      </c>
      <c r="C222" s="76">
        <f t="shared" si="16"/>
        <v>1.566358024691358E-2</v>
      </c>
      <c r="D222" s="318">
        <v>0</v>
      </c>
      <c r="E222" s="76">
        <v>1.566358024691358E-2</v>
      </c>
      <c r="F222" s="176"/>
      <c r="G222" s="176"/>
      <c r="H222" s="33"/>
      <c r="I222" s="176"/>
      <c r="J222" s="33"/>
      <c r="K222" s="33"/>
      <c r="L222" s="33"/>
      <c r="M222" s="33"/>
      <c r="N222" s="33"/>
      <c r="O222" s="76"/>
      <c r="P222" s="76"/>
      <c r="Q222" s="76"/>
      <c r="R222" s="66"/>
      <c r="S222" s="66"/>
      <c r="T222" s="76"/>
      <c r="U222" s="76"/>
      <c r="V222" s="66"/>
      <c r="W222" s="66"/>
      <c r="X222" s="66"/>
      <c r="Y222" s="66"/>
      <c r="Z222" s="6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173"/>
      <c r="AT222" s="174" t="str">
        <f t="shared" si="21"/>
        <v xml:space="preserve"> </v>
      </c>
      <c r="AU222" s="298">
        <f t="shared" si="23"/>
        <v>0</v>
      </c>
      <c r="AV222" s="347"/>
      <c r="AW222" s="94"/>
      <c r="AX222" s="94"/>
      <c r="AY222" s="94"/>
    </row>
    <row r="223" spans="1:51" ht="14.25" hidden="1" customHeight="1">
      <c r="A223" s="341" t="s">
        <v>224</v>
      </c>
      <c r="B223" s="23">
        <f t="shared" si="20"/>
        <v>6</v>
      </c>
      <c r="C223" s="76">
        <f t="shared" si="16"/>
        <v>1.7026748971193415E-2</v>
      </c>
      <c r="D223" s="318">
        <v>0</v>
      </c>
      <c r="E223" s="76">
        <v>1.7026748971193415E-2</v>
      </c>
      <c r="F223" s="33"/>
      <c r="G223" s="33"/>
      <c r="H223" s="33"/>
      <c r="I223" s="33"/>
      <c r="J223" s="33"/>
      <c r="K223" s="33"/>
      <c r="L223" s="33"/>
      <c r="M223" s="33"/>
      <c r="N223" s="33"/>
      <c r="O223" s="94"/>
      <c r="P223" s="94"/>
      <c r="Q223" s="94"/>
      <c r="R223" s="84"/>
      <c r="S223" s="84"/>
      <c r="T223" s="94"/>
      <c r="U223" s="94"/>
      <c r="V223" s="84"/>
      <c r="W223" s="84"/>
      <c r="X223" s="84"/>
      <c r="Y223" s="84"/>
      <c r="Z223" s="8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346"/>
      <c r="AT223" s="174" t="str">
        <f t="shared" si="21"/>
        <v xml:space="preserve"> </v>
      </c>
      <c r="AU223" s="298">
        <f t="shared" si="23"/>
        <v>0</v>
      </c>
      <c r="AV223" s="331"/>
      <c r="AW223" s="139"/>
      <c r="AX223" s="139"/>
      <c r="AY223" s="139"/>
    </row>
    <row r="224" spans="1:51" ht="13" hidden="1">
      <c r="A224" s="341" t="s">
        <v>365</v>
      </c>
      <c r="B224" s="23">
        <f t="shared" si="20"/>
        <v>3</v>
      </c>
      <c r="C224" s="76">
        <f t="shared" si="16"/>
        <v>1.9116319444444443E-2</v>
      </c>
      <c r="D224" s="318">
        <v>0</v>
      </c>
      <c r="E224" s="76">
        <v>1.9116319444444443E-2</v>
      </c>
      <c r="F224" s="187"/>
      <c r="G224" s="187"/>
      <c r="H224" s="187"/>
      <c r="I224" s="187"/>
      <c r="J224" s="187"/>
      <c r="K224" s="187"/>
      <c r="L224" s="187"/>
      <c r="M224" s="187"/>
      <c r="N224" s="187"/>
      <c r="O224" s="94"/>
      <c r="P224" s="94"/>
      <c r="Q224" s="94"/>
      <c r="R224" s="84"/>
      <c r="S224" s="84"/>
      <c r="T224" s="94"/>
      <c r="U224" s="94"/>
      <c r="V224" s="84"/>
      <c r="W224" s="84"/>
      <c r="X224" s="84"/>
      <c r="Y224" s="84"/>
      <c r="Z224" s="8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346"/>
      <c r="AT224" s="181" t="str">
        <f t="shared" si="21"/>
        <v xml:space="preserve"> </v>
      </c>
      <c r="AU224" s="298">
        <f t="shared" si="23"/>
        <v>0</v>
      </c>
      <c r="AV224" s="112"/>
      <c r="AW224" s="50"/>
      <c r="AX224" s="50"/>
      <c r="AY224" s="50"/>
    </row>
    <row r="225" spans="1:51" ht="13">
      <c r="A225" s="341" t="s">
        <v>612</v>
      </c>
      <c r="B225" s="23">
        <f t="shared" si="20"/>
        <v>7</v>
      </c>
      <c r="C225" s="76">
        <f t="shared" si="16"/>
        <v>1.5766782407407406E-2</v>
      </c>
      <c r="D225" s="318">
        <v>0</v>
      </c>
      <c r="E225" s="76">
        <v>1.5979938271604942E-2</v>
      </c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66"/>
      <c r="S225" s="66"/>
      <c r="T225" s="76"/>
      <c r="U225" s="76"/>
      <c r="V225" s="66"/>
      <c r="W225" s="66"/>
      <c r="X225" s="66"/>
      <c r="Y225" s="66"/>
      <c r="Z225" s="66"/>
      <c r="AA225" s="76"/>
      <c r="AB225" s="76"/>
      <c r="AC225" s="76"/>
      <c r="AD225" s="76"/>
      <c r="AE225" s="76"/>
      <c r="AF225" s="76"/>
      <c r="AG225" s="76"/>
      <c r="AH225" s="76"/>
      <c r="AI225" s="84">
        <v>1.6585648148148148E-2</v>
      </c>
      <c r="AJ225" s="84">
        <v>1.6168981481481482E-2</v>
      </c>
      <c r="AK225" s="84">
        <v>1.503472222222222E-2</v>
      </c>
      <c r="AL225" s="84">
        <v>1.5277777777777777E-2</v>
      </c>
      <c r="AM225" s="84"/>
      <c r="AN225" s="84"/>
      <c r="AO225" s="84"/>
      <c r="AP225" s="84"/>
      <c r="AQ225" s="84"/>
      <c r="AR225" s="84"/>
      <c r="AS225" s="173"/>
      <c r="AT225" s="174">
        <f t="shared" si="21"/>
        <v>1.503472222222222E-2</v>
      </c>
      <c r="AU225" s="298">
        <f t="shared" si="23"/>
        <v>4</v>
      </c>
      <c r="AV225" s="347"/>
      <c r="AW225" s="94"/>
      <c r="AX225" s="94"/>
      <c r="AY225" s="94"/>
    </row>
    <row r="226" spans="1:51" ht="13" hidden="1">
      <c r="A226" s="300" t="s">
        <v>903</v>
      </c>
      <c r="B226" s="23">
        <f t="shared" si="20"/>
        <v>9</v>
      </c>
      <c r="C226" s="76">
        <f t="shared" si="16"/>
        <v>1.5243055555555555E-2</v>
      </c>
      <c r="D226" s="318">
        <v>2</v>
      </c>
      <c r="E226" s="76">
        <v>1.5243055555555555E-2</v>
      </c>
      <c r="F226" s="139"/>
      <c r="G226" s="139"/>
      <c r="H226" s="139"/>
      <c r="I226" s="139"/>
      <c r="J226" s="139"/>
      <c r="K226" s="139"/>
      <c r="L226" s="139"/>
      <c r="M226" s="139"/>
      <c r="N226" s="139"/>
      <c r="O226" s="84"/>
      <c r="P226" s="178"/>
      <c r="Q226" s="178"/>
      <c r="R226" s="139"/>
      <c r="S226" s="139"/>
      <c r="T226" s="94"/>
      <c r="U226" s="94"/>
      <c r="V226" s="84"/>
      <c r="W226" s="84"/>
      <c r="X226" s="84"/>
      <c r="Y226" s="84"/>
      <c r="Z226" s="84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349"/>
      <c r="AT226" s="174" t="str">
        <f t="shared" si="21"/>
        <v xml:space="preserve"> </v>
      </c>
      <c r="AU226" s="298">
        <f t="shared" si="23"/>
        <v>0</v>
      </c>
      <c r="AV226" s="112"/>
      <c r="AW226" s="50"/>
      <c r="AX226" s="50"/>
      <c r="AY226" s="50"/>
    </row>
    <row r="227" spans="1:51" ht="13" hidden="1">
      <c r="A227" s="300" t="s">
        <v>938</v>
      </c>
      <c r="B227" s="23">
        <f t="shared" si="20"/>
        <v>12</v>
      </c>
      <c r="C227" s="76">
        <f t="shared" si="16"/>
        <v>1.2586805555555556E-2</v>
      </c>
      <c r="D227" s="318">
        <v>4</v>
      </c>
      <c r="E227" s="76">
        <v>1.2586805555555556E-2</v>
      </c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349"/>
      <c r="AT227" s="174" t="str">
        <f t="shared" si="21"/>
        <v xml:space="preserve"> </v>
      </c>
      <c r="AU227" s="298">
        <f t="shared" si="23"/>
        <v>0</v>
      </c>
      <c r="AV227" s="112"/>
      <c r="AW227" s="76"/>
      <c r="AX227" s="76"/>
      <c r="AY227" s="76"/>
    </row>
    <row r="228" spans="1:51" ht="13" hidden="1">
      <c r="A228" s="341" t="s">
        <v>485</v>
      </c>
      <c r="B228" s="23">
        <f t="shared" si="20"/>
        <v>-2</v>
      </c>
      <c r="C228" s="76">
        <f t="shared" si="16"/>
        <v>2.227083333333333E-2</v>
      </c>
      <c r="D228" s="318">
        <v>0</v>
      </c>
      <c r="E228" s="76">
        <v>2.227083333333333E-2</v>
      </c>
      <c r="F228" s="33"/>
      <c r="G228" s="33"/>
      <c r="H228" s="33"/>
      <c r="I228" s="33"/>
      <c r="J228" s="33"/>
      <c r="K228" s="33"/>
      <c r="L228" s="33"/>
      <c r="M228" s="33"/>
      <c r="N228" s="33"/>
      <c r="O228" s="94"/>
      <c r="P228" s="94"/>
      <c r="Q228" s="94"/>
      <c r="R228" s="84"/>
      <c r="S228" s="84"/>
      <c r="T228" s="94"/>
      <c r="U228" s="94"/>
      <c r="V228" s="84"/>
      <c r="W228" s="84"/>
      <c r="X228" s="84"/>
      <c r="Y228" s="84"/>
      <c r="Z228" s="8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188"/>
      <c r="AT228" s="174" t="str">
        <f t="shared" si="21"/>
        <v xml:space="preserve"> </v>
      </c>
      <c r="AU228" s="298">
        <f t="shared" si="23"/>
        <v>0</v>
      </c>
      <c r="AV228" s="112"/>
      <c r="AW228" s="76"/>
      <c r="AX228" s="76"/>
      <c r="AY228" s="76"/>
    </row>
    <row r="229" spans="1:51" ht="13" hidden="1">
      <c r="A229" s="341" t="s">
        <v>706</v>
      </c>
      <c r="B229" s="23">
        <f t="shared" si="20"/>
        <v>7</v>
      </c>
      <c r="C229" s="76">
        <f t="shared" si="16"/>
        <v>1.6648662551440329E-2</v>
      </c>
      <c r="D229" s="318">
        <v>0</v>
      </c>
      <c r="E229" s="76">
        <v>1.6648662551440329E-2</v>
      </c>
      <c r="F229" s="76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84"/>
      <c r="S229" s="84"/>
      <c r="T229" s="94"/>
      <c r="U229" s="94"/>
      <c r="V229" s="84"/>
      <c r="W229" s="84"/>
      <c r="X229" s="84"/>
      <c r="Y229" s="84"/>
      <c r="Z229" s="8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173"/>
      <c r="AT229" s="174" t="str">
        <f t="shared" si="21"/>
        <v xml:space="preserve"> </v>
      </c>
      <c r="AU229" s="298">
        <f t="shared" si="23"/>
        <v>0</v>
      </c>
    </row>
    <row r="230" spans="1:51" ht="13" hidden="1">
      <c r="A230" s="300" t="s">
        <v>937</v>
      </c>
      <c r="B230" s="23">
        <f t="shared" si="20"/>
        <v>11</v>
      </c>
      <c r="C230" s="76">
        <f t="shared" si="16"/>
        <v>1.3466435185185184E-2</v>
      </c>
      <c r="D230" s="318">
        <v>8</v>
      </c>
      <c r="E230" s="76">
        <v>1.3466435185185184E-2</v>
      </c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349"/>
      <c r="AT230" s="174" t="str">
        <f t="shared" si="21"/>
        <v xml:space="preserve"> </v>
      </c>
      <c r="AU230" s="298">
        <f t="shared" si="23"/>
        <v>0</v>
      </c>
      <c r="AV230" s="347"/>
      <c r="AW230" s="61"/>
      <c r="AX230" s="61"/>
      <c r="AY230" s="61"/>
    </row>
    <row r="231" spans="1:51" ht="13">
      <c r="A231" s="300" t="s">
        <v>1051</v>
      </c>
      <c r="B231" s="23">
        <f>MINUTE(B$5)-MINUTE(E231)</f>
        <v>-3</v>
      </c>
      <c r="C231" s="76">
        <f t="shared" ref="C231:C294" si="24">IF(AU231&lt;2,E231,AVERAGE(F231:AR231))</f>
        <v>2.2607060185185185E-2</v>
      </c>
      <c r="D231" s="318"/>
      <c r="E231" s="94">
        <f>+V231</f>
        <v>2.3032407407407404E-2</v>
      </c>
      <c r="F231" s="139"/>
      <c r="G231" s="139"/>
      <c r="H231" s="139"/>
      <c r="I231" s="139"/>
      <c r="J231" s="139"/>
      <c r="K231" s="84"/>
      <c r="L231" s="84"/>
      <c r="M231" s="84"/>
      <c r="N231" s="84"/>
      <c r="O231" s="139"/>
      <c r="P231" s="139"/>
      <c r="Q231" s="139"/>
      <c r="R231" s="139"/>
      <c r="S231" s="139"/>
      <c r="T231" s="139"/>
      <c r="U231" s="139"/>
      <c r="V231" s="84">
        <v>2.3032407407407404E-2</v>
      </c>
      <c r="W231" s="84"/>
      <c r="X231" s="84">
        <v>2.3298611111111107E-2</v>
      </c>
      <c r="Y231" s="84"/>
      <c r="Z231" s="84">
        <v>2.2395833333333334E-2</v>
      </c>
      <c r="AA231" s="139"/>
      <c r="AB231" s="139"/>
      <c r="AC231" s="139"/>
      <c r="AD231" s="139"/>
      <c r="AE231" s="84">
        <v>2.1701388888888892E-2</v>
      </c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196"/>
      <c r="AT231" s="299">
        <f t="shared" si="21"/>
        <v>2.1701388888888892E-2</v>
      </c>
      <c r="AU231" s="298">
        <f t="shared" si="23"/>
        <v>4</v>
      </c>
      <c r="AV231" s="348"/>
      <c r="AX231" s="139"/>
      <c r="AY231" s="139"/>
    </row>
    <row r="232" spans="1:51" ht="13">
      <c r="A232" s="300" t="s">
        <v>1052</v>
      </c>
      <c r="B232" s="23">
        <f>MINUTE(B$5)-MINUTE(E232)</f>
        <v>11</v>
      </c>
      <c r="C232" s="76">
        <f t="shared" si="24"/>
        <v>1.388888888888889E-2</v>
      </c>
      <c r="D232" s="303"/>
      <c r="E232" s="94">
        <f>+O232</f>
        <v>1.3807870370370371E-2</v>
      </c>
      <c r="F232" s="301"/>
      <c r="G232" s="301"/>
      <c r="H232" s="301"/>
      <c r="I232" s="301"/>
      <c r="J232" s="301"/>
      <c r="K232" s="301"/>
      <c r="L232" s="301"/>
      <c r="M232" s="84"/>
      <c r="N232" s="301"/>
      <c r="O232" s="84">
        <v>1.3807870370370371E-2</v>
      </c>
      <c r="P232" s="343"/>
      <c r="Q232" s="343"/>
      <c r="R232" s="343"/>
      <c r="S232" s="343"/>
      <c r="T232" s="84">
        <v>1.3796296296296298E-2</v>
      </c>
      <c r="U232" s="84"/>
      <c r="V232" s="84"/>
      <c r="W232" s="84"/>
      <c r="X232" s="84"/>
      <c r="Y232" s="84"/>
      <c r="Z232" s="84"/>
      <c r="AA232" s="343"/>
      <c r="AB232" s="343"/>
      <c r="AC232" s="84">
        <v>1.40625E-2</v>
      </c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344"/>
      <c r="AT232" s="299">
        <f t="shared" si="21"/>
        <v>1.3796296296296298E-2</v>
      </c>
      <c r="AU232" s="298">
        <f t="shared" si="23"/>
        <v>3</v>
      </c>
      <c r="AV232" s="348"/>
      <c r="AX232" s="139"/>
      <c r="AY232" s="139"/>
    </row>
    <row r="233" spans="1:51" ht="13">
      <c r="A233" s="351" t="s">
        <v>799</v>
      </c>
      <c r="B233" s="23">
        <f t="shared" si="20"/>
        <v>10</v>
      </c>
      <c r="C233" s="76">
        <f t="shared" si="24"/>
        <v>1.3958333333333335E-2</v>
      </c>
      <c r="D233" s="318">
        <v>4</v>
      </c>
      <c r="E233" s="76">
        <v>1.3958333333333335E-2</v>
      </c>
      <c r="F233" s="76"/>
      <c r="G233" s="33"/>
      <c r="H233" s="76"/>
      <c r="I233" s="33"/>
      <c r="J233" s="76"/>
      <c r="K233" s="76"/>
      <c r="L233" s="76"/>
      <c r="M233" s="76"/>
      <c r="N233" s="76"/>
      <c r="O233" s="33"/>
      <c r="P233" s="33"/>
      <c r="Q233" s="33"/>
      <c r="T233" s="33"/>
      <c r="U233" s="33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194"/>
      <c r="AT233" s="174" t="str">
        <f t="shared" si="21"/>
        <v xml:space="preserve"> </v>
      </c>
      <c r="AU233" s="298">
        <f t="shared" si="23"/>
        <v>0</v>
      </c>
      <c r="AV233" s="112"/>
      <c r="AW233" s="76"/>
      <c r="AX233" s="76"/>
      <c r="AY233" s="76"/>
    </row>
    <row r="234" spans="1:51" ht="13">
      <c r="A234" s="341" t="s">
        <v>600</v>
      </c>
      <c r="B234" s="23">
        <f t="shared" si="20"/>
        <v>4</v>
      </c>
      <c r="C234" s="76">
        <f t="shared" si="24"/>
        <v>1.8663194444444448E-2</v>
      </c>
      <c r="D234" s="318">
        <v>0</v>
      </c>
      <c r="E234" s="76">
        <v>1.8663194444444448E-2</v>
      </c>
      <c r="F234" s="76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84"/>
      <c r="S234" s="84"/>
      <c r="T234" s="94"/>
      <c r="U234" s="94"/>
      <c r="V234" s="84"/>
      <c r="W234" s="84"/>
      <c r="X234" s="84"/>
      <c r="Y234" s="84"/>
      <c r="Z234" s="8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346"/>
      <c r="AT234" s="181" t="str">
        <f t="shared" si="21"/>
        <v xml:space="preserve"> </v>
      </c>
      <c r="AU234" s="298">
        <f t="shared" si="23"/>
        <v>0</v>
      </c>
      <c r="AV234" s="112"/>
      <c r="AW234" s="50"/>
      <c r="AX234" s="50"/>
      <c r="AY234" s="50"/>
    </row>
    <row r="235" spans="1:51" ht="13" hidden="1">
      <c r="A235" s="341" t="s">
        <v>261</v>
      </c>
      <c r="B235" s="23">
        <f t="shared" si="20"/>
        <v>-1</v>
      </c>
      <c r="C235" s="76">
        <f t="shared" si="24"/>
        <v>2.179150132275132E-2</v>
      </c>
      <c r="D235" s="318">
        <v>0</v>
      </c>
      <c r="E235" s="76">
        <v>2.179150132275132E-2</v>
      </c>
      <c r="F235" s="33"/>
      <c r="G235" s="33"/>
      <c r="H235" s="33"/>
      <c r="I235" s="33"/>
      <c r="J235" s="33"/>
      <c r="K235" s="33"/>
      <c r="L235" s="33"/>
      <c r="M235" s="33"/>
      <c r="N235" s="33"/>
      <c r="O235" s="76"/>
      <c r="P235" s="76"/>
      <c r="Q235" s="76"/>
      <c r="R235" s="66"/>
      <c r="S235" s="66"/>
      <c r="T235" s="76"/>
      <c r="U235" s="76"/>
      <c r="V235" s="66"/>
      <c r="W235" s="66"/>
      <c r="X235" s="66"/>
      <c r="Y235" s="66"/>
      <c r="Z235" s="6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188"/>
      <c r="AT235" s="174" t="str">
        <f t="shared" si="21"/>
        <v xml:space="preserve"> </v>
      </c>
      <c r="AU235" s="298">
        <f t="shared" si="23"/>
        <v>0</v>
      </c>
      <c r="AV235" s="355"/>
      <c r="AW235" s="50"/>
      <c r="AX235" s="50"/>
      <c r="AY235" s="50"/>
    </row>
    <row r="236" spans="1:51" ht="13" hidden="1">
      <c r="A236" s="341" t="s">
        <v>621</v>
      </c>
      <c r="B236" s="23">
        <f t="shared" si="20"/>
        <v>8</v>
      </c>
      <c r="C236" s="76">
        <f t="shared" si="24"/>
        <v>1.5896990740740739E-2</v>
      </c>
      <c r="D236" s="318">
        <v>0</v>
      </c>
      <c r="E236" s="76">
        <v>1.5896990740740739E-2</v>
      </c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66"/>
      <c r="S236" s="66"/>
      <c r="T236" s="76"/>
      <c r="U236" s="76"/>
      <c r="V236" s="66"/>
      <c r="W236" s="66"/>
      <c r="X236" s="66"/>
      <c r="Y236" s="66"/>
      <c r="Z236" s="6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173"/>
      <c r="AT236" s="174" t="str">
        <f t="shared" si="21"/>
        <v xml:space="preserve"> </v>
      </c>
      <c r="AU236" s="298">
        <f t="shared" si="23"/>
        <v>0</v>
      </c>
      <c r="AV236" s="112"/>
      <c r="AW236" s="66"/>
      <c r="AX236" s="66"/>
      <c r="AY236" s="66"/>
    </row>
    <row r="237" spans="1:51" ht="13">
      <c r="A237" s="342" t="s">
        <v>149</v>
      </c>
      <c r="B237" s="23">
        <f t="shared" si="20"/>
        <v>8</v>
      </c>
      <c r="C237" s="76">
        <f t="shared" si="24"/>
        <v>1.5447530864197529E-2</v>
      </c>
      <c r="D237" s="318">
        <v>0</v>
      </c>
      <c r="E237" s="76">
        <v>1.5447530864197529E-2</v>
      </c>
      <c r="F237" s="76"/>
      <c r="G237" s="76"/>
      <c r="H237" s="76"/>
      <c r="I237" s="76"/>
      <c r="J237" s="76"/>
      <c r="K237" s="76">
        <v>1.5833333333333335E-2</v>
      </c>
      <c r="L237" s="76"/>
      <c r="M237" s="76"/>
      <c r="N237" s="76"/>
      <c r="O237" s="94"/>
      <c r="P237" s="94"/>
      <c r="Q237" s="94"/>
      <c r="R237" s="84"/>
      <c r="S237" s="84"/>
      <c r="T237" s="94"/>
      <c r="U237" s="94"/>
      <c r="V237" s="84"/>
      <c r="W237" s="84"/>
      <c r="X237" s="84"/>
      <c r="Y237" s="84"/>
      <c r="Z237" s="8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173"/>
      <c r="AT237" s="174">
        <f t="shared" si="21"/>
        <v>1.5833333333333335E-2</v>
      </c>
      <c r="AU237" s="298">
        <f t="shared" si="23"/>
        <v>1</v>
      </c>
      <c r="AV237" s="112"/>
      <c r="AW237" s="66"/>
      <c r="AX237" s="66"/>
      <c r="AY237" s="66"/>
    </row>
    <row r="238" spans="1:51" ht="13">
      <c r="A238" s="342" t="s">
        <v>1053</v>
      </c>
      <c r="B238" s="23">
        <f t="shared" si="20"/>
        <v>8</v>
      </c>
      <c r="C238" s="76">
        <f t="shared" si="24"/>
        <v>1.5447530864197529E-2</v>
      </c>
      <c r="D238" s="318">
        <v>0</v>
      </c>
      <c r="E238" s="76">
        <v>1.5447530864197529E-2</v>
      </c>
      <c r="F238" s="76"/>
      <c r="G238" s="76"/>
      <c r="H238" s="76"/>
      <c r="I238" s="76"/>
      <c r="J238" s="76"/>
      <c r="K238" s="76"/>
      <c r="L238" s="76"/>
      <c r="M238" s="76"/>
      <c r="N238" s="76"/>
      <c r="O238" s="94"/>
      <c r="P238" s="94"/>
      <c r="Q238" s="94"/>
      <c r="R238" s="84"/>
      <c r="S238" s="84"/>
      <c r="T238" s="94"/>
      <c r="U238" s="94"/>
      <c r="V238" s="84"/>
      <c r="W238" s="84"/>
      <c r="X238" s="84"/>
      <c r="Y238" s="84"/>
      <c r="Z238" s="8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173"/>
      <c r="AT238" s="174" t="str">
        <f t="shared" si="21"/>
        <v xml:space="preserve"> </v>
      </c>
      <c r="AU238" s="298">
        <f t="shared" si="23"/>
        <v>0</v>
      </c>
      <c r="AV238" s="112"/>
      <c r="AW238" s="66"/>
      <c r="AX238" s="66"/>
      <c r="AY238" s="66"/>
    </row>
    <row r="239" spans="1:51" ht="13" hidden="1">
      <c r="A239" s="342" t="s">
        <v>550</v>
      </c>
      <c r="B239" s="23">
        <f t="shared" si="20"/>
        <v>9</v>
      </c>
      <c r="C239" s="76">
        <f t="shared" si="24"/>
        <v>1.4918981481481483E-2</v>
      </c>
      <c r="D239" s="318">
        <v>0</v>
      </c>
      <c r="E239" s="76">
        <v>1.4918981481481483E-2</v>
      </c>
      <c r="F239" s="176"/>
      <c r="G239" s="176"/>
      <c r="H239" s="94"/>
      <c r="I239" s="176"/>
      <c r="J239" s="94"/>
      <c r="K239" s="94"/>
      <c r="L239" s="94"/>
      <c r="M239" s="94"/>
      <c r="N239" s="94"/>
      <c r="O239" s="76"/>
      <c r="P239" s="76"/>
      <c r="Q239" s="76"/>
      <c r="R239" s="66"/>
      <c r="S239" s="66"/>
      <c r="T239" s="76"/>
      <c r="U239" s="76"/>
      <c r="V239" s="66"/>
      <c r="W239" s="66"/>
      <c r="X239" s="66"/>
      <c r="Y239" s="66"/>
      <c r="Z239" s="6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173"/>
      <c r="AT239" s="174" t="str">
        <f t="shared" si="21"/>
        <v xml:space="preserve"> </v>
      </c>
      <c r="AU239" s="298">
        <f t="shared" si="23"/>
        <v>0</v>
      </c>
      <c r="AV239" s="112"/>
      <c r="AW239" s="76"/>
      <c r="AX239" s="76"/>
      <c r="AY239" s="76"/>
    </row>
    <row r="240" spans="1:51" ht="13">
      <c r="A240" s="341" t="s">
        <v>383</v>
      </c>
      <c r="B240" s="23">
        <f t="shared" si="20"/>
        <v>16</v>
      </c>
      <c r="C240" s="76">
        <f t="shared" si="24"/>
        <v>1.2014715608465608E-2</v>
      </c>
      <c r="D240" s="318">
        <v>19</v>
      </c>
      <c r="E240" s="76">
        <v>5.1456505847953221E-2</v>
      </c>
      <c r="F240" s="176">
        <v>1.1111111111111112E-2</v>
      </c>
      <c r="G240" s="176">
        <v>1.0787037037037038E-2</v>
      </c>
      <c r="H240" s="176">
        <v>1.2152777777777778E-2</v>
      </c>
      <c r="I240" s="176"/>
      <c r="J240" s="176">
        <v>1.0983796296296297E-2</v>
      </c>
      <c r="K240" s="176">
        <v>1.1018518518518518E-2</v>
      </c>
      <c r="L240" s="176">
        <v>1.1446759259259261E-2</v>
      </c>
      <c r="M240" s="176">
        <v>1.1111111111111112E-2</v>
      </c>
      <c r="N240" s="176">
        <v>1.2141203703703704E-2</v>
      </c>
      <c r="O240" s="76"/>
      <c r="P240" s="76"/>
      <c r="Q240" s="76"/>
      <c r="R240" s="66">
        <v>1.1956018518518517E-2</v>
      </c>
      <c r="S240" s="66">
        <v>1.3368055555555557E-2</v>
      </c>
      <c r="T240" s="76"/>
      <c r="U240" s="76">
        <v>1.1400462962962965E-2</v>
      </c>
      <c r="V240" s="66">
        <v>1.2326388888888888E-2</v>
      </c>
      <c r="W240" s="66">
        <v>1.2210648148148146E-2</v>
      </c>
      <c r="X240" s="66"/>
      <c r="Y240" s="84">
        <v>1.2337962962962962E-2</v>
      </c>
      <c r="Z240" s="84">
        <v>1.1770833333333333E-2</v>
      </c>
      <c r="AA240" s="76"/>
      <c r="AB240" s="76"/>
      <c r="AC240" s="76">
        <v>1.1921296296296298E-2</v>
      </c>
      <c r="AD240" s="76"/>
      <c r="AE240" s="76">
        <v>1.2847222222222223E-2</v>
      </c>
      <c r="AF240" s="76">
        <v>1.1145833333333334E-2</v>
      </c>
      <c r="AG240" s="84">
        <v>1.4178240740740741E-2</v>
      </c>
      <c r="AH240" s="84">
        <v>1.1886574074074075E-2</v>
      </c>
      <c r="AI240" s="84"/>
      <c r="AJ240" s="84">
        <v>1.1805555555555555E-2</v>
      </c>
      <c r="AK240" s="84">
        <v>1.1458333333333334E-2</v>
      </c>
      <c r="AL240" s="84">
        <v>1.113425925925926E-2</v>
      </c>
      <c r="AM240" s="84">
        <v>1.4537037037037038E-2</v>
      </c>
      <c r="AN240" s="84">
        <v>1.238425925925926E-2</v>
      </c>
      <c r="AO240" s="84">
        <v>1.2962962962962963E-2</v>
      </c>
      <c r="AP240" s="84">
        <v>1.2673611111111109E-2</v>
      </c>
      <c r="AQ240" s="84"/>
      <c r="AR240" s="84">
        <v>1.1354166666666667E-2</v>
      </c>
      <c r="AS240" s="173"/>
      <c r="AT240" s="174">
        <f t="shared" si="21"/>
        <v>1.0787037037037038E-2</v>
      </c>
      <c r="AU240" s="298">
        <f t="shared" si="23"/>
        <v>28</v>
      </c>
      <c r="AV240" s="347"/>
      <c r="AW240" s="94"/>
      <c r="AX240" s="94"/>
      <c r="AY240" s="94"/>
    </row>
    <row r="241" spans="1:51" ht="13">
      <c r="A241" s="351" t="s">
        <v>800</v>
      </c>
      <c r="B241" s="23">
        <f t="shared" si="20"/>
        <v>5</v>
      </c>
      <c r="C241" s="76">
        <f t="shared" si="24"/>
        <v>1.4438657407407407E-2</v>
      </c>
      <c r="D241" s="318">
        <v>1</v>
      </c>
      <c r="E241" s="76">
        <v>1.7696759259259259E-2</v>
      </c>
      <c r="F241" s="76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76">
        <v>1.4467592592592593E-2</v>
      </c>
      <c r="R241" s="66"/>
      <c r="S241" s="66"/>
      <c r="T241" s="33"/>
      <c r="U241" s="33"/>
      <c r="AA241" s="84"/>
      <c r="AB241" s="84">
        <v>1.4409722222222221E-2</v>
      </c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180"/>
      <c r="AT241" s="174">
        <f t="shared" si="21"/>
        <v>1.4409722222222221E-2</v>
      </c>
      <c r="AU241" s="298">
        <f t="shared" si="23"/>
        <v>2</v>
      </c>
      <c r="AV241" s="138"/>
      <c r="AW241" s="139"/>
      <c r="AX241" s="139"/>
      <c r="AY241" s="139"/>
    </row>
    <row r="242" spans="1:51" ht="13" hidden="1">
      <c r="A242" s="341" t="s">
        <v>505</v>
      </c>
      <c r="B242" s="23">
        <f t="shared" si="20"/>
        <v>11</v>
      </c>
      <c r="C242" s="76">
        <f t="shared" si="24"/>
        <v>1.3229166666666669E-2</v>
      </c>
      <c r="D242" s="318">
        <v>0</v>
      </c>
      <c r="E242" s="76">
        <v>1.3229166666666669E-2</v>
      </c>
      <c r="F242" s="321"/>
      <c r="G242" s="176"/>
      <c r="H242" s="33"/>
      <c r="I242" s="176"/>
      <c r="J242" s="33"/>
      <c r="K242" s="33"/>
      <c r="L242" s="33"/>
      <c r="M242" s="33"/>
      <c r="N242" s="33"/>
      <c r="O242" s="76"/>
      <c r="P242" s="76"/>
      <c r="Q242" s="76"/>
      <c r="R242" s="66"/>
      <c r="S242" s="66"/>
      <c r="T242" s="76"/>
      <c r="U242" s="76"/>
      <c r="V242" s="66"/>
      <c r="W242" s="66"/>
      <c r="X242" s="66"/>
      <c r="Y242" s="66"/>
      <c r="Z242" s="6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173"/>
      <c r="AT242" s="174" t="str">
        <f t="shared" si="21"/>
        <v xml:space="preserve"> </v>
      </c>
      <c r="AU242" s="298">
        <f t="shared" si="23"/>
        <v>0</v>
      </c>
    </row>
    <row r="243" spans="1:51" ht="13">
      <c r="A243" s="342" t="s">
        <v>934</v>
      </c>
      <c r="B243" s="23">
        <f t="shared" si="20"/>
        <v>13</v>
      </c>
      <c r="C243" s="76">
        <f t="shared" si="24"/>
        <v>1.4004629629629631E-2</v>
      </c>
      <c r="D243" s="318">
        <v>4</v>
      </c>
      <c r="E243" s="76">
        <v>1.2349537037037037E-2</v>
      </c>
      <c r="F243" s="176"/>
      <c r="G243" s="176">
        <v>1.5983796296296295E-2</v>
      </c>
      <c r="H243" s="76">
        <v>1.4131944444444445E-2</v>
      </c>
      <c r="I243" s="176"/>
      <c r="J243" s="76"/>
      <c r="K243" s="76"/>
      <c r="L243" s="76"/>
      <c r="M243" s="76"/>
      <c r="N243" s="76"/>
      <c r="O243" s="94"/>
      <c r="P243" s="76"/>
      <c r="Q243" s="76"/>
      <c r="R243" s="66"/>
      <c r="S243" s="66"/>
      <c r="T243" s="76"/>
      <c r="U243" s="76"/>
      <c r="V243" s="66"/>
      <c r="W243" s="66"/>
      <c r="X243" s="66"/>
      <c r="Y243" s="66"/>
      <c r="Z243" s="66"/>
      <c r="AA243" s="84"/>
      <c r="AB243" s="84"/>
      <c r="AC243" s="84"/>
      <c r="AD243" s="84"/>
      <c r="AE243" s="84"/>
      <c r="AF243" s="84"/>
      <c r="AG243" s="84"/>
      <c r="AH243" s="84"/>
      <c r="AI243" s="84">
        <v>1.300925925925926E-2</v>
      </c>
      <c r="AJ243" s="84"/>
      <c r="AK243" s="84"/>
      <c r="AL243" s="84">
        <v>1.2893518518518519E-2</v>
      </c>
      <c r="AM243" s="84"/>
      <c r="AN243" s="84"/>
      <c r="AO243" s="84"/>
      <c r="AP243" s="84"/>
      <c r="AQ243" s="84"/>
      <c r="AR243" s="84"/>
      <c r="AS243" s="173"/>
      <c r="AT243" s="174">
        <f t="shared" si="21"/>
        <v>1.2893518518518519E-2</v>
      </c>
      <c r="AU243" s="298">
        <f t="shared" si="23"/>
        <v>4</v>
      </c>
      <c r="AV243" s="357"/>
    </row>
    <row r="244" spans="1:51" ht="13">
      <c r="A244" s="341" t="s">
        <v>935</v>
      </c>
      <c r="B244" s="23">
        <f t="shared" si="20"/>
        <v>13</v>
      </c>
      <c r="C244" s="76">
        <f t="shared" si="24"/>
        <v>1.2573653198653197E-2</v>
      </c>
      <c r="D244" s="318">
        <v>21</v>
      </c>
      <c r="E244" s="76">
        <v>1.2475198412698412E-2</v>
      </c>
      <c r="F244" s="176">
        <v>1.2673611111111109E-2</v>
      </c>
      <c r="G244" s="176"/>
      <c r="H244" s="76"/>
      <c r="I244" s="176">
        <v>1.1435185185185185E-2</v>
      </c>
      <c r="J244" s="76">
        <v>1.2280092592592592E-2</v>
      </c>
      <c r="K244" s="76">
        <v>1.1226851851851854E-2</v>
      </c>
      <c r="L244" s="76"/>
      <c r="M244" s="76"/>
      <c r="N244" s="76"/>
      <c r="O244" s="94"/>
      <c r="P244" s="76"/>
      <c r="Q244" s="76"/>
      <c r="R244" s="66"/>
      <c r="S244" s="66"/>
      <c r="T244" s="76"/>
      <c r="U244" s="76"/>
      <c r="V244" s="66"/>
      <c r="W244" s="66"/>
      <c r="X244" s="66"/>
      <c r="Y244" s="66"/>
      <c r="Z244" s="66"/>
      <c r="AA244" s="84"/>
      <c r="AB244" s="84"/>
      <c r="AC244" s="84"/>
      <c r="AD244" s="84"/>
      <c r="AE244" s="84"/>
      <c r="AF244" s="84"/>
      <c r="AG244" s="84">
        <v>1.8263888888888889E-2</v>
      </c>
      <c r="AH244" s="84">
        <v>1.1921296296296298E-2</v>
      </c>
      <c r="AI244" s="84"/>
      <c r="AJ244" s="84">
        <v>1.2500000000000001E-2</v>
      </c>
      <c r="AK244" s="84">
        <v>1.0787037037037038E-2</v>
      </c>
      <c r="AL244" s="84"/>
      <c r="AM244" s="84"/>
      <c r="AN244" s="84"/>
      <c r="AO244" s="84">
        <v>1.2326388888888888E-2</v>
      </c>
      <c r="AP244" s="84"/>
      <c r="AQ244" s="84">
        <v>1.1967592592592592E-2</v>
      </c>
      <c r="AR244" s="84">
        <v>1.292824074074074E-2</v>
      </c>
      <c r="AS244" s="346"/>
      <c r="AT244" s="181">
        <f t="shared" si="21"/>
        <v>1.0787037037037038E-2</v>
      </c>
      <c r="AU244" s="298">
        <f t="shared" si="23"/>
        <v>11</v>
      </c>
      <c r="AV244" s="355"/>
      <c r="AW244" s="50"/>
      <c r="AX244" s="50"/>
      <c r="AY244" s="50"/>
    </row>
    <row r="245" spans="1:51" ht="13">
      <c r="A245" s="341" t="s">
        <v>801</v>
      </c>
      <c r="B245" s="23">
        <f t="shared" si="20"/>
        <v>3</v>
      </c>
      <c r="C245" s="76">
        <f t="shared" si="24"/>
        <v>1.0193055555555555</v>
      </c>
      <c r="D245" s="318">
        <v>0</v>
      </c>
      <c r="E245" s="76">
        <v>1.0193055555555555</v>
      </c>
      <c r="F245" s="176"/>
      <c r="G245" s="176"/>
      <c r="H245" s="76"/>
      <c r="I245" s="176"/>
      <c r="J245" s="76"/>
      <c r="K245" s="76"/>
      <c r="L245" s="76"/>
      <c r="M245" s="76"/>
      <c r="N245" s="76"/>
      <c r="O245" s="76"/>
      <c r="P245" s="76"/>
      <c r="Q245" s="76"/>
      <c r="R245" s="66"/>
      <c r="S245" s="66"/>
      <c r="T245" s="76"/>
      <c r="U245" s="76"/>
      <c r="V245" s="66"/>
      <c r="W245" s="66"/>
      <c r="X245" s="66"/>
      <c r="Y245" s="66"/>
      <c r="Z245" s="6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346"/>
      <c r="AT245" s="181" t="str">
        <f t="shared" si="21"/>
        <v xml:space="preserve"> </v>
      </c>
      <c r="AU245" s="298">
        <f t="shared" si="23"/>
        <v>0</v>
      </c>
      <c r="AV245" s="355"/>
      <c r="AW245" s="50"/>
      <c r="AX245" s="50"/>
      <c r="AY245" s="50"/>
    </row>
    <row r="246" spans="1:51" ht="13" hidden="1">
      <c r="A246" s="341" t="s">
        <v>492</v>
      </c>
      <c r="B246" s="23">
        <f t="shared" si="20"/>
        <v>12</v>
      </c>
      <c r="C246" s="76">
        <f t="shared" si="24"/>
        <v>1.3148148148148147E-2</v>
      </c>
      <c r="D246" s="318">
        <v>0</v>
      </c>
      <c r="E246" s="76">
        <v>1.3148148148148147E-2</v>
      </c>
      <c r="F246" s="176"/>
      <c r="G246" s="94"/>
      <c r="H246" s="33"/>
      <c r="I246" s="94"/>
      <c r="J246" s="33"/>
      <c r="K246" s="33"/>
      <c r="L246" s="33"/>
      <c r="M246" s="33"/>
      <c r="N246" s="33"/>
      <c r="O246" s="76"/>
      <c r="P246" s="187"/>
      <c r="Q246" s="187"/>
      <c r="R246" s="122"/>
      <c r="S246" s="122"/>
      <c r="T246" s="76"/>
      <c r="U246" s="76"/>
      <c r="V246" s="66"/>
      <c r="W246" s="66"/>
      <c r="X246" s="66"/>
      <c r="Y246" s="66"/>
      <c r="Z246" s="6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173"/>
      <c r="AT246" s="174" t="str">
        <f t="shared" si="21"/>
        <v xml:space="preserve"> </v>
      </c>
      <c r="AU246" s="298">
        <f t="shared" si="23"/>
        <v>0</v>
      </c>
      <c r="AV246" s="347"/>
      <c r="AW246" s="61"/>
      <c r="AX246" s="61"/>
      <c r="AY246" s="61"/>
    </row>
    <row r="247" spans="1:51" ht="13" hidden="1">
      <c r="A247" s="341" t="s">
        <v>618</v>
      </c>
      <c r="B247" s="23">
        <f t="shared" si="20"/>
        <v>7</v>
      </c>
      <c r="C247" s="76">
        <f t="shared" si="24"/>
        <v>1.6024305555555556E-2</v>
      </c>
      <c r="D247" s="318">
        <v>0</v>
      </c>
      <c r="E247" s="76">
        <v>1.6024305555555556E-2</v>
      </c>
      <c r="F247" s="76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84"/>
      <c r="S247" s="84"/>
      <c r="T247" s="94"/>
      <c r="U247" s="94"/>
      <c r="V247" s="84"/>
      <c r="W247" s="84"/>
      <c r="X247" s="84"/>
      <c r="Y247" s="84"/>
      <c r="Z247" s="8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173"/>
      <c r="AT247" s="174" t="str">
        <f t="shared" si="21"/>
        <v xml:space="preserve"> </v>
      </c>
      <c r="AU247" s="298">
        <f t="shared" si="23"/>
        <v>0</v>
      </c>
    </row>
    <row r="248" spans="1:51" ht="13" hidden="1">
      <c r="A248" s="300" t="s">
        <v>879</v>
      </c>
      <c r="B248" s="23">
        <f t="shared" si="20"/>
        <v>9</v>
      </c>
      <c r="C248" s="76">
        <f t="shared" si="24"/>
        <v>1.5225694444444444E-2</v>
      </c>
      <c r="D248" s="318">
        <v>2</v>
      </c>
      <c r="E248" s="76">
        <v>1.5225694444444444E-2</v>
      </c>
      <c r="F248" s="139"/>
      <c r="G248" s="139"/>
      <c r="H248" s="139"/>
      <c r="I248" s="139"/>
      <c r="J248" s="139"/>
      <c r="K248" s="139"/>
      <c r="L248" s="139"/>
      <c r="M248" s="139"/>
      <c r="N248" s="139"/>
      <c r="O248" s="84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349"/>
      <c r="AT248" s="174" t="str">
        <f t="shared" si="21"/>
        <v xml:space="preserve"> </v>
      </c>
      <c r="AU248" s="298">
        <f t="shared" si="23"/>
        <v>0</v>
      </c>
      <c r="AV248" s="112"/>
      <c r="AW248" s="50"/>
      <c r="AX248" s="50"/>
      <c r="AY248" s="50"/>
    </row>
    <row r="249" spans="1:51" ht="13" hidden="1">
      <c r="A249" s="300" t="s">
        <v>933</v>
      </c>
      <c r="B249" s="23">
        <f t="shared" si="20"/>
        <v>-12</v>
      </c>
      <c r="C249" s="76">
        <f t="shared" si="24"/>
        <v>2.9496527777777781E-2</v>
      </c>
      <c r="D249" s="318">
        <v>4</v>
      </c>
      <c r="E249" s="76">
        <v>2.9496527777777781E-2</v>
      </c>
      <c r="F249" s="139"/>
      <c r="G249" s="301"/>
      <c r="H249" s="84"/>
      <c r="I249" s="301"/>
      <c r="J249" s="84"/>
      <c r="K249" s="84"/>
      <c r="L249" s="84"/>
      <c r="M249" s="84"/>
      <c r="N249" s="84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349"/>
      <c r="AT249" s="174" t="str">
        <f t="shared" si="21"/>
        <v xml:space="preserve"> </v>
      </c>
      <c r="AU249" s="298">
        <f t="shared" si="23"/>
        <v>0</v>
      </c>
      <c r="AV249" s="112"/>
      <c r="AW249" s="76"/>
      <c r="AX249" s="76"/>
      <c r="AY249" s="76"/>
    </row>
    <row r="250" spans="1:51" ht="13" hidden="1">
      <c r="A250" s="341" t="s">
        <v>501</v>
      </c>
      <c r="B250" s="23">
        <f t="shared" si="20"/>
        <v>10</v>
      </c>
      <c r="C250" s="76">
        <f t="shared" si="24"/>
        <v>1.4178240740740741E-2</v>
      </c>
      <c r="D250" s="318">
        <v>0</v>
      </c>
      <c r="E250" s="76">
        <v>1.4178240740740741E-2</v>
      </c>
      <c r="F250" s="176"/>
      <c r="G250" s="176"/>
      <c r="H250" s="33"/>
      <c r="I250" s="176"/>
      <c r="J250" s="33"/>
      <c r="K250" s="33"/>
      <c r="L250" s="33"/>
      <c r="M250" s="33"/>
      <c r="N250" s="33"/>
      <c r="O250" s="33"/>
      <c r="P250" s="33"/>
      <c r="Q250" s="33"/>
      <c r="T250" s="33"/>
      <c r="U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46"/>
      <c r="AT250" s="174" t="str">
        <f t="shared" si="21"/>
        <v xml:space="preserve"> </v>
      </c>
      <c r="AU250" s="298">
        <f t="shared" si="23"/>
        <v>0</v>
      </c>
      <c r="AV250" s="331"/>
      <c r="AW250" s="139"/>
      <c r="AX250" s="139"/>
      <c r="AY250" s="139"/>
    </row>
    <row r="251" spans="1:51" s="3" customFormat="1" ht="13" hidden="1">
      <c r="A251" s="341" t="s">
        <v>24</v>
      </c>
      <c r="B251" s="23">
        <f t="shared" si="20"/>
        <v>5</v>
      </c>
      <c r="C251" s="76">
        <f t="shared" si="24"/>
        <v>1.7929371499311973E-2</v>
      </c>
      <c r="D251" s="318">
        <v>0</v>
      </c>
      <c r="E251" s="76">
        <v>1.7929371499311973E-2</v>
      </c>
      <c r="F251" s="198"/>
      <c r="G251" s="198"/>
      <c r="H251" s="94"/>
      <c r="I251" s="198"/>
      <c r="J251" s="94"/>
      <c r="K251" s="94"/>
      <c r="L251" s="94"/>
      <c r="M251" s="94"/>
      <c r="N251" s="94"/>
      <c r="O251" s="33"/>
      <c r="P251" s="33"/>
      <c r="Q251" s="33"/>
      <c r="R251" s="7"/>
      <c r="S251" s="7"/>
      <c r="T251" s="33"/>
      <c r="U251" s="33"/>
      <c r="V251" s="7"/>
      <c r="W251" s="7"/>
      <c r="X251" s="7"/>
      <c r="Y251" s="7"/>
      <c r="Z251" s="7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46"/>
      <c r="AT251" s="174" t="str">
        <f t="shared" si="21"/>
        <v xml:space="preserve"> </v>
      </c>
      <c r="AU251" s="298">
        <f t="shared" si="23"/>
        <v>0</v>
      </c>
      <c r="AV251" s="350"/>
      <c r="AW251" s="301"/>
      <c r="AX251" s="301"/>
      <c r="AY251" s="301"/>
    </row>
    <row r="252" spans="1:51" ht="13">
      <c r="A252" s="351" t="s">
        <v>802</v>
      </c>
      <c r="B252" s="23">
        <f t="shared" si="20"/>
        <v>7</v>
      </c>
      <c r="C252" s="76">
        <f t="shared" si="24"/>
        <v>1.6788720538720537E-2</v>
      </c>
      <c r="D252" s="318">
        <v>11</v>
      </c>
      <c r="E252" s="76">
        <v>1.6003787878787878E-2</v>
      </c>
      <c r="F252" s="94"/>
      <c r="G252" s="94"/>
      <c r="H252" s="76"/>
      <c r="I252" s="94"/>
      <c r="J252" s="76"/>
      <c r="K252" s="76"/>
      <c r="L252" s="76"/>
      <c r="M252" s="76"/>
      <c r="N252" s="76">
        <v>1.9016203703703705E-2</v>
      </c>
      <c r="O252" s="176">
        <v>1.8055555555555557E-2</v>
      </c>
      <c r="P252" s="76">
        <v>1.7280092592592593E-2</v>
      </c>
      <c r="Q252" s="76"/>
      <c r="R252" s="66"/>
      <c r="S252" s="66"/>
      <c r="T252" s="33"/>
      <c r="U252" s="33"/>
      <c r="V252" s="66">
        <v>1.579861111111111E-2</v>
      </c>
      <c r="W252" s="66">
        <v>1.7118055555555556E-2</v>
      </c>
      <c r="X252" s="66">
        <v>1.579861111111111E-2</v>
      </c>
      <c r="Y252" s="84">
        <v>1.5868055555555555E-2</v>
      </c>
      <c r="Z252" s="84"/>
      <c r="AA252" s="76"/>
      <c r="AB252" s="76"/>
      <c r="AC252" s="76"/>
      <c r="AD252" s="76"/>
      <c r="AE252" s="76">
        <v>1.5104166666666667E-2</v>
      </c>
      <c r="AF252" s="76"/>
      <c r="AG252" s="76"/>
      <c r="AH252" s="76"/>
      <c r="AI252" s="76"/>
      <c r="AJ252" s="76"/>
      <c r="AK252" s="84">
        <v>1.6550925925925924E-2</v>
      </c>
      <c r="AL252" s="84"/>
      <c r="AM252" s="84">
        <v>1.695601851851852E-2</v>
      </c>
      <c r="AN252" s="84"/>
      <c r="AO252" s="84">
        <v>1.712962962962963E-2</v>
      </c>
      <c r="AP252" s="84"/>
      <c r="AQ252" s="84"/>
      <c r="AR252" s="84"/>
      <c r="AS252" s="194"/>
      <c r="AT252" s="174">
        <f t="shared" si="21"/>
        <v>1.5104166666666667E-2</v>
      </c>
      <c r="AU252" s="298">
        <f t="shared" si="23"/>
        <v>11</v>
      </c>
      <c r="AV252" s="112"/>
      <c r="AW252" s="76"/>
      <c r="AX252" s="76"/>
      <c r="AY252" s="76"/>
    </row>
    <row r="253" spans="1:51" ht="13">
      <c r="A253" s="351" t="s">
        <v>931</v>
      </c>
      <c r="B253" s="23">
        <f t="shared" si="20"/>
        <v>5</v>
      </c>
      <c r="C253" s="76">
        <f t="shared" si="24"/>
        <v>1.8101851851851852E-2</v>
      </c>
      <c r="D253" s="318">
        <v>3</v>
      </c>
      <c r="E253" s="76">
        <v>1.7712191358024692E-2</v>
      </c>
      <c r="F253" s="94"/>
      <c r="G253" s="94"/>
      <c r="H253" s="76"/>
      <c r="I253" s="94"/>
      <c r="J253" s="76"/>
      <c r="K253" s="76"/>
      <c r="L253" s="76"/>
      <c r="M253" s="76"/>
      <c r="N253" s="76"/>
      <c r="O253" s="76"/>
      <c r="P253" s="76"/>
      <c r="Q253" s="76"/>
      <c r="R253" s="66"/>
      <c r="S253" s="66"/>
      <c r="T253" s="33"/>
      <c r="U253" s="33"/>
      <c r="AA253" s="76"/>
      <c r="AB253" s="76"/>
      <c r="AC253" s="76"/>
      <c r="AD253" s="76"/>
      <c r="AE253" s="76"/>
      <c r="AF253" s="76"/>
      <c r="AG253" s="76"/>
      <c r="AH253" s="84">
        <v>1.8078703703703704E-2</v>
      </c>
      <c r="AI253" s="84"/>
      <c r="AJ253" s="84">
        <v>1.8124999999999999E-2</v>
      </c>
      <c r="AK253" s="84"/>
      <c r="AL253" s="84"/>
      <c r="AM253" s="84"/>
      <c r="AN253" s="84"/>
      <c r="AO253" s="84"/>
      <c r="AP253" s="84"/>
      <c r="AQ253" s="84"/>
      <c r="AR253" s="84"/>
      <c r="AS253" s="180"/>
      <c r="AT253" s="181">
        <f t="shared" si="21"/>
        <v>1.8078703703703704E-2</v>
      </c>
      <c r="AU253" s="298">
        <f t="shared" si="23"/>
        <v>2</v>
      </c>
      <c r="AV253" s="331"/>
      <c r="AW253" s="139"/>
      <c r="AX253" s="139"/>
      <c r="AY253" s="139"/>
    </row>
    <row r="254" spans="1:51" ht="13" hidden="1">
      <c r="A254" s="341" t="s">
        <v>391</v>
      </c>
      <c r="B254" s="23">
        <f t="shared" si="20"/>
        <v>8</v>
      </c>
      <c r="C254" s="76">
        <f t="shared" si="24"/>
        <v>1.5740740740740743E-2</v>
      </c>
      <c r="D254" s="318">
        <v>0</v>
      </c>
      <c r="E254" s="76">
        <v>1.5740740740740743E-2</v>
      </c>
      <c r="F254" s="176"/>
      <c r="G254" s="176"/>
      <c r="H254" s="33"/>
      <c r="I254" s="176"/>
      <c r="J254" s="33"/>
      <c r="K254" s="33"/>
      <c r="L254" s="33"/>
      <c r="M254" s="33"/>
      <c r="N254" s="33"/>
      <c r="O254" s="94"/>
      <c r="P254" s="94"/>
      <c r="Q254" s="94"/>
      <c r="R254" s="84"/>
      <c r="S254" s="84"/>
      <c r="T254" s="94"/>
      <c r="U254" s="94"/>
      <c r="V254" s="84"/>
      <c r="W254" s="84"/>
      <c r="X254" s="84"/>
      <c r="Y254" s="84"/>
      <c r="Z254" s="8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173"/>
      <c r="AT254" s="174" t="str">
        <f t="shared" si="21"/>
        <v xml:space="preserve"> </v>
      </c>
      <c r="AU254" s="298">
        <f t="shared" si="23"/>
        <v>0</v>
      </c>
      <c r="AV254" s="112"/>
      <c r="AW254" s="50"/>
      <c r="AX254" s="50"/>
      <c r="AY254" s="50"/>
    </row>
    <row r="255" spans="1:51" ht="13" hidden="1">
      <c r="A255" s="341" t="s">
        <v>214</v>
      </c>
      <c r="B255" s="23">
        <f t="shared" si="20"/>
        <v>9</v>
      </c>
      <c r="C255" s="76">
        <f t="shared" si="24"/>
        <v>1.4954561042524005E-2</v>
      </c>
      <c r="D255" s="318">
        <v>0</v>
      </c>
      <c r="E255" s="76">
        <v>1.4954561042524005E-2</v>
      </c>
      <c r="F255" s="176"/>
      <c r="G255" s="176"/>
      <c r="H255" s="33"/>
      <c r="I255" s="176"/>
      <c r="J255" s="33"/>
      <c r="K255" s="33"/>
      <c r="L255" s="33"/>
      <c r="M255" s="33"/>
      <c r="N255" s="33"/>
      <c r="O255" s="33"/>
      <c r="P255" s="33"/>
      <c r="Q255" s="33"/>
      <c r="T255" s="33"/>
      <c r="U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173"/>
      <c r="AT255" s="174" t="str">
        <f t="shared" si="21"/>
        <v xml:space="preserve"> </v>
      </c>
      <c r="AU255" s="298">
        <f t="shared" si="23"/>
        <v>0</v>
      </c>
      <c r="AV255" s="112"/>
      <c r="AW255" s="50"/>
      <c r="AX255" s="50"/>
      <c r="AY255" s="50"/>
    </row>
    <row r="256" spans="1:51" ht="13" hidden="1">
      <c r="A256" s="341" t="s">
        <v>267</v>
      </c>
      <c r="B256" s="23">
        <f t="shared" si="20"/>
        <v>8</v>
      </c>
      <c r="C256" s="76">
        <f t="shared" si="24"/>
        <v>1.5648148148148151E-2</v>
      </c>
      <c r="D256" s="318">
        <v>0</v>
      </c>
      <c r="E256" s="76">
        <v>1.5648148148148151E-2</v>
      </c>
      <c r="F256" s="176"/>
      <c r="G256" s="176"/>
      <c r="H256" s="76"/>
      <c r="I256" s="176"/>
      <c r="J256" s="76"/>
      <c r="K256" s="76"/>
      <c r="L256" s="76"/>
      <c r="M256" s="76"/>
      <c r="N256" s="76"/>
      <c r="O256" s="76"/>
      <c r="P256" s="76"/>
      <c r="Q256" s="76"/>
      <c r="R256" s="66"/>
      <c r="S256" s="66"/>
      <c r="T256" s="76"/>
      <c r="U256" s="76"/>
      <c r="V256" s="66"/>
      <c r="W256" s="66"/>
      <c r="X256" s="66"/>
      <c r="Y256" s="66"/>
      <c r="Z256" s="6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173"/>
      <c r="AT256" s="174" t="str">
        <f t="shared" si="21"/>
        <v xml:space="preserve"> </v>
      </c>
      <c r="AU256" s="298">
        <f t="shared" si="23"/>
        <v>0</v>
      </c>
      <c r="AV256" s="112"/>
      <c r="AW256" s="50"/>
      <c r="AX256" s="50"/>
      <c r="AY256" s="50"/>
    </row>
    <row r="257" spans="1:51" ht="13" hidden="1">
      <c r="A257" s="300" t="s">
        <v>930</v>
      </c>
      <c r="B257" s="23">
        <f t="shared" si="20"/>
        <v>7</v>
      </c>
      <c r="C257" s="76">
        <f t="shared" si="24"/>
        <v>1.6408179012345678E-2</v>
      </c>
      <c r="D257" s="318">
        <v>3</v>
      </c>
      <c r="E257" s="76">
        <v>1.6408179012345678E-2</v>
      </c>
      <c r="F257" s="301"/>
      <c r="G257" s="301"/>
      <c r="H257" s="301"/>
      <c r="I257" s="301"/>
      <c r="J257" s="301"/>
      <c r="K257" s="301"/>
      <c r="L257" s="301"/>
      <c r="M257" s="301"/>
      <c r="N257" s="301"/>
      <c r="O257" s="301"/>
      <c r="P257" s="94"/>
      <c r="Q257" s="94"/>
      <c r="R257" s="84"/>
      <c r="S257" s="84"/>
      <c r="T257" s="84"/>
      <c r="U257" s="84"/>
      <c r="V257" s="84"/>
      <c r="W257" s="84"/>
      <c r="X257" s="84"/>
      <c r="Y257" s="84"/>
      <c r="Z257" s="84"/>
      <c r="AA257" s="301"/>
      <c r="AB257" s="301"/>
      <c r="AC257" s="301"/>
      <c r="AD257" s="301"/>
      <c r="AE257" s="301"/>
      <c r="AF257" s="301"/>
      <c r="AG257" s="301"/>
      <c r="AH257" s="301"/>
      <c r="AI257" s="301"/>
      <c r="AJ257" s="301"/>
      <c r="AK257" s="301"/>
      <c r="AL257" s="301"/>
      <c r="AM257" s="301"/>
      <c r="AN257" s="301"/>
      <c r="AO257" s="301"/>
      <c r="AP257" s="301"/>
      <c r="AQ257" s="301"/>
      <c r="AR257" s="301"/>
      <c r="AS257" s="363"/>
      <c r="AT257" s="174" t="str">
        <f t="shared" si="21"/>
        <v xml:space="preserve"> </v>
      </c>
      <c r="AU257" s="298">
        <f t="shared" si="23"/>
        <v>0</v>
      </c>
    </row>
    <row r="258" spans="1:51" ht="13" hidden="1">
      <c r="A258" s="341" t="s">
        <v>559</v>
      </c>
      <c r="B258" s="23">
        <f t="shared" si="20"/>
        <v>12</v>
      </c>
      <c r="C258" s="76">
        <f t="shared" si="24"/>
        <v>1.315972222222222E-2</v>
      </c>
      <c r="D258" s="318">
        <v>0</v>
      </c>
      <c r="E258" s="76">
        <v>1.315972222222222E-2</v>
      </c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66"/>
      <c r="S258" s="66"/>
      <c r="T258" s="76"/>
      <c r="U258" s="76"/>
      <c r="V258" s="66"/>
      <c r="W258" s="66"/>
      <c r="X258" s="66"/>
      <c r="Y258" s="66"/>
      <c r="Z258" s="6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173"/>
      <c r="AT258" s="174" t="str">
        <f t="shared" si="21"/>
        <v xml:space="preserve"> </v>
      </c>
      <c r="AU258" s="298">
        <f t="shared" si="23"/>
        <v>0</v>
      </c>
      <c r="AV258" s="112"/>
      <c r="AW258" s="50"/>
      <c r="AX258" s="50"/>
      <c r="AY258" s="50"/>
    </row>
    <row r="259" spans="1:51" ht="13">
      <c r="A259" s="300" t="s">
        <v>929</v>
      </c>
      <c r="B259" s="23">
        <f t="shared" si="20"/>
        <v>7</v>
      </c>
      <c r="C259" s="76">
        <f t="shared" si="24"/>
        <v>1.5564236111111112E-2</v>
      </c>
      <c r="D259" s="318">
        <v>9</v>
      </c>
      <c r="E259" s="76">
        <v>1.6168981481481482E-2</v>
      </c>
      <c r="F259" s="301"/>
      <c r="G259" s="301"/>
      <c r="H259" s="301"/>
      <c r="I259" s="301"/>
      <c r="J259" s="84">
        <v>1.5682870370370371E-2</v>
      </c>
      <c r="K259" s="84"/>
      <c r="L259" s="84">
        <v>1.5613425925925926E-2</v>
      </c>
      <c r="M259" s="84"/>
      <c r="N259" s="84"/>
      <c r="O259" s="301"/>
      <c r="P259" s="76">
        <v>1.5682870370370371E-2</v>
      </c>
      <c r="Q259" s="76"/>
      <c r="R259" s="66"/>
      <c r="S259" s="66"/>
      <c r="T259" s="84"/>
      <c r="U259" s="84">
        <v>1.5277777777777777E-2</v>
      </c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363"/>
      <c r="AT259" s="174">
        <f t="shared" si="21"/>
        <v>1.5277777777777777E-2</v>
      </c>
      <c r="AU259" s="298">
        <f t="shared" si="23"/>
        <v>4</v>
      </c>
      <c r="AV259" s="347"/>
      <c r="AW259" s="94"/>
      <c r="AX259" s="94"/>
      <c r="AY259" s="94"/>
    </row>
    <row r="260" spans="1:51" ht="13" hidden="1">
      <c r="A260" s="300" t="s">
        <v>803</v>
      </c>
      <c r="B260" s="23">
        <f t="shared" si="20"/>
        <v>7</v>
      </c>
      <c r="C260" s="76">
        <f t="shared" si="24"/>
        <v>1.6180555555555556E-2</v>
      </c>
      <c r="D260" s="318">
        <v>0</v>
      </c>
      <c r="E260" s="76">
        <v>1.6180555555555556E-2</v>
      </c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39"/>
      <c r="S260" s="139"/>
      <c r="T260" s="178"/>
      <c r="U260" s="178"/>
      <c r="V260" s="139"/>
      <c r="W260" s="139"/>
      <c r="X260" s="139"/>
      <c r="Y260" s="139"/>
      <c r="Z260" s="139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94"/>
      <c r="AT260" s="174" t="str">
        <f t="shared" si="21"/>
        <v xml:space="preserve"> </v>
      </c>
      <c r="AU260" s="298">
        <f t="shared" si="23"/>
        <v>0</v>
      </c>
      <c r="AV260" s="112"/>
      <c r="AW260" s="76"/>
      <c r="AX260" s="76"/>
      <c r="AY260" s="76"/>
    </row>
    <row r="261" spans="1:51" ht="13" hidden="1">
      <c r="A261" s="341" t="s">
        <v>379</v>
      </c>
      <c r="B261" s="23">
        <f t="shared" si="20"/>
        <v>10</v>
      </c>
      <c r="C261" s="76">
        <f t="shared" si="24"/>
        <v>1.4554398148148148E-2</v>
      </c>
      <c r="D261" s="318">
        <v>1</v>
      </c>
      <c r="E261" s="76">
        <v>1.4554398148148148E-2</v>
      </c>
      <c r="F261" s="176"/>
      <c r="G261" s="176"/>
      <c r="H261" s="33"/>
      <c r="I261" s="176"/>
      <c r="J261" s="33"/>
      <c r="K261" s="33"/>
      <c r="L261" s="33"/>
      <c r="M261" s="33"/>
      <c r="N261" s="33"/>
      <c r="O261" s="76"/>
      <c r="P261" s="76"/>
      <c r="Q261" s="76"/>
      <c r="R261" s="66"/>
      <c r="S261" s="66"/>
      <c r="T261" s="76"/>
      <c r="U261" s="76"/>
      <c r="V261" s="66"/>
      <c r="W261" s="66"/>
      <c r="X261" s="66"/>
      <c r="Y261" s="66"/>
      <c r="Z261" s="6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173"/>
      <c r="AT261" s="174" t="str">
        <f t="shared" si="21"/>
        <v xml:space="preserve"> </v>
      </c>
      <c r="AU261" s="298">
        <f t="shared" si="23"/>
        <v>0</v>
      </c>
      <c r="AV261" s="112"/>
      <c r="AW261" s="50"/>
      <c r="AX261" s="50"/>
      <c r="AY261" s="50"/>
    </row>
    <row r="262" spans="1:51" ht="13">
      <c r="A262" s="341" t="s">
        <v>400</v>
      </c>
      <c r="B262" s="23">
        <f t="shared" si="20"/>
        <v>9</v>
      </c>
      <c r="C262" s="76">
        <f t="shared" si="24"/>
        <v>1.502025462962963E-2</v>
      </c>
      <c r="D262" s="318">
        <v>0</v>
      </c>
      <c r="E262" s="76">
        <v>1.502025462962963E-2</v>
      </c>
      <c r="F262" s="176"/>
      <c r="G262" s="176"/>
      <c r="H262" s="33"/>
      <c r="I262" s="176"/>
      <c r="J262" s="33"/>
      <c r="K262" s="33"/>
      <c r="L262" s="33"/>
      <c r="M262" s="33"/>
      <c r="N262" s="33"/>
      <c r="O262" s="76"/>
      <c r="P262" s="94"/>
      <c r="Q262" s="94"/>
      <c r="R262" s="84"/>
      <c r="S262" s="84"/>
      <c r="T262" s="94"/>
      <c r="U262" s="94"/>
      <c r="V262" s="84"/>
      <c r="W262" s="84"/>
      <c r="X262" s="84"/>
      <c r="Y262" s="84"/>
      <c r="Z262" s="8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173"/>
      <c r="AT262" s="174" t="str">
        <f t="shared" si="21"/>
        <v xml:space="preserve"> </v>
      </c>
      <c r="AU262" s="298">
        <f t="shared" si="23"/>
        <v>0</v>
      </c>
      <c r="AV262" s="112"/>
      <c r="AW262" s="76"/>
      <c r="AX262" s="76"/>
      <c r="AY262" s="76"/>
    </row>
    <row r="263" spans="1:51" s="3" customFormat="1" ht="13">
      <c r="A263" s="341" t="s">
        <v>557</v>
      </c>
      <c r="B263" s="23">
        <f t="shared" ref="B263:B272" si="25">MINUTE(B$5)-MINUTE(E263)</f>
        <v>13</v>
      </c>
      <c r="C263" s="76">
        <f t="shared" si="24"/>
        <v>1.2785493827160493E-2</v>
      </c>
      <c r="D263" s="318">
        <v>2</v>
      </c>
      <c r="E263" s="76">
        <v>1.246527777777778E-2</v>
      </c>
      <c r="F263" s="176"/>
      <c r="G263" s="176"/>
      <c r="H263" s="33"/>
      <c r="I263" s="176"/>
      <c r="J263" s="33"/>
      <c r="K263" s="76">
        <v>1.2893518518518519E-2</v>
      </c>
      <c r="L263" s="76"/>
      <c r="M263" s="76">
        <v>1.2962962962962963E-2</v>
      </c>
      <c r="N263" s="76"/>
      <c r="O263" s="76"/>
      <c r="P263" s="76"/>
      <c r="Q263" s="76"/>
      <c r="R263" s="66"/>
      <c r="S263" s="66"/>
      <c r="T263" s="76"/>
      <c r="U263" s="76"/>
      <c r="V263" s="66">
        <v>1.2500000000000001E-2</v>
      </c>
      <c r="W263" s="66"/>
      <c r="X263" s="66"/>
      <c r="Y263" s="66"/>
      <c r="Z263" s="6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173"/>
      <c r="AT263" s="174">
        <f t="shared" ref="AT263:AT284" si="26">IF(MIN(F263:AR263)=0," ",MIN(F263:AR263))</f>
        <v>1.2500000000000001E-2</v>
      </c>
      <c r="AU263" s="298">
        <f t="shared" si="23"/>
        <v>3</v>
      </c>
      <c r="AV263" s="347"/>
      <c r="AW263" s="61"/>
      <c r="AX263" s="61"/>
      <c r="AY263" s="61"/>
    </row>
    <row r="264" spans="1:51" ht="13" hidden="1">
      <c r="A264" s="341" t="s">
        <v>804</v>
      </c>
      <c r="B264" s="23">
        <f t="shared" si="25"/>
        <v>10</v>
      </c>
      <c r="C264" s="76">
        <f t="shared" si="24"/>
        <v>1.4143518518518519E-2</v>
      </c>
      <c r="D264" s="318">
        <v>1</v>
      </c>
      <c r="E264" s="76">
        <v>1.4143518518518519E-2</v>
      </c>
      <c r="F264" s="176"/>
      <c r="G264" s="176"/>
      <c r="H264" s="33"/>
      <c r="I264" s="176"/>
      <c r="J264" s="33"/>
      <c r="K264" s="33"/>
      <c r="L264" s="33"/>
      <c r="M264" s="33"/>
      <c r="N264" s="33"/>
      <c r="O264" s="76"/>
      <c r="P264" s="76"/>
      <c r="Q264" s="76"/>
      <c r="R264" s="66"/>
      <c r="S264" s="66"/>
      <c r="T264" s="76"/>
      <c r="U264" s="76"/>
      <c r="V264" s="66"/>
      <c r="W264" s="66"/>
      <c r="X264" s="66"/>
      <c r="Y264" s="66"/>
      <c r="Z264" s="6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173"/>
      <c r="AT264" s="174" t="str">
        <f t="shared" si="26"/>
        <v xml:space="preserve"> </v>
      </c>
      <c r="AU264" s="298">
        <f t="shared" si="23"/>
        <v>0</v>
      </c>
      <c r="AV264" s="347"/>
      <c r="AW264" s="61"/>
      <c r="AX264" s="61"/>
      <c r="AY264" s="61"/>
    </row>
    <row r="265" spans="1:51" ht="13" hidden="1">
      <c r="A265" s="341" t="s">
        <v>398</v>
      </c>
      <c r="B265" s="23">
        <f t="shared" si="25"/>
        <v>2</v>
      </c>
      <c r="C265" s="76">
        <f t="shared" si="24"/>
        <v>2.0025462962962964E-2</v>
      </c>
      <c r="D265" s="318">
        <v>0</v>
      </c>
      <c r="E265" s="76">
        <v>2.0025462962962964E-2</v>
      </c>
      <c r="F265" s="198"/>
      <c r="G265" s="187"/>
      <c r="H265" s="33"/>
      <c r="I265" s="187"/>
      <c r="J265" s="33"/>
      <c r="K265" s="33"/>
      <c r="L265" s="33"/>
      <c r="M265" s="33"/>
      <c r="N265" s="33"/>
      <c r="O265" s="33"/>
      <c r="P265" s="94"/>
      <c r="Q265" s="94"/>
      <c r="R265" s="84"/>
      <c r="S265" s="84"/>
      <c r="T265" s="94"/>
      <c r="U265" s="94"/>
      <c r="V265" s="84"/>
      <c r="W265" s="84"/>
      <c r="X265" s="84"/>
      <c r="Y265" s="84"/>
      <c r="Z265" s="8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173"/>
      <c r="AT265" s="174" t="str">
        <f t="shared" si="26"/>
        <v xml:space="preserve"> </v>
      </c>
      <c r="AU265" s="298">
        <f t="shared" si="23"/>
        <v>0</v>
      </c>
      <c r="AV265" s="347"/>
      <c r="AW265" s="94"/>
      <c r="AX265" s="94"/>
      <c r="AY265" s="94"/>
    </row>
    <row r="266" spans="1:51" ht="13" hidden="1">
      <c r="A266" s="341" t="s">
        <v>212</v>
      </c>
      <c r="B266" s="23">
        <f t="shared" si="25"/>
        <v>-2</v>
      </c>
      <c r="C266" s="76">
        <f t="shared" si="24"/>
        <v>2.2222222222222223E-2</v>
      </c>
      <c r="D266" s="318">
        <v>0</v>
      </c>
      <c r="E266" s="76">
        <v>2.2222222222222223E-2</v>
      </c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66"/>
      <c r="S266" s="66"/>
      <c r="T266" s="76"/>
      <c r="U266" s="76"/>
      <c r="V266" s="66"/>
      <c r="W266" s="66"/>
      <c r="X266" s="66"/>
      <c r="Y266" s="66"/>
      <c r="Z266" s="6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188"/>
      <c r="AT266" s="174" t="str">
        <f t="shared" si="26"/>
        <v xml:space="preserve"> </v>
      </c>
      <c r="AU266" s="298">
        <f t="shared" si="23"/>
        <v>0</v>
      </c>
      <c r="AV266" s="112"/>
      <c r="AW266" s="76"/>
      <c r="AX266" s="76"/>
      <c r="AY266" s="76"/>
    </row>
    <row r="267" spans="1:51" ht="13" hidden="1">
      <c r="A267" s="342" t="s">
        <v>335</v>
      </c>
      <c r="B267" s="23">
        <f t="shared" si="25"/>
        <v>4</v>
      </c>
      <c r="C267" s="76">
        <f t="shared" si="24"/>
        <v>1.8078703703703704E-2</v>
      </c>
      <c r="D267" s="318">
        <v>0</v>
      </c>
      <c r="E267" s="76">
        <v>1.8078703703703704E-2</v>
      </c>
      <c r="F267" s="187"/>
      <c r="G267" s="187"/>
      <c r="H267" s="187"/>
      <c r="I267" s="187"/>
      <c r="J267" s="187"/>
      <c r="K267" s="187"/>
      <c r="L267" s="187"/>
      <c r="M267" s="187"/>
      <c r="N267" s="187"/>
      <c r="O267" s="94"/>
      <c r="P267" s="94"/>
      <c r="Q267" s="94"/>
      <c r="R267" s="84"/>
      <c r="S267" s="84"/>
      <c r="T267" s="94"/>
      <c r="U267" s="94"/>
      <c r="V267" s="84"/>
      <c r="W267" s="84"/>
      <c r="X267" s="84"/>
      <c r="Y267" s="84"/>
      <c r="Z267" s="8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173"/>
      <c r="AT267" s="174" t="str">
        <f t="shared" si="26"/>
        <v xml:space="preserve"> </v>
      </c>
      <c r="AU267" s="298">
        <f t="shared" si="23"/>
        <v>0</v>
      </c>
      <c r="AV267" s="112"/>
      <c r="AW267" s="76"/>
      <c r="AX267" s="76"/>
      <c r="AY267" s="76"/>
    </row>
    <row r="268" spans="1:51" ht="13" hidden="1">
      <c r="A268" s="341" t="s">
        <v>613</v>
      </c>
      <c r="B268" s="23">
        <f t="shared" si="25"/>
        <v>7</v>
      </c>
      <c r="C268" s="76">
        <f t="shared" si="24"/>
        <v>1.6317997685185184E-2</v>
      </c>
      <c r="D268" s="318">
        <v>0</v>
      </c>
      <c r="E268" s="76">
        <v>1.6317997685185184E-2</v>
      </c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66"/>
      <c r="S268" s="66"/>
      <c r="T268" s="76"/>
      <c r="U268" s="76"/>
      <c r="V268" s="66"/>
      <c r="W268" s="66"/>
      <c r="X268" s="66"/>
      <c r="Y268" s="66"/>
      <c r="Z268" s="6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173"/>
      <c r="AT268" s="174" t="str">
        <f t="shared" si="26"/>
        <v xml:space="preserve"> </v>
      </c>
      <c r="AU268" s="298">
        <f t="shared" si="23"/>
        <v>0</v>
      </c>
      <c r="AV268" s="347"/>
      <c r="AW268" s="94"/>
      <c r="AX268" s="94"/>
      <c r="AY268" s="94"/>
    </row>
    <row r="269" spans="1:51" ht="13" hidden="1">
      <c r="A269" s="351" t="s">
        <v>805</v>
      </c>
      <c r="B269" s="23">
        <f t="shared" si="25"/>
        <v>4</v>
      </c>
      <c r="C269" s="76">
        <f t="shared" si="24"/>
        <v>1.8049768518518521E-2</v>
      </c>
      <c r="D269" s="318">
        <v>0</v>
      </c>
      <c r="E269" s="76">
        <v>1.8049768518518521E-2</v>
      </c>
      <c r="F269" s="76"/>
      <c r="G269" s="33"/>
      <c r="H269" s="33"/>
      <c r="I269" s="33"/>
      <c r="J269" s="33"/>
      <c r="K269" s="33"/>
      <c r="L269" s="33"/>
      <c r="M269" s="33"/>
      <c r="N269" s="33"/>
      <c r="O269" s="76"/>
      <c r="P269" s="33"/>
      <c r="Q269" s="33"/>
      <c r="T269" s="33"/>
      <c r="U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194"/>
      <c r="AT269" s="174" t="str">
        <f t="shared" si="26"/>
        <v xml:space="preserve"> </v>
      </c>
      <c r="AU269" s="298">
        <f t="shared" si="23"/>
        <v>0</v>
      </c>
      <c r="AV269" s="112"/>
      <c r="AW269" s="76"/>
      <c r="AX269" s="76"/>
      <c r="AY269" s="76"/>
    </row>
    <row r="270" spans="1:51" ht="13" hidden="1">
      <c r="A270" s="342" t="s">
        <v>119</v>
      </c>
      <c r="B270" s="23">
        <f t="shared" si="25"/>
        <v>7</v>
      </c>
      <c r="C270" s="76">
        <f t="shared" si="24"/>
        <v>1.6282793209876543E-2</v>
      </c>
      <c r="D270" s="318">
        <v>0</v>
      </c>
      <c r="E270" s="76">
        <v>1.6282793209876543E-2</v>
      </c>
      <c r="F270" s="176"/>
      <c r="G270" s="33"/>
      <c r="H270" s="33"/>
      <c r="I270" s="33"/>
      <c r="J270" s="33"/>
      <c r="K270" s="33"/>
      <c r="L270" s="33"/>
      <c r="M270" s="33"/>
      <c r="N270" s="33"/>
      <c r="O270" s="76"/>
      <c r="P270" s="76"/>
      <c r="Q270" s="76"/>
      <c r="R270" s="66"/>
      <c r="S270" s="66"/>
      <c r="T270" s="76"/>
      <c r="U270" s="76"/>
      <c r="V270" s="66"/>
      <c r="W270" s="66"/>
      <c r="X270" s="66"/>
      <c r="Y270" s="66"/>
      <c r="Z270" s="6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173"/>
      <c r="AT270" s="174" t="str">
        <f t="shared" si="26"/>
        <v xml:space="preserve"> </v>
      </c>
      <c r="AU270" s="298">
        <f t="shared" si="23"/>
        <v>0</v>
      </c>
      <c r="AV270" s="112"/>
      <c r="AW270" s="76"/>
      <c r="AX270" s="76"/>
      <c r="AY270" s="94"/>
    </row>
    <row r="271" spans="1:51" ht="13" hidden="1">
      <c r="A271" s="341" t="s">
        <v>407</v>
      </c>
      <c r="B271" s="23">
        <f t="shared" si="25"/>
        <v>5</v>
      </c>
      <c r="C271" s="76">
        <f t="shared" si="24"/>
        <v>1.7997685185185186E-2</v>
      </c>
      <c r="D271" s="318">
        <v>0</v>
      </c>
      <c r="E271" s="76">
        <v>1.7997685185185186E-2</v>
      </c>
      <c r="F271" s="33"/>
      <c r="G271" s="33"/>
      <c r="H271" s="33"/>
      <c r="I271" s="33"/>
      <c r="J271" s="33"/>
      <c r="K271" s="33"/>
      <c r="L271" s="33"/>
      <c r="M271" s="33"/>
      <c r="N271" s="33"/>
      <c r="O271" s="94"/>
      <c r="P271" s="94"/>
      <c r="Q271" s="94"/>
      <c r="R271" s="84"/>
      <c r="S271" s="84"/>
      <c r="T271" s="94"/>
      <c r="U271" s="94"/>
      <c r="V271" s="84"/>
      <c r="W271" s="84"/>
      <c r="X271" s="84"/>
      <c r="Y271" s="84"/>
      <c r="Z271" s="8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173"/>
      <c r="AT271" s="174" t="str">
        <f t="shared" si="26"/>
        <v xml:space="preserve"> </v>
      </c>
      <c r="AU271" s="298">
        <f t="shared" si="23"/>
        <v>0</v>
      </c>
      <c r="AY271" s="76"/>
    </row>
    <row r="272" spans="1:51" ht="13" hidden="1">
      <c r="A272" s="341" t="s">
        <v>499</v>
      </c>
      <c r="B272" s="23">
        <f t="shared" si="25"/>
        <v>9</v>
      </c>
      <c r="C272" s="76">
        <f t="shared" si="24"/>
        <v>1.4641203703703703E-2</v>
      </c>
      <c r="D272" s="318">
        <v>0</v>
      </c>
      <c r="E272" s="76">
        <v>1.4641203703703703E-2</v>
      </c>
      <c r="F272" s="176"/>
      <c r="G272" s="176"/>
      <c r="H272" s="33"/>
      <c r="I272" s="176"/>
      <c r="J272" s="33"/>
      <c r="K272" s="33"/>
      <c r="L272" s="33"/>
      <c r="M272" s="33"/>
      <c r="N272" s="33"/>
      <c r="O272" s="94"/>
      <c r="P272" s="94"/>
      <c r="Q272" s="94"/>
      <c r="R272" s="84"/>
      <c r="S272" s="84"/>
      <c r="T272" s="94"/>
      <c r="U272" s="94"/>
      <c r="V272" s="84"/>
      <c r="W272" s="84"/>
      <c r="X272" s="84"/>
      <c r="Y272" s="84"/>
      <c r="Z272" s="8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173"/>
      <c r="AT272" s="174" t="str">
        <f t="shared" si="26"/>
        <v xml:space="preserve"> </v>
      </c>
      <c r="AU272" s="298">
        <f t="shared" si="23"/>
        <v>0</v>
      </c>
      <c r="AV272" s="112"/>
      <c r="AW272" s="50"/>
      <c r="AX272" s="50"/>
      <c r="AY272" s="50"/>
    </row>
    <row r="273" spans="1:51" ht="13">
      <c r="A273" s="300" t="s">
        <v>1054</v>
      </c>
      <c r="B273" s="23">
        <v>6</v>
      </c>
      <c r="C273" s="76">
        <f t="shared" si="24"/>
        <v>1.4270833333333335E-2</v>
      </c>
      <c r="D273" s="303"/>
      <c r="E273" s="94"/>
      <c r="F273" s="139"/>
      <c r="G273" s="84"/>
      <c r="H273" s="84"/>
      <c r="I273" s="84"/>
      <c r="J273" s="84"/>
      <c r="K273" s="84">
        <v>1.4305555555555557E-2</v>
      </c>
      <c r="L273" s="84">
        <v>1.4699074074074074E-2</v>
      </c>
      <c r="M273" s="84">
        <v>1.3333333333333334E-2</v>
      </c>
      <c r="N273" s="84">
        <v>1.4745370370370372E-2</v>
      </c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96"/>
      <c r="AT273" s="299">
        <f t="shared" si="26"/>
        <v>1.3333333333333334E-2</v>
      </c>
      <c r="AU273" s="298">
        <f t="shared" si="23"/>
        <v>4</v>
      </c>
      <c r="AV273" s="331"/>
      <c r="AX273" s="139"/>
      <c r="AY273" s="139"/>
    </row>
    <row r="274" spans="1:51" ht="13">
      <c r="A274" s="300" t="s">
        <v>1055</v>
      </c>
      <c r="B274" s="23">
        <v>6</v>
      </c>
      <c r="C274" s="76">
        <f t="shared" si="24"/>
        <v>1.5324074074074073E-2</v>
      </c>
      <c r="D274" s="303"/>
      <c r="E274" s="94">
        <f>+I274</f>
        <v>1.5532407407407406E-2</v>
      </c>
      <c r="F274" s="139"/>
      <c r="G274" s="84"/>
      <c r="H274" s="84"/>
      <c r="I274" s="84">
        <v>1.5532407407407406E-2</v>
      </c>
      <c r="J274" s="84"/>
      <c r="K274" s="84"/>
      <c r="L274" s="84"/>
      <c r="M274" s="84"/>
      <c r="N274" s="84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84">
        <v>1.511574074074074E-2</v>
      </c>
      <c r="AM274" s="84"/>
      <c r="AN274" s="84"/>
      <c r="AO274" s="84"/>
      <c r="AP274" s="84"/>
      <c r="AQ274" s="84"/>
      <c r="AR274" s="84"/>
      <c r="AS274" s="196"/>
      <c r="AT274" s="299">
        <f t="shared" si="26"/>
        <v>1.511574074074074E-2</v>
      </c>
      <c r="AU274" s="298">
        <f t="shared" si="23"/>
        <v>2</v>
      </c>
      <c r="AV274" s="331"/>
      <c r="AX274" s="139"/>
      <c r="AY274" s="139"/>
    </row>
    <row r="275" spans="1:51" ht="13">
      <c r="A275" s="341" t="s">
        <v>707</v>
      </c>
      <c r="B275" s="23">
        <f t="shared" ref="B275:B303" si="27">MINUTE(B$5)-MINUTE(E275)</f>
        <v>12</v>
      </c>
      <c r="C275" s="76">
        <f t="shared" si="24"/>
        <v>1.2812500000000001E-2</v>
      </c>
      <c r="D275" s="318">
        <v>2</v>
      </c>
      <c r="E275" s="76">
        <v>1.2812500000000001E-2</v>
      </c>
      <c r="F275" s="76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84"/>
      <c r="S275" s="84"/>
      <c r="T275" s="94"/>
      <c r="U275" s="94"/>
      <c r="V275" s="84"/>
      <c r="W275" s="84"/>
      <c r="X275" s="84"/>
      <c r="Y275" s="84"/>
      <c r="Z275" s="8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173"/>
      <c r="AT275" s="174" t="str">
        <f t="shared" si="26"/>
        <v xml:space="preserve"> </v>
      </c>
      <c r="AU275" s="298">
        <f t="shared" si="23"/>
        <v>0</v>
      </c>
      <c r="AV275" s="347"/>
      <c r="AW275" s="61"/>
      <c r="AX275" s="61"/>
      <c r="AY275" s="61"/>
    </row>
    <row r="276" spans="1:51" ht="13">
      <c r="A276" s="341" t="s">
        <v>319</v>
      </c>
      <c r="B276" s="23">
        <f t="shared" si="27"/>
        <v>8</v>
      </c>
      <c r="C276" s="76">
        <f t="shared" si="24"/>
        <v>1.7173996913580247E-2</v>
      </c>
      <c r="D276" s="318">
        <v>1</v>
      </c>
      <c r="E276" s="76">
        <v>1.5910790598290595E-2</v>
      </c>
      <c r="F276" s="176"/>
      <c r="G276" s="76"/>
      <c r="H276" s="94"/>
      <c r="I276" s="76"/>
      <c r="J276" s="94"/>
      <c r="K276" s="94"/>
      <c r="L276" s="94"/>
      <c r="M276" s="94"/>
      <c r="N276" s="94"/>
      <c r="O276" s="76"/>
      <c r="P276" s="76"/>
      <c r="Q276" s="76"/>
      <c r="R276" s="66"/>
      <c r="S276" s="66"/>
      <c r="T276" s="76"/>
      <c r="U276" s="76"/>
      <c r="V276" s="66"/>
      <c r="W276" s="66">
        <v>1.7650462962962962E-2</v>
      </c>
      <c r="X276" s="66">
        <v>1.7361111111111112E-2</v>
      </c>
      <c r="Y276" s="84">
        <v>1.7048611111111112E-2</v>
      </c>
      <c r="Z276" s="84"/>
      <c r="AA276" s="84">
        <v>1.6354166666666666E-2</v>
      </c>
      <c r="AB276" s="84"/>
      <c r="AC276" s="84"/>
      <c r="AD276" s="84">
        <v>1.7407407407407406E-2</v>
      </c>
      <c r="AE276" s="84"/>
      <c r="AF276" s="84">
        <v>1.6550925925925924E-2</v>
      </c>
      <c r="AG276" s="84">
        <v>1.6284722222222221E-2</v>
      </c>
      <c r="AH276" s="84">
        <v>1.6643518518518519E-2</v>
      </c>
      <c r="AI276" s="84"/>
      <c r="AJ276" s="84">
        <v>1.6863425925925928E-2</v>
      </c>
      <c r="AK276" s="84">
        <v>1.6631944444444446E-2</v>
      </c>
      <c r="AL276" s="84"/>
      <c r="AM276" s="84">
        <v>1.8865740740740742E-2</v>
      </c>
      <c r="AN276" s="84"/>
      <c r="AO276" s="84">
        <v>1.8425925925925925E-2</v>
      </c>
      <c r="AP276" s="84"/>
      <c r="AQ276" s="84"/>
      <c r="AR276" s="84"/>
      <c r="AS276" s="173"/>
      <c r="AT276" s="174">
        <f t="shared" si="26"/>
        <v>1.6284722222222221E-2</v>
      </c>
      <c r="AU276" s="298">
        <f t="shared" si="23"/>
        <v>12</v>
      </c>
      <c r="AV276" s="347"/>
      <c r="AW276" s="61"/>
      <c r="AX276" s="61"/>
      <c r="AY276" s="61"/>
    </row>
    <row r="277" spans="1:51" ht="13">
      <c r="A277" s="341" t="s">
        <v>609</v>
      </c>
      <c r="B277" s="23">
        <f t="shared" si="27"/>
        <v>2</v>
      </c>
      <c r="C277" s="76">
        <f t="shared" si="24"/>
        <v>1.9762731481481478E-2</v>
      </c>
      <c r="D277" s="318">
        <v>4</v>
      </c>
      <c r="E277" s="76">
        <v>1.9574652777777778E-2</v>
      </c>
      <c r="F277" s="76"/>
      <c r="G277" s="76">
        <v>1.9942129629629629E-2</v>
      </c>
      <c r="H277" s="76">
        <v>1.9583333333333331E-2</v>
      </c>
      <c r="I277" s="76"/>
      <c r="J277" s="76"/>
      <c r="K277" s="76"/>
      <c r="L277" s="76"/>
      <c r="M277" s="76"/>
      <c r="N277" s="76"/>
      <c r="O277" s="76"/>
      <c r="P277" s="76"/>
      <c r="Q277" s="76"/>
      <c r="R277" s="66"/>
      <c r="S277" s="66"/>
      <c r="T277" s="76"/>
      <c r="U277" s="76"/>
      <c r="V277" s="66"/>
      <c r="W277" s="66"/>
      <c r="X277" s="66"/>
      <c r="Y277" s="66"/>
      <c r="Z277" s="6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173"/>
      <c r="AT277" s="174">
        <f t="shared" si="26"/>
        <v>1.9583333333333331E-2</v>
      </c>
      <c r="AU277" s="298">
        <f t="shared" si="23"/>
        <v>2</v>
      </c>
      <c r="AV277" s="112"/>
      <c r="AW277" s="76"/>
      <c r="AX277" s="76"/>
      <c r="AY277" s="76"/>
    </row>
    <row r="278" spans="1:51" ht="13">
      <c r="A278" s="341" t="s">
        <v>806</v>
      </c>
      <c r="B278" s="23">
        <f t="shared" si="27"/>
        <v>14</v>
      </c>
      <c r="C278" s="76">
        <f t="shared" si="24"/>
        <v>1.0381944444444444E-2</v>
      </c>
      <c r="D278" s="318">
        <v>6</v>
      </c>
      <c r="E278" s="76">
        <v>1.1668595679012345E-2</v>
      </c>
      <c r="F278" s="76">
        <v>1.0405092592592593E-2</v>
      </c>
      <c r="G278" s="94"/>
      <c r="H278" s="94"/>
      <c r="I278" s="94" t="s">
        <v>1056</v>
      </c>
      <c r="J278" s="94"/>
      <c r="K278" s="94"/>
      <c r="L278" s="94"/>
      <c r="M278" s="94"/>
      <c r="N278" s="94"/>
      <c r="O278" s="94"/>
      <c r="P278" s="94"/>
      <c r="Q278" s="94">
        <v>1.0358796296296295E-2</v>
      </c>
      <c r="R278" s="84"/>
      <c r="S278" s="84"/>
      <c r="T278" s="94"/>
      <c r="U278" s="94"/>
      <c r="V278" s="84"/>
      <c r="W278" s="84"/>
      <c r="X278" s="84"/>
      <c r="Y278" s="84"/>
      <c r="Z278" s="8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173"/>
      <c r="AT278" s="174">
        <f t="shared" si="26"/>
        <v>1.0358796296296295E-2</v>
      </c>
      <c r="AU278" s="298">
        <f t="shared" si="23"/>
        <v>3</v>
      </c>
      <c r="AV278" s="112"/>
      <c r="AW278" s="76"/>
      <c r="AX278" s="76"/>
      <c r="AY278" s="76"/>
    </row>
    <row r="279" spans="1:51" ht="12" customHeight="1">
      <c r="A279" s="341" t="s">
        <v>278</v>
      </c>
      <c r="B279" s="23">
        <f t="shared" si="27"/>
        <v>8</v>
      </c>
      <c r="C279" s="76">
        <f t="shared" si="24"/>
        <v>1.58641975308642E-2</v>
      </c>
      <c r="D279" s="318">
        <v>0</v>
      </c>
      <c r="E279" s="76">
        <v>1.58641975308642E-2</v>
      </c>
      <c r="F279" s="176"/>
      <c r="G279" s="176"/>
      <c r="H279" s="33"/>
      <c r="I279" s="176"/>
      <c r="J279" s="33"/>
      <c r="K279" s="33"/>
      <c r="L279" s="33"/>
      <c r="M279" s="33"/>
      <c r="N279" s="33"/>
      <c r="O279" s="76"/>
      <c r="P279" s="76"/>
      <c r="Q279" s="76"/>
      <c r="R279" s="66"/>
      <c r="S279" s="66"/>
      <c r="T279" s="76"/>
      <c r="U279" s="76"/>
      <c r="V279" s="66"/>
      <c r="W279" s="66"/>
      <c r="X279" s="66"/>
      <c r="Y279" s="66"/>
      <c r="Z279" s="6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173"/>
      <c r="AT279" s="174" t="str">
        <f t="shared" si="26"/>
        <v xml:space="preserve"> </v>
      </c>
      <c r="AU279" s="298">
        <f t="shared" si="23"/>
        <v>0</v>
      </c>
      <c r="AV279" s="347"/>
      <c r="AW279" s="61"/>
      <c r="AX279" s="61"/>
      <c r="AY279" s="61"/>
    </row>
    <row r="280" spans="1:51" ht="13">
      <c r="A280" s="300" t="s">
        <v>1057</v>
      </c>
      <c r="B280" s="23">
        <f>MINUTE(B$5)-MINUTE(E280)</f>
        <v>9</v>
      </c>
      <c r="C280" s="76">
        <f t="shared" si="24"/>
        <v>1.5131172839506176E-2</v>
      </c>
      <c r="D280" s="303"/>
      <c r="E280" s="94">
        <f>+X280</f>
        <v>1.4930555555555556E-2</v>
      </c>
      <c r="F280" s="84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84"/>
      <c r="W280" s="84"/>
      <c r="X280" s="84">
        <v>1.4930555555555556E-2</v>
      </c>
      <c r="Y280" s="84"/>
      <c r="Z280" s="84"/>
      <c r="AA280" s="139"/>
      <c r="AB280" s="139"/>
      <c r="AC280" s="139"/>
      <c r="AD280" s="139"/>
      <c r="AE280" s="84">
        <v>1.4791666666666668E-2</v>
      </c>
      <c r="AF280" s="84"/>
      <c r="AG280" s="84">
        <v>1.5671296296296298E-2</v>
      </c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196"/>
      <c r="AT280" s="299">
        <f t="shared" si="26"/>
        <v>1.4791666666666668E-2</v>
      </c>
      <c r="AU280" s="298">
        <f t="shared" ref="AU280:AU312" si="28">COUNTA(F280:AS280)</f>
        <v>3</v>
      </c>
      <c r="AV280" s="348"/>
      <c r="AX280" s="139"/>
      <c r="AY280" s="139"/>
    </row>
    <row r="281" spans="1:51" ht="13">
      <c r="A281" s="341" t="s">
        <v>708</v>
      </c>
      <c r="B281" s="23">
        <f t="shared" si="27"/>
        <v>7</v>
      </c>
      <c r="C281" s="76">
        <f t="shared" si="24"/>
        <v>1.587577160493827E-2</v>
      </c>
      <c r="D281" s="318">
        <v>11</v>
      </c>
      <c r="E281" s="76">
        <v>1.6170033670033671E-2</v>
      </c>
      <c r="F281" s="76"/>
      <c r="G281" s="94"/>
      <c r="H281" s="94"/>
      <c r="I281" s="94"/>
      <c r="J281" s="94"/>
      <c r="K281" s="94"/>
      <c r="L281" s="94">
        <v>1.5555555555555553E-2</v>
      </c>
      <c r="M281" s="94"/>
      <c r="N281" s="94"/>
      <c r="O281" s="94"/>
      <c r="P281" s="76">
        <v>1.5300925925925926E-2</v>
      </c>
      <c r="Q281" s="76"/>
      <c r="R281" s="66">
        <v>1.6770833333333332E-2</v>
      </c>
      <c r="S281" s="66"/>
      <c r="T281" s="94"/>
      <c r="U281" s="94"/>
      <c r="V281" s="84"/>
      <c r="W281" s="84"/>
      <c r="X281" s="84"/>
      <c r="Y281" s="84"/>
      <c r="Z281" s="8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173"/>
      <c r="AT281" s="174">
        <f t="shared" si="26"/>
        <v>1.5300925925925926E-2</v>
      </c>
      <c r="AU281" s="298">
        <f t="shared" si="28"/>
        <v>3</v>
      </c>
      <c r="AV281" s="347"/>
      <c r="AW281" s="61"/>
      <c r="AX281" s="61"/>
      <c r="AY281" s="61"/>
    </row>
    <row r="282" spans="1:51" ht="13" hidden="1">
      <c r="A282" s="341" t="s">
        <v>384</v>
      </c>
      <c r="B282" s="23">
        <f t="shared" si="27"/>
        <v>9</v>
      </c>
      <c r="C282" s="76">
        <f t="shared" si="24"/>
        <v>1.4963991769547328E-2</v>
      </c>
      <c r="D282" s="318">
        <v>0</v>
      </c>
      <c r="E282" s="76">
        <v>1.4963991769547328E-2</v>
      </c>
      <c r="F282" s="176"/>
      <c r="G282" s="176"/>
      <c r="H282" s="33"/>
      <c r="I282" s="176"/>
      <c r="J282" s="33"/>
      <c r="K282" s="33"/>
      <c r="L282" s="33"/>
      <c r="M282" s="33"/>
      <c r="N282" s="33"/>
      <c r="O282" s="76"/>
      <c r="P282" s="76"/>
      <c r="Q282" s="76"/>
      <c r="R282" s="66"/>
      <c r="S282" s="66"/>
      <c r="T282" s="76"/>
      <c r="U282" s="76"/>
      <c r="V282" s="66"/>
      <c r="W282" s="66"/>
      <c r="X282" s="66"/>
      <c r="Y282" s="66"/>
      <c r="Z282" s="6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346"/>
      <c r="AT282" s="299" t="str">
        <f t="shared" si="26"/>
        <v xml:space="preserve"> </v>
      </c>
      <c r="AU282" s="298">
        <f t="shared" si="28"/>
        <v>0</v>
      </c>
      <c r="AV282" s="331"/>
      <c r="AW282" s="139"/>
      <c r="AX282" s="139"/>
      <c r="AY282" s="139"/>
    </row>
    <row r="283" spans="1:51" ht="13" hidden="1">
      <c r="A283" s="351" t="s">
        <v>807</v>
      </c>
      <c r="B283" s="23">
        <f t="shared" si="27"/>
        <v>10</v>
      </c>
      <c r="C283" s="76">
        <f t="shared" si="24"/>
        <v>1.4484953703703703E-2</v>
      </c>
      <c r="D283" s="318">
        <v>1</v>
      </c>
      <c r="E283" s="76">
        <v>1.4484953703703703E-2</v>
      </c>
      <c r="F283" s="76"/>
      <c r="G283" s="33"/>
      <c r="H283" s="33"/>
      <c r="I283" s="33"/>
      <c r="J283" s="33"/>
      <c r="K283" s="33"/>
      <c r="L283" s="33"/>
      <c r="M283" s="33"/>
      <c r="N283" s="33"/>
      <c r="O283" s="76"/>
      <c r="P283" s="33"/>
      <c r="Q283" s="33"/>
      <c r="T283" s="33"/>
      <c r="U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194"/>
      <c r="AT283" s="174" t="str">
        <f t="shared" si="26"/>
        <v xml:space="preserve"> </v>
      </c>
      <c r="AU283" s="298">
        <f t="shared" si="28"/>
        <v>0</v>
      </c>
      <c r="AV283" s="347"/>
      <c r="AW283" s="94"/>
      <c r="AX283" s="94"/>
      <c r="AY283" s="94"/>
    </row>
    <row r="284" spans="1:51" ht="13" hidden="1">
      <c r="A284" s="341" t="s">
        <v>488</v>
      </c>
      <c r="B284" s="23">
        <f t="shared" si="27"/>
        <v>8</v>
      </c>
      <c r="C284" s="76">
        <f t="shared" si="24"/>
        <v>1.5787037037037037E-2</v>
      </c>
      <c r="D284" s="318">
        <v>0</v>
      </c>
      <c r="E284" s="76">
        <v>1.5787037037037037E-2</v>
      </c>
      <c r="F284" s="176"/>
      <c r="G284" s="176"/>
      <c r="H284" s="33"/>
      <c r="I284" s="176"/>
      <c r="J284" s="33"/>
      <c r="K284" s="33"/>
      <c r="L284" s="33"/>
      <c r="M284" s="33"/>
      <c r="N284" s="33"/>
      <c r="O284" s="94"/>
      <c r="P284" s="94"/>
      <c r="Q284" s="94"/>
      <c r="R284" s="84"/>
      <c r="S284" s="84"/>
      <c r="T284" s="94"/>
      <c r="U284" s="94"/>
      <c r="V284" s="84"/>
      <c r="W284" s="84"/>
      <c r="X284" s="84"/>
      <c r="Y284" s="84"/>
      <c r="Z284" s="8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173"/>
      <c r="AT284" s="174" t="str">
        <f t="shared" si="26"/>
        <v xml:space="preserve"> </v>
      </c>
      <c r="AU284" s="298">
        <f t="shared" si="28"/>
        <v>0</v>
      </c>
      <c r="AV284" s="112"/>
      <c r="AW284" s="50"/>
      <c r="AX284" s="50"/>
      <c r="AY284" s="50"/>
    </row>
    <row r="285" spans="1:51" ht="13">
      <c r="A285" s="341" t="s">
        <v>627</v>
      </c>
      <c r="B285" s="23">
        <f t="shared" si="27"/>
        <v>12</v>
      </c>
      <c r="C285" s="76">
        <f t="shared" si="24"/>
        <v>1.2641782407407409E-2</v>
      </c>
      <c r="D285" s="318">
        <v>1</v>
      </c>
      <c r="E285" s="76">
        <v>1.2777777777777777E-2</v>
      </c>
      <c r="F285" s="76"/>
      <c r="G285" s="76"/>
      <c r="H285" s="76"/>
      <c r="I285" s="76"/>
      <c r="J285" s="76"/>
      <c r="K285" s="76"/>
      <c r="L285" s="76">
        <v>1.2847222222222223E-2</v>
      </c>
      <c r="M285" s="76">
        <v>1.2500000000000001E-2</v>
      </c>
      <c r="N285" s="76"/>
      <c r="O285" s="94"/>
      <c r="P285" s="76"/>
      <c r="Q285" s="76"/>
      <c r="R285" s="66"/>
      <c r="S285" s="66"/>
      <c r="T285" s="94"/>
      <c r="U285" s="94"/>
      <c r="V285" s="84"/>
      <c r="W285" s="84"/>
      <c r="X285" s="84"/>
      <c r="Y285" s="84"/>
      <c r="Z285" s="84"/>
      <c r="AA285" s="84">
        <v>1.2847222222222223E-2</v>
      </c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>
        <v>1.2372685185185186E-2</v>
      </c>
      <c r="AM285" s="84"/>
      <c r="AN285" s="84"/>
      <c r="AO285" s="84"/>
      <c r="AP285" s="84"/>
      <c r="AQ285" s="84"/>
      <c r="AR285" s="84"/>
      <c r="AS285" s="173"/>
      <c r="AT285" s="174">
        <v>1.1828703703703704E-2</v>
      </c>
      <c r="AU285" s="298">
        <f t="shared" si="28"/>
        <v>4</v>
      </c>
      <c r="AV285" s="112"/>
      <c r="AW285" s="50"/>
      <c r="AX285" s="50"/>
      <c r="AY285" s="50"/>
    </row>
    <row r="286" spans="1:51" s="3" customFormat="1" ht="13" hidden="1">
      <c r="A286" s="341" t="s">
        <v>537</v>
      </c>
      <c r="B286" s="23">
        <f t="shared" si="27"/>
        <v>4</v>
      </c>
      <c r="C286" s="76">
        <f t="shared" si="24"/>
        <v>1.8441358024691355E-2</v>
      </c>
      <c r="D286" s="318">
        <v>0</v>
      </c>
      <c r="E286" s="76">
        <v>1.8441358024691355E-2</v>
      </c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94"/>
      <c r="Q286" s="94"/>
      <c r="R286" s="84"/>
      <c r="S286" s="84"/>
      <c r="T286" s="94"/>
      <c r="U286" s="94"/>
      <c r="V286" s="84"/>
      <c r="W286" s="84"/>
      <c r="X286" s="84"/>
      <c r="Y286" s="84"/>
      <c r="Z286" s="8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346"/>
      <c r="AT286" s="174" t="str">
        <f t="shared" ref="AT286:AT328" si="29">IF(MIN(F286:AR286)=0," ",MIN(F286:AR286))</f>
        <v xml:space="preserve"> </v>
      </c>
      <c r="AU286" s="298">
        <f t="shared" si="28"/>
        <v>0</v>
      </c>
      <c r="AV286" s="350"/>
      <c r="AW286" s="301"/>
      <c r="AX286" s="301"/>
      <c r="AY286" s="301"/>
    </row>
    <row r="287" spans="1:51" s="3" customFormat="1" ht="13" hidden="1">
      <c r="A287" s="341" t="s">
        <v>553</v>
      </c>
      <c r="B287" s="23">
        <f t="shared" si="27"/>
        <v>9</v>
      </c>
      <c r="C287" s="76">
        <f t="shared" si="24"/>
        <v>1.4843750000000001E-2</v>
      </c>
      <c r="D287" s="318">
        <v>0</v>
      </c>
      <c r="E287" s="76">
        <v>1.4843750000000001E-2</v>
      </c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94"/>
      <c r="Q287" s="94"/>
      <c r="R287" s="84"/>
      <c r="S287" s="84"/>
      <c r="T287" s="94"/>
      <c r="U287" s="94"/>
      <c r="V287" s="84"/>
      <c r="W287" s="84"/>
      <c r="X287" s="84"/>
      <c r="Y287" s="84"/>
      <c r="Z287" s="8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346"/>
      <c r="AT287" s="174" t="str">
        <f t="shared" si="29"/>
        <v xml:space="preserve"> </v>
      </c>
      <c r="AU287" s="298">
        <f t="shared" si="28"/>
        <v>0</v>
      </c>
      <c r="AV287" s="350"/>
      <c r="AW287" s="301"/>
      <c r="AX287" s="301"/>
      <c r="AY287" s="301"/>
    </row>
    <row r="288" spans="1:51" ht="13" hidden="1">
      <c r="A288" s="341" t="s">
        <v>489</v>
      </c>
      <c r="B288" s="23">
        <f t="shared" si="27"/>
        <v>9</v>
      </c>
      <c r="C288" s="76">
        <f t="shared" si="24"/>
        <v>1.5243055555555557E-2</v>
      </c>
      <c r="D288" s="318">
        <v>0</v>
      </c>
      <c r="E288" s="76">
        <v>1.5243055555555557E-2</v>
      </c>
      <c r="F288" s="94"/>
      <c r="G288" s="187"/>
      <c r="H288" s="187"/>
      <c r="I288" s="187"/>
      <c r="J288" s="187"/>
      <c r="K288" s="187"/>
      <c r="L288" s="187"/>
      <c r="M288" s="187"/>
      <c r="N288" s="187"/>
      <c r="O288" s="94"/>
      <c r="P288" s="94"/>
      <c r="Q288" s="94"/>
      <c r="R288" s="84"/>
      <c r="S288" s="84"/>
      <c r="T288" s="94"/>
      <c r="U288" s="94"/>
      <c r="V288" s="84"/>
      <c r="W288" s="84"/>
      <c r="X288" s="84"/>
      <c r="Y288" s="84"/>
      <c r="Z288" s="8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173"/>
      <c r="AT288" s="174" t="str">
        <f t="shared" si="29"/>
        <v xml:space="preserve"> </v>
      </c>
      <c r="AU288" s="298">
        <f t="shared" si="28"/>
        <v>0</v>
      </c>
      <c r="AV288" s="347"/>
      <c r="AW288" s="61"/>
      <c r="AX288" s="61"/>
      <c r="AY288" s="61"/>
    </row>
    <row r="289" spans="1:51" ht="13" hidden="1">
      <c r="A289" s="341" t="s">
        <v>435</v>
      </c>
      <c r="B289" s="23">
        <f t="shared" si="27"/>
        <v>4</v>
      </c>
      <c r="C289" s="76">
        <f t="shared" si="24"/>
        <v>1.8379629629629628E-2</v>
      </c>
      <c r="D289" s="318">
        <v>0</v>
      </c>
      <c r="E289" s="76">
        <v>1.8379629629629628E-2</v>
      </c>
      <c r="F289" s="76"/>
      <c r="G289" s="76"/>
      <c r="H289" s="76"/>
      <c r="I289" s="76"/>
      <c r="J289" s="76"/>
      <c r="K289" s="76"/>
      <c r="L289" s="76"/>
      <c r="M289" s="76"/>
      <c r="N289" s="76"/>
      <c r="O289" s="94"/>
      <c r="P289" s="94"/>
      <c r="Q289" s="94"/>
      <c r="R289" s="84"/>
      <c r="S289" s="84"/>
      <c r="T289" s="94"/>
      <c r="U289" s="94"/>
      <c r="V289" s="84"/>
      <c r="W289" s="84"/>
      <c r="X289" s="84"/>
      <c r="Y289" s="84"/>
      <c r="Z289" s="8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173"/>
      <c r="AT289" s="174" t="str">
        <f t="shared" si="29"/>
        <v xml:space="preserve"> </v>
      </c>
      <c r="AU289" s="298">
        <f t="shared" si="28"/>
        <v>0</v>
      </c>
      <c r="AV289" s="112"/>
      <c r="AW289" s="76"/>
      <c r="AX289" s="76"/>
      <c r="AY289" s="76"/>
    </row>
    <row r="290" spans="1:51" ht="13">
      <c r="A290" s="341" t="s">
        <v>620</v>
      </c>
      <c r="B290" s="23">
        <f t="shared" si="27"/>
        <v>8</v>
      </c>
      <c r="C290" s="76">
        <f t="shared" si="24"/>
        <v>1.534722222222222E-2</v>
      </c>
      <c r="D290" s="318">
        <v>0</v>
      </c>
      <c r="E290" s="76">
        <v>1.534722222222222E-2</v>
      </c>
      <c r="F290" s="76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84"/>
      <c r="S290" s="84"/>
      <c r="T290" s="94"/>
      <c r="U290" s="94"/>
      <c r="V290" s="84"/>
      <c r="W290" s="84"/>
      <c r="X290" s="84"/>
      <c r="Y290" s="84"/>
      <c r="Z290" s="8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173"/>
      <c r="AT290" s="174" t="str">
        <f t="shared" si="29"/>
        <v xml:space="preserve"> </v>
      </c>
      <c r="AU290" s="298">
        <f t="shared" si="28"/>
        <v>0</v>
      </c>
      <c r="AV290" s="112"/>
      <c r="AW290" s="50"/>
      <c r="AX290" s="50"/>
      <c r="AY290" s="50"/>
    </row>
    <row r="291" spans="1:51" ht="13" hidden="1">
      <c r="A291" s="341" t="s">
        <v>217</v>
      </c>
      <c r="B291" s="23">
        <f t="shared" si="27"/>
        <v>1</v>
      </c>
      <c r="C291" s="76">
        <f t="shared" si="24"/>
        <v>2.0335648148148148E-2</v>
      </c>
      <c r="D291" s="318">
        <v>0</v>
      </c>
      <c r="E291" s="76">
        <v>2.0335648148148148E-2</v>
      </c>
      <c r="F291" s="33"/>
      <c r="G291" s="33"/>
      <c r="H291" s="33"/>
      <c r="I291" s="33"/>
      <c r="J291" s="33"/>
      <c r="K291" s="33"/>
      <c r="L291" s="33"/>
      <c r="M291" s="33"/>
      <c r="N291" s="33"/>
      <c r="O291" s="76"/>
      <c r="P291" s="76"/>
      <c r="Q291" s="76"/>
      <c r="R291" s="66"/>
      <c r="S291" s="66"/>
      <c r="T291" s="76"/>
      <c r="U291" s="76"/>
      <c r="V291" s="66"/>
      <c r="W291" s="66"/>
      <c r="X291" s="66"/>
      <c r="Y291" s="66"/>
      <c r="Z291" s="6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188"/>
      <c r="AT291" s="174" t="str">
        <f t="shared" si="29"/>
        <v xml:space="preserve"> </v>
      </c>
      <c r="AU291" s="298">
        <f t="shared" si="28"/>
        <v>0</v>
      </c>
      <c r="AV291" s="347"/>
      <c r="AW291" s="94"/>
      <c r="AX291" s="94"/>
      <c r="AY291" s="94"/>
    </row>
    <row r="292" spans="1:51" ht="13">
      <c r="A292" s="341" t="s">
        <v>928</v>
      </c>
      <c r="B292" s="23">
        <f t="shared" si="27"/>
        <v>9</v>
      </c>
      <c r="C292" s="76">
        <f t="shared" si="24"/>
        <v>1.3964120370370372E-2</v>
      </c>
      <c r="D292" s="318">
        <v>3</v>
      </c>
      <c r="E292" s="76">
        <v>1.5173611111111112E-2</v>
      </c>
      <c r="F292" s="33"/>
      <c r="G292" s="33"/>
      <c r="H292" s="33"/>
      <c r="I292" s="94">
        <v>1.3680555555555555E-2</v>
      </c>
      <c r="J292" s="76">
        <v>1.4085648148148151E-2</v>
      </c>
      <c r="K292" s="76">
        <v>1.40625E-2</v>
      </c>
      <c r="L292" s="76">
        <v>1.4027777777777778E-2</v>
      </c>
      <c r="M292" s="76"/>
      <c r="N292" s="76"/>
      <c r="O292" s="76"/>
      <c r="P292" s="76"/>
      <c r="Q292" s="76"/>
      <c r="R292" s="66"/>
      <c r="S292" s="66"/>
      <c r="T292" s="76"/>
      <c r="U292" s="76"/>
      <c r="V292" s="66"/>
      <c r="W292" s="66"/>
      <c r="X292" s="66"/>
      <c r="Y292" s="66"/>
      <c r="Z292" s="6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360"/>
      <c r="AT292" s="181">
        <f t="shared" si="29"/>
        <v>1.3680555555555555E-2</v>
      </c>
      <c r="AU292" s="298">
        <f t="shared" si="28"/>
        <v>4</v>
      </c>
      <c r="AV292" s="331"/>
      <c r="AW292" s="139"/>
      <c r="AX292" s="139"/>
      <c r="AY292" s="139"/>
    </row>
    <row r="293" spans="1:51" ht="13">
      <c r="A293" s="300" t="s">
        <v>927</v>
      </c>
      <c r="B293" s="23">
        <f t="shared" si="27"/>
        <v>7</v>
      </c>
      <c r="C293" s="76">
        <f t="shared" si="24"/>
        <v>1.6030092592592592E-2</v>
      </c>
      <c r="D293" s="318">
        <v>1</v>
      </c>
      <c r="E293" s="76">
        <v>1.6030092592592592E-2</v>
      </c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94"/>
      <c r="Q293" s="94"/>
      <c r="R293" s="84"/>
      <c r="S293" s="84"/>
      <c r="T293" s="84"/>
      <c r="U293" s="84"/>
      <c r="V293" s="84"/>
      <c r="W293" s="84"/>
      <c r="X293" s="84"/>
      <c r="Y293" s="84"/>
      <c r="Z293" s="84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196"/>
      <c r="AT293" s="181" t="str">
        <f t="shared" si="29"/>
        <v xml:space="preserve"> </v>
      </c>
      <c r="AU293" s="298">
        <f t="shared" si="28"/>
        <v>0</v>
      </c>
      <c r="AV293" s="347"/>
      <c r="AW293" s="50"/>
      <c r="AX293" s="50"/>
      <c r="AY293" s="50"/>
    </row>
    <row r="294" spans="1:51" ht="13">
      <c r="A294" s="300" t="s">
        <v>926</v>
      </c>
      <c r="B294" s="23">
        <f t="shared" si="27"/>
        <v>10</v>
      </c>
      <c r="C294" s="76">
        <f t="shared" si="24"/>
        <v>1.4430941358024691E-2</v>
      </c>
      <c r="D294" s="318">
        <v>9</v>
      </c>
      <c r="E294" s="76">
        <v>1.4256687242798351E-2</v>
      </c>
      <c r="F294" s="94">
        <v>1.6145833333333335E-2</v>
      </c>
      <c r="G294" s="94">
        <v>1.4664351851851852E-2</v>
      </c>
      <c r="H294" s="139"/>
      <c r="I294" s="94"/>
      <c r="J294" s="139"/>
      <c r="K294" s="139"/>
      <c r="L294" s="84">
        <v>1.4537037037037038E-2</v>
      </c>
      <c r="M294" s="84">
        <v>1.383101851851852E-2</v>
      </c>
      <c r="N294" s="84"/>
      <c r="O294" s="139"/>
      <c r="P294" s="94"/>
      <c r="Q294" s="94"/>
      <c r="R294" s="84">
        <v>1.3969907407407408E-2</v>
      </c>
      <c r="S294" s="84"/>
      <c r="T294" s="84">
        <v>1.4641203703703703E-2</v>
      </c>
      <c r="U294" s="84"/>
      <c r="V294" s="84">
        <v>1.3773148148148147E-2</v>
      </c>
      <c r="W294" s="84">
        <v>1.3888888888888888E-2</v>
      </c>
      <c r="X294" s="84"/>
      <c r="Y294" s="84"/>
      <c r="Z294" s="84"/>
      <c r="AA294" s="84">
        <v>1.4467592592592593E-2</v>
      </c>
      <c r="AB294" s="84"/>
      <c r="AC294" s="84">
        <v>1.4641203703703703E-2</v>
      </c>
      <c r="AD294" s="84">
        <v>1.4293981481481482E-2</v>
      </c>
      <c r="AE294" s="84"/>
      <c r="AF294" s="84"/>
      <c r="AG294" s="84">
        <v>1.4317129629629631E-2</v>
      </c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349"/>
      <c r="AT294" s="174">
        <f t="shared" si="29"/>
        <v>1.3773148148148147E-2</v>
      </c>
      <c r="AU294" s="298">
        <f t="shared" si="28"/>
        <v>12</v>
      </c>
      <c r="AV294" s="347"/>
      <c r="AW294" s="61"/>
      <c r="AX294" s="61"/>
      <c r="AY294" s="61"/>
    </row>
    <row r="295" spans="1:51" ht="13">
      <c r="A295" s="341" t="s">
        <v>87</v>
      </c>
      <c r="B295" s="23">
        <f t="shared" si="27"/>
        <v>16</v>
      </c>
      <c r="C295" s="76">
        <f t="shared" ref="C295:C314" si="30">IF(AU295&lt;2,E295,AVERAGE(F295:AR295))</f>
        <v>1.0266203703703703E-2</v>
      </c>
      <c r="D295" s="318">
        <v>0</v>
      </c>
      <c r="E295" s="76">
        <v>1.0266203703703703E-2</v>
      </c>
      <c r="F295" s="176"/>
      <c r="G295" s="176"/>
      <c r="H295" s="33"/>
      <c r="I295" s="176"/>
      <c r="J295" s="33"/>
      <c r="K295" s="33"/>
      <c r="L295" s="33"/>
      <c r="M295" s="33"/>
      <c r="N295" s="33"/>
      <c r="O295" s="94"/>
      <c r="P295" s="94"/>
      <c r="Q295" s="94"/>
      <c r="R295" s="84"/>
      <c r="S295" s="84"/>
      <c r="T295" s="94"/>
      <c r="U295" s="94"/>
      <c r="V295" s="84"/>
      <c r="W295" s="84"/>
      <c r="X295" s="84"/>
      <c r="Y295" s="84"/>
      <c r="Z295" s="8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346"/>
      <c r="AT295" s="181" t="str">
        <f t="shared" si="29"/>
        <v xml:space="preserve"> </v>
      </c>
      <c r="AU295" s="298">
        <f t="shared" si="28"/>
        <v>0</v>
      </c>
      <c r="AV295" s="331"/>
      <c r="AW295" s="139"/>
      <c r="AX295" s="139"/>
      <c r="AY295" s="139"/>
    </row>
    <row r="296" spans="1:51" ht="13" hidden="1">
      <c r="A296" s="341" t="s">
        <v>221</v>
      </c>
      <c r="B296" s="23">
        <f t="shared" si="27"/>
        <v>12</v>
      </c>
      <c r="C296" s="76">
        <f t="shared" si="30"/>
        <v>1.277199074074074E-2</v>
      </c>
      <c r="D296" s="318">
        <v>0</v>
      </c>
      <c r="E296" s="76">
        <v>1.277199074074074E-2</v>
      </c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66"/>
      <c r="S296" s="66"/>
      <c r="T296" s="76"/>
      <c r="U296" s="76"/>
      <c r="V296" s="66"/>
      <c r="W296" s="66"/>
      <c r="X296" s="66"/>
      <c r="Y296" s="66"/>
      <c r="Z296" s="6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173"/>
      <c r="AT296" s="174" t="str">
        <f t="shared" si="29"/>
        <v xml:space="preserve"> </v>
      </c>
      <c r="AU296" s="298">
        <f t="shared" si="28"/>
        <v>0</v>
      </c>
      <c r="AV296" s="364"/>
      <c r="AW296" s="76"/>
      <c r="AX296" s="76"/>
      <c r="AY296" s="76"/>
    </row>
    <row r="297" spans="1:51" ht="13" hidden="1">
      <c r="A297" s="341" t="s">
        <v>596</v>
      </c>
      <c r="B297" s="23">
        <f t="shared" si="27"/>
        <v>3</v>
      </c>
      <c r="C297" s="76">
        <f t="shared" si="30"/>
        <v>1.9340277777777779E-2</v>
      </c>
      <c r="D297" s="318">
        <v>0</v>
      </c>
      <c r="E297" s="76">
        <v>1.9340277777777779E-2</v>
      </c>
      <c r="F297" s="76"/>
      <c r="G297" s="94"/>
      <c r="H297" s="94"/>
      <c r="I297" s="94"/>
      <c r="J297" s="94"/>
      <c r="K297" s="94"/>
      <c r="L297" s="94"/>
      <c r="M297" s="94"/>
      <c r="N297" s="94"/>
      <c r="O297" s="94"/>
      <c r="P297" s="76"/>
      <c r="Q297" s="76"/>
      <c r="R297" s="66"/>
      <c r="S297" s="66"/>
      <c r="T297" s="94"/>
      <c r="U297" s="94"/>
      <c r="V297" s="84"/>
      <c r="W297" s="84"/>
      <c r="X297" s="84"/>
      <c r="Y297" s="84"/>
      <c r="Z297" s="8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346"/>
      <c r="AT297" s="181" t="str">
        <f t="shared" si="29"/>
        <v xml:space="preserve"> </v>
      </c>
      <c r="AU297" s="298">
        <f t="shared" si="28"/>
        <v>0</v>
      </c>
      <c r="AV297" s="331"/>
      <c r="AW297" s="139"/>
      <c r="AX297" s="139"/>
      <c r="AY297" s="139"/>
    </row>
    <row r="298" spans="1:51" ht="13">
      <c r="A298" s="300" t="s">
        <v>810</v>
      </c>
      <c r="B298" s="23">
        <f t="shared" si="27"/>
        <v>7</v>
      </c>
      <c r="C298" s="76">
        <f t="shared" si="30"/>
        <v>1.6494708994708993E-2</v>
      </c>
      <c r="D298" s="318">
        <v>7</v>
      </c>
      <c r="E298" s="76">
        <v>1.60896164021164E-2</v>
      </c>
      <c r="F298" s="178"/>
      <c r="G298" s="178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39"/>
      <c r="S298" s="139"/>
      <c r="T298" s="178"/>
      <c r="U298" s="94">
        <v>1.6585648148148148E-2</v>
      </c>
      <c r="V298" s="84"/>
      <c r="W298" s="84"/>
      <c r="X298" s="84">
        <v>1.6840277777777777E-2</v>
      </c>
      <c r="Y298" s="84">
        <v>1.6562500000000001E-2</v>
      </c>
      <c r="Z298" s="84"/>
      <c r="AA298" s="84">
        <v>1.579861111111111E-2</v>
      </c>
      <c r="AB298" s="84">
        <v>1.6111111111111111E-2</v>
      </c>
      <c r="AC298" s="84"/>
      <c r="AD298" s="84"/>
      <c r="AE298" s="84"/>
      <c r="AF298" s="84"/>
      <c r="AG298" s="84"/>
      <c r="AH298" s="84"/>
      <c r="AI298" s="84">
        <v>1.7534722222222222E-2</v>
      </c>
      <c r="AJ298" s="84">
        <v>1.6030092592592592E-2</v>
      </c>
      <c r="AK298" s="84"/>
      <c r="AL298" s="84"/>
      <c r="AM298" s="84"/>
      <c r="AN298" s="84"/>
      <c r="AO298" s="84"/>
      <c r="AP298" s="84"/>
      <c r="AQ298" s="84"/>
      <c r="AR298" s="84"/>
      <c r="AS298" s="194"/>
      <c r="AT298" s="174">
        <f t="shared" si="29"/>
        <v>1.579861111111111E-2</v>
      </c>
      <c r="AU298" s="298">
        <f t="shared" si="28"/>
        <v>7</v>
      </c>
      <c r="AV298" s="347"/>
      <c r="AW298" s="61"/>
      <c r="AX298" s="61"/>
      <c r="AY298" s="61"/>
    </row>
    <row r="299" spans="1:51" ht="13">
      <c r="A299" s="351" t="s">
        <v>925</v>
      </c>
      <c r="B299" s="23">
        <f t="shared" si="27"/>
        <v>11</v>
      </c>
      <c r="C299" s="76">
        <f t="shared" si="30"/>
        <v>1.3383487654320987E-2</v>
      </c>
      <c r="D299" s="318">
        <v>3</v>
      </c>
      <c r="E299" s="76">
        <v>1.3383487654320987E-2</v>
      </c>
      <c r="F299" s="76"/>
      <c r="G299" s="94"/>
      <c r="H299" s="33"/>
      <c r="I299" s="94"/>
      <c r="J299" s="33"/>
      <c r="K299" s="33"/>
      <c r="L299" s="33"/>
      <c r="M299" s="33"/>
      <c r="N299" s="33"/>
      <c r="O299" s="76"/>
      <c r="P299" s="33"/>
      <c r="Q299" s="33"/>
      <c r="T299" s="84"/>
      <c r="U299" s="84"/>
      <c r="V299" s="84"/>
      <c r="W299" s="84"/>
      <c r="X299" s="84"/>
      <c r="Y299" s="84"/>
      <c r="Z299" s="84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194"/>
      <c r="AT299" s="174" t="str">
        <f t="shared" si="29"/>
        <v xml:space="preserve"> </v>
      </c>
      <c r="AU299" s="298">
        <f t="shared" si="28"/>
        <v>0</v>
      </c>
      <c r="AV299" s="347"/>
      <c r="AW299" s="94"/>
      <c r="AX299" s="94"/>
      <c r="AY299" s="94"/>
    </row>
    <row r="300" spans="1:51" ht="13" hidden="1">
      <c r="A300" s="300" t="s">
        <v>812</v>
      </c>
      <c r="B300" s="23">
        <f t="shared" si="27"/>
        <v>8</v>
      </c>
      <c r="C300" s="76">
        <f t="shared" si="30"/>
        <v>1.5300925925925926E-2</v>
      </c>
      <c r="D300" s="318">
        <v>0</v>
      </c>
      <c r="E300" s="76">
        <v>1.5300925925925926E-2</v>
      </c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301"/>
      <c r="S300" s="301"/>
      <c r="T300" s="189"/>
      <c r="U300" s="189"/>
      <c r="V300" s="301"/>
      <c r="W300" s="301"/>
      <c r="X300" s="301"/>
      <c r="Y300" s="301"/>
      <c r="Z300" s="301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356"/>
      <c r="AT300" s="174" t="str">
        <f t="shared" si="29"/>
        <v xml:space="preserve"> </v>
      </c>
      <c r="AU300" s="298">
        <f t="shared" si="28"/>
        <v>0</v>
      </c>
      <c r="AV300" s="112"/>
      <c r="AW300" s="66"/>
      <c r="AX300" s="66"/>
    </row>
    <row r="301" spans="1:51" ht="13" hidden="1">
      <c r="A301" s="341" t="s">
        <v>395</v>
      </c>
      <c r="B301" s="23">
        <f t="shared" si="27"/>
        <v>9</v>
      </c>
      <c r="C301" s="76">
        <f t="shared" si="30"/>
        <v>1.5163580246913581E-2</v>
      </c>
      <c r="D301" s="318">
        <v>0</v>
      </c>
      <c r="E301" s="76">
        <v>1.5163580246913581E-2</v>
      </c>
      <c r="F301" s="176"/>
      <c r="G301" s="176"/>
      <c r="H301" s="33"/>
      <c r="I301" s="176"/>
      <c r="J301" s="33"/>
      <c r="K301" s="33"/>
      <c r="L301" s="33"/>
      <c r="M301" s="33"/>
      <c r="N301" s="33"/>
      <c r="O301" s="94"/>
      <c r="P301" s="94"/>
      <c r="Q301" s="94"/>
      <c r="R301" s="84"/>
      <c r="S301" s="84"/>
      <c r="T301" s="94"/>
      <c r="U301" s="94"/>
      <c r="V301" s="84"/>
      <c r="W301" s="84"/>
      <c r="X301" s="84"/>
      <c r="Y301" s="84"/>
      <c r="Z301" s="8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173"/>
      <c r="AT301" s="174" t="str">
        <f t="shared" si="29"/>
        <v xml:space="preserve"> </v>
      </c>
      <c r="AU301" s="298">
        <f t="shared" si="28"/>
        <v>0</v>
      </c>
      <c r="AV301" s="112"/>
      <c r="AW301" s="76"/>
      <c r="AX301" s="76"/>
      <c r="AY301" s="76"/>
    </row>
    <row r="302" spans="1:51" ht="13">
      <c r="A302" s="300" t="s">
        <v>813</v>
      </c>
      <c r="B302" s="23">
        <f t="shared" si="27"/>
        <v>-1</v>
      </c>
      <c r="C302" s="76">
        <f t="shared" si="30"/>
        <v>1.8273533950617284E-2</v>
      </c>
      <c r="D302" s="318">
        <v>0</v>
      </c>
      <c r="E302" s="76">
        <v>2.1558641975308639E-2</v>
      </c>
      <c r="F302" s="189"/>
      <c r="G302" s="189"/>
      <c r="H302" s="189"/>
      <c r="I302" s="189"/>
      <c r="J302" s="189"/>
      <c r="K302" s="189"/>
      <c r="L302" s="189"/>
      <c r="M302" s="189"/>
      <c r="N302" s="189"/>
      <c r="O302" s="84">
        <v>1.8553240740740742E-2</v>
      </c>
      <c r="P302" s="189"/>
      <c r="Q302" s="189"/>
      <c r="R302" s="301"/>
      <c r="S302" s="301"/>
      <c r="T302" s="189"/>
      <c r="U302" s="189"/>
      <c r="V302" s="84">
        <v>1.8055555555555557E-2</v>
      </c>
      <c r="W302" s="84">
        <v>1.8194444444444444E-2</v>
      </c>
      <c r="X302" s="84"/>
      <c r="Y302" s="84">
        <v>1.8599537037037036E-2</v>
      </c>
      <c r="Z302" s="84">
        <v>1.8194444444444444E-2</v>
      </c>
      <c r="AA302" s="189"/>
      <c r="AB302" s="189"/>
      <c r="AC302" s="189"/>
      <c r="AD302" s="189"/>
      <c r="AE302" s="94">
        <v>1.8043981481481484E-2</v>
      </c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191"/>
      <c r="AT302" s="299">
        <f t="shared" si="29"/>
        <v>1.8043981481481484E-2</v>
      </c>
      <c r="AU302" s="298">
        <f t="shared" si="28"/>
        <v>6</v>
      </c>
      <c r="AV302" s="331"/>
      <c r="AW302" s="139"/>
      <c r="AX302" s="139"/>
      <c r="AY302" s="139"/>
    </row>
    <row r="303" spans="1:51" ht="13">
      <c r="A303" s="341" t="s">
        <v>388</v>
      </c>
      <c r="B303" s="23">
        <f t="shared" si="27"/>
        <v>11</v>
      </c>
      <c r="C303" s="76">
        <f t="shared" si="30"/>
        <v>1.3662905092592593E-2</v>
      </c>
      <c r="D303" s="318">
        <v>0</v>
      </c>
      <c r="E303" s="76">
        <v>1.3662905092592593E-2</v>
      </c>
      <c r="F303" s="176"/>
      <c r="G303" s="176"/>
      <c r="H303" s="33"/>
      <c r="I303" s="176"/>
      <c r="J303" s="33"/>
      <c r="K303" s="33"/>
      <c r="L303" s="33"/>
      <c r="M303" s="33"/>
      <c r="N303" s="33"/>
      <c r="O303" s="76"/>
      <c r="P303" s="76"/>
      <c r="Q303" s="76"/>
      <c r="R303" s="66"/>
      <c r="S303" s="66"/>
      <c r="T303" s="76"/>
      <c r="U303" s="76"/>
      <c r="V303" s="66"/>
      <c r="W303" s="66"/>
      <c r="X303" s="66"/>
      <c r="Y303" s="66"/>
      <c r="Z303" s="6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346"/>
      <c r="AT303" s="299" t="str">
        <f t="shared" si="29"/>
        <v xml:space="preserve"> </v>
      </c>
      <c r="AU303" s="298">
        <f t="shared" si="28"/>
        <v>0</v>
      </c>
      <c r="AV303" s="331"/>
      <c r="AW303" s="139"/>
      <c r="AX303" s="139"/>
      <c r="AY303" s="139"/>
    </row>
    <row r="304" spans="1:51" ht="13">
      <c r="A304" s="300" t="s">
        <v>1058</v>
      </c>
      <c r="B304" s="23">
        <v>6</v>
      </c>
      <c r="C304" s="76">
        <f t="shared" si="30"/>
        <v>1.5342592592592593E-2</v>
      </c>
      <c r="D304" s="303"/>
      <c r="E304" s="94"/>
      <c r="F304" s="301"/>
      <c r="G304" s="301"/>
      <c r="H304" s="301"/>
      <c r="I304" s="301"/>
      <c r="J304" s="301"/>
      <c r="K304" s="301"/>
      <c r="L304" s="301"/>
      <c r="M304" s="84"/>
      <c r="N304" s="301"/>
      <c r="O304" s="343"/>
      <c r="P304" s="84"/>
      <c r="Q304" s="84"/>
      <c r="R304" s="84"/>
      <c r="S304" s="84"/>
      <c r="T304" s="84">
        <v>1.5277777777777777E-2</v>
      </c>
      <c r="U304" s="84">
        <v>1.6273148148148148E-2</v>
      </c>
      <c r="V304" s="84">
        <v>1.4837962962962963E-2</v>
      </c>
      <c r="W304" s="84">
        <v>1.5219907407407409E-2</v>
      </c>
      <c r="X304" s="84">
        <v>1.5104166666666667E-2</v>
      </c>
      <c r="Y304" s="84"/>
      <c r="Z304" s="84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  <c r="AM304" s="343"/>
      <c r="AN304" s="343"/>
      <c r="AO304" s="343"/>
      <c r="AP304" s="343"/>
      <c r="AQ304" s="343"/>
      <c r="AR304" s="343"/>
      <c r="AS304" s="365"/>
      <c r="AT304" s="174">
        <f t="shared" si="29"/>
        <v>1.4837962962962963E-2</v>
      </c>
      <c r="AU304" s="298">
        <f t="shared" si="28"/>
        <v>5</v>
      </c>
      <c r="AV304" s="112"/>
      <c r="AW304" s="76"/>
      <c r="AX304" s="76"/>
      <c r="AY304" s="76"/>
    </row>
    <row r="305" spans="1:51" ht="13" hidden="1">
      <c r="A305" s="341" t="s">
        <v>358</v>
      </c>
      <c r="B305" s="23">
        <f>MINUTE(B$5)-MINUTE(E305)</f>
        <v>2</v>
      </c>
      <c r="C305" s="76">
        <f t="shared" si="30"/>
        <v>2.0000964506172839E-2</v>
      </c>
      <c r="D305" s="318">
        <v>0</v>
      </c>
      <c r="E305" s="76">
        <v>2.0000964506172839E-2</v>
      </c>
      <c r="F305" s="187"/>
      <c r="G305" s="187"/>
      <c r="H305" s="187"/>
      <c r="I305" s="187"/>
      <c r="J305" s="187"/>
      <c r="K305" s="187"/>
      <c r="L305" s="187"/>
      <c r="M305" s="187"/>
      <c r="N305" s="187"/>
      <c r="O305" s="94"/>
      <c r="P305" s="94"/>
      <c r="Q305" s="94"/>
      <c r="R305" s="84"/>
      <c r="S305" s="84"/>
      <c r="T305" s="94"/>
      <c r="U305" s="94"/>
      <c r="V305" s="84"/>
      <c r="W305" s="84"/>
      <c r="X305" s="84"/>
      <c r="Y305" s="84"/>
      <c r="Z305" s="8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173"/>
      <c r="AT305" s="174" t="str">
        <f t="shared" si="29"/>
        <v xml:space="preserve"> </v>
      </c>
      <c r="AU305" s="298">
        <f t="shared" si="28"/>
        <v>0</v>
      </c>
      <c r="AV305" s="112"/>
      <c r="AW305" s="317"/>
      <c r="AX305" s="76"/>
      <c r="AY305" s="76"/>
    </row>
    <row r="306" spans="1:51" ht="13">
      <c r="A306" s="341" t="s">
        <v>1059</v>
      </c>
      <c r="B306" s="23">
        <v>2</v>
      </c>
      <c r="C306" s="76">
        <v>1.8124999999999999E-2</v>
      </c>
      <c r="D306" s="318"/>
      <c r="E306" s="76"/>
      <c r="F306" s="187"/>
      <c r="G306" s="187"/>
      <c r="H306" s="187"/>
      <c r="I306" s="187"/>
      <c r="J306" s="187"/>
      <c r="K306" s="187"/>
      <c r="L306" s="187"/>
      <c r="M306" s="187"/>
      <c r="N306" s="187"/>
      <c r="O306" s="94"/>
      <c r="P306" s="94"/>
      <c r="Q306" s="94"/>
      <c r="R306" s="84"/>
      <c r="S306" s="84"/>
      <c r="T306" s="94"/>
      <c r="U306" s="94"/>
      <c r="V306" s="84"/>
      <c r="W306" s="84"/>
      <c r="X306" s="84"/>
      <c r="Y306" s="84"/>
      <c r="Z306" s="8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>
        <v>1.8124999999999999E-2</v>
      </c>
      <c r="AS306" s="173"/>
      <c r="AT306" s="174">
        <v>1.8124999999999999E-2</v>
      </c>
      <c r="AU306" s="298">
        <f t="shared" si="28"/>
        <v>1</v>
      </c>
      <c r="AV306" s="112"/>
      <c r="AW306" s="317"/>
      <c r="AX306" s="76"/>
      <c r="AY306" s="76"/>
    </row>
    <row r="307" spans="1:51" ht="13">
      <c r="A307" s="341" t="s">
        <v>710</v>
      </c>
      <c r="B307" s="23">
        <f>MINUTE(B$5)-MINUTE(E307)</f>
        <v>13</v>
      </c>
      <c r="C307" s="76">
        <f t="shared" si="30"/>
        <v>1.2051767676767676E-2</v>
      </c>
      <c r="D307" s="318">
        <v>1</v>
      </c>
      <c r="E307" s="76">
        <v>1.2051767676767676E-2</v>
      </c>
      <c r="F307" s="76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84"/>
      <c r="S307" s="84"/>
      <c r="T307" s="94"/>
      <c r="U307" s="94"/>
      <c r="V307" s="84"/>
      <c r="W307" s="84"/>
      <c r="X307" s="84"/>
      <c r="Y307" s="84"/>
      <c r="Z307" s="84"/>
      <c r="AA307" s="94"/>
      <c r="AB307" s="94"/>
      <c r="AC307" s="94"/>
      <c r="AD307" s="94"/>
      <c r="AE307" s="94"/>
      <c r="AF307" s="94"/>
      <c r="AG307" s="94"/>
      <c r="AH307" s="94"/>
      <c r="AI307" s="94"/>
      <c r="AJ307" s="84">
        <v>1.2372685185185186E-2</v>
      </c>
      <c r="AK307" s="84"/>
      <c r="AL307" s="84"/>
      <c r="AM307" s="84"/>
      <c r="AN307" s="84"/>
      <c r="AO307" s="84"/>
      <c r="AP307" s="84"/>
      <c r="AQ307" s="84"/>
      <c r="AR307" s="84"/>
      <c r="AS307" s="173"/>
      <c r="AT307" s="174">
        <f t="shared" si="29"/>
        <v>1.2372685185185186E-2</v>
      </c>
      <c r="AU307" s="298">
        <f t="shared" si="28"/>
        <v>1</v>
      </c>
      <c r="AV307" s="112"/>
      <c r="AW307" s="76"/>
      <c r="AX307" s="76"/>
      <c r="AY307" s="76"/>
    </row>
    <row r="308" spans="1:51" ht="13" hidden="1">
      <c r="A308" s="341" t="s">
        <v>711</v>
      </c>
      <c r="B308" s="23">
        <f>MINUTE(B$5)-MINUTE(E308)</f>
        <v>13</v>
      </c>
      <c r="C308" s="76">
        <f t="shared" si="30"/>
        <v>1.2094907407407408E-2</v>
      </c>
      <c r="D308" s="318">
        <v>0</v>
      </c>
      <c r="E308" s="76">
        <v>1.2094907407407408E-2</v>
      </c>
      <c r="F308" s="176"/>
      <c r="G308" s="176"/>
      <c r="H308" s="76"/>
      <c r="I308" s="176"/>
      <c r="J308" s="76"/>
      <c r="K308" s="76"/>
      <c r="L308" s="76"/>
      <c r="M308" s="76"/>
      <c r="N308" s="76"/>
      <c r="O308" s="94"/>
      <c r="P308" s="94"/>
      <c r="Q308" s="94"/>
      <c r="R308" s="84"/>
      <c r="S308" s="84"/>
      <c r="T308" s="94"/>
      <c r="U308" s="94"/>
      <c r="V308" s="84"/>
      <c r="W308" s="84"/>
      <c r="X308" s="84"/>
      <c r="Y308" s="84"/>
      <c r="Z308" s="84"/>
      <c r="AA308" s="94"/>
      <c r="AB308" s="94"/>
      <c r="AC308" s="94"/>
      <c r="AD308" s="94"/>
      <c r="AE308" s="94"/>
      <c r="AF308" s="94"/>
      <c r="AG308" s="94"/>
      <c r="AH308" s="94"/>
      <c r="AI308" s="94"/>
      <c r="AJ308" s="84">
        <v>5.4039351851851901E-2</v>
      </c>
      <c r="AK308" s="84"/>
      <c r="AL308" s="84"/>
      <c r="AM308" s="84"/>
      <c r="AN308" s="84"/>
      <c r="AO308" s="84"/>
      <c r="AP308" s="84"/>
      <c r="AQ308" s="84"/>
      <c r="AR308" s="84"/>
      <c r="AS308" s="346"/>
      <c r="AT308" s="174">
        <f t="shared" si="29"/>
        <v>5.4039351851851901E-2</v>
      </c>
      <c r="AU308" s="298">
        <f t="shared" si="28"/>
        <v>1</v>
      </c>
      <c r="AV308" s="331"/>
      <c r="AW308" s="139"/>
      <c r="AX308" s="139"/>
      <c r="AY308" s="139"/>
    </row>
    <row r="309" spans="1:51" ht="13">
      <c r="A309" s="300" t="s">
        <v>1060</v>
      </c>
      <c r="B309" s="23">
        <v>6</v>
      </c>
      <c r="C309" s="76">
        <f t="shared" si="30"/>
        <v>1.7808641975308643E-2</v>
      </c>
      <c r="D309" s="303"/>
      <c r="E309" s="94">
        <f>+S309</f>
        <v>2.0821759259259259E-2</v>
      </c>
      <c r="F309" s="301"/>
      <c r="G309" s="301"/>
      <c r="H309" s="301"/>
      <c r="I309" s="301"/>
      <c r="J309" s="301"/>
      <c r="K309" s="301"/>
      <c r="L309" s="301"/>
      <c r="M309" s="84"/>
      <c r="N309" s="301"/>
      <c r="O309" s="343"/>
      <c r="P309" s="84"/>
      <c r="Q309" s="84"/>
      <c r="R309" s="84"/>
      <c r="S309" s="84">
        <v>2.0821759259259259E-2</v>
      </c>
      <c r="T309" s="84">
        <v>1.7384259259259262E-2</v>
      </c>
      <c r="U309" s="84"/>
      <c r="V309" s="84">
        <v>1.7835648148148149E-2</v>
      </c>
      <c r="W309" s="84">
        <v>1.6458333333333332E-2</v>
      </c>
      <c r="X309" s="84"/>
      <c r="Y309" s="84"/>
      <c r="Z309" s="84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84">
        <v>1.909722222222222E-2</v>
      </c>
      <c r="AK309" s="84">
        <v>1.6516203703703703E-2</v>
      </c>
      <c r="AL309" s="84">
        <v>1.5833333333333335E-2</v>
      </c>
      <c r="AM309" s="84">
        <v>1.8425925925925925E-2</v>
      </c>
      <c r="AN309" s="84"/>
      <c r="AO309" s="84"/>
      <c r="AP309" s="84">
        <v>1.7905092592592594E-2</v>
      </c>
      <c r="AQ309" s="84"/>
      <c r="AR309" s="84"/>
      <c r="AS309" s="365"/>
      <c r="AT309" s="174">
        <f t="shared" si="29"/>
        <v>1.5833333333333335E-2</v>
      </c>
      <c r="AU309" s="298">
        <f t="shared" si="28"/>
        <v>9</v>
      </c>
      <c r="AV309" s="112"/>
      <c r="AW309" s="76"/>
      <c r="AX309" s="76"/>
      <c r="AY309" s="76"/>
    </row>
    <row r="310" spans="1:51" s="3" customFormat="1" ht="13" hidden="1">
      <c r="A310" s="341" t="s">
        <v>815</v>
      </c>
      <c r="B310" s="23">
        <f t="shared" ref="B310:B328" si="31">MINUTE(B$5)-MINUTE(E310)</f>
        <v>6</v>
      </c>
      <c r="C310" s="76">
        <f t="shared" si="30"/>
        <v>1.6953347578347579E-2</v>
      </c>
      <c r="D310" s="318">
        <v>0</v>
      </c>
      <c r="E310" s="76">
        <v>1.6953347578347579E-2</v>
      </c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66"/>
      <c r="S310" s="66"/>
      <c r="T310" s="76"/>
      <c r="U310" s="76"/>
      <c r="V310" s="66"/>
      <c r="W310" s="66"/>
      <c r="X310" s="66"/>
      <c r="Y310" s="66"/>
      <c r="Z310" s="6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346"/>
      <c r="AT310" s="174" t="str">
        <f t="shared" si="29"/>
        <v xml:space="preserve"> </v>
      </c>
      <c r="AU310" s="298">
        <f t="shared" si="28"/>
        <v>0</v>
      </c>
      <c r="AV310" s="350"/>
      <c r="AW310" s="301"/>
      <c r="AX310" s="301"/>
      <c r="AY310" s="301"/>
    </row>
    <row r="311" spans="1:51" ht="13">
      <c r="A311" s="341" t="s">
        <v>814</v>
      </c>
      <c r="B311" s="23">
        <v>6</v>
      </c>
      <c r="C311" s="76">
        <f t="shared" si="30"/>
        <v>1.6707175925925927E-2</v>
      </c>
      <c r="D311" s="318">
        <v>0</v>
      </c>
      <c r="E311" s="76">
        <v>1.861111111111111E-2</v>
      </c>
      <c r="F311" s="76"/>
      <c r="G311" s="94"/>
      <c r="H311" s="94"/>
      <c r="I311" s="94"/>
      <c r="J311" s="94"/>
      <c r="K311" s="94"/>
      <c r="L311" s="94"/>
      <c r="M311" s="94"/>
      <c r="N311" s="94"/>
      <c r="O311" s="76"/>
      <c r="P311" s="94"/>
      <c r="Q311" s="94"/>
      <c r="R311" s="84"/>
      <c r="S311" s="84"/>
      <c r="T311" s="94"/>
      <c r="U311" s="94"/>
      <c r="V311" s="84"/>
      <c r="W311" s="84"/>
      <c r="X311" s="84"/>
      <c r="Y311" s="84"/>
      <c r="Z311" s="84">
        <v>1.6805555555555556E-2</v>
      </c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>
        <v>1.6608796296296299E-2</v>
      </c>
      <c r="AS311" s="346"/>
      <c r="AT311" s="299">
        <f t="shared" si="29"/>
        <v>1.6608796296296299E-2</v>
      </c>
      <c r="AU311" s="298">
        <f t="shared" si="28"/>
        <v>2</v>
      </c>
      <c r="AV311" s="331"/>
      <c r="AW311" s="139"/>
      <c r="AX311" s="139"/>
      <c r="AY311" s="139"/>
    </row>
    <row r="312" spans="1:51" ht="13">
      <c r="A312" s="300" t="s">
        <v>899</v>
      </c>
      <c r="B312" s="23">
        <f t="shared" si="31"/>
        <v>6</v>
      </c>
      <c r="C312" s="76">
        <f t="shared" si="30"/>
        <v>1.6990740740740744E-2</v>
      </c>
      <c r="D312" s="318">
        <v>2</v>
      </c>
      <c r="E312" s="76">
        <v>1.6990740740740744E-2</v>
      </c>
      <c r="F312" s="301"/>
      <c r="G312" s="301"/>
      <c r="H312" s="301"/>
      <c r="I312" s="301"/>
      <c r="J312" s="301"/>
      <c r="K312" s="301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  <c r="AA312" s="301"/>
      <c r="AB312" s="301"/>
      <c r="AC312" s="301"/>
      <c r="AD312" s="301"/>
      <c r="AE312" s="301"/>
      <c r="AF312" s="301"/>
      <c r="AG312" s="301"/>
      <c r="AH312" s="301"/>
      <c r="AI312" s="301"/>
      <c r="AJ312" s="301"/>
      <c r="AK312" s="301"/>
      <c r="AL312" s="301"/>
      <c r="AM312" s="301"/>
      <c r="AN312" s="301"/>
      <c r="AO312" s="301"/>
      <c r="AP312" s="301"/>
      <c r="AQ312" s="301"/>
      <c r="AR312" s="301"/>
      <c r="AS312" s="363"/>
      <c r="AT312" s="174" t="str">
        <f t="shared" si="29"/>
        <v xml:space="preserve"> </v>
      </c>
      <c r="AU312" s="298">
        <f t="shared" si="28"/>
        <v>0</v>
      </c>
      <c r="AV312" s="347"/>
      <c r="AW312" s="94"/>
      <c r="AX312" s="94"/>
      <c r="AY312" s="94"/>
    </row>
    <row r="313" spans="1:51" ht="13">
      <c r="A313" s="300" t="s">
        <v>1061</v>
      </c>
      <c r="B313" s="23">
        <f t="shared" si="31"/>
        <v>6</v>
      </c>
      <c r="C313" s="76">
        <f t="shared" si="30"/>
        <v>1.9405092592592588E-2</v>
      </c>
      <c r="D313" s="318">
        <v>3</v>
      </c>
      <c r="E313" s="76">
        <v>1.7193287037037038E-2</v>
      </c>
      <c r="F313" s="301"/>
      <c r="G313" s="301"/>
      <c r="H313" s="301"/>
      <c r="I313" s="301"/>
      <c r="J313" s="84">
        <v>1.9942129629629629E-2</v>
      </c>
      <c r="K313" s="84"/>
      <c r="L313" s="84"/>
      <c r="M313" s="84"/>
      <c r="N313" s="84">
        <v>2.0613425925925927E-2</v>
      </c>
      <c r="O313" s="76">
        <v>1.7685185185185182E-2</v>
      </c>
      <c r="P313" s="301"/>
      <c r="Q313" s="84">
        <v>1.8645833333333334E-2</v>
      </c>
      <c r="R313" s="84">
        <v>2.1574074074074075E-2</v>
      </c>
      <c r="S313" s="84">
        <v>2.1967592592592594E-2</v>
      </c>
      <c r="T313" s="301"/>
      <c r="U313" s="84">
        <v>1.7361111111111112E-2</v>
      </c>
      <c r="V313" s="84"/>
      <c r="W313" s="84">
        <v>1.8194444444444444E-2</v>
      </c>
      <c r="X313" s="84"/>
      <c r="Y313" s="84"/>
      <c r="Z313" s="84"/>
      <c r="AA313" s="84">
        <v>1.8749999999999999E-2</v>
      </c>
      <c r="AB313" s="84"/>
      <c r="AC313" s="84"/>
      <c r="AD313" s="84"/>
      <c r="AE313" s="84">
        <v>1.9317129629629629E-2</v>
      </c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302"/>
      <c r="AT313" s="299">
        <f t="shared" si="29"/>
        <v>1.7361111111111112E-2</v>
      </c>
      <c r="AU313" s="298">
        <f>COUNT(F313:AS313)</f>
        <v>10</v>
      </c>
      <c r="AV313" s="331"/>
      <c r="AW313" s="139"/>
      <c r="AX313" s="139"/>
      <c r="AY313" s="139"/>
    </row>
    <row r="314" spans="1:51" ht="13">
      <c r="A314" s="300" t="s">
        <v>924</v>
      </c>
      <c r="B314" s="23">
        <f t="shared" si="31"/>
        <v>11</v>
      </c>
      <c r="C314" s="76">
        <f t="shared" si="30"/>
        <v>1.5714120370370375E-2</v>
      </c>
      <c r="D314" s="318">
        <v>4</v>
      </c>
      <c r="E314" s="76">
        <v>1.383101851851852E-2</v>
      </c>
      <c r="F314" s="94">
        <v>1.7060185185185185E-2</v>
      </c>
      <c r="G314" s="94">
        <v>1.5462962962962963E-2</v>
      </c>
      <c r="H314" s="178"/>
      <c r="I314" s="94"/>
      <c r="J314" s="178"/>
      <c r="K314" s="178"/>
      <c r="L314" s="178"/>
      <c r="M314" s="94">
        <v>1.4722222222222222E-2</v>
      </c>
      <c r="N314" s="178"/>
      <c r="O314" s="178"/>
      <c r="P314" s="178"/>
      <c r="Q314" s="178"/>
      <c r="R314" s="139"/>
      <c r="S314" s="139"/>
      <c r="T314" s="84">
        <v>1.4189814814814815E-2</v>
      </c>
      <c r="U314" s="84"/>
      <c r="V314" s="84"/>
      <c r="W314" s="84"/>
      <c r="X314" s="84"/>
      <c r="Y314" s="84">
        <v>1.5972222222222224E-2</v>
      </c>
      <c r="Z314" s="84"/>
      <c r="AA314" s="84">
        <v>1.5162037037037036E-2</v>
      </c>
      <c r="AB314" s="84">
        <v>1.4837962962962963E-2</v>
      </c>
      <c r="AC314" s="84"/>
      <c r="AD314" s="84"/>
      <c r="AE314" s="84"/>
      <c r="AF314" s="84"/>
      <c r="AG314" s="84">
        <v>1.9421296296296294E-2</v>
      </c>
      <c r="AH314" s="84"/>
      <c r="AI314" s="84"/>
      <c r="AJ314" s="84"/>
      <c r="AK314" s="84">
        <v>1.5821759259259261E-2</v>
      </c>
      <c r="AL314" s="84"/>
      <c r="AM314" s="84"/>
      <c r="AN314" s="84"/>
      <c r="AO314" s="84"/>
      <c r="AP314" s="84"/>
      <c r="AQ314" s="84"/>
      <c r="AR314" s="84">
        <v>1.4490740740740742E-2</v>
      </c>
      <c r="AS314" s="180"/>
      <c r="AT314" s="299">
        <f t="shared" si="29"/>
        <v>1.4189814814814815E-2</v>
      </c>
      <c r="AU314" s="298">
        <f>COUNT(F314:AS314)</f>
        <v>10</v>
      </c>
      <c r="AV314" s="350"/>
      <c r="AW314" s="139"/>
      <c r="AX314" s="139"/>
      <c r="AY314" s="139"/>
    </row>
    <row r="315" spans="1:51" ht="13">
      <c r="A315" s="300" t="s">
        <v>1062</v>
      </c>
      <c r="B315" s="23">
        <v>1</v>
      </c>
      <c r="C315" s="76">
        <v>1.9340277777777779E-2</v>
      </c>
      <c r="D315" s="303"/>
      <c r="E315" s="94"/>
      <c r="F315" s="84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84"/>
      <c r="W315" s="84"/>
      <c r="X315"/>
      <c r="Y315"/>
      <c r="Z315"/>
      <c r="AA315" s="139"/>
      <c r="AB315" s="139"/>
      <c r="AC315" s="84">
        <v>1.9386574074074073E-2</v>
      </c>
      <c r="AD315" s="84"/>
      <c r="AE315" s="84">
        <v>1.9467592592592595E-2</v>
      </c>
      <c r="AF315" s="84"/>
      <c r="AG315" s="84"/>
      <c r="AH315" s="84"/>
      <c r="AI315" s="84">
        <v>1.8912037037037036E-2</v>
      </c>
      <c r="AJ315" s="84">
        <v>1.8935185185185183E-2</v>
      </c>
      <c r="AK315" s="84"/>
      <c r="AL315" s="84">
        <v>1.877314814814815E-2</v>
      </c>
      <c r="AM315" s="84"/>
      <c r="AN315" s="84"/>
      <c r="AO315" s="84"/>
      <c r="AP315" s="84">
        <v>1.877314814814815E-2</v>
      </c>
      <c r="AQ315" s="84"/>
      <c r="AR315" s="84"/>
      <c r="AS315" s="196"/>
      <c r="AT315" s="299">
        <f t="shared" si="29"/>
        <v>1.877314814814815E-2</v>
      </c>
      <c r="AU315" s="298">
        <f>COUNTA(F315:AS315)</f>
        <v>6</v>
      </c>
      <c r="AV315" s="348"/>
      <c r="AX315" s="139"/>
      <c r="AY315" s="139"/>
    </row>
    <row r="316" spans="1:51" ht="13">
      <c r="A316" s="300" t="s">
        <v>1063</v>
      </c>
      <c r="B316" s="23">
        <v>6</v>
      </c>
      <c r="C316" s="76">
        <f t="shared" ref="C316:C328" si="32">IF(AU316&lt;2,E316,AVERAGE(F316:AR316))</f>
        <v>1.7123842592592593E-2</v>
      </c>
      <c r="D316" s="366"/>
      <c r="E316" s="94">
        <f>+AL316</f>
        <v>1.7094907407407409E-2</v>
      </c>
      <c r="F316" s="84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84"/>
      <c r="W316" s="84"/>
      <c r="X316"/>
      <c r="Y316"/>
      <c r="Z316"/>
      <c r="AA316" s="139"/>
      <c r="AB316" s="139"/>
      <c r="AC316" s="139"/>
      <c r="AD316" s="139"/>
      <c r="AE316" s="84" t="s">
        <v>1064</v>
      </c>
      <c r="AF316" s="84"/>
      <c r="AG316" s="84"/>
      <c r="AH316" s="84"/>
      <c r="AI316" s="84"/>
      <c r="AJ316" s="84"/>
      <c r="AK316" s="84"/>
      <c r="AL316" s="84">
        <v>1.7094907407407409E-2</v>
      </c>
      <c r="AM316" s="84"/>
      <c r="AN316" s="84"/>
      <c r="AO316" s="84">
        <v>1.7152777777777777E-2</v>
      </c>
      <c r="AP316" s="84"/>
      <c r="AQ316" s="84"/>
      <c r="AR316" s="84"/>
      <c r="AS316" s="344"/>
      <c r="AT316" s="299">
        <f t="shared" si="29"/>
        <v>1.7094907407407409E-2</v>
      </c>
      <c r="AU316" s="298">
        <f>COUNTA(F316:AS316)</f>
        <v>3</v>
      </c>
      <c r="AV316" s="331"/>
      <c r="AW316" s="139"/>
      <c r="AX316" s="139"/>
      <c r="AY316" s="139"/>
    </row>
    <row r="317" spans="1:51" ht="13">
      <c r="A317" s="300" t="s">
        <v>1065</v>
      </c>
      <c r="B317" s="23">
        <f t="shared" si="31"/>
        <v>9</v>
      </c>
      <c r="C317" s="76">
        <f t="shared" si="32"/>
        <v>1.5655092592592592E-2</v>
      </c>
      <c r="D317" s="303"/>
      <c r="E317" s="94">
        <f>+J317</f>
        <v>1.4675925925925926E-2</v>
      </c>
      <c r="F317" s="139"/>
      <c r="G317" s="84"/>
      <c r="H317" s="84"/>
      <c r="I317" s="84"/>
      <c r="J317" s="84">
        <v>1.4675925925925926E-2</v>
      </c>
      <c r="K317" s="84"/>
      <c r="L317" s="84"/>
      <c r="M317" s="84"/>
      <c r="N317" s="84">
        <v>1.6342592592592593E-2</v>
      </c>
      <c r="O317" s="139"/>
      <c r="P317" s="139"/>
      <c r="Q317" s="84">
        <v>1.5277777777777777E-2</v>
      </c>
      <c r="R317" s="84"/>
      <c r="S317" s="84"/>
      <c r="T317" s="139"/>
      <c r="U317" s="84">
        <v>1.8055555555555557E-2</v>
      </c>
      <c r="V317" s="84"/>
      <c r="W317" s="84"/>
      <c r="X317" s="84"/>
      <c r="Y317" s="84"/>
      <c r="Z317" s="84"/>
      <c r="AA317" s="139"/>
      <c r="AB317" s="139"/>
      <c r="AC317" s="139"/>
      <c r="AD317" s="139"/>
      <c r="AE317" s="84">
        <v>1.3923611111111111E-2</v>
      </c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196"/>
      <c r="AT317" s="299">
        <f t="shared" si="29"/>
        <v>1.3923611111111111E-2</v>
      </c>
      <c r="AU317" s="298">
        <f>COUNTA(F317:AS317)</f>
        <v>5</v>
      </c>
      <c r="AV317" s="331"/>
      <c r="AW317" s="139"/>
      <c r="AX317" s="139"/>
      <c r="AY317" s="139"/>
    </row>
    <row r="318" spans="1:51" ht="13">
      <c r="A318" s="300" t="s">
        <v>881</v>
      </c>
      <c r="B318" s="23">
        <f t="shared" si="31"/>
        <v>12</v>
      </c>
      <c r="C318" s="76">
        <f t="shared" si="32"/>
        <v>1.322337962962963E-2</v>
      </c>
      <c r="D318" s="318">
        <v>2</v>
      </c>
      <c r="E318" s="76">
        <v>1.2974537037037038E-2</v>
      </c>
      <c r="F318" s="301"/>
      <c r="G318" s="301"/>
      <c r="H318" s="301"/>
      <c r="I318" s="301"/>
      <c r="J318" s="301"/>
      <c r="K318" s="301"/>
      <c r="L318" s="301"/>
      <c r="M318" s="301"/>
      <c r="N318" s="301"/>
      <c r="O318" s="301"/>
      <c r="P318" s="301"/>
      <c r="Q318" s="301"/>
      <c r="R318" s="84">
        <v>1.3506944444444445E-2</v>
      </c>
      <c r="S318" s="84"/>
      <c r="T318" s="301"/>
      <c r="U318" s="84">
        <v>1.2939814814814814E-2</v>
      </c>
      <c r="V318" s="84"/>
      <c r="W318" s="84"/>
      <c r="X318" s="84"/>
      <c r="Y318" s="84"/>
      <c r="AA318" s="301"/>
      <c r="AB318" s="301"/>
      <c r="AC318" s="301"/>
      <c r="AD318" s="301"/>
      <c r="AE318" s="301"/>
      <c r="AF318" s="301"/>
      <c r="AG318" s="301"/>
      <c r="AH318" s="301"/>
      <c r="AI318" s="301"/>
      <c r="AJ318" s="301"/>
      <c r="AK318" s="301"/>
      <c r="AL318" s="301"/>
      <c r="AM318" s="301"/>
      <c r="AN318" s="301"/>
      <c r="AO318" s="301"/>
      <c r="AP318" s="301"/>
      <c r="AQ318" s="301"/>
      <c r="AR318" s="301"/>
      <c r="AS318" s="302"/>
      <c r="AT318" s="299">
        <f t="shared" si="29"/>
        <v>1.2939814814814814E-2</v>
      </c>
      <c r="AU318" s="298">
        <f>COUNT(F318:AS318)</f>
        <v>2</v>
      </c>
      <c r="AV318" s="348"/>
      <c r="AX318" s="139"/>
      <c r="AY318" s="139"/>
    </row>
    <row r="319" spans="1:51" ht="13" hidden="1">
      <c r="A319" s="300" t="s">
        <v>923</v>
      </c>
      <c r="B319" s="23">
        <f t="shared" si="31"/>
        <v>8</v>
      </c>
      <c r="C319" s="76">
        <f t="shared" si="32"/>
        <v>1.5462962962962961E-2</v>
      </c>
      <c r="D319" s="318">
        <v>5</v>
      </c>
      <c r="E319" s="76">
        <v>1.5462962962962961E-2</v>
      </c>
      <c r="F319" s="178"/>
      <c r="G319" s="178"/>
      <c r="H319" s="178"/>
      <c r="I319" s="178"/>
      <c r="J319" s="178"/>
      <c r="K319" s="178"/>
      <c r="L319" s="178"/>
      <c r="M319" s="178"/>
      <c r="N319" s="178"/>
      <c r="O319" s="178"/>
      <c r="P319" s="178"/>
      <c r="Q319" s="178"/>
      <c r="R319" s="139"/>
      <c r="S319" s="139"/>
      <c r="T319" s="178"/>
      <c r="U319" s="178"/>
      <c r="V319" s="139"/>
      <c r="W319" s="139"/>
      <c r="X319" s="139"/>
      <c r="Y319" s="139"/>
      <c r="Z319" s="139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/>
      <c r="AS319" s="180"/>
      <c r="AT319" s="299" t="str">
        <f t="shared" si="29"/>
        <v xml:space="preserve"> </v>
      </c>
      <c r="AU319" s="298">
        <f>COUNT(F319:AS319)</f>
        <v>0</v>
      </c>
      <c r="AV319" s="331"/>
      <c r="AW319" s="139"/>
      <c r="AX319" s="139"/>
      <c r="AY319" s="139"/>
    </row>
    <row r="320" spans="1:51" ht="13" hidden="1">
      <c r="A320" s="341" t="s">
        <v>548</v>
      </c>
      <c r="B320" s="23">
        <f t="shared" si="31"/>
        <v>9</v>
      </c>
      <c r="C320" s="76">
        <f t="shared" si="32"/>
        <v>1.5106095679012346E-2</v>
      </c>
      <c r="D320" s="318">
        <v>0</v>
      </c>
      <c r="E320" s="76">
        <v>1.5106095679012346E-2</v>
      </c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66"/>
      <c r="S320" s="66"/>
      <c r="T320" s="76"/>
      <c r="U320" s="76"/>
      <c r="V320" s="66"/>
      <c r="W320" s="66"/>
      <c r="X320" s="66"/>
      <c r="Y320" s="66"/>
      <c r="Z320" s="6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346"/>
      <c r="AT320" s="299" t="str">
        <f t="shared" si="29"/>
        <v xml:space="preserve"> </v>
      </c>
      <c r="AU320" s="298">
        <f>COUNTA(F320:AS320)</f>
        <v>0</v>
      </c>
      <c r="AV320" s="331"/>
      <c r="AW320" s="139"/>
      <c r="AX320" s="139"/>
      <c r="AY320" s="139"/>
    </row>
    <row r="321" spans="1:253" ht="13" hidden="1">
      <c r="A321" s="341" t="s">
        <v>219</v>
      </c>
      <c r="B321" s="23">
        <f t="shared" si="31"/>
        <v>7</v>
      </c>
      <c r="C321" s="76">
        <f t="shared" si="32"/>
        <v>1.6600115740740738E-2</v>
      </c>
      <c r="D321" s="318">
        <v>0</v>
      </c>
      <c r="E321" s="76">
        <v>1.6600115740740738E-2</v>
      </c>
      <c r="F321" s="176"/>
      <c r="G321" s="33"/>
      <c r="H321" s="33"/>
      <c r="I321" s="33"/>
      <c r="J321" s="33"/>
      <c r="K321" s="33"/>
      <c r="L321" s="33"/>
      <c r="M321" s="33"/>
      <c r="N321" s="33"/>
      <c r="O321" s="76"/>
      <c r="P321" s="76"/>
      <c r="Q321" s="76"/>
      <c r="R321" s="66"/>
      <c r="S321" s="66"/>
      <c r="T321" s="76"/>
      <c r="U321" s="76"/>
      <c r="V321" s="66"/>
      <c r="W321" s="66"/>
      <c r="X321" s="66"/>
      <c r="Y321" s="66"/>
      <c r="Z321" s="6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346"/>
      <c r="AT321" s="299" t="str">
        <f t="shared" si="29"/>
        <v xml:space="preserve"> </v>
      </c>
      <c r="AU321" s="298">
        <f>COUNTA(F321:AS321)</f>
        <v>0</v>
      </c>
      <c r="AV321" s="345"/>
      <c r="AW321" s="139"/>
      <c r="AX321" s="139"/>
      <c r="AY321" s="139"/>
    </row>
    <row r="322" spans="1:253" ht="13">
      <c r="A322" s="300" t="s">
        <v>882</v>
      </c>
      <c r="B322" s="23">
        <f t="shared" si="31"/>
        <v>4</v>
      </c>
      <c r="C322" s="76">
        <f t="shared" si="32"/>
        <v>1.818287037037037E-2</v>
      </c>
      <c r="D322" s="318">
        <v>2</v>
      </c>
      <c r="E322" s="76">
        <v>1.818287037037037E-2</v>
      </c>
      <c r="F322" s="301"/>
      <c r="G322" s="301"/>
      <c r="H322" s="301"/>
      <c r="I322" s="301"/>
      <c r="J322" s="301"/>
      <c r="K322" s="301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  <c r="AA322" s="301"/>
      <c r="AB322" s="301"/>
      <c r="AC322" s="301"/>
      <c r="AD322" s="301"/>
      <c r="AE322" s="301"/>
      <c r="AF322" s="301"/>
      <c r="AG322" s="301"/>
      <c r="AH322" s="301"/>
      <c r="AI322" s="84">
        <v>1.5671296296296298E-2</v>
      </c>
      <c r="AJ322" s="84"/>
      <c r="AK322" s="84"/>
      <c r="AL322" s="84"/>
      <c r="AM322" s="84"/>
      <c r="AN322" s="84"/>
      <c r="AO322" s="84"/>
      <c r="AP322" s="84"/>
      <c r="AQ322" s="84"/>
      <c r="AR322" s="84"/>
      <c r="AS322" s="302"/>
      <c r="AT322" s="299">
        <f t="shared" si="29"/>
        <v>1.5671296296296298E-2</v>
      </c>
      <c r="AU322" s="298">
        <f>COUNT(F322:AS322)</f>
        <v>1</v>
      </c>
      <c r="AV322" s="331"/>
      <c r="AW322" s="139"/>
      <c r="AX322" s="139"/>
      <c r="AY322" s="139"/>
    </row>
    <row r="323" spans="1:253" ht="13">
      <c r="A323" s="300" t="s">
        <v>1066</v>
      </c>
      <c r="B323" s="23">
        <f t="shared" si="31"/>
        <v>12</v>
      </c>
      <c r="C323" s="76">
        <f t="shared" si="32"/>
        <v>1.3483796296296298E-2</v>
      </c>
      <c r="D323" s="303"/>
      <c r="E323" s="94">
        <f>+Q323</f>
        <v>1.2962962962962963E-2</v>
      </c>
      <c r="F323" s="301"/>
      <c r="G323" s="301"/>
      <c r="H323" s="301"/>
      <c r="I323" s="301"/>
      <c r="J323" s="301"/>
      <c r="K323" s="301"/>
      <c r="L323" s="301"/>
      <c r="M323" s="84"/>
      <c r="N323" s="301"/>
      <c r="O323" s="343"/>
      <c r="P323" s="84"/>
      <c r="Q323" s="84">
        <v>1.2962962962962963E-2</v>
      </c>
      <c r="R323" s="84">
        <v>1.238425925925926E-2</v>
      </c>
      <c r="S323" s="84">
        <v>1.5104166666666667E-2</v>
      </c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  <c r="AM323" s="343"/>
      <c r="AN323" s="343"/>
      <c r="AO323" s="343"/>
      <c r="AP323" s="343"/>
      <c r="AQ323" s="343"/>
      <c r="AR323" s="343"/>
      <c r="AS323" s="344"/>
      <c r="AT323" s="299">
        <f t="shared" si="29"/>
        <v>1.238425925925926E-2</v>
      </c>
      <c r="AU323" s="298">
        <f t="shared" ref="AU323:AU328" si="33">COUNTA(F323:AS323)</f>
        <v>3</v>
      </c>
      <c r="AV323" s="331"/>
      <c r="AW323" s="139"/>
      <c r="AX323" s="139"/>
      <c r="AY323" s="139"/>
    </row>
    <row r="324" spans="1:253" s="3" customFormat="1" ht="12" hidden="1" customHeight="1">
      <c r="A324" s="341" t="s">
        <v>211</v>
      </c>
      <c r="B324" s="23">
        <f t="shared" si="31"/>
        <v>8</v>
      </c>
      <c r="C324" s="76">
        <f t="shared" si="32"/>
        <v>1.5959490740740739E-2</v>
      </c>
      <c r="D324" s="318">
        <v>0</v>
      </c>
      <c r="E324" s="76">
        <v>1.5959490740740739E-2</v>
      </c>
      <c r="F324" s="176"/>
      <c r="G324" s="176"/>
      <c r="H324" s="33"/>
      <c r="I324" s="176"/>
      <c r="J324" s="33"/>
      <c r="K324" s="33"/>
      <c r="L324" s="33"/>
      <c r="M324" s="33"/>
      <c r="N324" s="33"/>
      <c r="O324" s="76"/>
      <c r="P324" s="76"/>
      <c r="Q324" s="76"/>
      <c r="R324" s="66"/>
      <c r="S324" s="66"/>
      <c r="T324" s="76"/>
      <c r="U324" s="76"/>
      <c r="V324" s="66"/>
      <c r="W324" s="66"/>
      <c r="X324" s="66"/>
      <c r="Y324" s="66"/>
      <c r="Z324" s="6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346"/>
      <c r="AT324" s="299" t="str">
        <f t="shared" si="29"/>
        <v xml:space="preserve"> </v>
      </c>
      <c r="AU324" s="298">
        <f t="shared" si="33"/>
        <v>0</v>
      </c>
      <c r="AV324" s="350"/>
      <c r="AW324" s="301"/>
      <c r="AX324" s="301"/>
      <c r="AY324" s="301"/>
    </row>
    <row r="325" spans="1:253" ht="13" hidden="1">
      <c r="A325" s="342" t="s">
        <v>231</v>
      </c>
      <c r="B325" s="23">
        <f t="shared" si="31"/>
        <v>7</v>
      </c>
      <c r="C325" s="76">
        <f t="shared" si="32"/>
        <v>1.6250000000000001E-2</v>
      </c>
      <c r="D325" s="318">
        <v>0</v>
      </c>
      <c r="E325" s="76">
        <v>1.6250000000000001E-2</v>
      </c>
      <c r="F325" s="176"/>
      <c r="G325" s="33"/>
      <c r="H325" s="33"/>
      <c r="I325" s="33"/>
      <c r="J325" s="33"/>
      <c r="K325" s="33"/>
      <c r="L325" s="33"/>
      <c r="M325" s="33"/>
      <c r="N325" s="33"/>
      <c r="O325" s="76"/>
      <c r="P325" s="76"/>
      <c r="Q325" s="76"/>
      <c r="R325" s="66"/>
      <c r="S325" s="66"/>
      <c r="T325" s="76"/>
      <c r="U325" s="76"/>
      <c r="V325" s="66"/>
      <c r="W325" s="66"/>
      <c r="X325" s="66"/>
      <c r="Y325" s="66"/>
      <c r="Z325" s="6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346"/>
      <c r="AT325" s="299" t="str">
        <f t="shared" si="29"/>
        <v xml:space="preserve"> </v>
      </c>
      <c r="AU325" s="298">
        <f t="shared" si="33"/>
        <v>0</v>
      </c>
      <c r="AV325" s="331"/>
      <c r="AW325" s="139"/>
      <c r="AX325" s="139"/>
      <c r="AY325" s="139"/>
    </row>
    <row r="326" spans="1:253" s="3" customFormat="1" ht="13">
      <c r="A326" s="300" t="s">
        <v>816</v>
      </c>
      <c r="B326" s="23">
        <f t="shared" si="31"/>
        <v>9</v>
      </c>
      <c r="C326" s="76">
        <f t="shared" si="32"/>
        <v>1.4134837962962964E-2</v>
      </c>
      <c r="D326" s="318">
        <v>4</v>
      </c>
      <c r="E326" s="76">
        <v>1.4982638888888889E-2</v>
      </c>
      <c r="F326" s="178"/>
      <c r="G326" s="178"/>
      <c r="H326" s="178"/>
      <c r="I326" s="178"/>
      <c r="J326" s="178"/>
      <c r="K326" s="178"/>
      <c r="L326" s="178"/>
      <c r="M326" s="178"/>
      <c r="N326" s="178"/>
      <c r="O326" s="94"/>
      <c r="P326" s="94"/>
      <c r="Q326" s="94"/>
      <c r="R326" s="84"/>
      <c r="S326" s="84"/>
      <c r="T326" s="178"/>
      <c r="U326" s="178"/>
      <c r="V326" s="139"/>
      <c r="W326" s="139"/>
      <c r="X326" s="139"/>
      <c r="Y326" s="139"/>
      <c r="Z326" s="139"/>
      <c r="AA326" s="178"/>
      <c r="AB326" s="178"/>
      <c r="AC326" s="178"/>
      <c r="AD326" s="94">
        <v>1.4988425925925926E-2</v>
      </c>
      <c r="AE326" s="94"/>
      <c r="AF326" s="94"/>
      <c r="AG326" s="94"/>
      <c r="AH326" s="84">
        <v>1.4236111111111111E-2</v>
      </c>
      <c r="AI326" s="84">
        <v>1.3958333333333335E-2</v>
      </c>
      <c r="AJ326" s="84"/>
      <c r="AK326" s="84"/>
      <c r="AL326" s="84"/>
      <c r="AM326" s="84"/>
      <c r="AN326" s="84"/>
      <c r="AO326" s="84">
        <v>1.3356481481481483E-2</v>
      </c>
      <c r="AP326" s="84"/>
      <c r="AQ326" s="84"/>
      <c r="AR326" s="84"/>
      <c r="AS326" s="180"/>
      <c r="AT326" s="299">
        <f t="shared" si="29"/>
        <v>1.3356481481481483E-2</v>
      </c>
      <c r="AU326" s="298">
        <f t="shared" si="33"/>
        <v>4</v>
      </c>
      <c r="AV326" s="350"/>
      <c r="AW326" s="301"/>
      <c r="AX326" s="301"/>
      <c r="AY326" s="301"/>
    </row>
    <row r="327" spans="1:253" s="3" customFormat="1" ht="13">
      <c r="A327" s="300" t="s">
        <v>922</v>
      </c>
      <c r="B327" s="23">
        <f t="shared" si="31"/>
        <v>-1</v>
      </c>
      <c r="C327" s="76">
        <f t="shared" si="32"/>
        <v>2.2141203703703705E-2</v>
      </c>
      <c r="D327" s="318">
        <v>3</v>
      </c>
      <c r="E327" s="76">
        <v>2.2141203703703705E-2</v>
      </c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94"/>
      <c r="Q327" s="94"/>
      <c r="R327" s="84"/>
      <c r="S327" s="84"/>
      <c r="T327" s="84"/>
      <c r="U327" s="84"/>
      <c r="V327" s="84"/>
      <c r="W327" s="84"/>
      <c r="X327" s="84"/>
      <c r="Y327" s="84"/>
      <c r="Z327" s="84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96"/>
      <c r="AT327" s="299" t="str">
        <f t="shared" si="29"/>
        <v xml:space="preserve"> </v>
      </c>
      <c r="AU327" s="298">
        <f t="shared" si="33"/>
        <v>0</v>
      </c>
      <c r="AV327" s="350"/>
      <c r="AW327" s="301"/>
      <c r="AX327" s="301"/>
      <c r="AY327" s="301"/>
    </row>
    <row r="328" spans="1:253" s="3" customFormat="1" ht="13">
      <c r="A328" s="342" t="s">
        <v>817</v>
      </c>
      <c r="B328" s="23">
        <f t="shared" si="31"/>
        <v>8</v>
      </c>
      <c r="C328" s="76">
        <f t="shared" si="32"/>
        <v>1.5671296296296298E-2</v>
      </c>
      <c r="D328" s="318">
        <v>0</v>
      </c>
      <c r="E328" s="76">
        <v>1.5671296296296298E-2</v>
      </c>
      <c r="F328" s="103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84"/>
      <c r="S328" s="84"/>
      <c r="T328" s="94"/>
      <c r="U328" s="94"/>
      <c r="V328" s="84"/>
      <c r="W328" s="84"/>
      <c r="X328" s="84"/>
      <c r="Y328" s="84"/>
      <c r="Z328" s="8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346"/>
      <c r="AT328" s="299" t="str">
        <f t="shared" si="29"/>
        <v xml:space="preserve"> </v>
      </c>
      <c r="AU328" s="298">
        <f t="shared" si="33"/>
        <v>0</v>
      </c>
      <c r="AV328" s="135"/>
      <c r="AW328" s="135"/>
      <c r="AX328" s="301"/>
      <c r="AY328" s="301"/>
    </row>
    <row r="329" spans="1:253" ht="13.5" thickBot="1">
      <c r="A329" s="367"/>
      <c r="B329" s="296"/>
      <c r="C329" s="368"/>
      <c r="D329" s="368"/>
      <c r="E329" s="369"/>
      <c r="F329" s="370">
        <f t="shared" ref="F329:W329" si="34">COUNTA(F7:F328)+COUNTA(F341:F401)</f>
        <v>11</v>
      </c>
      <c r="G329" s="370">
        <f t="shared" si="34"/>
        <v>10</v>
      </c>
      <c r="H329" s="370">
        <f t="shared" si="34"/>
        <v>10</v>
      </c>
      <c r="I329" s="370">
        <f t="shared" si="34"/>
        <v>14</v>
      </c>
      <c r="J329" s="370">
        <f t="shared" si="34"/>
        <v>28</v>
      </c>
      <c r="K329" s="370">
        <f t="shared" si="34"/>
        <v>32</v>
      </c>
      <c r="L329" s="370">
        <f t="shared" si="34"/>
        <v>33</v>
      </c>
      <c r="M329" s="370">
        <f t="shared" si="34"/>
        <v>13</v>
      </c>
      <c r="N329" s="370">
        <f t="shared" si="34"/>
        <v>10</v>
      </c>
      <c r="O329" s="370">
        <f t="shared" si="34"/>
        <v>17</v>
      </c>
      <c r="P329" s="370">
        <f t="shared" si="34"/>
        <v>14</v>
      </c>
      <c r="Q329" s="370">
        <f t="shared" si="34"/>
        <v>17</v>
      </c>
      <c r="R329" s="370">
        <f t="shared" si="34"/>
        <v>16</v>
      </c>
      <c r="S329" s="370">
        <f t="shared" si="34"/>
        <v>7</v>
      </c>
      <c r="T329" s="370">
        <f t="shared" si="34"/>
        <v>17</v>
      </c>
      <c r="U329" s="370">
        <f t="shared" si="34"/>
        <v>25</v>
      </c>
      <c r="V329" s="370">
        <f t="shared" si="34"/>
        <v>24</v>
      </c>
      <c r="W329" s="370">
        <f t="shared" si="34"/>
        <v>17</v>
      </c>
      <c r="X329" s="370">
        <f t="shared" ref="X329:AP329" si="35">COUNTA(X7:X328)+COUNTA(X341:X418)</f>
        <v>19</v>
      </c>
      <c r="Y329" s="370">
        <f t="shared" si="35"/>
        <v>23</v>
      </c>
      <c r="Z329" s="370">
        <f t="shared" si="35"/>
        <v>20</v>
      </c>
      <c r="AA329" s="370">
        <f t="shared" si="35"/>
        <v>27</v>
      </c>
      <c r="AB329" s="370">
        <f t="shared" si="35"/>
        <v>15</v>
      </c>
      <c r="AC329" s="370">
        <f t="shared" si="35"/>
        <v>12</v>
      </c>
      <c r="AD329" s="370">
        <f t="shared" si="35"/>
        <v>6</v>
      </c>
      <c r="AE329" s="370">
        <f t="shared" si="35"/>
        <v>20</v>
      </c>
      <c r="AF329" s="370">
        <f t="shared" si="35"/>
        <v>4</v>
      </c>
      <c r="AG329" s="370">
        <f t="shared" si="35"/>
        <v>18</v>
      </c>
      <c r="AH329" s="370">
        <f t="shared" si="35"/>
        <v>12</v>
      </c>
      <c r="AI329" s="370">
        <f t="shared" si="35"/>
        <v>18</v>
      </c>
      <c r="AJ329" s="370">
        <f t="shared" si="35"/>
        <v>20</v>
      </c>
      <c r="AK329" s="370">
        <f t="shared" si="35"/>
        <v>14</v>
      </c>
      <c r="AL329" s="370">
        <f t="shared" si="35"/>
        <v>20</v>
      </c>
      <c r="AM329" s="370">
        <f t="shared" si="35"/>
        <v>9</v>
      </c>
      <c r="AN329" s="370">
        <f t="shared" si="35"/>
        <v>6</v>
      </c>
      <c r="AO329" s="370">
        <f t="shared" si="35"/>
        <v>9</v>
      </c>
      <c r="AP329" s="370">
        <f t="shared" si="35"/>
        <v>7</v>
      </c>
      <c r="AQ329" s="370">
        <f>COUNTA(AQ7:AQ328)+COUNTA(AQ334:AQ418)</f>
        <v>13</v>
      </c>
      <c r="AR329" s="370">
        <f>COUNTA(AR7:AR328)+COUNTA(AR332:AR418)</f>
        <v>13</v>
      </c>
      <c r="AS329" s="371"/>
      <c r="AT329" s="370"/>
      <c r="AU329" s="372"/>
      <c r="AV329"/>
      <c r="AX329" s="135"/>
      <c r="AY329" s="135"/>
      <c r="IS329" s="370"/>
    </row>
    <row r="330" spans="1:253" ht="13" thickBot="1">
      <c r="C330" s="285"/>
      <c r="D330" s="285"/>
      <c r="E330" s="33"/>
      <c r="F330" s="33"/>
      <c r="G330" s="33"/>
      <c r="H330" s="33"/>
      <c r="I330" s="33"/>
      <c r="J330" s="33"/>
      <c r="K330" s="33"/>
      <c r="L330" s="33"/>
      <c r="M330" s="33"/>
      <c r="N330" s="370">
        <f>COUNT(N376:N418)</f>
        <v>1</v>
      </c>
      <c r="O330" s="33"/>
      <c r="P330" s="33"/>
      <c r="Q330" s="33"/>
      <c r="T330" s="33"/>
      <c r="U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94"/>
      <c r="AT330" s="174"/>
      <c r="AU330" s="210"/>
      <c r="AV330" s="135"/>
      <c r="AW330" s="135"/>
    </row>
    <row r="331" spans="1:253" ht="13">
      <c r="A331" s="313" t="s">
        <v>713</v>
      </c>
      <c r="B331" s="312"/>
      <c r="C331" s="312"/>
      <c r="D331" s="311" t="s">
        <v>1067</v>
      </c>
      <c r="E331" s="310" t="s">
        <v>1068</v>
      </c>
      <c r="F331" s="309">
        <v>39508</v>
      </c>
      <c r="G331" s="309">
        <v>39515</v>
      </c>
      <c r="H331" s="309">
        <v>39522</v>
      </c>
      <c r="I331" s="309">
        <v>39529</v>
      </c>
      <c r="J331" s="309">
        <v>39536</v>
      </c>
      <c r="K331" s="309">
        <v>39543</v>
      </c>
      <c r="L331" s="309">
        <v>39550</v>
      </c>
      <c r="M331" s="309">
        <v>39557</v>
      </c>
      <c r="N331" s="309">
        <v>39571</v>
      </c>
      <c r="O331" s="309">
        <v>39578</v>
      </c>
      <c r="P331" s="309">
        <v>39585</v>
      </c>
      <c r="Q331" s="309">
        <v>39592</v>
      </c>
      <c r="R331" s="309">
        <v>39599</v>
      </c>
      <c r="S331" s="309">
        <v>39606</v>
      </c>
      <c r="T331" s="309">
        <v>39613</v>
      </c>
      <c r="U331" s="309">
        <v>39620</v>
      </c>
      <c r="V331" s="309">
        <v>39627</v>
      </c>
      <c r="W331" s="309">
        <v>39634</v>
      </c>
      <c r="X331" s="309">
        <v>39641</v>
      </c>
      <c r="Y331" s="309">
        <v>39648</v>
      </c>
      <c r="Z331" s="309">
        <v>39655</v>
      </c>
      <c r="AA331" s="309">
        <v>39662</v>
      </c>
      <c r="AB331" s="309">
        <v>39676</v>
      </c>
      <c r="AC331" s="309">
        <v>39683</v>
      </c>
      <c r="AD331" s="309">
        <v>39690</v>
      </c>
      <c r="AE331" s="309">
        <v>39697</v>
      </c>
      <c r="AF331" s="309">
        <v>39704</v>
      </c>
      <c r="AG331" s="309">
        <v>39711</v>
      </c>
      <c r="AH331" s="309">
        <v>39718</v>
      </c>
      <c r="AI331" s="309">
        <v>39725</v>
      </c>
      <c r="AJ331" s="309">
        <v>39732</v>
      </c>
      <c r="AK331" s="309">
        <v>39739</v>
      </c>
      <c r="AL331" s="309">
        <v>39746</v>
      </c>
      <c r="AM331" s="309">
        <v>39753</v>
      </c>
      <c r="AN331" s="309">
        <v>39760</v>
      </c>
      <c r="AO331" s="309">
        <v>39767</v>
      </c>
      <c r="AP331" s="309">
        <v>39774</v>
      </c>
      <c r="AQ331" s="309">
        <v>39781</v>
      </c>
      <c r="AR331" s="309">
        <v>39788</v>
      </c>
      <c r="AS331" s="308"/>
      <c r="AT331" s="307" t="s">
        <v>819</v>
      </c>
      <c r="AU331" s="306" t="s">
        <v>439</v>
      </c>
      <c r="AV331"/>
      <c r="AX331" s="139"/>
      <c r="AY331" s="139"/>
    </row>
    <row r="332" spans="1:253" ht="13">
      <c r="A332" s="300" t="s">
        <v>1069</v>
      </c>
      <c r="B332" s="23">
        <f t="shared" ref="B332:B342" si="36">MINUTE(B$5)-MINUTE(E332)</f>
        <v>10</v>
      </c>
      <c r="C332" s="76">
        <f t="shared" ref="C332:C341" si="37">IF(AU332&lt;2,E332,AVERAGE(F332:AR332))</f>
        <v>1.4004629629629631E-2</v>
      </c>
      <c r="D332" s="318"/>
      <c r="E332" s="76">
        <f>+AR332</f>
        <v>1.4004629629629631E-2</v>
      </c>
      <c r="F332" s="139"/>
      <c r="G332" s="139"/>
      <c r="H332" s="139"/>
      <c r="I332" s="139"/>
      <c r="J332" s="139"/>
      <c r="K332" s="139"/>
      <c r="L332" s="139"/>
      <c r="M332" s="139"/>
      <c r="N332" s="84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84"/>
      <c r="AR332" s="84">
        <v>1.4004629629629631E-2</v>
      </c>
      <c r="AS332" s="344"/>
      <c r="AT332" s="299">
        <f>IF(MIN(F332:AR332)=0," ",MIN(F332:AR332))</f>
        <v>1.4004629629629631E-2</v>
      </c>
      <c r="AU332" s="298">
        <f>COUNTA(F332:AS332)</f>
        <v>1</v>
      </c>
      <c r="AV332" s="331"/>
      <c r="AX332" s="139"/>
      <c r="AY332" s="139"/>
    </row>
    <row r="333" spans="1:253" ht="13">
      <c r="A333" s="300" t="s">
        <v>1070</v>
      </c>
      <c r="B333" s="23">
        <f t="shared" si="36"/>
        <v>8</v>
      </c>
      <c r="C333" s="76">
        <f t="shared" si="37"/>
        <v>1.5486111111111112E-2</v>
      </c>
      <c r="D333" s="318"/>
      <c r="E333" s="76">
        <f>+AR333</f>
        <v>1.5486111111111112E-2</v>
      </c>
      <c r="F333" s="139"/>
      <c r="G333" s="139"/>
      <c r="H333" s="139"/>
      <c r="I333" s="139"/>
      <c r="J333" s="139"/>
      <c r="K333" s="139"/>
      <c r="L333" s="139"/>
      <c r="M333" s="139"/>
      <c r="N333" s="84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84"/>
      <c r="AR333" s="84">
        <v>1.5486111111111112E-2</v>
      </c>
      <c r="AS333" s="344"/>
      <c r="AT333" s="299">
        <f>IF(MIN(F333:AR333)=0," ",MIN(F333:AR333))</f>
        <v>1.5486111111111112E-2</v>
      </c>
      <c r="AU333" s="298">
        <f>COUNTA(F333:AS333)</f>
        <v>1</v>
      </c>
      <c r="AV333" s="331"/>
      <c r="AX333" s="139"/>
      <c r="AY333" s="139"/>
    </row>
    <row r="334" spans="1:253" ht="13">
      <c r="A334" s="300" t="s">
        <v>915</v>
      </c>
      <c r="B334" s="23">
        <f t="shared" si="36"/>
        <v>11</v>
      </c>
      <c r="C334" s="76">
        <f t="shared" si="37"/>
        <v>1.3703703703703704E-2</v>
      </c>
      <c r="D334" s="318">
        <v>1</v>
      </c>
      <c r="E334" s="76">
        <f>+C334</f>
        <v>1.3703703703703704E-2</v>
      </c>
      <c r="F334" s="139"/>
      <c r="G334" s="139"/>
      <c r="H334" s="139"/>
      <c r="I334" s="139"/>
      <c r="J334" s="139"/>
      <c r="K334" s="139"/>
      <c r="L334" s="139"/>
      <c r="M334" s="139"/>
      <c r="N334" s="84">
        <v>1.480324074074074E-2</v>
      </c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84">
        <v>1.2604166666666666E-2</v>
      </c>
      <c r="AR334" s="84"/>
      <c r="AS334" s="344"/>
      <c r="AT334" s="299">
        <f t="shared" ref="AT334:AT397" si="38">IF(MIN(F334:AR334)=0," ",MIN(F334:AR334))</f>
        <v>1.2604166666666666E-2</v>
      </c>
      <c r="AU334" s="298">
        <f t="shared" ref="AU334:AU397" si="39">COUNTA(F334:AS334)</f>
        <v>2</v>
      </c>
      <c r="AV334" s="331"/>
      <c r="AX334" s="139"/>
      <c r="AY334" s="139"/>
    </row>
    <row r="335" spans="1:253" ht="13">
      <c r="A335" s="300" t="s">
        <v>1071</v>
      </c>
      <c r="B335" s="23">
        <f t="shared" si="36"/>
        <v>8</v>
      </c>
      <c r="C335" s="76">
        <f t="shared" si="37"/>
        <v>1.5509259259259257E-2</v>
      </c>
      <c r="D335" s="318"/>
      <c r="E335" s="76">
        <f>+AQ335</f>
        <v>1.5509259259259257E-2</v>
      </c>
      <c r="F335" s="139"/>
      <c r="G335" s="139"/>
      <c r="H335" s="139"/>
      <c r="I335" s="139"/>
      <c r="J335" s="139"/>
      <c r="K335" s="139"/>
      <c r="L335" s="139"/>
      <c r="M335" s="139"/>
      <c r="N335" s="84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84">
        <v>1.5509259259259257E-2</v>
      </c>
      <c r="AR335" s="84"/>
      <c r="AS335" s="344"/>
      <c r="AT335" s="299">
        <f t="shared" si="38"/>
        <v>1.5509259259259257E-2</v>
      </c>
      <c r="AU335" s="298">
        <f t="shared" si="39"/>
        <v>1</v>
      </c>
      <c r="AV335" s="331"/>
      <c r="AX335" s="139"/>
      <c r="AY335" s="139"/>
    </row>
    <row r="336" spans="1:253" ht="13">
      <c r="A336" s="300" t="s">
        <v>1072</v>
      </c>
      <c r="B336" s="23">
        <f t="shared" si="36"/>
        <v>8</v>
      </c>
      <c r="C336" s="76">
        <f t="shared" si="37"/>
        <v>1.5370370370370369E-2</v>
      </c>
      <c r="D336" s="318"/>
      <c r="E336" s="76">
        <f>+AQ336</f>
        <v>1.5370370370370369E-2</v>
      </c>
      <c r="F336" s="139"/>
      <c r="G336" s="139"/>
      <c r="H336" s="139"/>
      <c r="I336" s="139"/>
      <c r="J336" s="139"/>
      <c r="K336" s="139"/>
      <c r="L336" s="139"/>
      <c r="M336" s="139"/>
      <c r="N336" s="84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84">
        <v>1.5370370370370369E-2</v>
      </c>
      <c r="AR336" s="84"/>
      <c r="AS336" s="344"/>
      <c r="AT336" s="299">
        <f t="shared" si="38"/>
        <v>1.5370370370370369E-2</v>
      </c>
      <c r="AU336" s="298">
        <f t="shared" si="39"/>
        <v>1</v>
      </c>
      <c r="AV336" s="331"/>
      <c r="AX336" s="139"/>
      <c r="AY336" s="139"/>
    </row>
    <row r="337" spans="1:51" ht="13">
      <c r="A337" s="300" t="s">
        <v>1073</v>
      </c>
      <c r="B337" s="23">
        <f t="shared" si="36"/>
        <v>3</v>
      </c>
      <c r="C337" s="76">
        <f t="shared" si="37"/>
        <v>1.9270833333333334E-2</v>
      </c>
      <c r="D337" s="318"/>
      <c r="E337" s="76">
        <f>+AQ337</f>
        <v>1.9270833333333334E-2</v>
      </c>
      <c r="F337" s="139"/>
      <c r="G337" s="139"/>
      <c r="H337" s="139"/>
      <c r="I337" s="139"/>
      <c r="J337" s="139"/>
      <c r="K337" s="139"/>
      <c r="L337" s="139"/>
      <c r="M337" s="139"/>
      <c r="N337" s="84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84">
        <v>1.9270833333333334E-2</v>
      </c>
      <c r="AR337" s="84"/>
      <c r="AS337" s="344"/>
      <c r="AT337" s="299">
        <f t="shared" si="38"/>
        <v>1.9270833333333334E-2</v>
      </c>
      <c r="AU337" s="298">
        <f t="shared" si="39"/>
        <v>1</v>
      </c>
      <c r="AV337" s="331"/>
      <c r="AX337" s="139"/>
      <c r="AY337" s="139"/>
    </row>
    <row r="338" spans="1:51" ht="13">
      <c r="A338" s="300" t="s">
        <v>1074</v>
      </c>
      <c r="B338" s="23">
        <f t="shared" si="36"/>
        <v>3</v>
      </c>
      <c r="C338" s="76">
        <f t="shared" si="37"/>
        <v>1.892361111111111E-2</v>
      </c>
      <c r="D338" s="318"/>
      <c r="E338" s="76">
        <f>+AQ338</f>
        <v>1.892361111111111E-2</v>
      </c>
      <c r="F338" s="139"/>
      <c r="G338" s="139"/>
      <c r="H338" s="139"/>
      <c r="I338" s="139"/>
      <c r="J338" s="139"/>
      <c r="K338" s="139"/>
      <c r="L338" s="139"/>
      <c r="M338" s="139"/>
      <c r="N338" s="84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84">
        <v>1.892361111111111E-2</v>
      </c>
      <c r="AR338" s="84"/>
      <c r="AS338" s="344"/>
      <c r="AT338" s="299">
        <f t="shared" si="38"/>
        <v>1.892361111111111E-2</v>
      </c>
      <c r="AU338" s="298">
        <f t="shared" si="39"/>
        <v>1</v>
      </c>
      <c r="AV338" s="331"/>
      <c r="AX338" s="139"/>
      <c r="AY338" s="139"/>
    </row>
    <row r="339" spans="1:51" ht="13">
      <c r="A339" s="300" t="s">
        <v>1075</v>
      </c>
      <c r="B339" s="23">
        <f t="shared" si="36"/>
        <v>9</v>
      </c>
      <c r="C339" s="76">
        <f t="shared" si="37"/>
        <v>1.4756944444444446E-2</v>
      </c>
      <c r="D339" s="318"/>
      <c r="E339" s="76">
        <f>+AQ339</f>
        <v>1.4756944444444446E-2</v>
      </c>
      <c r="F339" s="139"/>
      <c r="G339" s="139"/>
      <c r="H339" s="139"/>
      <c r="I339" s="139"/>
      <c r="J339" s="139"/>
      <c r="K339" s="139"/>
      <c r="L339" s="139"/>
      <c r="M339" s="139"/>
      <c r="N339" s="84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84">
        <v>1.4756944444444446E-2</v>
      </c>
      <c r="AR339" s="84"/>
      <c r="AS339" s="344"/>
      <c r="AT339" s="299">
        <f t="shared" si="38"/>
        <v>1.4756944444444446E-2</v>
      </c>
      <c r="AU339" s="298">
        <f t="shared" si="39"/>
        <v>1</v>
      </c>
      <c r="AV339" s="331"/>
      <c r="AX339" s="139"/>
      <c r="AY339" s="139"/>
    </row>
    <row r="340" spans="1:51" ht="13">
      <c r="A340" s="300" t="s">
        <v>1076</v>
      </c>
      <c r="B340" s="23">
        <f t="shared" si="36"/>
        <v>7</v>
      </c>
      <c r="C340" s="76">
        <f t="shared" si="37"/>
        <v>1.6053240740740739E-2</v>
      </c>
      <c r="D340" s="366"/>
      <c r="E340" s="94">
        <f>+AL340</f>
        <v>1.6041666666666666E-2</v>
      </c>
      <c r="F340" s="84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84"/>
      <c r="W340" s="84"/>
      <c r="X340"/>
      <c r="Y340"/>
      <c r="Z340"/>
      <c r="AA340" s="139"/>
      <c r="AB340" s="139"/>
      <c r="AC340" s="139"/>
      <c r="AD340" s="139"/>
      <c r="AE340" s="84"/>
      <c r="AF340" s="84"/>
      <c r="AG340" s="84"/>
      <c r="AH340" s="84"/>
      <c r="AI340" s="84"/>
      <c r="AJ340" s="84"/>
      <c r="AK340" s="84"/>
      <c r="AL340" s="84">
        <v>1.6041666666666666E-2</v>
      </c>
      <c r="AM340" s="84"/>
      <c r="AN340" s="84"/>
      <c r="AO340" s="84">
        <v>1.6064814814814813E-2</v>
      </c>
      <c r="AP340" s="84"/>
      <c r="AQ340" s="84"/>
      <c r="AR340" s="84"/>
      <c r="AS340" s="344"/>
      <c r="AT340" s="299">
        <f t="shared" si="38"/>
        <v>1.6041666666666666E-2</v>
      </c>
      <c r="AU340" s="298">
        <f t="shared" si="39"/>
        <v>2</v>
      </c>
      <c r="AV340" s="348"/>
      <c r="AX340" s="139"/>
      <c r="AY340" s="139"/>
    </row>
    <row r="341" spans="1:51" ht="13">
      <c r="A341" s="300" t="s">
        <v>1077</v>
      </c>
      <c r="B341" s="23">
        <f t="shared" si="36"/>
        <v>8</v>
      </c>
      <c r="C341" s="76">
        <f t="shared" si="37"/>
        <v>1.5555555555555553E-2</v>
      </c>
      <c r="D341" s="318"/>
      <c r="E341" s="94">
        <f>+K341</f>
        <v>1.5555555555555553E-2</v>
      </c>
      <c r="F341" s="139"/>
      <c r="G341" s="139"/>
      <c r="H341" s="139"/>
      <c r="I341" s="139"/>
      <c r="J341" s="139"/>
      <c r="K341" s="84">
        <v>1.5555555555555553E-2</v>
      </c>
      <c r="L341" s="84"/>
      <c r="M341" s="84"/>
      <c r="N341" s="84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96"/>
      <c r="AT341" s="299">
        <f t="shared" si="38"/>
        <v>1.5555555555555553E-2</v>
      </c>
      <c r="AU341" s="298">
        <f t="shared" si="39"/>
        <v>1</v>
      </c>
      <c r="AV341" s="348"/>
      <c r="AX341" s="139"/>
      <c r="AY341" s="139"/>
    </row>
    <row r="342" spans="1:51" ht="13">
      <c r="A342" s="300" t="s">
        <v>1078</v>
      </c>
      <c r="B342" s="23">
        <f t="shared" si="36"/>
        <v>11</v>
      </c>
      <c r="C342" s="76">
        <v>1.3194444444444444E-2</v>
      </c>
      <c r="D342" s="303"/>
      <c r="E342" s="94">
        <f>+AN342</f>
        <v>1.3194444444444444E-2</v>
      </c>
      <c r="F342" s="84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84"/>
      <c r="W342" s="84"/>
      <c r="X342" s="84"/>
      <c r="Y342" s="84"/>
      <c r="Z342" s="84"/>
      <c r="AA342" s="139"/>
      <c r="AB342" s="139"/>
      <c r="AC342" s="139"/>
      <c r="AD342" s="139"/>
      <c r="AE342" s="301"/>
      <c r="AF342" s="301"/>
      <c r="AG342" s="301"/>
      <c r="AH342" s="301"/>
      <c r="AI342" s="301"/>
      <c r="AJ342" s="301"/>
      <c r="AK342" s="301"/>
      <c r="AL342" s="301"/>
      <c r="AM342" s="301"/>
      <c r="AN342" s="84">
        <v>1.3194444444444444E-2</v>
      </c>
      <c r="AO342" s="84"/>
      <c r="AP342" s="84"/>
      <c r="AQ342" s="84"/>
      <c r="AR342" s="84"/>
      <c r="AS342" s="196"/>
      <c r="AT342" s="299">
        <f t="shared" si="38"/>
        <v>1.3194444444444444E-2</v>
      </c>
      <c r="AU342" s="298">
        <f t="shared" si="39"/>
        <v>1</v>
      </c>
      <c r="AV342" s="348"/>
      <c r="AX342" s="139"/>
      <c r="AY342" s="139"/>
    </row>
    <row r="343" spans="1:51" ht="13">
      <c r="A343" s="300" t="s">
        <v>1079</v>
      </c>
      <c r="B343" s="23">
        <v>5</v>
      </c>
      <c r="C343" s="76">
        <v>1.7361111111111112E-2</v>
      </c>
      <c r="D343" s="303"/>
      <c r="E343" s="94"/>
      <c r="F343" s="84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84"/>
      <c r="W343" s="84"/>
      <c r="X343"/>
      <c r="Y343"/>
      <c r="Z343"/>
      <c r="AA343" s="139"/>
      <c r="AB343" s="139"/>
      <c r="AC343" s="139"/>
      <c r="AD343" s="139"/>
      <c r="AE343" s="84"/>
      <c r="AF343" s="84"/>
      <c r="AG343" s="84"/>
      <c r="AH343" s="84">
        <v>2.326388888888889E-2</v>
      </c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196"/>
      <c r="AT343" s="299">
        <f t="shared" si="38"/>
        <v>2.326388888888889E-2</v>
      </c>
      <c r="AU343" s="298">
        <f t="shared" si="39"/>
        <v>1</v>
      </c>
      <c r="AV343" s="348"/>
      <c r="AX343" s="139"/>
      <c r="AY343" s="139"/>
    </row>
    <row r="344" spans="1:51" ht="13">
      <c r="A344" s="300" t="s">
        <v>1080</v>
      </c>
      <c r="B344" s="23">
        <f>MINUTE(B$5)-MINUTE(E344)</f>
        <v>9</v>
      </c>
      <c r="C344" s="76">
        <f>IF(AU344&lt;2,E344,AVERAGE(F344:AR344))</f>
        <v>1.3894675925925925E-2</v>
      </c>
      <c r="D344" s="303"/>
      <c r="E344" s="94">
        <v>1.4594907407407405E-2</v>
      </c>
      <c r="F344" s="84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84"/>
      <c r="W344" s="84"/>
      <c r="X344"/>
      <c r="Y344"/>
      <c r="Z344"/>
      <c r="AA344" s="139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>
        <v>1.3622685185185184E-2</v>
      </c>
      <c r="AM344" s="84"/>
      <c r="AN344" s="84"/>
      <c r="AO344" s="84"/>
      <c r="AP344" s="84"/>
      <c r="AQ344" s="84"/>
      <c r="AR344" s="94">
        <v>1.4166666666666666E-2</v>
      </c>
      <c r="AS344" s="196"/>
      <c r="AT344" s="299">
        <f t="shared" si="38"/>
        <v>1.3622685185185184E-2</v>
      </c>
      <c r="AU344" s="298">
        <f t="shared" si="39"/>
        <v>2</v>
      </c>
      <c r="AV344" s="348"/>
      <c r="AX344" s="139"/>
      <c r="AY344" s="139"/>
    </row>
    <row r="345" spans="1:51" ht="13">
      <c r="A345" s="300" t="s">
        <v>1081</v>
      </c>
      <c r="B345" s="23">
        <f>MINUTE(B$5)-MINUTE(E345)</f>
        <v>9</v>
      </c>
      <c r="C345" s="76">
        <f>IF(AU345&lt;2,E345,AVERAGE(F345:AR345))</f>
        <v>1.4374999999999999E-2</v>
      </c>
      <c r="D345" s="303"/>
      <c r="E345" s="94">
        <v>1.4594907407407405E-2</v>
      </c>
      <c r="F345" s="84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84"/>
      <c r="W345" s="84"/>
      <c r="X345"/>
      <c r="Y345"/>
      <c r="Z345"/>
      <c r="AA345" s="139"/>
      <c r="AB345" s="84">
        <v>1.4594907407407405E-2</v>
      </c>
      <c r="AC345" s="84"/>
      <c r="AD345" s="84"/>
      <c r="AE345" s="84"/>
      <c r="AF345" s="84"/>
      <c r="AG345" s="84">
        <v>1.4155092592592592E-2</v>
      </c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196"/>
      <c r="AT345" s="299">
        <f t="shared" si="38"/>
        <v>1.4155092592592592E-2</v>
      </c>
      <c r="AU345" s="298">
        <f t="shared" si="39"/>
        <v>2</v>
      </c>
      <c r="AV345" s="348"/>
      <c r="AX345" s="139"/>
      <c r="AY345" s="139"/>
    </row>
    <row r="346" spans="1:51" ht="13">
      <c r="A346" s="300" t="s">
        <v>1082</v>
      </c>
      <c r="B346" s="23">
        <f>MINUTE(B$5)-MINUTE(E346)</f>
        <v>5</v>
      </c>
      <c r="C346" s="76">
        <f>IF(AU346&lt;2,E346,AVERAGE(F346:AR346))</f>
        <v>1.7638888888888888E-2</v>
      </c>
      <c r="D346" s="303"/>
      <c r="E346" s="94">
        <f>+L346</f>
        <v>1.7638888888888888E-2</v>
      </c>
      <c r="F346" s="139"/>
      <c r="G346" s="84"/>
      <c r="H346" s="84"/>
      <c r="I346" s="84"/>
      <c r="J346" s="84"/>
      <c r="K346" s="143" t="s">
        <v>69</v>
      </c>
      <c r="L346" s="84">
        <v>1.7638888888888888E-2</v>
      </c>
      <c r="M346" s="84"/>
      <c r="N346" s="84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96"/>
      <c r="AT346" s="299">
        <f t="shared" si="38"/>
        <v>1.7638888888888888E-2</v>
      </c>
      <c r="AU346" s="298">
        <f t="shared" si="39"/>
        <v>2</v>
      </c>
      <c r="AV346" s="348"/>
      <c r="AX346" s="139"/>
      <c r="AY346" s="139"/>
    </row>
    <row r="347" spans="1:51" ht="13">
      <c r="A347" s="300" t="s">
        <v>1083</v>
      </c>
      <c r="B347" s="23">
        <v>-6</v>
      </c>
      <c r="C347" s="76">
        <f>IF(AU347&lt;2,E347,AVERAGE(F347:AR347))</f>
        <v>2.5995370370370367E-2</v>
      </c>
      <c r="D347" s="303"/>
      <c r="E347" s="94">
        <f>+U347</f>
        <v>2.5995370370370367E-2</v>
      </c>
      <c r="F347" s="139"/>
      <c r="G347" s="84"/>
      <c r="H347" s="84"/>
      <c r="I347" s="84"/>
      <c r="J347" s="84"/>
      <c r="K347" s="143"/>
      <c r="L347" s="84"/>
      <c r="M347" s="84"/>
      <c r="N347" s="84"/>
      <c r="O347" s="139"/>
      <c r="P347" s="139"/>
      <c r="Q347" s="139"/>
      <c r="R347" s="139"/>
      <c r="S347" s="139"/>
      <c r="T347" s="139"/>
      <c r="U347" s="84">
        <v>2.5995370370370367E-2</v>
      </c>
      <c r="V347" s="84"/>
      <c r="W347" s="84"/>
      <c r="X347" s="84"/>
      <c r="Y347" s="84"/>
      <c r="Z347" s="84"/>
      <c r="AA347" s="139"/>
      <c r="AB347" s="139"/>
      <c r="AC347" s="139"/>
      <c r="AD347" s="139"/>
      <c r="AE347" s="301"/>
      <c r="AF347" s="301"/>
      <c r="AG347" s="301"/>
      <c r="AH347" s="301"/>
      <c r="AI347" s="301"/>
      <c r="AJ347" s="301"/>
      <c r="AK347" s="301"/>
      <c r="AL347" s="301"/>
      <c r="AM347" s="301"/>
      <c r="AN347" s="301"/>
      <c r="AO347" s="301"/>
      <c r="AP347" s="301"/>
      <c r="AQ347" s="301"/>
      <c r="AR347" s="301"/>
      <c r="AS347" s="196"/>
      <c r="AT347" s="299">
        <f t="shared" si="38"/>
        <v>2.5995370370370367E-2</v>
      </c>
      <c r="AU347" s="298">
        <f t="shared" si="39"/>
        <v>1</v>
      </c>
      <c r="AV347" s="348"/>
      <c r="AX347" s="139"/>
      <c r="AY347" s="139"/>
    </row>
    <row r="348" spans="1:51" ht="13">
      <c r="A348" s="300" t="s">
        <v>1084</v>
      </c>
      <c r="B348" s="23">
        <v>11</v>
      </c>
      <c r="C348" s="76">
        <v>1.2847222222222223E-2</v>
      </c>
      <c r="D348" s="303"/>
      <c r="E348" s="94"/>
      <c r="F348" s="139"/>
      <c r="G348" s="84"/>
      <c r="H348" s="84"/>
      <c r="I348" s="84"/>
      <c r="J348" s="84"/>
      <c r="K348" s="143"/>
      <c r="L348" s="84"/>
      <c r="M348" s="84"/>
      <c r="N348" s="84"/>
      <c r="O348" s="139"/>
      <c r="P348" s="139"/>
      <c r="Q348" s="139"/>
      <c r="R348" s="139"/>
      <c r="S348" s="139"/>
      <c r="T348" s="139"/>
      <c r="U348" s="84"/>
      <c r="V348" s="84"/>
      <c r="W348" s="84"/>
      <c r="X348" s="84"/>
      <c r="Y348" s="84"/>
      <c r="Z348" s="84"/>
      <c r="AA348" s="139"/>
      <c r="AB348" s="139"/>
      <c r="AC348" s="139"/>
      <c r="AD348" s="139"/>
      <c r="AE348" s="301"/>
      <c r="AF348" s="301"/>
      <c r="AG348" s="301"/>
      <c r="AH348" s="301"/>
      <c r="AI348" s="301"/>
      <c r="AJ348" s="301"/>
      <c r="AK348" s="301"/>
      <c r="AL348" s="84">
        <v>1.2847222222222223E-2</v>
      </c>
      <c r="AM348" s="84"/>
      <c r="AN348" s="84"/>
      <c r="AO348" s="84"/>
      <c r="AP348" s="84"/>
      <c r="AQ348" s="84"/>
      <c r="AR348" s="84"/>
      <c r="AS348" s="196"/>
      <c r="AT348" s="299">
        <f t="shared" si="38"/>
        <v>1.2847222222222223E-2</v>
      </c>
      <c r="AU348" s="298">
        <f t="shared" si="39"/>
        <v>1</v>
      </c>
      <c r="AV348" s="348"/>
      <c r="AX348" s="139"/>
      <c r="AY348" s="139"/>
    </row>
    <row r="349" spans="1:51" ht="13">
      <c r="A349" s="300" t="s">
        <v>1085</v>
      </c>
      <c r="B349" s="23">
        <f>MINUTE(B$5)-MINUTE(E349)</f>
        <v>10</v>
      </c>
      <c r="C349" s="76">
        <f>IF(AU349&lt;2,E349,AVERAGE(F349:AR349))</f>
        <v>1.40625E-2</v>
      </c>
      <c r="D349" s="303"/>
      <c r="E349" s="94">
        <f>+M349</f>
        <v>1.40625E-2</v>
      </c>
      <c r="F349" s="301"/>
      <c r="G349" s="301"/>
      <c r="H349" s="301"/>
      <c r="I349" s="301"/>
      <c r="J349" s="301"/>
      <c r="K349" s="301"/>
      <c r="L349" s="301"/>
      <c r="M349" s="84">
        <v>1.40625E-2</v>
      </c>
      <c r="N349" s="301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73"/>
      <c r="AF349" s="373"/>
      <c r="AG349" s="373"/>
      <c r="AH349" s="373"/>
      <c r="AI349" s="373"/>
      <c r="AJ349" s="373"/>
      <c r="AK349" s="373"/>
      <c r="AL349" s="373"/>
      <c r="AM349" s="373"/>
      <c r="AN349" s="373"/>
      <c r="AO349" s="373"/>
      <c r="AP349" s="373"/>
      <c r="AQ349" s="373"/>
      <c r="AR349" s="373"/>
      <c r="AS349" s="344"/>
      <c r="AT349" s="299">
        <f t="shared" si="38"/>
        <v>1.40625E-2</v>
      </c>
      <c r="AU349" s="298">
        <f t="shared" si="39"/>
        <v>1</v>
      </c>
      <c r="AV349" s="348"/>
      <c r="AX349" s="139"/>
      <c r="AY349" s="139"/>
    </row>
    <row r="350" spans="1:51" ht="13">
      <c r="A350" s="300" t="s">
        <v>1086</v>
      </c>
      <c r="B350" s="23">
        <f>MINUTE(B$5)-MINUTE(E350)</f>
        <v>4</v>
      </c>
      <c r="C350" s="76">
        <f>IF(AU350&lt;2,E350,AVERAGE(F350:AR350))</f>
        <v>1.7719907407407406E-2</v>
      </c>
      <c r="D350" s="303"/>
      <c r="E350" s="94">
        <f>+Z350</f>
        <v>1.8275462962962962E-2</v>
      </c>
      <c r="F350" s="84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84"/>
      <c r="W350" s="84"/>
      <c r="X350"/>
      <c r="Y350"/>
      <c r="Z350" s="50">
        <v>1.8275462962962962E-2</v>
      </c>
      <c r="AA350" s="61">
        <v>1.7164351851851851E-2</v>
      </c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196"/>
      <c r="AT350" s="299">
        <f t="shared" si="38"/>
        <v>1.7164351851851851E-2</v>
      </c>
      <c r="AU350" s="298">
        <f t="shared" si="39"/>
        <v>2</v>
      </c>
      <c r="AV350" s="348"/>
      <c r="AX350" s="139"/>
      <c r="AY350" s="139"/>
    </row>
    <row r="351" spans="1:51" ht="13">
      <c r="A351" s="300" t="s">
        <v>1087</v>
      </c>
      <c r="B351" s="23">
        <v>12</v>
      </c>
      <c r="C351" s="76">
        <v>1.2997685185185183E-2</v>
      </c>
      <c r="D351" s="303"/>
      <c r="E351" s="94"/>
      <c r="F351" s="84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84"/>
      <c r="W351" s="84"/>
      <c r="X351"/>
      <c r="Y351"/>
      <c r="Z351"/>
      <c r="AA351" s="139"/>
      <c r="AB351" s="139"/>
      <c r="AC351" s="139"/>
      <c r="AD351" s="139"/>
      <c r="AE351" s="84">
        <v>1.2997685185185183E-2</v>
      </c>
      <c r="AF351" s="84"/>
      <c r="AG351" s="84">
        <v>1.3506944444444445E-2</v>
      </c>
      <c r="AH351" s="84"/>
      <c r="AI351" s="84"/>
      <c r="AJ351" s="84"/>
      <c r="AK351" s="84">
        <v>1.3055555555555556E-2</v>
      </c>
      <c r="AL351" s="84"/>
      <c r="AM351" s="84"/>
      <c r="AN351" s="84"/>
      <c r="AO351" s="84"/>
      <c r="AP351" s="84"/>
      <c r="AQ351" s="84"/>
      <c r="AR351" s="84"/>
      <c r="AS351" s="196"/>
      <c r="AT351" s="299">
        <f t="shared" si="38"/>
        <v>1.2997685185185183E-2</v>
      </c>
      <c r="AU351" s="298">
        <f t="shared" si="39"/>
        <v>3</v>
      </c>
      <c r="AV351" s="348"/>
      <c r="AX351" s="139"/>
      <c r="AY351" s="139"/>
    </row>
    <row r="352" spans="1:51" ht="13">
      <c r="A352" s="300" t="s">
        <v>1088</v>
      </c>
      <c r="B352" s="23">
        <f>MINUTE(B$5)-MINUTE(E352)</f>
        <v>-6</v>
      </c>
      <c r="C352" s="76">
        <f>IF(AU352&lt;2,E352,AVERAGE(F352:AR352))</f>
        <v>2.5133101851851851E-2</v>
      </c>
      <c r="D352" s="303"/>
      <c r="E352" s="94">
        <f>+Q352</f>
        <v>2.5104166666666664E-2</v>
      </c>
      <c r="F352" s="301"/>
      <c r="G352" s="301"/>
      <c r="H352" s="301"/>
      <c r="I352" s="301"/>
      <c r="J352" s="301"/>
      <c r="K352" s="301"/>
      <c r="L352" s="301"/>
      <c r="M352" s="84"/>
      <c r="N352" s="301"/>
      <c r="O352" s="343"/>
      <c r="P352" s="84"/>
      <c r="Q352" s="84">
        <v>2.5104166666666664E-2</v>
      </c>
      <c r="R352" s="84"/>
      <c r="S352" s="84"/>
      <c r="T352" s="84">
        <v>2.5162037037037038E-2</v>
      </c>
      <c r="U352" s="84"/>
      <c r="V352" s="84"/>
      <c r="W352" s="84"/>
      <c r="X352" s="84"/>
      <c r="Y352" s="84"/>
      <c r="Z352" s="84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  <c r="AM352" s="343"/>
      <c r="AN352" s="343"/>
      <c r="AO352" s="343"/>
      <c r="AP352" s="343"/>
      <c r="AQ352" s="343"/>
      <c r="AR352" s="343"/>
      <c r="AS352" s="344"/>
      <c r="AT352" s="299">
        <f t="shared" si="38"/>
        <v>2.5104166666666664E-2</v>
      </c>
      <c r="AU352" s="298">
        <f t="shared" si="39"/>
        <v>2</v>
      </c>
      <c r="AV352" s="348"/>
      <c r="AX352" s="139"/>
      <c r="AY352" s="139"/>
    </row>
    <row r="353" spans="1:51" ht="13">
      <c r="A353" s="300" t="s">
        <v>1089</v>
      </c>
      <c r="B353" s="23">
        <v>-1</v>
      </c>
      <c r="C353" s="76">
        <f>IF(AU353&lt;2,E353,AVERAGE(F353:AR353))</f>
        <v>2.1319444444444446E-2</v>
      </c>
      <c r="D353" s="303"/>
      <c r="E353" s="94">
        <f>+U353</f>
        <v>2.1539351851851851E-2</v>
      </c>
      <c r="F353" s="301"/>
      <c r="G353" s="301"/>
      <c r="H353" s="301"/>
      <c r="I353" s="301"/>
      <c r="J353" s="301"/>
      <c r="K353" s="301"/>
      <c r="L353" s="301"/>
      <c r="M353" s="84"/>
      <c r="N353" s="301"/>
      <c r="O353" s="343"/>
      <c r="P353" s="84"/>
      <c r="Q353" s="84"/>
      <c r="R353" s="84"/>
      <c r="S353" s="84"/>
      <c r="T353" s="84"/>
      <c r="U353" s="84">
        <v>2.1539351851851851E-2</v>
      </c>
      <c r="V353" s="84">
        <v>2.071759259259259E-2</v>
      </c>
      <c r="W353" s="84"/>
      <c r="X353" s="84"/>
      <c r="Y353" s="84"/>
      <c r="Z353" s="84">
        <v>2.1701388888888892E-2</v>
      </c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  <c r="AM353" s="343"/>
      <c r="AN353" s="343"/>
      <c r="AO353" s="343"/>
      <c r="AP353" s="343"/>
      <c r="AQ353" s="343"/>
      <c r="AR353" s="343"/>
      <c r="AS353" s="344"/>
      <c r="AT353" s="299">
        <f t="shared" si="38"/>
        <v>2.071759259259259E-2</v>
      </c>
      <c r="AU353" s="298">
        <f t="shared" si="39"/>
        <v>3</v>
      </c>
      <c r="AV353" s="348"/>
      <c r="AX353" s="139"/>
      <c r="AY353" s="139"/>
    </row>
    <row r="354" spans="1:51" ht="13">
      <c r="A354" s="300" t="s">
        <v>1090</v>
      </c>
      <c r="B354" s="23">
        <v>10</v>
      </c>
      <c r="C354" s="76">
        <f>+AL354</f>
        <v>1.3078703703703703E-2</v>
      </c>
      <c r="D354" s="303"/>
      <c r="E354" s="94"/>
      <c r="F354" s="84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84"/>
      <c r="W354" s="84"/>
      <c r="X354"/>
      <c r="Y354"/>
      <c r="Z354"/>
      <c r="AA354" s="139"/>
      <c r="AB354" s="139"/>
      <c r="AC354" s="139"/>
      <c r="AD354" s="139"/>
      <c r="AE354" s="84"/>
      <c r="AF354" s="84"/>
      <c r="AG354" s="84"/>
      <c r="AH354" s="84"/>
      <c r="AI354" s="84"/>
      <c r="AJ354" s="84"/>
      <c r="AK354" s="84"/>
      <c r="AL354" s="84">
        <v>1.3078703703703703E-2</v>
      </c>
      <c r="AM354" s="84"/>
      <c r="AN354" s="84"/>
      <c r="AO354" s="84"/>
      <c r="AP354" s="84"/>
      <c r="AQ354" s="84"/>
      <c r="AR354" s="84"/>
      <c r="AS354" s="196"/>
      <c r="AT354" s="299">
        <f t="shared" si="38"/>
        <v>1.3078703703703703E-2</v>
      </c>
      <c r="AU354" s="298">
        <f t="shared" si="39"/>
        <v>1</v>
      </c>
      <c r="AV354" s="348"/>
      <c r="AX354" s="139"/>
      <c r="AY354" s="139"/>
    </row>
    <row r="355" spans="1:51" ht="13">
      <c r="A355" s="300" t="s">
        <v>1091</v>
      </c>
      <c r="B355" s="23">
        <v>10</v>
      </c>
      <c r="C355" s="76">
        <v>1.3599537037037037E-2</v>
      </c>
      <c r="D355" s="303"/>
      <c r="E355" s="94"/>
      <c r="F355" s="84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84"/>
      <c r="W355" s="84"/>
      <c r="X355"/>
      <c r="Y355"/>
      <c r="Z355"/>
      <c r="AA355" s="139"/>
      <c r="AB355" s="139"/>
      <c r="AC355" s="139"/>
      <c r="AD355" s="139"/>
      <c r="AE355" s="84"/>
      <c r="AF355" s="84"/>
      <c r="AG355" s="84"/>
      <c r="AH355" s="84"/>
      <c r="AI355" s="84"/>
      <c r="AJ355" s="84"/>
      <c r="AK355" s="84">
        <v>1.3599537037037037E-2</v>
      </c>
      <c r="AL355" s="84"/>
      <c r="AM355" s="84"/>
      <c r="AN355" s="84"/>
      <c r="AO355" s="84"/>
      <c r="AP355" s="84"/>
      <c r="AQ355" s="84"/>
      <c r="AR355" s="84"/>
      <c r="AS355" s="196"/>
      <c r="AT355" s="299">
        <f t="shared" si="38"/>
        <v>1.3599537037037037E-2</v>
      </c>
      <c r="AU355" s="298">
        <f t="shared" si="39"/>
        <v>1</v>
      </c>
      <c r="AV355" s="348"/>
      <c r="AX355" s="139"/>
      <c r="AY355" s="139"/>
    </row>
    <row r="356" spans="1:51" ht="13">
      <c r="A356" s="300" t="s">
        <v>1092</v>
      </c>
      <c r="B356" s="23">
        <f>MINUTE(B$5)-MINUTE(E356)</f>
        <v>15</v>
      </c>
      <c r="C356" s="76">
        <f>IF(AU356&lt;2,E356,AVERAGE(F356:AR356))</f>
        <v>1.0497685185185186E-2</v>
      </c>
      <c r="D356" s="303"/>
      <c r="E356" s="94">
        <f>+F356</f>
        <v>1.0497685185185186E-2</v>
      </c>
      <c r="F356" s="84">
        <v>1.0497685185185186E-2</v>
      </c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96"/>
      <c r="AT356" s="299">
        <f t="shared" si="38"/>
        <v>1.0497685185185186E-2</v>
      </c>
      <c r="AU356" s="298">
        <f t="shared" si="39"/>
        <v>1</v>
      </c>
      <c r="AV356" s="348"/>
      <c r="AX356" s="139"/>
      <c r="AY356" s="139"/>
    </row>
    <row r="357" spans="1:51" ht="13">
      <c r="A357" s="300" t="s">
        <v>1093</v>
      </c>
      <c r="B357" s="23">
        <v>8</v>
      </c>
      <c r="C357" s="76">
        <f>IF(AU357&lt;2,E357,AVERAGE(F357:AR357))</f>
        <v>1.5277777777777777E-2</v>
      </c>
      <c r="D357" s="303"/>
      <c r="E357" s="94">
        <f>+AL357</f>
        <v>1.5277777777777777E-2</v>
      </c>
      <c r="F357" s="84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84"/>
      <c r="W357" s="84"/>
      <c r="X357"/>
      <c r="Y357"/>
      <c r="Z357"/>
      <c r="AA357" s="139"/>
      <c r="AB357" s="139"/>
      <c r="AC357" s="139"/>
      <c r="AD357" s="139"/>
      <c r="AE357" s="84"/>
      <c r="AF357" s="84"/>
      <c r="AG357" s="84"/>
      <c r="AH357" s="84"/>
      <c r="AI357" s="84"/>
      <c r="AJ357" s="84"/>
      <c r="AK357" s="84"/>
      <c r="AL357" s="84">
        <v>1.5277777777777777E-2</v>
      </c>
      <c r="AM357" s="84"/>
      <c r="AN357" s="84"/>
      <c r="AO357" s="84"/>
      <c r="AP357" s="84"/>
      <c r="AQ357" s="84"/>
      <c r="AR357" s="84"/>
      <c r="AS357" s="196"/>
      <c r="AT357" s="299">
        <f t="shared" si="38"/>
        <v>1.5277777777777777E-2</v>
      </c>
      <c r="AU357" s="298">
        <f t="shared" si="39"/>
        <v>1</v>
      </c>
      <c r="AV357" s="345"/>
      <c r="AX357" s="139"/>
      <c r="AY357" s="139"/>
    </row>
    <row r="358" spans="1:51" ht="13">
      <c r="A358" s="300" t="s">
        <v>1094</v>
      </c>
      <c r="B358" s="23">
        <v>5</v>
      </c>
      <c r="C358" s="76">
        <f>IF(AU358&lt;2,E358,AVERAGE(F358:AR358))</f>
        <v>1.7789351851851851E-2</v>
      </c>
      <c r="D358" s="303"/>
      <c r="E358" s="94">
        <f>+AL358</f>
        <v>1.7789351851851851E-2</v>
      </c>
      <c r="F358" s="84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84"/>
      <c r="W358" s="84"/>
      <c r="X358"/>
      <c r="Y358"/>
      <c r="Z358"/>
      <c r="AA358" s="139"/>
      <c r="AB358" s="139"/>
      <c r="AC358" s="139"/>
      <c r="AD358" s="139"/>
      <c r="AE358" s="84"/>
      <c r="AF358" s="84"/>
      <c r="AG358" s="84"/>
      <c r="AH358" s="84"/>
      <c r="AI358" s="84"/>
      <c r="AJ358" s="84"/>
      <c r="AK358" s="84"/>
      <c r="AL358" s="84">
        <v>1.7789351851851851E-2</v>
      </c>
      <c r="AM358" s="84"/>
      <c r="AN358" s="84"/>
      <c r="AO358" s="84"/>
      <c r="AP358" s="84"/>
      <c r="AQ358" s="84"/>
      <c r="AR358" s="84"/>
      <c r="AS358" s="196"/>
      <c r="AT358" s="299">
        <f t="shared" si="38"/>
        <v>1.7789351851851851E-2</v>
      </c>
      <c r="AU358" s="298">
        <f t="shared" si="39"/>
        <v>1</v>
      </c>
      <c r="AV358" s="345"/>
      <c r="AX358" s="139"/>
      <c r="AY358" s="139"/>
    </row>
    <row r="359" spans="1:51" ht="13">
      <c r="A359" s="300" t="s">
        <v>1095</v>
      </c>
      <c r="B359" s="23">
        <v>7</v>
      </c>
      <c r="C359" s="76">
        <v>1.5995370370370372E-2</v>
      </c>
      <c r="D359" s="303"/>
      <c r="E359" s="94"/>
      <c r="F359" s="84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84"/>
      <c r="W359" s="84"/>
      <c r="X359"/>
      <c r="Y359"/>
      <c r="Z359"/>
      <c r="AA359" s="139"/>
      <c r="AB359" s="139"/>
      <c r="AC359" s="139"/>
      <c r="AD359" s="139"/>
      <c r="AE359" s="84">
        <v>1.5995370370370372E-2</v>
      </c>
      <c r="AF359" s="84"/>
      <c r="AG359" s="84"/>
      <c r="AH359" s="84"/>
      <c r="AI359" s="84"/>
      <c r="AJ359" s="84"/>
      <c r="AK359" s="84"/>
      <c r="AL359" s="84">
        <v>1.5868055555555555E-2</v>
      </c>
      <c r="AM359" s="84"/>
      <c r="AN359" s="84"/>
      <c r="AO359" s="84"/>
      <c r="AP359" s="84"/>
      <c r="AQ359" s="84"/>
      <c r="AR359" s="84"/>
      <c r="AS359" s="196"/>
      <c r="AT359" s="299">
        <f t="shared" si="38"/>
        <v>1.5868055555555555E-2</v>
      </c>
      <c r="AU359" s="298">
        <f t="shared" si="39"/>
        <v>2</v>
      </c>
      <c r="AV359" s="348"/>
      <c r="AX359" s="139"/>
      <c r="AY359" s="139"/>
    </row>
    <row r="360" spans="1:51" ht="13">
      <c r="A360" s="300" t="s">
        <v>1096</v>
      </c>
      <c r="B360" s="23">
        <f>MINUTE(B$5)-MINUTE(E360)</f>
        <v>7</v>
      </c>
      <c r="C360" s="76">
        <f>IF(AU360&lt;2,E360,AVERAGE(F360:AR360))</f>
        <v>1.5844907407407408E-2</v>
      </c>
      <c r="D360" s="303"/>
      <c r="E360" s="94">
        <f>+X360</f>
        <v>1.6087962962962964E-2</v>
      </c>
      <c r="F360" s="84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84"/>
      <c r="W360" s="84"/>
      <c r="X360" s="84">
        <v>1.6087962962962964E-2</v>
      </c>
      <c r="Y360" s="84"/>
      <c r="Z360" s="84">
        <v>1.5601851851851851E-2</v>
      </c>
      <c r="AA360" s="139"/>
      <c r="AB360" s="139"/>
      <c r="AC360" s="139"/>
      <c r="AD360" s="139"/>
      <c r="AE360" s="301"/>
      <c r="AF360" s="301"/>
      <c r="AG360" s="301"/>
      <c r="AH360" s="301"/>
      <c r="AI360" s="301"/>
      <c r="AJ360" s="301"/>
      <c r="AK360" s="301"/>
      <c r="AL360" s="301"/>
      <c r="AM360" s="301"/>
      <c r="AN360" s="301"/>
      <c r="AO360" s="301"/>
      <c r="AP360" s="301"/>
      <c r="AQ360" s="301"/>
      <c r="AR360" s="301"/>
      <c r="AS360" s="196"/>
      <c r="AT360" s="299">
        <f t="shared" si="38"/>
        <v>1.5601851851851851E-2</v>
      </c>
      <c r="AU360" s="298">
        <f t="shared" si="39"/>
        <v>2</v>
      </c>
      <c r="AV360" s="348"/>
      <c r="AX360" s="139"/>
      <c r="AY360" s="139"/>
    </row>
    <row r="361" spans="1:51" ht="13">
      <c r="A361" s="300" t="s">
        <v>1097</v>
      </c>
      <c r="B361" s="23">
        <f>MINUTE(B$5)-MINUTE(E361)</f>
        <v>11</v>
      </c>
      <c r="C361" s="76">
        <f>IF(AU361&lt;2,E361,AVERAGE(F361:AR361))</f>
        <v>1.3206018518518518E-2</v>
      </c>
      <c r="D361" s="303"/>
      <c r="E361" s="94">
        <f>+Y361</f>
        <v>1.3206018518518518E-2</v>
      </c>
      <c r="F361" s="84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84"/>
      <c r="W361" s="84"/>
      <c r="X361"/>
      <c r="Y361" s="61">
        <v>1.3206018518518518E-2</v>
      </c>
      <c r="Z361" s="61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96"/>
      <c r="AT361" s="299">
        <f t="shared" si="38"/>
        <v>1.3206018518518518E-2</v>
      </c>
      <c r="AU361" s="298">
        <f t="shared" si="39"/>
        <v>1</v>
      </c>
      <c r="AV361" s="348"/>
      <c r="AX361" s="139"/>
      <c r="AY361" s="139"/>
    </row>
    <row r="362" spans="1:51" ht="13">
      <c r="A362" s="300" t="s">
        <v>1098</v>
      </c>
      <c r="B362" s="23">
        <f>MINUTE(B$5)-MINUTE(E362)</f>
        <v>7</v>
      </c>
      <c r="C362" s="76">
        <f>IF(AU362&lt;2,E362,AVERAGE(F362:AR362))</f>
        <v>1.5995370370370372E-2</v>
      </c>
      <c r="D362" s="303"/>
      <c r="E362" s="94">
        <f>+W362</f>
        <v>1.5995370370370372E-2</v>
      </c>
      <c r="F362" s="84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84"/>
      <c r="W362" s="84">
        <v>1.5995370370370372E-2</v>
      </c>
      <c r="X362"/>
      <c r="Y362"/>
      <c r="Z362"/>
      <c r="AA362" s="139"/>
      <c r="AB362" s="139"/>
      <c r="AC362" s="139"/>
      <c r="AD362" s="139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196"/>
      <c r="AT362" s="299">
        <f t="shared" si="38"/>
        <v>1.5995370370370372E-2</v>
      </c>
      <c r="AU362" s="298">
        <f t="shared" si="39"/>
        <v>1</v>
      </c>
      <c r="AV362" s="348"/>
      <c r="AX362" s="139"/>
      <c r="AY362" s="139"/>
    </row>
    <row r="363" spans="1:51" ht="13">
      <c r="A363" s="300" t="s">
        <v>1099</v>
      </c>
      <c r="B363" s="23">
        <v>8</v>
      </c>
      <c r="C363" s="94">
        <v>1.5069444444444443E-2</v>
      </c>
      <c r="D363" s="303"/>
      <c r="E363" s="94"/>
      <c r="F363" s="84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84"/>
      <c r="W363" s="84"/>
      <c r="X363" s="84"/>
      <c r="Y363" s="84"/>
      <c r="Z363" s="84"/>
      <c r="AA363" s="139"/>
      <c r="AB363" s="139"/>
      <c r="AC363" s="139"/>
      <c r="AD363" s="139"/>
      <c r="AE363" s="84"/>
      <c r="AF363" s="84"/>
      <c r="AG363" s="84">
        <v>1.5069444444444443E-2</v>
      </c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196"/>
      <c r="AT363" s="299">
        <f t="shared" si="38"/>
        <v>1.5069444444444443E-2</v>
      </c>
      <c r="AU363" s="298">
        <f t="shared" si="39"/>
        <v>1</v>
      </c>
      <c r="AV363" s="348"/>
      <c r="AX363" s="139"/>
      <c r="AY363" s="139"/>
    </row>
    <row r="364" spans="1:51" ht="13" hidden="1">
      <c r="A364" s="300" t="s">
        <v>1100</v>
      </c>
      <c r="B364" s="23">
        <f>MINUTE(B$5)-MINUTE(E364)</f>
        <v>15</v>
      </c>
      <c r="C364" s="76">
        <f>IF(AU364&lt;2,E364,AVERAGE(F364:AR364))</f>
        <v>1.1099537037037036E-2</v>
      </c>
      <c r="D364" s="303"/>
      <c r="E364" s="94">
        <f>+M364</f>
        <v>1.0706018518518517E-2</v>
      </c>
      <c r="F364" s="301"/>
      <c r="G364" s="301"/>
      <c r="H364" s="301"/>
      <c r="I364" s="301"/>
      <c r="J364" s="301"/>
      <c r="K364" s="301"/>
      <c r="L364" s="301"/>
      <c r="M364" s="84">
        <v>1.0706018518518517E-2</v>
      </c>
      <c r="N364" s="94">
        <v>1.1493055555555555E-2</v>
      </c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  <c r="AM364" s="343"/>
      <c r="AN364" s="343"/>
      <c r="AO364" s="343"/>
      <c r="AP364" s="343"/>
      <c r="AQ364" s="343"/>
      <c r="AR364" s="343"/>
      <c r="AS364" s="344"/>
      <c r="AT364" s="299">
        <f t="shared" si="38"/>
        <v>1.0706018518518517E-2</v>
      </c>
      <c r="AU364" s="298">
        <f t="shared" si="39"/>
        <v>2</v>
      </c>
      <c r="AV364" s="348"/>
      <c r="AX364" s="139"/>
      <c r="AY364" s="139"/>
    </row>
    <row r="365" spans="1:51" ht="13">
      <c r="A365" s="300" t="s">
        <v>1101</v>
      </c>
      <c r="B365" s="23">
        <v>7</v>
      </c>
      <c r="C365" s="76">
        <v>1.6099537037037037E-2</v>
      </c>
      <c r="D365" s="303"/>
      <c r="E365" s="94"/>
      <c r="F365" s="84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84"/>
      <c r="W365" s="84"/>
      <c r="X365"/>
      <c r="Y365"/>
      <c r="Z365"/>
      <c r="AA365" s="139"/>
      <c r="AB365" s="139"/>
      <c r="AC365" s="139"/>
      <c r="AD365" s="139"/>
      <c r="AE365" s="84"/>
      <c r="AF365" s="84"/>
      <c r="AG365" s="84"/>
      <c r="AH365" s="84"/>
      <c r="AI365" s="84"/>
      <c r="AJ365" s="84">
        <v>1.6099537037037037E-2</v>
      </c>
      <c r="AK365" s="84"/>
      <c r="AL365" s="84"/>
      <c r="AM365" s="84"/>
      <c r="AN365" s="84"/>
      <c r="AO365" s="84"/>
      <c r="AP365" s="84"/>
      <c r="AQ365" s="84"/>
      <c r="AR365" s="84"/>
      <c r="AS365" s="196"/>
      <c r="AT365" s="299">
        <f t="shared" si="38"/>
        <v>1.6099537037037037E-2</v>
      </c>
      <c r="AU365" s="298">
        <f t="shared" si="39"/>
        <v>1</v>
      </c>
      <c r="AV365" s="348"/>
      <c r="AX365" s="139"/>
      <c r="AY365" s="139"/>
    </row>
    <row r="366" spans="1:51" ht="13">
      <c r="A366" s="300" t="s">
        <v>1102</v>
      </c>
      <c r="B366" s="23">
        <f>MINUTE(B$5)-MINUTE(E366)</f>
        <v>8</v>
      </c>
      <c r="C366" s="76">
        <f>IF(AU366&lt;2,E366,AVERAGE(F366:AR366))</f>
        <v>1.5480324074074073E-2</v>
      </c>
      <c r="D366" s="303"/>
      <c r="E366" s="94">
        <f>+Y366</f>
        <v>1.5428240740740741E-2</v>
      </c>
      <c r="F366" s="84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84"/>
      <c r="W366" s="84"/>
      <c r="X366"/>
      <c r="Y366" s="61">
        <v>1.5428240740740741E-2</v>
      </c>
      <c r="Z366" s="61">
        <v>1.5532407407407406E-2</v>
      </c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96"/>
      <c r="AT366" s="299">
        <f t="shared" si="38"/>
        <v>1.5428240740740741E-2</v>
      </c>
      <c r="AU366" s="298">
        <f t="shared" si="39"/>
        <v>2</v>
      </c>
      <c r="AV366" s="348"/>
      <c r="AX366" s="139"/>
      <c r="AY366" s="139"/>
    </row>
    <row r="367" spans="1:51" ht="13">
      <c r="A367" s="300" t="s">
        <v>878</v>
      </c>
      <c r="B367" s="23">
        <f>MINUTE(B$5)-MINUTE(E367)</f>
        <v>-3</v>
      </c>
      <c r="C367" s="76">
        <f>IF(AU367&lt;2,E367,AVERAGE(F367:AR367))</f>
        <v>2.2222222222222223E-2</v>
      </c>
      <c r="D367" s="318">
        <v>1</v>
      </c>
      <c r="E367" s="76">
        <v>2.3020833333333334E-2</v>
      </c>
      <c r="F367" s="139"/>
      <c r="G367" s="139"/>
      <c r="H367" s="139"/>
      <c r="I367" s="139"/>
      <c r="J367" s="139"/>
      <c r="K367" s="84">
        <v>2.2222222222222223E-2</v>
      </c>
      <c r="L367" s="353" t="s">
        <v>1030</v>
      </c>
      <c r="M367" s="353"/>
      <c r="N367" s="353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96"/>
      <c r="AT367" s="299">
        <f t="shared" si="38"/>
        <v>2.2222222222222223E-2</v>
      </c>
      <c r="AU367" s="298">
        <f t="shared" si="39"/>
        <v>2</v>
      </c>
      <c r="AV367" s="348"/>
      <c r="AX367" s="139"/>
      <c r="AY367" s="139"/>
    </row>
    <row r="368" spans="1:51" ht="13">
      <c r="A368" s="300" t="s">
        <v>1103</v>
      </c>
      <c r="B368" s="23">
        <v>3</v>
      </c>
      <c r="C368" s="76">
        <v>1.9293981481481485E-2</v>
      </c>
      <c r="D368" s="303"/>
      <c r="E368" s="94"/>
      <c r="F368" s="84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84"/>
      <c r="W368" s="84"/>
      <c r="X368"/>
      <c r="Y368"/>
      <c r="Z368"/>
      <c r="AA368" s="139"/>
      <c r="AB368" s="139"/>
      <c r="AC368" s="139"/>
      <c r="AD368" s="139"/>
      <c r="AE368" s="84"/>
      <c r="AF368" s="84"/>
      <c r="AG368" s="84"/>
      <c r="AH368" s="84">
        <v>1.9293981481481485E-2</v>
      </c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196"/>
      <c r="AT368" s="299">
        <f t="shared" si="38"/>
        <v>1.9293981481481485E-2</v>
      </c>
      <c r="AU368" s="298">
        <f t="shared" si="39"/>
        <v>1</v>
      </c>
      <c r="AV368" s="331"/>
      <c r="AW368" s="139"/>
      <c r="AX368" s="139"/>
      <c r="AY368" s="139"/>
    </row>
    <row r="369" spans="1:51" ht="13">
      <c r="A369" s="300" t="s">
        <v>1104</v>
      </c>
      <c r="B369" s="23">
        <f>MINUTE(B$5)-MINUTE(E369)</f>
        <v>-5</v>
      </c>
      <c r="C369" s="76">
        <f>IF(AU369&lt;2,E369,AVERAGE(F369:AR369))</f>
        <v>2.4589120370370372E-2</v>
      </c>
      <c r="D369" s="303"/>
      <c r="E369" s="94">
        <f>+J369</f>
        <v>2.4872685185185189E-2</v>
      </c>
      <c r="F369" s="139"/>
      <c r="G369" s="84"/>
      <c r="H369" s="84"/>
      <c r="I369" s="84"/>
      <c r="J369" s="84">
        <v>2.4872685185185189E-2</v>
      </c>
      <c r="K369" s="84">
        <v>2.4305555555555556E-2</v>
      </c>
      <c r="L369" s="84"/>
      <c r="M369" s="84"/>
      <c r="N369" s="84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96"/>
      <c r="AT369" s="299">
        <f t="shared" si="38"/>
        <v>2.4305555555555556E-2</v>
      </c>
      <c r="AU369" s="298">
        <f t="shared" si="39"/>
        <v>2</v>
      </c>
      <c r="AV369" s="348"/>
      <c r="AX369" s="139"/>
      <c r="AY369" s="139"/>
    </row>
    <row r="370" spans="1:51" ht="13">
      <c r="A370" s="300" t="s">
        <v>1105</v>
      </c>
      <c r="B370" s="23">
        <v>7</v>
      </c>
      <c r="C370" s="76">
        <v>1.5243055555555557E-2</v>
      </c>
      <c r="D370" s="303"/>
      <c r="E370" s="94"/>
      <c r="F370" s="84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84"/>
      <c r="W370" s="84"/>
      <c r="X370"/>
      <c r="Y370"/>
      <c r="Z370"/>
      <c r="AA370" s="139"/>
      <c r="AB370" s="139"/>
      <c r="AC370" s="84">
        <v>1.5243055555555557E-2</v>
      </c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196"/>
      <c r="AT370" s="299">
        <f t="shared" si="38"/>
        <v>1.5243055555555557E-2</v>
      </c>
      <c r="AU370" s="298">
        <f t="shared" si="39"/>
        <v>1</v>
      </c>
      <c r="AV370" s="348"/>
      <c r="AX370" s="139"/>
      <c r="AY370" s="139"/>
    </row>
    <row r="371" spans="1:51" ht="13">
      <c r="A371" s="300" t="s">
        <v>1106</v>
      </c>
      <c r="B371" s="23">
        <f>MINUTE(B$5)-MINUTE(E371)</f>
        <v>9</v>
      </c>
      <c r="C371" s="76">
        <f t="shared" ref="C371:C381" si="40">IF(AU371&lt;2,E371,AVERAGE(F371:AR371))</f>
        <v>1.4797453703703702E-2</v>
      </c>
      <c r="D371" s="303"/>
      <c r="E371" s="94">
        <f>+J371</f>
        <v>1.4733796296296295E-2</v>
      </c>
      <c r="F371" s="139"/>
      <c r="G371" s="84"/>
      <c r="H371" s="84"/>
      <c r="I371" s="84"/>
      <c r="J371" s="84">
        <v>1.4733796296296295E-2</v>
      </c>
      <c r="K371" s="84">
        <v>1.486111111111111E-2</v>
      </c>
      <c r="L371" s="84"/>
      <c r="M371" s="84"/>
      <c r="N371" s="84"/>
      <c r="O371" s="139"/>
      <c r="P371" s="139"/>
      <c r="Q371" s="139"/>
      <c r="R371" s="139"/>
      <c r="S371" s="139"/>
      <c r="T371" s="139"/>
      <c r="U371" s="301"/>
      <c r="V371" s="301"/>
      <c r="W371" s="301"/>
      <c r="X371" s="301"/>
      <c r="Y371" s="301"/>
      <c r="Z371" s="301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96"/>
      <c r="AT371" s="299">
        <f t="shared" si="38"/>
        <v>1.4733796296296295E-2</v>
      </c>
      <c r="AU371" s="298">
        <f t="shared" si="39"/>
        <v>2</v>
      </c>
      <c r="AV371" s="348"/>
      <c r="AX371" s="139"/>
      <c r="AY371" s="139"/>
    </row>
    <row r="372" spans="1:51" ht="13">
      <c r="A372" s="300" t="s">
        <v>1107</v>
      </c>
      <c r="B372" s="23">
        <f>MINUTE(B$5)-MINUTE(E372)</f>
        <v>9</v>
      </c>
      <c r="C372" s="76">
        <f t="shared" si="40"/>
        <v>1.4768518518518519E-2</v>
      </c>
      <c r="D372" s="303"/>
      <c r="E372" s="94">
        <f>+Y372</f>
        <v>1.4768518518518519E-2</v>
      </c>
      <c r="F372" s="84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84"/>
      <c r="W372" s="84"/>
      <c r="X372"/>
      <c r="Y372" s="61">
        <v>1.4768518518518519E-2</v>
      </c>
      <c r="Z372" s="61"/>
      <c r="AA372" s="139"/>
      <c r="AB372" s="139"/>
      <c r="AC372" s="139"/>
      <c r="AD372" s="139"/>
      <c r="AE372" s="301"/>
      <c r="AF372" s="301"/>
      <c r="AG372" s="301"/>
      <c r="AH372" s="301"/>
      <c r="AI372" s="301"/>
      <c r="AJ372" s="301"/>
      <c r="AK372" s="301"/>
      <c r="AL372" s="301"/>
      <c r="AM372" s="301"/>
      <c r="AN372" s="301"/>
      <c r="AO372" s="301"/>
      <c r="AP372" s="301"/>
      <c r="AQ372" s="301"/>
      <c r="AR372" s="301"/>
      <c r="AS372" s="196"/>
      <c r="AT372" s="299">
        <f t="shared" si="38"/>
        <v>1.4768518518518519E-2</v>
      </c>
      <c r="AU372" s="298">
        <f t="shared" si="39"/>
        <v>1</v>
      </c>
      <c r="AV372" s="348"/>
      <c r="AX372" s="139"/>
      <c r="AY372" s="139"/>
    </row>
    <row r="373" spans="1:51" s="3" customFormat="1" ht="13">
      <c r="A373" s="300" t="s">
        <v>828</v>
      </c>
      <c r="B373" s="23">
        <f>MINUTE(B$5)-MINUTE(E373)</f>
        <v>12</v>
      </c>
      <c r="C373" s="76">
        <f t="shared" si="40"/>
        <v>1.2870370370370372E-2</v>
      </c>
      <c r="D373" s="318">
        <v>1</v>
      </c>
      <c r="E373" s="76">
        <v>1.2870370370370372E-2</v>
      </c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301"/>
      <c r="V373" s="301"/>
      <c r="W373" s="301"/>
      <c r="X373" s="301"/>
      <c r="Y373" s="301"/>
      <c r="Z373" s="301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96"/>
      <c r="AT373" s="299" t="str">
        <f t="shared" si="38"/>
        <v xml:space="preserve"> </v>
      </c>
      <c r="AU373" s="298">
        <f t="shared" si="39"/>
        <v>0</v>
      </c>
      <c r="AV373" s="350"/>
      <c r="AW373" s="301"/>
      <c r="AX373" s="301"/>
      <c r="AY373" s="301"/>
    </row>
    <row r="374" spans="1:51" ht="13">
      <c r="A374" s="300" t="s">
        <v>902</v>
      </c>
      <c r="B374" s="23">
        <f>MINUTE(B$5)-MINUTE(E374)</f>
        <v>13</v>
      </c>
      <c r="C374" s="76">
        <f t="shared" si="40"/>
        <v>1.2488425925925925E-2</v>
      </c>
      <c r="D374" s="318">
        <v>1</v>
      </c>
      <c r="E374" s="76">
        <v>1.2488425925925925E-2</v>
      </c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301"/>
      <c r="V374" s="301"/>
      <c r="W374" s="301"/>
      <c r="X374" s="301"/>
      <c r="Y374" s="301"/>
      <c r="Z374" s="301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96"/>
      <c r="AT374" s="299" t="str">
        <f t="shared" si="38"/>
        <v xml:space="preserve"> </v>
      </c>
      <c r="AU374" s="298">
        <f t="shared" si="39"/>
        <v>0</v>
      </c>
      <c r="AV374" s="348"/>
      <c r="AX374" s="139"/>
      <c r="AY374" s="139"/>
    </row>
    <row r="375" spans="1:51" ht="13" hidden="1">
      <c r="A375" s="300" t="s">
        <v>1108</v>
      </c>
      <c r="B375" s="23">
        <f t="shared" ref="B375:B381" si="41">MINUTE(B$5)-MINUTE(E375)</f>
        <v>-13</v>
      </c>
      <c r="C375" s="76">
        <f t="shared" si="40"/>
        <v>2.8819444444444446E-2</v>
      </c>
      <c r="D375" s="303"/>
      <c r="E375" s="94">
        <f>+J375</f>
        <v>3.0034722222222223E-2</v>
      </c>
      <c r="F375" s="139"/>
      <c r="G375" s="84"/>
      <c r="H375" s="84"/>
      <c r="I375" s="84"/>
      <c r="J375" s="84">
        <v>3.0034722222222223E-2</v>
      </c>
      <c r="K375" s="84">
        <v>2.7604166666666666E-2</v>
      </c>
      <c r="L375" s="84"/>
      <c r="M375" s="84"/>
      <c r="N375" s="84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96"/>
      <c r="AT375" s="299">
        <f t="shared" si="38"/>
        <v>2.7604166666666666E-2</v>
      </c>
      <c r="AU375" s="298">
        <f t="shared" si="39"/>
        <v>2</v>
      </c>
      <c r="AV375" s="348"/>
      <c r="AX375" s="139"/>
      <c r="AY375" s="139"/>
    </row>
    <row r="376" spans="1:51" ht="13" hidden="1">
      <c r="A376" s="300" t="s">
        <v>1109</v>
      </c>
      <c r="B376" s="23">
        <f t="shared" si="41"/>
        <v>5</v>
      </c>
      <c r="C376" s="76">
        <f t="shared" si="40"/>
        <v>1.7928240740740741E-2</v>
      </c>
      <c r="D376" s="318"/>
      <c r="E376" s="94">
        <f>+V376</f>
        <v>1.7928240740740741E-2</v>
      </c>
      <c r="F376" s="139"/>
      <c r="G376" s="139"/>
      <c r="H376" s="139"/>
      <c r="I376" s="139"/>
      <c r="J376" s="139"/>
      <c r="K376" s="84"/>
      <c r="L376" s="84"/>
      <c r="M376" s="84"/>
      <c r="N376" s="84"/>
      <c r="O376" s="139"/>
      <c r="P376" s="139"/>
      <c r="Q376" s="139"/>
      <c r="R376" s="139"/>
      <c r="S376" s="139"/>
      <c r="T376" s="139"/>
      <c r="U376" s="139"/>
      <c r="V376" s="84">
        <v>1.7928240740740741E-2</v>
      </c>
      <c r="W376" s="84"/>
      <c r="X376" s="84"/>
      <c r="Y376" s="84"/>
      <c r="Z376" s="84"/>
      <c r="AA376" s="139"/>
      <c r="AB376" s="139"/>
      <c r="AC376" s="139"/>
      <c r="AD376" s="139"/>
      <c r="AE376" s="301"/>
      <c r="AF376" s="301"/>
      <c r="AG376" s="301"/>
      <c r="AH376" s="301"/>
      <c r="AI376" s="301"/>
      <c r="AJ376" s="301"/>
      <c r="AK376" s="301"/>
      <c r="AL376" s="301"/>
      <c r="AM376" s="301"/>
      <c r="AN376" s="301"/>
      <c r="AO376" s="301"/>
      <c r="AP376" s="301"/>
      <c r="AQ376" s="301"/>
      <c r="AR376" s="301"/>
      <c r="AS376" s="196"/>
      <c r="AT376" s="299">
        <f t="shared" si="38"/>
        <v>1.7928240740740741E-2</v>
      </c>
      <c r="AU376" s="298">
        <f t="shared" si="39"/>
        <v>1</v>
      </c>
      <c r="AV376" s="348"/>
      <c r="AX376" s="139"/>
      <c r="AY376" s="139"/>
    </row>
    <row r="377" spans="1:51" ht="13" hidden="1">
      <c r="A377" s="300" t="s">
        <v>1110</v>
      </c>
      <c r="B377" s="23">
        <f t="shared" si="41"/>
        <v>7</v>
      </c>
      <c r="C377" s="76">
        <f t="shared" si="40"/>
        <v>1.6469907407407405E-2</v>
      </c>
      <c r="D377" s="303"/>
      <c r="E377" s="94">
        <v>1.6469907407407405E-2</v>
      </c>
      <c r="F377" s="84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84"/>
      <c r="W377" s="84"/>
      <c r="X377"/>
      <c r="Y377"/>
      <c r="Z377"/>
      <c r="AA377" s="139"/>
      <c r="AB377" s="84">
        <v>1.6469907407407405E-2</v>
      </c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196"/>
      <c r="AT377" s="299">
        <f t="shared" si="38"/>
        <v>1.6469907407407405E-2</v>
      </c>
      <c r="AU377" s="298">
        <f t="shared" si="39"/>
        <v>1</v>
      </c>
      <c r="AV377" s="348"/>
      <c r="AX377" s="139"/>
      <c r="AY377" s="139"/>
    </row>
    <row r="378" spans="1:51" ht="13" hidden="1">
      <c r="A378" s="300" t="s">
        <v>886</v>
      </c>
      <c r="B378" s="23">
        <f t="shared" si="41"/>
        <v>9</v>
      </c>
      <c r="C378" s="76">
        <f t="shared" si="40"/>
        <v>1.5069444444444443E-2</v>
      </c>
      <c r="D378" s="318">
        <v>1</v>
      </c>
      <c r="E378" s="76">
        <f>+AG378</f>
        <v>1.5069444444444443E-2</v>
      </c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84">
        <v>1.5069444444444443E-2</v>
      </c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196"/>
      <c r="AT378" s="299">
        <f t="shared" si="38"/>
        <v>1.5069444444444443E-2</v>
      </c>
      <c r="AU378" s="298">
        <f t="shared" si="39"/>
        <v>1</v>
      </c>
      <c r="AV378" s="348"/>
      <c r="AX378" s="139"/>
      <c r="AY378" s="139"/>
    </row>
    <row r="379" spans="1:51" ht="13" hidden="1">
      <c r="A379" s="300" t="s">
        <v>1111</v>
      </c>
      <c r="B379" s="23">
        <f t="shared" si="41"/>
        <v>3</v>
      </c>
      <c r="C379" s="76">
        <f t="shared" si="40"/>
        <v>2.0694444444444446E-2</v>
      </c>
      <c r="D379" s="303"/>
      <c r="E379" s="94">
        <f>+J379</f>
        <v>1.909722222222222E-2</v>
      </c>
      <c r="F379" s="139"/>
      <c r="G379" s="84"/>
      <c r="H379" s="84"/>
      <c r="I379" s="84"/>
      <c r="J379" s="84">
        <v>1.909722222222222E-2</v>
      </c>
      <c r="K379" s="84"/>
      <c r="L379" s="84">
        <v>2.2291666666666668E-2</v>
      </c>
      <c r="M379" s="84"/>
      <c r="N379" s="84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96"/>
      <c r="AT379" s="299">
        <f t="shared" si="38"/>
        <v>1.909722222222222E-2</v>
      </c>
      <c r="AU379" s="298">
        <f t="shared" si="39"/>
        <v>2</v>
      </c>
      <c r="AV379" s="348"/>
      <c r="AX379" s="139"/>
      <c r="AY379" s="139"/>
    </row>
    <row r="380" spans="1:51" ht="13" hidden="1">
      <c r="A380" s="300" t="s">
        <v>1112</v>
      </c>
      <c r="B380" s="23">
        <f t="shared" si="41"/>
        <v>2</v>
      </c>
      <c r="C380" s="76">
        <f t="shared" si="40"/>
        <v>1.8825231481481481E-2</v>
      </c>
      <c r="D380" s="303"/>
      <c r="E380" s="94">
        <f>+J380</f>
        <v>1.9583333333333331E-2</v>
      </c>
      <c r="F380" s="139"/>
      <c r="G380" s="84"/>
      <c r="H380" s="84"/>
      <c r="I380" s="84"/>
      <c r="J380" s="84">
        <v>1.9583333333333331E-2</v>
      </c>
      <c r="K380" s="84">
        <v>1.8067129629629631E-2</v>
      </c>
      <c r="L380" s="84"/>
      <c r="M380" s="84"/>
      <c r="N380" s="84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96"/>
      <c r="AT380" s="299">
        <f t="shared" si="38"/>
        <v>1.8067129629629631E-2</v>
      </c>
      <c r="AU380" s="298">
        <f t="shared" si="39"/>
        <v>2</v>
      </c>
      <c r="AV380" s="348"/>
      <c r="AX380" s="139"/>
      <c r="AY380" s="139"/>
    </row>
    <row r="381" spans="1:51" ht="13" hidden="1">
      <c r="A381" s="300" t="s">
        <v>1113</v>
      </c>
      <c r="B381" s="23">
        <f t="shared" si="41"/>
        <v>8</v>
      </c>
      <c r="C381" s="76">
        <f t="shared" si="40"/>
        <v>1.5572916666666665E-2</v>
      </c>
      <c r="D381" s="303"/>
      <c r="E381" s="94">
        <f>+J381</f>
        <v>1.5590277777777778E-2</v>
      </c>
      <c r="F381" s="139"/>
      <c r="G381" s="84"/>
      <c r="H381" s="84"/>
      <c r="I381" s="84"/>
      <c r="J381" s="84">
        <v>1.5590277777777778E-2</v>
      </c>
      <c r="K381" s="84">
        <v>1.5555555555555553E-2</v>
      </c>
      <c r="L381" s="84"/>
      <c r="M381" s="84"/>
      <c r="N381" s="84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96"/>
      <c r="AT381" s="299">
        <f t="shared" si="38"/>
        <v>1.5555555555555553E-2</v>
      </c>
      <c r="AU381" s="298">
        <f t="shared" si="39"/>
        <v>2</v>
      </c>
      <c r="AV381" s="350"/>
      <c r="AX381" s="139"/>
      <c r="AY381" s="139"/>
    </row>
    <row r="382" spans="1:51" ht="13">
      <c r="A382" s="300" t="s">
        <v>1114</v>
      </c>
      <c r="B382" s="23">
        <v>12</v>
      </c>
      <c r="C382" s="94">
        <v>1.3090277777777779E-2</v>
      </c>
      <c r="D382" s="303"/>
      <c r="E382" s="94"/>
      <c r="F382" s="84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84"/>
      <c r="W382" s="84"/>
      <c r="X382"/>
      <c r="Y382"/>
      <c r="Z382"/>
      <c r="AA382" s="139"/>
      <c r="AB382" s="139"/>
      <c r="AC382" s="139"/>
      <c r="AD382" s="139"/>
      <c r="AE382" s="301"/>
      <c r="AF382" s="301"/>
      <c r="AG382" s="84">
        <v>1.3090277777777779E-2</v>
      </c>
      <c r="AH382" s="84">
        <v>1.2962962962962963E-2</v>
      </c>
      <c r="AI382" s="84"/>
      <c r="AJ382" s="84">
        <v>1.3425925925925924E-2</v>
      </c>
      <c r="AK382" s="84">
        <v>1.3275462962962963E-2</v>
      </c>
      <c r="AL382" s="84"/>
      <c r="AM382" s="84"/>
      <c r="AN382" s="84"/>
      <c r="AO382" s="84"/>
      <c r="AP382" s="84"/>
      <c r="AQ382" s="84"/>
      <c r="AR382" s="84"/>
      <c r="AS382" s="196"/>
      <c r="AT382" s="299">
        <f t="shared" si="38"/>
        <v>1.2962962962962963E-2</v>
      </c>
      <c r="AU382" s="298">
        <f t="shared" si="39"/>
        <v>4</v>
      </c>
      <c r="AV382" s="348"/>
      <c r="AW382" s="139"/>
      <c r="AX382" s="139"/>
      <c r="AY382" s="139"/>
    </row>
    <row r="383" spans="1:51" ht="13">
      <c r="A383" s="300" t="s">
        <v>1115</v>
      </c>
      <c r="B383" s="23">
        <f>MINUTE(B$5)-MINUTE(E383)</f>
        <v>3</v>
      </c>
      <c r="C383" s="76">
        <f t="shared" ref="C383:C418" si="42">IF(AU383&lt;2,E383,AVERAGE(F383:AR383))</f>
        <v>1.671682098765432E-2</v>
      </c>
      <c r="D383" s="303"/>
      <c r="E383" s="94">
        <f>+F383</f>
        <v>1.909722222222222E-2</v>
      </c>
      <c r="F383" s="84">
        <v>1.909722222222222E-2</v>
      </c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84">
        <v>1.59375E-2</v>
      </c>
      <c r="W383" s="84"/>
      <c r="X383" s="84">
        <v>1.511574074074074E-2</v>
      </c>
      <c r="Y383" s="84"/>
      <c r="Z383" s="84"/>
      <c r="AA383" s="139"/>
      <c r="AB383" s="139"/>
      <c r="AC383" s="139"/>
      <c r="AD383" s="139"/>
      <c r="AE383" s="301"/>
      <c r="AF383" s="301"/>
      <c r="AG383" s="301"/>
      <c r="AH383" s="301"/>
      <c r="AI383" s="301"/>
      <c r="AJ383" s="301"/>
      <c r="AK383" s="301"/>
      <c r="AL383" s="301"/>
      <c r="AM383" s="301"/>
      <c r="AN383" s="301"/>
      <c r="AO383" s="301"/>
      <c r="AP383" s="301"/>
      <c r="AQ383" s="301"/>
      <c r="AR383" s="301"/>
      <c r="AS383" s="196"/>
      <c r="AT383" s="299">
        <f t="shared" si="38"/>
        <v>1.511574074074074E-2</v>
      </c>
      <c r="AU383" s="298">
        <f t="shared" si="39"/>
        <v>3</v>
      </c>
      <c r="AV383" s="348"/>
      <c r="AX383" s="139"/>
      <c r="AY383" s="139"/>
    </row>
    <row r="384" spans="1:51" ht="13">
      <c r="A384" s="300" t="s">
        <v>1116</v>
      </c>
      <c r="B384" s="23">
        <f t="shared" ref="B384:B389" si="43">MINUTE(B$5)-MINUTE(E384)</f>
        <v>4</v>
      </c>
      <c r="C384" s="76">
        <f t="shared" si="42"/>
        <v>1.8171296296296297E-2</v>
      </c>
      <c r="D384" s="303"/>
      <c r="E384" s="94">
        <f>+AA384</f>
        <v>1.8171296296296297E-2</v>
      </c>
      <c r="F384" s="84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84"/>
      <c r="W384" s="84"/>
      <c r="X384"/>
      <c r="Y384"/>
      <c r="Z384"/>
      <c r="AA384" s="61">
        <v>1.8171296296296297E-2</v>
      </c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196"/>
      <c r="AT384" s="299">
        <f t="shared" si="38"/>
        <v>1.8171296296296297E-2</v>
      </c>
      <c r="AU384" s="298">
        <f t="shared" si="39"/>
        <v>1</v>
      </c>
      <c r="AV384" s="348"/>
      <c r="AX384" s="139"/>
      <c r="AY384" s="139"/>
    </row>
    <row r="385" spans="1:51" ht="13" hidden="1">
      <c r="A385" s="300" t="s">
        <v>1117</v>
      </c>
      <c r="B385" s="23">
        <f t="shared" si="43"/>
        <v>-2</v>
      </c>
      <c r="C385" s="76">
        <f t="shared" si="42"/>
        <v>2.1302083333333333E-2</v>
      </c>
      <c r="D385" s="303"/>
      <c r="E385" s="94">
        <f>+N385</f>
        <v>2.2511574074074073E-2</v>
      </c>
      <c r="F385" s="301"/>
      <c r="G385" s="301"/>
      <c r="H385" s="301"/>
      <c r="I385" s="301"/>
      <c r="J385" s="301"/>
      <c r="K385" s="301"/>
      <c r="L385" s="301"/>
      <c r="M385" s="84"/>
      <c r="N385" s="94">
        <v>2.2511574074074073E-2</v>
      </c>
      <c r="O385" s="343"/>
      <c r="P385" s="84"/>
      <c r="Q385" s="84"/>
      <c r="R385" s="84"/>
      <c r="S385" s="84"/>
      <c r="T385" s="84">
        <v>2.0092592592592592E-2</v>
      </c>
      <c r="U385" s="84"/>
      <c r="V385" s="84"/>
      <c r="W385" s="84"/>
      <c r="X385" s="84"/>
      <c r="Y385" s="84"/>
      <c r="Z385" s="84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  <c r="AM385" s="343"/>
      <c r="AN385" s="343"/>
      <c r="AO385" s="343"/>
      <c r="AP385" s="343"/>
      <c r="AQ385" s="343"/>
      <c r="AR385" s="343"/>
      <c r="AS385" s="344"/>
      <c r="AT385" s="299">
        <f t="shared" si="38"/>
        <v>2.0092592592592592E-2</v>
      </c>
      <c r="AU385" s="298">
        <f t="shared" si="39"/>
        <v>2</v>
      </c>
      <c r="AV385" s="348"/>
      <c r="AX385" s="139"/>
      <c r="AY385" s="139"/>
    </row>
    <row r="386" spans="1:51" ht="13">
      <c r="A386" s="300" t="s">
        <v>1118</v>
      </c>
      <c r="B386" s="23">
        <f t="shared" si="43"/>
        <v>-3</v>
      </c>
      <c r="C386" s="76">
        <f t="shared" si="42"/>
        <v>2.3171296296296297E-2</v>
      </c>
      <c r="D386" s="303"/>
      <c r="E386" s="94">
        <f>+Y386</f>
        <v>2.3171296296296297E-2</v>
      </c>
      <c r="F386" s="84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84"/>
      <c r="W386" s="84"/>
      <c r="X386"/>
      <c r="Y386" s="61">
        <v>2.3171296296296297E-2</v>
      </c>
      <c r="Z386" s="61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96"/>
      <c r="AT386" s="299">
        <f t="shared" si="38"/>
        <v>2.3171296296296297E-2</v>
      </c>
      <c r="AU386" s="298">
        <f t="shared" si="39"/>
        <v>1</v>
      </c>
      <c r="AV386" s="348"/>
      <c r="AX386" s="139"/>
      <c r="AY386" s="139"/>
    </row>
    <row r="387" spans="1:51" ht="13">
      <c r="A387" s="300" t="s">
        <v>869</v>
      </c>
      <c r="B387" s="23">
        <f t="shared" si="43"/>
        <v>11</v>
      </c>
      <c r="C387" s="76">
        <f t="shared" si="42"/>
        <v>1.357638888888889E-2</v>
      </c>
      <c r="D387" s="318">
        <v>1</v>
      </c>
      <c r="E387" s="76">
        <v>1.357638888888889E-2</v>
      </c>
      <c r="F387" s="301"/>
      <c r="G387" s="301"/>
      <c r="H387" s="301"/>
      <c r="I387" s="301"/>
      <c r="J387" s="301"/>
      <c r="K387" s="301"/>
      <c r="L387" s="301"/>
      <c r="M387" s="301"/>
      <c r="N387" s="301"/>
      <c r="O387" s="301"/>
      <c r="P387" s="301"/>
      <c r="Q387" s="301"/>
      <c r="R387" s="301"/>
      <c r="S387" s="301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302"/>
      <c r="AT387" s="299" t="str">
        <f t="shared" si="38"/>
        <v xml:space="preserve"> </v>
      </c>
      <c r="AU387" s="298">
        <f t="shared" si="39"/>
        <v>0</v>
      </c>
      <c r="AV387" s="348"/>
      <c r="AX387" s="139"/>
      <c r="AY387" s="139"/>
    </row>
    <row r="388" spans="1:51" ht="13" hidden="1">
      <c r="A388" s="300" t="s">
        <v>1119</v>
      </c>
      <c r="B388" s="23">
        <f t="shared" si="43"/>
        <v>5</v>
      </c>
      <c r="C388" s="76">
        <f t="shared" si="42"/>
        <v>1.741898148148148E-2</v>
      </c>
      <c r="D388" s="303"/>
      <c r="E388" s="94">
        <f>+AA388</f>
        <v>1.741898148148148E-2</v>
      </c>
      <c r="F388" s="84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84"/>
      <c r="W388" s="84"/>
      <c r="X388"/>
      <c r="Y388"/>
      <c r="Z388"/>
      <c r="AA388" s="61">
        <v>1.741898148148148E-2</v>
      </c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196"/>
      <c r="AT388" s="299">
        <f t="shared" si="38"/>
        <v>1.741898148148148E-2</v>
      </c>
      <c r="AU388" s="298">
        <f t="shared" si="39"/>
        <v>1</v>
      </c>
      <c r="AV388" s="348"/>
      <c r="AX388" s="139"/>
      <c r="AY388" s="139"/>
    </row>
    <row r="389" spans="1:51" ht="14.25" customHeight="1">
      <c r="A389" s="300" t="s">
        <v>1120</v>
      </c>
      <c r="B389" s="23">
        <f t="shared" si="43"/>
        <v>2</v>
      </c>
      <c r="C389" s="76">
        <f t="shared" si="42"/>
        <v>1.9610339506172841E-2</v>
      </c>
      <c r="D389" s="303"/>
      <c r="E389" s="94">
        <f>+T389</f>
        <v>1.9502314814814816E-2</v>
      </c>
      <c r="F389" s="301"/>
      <c r="G389" s="301"/>
      <c r="H389" s="301"/>
      <c r="I389" s="301"/>
      <c r="J389" s="301"/>
      <c r="K389" s="301"/>
      <c r="L389" s="301"/>
      <c r="M389" s="84"/>
      <c r="N389" s="301"/>
      <c r="O389" s="343"/>
      <c r="P389" s="84"/>
      <c r="Q389" s="84"/>
      <c r="R389" s="84"/>
      <c r="S389" s="84"/>
      <c r="T389" s="84">
        <v>1.9502314814814816E-2</v>
      </c>
      <c r="U389" s="84"/>
      <c r="V389" s="84">
        <v>1.9652777777777779E-2</v>
      </c>
      <c r="W389" s="84"/>
      <c r="X389" s="84">
        <v>1.9675925925925927E-2</v>
      </c>
      <c r="Y389" s="84"/>
      <c r="Z389" s="84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  <c r="AM389" s="343"/>
      <c r="AN389" s="343"/>
      <c r="AO389" s="343"/>
      <c r="AP389" s="343"/>
      <c r="AQ389" s="343"/>
      <c r="AR389" s="343"/>
      <c r="AS389" s="344"/>
      <c r="AT389" s="299">
        <f t="shared" si="38"/>
        <v>1.9502314814814816E-2</v>
      </c>
      <c r="AU389" s="298">
        <f t="shared" si="39"/>
        <v>3</v>
      </c>
      <c r="AV389" s="348"/>
      <c r="AX389" s="139"/>
      <c r="AY389" s="139"/>
    </row>
    <row r="390" spans="1:51" ht="13" hidden="1">
      <c r="A390" s="300" t="s">
        <v>1121</v>
      </c>
      <c r="B390" s="23">
        <v>6</v>
      </c>
      <c r="C390" s="76">
        <f t="shared" si="42"/>
        <v>1.8530092592592595E-2</v>
      </c>
      <c r="D390" s="303"/>
      <c r="E390" s="94">
        <f>+H390</f>
        <v>1.8530092592592595E-2</v>
      </c>
      <c r="F390" s="139"/>
      <c r="G390" s="84"/>
      <c r="H390" s="84">
        <v>1.8530092592592595E-2</v>
      </c>
      <c r="I390" s="84"/>
      <c r="J390" s="84"/>
      <c r="K390" s="84"/>
      <c r="L390" s="84"/>
      <c r="M390" s="84"/>
      <c r="N390" s="84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344"/>
      <c r="AT390" s="299">
        <f t="shared" si="38"/>
        <v>1.8530092592592595E-2</v>
      </c>
      <c r="AU390" s="298">
        <f t="shared" si="39"/>
        <v>1</v>
      </c>
      <c r="AV390" s="348"/>
      <c r="AX390" s="139"/>
      <c r="AY390" s="139"/>
    </row>
    <row r="391" spans="1:51" ht="13">
      <c r="A391" s="300" t="s">
        <v>1122</v>
      </c>
      <c r="B391" s="23">
        <f>MINUTE(B$5)-MINUTE(E391)</f>
        <v>5</v>
      </c>
      <c r="C391" s="76">
        <f t="shared" si="42"/>
        <v>1.7453703703703704E-2</v>
      </c>
      <c r="D391" s="303"/>
      <c r="E391" s="94">
        <f>+P391</f>
        <v>1.7453703703703704E-2</v>
      </c>
      <c r="F391" s="301"/>
      <c r="G391" s="301"/>
      <c r="H391" s="301"/>
      <c r="I391" s="301"/>
      <c r="J391" s="301"/>
      <c r="K391" s="301"/>
      <c r="L391" s="301"/>
      <c r="M391" s="84"/>
      <c r="N391" s="301"/>
      <c r="O391" s="343"/>
      <c r="P391" s="84">
        <v>1.7453703703703704E-2</v>
      </c>
      <c r="Q391" s="84"/>
      <c r="R391" s="84"/>
      <c r="S391" s="84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  <c r="AM391" s="343"/>
      <c r="AN391" s="343"/>
      <c r="AO391" s="343"/>
      <c r="AP391" s="343"/>
      <c r="AQ391" s="343"/>
      <c r="AR391" s="343"/>
      <c r="AS391" s="344"/>
      <c r="AT391" s="299">
        <f t="shared" si="38"/>
        <v>1.7453703703703704E-2</v>
      </c>
      <c r="AU391" s="298">
        <f t="shared" si="39"/>
        <v>1</v>
      </c>
      <c r="AV391" s="348"/>
      <c r="AX391" s="139"/>
      <c r="AY391" s="139"/>
    </row>
    <row r="392" spans="1:51" ht="13">
      <c r="A392" s="300" t="s">
        <v>1123</v>
      </c>
      <c r="B392" s="23">
        <f>MINUTE(B$5)-MINUTE(E392)</f>
        <v>4</v>
      </c>
      <c r="C392" s="76">
        <f t="shared" si="42"/>
        <v>1.8576388888888889E-2</v>
      </c>
      <c r="D392" s="303"/>
      <c r="E392" s="94">
        <f>+L392</f>
        <v>1.8576388888888889E-2</v>
      </c>
      <c r="F392" s="139"/>
      <c r="G392" s="84"/>
      <c r="H392" s="84"/>
      <c r="I392" s="84"/>
      <c r="J392" s="84"/>
      <c r="K392" s="143"/>
      <c r="L392" s="84">
        <v>1.8576388888888889E-2</v>
      </c>
      <c r="M392" s="84"/>
      <c r="N392" s="84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344"/>
      <c r="AT392" s="299">
        <f t="shared" si="38"/>
        <v>1.8576388888888889E-2</v>
      </c>
      <c r="AU392" s="298">
        <f t="shared" si="39"/>
        <v>1</v>
      </c>
      <c r="AV392" s="348"/>
      <c r="AX392" s="139"/>
      <c r="AY392" s="139"/>
    </row>
    <row r="393" spans="1:51" ht="13">
      <c r="A393" s="300" t="s">
        <v>1124</v>
      </c>
      <c r="B393" s="23">
        <f t="shared" ref="B393:B418" si="44">MINUTE(B$5)-MINUTE(E393)</f>
        <v>13</v>
      </c>
      <c r="C393" s="76">
        <f t="shared" si="42"/>
        <v>1.2430555555555554E-2</v>
      </c>
      <c r="D393" s="366"/>
      <c r="E393" s="94">
        <f>+L393</f>
        <v>1.2430555555555554E-2</v>
      </c>
      <c r="F393" s="139"/>
      <c r="G393" s="84"/>
      <c r="H393" s="84"/>
      <c r="I393" s="84"/>
      <c r="J393" s="84"/>
      <c r="K393" s="143"/>
      <c r="L393" s="84">
        <v>1.2430555555555554E-2</v>
      </c>
      <c r="M393" s="84"/>
      <c r="N393" s="84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344"/>
      <c r="AT393" s="299">
        <f t="shared" si="38"/>
        <v>1.2430555555555554E-2</v>
      </c>
      <c r="AU393" s="298">
        <f t="shared" si="39"/>
        <v>1</v>
      </c>
      <c r="AV393" s="350"/>
      <c r="AX393" s="139"/>
      <c r="AY393" s="139"/>
    </row>
    <row r="394" spans="1:51" ht="13">
      <c r="A394" s="300" t="s">
        <v>1125</v>
      </c>
      <c r="B394" s="23">
        <f t="shared" si="44"/>
        <v>-9</v>
      </c>
      <c r="C394" s="76">
        <f t="shared" si="42"/>
        <v>2.7604166666666666E-2</v>
      </c>
      <c r="D394" s="366"/>
      <c r="E394" s="94">
        <f>+K394</f>
        <v>2.7604166666666666E-2</v>
      </c>
      <c r="F394" s="139"/>
      <c r="G394" s="84"/>
      <c r="H394" s="84"/>
      <c r="I394" s="84"/>
      <c r="J394" s="84"/>
      <c r="K394" s="84">
        <v>2.7604166666666666E-2</v>
      </c>
      <c r="L394" s="84"/>
      <c r="M394" s="84"/>
      <c r="N394" s="84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344"/>
      <c r="AT394" s="299">
        <f t="shared" si="38"/>
        <v>2.7604166666666666E-2</v>
      </c>
      <c r="AU394" s="298">
        <f t="shared" si="39"/>
        <v>1</v>
      </c>
      <c r="AV394" s="350"/>
      <c r="AX394" s="139"/>
      <c r="AY394" s="139"/>
    </row>
    <row r="395" spans="1:51" ht="13">
      <c r="A395" s="300" t="s">
        <v>1126</v>
      </c>
      <c r="B395" s="23">
        <f t="shared" si="44"/>
        <v>3</v>
      </c>
      <c r="C395" s="76">
        <f t="shared" si="42"/>
        <v>1.9282407407407408E-2</v>
      </c>
      <c r="D395" s="366"/>
      <c r="E395" s="94">
        <f>+P395</f>
        <v>1.9282407407407408E-2</v>
      </c>
      <c r="F395" s="301"/>
      <c r="G395" s="301"/>
      <c r="H395" s="301"/>
      <c r="I395" s="301"/>
      <c r="J395" s="301"/>
      <c r="K395" s="301"/>
      <c r="L395" s="301"/>
      <c r="M395" s="84"/>
      <c r="N395" s="301"/>
      <c r="O395" s="343"/>
      <c r="P395" s="84">
        <v>1.9282407407407408E-2</v>
      </c>
      <c r="Q395" s="84"/>
      <c r="R395" s="84"/>
      <c r="S395" s="84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  <c r="AM395" s="343"/>
      <c r="AN395" s="343"/>
      <c r="AO395" s="343"/>
      <c r="AP395" s="343"/>
      <c r="AQ395" s="343"/>
      <c r="AR395" s="343"/>
      <c r="AS395" s="344"/>
      <c r="AT395" s="299">
        <f t="shared" si="38"/>
        <v>1.9282407407407408E-2</v>
      </c>
      <c r="AU395" s="298">
        <f t="shared" si="39"/>
        <v>1</v>
      </c>
      <c r="AV395" s="350"/>
      <c r="AX395" s="139"/>
      <c r="AY395" s="139"/>
    </row>
    <row r="396" spans="1:51" ht="13" hidden="1">
      <c r="A396" s="300" t="s">
        <v>1127</v>
      </c>
      <c r="B396" s="23">
        <f t="shared" si="44"/>
        <v>3</v>
      </c>
      <c r="C396" s="76">
        <f t="shared" si="42"/>
        <v>1.8900462962962963E-2</v>
      </c>
      <c r="D396" s="366"/>
      <c r="E396" s="94">
        <f>+Q396</f>
        <v>1.8900462962962963E-2</v>
      </c>
      <c r="F396" s="301"/>
      <c r="G396" s="301"/>
      <c r="H396" s="301"/>
      <c r="I396" s="301"/>
      <c r="J396" s="301"/>
      <c r="K396" s="301"/>
      <c r="L396" s="301"/>
      <c r="M396" s="84"/>
      <c r="N396" s="301"/>
      <c r="O396" s="343"/>
      <c r="P396" s="84"/>
      <c r="Q396" s="84">
        <v>1.8900462962962963E-2</v>
      </c>
      <c r="R396" s="84"/>
      <c r="S396" s="84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  <c r="AM396" s="343"/>
      <c r="AN396" s="343"/>
      <c r="AO396" s="343"/>
      <c r="AP396" s="343"/>
      <c r="AQ396" s="343"/>
      <c r="AR396" s="343"/>
      <c r="AS396" s="344"/>
      <c r="AT396" s="299">
        <f t="shared" si="38"/>
        <v>1.8900462962962963E-2</v>
      </c>
      <c r="AU396" s="298">
        <f t="shared" si="39"/>
        <v>1</v>
      </c>
      <c r="AV396" s="350"/>
      <c r="AX396" s="139"/>
      <c r="AY396" s="139"/>
    </row>
    <row r="397" spans="1:51" ht="13" hidden="1">
      <c r="A397" s="300" t="s">
        <v>1128</v>
      </c>
      <c r="B397" s="23">
        <f t="shared" si="44"/>
        <v>1</v>
      </c>
      <c r="C397" s="76">
        <f t="shared" si="42"/>
        <v>2.0636574074074075E-2</v>
      </c>
      <c r="D397" s="366"/>
      <c r="E397" s="94">
        <f>+K397</f>
        <v>2.0636574074074075E-2</v>
      </c>
      <c r="F397" s="139"/>
      <c r="G397" s="84"/>
      <c r="H397" s="84"/>
      <c r="I397" s="84"/>
      <c r="J397" s="84"/>
      <c r="K397" s="84">
        <v>2.0636574074074075E-2</v>
      </c>
      <c r="L397" s="84"/>
      <c r="M397" s="84"/>
      <c r="N397" s="84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344"/>
      <c r="AT397" s="299">
        <f t="shared" si="38"/>
        <v>2.0636574074074075E-2</v>
      </c>
      <c r="AU397" s="298">
        <f t="shared" si="39"/>
        <v>1</v>
      </c>
      <c r="AV397" s="350"/>
      <c r="AX397" s="139"/>
      <c r="AY397" s="139"/>
    </row>
    <row r="398" spans="1:51" ht="13" hidden="1">
      <c r="A398" s="300" t="s">
        <v>1129</v>
      </c>
      <c r="B398" s="23">
        <f t="shared" si="44"/>
        <v>8</v>
      </c>
      <c r="C398" s="76">
        <f t="shared" si="42"/>
        <v>1.5914351851851853E-2</v>
      </c>
      <c r="D398" s="366"/>
      <c r="E398" s="94">
        <f>+P398</f>
        <v>1.5914351851851853E-2</v>
      </c>
      <c r="F398" s="301"/>
      <c r="G398" s="301"/>
      <c r="H398" s="301"/>
      <c r="I398" s="301"/>
      <c r="J398" s="301"/>
      <c r="K398" s="301"/>
      <c r="L398" s="301"/>
      <c r="M398" s="84"/>
      <c r="N398" s="301"/>
      <c r="O398" s="343"/>
      <c r="P398" s="84">
        <v>1.5914351851851853E-2</v>
      </c>
      <c r="Q398" s="84"/>
      <c r="R398" s="84"/>
      <c r="S398" s="84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  <c r="AM398" s="343"/>
      <c r="AN398" s="343"/>
      <c r="AO398" s="343"/>
      <c r="AP398" s="343"/>
      <c r="AQ398" s="343"/>
      <c r="AR398" s="343"/>
      <c r="AS398" s="344"/>
      <c r="AT398" s="299">
        <f t="shared" ref="AT398:AT418" si="45">IF(MIN(F398:AR398)=0," ",MIN(F398:AR398))</f>
        <v>1.5914351851851853E-2</v>
      </c>
      <c r="AU398" s="298">
        <f>COUNTA(F398:AS398)</f>
        <v>1</v>
      </c>
      <c r="AV398" s="331"/>
      <c r="AX398" s="139"/>
      <c r="AY398" s="139"/>
    </row>
    <row r="399" spans="1:51" ht="13" hidden="1">
      <c r="A399" s="300" t="s">
        <v>1130</v>
      </c>
      <c r="B399" s="23">
        <f t="shared" si="44"/>
        <v>14</v>
      </c>
      <c r="C399" s="76">
        <f t="shared" si="42"/>
        <v>1.1689814814814814E-2</v>
      </c>
      <c r="D399" s="366"/>
      <c r="E399" s="94">
        <f>+Q399</f>
        <v>1.1689814814814814E-2</v>
      </c>
      <c r="F399" s="301"/>
      <c r="G399" s="301"/>
      <c r="H399" s="301"/>
      <c r="I399" s="301"/>
      <c r="J399" s="301"/>
      <c r="K399" s="301"/>
      <c r="L399" s="301"/>
      <c r="M399" s="84"/>
      <c r="N399" s="301"/>
      <c r="O399" s="343"/>
      <c r="P399" s="84"/>
      <c r="Q399" s="84">
        <v>1.1689814814814814E-2</v>
      </c>
      <c r="R399" s="84"/>
      <c r="S399" s="84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  <c r="AM399" s="343"/>
      <c r="AN399" s="343"/>
      <c r="AO399" s="343"/>
      <c r="AP399" s="343"/>
      <c r="AQ399" s="343"/>
      <c r="AR399" s="343"/>
      <c r="AS399" s="344"/>
      <c r="AT399" s="299">
        <f t="shared" si="45"/>
        <v>1.1689814814814814E-2</v>
      </c>
      <c r="AU399" s="298">
        <f>COUNTA(F399:AS399)</f>
        <v>1</v>
      </c>
      <c r="AV399" s="331"/>
      <c r="AX399" s="139"/>
      <c r="AY399" s="139"/>
    </row>
    <row r="400" spans="1:51" ht="13" hidden="1">
      <c r="A400" s="300" t="s">
        <v>870</v>
      </c>
      <c r="B400" s="23">
        <f t="shared" si="44"/>
        <v>5</v>
      </c>
      <c r="C400" s="76">
        <f t="shared" si="42"/>
        <v>1.8043981481481484E-2</v>
      </c>
      <c r="D400" s="318">
        <v>1</v>
      </c>
      <c r="E400" s="76">
        <v>1.8043981481481484E-2</v>
      </c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301"/>
      <c r="Q400" s="301"/>
      <c r="R400" s="301"/>
      <c r="S400" s="301"/>
      <c r="T400" s="76">
        <v>1.8078703703703704E-2</v>
      </c>
      <c r="U400" s="76"/>
      <c r="V400" s="66"/>
      <c r="W400" s="66"/>
      <c r="X400" s="66"/>
      <c r="Y400" s="66"/>
      <c r="Z400" s="66"/>
      <c r="AA400" s="301"/>
      <c r="AB400" s="301"/>
      <c r="AC400" s="301"/>
      <c r="AD400" s="301"/>
      <c r="AE400" s="301"/>
      <c r="AF400" s="301"/>
      <c r="AG400" s="301"/>
      <c r="AH400" s="301"/>
      <c r="AI400" s="301"/>
      <c r="AJ400" s="301"/>
      <c r="AK400" s="301"/>
      <c r="AL400" s="301"/>
      <c r="AM400" s="301"/>
      <c r="AN400" s="301"/>
      <c r="AO400" s="301"/>
      <c r="AP400" s="301"/>
      <c r="AQ400" s="301"/>
      <c r="AR400" s="301"/>
      <c r="AS400" s="344"/>
      <c r="AT400" s="299">
        <f t="shared" si="45"/>
        <v>1.8078703703703704E-2</v>
      </c>
      <c r="AU400" s="298">
        <f>COUNTA(F400:AS400)</f>
        <v>1</v>
      </c>
      <c r="AV400" s="331"/>
      <c r="AX400" s="139"/>
      <c r="AY400" s="139"/>
    </row>
    <row r="401" spans="1:51" ht="13" hidden="1">
      <c r="A401" s="300" t="s">
        <v>875</v>
      </c>
      <c r="B401" s="23">
        <f t="shared" si="44"/>
        <v>7</v>
      </c>
      <c r="C401" s="76">
        <f t="shared" si="42"/>
        <v>1.6018518518518519E-2</v>
      </c>
      <c r="D401" s="366">
        <v>1</v>
      </c>
      <c r="E401" s="94">
        <v>1.6018518518518519E-2</v>
      </c>
      <c r="F401" s="301"/>
      <c r="G401" s="301"/>
      <c r="H401" s="301"/>
      <c r="I401" s="301"/>
      <c r="J401" s="301"/>
      <c r="K401" s="301"/>
      <c r="L401" s="301"/>
      <c r="M401" s="84"/>
      <c r="N401" s="301"/>
      <c r="O401" s="343"/>
      <c r="P401" s="84"/>
      <c r="Q401" s="84"/>
      <c r="R401" s="84"/>
      <c r="S401" s="84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  <c r="AM401" s="343"/>
      <c r="AN401" s="343"/>
      <c r="AO401" s="343"/>
      <c r="AP401" s="343"/>
      <c r="AQ401" s="343"/>
      <c r="AR401" s="343"/>
      <c r="AS401" s="344"/>
      <c r="AT401" s="299" t="str">
        <f t="shared" si="45"/>
        <v xml:space="preserve"> </v>
      </c>
      <c r="AU401" s="298">
        <f>COUNT(F401:AS401)</f>
        <v>0</v>
      </c>
      <c r="AV401" s="331"/>
      <c r="AX401" s="139"/>
      <c r="AY401" s="139"/>
    </row>
    <row r="402" spans="1:51" ht="13" hidden="1">
      <c r="A402" s="300" t="s">
        <v>901</v>
      </c>
      <c r="B402" s="23">
        <f t="shared" si="44"/>
        <v>6</v>
      </c>
      <c r="C402" s="76">
        <f t="shared" si="42"/>
        <v>1.681712962962963E-2</v>
      </c>
      <c r="D402" s="318">
        <v>1</v>
      </c>
      <c r="E402" s="76">
        <v>1.681712962962963E-2</v>
      </c>
      <c r="F402" s="301"/>
      <c r="G402" s="301"/>
      <c r="H402" s="301"/>
      <c r="I402" s="301"/>
      <c r="J402" s="301"/>
      <c r="K402" s="301"/>
      <c r="L402" s="301"/>
      <c r="M402" s="301"/>
      <c r="N402" s="301"/>
      <c r="O402" s="301"/>
      <c r="P402" s="301"/>
      <c r="Q402" s="301"/>
      <c r="R402" s="301"/>
      <c r="S402" s="301"/>
      <c r="T402" s="76"/>
      <c r="U402" s="76"/>
      <c r="V402" s="66"/>
      <c r="W402" s="66"/>
      <c r="X402" s="66"/>
      <c r="Y402" s="66"/>
      <c r="Z402" s="66"/>
      <c r="AA402" s="301"/>
      <c r="AB402" s="301"/>
      <c r="AC402" s="301"/>
      <c r="AD402" s="301"/>
      <c r="AE402" s="301"/>
      <c r="AF402" s="301"/>
      <c r="AG402" s="301"/>
      <c r="AH402" s="301"/>
      <c r="AI402" s="301"/>
      <c r="AJ402" s="301"/>
      <c r="AK402" s="301"/>
      <c r="AL402" s="301"/>
      <c r="AM402" s="301"/>
      <c r="AN402" s="301"/>
      <c r="AO402" s="301"/>
      <c r="AP402" s="301"/>
      <c r="AQ402" s="301"/>
      <c r="AR402" s="301"/>
      <c r="AS402" s="344"/>
      <c r="AT402" s="299" t="str">
        <f t="shared" si="45"/>
        <v xml:space="preserve"> </v>
      </c>
      <c r="AU402" s="298">
        <f>COUNT(F402:AS402)</f>
        <v>0</v>
      </c>
      <c r="AV402" s="331"/>
      <c r="AX402" s="139"/>
      <c r="AY402" s="139"/>
    </row>
    <row r="403" spans="1:51" ht="13" hidden="1">
      <c r="A403" s="300" t="s">
        <v>904</v>
      </c>
      <c r="B403" s="23">
        <f t="shared" si="44"/>
        <v>7</v>
      </c>
      <c r="C403" s="76">
        <f t="shared" si="42"/>
        <v>1.6412037037037037E-2</v>
      </c>
      <c r="D403" s="318">
        <v>1</v>
      </c>
      <c r="E403" s="76">
        <v>1.6412037037037037E-2</v>
      </c>
      <c r="F403" s="178"/>
      <c r="G403" s="178"/>
      <c r="H403" s="178"/>
      <c r="I403" s="178"/>
      <c r="J403" s="178"/>
      <c r="K403" s="178"/>
      <c r="L403" s="178"/>
      <c r="M403" s="178"/>
      <c r="N403" s="178"/>
      <c r="O403" s="178"/>
      <c r="P403" s="178"/>
      <c r="Q403" s="178"/>
      <c r="R403" s="139"/>
      <c r="S403" s="139"/>
      <c r="T403" s="178"/>
      <c r="U403" s="178"/>
      <c r="V403" s="139"/>
      <c r="W403" s="139"/>
      <c r="X403" s="139"/>
      <c r="Y403" s="139"/>
      <c r="Z403" s="139"/>
      <c r="AA403" s="178"/>
      <c r="AB403" s="178"/>
      <c r="AC403" s="178"/>
      <c r="AD403" s="178"/>
      <c r="AE403" s="178"/>
      <c r="AF403" s="178"/>
      <c r="AG403" s="178"/>
      <c r="AH403" s="178"/>
      <c r="AI403" s="178"/>
      <c r="AJ403" s="178"/>
      <c r="AK403" s="178"/>
      <c r="AL403" s="178"/>
      <c r="AM403" s="178"/>
      <c r="AN403" s="178"/>
      <c r="AO403" s="178"/>
      <c r="AP403" s="178"/>
      <c r="AQ403" s="178"/>
      <c r="AR403" s="178"/>
      <c r="AS403" s="344"/>
      <c r="AT403" s="299" t="str">
        <f t="shared" si="45"/>
        <v xml:space="preserve"> </v>
      </c>
      <c r="AU403" s="298">
        <f>COUNT(F403:AS403)</f>
        <v>0</v>
      </c>
      <c r="AV403" s="331"/>
      <c r="AW403" s="139"/>
      <c r="AX403" s="139"/>
      <c r="AY403" s="139"/>
    </row>
    <row r="404" spans="1:51" ht="13" hidden="1">
      <c r="A404" s="300" t="s">
        <v>889</v>
      </c>
      <c r="B404" s="23">
        <f t="shared" si="44"/>
        <v>1</v>
      </c>
      <c r="C404" s="76">
        <f t="shared" si="42"/>
        <v>2.0555555555555556E-2</v>
      </c>
      <c r="D404" s="318">
        <v>1</v>
      </c>
      <c r="E404" s="76">
        <v>2.0555555555555556E-2</v>
      </c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39"/>
      <c r="S404" s="139"/>
      <c r="T404" s="178"/>
      <c r="U404" s="178"/>
      <c r="V404" s="139"/>
      <c r="W404" s="139"/>
      <c r="X404" s="139"/>
      <c r="Y404" s="139"/>
      <c r="Z404" s="139"/>
      <c r="AA404" s="178"/>
      <c r="AB404" s="178"/>
      <c r="AC404" s="178"/>
      <c r="AD404" s="178"/>
      <c r="AE404" s="178"/>
      <c r="AF404" s="178"/>
      <c r="AG404" s="178"/>
      <c r="AH404" s="178"/>
      <c r="AI404" s="178"/>
      <c r="AJ404" s="178"/>
      <c r="AK404" s="178"/>
      <c r="AL404" s="178"/>
      <c r="AM404" s="178"/>
      <c r="AN404" s="178"/>
      <c r="AO404" s="178"/>
      <c r="AP404" s="178"/>
      <c r="AQ404" s="178"/>
      <c r="AR404" s="178"/>
      <c r="AS404" s="344"/>
      <c r="AT404" s="299" t="str">
        <f t="shared" si="45"/>
        <v xml:space="preserve"> </v>
      </c>
      <c r="AU404" s="298">
        <f>COUNT(F404:AS404)</f>
        <v>0</v>
      </c>
      <c r="AV404" s="331"/>
      <c r="AW404" s="139"/>
      <c r="AX404" s="139"/>
      <c r="AY404" s="139"/>
    </row>
    <row r="405" spans="1:51" ht="13" hidden="1">
      <c r="A405" s="300" t="s">
        <v>876</v>
      </c>
      <c r="B405" s="23">
        <f t="shared" si="44"/>
        <v>7</v>
      </c>
      <c r="C405" s="76">
        <f t="shared" si="42"/>
        <v>1.6157407407407409E-2</v>
      </c>
      <c r="D405" s="318">
        <v>1</v>
      </c>
      <c r="E405" s="76">
        <v>1.6157407407407409E-2</v>
      </c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344"/>
      <c r="AT405" s="299" t="str">
        <f t="shared" si="45"/>
        <v xml:space="preserve"> </v>
      </c>
      <c r="AU405" s="298">
        <f t="shared" ref="AU405:AU418" si="46">COUNTA(F405:AS405)</f>
        <v>0</v>
      </c>
      <c r="AV405" s="331"/>
      <c r="AW405" s="139"/>
      <c r="AX405" s="139"/>
      <c r="AY405" s="139"/>
    </row>
    <row r="406" spans="1:51" ht="13" hidden="1">
      <c r="A406" s="300" t="s">
        <v>896</v>
      </c>
      <c r="B406" s="23">
        <f t="shared" si="44"/>
        <v>-2</v>
      </c>
      <c r="C406" s="76">
        <f t="shared" si="42"/>
        <v>2.2222222222222223E-2</v>
      </c>
      <c r="D406" s="318">
        <v>1</v>
      </c>
      <c r="E406" s="76">
        <v>2.2222222222222223E-2</v>
      </c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344"/>
      <c r="AT406" s="299" t="str">
        <f t="shared" si="45"/>
        <v xml:space="preserve"> </v>
      </c>
      <c r="AU406" s="298">
        <f t="shared" si="46"/>
        <v>0</v>
      </c>
      <c r="AV406" s="331"/>
      <c r="AW406" s="139"/>
      <c r="AX406" s="139"/>
      <c r="AY406" s="139"/>
    </row>
    <row r="407" spans="1:51" ht="13" hidden="1">
      <c r="A407" s="300" t="s">
        <v>911</v>
      </c>
      <c r="B407" s="23">
        <f t="shared" si="44"/>
        <v>-1</v>
      </c>
      <c r="C407" s="76">
        <f t="shared" si="42"/>
        <v>2.1608796296296296E-2</v>
      </c>
      <c r="D407" s="318">
        <v>1</v>
      </c>
      <c r="E407" s="76">
        <v>2.1608796296296296E-2</v>
      </c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344"/>
      <c r="AT407" s="299" t="str">
        <f t="shared" si="45"/>
        <v xml:space="preserve"> </v>
      </c>
      <c r="AU407" s="298">
        <f t="shared" si="46"/>
        <v>0</v>
      </c>
      <c r="AV407" s="331"/>
      <c r="AW407" s="139"/>
      <c r="AX407" s="139"/>
      <c r="AY407" s="139"/>
    </row>
    <row r="408" spans="1:51" ht="13" hidden="1">
      <c r="A408" s="300" t="s">
        <v>905</v>
      </c>
      <c r="B408" s="23">
        <f t="shared" si="44"/>
        <v>11</v>
      </c>
      <c r="C408" s="76">
        <f t="shared" si="42"/>
        <v>1.3449074074074073E-2</v>
      </c>
      <c r="D408" s="318">
        <v>1</v>
      </c>
      <c r="E408" s="76">
        <v>1.3449074074074073E-2</v>
      </c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344"/>
      <c r="AT408" s="299" t="str">
        <f t="shared" si="45"/>
        <v xml:space="preserve"> </v>
      </c>
      <c r="AU408" s="298">
        <f t="shared" si="46"/>
        <v>0</v>
      </c>
      <c r="AV408" s="331"/>
      <c r="AW408" s="139"/>
      <c r="AX408" s="139"/>
      <c r="AY408" s="139"/>
    </row>
    <row r="409" spans="1:51" ht="13" hidden="1">
      <c r="A409" s="300" t="s">
        <v>912</v>
      </c>
      <c r="B409" s="23">
        <f t="shared" si="44"/>
        <v>8</v>
      </c>
      <c r="C409" s="76">
        <f t="shared" si="42"/>
        <v>1.5300925925925926E-2</v>
      </c>
      <c r="D409" s="318">
        <v>1</v>
      </c>
      <c r="E409" s="76">
        <v>1.5300925925925926E-2</v>
      </c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344"/>
      <c r="AT409" s="299" t="str">
        <f t="shared" si="45"/>
        <v xml:space="preserve"> </v>
      </c>
      <c r="AU409" s="298">
        <f t="shared" si="46"/>
        <v>0</v>
      </c>
      <c r="AV409" s="331"/>
      <c r="AW409" s="139"/>
      <c r="AX409" s="139"/>
      <c r="AY409" s="139"/>
    </row>
    <row r="410" spans="1:51" ht="13">
      <c r="A410" s="300" t="s">
        <v>890</v>
      </c>
      <c r="B410" s="23">
        <f t="shared" si="44"/>
        <v>7</v>
      </c>
      <c r="C410" s="76">
        <f t="shared" si="42"/>
        <v>1.5158179012345679E-2</v>
      </c>
      <c r="D410" s="318">
        <v>1</v>
      </c>
      <c r="E410" s="76">
        <v>1.5983796296296295E-2</v>
      </c>
      <c r="F410" s="301"/>
      <c r="G410" s="301"/>
      <c r="H410" s="301"/>
      <c r="I410" s="301"/>
      <c r="J410" s="301"/>
      <c r="K410" s="301"/>
      <c r="L410" s="301"/>
      <c r="M410" s="301"/>
      <c r="N410" s="301"/>
      <c r="O410" s="301"/>
      <c r="P410" s="301"/>
      <c r="Q410" s="301"/>
      <c r="R410" s="301"/>
      <c r="S410" s="301"/>
      <c r="T410" s="84"/>
      <c r="U410" s="84"/>
      <c r="V410" s="84"/>
      <c r="W410" s="84"/>
      <c r="X410" s="76">
        <v>1.5520833333333333E-2</v>
      </c>
      <c r="Y410" s="76"/>
      <c r="Z410" s="84">
        <v>1.4907407407407406E-2</v>
      </c>
      <c r="AA410" s="301"/>
      <c r="AB410" s="301"/>
      <c r="AC410" s="301"/>
      <c r="AD410" s="301"/>
      <c r="AE410" s="301"/>
      <c r="AF410" s="301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84">
        <v>1.5046296296296295E-2</v>
      </c>
      <c r="AQ410" s="84"/>
      <c r="AR410" s="84"/>
      <c r="AS410" s="344"/>
      <c r="AT410" s="299">
        <f t="shared" si="45"/>
        <v>1.4907407407407406E-2</v>
      </c>
      <c r="AU410" s="298">
        <f t="shared" si="46"/>
        <v>3</v>
      </c>
      <c r="AV410" s="331"/>
      <c r="AW410" s="139"/>
      <c r="AX410" s="139"/>
      <c r="AY410" s="139"/>
    </row>
    <row r="411" spans="1:51" ht="13" hidden="1">
      <c r="A411" s="300" t="s">
        <v>895</v>
      </c>
      <c r="B411" s="23">
        <f t="shared" si="44"/>
        <v>5</v>
      </c>
      <c r="C411" s="76">
        <f t="shared" si="42"/>
        <v>1.7754629629629631E-2</v>
      </c>
      <c r="D411" s="318">
        <v>1</v>
      </c>
      <c r="E411" s="76">
        <v>1.7754629629629631E-2</v>
      </c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301"/>
      <c r="V411" s="301"/>
      <c r="W411" s="301"/>
      <c r="X411" s="301"/>
      <c r="Y411" s="301"/>
      <c r="Z411" s="301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344"/>
      <c r="AT411" s="299" t="str">
        <f t="shared" si="45"/>
        <v xml:space="preserve"> </v>
      </c>
      <c r="AU411" s="298">
        <f t="shared" si="46"/>
        <v>0</v>
      </c>
      <c r="AV411" s="331"/>
      <c r="AW411" s="139"/>
      <c r="AX411" s="139"/>
      <c r="AY411" s="139"/>
    </row>
    <row r="412" spans="1:51" ht="13" hidden="1">
      <c r="A412" s="300" t="s">
        <v>888</v>
      </c>
      <c r="B412" s="23">
        <f t="shared" si="44"/>
        <v>1</v>
      </c>
      <c r="C412" s="76">
        <f t="shared" si="42"/>
        <v>2.0555555555555556E-2</v>
      </c>
      <c r="D412" s="318">
        <v>1</v>
      </c>
      <c r="E412" s="76">
        <v>2.0555555555555556E-2</v>
      </c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344"/>
      <c r="AT412" s="299" t="str">
        <f t="shared" si="45"/>
        <v xml:space="preserve"> </v>
      </c>
      <c r="AU412" s="298">
        <f t="shared" si="46"/>
        <v>0</v>
      </c>
      <c r="AV412" s="331"/>
      <c r="AW412" s="139"/>
      <c r="AX412" s="139"/>
      <c r="AY412" s="139"/>
    </row>
    <row r="413" spans="1:51" ht="13" hidden="1">
      <c r="A413" s="300" t="s">
        <v>884</v>
      </c>
      <c r="B413" s="23">
        <f t="shared" si="44"/>
        <v>9</v>
      </c>
      <c r="C413" s="76">
        <f t="shared" si="42"/>
        <v>1.5138888888888889E-2</v>
      </c>
      <c r="D413" s="318">
        <v>1</v>
      </c>
      <c r="E413" s="76">
        <v>1.5138888888888889E-2</v>
      </c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344"/>
      <c r="AT413" s="299" t="str">
        <f t="shared" si="45"/>
        <v xml:space="preserve"> </v>
      </c>
      <c r="AU413" s="298">
        <f t="shared" si="46"/>
        <v>0</v>
      </c>
      <c r="AV413" s="331"/>
      <c r="AW413" s="139"/>
      <c r="AX413" s="139"/>
      <c r="AY413" s="139"/>
    </row>
    <row r="414" spans="1:51" s="3" customFormat="1" ht="13">
      <c r="A414" s="300" t="s">
        <v>1131</v>
      </c>
      <c r="B414" s="23">
        <f t="shared" si="44"/>
        <v>0</v>
      </c>
      <c r="C414" s="76">
        <f t="shared" si="42"/>
        <v>2.1377314814814818E-2</v>
      </c>
      <c r="D414" s="303"/>
      <c r="E414" s="94">
        <f>+K414</f>
        <v>2.1377314814814818E-2</v>
      </c>
      <c r="F414" s="139"/>
      <c r="G414" s="84"/>
      <c r="H414" s="84"/>
      <c r="I414" s="84"/>
      <c r="J414" s="84"/>
      <c r="K414" s="84">
        <v>2.1377314814814818E-2</v>
      </c>
      <c r="L414" s="84"/>
      <c r="M414" s="84"/>
      <c r="N414" s="84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344"/>
      <c r="AT414" s="299">
        <f t="shared" si="45"/>
        <v>2.1377314814814818E-2</v>
      </c>
      <c r="AU414" s="298">
        <f t="shared" si="46"/>
        <v>1</v>
      </c>
      <c r="AV414" s="350"/>
      <c r="AW414" s="301"/>
      <c r="AX414" s="301"/>
      <c r="AY414" s="301"/>
    </row>
    <row r="415" spans="1:51" s="3" customFormat="1" ht="12" hidden="1" customHeight="1">
      <c r="A415" s="300" t="s">
        <v>898</v>
      </c>
      <c r="B415" s="23">
        <f t="shared" si="44"/>
        <v>11</v>
      </c>
      <c r="C415" s="76">
        <f t="shared" si="42"/>
        <v>1.3761574074074074E-2</v>
      </c>
      <c r="D415" s="318">
        <v>1</v>
      </c>
      <c r="E415" s="76">
        <v>1.3761574074074074E-2</v>
      </c>
      <c r="F415" s="301"/>
      <c r="G415" s="301"/>
      <c r="H415" s="301"/>
      <c r="I415" s="301"/>
      <c r="J415" s="301"/>
      <c r="K415" s="301"/>
      <c r="L415" s="301"/>
      <c r="M415" s="301"/>
      <c r="N415" s="301"/>
      <c r="O415" s="301"/>
      <c r="P415" s="301"/>
      <c r="Q415" s="301"/>
      <c r="R415" s="301"/>
      <c r="S415" s="301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302"/>
      <c r="AT415" s="299" t="str">
        <f t="shared" si="45"/>
        <v xml:space="preserve"> </v>
      </c>
      <c r="AU415" s="298">
        <f t="shared" si="46"/>
        <v>0</v>
      </c>
      <c r="AV415" s="350"/>
      <c r="AW415" s="301"/>
      <c r="AX415" s="301"/>
      <c r="AY415" s="301"/>
    </row>
    <row r="416" spans="1:51" s="3" customFormat="1" ht="13" hidden="1">
      <c r="A416" s="300" t="s">
        <v>909</v>
      </c>
      <c r="B416" s="23">
        <f t="shared" si="44"/>
        <v>11</v>
      </c>
      <c r="C416" s="76">
        <f t="shared" si="42"/>
        <v>1.34375E-2</v>
      </c>
      <c r="D416" s="318">
        <v>1</v>
      </c>
      <c r="E416" s="76">
        <v>1.34375E-2</v>
      </c>
      <c r="F416" s="301"/>
      <c r="G416" s="301"/>
      <c r="H416" s="301"/>
      <c r="I416" s="301"/>
      <c r="J416" s="301"/>
      <c r="K416" s="301"/>
      <c r="L416" s="301"/>
      <c r="M416" s="301"/>
      <c r="N416" s="301"/>
      <c r="O416" s="301"/>
      <c r="P416" s="301"/>
      <c r="Q416" s="301"/>
      <c r="R416" s="301"/>
      <c r="S416" s="301"/>
      <c r="T416" s="84"/>
      <c r="U416" s="84"/>
      <c r="V416" s="84"/>
      <c r="W416" s="84"/>
      <c r="X416" s="84"/>
      <c r="Y416" s="84"/>
      <c r="Z416" s="84"/>
      <c r="AA416" s="301"/>
      <c r="AB416" s="301"/>
      <c r="AC416" s="301"/>
      <c r="AD416" s="301"/>
      <c r="AE416" s="301"/>
      <c r="AF416" s="301"/>
      <c r="AG416" s="301"/>
      <c r="AH416" s="301"/>
      <c r="AI416" s="301"/>
      <c r="AJ416" s="301"/>
      <c r="AK416" s="301"/>
      <c r="AL416" s="301"/>
      <c r="AM416" s="301"/>
      <c r="AN416" s="301"/>
      <c r="AO416" s="301"/>
      <c r="AP416" s="301"/>
      <c r="AQ416" s="301"/>
      <c r="AR416" s="301"/>
      <c r="AS416" s="302"/>
      <c r="AT416" s="299" t="str">
        <f t="shared" si="45"/>
        <v xml:space="preserve"> </v>
      </c>
      <c r="AU416" s="298">
        <f t="shared" si="46"/>
        <v>0</v>
      </c>
      <c r="AV416" s="350"/>
      <c r="AW416" s="301"/>
      <c r="AX416" s="301"/>
      <c r="AY416" s="301"/>
    </row>
    <row r="417" spans="1:51" s="3" customFormat="1" ht="13" hidden="1">
      <c r="A417" s="300" t="s">
        <v>894</v>
      </c>
      <c r="B417" s="23">
        <f t="shared" si="44"/>
        <v>4</v>
      </c>
      <c r="C417" s="76">
        <f t="shared" si="42"/>
        <v>1.8206018518518517E-2</v>
      </c>
      <c r="D417" s="318">
        <v>1</v>
      </c>
      <c r="E417" s="76">
        <v>1.8206018518518517E-2</v>
      </c>
      <c r="F417" s="301"/>
      <c r="G417" s="301"/>
      <c r="H417" s="301"/>
      <c r="I417" s="301"/>
      <c r="J417" s="301"/>
      <c r="K417" s="301"/>
      <c r="L417" s="301"/>
      <c r="M417" s="301"/>
      <c r="N417" s="301"/>
      <c r="O417" s="301"/>
      <c r="P417" s="301"/>
      <c r="Q417" s="301"/>
      <c r="R417" s="301"/>
      <c r="S417" s="301"/>
      <c r="T417" s="84"/>
      <c r="U417" s="84"/>
      <c r="V417" s="84"/>
      <c r="W417" s="84"/>
      <c r="X417" s="84"/>
      <c r="Y417" s="84"/>
      <c r="Z417" s="84"/>
      <c r="AA417" s="301"/>
      <c r="AB417" s="301"/>
      <c r="AC417" s="301"/>
      <c r="AD417" s="301"/>
      <c r="AE417" s="301"/>
      <c r="AF417" s="301"/>
      <c r="AG417" s="301"/>
      <c r="AH417" s="301"/>
      <c r="AI417" s="301"/>
      <c r="AJ417" s="301"/>
      <c r="AK417" s="301"/>
      <c r="AL417" s="301"/>
      <c r="AM417" s="301"/>
      <c r="AN417" s="301"/>
      <c r="AO417" s="301"/>
      <c r="AP417" s="301"/>
      <c r="AQ417" s="301"/>
      <c r="AR417" s="301"/>
      <c r="AS417" s="302"/>
      <c r="AT417" s="299" t="str">
        <f t="shared" si="45"/>
        <v xml:space="preserve"> </v>
      </c>
      <c r="AU417" s="298">
        <f t="shared" si="46"/>
        <v>0</v>
      </c>
      <c r="AV417" s="350"/>
      <c r="AW417" s="301"/>
      <c r="AX417" s="301"/>
      <c r="AY417" s="301"/>
    </row>
    <row r="418" spans="1:51" ht="13.5" thickBot="1">
      <c r="A418" s="297" t="s">
        <v>900</v>
      </c>
      <c r="B418" s="296">
        <f t="shared" si="44"/>
        <v>-6</v>
      </c>
      <c r="C418" s="294">
        <f t="shared" si="42"/>
        <v>2.5543981481481483E-2</v>
      </c>
      <c r="D418" s="368">
        <v>1</v>
      </c>
      <c r="E418" s="294">
        <v>2.5543981481481483E-2</v>
      </c>
      <c r="F418" s="374"/>
      <c r="G418" s="374"/>
      <c r="H418" s="374"/>
      <c r="I418" s="374"/>
      <c r="J418" s="374"/>
      <c r="K418" s="374"/>
      <c r="L418" s="374"/>
      <c r="M418" s="374"/>
      <c r="N418" s="374"/>
      <c r="O418" s="374"/>
      <c r="P418" s="293"/>
      <c r="Q418" s="293"/>
      <c r="R418" s="375"/>
      <c r="S418" s="375"/>
      <c r="T418" s="375"/>
      <c r="U418" s="375"/>
      <c r="V418" s="375"/>
      <c r="W418" s="375"/>
      <c r="X418" s="375"/>
      <c r="Y418" s="375"/>
      <c r="Z418" s="375"/>
      <c r="AA418" s="374"/>
      <c r="AB418" s="374"/>
      <c r="AC418" s="374"/>
      <c r="AD418" s="374"/>
      <c r="AE418" s="374"/>
      <c r="AF418" s="374"/>
      <c r="AG418" s="374"/>
      <c r="AH418" s="374"/>
      <c r="AI418" s="374"/>
      <c r="AJ418" s="374"/>
      <c r="AK418" s="374"/>
      <c r="AL418" s="374"/>
      <c r="AM418" s="374"/>
      <c r="AN418" s="374"/>
      <c r="AO418" s="374"/>
      <c r="AP418" s="374"/>
      <c r="AQ418" s="374"/>
      <c r="AR418" s="374"/>
      <c r="AS418" s="376"/>
      <c r="AT418" s="287" t="str">
        <f t="shared" si="45"/>
        <v xml:space="preserve"> </v>
      </c>
      <c r="AU418" s="286">
        <f t="shared" si="46"/>
        <v>0</v>
      </c>
      <c r="AV418" s="331"/>
      <c r="AW418" s="139"/>
      <c r="AX418" s="139"/>
      <c r="AY418" s="139"/>
    </row>
    <row r="419" spans="1:51" ht="13">
      <c r="A419" s="34"/>
      <c r="B419" s="23"/>
      <c r="D419" s="285"/>
      <c r="E419" s="76"/>
      <c r="F419" s="76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T419" s="33"/>
      <c r="U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174"/>
      <c r="AU419" s="227"/>
    </row>
    <row r="420" spans="1:51" ht="13" thickBot="1">
      <c r="AT420" s="229"/>
    </row>
    <row r="421" spans="1:51">
      <c r="A421" s="283" t="s">
        <v>1132</v>
      </c>
      <c r="B421" s="282"/>
      <c r="C421" s="281"/>
      <c r="D421" s="280"/>
      <c r="G421"/>
      <c r="H421"/>
      <c r="I421"/>
      <c r="J421"/>
      <c r="K421"/>
      <c r="L421"/>
      <c r="M421"/>
      <c r="N421"/>
      <c r="AS421" s="149"/>
      <c r="AT421"/>
      <c r="AU421"/>
    </row>
    <row r="422" spans="1:51">
      <c r="A422" s="279" t="s">
        <v>850</v>
      </c>
      <c r="B422" s="237">
        <v>40827</v>
      </c>
      <c r="C422" s="377" t="s">
        <v>685</v>
      </c>
      <c r="D422" s="378">
        <v>8.9930555555555545E-3</v>
      </c>
      <c r="E422" s="241"/>
      <c r="G422"/>
      <c r="H422" s="241"/>
      <c r="I422"/>
      <c r="J422" s="241"/>
      <c r="K422" s="241"/>
      <c r="L422" s="241"/>
      <c r="M422" s="241"/>
      <c r="N422" s="241"/>
      <c r="O422" s="241"/>
      <c r="P422" s="241"/>
      <c r="Q422" s="241"/>
      <c r="R422" s="256"/>
      <c r="S422" s="256"/>
      <c r="T422" s="241"/>
      <c r="U422" s="241"/>
      <c r="V422" s="256"/>
      <c r="W422" s="256"/>
      <c r="X422" s="256"/>
      <c r="Y422" s="256"/>
      <c r="Z422" s="256"/>
      <c r="AA422" s="241"/>
      <c r="AB422" s="241"/>
      <c r="AC422" s="241"/>
      <c r="AD422" s="241"/>
      <c r="AE422" s="241"/>
      <c r="AF422" s="241"/>
      <c r="AG422" s="241"/>
      <c r="AH422" s="241"/>
      <c r="AI422" s="241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6"/>
      <c r="AT422" s="241"/>
      <c r="AU422" s="241"/>
      <c r="AV422" s="379"/>
      <c r="AW422" s="241"/>
    </row>
    <row r="423" spans="1:51">
      <c r="A423" s="279" t="s">
        <v>851</v>
      </c>
      <c r="B423" s="237">
        <v>40834</v>
      </c>
      <c r="C423" s="377" t="s">
        <v>863</v>
      </c>
      <c r="D423" s="378">
        <v>1.1400462962962965E-2</v>
      </c>
      <c r="E423" s="241"/>
      <c r="G423"/>
      <c r="H423" s="241"/>
      <c r="I423"/>
      <c r="J423" s="241"/>
      <c r="K423" s="241"/>
      <c r="L423" s="241"/>
      <c r="M423" s="241"/>
      <c r="N423" s="241"/>
      <c r="O423" s="241"/>
      <c r="P423" s="241"/>
      <c r="Q423" s="241"/>
      <c r="R423" s="256"/>
      <c r="S423" s="256"/>
      <c r="T423" s="241"/>
      <c r="U423" s="241"/>
      <c r="V423" s="256"/>
      <c r="W423" s="256"/>
      <c r="X423" s="256"/>
      <c r="Y423" s="256"/>
      <c r="Z423" s="256"/>
      <c r="AA423" s="241"/>
      <c r="AB423" s="241"/>
      <c r="AC423" s="241"/>
      <c r="AD423" s="241"/>
      <c r="AE423" s="241"/>
      <c r="AF423" s="241"/>
      <c r="AG423" s="241"/>
      <c r="AH423" s="241"/>
      <c r="AI423" s="241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6"/>
      <c r="AT423" s="241"/>
      <c r="AU423" s="241"/>
      <c r="AV423" s="379"/>
      <c r="AW423" s="241"/>
    </row>
    <row r="424" spans="1:51">
      <c r="A424" s="277" t="s">
        <v>853</v>
      </c>
      <c r="B424" s="237">
        <v>40771</v>
      </c>
      <c r="C424" s="377" t="s">
        <v>1133</v>
      </c>
      <c r="D424" s="378">
        <v>1.4444444444444446E-2</v>
      </c>
      <c r="E424" s="241"/>
      <c r="G424"/>
      <c r="H424" s="241"/>
      <c r="I424"/>
      <c r="J424" s="241"/>
      <c r="K424" s="241"/>
      <c r="L424" s="241"/>
      <c r="M424" s="241"/>
      <c r="N424" s="241"/>
      <c r="O424" s="241"/>
      <c r="P424" s="241"/>
      <c r="Q424" s="241"/>
      <c r="R424" s="256"/>
      <c r="S424" s="256"/>
      <c r="T424" s="241"/>
      <c r="U424" s="241"/>
      <c r="V424" s="256"/>
      <c r="W424" s="256"/>
      <c r="X424" s="256"/>
      <c r="Y424" s="256"/>
      <c r="Z424" s="256"/>
      <c r="AA424" s="241"/>
      <c r="AB424" s="241"/>
      <c r="AC424" s="241"/>
      <c r="AD424" s="241"/>
      <c r="AE424" s="241"/>
      <c r="AF424" s="241"/>
      <c r="AG424" s="241"/>
      <c r="AH424" s="241"/>
      <c r="AI424" s="241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6"/>
      <c r="AT424" s="241"/>
      <c r="AU424" s="241"/>
      <c r="AV424" s="379"/>
      <c r="AW424" s="241"/>
    </row>
    <row r="425" spans="1:51">
      <c r="A425" s="277" t="s">
        <v>855</v>
      </c>
      <c r="B425" s="237">
        <v>40708</v>
      </c>
      <c r="C425" s="377" t="s">
        <v>1052</v>
      </c>
      <c r="D425" s="378">
        <v>1.3796296296296298E-2</v>
      </c>
      <c r="E425" s="241"/>
      <c r="G425"/>
      <c r="H425" s="241"/>
      <c r="I425"/>
      <c r="J425" s="241"/>
      <c r="K425" s="241"/>
      <c r="L425" s="241"/>
      <c r="M425" s="241"/>
      <c r="N425" s="241"/>
      <c r="O425" s="241"/>
      <c r="P425" s="241"/>
      <c r="Q425" s="241"/>
      <c r="R425" s="256"/>
      <c r="S425" s="256"/>
      <c r="T425" s="241"/>
      <c r="U425" s="241"/>
      <c r="V425" s="256"/>
      <c r="W425" s="256"/>
      <c r="X425" s="256"/>
      <c r="Y425" s="256"/>
      <c r="Z425" s="256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6"/>
      <c r="AT425" s="241"/>
      <c r="AU425" s="241"/>
      <c r="AV425" s="379"/>
      <c r="AW425" s="241"/>
    </row>
    <row r="426" spans="1:51" ht="13" thickBot="1">
      <c r="A426" s="274" t="s">
        <v>860</v>
      </c>
      <c r="B426" s="284">
        <v>40834</v>
      </c>
      <c r="C426" s="380" t="s">
        <v>545</v>
      </c>
      <c r="D426" s="381">
        <v>1.0787037037037038E-2</v>
      </c>
      <c r="E426" s="241"/>
      <c r="G426"/>
      <c r="H426" s="241"/>
      <c r="I426"/>
      <c r="J426" s="241"/>
      <c r="K426" s="241"/>
      <c r="L426" s="241"/>
      <c r="M426" s="241"/>
      <c r="N426" s="241"/>
      <c r="O426" s="241"/>
      <c r="P426" s="241"/>
      <c r="Q426" s="241"/>
      <c r="R426" s="256"/>
      <c r="S426" s="256"/>
      <c r="T426" s="241"/>
      <c r="U426" s="241"/>
      <c r="V426" s="256"/>
      <c r="W426" s="256"/>
      <c r="X426" s="256"/>
      <c r="Y426" s="256"/>
      <c r="Z426" s="256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6"/>
      <c r="AT426" s="241"/>
      <c r="AU426" s="241"/>
      <c r="AV426" s="379"/>
      <c r="AW426" s="241"/>
    </row>
    <row r="427" spans="1:51">
      <c r="A427" s="241"/>
      <c r="B427" s="241"/>
      <c r="C427" s="270"/>
      <c r="D427" s="256"/>
      <c r="E427" s="256"/>
      <c r="F427" s="241"/>
      <c r="H427"/>
      <c r="J427"/>
      <c r="K427"/>
      <c r="L427"/>
      <c r="M427"/>
      <c r="N427"/>
      <c r="O427" s="241"/>
      <c r="P427" s="241"/>
      <c r="Q427" s="241"/>
      <c r="R427" s="256"/>
      <c r="S427" s="256"/>
      <c r="T427" s="241"/>
      <c r="U427" s="241"/>
      <c r="V427" s="256"/>
      <c r="W427" s="256"/>
      <c r="X427" s="256"/>
      <c r="Y427" s="256"/>
      <c r="Z427" s="256"/>
      <c r="AA427" s="241"/>
      <c r="AB427" s="241"/>
      <c r="AC427" s="241"/>
      <c r="AD427" s="241"/>
      <c r="AE427" s="241"/>
      <c r="AF427" s="241"/>
      <c r="AG427" s="241"/>
      <c r="AH427" s="241"/>
      <c r="AI427" s="241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58"/>
      <c r="AT427" s="246"/>
      <c r="AU427" s="241"/>
      <c r="AV427" s="379"/>
      <c r="AW427" s="241"/>
      <c r="AX427" s="241"/>
    </row>
    <row r="428" spans="1:51" ht="13" thickBot="1">
      <c r="A428" s="241"/>
      <c r="B428" s="241"/>
      <c r="C428" s="270"/>
      <c r="D428" s="256"/>
      <c r="E428" s="256"/>
      <c r="F428" s="241"/>
      <c r="H428"/>
      <c r="J428"/>
      <c r="K428"/>
      <c r="L428"/>
      <c r="M428"/>
      <c r="N428"/>
      <c r="O428" s="241"/>
      <c r="P428" s="241"/>
      <c r="Q428" s="241"/>
      <c r="R428" s="256"/>
      <c r="S428" s="256"/>
      <c r="T428" s="241"/>
      <c r="U428" s="241"/>
      <c r="V428" s="256"/>
      <c r="W428" s="256"/>
      <c r="X428" s="256"/>
      <c r="Y428" s="256"/>
      <c r="Z428" s="256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58"/>
      <c r="AT428" s="246"/>
      <c r="AU428" s="241"/>
      <c r="AV428" s="379"/>
      <c r="AW428" s="241"/>
      <c r="AX428" s="241"/>
    </row>
    <row r="429" spans="1:51">
      <c r="A429" s="283" t="s">
        <v>857</v>
      </c>
      <c r="B429" s="282"/>
      <c r="C429" s="281"/>
      <c r="D429" s="280"/>
      <c r="G429"/>
      <c r="H429"/>
      <c r="I429"/>
      <c r="J429"/>
      <c r="K429"/>
      <c r="L429"/>
      <c r="M429"/>
      <c r="N429"/>
      <c r="AS429" s="149"/>
      <c r="AT429"/>
      <c r="AU429"/>
    </row>
    <row r="430" spans="1:51">
      <c r="A430" s="277" t="s">
        <v>850</v>
      </c>
      <c r="B430" s="276" t="s">
        <v>1134</v>
      </c>
      <c r="C430" s="377" t="s">
        <v>685</v>
      </c>
      <c r="D430" s="378">
        <v>8.9930555555555545E-3</v>
      </c>
      <c r="E430" s="241"/>
      <c r="G430"/>
      <c r="H430" s="241"/>
      <c r="I430"/>
      <c r="J430" s="241"/>
      <c r="K430" s="241"/>
      <c r="L430" s="241"/>
      <c r="M430" s="241"/>
      <c r="N430" s="241"/>
      <c r="O430" s="241"/>
      <c r="P430" s="241"/>
      <c r="Q430" s="241"/>
      <c r="R430" s="256"/>
      <c r="S430" s="256"/>
      <c r="T430" s="241"/>
      <c r="U430" s="241"/>
      <c r="V430" s="256"/>
      <c r="W430" s="256"/>
      <c r="X430" s="256"/>
      <c r="Y430" s="256"/>
      <c r="Z430" s="256"/>
      <c r="AA430" s="241"/>
      <c r="AB430" s="241"/>
      <c r="AC430" s="241"/>
      <c r="AD430" s="241"/>
      <c r="AE430" s="241"/>
      <c r="AF430" s="241"/>
      <c r="AG430" s="241"/>
      <c r="AH430" s="241"/>
      <c r="AI430" s="241"/>
      <c r="AJ430" s="241"/>
      <c r="AK430" s="241"/>
      <c r="AL430" s="241"/>
      <c r="AM430" s="241"/>
      <c r="AN430" s="241"/>
      <c r="AO430" s="241"/>
      <c r="AP430" s="241"/>
      <c r="AQ430" s="241"/>
      <c r="AR430" s="241"/>
      <c r="AS430" s="243"/>
      <c r="AT430" s="241"/>
      <c r="AU430" s="241"/>
      <c r="AV430" s="379"/>
      <c r="AW430" s="241"/>
    </row>
    <row r="431" spans="1:51">
      <c r="A431" s="279" t="s">
        <v>851</v>
      </c>
      <c r="B431" s="276" t="s">
        <v>1134</v>
      </c>
      <c r="C431" s="377" t="s">
        <v>863</v>
      </c>
      <c r="D431" s="378">
        <v>1.1400462962962965E-2</v>
      </c>
      <c r="E431" s="241"/>
      <c r="G431"/>
      <c r="H431" s="241"/>
      <c r="I431"/>
      <c r="J431" s="241"/>
      <c r="K431" s="241"/>
      <c r="L431" s="241"/>
      <c r="M431" s="241"/>
      <c r="N431" s="241"/>
      <c r="O431" s="241"/>
      <c r="P431" s="241"/>
      <c r="Q431" s="241"/>
      <c r="R431" s="256"/>
      <c r="S431" s="256"/>
      <c r="T431" s="241"/>
      <c r="U431" s="241"/>
      <c r="V431" s="256"/>
      <c r="W431" s="256"/>
      <c r="X431" s="256"/>
      <c r="Y431" s="256"/>
      <c r="Z431" s="256"/>
      <c r="AA431" s="241"/>
      <c r="AB431" s="241"/>
      <c r="AC431" s="241"/>
      <c r="AD431" s="241"/>
      <c r="AE431" s="241"/>
      <c r="AF431" s="241"/>
      <c r="AG431" s="241"/>
      <c r="AH431" s="241"/>
      <c r="AI431" s="241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6"/>
      <c r="AT431" s="241"/>
      <c r="AU431" s="241"/>
      <c r="AV431" s="379"/>
      <c r="AW431" s="241"/>
    </row>
    <row r="432" spans="1:51">
      <c r="A432" s="277" t="s">
        <v>853</v>
      </c>
      <c r="B432" s="276" t="s">
        <v>1134</v>
      </c>
      <c r="C432" s="377" t="s">
        <v>1133</v>
      </c>
      <c r="D432" s="382">
        <v>1.4444444444444446E-2</v>
      </c>
      <c r="E432" s="241"/>
      <c r="G432"/>
      <c r="H432" s="241"/>
      <c r="I432"/>
      <c r="J432" s="241"/>
      <c r="K432" s="241"/>
      <c r="L432" s="241"/>
      <c r="M432" s="241"/>
      <c r="N432" s="241"/>
      <c r="O432" s="241"/>
      <c r="P432" s="241"/>
      <c r="Q432" s="241"/>
      <c r="R432" s="256"/>
      <c r="S432" s="256"/>
      <c r="T432" s="241"/>
      <c r="U432" s="241"/>
      <c r="V432" s="256"/>
      <c r="W432" s="256"/>
      <c r="X432" s="256"/>
      <c r="Y432" s="256"/>
      <c r="Z432" s="256"/>
      <c r="AA432" s="241"/>
      <c r="AB432" s="241"/>
      <c r="AC432" s="241"/>
      <c r="AD432" s="241"/>
      <c r="AE432" s="241"/>
      <c r="AF432" s="241"/>
      <c r="AG432" s="241"/>
      <c r="AH432" s="241"/>
      <c r="AI432" s="241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6"/>
      <c r="AT432" s="241"/>
      <c r="AU432" s="241"/>
      <c r="AV432" s="379"/>
      <c r="AW432" s="241"/>
    </row>
    <row r="433" spans="1:51">
      <c r="A433" s="277" t="s">
        <v>855</v>
      </c>
      <c r="B433" s="276" t="s">
        <v>861</v>
      </c>
      <c r="C433" s="377" t="s">
        <v>551</v>
      </c>
      <c r="D433" s="382">
        <v>1.3217592592592593E-2</v>
      </c>
      <c r="E433" s="241"/>
      <c r="G433"/>
      <c r="H433" s="241"/>
      <c r="I433"/>
      <c r="J433" s="241"/>
      <c r="K433" s="241"/>
      <c r="L433" s="241"/>
      <c r="M433" s="241"/>
      <c r="N433" s="241"/>
      <c r="O433" s="241"/>
      <c r="P433" s="241"/>
      <c r="Q433" s="241"/>
      <c r="R433" s="256"/>
      <c r="S433" s="256"/>
      <c r="T433" s="241"/>
      <c r="U433" s="241"/>
      <c r="V433" s="256"/>
      <c r="W433" s="256"/>
      <c r="X433" s="256"/>
      <c r="Y433" s="256"/>
      <c r="Z433" s="256"/>
      <c r="AA433" s="241"/>
      <c r="AB433" s="241"/>
      <c r="AC433" s="241"/>
      <c r="AD433" s="241"/>
      <c r="AE433" s="241"/>
      <c r="AF433" s="241"/>
      <c r="AG433" s="241"/>
      <c r="AH433" s="241"/>
      <c r="AI433" s="241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6"/>
      <c r="AT433" s="241"/>
      <c r="AU433" s="241"/>
      <c r="AV433" s="379"/>
      <c r="AW433" s="241"/>
    </row>
    <row r="434" spans="1:51" ht="13" thickBot="1">
      <c r="A434" s="274" t="s">
        <v>860</v>
      </c>
      <c r="B434" s="273" t="s">
        <v>1134</v>
      </c>
      <c r="C434" s="380" t="s">
        <v>545</v>
      </c>
      <c r="D434" s="381">
        <v>1.0787037037037038E-2</v>
      </c>
      <c r="E434" s="241"/>
      <c r="G434"/>
      <c r="H434" s="241"/>
      <c r="I434"/>
      <c r="J434" s="241"/>
      <c r="K434" s="241"/>
      <c r="L434" s="241"/>
      <c r="M434" s="241"/>
      <c r="N434" s="241"/>
      <c r="O434" s="241"/>
      <c r="P434" s="241"/>
      <c r="Q434" s="241"/>
      <c r="R434" s="256"/>
      <c r="S434" s="256"/>
      <c r="T434" s="241"/>
      <c r="U434" s="241"/>
      <c r="V434" s="256"/>
      <c r="W434" s="256"/>
      <c r="X434" s="256"/>
      <c r="Y434" s="256"/>
      <c r="Z434" s="256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6"/>
      <c r="AT434" s="241"/>
      <c r="AU434" s="241"/>
      <c r="AV434" s="379"/>
      <c r="AW434" s="241"/>
    </row>
    <row r="435" spans="1:51">
      <c r="A435" s="241"/>
      <c r="B435" s="241"/>
      <c r="E435" s="241"/>
      <c r="G435" s="256"/>
      <c r="H435" s="256"/>
      <c r="I435" s="256"/>
      <c r="J435" s="256"/>
      <c r="K435" s="256"/>
      <c r="L435" s="256"/>
      <c r="M435" s="256"/>
      <c r="N435" s="256"/>
      <c r="O435" s="241"/>
      <c r="P435" s="241"/>
      <c r="Q435" s="241"/>
      <c r="R435" s="256"/>
      <c r="S435" s="256"/>
      <c r="T435" s="241"/>
      <c r="U435" s="241"/>
      <c r="V435" s="256"/>
      <c r="W435" s="256"/>
      <c r="X435" s="256"/>
      <c r="Y435" s="256"/>
      <c r="Z435" s="256"/>
      <c r="AA435" s="241"/>
      <c r="AB435" s="241"/>
      <c r="AC435" s="241"/>
      <c r="AD435" s="241"/>
      <c r="AE435" s="241"/>
      <c r="AF435" s="241"/>
      <c r="AG435" s="241"/>
      <c r="AH435" s="241"/>
      <c r="AI435" s="241"/>
      <c r="AJ435" s="241"/>
      <c r="AK435" s="241"/>
      <c r="AL435" s="241"/>
      <c r="AM435" s="241"/>
      <c r="AN435" s="241"/>
      <c r="AO435" s="241"/>
      <c r="AP435" s="241"/>
      <c r="AQ435" s="241"/>
      <c r="AR435" s="241"/>
      <c r="AS435" s="241"/>
      <c r="AT435" s="264"/>
      <c r="AU435" s="246"/>
      <c r="AV435" s="379"/>
      <c r="AW435" s="241"/>
      <c r="AX435" s="241"/>
      <c r="AY435" s="241"/>
    </row>
    <row r="436" spans="1:51">
      <c r="A436" s="241"/>
      <c r="B436" s="241"/>
      <c r="E436" s="241"/>
      <c r="G436" s="256"/>
      <c r="H436" s="256"/>
      <c r="I436" s="256"/>
      <c r="J436" s="256"/>
      <c r="K436" s="256"/>
      <c r="L436" s="256"/>
      <c r="M436" s="256"/>
      <c r="N436" s="256"/>
      <c r="O436" s="241"/>
      <c r="P436" s="241"/>
      <c r="Q436" s="241"/>
      <c r="R436" s="256"/>
      <c r="S436" s="256"/>
      <c r="T436" s="241"/>
      <c r="U436" s="241"/>
      <c r="V436" s="256"/>
      <c r="W436" s="256"/>
      <c r="X436" s="256"/>
      <c r="Y436" s="256"/>
      <c r="Z436" s="256"/>
      <c r="AA436" s="241"/>
      <c r="AB436" s="241"/>
      <c r="AC436" s="241"/>
      <c r="AD436" s="241"/>
      <c r="AE436" s="241"/>
      <c r="AF436" s="241"/>
      <c r="AG436" s="241"/>
      <c r="AH436" s="241"/>
      <c r="AI436" s="241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66"/>
      <c r="AT436" s="267"/>
      <c r="AU436" s="246"/>
      <c r="AV436" s="379"/>
      <c r="AW436" s="241"/>
      <c r="AX436" s="241"/>
      <c r="AY436" s="241"/>
    </row>
    <row r="437" spans="1:51">
      <c r="AT437" s="264"/>
    </row>
    <row r="438" spans="1:51">
      <c r="AT438" s="268"/>
    </row>
    <row r="439" spans="1:51">
      <c r="AT439" s="269"/>
    </row>
    <row r="440" spans="1:51">
      <c r="AT440" s="264"/>
    </row>
    <row r="441" spans="1:51">
      <c r="AT441" s="264"/>
    </row>
    <row r="442" spans="1:51">
      <c r="AT442" s="268"/>
    </row>
    <row r="443" spans="1:51">
      <c r="AT443" s="264"/>
    </row>
    <row r="444" spans="1:51">
      <c r="AT444" s="264"/>
    </row>
    <row r="445" spans="1:51">
      <c r="AT445" s="264"/>
    </row>
    <row r="446" spans="1:51">
      <c r="AT446" s="267"/>
    </row>
  </sheetData>
  <printOptions gridLines="1"/>
  <pageMargins left="0.28000000000000003" right="0.19685039370078741" top="0.24" bottom="0.51181102362204722" header="0.51181102362204722" footer="0.51181102362204722"/>
  <pageSetup paperSize="9" scale="75" firstPageNumber="0" fitToHeight="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393"/>
  <sheetViews>
    <sheetView workbookViewId="0">
      <pane xSplit="1" ySplit="5" topLeftCell="B6" activePane="bottomRight" state="frozen"/>
      <selection pane="topRight" activeCell="B1" sqref="B1"/>
      <selection pane="bottomLeft" activeCell="A133" sqref="A133"/>
      <selection pane="bottomRight"/>
    </sheetView>
  </sheetViews>
  <sheetFormatPr defaultColWidth="9.1796875" defaultRowHeight="12.5"/>
  <cols>
    <col min="1" max="1" width="20.453125" customWidth="1"/>
    <col min="2" max="3" width="9.7265625" customWidth="1"/>
    <col min="4" max="4" width="9.81640625" style="270" customWidth="1"/>
    <col min="5" max="5" width="9.81640625" style="7" customWidth="1"/>
    <col min="6" max="6" width="11.54296875" style="7" customWidth="1"/>
    <col min="7" max="8" width="9.1796875" style="7" customWidth="1"/>
    <col min="9" max="11" width="9.1796875" customWidth="1"/>
    <col min="12" max="12" width="10.1796875" customWidth="1"/>
    <col min="13" max="16" width="9.1796875" customWidth="1"/>
    <col min="17" max="17" width="10.453125" customWidth="1"/>
    <col min="18" max="29" width="9.1796875" customWidth="1"/>
    <col min="30" max="31" width="8.1796875" customWidth="1"/>
    <col min="32" max="42" width="9.1796875" customWidth="1"/>
    <col min="43" max="43" width="8.7265625"/>
    <col min="46" max="46" width="8.7265625"/>
    <col min="47" max="47" width="8.7265625" customWidth="1"/>
    <col min="48" max="48" width="2.453125" customWidth="1"/>
    <col min="49" max="49" width="8.1796875" style="148" customWidth="1"/>
    <col min="50" max="50" width="8.81640625" style="149" customWidth="1"/>
    <col min="51" max="51" width="24.453125" bestFit="1" customWidth="1"/>
    <col min="52" max="52" width="11.26953125" bestFit="1" customWidth="1"/>
    <col min="53" max="54" width="10.26953125" customWidth="1"/>
  </cols>
  <sheetData>
    <row r="1" spans="1:54" ht="20">
      <c r="A1" s="833" t="s">
        <v>991</v>
      </c>
    </row>
    <row r="2" spans="1:54" ht="13" thickBot="1"/>
    <row r="3" spans="1:54" ht="13">
      <c r="A3" s="150"/>
      <c r="B3" s="151" t="s">
        <v>116</v>
      </c>
      <c r="C3" s="151" t="s">
        <v>735</v>
      </c>
      <c r="D3" s="151">
        <v>2009</v>
      </c>
      <c r="E3" s="151" t="s">
        <v>990</v>
      </c>
      <c r="F3" s="151">
        <v>2010</v>
      </c>
      <c r="G3" s="151">
        <v>2010</v>
      </c>
      <c r="H3" s="151">
        <v>2010</v>
      </c>
      <c r="I3" s="151">
        <v>2010</v>
      </c>
      <c r="J3" s="151">
        <v>2010</v>
      </c>
      <c r="K3" s="151">
        <v>2010</v>
      </c>
      <c r="L3" s="151">
        <v>2010</v>
      </c>
      <c r="M3" s="151">
        <v>2010</v>
      </c>
      <c r="N3" s="151">
        <v>2010</v>
      </c>
      <c r="O3" s="151">
        <v>2010</v>
      </c>
      <c r="P3" s="151">
        <v>2010</v>
      </c>
      <c r="Q3" s="151">
        <v>2010</v>
      </c>
      <c r="R3" s="151">
        <v>2010</v>
      </c>
      <c r="S3" s="151">
        <v>2010</v>
      </c>
      <c r="T3" s="151">
        <v>2010</v>
      </c>
      <c r="U3" s="151">
        <v>2010</v>
      </c>
      <c r="V3" s="151">
        <v>2010</v>
      </c>
      <c r="W3" s="151">
        <v>2010</v>
      </c>
      <c r="X3" s="151">
        <v>2010</v>
      </c>
      <c r="Y3" s="151">
        <v>2010</v>
      </c>
      <c r="Z3" s="151">
        <v>2010</v>
      </c>
      <c r="AA3" s="151">
        <v>2010</v>
      </c>
      <c r="AB3" s="151">
        <v>2010</v>
      </c>
      <c r="AC3" s="151">
        <v>2010</v>
      </c>
      <c r="AD3" s="151">
        <v>2010</v>
      </c>
      <c r="AE3" s="151">
        <v>2010</v>
      </c>
      <c r="AF3" s="151">
        <v>2010</v>
      </c>
      <c r="AG3" s="151">
        <v>2010</v>
      </c>
      <c r="AH3" s="151">
        <v>2010</v>
      </c>
      <c r="AI3" s="151">
        <v>2010</v>
      </c>
      <c r="AJ3" s="151">
        <v>2010</v>
      </c>
      <c r="AK3" s="151">
        <v>2010</v>
      </c>
      <c r="AL3" s="151">
        <v>2010</v>
      </c>
      <c r="AM3" s="151">
        <v>2010</v>
      </c>
      <c r="AN3" s="151">
        <v>2010</v>
      </c>
      <c r="AO3" s="151">
        <v>2010</v>
      </c>
      <c r="AP3" s="151">
        <v>2010</v>
      </c>
      <c r="AQ3" s="151">
        <v>2010</v>
      </c>
      <c r="AR3" s="151">
        <v>2010</v>
      </c>
      <c r="AS3" s="151">
        <v>2010</v>
      </c>
      <c r="AT3" s="151">
        <v>2010</v>
      </c>
      <c r="AU3" s="151">
        <v>2010</v>
      </c>
      <c r="AV3" s="152"/>
      <c r="AW3" s="153" t="s">
        <v>736</v>
      </c>
      <c r="AX3" s="154" t="s">
        <v>437</v>
      </c>
      <c r="AY3" s="8"/>
      <c r="AZ3" s="8"/>
      <c r="BA3" s="8"/>
      <c r="BB3" s="8"/>
    </row>
    <row r="4" spans="1:54" ht="13.5" thickBot="1">
      <c r="A4" s="155"/>
      <c r="B4" s="156" t="s">
        <v>59</v>
      </c>
      <c r="C4" s="156" t="s">
        <v>59</v>
      </c>
      <c r="D4" s="329" t="s">
        <v>439</v>
      </c>
      <c r="E4" s="329" t="s">
        <v>10</v>
      </c>
      <c r="F4" s="157">
        <v>39509</v>
      </c>
      <c r="G4" s="157">
        <v>39516</v>
      </c>
      <c r="H4" s="157">
        <v>39523</v>
      </c>
      <c r="I4" s="157">
        <v>39530</v>
      </c>
      <c r="J4" s="157">
        <v>39537</v>
      </c>
      <c r="K4" s="157">
        <v>39544</v>
      </c>
      <c r="L4" s="157">
        <v>39551</v>
      </c>
      <c r="M4" s="157">
        <v>39558</v>
      </c>
      <c r="N4" s="328">
        <v>39565</v>
      </c>
      <c r="O4" s="157">
        <v>39572</v>
      </c>
      <c r="P4" s="157">
        <v>39579</v>
      </c>
      <c r="Q4" s="157">
        <v>39586</v>
      </c>
      <c r="R4" s="157">
        <v>39593</v>
      </c>
      <c r="S4" s="157">
        <v>39600</v>
      </c>
      <c r="T4" s="157">
        <v>39607</v>
      </c>
      <c r="U4" s="157">
        <v>39614</v>
      </c>
      <c r="V4" s="157">
        <v>39621</v>
      </c>
      <c r="W4" s="157">
        <v>39628</v>
      </c>
      <c r="X4" s="157">
        <v>39635</v>
      </c>
      <c r="Y4" s="157">
        <v>39642</v>
      </c>
      <c r="Z4" s="157">
        <v>39649</v>
      </c>
      <c r="AA4" s="157">
        <v>39656</v>
      </c>
      <c r="AB4" s="157">
        <v>39663</v>
      </c>
      <c r="AC4" s="157">
        <v>39670</v>
      </c>
      <c r="AD4" s="157">
        <v>39677</v>
      </c>
      <c r="AE4" s="157">
        <v>39684</v>
      </c>
      <c r="AF4" s="157">
        <v>39691</v>
      </c>
      <c r="AG4" s="157">
        <v>39698</v>
      </c>
      <c r="AH4" s="157">
        <v>39705</v>
      </c>
      <c r="AI4" s="157">
        <v>39712</v>
      </c>
      <c r="AJ4" s="157">
        <v>39719</v>
      </c>
      <c r="AK4" s="157">
        <v>39726</v>
      </c>
      <c r="AL4" s="157">
        <v>39733</v>
      </c>
      <c r="AM4" s="157">
        <v>39740</v>
      </c>
      <c r="AN4" s="157">
        <v>39747</v>
      </c>
      <c r="AO4" s="157">
        <v>39754</v>
      </c>
      <c r="AP4" s="157">
        <v>39761</v>
      </c>
      <c r="AQ4" s="157">
        <v>39768</v>
      </c>
      <c r="AR4" s="157">
        <v>39775</v>
      </c>
      <c r="AS4" s="157">
        <v>39782</v>
      </c>
      <c r="AT4" s="157">
        <v>39789</v>
      </c>
      <c r="AU4" s="157">
        <v>39789</v>
      </c>
      <c r="AV4" s="158"/>
      <c r="AW4" s="159" t="s">
        <v>438</v>
      </c>
      <c r="AX4" s="160" t="s">
        <v>439</v>
      </c>
      <c r="AY4" s="139"/>
      <c r="AZ4" s="139"/>
      <c r="BA4" s="139"/>
      <c r="BB4" s="139"/>
    </row>
    <row r="5" spans="1:54" ht="13.5" thickBot="1">
      <c r="A5" s="161" t="s">
        <v>440</v>
      </c>
      <c r="B5" s="162">
        <v>2.0833333333333332E-2</v>
      </c>
      <c r="C5" s="138"/>
      <c r="D5" s="327"/>
      <c r="E5" s="326"/>
      <c r="F5" s="8">
        <v>1</v>
      </c>
      <c r="G5" s="8">
        <v>2</v>
      </c>
      <c r="H5" s="8">
        <v>3</v>
      </c>
      <c r="I5" s="8">
        <v>4</v>
      </c>
      <c r="J5" s="8">
        <v>5</v>
      </c>
      <c r="K5" s="8">
        <v>6</v>
      </c>
      <c r="L5" s="8">
        <v>7</v>
      </c>
      <c r="M5" s="8">
        <v>8</v>
      </c>
      <c r="N5" s="8">
        <v>9</v>
      </c>
      <c r="O5" s="8">
        <v>9</v>
      </c>
      <c r="P5" s="8">
        <v>10</v>
      </c>
      <c r="Q5" s="8">
        <v>11</v>
      </c>
      <c r="R5" s="8">
        <v>12</v>
      </c>
      <c r="S5" s="8">
        <v>13</v>
      </c>
      <c r="T5" s="8">
        <v>14</v>
      </c>
      <c r="U5" s="8">
        <v>15</v>
      </c>
      <c r="V5" s="8">
        <v>16</v>
      </c>
      <c r="W5" s="8">
        <v>17</v>
      </c>
      <c r="X5" s="8">
        <v>18</v>
      </c>
      <c r="Y5" s="8">
        <v>19</v>
      </c>
      <c r="Z5" s="8">
        <v>20</v>
      </c>
      <c r="AA5" s="8">
        <v>21</v>
      </c>
      <c r="AB5" s="8">
        <v>22</v>
      </c>
      <c r="AC5" s="8">
        <v>23</v>
      </c>
      <c r="AD5" s="8">
        <v>24</v>
      </c>
      <c r="AE5" s="8">
        <v>25</v>
      </c>
      <c r="AF5" s="8">
        <v>26</v>
      </c>
      <c r="AG5" s="8">
        <v>27</v>
      </c>
      <c r="AH5" s="8">
        <v>28</v>
      </c>
      <c r="AI5" s="8">
        <v>29</v>
      </c>
      <c r="AJ5" s="8">
        <v>30</v>
      </c>
      <c r="AK5" s="8">
        <v>31</v>
      </c>
      <c r="AL5" s="8">
        <v>32</v>
      </c>
      <c r="AM5" s="8">
        <v>33</v>
      </c>
      <c r="AN5" s="8">
        <v>34</v>
      </c>
      <c r="AO5" s="8">
        <v>35</v>
      </c>
      <c r="AP5" s="8">
        <v>36</v>
      </c>
      <c r="AQ5" s="8">
        <v>37</v>
      </c>
      <c r="AR5" s="8">
        <v>38</v>
      </c>
      <c r="AS5" s="8">
        <v>39</v>
      </c>
      <c r="AT5" s="8">
        <v>40</v>
      </c>
      <c r="AU5" s="8">
        <v>40</v>
      </c>
      <c r="AV5" s="163"/>
      <c r="AX5" s="164"/>
      <c r="AY5" s="8"/>
      <c r="AZ5" s="8"/>
      <c r="BA5" s="8"/>
      <c r="BB5" s="8"/>
    </row>
    <row r="6" spans="1:54" ht="32.25" customHeight="1">
      <c r="A6" s="165" t="s">
        <v>737</v>
      </c>
      <c r="B6" s="166"/>
      <c r="C6" s="166"/>
      <c r="D6" s="325"/>
      <c r="E6" s="167"/>
      <c r="F6" s="167" t="s">
        <v>989</v>
      </c>
      <c r="G6" s="167" t="s">
        <v>988</v>
      </c>
      <c r="H6" s="167" t="s">
        <v>987</v>
      </c>
      <c r="I6" s="167" t="s">
        <v>961</v>
      </c>
      <c r="J6" s="167" t="s">
        <v>986</v>
      </c>
      <c r="K6" s="167" t="s">
        <v>961</v>
      </c>
      <c r="L6" s="167" t="s">
        <v>985</v>
      </c>
      <c r="M6" s="167" t="s">
        <v>658</v>
      </c>
      <c r="N6" s="167" t="s">
        <v>746</v>
      </c>
      <c r="O6" s="167" t="s">
        <v>984</v>
      </c>
      <c r="P6" s="167" t="s">
        <v>983</v>
      </c>
      <c r="Q6" s="167" t="s">
        <v>981</v>
      </c>
      <c r="R6" s="167" t="s">
        <v>982</v>
      </c>
      <c r="S6" s="167" t="s">
        <v>981</v>
      </c>
      <c r="T6" s="167" t="s">
        <v>980</v>
      </c>
      <c r="U6" s="167" t="s">
        <v>979</v>
      </c>
      <c r="V6" s="167" t="s">
        <v>978</v>
      </c>
      <c r="W6" s="167" t="s">
        <v>977</v>
      </c>
      <c r="X6" s="167" t="s">
        <v>976</v>
      </c>
      <c r="Y6" s="167" t="s">
        <v>975</v>
      </c>
      <c r="Z6" s="167" t="s">
        <v>974</v>
      </c>
      <c r="AA6" s="167" t="s">
        <v>973</v>
      </c>
      <c r="AB6" s="167" t="s">
        <v>972</v>
      </c>
      <c r="AC6" s="167" t="s">
        <v>76</v>
      </c>
      <c r="AD6" s="167" t="s">
        <v>971</v>
      </c>
      <c r="AE6" s="167" t="s">
        <v>970</v>
      </c>
      <c r="AF6" s="167" t="s">
        <v>743</v>
      </c>
      <c r="AG6" s="167" t="s">
        <v>969</v>
      </c>
      <c r="AH6" s="140" t="s">
        <v>968</v>
      </c>
      <c r="AI6" s="140" t="s">
        <v>967</v>
      </c>
      <c r="AJ6" s="140" t="s">
        <v>966</v>
      </c>
      <c r="AK6" s="140" t="s">
        <v>114</v>
      </c>
      <c r="AL6" s="140" t="s">
        <v>12</v>
      </c>
      <c r="AM6" s="140" t="s">
        <v>965</v>
      </c>
      <c r="AN6" s="140" t="s">
        <v>12</v>
      </c>
      <c r="AO6" s="140" t="s">
        <v>964</v>
      </c>
      <c r="AP6" s="140" t="s">
        <v>963</v>
      </c>
      <c r="AQ6" s="140" t="s">
        <v>962</v>
      </c>
      <c r="AR6" s="140" t="s">
        <v>12</v>
      </c>
      <c r="AS6" s="140" t="s">
        <v>961</v>
      </c>
      <c r="AT6" s="140" t="s">
        <v>12</v>
      </c>
      <c r="AU6" s="140"/>
      <c r="AV6" s="170"/>
      <c r="AW6" s="140"/>
      <c r="AX6" s="171"/>
      <c r="AY6" s="140"/>
      <c r="AZ6" s="140"/>
      <c r="BA6" s="140"/>
      <c r="BB6" s="140"/>
    </row>
    <row r="7" spans="1:54" ht="13">
      <c r="A7" s="172" t="s">
        <v>677</v>
      </c>
      <c r="B7" s="23">
        <f t="shared" ref="B7:B38" si="0">MINUTE(B$5)-MINUTE(C7)</f>
        <v>9</v>
      </c>
      <c r="C7" s="76">
        <f t="shared" ref="C7:C38" si="1">IF(AX7&lt;2,E7,AVERAGE(F7:AU7))</f>
        <v>1.4777520576131686E-2</v>
      </c>
      <c r="D7" s="285">
        <v>0</v>
      </c>
      <c r="E7" s="94">
        <v>1.4777520576131686E-2</v>
      </c>
      <c r="F7" s="76"/>
      <c r="G7" s="94"/>
      <c r="H7" s="94"/>
      <c r="I7" s="103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R7" s="94"/>
      <c r="AS7" s="94"/>
      <c r="AU7" s="103"/>
      <c r="AV7" s="173"/>
      <c r="AW7" s="174" t="str">
        <f t="shared" ref="AW7:AW70" si="2">IF(MIN(F7:AU7)=0," ",MIN(F7:AU7))</f>
        <v xml:space="preserve"> </v>
      </c>
      <c r="AX7" s="175">
        <f t="shared" ref="AX7:AX38" si="3">COUNTA(F7:AV7)</f>
        <v>0</v>
      </c>
      <c r="BA7" s="94"/>
      <c r="BB7" s="94"/>
    </row>
    <row r="8" spans="1:54" ht="13" hidden="1">
      <c r="A8" s="172" t="s">
        <v>619</v>
      </c>
      <c r="B8" s="23">
        <f t="shared" si="0"/>
        <v>8</v>
      </c>
      <c r="C8" s="76">
        <f t="shared" si="1"/>
        <v>1.5960648148148151E-2</v>
      </c>
      <c r="D8" s="285">
        <v>0</v>
      </c>
      <c r="E8" s="76">
        <v>1.5960648148148151E-2</v>
      </c>
      <c r="F8" s="76"/>
      <c r="G8" s="76"/>
      <c r="H8" s="76"/>
      <c r="I8" s="103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94"/>
      <c r="AJ8" s="76"/>
      <c r="AK8" s="76"/>
      <c r="AR8" s="76"/>
      <c r="AS8" s="76"/>
      <c r="AU8" s="103"/>
      <c r="AV8" s="173"/>
      <c r="AW8" s="174" t="str">
        <f t="shared" si="2"/>
        <v xml:space="preserve"> </v>
      </c>
      <c r="AX8" s="175">
        <f t="shared" si="3"/>
        <v>0</v>
      </c>
      <c r="BA8" s="76"/>
      <c r="BB8" s="76"/>
    </row>
    <row r="9" spans="1:54" ht="13" hidden="1">
      <c r="A9" s="172" t="s">
        <v>339</v>
      </c>
      <c r="B9" s="23">
        <f t="shared" si="0"/>
        <v>7</v>
      </c>
      <c r="C9" s="76">
        <f t="shared" si="1"/>
        <v>1.5972222222222221E-2</v>
      </c>
      <c r="D9" s="285">
        <v>0</v>
      </c>
      <c r="E9" s="76">
        <v>1.5972222222222221E-2</v>
      </c>
      <c r="F9" s="176"/>
      <c r="G9" s="33"/>
      <c r="H9" s="33"/>
      <c r="I9" s="103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R9" s="76"/>
      <c r="AS9" s="76"/>
      <c r="AU9" s="103"/>
      <c r="AV9" s="173"/>
      <c r="AW9" s="174" t="str">
        <f t="shared" si="2"/>
        <v xml:space="preserve"> </v>
      </c>
      <c r="AX9" s="175">
        <f t="shared" si="3"/>
        <v>0</v>
      </c>
      <c r="BA9" s="76"/>
      <c r="BB9" s="76"/>
    </row>
    <row r="10" spans="1:54" ht="13">
      <c r="A10" s="177" t="s">
        <v>764</v>
      </c>
      <c r="B10" s="23">
        <f t="shared" si="0"/>
        <v>9</v>
      </c>
      <c r="C10" s="76">
        <f t="shared" si="1"/>
        <v>1.4999999999999999E-2</v>
      </c>
      <c r="D10" s="285">
        <v>2</v>
      </c>
      <c r="E10" s="76">
        <v>1.4999999999999999E-2</v>
      </c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94"/>
      <c r="AI10" s="94"/>
      <c r="AJ10" s="178"/>
      <c r="AK10" s="94"/>
      <c r="AR10" s="178"/>
      <c r="AS10" s="178"/>
      <c r="AU10" s="179"/>
      <c r="AV10" s="180"/>
      <c r="AW10" s="181" t="str">
        <f t="shared" si="2"/>
        <v xml:space="preserve"> </v>
      </c>
      <c r="AX10" s="175">
        <f t="shared" si="3"/>
        <v>0</v>
      </c>
      <c r="BA10" s="139"/>
      <c r="BB10" s="139"/>
    </row>
    <row r="11" spans="1:54" ht="13">
      <c r="A11" s="182" t="s">
        <v>325</v>
      </c>
      <c r="B11" s="23">
        <f t="shared" si="0"/>
        <v>8</v>
      </c>
      <c r="C11" s="76">
        <f t="shared" si="1"/>
        <v>1.5532407407407406E-2</v>
      </c>
      <c r="D11" s="285">
        <v>1</v>
      </c>
      <c r="E11" s="76">
        <v>1.5532407407407406E-2</v>
      </c>
      <c r="F11" s="176"/>
      <c r="G11" s="176"/>
      <c r="H11" s="94"/>
      <c r="I11" s="103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R11" s="76"/>
      <c r="AS11" s="76"/>
      <c r="AU11" s="103"/>
      <c r="AV11" s="173"/>
      <c r="AW11" s="174" t="str">
        <f t="shared" si="2"/>
        <v xml:space="preserve"> </v>
      </c>
      <c r="AX11" s="175">
        <f t="shared" si="3"/>
        <v>0</v>
      </c>
      <c r="BA11" s="76"/>
      <c r="BB11" s="76"/>
    </row>
    <row r="12" spans="1:54" ht="13">
      <c r="A12" s="177" t="s">
        <v>765</v>
      </c>
      <c r="B12" s="23">
        <f t="shared" si="0"/>
        <v>7</v>
      </c>
      <c r="C12" s="76">
        <f t="shared" si="1"/>
        <v>1.5999228395061727E-2</v>
      </c>
      <c r="D12" s="285">
        <v>3</v>
      </c>
      <c r="E12" s="76">
        <v>1.5999228395061727E-2</v>
      </c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76"/>
      <c r="AI12" s="178"/>
      <c r="AJ12" s="178"/>
      <c r="AK12" s="178"/>
      <c r="AR12" s="178"/>
      <c r="AS12" s="178"/>
      <c r="AU12" s="179"/>
      <c r="AV12" s="180"/>
      <c r="AW12" s="181" t="str">
        <f t="shared" si="2"/>
        <v xml:space="preserve"> </v>
      </c>
      <c r="AX12" s="175">
        <f t="shared" si="3"/>
        <v>0</v>
      </c>
      <c r="BA12" s="139"/>
      <c r="BB12" s="139"/>
    </row>
    <row r="13" spans="1:54" ht="13">
      <c r="A13" s="183" t="s">
        <v>766</v>
      </c>
      <c r="B13" s="23">
        <f t="shared" si="0"/>
        <v>6</v>
      </c>
      <c r="C13" s="76">
        <f t="shared" si="1"/>
        <v>1.7343750000000002E-2</v>
      </c>
      <c r="D13" s="285">
        <v>4</v>
      </c>
      <c r="E13" s="76">
        <v>1.7343750000000002E-2</v>
      </c>
      <c r="F13" s="76"/>
      <c r="G13" s="33"/>
      <c r="H13" s="33"/>
      <c r="I13" s="33"/>
      <c r="J13" s="76"/>
      <c r="K13" s="33"/>
      <c r="L13" s="33"/>
      <c r="M13" s="33"/>
      <c r="N13" s="76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R13" s="33"/>
      <c r="AS13" s="33"/>
      <c r="AU13" s="33"/>
      <c r="AV13" s="180"/>
      <c r="AW13" s="181" t="str">
        <f t="shared" si="2"/>
        <v xml:space="preserve"> </v>
      </c>
      <c r="AX13" s="175">
        <f t="shared" si="3"/>
        <v>0</v>
      </c>
      <c r="BA13" s="50"/>
      <c r="BB13" s="50"/>
    </row>
    <row r="14" spans="1:54" ht="13">
      <c r="A14" s="172" t="s">
        <v>554</v>
      </c>
      <c r="B14" s="23">
        <f t="shared" si="0"/>
        <v>10</v>
      </c>
      <c r="C14" s="76">
        <f t="shared" si="1"/>
        <v>1.4124228395061729E-2</v>
      </c>
      <c r="D14" s="285">
        <v>0</v>
      </c>
      <c r="E14" s="76">
        <v>1.4124228395061729E-2</v>
      </c>
      <c r="F14" s="76"/>
      <c r="G14" s="76"/>
      <c r="H14" s="76"/>
      <c r="I14" s="103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R14" s="76"/>
      <c r="AS14" s="76"/>
      <c r="AU14" s="103"/>
      <c r="AV14" s="173"/>
      <c r="AW14" s="174" t="str">
        <f t="shared" si="2"/>
        <v xml:space="preserve"> </v>
      </c>
      <c r="AX14" s="175">
        <f t="shared" si="3"/>
        <v>0</v>
      </c>
      <c r="AY14" s="76"/>
      <c r="AZ14" s="76"/>
      <c r="BA14" s="76"/>
      <c r="BB14" s="76"/>
    </row>
    <row r="15" spans="1:54" ht="13">
      <c r="A15" s="172" t="s">
        <v>598</v>
      </c>
      <c r="B15" s="23">
        <f t="shared" si="0"/>
        <v>7</v>
      </c>
      <c r="C15" s="76">
        <f t="shared" si="1"/>
        <v>1.5992798353909463E-2</v>
      </c>
      <c r="D15" s="285">
        <v>9</v>
      </c>
      <c r="E15" s="76">
        <v>1.5992798353909463E-2</v>
      </c>
      <c r="F15" s="76"/>
      <c r="G15" s="94"/>
      <c r="H15" s="94"/>
      <c r="I15" s="103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76"/>
      <c r="AI15" s="94"/>
      <c r="AJ15" s="76"/>
      <c r="AK15" s="76"/>
      <c r="AR15" s="76"/>
      <c r="AS15" s="76"/>
      <c r="AU15" s="103"/>
      <c r="AV15" s="173"/>
      <c r="AW15" s="181" t="str">
        <f t="shared" si="2"/>
        <v xml:space="preserve"> </v>
      </c>
      <c r="AX15" s="175">
        <f t="shared" si="3"/>
        <v>0</v>
      </c>
      <c r="AY15" s="94"/>
      <c r="AZ15" s="94"/>
      <c r="BA15" s="94"/>
      <c r="BB15" s="94"/>
    </row>
    <row r="16" spans="1:54" ht="13">
      <c r="A16" s="172" t="s">
        <v>960</v>
      </c>
      <c r="B16" s="23">
        <f t="shared" si="0"/>
        <v>8</v>
      </c>
      <c r="C16" s="76">
        <f t="shared" si="1"/>
        <v>1.5447530864197532E-2</v>
      </c>
      <c r="D16" s="285">
        <v>6</v>
      </c>
      <c r="E16" s="76">
        <v>1.3155864197530865E-2</v>
      </c>
      <c r="F16" s="76"/>
      <c r="G16" s="76"/>
      <c r="H16" s="76"/>
      <c r="I16" s="103"/>
      <c r="J16" s="76"/>
      <c r="K16" s="3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84">
        <v>1.6342592592592593E-2</v>
      </c>
      <c r="AF16" s="84"/>
      <c r="AG16" s="84">
        <v>1.5208333333333332E-2</v>
      </c>
      <c r="AH16" s="76"/>
      <c r="AI16" s="76"/>
      <c r="AJ16" s="76"/>
      <c r="AK16" s="76"/>
      <c r="AN16" s="61">
        <v>1.4791666666666668E-2</v>
      </c>
      <c r="AR16" s="76"/>
      <c r="AS16" s="76"/>
      <c r="AU16" s="103"/>
      <c r="AV16" s="173"/>
      <c r="AW16" s="174">
        <f t="shared" si="2"/>
        <v>1.4791666666666668E-2</v>
      </c>
      <c r="AX16" s="175">
        <f t="shared" si="3"/>
        <v>3</v>
      </c>
      <c r="AY16" s="76"/>
      <c r="AZ16" s="76"/>
      <c r="BA16" s="76"/>
      <c r="BB16" s="76"/>
    </row>
    <row r="17" spans="1:54" ht="13">
      <c r="A17" s="172" t="s">
        <v>561</v>
      </c>
      <c r="B17" s="23">
        <f t="shared" si="0"/>
        <v>11</v>
      </c>
      <c r="C17" s="76">
        <f t="shared" si="1"/>
        <v>1.3225308641975306E-2</v>
      </c>
      <c r="D17" s="285">
        <v>6</v>
      </c>
      <c r="E17" s="76">
        <v>1.3155864197530865E-2</v>
      </c>
      <c r="F17" s="76"/>
      <c r="G17" s="76"/>
      <c r="H17" s="76"/>
      <c r="I17" s="103"/>
      <c r="J17" s="76"/>
      <c r="K17" s="33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84"/>
      <c r="AF17" s="84">
        <v>1.2731481481481481E-2</v>
      </c>
      <c r="AG17" s="76"/>
      <c r="AH17" s="76"/>
      <c r="AI17" s="76"/>
      <c r="AJ17" s="76"/>
      <c r="AK17" s="76"/>
      <c r="AM17" s="61">
        <v>1.4814814814814814E-2</v>
      </c>
      <c r="AN17" s="61"/>
      <c r="AO17" s="61">
        <v>1.2129629629629629E-2</v>
      </c>
      <c r="AP17" s="61"/>
      <c r="AQ17" s="61"/>
      <c r="AR17" s="76"/>
      <c r="AS17" s="76"/>
      <c r="AU17" s="103"/>
      <c r="AV17" s="173"/>
      <c r="AW17" s="174">
        <f t="shared" si="2"/>
        <v>1.2129629629629629E-2</v>
      </c>
      <c r="AX17" s="175">
        <f t="shared" si="3"/>
        <v>3</v>
      </c>
      <c r="AY17" s="76"/>
      <c r="AZ17" s="76"/>
      <c r="BA17" s="76"/>
      <c r="BB17" s="76"/>
    </row>
    <row r="18" spans="1:54" ht="13" hidden="1">
      <c r="A18" s="172" t="s">
        <v>507</v>
      </c>
      <c r="B18" s="23">
        <f t="shared" si="0"/>
        <v>11</v>
      </c>
      <c r="C18" s="76">
        <f t="shared" si="1"/>
        <v>1.3425925925925924E-2</v>
      </c>
      <c r="D18" s="318">
        <v>0</v>
      </c>
      <c r="E18" s="76">
        <v>1.3425925925925924E-2</v>
      </c>
      <c r="F18" s="176"/>
      <c r="G18" s="176"/>
      <c r="H18" s="33"/>
      <c r="I18" s="103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R18" s="76"/>
      <c r="AS18" s="76"/>
      <c r="AU18" s="103"/>
      <c r="AV18" s="173"/>
      <c r="AW18" s="174" t="str">
        <f t="shared" si="2"/>
        <v xml:space="preserve"> </v>
      </c>
      <c r="AX18" s="175">
        <f t="shared" si="3"/>
        <v>0</v>
      </c>
      <c r="AY18" s="50"/>
      <c r="AZ18" s="94"/>
      <c r="BA18" s="94"/>
      <c r="BB18" s="50"/>
    </row>
    <row r="19" spans="1:54" ht="13" hidden="1">
      <c r="A19" s="182" t="s">
        <v>266</v>
      </c>
      <c r="B19" s="23">
        <f t="shared" si="0"/>
        <v>6</v>
      </c>
      <c r="C19" s="76">
        <f t="shared" si="1"/>
        <v>1.6770931903744405E-2</v>
      </c>
      <c r="D19" s="318">
        <v>0</v>
      </c>
      <c r="E19" s="94">
        <v>1.6770931903744405E-2</v>
      </c>
      <c r="F19" s="176"/>
      <c r="G19" s="176"/>
      <c r="H19" s="33"/>
      <c r="I19" s="103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R19" s="94"/>
      <c r="AS19" s="94"/>
      <c r="AU19" s="103"/>
      <c r="AV19" s="173"/>
      <c r="AW19" s="174" t="str">
        <f t="shared" si="2"/>
        <v xml:space="preserve"> </v>
      </c>
      <c r="AX19" s="175">
        <f t="shared" si="3"/>
        <v>0</v>
      </c>
      <c r="AY19" s="94"/>
      <c r="AZ19" s="76"/>
      <c r="BB19" s="94"/>
    </row>
    <row r="20" spans="1:54" ht="13" hidden="1">
      <c r="A20" s="172" t="s">
        <v>602</v>
      </c>
      <c r="B20" s="23">
        <f t="shared" si="0"/>
        <v>5</v>
      </c>
      <c r="C20" s="76">
        <f t="shared" si="1"/>
        <v>1.800925925925926E-2</v>
      </c>
      <c r="D20" s="285">
        <v>0</v>
      </c>
      <c r="E20" s="76">
        <v>1.800925925925926E-2</v>
      </c>
      <c r="F20" s="76"/>
      <c r="G20" s="76"/>
      <c r="H20" s="324"/>
      <c r="I20" s="103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94"/>
      <c r="AJ20" s="76"/>
      <c r="AK20" s="76"/>
      <c r="AR20" s="76"/>
      <c r="AS20" s="76"/>
      <c r="AU20" s="103"/>
      <c r="AV20" s="173"/>
      <c r="AW20" s="174" t="str">
        <f t="shared" si="2"/>
        <v xml:space="preserve"> </v>
      </c>
      <c r="AX20" s="175">
        <f t="shared" si="3"/>
        <v>0</v>
      </c>
      <c r="AY20" s="76"/>
      <c r="AZ20" s="76"/>
      <c r="BB20" s="76"/>
    </row>
    <row r="21" spans="1:54" ht="13">
      <c r="A21" s="172" t="s">
        <v>678</v>
      </c>
      <c r="B21" s="23">
        <f t="shared" si="0"/>
        <v>7</v>
      </c>
      <c r="C21" s="76">
        <f t="shared" si="1"/>
        <v>1.6180555555555556E-2</v>
      </c>
      <c r="D21" s="285">
        <v>0</v>
      </c>
      <c r="E21" s="76">
        <v>1.6180555555555556E-2</v>
      </c>
      <c r="F21" s="76"/>
      <c r="G21" s="76"/>
      <c r="H21" s="76"/>
      <c r="I21" s="103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94"/>
      <c r="AJ21" s="76"/>
      <c r="AK21" s="76"/>
      <c r="AR21" s="76"/>
      <c r="AS21" s="76"/>
      <c r="AU21" s="103"/>
      <c r="AV21" s="173"/>
      <c r="AW21" s="174" t="str">
        <f t="shared" si="2"/>
        <v xml:space="preserve"> </v>
      </c>
      <c r="AX21" s="175">
        <f t="shared" si="3"/>
        <v>0</v>
      </c>
      <c r="AY21" s="76"/>
      <c r="AZ21" s="139"/>
      <c r="BB21" s="76"/>
    </row>
    <row r="22" spans="1:54" ht="13">
      <c r="A22" s="183" t="s">
        <v>767</v>
      </c>
      <c r="B22" s="23">
        <f t="shared" si="0"/>
        <v>3</v>
      </c>
      <c r="C22" s="76">
        <f t="shared" si="1"/>
        <v>1.9324363425925927E-2</v>
      </c>
      <c r="D22" s="285">
        <v>9</v>
      </c>
      <c r="E22" s="76">
        <v>1.9324363425925927E-2</v>
      </c>
      <c r="F22" s="76"/>
      <c r="G22" s="33"/>
      <c r="H22" s="33"/>
      <c r="I22" s="33"/>
      <c r="J22" s="76"/>
      <c r="K22" s="33"/>
      <c r="L22" s="76">
        <v>1.0181944444444444</v>
      </c>
      <c r="M22" s="33"/>
      <c r="N22" s="76"/>
      <c r="O22" s="33"/>
      <c r="P22" s="33"/>
      <c r="Q22" s="33"/>
      <c r="R22" s="33"/>
      <c r="S22" s="33"/>
      <c r="T22" s="33"/>
      <c r="U22" s="33"/>
      <c r="V22" s="33"/>
      <c r="W22" s="33"/>
      <c r="X22" s="76"/>
      <c r="Y22" s="33"/>
      <c r="Z22" s="76"/>
      <c r="AA22" s="76"/>
      <c r="AB22" s="76"/>
      <c r="AC22" s="76"/>
      <c r="AD22" s="76"/>
      <c r="AE22" s="76"/>
      <c r="AF22" s="76"/>
      <c r="AG22" s="33"/>
      <c r="AH22" s="33"/>
      <c r="AI22" s="76"/>
      <c r="AJ22" s="33"/>
      <c r="AK22" s="76"/>
      <c r="AR22" s="33"/>
      <c r="AS22" s="33"/>
      <c r="AU22" s="33"/>
      <c r="AV22" s="180"/>
      <c r="AW22" s="181">
        <f t="shared" si="2"/>
        <v>1.0181944444444444</v>
      </c>
      <c r="AX22" s="175">
        <f t="shared" si="3"/>
        <v>1</v>
      </c>
      <c r="AY22" s="50"/>
      <c r="AZ22" s="76"/>
      <c r="BB22" s="50"/>
    </row>
    <row r="23" spans="1:54" ht="13">
      <c r="A23" s="172" t="s">
        <v>406</v>
      </c>
      <c r="B23" s="23">
        <f t="shared" si="0"/>
        <v>11</v>
      </c>
      <c r="C23" s="76">
        <f t="shared" si="1"/>
        <v>1.3248863691165125E-2</v>
      </c>
      <c r="D23" s="285">
        <v>0</v>
      </c>
      <c r="E23" s="76">
        <v>1.3248863691165125E-2</v>
      </c>
      <c r="F23" s="176"/>
      <c r="G23" s="176"/>
      <c r="H23" s="76"/>
      <c r="I23" s="103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R23" s="94"/>
      <c r="AS23" s="94"/>
      <c r="AU23" s="103"/>
      <c r="AV23" s="173"/>
      <c r="AW23" s="174" t="str">
        <f t="shared" si="2"/>
        <v xml:space="preserve"> </v>
      </c>
      <c r="AX23" s="175">
        <f t="shared" si="3"/>
        <v>0</v>
      </c>
      <c r="AY23" s="61"/>
      <c r="AZ23" s="139"/>
      <c r="BB23" s="61"/>
    </row>
    <row r="24" spans="1:54" ht="13">
      <c r="A24" s="172" t="s">
        <v>679</v>
      </c>
      <c r="B24" s="23">
        <f t="shared" si="0"/>
        <v>8</v>
      </c>
      <c r="C24" s="76">
        <f t="shared" si="1"/>
        <v>1.5527777777777776E-2</v>
      </c>
      <c r="D24" s="285">
        <v>10</v>
      </c>
      <c r="E24" s="76">
        <v>1.5527777777777776E-2</v>
      </c>
      <c r="F24" s="76"/>
      <c r="G24" s="76"/>
      <c r="H24" s="76"/>
      <c r="I24" s="103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94"/>
      <c r="AJ24" s="76"/>
      <c r="AK24" s="76"/>
      <c r="AR24" s="76"/>
      <c r="AS24" s="76"/>
      <c r="AU24" s="103"/>
      <c r="AV24" s="173"/>
      <c r="AW24" s="174" t="str">
        <f t="shared" si="2"/>
        <v xml:space="preserve"> </v>
      </c>
      <c r="AX24" s="175">
        <f t="shared" si="3"/>
        <v>0</v>
      </c>
      <c r="AY24" s="76"/>
      <c r="AZ24" s="50"/>
      <c r="BB24" s="76"/>
    </row>
    <row r="25" spans="1:54" ht="13">
      <c r="A25" s="172" t="s">
        <v>273</v>
      </c>
      <c r="B25" s="23">
        <f t="shared" si="0"/>
        <v>8</v>
      </c>
      <c r="C25" s="76">
        <f t="shared" si="1"/>
        <v>1.5833333333333335E-2</v>
      </c>
      <c r="D25" s="285">
        <v>1</v>
      </c>
      <c r="E25" s="76">
        <v>1.5833333333333335E-2</v>
      </c>
      <c r="F25" s="176"/>
      <c r="G25" s="176"/>
      <c r="H25" s="76"/>
      <c r="I25" s="103"/>
      <c r="J25" s="103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R25" s="94"/>
      <c r="AS25" s="94"/>
      <c r="AU25" s="103"/>
      <c r="AV25" s="173"/>
      <c r="AW25" s="174" t="str">
        <f t="shared" si="2"/>
        <v xml:space="preserve"> </v>
      </c>
      <c r="AX25" s="175">
        <f t="shared" si="3"/>
        <v>0</v>
      </c>
      <c r="AY25" s="94"/>
      <c r="AZ25" s="94"/>
      <c r="BB25" s="94"/>
    </row>
    <row r="26" spans="1:54" ht="13">
      <c r="A26" s="172" t="s">
        <v>628</v>
      </c>
      <c r="B26" s="23">
        <f t="shared" si="0"/>
        <v>11</v>
      </c>
      <c r="C26" s="76">
        <f t="shared" si="1"/>
        <v>1.3206018518518518E-2</v>
      </c>
      <c r="D26" s="285">
        <v>1</v>
      </c>
      <c r="E26" s="76">
        <v>1.3206018518518518E-2</v>
      </c>
      <c r="F26" s="76"/>
      <c r="G26" s="94"/>
      <c r="H26" s="94"/>
      <c r="I26" s="103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R26" s="94"/>
      <c r="AS26" s="94"/>
      <c r="AU26" s="103"/>
      <c r="AV26" s="173"/>
      <c r="AW26" s="174" t="str">
        <f t="shared" si="2"/>
        <v xml:space="preserve"> </v>
      </c>
      <c r="AX26" s="175">
        <f t="shared" si="3"/>
        <v>0</v>
      </c>
      <c r="AY26" s="94"/>
      <c r="AZ26" s="94"/>
      <c r="BA26" s="94"/>
      <c r="BB26" s="94"/>
    </row>
    <row r="27" spans="1:54" s="3" customFormat="1" ht="13">
      <c r="A27" s="172" t="s">
        <v>493</v>
      </c>
      <c r="B27" s="23">
        <f t="shared" si="0"/>
        <v>6</v>
      </c>
      <c r="C27" s="76">
        <f t="shared" si="1"/>
        <v>1.6957647462277091E-2</v>
      </c>
      <c r="D27" s="285">
        <v>0</v>
      </c>
      <c r="E27" s="76">
        <v>1.6957647462277091E-2</v>
      </c>
      <c r="F27" s="33"/>
      <c r="G27" s="33"/>
      <c r="H27" s="76"/>
      <c r="I27" s="103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76"/>
      <c r="AI27" s="94"/>
      <c r="AJ27" s="94"/>
      <c r="AK27" s="94"/>
      <c r="AR27" s="94"/>
      <c r="AS27" s="94"/>
      <c r="AU27" s="103"/>
      <c r="AV27" s="173"/>
      <c r="AW27" s="174" t="str">
        <f t="shared" si="2"/>
        <v xml:space="preserve"> </v>
      </c>
      <c r="AX27" s="175">
        <f t="shared" si="3"/>
        <v>0</v>
      </c>
      <c r="AY27" s="61"/>
      <c r="AZ27" s="61"/>
      <c r="BA27" s="61"/>
      <c r="BB27" s="61"/>
    </row>
    <row r="28" spans="1:54" s="3" customFormat="1" ht="13" hidden="1">
      <c r="A28" s="172" t="s">
        <v>491</v>
      </c>
      <c r="B28" s="23">
        <f t="shared" si="0"/>
        <v>6</v>
      </c>
      <c r="C28" s="76">
        <f t="shared" si="1"/>
        <v>1.7135416666666667E-2</v>
      </c>
      <c r="D28" s="285">
        <v>0</v>
      </c>
      <c r="E28" s="76">
        <v>1.7135416666666667E-2</v>
      </c>
      <c r="F28" s="33"/>
      <c r="G28" s="33"/>
      <c r="H28" s="33"/>
      <c r="I28" s="103"/>
      <c r="J28" s="76"/>
      <c r="K28" s="76"/>
      <c r="L28" s="187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187"/>
      <c r="AH28" s="187"/>
      <c r="AI28" s="187"/>
      <c r="AJ28" s="187"/>
      <c r="AK28" s="187"/>
      <c r="AR28" s="187"/>
      <c r="AS28" s="187"/>
      <c r="AU28" s="103"/>
      <c r="AV28" s="173"/>
      <c r="AW28" s="174" t="str">
        <f t="shared" si="2"/>
        <v xml:space="preserve"> </v>
      </c>
      <c r="AX28" s="175">
        <f t="shared" si="3"/>
        <v>0</v>
      </c>
      <c r="AY28" s="76"/>
      <c r="AZ28" s="76"/>
      <c r="BA28" s="76"/>
      <c r="BB28" s="76"/>
    </row>
    <row r="29" spans="1:54" ht="13" hidden="1">
      <c r="A29" s="172" t="s">
        <v>680</v>
      </c>
      <c r="B29" s="23">
        <f t="shared" si="0"/>
        <v>9</v>
      </c>
      <c r="C29" s="76">
        <f t="shared" si="1"/>
        <v>1.5163483796296296E-2</v>
      </c>
      <c r="D29" s="285">
        <v>0</v>
      </c>
      <c r="E29" s="76">
        <v>1.5163483796296296E-2</v>
      </c>
      <c r="F29" s="176"/>
      <c r="G29" s="176"/>
      <c r="H29" s="76"/>
      <c r="I29" s="103"/>
      <c r="J29" s="76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R29" s="94"/>
      <c r="AS29" s="94"/>
      <c r="AU29" s="103"/>
      <c r="AV29" s="173"/>
      <c r="AW29" s="174" t="str">
        <f t="shared" si="2"/>
        <v xml:space="preserve"> </v>
      </c>
      <c r="AX29" s="175">
        <f t="shared" si="3"/>
        <v>0</v>
      </c>
      <c r="AY29" s="61"/>
      <c r="AZ29" s="61"/>
      <c r="BA29" s="61"/>
      <c r="BB29" s="61"/>
    </row>
    <row r="30" spans="1:54" s="3" customFormat="1" ht="13" hidden="1">
      <c r="A30" s="172" t="s">
        <v>597</v>
      </c>
      <c r="B30" s="23">
        <f t="shared" si="0"/>
        <v>2</v>
      </c>
      <c r="C30" s="76">
        <f t="shared" si="1"/>
        <v>1.9560185185185184E-2</v>
      </c>
      <c r="D30" s="285">
        <v>0</v>
      </c>
      <c r="E30" s="94">
        <v>1.9560185185185184E-2</v>
      </c>
      <c r="F30" s="76"/>
      <c r="G30" s="94"/>
      <c r="H30" s="94"/>
      <c r="I30" s="103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R30" s="94"/>
      <c r="AS30" s="94"/>
      <c r="AU30" s="103"/>
      <c r="AV30" s="173"/>
      <c r="AW30" s="174" t="str">
        <f t="shared" si="2"/>
        <v xml:space="preserve"> </v>
      </c>
      <c r="AX30" s="175">
        <f t="shared" si="3"/>
        <v>0</v>
      </c>
      <c r="AY30" s="94"/>
      <c r="AZ30" s="94"/>
      <c r="BA30" s="94"/>
      <c r="BB30" s="94"/>
    </row>
    <row r="31" spans="1:54" s="3" customFormat="1" ht="13" hidden="1">
      <c r="A31" s="172" t="s">
        <v>404</v>
      </c>
      <c r="B31" s="23">
        <f t="shared" si="0"/>
        <v>11</v>
      </c>
      <c r="C31" s="76">
        <f t="shared" si="1"/>
        <v>1.3441358024691359E-2</v>
      </c>
      <c r="D31" s="318">
        <v>0</v>
      </c>
      <c r="E31" s="76">
        <v>1.3441358024691359E-2</v>
      </c>
      <c r="F31" s="176"/>
      <c r="G31" s="176"/>
      <c r="H31" s="33"/>
      <c r="I31" s="103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R31" s="76"/>
      <c r="AS31" s="76"/>
      <c r="AU31" s="103"/>
      <c r="AV31" s="173"/>
      <c r="AW31" s="174" t="str">
        <f t="shared" si="2"/>
        <v xml:space="preserve"> </v>
      </c>
      <c r="AX31" s="175">
        <f t="shared" si="3"/>
        <v>0</v>
      </c>
      <c r="AY31" s="50"/>
      <c r="AZ31" s="50"/>
      <c r="BA31" s="50"/>
      <c r="BB31" s="50"/>
    </row>
    <row r="32" spans="1:54" s="3" customFormat="1" ht="13">
      <c r="A32" s="182" t="s">
        <v>768</v>
      </c>
      <c r="B32" s="23">
        <f t="shared" si="0"/>
        <v>9</v>
      </c>
      <c r="C32" s="76">
        <f t="shared" si="1"/>
        <v>1.5162037037037036E-2</v>
      </c>
      <c r="D32" s="318">
        <v>1</v>
      </c>
      <c r="E32" s="76">
        <v>1.3441358024691359E-2</v>
      </c>
      <c r="F32" s="176"/>
      <c r="G32" s="176"/>
      <c r="H32" s="33"/>
      <c r="I32" s="103"/>
      <c r="J32" s="76"/>
      <c r="K32" s="76">
        <v>1.5162037037037036E-2</v>
      </c>
      <c r="L32" s="76" t="s">
        <v>256</v>
      </c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R32" s="76"/>
      <c r="AS32" s="76"/>
      <c r="AU32" s="76"/>
      <c r="AV32" s="173"/>
      <c r="AW32" s="174">
        <f t="shared" si="2"/>
        <v>1.5162037037037036E-2</v>
      </c>
      <c r="AX32" s="175">
        <f t="shared" si="3"/>
        <v>2</v>
      </c>
      <c r="AY32" s="50"/>
      <c r="AZ32" s="50"/>
      <c r="BA32" s="50"/>
      <c r="BB32" s="50"/>
    </row>
    <row r="33" spans="1:54" s="3" customFormat="1" ht="13" hidden="1">
      <c r="A33" s="172" t="s">
        <v>122</v>
      </c>
      <c r="B33" s="23">
        <f t="shared" si="0"/>
        <v>9</v>
      </c>
      <c r="C33" s="76">
        <f t="shared" si="1"/>
        <v>1.5237449363425925E-2</v>
      </c>
      <c r="D33" s="318">
        <v>0</v>
      </c>
      <c r="E33" s="94">
        <v>1.5237449363425925E-2</v>
      </c>
      <c r="F33" s="176"/>
      <c r="G33" s="176"/>
      <c r="H33" s="33"/>
      <c r="I33" s="103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R33" s="94"/>
      <c r="AS33" s="94"/>
      <c r="AU33" s="103"/>
      <c r="AV33" s="173"/>
      <c r="AW33" s="174" t="str">
        <f t="shared" si="2"/>
        <v xml:space="preserve"> </v>
      </c>
      <c r="AX33" s="175">
        <f t="shared" si="3"/>
        <v>0</v>
      </c>
      <c r="AY33" s="94"/>
      <c r="AZ33" s="94"/>
      <c r="BA33" s="94"/>
      <c r="BB33" s="94"/>
    </row>
    <row r="34" spans="1:54" s="3" customFormat="1" ht="13" hidden="1">
      <c r="A34" s="172" t="s">
        <v>625</v>
      </c>
      <c r="B34" s="23">
        <f t="shared" si="0"/>
        <v>10</v>
      </c>
      <c r="C34" s="76">
        <f t="shared" si="1"/>
        <v>1.4120370370370368E-2</v>
      </c>
      <c r="D34" s="285">
        <v>0</v>
      </c>
      <c r="E34" s="76">
        <v>1.4120370370370368E-2</v>
      </c>
      <c r="F34" s="176"/>
      <c r="G34" s="176"/>
      <c r="H34" s="33"/>
      <c r="I34" s="103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R34" s="76"/>
      <c r="AS34" s="76"/>
      <c r="AU34" s="103"/>
      <c r="AV34" s="173"/>
      <c r="AW34" s="174" t="str">
        <f t="shared" si="2"/>
        <v xml:space="preserve"> </v>
      </c>
      <c r="AX34" s="175">
        <f t="shared" si="3"/>
        <v>0</v>
      </c>
      <c r="AY34" s="76"/>
      <c r="AZ34" s="76"/>
      <c r="BA34" s="76"/>
      <c r="BB34" s="76"/>
    </row>
    <row r="35" spans="1:54" s="3" customFormat="1" ht="13">
      <c r="A35" s="172" t="s">
        <v>223</v>
      </c>
      <c r="B35" s="23">
        <f t="shared" si="0"/>
        <v>8</v>
      </c>
      <c r="C35" s="76">
        <f t="shared" si="1"/>
        <v>1.5896990740740743E-2</v>
      </c>
      <c r="D35" s="318">
        <v>0</v>
      </c>
      <c r="E35" s="76">
        <v>1.5896990740740743E-2</v>
      </c>
      <c r="F35" s="176"/>
      <c r="G35" s="176"/>
      <c r="H35" s="33"/>
      <c r="I35" s="103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R35" s="76"/>
      <c r="AS35" s="76"/>
      <c r="AU35" s="103"/>
      <c r="AV35" s="173"/>
      <c r="AW35" s="174" t="str">
        <f t="shared" si="2"/>
        <v xml:space="preserve"> </v>
      </c>
      <c r="AX35" s="175">
        <f t="shared" si="3"/>
        <v>0</v>
      </c>
      <c r="AY35" s="76"/>
      <c r="AZ35" s="76"/>
      <c r="BA35" s="76"/>
      <c r="BB35" s="76"/>
    </row>
    <row r="36" spans="1:54" ht="13">
      <c r="A36" s="172" t="s">
        <v>272</v>
      </c>
      <c r="B36" s="23">
        <f t="shared" si="0"/>
        <v>12</v>
      </c>
      <c r="C36" s="76">
        <f t="shared" si="1"/>
        <v>1.2644872763920382E-2</v>
      </c>
      <c r="D36" s="318">
        <v>0</v>
      </c>
      <c r="E36" s="76">
        <v>1.2644872763920382E-2</v>
      </c>
      <c r="F36" s="176"/>
      <c r="G36" s="176"/>
      <c r="H36" s="33"/>
      <c r="I36" s="103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R36" s="76"/>
      <c r="AS36" s="76"/>
      <c r="AU36" s="103"/>
      <c r="AV36" s="173"/>
      <c r="AW36" s="174" t="str">
        <f t="shared" si="2"/>
        <v xml:space="preserve"> </v>
      </c>
      <c r="AX36" s="175">
        <f t="shared" si="3"/>
        <v>0</v>
      </c>
      <c r="AY36" s="50"/>
      <c r="AZ36" s="50"/>
      <c r="BA36" s="50"/>
      <c r="BB36" s="50"/>
    </row>
    <row r="37" spans="1:54" ht="13">
      <c r="A37" s="172" t="s">
        <v>630</v>
      </c>
      <c r="B37" s="23">
        <f t="shared" si="0"/>
        <v>14</v>
      </c>
      <c r="C37" s="76">
        <f t="shared" si="1"/>
        <v>1.1574074074074073E-2</v>
      </c>
      <c r="D37" s="285">
        <v>2</v>
      </c>
      <c r="E37" s="76">
        <v>1.1574074074074073E-2</v>
      </c>
      <c r="F37" s="76"/>
      <c r="G37" s="76"/>
      <c r="H37" s="76"/>
      <c r="I37" s="103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84">
        <v>1.1458333333333334E-2</v>
      </c>
      <c r="AE37" s="84"/>
      <c r="AF37" s="76"/>
      <c r="AG37" s="76"/>
      <c r="AH37" s="76"/>
      <c r="AI37" s="94"/>
      <c r="AJ37" s="76"/>
      <c r="AK37" s="76"/>
      <c r="AR37" s="76"/>
      <c r="AS37" s="76"/>
      <c r="AU37" s="103"/>
      <c r="AV37" s="173"/>
      <c r="AW37" s="174">
        <f t="shared" si="2"/>
        <v>1.1458333333333334E-2</v>
      </c>
      <c r="AX37" s="175">
        <f t="shared" si="3"/>
        <v>1</v>
      </c>
      <c r="AY37" s="76"/>
      <c r="AZ37" s="76"/>
      <c r="BA37" s="76"/>
      <c r="BB37" s="76"/>
    </row>
    <row r="38" spans="1:54" s="3" customFormat="1" ht="13">
      <c r="A38" s="172" t="s">
        <v>401</v>
      </c>
      <c r="B38" s="23">
        <f t="shared" si="0"/>
        <v>10</v>
      </c>
      <c r="C38" s="76">
        <f t="shared" si="1"/>
        <v>1.4288194444444444E-2</v>
      </c>
      <c r="D38" s="285">
        <v>0</v>
      </c>
      <c r="E38" s="76">
        <v>1.4288194444444444E-2</v>
      </c>
      <c r="F38" s="176"/>
      <c r="G38" s="176"/>
      <c r="H38" s="33"/>
      <c r="I38" s="103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R38" s="94"/>
      <c r="AS38" s="94"/>
      <c r="AU38" s="103"/>
      <c r="AV38" s="173"/>
      <c r="AW38" s="174" t="str">
        <f t="shared" si="2"/>
        <v xml:space="preserve"> </v>
      </c>
      <c r="AX38" s="175">
        <f t="shared" si="3"/>
        <v>0</v>
      </c>
      <c r="AY38" s="61"/>
      <c r="AZ38" s="61"/>
      <c r="BA38" s="61"/>
      <c r="BB38" s="61"/>
    </row>
    <row r="39" spans="1:54" ht="13.5" thickBot="1">
      <c r="A39" s="300" t="s">
        <v>830</v>
      </c>
      <c r="B39" s="135">
        <f>MINUTE(B$5)-MINUTE(E39)</f>
        <v>11</v>
      </c>
      <c r="C39" s="76">
        <v>1.383101851851852E-2</v>
      </c>
      <c r="D39" s="285">
        <v>1</v>
      </c>
      <c r="E39" s="76">
        <f>IF(AX39&gt;0,AVERAGE(F39:AU39),C39)</f>
        <v>1.3248456790123457E-2</v>
      </c>
      <c r="F39" s="178"/>
      <c r="G39" s="178"/>
      <c r="H39" s="178"/>
      <c r="I39" s="178"/>
      <c r="J39" s="178"/>
      <c r="K39" s="178"/>
      <c r="L39" s="76">
        <v>1.2881944444444446E-2</v>
      </c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94"/>
      <c r="AI39" s="178"/>
      <c r="AJ39" s="178"/>
      <c r="AK39" s="94"/>
      <c r="AN39" s="61">
        <v>1.3946759259259258E-2</v>
      </c>
      <c r="AO39" s="61">
        <v>1.2916666666666667E-2</v>
      </c>
      <c r="AP39" s="61"/>
      <c r="AQ39" s="61"/>
      <c r="AR39" s="178"/>
      <c r="AS39" s="178"/>
      <c r="AU39" s="289"/>
      <c r="AV39" s="180"/>
      <c r="AW39" s="299">
        <f t="shared" si="2"/>
        <v>1.2881944444444446E-2</v>
      </c>
      <c r="AX39" s="298">
        <f>COUNT(F39:AV39)</f>
        <v>3</v>
      </c>
      <c r="AY39" s="139"/>
      <c r="AZ39" s="139"/>
      <c r="BA39" s="139"/>
      <c r="BB39" s="139"/>
    </row>
    <row r="40" spans="1:54" s="3" customFormat="1" ht="13" hidden="1">
      <c r="A40" s="172" t="s">
        <v>322</v>
      </c>
      <c r="B40" s="23">
        <f t="shared" ref="B40:B73" si="4">MINUTE(B$5)-MINUTE(C40)</f>
        <v>8</v>
      </c>
      <c r="C40" s="76">
        <f t="shared" ref="C40:C71" si="5">IF(AX40&lt;2,E40,AVERAGE(F40:AU40))</f>
        <v>1.5717592592592592E-2</v>
      </c>
      <c r="D40" s="285">
        <v>0</v>
      </c>
      <c r="E40" s="76">
        <v>1.5717592592592592E-2</v>
      </c>
      <c r="F40" s="176"/>
      <c r="G40" s="176"/>
      <c r="H40" s="33"/>
      <c r="I40" s="103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R40" s="76"/>
      <c r="AS40" s="76"/>
      <c r="AU40" s="103"/>
      <c r="AV40" s="173"/>
      <c r="AW40" s="174" t="str">
        <f t="shared" si="2"/>
        <v xml:space="preserve"> </v>
      </c>
      <c r="AX40" s="175">
        <f t="shared" ref="AX40:AX77" si="6">COUNTA(F40:AV40)</f>
        <v>0</v>
      </c>
      <c r="AY40" s="76"/>
      <c r="AZ40" s="76"/>
      <c r="BA40" s="76"/>
      <c r="BB40" s="76"/>
    </row>
    <row r="41" spans="1:54" s="3" customFormat="1" ht="13">
      <c r="A41" s="172" t="s">
        <v>769</v>
      </c>
      <c r="B41" s="23">
        <f t="shared" si="4"/>
        <v>8</v>
      </c>
      <c r="C41" s="76">
        <f t="shared" si="5"/>
        <v>1.5358796296296297E-2</v>
      </c>
      <c r="D41" s="285">
        <v>2</v>
      </c>
      <c r="E41" s="76">
        <v>1.5358796296296297E-2</v>
      </c>
      <c r="F41" s="76"/>
      <c r="G41" s="76"/>
      <c r="H41" s="76"/>
      <c r="I41" s="103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R41" s="76"/>
      <c r="AS41" s="76"/>
      <c r="AU41" s="103"/>
      <c r="AV41" s="173"/>
      <c r="AW41" s="174" t="str">
        <f t="shared" si="2"/>
        <v xml:space="preserve"> </v>
      </c>
      <c r="AX41" s="175">
        <f t="shared" si="6"/>
        <v>0</v>
      </c>
      <c r="AY41" s="76"/>
      <c r="BA41" s="76"/>
      <c r="BB41" s="76"/>
    </row>
    <row r="42" spans="1:54" s="3" customFormat="1" ht="13.5" customHeight="1">
      <c r="A42" s="172" t="s">
        <v>328</v>
      </c>
      <c r="B42" s="23">
        <f t="shared" si="4"/>
        <v>4</v>
      </c>
      <c r="C42" s="76">
        <f t="shared" si="5"/>
        <v>1.8476562500000005E-2</v>
      </c>
      <c r="D42" s="285">
        <v>13</v>
      </c>
      <c r="E42" s="76">
        <v>1.7881944444444443E-2</v>
      </c>
      <c r="F42" s="187"/>
      <c r="G42" s="94"/>
      <c r="H42" s="76">
        <v>2.0833333333333332E-2</v>
      </c>
      <c r="I42" s="103"/>
      <c r="J42" s="76"/>
      <c r="K42" s="76">
        <v>1.7395833333333336E-2</v>
      </c>
      <c r="L42" s="94">
        <v>1.7708333333333333E-2</v>
      </c>
      <c r="M42" s="76"/>
      <c r="N42" s="76"/>
      <c r="O42" s="76"/>
      <c r="P42" s="76"/>
      <c r="Q42" s="76"/>
      <c r="R42" s="76"/>
      <c r="S42" s="76"/>
      <c r="T42" s="76">
        <v>1.8136574074074072E-2</v>
      </c>
      <c r="U42" s="76"/>
      <c r="V42" s="76"/>
      <c r="W42" s="76"/>
      <c r="X42" s="76"/>
      <c r="Y42" s="76"/>
      <c r="Z42" s="76"/>
      <c r="AA42" s="76"/>
      <c r="AB42" s="84">
        <v>1.9155092592592592E-2</v>
      </c>
      <c r="AC42" s="84">
        <v>1.9189814814814816E-2</v>
      </c>
      <c r="AD42" s="84">
        <v>2.013888888888889E-2</v>
      </c>
      <c r="AE42" s="84">
        <v>1.9270833333333334E-2</v>
      </c>
      <c r="AF42" s="84">
        <v>1.8576388888888889E-2</v>
      </c>
      <c r="AG42" s="84">
        <v>1.8402777777777778E-2</v>
      </c>
      <c r="AH42" s="76"/>
      <c r="AI42" s="84">
        <v>1.7395833333333336E-2</v>
      </c>
      <c r="AJ42" s="84">
        <v>1.699074074074074E-2</v>
      </c>
      <c r="AK42" s="76"/>
      <c r="AL42" s="61">
        <v>1.7766203703703704E-2</v>
      </c>
      <c r="AM42" s="61">
        <v>1.7534722222222222E-2</v>
      </c>
      <c r="AN42" s="61"/>
      <c r="AO42" s="61"/>
      <c r="AP42" s="61"/>
      <c r="AQ42" s="61"/>
      <c r="AR42" s="76"/>
      <c r="AS42" s="61">
        <v>1.7662037037037035E-2</v>
      </c>
      <c r="AT42" s="61">
        <v>1.9467592592592595E-2</v>
      </c>
      <c r="AU42" s="76"/>
      <c r="AV42" s="173"/>
      <c r="AW42" s="174">
        <f t="shared" si="2"/>
        <v>1.699074074074074E-2</v>
      </c>
      <c r="AX42" s="175">
        <f t="shared" si="6"/>
        <v>16</v>
      </c>
      <c r="AY42" s="76"/>
      <c r="BA42" s="76"/>
      <c r="BB42" s="76"/>
    </row>
    <row r="43" spans="1:54" s="3" customFormat="1" ht="13">
      <c r="A43" s="172" t="s">
        <v>377</v>
      </c>
      <c r="B43" s="23">
        <f t="shared" si="4"/>
        <v>1</v>
      </c>
      <c r="C43" s="76">
        <f t="shared" si="5"/>
        <v>2.0798611111111108E-2</v>
      </c>
      <c r="D43" s="285">
        <v>12</v>
      </c>
      <c r="E43" s="76">
        <v>2.0798611111111108E-2</v>
      </c>
      <c r="F43" s="76"/>
      <c r="G43" s="94"/>
      <c r="H43" s="187"/>
      <c r="I43" s="103"/>
      <c r="J43" s="94"/>
      <c r="K43" s="94"/>
      <c r="L43" s="94"/>
      <c r="M43" s="94"/>
      <c r="N43" s="94"/>
      <c r="O43" s="94"/>
      <c r="P43" s="94" t="s">
        <v>256</v>
      </c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R43" s="94"/>
      <c r="AS43" s="94"/>
      <c r="AU43" s="103"/>
      <c r="AV43" s="173"/>
      <c r="AW43" s="174" t="str">
        <f t="shared" si="2"/>
        <v xml:space="preserve"> </v>
      </c>
      <c r="AX43" s="175">
        <f t="shared" si="6"/>
        <v>1</v>
      </c>
      <c r="AY43" s="61"/>
      <c r="BA43" s="61"/>
      <c r="BB43" s="61"/>
    </row>
    <row r="44" spans="1:54" s="3" customFormat="1" ht="13">
      <c r="A44" s="172" t="s">
        <v>336</v>
      </c>
      <c r="B44" s="23">
        <f t="shared" si="4"/>
        <v>5</v>
      </c>
      <c r="C44" s="76">
        <f t="shared" si="5"/>
        <v>1.7780671296296294E-2</v>
      </c>
      <c r="D44" s="285">
        <v>0</v>
      </c>
      <c r="E44" s="76">
        <v>1.7780671296296294E-2</v>
      </c>
      <c r="F44" s="187"/>
      <c r="G44" s="187"/>
      <c r="H44" s="187"/>
      <c r="I44" s="103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R44" s="76"/>
      <c r="AS44" s="76"/>
      <c r="AU44" s="103"/>
      <c r="AV44" s="173"/>
      <c r="AW44" s="174" t="str">
        <f t="shared" si="2"/>
        <v xml:space="preserve"> </v>
      </c>
      <c r="AX44" s="175">
        <f t="shared" si="6"/>
        <v>0</v>
      </c>
      <c r="AY44" s="76"/>
      <c r="BA44" s="76"/>
      <c r="BB44" s="76"/>
    </row>
    <row r="45" spans="1:54" s="3" customFormat="1" ht="13" hidden="1">
      <c r="A45" s="172" t="s">
        <v>148</v>
      </c>
      <c r="B45" s="23">
        <f t="shared" si="4"/>
        <v>0</v>
      </c>
      <c r="C45" s="76">
        <f t="shared" si="5"/>
        <v>2.1267361111111115E-2</v>
      </c>
      <c r="D45" s="285">
        <v>0</v>
      </c>
      <c r="E45" s="76">
        <v>2.1267361111111115E-2</v>
      </c>
      <c r="F45" s="33"/>
      <c r="G45" s="33"/>
      <c r="H45" s="33"/>
      <c r="I45" s="94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R45" s="76"/>
      <c r="AS45" s="76"/>
      <c r="AU45" s="94"/>
      <c r="AV45" s="188"/>
      <c r="AW45" s="174" t="str">
        <f t="shared" si="2"/>
        <v xml:space="preserve"> </v>
      </c>
      <c r="AX45" s="175">
        <f t="shared" si="6"/>
        <v>0</v>
      </c>
      <c r="AY45" s="50"/>
      <c r="BA45" s="50"/>
      <c r="BB45" s="50"/>
    </row>
    <row r="46" spans="1:54" ht="13">
      <c r="A46" s="177" t="s">
        <v>770</v>
      </c>
      <c r="B46" s="23">
        <f t="shared" si="4"/>
        <v>8</v>
      </c>
      <c r="C46" s="76">
        <f t="shared" si="5"/>
        <v>1.5752314814814816E-2</v>
      </c>
      <c r="D46" s="285">
        <v>2</v>
      </c>
      <c r="E46" s="76">
        <v>1.5752314814814816E-2</v>
      </c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R46" s="189"/>
      <c r="AS46" s="189"/>
      <c r="AU46" s="190"/>
      <c r="AV46" s="191"/>
      <c r="AW46" s="181" t="str">
        <f t="shared" si="2"/>
        <v xml:space="preserve"> </v>
      </c>
      <c r="AX46" s="175">
        <f t="shared" si="6"/>
        <v>0</v>
      </c>
      <c r="AY46" s="139"/>
      <c r="BA46" s="139"/>
      <c r="BB46" s="139"/>
    </row>
    <row r="47" spans="1:54" s="3" customFormat="1" ht="12" customHeight="1">
      <c r="A47" s="172" t="s">
        <v>681</v>
      </c>
      <c r="B47" s="23">
        <f t="shared" si="4"/>
        <v>8</v>
      </c>
      <c r="C47" s="76">
        <f t="shared" si="5"/>
        <v>1.5497685185185186E-2</v>
      </c>
      <c r="D47" s="285">
        <v>4</v>
      </c>
      <c r="E47" s="76">
        <v>1.5596064814814814E-2</v>
      </c>
      <c r="F47" s="176"/>
      <c r="G47" s="176"/>
      <c r="H47" s="76"/>
      <c r="I47" s="103"/>
      <c r="J47" s="76"/>
      <c r="K47" s="94"/>
      <c r="L47" s="94"/>
      <c r="M47" s="33"/>
      <c r="N47" s="33"/>
      <c r="O47" s="94">
        <v>1.5833333333333335E-2</v>
      </c>
      <c r="P47" s="94">
        <v>1.5162037037037036E-2</v>
      </c>
      <c r="Q47" s="76"/>
      <c r="R47" s="76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R47" s="94"/>
      <c r="AS47" s="94"/>
      <c r="AU47" s="103"/>
      <c r="AV47" s="173"/>
      <c r="AW47" s="174">
        <f t="shared" si="2"/>
        <v>1.5162037037037036E-2</v>
      </c>
      <c r="AX47" s="175">
        <f t="shared" si="6"/>
        <v>2</v>
      </c>
      <c r="AY47"/>
      <c r="BA47"/>
      <c r="BB47"/>
    </row>
    <row r="48" spans="1:54" s="3" customFormat="1" ht="13">
      <c r="A48" s="172" t="s">
        <v>360</v>
      </c>
      <c r="B48" s="23">
        <f t="shared" si="4"/>
        <v>7</v>
      </c>
      <c r="C48" s="76">
        <f t="shared" si="5"/>
        <v>1.6001157407407408E-2</v>
      </c>
      <c r="D48" s="285">
        <v>0</v>
      </c>
      <c r="E48" s="94">
        <v>1.6001157407407408E-2</v>
      </c>
      <c r="F48" s="187"/>
      <c r="G48" s="187"/>
      <c r="H48" s="187"/>
      <c r="I48" s="103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R48" s="94"/>
      <c r="AS48" s="94"/>
      <c r="AU48" s="103"/>
      <c r="AV48" s="173"/>
      <c r="AW48" s="174" t="str">
        <f t="shared" si="2"/>
        <v xml:space="preserve"> </v>
      </c>
      <c r="AX48" s="175">
        <f t="shared" si="6"/>
        <v>0</v>
      </c>
      <c r="AY48" s="61"/>
      <c r="BA48" s="61"/>
      <c r="BB48" s="61"/>
    </row>
    <row r="49" spans="1:54" s="3" customFormat="1" ht="13">
      <c r="A49" s="172" t="s">
        <v>338</v>
      </c>
      <c r="B49" s="23">
        <f t="shared" si="4"/>
        <v>9</v>
      </c>
      <c r="C49" s="76">
        <f t="shared" si="5"/>
        <v>1.5023040980795611E-2</v>
      </c>
      <c r="D49" s="318">
        <v>0</v>
      </c>
      <c r="E49" s="76">
        <v>1.5023040980795611E-2</v>
      </c>
      <c r="F49" s="176"/>
      <c r="G49" s="176"/>
      <c r="H49" s="33"/>
      <c r="I49" s="10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R49" s="76"/>
      <c r="AS49" s="76"/>
      <c r="AU49" s="103"/>
      <c r="AV49" s="173"/>
      <c r="AW49" s="174" t="str">
        <f t="shared" si="2"/>
        <v xml:space="preserve"> </v>
      </c>
      <c r="AX49" s="175">
        <f t="shared" si="6"/>
        <v>0</v>
      </c>
      <c r="AY49" s="76"/>
      <c r="BA49" s="76"/>
      <c r="BB49" s="76"/>
    </row>
    <row r="50" spans="1:54" ht="13">
      <c r="A50" s="172" t="s">
        <v>389</v>
      </c>
      <c r="B50" s="23">
        <f t="shared" si="4"/>
        <v>4</v>
      </c>
      <c r="C50" s="76">
        <f t="shared" si="5"/>
        <v>1.8055555555555557E-2</v>
      </c>
      <c r="D50" s="285">
        <v>0</v>
      </c>
      <c r="E50" s="76">
        <v>1.8055555555555557E-2</v>
      </c>
      <c r="F50" s="187"/>
      <c r="G50" s="187"/>
      <c r="H50" s="187"/>
      <c r="I50" s="10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R50" s="76"/>
      <c r="AS50" s="76"/>
      <c r="AU50" s="103"/>
      <c r="AV50" s="173"/>
      <c r="AW50" s="174" t="str">
        <f t="shared" si="2"/>
        <v xml:space="preserve"> </v>
      </c>
      <c r="AX50" s="175">
        <f t="shared" si="6"/>
        <v>0</v>
      </c>
      <c r="AY50" s="76"/>
      <c r="BA50" s="76"/>
      <c r="BB50" s="76"/>
    </row>
    <row r="51" spans="1:54" ht="13">
      <c r="A51" s="172" t="s">
        <v>682</v>
      </c>
      <c r="B51" s="23">
        <f t="shared" si="4"/>
        <v>8</v>
      </c>
      <c r="C51" s="76">
        <f t="shared" si="5"/>
        <v>1.575E-2</v>
      </c>
      <c r="D51" s="285">
        <v>5</v>
      </c>
      <c r="E51" s="76">
        <v>1.575E-2</v>
      </c>
      <c r="F51" s="76"/>
      <c r="G51" s="94"/>
      <c r="H51" s="94"/>
      <c r="I51" s="103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R51" s="94"/>
      <c r="AS51" s="94"/>
      <c r="AU51" s="103"/>
      <c r="AV51" s="173"/>
      <c r="AW51" s="174" t="str">
        <f t="shared" si="2"/>
        <v xml:space="preserve"> </v>
      </c>
      <c r="AX51" s="175">
        <f t="shared" si="6"/>
        <v>0</v>
      </c>
      <c r="AY51" s="94"/>
      <c r="BA51" s="94"/>
      <c r="BB51" s="94"/>
    </row>
    <row r="52" spans="1:54" ht="13">
      <c r="A52" s="177" t="s">
        <v>771</v>
      </c>
      <c r="B52" s="23">
        <f t="shared" si="4"/>
        <v>9</v>
      </c>
      <c r="C52" s="76">
        <f t="shared" si="5"/>
        <v>1.5098379629629632E-2</v>
      </c>
      <c r="D52" s="285">
        <v>2</v>
      </c>
      <c r="E52" s="76">
        <v>1.5098379629629632E-2</v>
      </c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94">
        <v>1.3981481481481482E-2</v>
      </c>
      <c r="R52" s="94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94"/>
      <c r="AI52" s="178"/>
      <c r="AJ52" s="178"/>
      <c r="AK52" s="94"/>
      <c r="AR52" s="178"/>
      <c r="AS52" s="178"/>
      <c r="AU52" s="179"/>
      <c r="AV52" s="180"/>
      <c r="AW52" s="181">
        <f t="shared" si="2"/>
        <v>1.3981481481481482E-2</v>
      </c>
      <c r="AX52" s="175">
        <f t="shared" si="6"/>
        <v>1</v>
      </c>
      <c r="AY52" s="139"/>
      <c r="BA52" s="139"/>
      <c r="BB52" s="139"/>
    </row>
    <row r="53" spans="1:54" ht="13">
      <c r="A53" s="172" t="s">
        <v>503</v>
      </c>
      <c r="B53" s="23">
        <f t="shared" si="4"/>
        <v>10</v>
      </c>
      <c r="C53" s="76">
        <f t="shared" si="5"/>
        <v>1.4108796296296295E-2</v>
      </c>
      <c r="D53" s="318">
        <v>0</v>
      </c>
      <c r="E53" s="76">
        <v>1.4108796296296295E-2</v>
      </c>
      <c r="F53" s="176"/>
      <c r="G53" s="176"/>
      <c r="H53" s="33"/>
      <c r="I53" s="10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R53" s="76"/>
      <c r="AS53" s="76"/>
      <c r="AU53" s="103"/>
      <c r="AV53" s="173"/>
      <c r="AW53" s="174" t="str">
        <f t="shared" si="2"/>
        <v xml:space="preserve"> </v>
      </c>
      <c r="AX53" s="175">
        <f t="shared" si="6"/>
        <v>0</v>
      </c>
      <c r="AY53" s="76"/>
      <c r="BA53" s="76"/>
      <c r="BB53" s="76"/>
    </row>
    <row r="54" spans="1:54" ht="13">
      <c r="A54" s="172" t="s">
        <v>179</v>
      </c>
      <c r="B54" s="23">
        <f t="shared" si="4"/>
        <v>5</v>
      </c>
      <c r="C54" s="76">
        <f t="shared" si="5"/>
        <v>1.7881944444444443E-2</v>
      </c>
      <c r="D54" s="285">
        <v>10</v>
      </c>
      <c r="E54" s="76">
        <v>1.7204861111111112E-2</v>
      </c>
      <c r="F54" s="176"/>
      <c r="G54" s="33"/>
      <c r="H54" s="76"/>
      <c r="I54" s="10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M54" s="61">
        <v>1.7534722222222222E-2</v>
      </c>
      <c r="AN54" s="61"/>
      <c r="AO54" s="61">
        <v>1.8402777777777778E-2</v>
      </c>
      <c r="AP54" s="61">
        <v>1.7708333333333333E-2</v>
      </c>
      <c r="AQ54" s="61"/>
      <c r="AR54" s="76"/>
      <c r="AS54" s="76"/>
      <c r="AU54" s="103"/>
      <c r="AV54" s="173"/>
      <c r="AW54" s="174">
        <f t="shared" si="2"/>
        <v>1.7534722222222222E-2</v>
      </c>
      <c r="AX54" s="175">
        <f t="shared" si="6"/>
        <v>3</v>
      </c>
      <c r="AY54" s="76"/>
      <c r="BA54" s="76"/>
      <c r="BB54" s="76"/>
    </row>
    <row r="55" spans="1:54" ht="13">
      <c r="A55" s="172" t="s">
        <v>683</v>
      </c>
      <c r="B55" s="23">
        <f t="shared" si="4"/>
        <v>9</v>
      </c>
      <c r="C55" s="76">
        <f t="shared" si="5"/>
        <v>1.4652777777777778E-2</v>
      </c>
      <c r="D55" s="285">
        <v>2</v>
      </c>
      <c r="E55" s="76">
        <v>1.4652777777777778E-2</v>
      </c>
      <c r="F55" s="76"/>
      <c r="G55" s="94"/>
      <c r="H55" s="94"/>
      <c r="I55" s="103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76"/>
      <c r="AJ55" s="103"/>
      <c r="AK55" s="103"/>
      <c r="AP55" s="50">
        <v>1.4004629629629631E-2</v>
      </c>
      <c r="AQ55" s="50"/>
      <c r="AR55" s="103"/>
      <c r="AS55" s="103"/>
      <c r="AU55" s="103"/>
      <c r="AV55" s="173"/>
      <c r="AW55" s="174">
        <f t="shared" si="2"/>
        <v>1.4004629629629631E-2</v>
      </c>
      <c r="AX55" s="175">
        <f t="shared" si="6"/>
        <v>1</v>
      </c>
      <c r="AY55" s="94"/>
      <c r="BA55" s="94"/>
      <c r="BB55" s="94"/>
    </row>
    <row r="56" spans="1:54" s="3" customFormat="1" ht="13">
      <c r="A56" s="172" t="s">
        <v>562</v>
      </c>
      <c r="B56" s="23">
        <f t="shared" si="4"/>
        <v>12</v>
      </c>
      <c r="C56" s="76">
        <f t="shared" si="5"/>
        <v>1.2557870370370369E-2</v>
      </c>
      <c r="D56" s="285">
        <v>0</v>
      </c>
      <c r="E56" s="76">
        <v>1.2557870370370369E-2</v>
      </c>
      <c r="F56" s="76"/>
      <c r="G56" s="76"/>
      <c r="H56" s="76"/>
      <c r="I56" s="10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R56" s="76"/>
      <c r="AS56" s="76"/>
      <c r="AU56" s="103"/>
      <c r="AV56" s="173"/>
      <c r="AW56" s="174" t="str">
        <f t="shared" si="2"/>
        <v xml:space="preserve"> </v>
      </c>
      <c r="AX56" s="175">
        <f t="shared" si="6"/>
        <v>0</v>
      </c>
      <c r="BA56" s="76"/>
      <c r="BB56" s="76"/>
    </row>
    <row r="57" spans="1:54" s="3" customFormat="1" ht="13">
      <c r="A57" s="172" t="s">
        <v>772</v>
      </c>
      <c r="B57" s="23">
        <f t="shared" si="4"/>
        <v>6</v>
      </c>
      <c r="C57" s="76">
        <f t="shared" si="5"/>
        <v>1.6696759259259262E-2</v>
      </c>
      <c r="D57" s="285">
        <v>9</v>
      </c>
      <c r="E57" s="76">
        <v>1.7125771604938271E-2</v>
      </c>
      <c r="F57" s="76"/>
      <c r="G57" s="76"/>
      <c r="H57" s="76"/>
      <c r="I57" s="103"/>
      <c r="J57" s="76"/>
      <c r="K57" s="76"/>
      <c r="L57" s="76">
        <v>1.6319444444444445E-2</v>
      </c>
      <c r="M57" s="76">
        <v>1.5497685185185186E-2</v>
      </c>
      <c r="N57" s="76"/>
      <c r="O57" s="76"/>
      <c r="P57" s="76"/>
      <c r="Q57" s="76"/>
      <c r="R57" s="76">
        <v>1.7210648148148149E-2</v>
      </c>
      <c r="S57" s="76">
        <v>1.7256944444444446E-2</v>
      </c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M57" s="61">
        <v>1.7199074074074071E-2</v>
      </c>
      <c r="AN57" s="61"/>
      <c r="AR57" s="76"/>
      <c r="AS57" s="76"/>
      <c r="AU57" s="103"/>
      <c r="AV57" s="173"/>
      <c r="AW57" s="174">
        <f t="shared" si="2"/>
        <v>1.5497685185185186E-2</v>
      </c>
      <c r="AX57" s="175">
        <f t="shared" si="6"/>
        <v>5</v>
      </c>
      <c r="BA57" s="76"/>
      <c r="BB57" s="76"/>
    </row>
    <row r="58" spans="1:54" s="3" customFormat="1" ht="13">
      <c r="A58" s="172" t="s">
        <v>386</v>
      </c>
      <c r="B58" s="23">
        <f t="shared" si="4"/>
        <v>1</v>
      </c>
      <c r="C58" s="76">
        <f t="shared" si="5"/>
        <v>2.0729166666666667E-2</v>
      </c>
      <c r="D58" s="285">
        <v>1</v>
      </c>
      <c r="E58" s="76">
        <v>2.0729166666666667E-2</v>
      </c>
      <c r="F58" s="33"/>
      <c r="G58" s="33"/>
      <c r="H58" s="33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R58" s="94"/>
      <c r="AS58" s="94"/>
      <c r="AU58" s="94"/>
      <c r="AV58" s="188"/>
      <c r="AW58" s="174" t="str">
        <f t="shared" si="2"/>
        <v xml:space="preserve"> </v>
      </c>
      <c r="AX58" s="175">
        <f t="shared" si="6"/>
        <v>0</v>
      </c>
      <c r="BA58" s="61"/>
      <c r="BB58" s="61"/>
    </row>
    <row r="59" spans="1:54" s="3" customFormat="1" ht="13">
      <c r="A59" s="172" t="s">
        <v>685</v>
      </c>
      <c r="B59" s="23">
        <f t="shared" si="4"/>
        <v>17</v>
      </c>
      <c r="C59" s="76">
        <f t="shared" si="5"/>
        <v>9.6527777777777775E-3</v>
      </c>
      <c r="D59" s="285">
        <v>0</v>
      </c>
      <c r="E59" s="94">
        <v>9.6527777777777775E-3</v>
      </c>
      <c r="F59" s="76"/>
      <c r="G59" s="94"/>
      <c r="H59" s="94"/>
      <c r="I59" s="192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192"/>
      <c r="AJ59" s="192"/>
      <c r="AK59" s="192"/>
      <c r="AR59" s="192"/>
      <c r="AS59" s="192"/>
      <c r="AU59" s="192"/>
      <c r="AV59" s="193"/>
      <c r="AW59" s="174" t="str">
        <f t="shared" si="2"/>
        <v xml:space="preserve"> </v>
      </c>
      <c r="AX59" s="175">
        <f t="shared" si="6"/>
        <v>0</v>
      </c>
      <c r="BA59" s="94"/>
      <c r="BB59" s="94"/>
    </row>
    <row r="60" spans="1:54" s="3" customFormat="1" ht="13">
      <c r="A60" s="172" t="s">
        <v>486</v>
      </c>
      <c r="B60" s="23">
        <f t="shared" si="4"/>
        <v>4</v>
      </c>
      <c r="C60" s="76">
        <f t="shared" si="5"/>
        <v>1.8356481481481481E-2</v>
      </c>
      <c r="D60" s="285">
        <v>7</v>
      </c>
      <c r="E60" s="76">
        <v>2.0353835978835978E-2</v>
      </c>
      <c r="F60" s="33"/>
      <c r="G60" s="33"/>
      <c r="H60" s="76"/>
      <c r="I60" s="103"/>
      <c r="J60" s="76"/>
      <c r="K60" s="76"/>
      <c r="L60" s="76"/>
      <c r="M60" s="76"/>
      <c r="N60" s="76"/>
      <c r="O60" s="76"/>
      <c r="P60" s="76"/>
      <c r="Q60" s="76"/>
      <c r="R60" s="76"/>
      <c r="S60" s="76">
        <v>1.8402777777777778E-2</v>
      </c>
      <c r="T60" s="76"/>
      <c r="U60" s="76"/>
      <c r="V60" s="76"/>
      <c r="W60" s="76"/>
      <c r="X60" s="76"/>
      <c r="Y60" s="76"/>
      <c r="Z60" s="33"/>
      <c r="AA60" s="33"/>
      <c r="AB60" s="33"/>
      <c r="AC60" s="33"/>
      <c r="AD60" s="33"/>
      <c r="AE60" s="33"/>
      <c r="AF60" s="33"/>
      <c r="AG60" s="76"/>
      <c r="AH60" s="76"/>
      <c r="AJ60" s="84">
        <v>1.8310185185185186E-2</v>
      </c>
      <c r="AK60" s="76"/>
      <c r="AR60" s="76"/>
      <c r="AS60" s="76"/>
      <c r="AU60" s="76"/>
      <c r="AV60" s="173"/>
      <c r="AW60" s="174">
        <f t="shared" si="2"/>
        <v>1.8310185185185186E-2</v>
      </c>
      <c r="AX60" s="175">
        <f t="shared" si="6"/>
        <v>2</v>
      </c>
      <c r="BA60" s="50"/>
      <c r="BB60" s="50"/>
    </row>
    <row r="61" spans="1:54" ht="13">
      <c r="A61" s="183" t="s">
        <v>773</v>
      </c>
      <c r="B61" s="23">
        <f t="shared" si="4"/>
        <v>9</v>
      </c>
      <c r="C61" s="76">
        <f t="shared" si="5"/>
        <v>1.5208333333333334E-2</v>
      </c>
      <c r="D61" s="285">
        <v>13</v>
      </c>
      <c r="E61" s="76">
        <v>1.4597578347578351E-2</v>
      </c>
      <c r="F61" s="76"/>
      <c r="G61" s="33"/>
      <c r="H61" s="33"/>
      <c r="I61" s="76">
        <v>1.5358796296296296E-2</v>
      </c>
      <c r="J61" s="76"/>
      <c r="K61" s="76"/>
      <c r="L61" s="94">
        <v>1.545138888888889E-2</v>
      </c>
      <c r="M61" s="33"/>
      <c r="N61" s="33"/>
      <c r="O61" s="33"/>
      <c r="P61" s="33"/>
      <c r="Q61" s="94"/>
      <c r="R61" s="94"/>
      <c r="S61" s="76">
        <v>1.5381944444444443E-2</v>
      </c>
      <c r="T61" s="76"/>
      <c r="U61" s="76"/>
      <c r="V61" s="76"/>
      <c r="W61" s="76"/>
      <c r="X61" s="33"/>
      <c r="Y61" s="76"/>
      <c r="Z61" s="94"/>
      <c r="AA61" s="94"/>
      <c r="AB61" s="84">
        <v>1.5405092592592593E-2</v>
      </c>
      <c r="AC61" s="84"/>
      <c r="AD61" s="84">
        <v>1.4791666666666668E-2</v>
      </c>
      <c r="AE61" s="84">
        <v>1.5300925925925926E-2</v>
      </c>
      <c r="AF61" s="84"/>
      <c r="AG61" s="33"/>
      <c r="AH61" s="33"/>
      <c r="AI61" s="84">
        <v>1.5335648148148147E-2</v>
      </c>
      <c r="AJ61" s="33"/>
      <c r="AK61" s="76">
        <v>1.4641203703703703E-2</v>
      </c>
      <c r="AR61" s="33"/>
      <c r="AS61" s="33"/>
      <c r="AU61" s="33"/>
      <c r="AV61" s="194"/>
      <c r="AW61" s="174">
        <f t="shared" si="2"/>
        <v>1.4641203703703703E-2</v>
      </c>
      <c r="AX61" s="175">
        <f t="shared" si="6"/>
        <v>8</v>
      </c>
      <c r="AY61" s="50"/>
      <c r="AZ61" s="94"/>
      <c r="BA61" s="50"/>
      <c r="BB61" s="50"/>
    </row>
    <row r="62" spans="1:54" ht="13">
      <c r="A62" s="177" t="s">
        <v>774</v>
      </c>
      <c r="B62" s="23">
        <f t="shared" si="4"/>
        <v>7</v>
      </c>
      <c r="C62" s="76">
        <f t="shared" si="5"/>
        <v>1.6470871913580248E-2</v>
      </c>
      <c r="D62" s="285">
        <v>2</v>
      </c>
      <c r="E62" s="76">
        <v>1.8310185185185186E-2</v>
      </c>
      <c r="F62" s="178"/>
      <c r="G62" s="178"/>
      <c r="H62" s="178"/>
      <c r="I62" s="178"/>
      <c r="J62" s="76"/>
      <c r="K62" s="76">
        <v>1.6747685185185185E-2</v>
      </c>
      <c r="L62" s="94"/>
      <c r="M62" s="94">
        <v>1.6122685185185184E-2</v>
      </c>
      <c r="N62" s="178"/>
      <c r="O62" s="94">
        <v>1.6261574074074074E-2</v>
      </c>
      <c r="P62" s="94">
        <v>1.7499999999999998E-2</v>
      </c>
      <c r="Q62" s="94">
        <v>1.6631944444444446E-2</v>
      </c>
      <c r="R62" s="94">
        <v>1.6087962962962964E-2</v>
      </c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84">
        <v>1.6689814814814817E-2</v>
      </c>
      <c r="AD62" s="84"/>
      <c r="AE62" s="84"/>
      <c r="AF62" s="84">
        <v>1.5277777777777777E-2</v>
      </c>
      <c r="AG62" s="84">
        <v>1.6805555555555556E-2</v>
      </c>
      <c r="AH62" s="178"/>
      <c r="AI62" s="178"/>
      <c r="AJ62" s="76"/>
      <c r="AK62" s="178"/>
      <c r="AL62" s="50">
        <v>1.667824074074074E-2</v>
      </c>
      <c r="AM62" s="61">
        <v>1.6446759259259262E-2</v>
      </c>
      <c r="AN62" s="61">
        <v>1.6400462962962964E-2</v>
      </c>
      <c r="AO62" s="50"/>
      <c r="AP62" s="50"/>
      <c r="AQ62" s="50"/>
      <c r="AR62" s="178"/>
      <c r="AS62" s="178"/>
      <c r="AU62" s="179"/>
      <c r="AV62" s="180"/>
      <c r="AW62" s="181">
        <f t="shared" si="2"/>
        <v>1.5277777777777777E-2</v>
      </c>
      <c r="AX62" s="175">
        <f t="shared" si="6"/>
        <v>12</v>
      </c>
      <c r="AY62" s="139"/>
      <c r="AZ62" s="139"/>
      <c r="BA62" s="139"/>
      <c r="BB62" s="139"/>
    </row>
    <row r="63" spans="1:54" s="3" customFormat="1" ht="13" hidden="1">
      <c r="A63" s="172" t="s">
        <v>686</v>
      </c>
      <c r="B63" s="23">
        <f t="shared" si="4"/>
        <v>7</v>
      </c>
      <c r="C63" s="76">
        <f t="shared" si="5"/>
        <v>1.6407407407407405E-2</v>
      </c>
      <c r="D63" s="285">
        <v>0</v>
      </c>
      <c r="E63" s="94">
        <v>1.6407407407407405E-2</v>
      </c>
      <c r="F63" s="76"/>
      <c r="G63" s="94"/>
      <c r="H63" s="94"/>
      <c r="I63" s="103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R63" s="94"/>
      <c r="AS63" s="94"/>
      <c r="AU63" s="103"/>
      <c r="AV63" s="173"/>
      <c r="AW63" s="174" t="str">
        <f t="shared" si="2"/>
        <v xml:space="preserve"> </v>
      </c>
      <c r="AX63" s="175">
        <f t="shared" si="6"/>
        <v>0</v>
      </c>
      <c r="AY63" s="94"/>
      <c r="AZ63" s="94"/>
      <c r="BA63" s="94"/>
      <c r="BB63" s="94"/>
    </row>
    <row r="64" spans="1:54" s="3" customFormat="1" ht="13">
      <c r="A64" s="172" t="s">
        <v>687</v>
      </c>
      <c r="B64" s="23">
        <f t="shared" si="4"/>
        <v>6</v>
      </c>
      <c r="C64" s="76">
        <f t="shared" si="5"/>
        <v>1.6851851851851851E-2</v>
      </c>
      <c r="D64" s="285">
        <v>19</v>
      </c>
      <c r="E64" s="76">
        <v>1.5261939571150096E-2</v>
      </c>
      <c r="F64" s="76"/>
      <c r="G64" s="94"/>
      <c r="H64" s="94"/>
      <c r="I64" s="103"/>
      <c r="J64" s="76">
        <v>1.8703703703703705E-2</v>
      </c>
      <c r="K64" s="76">
        <v>1.7118055555555556E-2</v>
      </c>
      <c r="L64" s="94">
        <v>1.7476851851851851E-2</v>
      </c>
      <c r="M64" s="94">
        <v>1.6111111111111111E-2</v>
      </c>
      <c r="N64" s="94"/>
      <c r="O64" s="94"/>
      <c r="P64" s="94"/>
      <c r="Q64" s="94"/>
      <c r="R64" s="94">
        <v>1.6608796296296299E-2</v>
      </c>
      <c r="S64" s="94">
        <v>1.622685185185185E-2</v>
      </c>
      <c r="T64" s="94">
        <v>1.5729166666666666E-2</v>
      </c>
      <c r="U64" s="94"/>
      <c r="V64" s="94"/>
      <c r="W64" s="94"/>
      <c r="X64" s="94"/>
      <c r="Y64" s="94"/>
      <c r="Z64" s="94"/>
      <c r="AA64" s="84">
        <v>1.7488425925925925E-2</v>
      </c>
      <c r="AB64" s="84">
        <v>1.7303240740740741E-2</v>
      </c>
      <c r="AC64" s="84">
        <v>1.7245370370370369E-2</v>
      </c>
      <c r="AD64" s="84">
        <v>1.6527777777777777E-2</v>
      </c>
      <c r="AE64" s="84">
        <v>1.6840277777777777E-2</v>
      </c>
      <c r="AF64" s="84"/>
      <c r="AG64" s="94"/>
      <c r="AH64" s="94"/>
      <c r="AI64" s="94"/>
      <c r="AJ64" s="94"/>
      <c r="AK64" s="94"/>
      <c r="AL64" s="61">
        <v>1.6550925925925924E-2</v>
      </c>
      <c r="AM64" s="61">
        <v>1.5625E-2</v>
      </c>
      <c r="AN64" s="61"/>
      <c r="AO64" s="61"/>
      <c r="AP64" s="61"/>
      <c r="AQ64" s="61"/>
      <c r="AR64" s="94"/>
      <c r="AS64" s="61">
        <v>1.7037037037037038E-2</v>
      </c>
      <c r="AT64" s="61">
        <v>1.7037037037037038E-2</v>
      </c>
      <c r="AU64" s="76"/>
      <c r="AV64" s="173"/>
      <c r="AW64" s="174">
        <f t="shared" si="2"/>
        <v>1.5625E-2</v>
      </c>
      <c r="AX64" s="175">
        <f t="shared" si="6"/>
        <v>16</v>
      </c>
      <c r="AY64" s="94"/>
      <c r="AZ64" s="94"/>
      <c r="BA64" s="94"/>
      <c r="BB64" s="94"/>
    </row>
    <row r="65" spans="1:54" ht="13">
      <c r="A65" s="172" t="s">
        <v>487</v>
      </c>
      <c r="B65" s="23">
        <f t="shared" si="4"/>
        <v>0</v>
      </c>
      <c r="C65" s="76">
        <f t="shared" si="5"/>
        <v>2.0925925925925928E-2</v>
      </c>
      <c r="D65" s="285">
        <v>0</v>
      </c>
      <c r="E65" s="76">
        <v>2.0925925925925928E-2</v>
      </c>
      <c r="F65" s="33"/>
      <c r="G65" s="33"/>
      <c r="H65" s="33"/>
      <c r="I65" s="94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R65" s="76"/>
      <c r="AS65" s="76"/>
      <c r="AU65" s="94"/>
      <c r="AV65" s="188"/>
      <c r="AW65" s="174" t="str">
        <f t="shared" si="2"/>
        <v xml:space="preserve"> </v>
      </c>
      <c r="AX65" s="175">
        <f t="shared" si="6"/>
        <v>0</v>
      </c>
      <c r="AY65" s="50"/>
      <c r="AZ65" s="50"/>
      <c r="BA65" s="50"/>
      <c r="BB65" s="50"/>
    </row>
    <row r="66" spans="1:54" ht="13">
      <c r="A66" s="183" t="s">
        <v>775</v>
      </c>
      <c r="B66" s="23">
        <f t="shared" si="4"/>
        <v>2</v>
      </c>
      <c r="C66" s="76">
        <f t="shared" si="5"/>
        <v>1.9477513227513225E-2</v>
      </c>
      <c r="D66" s="285">
        <v>7</v>
      </c>
      <c r="E66" s="76">
        <v>1.9477513227513225E-2</v>
      </c>
      <c r="F66" s="76"/>
      <c r="G66" s="33"/>
      <c r="H66" s="33"/>
      <c r="I66" s="33"/>
      <c r="J66" s="76"/>
      <c r="K66" s="33"/>
      <c r="L66" s="33"/>
      <c r="M66" s="33"/>
      <c r="N66" s="76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94"/>
      <c r="AA66" s="94"/>
      <c r="AB66" s="94"/>
      <c r="AC66" s="94"/>
      <c r="AD66" s="94"/>
      <c r="AE66" s="94"/>
      <c r="AF66" s="94"/>
      <c r="AG66" s="33"/>
      <c r="AH66" s="33"/>
      <c r="AI66" s="33"/>
      <c r="AJ66" s="33"/>
      <c r="AK66" s="33"/>
      <c r="AM66" s="61">
        <v>1.9537037037037037E-2</v>
      </c>
      <c r="AN66" s="61"/>
      <c r="AR66" s="33"/>
      <c r="AS66" s="33"/>
      <c r="AU66" s="33"/>
      <c r="AV66" s="180"/>
      <c r="AW66" s="181">
        <f t="shared" si="2"/>
        <v>1.9537037037037037E-2</v>
      </c>
      <c r="AX66" s="175">
        <f t="shared" si="6"/>
        <v>1</v>
      </c>
      <c r="AY66" s="50"/>
      <c r="BA66" s="50"/>
      <c r="BB66" s="50"/>
    </row>
    <row r="67" spans="1:54" s="3" customFormat="1" ht="13">
      <c r="A67" s="172" t="s">
        <v>494</v>
      </c>
      <c r="B67" s="23">
        <f t="shared" si="4"/>
        <v>10</v>
      </c>
      <c r="C67" s="76">
        <f t="shared" si="5"/>
        <v>1.4164153439153438E-2</v>
      </c>
      <c r="D67" s="318">
        <v>0</v>
      </c>
      <c r="E67" s="94">
        <v>1.4164153439153438E-2</v>
      </c>
      <c r="F67" s="176"/>
      <c r="G67" s="176"/>
      <c r="H67" s="76"/>
      <c r="I67" s="103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R67" s="94"/>
      <c r="AS67" s="94"/>
      <c r="AU67" s="103"/>
      <c r="AV67" s="173"/>
      <c r="AW67" s="174" t="str">
        <f t="shared" si="2"/>
        <v xml:space="preserve"> </v>
      </c>
      <c r="AX67" s="175">
        <f t="shared" si="6"/>
        <v>0</v>
      </c>
      <c r="AY67" s="94"/>
      <c r="BA67" s="94"/>
      <c r="BB67" s="94"/>
    </row>
    <row r="68" spans="1:54" s="3" customFormat="1" ht="13">
      <c r="A68" s="172" t="s">
        <v>387</v>
      </c>
      <c r="B68" s="23">
        <f t="shared" si="4"/>
        <v>10</v>
      </c>
      <c r="C68" s="76">
        <f t="shared" si="5"/>
        <v>1.4143518518518519E-2</v>
      </c>
      <c r="D68" s="285">
        <v>1</v>
      </c>
      <c r="E68" s="76">
        <v>1.4143518518518519E-2</v>
      </c>
      <c r="F68" s="176"/>
      <c r="G68" s="176"/>
      <c r="H68" s="33"/>
      <c r="I68" s="103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R68" s="76"/>
      <c r="AS68" s="76"/>
      <c r="AU68" s="103"/>
      <c r="AV68" s="173"/>
      <c r="AW68" s="174" t="str">
        <f t="shared" si="2"/>
        <v xml:space="preserve"> </v>
      </c>
      <c r="AX68" s="175">
        <f t="shared" si="6"/>
        <v>0</v>
      </c>
      <c r="AY68" s="76"/>
      <c r="BA68" s="76"/>
      <c r="BB68" s="76"/>
    </row>
    <row r="69" spans="1:54" s="3" customFormat="1" ht="13">
      <c r="A69" s="172" t="s">
        <v>141</v>
      </c>
      <c r="B69" s="23">
        <f t="shared" si="4"/>
        <v>10</v>
      </c>
      <c r="C69" s="76">
        <f t="shared" si="5"/>
        <v>1.3961309523809527E-2</v>
      </c>
      <c r="D69" s="318">
        <v>0</v>
      </c>
      <c r="E69" s="76">
        <v>1.3961309523809527E-2</v>
      </c>
      <c r="F69" s="176"/>
      <c r="G69" s="176"/>
      <c r="H69" s="33"/>
      <c r="I69" s="10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R69" s="33"/>
      <c r="AS69" s="33"/>
      <c r="AU69" s="103"/>
      <c r="AV69" s="173"/>
      <c r="AW69" s="174" t="str">
        <f t="shared" si="2"/>
        <v xml:space="preserve"> </v>
      </c>
      <c r="AX69" s="175">
        <f t="shared" si="6"/>
        <v>0</v>
      </c>
      <c r="AY69"/>
      <c r="BA69"/>
      <c r="BB69"/>
    </row>
    <row r="70" spans="1:54" ht="13" hidden="1">
      <c r="A70" s="172" t="s">
        <v>220</v>
      </c>
      <c r="B70" s="23">
        <f t="shared" si="4"/>
        <v>9</v>
      </c>
      <c r="C70" s="76">
        <f t="shared" si="5"/>
        <v>1.4621817931405084E-2</v>
      </c>
      <c r="D70" s="318">
        <v>0</v>
      </c>
      <c r="E70" s="76">
        <v>1.4621817931405084E-2</v>
      </c>
      <c r="F70" s="176"/>
      <c r="G70" s="176"/>
      <c r="H70" s="76"/>
      <c r="I70" s="103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R70" s="76"/>
      <c r="AS70" s="76"/>
      <c r="AU70" s="103"/>
      <c r="AV70" s="173"/>
      <c r="AW70" s="174" t="str">
        <f t="shared" si="2"/>
        <v xml:space="preserve"> </v>
      </c>
      <c r="AX70" s="175">
        <f t="shared" si="6"/>
        <v>0</v>
      </c>
      <c r="AY70" s="76"/>
      <c r="AZ70" s="76"/>
      <c r="BA70" s="76"/>
      <c r="BB70" s="76"/>
    </row>
    <row r="71" spans="1:54" ht="13" hidden="1">
      <c r="A71" s="172" t="s">
        <v>1</v>
      </c>
      <c r="B71" s="23">
        <f t="shared" si="4"/>
        <v>9</v>
      </c>
      <c r="C71" s="76">
        <f t="shared" si="5"/>
        <v>1.4733796296296295E-2</v>
      </c>
      <c r="D71" s="318">
        <v>0</v>
      </c>
      <c r="E71" s="76">
        <v>1.4733796296296295E-2</v>
      </c>
      <c r="F71" s="176"/>
      <c r="G71" s="176"/>
      <c r="H71" s="33"/>
      <c r="I71" s="103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R71" s="76"/>
      <c r="AS71" s="76"/>
      <c r="AU71" s="103"/>
      <c r="AV71" s="173"/>
      <c r="AW71" s="174" t="str">
        <f t="shared" ref="AW71:AW134" si="7">IF(MIN(F71:AU71)=0," ",MIN(F71:AU71))</f>
        <v xml:space="preserve"> </v>
      </c>
      <c r="AX71" s="175">
        <f t="shared" si="6"/>
        <v>0</v>
      </c>
      <c r="AY71" s="76"/>
      <c r="AZ71" s="76"/>
      <c r="BA71" s="76"/>
      <c r="BB71" s="76"/>
    </row>
    <row r="72" spans="1:54" s="3" customFormat="1" ht="13" hidden="1">
      <c r="A72" s="172" t="s">
        <v>28</v>
      </c>
      <c r="B72" s="23">
        <f t="shared" si="4"/>
        <v>11</v>
      </c>
      <c r="C72" s="76">
        <f t="shared" ref="C72:C103" si="8">IF(AX72&lt;2,E72,AVERAGE(F72:AU72))</f>
        <v>1.3401041666666667E-2</v>
      </c>
      <c r="D72" s="318">
        <v>0</v>
      </c>
      <c r="E72" s="76">
        <v>1.3401041666666667E-2</v>
      </c>
      <c r="F72" s="176"/>
      <c r="G72" s="176"/>
      <c r="H72" s="33"/>
      <c r="I72" s="103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R72" s="76"/>
      <c r="AS72" s="76"/>
      <c r="AU72" s="103"/>
      <c r="AV72" s="173"/>
      <c r="AW72" s="174" t="str">
        <f t="shared" si="7"/>
        <v xml:space="preserve"> </v>
      </c>
      <c r="AX72" s="175">
        <f t="shared" si="6"/>
        <v>0</v>
      </c>
      <c r="AY72" s="76"/>
      <c r="AZ72" s="76"/>
      <c r="BA72" s="50"/>
      <c r="BB72" s="50"/>
    </row>
    <row r="73" spans="1:54" s="3" customFormat="1" ht="13">
      <c r="A73" s="172" t="s">
        <v>688</v>
      </c>
      <c r="B73" s="23">
        <f t="shared" si="4"/>
        <v>5</v>
      </c>
      <c r="C73" s="76">
        <f t="shared" si="8"/>
        <v>1.8043981481481484E-2</v>
      </c>
      <c r="D73" s="285">
        <v>1</v>
      </c>
      <c r="E73" s="76">
        <v>1.8043981481481484E-2</v>
      </c>
      <c r="F73" s="76"/>
      <c r="G73" s="94"/>
      <c r="H73" s="94"/>
      <c r="I73" s="103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R73" s="94"/>
      <c r="AS73" s="94"/>
      <c r="AU73" s="103"/>
      <c r="AV73" s="173"/>
      <c r="AW73" s="174" t="str">
        <f t="shared" si="7"/>
        <v xml:space="preserve"> </v>
      </c>
      <c r="AX73" s="175">
        <f t="shared" si="6"/>
        <v>0</v>
      </c>
      <c r="AY73" s="61"/>
      <c r="AZ73" s="76"/>
      <c r="BA73" s="94"/>
      <c r="BB73" s="94"/>
    </row>
    <row r="74" spans="1:54" s="3" customFormat="1" ht="13">
      <c r="A74" s="177" t="s">
        <v>959</v>
      </c>
      <c r="B74" s="135">
        <f>MINUTE(B$5)-MINUTE(E74)</f>
        <v>6</v>
      </c>
      <c r="C74" s="76">
        <f t="shared" si="8"/>
        <v>1.7002995642701527E-2</v>
      </c>
      <c r="D74" s="303"/>
      <c r="E74" s="94">
        <f>IF(AX74&gt;0,AVERAGE(F74:AU74),C74)</f>
        <v>1.7002995642701527E-2</v>
      </c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94">
        <v>1.7361111111111112E-2</v>
      </c>
      <c r="R74" s="94">
        <v>1.7361111111111112E-2</v>
      </c>
      <c r="S74" s="84">
        <v>1.7037037037037038E-2</v>
      </c>
      <c r="T74" s="84">
        <v>1.6597222222222222E-2</v>
      </c>
      <c r="U74" s="84">
        <v>1.621527777777778E-2</v>
      </c>
      <c r="V74" s="84"/>
      <c r="W74" s="84"/>
      <c r="X74" s="139"/>
      <c r="Y74" s="84">
        <v>1.7326388888888888E-2</v>
      </c>
      <c r="Z74" s="84">
        <v>1.7013888888888887E-2</v>
      </c>
      <c r="AA74" s="84">
        <v>1.6793981481481483E-2</v>
      </c>
      <c r="AB74" s="84">
        <v>1.7037037037037038E-2</v>
      </c>
      <c r="AC74" s="84">
        <v>1.7499999999999998E-2</v>
      </c>
      <c r="AD74" s="84">
        <v>1.6736111111111111E-2</v>
      </c>
      <c r="AE74" s="84">
        <v>1.6469907407407405E-2</v>
      </c>
      <c r="AF74" s="84">
        <v>1.5613425925925926E-2</v>
      </c>
      <c r="AG74" s="84">
        <v>1.744212962962963E-2</v>
      </c>
      <c r="AH74" s="139"/>
      <c r="AI74" s="139"/>
      <c r="AJ74" s="139"/>
      <c r="AK74" s="84">
        <v>1.7569444444444447E-2</v>
      </c>
      <c r="AM74" s="61">
        <v>1.7754629629629631E-2</v>
      </c>
      <c r="AN74" s="61"/>
      <c r="AO74" s="61">
        <v>1.7222222222222222E-2</v>
      </c>
      <c r="AP74" s="61"/>
      <c r="AQ74" s="61"/>
      <c r="AR74" s="139"/>
      <c r="AS74" s="139"/>
      <c r="AU74" s="139"/>
      <c r="AV74" s="196"/>
      <c r="AW74" s="174">
        <f t="shared" si="7"/>
        <v>1.5613425925925926E-2</v>
      </c>
      <c r="AX74" s="175">
        <f t="shared" si="6"/>
        <v>17</v>
      </c>
      <c r="AY74" s="301"/>
      <c r="AZ74" s="301"/>
      <c r="BA74" s="301"/>
      <c r="BB74" s="301"/>
    </row>
    <row r="75" spans="1:54" ht="13">
      <c r="A75" s="300" t="s">
        <v>958</v>
      </c>
      <c r="B75" s="135">
        <f>MINUTE(B$5)-MINUTE(E75)</f>
        <v>13</v>
      </c>
      <c r="C75" s="76">
        <f t="shared" si="8"/>
        <v>1.2166280864197529E-2</v>
      </c>
      <c r="E75" s="94">
        <f>IF(AX75&gt;0,AVERAGE(F75:AU75),C75)</f>
        <v>1.2166280864197529E-2</v>
      </c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84"/>
      <c r="AD75" s="84">
        <v>1.1805555555555555E-2</v>
      </c>
      <c r="AE75" s="84">
        <v>1.1817129629629629E-2</v>
      </c>
      <c r="AF75" s="84"/>
      <c r="AG75" s="139"/>
      <c r="AH75" s="84">
        <v>1.1689814814814814E-2</v>
      </c>
      <c r="AI75" s="139"/>
      <c r="AJ75" s="139"/>
      <c r="AK75" s="84">
        <v>1.2418981481481482E-2</v>
      </c>
      <c r="AL75" s="50">
        <v>1.252314814814815E-2</v>
      </c>
      <c r="AM75" s="50"/>
      <c r="AN75" s="50"/>
      <c r="AO75" s="50"/>
      <c r="AP75" s="50"/>
      <c r="AQ75" s="61">
        <v>1.2743055555555556E-2</v>
      </c>
      <c r="AR75" s="139"/>
      <c r="AS75" s="139"/>
      <c r="AU75" s="139"/>
      <c r="AV75" s="196"/>
      <c r="AW75" s="174">
        <f t="shared" si="7"/>
        <v>1.1689814814814814E-2</v>
      </c>
      <c r="AX75" s="298">
        <f t="shared" si="6"/>
        <v>6</v>
      </c>
      <c r="AY75" s="139"/>
      <c r="AZ75" s="139"/>
      <c r="BA75" s="139"/>
      <c r="BB75" s="139"/>
    </row>
    <row r="76" spans="1:54" ht="13">
      <c r="A76" s="172" t="s">
        <v>556</v>
      </c>
      <c r="B76" s="23">
        <f t="shared" ref="B76:B93" si="9">MINUTE(B$5)-MINUTE(C76)</f>
        <v>10</v>
      </c>
      <c r="C76" s="76">
        <f t="shared" si="8"/>
        <v>1.4160879629629629E-2</v>
      </c>
      <c r="D76" s="285">
        <v>0</v>
      </c>
      <c r="E76" s="76">
        <v>1.4160879629629629E-2</v>
      </c>
      <c r="F76" s="76"/>
      <c r="G76" s="76"/>
      <c r="H76" s="76"/>
      <c r="I76" s="103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94"/>
      <c r="AR76" s="76"/>
      <c r="AS76" s="76"/>
      <c r="AU76" s="103"/>
      <c r="AV76" s="173"/>
      <c r="AW76" s="174" t="str">
        <f t="shared" si="7"/>
        <v xml:space="preserve"> </v>
      </c>
      <c r="AX76" s="175">
        <f t="shared" si="6"/>
        <v>0</v>
      </c>
      <c r="AY76" s="94"/>
      <c r="AZ76" s="139"/>
      <c r="BA76" s="76"/>
      <c r="BB76" s="76"/>
    </row>
    <row r="77" spans="1:54" s="3" customFormat="1" ht="13">
      <c r="A77" s="172" t="s">
        <v>416</v>
      </c>
      <c r="B77" s="23">
        <f t="shared" si="9"/>
        <v>4</v>
      </c>
      <c r="C77" s="76">
        <f t="shared" si="8"/>
        <v>1.8333011831275722E-2</v>
      </c>
      <c r="D77" s="285">
        <v>0</v>
      </c>
      <c r="E77" s="76">
        <v>1.8333011831275722E-2</v>
      </c>
      <c r="F77" s="76"/>
      <c r="G77" s="76"/>
      <c r="H77" s="76"/>
      <c r="I77" s="103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R77" s="94"/>
      <c r="AS77" s="94"/>
      <c r="AU77" s="103"/>
      <c r="AV77" s="173"/>
      <c r="AW77" s="174" t="str">
        <f t="shared" si="7"/>
        <v xml:space="preserve"> </v>
      </c>
      <c r="AX77" s="175">
        <f t="shared" si="6"/>
        <v>0</v>
      </c>
      <c r="AY77" s="50"/>
      <c r="AZ77" s="50"/>
      <c r="BA77" s="61"/>
      <c r="BB77" s="61"/>
    </row>
    <row r="78" spans="1:54" ht="13">
      <c r="A78" s="177" t="s">
        <v>957</v>
      </c>
      <c r="B78" s="23">
        <f t="shared" si="9"/>
        <v>7</v>
      </c>
      <c r="C78" s="76">
        <f t="shared" si="8"/>
        <v>1.6082175925925927E-2</v>
      </c>
      <c r="D78" s="285">
        <v>0</v>
      </c>
      <c r="E78" s="76">
        <f>IF(AX78&gt;0,AVERAGE(F78:AU78),C78)</f>
        <v>1.6082175925925927E-2</v>
      </c>
      <c r="F78" s="139"/>
      <c r="G78" s="139"/>
      <c r="H78" s="84"/>
      <c r="I78" s="139"/>
      <c r="K78" s="84">
        <v>1.6168981481481482E-2</v>
      </c>
      <c r="L78" s="84">
        <v>1.6018518518518519E-2</v>
      </c>
      <c r="M78" s="139"/>
      <c r="N78" s="139"/>
      <c r="O78" s="84">
        <v>1.6481481481481482E-2</v>
      </c>
      <c r="P78" s="94">
        <v>1.5763888888888886E-2</v>
      </c>
      <c r="Q78" s="94">
        <v>1.5983796296296295E-2</v>
      </c>
      <c r="R78" s="84">
        <v>1.6076388888888887E-2</v>
      </c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301"/>
      <c r="AR78" s="139"/>
      <c r="AS78" s="139"/>
      <c r="AU78" s="76"/>
      <c r="AV78" s="196"/>
      <c r="AW78" s="174">
        <f t="shared" si="7"/>
        <v>1.5763888888888886E-2</v>
      </c>
      <c r="AX78" s="175">
        <f>COUNT(F78:AV78)</f>
        <v>6</v>
      </c>
      <c r="AY78" s="139"/>
      <c r="AZ78" s="139"/>
      <c r="BA78" s="139"/>
      <c r="BB78" s="139"/>
    </row>
    <row r="79" spans="1:54" ht="13">
      <c r="A79" s="177" t="s">
        <v>776</v>
      </c>
      <c r="B79" s="23">
        <f t="shared" si="9"/>
        <v>10</v>
      </c>
      <c r="C79" s="76">
        <f t="shared" si="8"/>
        <v>1.4155092592592592E-2</v>
      </c>
      <c r="D79" s="285">
        <v>2</v>
      </c>
      <c r="E79" s="76">
        <v>1.3744212962962963E-2</v>
      </c>
      <c r="F79" s="139"/>
      <c r="G79" s="139"/>
      <c r="H79" s="139"/>
      <c r="I79" s="139"/>
      <c r="J79" s="76">
        <v>1.480324074074074E-2</v>
      </c>
      <c r="K79" s="76">
        <v>1.3506944444444445E-2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301"/>
      <c r="AR79" s="76"/>
      <c r="AS79" s="76"/>
      <c r="AU79" s="195"/>
      <c r="AV79" s="196"/>
      <c r="AW79" s="174">
        <f t="shared" si="7"/>
        <v>1.3506944444444445E-2</v>
      </c>
      <c r="AX79" s="175">
        <f t="shared" ref="AX79:AX110" si="10">COUNTA(F79:AV79)</f>
        <v>2</v>
      </c>
      <c r="AY79" s="139"/>
      <c r="AZ79" s="139"/>
      <c r="BA79" s="139"/>
      <c r="BB79" s="139"/>
    </row>
    <row r="80" spans="1:54" s="3" customFormat="1" ht="13">
      <c r="A80" s="172" t="s">
        <v>689</v>
      </c>
      <c r="B80" s="23">
        <f t="shared" si="9"/>
        <v>10</v>
      </c>
      <c r="C80" s="76">
        <f t="shared" si="8"/>
        <v>1.443287037037037E-2</v>
      </c>
      <c r="D80" s="285">
        <v>2</v>
      </c>
      <c r="E80" s="76">
        <v>1.443287037037037E-2</v>
      </c>
      <c r="F80" s="76"/>
      <c r="G80" s="76"/>
      <c r="H80" s="76"/>
      <c r="I80" s="76"/>
      <c r="J80" s="76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R80" s="76"/>
      <c r="AS80" s="76"/>
      <c r="AU80" s="103"/>
      <c r="AV80" s="173"/>
      <c r="AW80" s="174" t="str">
        <f t="shared" si="7"/>
        <v xml:space="preserve"> </v>
      </c>
      <c r="AX80" s="175">
        <f t="shared" si="10"/>
        <v>0</v>
      </c>
      <c r="AY80" s="61"/>
      <c r="AZ80" s="61"/>
      <c r="BA80" s="61"/>
      <c r="BB80" s="61"/>
    </row>
    <row r="81" spans="1:54" ht="13">
      <c r="A81" s="177" t="s">
        <v>777</v>
      </c>
      <c r="B81" s="23">
        <f t="shared" si="9"/>
        <v>6</v>
      </c>
      <c r="C81" s="76">
        <f t="shared" si="8"/>
        <v>1.6893518518518523E-2</v>
      </c>
      <c r="D81" s="285">
        <v>5</v>
      </c>
      <c r="E81" s="76">
        <v>1.6893518518518523E-2</v>
      </c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76"/>
      <c r="AI81" s="178"/>
      <c r="AJ81" s="178"/>
      <c r="AK81" s="189"/>
      <c r="AR81" s="76"/>
      <c r="AS81" s="76"/>
      <c r="AU81" s="76"/>
      <c r="AV81" s="180"/>
      <c r="AW81" s="181" t="str">
        <f t="shared" si="7"/>
        <v xml:space="preserve"> </v>
      </c>
      <c r="AX81" s="175">
        <f t="shared" si="10"/>
        <v>0</v>
      </c>
      <c r="AY81" s="139"/>
      <c r="AZ81" s="139"/>
      <c r="BA81" s="139"/>
      <c r="BB81" s="139"/>
    </row>
    <row r="82" spans="1:54" s="3" customFormat="1" ht="13">
      <c r="A82" s="172" t="s">
        <v>299</v>
      </c>
      <c r="B82" s="23">
        <f t="shared" si="9"/>
        <v>1</v>
      </c>
      <c r="C82" s="76">
        <f t="shared" si="8"/>
        <v>2.0289653260030863E-2</v>
      </c>
      <c r="D82" s="285">
        <v>0</v>
      </c>
      <c r="E82" s="76">
        <v>2.0289653260030863E-2</v>
      </c>
      <c r="F82" s="33"/>
      <c r="G82" s="33"/>
      <c r="H82" s="33"/>
      <c r="I82" s="103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94"/>
      <c r="AR82" s="76"/>
      <c r="AS82" s="76"/>
      <c r="AU82" s="103"/>
      <c r="AV82" s="173"/>
      <c r="AW82" s="174" t="str">
        <f t="shared" si="7"/>
        <v xml:space="preserve"> </v>
      </c>
      <c r="AX82" s="175">
        <f t="shared" si="10"/>
        <v>0</v>
      </c>
      <c r="AY82" s="50"/>
      <c r="AZ82" s="50"/>
      <c r="BA82" s="50"/>
      <c r="BB82" s="50"/>
    </row>
    <row r="83" spans="1:54" s="3" customFormat="1" ht="13">
      <c r="A83" s="172" t="s">
        <v>70</v>
      </c>
      <c r="B83" s="23">
        <f t="shared" si="9"/>
        <v>12</v>
      </c>
      <c r="C83" s="76">
        <f t="shared" si="8"/>
        <v>1.290934603428766E-2</v>
      </c>
      <c r="D83" s="318">
        <v>0</v>
      </c>
      <c r="E83" s="76">
        <v>1.290934603428766E-2</v>
      </c>
      <c r="F83" s="176"/>
      <c r="G83" s="176"/>
      <c r="H83" s="76"/>
      <c r="I83" s="103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94"/>
      <c r="AR83" s="76"/>
      <c r="AS83" s="76"/>
      <c r="AU83" s="103"/>
      <c r="AV83" s="173"/>
      <c r="AW83" s="174" t="str">
        <f t="shared" si="7"/>
        <v xml:space="preserve"> </v>
      </c>
      <c r="AX83" s="175">
        <f t="shared" si="10"/>
        <v>0</v>
      </c>
      <c r="AY83" s="76"/>
      <c r="AZ83" s="76"/>
      <c r="BA83" s="76"/>
      <c r="BB83" s="76"/>
    </row>
    <row r="84" spans="1:54" ht="13">
      <c r="A84" s="172" t="s">
        <v>313</v>
      </c>
      <c r="B84" s="23">
        <f t="shared" si="9"/>
        <v>10</v>
      </c>
      <c r="C84" s="76">
        <f t="shared" si="8"/>
        <v>1.3935613854595337E-2</v>
      </c>
      <c r="D84" s="318">
        <v>0</v>
      </c>
      <c r="E84" s="76">
        <v>1.3935613854595337E-2</v>
      </c>
      <c r="F84" s="176"/>
      <c r="G84" s="176"/>
      <c r="H84" s="33"/>
      <c r="I84" s="103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94"/>
      <c r="AR84" s="76"/>
      <c r="AS84" s="76"/>
      <c r="AU84" s="103"/>
      <c r="AV84" s="173"/>
      <c r="AW84" s="174" t="str">
        <f t="shared" si="7"/>
        <v xml:space="preserve"> </v>
      </c>
      <c r="AX84" s="175">
        <f t="shared" si="10"/>
        <v>0</v>
      </c>
      <c r="AY84" s="50"/>
      <c r="AZ84" s="50"/>
      <c r="BA84" s="50"/>
      <c r="BB84" s="50"/>
    </row>
    <row r="85" spans="1:54" s="3" customFormat="1" ht="13">
      <c r="A85" s="172" t="s">
        <v>599</v>
      </c>
      <c r="B85" s="23">
        <f t="shared" si="9"/>
        <v>3</v>
      </c>
      <c r="C85" s="76">
        <f t="shared" si="8"/>
        <v>1.9262152777777781E-2</v>
      </c>
      <c r="D85" s="285">
        <v>0</v>
      </c>
      <c r="E85" s="94">
        <v>1.9262152777777781E-2</v>
      </c>
      <c r="F85" s="76"/>
      <c r="G85" s="94"/>
      <c r="H85" s="94"/>
      <c r="I85" s="103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R85" s="94"/>
      <c r="AS85" s="94"/>
      <c r="AU85" s="103"/>
      <c r="AV85" s="173"/>
      <c r="AW85" s="174" t="str">
        <f t="shared" si="7"/>
        <v xml:space="preserve"> </v>
      </c>
      <c r="AX85" s="175">
        <f t="shared" si="10"/>
        <v>0</v>
      </c>
      <c r="AY85" s="94"/>
      <c r="AZ85" s="94"/>
      <c r="BA85" s="94"/>
      <c r="BB85" s="94"/>
    </row>
    <row r="86" spans="1:54" s="3" customFormat="1" ht="13">
      <c r="A86" s="172" t="s">
        <v>334</v>
      </c>
      <c r="B86" s="23">
        <f t="shared" si="9"/>
        <v>4</v>
      </c>
      <c r="C86" s="76">
        <f t="shared" si="8"/>
        <v>1.8324164261664264E-2</v>
      </c>
      <c r="D86" s="285">
        <v>0</v>
      </c>
      <c r="E86" s="76">
        <v>1.8324164261664264E-2</v>
      </c>
      <c r="F86" s="187"/>
      <c r="G86" s="187"/>
      <c r="H86" s="187"/>
      <c r="I86" s="103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94"/>
      <c r="AR86" s="76"/>
      <c r="AS86" s="76"/>
      <c r="AU86" s="103"/>
      <c r="AV86" s="173"/>
      <c r="AW86" s="174" t="str">
        <f t="shared" si="7"/>
        <v xml:space="preserve"> </v>
      </c>
      <c r="AX86" s="175">
        <f t="shared" si="10"/>
        <v>0</v>
      </c>
      <c r="AY86" s="76"/>
      <c r="AZ86" s="76"/>
      <c r="BA86" s="76"/>
      <c r="BB86" s="76"/>
    </row>
    <row r="87" spans="1:54" s="3" customFormat="1" ht="13">
      <c r="A87" s="182" t="s">
        <v>509</v>
      </c>
      <c r="B87" s="23">
        <f t="shared" si="9"/>
        <v>14</v>
      </c>
      <c r="C87" s="76">
        <f t="shared" si="8"/>
        <v>1.1598274410774411E-2</v>
      </c>
      <c r="D87" s="285">
        <v>0</v>
      </c>
      <c r="E87" s="76">
        <v>1.1598274410774411E-2</v>
      </c>
      <c r="F87" s="187"/>
      <c r="G87" s="187"/>
      <c r="H87" s="187"/>
      <c r="I87" s="103"/>
      <c r="J87" s="76"/>
      <c r="K87" s="76"/>
      <c r="L87" s="94">
        <v>1.1990740740740739E-2</v>
      </c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R87" s="76"/>
      <c r="AS87" s="76"/>
      <c r="AU87" s="103"/>
      <c r="AV87" s="173"/>
      <c r="AW87" s="174">
        <f t="shared" si="7"/>
        <v>1.1990740740740739E-2</v>
      </c>
      <c r="AX87" s="175">
        <f t="shared" si="10"/>
        <v>1</v>
      </c>
      <c r="AY87" s="76"/>
      <c r="AZ87" s="76"/>
      <c r="BA87" s="76"/>
      <c r="BB87" s="76"/>
    </row>
    <row r="88" spans="1:54" ht="13">
      <c r="A88" s="172" t="s">
        <v>956</v>
      </c>
      <c r="B88" s="23">
        <f t="shared" si="9"/>
        <v>14</v>
      </c>
      <c r="C88" s="76">
        <f t="shared" si="8"/>
        <v>1.1598274410774411E-2</v>
      </c>
      <c r="D88" s="285">
        <v>0</v>
      </c>
      <c r="E88" s="76">
        <v>1.1598274410774411E-2</v>
      </c>
      <c r="F88" s="176"/>
      <c r="G88" s="176"/>
      <c r="H88" s="33"/>
      <c r="I88" s="76">
        <v>1.2592592592592593E-2</v>
      </c>
      <c r="J88" s="94"/>
      <c r="K88" s="94"/>
      <c r="L88" s="94"/>
      <c r="M88" s="94"/>
      <c r="N88" s="94"/>
      <c r="O88" s="94"/>
      <c r="P88" s="94"/>
      <c r="Q88" s="94"/>
      <c r="R88" s="94"/>
      <c r="S88" s="76"/>
      <c r="T88" s="76"/>
      <c r="U88" s="76"/>
      <c r="V88" s="76"/>
      <c r="W88" s="76"/>
      <c r="X88" s="94"/>
      <c r="Y88" s="76"/>
      <c r="Z88" s="94"/>
      <c r="AA88" s="94"/>
      <c r="AB88" s="94"/>
      <c r="AC88" s="94"/>
      <c r="AD88" s="94"/>
      <c r="AE88" s="94"/>
      <c r="AF88" s="94"/>
      <c r="AG88" s="94"/>
      <c r="AH88" s="94"/>
      <c r="AI88" s="33"/>
      <c r="AJ88" s="94"/>
      <c r="AK88" s="94"/>
      <c r="AR88" s="94"/>
      <c r="AS88" s="94"/>
      <c r="AU88" s="103"/>
      <c r="AV88" s="173"/>
      <c r="AW88" s="174">
        <f t="shared" si="7"/>
        <v>1.2592592592592593E-2</v>
      </c>
      <c r="AX88" s="175">
        <f t="shared" si="10"/>
        <v>1</v>
      </c>
      <c r="AY88" s="61"/>
      <c r="AZ88" s="61"/>
      <c r="BA88" s="61"/>
      <c r="BB88" s="61"/>
    </row>
    <row r="89" spans="1:54" ht="13">
      <c r="A89" s="172" t="s">
        <v>57</v>
      </c>
      <c r="B89" s="23">
        <f t="shared" si="9"/>
        <v>9</v>
      </c>
      <c r="C89" s="76">
        <f t="shared" si="8"/>
        <v>1.4637152777777777E-2</v>
      </c>
      <c r="D89" s="318">
        <v>0</v>
      </c>
      <c r="E89" s="76">
        <v>1.4637152777777777E-2</v>
      </c>
      <c r="F89" s="176"/>
      <c r="G89" s="176"/>
      <c r="H89" s="33"/>
      <c r="I89" s="103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R89" s="76"/>
      <c r="AS89" s="76"/>
      <c r="AU89" s="103"/>
      <c r="AV89" s="173"/>
      <c r="AW89" s="174" t="str">
        <f t="shared" si="7"/>
        <v xml:space="preserve"> </v>
      </c>
      <c r="AX89" s="175">
        <f t="shared" si="10"/>
        <v>0</v>
      </c>
      <c r="AY89" s="76"/>
      <c r="AZ89" s="76"/>
      <c r="BA89" s="76"/>
      <c r="BB89" s="76"/>
    </row>
    <row r="90" spans="1:54" ht="13" hidden="1">
      <c r="A90" s="172" t="s">
        <v>690</v>
      </c>
      <c r="B90" s="23">
        <f t="shared" si="9"/>
        <v>7</v>
      </c>
      <c r="C90" s="76">
        <f t="shared" si="8"/>
        <v>1.6432291666666668E-2</v>
      </c>
      <c r="D90" s="285">
        <v>0</v>
      </c>
      <c r="E90" s="76">
        <v>1.6432291666666668E-2</v>
      </c>
      <c r="F90" s="76"/>
      <c r="G90" s="76"/>
      <c r="H90" s="187"/>
      <c r="I90" s="103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R90" s="76"/>
      <c r="AS90" s="76"/>
      <c r="AU90" s="103"/>
      <c r="AV90" s="173"/>
      <c r="AW90" s="174" t="str">
        <f t="shared" si="7"/>
        <v xml:space="preserve"> </v>
      </c>
      <c r="AX90" s="175">
        <f t="shared" si="10"/>
        <v>0</v>
      </c>
      <c r="AY90" s="76"/>
      <c r="AZ90" s="76"/>
      <c r="BA90" s="76"/>
      <c r="BB90" s="76"/>
    </row>
    <row r="91" spans="1:54" s="3" customFormat="1" ht="13">
      <c r="A91" s="182" t="s">
        <v>284</v>
      </c>
      <c r="B91" s="23">
        <f t="shared" si="9"/>
        <v>4</v>
      </c>
      <c r="C91" s="76">
        <f t="shared" si="8"/>
        <v>1.8259548611111114E-2</v>
      </c>
      <c r="D91" s="285">
        <v>0</v>
      </c>
      <c r="E91" s="94">
        <v>1.8259548611111114E-2</v>
      </c>
      <c r="F91" s="176"/>
      <c r="G91" s="176"/>
      <c r="H91" s="187"/>
      <c r="I91" s="103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R91" s="94"/>
      <c r="AS91" s="94"/>
      <c r="AU91" s="103"/>
      <c r="AV91" s="173"/>
      <c r="AW91" s="174" t="str">
        <f t="shared" si="7"/>
        <v xml:space="preserve"> </v>
      </c>
      <c r="AX91" s="175">
        <f t="shared" si="10"/>
        <v>0</v>
      </c>
      <c r="AY91" s="94"/>
      <c r="AZ91" s="94"/>
      <c r="BA91" s="94"/>
      <c r="BB91" s="94"/>
    </row>
    <row r="92" spans="1:54" ht="13">
      <c r="A92" s="177" t="s">
        <v>778</v>
      </c>
      <c r="B92" s="23">
        <f t="shared" si="9"/>
        <v>10</v>
      </c>
      <c r="C92" s="76">
        <f t="shared" si="8"/>
        <v>1.4143518518518517E-2</v>
      </c>
      <c r="D92" s="285">
        <v>2</v>
      </c>
      <c r="E92" s="76">
        <v>1.4143518518518517E-2</v>
      </c>
      <c r="F92" s="189"/>
      <c r="G92" s="189"/>
      <c r="H92" s="189"/>
      <c r="I92" s="189"/>
      <c r="J92" s="189"/>
      <c r="K92" s="189"/>
      <c r="L92" s="189"/>
      <c r="M92" s="189"/>
      <c r="N92" s="189"/>
      <c r="O92" s="94">
        <v>1.3275462962962963E-2</v>
      </c>
      <c r="P92" s="94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76"/>
      <c r="AJ92" s="189"/>
      <c r="AK92" s="189"/>
      <c r="AR92" s="189"/>
      <c r="AS92" s="189"/>
      <c r="AU92" s="190"/>
      <c r="AV92" s="191"/>
      <c r="AW92" s="181">
        <f t="shared" si="7"/>
        <v>1.3275462962962963E-2</v>
      </c>
      <c r="AX92" s="175">
        <f t="shared" si="10"/>
        <v>1</v>
      </c>
      <c r="AY92" s="139"/>
      <c r="AZ92" s="139"/>
      <c r="BA92" s="139"/>
      <c r="BB92" s="139"/>
    </row>
    <row r="93" spans="1:54" s="3" customFormat="1" ht="13">
      <c r="A93" s="172" t="s">
        <v>691</v>
      </c>
      <c r="B93" s="23">
        <f t="shared" si="9"/>
        <v>13</v>
      </c>
      <c r="C93" s="76">
        <f t="shared" si="8"/>
        <v>1.2151124338624338E-2</v>
      </c>
      <c r="D93" s="285">
        <v>19</v>
      </c>
      <c r="E93" s="76">
        <v>1.219585905349794E-2</v>
      </c>
      <c r="F93" s="76"/>
      <c r="G93" s="94"/>
      <c r="H93" s="94"/>
      <c r="I93" s="103"/>
      <c r="J93" s="94"/>
      <c r="K93" s="94"/>
      <c r="L93" s="94">
        <v>1.1261574074074071E-2</v>
      </c>
      <c r="M93" s="94">
        <v>1.1724537037037035E-2</v>
      </c>
      <c r="N93" s="94"/>
      <c r="O93" s="94"/>
      <c r="P93" s="94">
        <v>1.2847222222222223E-2</v>
      </c>
      <c r="Q93" s="94"/>
      <c r="R93" s="94"/>
      <c r="S93" s="94"/>
      <c r="T93" s="84">
        <v>1.3310185185185187E-2</v>
      </c>
      <c r="U93" s="84">
        <v>1.2187500000000002E-2</v>
      </c>
      <c r="V93" s="84"/>
      <c r="W93" s="84"/>
      <c r="X93" s="94"/>
      <c r="Y93" s="84">
        <v>1.1828703703703704E-2</v>
      </c>
      <c r="Z93" s="94"/>
      <c r="AA93" s="94"/>
      <c r="AB93" s="94"/>
      <c r="AC93" s="94"/>
      <c r="AD93" s="94"/>
      <c r="AE93" s="94"/>
      <c r="AF93" s="94" t="s">
        <v>69</v>
      </c>
      <c r="AG93" s="94"/>
      <c r="AH93" s="84">
        <v>1.1898148148148149E-2</v>
      </c>
      <c r="AI93" s="94"/>
      <c r="AJ93" s="94"/>
      <c r="AK93" s="94"/>
      <c r="AR93" s="94"/>
      <c r="AS93" s="94"/>
      <c r="AU93" s="76"/>
      <c r="AV93" s="173"/>
      <c r="AW93" s="174">
        <f t="shared" si="7"/>
        <v>1.1261574074074071E-2</v>
      </c>
      <c r="AX93" s="175">
        <f t="shared" si="10"/>
        <v>8</v>
      </c>
      <c r="AY93" s="323"/>
      <c r="AZ93" s="94"/>
      <c r="BA93" s="94"/>
      <c r="BB93" s="94"/>
    </row>
    <row r="94" spans="1:54" s="3" customFormat="1" ht="13">
      <c r="A94" s="177" t="s">
        <v>955</v>
      </c>
      <c r="B94" s="135">
        <f>MINUTE(B$5)-MINUTE(E94)</f>
        <v>7</v>
      </c>
      <c r="C94" s="76">
        <f t="shared" si="8"/>
        <v>1.6459551656920077E-2</v>
      </c>
      <c r="D94" s="303"/>
      <c r="E94" s="94">
        <f>IF(AX94&gt;0,AVERAGE(F94:AU94),C94)</f>
        <v>1.6459551656920077E-2</v>
      </c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94">
        <v>1.7430555555555557E-2</v>
      </c>
      <c r="R94" s="94">
        <v>1.726851851851852E-2</v>
      </c>
      <c r="S94" s="84">
        <v>1.7025462962962961E-2</v>
      </c>
      <c r="T94" s="84">
        <v>1.6689814814814817E-2</v>
      </c>
      <c r="U94" s="84">
        <v>1.6064814814814813E-2</v>
      </c>
      <c r="V94" s="84"/>
      <c r="W94" s="84"/>
      <c r="X94" s="139"/>
      <c r="Y94" s="84">
        <v>1.6180555555555556E-2</v>
      </c>
      <c r="Z94" s="84">
        <v>1.5555555555555553E-2</v>
      </c>
      <c r="AA94" s="84">
        <v>1.6446759259259262E-2</v>
      </c>
      <c r="AB94" s="84">
        <v>1.6030092592592592E-2</v>
      </c>
      <c r="AC94" s="84">
        <v>1.5983796296296295E-2</v>
      </c>
      <c r="AD94" s="84">
        <v>1.5370370370370369E-2</v>
      </c>
      <c r="AE94" s="84">
        <v>1.5069444444444443E-2</v>
      </c>
      <c r="AF94" s="84">
        <v>1.4733796296296295E-2</v>
      </c>
      <c r="AG94" s="84">
        <v>2.5543981481481483E-2</v>
      </c>
      <c r="AH94" s="139"/>
      <c r="AI94" s="139"/>
      <c r="AJ94" s="139"/>
      <c r="AK94" s="139"/>
      <c r="AM94" s="61">
        <v>1.4664351851851852E-2</v>
      </c>
      <c r="AN94" s="61">
        <v>1.4826388888888889E-2</v>
      </c>
      <c r="AO94" s="61">
        <v>1.5266203703703705E-2</v>
      </c>
      <c r="AP94" s="61">
        <v>1.7071759259259259E-2</v>
      </c>
      <c r="AQ94" s="61"/>
      <c r="AR94" s="139"/>
      <c r="AS94" s="139"/>
      <c r="AT94" s="61">
        <v>1.5509259259259257E-2</v>
      </c>
      <c r="AU94" s="139"/>
      <c r="AV94" s="196"/>
      <c r="AW94" s="174">
        <f t="shared" si="7"/>
        <v>1.4664351851851852E-2</v>
      </c>
      <c r="AX94" s="175">
        <f t="shared" si="10"/>
        <v>19</v>
      </c>
      <c r="AY94" s="189"/>
      <c r="AZ94" s="301"/>
      <c r="BA94" s="301"/>
      <c r="BB94" s="301"/>
    </row>
    <row r="95" spans="1:54" s="3" customFormat="1" ht="13">
      <c r="A95" s="172" t="s">
        <v>541</v>
      </c>
      <c r="B95" s="23">
        <f t="shared" ref="B95:B104" si="11">MINUTE(B$5)-MINUTE(C95)</f>
        <v>6</v>
      </c>
      <c r="C95" s="76">
        <f t="shared" si="8"/>
        <v>1.7330246913580247E-2</v>
      </c>
      <c r="D95" s="285">
        <v>0</v>
      </c>
      <c r="E95" s="76">
        <v>1.7330246913580247E-2</v>
      </c>
      <c r="F95" s="76"/>
      <c r="G95" s="76"/>
      <c r="H95" s="33"/>
      <c r="I95" s="103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R95" s="76"/>
      <c r="AS95" s="76"/>
      <c r="AU95" s="103"/>
      <c r="AV95" s="173"/>
      <c r="AW95" s="174" t="str">
        <f t="shared" si="7"/>
        <v xml:space="preserve"> </v>
      </c>
      <c r="AX95" s="175">
        <f t="shared" si="10"/>
        <v>0</v>
      </c>
      <c r="AY95" s="76"/>
      <c r="AZ95" s="76"/>
      <c r="BA95" s="76"/>
      <c r="BB95" s="76"/>
    </row>
    <row r="96" spans="1:54" s="3" customFormat="1" ht="13" hidden="1">
      <c r="A96" s="172" t="s">
        <v>270</v>
      </c>
      <c r="B96" s="23">
        <f t="shared" si="11"/>
        <v>10</v>
      </c>
      <c r="C96" s="76">
        <f t="shared" si="8"/>
        <v>1.3993055555555555E-2</v>
      </c>
      <c r="D96" s="318">
        <v>0</v>
      </c>
      <c r="E96" s="76">
        <v>1.3993055555555555E-2</v>
      </c>
      <c r="F96" s="176"/>
      <c r="G96" s="176"/>
      <c r="H96" s="33"/>
      <c r="I96" s="103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R96" s="76"/>
      <c r="AS96" s="76"/>
      <c r="AU96" s="103"/>
      <c r="AV96" s="173"/>
      <c r="AW96" s="174" t="str">
        <f t="shared" si="7"/>
        <v xml:space="preserve"> </v>
      </c>
      <c r="AX96" s="175">
        <f t="shared" si="10"/>
        <v>0</v>
      </c>
      <c r="AY96" s="50"/>
      <c r="AZ96" s="50"/>
      <c r="BA96" s="50"/>
      <c r="BB96" s="50"/>
    </row>
    <row r="97" spans="1:54" ht="13" hidden="1">
      <c r="A97" s="172" t="s">
        <v>227</v>
      </c>
      <c r="B97" s="23">
        <f t="shared" si="11"/>
        <v>7</v>
      </c>
      <c r="C97" s="76">
        <f t="shared" si="8"/>
        <v>1.6477922453703702E-2</v>
      </c>
      <c r="D97" s="318">
        <v>0</v>
      </c>
      <c r="E97" s="76">
        <v>1.6477922453703702E-2</v>
      </c>
      <c r="F97" s="176"/>
      <c r="G97" s="33"/>
      <c r="H97" s="33"/>
      <c r="I97" s="103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R97" s="76"/>
      <c r="AS97" s="76"/>
      <c r="AU97" s="103"/>
      <c r="AV97" s="173"/>
      <c r="AW97" s="174" t="str">
        <f t="shared" si="7"/>
        <v xml:space="preserve"> </v>
      </c>
      <c r="AX97" s="175">
        <f t="shared" si="10"/>
        <v>0</v>
      </c>
      <c r="AY97" s="76"/>
      <c r="AZ97" s="76"/>
      <c r="BA97" s="76"/>
      <c r="BB97" s="76"/>
    </row>
    <row r="98" spans="1:54" ht="13" hidden="1">
      <c r="A98" s="172" t="s">
        <v>312</v>
      </c>
      <c r="B98" s="23">
        <f t="shared" si="11"/>
        <v>9</v>
      </c>
      <c r="C98" s="76">
        <f t="shared" si="8"/>
        <v>1.4769724151234568E-2</v>
      </c>
      <c r="D98" s="318">
        <v>0</v>
      </c>
      <c r="E98" s="76">
        <v>1.4769724151234568E-2</v>
      </c>
      <c r="F98" s="176"/>
      <c r="G98" s="176"/>
      <c r="H98" s="76"/>
      <c r="I98" s="103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R98" s="76"/>
      <c r="AS98" s="76"/>
      <c r="AU98" s="103"/>
      <c r="AV98" s="173"/>
      <c r="AW98" s="174" t="str">
        <f t="shared" si="7"/>
        <v xml:space="preserve"> </v>
      </c>
      <c r="AX98" s="175">
        <f t="shared" si="10"/>
        <v>0</v>
      </c>
      <c r="AY98" s="76"/>
      <c r="AZ98" s="76"/>
      <c r="BA98" s="76"/>
      <c r="BB98" s="76"/>
    </row>
    <row r="99" spans="1:54" ht="13">
      <c r="A99" s="172" t="s">
        <v>780</v>
      </c>
      <c r="B99" s="23">
        <f t="shared" si="11"/>
        <v>10</v>
      </c>
      <c r="C99" s="76">
        <f t="shared" si="8"/>
        <v>1.4467592592592593E-2</v>
      </c>
      <c r="D99" s="318">
        <v>0</v>
      </c>
      <c r="E99" s="76">
        <v>1.4467592592592593E-2</v>
      </c>
      <c r="F99" s="176"/>
      <c r="G99" s="176"/>
      <c r="H99" s="33"/>
      <c r="I99" s="103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R99" s="76"/>
      <c r="AS99" s="76"/>
      <c r="AU99" s="103"/>
      <c r="AV99" s="173"/>
      <c r="AW99" s="174" t="str">
        <f t="shared" si="7"/>
        <v xml:space="preserve"> </v>
      </c>
      <c r="AX99" s="175">
        <f t="shared" si="10"/>
        <v>0</v>
      </c>
      <c r="AY99" s="76"/>
      <c r="AZ99" s="76"/>
      <c r="BA99" s="76"/>
      <c r="BB99" s="76"/>
    </row>
    <row r="100" spans="1:54" ht="13">
      <c r="A100" s="172" t="s">
        <v>419</v>
      </c>
      <c r="B100" s="23">
        <f t="shared" si="11"/>
        <v>12</v>
      </c>
      <c r="C100" s="76">
        <f t="shared" si="8"/>
        <v>1.2708333333333334E-2</v>
      </c>
      <c r="D100" s="285">
        <v>0</v>
      </c>
      <c r="E100" s="76">
        <v>1.2708333333333334E-2</v>
      </c>
      <c r="F100" s="176"/>
      <c r="G100" s="176"/>
      <c r="H100" s="33"/>
      <c r="I100" s="103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R100" s="94"/>
      <c r="AS100" s="94"/>
      <c r="AU100" s="103"/>
      <c r="AV100" s="173"/>
      <c r="AW100" s="174" t="str">
        <f t="shared" si="7"/>
        <v xml:space="preserve"> </v>
      </c>
      <c r="AX100" s="175">
        <f t="shared" si="10"/>
        <v>0</v>
      </c>
      <c r="AY100" s="61"/>
      <c r="AZ100" s="61"/>
      <c r="BA100" s="61"/>
      <c r="BB100" s="61"/>
    </row>
    <row r="101" spans="1:54" ht="12" hidden="1" customHeight="1">
      <c r="A101" s="182" t="s">
        <v>692</v>
      </c>
      <c r="B101" s="23">
        <f t="shared" si="11"/>
        <v>12</v>
      </c>
      <c r="C101" s="76">
        <f t="shared" si="8"/>
        <v>1.2534722222222223E-2</v>
      </c>
      <c r="D101" s="285">
        <v>0</v>
      </c>
      <c r="E101" s="94">
        <v>1.2534722222222223E-2</v>
      </c>
      <c r="F101" s="76"/>
      <c r="G101" s="94"/>
      <c r="H101" s="94"/>
      <c r="I101" s="103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R101" s="94"/>
      <c r="AS101" s="94"/>
      <c r="AU101" s="103"/>
      <c r="AV101" s="173"/>
      <c r="AW101" s="174" t="str">
        <f t="shared" si="7"/>
        <v xml:space="preserve"> </v>
      </c>
      <c r="AX101" s="175">
        <f t="shared" si="10"/>
        <v>0</v>
      </c>
      <c r="AY101" s="94"/>
      <c r="AZ101" s="94"/>
      <c r="BA101" s="94"/>
      <c r="BB101" s="94"/>
    </row>
    <row r="102" spans="1:54" ht="13">
      <c r="A102" s="172" t="s">
        <v>560</v>
      </c>
      <c r="B102" s="23">
        <f t="shared" si="11"/>
        <v>12</v>
      </c>
      <c r="C102" s="76">
        <f t="shared" si="8"/>
        <v>1.2681327160493827E-2</v>
      </c>
      <c r="D102" s="285">
        <v>3</v>
      </c>
      <c r="E102" s="76">
        <v>1.2681327160493827E-2</v>
      </c>
      <c r="F102" s="76"/>
      <c r="G102" s="76"/>
      <c r="H102" s="76"/>
      <c r="I102" s="103"/>
      <c r="J102" s="76"/>
      <c r="K102" s="76"/>
      <c r="L102" s="94"/>
      <c r="M102" s="94">
        <v>1.2129629629629629E-2</v>
      </c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R102" s="94"/>
      <c r="AS102" s="94"/>
      <c r="AU102" s="103"/>
      <c r="AV102" s="173"/>
      <c r="AW102" s="174">
        <f t="shared" si="7"/>
        <v>1.2129629629629629E-2</v>
      </c>
      <c r="AX102" s="175">
        <f t="shared" si="10"/>
        <v>1</v>
      </c>
      <c r="AY102" s="61"/>
      <c r="AZ102" s="61"/>
      <c r="BA102" s="61"/>
      <c r="BB102" s="61"/>
    </row>
    <row r="103" spans="1:54" ht="13">
      <c r="A103" s="172" t="s">
        <v>852</v>
      </c>
      <c r="B103" s="23">
        <f t="shared" si="11"/>
        <v>13</v>
      </c>
      <c r="C103" s="76">
        <f t="shared" si="8"/>
        <v>1.2341820987654321E-2</v>
      </c>
      <c r="D103" s="285">
        <v>0</v>
      </c>
      <c r="E103" s="76"/>
      <c r="F103" s="76"/>
      <c r="G103" s="76"/>
      <c r="H103" s="76"/>
      <c r="I103" s="103"/>
      <c r="J103" s="76"/>
      <c r="K103" s="76">
        <v>1.2681327160493827E-2</v>
      </c>
      <c r="L103" s="94">
        <v>1.2002314814814815E-2</v>
      </c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R103" s="94"/>
      <c r="AS103" s="94"/>
      <c r="AU103" s="103"/>
      <c r="AV103" s="173"/>
      <c r="AW103" s="174">
        <f t="shared" si="7"/>
        <v>1.2002314814814815E-2</v>
      </c>
      <c r="AX103" s="175">
        <f t="shared" si="10"/>
        <v>2</v>
      </c>
      <c r="AY103" s="61"/>
      <c r="AZ103" s="61"/>
      <c r="BA103" s="61"/>
      <c r="BB103" s="61"/>
    </row>
    <row r="104" spans="1:54" ht="13">
      <c r="A104" s="172" t="s">
        <v>693</v>
      </c>
      <c r="B104" s="23">
        <f t="shared" si="11"/>
        <v>10</v>
      </c>
      <c r="C104" s="76">
        <f t="shared" ref="C104:C118" si="12">IF(AX104&lt;2,E104,AVERAGE(F104:AU104))</f>
        <v>1.3946759259259258E-2</v>
      </c>
      <c r="D104" s="285">
        <v>0</v>
      </c>
      <c r="E104" s="76">
        <v>1.3946759259259258E-2</v>
      </c>
      <c r="F104" s="176"/>
      <c r="G104" s="176"/>
      <c r="H104" s="33"/>
      <c r="I104" s="103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R104" s="94"/>
      <c r="AS104" s="94"/>
      <c r="AU104" s="103"/>
      <c r="AV104" s="173"/>
      <c r="AW104" s="174" t="str">
        <f t="shared" si="7"/>
        <v xml:space="preserve"> </v>
      </c>
      <c r="AX104" s="175">
        <f t="shared" si="10"/>
        <v>0</v>
      </c>
      <c r="AY104" s="61"/>
      <c r="AZ104" s="61"/>
      <c r="BA104" s="61"/>
      <c r="BB104" s="61"/>
    </row>
    <row r="105" spans="1:54" ht="13">
      <c r="A105" s="177" t="s">
        <v>954</v>
      </c>
      <c r="B105" s="135">
        <f>MINUTE(B$5)-MINUTE(E105)</f>
        <v>15</v>
      </c>
      <c r="C105" s="76">
        <f t="shared" si="12"/>
        <v>1.1087962962962963E-2</v>
      </c>
      <c r="D105" s="303"/>
      <c r="E105" s="94">
        <f>IF(AX105&gt;0,AVERAGE(F105:AU105),C105)</f>
        <v>1.1087962962962963E-2</v>
      </c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94">
        <v>1.1041666666666667E-2</v>
      </c>
      <c r="R105" s="94">
        <v>1.113425925925926E-2</v>
      </c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R105" s="139"/>
      <c r="AS105" s="139"/>
      <c r="AU105" s="139"/>
      <c r="AV105" s="196"/>
      <c r="AW105" s="174">
        <f t="shared" si="7"/>
        <v>1.1041666666666667E-2</v>
      </c>
      <c r="AX105" s="175">
        <f t="shared" si="10"/>
        <v>2</v>
      </c>
      <c r="AY105" s="304"/>
      <c r="AZ105" s="139"/>
      <c r="BA105" s="139"/>
      <c r="BB105" s="139"/>
    </row>
    <row r="106" spans="1:54" ht="13">
      <c r="A106" s="172" t="s">
        <v>337</v>
      </c>
      <c r="B106" s="23">
        <f t="shared" ref="B106:B116" si="13">MINUTE(B$5)-MINUTE(C106)</f>
        <v>7</v>
      </c>
      <c r="C106" s="76">
        <f t="shared" si="12"/>
        <v>1.6391782407407407E-2</v>
      </c>
      <c r="D106" s="318">
        <v>0</v>
      </c>
      <c r="E106" s="94">
        <v>1.6391782407407407E-2</v>
      </c>
      <c r="F106" s="176"/>
      <c r="G106" s="187"/>
      <c r="H106" s="187"/>
      <c r="I106" s="103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R106" s="94"/>
      <c r="AS106" s="94"/>
      <c r="AU106" s="103"/>
      <c r="AV106" s="173"/>
      <c r="AW106" s="174" t="str">
        <f t="shared" si="7"/>
        <v xml:space="preserve"> </v>
      </c>
      <c r="AX106" s="175">
        <f t="shared" si="10"/>
        <v>0</v>
      </c>
      <c r="AY106" s="94"/>
      <c r="AZ106" s="94"/>
      <c r="BA106" s="94"/>
      <c r="BB106" s="94"/>
    </row>
    <row r="107" spans="1:54" ht="13">
      <c r="A107" s="172" t="s">
        <v>694</v>
      </c>
      <c r="B107" s="23">
        <f t="shared" si="13"/>
        <v>6</v>
      </c>
      <c r="C107" s="76">
        <f t="shared" si="12"/>
        <v>1.6793981481481483E-2</v>
      </c>
      <c r="D107" s="285">
        <v>2</v>
      </c>
      <c r="E107" s="76">
        <v>1.6793981481481483E-2</v>
      </c>
      <c r="F107" s="76"/>
      <c r="G107" s="94"/>
      <c r="H107" s="94"/>
      <c r="I107" s="103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84">
        <v>1.3692129629629629E-2</v>
      </c>
      <c r="AH107" s="94"/>
      <c r="AI107" s="94"/>
      <c r="AJ107" s="94"/>
      <c r="AK107" s="94"/>
      <c r="AR107" s="94"/>
      <c r="AS107" s="94"/>
      <c r="AU107" s="103"/>
      <c r="AV107" s="173"/>
      <c r="AW107" s="174">
        <f t="shared" si="7"/>
        <v>1.3692129629629629E-2</v>
      </c>
      <c r="AX107" s="175">
        <f t="shared" si="10"/>
        <v>1</v>
      </c>
      <c r="AY107" s="94"/>
      <c r="AZ107" s="94"/>
      <c r="BA107" s="94"/>
      <c r="BB107" s="94"/>
    </row>
    <row r="108" spans="1:54" ht="13">
      <c r="A108" s="172" t="s">
        <v>695</v>
      </c>
      <c r="B108" s="23">
        <f t="shared" si="13"/>
        <v>8</v>
      </c>
      <c r="C108" s="76">
        <f t="shared" si="12"/>
        <v>1.5516975308641975E-2</v>
      </c>
      <c r="D108" s="285">
        <v>5</v>
      </c>
      <c r="E108" s="76">
        <v>1.5481481481481481E-2</v>
      </c>
      <c r="F108" s="76"/>
      <c r="G108" s="94"/>
      <c r="H108" s="94"/>
      <c r="I108" s="103"/>
      <c r="J108" s="94"/>
      <c r="K108" s="94"/>
      <c r="L108" s="94">
        <v>1.4814814814814814E-2</v>
      </c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84">
        <v>1.6145833333333335E-2</v>
      </c>
      <c r="AE108" s="84">
        <v>1.5335648148148147E-2</v>
      </c>
      <c r="AF108" s="84">
        <v>1.383101851851852E-2</v>
      </c>
      <c r="AG108" s="94"/>
      <c r="AH108" s="94"/>
      <c r="AI108" s="94"/>
      <c r="AJ108" s="94"/>
      <c r="AK108" s="94"/>
      <c r="AM108" s="61">
        <v>1.6574074074074074E-2</v>
      </c>
      <c r="AN108" s="61">
        <v>1.6400462962962964E-2</v>
      </c>
      <c r="AR108" s="94"/>
      <c r="AS108" s="94"/>
      <c r="AU108" s="76"/>
      <c r="AV108" s="173"/>
      <c r="AW108" s="174">
        <f t="shared" si="7"/>
        <v>1.383101851851852E-2</v>
      </c>
      <c r="AX108" s="175">
        <f t="shared" si="10"/>
        <v>6</v>
      </c>
      <c r="AY108" s="94"/>
      <c r="AZ108" s="94"/>
      <c r="BA108" s="94"/>
      <c r="BB108" s="94"/>
    </row>
    <row r="109" spans="1:54" s="3" customFormat="1" ht="13">
      <c r="A109" s="172" t="s">
        <v>496</v>
      </c>
      <c r="B109" s="23">
        <f t="shared" si="13"/>
        <v>8</v>
      </c>
      <c r="C109" s="76">
        <f t="shared" si="12"/>
        <v>1.5316358024691357E-2</v>
      </c>
      <c r="D109" s="318">
        <v>0</v>
      </c>
      <c r="E109" s="76">
        <v>1.5316358024691357E-2</v>
      </c>
      <c r="F109" s="176"/>
      <c r="G109" s="176"/>
      <c r="H109" s="33"/>
      <c r="I109" s="103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R109" s="76"/>
      <c r="AS109" s="76"/>
      <c r="AU109" s="103"/>
      <c r="AV109" s="173"/>
      <c r="AW109" s="174" t="str">
        <f t="shared" si="7"/>
        <v xml:space="preserve"> </v>
      </c>
      <c r="AX109" s="175">
        <f t="shared" si="10"/>
        <v>0</v>
      </c>
      <c r="AY109" s="76"/>
      <c r="AZ109" s="76"/>
      <c r="BA109" s="76"/>
      <c r="BB109" s="76"/>
    </row>
    <row r="110" spans="1:54" s="3" customFormat="1" ht="13">
      <c r="A110" s="172" t="s">
        <v>549</v>
      </c>
      <c r="B110" s="23">
        <f t="shared" si="13"/>
        <v>9</v>
      </c>
      <c r="C110" s="76">
        <f t="shared" si="12"/>
        <v>1.4990354938271605E-2</v>
      </c>
      <c r="D110" s="285">
        <v>0</v>
      </c>
      <c r="E110" s="76">
        <v>1.4990354938271605E-2</v>
      </c>
      <c r="F110" s="76"/>
      <c r="G110" s="76"/>
      <c r="H110" s="76"/>
      <c r="I110" s="103"/>
      <c r="J110" s="76"/>
      <c r="K110" s="76"/>
      <c r="L110" s="94"/>
      <c r="M110" s="76"/>
      <c r="N110" s="76"/>
      <c r="O110" s="76"/>
      <c r="P110" s="76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R110" s="94"/>
      <c r="AS110" s="94"/>
      <c r="AU110" s="103"/>
      <c r="AV110" s="173"/>
      <c r="AW110" s="174" t="str">
        <f t="shared" si="7"/>
        <v xml:space="preserve"> </v>
      </c>
      <c r="AX110" s="175">
        <f t="shared" si="10"/>
        <v>0</v>
      </c>
      <c r="AY110" s="76"/>
      <c r="AZ110" s="50"/>
      <c r="BA110" s="76"/>
      <c r="BB110" s="76"/>
    </row>
    <row r="111" spans="1:54" ht="13">
      <c r="A111" s="177" t="s">
        <v>781</v>
      </c>
      <c r="B111" s="23">
        <f t="shared" si="13"/>
        <v>10</v>
      </c>
      <c r="C111" s="76">
        <f t="shared" si="12"/>
        <v>1.3934132996632998E-2</v>
      </c>
      <c r="D111" s="285">
        <v>4</v>
      </c>
      <c r="E111" s="76">
        <v>1.4519675925925925E-2</v>
      </c>
      <c r="F111" s="178"/>
      <c r="G111" s="178"/>
      <c r="H111" s="178"/>
      <c r="I111" s="178"/>
      <c r="J111" s="178"/>
      <c r="K111" s="178"/>
      <c r="L111" s="178"/>
      <c r="M111" s="94">
        <v>1.3252314814814814E-2</v>
      </c>
      <c r="N111" s="178"/>
      <c r="O111" s="94"/>
      <c r="P111" s="94"/>
      <c r="Q111" s="94">
        <v>1.3553240740740741E-2</v>
      </c>
      <c r="R111" s="94"/>
      <c r="S111" s="94">
        <v>1.3946759259259258E-2</v>
      </c>
      <c r="T111" s="94">
        <v>1.4155092592592592E-2</v>
      </c>
      <c r="U111" s="84">
        <v>1.4236111111111111E-2</v>
      </c>
      <c r="V111" s="84"/>
      <c r="W111" s="84"/>
      <c r="X111" s="178"/>
      <c r="Y111" s="84"/>
      <c r="Z111" s="178"/>
      <c r="AA111" s="84">
        <v>1.4733796296296295E-2</v>
      </c>
      <c r="AB111" s="84"/>
      <c r="AC111" s="84">
        <v>1.4432870370370372E-2</v>
      </c>
      <c r="AD111" s="84">
        <v>1.3344907407407408E-2</v>
      </c>
      <c r="AE111" s="84">
        <v>1.4178240740740741E-2</v>
      </c>
      <c r="AF111" s="84">
        <v>1.3078703703703703E-2</v>
      </c>
      <c r="AG111" s="84">
        <v>1.4363425925925925E-2</v>
      </c>
      <c r="AH111" s="178"/>
      <c r="AI111" s="178"/>
      <c r="AJ111" s="178"/>
      <c r="AK111" s="178"/>
      <c r="AR111" s="178"/>
      <c r="AS111" s="178"/>
      <c r="AU111" s="179"/>
      <c r="AV111" s="180"/>
      <c r="AW111" s="181">
        <f t="shared" si="7"/>
        <v>1.3078703703703703E-2</v>
      </c>
      <c r="AX111" s="175">
        <f t="shared" ref="AX111:AX142" si="14">COUNTA(F111:AV111)</f>
        <v>11</v>
      </c>
      <c r="AY111" s="139"/>
      <c r="AZ111" s="76"/>
      <c r="BA111" s="139"/>
      <c r="BB111" s="139"/>
    </row>
    <row r="112" spans="1:54" s="3" customFormat="1" ht="13" hidden="1">
      <c r="A112" s="172" t="s">
        <v>363</v>
      </c>
      <c r="B112" s="23">
        <f t="shared" si="13"/>
        <v>10</v>
      </c>
      <c r="C112" s="76">
        <f t="shared" si="12"/>
        <v>1.4075520833333334E-2</v>
      </c>
      <c r="D112" s="318">
        <v>0</v>
      </c>
      <c r="E112" s="76">
        <v>1.4075520833333334E-2</v>
      </c>
      <c r="F112" s="176"/>
      <c r="G112" s="176"/>
      <c r="H112" s="33"/>
      <c r="I112" s="103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R112" s="76"/>
      <c r="AS112" s="76"/>
      <c r="AU112" s="103"/>
      <c r="AV112" s="173"/>
      <c r="AW112" s="174" t="str">
        <f t="shared" si="7"/>
        <v xml:space="preserve"> </v>
      </c>
      <c r="AX112" s="175">
        <f t="shared" si="14"/>
        <v>0</v>
      </c>
      <c r="AY112" s="76"/>
      <c r="AZ112"/>
      <c r="BA112" s="76"/>
      <c r="BB112" s="76"/>
    </row>
    <row r="113" spans="1:54" ht="13">
      <c r="A113" s="172" t="s">
        <v>381</v>
      </c>
      <c r="B113" s="23">
        <f t="shared" si="13"/>
        <v>9</v>
      </c>
      <c r="C113" s="76">
        <f t="shared" si="12"/>
        <v>1.5205439814814816E-2</v>
      </c>
      <c r="D113" s="285">
        <v>0</v>
      </c>
      <c r="E113" s="76">
        <v>1.5205439814814816E-2</v>
      </c>
      <c r="F113" s="176"/>
      <c r="G113" s="176"/>
      <c r="H113" s="33"/>
      <c r="I113" s="103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R113" s="76"/>
      <c r="AS113" s="76"/>
      <c r="AU113" s="103"/>
      <c r="AV113" s="173"/>
      <c r="AW113" s="174" t="str">
        <f t="shared" si="7"/>
        <v xml:space="preserve"> </v>
      </c>
      <c r="AX113" s="175">
        <f t="shared" si="14"/>
        <v>0</v>
      </c>
      <c r="AY113" s="50"/>
      <c r="AZ113" s="50"/>
      <c r="BA113" s="50"/>
      <c r="BB113" s="50"/>
    </row>
    <row r="114" spans="1:54" ht="13">
      <c r="A114" s="172" t="s">
        <v>17</v>
      </c>
      <c r="B114" s="23">
        <f t="shared" si="13"/>
        <v>4</v>
      </c>
      <c r="C114" s="76">
        <f t="shared" si="12"/>
        <v>1.8663194444444444E-2</v>
      </c>
      <c r="D114" s="285">
        <v>0</v>
      </c>
      <c r="E114" s="76">
        <v>1.8663194444444444E-2</v>
      </c>
      <c r="F114" s="76"/>
      <c r="G114" s="76"/>
      <c r="H114" s="76"/>
      <c r="I114" s="103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R114" s="76"/>
      <c r="AS114" s="76"/>
      <c r="AU114" s="103"/>
      <c r="AV114" s="173"/>
      <c r="AW114" s="174" t="str">
        <f t="shared" si="7"/>
        <v xml:space="preserve"> </v>
      </c>
      <c r="AX114" s="175">
        <f t="shared" si="14"/>
        <v>0</v>
      </c>
      <c r="AY114" s="76"/>
      <c r="AZ114" s="76"/>
      <c r="BA114" s="76"/>
      <c r="BB114" s="76"/>
    </row>
    <row r="115" spans="1:54" ht="13">
      <c r="A115" s="172" t="s">
        <v>696</v>
      </c>
      <c r="B115" s="23">
        <f t="shared" si="13"/>
        <v>10</v>
      </c>
      <c r="C115" s="76">
        <f t="shared" si="12"/>
        <v>1.4444444444444446E-2</v>
      </c>
      <c r="D115" s="285">
        <v>0</v>
      </c>
      <c r="E115" s="94">
        <v>1.4444444444444446E-2</v>
      </c>
      <c r="F115" s="76"/>
      <c r="G115" s="94"/>
      <c r="H115" s="94"/>
      <c r="I115" s="103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R115" s="94"/>
      <c r="AS115" s="94"/>
      <c r="AU115" s="103"/>
      <c r="AV115" s="173"/>
      <c r="AW115" s="174" t="str">
        <f t="shared" si="7"/>
        <v xml:space="preserve"> </v>
      </c>
      <c r="AX115" s="175">
        <f t="shared" si="14"/>
        <v>0</v>
      </c>
      <c r="AY115" s="94"/>
      <c r="AZ115" s="94"/>
      <c r="BA115" s="94"/>
      <c r="BB115" s="94"/>
    </row>
    <row r="116" spans="1:54" s="3" customFormat="1" ht="13">
      <c r="A116" s="172" t="s">
        <v>697</v>
      </c>
      <c r="B116" s="23">
        <f t="shared" si="13"/>
        <v>8</v>
      </c>
      <c r="C116" s="76">
        <f t="shared" si="12"/>
        <v>1.5827546296296298E-2</v>
      </c>
      <c r="D116" s="285">
        <v>4</v>
      </c>
      <c r="E116" s="76">
        <v>1.5827546296296298E-2</v>
      </c>
      <c r="F116" s="176"/>
      <c r="G116" s="176"/>
      <c r="H116" s="76"/>
      <c r="I116" s="103"/>
      <c r="J116" s="76"/>
      <c r="K116" s="94"/>
      <c r="L116" s="94"/>
      <c r="M116"/>
      <c r="N116"/>
      <c r="O116"/>
      <c r="P116"/>
      <c r="Q116" s="61"/>
      <c r="R116" s="61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R116" s="94"/>
      <c r="AS116" s="94"/>
      <c r="AU116" s="103"/>
      <c r="AV116" s="173"/>
      <c r="AW116" s="174" t="str">
        <f t="shared" si="7"/>
        <v xml:space="preserve"> </v>
      </c>
      <c r="AX116" s="175">
        <f t="shared" si="14"/>
        <v>0</v>
      </c>
      <c r="AY116" s="50"/>
      <c r="AZ116" s="50"/>
      <c r="BA116" s="50"/>
      <c r="BB116" s="50"/>
    </row>
    <row r="117" spans="1:54" ht="13">
      <c r="A117" s="300" t="s">
        <v>953</v>
      </c>
      <c r="B117" s="135">
        <f>MINUTE(B$5)-MINUTE(E117)</f>
        <v>9</v>
      </c>
      <c r="C117" s="76">
        <f t="shared" si="12"/>
        <v>1.5000000000000001E-2</v>
      </c>
      <c r="E117" s="94">
        <f>IF(AX117&gt;0,AVERAGE(F117:AU117),C117)</f>
        <v>1.5000000000000001E-2</v>
      </c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84"/>
      <c r="AD117" s="84"/>
      <c r="AE117" s="84"/>
      <c r="AF117" s="84"/>
      <c r="AH117" s="139"/>
      <c r="AI117" s="84"/>
      <c r="AJ117" s="139"/>
      <c r="AK117" s="84">
        <v>1.621527777777778E-2</v>
      </c>
      <c r="AL117" s="50">
        <v>1.480324074074074E-2</v>
      </c>
      <c r="AM117" s="61">
        <v>1.3981481481481482E-2</v>
      </c>
      <c r="AN117" s="61"/>
      <c r="AO117" s="50"/>
      <c r="AP117" s="50"/>
      <c r="AQ117" s="50"/>
      <c r="AR117" s="139"/>
      <c r="AS117" s="139"/>
      <c r="AU117" s="139"/>
      <c r="AV117" s="196"/>
      <c r="AW117" s="299">
        <f t="shared" si="7"/>
        <v>1.3981481481481482E-2</v>
      </c>
      <c r="AX117" s="298">
        <f t="shared" si="14"/>
        <v>3</v>
      </c>
      <c r="AY117" s="304"/>
      <c r="AZ117" s="139"/>
      <c r="BA117" s="139"/>
      <c r="BB117" s="139"/>
    </row>
    <row r="118" spans="1:54" ht="13" hidden="1">
      <c r="A118" s="172" t="s">
        <v>569</v>
      </c>
      <c r="B118" s="23">
        <f>MINUTE(B$5)-MINUTE(C118)</f>
        <v>7</v>
      </c>
      <c r="C118" s="76">
        <f t="shared" si="12"/>
        <v>1.6111111111111111E-2</v>
      </c>
      <c r="D118" s="285">
        <v>0</v>
      </c>
      <c r="E118" s="76">
        <v>1.6111111111111111E-2</v>
      </c>
      <c r="F118" s="176"/>
      <c r="G118" s="33"/>
      <c r="H118" s="33"/>
      <c r="I118" s="103"/>
      <c r="J118" s="76"/>
      <c r="K118" s="76"/>
      <c r="L118" s="76"/>
      <c r="M118" s="50"/>
      <c r="N118" s="50"/>
      <c r="O118" s="50"/>
      <c r="P118" s="50"/>
      <c r="Q118" s="50"/>
      <c r="R118" s="50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R118" s="76"/>
      <c r="AS118" s="76"/>
      <c r="AU118" s="103"/>
      <c r="AV118" s="173"/>
      <c r="AW118" s="174" t="str">
        <f t="shared" si="7"/>
        <v xml:space="preserve"> </v>
      </c>
      <c r="AX118" s="175">
        <f t="shared" si="14"/>
        <v>0</v>
      </c>
      <c r="AY118" s="76"/>
      <c r="AZ118" s="76"/>
      <c r="BA118" s="76"/>
      <c r="BB118" s="76"/>
    </row>
    <row r="119" spans="1:54" ht="13">
      <c r="A119" s="177" t="s">
        <v>952</v>
      </c>
      <c r="B119" s="135">
        <f>MINUTE(B$5)-MINUTE(E119)</f>
        <v>-3</v>
      </c>
      <c r="C119" s="8"/>
      <c r="D119" s="303"/>
      <c r="E119" s="94">
        <f>IF(AX119&gt;0,AVERAGE(F119:AU119),C119)</f>
        <v>2.3246527777777776E-2</v>
      </c>
      <c r="F119" s="139"/>
      <c r="G119" s="139"/>
      <c r="H119" s="139"/>
      <c r="I119" s="139"/>
      <c r="J119" s="139"/>
      <c r="K119" s="139"/>
      <c r="L119" s="139"/>
      <c r="M119" s="61">
        <v>2.3993055555555556E-2</v>
      </c>
      <c r="N119" s="322"/>
      <c r="O119" s="61"/>
      <c r="P119" s="61"/>
      <c r="Q119" s="61">
        <v>2.2499999999999999E-2</v>
      </c>
      <c r="R119" s="61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R119" s="139"/>
      <c r="AS119" s="139"/>
      <c r="AU119" s="139"/>
      <c r="AV119" s="196"/>
      <c r="AW119" s="174">
        <f t="shared" si="7"/>
        <v>2.2499999999999999E-2</v>
      </c>
      <c r="AX119" s="175">
        <f t="shared" si="14"/>
        <v>2</v>
      </c>
      <c r="AY119" s="139"/>
      <c r="AZ119" s="139"/>
      <c r="BA119" s="139"/>
      <c r="BB119" s="139"/>
    </row>
    <row r="120" spans="1:54" ht="13">
      <c r="A120" s="177" t="s">
        <v>951</v>
      </c>
      <c r="B120" s="135">
        <f>MINUTE(B$5)-MINUTE(E120)</f>
        <v>0</v>
      </c>
      <c r="C120" s="8"/>
      <c r="D120" s="303"/>
      <c r="E120" s="94">
        <f>IF(AX120&gt;0,AVERAGE(F120:AU120),C120)</f>
        <v>2.0943287037037035E-2</v>
      </c>
      <c r="F120" s="139"/>
      <c r="G120" s="139"/>
      <c r="H120" s="139"/>
      <c r="I120" s="139"/>
      <c r="J120" s="139"/>
      <c r="K120" s="139"/>
      <c r="L120" s="139"/>
      <c r="M120" s="61">
        <v>2.0879629629629626E-2</v>
      </c>
      <c r="N120" s="322"/>
      <c r="O120" s="61"/>
      <c r="P120" s="61"/>
      <c r="Q120" s="61">
        <v>2.1006944444444443E-2</v>
      </c>
      <c r="R120" s="61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R120" s="139"/>
      <c r="AS120" s="139"/>
      <c r="AU120" s="139"/>
      <c r="AV120" s="196"/>
      <c r="AW120" s="174">
        <f t="shared" si="7"/>
        <v>2.0879629629629626E-2</v>
      </c>
      <c r="AX120" s="175">
        <f t="shared" si="14"/>
        <v>2</v>
      </c>
      <c r="AY120" s="139"/>
      <c r="AZ120" s="139"/>
      <c r="BA120" s="139"/>
      <c r="BB120" s="139"/>
    </row>
    <row r="121" spans="1:54" ht="13">
      <c r="A121" s="182" t="s">
        <v>361</v>
      </c>
      <c r="B121" s="23">
        <f>MINUTE(B$5)-MINUTE(C121)</f>
        <v>7</v>
      </c>
      <c r="C121" s="76">
        <f t="shared" ref="C121:C154" si="15">IF(AX121&lt;2,E121,AVERAGE(F121:AU121))</f>
        <v>1.6203703703703703E-2</v>
      </c>
      <c r="D121" s="285">
        <v>0</v>
      </c>
      <c r="E121" s="94">
        <v>1.6203703703703703E-2</v>
      </c>
      <c r="F121" s="176"/>
      <c r="G121" s="33"/>
      <c r="H121" s="33"/>
      <c r="I121" s="103"/>
      <c r="J121" s="94"/>
      <c r="K121" s="94"/>
      <c r="L121" s="94"/>
      <c r="M121" s="61"/>
      <c r="N121" s="61"/>
      <c r="O121" s="61"/>
      <c r="P121" s="61"/>
      <c r="Q121" s="61"/>
      <c r="R121" s="61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R121" s="94"/>
      <c r="AS121" s="94"/>
      <c r="AU121" s="103"/>
      <c r="AV121" s="173"/>
      <c r="AW121" s="174" t="str">
        <f t="shared" si="7"/>
        <v xml:space="preserve"> </v>
      </c>
      <c r="AX121" s="175">
        <f t="shared" si="14"/>
        <v>0</v>
      </c>
      <c r="AY121" s="94"/>
      <c r="AZ121" s="94"/>
      <c r="BA121" s="94"/>
      <c r="BB121" s="94"/>
    </row>
    <row r="122" spans="1:54" ht="13">
      <c r="A122" s="172" t="s">
        <v>510</v>
      </c>
      <c r="B122" s="23">
        <f>MINUTE(B$5)-MINUTE(C122)</f>
        <v>14</v>
      </c>
      <c r="C122" s="76">
        <f t="shared" si="15"/>
        <v>1.1439043209876543E-2</v>
      </c>
      <c r="D122" s="285">
        <v>0</v>
      </c>
      <c r="E122" s="76">
        <v>1.1439043209876543E-2</v>
      </c>
      <c r="F122" s="176"/>
      <c r="G122" s="176"/>
      <c r="H122" s="33"/>
      <c r="I122" s="103"/>
      <c r="J122" s="94"/>
      <c r="K122" s="94"/>
      <c r="L122" s="94"/>
      <c r="M122" s="61"/>
      <c r="N122" s="61"/>
      <c r="O122" s="61"/>
      <c r="P122" s="61"/>
      <c r="Q122" s="61"/>
      <c r="R122" s="61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R122" s="94"/>
      <c r="AS122" s="94"/>
      <c r="AU122" s="103"/>
      <c r="AV122" s="173"/>
      <c r="AW122" s="174" t="str">
        <f t="shared" si="7"/>
        <v xml:space="preserve"> </v>
      </c>
      <c r="AX122" s="175">
        <f t="shared" si="14"/>
        <v>0</v>
      </c>
      <c r="AY122" s="61"/>
      <c r="AZ122" s="61"/>
      <c r="BA122" s="61"/>
      <c r="BB122" s="61"/>
    </row>
    <row r="123" spans="1:54" ht="13">
      <c r="A123" s="177" t="s">
        <v>782</v>
      </c>
      <c r="B123" s="23">
        <f>MINUTE(B$5)-MINUTE(C123)</f>
        <v>11</v>
      </c>
      <c r="C123" s="76">
        <f t="shared" si="15"/>
        <v>1.3637152777777778E-2</v>
      </c>
      <c r="D123" s="285">
        <v>4</v>
      </c>
      <c r="E123" s="76">
        <v>1.3637152777777778E-2</v>
      </c>
      <c r="F123" s="178"/>
      <c r="G123" s="178"/>
      <c r="H123" s="178"/>
      <c r="I123" s="178"/>
      <c r="J123" s="178"/>
      <c r="K123" s="178"/>
      <c r="L123" s="178"/>
      <c r="M123" s="322"/>
      <c r="N123" s="322"/>
      <c r="O123" s="322"/>
      <c r="P123" s="322"/>
      <c r="Q123" s="322"/>
      <c r="R123" s="322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94"/>
      <c r="AI123" s="178"/>
      <c r="AJ123" s="178"/>
      <c r="AK123" s="94"/>
      <c r="AR123" s="94"/>
      <c r="AS123" s="94"/>
      <c r="AT123" s="50">
        <v>1.6898148148148148E-2</v>
      </c>
      <c r="AU123" s="179"/>
      <c r="AV123" s="180"/>
      <c r="AW123" s="181">
        <f t="shared" si="7"/>
        <v>1.6898148148148148E-2</v>
      </c>
      <c r="AX123" s="175">
        <f t="shared" si="14"/>
        <v>1</v>
      </c>
      <c r="BA123" s="139"/>
      <c r="BB123" s="139"/>
    </row>
    <row r="124" spans="1:54" ht="13">
      <c r="A124" s="177" t="s">
        <v>950</v>
      </c>
      <c r="B124" s="23">
        <f>MINUTE(B$5)-MINUTE(C124)</f>
        <v>8</v>
      </c>
      <c r="C124" s="76">
        <f t="shared" si="15"/>
        <v>1.5752314814814813E-2</v>
      </c>
      <c r="D124" s="285">
        <v>4</v>
      </c>
      <c r="E124" s="76">
        <v>1.3637152777777778E-2</v>
      </c>
      <c r="F124" s="178"/>
      <c r="G124" s="178"/>
      <c r="H124" s="178"/>
      <c r="I124" s="178"/>
      <c r="J124" s="178"/>
      <c r="K124" s="178"/>
      <c r="L124" s="178"/>
      <c r="M124" s="322"/>
      <c r="N124" s="322"/>
      <c r="O124" s="61">
        <v>1.6134259259259261E-2</v>
      </c>
      <c r="P124" s="61">
        <v>1.5520833333333333E-2</v>
      </c>
      <c r="Q124" s="61">
        <v>1.5648148148148151E-2</v>
      </c>
      <c r="R124" s="61">
        <v>1.545138888888889E-2</v>
      </c>
      <c r="S124" s="94">
        <v>1.5405092592592593E-2</v>
      </c>
      <c r="T124" s="94">
        <v>1.7407407407407406E-2</v>
      </c>
      <c r="U124" s="94">
        <v>1.4699074074074074E-2</v>
      </c>
      <c r="V124" s="94"/>
      <c r="W124" s="94"/>
      <c r="X124" s="178"/>
      <c r="Y124" s="94"/>
      <c r="Z124" s="178"/>
      <c r="AA124" s="178"/>
      <c r="AB124" s="178"/>
      <c r="AC124" s="178"/>
      <c r="AD124" s="178"/>
      <c r="AE124" s="178"/>
      <c r="AF124" s="178"/>
      <c r="AG124" s="178"/>
      <c r="AH124" s="94"/>
      <c r="AI124" s="178"/>
      <c r="AJ124" s="178"/>
      <c r="AK124" s="94"/>
      <c r="AR124" s="94"/>
      <c r="AS124" s="94"/>
      <c r="AU124" s="179"/>
      <c r="AV124" s="180"/>
      <c r="AW124" s="181">
        <f t="shared" si="7"/>
        <v>1.4699074074074074E-2</v>
      </c>
      <c r="AX124" s="175">
        <f t="shared" si="14"/>
        <v>7</v>
      </c>
      <c r="BA124" s="139"/>
      <c r="BB124" s="139"/>
    </row>
    <row r="125" spans="1:54" ht="13">
      <c r="A125" s="300" t="s">
        <v>949</v>
      </c>
      <c r="B125" s="135">
        <f>MINUTE(B$5)-MINUTE(E125)</f>
        <v>9</v>
      </c>
      <c r="C125" s="76">
        <f t="shared" si="15"/>
        <v>1.4696180555555556E-2</v>
      </c>
      <c r="E125" s="94">
        <f>IF(AX125&gt;0,AVERAGE(F125:AU125),C125)</f>
        <v>1.4696180555555556E-2</v>
      </c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84"/>
      <c r="AD125" s="84">
        <v>1.4768518518518519E-2</v>
      </c>
      <c r="AE125" s="84">
        <v>1.4490740740740742E-2</v>
      </c>
      <c r="AF125" s="84"/>
      <c r="AG125" s="84">
        <v>1.486111111111111E-2</v>
      </c>
      <c r="AH125" s="84">
        <v>1.3587962962962963E-2</v>
      </c>
      <c r="AI125" s="84">
        <v>1.3680555555555555E-2</v>
      </c>
      <c r="AJ125" s="139"/>
      <c r="AK125" s="84">
        <v>1.4375000000000001E-2</v>
      </c>
      <c r="AN125" s="61">
        <v>1.6030092592592592E-2</v>
      </c>
      <c r="AO125" s="61">
        <v>1.577546296296296E-2</v>
      </c>
      <c r="AP125" s="61"/>
      <c r="AQ125" s="61"/>
      <c r="AR125" s="61"/>
      <c r="AS125" s="61"/>
      <c r="AU125" s="139"/>
      <c r="AV125" s="196"/>
      <c r="AW125" s="174">
        <f t="shared" si="7"/>
        <v>1.3587962962962963E-2</v>
      </c>
      <c r="AX125" s="298">
        <f t="shared" si="14"/>
        <v>8</v>
      </c>
      <c r="AY125" s="139"/>
      <c r="AZ125" s="139"/>
      <c r="BA125" s="139"/>
      <c r="BB125" s="139"/>
    </row>
    <row r="126" spans="1:54" ht="13">
      <c r="A126" s="300" t="s">
        <v>948</v>
      </c>
      <c r="B126" s="135">
        <f>MINUTE(B$5)-MINUTE(E126)</f>
        <v>6</v>
      </c>
      <c r="C126" s="76">
        <f t="shared" si="15"/>
        <v>1.702932098765432E-2</v>
      </c>
      <c r="E126" s="94">
        <f>IF(AX126&gt;0,AVERAGE(F126:AU126),C126)</f>
        <v>1.702932098765432E-2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84"/>
      <c r="AD126" s="84"/>
      <c r="AE126" s="84"/>
      <c r="AF126" s="84"/>
      <c r="AG126" s="84"/>
      <c r="AH126" s="84"/>
      <c r="AI126" s="84"/>
      <c r="AJ126" s="139"/>
      <c r="AK126" s="84"/>
      <c r="AN126" s="61"/>
      <c r="AO126" s="61"/>
      <c r="AP126" s="61"/>
      <c r="AQ126" s="61"/>
      <c r="AR126" s="61">
        <v>1.9710648148148147E-2</v>
      </c>
      <c r="AS126" s="61">
        <v>1.5497685185185186E-2</v>
      </c>
      <c r="AT126" s="50">
        <v>1.5879629629629629E-2</v>
      </c>
      <c r="AU126" s="139"/>
      <c r="AV126" s="196"/>
      <c r="AW126" s="174">
        <f t="shared" si="7"/>
        <v>1.5497685185185186E-2</v>
      </c>
      <c r="AX126" s="298">
        <f t="shared" si="14"/>
        <v>3</v>
      </c>
      <c r="AY126" s="139"/>
      <c r="AZ126" s="139"/>
      <c r="BA126" s="139"/>
      <c r="BB126" s="139"/>
    </row>
    <row r="127" spans="1:54" ht="13">
      <c r="A127" s="172" t="s">
        <v>539</v>
      </c>
      <c r="B127" s="23">
        <f>MINUTE(B$5)-MINUTE(C127)</f>
        <v>6</v>
      </c>
      <c r="C127" s="76">
        <f t="shared" si="15"/>
        <v>1.6967592592592593E-2</v>
      </c>
      <c r="D127" s="285">
        <v>0</v>
      </c>
      <c r="E127" s="76">
        <v>1.6967592592592593E-2</v>
      </c>
      <c r="F127" s="76"/>
      <c r="G127" s="76"/>
      <c r="H127" s="76"/>
      <c r="I127" s="103"/>
      <c r="J127" s="76"/>
      <c r="K127" s="76"/>
      <c r="L127" s="76"/>
      <c r="M127" s="50"/>
      <c r="N127" s="50"/>
      <c r="O127" s="50"/>
      <c r="P127" s="50"/>
      <c r="Q127" s="50"/>
      <c r="R127" s="50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94"/>
      <c r="AR127" s="76"/>
      <c r="AS127" s="76"/>
      <c r="AU127" s="103"/>
      <c r="AV127" s="173"/>
      <c r="AW127" s="174" t="str">
        <f t="shared" si="7"/>
        <v xml:space="preserve"> </v>
      </c>
      <c r="AX127" s="175">
        <f t="shared" si="14"/>
        <v>0</v>
      </c>
      <c r="AY127" s="76"/>
      <c r="AZ127" s="76"/>
      <c r="BA127" s="76"/>
      <c r="BB127" s="76"/>
    </row>
    <row r="128" spans="1:54" ht="13">
      <c r="A128" s="172" t="s">
        <v>474</v>
      </c>
      <c r="B128" s="23">
        <f>MINUTE(B$5)-MINUTE(C128)</f>
        <v>8</v>
      </c>
      <c r="C128" s="76">
        <f t="shared" si="15"/>
        <v>1.5320216049382718E-2</v>
      </c>
      <c r="D128" s="285">
        <v>3</v>
      </c>
      <c r="E128" s="76">
        <v>1.5320216049382718E-2</v>
      </c>
      <c r="F128" s="76"/>
      <c r="G128" s="76"/>
      <c r="H128" s="76"/>
      <c r="I128" s="103"/>
      <c r="J128" s="76"/>
      <c r="K128" s="76"/>
      <c r="L128" s="76"/>
      <c r="M128" s="50"/>
      <c r="N128" s="50"/>
      <c r="O128" s="50"/>
      <c r="P128" s="50"/>
      <c r="Q128" s="50"/>
      <c r="R128" s="50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84">
        <v>1.5289351851851851E-2</v>
      </c>
      <c r="AG128" s="76"/>
      <c r="AH128" s="76"/>
      <c r="AI128" s="76"/>
      <c r="AJ128" s="76"/>
      <c r="AK128" s="94"/>
      <c r="AR128" s="76"/>
      <c r="AS128" s="76"/>
      <c r="AU128" s="103"/>
      <c r="AV128" s="173"/>
      <c r="AW128" s="174">
        <f t="shared" si="7"/>
        <v>1.5289351851851851E-2</v>
      </c>
      <c r="AX128" s="175">
        <f t="shared" si="14"/>
        <v>1</v>
      </c>
      <c r="AY128" s="76"/>
      <c r="AZ128" s="76"/>
      <c r="BA128" s="76"/>
      <c r="BB128" s="76"/>
    </row>
    <row r="129" spans="1:54" ht="13">
      <c r="A129" s="177" t="s">
        <v>947</v>
      </c>
      <c r="B129" s="135">
        <f>MINUTE(B$5)-MINUTE(E129)</f>
        <v>6</v>
      </c>
      <c r="C129" s="76">
        <f t="shared" si="15"/>
        <v>1.692901234567901E-2</v>
      </c>
      <c r="D129" s="303"/>
      <c r="E129" s="94">
        <f>IF(AX129&gt;0,AVERAGE(F129:AU129),C129)</f>
        <v>1.692901234567901E-2</v>
      </c>
      <c r="F129" s="139"/>
      <c r="G129" s="139"/>
      <c r="H129" s="139"/>
      <c r="I129" s="139"/>
      <c r="J129" s="139"/>
      <c r="K129" s="139"/>
      <c r="L129" s="139"/>
      <c r="M129" s="61"/>
      <c r="N129" s="322"/>
      <c r="O129" s="61">
        <v>1.6712962962962961E-2</v>
      </c>
      <c r="P129" s="61">
        <v>1.6122685185185184E-2</v>
      </c>
      <c r="Q129" s="322"/>
      <c r="R129" s="322"/>
      <c r="S129" s="84">
        <v>1.7951388888888888E-2</v>
      </c>
      <c r="T129" s="84"/>
      <c r="U129" s="84"/>
      <c r="V129" s="84"/>
      <c r="W129" s="84"/>
      <c r="X129" s="139"/>
      <c r="Y129" s="84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301"/>
      <c r="AR129" s="139"/>
      <c r="AS129" s="139"/>
      <c r="AU129" s="139"/>
      <c r="AV129" s="196"/>
      <c r="AW129" s="174">
        <f t="shared" si="7"/>
        <v>1.6122685185185184E-2</v>
      </c>
      <c r="AX129" s="175">
        <f t="shared" si="14"/>
        <v>3</v>
      </c>
      <c r="AY129" s="139"/>
      <c r="AZ129" s="139"/>
      <c r="BA129" s="139"/>
      <c r="BB129" s="139"/>
    </row>
    <row r="130" spans="1:54" ht="13">
      <c r="A130" s="172" t="s">
        <v>259</v>
      </c>
      <c r="B130" s="23">
        <f t="shared" ref="B130:B147" si="16">MINUTE(B$5)-MINUTE(C130)</f>
        <v>6</v>
      </c>
      <c r="C130" s="76">
        <f t="shared" si="15"/>
        <v>1.6880787037037034E-2</v>
      </c>
      <c r="D130" s="285">
        <v>3</v>
      </c>
      <c r="E130" s="76">
        <v>1.6338734567901234E-2</v>
      </c>
      <c r="F130" s="76"/>
      <c r="G130" s="76"/>
      <c r="H130" s="33"/>
      <c r="I130" s="103"/>
      <c r="J130" s="76"/>
      <c r="K130" s="76"/>
      <c r="L130" s="94"/>
      <c r="M130" s="61"/>
      <c r="N130" s="61"/>
      <c r="O130" s="61"/>
      <c r="P130" s="61"/>
      <c r="Q130" s="50">
        <v>1.6747685185185185E-2</v>
      </c>
      <c r="R130" s="50"/>
      <c r="S130" s="84">
        <v>1.7013888888888887E-2</v>
      </c>
      <c r="T130" s="84"/>
      <c r="U130" s="84"/>
      <c r="V130" s="84"/>
      <c r="W130" s="84"/>
      <c r="X130" s="94"/>
      <c r="Y130" s="84"/>
      <c r="Z130" s="94"/>
      <c r="AA130" s="94"/>
      <c r="AB130" s="94"/>
      <c r="AC130" s="94"/>
      <c r="AD130" s="94"/>
      <c r="AE130" s="94"/>
      <c r="AF130" s="94"/>
      <c r="AG130" s="94"/>
      <c r="AH130" s="94"/>
      <c r="AI130" s="33"/>
      <c r="AJ130" s="94"/>
      <c r="AK130" s="94"/>
      <c r="AR130" s="94"/>
      <c r="AS130" s="94"/>
      <c r="AU130" s="103"/>
      <c r="AV130" s="173"/>
      <c r="AW130" s="174">
        <f t="shared" si="7"/>
        <v>1.6747685185185185E-2</v>
      </c>
      <c r="AX130" s="175">
        <f t="shared" si="14"/>
        <v>2</v>
      </c>
      <c r="AY130" s="61"/>
      <c r="AZ130" s="61"/>
      <c r="BA130" s="61"/>
      <c r="BB130" s="61"/>
    </row>
    <row r="131" spans="1:54" ht="13" hidden="1">
      <c r="A131" s="172" t="s">
        <v>260</v>
      </c>
      <c r="B131" s="23">
        <f t="shared" si="16"/>
        <v>6</v>
      </c>
      <c r="C131" s="76">
        <f t="shared" si="15"/>
        <v>1.6846064814814817E-2</v>
      </c>
      <c r="D131" s="285">
        <v>0</v>
      </c>
      <c r="E131" s="94">
        <v>1.6846064814814817E-2</v>
      </c>
      <c r="F131" s="187"/>
      <c r="G131" s="187"/>
      <c r="H131" s="187"/>
      <c r="I131" s="103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R131" s="94"/>
      <c r="AS131" s="94"/>
      <c r="AU131" s="103"/>
      <c r="AV131" s="173"/>
      <c r="AW131" s="174" t="str">
        <f t="shared" si="7"/>
        <v xml:space="preserve"> </v>
      </c>
      <c r="AX131" s="175">
        <f t="shared" si="14"/>
        <v>0</v>
      </c>
      <c r="AY131" s="61"/>
      <c r="AZ131" s="61"/>
      <c r="BA131" s="61"/>
      <c r="BB131" s="61"/>
    </row>
    <row r="132" spans="1:54" ht="13">
      <c r="A132" s="172" t="s">
        <v>614</v>
      </c>
      <c r="B132" s="23">
        <f t="shared" si="16"/>
        <v>9</v>
      </c>
      <c r="C132" s="76">
        <f t="shared" si="15"/>
        <v>1.4939236111111111E-2</v>
      </c>
      <c r="D132" s="285">
        <v>0</v>
      </c>
      <c r="E132" s="76">
        <v>1.4939236111111111E-2</v>
      </c>
      <c r="F132" s="76"/>
      <c r="G132" s="76"/>
      <c r="H132" s="76"/>
      <c r="I132" s="103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94"/>
      <c r="AJ132" s="76"/>
      <c r="AK132" s="94"/>
      <c r="AR132" s="76"/>
      <c r="AS132" s="76"/>
      <c r="AU132" s="103"/>
      <c r="AV132" s="173"/>
      <c r="AW132" s="174" t="str">
        <f t="shared" si="7"/>
        <v xml:space="preserve"> </v>
      </c>
      <c r="AX132" s="175">
        <f t="shared" si="14"/>
        <v>0</v>
      </c>
      <c r="AY132" s="76"/>
      <c r="AZ132" s="76"/>
      <c r="BA132" s="76"/>
      <c r="BB132" s="76"/>
    </row>
    <row r="133" spans="1:54" ht="13">
      <c r="A133" s="182" t="s">
        <v>783</v>
      </c>
      <c r="B133" s="23">
        <f t="shared" si="16"/>
        <v>9</v>
      </c>
      <c r="C133" s="76">
        <f t="shared" si="15"/>
        <v>1.5266203703703704E-2</v>
      </c>
      <c r="D133" s="285">
        <v>3</v>
      </c>
      <c r="E133" s="76">
        <v>1.5266203703703704E-2</v>
      </c>
      <c r="F133" s="76"/>
      <c r="G133" s="76"/>
      <c r="H133" s="76"/>
      <c r="I133" s="103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94"/>
      <c r="AJ133" s="76"/>
      <c r="AK133" s="94"/>
      <c r="AL133" s="50">
        <v>1.5219907407407409E-2</v>
      </c>
      <c r="AM133" s="50"/>
      <c r="AN133" s="50"/>
      <c r="AO133" s="50"/>
      <c r="AP133" s="50"/>
      <c r="AQ133" s="50"/>
      <c r="AR133" s="84"/>
      <c r="AS133" s="84"/>
      <c r="AU133" s="76"/>
      <c r="AV133" s="173"/>
      <c r="AW133" s="174">
        <f t="shared" si="7"/>
        <v>1.5219907407407409E-2</v>
      </c>
      <c r="AX133" s="175">
        <f t="shared" si="14"/>
        <v>1</v>
      </c>
      <c r="AY133" s="76"/>
      <c r="AZ133" s="76"/>
      <c r="BA133" s="76"/>
      <c r="BB133" s="76"/>
    </row>
    <row r="134" spans="1:54" s="3" customFormat="1" ht="13">
      <c r="A134" s="172" t="s">
        <v>343</v>
      </c>
      <c r="B134" s="23">
        <f t="shared" si="16"/>
        <v>9</v>
      </c>
      <c r="C134" s="76">
        <f t="shared" si="15"/>
        <v>1.4895833333333332E-2</v>
      </c>
      <c r="D134" s="318">
        <v>0</v>
      </c>
      <c r="E134" s="94">
        <v>1.4895833333333332E-2</v>
      </c>
      <c r="F134" s="176"/>
      <c r="G134" s="176"/>
      <c r="H134" s="33"/>
      <c r="I134" s="103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R134" s="94"/>
      <c r="AS134" s="94"/>
      <c r="AU134" s="103"/>
      <c r="AV134" s="173"/>
      <c r="AW134" s="174" t="str">
        <f t="shared" si="7"/>
        <v xml:space="preserve"> </v>
      </c>
      <c r="AX134" s="175">
        <f t="shared" si="14"/>
        <v>0</v>
      </c>
      <c r="AY134" s="94"/>
      <c r="AZ134" s="94"/>
      <c r="BA134" s="94"/>
      <c r="BB134" s="94"/>
    </row>
    <row r="135" spans="1:54" ht="13">
      <c r="A135" s="172" t="s">
        <v>698</v>
      </c>
      <c r="B135" s="23">
        <f t="shared" si="16"/>
        <v>7</v>
      </c>
      <c r="C135" s="76">
        <f t="shared" si="15"/>
        <v>1.6512345679012344E-2</v>
      </c>
      <c r="D135" s="285">
        <v>3</v>
      </c>
      <c r="E135" s="76">
        <v>1.6512345679012344E-2</v>
      </c>
      <c r="F135" s="76"/>
      <c r="G135" s="76"/>
      <c r="H135" s="76"/>
      <c r="I135" s="103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94"/>
      <c r="AJ135" s="76"/>
      <c r="AK135" s="76"/>
      <c r="AR135" s="76"/>
      <c r="AS135" s="76"/>
      <c r="AU135" s="103"/>
      <c r="AV135" s="173"/>
      <c r="AW135" s="174" t="str">
        <f t="shared" ref="AW135:AW198" si="17">IF(MIN(F135:AU135)=0," ",MIN(F135:AU135))</f>
        <v xml:space="preserve"> </v>
      </c>
      <c r="AX135" s="175">
        <f t="shared" si="14"/>
        <v>0</v>
      </c>
      <c r="AY135" s="76"/>
      <c r="AZ135" s="76"/>
      <c r="BA135" s="76"/>
      <c r="BB135" s="76"/>
    </row>
    <row r="136" spans="1:54" s="3" customFormat="1" ht="13">
      <c r="A136" s="172" t="s">
        <v>784</v>
      </c>
      <c r="B136" s="23">
        <f t="shared" si="16"/>
        <v>0</v>
      </c>
      <c r="C136" s="76">
        <f t="shared" si="15"/>
        <v>0.52092592592592601</v>
      </c>
      <c r="D136" s="285">
        <v>2</v>
      </c>
      <c r="E136" s="76">
        <v>0.52092592592592601</v>
      </c>
      <c r="F136" s="76"/>
      <c r="G136" s="76"/>
      <c r="H136" s="76"/>
      <c r="I136" s="103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R136" s="76"/>
      <c r="AS136" s="76"/>
      <c r="AU136" s="103"/>
      <c r="AV136" s="173"/>
      <c r="AW136" s="174" t="str">
        <f t="shared" si="17"/>
        <v xml:space="preserve"> </v>
      </c>
      <c r="AX136" s="175">
        <f t="shared" si="14"/>
        <v>0</v>
      </c>
      <c r="AY136" s="76"/>
      <c r="AZ136" s="76"/>
      <c r="BA136" s="76"/>
      <c r="BB136" s="76"/>
    </row>
    <row r="137" spans="1:54" s="3" customFormat="1" ht="13">
      <c r="A137" s="172" t="s">
        <v>542</v>
      </c>
      <c r="B137" s="23">
        <f t="shared" si="16"/>
        <v>6</v>
      </c>
      <c r="C137" s="76">
        <f t="shared" si="15"/>
        <v>1.6718750000000001E-2</v>
      </c>
      <c r="D137" s="285">
        <v>2</v>
      </c>
      <c r="E137" s="76">
        <v>1.7337962962962965E-2</v>
      </c>
      <c r="F137" s="76"/>
      <c r="G137" s="76"/>
      <c r="H137" s="76"/>
      <c r="I137" s="103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84">
        <v>1.8402777777777778E-2</v>
      </c>
      <c r="AC137" s="84"/>
      <c r="AD137" s="84"/>
      <c r="AE137" s="84"/>
      <c r="AF137" s="84"/>
      <c r="AG137" s="76"/>
      <c r="AH137" s="76"/>
      <c r="AI137" s="76"/>
      <c r="AJ137" s="84">
        <v>1.6145833333333335E-2</v>
      </c>
      <c r="AK137" s="76">
        <v>1.6435185185185188E-2</v>
      </c>
      <c r="AM137" s="61">
        <v>1.5891203703703703E-2</v>
      </c>
      <c r="AN137" s="61"/>
      <c r="AR137" s="76"/>
      <c r="AS137" s="76"/>
      <c r="AU137" s="103"/>
      <c r="AV137" s="173"/>
      <c r="AW137" s="174">
        <f t="shared" si="17"/>
        <v>1.5891203703703703E-2</v>
      </c>
      <c r="AX137" s="175">
        <f t="shared" si="14"/>
        <v>4</v>
      </c>
      <c r="AY137" s="76"/>
      <c r="AZ137" s="76"/>
      <c r="BA137" s="76"/>
      <c r="BB137" s="76"/>
    </row>
    <row r="138" spans="1:54" s="3" customFormat="1" ht="13">
      <c r="A138" s="172" t="s">
        <v>186</v>
      </c>
      <c r="B138" s="23">
        <f t="shared" si="16"/>
        <v>9</v>
      </c>
      <c r="C138" s="76">
        <f t="shared" si="15"/>
        <v>1.5008680555555556E-2</v>
      </c>
      <c r="D138" s="318">
        <v>0</v>
      </c>
      <c r="E138" s="76">
        <v>1.5008680555555556E-2</v>
      </c>
      <c r="F138" s="176"/>
      <c r="G138" s="176"/>
      <c r="H138" s="33"/>
      <c r="I138" s="103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R138" s="76"/>
      <c r="AS138" s="76"/>
      <c r="AU138" s="103"/>
      <c r="AV138" s="173"/>
      <c r="AW138" s="174" t="str">
        <f t="shared" si="17"/>
        <v xml:space="preserve"> </v>
      </c>
      <c r="AX138" s="175">
        <f t="shared" si="14"/>
        <v>0</v>
      </c>
      <c r="AY138" s="50"/>
      <c r="AZ138" s="50"/>
      <c r="BA138" s="50"/>
      <c r="BB138" s="50"/>
    </row>
    <row r="139" spans="1:54" ht="13">
      <c r="A139" s="172" t="s">
        <v>555</v>
      </c>
      <c r="B139" s="23">
        <f t="shared" si="16"/>
        <v>8</v>
      </c>
      <c r="C139" s="76">
        <f t="shared" si="15"/>
        <v>1.5625E-2</v>
      </c>
      <c r="D139" s="285">
        <v>1</v>
      </c>
      <c r="E139" s="76">
        <v>1.5625E-2</v>
      </c>
      <c r="F139" s="76"/>
      <c r="G139" s="76"/>
      <c r="H139" s="76"/>
      <c r="I139" s="103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R139" s="76"/>
      <c r="AS139" s="76"/>
      <c r="AU139" s="103"/>
      <c r="AV139" s="173"/>
      <c r="AW139" s="174" t="str">
        <f t="shared" si="17"/>
        <v xml:space="preserve"> </v>
      </c>
      <c r="AX139" s="175">
        <f t="shared" si="14"/>
        <v>0</v>
      </c>
      <c r="AY139" s="76"/>
      <c r="AZ139" s="76"/>
      <c r="BA139" s="76"/>
      <c r="BB139" s="76"/>
    </row>
    <row r="140" spans="1:54" ht="13">
      <c r="A140" s="182" t="s">
        <v>342</v>
      </c>
      <c r="B140" s="23">
        <f t="shared" si="16"/>
        <v>6</v>
      </c>
      <c r="C140" s="76">
        <f t="shared" si="15"/>
        <v>1.695601851851852E-2</v>
      </c>
      <c r="D140" s="285">
        <v>0</v>
      </c>
      <c r="E140" s="94">
        <v>1.695601851851852E-2</v>
      </c>
      <c r="F140" s="187"/>
      <c r="G140" s="187"/>
      <c r="H140" s="187"/>
      <c r="I140" s="103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R140" s="94"/>
      <c r="AS140" s="94"/>
      <c r="AU140" s="103"/>
      <c r="AV140" s="173"/>
      <c r="AW140" s="174" t="str">
        <f t="shared" si="17"/>
        <v xml:space="preserve"> </v>
      </c>
      <c r="AX140" s="175">
        <f t="shared" si="14"/>
        <v>0</v>
      </c>
      <c r="AY140" s="94"/>
      <c r="AZ140" s="94"/>
      <c r="BA140" s="94"/>
      <c r="BB140" s="94"/>
    </row>
    <row r="141" spans="1:54" ht="13">
      <c r="A141" s="172" t="s">
        <v>700</v>
      </c>
      <c r="B141" s="23">
        <f t="shared" si="16"/>
        <v>12</v>
      </c>
      <c r="C141" s="76">
        <f t="shared" si="15"/>
        <v>1.2638888888888889E-2</v>
      </c>
      <c r="D141" s="285">
        <v>7</v>
      </c>
      <c r="E141" s="76">
        <v>1.2638888888888889E-2</v>
      </c>
      <c r="F141" s="176"/>
      <c r="G141" s="176"/>
      <c r="H141" s="76"/>
      <c r="I141" s="103"/>
      <c r="J141" s="76"/>
      <c r="K141" s="94"/>
      <c r="L141" s="94"/>
      <c r="M141" s="33"/>
      <c r="N141" s="33"/>
      <c r="O141" s="33"/>
      <c r="P141" s="33"/>
      <c r="Q141" s="76"/>
      <c r="R141" s="76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R141" s="94"/>
      <c r="AS141" s="94"/>
      <c r="AU141" s="103"/>
      <c r="AV141" s="173"/>
      <c r="AW141" s="174" t="str">
        <f t="shared" si="17"/>
        <v xml:space="preserve"> </v>
      </c>
      <c r="AX141" s="175">
        <f t="shared" si="14"/>
        <v>0</v>
      </c>
    </row>
    <row r="142" spans="1:54" s="3" customFormat="1" ht="13" hidden="1">
      <c r="A142" s="172" t="s">
        <v>544</v>
      </c>
      <c r="B142" s="23">
        <f t="shared" si="16"/>
        <v>7</v>
      </c>
      <c r="C142" s="76">
        <f t="shared" si="15"/>
        <v>1.6400462962962964E-2</v>
      </c>
      <c r="D142" s="285">
        <v>0</v>
      </c>
      <c r="E142" s="76">
        <v>1.6400462962962964E-2</v>
      </c>
      <c r="F142" s="76"/>
      <c r="G142" s="76"/>
      <c r="H142" s="76"/>
      <c r="I142" s="103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R142" s="76"/>
      <c r="AS142" s="76"/>
      <c r="AU142" s="103"/>
      <c r="AV142" s="173"/>
      <c r="AW142" s="174" t="str">
        <f t="shared" si="17"/>
        <v xml:space="preserve"> </v>
      </c>
      <c r="AX142" s="175">
        <f t="shared" si="14"/>
        <v>0</v>
      </c>
      <c r="AY142" s="76"/>
      <c r="AZ142" s="76"/>
      <c r="BA142" s="76"/>
      <c r="BB142" s="76"/>
    </row>
    <row r="143" spans="1:54" s="3" customFormat="1" ht="13">
      <c r="A143" s="172" t="s">
        <v>785</v>
      </c>
      <c r="B143" s="23">
        <f t="shared" si="16"/>
        <v>6</v>
      </c>
      <c r="C143" s="76">
        <f t="shared" si="15"/>
        <v>1.7320601851851851E-2</v>
      </c>
      <c r="D143" s="285">
        <v>0</v>
      </c>
      <c r="E143" s="94">
        <v>1.7320601851851851E-2</v>
      </c>
      <c r="F143" s="76"/>
      <c r="G143" s="94"/>
      <c r="H143" s="94"/>
      <c r="I143" s="103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R143" s="94"/>
      <c r="AS143" s="94"/>
      <c r="AU143" s="103"/>
      <c r="AV143" s="173"/>
      <c r="AW143" s="174" t="str">
        <f t="shared" si="17"/>
        <v xml:space="preserve"> </v>
      </c>
      <c r="AX143" s="175">
        <f t="shared" ref="AX143:AX167" si="18">COUNTA(F143:AV143)</f>
        <v>0</v>
      </c>
      <c r="AY143" s="94"/>
      <c r="AZ143" s="94"/>
      <c r="BA143" s="94"/>
      <c r="BB143" s="94"/>
    </row>
    <row r="144" spans="1:54" ht="13">
      <c r="A144" s="172" t="s">
        <v>432</v>
      </c>
      <c r="B144" s="23">
        <f t="shared" si="16"/>
        <v>3</v>
      </c>
      <c r="C144" s="76">
        <f t="shared" si="15"/>
        <v>1.8952546296296294E-2</v>
      </c>
      <c r="D144" s="285">
        <v>0</v>
      </c>
      <c r="E144" s="94">
        <v>1.8952546296296294E-2</v>
      </c>
      <c r="F144" s="187"/>
      <c r="G144" s="187"/>
      <c r="H144" s="187"/>
      <c r="I144" s="103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R144" s="94"/>
      <c r="AS144" s="94"/>
      <c r="AU144" s="103"/>
      <c r="AV144" s="173"/>
      <c r="AW144" s="174" t="str">
        <f t="shared" si="17"/>
        <v xml:space="preserve"> </v>
      </c>
      <c r="AX144" s="175">
        <f t="shared" si="18"/>
        <v>0</v>
      </c>
      <c r="AY144" s="61"/>
      <c r="AZ144" s="61"/>
      <c r="BA144" s="61"/>
      <c r="BB144" s="61"/>
    </row>
    <row r="145" spans="1:54" ht="13">
      <c r="A145" s="172" t="s">
        <v>394</v>
      </c>
      <c r="B145" s="23">
        <f t="shared" si="16"/>
        <v>5</v>
      </c>
      <c r="C145" s="76">
        <f t="shared" si="15"/>
        <v>1.7783323688271603E-2</v>
      </c>
      <c r="D145" s="285">
        <v>0</v>
      </c>
      <c r="E145" s="76">
        <v>1.7783323688271603E-2</v>
      </c>
      <c r="F145" s="176"/>
      <c r="G145" s="176"/>
      <c r="H145" s="76"/>
      <c r="I145" s="103"/>
      <c r="J145" s="94"/>
      <c r="K145" s="94"/>
      <c r="L145" s="94"/>
      <c r="M145" s="94"/>
      <c r="N145" s="94"/>
      <c r="O145" s="94"/>
      <c r="P145" s="94"/>
      <c r="Q145" s="187"/>
      <c r="R145" s="187"/>
      <c r="S145" s="187"/>
      <c r="T145" s="187"/>
      <c r="U145" s="187"/>
      <c r="V145" s="187"/>
      <c r="W145" s="187"/>
      <c r="X145" s="94"/>
      <c r="Y145" s="187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R145" s="94"/>
      <c r="AS145" s="94"/>
      <c r="AU145" s="103"/>
      <c r="AV145" s="173"/>
      <c r="AW145" s="174" t="str">
        <f t="shared" si="17"/>
        <v xml:space="preserve"> </v>
      </c>
      <c r="AX145" s="175">
        <f t="shared" si="18"/>
        <v>0</v>
      </c>
      <c r="AY145" s="94"/>
      <c r="AZ145" s="94"/>
      <c r="BA145" s="94"/>
      <c r="BB145" s="94"/>
    </row>
    <row r="146" spans="1:54" ht="13" hidden="1">
      <c r="A146" s="172" t="s">
        <v>415</v>
      </c>
      <c r="B146" s="23">
        <f t="shared" si="16"/>
        <v>8</v>
      </c>
      <c r="C146" s="76">
        <f t="shared" si="15"/>
        <v>1.529152199074074E-2</v>
      </c>
      <c r="D146" s="285">
        <v>0</v>
      </c>
      <c r="E146" s="76">
        <v>1.529152199074074E-2</v>
      </c>
      <c r="F146" s="176"/>
      <c r="G146" s="176"/>
      <c r="H146" s="33"/>
      <c r="I146" s="103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R146" s="94"/>
      <c r="AS146" s="94"/>
      <c r="AU146" s="103"/>
      <c r="AV146" s="173"/>
      <c r="AW146" s="174" t="str">
        <f t="shared" si="17"/>
        <v xml:space="preserve"> </v>
      </c>
      <c r="AX146" s="175">
        <f t="shared" si="18"/>
        <v>0</v>
      </c>
      <c r="AY146" s="61"/>
      <c r="AZ146" s="61"/>
      <c r="BA146" s="61"/>
      <c r="BB146" s="61"/>
    </row>
    <row r="147" spans="1:54" s="3" customFormat="1" ht="13" hidden="1">
      <c r="A147" s="172" t="s">
        <v>371</v>
      </c>
      <c r="B147" s="23">
        <f t="shared" si="16"/>
        <v>7</v>
      </c>
      <c r="C147" s="76">
        <f t="shared" si="15"/>
        <v>1.6087962962962964E-2</v>
      </c>
      <c r="D147" s="285">
        <v>0</v>
      </c>
      <c r="E147" s="76">
        <v>1.6087962962962964E-2</v>
      </c>
      <c r="F147" s="176"/>
      <c r="G147" s="187"/>
      <c r="H147" s="187"/>
      <c r="I147" s="103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R147" s="94"/>
      <c r="AS147" s="94"/>
      <c r="AU147" s="103"/>
      <c r="AV147" s="173"/>
      <c r="AW147" s="174" t="str">
        <f t="shared" si="17"/>
        <v xml:space="preserve"> </v>
      </c>
      <c r="AX147" s="175">
        <f t="shared" si="18"/>
        <v>0</v>
      </c>
      <c r="AY147" s="61"/>
      <c r="AZ147" s="61"/>
      <c r="BA147" s="61"/>
      <c r="BB147" s="61"/>
    </row>
    <row r="148" spans="1:54" ht="13">
      <c r="A148" s="300" t="s">
        <v>946</v>
      </c>
      <c r="B148" s="135">
        <f>MINUTE(B$5)-MINUTE(E148)</f>
        <v>10</v>
      </c>
      <c r="C148" s="76">
        <f t="shared" si="15"/>
        <v>1.4299768518518519E-2</v>
      </c>
      <c r="E148" s="94">
        <f>IF(AX148&gt;0,AVERAGE(F148:AU148),C148)</f>
        <v>1.4299768518518519E-2</v>
      </c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84"/>
      <c r="AD148" s="84"/>
      <c r="AE148" s="84"/>
      <c r="AF148" s="84"/>
      <c r="AG148" s="84">
        <v>1.4895833333333332E-2</v>
      </c>
      <c r="AH148" s="139"/>
      <c r="AI148" s="139"/>
      <c r="AJ148" s="139"/>
      <c r="AK148" s="301"/>
      <c r="AL148" s="50">
        <v>1.3923611111111111E-2</v>
      </c>
      <c r="AM148" s="50"/>
      <c r="AN148" s="50"/>
      <c r="AO148" s="50"/>
      <c r="AP148" s="50"/>
      <c r="AQ148" s="50"/>
      <c r="AR148" s="61">
        <v>1.3888888888888888E-2</v>
      </c>
      <c r="AS148" s="61"/>
      <c r="AT148" s="50">
        <v>1.4490740740740742E-2</v>
      </c>
      <c r="AU148" s="139"/>
      <c r="AV148" s="196"/>
      <c r="AW148" s="299">
        <f t="shared" si="17"/>
        <v>1.3888888888888888E-2</v>
      </c>
      <c r="AX148" s="298">
        <f t="shared" si="18"/>
        <v>4</v>
      </c>
      <c r="AY148" s="139"/>
      <c r="AZ148" s="139"/>
      <c r="BA148" s="139"/>
      <c r="BB148" s="139"/>
    </row>
    <row r="149" spans="1:54" ht="13">
      <c r="A149" s="182" t="s">
        <v>155</v>
      </c>
      <c r="B149" s="23">
        <f t="shared" ref="B149:B154" si="19">MINUTE(B$5)-MINUTE(C149)</f>
        <v>6</v>
      </c>
      <c r="C149" s="76">
        <f t="shared" si="15"/>
        <v>1.697627314814815E-2</v>
      </c>
      <c r="D149" s="285">
        <v>4</v>
      </c>
      <c r="E149" s="76">
        <v>1.697627314814815E-2</v>
      </c>
      <c r="F149" s="94"/>
      <c r="G149" s="94"/>
      <c r="H149" s="94"/>
      <c r="I149" s="103"/>
      <c r="J149" s="94"/>
      <c r="K149" s="94"/>
      <c r="L149" s="94"/>
      <c r="M149" s="94">
        <v>1.6064814814814813E-2</v>
      </c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76"/>
      <c r="AI149" s="76"/>
      <c r="AJ149" s="94"/>
      <c r="AK149" s="94"/>
      <c r="AR149" s="94"/>
      <c r="AS149" s="94"/>
      <c r="AU149" s="103"/>
      <c r="AV149" s="173"/>
      <c r="AW149" s="174">
        <f t="shared" si="17"/>
        <v>1.6064814814814813E-2</v>
      </c>
      <c r="AX149" s="175">
        <f t="shared" si="18"/>
        <v>1</v>
      </c>
      <c r="AY149" s="94"/>
      <c r="AZ149" s="94"/>
      <c r="BA149" s="94"/>
      <c r="BB149" s="94"/>
    </row>
    <row r="150" spans="1:54" ht="13">
      <c r="A150" s="182" t="s">
        <v>316</v>
      </c>
      <c r="B150" s="23">
        <f t="shared" si="19"/>
        <v>6</v>
      </c>
      <c r="C150" s="76">
        <f t="shared" si="15"/>
        <v>1.7044753086419753E-2</v>
      </c>
      <c r="D150" s="285">
        <v>0</v>
      </c>
      <c r="E150" s="94">
        <v>1.7044753086419753E-2</v>
      </c>
      <c r="F150" s="187"/>
      <c r="G150" s="187"/>
      <c r="H150" s="187"/>
      <c r="I150" s="103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76"/>
      <c r="AJ150" s="94"/>
      <c r="AK150" s="94"/>
      <c r="AR150" s="94"/>
      <c r="AS150" s="94"/>
      <c r="AU150" s="103"/>
      <c r="AV150" s="173"/>
      <c r="AW150" s="174" t="str">
        <f t="shared" si="17"/>
        <v xml:space="preserve"> </v>
      </c>
      <c r="AX150" s="175">
        <f t="shared" si="18"/>
        <v>0</v>
      </c>
      <c r="AY150" s="94"/>
      <c r="AZ150" s="94"/>
      <c r="BA150" s="94"/>
      <c r="BB150" s="94"/>
    </row>
    <row r="151" spans="1:54" ht="13">
      <c r="A151" s="172" t="s">
        <v>538</v>
      </c>
      <c r="B151" s="23">
        <f t="shared" si="19"/>
        <v>4</v>
      </c>
      <c r="C151" s="76">
        <f t="shared" si="15"/>
        <v>1.8693287037037036E-2</v>
      </c>
      <c r="D151" s="285">
        <v>0</v>
      </c>
      <c r="E151" s="76">
        <v>1.8693287037037036E-2</v>
      </c>
      <c r="F151" s="76"/>
      <c r="G151" s="76"/>
      <c r="H151" s="76"/>
      <c r="I151" s="103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R151" s="76"/>
      <c r="AS151" s="76"/>
      <c r="AU151" s="103"/>
      <c r="AV151" s="173"/>
      <c r="AW151" s="174" t="str">
        <f t="shared" si="17"/>
        <v xml:space="preserve"> </v>
      </c>
      <c r="AX151" s="175">
        <f t="shared" si="18"/>
        <v>0</v>
      </c>
      <c r="AY151" s="76"/>
      <c r="AZ151" s="76"/>
      <c r="BA151" s="76"/>
      <c r="BB151" s="76"/>
    </row>
    <row r="152" spans="1:54" ht="13">
      <c r="A152" s="172" t="s">
        <v>622</v>
      </c>
      <c r="B152" s="23">
        <f t="shared" si="19"/>
        <v>10</v>
      </c>
      <c r="C152" s="76">
        <f t="shared" si="15"/>
        <v>1.399537037037037E-2</v>
      </c>
      <c r="D152" s="285">
        <v>5</v>
      </c>
      <c r="E152" s="76">
        <v>1.399537037037037E-2</v>
      </c>
      <c r="F152" s="76"/>
      <c r="G152" s="76"/>
      <c r="H152" s="76"/>
      <c r="I152" s="103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R152" s="76"/>
      <c r="AS152" s="76"/>
      <c r="AU152" s="103"/>
      <c r="AV152" s="173"/>
      <c r="AW152" s="174" t="str">
        <f t="shared" si="17"/>
        <v xml:space="preserve"> </v>
      </c>
      <c r="AX152" s="175">
        <f t="shared" si="18"/>
        <v>0</v>
      </c>
      <c r="AY152" s="66"/>
      <c r="AZ152" s="66"/>
      <c r="BA152" s="66"/>
      <c r="BB152" s="66"/>
    </row>
    <row r="153" spans="1:54" ht="13">
      <c r="A153" s="172" t="s">
        <v>506</v>
      </c>
      <c r="B153" s="23">
        <f t="shared" si="19"/>
        <v>10</v>
      </c>
      <c r="C153" s="76">
        <f t="shared" si="15"/>
        <v>1.4299768518518521E-2</v>
      </c>
      <c r="D153" s="318">
        <v>0</v>
      </c>
      <c r="E153" s="94">
        <v>1.4299768518518521E-2</v>
      </c>
      <c r="F153" s="33"/>
      <c r="G153" s="176"/>
      <c r="H153" s="33"/>
      <c r="I153" s="103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R153" s="94"/>
      <c r="AS153" s="94"/>
      <c r="AU153" s="103"/>
      <c r="AV153" s="173"/>
      <c r="AW153" s="174" t="str">
        <f t="shared" si="17"/>
        <v xml:space="preserve"> </v>
      </c>
      <c r="AX153" s="175">
        <f t="shared" si="18"/>
        <v>0</v>
      </c>
      <c r="AY153" s="94"/>
      <c r="AZ153" s="94"/>
      <c r="BA153" s="94"/>
      <c r="BB153" s="94"/>
    </row>
    <row r="154" spans="1:54" ht="13">
      <c r="A154" s="172" t="s">
        <v>145</v>
      </c>
      <c r="B154" s="23">
        <f t="shared" si="19"/>
        <v>7</v>
      </c>
      <c r="C154" s="76">
        <f t="shared" si="15"/>
        <v>1.6099537037037037E-2</v>
      </c>
      <c r="D154" s="285">
        <v>1</v>
      </c>
      <c r="E154" s="76">
        <v>1.6099537037037037E-2</v>
      </c>
      <c r="F154" s="176"/>
      <c r="G154" s="176"/>
      <c r="H154" s="33"/>
      <c r="I154" s="103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R154" s="76"/>
      <c r="AS154" s="76"/>
      <c r="AU154" s="103"/>
      <c r="AV154" s="173"/>
      <c r="AW154" s="174" t="str">
        <f t="shared" si="17"/>
        <v xml:space="preserve"> </v>
      </c>
      <c r="AX154" s="175">
        <f t="shared" si="18"/>
        <v>0</v>
      </c>
      <c r="AY154" s="76"/>
      <c r="AZ154" s="76"/>
      <c r="BA154" s="76"/>
      <c r="BB154" s="76"/>
    </row>
    <row r="155" spans="1:54" ht="13">
      <c r="A155" s="177" t="s">
        <v>945</v>
      </c>
      <c r="B155" s="135">
        <f>MINUTE(B$5)-MINUTE(E155)</f>
        <v>14</v>
      </c>
      <c r="C155" s="8"/>
      <c r="D155" s="303"/>
      <c r="E155" s="94">
        <f>IF(AX155&gt;0,AVERAGE(F155:AU155),C155)</f>
        <v>1.1759259259259259E-2</v>
      </c>
      <c r="F155" s="139"/>
      <c r="G155" s="139"/>
      <c r="H155" s="139"/>
      <c r="I155" s="139"/>
      <c r="J155" s="139"/>
      <c r="K155" s="139"/>
      <c r="L155" s="139"/>
      <c r="M155" s="94">
        <v>1.0937499999999999E-2</v>
      </c>
      <c r="N155" s="178"/>
      <c r="O155" s="94"/>
      <c r="P155" s="33"/>
      <c r="Q155" s="94">
        <v>1.0810185185185185E-2</v>
      </c>
      <c r="R155" s="94">
        <v>1.113425925925926E-2</v>
      </c>
      <c r="S155" s="139"/>
      <c r="T155" s="94">
        <v>1.4155092592592592E-2</v>
      </c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R155" s="139"/>
      <c r="AS155" s="139"/>
      <c r="AU155" s="139"/>
      <c r="AV155" s="196"/>
      <c r="AW155" s="174">
        <f t="shared" si="17"/>
        <v>1.0810185185185185E-2</v>
      </c>
      <c r="AX155" s="175">
        <f t="shared" si="18"/>
        <v>4</v>
      </c>
      <c r="AY155" s="304"/>
      <c r="AZ155" s="139"/>
      <c r="BA155" s="139"/>
      <c r="BB155" s="139"/>
    </row>
    <row r="156" spans="1:54" ht="13">
      <c r="A156" s="172" t="s">
        <v>786</v>
      </c>
      <c r="B156" s="23">
        <f t="shared" ref="B156:B167" si="20">MINUTE(B$5)-MINUTE(C156)</f>
        <v>5</v>
      </c>
      <c r="C156" s="76">
        <f t="shared" ref="C156:C167" si="21">IF(AX156&lt;2,E156,AVERAGE(F156:AU156))</f>
        <v>1.7611400462962962E-2</v>
      </c>
      <c r="D156" s="318">
        <v>0</v>
      </c>
      <c r="E156" s="94">
        <v>1.7611400462962962E-2</v>
      </c>
      <c r="F156" s="187"/>
      <c r="G156" s="187"/>
      <c r="H156" s="187"/>
      <c r="I156" s="103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R156" s="94"/>
      <c r="AS156" s="94"/>
      <c r="AU156" s="103"/>
      <c r="AV156" s="173"/>
      <c r="AW156" s="174" t="str">
        <f t="shared" si="17"/>
        <v xml:space="preserve"> </v>
      </c>
      <c r="AX156" s="175">
        <f t="shared" si="18"/>
        <v>0</v>
      </c>
      <c r="AY156" s="94"/>
      <c r="AZ156" s="94"/>
      <c r="BA156" s="94"/>
      <c r="BB156" s="94"/>
    </row>
    <row r="157" spans="1:54" ht="13" hidden="1">
      <c r="A157" s="172" t="s">
        <v>296</v>
      </c>
      <c r="B157" s="23">
        <f t="shared" si="20"/>
        <v>1</v>
      </c>
      <c r="C157" s="76">
        <f t="shared" si="21"/>
        <v>2.0225694444444445E-2</v>
      </c>
      <c r="D157" s="285">
        <v>0</v>
      </c>
      <c r="E157" s="76">
        <v>2.0225694444444445E-2</v>
      </c>
      <c r="F157" s="33"/>
      <c r="G157" s="33"/>
      <c r="H157" s="33"/>
      <c r="I157" s="94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R157" s="76"/>
      <c r="AS157" s="76"/>
      <c r="AU157" s="94"/>
      <c r="AV157" s="188"/>
      <c r="AW157" s="174" t="str">
        <f t="shared" si="17"/>
        <v xml:space="preserve"> </v>
      </c>
      <c r="AX157" s="175">
        <f t="shared" si="18"/>
        <v>0</v>
      </c>
      <c r="AY157" s="50"/>
      <c r="AZ157" s="50"/>
      <c r="BA157" s="50"/>
      <c r="BB157" s="50"/>
    </row>
    <row r="158" spans="1:54" ht="13">
      <c r="A158" s="172" t="s">
        <v>611</v>
      </c>
      <c r="B158" s="23">
        <f t="shared" si="20"/>
        <v>7</v>
      </c>
      <c r="C158" s="76">
        <f t="shared" si="21"/>
        <v>1.6541923868312759E-2</v>
      </c>
      <c r="D158" s="285">
        <v>0</v>
      </c>
      <c r="E158" s="76">
        <v>1.6541923868312759E-2</v>
      </c>
      <c r="F158" s="76"/>
      <c r="G158" s="76"/>
      <c r="H158" s="76"/>
      <c r="I158" s="103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94"/>
      <c r="AJ158" s="76"/>
      <c r="AK158" s="76"/>
      <c r="AR158" s="76"/>
      <c r="AS158" s="76"/>
      <c r="AU158" s="103"/>
      <c r="AV158" s="173"/>
      <c r="AW158" s="174" t="str">
        <f t="shared" si="17"/>
        <v xml:space="preserve"> </v>
      </c>
      <c r="AX158" s="175">
        <f t="shared" si="18"/>
        <v>0</v>
      </c>
      <c r="AY158" s="76"/>
      <c r="AZ158" s="76"/>
      <c r="BA158" s="76"/>
      <c r="BB158" s="76"/>
    </row>
    <row r="159" spans="1:54" ht="13">
      <c r="A159" s="177" t="s">
        <v>787</v>
      </c>
      <c r="B159" s="23">
        <f t="shared" si="20"/>
        <v>11</v>
      </c>
      <c r="C159" s="76">
        <f t="shared" si="21"/>
        <v>1.3356481481481481E-2</v>
      </c>
      <c r="D159" s="285">
        <v>3</v>
      </c>
      <c r="E159" s="76">
        <v>1.3356481481481481E-2</v>
      </c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94"/>
      <c r="AH159" s="178"/>
      <c r="AI159" s="178"/>
      <c r="AJ159" s="178"/>
      <c r="AK159" s="178"/>
      <c r="AR159" s="178"/>
      <c r="AS159" s="178"/>
      <c r="AU159" s="179"/>
      <c r="AV159" s="180"/>
      <c r="AW159" s="181" t="str">
        <f t="shared" si="17"/>
        <v xml:space="preserve"> </v>
      </c>
      <c r="AX159" s="175">
        <f t="shared" si="18"/>
        <v>0</v>
      </c>
      <c r="AY159" s="139"/>
      <c r="AZ159" s="76"/>
      <c r="BA159" s="139"/>
      <c r="BB159" s="139"/>
    </row>
    <row r="160" spans="1:54" ht="13">
      <c r="A160" s="183" t="s">
        <v>788</v>
      </c>
      <c r="B160" s="23">
        <f t="shared" si="20"/>
        <v>11</v>
      </c>
      <c r="C160" s="76">
        <f t="shared" si="21"/>
        <v>1.3449074074074073E-2</v>
      </c>
      <c r="D160" s="285">
        <v>2</v>
      </c>
      <c r="E160" s="76">
        <v>1.3449074074074073E-2</v>
      </c>
      <c r="F160" s="76"/>
      <c r="G160" s="33"/>
      <c r="H160" s="33"/>
      <c r="I160" s="33"/>
      <c r="J160" s="76"/>
      <c r="K160" s="33"/>
      <c r="L160" s="33"/>
      <c r="M160" s="33"/>
      <c r="N160" s="76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76"/>
      <c r="AA160" s="76"/>
      <c r="AB160" s="76"/>
      <c r="AC160" s="76"/>
      <c r="AD160" s="76"/>
      <c r="AE160" s="76"/>
      <c r="AF160" s="76"/>
      <c r="AG160" s="33"/>
      <c r="AH160" s="33"/>
      <c r="AI160" s="33"/>
      <c r="AJ160" s="33"/>
      <c r="AK160" s="33"/>
      <c r="AR160" s="33"/>
      <c r="AS160" s="33"/>
      <c r="AU160" s="197"/>
      <c r="AV160" s="180"/>
      <c r="AW160" s="181" t="str">
        <f t="shared" si="17"/>
        <v xml:space="preserve"> </v>
      </c>
      <c r="AX160" s="175">
        <f t="shared" si="18"/>
        <v>0</v>
      </c>
      <c r="AY160" s="139"/>
      <c r="AZ160" s="61"/>
      <c r="BA160" s="139"/>
      <c r="BB160" s="139"/>
    </row>
    <row r="161" spans="1:54" ht="13">
      <c r="A161" s="177" t="s">
        <v>789</v>
      </c>
      <c r="B161" s="23">
        <f t="shared" si="20"/>
        <v>9</v>
      </c>
      <c r="C161" s="76">
        <f t="shared" si="21"/>
        <v>1.5262345679012345E-2</v>
      </c>
      <c r="D161" s="285">
        <v>2</v>
      </c>
      <c r="E161" s="76">
        <v>1.5665509259259261E-2</v>
      </c>
      <c r="F161" s="139"/>
      <c r="G161" s="139"/>
      <c r="H161" s="139"/>
      <c r="I161" s="139"/>
      <c r="J161" s="139"/>
      <c r="K161" s="76">
        <v>1.5023148148148148E-2</v>
      </c>
      <c r="L161" s="139"/>
      <c r="M161" s="139"/>
      <c r="N161" s="139"/>
      <c r="O161" s="139"/>
      <c r="P161" s="139"/>
      <c r="Q161" s="139"/>
      <c r="R161" s="139"/>
      <c r="S161" s="139"/>
      <c r="T161" s="94">
        <v>1.579861111111111E-2</v>
      </c>
      <c r="U161" s="94">
        <v>1.539351851851852E-2</v>
      </c>
      <c r="V161" s="94"/>
      <c r="W161" s="94"/>
      <c r="X161" s="139"/>
      <c r="Y161" s="94"/>
      <c r="Z161" s="139"/>
      <c r="AA161" s="139"/>
      <c r="AB161" s="139"/>
      <c r="AC161" s="139"/>
      <c r="AD161" s="139"/>
      <c r="AE161" s="139"/>
      <c r="AF161" s="139"/>
      <c r="AG161" s="84">
        <v>1.5914351851851853E-2</v>
      </c>
      <c r="AH161" s="84">
        <v>1.4664351851851852E-2</v>
      </c>
      <c r="AI161" s="139"/>
      <c r="AJ161" s="139"/>
      <c r="AK161" s="139"/>
      <c r="AR161" s="139"/>
      <c r="AS161" s="61">
        <v>1.4780092592592595E-2</v>
      </c>
      <c r="AU161" s="195"/>
      <c r="AV161" s="196"/>
      <c r="AW161" s="181">
        <f t="shared" si="17"/>
        <v>1.4664351851851852E-2</v>
      </c>
      <c r="AX161" s="175">
        <f t="shared" si="18"/>
        <v>6</v>
      </c>
      <c r="AY161" s="139"/>
      <c r="AZ161" s="76"/>
      <c r="BA161" s="139"/>
      <c r="BB161" s="139"/>
    </row>
    <row r="162" spans="1:54" ht="13">
      <c r="A162" s="183" t="s">
        <v>790</v>
      </c>
      <c r="B162" s="23">
        <f t="shared" si="20"/>
        <v>9</v>
      </c>
      <c r="C162" s="76">
        <f t="shared" si="21"/>
        <v>1.4940843621399179E-2</v>
      </c>
      <c r="D162" s="285">
        <v>3</v>
      </c>
      <c r="E162" s="76">
        <v>1.3599537037037037E-2</v>
      </c>
      <c r="F162" s="76"/>
      <c r="G162" s="33"/>
      <c r="H162" s="76">
        <v>1.6666666666666666E-2</v>
      </c>
      <c r="I162" s="33"/>
      <c r="J162" s="76"/>
      <c r="K162" s="33"/>
      <c r="L162" s="33"/>
      <c r="M162" s="76">
        <v>1.4965277777777779E-2</v>
      </c>
      <c r="N162" s="76"/>
      <c r="O162" s="76"/>
      <c r="P162" s="76"/>
      <c r="Q162" s="76">
        <v>1.4849537037037036E-2</v>
      </c>
      <c r="R162" s="76"/>
      <c r="S162" s="76">
        <v>1.4918981481481483E-2</v>
      </c>
      <c r="T162" s="76">
        <v>1.5324074074074073E-2</v>
      </c>
      <c r="U162" s="76"/>
      <c r="V162" s="76"/>
      <c r="W162" s="76">
        <v>1.4814814814814814E-2</v>
      </c>
      <c r="X162" s="33"/>
      <c r="Y162" s="76"/>
      <c r="Z162" s="76">
        <v>1.4826388888888889E-2</v>
      </c>
      <c r="AA162" s="76"/>
      <c r="AB162" s="84">
        <v>1.4745370370370372E-2</v>
      </c>
      <c r="AC162" s="84"/>
      <c r="AD162" s="84"/>
      <c r="AE162" s="84"/>
      <c r="AF162" s="84"/>
      <c r="AG162" s="33"/>
      <c r="AH162" s="33"/>
      <c r="AI162" s="33"/>
      <c r="AJ162" s="84">
        <v>1.3356481481481483E-2</v>
      </c>
      <c r="AK162" s="33"/>
      <c r="AR162" s="33"/>
      <c r="AS162" s="33"/>
      <c r="AU162" s="33"/>
      <c r="AV162" s="180"/>
      <c r="AW162" s="181">
        <f t="shared" si="17"/>
        <v>1.3356481481481483E-2</v>
      </c>
      <c r="AX162" s="175">
        <f t="shared" si="18"/>
        <v>9</v>
      </c>
      <c r="AY162" s="50"/>
      <c r="AZ162" s="50"/>
      <c r="BA162" s="50"/>
      <c r="BB162" s="50"/>
    </row>
    <row r="163" spans="1:54" ht="13" hidden="1">
      <c r="A163" s="172" t="s">
        <v>608</v>
      </c>
      <c r="B163" s="23">
        <f t="shared" si="20"/>
        <v>6</v>
      </c>
      <c r="C163" s="76">
        <f t="shared" si="21"/>
        <v>1.6880787037037034E-2</v>
      </c>
      <c r="D163" s="285">
        <v>0</v>
      </c>
      <c r="E163" s="76">
        <v>1.6880787037037034E-2</v>
      </c>
      <c r="F163" s="76"/>
      <c r="G163" s="76"/>
      <c r="H163" s="187"/>
      <c r="I163" s="103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R163" s="76"/>
      <c r="AS163" s="76"/>
      <c r="AU163" s="103"/>
      <c r="AV163" s="173"/>
      <c r="AW163" s="174" t="str">
        <f t="shared" si="17"/>
        <v xml:space="preserve"> </v>
      </c>
      <c r="AX163" s="175">
        <f t="shared" si="18"/>
        <v>0</v>
      </c>
      <c r="AY163" s="76"/>
      <c r="AZ163" s="139"/>
      <c r="BA163" s="76"/>
      <c r="BB163" s="76"/>
    </row>
    <row r="164" spans="1:54" ht="13">
      <c r="A164" s="177" t="s">
        <v>791</v>
      </c>
      <c r="B164" s="23">
        <f t="shared" si="20"/>
        <v>7</v>
      </c>
      <c r="C164" s="76">
        <f t="shared" si="21"/>
        <v>1.6041666666666666E-2</v>
      </c>
      <c r="D164" s="285">
        <v>3</v>
      </c>
      <c r="E164" s="76">
        <v>1.6041666666666666E-2</v>
      </c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R164" s="178"/>
      <c r="AS164" s="178"/>
      <c r="AU164" s="179"/>
      <c r="AV164" s="180"/>
      <c r="AW164" s="181" t="str">
        <f t="shared" si="17"/>
        <v xml:space="preserve"> </v>
      </c>
      <c r="AX164" s="175">
        <f t="shared" si="18"/>
        <v>0</v>
      </c>
      <c r="AY164" s="139"/>
      <c r="BA164" s="139"/>
      <c r="BB164" s="139"/>
    </row>
    <row r="165" spans="1:54" ht="13">
      <c r="A165" s="172" t="s">
        <v>702</v>
      </c>
      <c r="B165" s="23">
        <f t="shared" si="20"/>
        <v>4</v>
      </c>
      <c r="C165" s="76">
        <f t="shared" si="21"/>
        <v>1.8128858024691358E-2</v>
      </c>
      <c r="D165" s="285">
        <v>0</v>
      </c>
      <c r="E165" s="94">
        <v>1.8128858024691358E-2</v>
      </c>
      <c r="F165" s="76"/>
      <c r="G165" s="94"/>
      <c r="H165" s="94"/>
      <c r="I165" s="103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R165" s="94"/>
      <c r="AS165" s="94"/>
      <c r="AU165" s="103"/>
      <c r="AV165" s="173"/>
      <c r="AW165" s="174" t="str">
        <f t="shared" si="17"/>
        <v xml:space="preserve"> </v>
      </c>
      <c r="AX165" s="175">
        <f t="shared" si="18"/>
        <v>0</v>
      </c>
      <c r="AY165" s="94"/>
      <c r="AZ165" s="61"/>
      <c r="BA165" s="94"/>
      <c r="BB165" s="94"/>
    </row>
    <row r="166" spans="1:54" ht="13">
      <c r="A166" s="172" t="s">
        <v>603</v>
      </c>
      <c r="B166" s="23">
        <f t="shared" si="20"/>
        <v>5</v>
      </c>
      <c r="C166" s="76">
        <f t="shared" si="21"/>
        <v>1.7592592592592594E-2</v>
      </c>
      <c r="D166" s="285">
        <v>0</v>
      </c>
      <c r="E166" s="94">
        <v>1.7592592592592594E-2</v>
      </c>
      <c r="F166" s="76"/>
      <c r="G166" s="94"/>
      <c r="H166" s="94"/>
      <c r="I166" s="103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R166" s="94"/>
      <c r="AS166" s="94"/>
      <c r="AU166" s="103"/>
      <c r="AV166" s="173"/>
      <c r="AW166" s="174" t="str">
        <f t="shared" si="17"/>
        <v xml:space="preserve"> </v>
      </c>
      <c r="AX166" s="175">
        <f t="shared" si="18"/>
        <v>0</v>
      </c>
      <c r="AY166" s="94"/>
      <c r="AZ166" s="76"/>
      <c r="BA166" s="94"/>
      <c r="BB166" s="94"/>
    </row>
    <row r="167" spans="1:54" ht="13" hidden="1">
      <c r="A167" s="172" t="s">
        <v>607</v>
      </c>
      <c r="B167" s="23">
        <f t="shared" si="20"/>
        <v>6</v>
      </c>
      <c r="C167" s="76">
        <f t="shared" si="21"/>
        <v>1.6689814814814814E-2</v>
      </c>
      <c r="D167" s="285">
        <v>0</v>
      </c>
      <c r="E167" s="76">
        <v>1.6689814814814814E-2</v>
      </c>
      <c r="F167" s="76"/>
      <c r="G167" s="76"/>
      <c r="H167" s="76"/>
      <c r="I167" s="103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R167" s="33"/>
      <c r="AS167" s="33"/>
      <c r="AU167" s="103"/>
      <c r="AV167" s="173"/>
      <c r="AW167" s="174" t="str">
        <f t="shared" si="17"/>
        <v xml:space="preserve"> </v>
      </c>
      <c r="AX167" s="175">
        <f t="shared" si="18"/>
        <v>0</v>
      </c>
      <c r="AY167" s="76"/>
      <c r="AZ167" s="76"/>
      <c r="BA167" s="76"/>
      <c r="BB167" s="76"/>
    </row>
    <row r="168" spans="1:54" ht="13">
      <c r="A168" s="177" t="s">
        <v>821</v>
      </c>
      <c r="B168" s="23">
        <f>MINUTE(B$5)-MINUTE(E168)</f>
        <v>8</v>
      </c>
      <c r="C168" s="76">
        <v>1.5439814814814816E-2</v>
      </c>
      <c r="D168" s="270">
        <v>1</v>
      </c>
      <c r="E168" s="76">
        <f>IF(AX168&gt;0,AVERAGE(F168:AU168),C168)</f>
        <v>1.5597993827160492E-2</v>
      </c>
      <c r="F168" s="139"/>
      <c r="G168" s="139"/>
      <c r="H168" s="139"/>
      <c r="I168" s="139"/>
      <c r="J168" s="139"/>
      <c r="K168" s="139"/>
      <c r="L168" s="84">
        <v>1.539351851851852E-2</v>
      </c>
      <c r="M168" s="139"/>
      <c r="N168" s="139"/>
      <c r="O168" s="139"/>
      <c r="P168" s="139"/>
      <c r="Q168" s="139"/>
      <c r="R168" s="84">
        <v>1.554398148148148E-2</v>
      </c>
      <c r="S168" s="84">
        <v>1.5497685185185186E-2</v>
      </c>
      <c r="T168" s="84">
        <v>1.5324074074074073E-2</v>
      </c>
      <c r="U168" s="84"/>
      <c r="V168" s="84"/>
      <c r="W168" s="84"/>
      <c r="X168" s="139"/>
      <c r="Y168" s="84"/>
      <c r="Z168" s="139"/>
      <c r="AA168" s="139"/>
      <c r="AB168" s="139"/>
      <c r="AC168" s="84">
        <v>1.556712962962963E-2</v>
      </c>
      <c r="AD168" s="84"/>
      <c r="AE168" s="84">
        <v>1.6261574074074074E-2</v>
      </c>
      <c r="AF168" s="84"/>
      <c r="AG168" s="139"/>
      <c r="AH168" s="139"/>
      <c r="AI168" s="139"/>
      <c r="AJ168" s="139"/>
      <c r="AK168" s="139"/>
      <c r="AR168" s="139"/>
      <c r="AS168" s="139"/>
      <c r="AU168" s="76"/>
      <c r="AV168" s="196"/>
      <c r="AW168" s="174">
        <f t="shared" si="17"/>
        <v>1.5324074074074073E-2</v>
      </c>
      <c r="AX168" s="175">
        <f>COUNT(F168:AV168)</f>
        <v>6</v>
      </c>
      <c r="AY168" s="139"/>
      <c r="AZ168" s="139"/>
      <c r="BA168" s="139"/>
      <c r="BB168" s="139"/>
    </row>
    <row r="169" spans="1:54" ht="13">
      <c r="A169" s="172" t="s">
        <v>543</v>
      </c>
      <c r="B169" s="23">
        <f>MINUTE(B$5)-MINUTE(C169)</f>
        <v>6</v>
      </c>
      <c r="C169" s="76">
        <f t="shared" ref="C169:C178" si="22">IF(AX169&lt;2,E169,AVERAGE(F169:AU169))</f>
        <v>1.7337962962962965E-2</v>
      </c>
      <c r="D169" s="285">
        <v>2</v>
      </c>
      <c r="E169" s="76">
        <v>1.7337962962962965E-2</v>
      </c>
      <c r="F169" s="76"/>
      <c r="G169" s="76"/>
      <c r="H169" s="76"/>
      <c r="I169" s="103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>
        <v>1.6203703703703703E-2</v>
      </c>
      <c r="AR169" s="76"/>
      <c r="AS169" s="76"/>
      <c r="AU169" s="103"/>
      <c r="AV169" s="173"/>
      <c r="AW169" s="174">
        <f t="shared" si="17"/>
        <v>1.6203703703703703E-2</v>
      </c>
      <c r="AX169" s="175">
        <f t="shared" ref="AX169:AX181" si="23">COUNTA(F169:AV169)</f>
        <v>1</v>
      </c>
      <c r="AY169" s="76"/>
      <c r="AZ169" s="94"/>
      <c r="BA169" s="76"/>
      <c r="BB169" s="76"/>
    </row>
    <row r="170" spans="1:54" s="3" customFormat="1" ht="13" hidden="1">
      <c r="A170" s="172" t="s">
        <v>39</v>
      </c>
      <c r="B170" s="23">
        <f>MINUTE(B$5)-MINUTE(C170)</f>
        <v>0</v>
      </c>
      <c r="C170" s="76">
        <f t="shared" si="22"/>
        <v>2.1264364252645503E-2</v>
      </c>
      <c r="D170" s="285">
        <v>0</v>
      </c>
      <c r="E170" s="76">
        <v>2.1264364252645503E-2</v>
      </c>
      <c r="F170" s="33"/>
      <c r="G170" s="33"/>
      <c r="H170" s="33"/>
      <c r="I170" s="94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R170" s="76"/>
      <c r="AS170" s="76"/>
      <c r="AU170" s="94"/>
      <c r="AV170" s="188"/>
      <c r="AW170" s="174" t="str">
        <f t="shared" si="17"/>
        <v xml:space="preserve"> </v>
      </c>
      <c r="AX170" s="175">
        <f t="shared" si="23"/>
        <v>0</v>
      </c>
      <c r="AY170" s="50"/>
      <c r="AZ170" s="139"/>
      <c r="BA170" s="50"/>
      <c r="BB170" s="50"/>
    </row>
    <row r="171" spans="1:54" ht="13">
      <c r="A171" s="172" t="s">
        <v>504</v>
      </c>
      <c r="B171" s="23">
        <f>MINUTE(B$5)-MINUTE(C171)</f>
        <v>11</v>
      </c>
      <c r="C171" s="76">
        <f t="shared" si="22"/>
        <v>1.3367626886145402E-2</v>
      </c>
      <c r="D171" s="285">
        <v>0</v>
      </c>
      <c r="E171" s="76">
        <v>1.3367626886145402E-2</v>
      </c>
      <c r="F171" s="76"/>
      <c r="G171" s="76"/>
      <c r="H171" s="76"/>
      <c r="I171" s="103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R171" s="94"/>
      <c r="AS171" s="94"/>
      <c r="AU171" s="103"/>
      <c r="AV171" s="173"/>
      <c r="AW171" s="174" t="str">
        <f t="shared" si="17"/>
        <v xml:space="preserve"> </v>
      </c>
      <c r="AX171" s="175">
        <f t="shared" si="23"/>
        <v>0</v>
      </c>
      <c r="AY171" s="61"/>
      <c r="AZ171" s="76"/>
      <c r="BA171" s="61"/>
      <c r="BB171" s="61"/>
    </row>
    <row r="172" spans="1:54" ht="13">
      <c r="A172" s="172" t="s">
        <v>294</v>
      </c>
      <c r="B172" s="23">
        <f>MINUTE(B$5)-MINUTE(C172)</f>
        <v>9</v>
      </c>
      <c r="C172" s="76">
        <f t="shared" si="22"/>
        <v>1.4628527336860672E-2</v>
      </c>
      <c r="D172" s="318">
        <v>0</v>
      </c>
      <c r="E172" s="76">
        <v>1.4628527336860672E-2</v>
      </c>
      <c r="F172" s="176"/>
      <c r="G172" s="176"/>
      <c r="H172" s="33"/>
      <c r="I172" s="103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R172" s="76"/>
      <c r="AS172" s="76"/>
      <c r="AU172" s="103"/>
      <c r="AV172" s="173"/>
      <c r="AW172" s="174" t="str">
        <f t="shared" si="17"/>
        <v xml:space="preserve"> </v>
      </c>
      <c r="AX172" s="175">
        <f t="shared" si="23"/>
        <v>0</v>
      </c>
      <c r="AY172" s="76"/>
      <c r="AZ172" s="76"/>
      <c r="BA172" s="76"/>
      <c r="BB172" s="76"/>
    </row>
    <row r="173" spans="1:54" ht="13">
      <c r="A173" s="172" t="s">
        <v>631</v>
      </c>
      <c r="B173" s="23">
        <f>MINUTE(B$5)-MINUTE(C173)</f>
        <v>9</v>
      </c>
      <c r="C173" s="76">
        <f t="shared" si="22"/>
        <v>1.4791666666666668E-2</v>
      </c>
      <c r="D173" s="285">
        <v>1</v>
      </c>
      <c r="E173" s="76">
        <v>1.4791666666666668E-2</v>
      </c>
      <c r="F173" s="176"/>
      <c r="G173" s="176"/>
      <c r="H173" s="76"/>
      <c r="I173" s="103"/>
      <c r="J173" s="76"/>
      <c r="K173" s="33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O173" s="61">
        <v>1.2592592592592593E-2</v>
      </c>
      <c r="AP173" s="61"/>
      <c r="AQ173" s="61"/>
      <c r="AR173" s="76"/>
      <c r="AS173" s="76"/>
      <c r="AU173" s="103"/>
      <c r="AV173" s="173"/>
      <c r="AW173" s="174">
        <f t="shared" si="17"/>
        <v>1.2592592592592593E-2</v>
      </c>
      <c r="AX173" s="175">
        <f t="shared" si="23"/>
        <v>1</v>
      </c>
      <c r="AY173" s="76"/>
      <c r="AZ173" s="94"/>
      <c r="BA173" s="76"/>
      <c r="BB173" s="76"/>
    </row>
    <row r="174" spans="1:54" ht="13">
      <c r="A174" s="177" t="s">
        <v>944</v>
      </c>
      <c r="B174" s="135">
        <f>MINUTE(B$5)-MINUTE(E174)</f>
        <v>8</v>
      </c>
      <c r="C174" s="76">
        <f t="shared" si="22"/>
        <v>1.5678047839506173E-2</v>
      </c>
      <c r="D174" s="303"/>
      <c r="E174" s="94">
        <f>IF(AX174&gt;0,AVERAGE(F174:AU174),C174)</f>
        <v>1.5678047839506173E-2</v>
      </c>
      <c r="F174" s="139"/>
      <c r="G174" s="139"/>
      <c r="H174" s="139"/>
      <c r="I174" s="139"/>
      <c r="J174" s="139"/>
      <c r="K174" s="139"/>
      <c r="L174" s="139"/>
      <c r="M174" s="84">
        <v>1.7337962962962961E-2</v>
      </c>
      <c r="N174" s="139"/>
      <c r="O174" s="84"/>
      <c r="P174" s="84"/>
      <c r="Q174" s="139"/>
      <c r="R174" s="84">
        <v>1.6712962962962961E-2</v>
      </c>
      <c r="S174" s="84">
        <v>1.6631944444444446E-2</v>
      </c>
      <c r="T174" s="84"/>
      <c r="U174" s="94">
        <v>1.622685185185185E-2</v>
      </c>
      <c r="V174" s="94"/>
      <c r="W174" s="94"/>
      <c r="X174" s="139"/>
      <c r="Y174" s="84">
        <v>1.5324074074074073E-2</v>
      </c>
      <c r="Z174" s="139"/>
      <c r="AA174" s="84">
        <v>1.5810185185185184E-2</v>
      </c>
      <c r="AB174" s="84">
        <v>1.4722222222222222E-2</v>
      </c>
      <c r="AC174" s="84">
        <v>1.6516203703703703E-2</v>
      </c>
      <c r="AD174" s="84">
        <v>1.5173611111111112E-2</v>
      </c>
      <c r="AE174" s="84">
        <v>1.4444444444444446E-2</v>
      </c>
      <c r="AF174" s="84"/>
      <c r="AG174" s="84">
        <v>1.4988425925925926E-2</v>
      </c>
      <c r="AH174" s="84">
        <v>1.4247685185185184E-2</v>
      </c>
      <c r="AI174" s="139"/>
      <c r="AJ174" s="139"/>
      <c r="AK174" s="139"/>
      <c r="AR174" s="139"/>
      <c r="AS174" s="139"/>
      <c r="AU174" s="139"/>
      <c r="AV174" s="196"/>
      <c r="AW174" s="174">
        <f t="shared" si="17"/>
        <v>1.4247685185185184E-2</v>
      </c>
      <c r="AX174" s="175">
        <f t="shared" si="23"/>
        <v>12</v>
      </c>
      <c r="AY174" s="315"/>
      <c r="AZ174" s="139"/>
      <c r="BA174" s="139"/>
      <c r="BB174" s="139"/>
    </row>
    <row r="175" spans="1:54" ht="13">
      <c r="A175" s="183" t="s">
        <v>792</v>
      </c>
      <c r="B175" s="23">
        <f t="shared" ref="B175:B181" si="24">MINUTE(B$5)-MINUTE(C175)</f>
        <v>10</v>
      </c>
      <c r="C175" s="76">
        <f t="shared" si="22"/>
        <v>1.4560185185185186E-2</v>
      </c>
      <c r="D175" s="285">
        <v>3</v>
      </c>
      <c r="E175" s="76">
        <v>1.4560185185185186E-2</v>
      </c>
      <c r="F175" s="76"/>
      <c r="G175" s="33"/>
      <c r="H175" s="33"/>
      <c r="I175" s="33"/>
      <c r="J175" s="76"/>
      <c r="K175" s="33"/>
      <c r="L175" s="33"/>
      <c r="M175" s="33"/>
      <c r="N175" s="76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76"/>
      <c r="AA175" s="76"/>
      <c r="AB175" s="76"/>
      <c r="AC175" s="76"/>
      <c r="AD175" s="76"/>
      <c r="AE175" s="76"/>
      <c r="AF175" s="76"/>
      <c r="AG175" s="33"/>
      <c r="AH175" s="33"/>
      <c r="AI175" s="33"/>
      <c r="AJ175" s="33"/>
      <c r="AK175" s="33"/>
      <c r="AR175" s="33"/>
      <c r="AS175" s="33"/>
      <c r="AU175" s="197"/>
      <c r="AV175" s="180"/>
      <c r="AW175" s="181" t="str">
        <f t="shared" si="17"/>
        <v xml:space="preserve"> </v>
      </c>
      <c r="AX175" s="175">
        <f t="shared" si="23"/>
        <v>0</v>
      </c>
      <c r="AY175" s="139"/>
      <c r="AZ175" s="76"/>
      <c r="BA175" s="139"/>
      <c r="BB175" s="139"/>
    </row>
    <row r="176" spans="1:54" ht="13">
      <c r="A176" s="172" t="s">
        <v>703</v>
      </c>
      <c r="B176" s="23">
        <f t="shared" si="24"/>
        <v>11</v>
      </c>
      <c r="C176" s="76">
        <f t="shared" si="22"/>
        <v>1.3742283950617286E-2</v>
      </c>
      <c r="D176" s="285">
        <v>0</v>
      </c>
      <c r="E176" s="76">
        <v>1.3742283950617286E-2</v>
      </c>
      <c r="F176" s="176"/>
      <c r="G176" s="176"/>
      <c r="H176" s="76"/>
      <c r="I176" s="103"/>
      <c r="J176" s="76"/>
      <c r="K176" s="94"/>
      <c r="L176" s="94"/>
      <c r="M176" s="33"/>
      <c r="N176" s="33"/>
      <c r="O176" s="33"/>
      <c r="P176" s="33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R176" s="94"/>
      <c r="AS176" s="94"/>
      <c r="AU176" s="103"/>
      <c r="AV176" s="173"/>
      <c r="AW176" s="174" t="str">
        <f t="shared" si="17"/>
        <v xml:space="preserve"> </v>
      </c>
      <c r="AX176" s="175">
        <f t="shared" si="23"/>
        <v>0</v>
      </c>
      <c r="AZ176" s="76"/>
    </row>
    <row r="177" spans="1:54" ht="13">
      <c r="A177" s="182" t="s">
        <v>176</v>
      </c>
      <c r="B177" s="23">
        <f t="shared" si="24"/>
        <v>7</v>
      </c>
      <c r="C177" s="76">
        <f t="shared" si="22"/>
        <v>1.6122685185185184E-2</v>
      </c>
      <c r="D177" s="285">
        <v>0</v>
      </c>
      <c r="E177" s="76">
        <v>1.6122685185185184E-2</v>
      </c>
      <c r="F177" s="176"/>
      <c r="G177" s="33"/>
      <c r="H177" s="33"/>
      <c r="I177" s="103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R177" s="76"/>
      <c r="AS177" s="76"/>
      <c r="AU177" s="103"/>
      <c r="AV177" s="173"/>
      <c r="AW177" s="174" t="str">
        <f t="shared" si="17"/>
        <v xml:space="preserve"> </v>
      </c>
      <c r="AX177" s="175">
        <f t="shared" si="23"/>
        <v>0</v>
      </c>
      <c r="AY177" s="76"/>
      <c r="AZ177" s="76"/>
      <c r="BA177" s="76"/>
      <c r="BB177" s="76"/>
    </row>
    <row r="178" spans="1:54" ht="13">
      <c r="A178" s="183" t="s">
        <v>793</v>
      </c>
      <c r="B178" s="23">
        <f t="shared" si="24"/>
        <v>4</v>
      </c>
      <c r="C178" s="76">
        <f t="shared" si="22"/>
        <v>1.8132716049382717E-2</v>
      </c>
      <c r="D178" s="285">
        <v>3</v>
      </c>
      <c r="E178" s="76">
        <v>1.8132716049382717E-2</v>
      </c>
      <c r="F178" s="76"/>
      <c r="G178" s="33"/>
      <c r="H178" s="33"/>
      <c r="I178" s="33"/>
      <c r="J178" s="33"/>
      <c r="K178" s="33"/>
      <c r="L178" s="33"/>
      <c r="M178" s="33"/>
      <c r="N178" s="33"/>
      <c r="O178" s="33"/>
      <c r="P178" s="94"/>
      <c r="Q178" s="76"/>
      <c r="R178" s="76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94"/>
      <c r="AH178" s="33"/>
      <c r="AI178" s="84">
        <v>1.923611111111111E-2</v>
      </c>
      <c r="AJ178" s="33"/>
      <c r="AK178" s="33"/>
      <c r="AR178" s="33"/>
      <c r="AS178" s="33"/>
      <c r="AU178" s="197"/>
      <c r="AV178" s="180"/>
      <c r="AW178" s="181">
        <f t="shared" si="17"/>
        <v>1.923611111111111E-2</v>
      </c>
      <c r="AX178" s="175">
        <f t="shared" si="23"/>
        <v>1</v>
      </c>
    </row>
    <row r="179" spans="1:54" ht="13">
      <c r="A179" s="183" t="s">
        <v>943</v>
      </c>
      <c r="B179" s="23">
        <f t="shared" si="24"/>
        <v>-3</v>
      </c>
      <c r="C179" s="76">
        <f>IF(AX179&lt;1,E179,AVERAGE(F179:AU179))</f>
        <v>2.326388888888889E-2</v>
      </c>
      <c r="D179" s="285"/>
      <c r="E179" s="76"/>
      <c r="F179" s="76"/>
      <c r="G179" s="33"/>
      <c r="H179" s="33"/>
      <c r="I179" s="33"/>
      <c r="J179" s="33"/>
      <c r="K179" s="33"/>
      <c r="L179" s="33"/>
      <c r="M179" s="33"/>
      <c r="N179" s="33"/>
      <c r="O179" s="33"/>
      <c r="P179" s="94">
        <v>2.326388888888889E-2</v>
      </c>
      <c r="Q179" s="76"/>
      <c r="R179" s="76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94"/>
      <c r="AH179" s="33"/>
      <c r="AI179" s="33"/>
      <c r="AJ179" s="33"/>
      <c r="AK179" s="33"/>
      <c r="AR179" s="33"/>
      <c r="AS179" s="33"/>
      <c r="AU179" s="197"/>
      <c r="AV179" s="180"/>
      <c r="AW179" s="181">
        <f t="shared" si="17"/>
        <v>2.326388888888889E-2</v>
      </c>
      <c r="AX179" s="175">
        <f t="shared" si="23"/>
        <v>1</v>
      </c>
    </row>
    <row r="180" spans="1:54" ht="13">
      <c r="A180" s="172" t="s">
        <v>626</v>
      </c>
      <c r="B180" s="23">
        <f t="shared" si="24"/>
        <v>10</v>
      </c>
      <c r="C180" s="76">
        <f t="shared" ref="C180:C211" si="25">IF(AX180&lt;2,E180,AVERAGE(F180:AU180))</f>
        <v>1.4195601851851852E-2</v>
      </c>
      <c r="D180" s="285">
        <v>2</v>
      </c>
      <c r="E180" s="76">
        <v>1.404513888888889E-2</v>
      </c>
      <c r="F180" s="176"/>
      <c r="G180" s="176"/>
      <c r="H180" s="76"/>
      <c r="I180" s="103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>
        <v>1.4270833333333335E-2</v>
      </c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O180" s="61">
        <v>1.4120370370370368E-2</v>
      </c>
      <c r="AP180" s="61"/>
      <c r="AQ180" s="61"/>
      <c r="AR180" s="76"/>
      <c r="AS180" s="76"/>
      <c r="AU180" s="103"/>
      <c r="AV180" s="173"/>
      <c r="AW180" s="174">
        <f t="shared" si="17"/>
        <v>1.4120370370370368E-2</v>
      </c>
      <c r="AX180" s="175">
        <f t="shared" si="23"/>
        <v>2</v>
      </c>
      <c r="AY180" s="76"/>
      <c r="AZ180" s="76"/>
      <c r="BA180" s="76"/>
      <c r="BB180" s="76"/>
    </row>
    <row r="181" spans="1:54" ht="13">
      <c r="A181" s="172" t="s">
        <v>508</v>
      </c>
      <c r="B181" s="23">
        <f t="shared" si="24"/>
        <v>14</v>
      </c>
      <c r="C181" s="76">
        <f t="shared" si="25"/>
        <v>1.1111111111111112E-2</v>
      </c>
      <c r="D181" s="285">
        <v>1</v>
      </c>
      <c r="E181" s="76">
        <v>1.1111111111111112E-2</v>
      </c>
      <c r="F181" s="33"/>
      <c r="G181" s="33"/>
      <c r="H181" s="33"/>
      <c r="I181" s="103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R181" s="76"/>
      <c r="AS181" s="76"/>
      <c r="AU181" s="103"/>
      <c r="AV181" s="173"/>
      <c r="AW181" s="174" t="str">
        <f t="shared" si="17"/>
        <v xml:space="preserve"> </v>
      </c>
      <c r="AX181" s="175">
        <f t="shared" si="23"/>
        <v>0</v>
      </c>
      <c r="AY181" s="66"/>
      <c r="AZ181" s="66"/>
      <c r="BA181" s="66"/>
      <c r="BB181" s="66"/>
    </row>
    <row r="182" spans="1:54" s="3" customFormat="1">
      <c r="A182" s="300" t="s">
        <v>942</v>
      </c>
      <c r="B182" s="135">
        <f>MINUTE(B$5)-MINUTE(E182)</f>
        <v>10</v>
      </c>
      <c r="C182" s="76">
        <f t="shared" si="25"/>
        <v>1.4476273148148148E-2</v>
      </c>
      <c r="D182" s="270"/>
      <c r="E182" s="94">
        <f>IF(AX182&gt;0,AVERAGE(F182:AU182),C182)</f>
        <v>1.4476273148148148E-2</v>
      </c>
      <c r="F182" s="301"/>
      <c r="G182" s="301"/>
      <c r="H182" s="301"/>
      <c r="I182" s="301"/>
      <c r="J182" s="301"/>
      <c r="K182" s="301"/>
      <c r="L182" s="84">
        <v>1.4652777777777778E-2</v>
      </c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  <c r="AA182" s="301"/>
      <c r="AB182" s="301"/>
      <c r="AC182" s="301"/>
      <c r="AD182" s="301"/>
      <c r="AE182" s="301"/>
      <c r="AF182" s="301"/>
      <c r="AG182" s="301"/>
      <c r="AH182" s="301"/>
      <c r="AI182" s="301"/>
      <c r="AJ182" s="84">
        <v>1.4976851851851852E-2</v>
      </c>
      <c r="AK182" s="84">
        <v>1.4502314814814815E-2</v>
      </c>
      <c r="AM182" s="61">
        <v>1.3773148148148147E-2</v>
      </c>
      <c r="AN182" s="61"/>
      <c r="AR182" s="301"/>
      <c r="AS182" s="301"/>
      <c r="AU182" s="301"/>
      <c r="AV182" s="302"/>
      <c r="AW182" s="299">
        <f t="shared" si="17"/>
        <v>1.3773148148148147E-2</v>
      </c>
      <c r="AX182" s="298">
        <f>COUNT(F182:AV182)</f>
        <v>4</v>
      </c>
      <c r="AY182" s="301"/>
      <c r="AZ182" s="301"/>
      <c r="BA182" s="301"/>
      <c r="BB182" s="301"/>
    </row>
    <row r="183" spans="1:54" ht="13">
      <c r="A183" s="183" t="s">
        <v>794</v>
      </c>
      <c r="B183" s="23">
        <f t="shared" ref="B183:B192" si="26">MINUTE(B$5)-MINUTE(C183)</f>
        <v>5</v>
      </c>
      <c r="C183" s="76">
        <f t="shared" si="25"/>
        <v>1.7633101851851855E-2</v>
      </c>
      <c r="D183" s="285">
        <v>7</v>
      </c>
      <c r="E183" s="76">
        <v>1.8673941798941798E-2</v>
      </c>
      <c r="F183" s="76"/>
      <c r="G183" s="33"/>
      <c r="H183" s="33"/>
      <c r="I183" s="33"/>
      <c r="J183" s="76"/>
      <c r="K183" s="33"/>
      <c r="L183" s="76">
        <v>1.834490740740741E-2</v>
      </c>
      <c r="M183" s="76"/>
      <c r="N183" s="76"/>
      <c r="O183" s="76"/>
      <c r="P183" s="76"/>
      <c r="Q183" s="33"/>
      <c r="R183" s="33"/>
      <c r="S183" s="76"/>
      <c r="T183" s="76">
        <v>1.6921296296296299E-2</v>
      </c>
      <c r="U183" s="76"/>
      <c r="V183" s="76"/>
      <c r="W183" s="76"/>
      <c r="X183" s="33"/>
      <c r="Y183" s="76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76"/>
      <c r="AR183" s="33"/>
      <c r="AS183" s="33"/>
      <c r="AU183" s="197"/>
      <c r="AV183" s="180"/>
      <c r="AW183" s="181">
        <f t="shared" si="17"/>
        <v>1.6921296296296299E-2</v>
      </c>
      <c r="AX183" s="175">
        <f t="shared" ref="AX183:AX192" si="27">COUNTA(F183:AV183)</f>
        <v>2</v>
      </c>
      <c r="AY183" s="319"/>
      <c r="AZ183" s="50"/>
      <c r="BA183" s="50"/>
      <c r="BB183" s="50"/>
    </row>
    <row r="184" spans="1:54" ht="13">
      <c r="A184" s="172" t="s">
        <v>497</v>
      </c>
      <c r="B184" s="23">
        <f t="shared" si="26"/>
        <v>6</v>
      </c>
      <c r="C184" s="76">
        <f t="shared" si="25"/>
        <v>1.720679012345679E-2</v>
      </c>
      <c r="D184" s="285">
        <v>3</v>
      </c>
      <c r="E184" s="76">
        <v>1.6327160493827157E-2</v>
      </c>
      <c r="F184" s="76"/>
      <c r="G184" s="76"/>
      <c r="H184" s="76"/>
      <c r="I184" s="103"/>
      <c r="J184" s="187"/>
      <c r="K184" s="94"/>
      <c r="L184" s="94"/>
      <c r="M184" s="94">
        <v>1.8113425925925925E-2</v>
      </c>
      <c r="N184" s="94"/>
      <c r="O184" s="94"/>
      <c r="P184" s="94"/>
      <c r="Q184" s="94">
        <v>1.6921296296296299E-2</v>
      </c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76"/>
      <c r="AK184" s="94"/>
      <c r="AN184" s="61">
        <v>1.6782407407407409E-2</v>
      </c>
      <c r="AO184" s="61">
        <v>1.7476851851851851E-2</v>
      </c>
      <c r="AP184" s="61">
        <v>1.6759259259259258E-2</v>
      </c>
      <c r="AQ184" s="61"/>
      <c r="AR184" s="94"/>
      <c r="AS184" s="94"/>
      <c r="AT184" s="50">
        <v>1.7187500000000001E-2</v>
      </c>
      <c r="AU184" s="76"/>
      <c r="AV184" s="173"/>
      <c r="AW184" s="174">
        <f t="shared" si="17"/>
        <v>1.6759259259259258E-2</v>
      </c>
      <c r="AX184" s="175">
        <f t="shared" si="27"/>
        <v>6</v>
      </c>
      <c r="AY184" s="61"/>
      <c r="AZ184" s="61"/>
      <c r="BA184" s="61"/>
      <c r="BB184" s="61"/>
    </row>
    <row r="185" spans="1:54" ht="13">
      <c r="A185" s="177" t="s">
        <v>795</v>
      </c>
      <c r="B185" s="23">
        <f t="shared" si="26"/>
        <v>4</v>
      </c>
      <c r="C185" s="76">
        <f t="shared" si="25"/>
        <v>1.8664641203703702E-2</v>
      </c>
      <c r="D185" s="285">
        <v>9</v>
      </c>
      <c r="E185" s="76">
        <v>1.8800154320987653E-2</v>
      </c>
      <c r="F185" s="33"/>
      <c r="G185" s="33"/>
      <c r="H185" s="33"/>
      <c r="I185" s="33"/>
      <c r="J185" s="33"/>
      <c r="K185" s="33"/>
      <c r="L185" s="76">
        <v>1.8391203703703705E-2</v>
      </c>
      <c r="M185" s="33"/>
      <c r="N185" s="33"/>
      <c r="O185" s="33"/>
      <c r="P185" s="94">
        <v>1.8425925925925925E-2</v>
      </c>
      <c r="Q185" s="33"/>
      <c r="R185" s="33"/>
      <c r="S185" s="76">
        <v>1.9143518518518518E-2</v>
      </c>
      <c r="T185" s="76"/>
      <c r="U185" s="76"/>
      <c r="V185" s="76"/>
      <c r="W185" s="76"/>
      <c r="X185" s="33"/>
      <c r="Y185" s="76"/>
      <c r="Z185" s="33"/>
      <c r="AA185" s="33"/>
      <c r="AB185" s="33"/>
      <c r="AC185" s="33"/>
      <c r="AD185" s="33"/>
      <c r="AE185" s="33"/>
      <c r="AF185" s="33"/>
      <c r="AG185" s="94"/>
      <c r="AH185" s="33"/>
      <c r="AI185" s="84">
        <v>1.923611111111111E-2</v>
      </c>
      <c r="AJ185" s="76"/>
      <c r="AK185" s="76">
        <v>1.8576388888888889E-2</v>
      </c>
      <c r="AM185" s="61">
        <v>1.8067129629629631E-2</v>
      </c>
      <c r="AN185" s="61"/>
      <c r="AP185" s="50">
        <v>1.8263888888888889E-2</v>
      </c>
      <c r="AQ185" s="50"/>
      <c r="AR185" s="33"/>
      <c r="AS185" s="33"/>
      <c r="AT185" s="50">
        <v>1.9212962962962963E-2</v>
      </c>
      <c r="AU185" s="76"/>
      <c r="AV185" s="191"/>
      <c r="AW185" s="181">
        <f t="shared" si="17"/>
        <v>1.8067129629629631E-2</v>
      </c>
      <c r="AX185" s="175">
        <f t="shared" si="27"/>
        <v>8</v>
      </c>
    </row>
    <row r="186" spans="1:54" ht="13">
      <c r="A186" s="172" t="s">
        <v>941</v>
      </c>
      <c r="B186" s="23">
        <f t="shared" si="26"/>
        <v>5</v>
      </c>
      <c r="C186" s="76">
        <f t="shared" si="25"/>
        <v>1.7754629629629631E-2</v>
      </c>
      <c r="D186" s="285">
        <v>0</v>
      </c>
      <c r="E186" s="76">
        <v>1.849537037037037E-2</v>
      </c>
      <c r="F186" s="76"/>
      <c r="G186" s="76"/>
      <c r="H186" s="76"/>
      <c r="I186" s="103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>
        <v>1.7083333333333336E-2</v>
      </c>
      <c r="U186" s="76"/>
      <c r="V186" s="76"/>
      <c r="W186" s="76"/>
      <c r="X186" s="76"/>
      <c r="Y186" s="76"/>
      <c r="Z186" s="76"/>
      <c r="AA186" s="76"/>
      <c r="AB186" s="84">
        <v>1.8425925925925925E-2</v>
      </c>
      <c r="AC186" s="84"/>
      <c r="AD186" s="84"/>
      <c r="AE186" s="84"/>
      <c r="AF186" s="84"/>
      <c r="AG186" s="76"/>
      <c r="AH186" s="76"/>
      <c r="AI186" s="94"/>
      <c r="AJ186" s="76"/>
      <c r="AK186" s="76"/>
      <c r="AR186" s="76"/>
      <c r="AS186" s="76"/>
      <c r="AU186" s="103"/>
      <c r="AV186" s="173"/>
      <c r="AW186" s="174">
        <f t="shared" si="17"/>
        <v>1.7083333333333336E-2</v>
      </c>
      <c r="AX186" s="175">
        <f t="shared" si="27"/>
        <v>2</v>
      </c>
      <c r="AY186" s="319"/>
      <c r="AZ186" s="76"/>
      <c r="BA186" s="76"/>
      <c r="BB186" s="76"/>
    </row>
    <row r="187" spans="1:54" ht="13" hidden="1">
      <c r="A187" s="182" t="s">
        <v>209</v>
      </c>
      <c r="B187" s="23">
        <f t="shared" si="26"/>
        <v>8</v>
      </c>
      <c r="C187" s="76">
        <f t="shared" si="25"/>
        <v>1.5914351851851853E-2</v>
      </c>
      <c r="D187" s="285">
        <v>0</v>
      </c>
      <c r="E187" s="76">
        <v>1.5914351851851853E-2</v>
      </c>
      <c r="F187" s="176"/>
      <c r="G187" s="176"/>
      <c r="H187" s="33"/>
      <c r="I187" s="103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R187" s="76"/>
      <c r="AS187" s="76"/>
      <c r="AU187" s="103"/>
      <c r="AV187" s="173"/>
      <c r="AW187" s="174" t="str">
        <f t="shared" si="17"/>
        <v xml:space="preserve"> </v>
      </c>
      <c r="AX187" s="175">
        <f t="shared" si="27"/>
        <v>0</v>
      </c>
      <c r="AY187" s="76"/>
      <c r="AZ187" s="76"/>
      <c r="BA187" s="76"/>
      <c r="BB187" s="76"/>
    </row>
    <row r="188" spans="1:54" ht="13" hidden="1">
      <c r="A188" s="172" t="s">
        <v>552</v>
      </c>
      <c r="B188" s="23">
        <f t="shared" si="26"/>
        <v>10</v>
      </c>
      <c r="C188" s="76">
        <f t="shared" si="25"/>
        <v>1.4467592592592594E-2</v>
      </c>
      <c r="D188" s="285">
        <v>0</v>
      </c>
      <c r="E188" s="76">
        <v>1.4467592592592594E-2</v>
      </c>
      <c r="F188" s="76"/>
      <c r="G188" s="76"/>
      <c r="H188" s="76"/>
      <c r="I188" s="103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R188" s="76"/>
      <c r="AS188" s="76"/>
      <c r="AU188" s="103"/>
      <c r="AV188" s="173"/>
      <c r="AW188" s="174" t="str">
        <f t="shared" si="17"/>
        <v xml:space="preserve"> </v>
      </c>
      <c r="AX188" s="175">
        <f t="shared" si="27"/>
        <v>0</v>
      </c>
      <c r="AY188" s="76"/>
      <c r="AZ188" s="76"/>
      <c r="BA188" s="76"/>
      <c r="BB188" s="76"/>
    </row>
    <row r="189" spans="1:54" ht="13" hidden="1">
      <c r="A189" s="172" t="s">
        <v>262</v>
      </c>
      <c r="B189" s="23">
        <f t="shared" si="26"/>
        <v>9</v>
      </c>
      <c r="C189" s="76">
        <f t="shared" si="25"/>
        <v>1.4673173064557614E-2</v>
      </c>
      <c r="D189" s="318">
        <v>0</v>
      </c>
      <c r="E189" s="76">
        <v>1.4673173064557614E-2</v>
      </c>
      <c r="F189" s="176"/>
      <c r="G189" s="176"/>
      <c r="H189" s="33"/>
      <c r="I189" s="103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R189" s="76"/>
      <c r="AS189" s="76"/>
      <c r="AU189" s="103"/>
      <c r="AV189" s="173"/>
      <c r="AW189" s="174" t="str">
        <f t="shared" si="17"/>
        <v xml:space="preserve"> </v>
      </c>
      <c r="AX189" s="175">
        <f t="shared" si="27"/>
        <v>0</v>
      </c>
      <c r="AY189" s="50"/>
      <c r="AZ189" s="50"/>
      <c r="BA189" s="50"/>
      <c r="BB189" s="50"/>
    </row>
    <row r="190" spans="1:54" ht="13" hidden="1">
      <c r="A190" s="172" t="s">
        <v>277</v>
      </c>
      <c r="B190" s="23">
        <f t="shared" si="26"/>
        <v>11</v>
      </c>
      <c r="C190" s="76">
        <f t="shared" si="25"/>
        <v>1.3755787037037039E-2</v>
      </c>
      <c r="D190" s="318">
        <v>0</v>
      </c>
      <c r="E190" s="76">
        <v>1.3755787037037039E-2</v>
      </c>
      <c r="F190" s="176"/>
      <c r="G190" s="176"/>
      <c r="H190" s="33"/>
      <c r="I190" s="10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R190" s="33"/>
      <c r="AS190" s="33"/>
      <c r="AU190" s="103"/>
      <c r="AV190" s="173"/>
      <c r="AW190" s="174" t="str">
        <f t="shared" si="17"/>
        <v xml:space="preserve"> </v>
      </c>
      <c r="AX190" s="175">
        <f t="shared" si="27"/>
        <v>0</v>
      </c>
    </row>
    <row r="191" spans="1:54" ht="13" hidden="1">
      <c r="A191" s="172" t="s">
        <v>317</v>
      </c>
      <c r="B191" s="23">
        <f t="shared" si="26"/>
        <v>9</v>
      </c>
      <c r="C191" s="76">
        <f t="shared" si="25"/>
        <v>1.5073302469135803E-2</v>
      </c>
      <c r="D191" s="318">
        <v>0</v>
      </c>
      <c r="E191" s="76">
        <v>1.5073302469135803E-2</v>
      </c>
      <c r="F191" s="176"/>
      <c r="G191" s="176"/>
      <c r="H191" s="33"/>
      <c r="I191" s="103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R191" s="76"/>
      <c r="AS191" s="76"/>
      <c r="AU191" s="103"/>
      <c r="AV191" s="173"/>
      <c r="AW191" s="174" t="str">
        <f t="shared" si="17"/>
        <v xml:space="preserve"> </v>
      </c>
      <c r="AX191" s="175">
        <f t="shared" si="27"/>
        <v>0</v>
      </c>
      <c r="AY191" s="76"/>
      <c r="AZ191" s="76"/>
      <c r="BA191" s="76"/>
      <c r="BB191" s="76"/>
    </row>
    <row r="192" spans="1:54" ht="13">
      <c r="A192" s="172" t="s">
        <v>346</v>
      </c>
      <c r="B192" s="23">
        <f t="shared" si="26"/>
        <v>6</v>
      </c>
      <c r="C192" s="76">
        <f t="shared" si="25"/>
        <v>1.7109375E-2</v>
      </c>
      <c r="D192" s="285">
        <v>0</v>
      </c>
      <c r="E192" s="94">
        <v>1.7109375E-2</v>
      </c>
      <c r="F192" s="187"/>
      <c r="G192" s="187"/>
      <c r="H192" s="187"/>
      <c r="I192" s="103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R192" s="94"/>
      <c r="AS192" s="94"/>
      <c r="AU192" s="103"/>
      <c r="AV192" s="173"/>
      <c r="AW192" s="174" t="str">
        <f t="shared" si="17"/>
        <v xml:space="preserve"> </v>
      </c>
      <c r="AX192" s="175">
        <f t="shared" si="27"/>
        <v>0</v>
      </c>
      <c r="AY192" s="61"/>
      <c r="AZ192" s="61"/>
      <c r="BA192" s="61"/>
      <c r="BB192" s="61"/>
    </row>
    <row r="193" spans="1:54" ht="13">
      <c r="A193" s="300" t="s">
        <v>940</v>
      </c>
      <c r="B193" s="135">
        <f>MINUTE(B$5)-MINUTE(E193)</f>
        <v>8</v>
      </c>
      <c r="C193" s="76">
        <f t="shared" si="25"/>
        <v>1.5385802469135802E-2</v>
      </c>
      <c r="D193" s="285"/>
      <c r="E193" s="76">
        <f>IF(AX193&gt;0,AVERAGE(F193:AU193),C193)</f>
        <v>1.5385802469135802E-2</v>
      </c>
      <c r="F193" s="178"/>
      <c r="G193" s="178"/>
      <c r="H193" s="178"/>
      <c r="I193" s="178"/>
      <c r="J193" s="178"/>
      <c r="K193" s="178"/>
      <c r="L193" s="76">
        <v>1.6099537037037037E-2</v>
      </c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94"/>
      <c r="AI193" s="178"/>
      <c r="AJ193" s="84">
        <v>1.4976851851851852E-2</v>
      </c>
      <c r="AK193" s="94"/>
      <c r="AO193" s="61">
        <v>1.5081018518518516E-2</v>
      </c>
      <c r="AP193" s="61"/>
      <c r="AQ193" s="61"/>
      <c r="AR193" s="178"/>
      <c r="AS193" s="178"/>
      <c r="AU193" s="179"/>
      <c r="AV193" s="180"/>
      <c r="AW193" s="299">
        <f t="shared" si="17"/>
        <v>1.4976851851851852E-2</v>
      </c>
      <c r="AX193" s="298">
        <f>COUNT(F193:AV193)</f>
        <v>3</v>
      </c>
      <c r="AY193" s="139"/>
      <c r="AZ193" s="139"/>
      <c r="BA193" s="139"/>
      <c r="BB193" s="139"/>
    </row>
    <row r="194" spans="1:54" ht="13">
      <c r="A194" s="183" t="s">
        <v>796</v>
      </c>
      <c r="B194" s="23">
        <f t="shared" ref="B194:B203" si="28">MINUTE(B$5)-MINUTE(C194)</f>
        <v>1</v>
      </c>
      <c r="C194" s="76">
        <f t="shared" si="25"/>
        <v>2.0755208333333337E-2</v>
      </c>
      <c r="D194" s="285">
        <v>12</v>
      </c>
      <c r="E194" s="76">
        <v>1.9854359567901235E-2</v>
      </c>
      <c r="F194" s="76"/>
      <c r="G194" s="33"/>
      <c r="H194" s="33"/>
      <c r="I194" s="33"/>
      <c r="J194" s="76"/>
      <c r="K194" s="33"/>
      <c r="L194" s="33"/>
      <c r="M194" s="76">
        <v>0.02</v>
      </c>
      <c r="N194" s="76"/>
      <c r="O194" s="76"/>
      <c r="P194" s="76"/>
      <c r="Q194" s="33"/>
      <c r="R194" s="94">
        <v>2.2453703703703708E-2</v>
      </c>
      <c r="S194" s="33"/>
      <c r="T194" s="33"/>
      <c r="U194" s="33"/>
      <c r="V194" s="33"/>
      <c r="W194" s="33"/>
      <c r="X194" s="33"/>
      <c r="Y194" s="33"/>
      <c r="Z194" s="76"/>
      <c r="AA194" s="76"/>
      <c r="AB194" s="76"/>
      <c r="AC194" s="76"/>
      <c r="AD194" s="76"/>
      <c r="AE194" s="76"/>
      <c r="AF194" s="76"/>
      <c r="AG194" s="76"/>
      <c r="AH194" s="33"/>
      <c r="AI194" s="33"/>
      <c r="AJ194" s="76"/>
      <c r="AK194" s="33"/>
      <c r="AL194" s="50">
        <v>2.1111111111111108E-2</v>
      </c>
      <c r="AM194" s="61">
        <v>1.9456018518518518E-2</v>
      </c>
      <c r="AN194" s="61"/>
      <c r="AO194" s="50"/>
      <c r="AP194" s="50"/>
      <c r="AQ194" s="50"/>
      <c r="AR194" s="76"/>
      <c r="AS194" s="76"/>
      <c r="AU194" s="76"/>
      <c r="AV194" s="180"/>
      <c r="AW194" s="181">
        <f t="shared" si="17"/>
        <v>1.9456018518518518E-2</v>
      </c>
      <c r="AX194" s="175">
        <f t="shared" ref="AX194:AX225" si="29">COUNTA(F194:AV194)</f>
        <v>4</v>
      </c>
      <c r="AY194" s="50"/>
      <c r="AZ194" s="50"/>
      <c r="BA194" s="50"/>
      <c r="BB194" s="50"/>
    </row>
    <row r="195" spans="1:54" ht="13">
      <c r="A195" s="183" t="s">
        <v>295</v>
      </c>
      <c r="B195" s="23">
        <f t="shared" si="28"/>
        <v>3</v>
      </c>
      <c r="C195" s="76">
        <f t="shared" si="25"/>
        <v>1.876736111111111E-2</v>
      </c>
      <c r="D195" s="285">
        <v>2</v>
      </c>
      <c r="E195" s="76">
        <v>1.9930555555555556E-2</v>
      </c>
      <c r="F195" s="76"/>
      <c r="G195" s="33"/>
      <c r="H195" s="33"/>
      <c r="I195" s="33"/>
      <c r="J195" s="76"/>
      <c r="K195" s="33"/>
      <c r="L195" s="33"/>
      <c r="M195" s="76"/>
      <c r="N195" s="76"/>
      <c r="O195" s="76"/>
      <c r="P195" s="76"/>
      <c r="Q195" s="33"/>
      <c r="R195" s="33"/>
      <c r="S195" s="187" t="s">
        <v>939</v>
      </c>
      <c r="T195" s="187"/>
      <c r="U195" s="187"/>
      <c r="V195" s="187"/>
      <c r="W195" s="187"/>
      <c r="X195" s="33"/>
      <c r="Y195" s="187"/>
      <c r="Z195" s="33"/>
      <c r="AA195" s="33"/>
      <c r="AB195" s="33"/>
      <c r="AC195" s="33"/>
      <c r="AD195" s="84">
        <v>1.8749999999999999E-2</v>
      </c>
      <c r="AE195" s="84"/>
      <c r="AF195" s="84">
        <v>1.8784722222222223E-2</v>
      </c>
      <c r="AG195" s="33"/>
      <c r="AH195" s="33"/>
      <c r="AI195" s="33"/>
      <c r="AJ195" s="33"/>
      <c r="AK195" s="33"/>
      <c r="AM195" s="50"/>
      <c r="AN195" s="50"/>
      <c r="AR195" s="33"/>
      <c r="AS195" s="33"/>
      <c r="AU195" s="197"/>
      <c r="AV195" s="180"/>
      <c r="AW195" s="181">
        <f t="shared" si="17"/>
        <v>1.8749999999999999E-2</v>
      </c>
      <c r="AX195" s="175">
        <f t="shared" si="29"/>
        <v>3</v>
      </c>
      <c r="AY195" s="50"/>
      <c r="AZ195" s="50"/>
      <c r="BA195" s="50"/>
      <c r="BB195" s="50"/>
    </row>
    <row r="196" spans="1:54" ht="13">
      <c r="A196" s="172" t="s">
        <v>495</v>
      </c>
      <c r="B196" s="23">
        <f t="shared" si="28"/>
        <v>7</v>
      </c>
      <c r="C196" s="76">
        <f t="shared" si="25"/>
        <v>1.6012731481481482E-2</v>
      </c>
      <c r="D196" s="285">
        <v>0</v>
      </c>
      <c r="E196" s="76">
        <v>1.6012731481481482E-2</v>
      </c>
      <c r="F196" s="33"/>
      <c r="G196" s="33"/>
      <c r="H196" s="33"/>
      <c r="I196" s="103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R196" s="76"/>
      <c r="AS196" s="76"/>
      <c r="AU196" s="103"/>
      <c r="AV196" s="173"/>
      <c r="AW196" s="174" t="str">
        <f t="shared" si="17"/>
        <v xml:space="preserve"> </v>
      </c>
      <c r="AX196" s="175">
        <f t="shared" si="29"/>
        <v>0</v>
      </c>
      <c r="AY196" s="66"/>
      <c r="AZ196" s="66"/>
      <c r="BA196" s="66"/>
      <c r="BB196" s="66"/>
    </row>
    <row r="197" spans="1:54" ht="13">
      <c r="A197" s="177" t="s">
        <v>797</v>
      </c>
      <c r="B197" s="23">
        <f t="shared" si="28"/>
        <v>10</v>
      </c>
      <c r="C197" s="76">
        <f t="shared" si="25"/>
        <v>1.4293981481481482E-2</v>
      </c>
      <c r="D197" s="285">
        <v>2</v>
      </c>
      <c r="E197" s="76">
        <v>1.4293981481481482E-2</v>
      </c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R197" s="178"/>
      <c r="AS197" s="178"/>
      <c r="AU197" s="179"/>
      <c r="AV197" s="180"/>
      <c r="AW197" s="181" t="str">
        <f t="shared" si="17"/>
        <v xml:space="preserve"> </v>
      </c>
      <c r="AX197" s="175">
        <f t="shared" si="29"/>
        <v>0</v>
      </c>
      <c r="AY197" s="139"/>
      <c r="AZ197" s="139"/>
      <c r="BA197" s="139"/>
      <c r="BB197" s="139"/>
    </row>
    <row r="198" spans="1:54" ht="13">
      <c r="A198" s="172" t="s">
        <v>605</v>
      </c>
      <c r="B198" s="23">
        <f t="shared" si="28"/>
        <v>5</v>
      </c>
      <c r="C198" s="76">
        <f t="shared" si="25"/>
        <v>1.7708333333333333E-2</v>
      </c>
      <c r="D198" s="285">
        <v>0</v>
      </c>
      <c r="E198" s="76">
        <v>1.7708333333333333E-2</v>
      </c>
      <c r="F198" s="76"/>
      <c r="G198" s="76"/>
      <c r="H198" s="76"/>
      <c r="I198" s="103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94"/>
      <c r="AJ198" s="76"/>
      <c r="AK198" s="76"/>
      <c r="AR198" s="76"/>
      <c r="AS198" s="76"/>
      <c r="AU198" s="103"/>
      <c r="AV198" s="173"/>
      <c r="AW198" s="174" t="str">
        <f t="shared" si="17"/>
        <v xml:space="preserve"> </v>
      </c>
      <c r="AX198" s="175">
        <f t="shared" si="29"/>
        <v>0</v>
      </c>
      <c r="AY198" s="76"/>
      <c r="AZ198" s="76"/>
      <c r="BA198" s="76"/>
      <c r="BB198" s="76"/>
    </row>
    <row r="199" spans="1:54" ht="13">
      <c r="A199" s="182" t="s">
        <v>798</v>
      </c>
      <c r="B199" s="23">
        <f t="shared" si="28"/>
        <v>8</v>
      </c>
      <c r="C199" s="76">
        <f t="shared" si="25"/>
        <v>1.566358024691358E-2</v>
      </c>
      <c r="D199" s="285">
        <v>12</v>
      </c>
      <c r="E199" s="76">
        <v>1.566358024691358E-2</v>
      </c>
      <c r="F199" s="176"/>
      <c r="G199" s="176"/>
      <c r="H199" s="33"/>
      <c r="I199" s="103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R199" s="76"/>
      <c r="AS199" s="76"/>
      <c r="AU199" s="103"/>
      <c r="AV199" s="173"/>
      <c r="AW199" s="174" t="str">
        <f t="shared" ref="AW199:AW262" si="30">IF(MIN(F199:AU199)=0," ",MIN(F199:AU199))</f>
        <v xml:space="preserve"> </v>
      </c>
      <c r="AX199" s="175">
        <f t="shared" si="29"/>
        <v>0</v>
      </c>
      <c r="AY199" s="50"/>
      <c r="AZ199" s="50"/>
      <c r="BA199" s="50"/>
      <c r="BB199" s="50"/>
    </row>
    <row r="200" spans="1:54" ht="13">
      <c r="A200" s="172" t="s">
        <v>224</v>
      </c>
      <c r="B200" s="23">
        <f t="shared" si="28"/>
        <v>6</v>
      </c>
      <c r="C200" s="76">
        <f t="shared" si="25"/>
        <v>1.7026748971193415E-2</v>
      </c>
      <c r="D200" s="318">
        <v>0</v>
      </c>
      <c r="E200" s="94">
        <v>1.7026748971193415E-2</v>
      </c>
      <c r="F200" s="33"/>
      <c r="G200" s="33"/>
      <c r="H200" s="33"/>
      <c r="I200" s="103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R200" s="94"/>
      <c r="AS200" s="94"/>
      <c r="AU200" s="103"/>
      <c r="AV200" s="173"/>
      <c r="AW200" s="174" t="str">
        <f t="shared" si="30"/>
        <v xml:space="preserve"> </v>
      </c>
      <c r="AX200" s="175">
        <f t="shared" si="29"/>
        <v>0</v>
      </c>
      <c r="AY200" s="94"/>
      <c r="AZ200" s="94"/>
      <c r="BA200" s="94"/>
      <c r="BB200" s="94"/>
    </row>
    <row r="201" spans="1:54" ht="13">
      <c r="A201" s="172" t="s">
        <v>365</v>
      </c>
      <c r="B201" s="23">
        <f t="shared" si="28"/>
        <v>3</v>
      </c>
      <c r="C201" s="76">
        <f t="shared" si="25"/>
        <v>1.9116319444444443E-2</v>
      </c>
      <c r="D201" s="285">
        <v>0</v>
      </c>
      <c r="E201" s="94">
        <v>1.9116319444444443E-2</v>
      </c>
      <c r="F201" s="187"/>
      <c r="G201" s="187"/>
      <c r="H201" s="187"/>
      <c r="I201" s="103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R201" s="94"/>
      <c r="AS201" s="94"/>
      <c r="AU201" s="103"/>
      <c r="AV201" s="173"/>
      <c r="AW201" s="174" t="str">
        <f t="shared" si="30"/>
        <v xml:space="preserve"> </v>
      </c>
      <c r="AX201" s="175">
        <f t="shared" si="29"/>
        <v>0</v>
      </c>
      <c r="AY201" s="61"/>
      <c r="AZ201" s="61"/>
      <c r="BA201" s="61"/>
      <c r="BB201" s="61"/>
    </row>
    <row r="202" spans="1:54" ht="13">
      <c r="A202" s="172" t="s">
        <v>612</v>
      </c>
      <c r="B202" s="23">
        <f t="shared" si="28"/>
        <v>7</v>
      </c>
      <c r="C202" s="76">
        <f t="shared" si="25"/>
        <v>1.5979938271604942E-2</v>
      </c>
      <c r="D202" s="285">
        <v>3</v>
      </c>
      <c r="E202" s="76">
        <v>1.5979938271604942E-2</v>
      </c>
      <c r="F202" s="76"/>
      <c r="G202" s="76"/>
      <c r="H202" s="76"/>
      <c r="I202" s="103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94"/>
      <c r="AJ202" s="76"/>
      <c r="AK202" s="76"/>
      <c r="AR202" s="76"/>
      <c r="AS202" s="76"/>
      <c r="AU202" s="103"/>
      <c r="AV202" s="173"/>
      <c r="AW202" s="174" t="str">
        <f t="shared" si="30"/>
        <v xml:space="preserve"> </v>
      </c>
      <c r="AX202" s="175">
        <f t="shared" si="29"/>
        <v>0</v>
      </c>
      <c r="AY202" s="76"/>
      <c r="AZ202" s="76"/>
      <c r="BA202" s="76"/>
      <c r="BB202" s="76"/>
    </row>
    <row r="203" spans="1:54" s="3" customFormat="1" ht="13" hidden="1">
      <c r="A203" s="172" t="s">
        <v>485</v>
      </c>
      <c r="B203" s="23">
        <f t="shared" si="28"/>
        <v>-2</v>
      </c>
      <c r="C203" s="76">
        <f t="shared" si="25"/>
        <v>2.227083333333333E-2</v>
      </c>
      <c r="D203" s="285">
        <v>0</v>
      </c>
      <c r="E203" s="76">
        <v>2.227083333333333E-2</v>
      </c>
      <c r="F203" s="33"/>
      <c r="G203" s="33"/>
      <c r="H203" s="33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R203" s="94"/>
      <c r="AS203" s="94"/>
      <c r="AU203" s="94"/>
      <c r="AV203" s="188"/>
      <c r="AW203" s="174" t="str">
        <f t="shared" si="30"/>
        <v xml:space="preserve"> </v>
      </c>
      <c r="AX203" s="175">
        <f t="shared" si="29"/>
        <v>0</v>
      </c>
      <c r="AY203" s="61"/>
      <c r="AZ203" s="61"/>
      <c r="BA203" s="61"/>
      <c r="BB203" s="61"/>
    </row>
    <row r="204" spans="1:54" ht="13">
      <c r="A204" s="300" t="s">
        <v>938</v>
      </c>
      <c r="B204" s="135">
        <f>MINUTE(B$5)-MINUTE(E204)</f>
        <v>12</v>
      </c>
      <c r="C204" s="76">
        <f t="shared" si="25"/>
        <v>1.2586805555555556E-2</v>
      </c>
      <c r="E204" s="94">
        <f>IF(AX204&gt;0,AVERAGE(F204:AU204),C204)</f>
        <v>1.2586805555555556E-2</v>
      </c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84"/>
      <c r="AD204" s="84"/>
      <c r="AE204" s="84"/>
      <c r="AF204" s="84"/>
      <c r="AG204" s="84"/>
      <c r="AH204" s="139"/>
      <c r="AI204" s="139"/>
      <c r="AJ204" s="84">
        <v>1.2708333333333334E-2</v>
      </c>
      <c r="AK204" s="84">
        <v>1.2164351851851852E-2</v>
      </c>
      <c r="AM204" s="61">
        <v>1.2164351851851852E-2</v>
      </c>
      <c r="AN204" s="61">
        <v>1.3310185185185187E-2</v>
      </c>
      <c r="AR204" s="139"/>
      <c r="AS204" s="139"/>
      <c r="AU204" s="139"/>
      <c r="AV204" s="196"/>
      <c r="AW204" s="299">
        <f t="shared" si="30"/>
        <v>1.2164351851851852E-2</v>
      </c>
      <c r="AX204" s="298">
        <f t="shared" si="29"/>
        <v>4</v>
      </c>
      <c r="AY204" s="139"/>
      <c r="AZ204" s="139"/>
      <c r="BA204" s="139"/>
      <c r="BB204" s="139"/>
    </row>
    <row r="205" spans="1:54" ht="13">
      <c r="A205" s="172" t="s">
        <v>706</v>
      </c>
      <c r="B205" s="23">
        <f>MINUTE(B$5)-MINUTE(C205)</f>
        <v>7</v>
      </c>
      <c r="C205" s="76">
        <f t="shared" si="25"/>
        <v>1.6648662551440329E-2</v>
      </c>
      <c r="D205" s="285">
        <v>0</v>
      </c>
      <c r="E205" s="94">
        <v>1.6648662551440329E-2</v>
      </c>
      <c r="F205" s="76"/>
      <c r="G205" s="94"/>
      <c r="H205" s="94"/>
      <c r="I205" s="103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R205" s="94"/>
      <c r="AS205" s="94"/>
      <c r="AU205" s="103"/>
      <c r="AV205" s="173"/>
      <c r="AW205" s="174" t="str">
        <f t="shared" si="30"/>
        <v xml:space="preserve"> </v>
      </c>
      <c r="AX205" s="175">
        <f t="shared" si="29"/>
        <v>0</v>
      </c>
      <c r="AY205" s="94"/>
      <c r="AZ205" s="94"/>
      <c r="BA205" s="94"/>
      <c r="BB205" s="94"/>
    </row>
    <row r="206" spans="1:54" ht="13">
      <c r="A206" s="300" t="s">
        <v>937</v>
      </c>
      <c r="B206" s="135">
        <f>MINUTE(B$5)-MINUTE(E206)</f>
        <v>11</v>
      </c>
      <c r="C206" s="76">
        <f t="shared" si="25"/>
        <v>1.3466435185185184E-2</v>
      </c>
      <c r="E206" s="94">
        <f>IF(AX206&gt;0,AVERAGE(F206:AU206),C206)</f>
        <v>1.3466435185185184E-2</v>
      </c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84"/>
      <c r="AD206" s="84">
        <v>1.3229166666666667E-2</v>
      </c>
      <c r="AE206" s="84">
        <v>1.4374999999999999E-2</v>
      </c>
      <c r="AF206" s="84">
        <v>1.2314814814814815E-2</v>
      </c>
      <c r="AG206" s="84">
        <v>1.3252314814814814E-2</v>
      </c>
      <c r="AH206" s="139"/>
      <c r="AI206" s="84">
        <v>1.2858796296296297E-2</v>
      </c>
      <c r="AJ206" s="139"/>
      <c r="AK206" s="139"/>
      <c r="AL206" s="50">
        <v>1.3946759259259258E-2</v>
      </c>
      <c r="AM206" s="50"/>
      <c r="AN206" s="61">
        <v>1.3310185185185187E-2</v>
      </c>
      <c r="AO206" s="50"/>
      <c r="AP206" s="50"/>
      <c r="AQ206" s="61">
        <v>1.4444444444444446E-2</v>
      </c>
      <c r="AR206" s="139"/>
      <c r="AS206" s="139"/>
      <c r="AU206" s="139"/>
      <c r="AV206" s="196"/>
      <c r="AW206" s="174">
        <f t="shared" si="30"/>
        <v>1.2314814814814815E-2</v>
      </c>
      <c r="AX206" s="298">
        <f t="shared" si="29"/>
        <v>8</v>
      </c>
      <c r="AY206" s="139"/>
      <c r="AZ206" s="139"/>
      <c r="BA206" s="139"/>
      <c r="BB206" s="139"/>
    </row>
    <row r="207" spans="1:54" ht="13">
      <c r="A207" s="183" t="s">
        <v>799</v>
      </c>
      <c r="B207" s="23">
        <f t="shared" ref="B207:B231" si="31">MINUTE(B$5)-MINUTE(C207)</f>
        <v>10</v>
      </c>
      <c r="C207" s="76">
        <f t="shared" si="25"/>
        <v>1.3958333333333335E-2</v>
      </c>
      <c r="D207" s="285">
        <v>8</v>
      </c>
      <c r="E207" s="76">
        <v>1.4143518518518521E-2</v>
      </c>
      <c r="F207" s="76"/>
      <c r="G207" s="33"/>
      <c r="H207" s="76">
        <v>1.6435185185185188E-2</v>
      </c>
      <c r="I207" s="33"/>
      <c r="J207" s="76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84">
        <v>1.3182870370370371E-2</v>
      </c>
      <c r="AC207" s="84">
        <v>1.4166666666666666E-2</v>
      </c>
      <c r="AD207" s="84"/>
      <c r="AE207" s="84"/>
      <c r="AF207" s="84">
        <v>1.2048611111111112E-2</v>
      </c>
      <c r="AG207" s="33"/>
      <c r="AH207" s="33"/>
      <c r="AI207" s="33"/>
      <c r="AJ207" s="33"/>
      <c r="AK207" s="94"/>
      <c r="AR207" s="76"/>
      <c r="AS207" s="76"/>
      <c r="AU207" s="76"/>
      <c r="AV207" s="180"/>
      <c r="AW207" s="181">
        <f t="shared" si="30"/>
        <v>1.2048611111111112E-2</v>
      </c>
      <c r="AX207" s="175">
        <f t="shared" si="29"/>
        <v>4</v>
      </c>
      <c r="AY207" s="50"/>
      <c r="AZ207" s="50"/>
      <c r="BA207" s="50"/>
      <c r="BB207" s="50"/>
    </row>
    <row r="208" spans="1:54" ht="13">
      <c r="A208" s="172" t="s">
        <v>600</v>
      </c>
      <c r="B208" s="23">
        <f t="shared" si="31"/>
        <v>4</v>
      </c>
      <c r="C208" s="76">
        <f t="shared" si="25"/>
        <v>1.8663194444444448E-2</v>
      </c>
      <c r="D208" s="285">
        <v>0</v>
      </c>
      <c r="E208" s="94">
        <v>1.8663194444444448E-2</v>
      </c>
      <c r="F208" s="76"/>
      <c r="G208" s="94"/>
      <c r="H208" s="94"/>
      <c r="I208" s="103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R208" s="94"/>
      <c r="AS208" s="94"/>
      <c r="AU208" s="103"/>
      <c r="AV208" s="173"/>
      <c r="AW208" s="174" t="str">
        <f t="shared" si="30"/>
        <v xml:space="preserve"> </v>
      </c>
      <c r="AX208" s="175">
        <f t="shared" si="29"/>
        <v>0</v>
      </c>
      <c r="AY208" s="94"/>
      <c r="AZ208" s="94"/>
      <c r="BA208" s="94"/>
      <c r="BB208" s="94"/>
    </row>
    <row r="209" spans="1:54" ht="13" hidden="1">
      <c r="A209" s="172" t="s">
        <v>261</v>
      </c>
      <c r="B209" s="23">
        <f t="shared" si="31"/>
        <v>-1</v>
      </c>
      <c r="C209" s="76">
        <f t="shared" si="25"/>
        <v>2.179150132275132E-2</v>
      </c>
      <c r="D209" s="285">
        <v>0</v>
      </c>
      <c r="E209" s="76">
        <v>2.179150132275132E-2</v>
      </c>
      <c r="F209" s="33"/>
      <c r="G209" s="33"/>
      <c r="H209" s="33"/>
      <c r="I209" s="94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R209" s="76"/>
      <c r="AS209" s="76"/>
      <c r="AU209" s="94"/>
      <c r="AV209" s="188"/>
      <c r="AW209" s="174" t="str">
        <f t="shared" si="30"/>
        <v xml:space="preserve"> </v>
      </c>
      <c r="AX209" s="175">
        <f t="shared" si="29"/>
        <v>0</v>
      </c>
      <c r="AY209" s="50"/>
      <c r="AZ209" s="50"/>
      <c r="BA209" s="50"/>
      <c r="BB209" s="50"/>
    </row>
    <row r="210" spans="1:54" ht="13">
      <c r="A210" s="172" t="s">
        <v>621</v>
      </c>
      <c r="B210" s="23">
        <f t="shared" si="31"/>
        <v>8</v>
      </c>
      <c r="C210" s="76">
        <f t="shared" si="25"/>
        <v>1.5896990740740739E-2</v>
      </c>
      <c r="D210" s="285">
        <v>0</v>
      </c>
      <c r="E210" s="76">
        <v>1.5896990740740739E-2</v>
      </c>
      <c r="F210" s="76"/>
      <c r="G210" s="76"/>
      <c r="H210" s="76"/>
      <c r="I210" s="103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33"/>
      <c r="AI210" s="76"/>
      <c r="AJ210" s="76"/>
      <c r="AK210" s="76"/>
      <c r="AR210" s="76"/>
      <c r="AS210" s="76"/>
      <c r="AU210" s="103"/>
      <c r="AV210" s="173"/>
      <c r="AW210" s="174" t="str">
        <f t="shared" si="30"/>
        <v xml:space="preserve"> </v>
      </c>
      <c r="AX210" s="175">
        <f t="shared" si="29"/>
        <v>0</v>
      </c>
      <c r="AY210" s="76"/>
      <c r="AZ210" s="76"/>
      <c r="BA210" s="76"/>
      <c r="BB210" s="76"/>
    </row>
    <row r="211" spans="1:54" ht="13">
      <c r="A211" s="172" t="s">
        <v>149</v>
      </c>
      <c r="B211" s="23">
        <f t="shared" si="31"/>
        <v>4</v>
      </c>
      <c r="C211" s="76">
        <f t="shared" si="25"/>
        <v>1.8447003860248189E-2</v>
      </c>
      <c r="D211" s="285">
        <v>0</v>
      </c>
      <c r="E211" s="76">
        <v>1.8447003860248189E-2</v>
      </c>
      <c r="F211" s="176"/>
      <c r="G211" s="94"/>
      <c r="H211" s="94"/>
      <c r="I211" s="103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R211" s="76"/>
      <c r="AS211" s="76"/>
      <c r="AU211" s="103"/>
      <c r="AV211" s="173"/>
      <c r="AW211" s="174" t="str">
        <f t="shared" si="30"/>
        <v xml:space="preserve"> </v>
      </c>
      <c r="AX211" s="175">
        <f t="shared" si="29"/>
        <v>0</v>
      </c>
      <c r="AY211" s="76"/>
      <c r="AZ211" s="76"/>
      <c r="BA211" s="76"/>
      <c r="BB211" s="76"/>
    </row>
    <row r="212" spans="1:54" ht="13" hidden="1">
      <c r="A212" s="172" t="s">
        <v>293</v>
      </c>
      <c r="B212" s="23">
        <f t="shared" si="31"/>
        <v>8</v>
      </c>
      <c r="C212" s="76">
        <f t="shared" ref="C212:C243" si="32">IF(AX212&lt;2,E212,AVERAGE(F212:AU212))</f>
        <v>1.5766460905349795E-2</v>
      </c>
      <c r="D212" s="285">
        <v>0</v>
      </c>
      <c r="E212" s="76">
        <v>1.5766460905349795E-2</v>
      </c>
      <c r="F212" s="176"/>
      <c r="G212" s="176"/>
      <c r="H212" s="33"/>
      <c r="I212" s="10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R212" s="33"/>
      <c r="AS212" s="33"/>
      <c r="AU212" s="103"/>
      <c r="AV212" s="173"/>
      <c r="AW212" s="174" t="str">
        <f t="shared" si="30"/>
        <v xml:space="preserve"> </v>
      </c>
      <c r="AX212" s="175">
        <f t="shared" si="29"/>
        <v>0</v>
      </c>
    </row>
    <row r="213" spans="1:54" ht="13">
      <c r="A213" s="172" t="s">
        <v>936</v>
      </c>
      <c r="B213" s="23">
        <f t="shared" si="31"/>
        <v>8</v>
      </c>
      <c r="C213" s="76">
        <f t="shared" si="32"/>
        <v>1.5447530864197529E-2</v>
      </c>
      <c r="D213" s="285">
        <v>0</v>
      </c>
      <c r="E213" s="76">
        <v>1.5447530864197529E-2</v>
      </c>
      <c r="F213" s="76"/>
      <c r="G213" s="76"/>
      <c r="H213" s="76"/>
      <c r="I213" s="103"/>
      <c r="J213" s="76"/>
      <c r="K213" s="76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R213" s="94"/>
      <c r="AS213" s="94"/>
      <c r="AU213" s="103"/>
      <c r="AV213" s="173"/>
      <c r="AW213" s="174" t="str">
        <f t="shared" si="30"/>
        <v xml:space="preserve"> </v>
      </c>
      <c r="AX213" s="175">
        <f t="shared" si="29"/>
        <v>0</v>
      </c>
      <c r="AY213" s="61"/>
      <c r="AZ213" s="61"/>
      <c r="BA213" s="61"/>
      <c r="BB213" s="61"/>
    </row>
    <row r="214" spans="1:54" ht="13">
      <c r="A214" s="182" t="s">
        <v>550</v>
      </c>
      <c r="B214" s="23">
        <f t="shared" si="31"/>
        <v>9</v>
      </c>
      <c r="C214" s="76">
        <f t="shared" si="32"/>
        <v>1.4918981481481483E-2</v>
      </c>
      <c r="D214" s="285">
        <v>3</v>
      </c>
      <c r="E214" s="76">
        <v>1.4918981481481483E-2</v>
      </c>
      <c r="F214" s="176"/>
      <c r="G214" s="176"/>
      <c r="H214" s="94"/>
      <c r="I214" s="103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R214" s="76"/>
      <c r="AS214" s="76"/>
      <c r="AU214" s="103"/>
      <c r="AV214" s="173"/>
      <c r="AW214" s="174" t="str">
        <f t="shared" si="30"/>
        <v xml:space="preserve"> </v>
      </c>
      <c r="AX214" s="175">
        <f t="shared" si="29"/>
        <v>0</v>
      </c>
      <c r="AY214" s="76"/>
      <c r="AZ214" s="76"/>
      <c r="BA214" s="76"/>
      <c r="BB214" s="76"/>
    </row>
    <row r="215" spans="1:54" ht="13">
      <c r="A215" s="183" t="s">
        <v>800</v>
      </c>
      <c r="B215" s="23">
        <f t="shared" si="31"/>
        <v>5</v>
      </c>
      <c r="C215" s="76">
        <f t="shared" si="32"/>
        <v>1.7696759259259259E-2</v>
      </c>
      <c r="D215" s="285">
        <v>2</v>
      </c>
      <c r="E215" s="76">
        <v>1.7696759259259259E-2</v>
      </c>
      <c r="F215" s="76"/>
      <c r="G215" s="33"/>
      <c r="H215" s="33"/>
      <c r="I215" s="33"/>
      <c r="J215" s="76"/>
      <c r="K215" s="33"/>
      <c r="L215" s="33"/>
      <c r="M215" s="33"/>
      <c r="N215" s="76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84">
        <v>1.5138888888888889E-2</v>
      </c>
      <c r="AC215" s="84"/>
      <c r="AD215" s="84"/>
      <c r="AE215" s="84"/>
      <c r="AF215" s="84"/>
      <c r="AG215" s="33"/>
      <c r="AH215" s="33"/>
      <c r="AI215" s="33"/>
      <c r="AJ215" s="33"/>
      <c r="AK215" s="33"/>
      <c r="AR215" s="33"/>
      <c r="AS215" s="33"/>
      <c r="AU215" s="33"/>
      <c r="AV215" s="180"/>
      <c r="AW215" s="181">
        <f t="shared" si="30"/>
        <v>1.5138888888888889E-2</v>
      </c>
      <c r="AX215" s="175">
        <f t="shared" si="29"/>
        <v>1</v>
      </c>
      <c r="AY215" s="50"/>
      <c r="AZ215" s="50"/>
      <c r="BA215" s="50"/>
      <c r="BB215" s="50"/>
    </row>
    <row r="216" spans="1:54" ht="13">
      <c r="A216" s="172" t="s">
        <v>383</v>
      </c>
      <c r="B216" s="23">
        <f t="shared" si="31"/>
        <v>16</v>
      </c>
      <c r="C216" s="76">
        <f t="shared" si="32"/>
        <v>5.1456505847953221E-2</v>
      </c>
      <c r="D216" s="285">
        <v>20</v>
      </c>
      <c r="E216" s="76">
        <v>1.2236689814814817E-2</v>
      </c>
      <c r="F216" s="176"/>
      <c r="G216" s="176"/>
      <c r="H216" s="176"/>
      <c r="I216" s="76">
        <v>1.1655092592592594E-2</v>
      </c>
      <c r="J216" s="76">
        <v>1.3553240740740741E-2</v>
      </c>
      <c r="K216" s="76"/>
      <c r="L216" s="76">
        <v>1.7361111111111112E-2</v>
      </c>
      <c r="M216" s="76">
        <v>1.3888888888888888E-2</v>
      </c>
      <c r="N216" s="76"/>
      <c r="O216" s="76">
        <v>1.315972222222222E-2</v>
      </c>
      <c r="P216" s="76"/>
      <c r="Q216" s="76">
        <v>1.3032407407407407E-2</v>
      </c>
      <c r="R216" s="76">
        <v>1.2789351851851852E-2</v>
      </c>
      <c r="S216" s="76">
        <v>0.75138888888888899</v>
      </c>
      <c r="T216" s="76">
        <v>1.1435185185185185E-2</v>
      </c>
      <c r="U216" s="76">
        <v>1.0995370370370371E-2</v>
      </c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94"/>
      <c r="AH216" s="76"/>
      <c r="AI216" s="76"/>
      <c r="AJ216" s="76"/>
      <c r="AK216" s="76">
        <v>1.2326388888888888E-2</v>
      </c>
      <c r="AL216" s="50">
        <v>1.2500000000000001E-2</v>
      </c>
      <c r="AM216" s="61">
        <v>1.1458333333333334E-2</v>
      </c>
      <c r="AN216" s="61">
        <v>1.1805555555555555E-2</v>
      </c>
      <c r="AO216" s="61">
        <v>1.113425925925926E-2</v>
      </c>
      <c r="AP216" s="61">
        <v>1.2870370370370372E-2</v>
      </c>
      <c r="AQ216" s="61">
        <v>1.2407407407407409E-2</v>
      </c>
      <c r="AR216" s="76"/>
      <c r="AS216" s="61">
        <v>1.1412037037037038E-2</v>
      </c>
      <c r="AT216" s="50">
        <v>1.2500000000000001E-2</v>
      </c>
      <c r="AU216" s="76"/>
      <c r="AV216" s="173"/>
      <c r="AW216" s="174">
        <f t="shared" si="30"/>
        <v>1.0995370370370371E-2</v>
      </c>
      <c r="AX216" s="175">
        <f t="shared" si="29"/>
        <v>19</v>
      </c>
      <c r="AY216" s="319"/>
      <c r="AZ216" s="50"/>
      <c r="BA216" s="50"/>
      <c r="BB216" s="50"/>
    </row>
    <row r="217" spans="1:54" ht="13">
      <c r="A217" s="172" t="s">
        <v>505</v>
      </c>
      <c r="B217" s="23">
        <f t="shared" si="31"/>
        <v>11</v>
      </c>
      <c r="C217" s="76">
        <f t="shared" si="32"/>
        <v>1.3229166666666669E-2</v>
      </c>
      <c r="D217" s="318">
        <v>0</v>
      </c>
      <c r="E217" s="76">
        <v>1.3229166666666669E-2</v>
      </c>
      <c r="F217" s="321"/>
      <c r="G217" s="176"/>
      <c r="H217" s="33"/>
      <c r="I217" s="103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R217" s="76"/>
      <c r="AS217" s="76"/>
      <c r="AU217" s="103"/>
      <c r="AV217" s="173"/>
      <c r="AW217" s="174" t="str">
        <f t="shared" si="30"/>
        <v xml:space="preserve"> </v>
      </c>
      <c r="AX217" s="175">
        <f t="shared" si="29"/>
        <v>0</v>
      </c>
      <c r="AY217" s="66"/>
      <c r="AZ217" s="66"/>
      <c r="BA217" s="66"/>
      <c r="BB217" s="66"/>
    </row>
    <row r="218" spans="1:54" ht="13">
      <c r="A218" s="172" t="s">
        <v>935</v>
      </c>
      <c r="B218" s="23">
        <f t="shared" si="31"/>
        <v>13</v>
      </c>
      <c r="C218" s="76">
        <f t="shared" si="32"/>
        <v>1.2475198412698412E-2</v>
      </c>
      <c r="D218" s="318">
        <v>0</v>
      </c>
      <c r="E218" s="76">
        <v>1.2944958847736629E-2</v>
      </c>
      <c r="F218" s="176">
        <v>1.3020833333333334E-2</v>
      </c>
      <c r="G218" s="176">
        <v>1.3101851851851852E-2</v>
      </c>
      <c r="H218" s="76">
        <v>1.3773148148148147E-2</v>
      </c>
      <c r="I218" s="76">
        <v>1.1539351851851851E-2</v>
      </c>
      <c r="J218" s="76"/>
      <c r="K218" s="76">
        <v>1.383101851851852E-2</v>
      </c>
      <c r="L218" s="76">
        <v>1.4699074074074074E-2</v>
      </c>
      <c r="M218" s="76">
        <v>1.1481481481481483E-2</v>
      </c>
      <c r="N218" s="76"/>
      <c r="O218" s="76"/>
      <c r="P218" s="94">
        <v>1.2025462962962962E-2</v>
      </c>
      <c r="Q218" s="76"/>
      <c r="R218" s="76">
        <v>1.324074074074074E-2</v>
      </c>
      <c r="S218" s="76"/>
      <c r="T218" s="76"/>
      <c r="U218" s="76">
        <v>1.2291666666666666E-2</v>
      </c>
      <c r="V218" s="76"/>
      <c r="W218" s="76">
        <v>1.4814814814814814E-2</v>
      </c>
      <c r="X218" s="76"/>
      <c r="Y218" s="84">
        <v>1.1574074074074075E-2</v>
      </c>
      <c r="Z218" s="84">
        <v>1.207175925925926E-2</v>
      </c>
      <c r="AA218" s="84">
        <v>1.3726851851851851E-2</v>
      </c>
      <c r="AB218" s="84">
        <v>1.1666666666666667E-2</v>
      </c>
      <c r="AC218" s="84"/>
      <c r="AD218" s="84">
        <v>1.1307870370370371E-2</v>
      </c>
      <c r="AE218" s="84">
        <v>1.292824074074074E-2</v>
      </c>
      <c r="AF218" s="84">
        <v>1.1423611111111112E-2</v>
      </c>
      <c r="AG218" s="76"/>
      <c r="AH218" s="76"/>
      <c r="AI218" s="76"/>
      <c r="AJ218" s="76"/>
      <c r="AK218" s="76"/>
      <c r="AM218" s="61">
        <v>1.1168981481481481E-2</v>
      </c>
      <c r="AO218" s="61">
        <v>1.1307870370370371E-2</v>
      </c>
      <c r="AP218" s="61"/>
      <c r="AQ218" s="61"/>
      <c r="AR218" s="76"/>
      <c r="AS218" s="61">
        <v>1.0983796296296297E-2</v>
      </c>
      <c r="AU218" s="76"/>
      <c r="AV218" s="173"/>
      <c r="AW218" s="174">
        <f t="shared" si="30"/>
        <v>1.0983796296296297E-2</v>
      </c>
      <c r="AX218" s="175">
        <f t="shared" si="29"/>
        <v>21</v>
      </c>
      <c r="AY218" s="66"/>
      <c r="AZ218" s="66"/>
      <c r="BA218" s="66"/>
      <c r="BB218" s="66"/>
    </row>
    <row r="219" spans="1:54" ht="13">
      <c r="A219" s="182" t="s">
        <v>934</v>
      </c>
      <c r="B219" s="23">
        <f t="shared" si="31"/>
        <v>13</v>
      </c>
      <c r="C219" s="76">
        <f t="shared" si="32"/>
        <v>1.2349537037037037E-2</v>
      </c>
      <c r="D219" s="285">
        <v>27</v>
      </c>
      <c r="E219" s="76">
        <v>1.2944958847736629E-2</v>
      </c>
      <c r="F219" s="176"/>
      <c r="G219" s="176"/>
      <c r="H219" s="76"/>
      <c r="I219" s="76"/>
      <c r="J219" s="76"/>
      <c r="K219" s="76"/>
      <c r="L219" s="76"/>
      <c r="M219" s="76"/>
      <c r="N219" s="76"/>
      <c r="O219" s="76"/>
      <c r="P219" s="94"/>
      <c r="Q219" s="76"/>
      <c r="R219" s="76"/>
      <c r="S219" s="76"/>
      <c r="T219" s="76"/>
      <c r="U219" s="76"/>
      <c r="V219" s="76"/>
      <c r="W219" s="76"/>
      <c r="X219" s="76"/>
      <c r="Y219" s="84"/>
      <c r="Z219" s="84"/>
      <c r="AA219" s="84"/>
      <c r="AB219" s="84"/>
      <c r="AC219" s="84"/>
      <c r="AD219" s="84"/>
      <c r="AE219" s="84"/>
      <c r="AF219" s="84"/>
      <c r="AG219" s="84">
        <v>1.2592592592592593E-2</v>
      </c>
      <c r="AH219" s="76"/>
      <c r="AI219" s="76"/>
      <c r="AJ219" s="84">
        <v>1.1782407407407406E-2</v>
      </c>
      <c r="AK219" s="76"/>
      <c r="AM219" s="61"/>
      <c r="AN219" s="61">
        <v>1.2581018518518519E-2</v>
      </c>
      <c r="AR219" s="61">
        <v>1.2442129629629629E-2</v>
      </c>
      <c r="AS219" s="61"/>
      <c r="AU219" s="76"/>
      <c r="AV219" s="173"/>
      <c r="AW219" s="174">
        <f t="shared" si="30"/>
        <v>1.1782407407407406E-2</v>
      </c>
      <c r="AX219" s="175">
        <f t="shared" si="29"/>
        <v>4</v>
      </c>
      <c r="AY219" s="66"/>
      <c r="AZ219" s="66"/>
      <c r="BA219" s="66"/>
      <c r="BB219" s="66"/>
    </row>
    <row r="220" spans="1:54" ht="13">
      <c r="A220" s="172" t="s">
        <v>801</v>
      </c>
      <c r="B220" s="23">
        <f t="shared" si="31"/>
        <v>3</v>
      </c>
      <c r="C220" s="76">
        <f t="shared" si="32"/>
        <v>1.0193055555555555</v>
      </c>
      <c r="D220" s="285">
        <v>1</v>
      </c>
      <c r="E220" s="76">
        <v>1.0193055555555555</v>
      </c>
      <c r="F220" s="176"/>
      <c r="G220" s="176"/>
      <c r="H220" s="76"/>
      <c r="I220" s="103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R220" s="76"/>
      <c r="AS220" s="76"/>
      <c r="AU220" s="103"/>
      <c r="AV220" s="173"/>
      <c r="AW220" s="174" t="str">
        <f t="shared" si="30"/>
        <v xml:space="preserve"> </v>
      </c>
      <c r="AX220" s="175">
        <f t="shared" si="29"/>
        <v>0</v>
      </c>
      <c r="AY220" s="66"/>
      <c r="AZ220" s="66"/>
      <c r="BA220" s="66"/>
      <c r="BB220" s="66"/>
    </row>
    <row r="221" spans="1:54" ht="13">
      <c r="A221" s="172" t="s">
        <v>492</v>
      </c>
      <c r="B221" s="23">
        <f t="shared" si="31"/>
        <v>12</v>
      </c>
      <c r="C221" s="76">
        <f t="shared" si="32"/>
        <v>1.3148148148148147E-2</v>
      </c>
      <c r="D221" s="285">
        <v>1</v>
      </c>
      <c r="E221" s="76">
        <v>1.3148148148148147E-2</v>
      </c>
      <c r="F221" s="176"/>
      <c r="G221" s="94"/>
      <c r="H221" s="33"/>
      <c r="I221" s="103"/>
      <c r="J221" s="76"/>
      <c r="K221" s="76"/>
      <c r="L221" s="76"/>
      <c r="M221" s="76"/>
      <c r="N221" s="76"/>
      <c r="O221" s="76"/>
      <c r="P221" s="76"/>
      <c r="Q221" s="187"/>
      <c r="R221" s="187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R221" s="76"/>
      <c r="AS221" s="76"/>
      <c r="AU221" s="103"/>
      <c r="AV221" s="173"/>
      <c r="AW221" s="174" t="str">
        <f t="shared" si="30"/>
        <v xml:space="preserve"> </v>
      </c>
      <c r="AX221" s="175">
        <f t="shared" si="29"/>
        <v>0</v>
      </c>
      <c r="AY221" s="76"/>
      <c r="AZ221" s="76"/>
      <c r="BA221" s="76"/>
      <c r="BB221" s="76"/>
    </row>
    <row r="222" spans="1:54" ht="13">
      <c r="A222" s="172" t="s">
        <v>618</v>
      </c>
      <c r="B222" s="23">
        <f t="shared" si="31"/>
        <v>7</v>
      </c>
      <c r="C222" s="76">
        <f t="shared" si="32"/>
        <v>1.6024305555555556E-2</v>
      </c>
      <c r="D222" s="285">
        <v>2</v>
      </c>
      <c r="E222" s="76">
        <v>1.6024305555555556E-2</v>
      </c>
      <c r="F222" s="76"/>
      <c r="G222" s="94"/>
      <c r="H222" s="94"/>
      <c r="I222" s="103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R222" s="94"/>
      <c r="AS222" s="94"/>
      <c r="AU222" s="103"/>
      <c r="AV222" s="173"/>
      <c r="AW222" s="174" t="str">
        <f t="shared" si="30"/>
        <v xml:space="preserve"> </v>
      </c>
      <c r="AX222" s="175">
        <f t="shared" si="29"/>
        <v>0</v>
      </c>
      <c r="AY222" s="94"/>
      <c r="AZ222" s="94"/>
      <c r="BA222" s="94"/>
      <c r="BB222" s="94"/>
    </row>
    <row r="223" spans="1:54" ht="13">
      <c r="A223" s="177" t="s">
        <v>933</v>
      </c>
      <c r="B223" s="23">
        <f t="shared" si="31"/>
        <v>-12</v>
      </c>
      <c r="C223" s="76">
        <f t="shared" si="32"/>
        <v>2.9496527777777781E-2</v>
      </c>
      <c r="D223" s="285"/>
      <c r="E223" s="76">
        <f>IF(AX223&gt;0,AVERAGE(F223:AU223),C223)</f>
        <v>2.9496527777777781E-2</v>
      </c>
      <c r="F223" s="139"/>
      <c r="G223" s="301" t="s">
        <v>256</v>
      </c>
      <c r="H223" s="84">
        <v>2.7777777777777776E-2</v>
      </c>
      <c r="I223" s="139"/>
      <c r="J223" s="76">
        <v>3.1215277777777783E-2</v>
      </c>
      <c r="K223" s="320" t="s">
        <v>932</v>
      </c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R223" s="139"/>
      <c r="AS223" s="139"/>
      <c r="AU223" s="76"/>
      <c r="AV223" s="196"/>
      <c r="AW223" s="174">
        <f t="shared" si="30"/>
        <v>2.7777777777777776E-2</v>
      </c>
      <c r="AX223" s="175">
        <f t="shared" si="29"/>
        <v>4</v>
      </c>
      <c r="AY223" s="139"/>
      <c r="AZ223" s="139"/>
      <c r="BA223" s="139"/>
      <c r="BB223" s="139"/>
    </row>
    <row r="224" spans="1:54" ht="13">
      <c r="A224" s="172" t="s">
        <v>501</v>
      </c>
      <c r="B224" s="23">
        <f t="shared" si="31"/>
        <v>10</v>
      </c>
      <c r="C224" s="76">
        <f t="shared" si="32"/>
        <v>1.4178240740740741E-2</v>
      </c>
      <c r="D224" s="318">
        <v>0</v>
      </c>
      <c r="E224" s="76">
        <v>1.4178240740740741E-2</v>
      </c>
      <c r="F224" s="176"/>
      <c r="G224" s="176"/>
      <c r="H224" s="33"/>
      <c r="I224" s="10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R224" s="33"/>
      <c r="AS224" s="33"/>
      <c r="AU224" s="103"/>
      <c r="AV224" s="173"/>
      <c r="AW224" s="174" t="str">
        <f t="shared" si="30"/>
        <v xml:space="preserve"> </v>
      </c>
      <c r="AX224" s="175">
        <f t="shared" si="29"/>
        <v>0</v>
      </c>
    </row>
    <row r="225" spans="1:54" ht="13" hidden="1">
      <c r="A225" s="172" t="s">
        <v>24</v>
      </c>
      <c r="B225" s="23">
        <f t="shared" si="31"/>
        <v>5</v>
      </c>
      <c r="C225" s="76">
        <f t="shared" si="32"/>
        <v>1.7929371499311973E-2</v>
      </c>
      <c r="D225" s="285">
        <v>0</v>
      </c>
      <c r="E225" s="76">
        <v>1.7929371499311973E-2</v>
      </c>
      <c r="F225" s="198"/>
      <c r="G225" s="198"/>
      <c r="H225" s="94"/>
      <c r="I225" s="103"/>
      <c r="J225" s="76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R225" s="33"/>
      <c r="AS225" s="33"/>
      <c r="AU225" s="103"/>
      <c r="AV225" s="173"/>
      <c r="AW225" s="174" t="str">
        <f t="shared" si="30"/>
        <v xml:space="preserve"> </v>
      </c>
      <c r="AX225" s="175">
        <f t="shared" si="29"/>
        <v>0</v>
      </c>
    </row>
    <row r="226" spans="1:54" ht="13">
      <c r="A226" s="183" t="s">
        <v>802</v>
      </c>
      <c r="B226" s="23">
        <f t="shared" si="31"/>
        <v>7</v>
      </c>
      <c r="C226" s="76">
        <f t="shared" si="32"/>
        <v>1.6003787878787878E-2</v>
      </c>
      <c r="D226" s="285">
        <v>13</v>
      </c>
      <c r="E226" s="76">
        <v>1.501869658119658E-2</v>
      </c>
      <c r="F226" s="94">
        <v>1.6666666666666666E-2</v>
      </c>
      <c r="G226" s="94">
        <v>1.4930555555555556E-2</v>
      </c>
      <c r="H226" s="76">
        <v>1.7476851851851851E-2</v>
      </c>
      <c r="I226" s="33"/>
      <c r="J226" s="76">
        <v>1.4918981481481483E-2</v>
      </c>
      <c r="K226" s="76">
        <v>1.4699074074074074E-2</v>
      </c>
      <c r="L226" s="76">
        <v>1.4236111111111111E-2</v>
      </c>
      <c r="M226" s="76">
        <v>1.5625E-2</v>
      </c>
      <c r="N226" s="76"/>
      <c r="O226" s="76"/>
      <c r="P226" s="76"/>
      <c r="Q226" s="76">
        <v>1.5983796296296295E-2</v>
      </c>
      <c r="R226" s="76"/>
      <c r="S226" s="33"/>
      <c r="T226" s="33"/>
      <c r="U226" s="33"/>
      <c r="V226" s="33"/>
      <c r="W226" s="33"/>
      <c r="X226" s="33"/>
      <c r="Y226" s="33"/>
      <c r="Z226" s="76"/>
      <c r="AA226" s="76"/>
      <c r="AB226" s="76"/>
      <c r="AC226" s="76"/>
      <c r="AD226" s="76"/>
      <c r="AE226" s="76"/>
      <c r="AF226" s="76"/>
      <c r="AG226" s="33"/>
      <c r="AH226" s="76"/>
      <c r="AI226" s="76"/>
      <c r="AJ226" s="84">
        <v>1.7476851851851851E-2</v>
      </c>
      <c r="AK226" s="76">
        <v>1.5983796296296295E-2</v>
      </c>
      <c r="AP226" s="50"/>
      <c r="AQ226" s="50"/>
      <c r="AR226" s="61">
        <v>1.8043981481481484E-2</v>
      </c>
      <c r="AS226" s="61"/>
      <c r="AU226" s="76"/>
      <c r="AV226" s="180"/>
      <c r="AW226" s="181">
        <f t="shared" si="30"/>
        <v>1.4236111111111111E-2</v>
      </c>
      <c r="AX226" s="175">
        <f t="shared" ref="AX226:AX257" si="33">COUNTA(F226:AV226)</f>
        <v>11</v>
      </c>
      <c r="AY226" s="319"/>
      <c r="AZ226" s="50"/>
      <c r="BA226" s="50"/>
      <c r="BB226" s="50"/>
    </row>
    <row r="227" spans="1:54" ht="13">
      <c r="A227" s="183" t="s">
        <v>931</v>
      </c>
      <c r="B227" s="23">
        <f t="shared" si="31"/>
        <v>5</v>
      </c>
      <c r="C227" s="76">
        <f t="shared" si="32"/>
        <v>1.7712191358024692E-2</v>
      </c>
      <c r="D227" s="285"/>
      <c r="E227" s="76">
        <v>1.501869658119658E-2</v>
      </c>
      <c r="F227" s="94"/>
      <c r="G227" s="94"/>
      <c r="H227" s="76"/>
      <c r="I227" s="33"/>
      <c r="J227" s="76"/>
      <c r="K227" s="76"/>
      <c r="L227" s="76"/>
      <c r="M227" s="76"/>
      <c r="N227" s="76"/>
      <c r="O227" s="76"/>
      <c r="P227" s="76"/>
      <c r="Q227" s="76"/>
      <c r="R227" s="76"/>
      <c r="S227" s="33"/>
      <c r="T227" s="33"/>
      <c r="U227" s="33"/>
      <c r="V227" s="33"/>
      <c r="W227" s="33"/>
      <c r="X227" s="33"/>
      <c r="Y227" s="33"/>
      <c r="Z227" s="76"/>
      <c r="AA227" s="76"/>
      <c r="AB227" s="76"/>
      <c r="AC227" s="76"/>
      <c r="AD227" s="76"/>
      <c r="AE227" s="76"/>
      <c r="AF227" s="76"/>
      <c r="AG227" s="33"/>
      <c r="AH227" s="76"/>
      <c r="AI227" s="76"/>
      <c r="AJ227" s="84"/>
      <c r="AK227" s="76"/>
      <c r="AN227" s="76">
        <v>1.7847222222222223E-2</v>
      </c>
      <c r="AP227" s="50">
        <v>1.8090277777777778E-2</v>
      </c>
      <c r="AQ227" s="50"/>
      <c r="AR227" s="76"/>
      <c r="AS227" s="61">
        <v>1.7199074074074071E-2</v>
      </c>
      <c r="AU227" s="76"/>
      <c r="AV227" s="180"/>
      <c r="AW227" s="181">
        <f t="shared" si="30"/>
        <v>1.7199074074074071E-2</v>
      </c>
      <c r="AX227" s="175">
        <f t="shared" si="33"/>
        <v>3</v>
      </c>
      <c r="AY227" s="319"/>
      <c r="AZ227" s="50"/>
      <c r="BA227" s="50"/>
      <c r="BB227" s="50"/>
    </row>
    <row r="228" spans="1:54" ht="13">
      <c r="A228" s="172" t="s">
        <v>391</v>
      </c>
      <c r="B228" s="23">
        <f t="shared" si="31"/>
        <v>8</v>
      </c>
      <c r="C228" s="76">
        <f t="shared" si="32"/>
        <v>1.5740740740740743E-2</v>
      </c>
      <c r="D228" s="285">
        <v>0</v>
      </c>
      <c r="E228" s="76">
        <v>1.5740740740740743E-2</v>
      </c>
      <c r="F228" s="176"/>
      <c r="G228" s="176"/>
      <c r="H228" s="33"/>
      <c r="I228" s="103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R228" s="94"/>
      <c r="AS228" s="94"/>
      <c r="AU228" s="103"/>
      <c r="AV228" s="173"/>
      <c r="AW228" s="174" t="str">
        <f t="shared" si="30"/>
        <v xml:space="preserve"> </v>
      </c>
      <c r="AX228" s="175">
        <f t="shared" si="33"/>
        <v>0</v>
      </c>
      <c r="AY228" s="61"/>
      <c r="AZ228" s="61"/>
      <c r="BA228" s="61"/>
      <c r="BB228" s="61"/>
    </row>
    <row r="229" spans="1:54" ht="13" hidden="1">
      <c r="A229" s="172" t="s">
        <v>214</v>
      </c>
      <c r="B229" s="23">
        <f t="shared" si="31"/>
        <v>9</v>
      </c>
      <c r="C229" s="76">
        <f t="shared" si="32"/>
        <v>1.4954561042524005E-2</v>
      </c>
      <c r="D229" s="318">
        <v>0</v>
      </c>
      <c r="E229" s="76">
        <v>1.4954561042524005E-2</v>
      </c>
      <c r="F229" s="176"/>
      <c r="G229" s="176"/>
      <c r="H229" s="33"/>
      <c r="I229" s="10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R229" s="33"/>
      <c r="AS229" s="33"/>
      <c r="AU229" s="103"/>
      <c r="AV229" s="173"/>
      <c r="AW229" s="174" t="str">
        <f t="shared" si="30"/>
        <v xml:space="preserve"> </v>
      </c>
      <c r="AX229" s="175">
        <f t="shared" si="33"/>
        <v>0</v>
      </c>
    </row>
    <row r="230" spans="1:54" ht="13">
      <c r="A230" s="172" t="s">
        <v>267</v>
      </c>
      <c r="B230" s="23">
        <f t="shared" si="31"/>
        <v>8</v>
      </c>
      <c r="C230" s="76">
        <f t="shared" si="32"/>
        <v>1.5648148148148151E-2</v>
      </c>
      <c r="D230" s="285">
        <v>1</v>
      </c>
      <c r="E230" s="76">
        <v>1.5648148148148151E-2</v>
      </c>
      <c r="F230" s="176"/>
      <c r="G230" s="176"/>
      <c r="H230" s="76"/>
      <c r="I230" s="103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R230" s="76"/>
      <c r="AS230" s="76"/>
      <c r="AU230" s="103"/>
      <c r="AV230" s="173"/>
      <c r="AW230" s="174" t="str">
        <f t="shared" si="30"/>
        <v xml:space="preserve"> </v>
      </c>
      <c r="AX230" s="175">
        <f t="shared" si="33"/>
        <v>0</v>
      </c>
      <c r="AY230" s="50"/>
      <c r="AZ230" s="50"/>
      <c r="BA230" s="50"/>
      <c r="BB230" s="50"/>
    </row>
    <row r="231" spans="1:54" ht="13" hidden="1">
      <c r="A231" s="172" t="s">
        <v>559</v>
      </c>
      <c r="B231" s="23">
        <f t="shared" si="31"/>
        <v>12</v>
      </c>
      <c r="C231" s="76">
        <f t="shared" si="32"/>
        <v>1.315972222222222E-2</v>
      </c>
      <c r="D231" s="285">
        <v>0</v>
      </c>
      <c r="E231" s="76">
        <v>1.315972222222222E-2</v>
      </c>
      <c r="F231" s="76"/>
      <c r="G231" s="76"/>
      <c r="H231" s="76"/>
      <c r="I231" s="103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R231" s="76"/>
      <c r="AS231" s="76"/>
      <c r="AU231" s="103"/>
      <c r="AV231" s="173"/>
      <c r="AW231" s="174" t="str">
        <f t="shared" si="30"/>
        <v xml:space="preserve"> </v>
      </c>
      <c r="AX231" s="175">
        <f t="shared" si="33"/>
        <v>0</v>
      </c>
      <c r="AY231" s="76"/>
      <c r="AZ231" s="76"/>
      <c r="BA231" s="76"/>
      <c r="BB231" s="76"/>
    </row>
    <row r="232" spans="1:54" ht="13">
      <c r="A232" s="177" t="s">
        <v>930</v>
      </c>
      <c r="B232" s="135">
        <f>MINUTE(B$5)-MINUTE(E232)</f>
        <v>7</v>
      </c>
      <c r="C232" s="94">
        <f t="shared" si="32"/>
        <v>1.6408179012345678E-2</v>
      </c>
      <c r="E232" s="94">
        <f>IF(AX232&gt;0,AVERAGE(F232:AU232),C232)</f>
        <v>1.6408179012345678E-2</v>
      </c>
      <c r="F232" s="301"/>
      <c r="G232" s="301"/>
      <c r="H232" s="301"/>
      <c r="I232" s="301"/>
      <c r="J232" s="301"/>
      <c r="K232" s="301"/>
      <c r="L232" s="301"/>
      <c r="M232" s="301"/>
      <c r="N232" s="301"/>
      <c r="O232" s="301"/>
      <c r="P232" s="301"/>
      <c r="Q232" s="94">
        <v>1.6724537037037034E-2</v>
      </c>
      <c r="R232" s="94">
        <v>1.6493055555555556E-2</v>
      </c>
      <c r="S232" s="84">
        <v>1.6006944444444445E-2</v>
      </c>
      <c r="T232" s="84"/>
      <c r="U232" s="84"/>
      <c r="V232" s="84"/>
      <c r="W232" s="84"/>
      <c r="X232" s="301"/>
      <c r="Y232" s="84"/>
      <c r="Z232" s="301"/>
      <c r="AA232" s="301"/>
      <c r="AB232" s="301"/>
      <c r="AC232" s="301"/>
      <c r="AD232" s="301"/>
      <c r="AE232" s="301"/>
      <c r="AF232" s="301"/>
      <c r="AG232" s="301"/>
      <c r="AH232" s="301"/>
      <c r="AI232" s="301"/>
      <c r="AJ232" s="301"/>
      <c r="AK232" s="301"/>
      <c r="AR232" s="301"/>
      <c r="AS232" s="301"/>
      <c r="AU232" s="301"/>
      <c r="AV232" s="302"/>
      <c r="AW232" s="174">
        <f t="shared" si="30"/>
        <v>1.6006944444444445E-2</v>
      </c>
      <c r="AX232" s="175">
        <f t="shared" si="33"/>
        <v>3</v>
      </c>
      <c r="AY232" s="139"/>
      <c r="AZ232" s="139"/>
      <c r="BA232" s="139"/>
      <c r="BB232" s="139"/>
    </row>
    <row r="233" spans="1:54" s="3" customFormat="1" ht="13">
      <c r="A233" s="300" t="s">
        <v>929</v>
      </c>
      <c r="B233" s="135">
        <f>MINUTE(B$5)-MINUTE(E233)</f>
        <v>7</v>
      </c>
      <c r="C233" s="76">
        <f t="shared" si="32"/>
        <v>1.6168981481481482E-2</v>
      </c>
      <c r="D233" s="303"/>
      <c r="E233" s="94">
        <f>IF(AX233&gt;0,AVERAGE(F233:AU233),C233)</f>
        <v>1.6168981481481482E-2</v>
      </c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01"/>
      <c r="Q233" s="301"/>
      <c r="R233" s="301"/>
      <c r="S233" s="301"/>
      <c r="T233" s="301"/>
      <c r="U233" s="84">
        <v>1.6550925925925924E-2</v>
      </c>
      <c r="V233" s="84"/>
      <c r="W233" s="84"/>
      <c r="X233" s="301"/>
      <c r="Y233" s="84"/>
      <c r="Z233" s="301"/>
      <c r="AA233" s="84">
        <v>1.6666666666666666E-2</v>
      </c>
      <c r="AB233" s="84"/>
      <c r="AC233" s="84">
        <v>1.6863425925925928E-2</v>
      </c>
      <c r="AD233" s="84"/>
      <c r="AE233" s="84">
        <v>1.6122685185185184E-2</v>
      </c>
      <c r="AF233" s="84"/>
      <c r="AG233" s="84">
        <v>1.5949074074074074E-2</v>
      </c>
      <c r="AH233" s="301"/>
      <c r="AI233" s="301"/>
      <c r="AJ233" s="301"/>
      <c r="AK233" s="301"/>
      <c r="AL233" s="61">
        <v>1.621527777777778E-2</v>
      </c>
      <c r="AM233" s="61"/>
      <c r="AN233" s="61"/>
      <c r="AO233" s="61">
        <v>1.5555555555555553E-2</v>
      </c>
      <c r="AP233" s="61"/>
      <c r="AQ233" s="61"/>
      <c r="AR233" s="61">
        <v>1.554398148148148E-2</v>
      </c>
      <c r="AS233" s="61"/>
      <c r="AT233" s="61">
        <v>1.6053240740740739E-2</v>
      </c>
      <c r="AU233" s="301"/>
      <c r="AV233" s="302"/>
      <c r="AW233" s="174">
        <f t="shared" si="30"/>
        <v>1.554398148148148E-2</v>
      </c>
      <c r="AX233" s="298">
        <f t="shared" si="33"/>
        <v>9</v>
      </c>
      <c r="AY233" s="301"/>
      <c r="AZ233" s="301"/>
      <c r="BA233" s="301"/>
      <c r="BB233" s="301"/>
    </row>
    <row r="234" spans="1:54" ht="13">
      <c r="A234" s="172" t="s">
        <v>379</v>
      </c>
      <c r="B234" s="23">
        <f t="shared" ref="B234:B265" si="34">MINUTE(B$5)-MINUTE(C234)</f>
        <v>10</v>
      </c>
      <c r="C234" s="76">
        <f t="shared" si="32"/>
        <v>1.4554398148148148E-2</v>
      </c>
      <c r="D234" s="318">
        <v>0</v>
      </c>
      <c r="E234" s="76">
        <v>1.4554398148148148E-2</v>
      </c>
      <c r="F234" s="176"/>
      <c r="G234" s="176"/>
      <c r="H234" s="33"/>
      <c r="I234" s="103"/>
      <c r="J234" s="76"/>
      <c r="K234" s="76"/>
      <c r="L234" s="76"/>
      <c r="M234" s="76"/>
      <c r="N234" s="76"/>
      <c r="O234" s="76"/>
      <c r="P234" s="76"/>
      <c r="Q234" s="76">
        <v>1.4259259259259261E-2</v>
      </c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R234" s="76"/>
      <c r="AS234" s="76"/>
      <c r="AU234" s="103"/>
      <c r="AV234" s="173"/>
      <c r="AW234" s="174">
        <f t="shared" si="30"/>
        <v>1.4259259259259261E-2</v>
      </c>
      <c r="AX234" s="175">
        <f t="shared" si="33"/>
        <v>1</v>
      </c>
      <c r="AY234" s="76"/>
      <c r="AZ234" s="76"/>
      <c r="BA234" s="76"/>
      <c r="BB234" s="76"/>
    </row>
    <row r="235" spans="1:54" ht="13">
      <c r="A235" s="177" t="s">
        <v>803</v>
      </c>
      <c r="B235" s="23">
        <f t="shared" si="34"/>
        <v>7</v>
      </c>
      <c r="C235" s="76">
        <f t="shared" si="32"/>
        <v>1.6180555555555556E-2</v>
      </c>
      <c r="D235" s="285">
        <v>1</v>
      </c>
      <c r="E235" s="76">
        <v>1.6180555555555556E-2</v>
      </c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8"/>
      <c r="Z235" s="178"/>
      <c r="AA235" s="178"/>
      <c r="AB235" s="178"/>
      <c r="AC235" s="178"/>
      <c r="AD235" s="178"/>
      <c r="AE235" s="178"/>
      <c r="AF235" s="178"/>
      <c r="AG235" s="178"/>
      <c r="AH235" s="178"/>
      <c r="AI235" s="178"/>
      <c r="AJ235" s="178"/>
      <c r="AK235" s="178"/>
      <c r="AR235" s="178"/>
      <c r="AS235" s="178"/>
      <c r="AU235" s="179"/>
      <c r="AV235" s="180"/>
      <c r="AW235" s="181" t="str">
        <f t="shared" si="30"/>
        <v xml:space="preserve"> </v>
      </c>
      <c r="AX235" s="175">
        <f t="shared" si="33"/>
        <v>0</v>
      </c>
      <c r="AY235" s="139"/>
      <c r="AZ235" s="139"/>
      <c r="BA235" s="139"/>
      <c r="BB235" s="139"/>
    </row>
    <row r="236" spans="1:54" ht="13">
      <c r="A236" s="172" t="s">
        <v>400</v>
      </c>
      <c r="B236" s="23">
        <f t="shared" si="34"/>
        <v>9</v>
      </c>
      <c r="C236" s="76">
        <f t="shared" si="32"/>
        <v>1.502025462962963E-2</v>
      </c>
      <c r="D236" s="285">
        <v>0</v>
      </c>
      <c r="E236" s="76">
        <v>1.502025462962963E-2</v>
      </c>
      <c r="F236" s="176"/>
      <c r="G236" s="176"/>
      <c r="H236" s="33"/>
      <c r="I236" s="103"/>
      <c r="J236" s="94"/>
      <c r="K236" s="94"/>
      <c r="L236" s="94"/>
      <c r="M236" s="76"/>
      <c r="N236" s="76"/>
      <c r="O236" s="76"/>
      <c r="P236" s="76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R236" s="94"/>
      <c r="AS236" s="94"/>
      <c r="AU236" s="103"/>
      <c r="AV236" s="173"/>
      <c r="AW236" s="174" t="str">
        <f t="shared" si="30"/>
        <v xml:space="preserve"> </v>
      </c>
      <c r="AX236" s="175">
        <f t="shared" si="33"/>
        <v>0</v>
      </c>
      <c r="AY236" s="50"/>
      <c r="AZ236" s="50"/>
      <c r="BA236" s="50"/>
      <c r="BB236" s="50"/>
    </row>
    <row r="237" spans="1:54" ht="13">
      <c r="A237" s="172" t="s">
        <v>557</v>
      </c>
      <c r="B237" s="23">
        <f t="shared" si="34"/>
        <v>13</v>
      </c>
      <c r="C237" s="76">
        <f t="shared" si="32"/>
        <v>1.246527777777778E-2</v>
      </c>
      <c r="D237" s="285">
        <v>2</v>
      </c>
      <c r="E237" s="76">
        <v>1.336226851851852E-2</v>
      </c>
      <c r="F237" s="176"/>
      <c r="G237" s="176"/>
      <c r="H237" s="33"/>
      <c r="I237" s="103"/>
      <c r="J237" s="76"/>
      <c r="K237" s="76">
        <v>1.2870370370370372E-2</v>
      </c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84">
        <v>1.2060185185185186E-2</v>
      </c>
      <c r="AG237" s="76"/>
      <c r="AH237" s="76"/>
      <c r="AI237" s="76"/>
      <c r="AJ237" s="76"/>
      <c r="AK237" s="76"/>
      <c r="AR237" s="76"/>
      <c r="AS237" s="76"/>
      <c r="AU237" s="103"/>
      <c r="AV237" s="173"/>
      <c r="AW237" s="174">
        <f t="shared" si="30"/>
        <v>1.2060185185185186E-2</v>
      </c>
      <c r="AX237" s="175">
        <f t="shared" si="33"/>
        <v>2</v>
      </c>
      <c r="AY237" s="50"/>
      <c r="AZ237" s="50"/>
      <c r="BA237" s="50"/>
      <c r="BB237" s="50"/>
    </row>
    <row r="238" spans="1:54" ht="13">
      <c r="A238" s="172" t="s">
        <v>804</v>
      </c>
      <c r="B238" s="23">
        <f t="shared" si="34"/>
        <v>10</v>
      </c>
      <c r="C238" s="76">
        <f t="shared" si="32"/>
        <v>1.4143518518518519E-2</v>
      </c>
      <c r="D238" s="285">
        <v>1</v>
      </c>
      <c r="E238" s="76">
        <v>1.4143518518518519E-2</v>
      </c>
      <c r="F238" s="176"/>
      <c r="G238" s="176"/>
      <c r="H238" s="33"/>
      <c r="I238" s="103"/>
      <c r="J238" s="76"/>
      <c r="K238" s="76"/>
      <c r="L238" s="76">
        <v>1.2777777777777777E-2</v>
      </c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R238" s="76"/>
      <c r="AS238" s="76"/>
      <c r="AU238" s="103"/>
      <c r="AV238" s="173"/>
      <c r="AW238" s="174">
        <f t="shared" si="30"/>
        <v>1.2777777777777777E-2</v>
      </c>
      <c r="AX238" s="175">
        <f t="shared" si="33"/>
        <v>1</v>
      </c>
      <c r="AY238" s="50"/>
      <c r="AZ238" s="50"/>
      <c r="BA238" s="50"/>
      <c r="BB238" s="50"/>
    </row>
    <row r="239" spans="1:54" ht="13" hidden="1">
      <c r="A239" s="172" t="s">
        <v>398</v>
      </c>
      <c r="B239" s="23">
        <f t="shared" si="34"/>
        <v>2</v>
      </c>
      <c r="C239" s="76">
        <f t="shared" si="32"/>
        <v>2.0025462962962964E-2</v>
      </c>
      <c r="D239" s="285">
        <v>0</v>
      </c>
      <c r="E239" s="76">
        <v>2.0025462962962964E-2</v>
      </c>
      <c r="F239" s="198"/>
      <c r="G239" s="187"/>
      <c r="H239" s="33"/>
      <c r="I239" s="103"/>
      <c r="J239" s="94"/>
      <c r="K239" s="94"/>
      <c r="L239" s="94"/>
      <c r="M239" s="33"/>
      <c r="N239" s="33"/>
      <c r="O239" s="33"/>
      <c r="P239" s="33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R239" s="94"/>
      <c r="AS239" s="94"/>
      <c r="AU239" s="103"/>
      <c r="AV239" s="173"/>
      <c r="AW239" s="174" t="str">
        <f t="shared" si="30"/>
        <v xml:space="preserve"> </v>
      </c>
      <c r="AX239" s="175">
        <f t="shared" si="33"/>
        <v>0</v>
      </c>
    </row>
    <row r="240" spans="1:54" ht="13" hidden="1">
      <c r="A240" s="172" t="s">
        <v>212</v>
      </c>
      <c r="B240" s="23">
        <f t="shared" si="34"/>
        <v>-2</v>
      </c>
      <c r="C240" s="76">
        <f t="shared" si="32"/>
        <v>2.2222222222222223E-2</v>
      </c>
      <c r="D240" s="285">
        <v>0</v>
      </c>
      <c r="E240" s="76">
        <v>2.2222222222222223E-2</v>
      </c>
      <c r="F240" s="76"/>
      <c r="G240" s="76"/>
      <c r="H240" s="76"/>
      <c r="I240" s="94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R240" s="76"/>
      <c r="AS240" s="76"/>
      <c r="AU240" s="94"/>
      <c r="AV240" s="188"/>
      <c r="AW240" s="174" t="str">
        <f t="shared" si="30"/>
        <v xml:space="preserve"> </v>
      </c>
      <c r="AX240" s="175">
        <f t="shared" si="33"/>
        <v>0</v>
      </c>
      <c r="AY240" s="50"/>
      <c r="AZ240" s="50"/>
      <c r="BA240" s="50"/>
      <c r="BB240" s="50"/>
    </row>
    <row r="241" spans="1:54" ht="13" hidden="1">
      <c r="A241" s="182" t="s">
        <v>335</v>
      </c>
      <c r="B241" s="23">
        <f t="shared" si="34"/>
        <v>4</v>
      </c>
      <c r="C241" s="76">
        <f t="shared" si="32"/>
        <v>1.8078703703703704E-2</v>
      </c>
      <c r="D241" s="285">
        <v>0</v>
      </c>
      <c r="E241" s="94">
        <v>1.8078703703703704E-2</v>
      </c>
      <c r="F241" s="187"/>
      <c r="G241" s="187"/>
      <c r="H241" s="187"/>
      <c r="I241" s="103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R241" s="94"/>
      <c r="AS241" s="94"/>
      <c r="AU241" s="103"/>
      <c r="AV241" s="173"/>
      <c r="AW241" s="174" t="str">
        <f t="shared" si="30"/>
        <v xml:space="preserve"> </v>
      </c>
      <c r="AX241" s="175">
        <f t="shared" si="33"/>
        <v>0</v>
      </c>
      <c r="AY241" s="94"/>
      <c r="AZ241" s="94"/>
      <c r="BA241" s="94"/>
      <c r="BB241" s="94"/>
    </row>
    <row r="242" spans="1:54" ht="13" hidden="1">
      <c r="A242" s="172" t="s">
        <v>613</v>
      </c>
      <c r="B242" s="23">
        <f t="shared" si="34"/>
        <v>7</v>
      </c>
      <c r="C242" s="76">
        <f t="shared" si="32"/>
        <v>1.6317997685185184E-2</v>
      </c>
      <c r="D242" s="285">
        <v>0</v>
      </c>
      <c r="E242" s="76">
        <v>1.6317997685185184E-2</v>
      </c>
      <c r="F242" s="76"/>
      <c r="G242" s="76"/>
      <c r="H242" s="76"/>
      <c r="I242" s="103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R242" s="76"/>
      <c r="AS242" s="76"/>
      <c r="AU242" s="103"/>
      <c r="AV242" s="173"/>
      <c r="AW242" s="174" t="str">
        <f t="shared" si="30"/>
        <v xml:space="preserve"> </v>
      </c>
      <c r="AX242" s="175">
        <f t="shared" si="33"/>
        <v>0</v>
      </c>
      <c r="AY242" s="76"/>
      <c r="AZ242" s="76"/>
      <c r="BA242" s="76"/>
      <c r="BB242" s="76"/>
    </row>
    <row r="243" spans="1:54" ht="13">
      <c r="A243" s="183" t="s">
        <v>805</v>
      </c>
      <c r="B243" s="23">
        <f t="shared" si="34"/>
        <v>4</v>
      </c>
      <c r="C243" s="76">
        <f t="shared" si="32"/>
        <v>1.8049768518518521E-2</v>
      </c>
      <c r="D243" s="285">
        <v>4</v>
      </c>
      <c r="E243" s="76">
        <v>1.8049768518518521E-2</v>
      </c>
      <c r="F243" s="76"/>
      <c r="G243" s="33"/>
      <c r="H243" s="33"/>
      <c r="I243" s="33"/>
      <c r="J243" s="76"/>
      <c r="K243" s="76"/>
      <c r="L243" s="33"/>
      <c r="M243" s="76"/>
      <c r="N243" s="76"/>
      <c r="O243" s="76"/>
      <c r="P243" s="76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R243" s="33"/>
      <c r="AS243" s="33"/>
      <c r="AU243" s="33"/>
      <c r="AV243" s="194"/>
      <c r="AW243" s="174" t="str">
        <f t="shared" si="30"/>
        <v xml:space="preserve"> </v>
      </c>
      <c r="AX243" s="175">
        <f t="shared" si="33"/>
        <v>0</v>
      </c>
      <c r="AY243" s="50"/>
      <c r="AZ243" s="50"/>
      <c r="BA243" s="50"/>
      <c r="BB243" s="50"/>
    </row>
    <row r="244" spans="1:54" ht="13">
      <c r="A244" s="182" t="s">
        <v>119</v>
      </c>
      <c r="B244" s="23">
        <f t="shared" si="34"/>
        <v>7</v>
      </c>
      <c r="C244" s="76">
        <f t="shared" ref="C244:C275" si="35">IF(AX244&lt;2,E244,AVERAGE(F244:AU244))</f>
        <v>1.6282793209876543E-2</v>
      </c>
      <c r="D244" s="285">
        <v>0</v>
      </c>
      <c r="E244" s="76">
        <v>1.6282793209876543E-2</v>
      </c>
      <c r="F244" s="176"/>
      <c r="G244" s="33"/>
      <c r="H244" s="33"/>
      <c r="I244" s="103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R244" s="76"/>
      <c r="AS244" s="76"/>
      <c r="AU244" s="103"/>
      <c r="AV244" s="173"/>
      <c r="AW244" s="174" t="str">
        <f t="shared" si="30"/>
        <v xml:space="preserve"> </v>
      </c>
      <c r="AX244" s="175">
        <f t="shared" si="33"/>
        <v>0</v>
      </c>
      <c r="AY244" s="76"/>
      <c r="AZ244" s="76"/>
      <c r="BA244" s="76"/>
      <c r="BB244" s="76"/>
    </row>
    <row r="245" spans="1:54" s="3" customFormat="1" ht="13">
      <c r="A245" s="172" t="s">
        <v>407</v>
      </c>
      <c r="B245" s="23">
        <f t="shared" si="34"/>
        <v>5</v>
      </c>
      <c r="C245" s="76">
        <f t="shared" si="35"/>
        <v>1.7997685185185186E-2</v>
      </c>
      <c r="D245" s="285">
        <v>0</v>
      </c>
      <c r="E245" s="76">
        <v>1.7997685185185186E-2</v>
      </c>
      <c r="F245" s="33"/>
      <c r="G245" s="33"/>
      <c r="H245" s="33"/>
      <c r="I245" s="103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R245" s="94"/>
      <c r="AS245" s="94"/>
      <c r="AU245" s="103"/>
      <c r="AV245" s="173"/>
      <c r="AW245" s="174" t="str">
        <f t="shared" si="30"/>
        <v xml:space="preserve"> </v>
      </c>
      <c r="AX245" s="175">
        <f t="shared" si="33"/>
        <v>0</v>
      </c>
      <c r="AY245" s="61"/>
      <c r="AZ245" s="61"/>
      <c r="BA245" s="61"/>
      <c r="BB245" s="61"/>
    </row>
    <row r="246" spans="1:54" ht="13">
      <c r="A246" s="172" t="s">
        <v>499</v>
      </c>
      <c r="B246" s="23">
        <f t="shared" si="34"/>
        <v>9</v>
      </c>
      <c r="C246" s="76">
        <f t="shared" si="35"/>
        <v>1.4641203703703703E-2</v>
      </c>
      <c r="D246" s="285">
        <v>0</v>
      </c>
      <c r="E246" s="76">
        <v>1.4641203703703703E-2</v>
      </c>
      <c r="F246" s="176"/>
      <c r="G246" s="176"/>
      <c r="H246" s="33"/>
      <c r="I246" s="103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R246" s="94"/>
      <c r="AS246" s="94"/>
      <c r="AU246" s="103"/>
      <c r="AV246" s="173"/>
      <c r="AW246" s="174" t="str">
        <f t="shared" si="30"/>
        <v xml:space="preserve"> </v>
      </c>
      <c r="AX246" s="175">
        <f t="shared" si="33"/>
        <v>0</v>
      </c>
      <c r="AY246" s="61"/>
      <c r="AZ246" s="61"/>
      <c r="BA246" s="61"/>
      <c r="BB246" s="61"/>
    </row>
    <row r="247" spans="1:54" ht="13">
      <c r="A247" s="172" t="s">
        <v>707</v>
      </c>
      <c r="B247" s="23">
        <f t="shared" si="34"/>
        <v>12</v>
      </c>
      <c r="C247" s="76">
        <f t="shared" si="35"/>
        <v>1.2812500000000001E-2</v>
      </c>
      <c r="D247" s="285">
        <v>0</v>
      </c>
      <c r="E247" s="94">
        <v>1.2800925925925926E-2</v>
      </c>
      <c r="F247" s="76"/>
      <c r="G247" s="94"/>
      <c r="H247" s="94"/>
      <c r="I247" s="103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>
        <v>1.3182870370370371E-2</v>
      </c>
      <c r="AM247" s="61">
        <v>1.2442129629629629E-2</v>
      </c>
      <c r="AN247" s="61"/>
      <c r="AR247" s="94"/>
      <c r="AS247" s="94"/>
      <c r="AU247" s="103"/>
      <c r="AV247" s="173"/>
      <c r="AW247" s="174">
        <f t="shared" si="30"/>
        <v>1.2442129629629629E-2</v>
      </c>
      <c r="AX247" s="175">
        <f t="shared" si="33"/>
        <v>2</v>
      </c>
      <c r="AY247" s="94"/>
      <c r="AZ247" s="94"/>
      <c r="BA247" s="94"/>
      <c r="BB247" s="94"/>
    </row>
    <row r="248" spans="1:54" ht="13">
      <c r="A248" s="172" t="s">
        <v>319</v>
      </c>
      <c r="B248" s="23">
        <f t="shared" si="34"/>
        <v>8</v>
      </c>
      <c r="C248" s="76">
        <f t="shared" si="35"/>
        <v>1.5910790598290595E-2</v>
      </c>
      <c r="D248" s="285">
        <v>13</v>
      </c>
      <c r="E248" s="76">
        <v>1.5910790598290595E-2</v>
      </c>
      <c r="F248" s="176"/>
      <c r="G248" s="76"/>
      <c r="H248" s="94"/>
      <c r="I248" s="103"/>
      <c r="J248" s="76"/>
      <c r="K248" s="76"/>
      <c r="L248" s="76"/>
      <c r="M248" s="76"/>
      <c r="N248" s="76"/>
      <c r="O248" s="76"/>
      <c r="P248" s="76"/>
      <c r="Q248" s="76">
        <v>1.8113425925925925E-2</v>
      </c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R248" s="76"/>
      <c r="AS248" s="76"/>
      <c r="AU248" s="76"/>
      <c r="AV248" s="173"/>
      <c r="AW248" s="174">
        <f t="shared" si="30"/>
        <v>1.8113425925925925E-2</v>
      </c>
      <c r="AX248" s="175">
        <f t="shared" si="33"/>
        <v>1</v>
      </c>
      <c r="AY248" s="76"/>
      <c r="AZ248" s="76"/>
      <c r="BA248" s="76"/>
      <c r="BB248" s="76"/>
    </row>
    <row r="249" spans="1:54" ht="13">
      <c r="A249" s="172" t="s">
        <v>609</v>
      </c>
      <c r="B249" s="23">
        <f t="shared" si="34"/>
        <v>2</v>
      </c>
      <c r="C249" s="76">
        <f t="shared" si="35"/>
        <v>1.9574652777777778E-2</v>
      </c>
      <c r="D249" s="285">
        <v>3</v>
      </c>
      <c r="E249" s="76">
        <v>1.8645833333333334E-2</v>
      </c>
      <c r="F249" s="76"/>
      <c r="G249" s="76"/>
      <c r="H249" s="76"/>
      <c r="I249" s="103"/>
      <c r="J249" s="76"/>
      <c r="K249" s="76"/>
      <c r="L249" s="76"/>
      <c r="M249" s="76"/>
      <c r="N249" s="76"/>
      <c r="O249" s="76">
        <v>1.8749999999999999E-2</v>
      </c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84">
        <v>2.0023148148148148E-2</v>
      </c>
      <c r="AJ249" s="76"/>
      <c r="AK249" s="76"/>
      <c r="AL249" s="50">
        <v>2.0057870370370368E-2</v>
      </c>
      <c r="AM249" s="61">
        <v>1.9467592592592595E-2</v>
      </c>
      <c r="AN249" s="61"/>
      <c r="AO249" s="50"/>
      <c r="AP249" s="50"/>
      <c r="AQ249" s="50"/>
      <c r="AR249" s="76"/>
      <c r="AS249" s="76"/>
      <c r="AU249" s="103"/>
      <c r="AV249" s="173"/>
      <c r="AW249" s="174">
        <f t="shared" si="30"/>
        <v>1.8749999999999999E-2</v>
      </c>
      <c r="AX249" s="175">
        <f t="shared" si="33"/>
        <v>4</v>
      </c>
      <c r="AY249" s="76"/>
      <c r="AZ249" s="76"/>
      <c r="BA249" s="76"/>
      <c r="BB249" s="76"/>
    </row>
    <row r="250" spans="1:54" ht="13">
      <c r="A250" s="172" t="s">
        <v>806</v>
      </c>
      <c r="B250" s="23">
        <f t="shared" si="34"/>
        <v>14</v>
      </c>
      <c r="C250" s="76">
        <f t="shared" si="35"/>
        <v>1.1668595679012345E-2</v>
      </c>
      <c r="D250" s="285">
        <v>7</v>
      </c>
      <c r="E250" s="76">
        <v>1.1541005291005293E-2</v>
      </c>
      <c r="F250" s="76"/>
      <c r="G250" s="94"/>
      <c r="H250" s="94"/>
      <c r="I250" s="103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>
        <v>1.1875E-2</v>
      </c>
      <c r="U250" s="94">
        <v>1.1550925925925925E-2</v>
      </c>
      <c r="V250" s="94"/>
      <c r="W250" s="94"/>
      <c r="X250" s="94"/>
      <c r="Y250" s="94"/>
      <c r="Z250" s="94"/>
      <c r="AA250" s="94"/>
      <c r="AB250" s="94"/>
      <c r="AC250" s="84">
        <v>1.2361111111111113E-2</v>
      </c>
      <c r="AD250" s="84"/>
      <c r="AE250" s="84"/>
      <c r="AF250" s="84">
        <v>1.0983796296296297E-2</v>
      </c>
      <c r="AG250" s="94"/>
      <c r="AH250" s="94"/>
      <c r="AI250" s="84">
        <v>1.1319444444444444E-2</v>
      </c>
      <c r="AJ250" s="94"/>
      <c r="AK250" s="94"/>
      <c r="AN250" s="61">
        <v>1.1921296296296298E-2</v>
      </c>
      <c r="AR250" s="94"/>
      <c r="AS250" s="94"/>
      <c r="AU250" s="103"/>
      <c r="AV250" s="173"/>
      <c r="AW250" s="174">
        <f t="shared" si="30"/>
        <v>1.0983796296296297E-2</v>
      </c>
      <c r="AX250" s="175">
        <f t="shared" si="33"/>
        <v>6</v>
      </c>
      <c r="AY250" s="94"/>
      <c r="AZ250" s="94"/>
      <c r="BA250" s="94"/>
      <c r="BB250" s="94"/>
    </row>
    <row r="251" spans="1:54" ht="13">
      <c r="A251" s="172" t="s">
        <v>278</v>
      </c>
      <c r="B251" s="23">
        <f t="shared" si="34"/>
        <v>8</v>
      </c>
      <c r="C251" s="76">
        <f t="shared" si="35"/>
        <v>1.58641975308642E-2</v>
      </c>
      <c r="D251" s="285">
        <v>0</v>
      </c>
      <c r="E251" s="76">
        <v>1.58641975308642E-2</v>
      </c>
      <c r="F251" s="176"/>
      <c r="G251" s="176"/>
      <c r="H251" s="33"/>
      <c r="I251" s="103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R251" s="76"/>
      <c r="AS251" s="76"/>
      <c r="AU251" s="103"/>
      <c r="AV251" s="173"/>
      <c r="AW251" s="174" t="str">
        <f t="shared" si="30"/>
        <v xml:space="preserve"> </v>
      </c>
      <c r="AX251" s="175">
        <f t="shared" si="33"/>
        <v>0</v>
      </c>
      <c r="AY251" s="76"/>
      <c r="AZ251" s="76"/>
      <c r="BA251" s="76"/>
      <c r="BB251" s="76"/>
    </row>
    <row r="252" spans="1:54" ht="13" hidden="1">
      <c r="A252" s="172" t="s">
        <v>604</v>
      </c>
      <c r="B252" s="23" t="e">
        <f t="shared" si="34"/>
        <v>#DIV/0!</v>
      </c>
      <c r="C252" s="76" t="e">
        <f t="shared" si="35"/>
        <v>#DIV/0!</v>
      </c>
      <c r="D252" s="285">
        <v>0</v>
      </c>
      <c r="E252" s="76" t="e">
        <v>#DIV/0!</v>
      </c>
      <c r="F252" s="76"/>
      <c r="G252" s="94"/>
      <c r="H252" s="94"/>
      <c r="I252" s="103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R252" s="94"/>
      <c r="AS252" s="94"/>
      <c r="AU252" s="103"/>
      <c r="AV252" s="173"/>
      <c r="AW252" s="174" t="str">
        <f t="shared" si="30"/>
        <v xml:space="preserve"> </v>
      </c>
      <c r="AX252" s="175">
        <f t="shared" si="33"/>
        <v>0</v>
      </c>
      <c r="AY252" s="94"/>
      <c r="AZ252" s="94"/>
      <c r="BA252" s="94"/>
      <c r="BB252" s="94"/>
    </row>
    <row r="253" spans="1:54" ht="13">
      <c r="A253" s="172" t="s">
        <v>708</v>
      </c>
      <c r="B253" s="23">
        <f t="shared" si="34"/>
        <v>7</v>
      </c>
      <c r="C253" s="76">
        <f t="shared" si="35"/>
        <v>1.6170033670033671E-2</v>
      </c>
      <c r="D253" s="285">
        <v>6</v>
      </c>
      <c r="E253" s="76">
        <v>1.4949845679012348E-2</v>
      </c>
      <c r="F253" s="76"/>
      <c r="G253" s="94"/>
      <c r="H253" s="94"/>
      <c r="I253" s="103"/>
      <c r="J253" s="76">
        <v>1.7777777777777778E-2</v>
      </c>
      <c r="K253" s="94"/>
      <c r="L253" s="94">
        <v>1.4236111111111111E-2</v>
      </c>
      <c r="M253" s="94">
        <v>1.4560185185185183E-2</v>
      </c>
      <c r="N253" s="94"/>
      <c r="O253" s="94"/>
      <c r="P253" s="94"/>
      <c r="Q253" s="94"/>
      <c r="R253" s="94"/>
      <c r="S253" s="94">
        <v>1.6030092592592592E-2</v>
      </c>
      <c r="T253" s="94"/>
      <c r="U253" s="94"/>
      <c r="V253" s="94"/>
      <c r="W253" s="94"/>
      <c r="X253" s="94"/>
      <c r="Y253" s="94"/>
      <c r="Z253" s="94"/>
      <c r="AA253" s="94"/>
      <c r="AB253" s="94"/>
      <c r="AC253" s="84">
        <v>1.7384259259259262E-2</v>
      </c>
      <c r="AD253" s="84"/>
      <c r="AE253" s="84">
        <v>1.6782407407407409E-2</v>
      </c>
      <c r="AF253" s="84">
        <v>1.5428240740740741E-2</v>
      </c>
      <c r="AG253" s="84">
        <v>1.7534722222222222E-2</v>
      </c>
      <c r="AH253" s="94"/>
      <c r="AI253" s="94"/>
      <c r="AJ253" s="94"/>
      <c r="AK253" s="94"/>
      <c r="AL253" s="50">
        <v>1.6180555555555556E-2</v>
      </c>
      <c r="AM253" s="61">
        <v>1.545138888888889E-2</v>
      </c>
      <c r="AN253" s="61"/>
      <c r="AO253" s="50"/>
      <c r="AP253" s="50"/>
      <c r="AQ253" s="50"/>
      <c r="AR253" s="94"/>
      <c r="AT253" s="94">
        <v>1.650462962962963E-2</v>
      </c>
      <c r="AU253" s="103"/>
      <c r="AV253" s="173"/>
      <c r="AW253" s="174">
        <f t="shared" si="30"/>
        <v>1.4236111111111111E-2</v>
      </c>
      <c r="AX253" s="175">
        <f t="shared" si="33"/>
        <v>11</v>
      </c>
      <c r="AY253" s="76"/>
      <c r="AZ253" s="76"/>
      <c r="BA253" s="76"/>
      <c r="BB253" s="94"/>
    </row>
    <row r="254" spans="1:54" ht="13">
      <c r="A254" s="172" t="s">
        <v>384</v>
      </c>
      <c r="B254" s="23">
        <f t="shared" si="34"/>
        <v>9</v>
      </c>
      <c r="C254" s="76">
        <f t="shared" si="35"/>
        <v>1.4963991769547328E-2</v>
      </c>
      <c r="D254" s="285">
        <v>0</v>
      </c>
      <c r="E254" s="76">
        <v>1.4963991769547328E-2</v>
      </c>
      <c r="F254" s="176"/>
      <c r="G254" s="176"/>
      <c r="H254" s="33"/>
      <c r="I254" s="103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R254" s="76"/>
      <c r="AS254" s="76"/>
      <c r="AU254" s="103"/>
      <c r="AV254" s="173"/>
      <c r="AW254" s="174" t="str">
        <f t="shared" si="30"/>
        <v xml:space="preserve"> </v>
      </c>
      <c r="AX254" s="175">
        <f t="shared" si="33"/>
        <v>0</v>
      </c>
      <c r="BB254" s="76"/>
    </row>
    <row r="255" spans="1:54" ht="13">
      <c r="A255" s="183" t="s">
        <v>807</v>
      </c>
      <c r="B255" s="23">
        <f t="shared" si="34"/>
        <v>10</v>
      </c>
      <c r="C255" s="76">
        <f t="shared" si="35"/>
        <v>1.4484953703703703E-2</v>
      </c>
      <c r="D255" s="285">
        <v>4</v>
      </c>
      <c r="E255" s="76">
        <v>1.4484953703703703E-2</v>
      </c>
      <c r="F255" s="76"/>
      <c r="G255" s="33"/>
      <c r="H255" s="33"/>
      <c r="I255" s="33"/>
      <c r="J255" s="76"/>
      <c r="K255" s="76"/>
      <c r="L255" s="33"/>
      <c r="M255" s="76"/>
      <c r="N255" s="76"/>
      <c r="O255" s="76"/>
      <c r="P255" s="76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76">
        <v>1.4965277777777779E-2</v>
      </c>
      <c r="AK255" s="33"/>
      <c r="AR255" s="33"/>
      <c r="AS255" s="33"/>
      <c r="AU255" s="33"/>
      <c r="AV255" s="194"/>
      <c r="AW255" s="174">
        <f t="shared" si="30"/>
        <v>1.4965277777777779E-2</v>
      </c>
      <c r="AX255" s="175">
        <f t="shared" si="33"/>
        <v>1</v>
      </c>
      <c r="AY255" s="50"/>
      <c r="AZ255" s="50"/>
      <c r="BA255" s="50"/>
      <c r="BB255" s="50"/>
    </row>
    <row r="256" spans="1:54" ht="13">
      <c r="A256" s="172" t="s">
        <v>488</v>
      </c>
      <c r="B256" s="23">
        <f t="shared" si="34"/>
        <v>8</v>
      </c>
      <c r="C256" s="76">
        <f t="shared" si="35"/>
        <v>1.5787037037037037E-2</v>
      </c>
      <c r="D256" s="285">
        <v>1</v>
      </c>
      <c r="E256" s="76">
        <v>1.5787037037037037E-2</v>
      </c>
      <c r="F256" s="176"/>
      <c r="G256" s="176"/>
      <c r="H256" s="33"/>
      <c r="I256" s="103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R256" s="94"/>
      <c r="AS256" s="94"/>
      <c r="AU256" s="103"/>
      <c r="AV256" s="173"/>
      <c r="AW256" s="174" t="str">
        <f t="shared" si="30"/>
        <v xml:space="preserve"> </v>
      </c>
      <c r="AX256" s="175">
        <f t="shared" si="33"/>
        <v>0</v>
      </c>
      <c r="AY256" s="61"/>
      <c r="AZ256" s="61"/>
      <c r="BA256" s="61"/>
      <c r="BB256" s="61"/>
    </row>
    <row r="257" spans="1:54" ht="13">
      <c r="A257" s="172" t="s">
        <v>627</v>
      </c>
      <c r="B257" s="23">
        <f t="shared" si="34"/>
        <v>12</v>
      </c>
      <c r="C257" s="76">
        <f t="shared" si="35"/>
        <v>1.2777777777777777E-2</v>
      </c>
      <c r="D257" s="285">
        <v>1</v>
      </c>
      <c r="E257" s="76">
        <v>1.2777777777777777E-2</v>
      </c>
      <c r="F257" s="76"/>
      <c r="G257" s="76"/>
      <c r="H257" s="76"/>
      <c r="I257" s="103"/>
      <c r="J257" s="76"/>
      <c r="K257" s="76"/>
      <c r="L257" s="94"/>
      <c r="M257" s="94">
        <v>1.1828703703703704E-2</v>
      </c>
      <c r="N257" s="94"/>
      <c r="O257" s="94"/>
      <c r="P257" s="94"/>
      <c r="Q257" s="76"/>
      <c r="R257" s="76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R257" s="94"/>
      <c r="AS257" s="94"/>
      <c r="AU257" s="103"/>
      <c r="AV257" s="173"/>
      <c r="AW257" s="174">
        <f t="shared" si="30"/>
        <v>1.1828703703703704E-2</v>
      </c>
      <c r="AX257" s="175">
        <f t="shared" si="33"/>
        <v>1</v>
      </c>
      <c r="AY257" s="61"/>
      <c r="AZ257" s="61"/>
      <c r="BA257" s="61"/>
      <c r="BB257" s="61"/>
    </row>
    <row r="258" spans="1:54" ht="13">
      <c r="A258" s="172" t="s">
        <v>537</v>
      </c>
      <c r="B258" s="23">
        <f t="shared" si="34"/>
        <v>4</v>
      </c>
      <c r="C258" s="76">
        <f t="shared" si="35"/>
        <v>1.8441358024691355E-2</v>
      </c>
      <c r="D258" s="285">
        <v>0</v>
      </c>
      <c r="E258" s="76">
        <v>1.8441358024691355E-2</v>
      </c>
      <c r="F258" s="76"/>
      <c r="G258" s="76"/>
      <c r="H258" s="76"/>
      <c r="I258" s="103"/>
      <c r="J258" s="76"/>
      <c r="K258" s="76"/>
      <c r="L258" s="94"/>
      <c r="M258" s="76"/>
      <c r="N258" s="76"/>
      <c r="O258" s="76"/>
      <c r="P258" s="76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R258" s="94"/>
      <c r="AS258" s="94"/>
      <c r="AU258" s="103"/>
      <c r="AV258" s="173"/>
      <c r="AW258" s="174" t="str">
        <f t="shared" si="30"/>
        <v xml:space="preserve"> </v>
      </c>
      <c r="AX258" s="175">
        <f t="shared" ref="AX258:AX283" si="36">COUNTA(F258:AV258)</f>
        <v>0</v>
      </c>
      <c r="AY258" s="76"/>
      <c r="AZ258" s="76"/>
      <c r="BA258" s="76"/>
      <c r="BB258" s="76"/>
    </row>
    <row r="259" spans="1:54" ht="13" hidden="1">
      <c r="A259" s="172" t="s">
        <v>709</v>
      </c>
      <c r="B259" s="23">
        <f t="shared" si="34"/>
        <v>6</v>
      </c>
      <c r="C259" s="76">
        <f t="shared" si="35"/>
        <v>1.7222222222222222E-2</v>
      </c>
      <c r="D259" s="285">
        <v>0</v>
      </c>
      <c r="E259" s="76">
        <v>1.7222222222222222E-2</v>
      </c>
      <c r="F259" s="76"/>
      <c r="G259" s="76"/>
      <c r="H259" s="76"/>
      <c r="I259" s="103"/>
      <c r="J259" s="76"/>
      <c r="K259" s="76"/>
      <c r="L259" s="94"/>
      <c r="M259" s="76"/>
      <c r="N259" s="76"/>
      <c r="O259" s="76"/>
      <c r="P259" s="76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R259" s="94"/>
      <c r="AS259" s="94"/>
      <c r="AU259" s="103"/>
      <c r="AV259" s="173"/>
      <c r="AW259" s="174" t="str">
        <f t="shared" si="30"/>
        <v xml:space="preserve"> </v>
      </c>
      <c r="AX259" s="175">
        <f t="shared" si="36"/>
        <v>0</v>
      </c>
      <c r="AY259" s="76"/>
      <c r="AZ259" s="76"/>
      <c r="BA259" s="76"/>
      <c r="BB259" s="76"/>
    </row>
    <row r="260" spans="1:54" ht="13">
      <c r="A260" s="172" t="s">
        <v>553</v>
      </c>
      <c r="B260" s="23">
        <f t="shared" si="34"/>
        <v>9</v>
      </c>
      <c r="C260" s="76">
        <f t="shared" si="35"/>
        <v>1.4843750000000001E-2</v>
      </c>
      <c r="D260" s="285">
        <v>0</v>
      </c>
      <c r="E260" s="76">
        <v>1.4843750000000001E-2</v>
      </c>
      <c r="F260" s="76"/>
      <c r="G260" s="76"/>
      <c r="H260" s="76"/>
      <c r="I260" s="103"/>
      <c r="J260" s="76"/>
      <c r="K260" s="76"/>
      <c r="L260" s="94"/>
      <c r="M260" s="76"/>
      <c r="N260" s="76"/>
      <c r="O260" s="76"/>
      <c r="P260" s="76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R260" s="94"/>
      <c r="AS260" s="94"/>
      <c r="AU260" s="103"/>
      <c r="AV260" s="173"/>
      <c r="AW260" s="174" t="str">
        <f t="shared" si="30"/>
        <v xml:space="preserve"> </v>
      </c>
      <c r="AX260" s="175">
        <f t="shared" si="36"/>
        <v>0</v>
      </c>
      <c r="AY260" s="76"/>
      <c r="AZ260" s="76"/>
      <c r="BA260" s="76"/>
      <c r="BB260" s="76"/>
    </row>
    <row r="261" spans="1:54" ht="12" customHeight="1">
      <c r="A261" s="172" t="s">
        <v>489</v>
      </c>
      <c r="B261" s="23">
        <f t="shared" si="34"/>
        <v>9</v>
      </c>
      <c r="C261" s="76">
        <f t="shared" si="35"/>
        <v>1.5243055555555557E-2</v>
      </c>
      <c r="D261" s="285">
        <v>1</v>
      </c>
      <c r="E261" s="76">
        <v>1.5243055555555557E-2</v>
      </c>
      <c r="F261" s="94"/>
      <c r="G261" s="187"/>
      <c r="H261" s="187"/>
      <c r="I261" s="103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R261" s="94"/>
      <c r="AS261" s="94"/>
      <c r="AU261" s="103"/>
      <c r="AV261" s="173"/>
      <c r="AW261" s="174" t="str">
        <f t="shared" si="30"/>
        <v xml:space="preserve"> </v>
      </c>
      <c r="AX261" s="175">
        <f t="shared" si="36"/>
        <v>0</v>
      </c>
      <c r="AY261" s="61"/>
      <c r="AZ261" s="61"/>
      <c r="BA261" s="61"/>
      <c r="BB261" s="61"/>
    </row>
    <row r="262" spans="1:54" ht="13">
      <c r="A262" s="172" t="s">
        <v>435</v>
      </c>
      <c r="B262" s="23">
        <f t="shared" si="34"/>
        <v>4</v>
      </c>
      <c r="C262" s="76">
        <f t="shared" si="35"/>
        <v>1.8379629629629628E-2</v>
      </c>
      <c r="D262" s="285">
        <v>1</v>
      </c>
      <c r="E262" s="76">
        <v>1.8379629629629628E-2</v>
      </c>
      <c r="F262" s="76"/>
      <c r="G262" s="76"/>
      <c r="H262" s="76"/>
      <c r="I262" s="103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R262" s="94"/>
      <c r="AS262" s="94"/>
      <c r="AU262" s="103"/>
      <c r="AV262" s="173"/>
      <c r="AW262" s="174" t="str">
        <f t="shared" si="30"/>
        <v xml:space="preserve"> </v>
      </c>
      <c r="AX262" s="175">
        <f t="shared" si="36"/>
        <v>0</v>
      </c>
      <c r="AY262" s="61"/>
      <c r="AZ262" s="61"/>
      <c r="BA262" s="61"/>
      <c r="BB262" s="61"/>
    </row>
    <row r="263" spans="1:54" ht="13" hidden="1">
      <c r="A263" s="172" t="s">
        <v>620</v>
      </c>
      <c r="B263" s="23">
        <f t="shared" si="34"/>
        <v>8</v>
      </c>
      <c r="C263" s="76">
        <f t="shared" si="35"/>
        <v>1.534722222222222E-2</v>
      </c>
      <c r="D263" s="285">
        <v>0</v>
      </c>
      <c r="E263" s="94">
        <v>1.534722222222222E-2</v>
      </c>
      <c r="F263" s="76"/>
      <c r="G263" s="94"/>
      <c r="H263" s="94"/>
      <c r="I263" s="103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R263" s="94"/>
      <c r="AS263" s="94"/>
      <c r="AU263" s="103"/>
      <c r="AV263" s="173"/>
      <c r="AW263" s="174" t="str">
        <f t="shared" ref="AW263:AW292" si="37">IF(MIN(F263:AU263)=0," ",MIN(F263:AU263))</f>
        <v xml:space="preserve"> </v>
      </c>
      <c r="AX263" s="175">
        <f t="shared" si="36"/>
        <v>0</v>
      </c>
      <c r="AY263" s="94"/>
      <c r="AZ263" s="94"/>
      <c r="BA263" s="94"/>
      <c r="BB263" s="94"/>
    </row>
    <row r="264" spans="1:54" ht="13">
      <c r="A264" s="172" t="s">
        <v>217</v>
      </c>
      <c r="B264" s="23">
        <f t="shared" si="34"/>
        <v>1</v>
      </c>
      <c r="C264" s="76">
        <f t="shared" si="35"/>
        <v>2.0335648148148148E-2</v>
      </c>
      <c r="D264" s="285">
        <v>0</v>
      </c>
      <c r="E264" s="76">
        <v>2.0335648148148148E-2</v>
      </c>
      <c r="F264" s="33"/>
      <c r="G264" s="33"/>
      <c r="H264" s="33"/>
      <c r="I264" s="94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R264" s="76"/>
      <c r="AS264" s="76"/>
      <c r="AU264" s="94"/>
      <c r="AV264" s="188"/>
      <c r="AW264" s="174" t="str">
        <f t="shared" si="37"/>
        <v xml:space="preserve"> </v>
      </c>
      <c r="AX264" s="175">
        <f t="shared" si="36"/>
        <v>0</v>
      </c>
      <c r="AY264" s="50"/>
      <c r="AZ264" s="50"/>
      <c r="BA264" s="50"/>
      <c r="BB264" s="50"/>
    </row>
    <row r="265" spans="1:54" ht="13">
      <c r="A265" s="172" t="s">
        <v>928</v>
      </c>
      <c r="B265" s="23">
        <f t="shared" si="34"/>
        <v>9</v>
      </c>
      <c r="C265" s="76">
        <f t="shared" si="35"/>
        <v>1.5173611111111112E-2</v>
      </c>
      <c r="D265" s="285">
        <v>2</v>
      </c>
      <c r="E265" s="76">
        <v>1.7314814814814818E-2</v>
      </c>
      <c r="F265" s="33"/>
      <c r="G265" s="33"/>
      <c r="H265" s="33"/>
      <c r="I265" s="94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M265" s="61">
        <v>1.5659722222222224E-2</v>
      </c>
      <c r="AN265" s="61"/>
      <c r="AO265" s="61">
        <v>1.3935185185185184E-2</v>
      </c>
      <c r="AP265" s="61"/>
      <c r="AQ265" s="61"/>
      <c r="AR265" s="76"/>
      <c r="AS265" s="61">
        <v>1.5925925925925927E-2</v>
      </c>
      <c r="AU265" s="76"/>
      <c r="AV265" s="188"/>
      <c r="AW265" s="174">
        <f t="shared" si="37"/>
        <v>1.3935185185185184E-2</v>
      </c>
      <c r="AX265" s="175">
        <f t="shared" si="36"/>
        <v>3</v>
      </c>
      <c r="AY265" s="50"/>
      <c r="AZ265" s="50"/>
      <c r="BA265" s="50"/>
      <c r="BB265" s="50"/>
    </row>
    <row r="266" spans="1:54" s="3" customFormat="1" ht="13">
      <c r="A266" s="177" t="s">
        <v>927</v>
      </c>
      <c r="B266" s="135">
        <f>MINUTE(B$5)-MINUTE(E266)</f>
        <v>7</v>
      </c>
      <c r="C266" s="76">
        <f t="shared" si="35"/>
        <v>1.6030092592592592E-2</v>
      </c>
      <c r="D266" s="303"/>
      <c r="E266" s="94">
        <f>IF(AX266&gt;0,AVERAGE(F266:AU266),C266)</f>
        <v>1.6030092592592592E-2</v>
      </c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94"/>
      <c r="R266" s="94"/>
      <c r="S266" s="84"/>
      <c r="T266" s="84"/>
      <c r="U266" s="84"/>
      <c r="V266" s="84"/>
      <c r="W266" s="84"/>
      <c r="X266" s="139"/>
      <c r="Y266" s="84"/>
      <c r="Z266" s="84">
        <v>1.6030092592592592E-2</v>
      </c>
      <c r="AA266" s="84"/>
      <c r="AB266" s="84"/>
      <c r="AC266" s="84"/>
      <c r="AD266" s="84"/>
      <c r="AE266" s="84"/>
      <c r="AF266" s="84"/>
      <c r="AG266" s="139"/>
      <c r="AH266" s="139"/>
      <c r="AI266" s="139"/>
      <c r="AJ266" s="139"/>
      <c r="AK266" s="139"/>
      <c r="AR266" s="139"/>
      <c r="AS266" s="139"/>
      <c r="AU266" s="139"/>
      <c r="AV266" s="196"/>
      <c r="AW266" s="174">
        <f t="shared" si="37"/>
        <v>1.6030092592592592E-2</v>
      </c>
      <c r="AX266" s="175">
        <f t="shared" si="36"/>
        <v>1</v>
      </c>
      <c r="AY266" s="301"/>
      <c r="AZ266" s="301"/>
      <c r="BA266" s="301"/>
      <c r="BB266" s="301"/>
    </row>
    <row r="267" spans="1:54" s="3" customFormat="1" ht="13">
      <c r="A267" s="177" t="s">
        <v>926</v>
      </c>
      <c r="B267" s="135">
        <f>MINUTE(B$5)-MINUTE(E267)</f>
        <v>10</v>
      </c>
      <c r="C267" s="76">
        <f t="shared" si="35"/>
        <v>1.4256687242798351E-2</v>
      </c>
      <c r="D267" s="303"/>
      <c r="E267" s="94">
        <f>IF(AX267&gt;0,AVERAGE(F267:AU267),C267)</f>
        <v>1.4256687242798351E-2</v>
      </c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94">
        <v>1.6412037037037037E-2</v>
      </c>
      <c r="R267" s="94">
        <v>1.4247685185185184E-2</v>
      </c>
      <c r="S267" s="84">
        <v>1.4097222222222221E-2</v>
      </c>
      <c r="T267" s="84">
        <v>1.3449074074074073E-2</v>
      </c>
      <c r="U267" s="84">
        <v>1.3287037037037036E-2</v>
      </c>
      <c r="V267" s="84"/>
      <c r="W267" s="84"/>
      <c r="X267" s="139"/>
      <c r="Y267" s="84"/>
      <c r="Z267" s="84"/>
      <c r="AA267" s="84"/>
      <c r="AB267" s="84">
        <v>1.4004629629629631E-2</v>
      </c>
      <c r="AC267" s="84">
        <v>1.5023148148148148E-2</v>
      </c>
      <c r="AD267" s="84">
        <v>1.3668981481481482E-2</v>
      </c>
      <c r="AE267" s="84">
        <v>1.4120370370370368E-2</v>
      </c>
      <c r="AF267" s="84"/>
      <c r="AG267" s="139"/>
      <c r="AH267" s="139"/>
      <c r="AI267" s="139"/>
      <c r="AJ267" s="139"/>
      <c r="AK267" s="139"/>
      <c r="AR267" s="139"/>
      <c r="AS267" s="139"/>
      <c r="AU267" s="139"/>
      <c r="AV267" s="196"/>
      <c r="AW267" s="174">
        <f t="shared" si="37"/>
        <v>1.3287037037037036E-2</v>
      </c>
      <c r="AX267" s="175">
        <f t="shared" si="36"/>
        <v>9</v>
      </c>
      <c r="AY267" s="301"/>
      <c r="AZ267" s="301"/>
      <c r="BA267" s="301"/>
      <c r="BB267" s="301"/>
    </row>
    <row r="268" spans="1:54" ht="13" hidden="1">
      <c r="A268" s="172" t="s">
        <v>809</v>
      </c>
      <c r="B268" s="23" t="e">
        <f t="shared" ref="B268:B283" si="38">MINUTE(B$5)-MINUTE(C268)</f>
        <v>#DIV/0!</v>
      </c>
      <c r="C268" s="76" t="e">
        <f t="shared" si="35"/>
        <v>#DIV/0!</v>
      </c>
      <c r="D268" s="285">
        <v>0</v>
      </c>
      <c r="E268" s="76" t="e">
        <v>#DIV/0!</v>
      </c>
      <c r="F268" s="176"/>
      <c r="G268" s="176"/>
      <c r="H268" s="33"/>
      <c r="I268" s="103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R268" s="76"/>
      <c r="AS268" s="76"/>
      <c r="AU268" s="103"/>
      <c r="AV268" s="173"/>
      <c r="AW268" s="174" t="str">
        <f t="shared" si="37"/>
        <v xml:space="preserve"> </v>
      </c>
      <c r="AX268" s="175">
        <f t="shared" si="36"/>
        <v>0</v>
      </c>
      <c r="AY268" s="76"/>
      <c r="AZ268" s="76"/>
      <c r="BA268" s="76"/>
      <c r="BB268" s="76"/>
    </row>
    <row r="269" spans="1:54" ht="13">
      <c r="A269" s="172" t="s">
        <v>87</v>
      </c>
      <c r="B269" s="23">
        <f t="shared" si="38"/>
        <v>16</v>
      </c>
      <c r="C269" s="76">
        <f t="shared" si="35"/>
        <v>1.0266203703703703E-2</v>
      </c>
      <c r="D269" s="285">
        <v>0</v>
      </c>
      <c r="E269" s="76">
        <v>1.0266203703703703E-2</v>
      </c>
      <c r="F269" s="176"/>
      <c r="G269" s="176"/>
      <c r="H269" s="33"/>
      <c r="I269" s="103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R269" s="94"/>
      <c r="AS269" s="94"/>
      <c r="AU269" s="103"/>
      <c r="AV269" s="173"/>
      <c r="AW269" s="174" t="str">
        <f t="shared" si="37"/>
        <v xml:space="preserve"> </v>
      </c>
      <c r="AX269" s="175">
        <f t="shared" si="36"/>
        <v>0</v>
      </c>
      <c r="AY269" s="61"/>
      <c r="AZ269" s="61"/>
      <c r="BA269" s="61"/>
      <c r="BB269" s="61"/>
    </row>
    <row r="270" spans="1:54" ht="13">
      <c r="A270" s="172" t="s">
        <v>221</v>
      </c>
      <c r="B270" s="23">
        <f t="shared" si="38"/>
        <v>12</v>
      </c>
      <c r="C270" s="76">
        <f t="shared" si="35"/>
        <v>1.277199074074074E-2</v>
      </c>
      <c r="D270" s="285">
        <v>0</v>
      </c>
      <c r="E270" s="76">
        <v>1.277199074074074E-2</v>
      </c>
      <c r="F270" s="76"/>
      <c r="G270" s="76"/>
      <c r="H270" s="76"/>
      <c r="I270" s="103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94"/>
      <c r="AR270" s="76"/>
      <c r="AS270" s="76"/>
      <c r="AU270" s="103"/>
      <c r="AV270" s="173"/>
      <c r="AW270" s="174" t="str">
        <f t="shared" si="37"/>
        <v xml:space="preserve"> </v>
      </c>
      <c r="AX270" s="175">
        <f t="shared" si="36"/>
        <v>0</v>
      </c>
      <c r="AY270" s="76"/>
      <c r="AZ270" s="76"/>
      <c r="BA270" s="76"/>
      <c r="BB270" s="76"/>
    </row>
    <row r="271" spans="1:54" ht="13" hidden="1">
      <c r="A271" s="172" t="s">
        <v>385</v>
      </c>
      <c r="B271" s="23">
        <f t="shared" si="38"/>
        <v>1</v>
      </c>
      <c r="C271" s="76">
        <f t="shared" si="35"/>
        <v>2.0532407407407405E-2</v>
      </c>
      <c r="D271" s="285">
        <v>0</v>
      </c>
      <c r="E271" s="76">
        <v>2.0532407407407405E-2</v>
      </c>
      <c r="F271" s="33"/>
      <c r="G271" s="33"/>
      <c r="H271" s="33"/>
      <c r="I271" s="94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94"/>
      <c r="AR271" s="76"/>
      <c r="AS271" s="76"/>
      <c r="AU271" s="94"/>
      <c r="AV271" s="188"/>
      <c r="AW271" s="174" t="str">
        <f t="shared" si="37"/>
        <v xml:space="preserve"> </v>
      </c>
      <c r="AX271" s="175">
        <f t="shared" si="36"/>
        <v>0</v>
      </c>
      <c r="AY271" s="50"/>
      <c r="AZ271" s="50"/>
      <c r="BA271" s="50"/>
      <c r="BB271" s="50"/>
    </row>
    <row r="272" spans="1:54" ht="13">
      <c r="A272" s="172" t="s">
        <v>596</v>
      </c>
      <c r="B272" s="23">
        <f t="shared" si="38"/>
        <v>3</v>
      </c>
      <c r="C272" s="76">
        <f t="shared" si="35"/>
        <v>1.9340277777777779E-2</v>
      </c>
      <c r="D272" s="285">
        <v>1</v>
      </c>
      <c r="E272" s="76">
        <v>1.9340277777777779E-2</v>
      </c>
      <c r="F272" s="76"/>
      <c r="G272" s="94"/>
      <c r="H272" s="94"/>
      <c r="I272" s="103"/>
      <c r="J272" s="94"/>
      <c r="K272" s="94"/>
      <c r="L272" s="94"/>
      <c r="M272" s="94"/>
      <c r="N272" s="94"/>
      <c r="O272" s="94"/>
      <c r="P272" s="94"/>
      <c r="Q272" s="76"/>
      <c r="R272" s="76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R272" s="94"/>
      <c r="AS272" s="94"/>
      <c r="AU272" s="103"/>
      <c r="AV272" s="173"/>
      <c r="AW272" s="174" t="str">
        <f t="shared" si="37"/>
        <v xml:space="preserve"> </v>
      </c>
      <c r="AX272" s="175">
        <f t="shared" si="36"/>
        <v>0</v>
      </c>
      <c r="AY272" s="94"/>
      <c r="AZ272" s="94"/>
      <c r="BA272" s="94"/>
      <c r="BB272" s="94"/>
    </row>
    <row r="273" spans="1:54" ht="13">
      <c r="A273" s="177" t="s">
        <v>810</v>
      </c>
      <c r="B273" s="23">
        <f t="shared" si="38"/>
        <v>7</v>
      </c>
      <c r="C273" s="76">
        <f t="shared" si="35"/>
        <v>1.60896164021164E-2</v>
      </c>
      <c r="D273" s="285">
        <v>3</v>
      </c>
      <c r="E273" s="76">
        <v>1.6689814814814814E-2</v>
      </c>
      <c r="F273" s="178"/>
      <c r="G273" s="178"/>
      <c r="H273" s="178"/>
      <c r="I273" s="178"/>
      <c r="J273" s="178"/>
      <c r="K273" s="178"/>
      <c r="L273" s="94">
        <v>1.5787037037037037E-2</v>
      </c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84">
        <v>1.6516203703703703E-2</v>
      </c>
      <c r="AD273" s="84"/>
      <c r="AE273" s="84">
        <v>1.6192129629629629E-2</v>
      </c>
      <c r="AF273" s="84"/>
      <c r="AG273" s="94"/>
      <c r="AH273" s="84">
        <v>1.6574074074074074E-2</v>
      </c>
      <c r="AI273" s="84">
        <v>1.6030092592592592E-2</v>
      </c>
      <c r="AJ273" s="178"/>
      <c r="AK273" s="94">
        <v>1.5289351851851851E-2</v>
      </c>
      <c r="AN273" s="61">
        <v>1.6238425925925924E-2</v>
      </c>
      <c r="AR273" s="178"/>
      <c r="AS273" s="178"/>
      <c r="AU273" s="179"/>
      <c r="AV273" s="180"/>
      <c r="AW273" s="181">
        <f t="shared" si="37"/>
        <v>1.5289351851851851E-2</v>
      </c>
      <c r="AX273" s="175">
        <f t="shared" si="36"/>
        <v>7</v>
      </c>
      <c r="AY273" s="139"/>
      <c r="AZ273" s="139"/>
      <c r="BA273" s="139"/>
      <c r="BB273" s="139"/>
    </row>
    <row r="274" spans="1:54" ht="13">
      <c r="A274" s="183" t="s">
        <v>925</v>
      </c>
      <c r="B274" s="23">
        <f t="shared" si="38"/>
        <v>11</v>
      </c>
      <c r="C274" s="76">
        <f t="shared" si="35"/>
        <v>1.3383487654320987E-2</v>
      </c>
      <c r="D274" s="285">
        <v>6</v>
      </c>
      <c r="E274" s="76">
        <v>1.4317129629629629E-2</v>
      </c>
      <c r="F274" s="76"/>
      <c r="G274" s="94">
        <v>1.3900462962962962E-2</v>
      </c>
      <c r="H274" s="33"/>
      <c r="I274" s="33"/>
      <c r="J274" s="76"/>
      <c r="K274" s="33"/>
      <c r="L274" s="33"/>
      <c r="M274" s="76">
        <v>1.2708333333333334E-2</v>
      </c>
      <c r="N274" s="76"/>
      <c r="O274" s="76"/>
      <c r="P274" s="76"/>
      <c r="Q274" s="33"/>
      <c r="R274" s="33"/>
      <c r="S274" s="33"/>
      <c r="T274" s="33"/>
      <c r="U274" s="84">
        <v>1.3541666666666667E-2</v>
      </c>
      <c r="V274" s="84"/>
      <c r="W274" s="84"/>
      <c r="X274" s="33"/>
      <c r="Y274" s="84"/>
      <c r="Z274" s="33"/>
      <c r="AA274" s="33"/>
      <c r="AB274" s="33"/>
      <c r="AC274" s="33"/>
      <c r="AD274" s="33"/>
      <c r="AE274" s="33"/>
      <c r="AF274" s="33"/>
      <c r="AG274" s="33"/>
      <c r="AH274" s="76"/>
      <c r="AI274" s="76"/>
      <c r="AJ274" s="33"/>
      <c r="AK274" s="94"/>
      <c r="AR274" s="33"/>
      <c r="AS274" s="33"/>
      <c r="AU274" s="33"/>
      <c r="AV274" s="180"/>
      <c r="AW274" s="181">
        <f t="shared" si="37"/>
        <v>1.2708333333333334E-2</v>
      </c>
      <c r="AX274" s="175">
        <f t="shared" si="36"/>
        <v>3</v>
      </c>
      <c r="AY274" s="50"/>
      <c r="AZ274" s="50"/>
      <c r="BA274" s="50"/>
      <c r="BB274" s="50"/>
    </row>
    <row r="275" spans="1:54" ht="13">
      <c r="A275" s="172" t="s">
        <v>395</v>
      </c>
      <c r="B275" s="23">
        <f t="shared" si="38"/>
        <v>9</v>
      </c>
      <c r="C275" s="76">
        <f t="shared" si="35"/>
        <v>1.5163580246913581E-2</v>
      </c>
      <c r="D275" s="285">
        <v>0</v>
      </c>
      <c r="E275" s="76">
        <v>1.5163580246913581E-2</v>
      </c>
      <c r="F275" s="176"/>
      <c r="G275" s="176"/>
      <c r="H275" s="33"/>
      <c r="I275" s="103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R275" s="94"/>
      <c r="AS275" s="94"/>
      <c r="AU275" s="103"/>
      <c r="AV275" s="173"/>
      <c r="AW275" s="174" t="str">
        <f t="shared" si="37"/>
        <v xml:space="preserve"> </v>
      </c>
      <c r="AX275" s="175">
        <f t="shared" si="36"/>
        <v>0</v>
      </c>
      <c r="AY275" s="61"/>
      <c r="AZ275" s="61"/>
      <c r="BA275" s="61"/>
      <c r="BB275" s="61"/>
    </row>
    <row r="276" spans="1:54" ht="13">
      <c r="A276" s="177" t="s">
        <v>812</v>
      </c>
      <c r="B276" s="23">
        <f t="shared" si="38"/>
        <v>8</v>
      </c>
      <c r="C276" s="76">
        <f t="shared" ref="C276:C283" si="39">IF(AX276&lt;2,E276,AVERAGE(F276:AU276))</f>
        <v>1.5300925925925926E-2</v>
      </c>
      <c r="D276" s="285">
        <v>2</v>
      </c>
      <c r="E276" s="76">
        <v>1.5300925925925926E-2</v>
      </c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94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R276" s="189"/>
      <c r="AS276" s="189"/>
      <c r="AU276" s="190"/>
      <c r="AV276" s="191"/>
      <c r="AW276" s="181" t="str">
        <f t="shared" si="37"/>
        <v xml:space="preserve"> </v>
      </c>
      <c r="AX276" s="175">
        <f t="shared" si="36"/>
        <v>0</v>
      </c>
      <c r="AY276" s="139"/>
      <c r="AZ276" s="139"/>
      <c r="BA276" s="139"/>
      <c r="BB276" s="139"/>
    </row>
    <row r="277" spans="1:54" ht="13">
      <c r="A277" s="177" t="s">
        <v>813</v>
      </c>
      <c r="B277" s="23">
        <f t="shared" si="38"/>
        <v>-1</v>
      </c>
      <c r="C277" s="76">
        <f t="shared" si="39"/>
        <v>2.1558641975308639E-2</v>
      </c>
      <c r="D277" s="285">
        <v>3</v>
      </c>
      <c r="E277" s="76">
        <v>2.1558641975308639E-2</v>
      </c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94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94"/>
      <c r="AK277" s="189"/>
      <c r="AR277" s="189"/>
      <c r="AS277" s="189"/>
      <c r="AU277" s="189"/>
      <c r="AV277" s="191"/>
      <c r="AW277" s="181" t="str">
        <f t="shared" si="37"/>
        <v xml:space="preserve"> </v>
      </c>
      <c r="AX277" s="175">
        <f t="shared" si="36"/>
        <v>0</v>
      </c>
      <c r="AY277" s="139"/>
      <c r="AZ277" s="139"/>
      <c r="BA277" s="139"/>
      <c r="BB277" s="139"/>
    </row>
    <row r="278" spans="1:54" ht="13">
      <c r="A278" s="172" t="s">
        <v>388</v>
      </c>
      <c r="B278" s="23">
        <f t="shared" si="38"/>
        <v>11</v>
      </c>
      <c r="C278" s="76">
        <f t="shared" si="39"/>
        <v>1.3662905092592593E-2</v>
      </c>
      <c r="D278" s="318">
        <v>0</v>
      </c>
      <c r="E278" s="76">
        <v>1.3662905092592593E-2</v>
      </c>
      <c r="F278" s="176"/>
      <c r="G278" s="176"/>
      <c r="H278" s="33"/>
      <c r="I278" s="103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R278" s="76"/>
      <c r="AS278" s="76"/>
      <c r="AU278" s="103"/>
      <c r="AV278" s="173"/>
      <c r="AW278" s="174" t="str">
        <f t="shared" si="37"/>
        <v xml:space="preserve"> </v>
      </c>
      <c r="AX278" s="175">
        <f t="shared" si="36"/>
        <v>0</v>
      </c>
      <c r="AY278" s="76"/>
      <c r="AZ278" s="76"/>
      <c r="BA278" s="76"/>
      <c r="BB278" s="76"/>
    </row>
    <row r="279" spans="1:54" ht="13">
      <c r="A279" s="172" t="s">
        <v>358</v>
      </c>
      <c r="B279" s="23">
        <f t="shared" si="38"/>
        <v>2</v>
      </c>
      <c r="C279" s="76">
        <f t="shared" si="39"/>
        <v>2.0000964506172839E-2</v>
      </c>
      <c r="D279" s="285">
        <v>0</v>
      </c>
      <c r="E279" s="94">
        <v>2.0000964506172839E-2</v>
      </c>
      <c r="F279" s="187"/>
      <c r="G279" s="187"/>
      <c r="H279" s="187"/>
      <c r="I279" s="103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R279" s="94"/>
      <c r="AS279" s="94"/>
      <c r="AU279" s="103"/>
      <c r="AV279" s="173"/>
      <c r="AW279" s="174" t="str">
        <f t="shared" si="37"/>
        <v xml:space="preserve"> </v>
      </c>
      <c r="AX279" s="175">
        <f t="shared" si="36"/>
        <v>0</v>
      </c>
      <c r="AY279" s="61"/>
      <c r="AZ279" s="61"/>
      <c r="BA279" s="61"/>
      <c r="BB279" s="61"/>
    </row>
    <row r="280" spans="1:54" ht="13">
      <c r="A280" s="172" t="s">
        <v>710</v>
      </c>
      <c r="B280" s="23">
        <f t="shared" si="38"/>
        <v>13</v>
      </c>
      <c r="C280" s="76">
        <f t="shared" si="39"/>
        <v>1.2051767676767676E-2</v>
      </c>
      <c r="D280" s="285">
        <v>11</v>
      </c>
      <c r="E280" s="76">
        <v>1.2051767676767676E-2</v>
      </c>
      <c r="F280" s="76"/>
      <c r="G280" s="94"/>
      <c r="H280" s="94"/>
      <c r="I280" s="103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P280" s="50">
        <v>1.2175925925925929E-2</v>
      </c>
      <c r="AQ280" s="50"/>
      <c r="AR280" s="94"/>
      <c r="AS280" s="94"/>
      <c r="AU280" s="103"/>
      <c r="AV280" s="173"/>
      <c r="AW280" s="174">
        <f t="shared" si="37"/>
        <v>1.2175925925925929E-2</v>
      </c>
      <c r="AX280" s="175">
        <f t="shared" si="36"/>
        <v>1</v>
      </c>
      <c r="AY280" s="94"/>
      <c r="AZ280" s="94"/>
      <c r="BA280" s="94"/>
      <c r="BB280" s="94"/>
    </row>
    <row r="281" spans="1:54" ht="13">
      <c r="A281" s="172" t="s">
        <v>711</v>
      </c>
      <c r="B281" s="23">
        <f t="shared" si="38"/>
        <v>13</v>
      </c>
      <c r="C281" s="76">
        <f t="shared" si="39"/>
        <v>1.2094907407407408E-2</v>
      </c>
      <c r="D281" s="285">
        <v>0</v>
      </c>
      <c r="E281" s="76">
        <v>1.2094907407407408E-2</v>
      </c>
      <c r="F281" s="176"/>
      <c r="G281" s="176"/>
      <c r="H281" s="76"/>
      <c r="I281" s="103"/>
      <c r="J281" s="76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R281" s="94"/>
      <c r="AS281" s="94"/>
      <c r="AU281" s="103"/>
      <c r="AV281" s="173"/>
      <c r="AW281" s="174" t="str">
        <f t="shared" si="37"/>
        <v xml:space="preserve"> </v>
      </c>
      <c r="AX281" s="175">
        <f t="shared" si="36"/>
        <v>0</v>
      </c>
      <c r="AY281" s="61"/>
      <c r="AZ281" s="61"/>
      <c r="BA281" s="61"/>
      <c r="BB281" s="61"/>
    </row>
    <row r="282" spans="1:54" ht="13">
      <c r="A282" s="172" t="s">
        <v>814</v>
      </c>
      <c r="B282" s="23">
        <f t="shared" si="38"/>
        <v>4</v>
      </c>
      <c r="C282" s="76">
        <f t="shared" si="39"/>
        <v>1.861111111111111E-2</v>
      </c>
      <c r="D282" s="285">
        <v>3</v>
      </c>
      <c r="E282" s="76">
        <v>1.861111111111111E-2</v>
      </c>
      <c r="F282" s="76"/>
      <c r="G282" s="94"/>
      <c r="H282" s="94"/>
      <c r="I282" s="103"/>
      <c r="J282" s="94"/>
      <c r="K282" s="94"/>
      <c r="L282" s="94"/>
      <c r="M282" s="76"/>
      <c r="N282" s="76"/>
      <c r="O282" s="76"/>
      <c r="P282" s="76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R282" s="94"/>
      <c r="AS282" s="94"/>
      <c r="AU282" s="103"/>
      <c r="AV282" s="173"/>
      <c r="AW282" s="174" t="str">
        <f t="shared" si="37"/>
        <v xml:space="preserve"> </v>
      </c>
      <c r="AX282" s="175">
        <f t="shared" si="36"/>
        <v>0</v>
      </c>
      <c r="AY282" s="66"/>
      <c r="AZ282" s="66"/>
      <c r="BA282" s="66"/>
    </row>
    <row r="283" spans="1:54" ht="13">
      <c r="A283" s="172" t="s">
        <v>815</v>
      </c>
      <c r="B283" s="23">
        <f t="shared" si="38"/>
        <v>6</v>
      </c>
      <c r="C283" s="76">
        <f t="shared" si="39"/>
        <v>1.6953347578347579E-2</v>
      </c>
      <c r="D283" s="285">
        <v>13</v>
      </c>
      <c r="E283" s="76">
        <v>1.6953347578347579E-2</v>
      </c>
      <c r="F283" s="76"/>
      <c r="G283" s="76"/>
      <c r="H283" s="76"/>
      <c r="I283" s="103"/>
      <c r="J283" s="76"/>
      <c r="K283" s="94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R283" s="76"/>
      <c r="AS283" s="76"/>
      <c r="AU283" s="103"/>
      <c r="AV283" s="173"/>
      <c r="AW283" s="174" t="str">
        <f t="shared" si="37"/>
        <v xml:space="preserve"> </v>
      </c>
      <c r="AX283" s="175">
        <f t="shared" si="36"/>
        <v>0</v>
      </c>
      <c r="AY283" s="76"/>
      <c r="AZ283" s="76"/>
      <c r="BA283" s="76"/>
      <c r="BB283" s="76"/>
    </row>
    <row r="284" spans="1:54" ht="13">
      <c r="A284" s="300" t="s">
        <v>924</v>
      </c>
      <c r="B284" s="135">
        <f>MINUTE(B$5)-MINUTE(E284)</f>
        <v>8</v>
      </c>
      <c r="C284" s="76">
        <v>1.383101851851852E-2</v>
      </c>
      <c r="D284" s="285">
        <v>1</v>
      </c>
      <c r="E284" s="76">
        <f>IF(AX284&gt;0,AVERAGE(F284:AU284),C284)</f>
        <v>1.5312500000000001E-2</v>
      </c>
      <c r="F284" s="178"/>
      <c r="G284" s="178"/>
      <c r="H284" s="178"/>
      <c r="I284" s="178"/>
      <c r="J284" s="178"/>
      <c r="K284" s="178"/>
      <c r="L284" s="76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94"/>
      <c r="AI284" s="178"/>
      <c r="AJ284" s="178"/>
      <c r="AK284" s="94"/>
      <c r="AN284" s="61"/>
      <c r="AO284" s="61">
        <v>1.5266203703703705E-2</v>
      </c>
      <c r="AP284" s="61">
        <v>1.3993055555555555E-2</v>
      </c>
      <c r="AQ284" s="61"/>
      <c r="AR284" s="61">
        <v>1.525462962962963E-2</v>
      </c>
      <c r="AS284" s="61"/>
      <c r="AT284" s="50">
        <v>1.6736111111111111E-2</v>
      </c>
      <c r="AU284" s="178"/>
      <c r="AV284" s="180"/>
      <c r="AW284" s="299">
        <f t="shared" si="37"/>
        <v>1.3993055555555555E-2</v>
      </c>
      <c r="AX284" s="298">
        <f>COUNT(F284:AV284)</f>
        <v>4</v>
      </c>
      <c r="AY284" s="139"/>
      <c r="AZ284" s="139"/>
      <c r="BA284" s="139"/>
      <c r="BB284" s="139"/>
    </row>
    <row r="285" spans="1:54" ht="13">
      <c r="A285" s="300" t="s">
        <v>923</v>
      </c>
      <c r="B285" s="135">
        <f>MINUTE(B$5)-MINUTE(E285)</f>
        <v>8</v>
      </c>
      <c r="C285" s="76">
        <f t="shared" ref="C285:C292" si="40">IF(AX285&lt;2,E285,AVERAGE(F285:AU285))</f>
        <v>1.5462962962962961E-2</v>
      </c>
      <c r="D285" s="285"/>
      <c r="E285" s="76">
        <f>IF(AX285&gt;0,AVERAGE(F285:AU285),C285)</f>
        <v>1.5462962962962961E-2</v>
      </c>
      <c r="F285" s="178"/>
      <c r="G285" s="178"/>
      <c r="H285" s="178"/>
      <c r="I285" s="178"/>
      <c r="J285" s="178"/>
      <c r="K285" s="178"/>
      <c r="L285" s="76"/>
      <c r="M285" s="178"/>
      <c r="N285" s="178"/>
      <c r="O285" s="178"/>
      <c r="P285" s="178"/>
      <c r="Q285" s="178"/>
      <c r="R285" s="178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94"/>
      <c r="AI285" s="178"/>
      <c r="AJ285" s="84">
        <v>1.5127314814814816E-2</v>
      </c>
      <c r="AK285" s="84">
        <v>1.5324074074074073E-2</v>
      </c>
      <c r="AN285" s="61">
        <v>1.5613425925925926E-2</v>
      </c>
      <c r="AO285" s="61">
        <v>1.5138888888888889E-2</v>
      </c>
      <c r="AP285" s="61">
        <v>1.6111111111111111E-2</v>
      </c>
      <c r="AQ285" s="61"/>
      <c r="AR285" s="178"/>
      <c r="AS285" s="178"/>
      <c r="AU285" s="179"/>
      <c r="AV285" s="180"/>
      <c r="AW285" s="299">
        <f t="shared" si="37"/>
        <v>1.5127314814814816E-2</v>
      </c>
      <c r="AX285" s="298">
        <f>COUNT(F285:AV285)</f>
        <v>5</v>
      </c>
      <c r="AY285" s="139"/>
      <c r="AZ285" s="139"/>
      <c r="BA285" s="139"/>
      <c r="BB285" s="139"/>
    </row>
    <row r="286" spans="1:54" ht="13">
      <c r="A286" s="172" t="s">
        <v>548</v>
      </c>
      <c r="B286" s="23">
        <f>MINUTE(B$5)-MINUTE(C286)</f>
        <v>9</v>
      </c>
      <c r="C286" s="76">
        <f t="shared" si="40"/>
        <v>1.5106095679012346E-2</v>
      </c>
      <c r="D286" s="285">
        <v>0</v>
      </c>
      <c r="E286" s="76">
        <v>1.5106095679012346E-2</v>
      </c>
      <c r="F286" s="76"/>
      <c r="G286" s="76"/>
      <c r="H286" s="76"/>
      <c r="I286" s="103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R286" s="76"/>
      <c r="AS286" s="76"/>
      <c r="AU286" s="103"/>
      <c r="AV286" s="173"/>
      <c r="AW286" s="174" t="str">
        <f t="shared" si="37"/>
        <v xml:space="preserve"> </v>
      </c>
      <c r="AX286" s="175">
        <f t="shared" ref="AX286:AX292" si="41">COUNTA(F286:AV286)</f>
        <v>0</v>
      </c>
      <c r="AY286" s="76"/>
      <c r="AZ286" s="76"/>
      <c r="BA286" s="76"/>
      <c r="BB286" s="76"/>
    </row>
    <row r="287" spans="1:54" ht="13">
      <c r="A287" s="172" t="s">
        <v>219</v>
      </c>
      <c r="B287" s="23">
        <f>MINUTE(B$5)-MINUTE(C287)</f>
        <v>7</v>
      </c>
      <c r="C287" s="76">
        <f t="shared" si="40"/>
        <v>1.6600115740740738E-2</v>
      </c>
      <c r="D287" s="285">
        <v>0</v>
      </c>
      <c r="E287" s="76">
        <v>1.6600115740740738E-2</v>
      </c>
      <c r="F287" s="176"/>
      <c r="G287" s="33"/>
      <c r="H287" s="33"/>
      <c r="I287" s="103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R287" s="76"/>
      <c r="AS287" s="76"/>
      <c r="AU287" s="103"/>
      <c r="AV287" s="173"/>
      <c r="AW287" s="174" t="str">
        <f t="shared" si="37"/>
        <v xml:space="preserve"> </v>
      </c>
      <c r="AX287" s="175">
        <f t="shared" si="41"/>
        <v>0</v>
      </c>
      <c r="AY287" s="76"/>
      <c r="AZ287" s="317"/>
      <c r="BA287" s="76"/>
      <c r="BB287" s="76"/>
    </row>
    <row r="288" spans="1:54" ht="13">
      <c r="A288" s="172" t="s">
        <v>211</v>
      </c>
      <c r="B288" s="23">
        <f>MINUTE(B$5)-MINUTE(C288)</f>
        <v>8</v>
      </c>
      <c r="C288" s="76">
        <f t="shared" si="40"/>
        <v>1.5959490740740739E-2</v>
      </c>
      <c r="D288" s="285">
        <v>0</v>
      </c>
      <c r="E288" s="76">
        <v>1.5959490740740739E-2</v>
      </c>
      <c r="F288" s="176"/>
      <c r="G288" s="176"/>
      <c r="H288" s="33"/>
      <c r="I288" s="103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R288" s="76"/>
      <c r="AS288" s="76"/>
      <c r="AU288" s="103"/>
      <c r="AV288" s="173"/>
      <c r="AW288" s="174" t="str">
        <f t="shared" si="37"/>
        <v xml:space="preserve"> </v>
      </c>
      <c r="AX288" s="175">
        <f t="shared" si="41"/>
        <v>0</v>
      </c>
      <c r="AY288" s="76"/>
      <c r="AZ288" s="76"/>
      <c r="BA288" s="76"/>
      <c r="BB288" s="76"/>
    </row>
    <row r="289" spans="1:54" ht="13">
      <c r="A289" s="177" t="s">
        <v>816</v>
      </c>
      <c r="B289" s="23">
        <f>MINUTE(B$5)-MINUTE(C289)</f>
        <v>9</v>
      </c>
      <c r="C289" s="76">
        <f t="shared" si="40"/>
        <v>1.4982638888888889E-2</v>
      </c>
      <c r="D289" s="285">
        <v>5</v>
      </c>
      <c r="E289" s="76">
        <v>1.6750000000000001E-2</v>
      </c>
      <c r="F289" s="178"/>
      <c r="G289" s="178"/>
      <c r="H289" s="178"/>
      <c r="I289" s="178"/>
      <c r="J289" s="178"/>
      <c r="K289" s="178"/>
      <c r="L289" s="178"/>
      <c r="M289" s="94">
        <v>1.5277777777777777E-2</v>
      </c>
      <c r="N289" s="178"/>
      <c r="O289" s="94"/>
      <c r="P289" s="94">
        <v>1.5902777777777776E-2</v>
      </c>
      <c r="Q289" s="94">
        <v>1.4606481481481482E-2</v>
      </c>
      <c r="R289" s="94"/>
      <c r="S289" s="178"/>
      <c r="T289" s="178"/>
      <c r="U289" s="178"/>
      <c r="V289" s="178"/>
      <c r="W289" s="178"/>
      <c r="X289" s="178"/>
      <c r="Y289" s="178"/>
      <c r="Z289" s="178"/>
      <c r="AA289" s="178"/>
      <c r="AB289" s="178"/>
      <c r="AC289" s="178"/>
      <c r="AD289" s="178"/>
      <c r="AE289" s="178"/>
      <c r="AF289" s="178"/>
      <c r="AG289" s="178"/>
      <c r="AH289" s="94"/>
      <c r="AI289" s="178"/>
      <c r="AJ289" s="84">
        <v>1.4143518518518519E-2</v>
      </c>
      <c r="AK289" s="178"/>
      <c r="AR289" s="178"/>
      <c r="AS289" s="178"/>
      <c r="AU289" s="200"/>
      <c r="AV289" s="180"/>
      <c r="AW289" s="181">
        <f t="shared" si="37"/>
        <v>1.4143518518518519E-2</v>
      </c>
      <c r="AX289" s="175">
        <f t="shared" si="41"/>
        <v>4</v>
      </c>
      <c r="AY289" s="139"/>
      <c r="AZ289" s="139"/>
      <c r="BA289" s="139"/>
      <c r="BB289" s="139"/>
    </row>
    <row r="290" spans="1:54" ht="13">
      <c r="A290" s="182" t="s">
        <v>231</v>
      </c>
      <c r="B290" s="23">
        <f>MINUTE(B$5)-MINUTE(C290)</f>
        <v>7</v>
      </c>
      <c r="C290" s="76">
        <f t="shared" si="40"/>
        <v>1.6250000000000001E-2</v>
      </c>
      <c r="D290" s="285">
        <v>0</v>
      </c>
      <c r="E290" s="76">
        <v>1.6250000000000001E-2</v>
      </c>
      <c r="F290" s="176"/>
      <c r="G290" s="33"/>
      <c r="H290" s="33"/>
      <c r="I290" s="103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R290" s="76"/>
      <c r="AS290" s="76"/>
      <c r="AU290" s="103"/>
      <c r="AV290" s="173"/>
      <c r="AW290" s="174" t="str">
        <f t="shared" si="37"/>
        <v xml:space="preserve"> </v>
      </c>
      <c r="AX290" s="175">
        <f t="shared" si="41"/>
        <v>0</v>
      </c>
      <c r="AY290" s="76"/>
      <c r="AZ290" s="76"/>
      <c r="BA290" s="76"/>
      <c r="BB290" s="76"/>
    </row>
    <row r="291" spans="1:54" s="3" customFormat="1" ht="13">
      <c r="A291" s="177" t="s">
        <v>922</v>
      </c>
      <c r="B291" s="135">
        <f>MINUTE(B$5)-MINUTE(E291)</f>
        <v>-1</v>
      </c>
      <c r="C291" s="76">
        <f t="shared" si="40"/>
        <v>2.2141203703703705E-2</v>
      </c>
      <c r="D291" s="303"/>
      <c r="E291" s="94">
        <f>IF(AX291&gt;0,AVERAGE(F291:AU291),C291)</f>
        <v>2.2141203703703705E-2</v>
      </c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94">
        <v>2.4432870370370369E-2</v>
      </c>
      <c r="R291" s="94">
        <v>2.1412037037037035E-2</v>
      </c>
      <c r="S291" s="84">
        <v>2.0578703703703703E-2</v>
      </c>
      <c r="T291" s="84"/>
      <c r="U291" s="84"/>
      <c r="V291" s="84"/>
      <c r="W291" s="84"/>
      <c r="X291" s="139"/>
      <c r="Y291" s="84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R291" s="139"/>
      <c r="AS291" s="139"/>
      <c r="AU291" s="139"/>
      <c r="AV291" s="196"/>
      <c r="AW291" s="174">
        <f t="shared" si="37"/>
        <v>2.0578703703703703E-2</v>
      </c>
      <c r="AX291" s="175">
        <f t="shared" si="41"/>
        <v>3</v>
      </c>
      <c r="AY291" s="301"/>
      <c r="AZ291" s="301"/>
      <c r="BA291" s="301"/>
      <c r="BB291" s="301"/>
    </row>
    <row r="292" spans="1:54" ht="13">
      <c r="A292" s="182" t="s">
        <v>817</v>
      </c>
      <c r="B292" s="23">
        <f>MINUTE(B$5)-MINUTE(C292)</f>
        <v>8</v>
      </c>
      <c r="C292" s="76">
        <f t="shared" si="40"/>
        <v>1.5671296296296298E-2</v>
      </c>
      <c r="D292" s="285">
        <v>4</v>
      </c>
      <c r="E292" s="76">
        <v>1.5671296296296298E-2</v>
      </c>
      <c r="F292" s="103"/>
      <c r="G292" s="94"/>
      <c r="H292" s="94"/>
      <c r="I292" s="103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R292" s="94"/>
      <c r="AS292" s="94"/>
      <c r="AU292" s="103"/>
      <c r="AV292" s="173"/>
      <c r="AW292" s="174" t="str">
        <f t="shared" si="37"/>
        <v xml:space="preserve"> </v>
      </c>
      <c r="AX292" s="175">
        <f t="shared" si="41"/>
        <v>0</v>
      </c>
      <c r="AY292" s="94"/>
      <c r="AZ292" s="94"/>
      <c r="BA292" s="94"/>
      <c r="BB292" s="94"/>
    </row>
    <row r="293" spans="1:54" ht="13.5" thickBot="1">
      <c r="A293" s="201"/>
      <c r="B293" s="202"/>
      <c r="C293" s="203"/>
      <c r="D293" s="316"/>
      <c r="E293" s="204"/>
      <c r="F293" s="205">
        <f t="shared" ref="F293:P293" si="42">COUNTA(F7:F292)+COUNTA(F332:F365)</f>
        <v>2</v>
      </c>
      <c r="G293" s="205">
        <f t="shared" si="42"/>
        <v>4</v>
      </c>
      <c r="H293" s="205">
        <f t="shared" si="42"/>
        <v>7</v>
      </c>
      <c r="I293" s="205">
        <f t="shared" si="42"/>
        <v>4</v>
      </c>
      <c r="J293" s="205">
        <f t="shared" si="42"/>
        <v>6</v>
      </c>
      <c r="K293" s="205">
        <f t="shared" si="42"/>
        <v>13</v>
      </c>
      <c r="L293" s="205">
        <f t="shared" si="42"/>
        <v>25</v>
      </c>
      <c r="M293" s="205">
        <f t="shared" si="42"/>
        <v>25</v>
      </c>
      <c r="N293" s="205">
        <f t="shared" si="42"/>
        <v>0</v>
      </c>
      <c r="O293" s="205">
        <f t="shared" si="42"/>
        <v>8</v>
      </c>
      <c r="P293" s="205">
        <f t="shared" si="42"/>
        <v>12</v>
      </c>
      <c r="Q293" s="205">
        <f t="shared" ref="Q293:W293" si="43">COUNTA(Q7:Q292)+COUNTA(Q330:Q365)</f>
        <v>25</v>
      </c>
      <c r="R293" s="205">
        <f t="shared" si="43"/>
        <v>21</v>
      </c>
      <c r="S293" s="205">
        <f t="shared" si="43"/>
        <v>24</v>
      </c>
      <c r="T293" s="205">
        <f t="shared" si="43"/>
        <v>17</v>
      </c>
      <c r="U293" s="205">
        <f t="shared" si="43"/>
        <v>16</v>
      </c>
      <c r="V293" s="205">
        <f t="shared" si="43"/>
        <v>0</v>
      </c>
      <c r="W293" s="205">
        <f t="shared" si="43"/>
        <v>2</v>
      </c>
      <c r="X293" s="205">
        <f>COUNTA(X7:X292)+COUNTA(X346:X365)</f>
        <v>0</v>
      </c>
      <c r="Y293" s="205">
        <f>COUNTA(Y7:Y292)+COUNTA(Y328:Y365)</f>
        <v>7</v>
      </c>
      <c r="Z293" s="205">
        <f>COUNTA(Z7:Z292)+COUNTA(Z325:Z365)</f>
        <v>8</v>
      </c>
      <c r="AA293" s="205">
        <f>COUNTA(AA7:AA292)+COUNTA(AA325:AA365)</f>
        <v>7</v>
      </c>
      <c r="AB293" s="205">
        <f>COUNTA(AB7:AB292)+COUNTA(AB325:AB365)</f>
        <v>13</v>
      </c>
      <c r="AC293" s="205">
        <f>COUNTA(AC7:AC292)+COUNTA(AC324:AC365)</f>
        <v>15</v>
      </c>
      <c r="AD293" s="205">
        <f>COUNTA(AD7:AD292)+COUNTA(AD315:AD365)</f>
        <v>17</v>
      </c>
      <c r="AE293" s="205">
        <f>COUNTA(AE7:AE292)+COUNTA(AE315:AE365)</f>
        <v>27</v>
      </c>
      <c r="AF293" s="205">
        <f>COUNTA(AF7:AF292)+COUNTA(AF315:AF365)</f>
        <v>16</v>
      </c>
      <c r="AG293" s="205">
        <f>COUNTA(AG7:AG292)+COUNTA(AG310:AG365)</f>
        <v>21</v>
      </c>
      <c r="AH293" s="205">
        <f>COUNTA(AH7:AH292)+COUNTA(AH310:AH365)</f>
        <v>7</v>
      </c>
      <c r="AI293" s="205">
        <f>COUNTA(AI7:AI292)+COUNTA(AI309:AI365)</f>
        <v>11</v>
      </c>
      <c r="AJ293" s="205">
        <f>COUNTA(AJ7:AJ292)+COUNTA(AJ309:AJ347)</f>
        <v>12</v>
      </c>
      <c r="AK293" s="205">
        <f>COUNTA(AK7:AK292)+COUNTA(AK308:AK347)</f>
        <v>16</v>
      </c>
      <c r="AL293" s="205">
        <f>COUNTA(AL7:AL292)+COUNTA(AL305:AL347)</f>
        <v>14</v>
      </c>
      <c r="AM293" s="205">
        <f>COUNTA(AM7:AM292)+COUNTA(AM305:AM347)</f>
        <v>24</v>
      </c>
      <c r="AN293" s="205">
        <f>COUNTA(AN7:AN292)+COUNTA(AN305:AN347)</f>
        <v>17</v>
      </c>
      <c r="AO293" s="205">
        <f>COUNTA(AO7:AO292)+COUNTA(AO298:AO365)</f>
        <v>17</v>
      </c>
      <c r="AP293" s="205">
        <f>COUNTA(AP7:AP292)+COUNTA(AP298:AP365)</f>
        <v>14</v>
      </c>
      <c r="AQ293" s="205">
        <f>COUNTA(AQ7:AQ292)+COUNTA(AQ298:AQ365)</f>
        <v>3</v>
      </c>
      <c r="AR293" s="205">
        <f>COUNTA(AR7:AR292)+COUNTA(AR298:AR365)</f>
        <v>7</v>
      </c>
      <c r="AS293" s="205">
        <f>COUNTA(AS7:AS292)+COUNTA(AS298:AS365)</f>
        <v>11</v>
      </c>
      <c r="AT293" s="205">
        <f>COUNTA(AT7:AT292)+COUNTA(AT296:AT365)</f>
        <v>14</v>
      </c>
      <c r="AU293" s="205">
        <f>COUNTA(AU7:AU292)+COUNTA(AU346:AU365)</f>
        <v>0</v>
      </c>
      <c r="AV293" s="207"/>
      <c r="AW293" s="205"/>
      <c r="AX293" s="205">
        <f>COUNTA(AX7:AX292)+COUNTA(AX296:AX365)</f>
        <v>356</v>
      </c>
      <c r="AY293" s="135"/>
      <c r="AZ293" s="315"/>
      <c r="BA293" s="135"/>
      <c r="BB293" s="135"/>
    </row>
    <row r="294" spans="1:54" ht="13" thickBot="1">
      <c r="C294" s="33"/>
      <c r="D294" s="285"/>
      <c r="E294" s="33"/>
      <c r="F294" s="33"/>
      <c r="G294" s="33"/>
      <c r="H294" s="33"/>
      <c r="I294" s="33"/>
      <c r="J294" s="33"/>
      <c r="K294" s="33"/>
      <c r="L294" s="314"/>
      <c r="M294" s="314"/>
      <c r="N294" s="314"/>
      <c r="O294" s="314"/>
      <c r="P294" s="314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291"/>
      <c r="AM294" s="291"/>
      <c r="AN294" s="291"/>
      <c r="AO294" s="291"/>
      <c r="AP294" s="291"/>
      <c r="AQ294" s="291"/>
      <c r="AR294" s="33"/>
      <c r="AS294" s="33"/>
      <c r="AT294" s="33"/>
      <c r="AU294" s="94"/>
      <c r="AV294" s="94"/>
      <c r="AW294" s="174"/>
      <c r="AX294" s="210"/>
    </row>
    <row r="295" spans="1:54" ht="13">
      <c r="A295" s="313" t="s">
        <v>713</v>
      </c>
      <c r="B295" s="312"/>
      <c r="C295" s="310" t="s">
        <v>921</v>
      </c>
      <c r="D295" s="311" t="s">
        <v>920</v>
      </c>
      <c r="E295" s="310" t="s">
        <v>919</v>
      </c>
      <c r="F295" s="309">
        <v>39509</v>
      </c>
      <c r="G295" s="309">
        <v>39516</v>
      </c>
      <c r="H295" s="309">
        <v>39523</v>
      </c>
      <c r="I295" s="309">
        <v>39530</v>
      </c>
      <c r="J295" s="309">
        <v>39537</v>
      </c>
      <c r="K295" s="309">
        <v>39544</v>
      </c>
      <c r="L295" s="309">
        <v>39551</v>
      </c>
      <c r="M295" s="309">
        <v>39558</v>
      </c>
      <c r="N295" s="309">
        <v>39565</v>
      </c>
      <c r="O295" s="309">
        <v>39572</v>
      </c>
      <c r="P295" s="309">
        <v>39579</v>
      </c>
      <c r="Q295" s="309">
        <v>39586</v>
      </c>
      <c r="R295" s="309">
        <v>39593</v>
      </c>
      <c r="S295" s="309">
        <v>39600</v>
      </c>
      <c r="T295" s="309">
        <v>39607</v>
      </c>
      <c r="U295" s="309">
        <v>39614</v>
      </c>
      <c r="V295" s="309">
        <v>39621</v>
      </c>
      <c r="W295" s="309">
        <v>39628</v>
      </c>
      <c r="X295" s="309">
        <v>39635</v>
      </c>
      <c r="Y295" s="309">
        <v>39642</v>
      </c>
      <c r="Z295" s="309">
        <v>39649</v>
      </c>
      <c r="AA295" s="309">
        <v>39656</v>
      </c>
      <c r="AB295" s="309">
        <v>39663</v>
      </c>
      <c r="AC295" s="309">
        <v>39670</v>
      </c>
      <c r="AD295" s="309">
        <v>39677</v>
      </c>
      <c r="AE295" s="309">
        <v>39684</v>
      </c>
      <c r="AF295" s="309">
        <v>39691</v>
      </c>
      <c r="AG295" s="309">
        <v>39698</v>
      </c>
      <c r="AH295" s="309">
        <v>39705</v>
      </c>
      <c r="AI295" s="309">
        <v>39712</v>
      </c>
      <c r="AJ295" s="309">
        <v>39719</v>
      </c>
      <c r="AK295" s="309">
        <v>39726</v>
      </c>
      <c r="AL295" s="309">
        <v>39733</v>
      </c>
      <c r="AM295" s="309">
        <v>39740</v>
      </c>
      <c r="AN295" s="309">
        <v>39747</v>
      </c>
      <c r="AO295" s="309">
        <v>39754</v>
      </c>
      <c r="AP295" s="309">
        <v>39761</v>
      </c>
      <c r="AQ295" s="309">
        <v>39768</v>
      </c>
      <c r="AR295" s="309">
        <v>39775</v>
      </c>
      <c r="AS295" s="309">
        <v>39782</v>
      </c>
      <c r="AT295" s="309">
        <v>39789</v>
      </c>
      <c r="AU295" s="309">
        <v>39789</v>
      </c>
      <c r="AV295" s="308"/>
      <c r="AW295" s="307" t="s">
        <v>819</v>
      </c>
      <c r="AX295" s="306" t="s">
        <v>439</v>
      </c>
      <c r="AY295" s="139"/>
      <c r="BA295" s="139"/>
      <c r="BB295" s="139"/>
    </row>
    <row r="296" spans="1:54" ht="13">
      <c r="A296" s="300" t="s">
        <v>918</v>
      </c>
      <c r="B296" s="3"/>
      <c r="C296" s="122"/>
      <c r="E296" s="122"/>
      <c r="F296" s="301"/>
      <c r="G296" s="301"/>
      <c r="H296" s="301"/>
      <c r="I296" s="301"/>
      <c r="J296" s="301"/>
      <c r="K296" s="301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  <c r="AA296" s="301"/>
      <c r="AB296" s="301"/>
      <c r="AC296" s="301"/>
      <c r="AD296" s="301"/>
      <c r="AE296" s="301"/>
      <c r="AF296" s="301"/>
      <c r="AG296" s="301"/>
      <c r="AH296" s="301"/>
      <c r="AI296" s="301"/>
      <c r="AJ296" s="301"/>
      <c r="AK296" s="301"/>
      <c r="AL296" s="301"/>
      <c r="AM296" s="301"/>
      <c r="AN296" s="301"/>
      <c r="AO296" s="301"/>
      <c r="AP296" s="301"/>
      <c r="AQ296" s="301"/>
      <c r="AR296" s="301"/>
      <c r="AS296" s="301"/>
      <c r="AT296" s="84">
        <v>1.5335648148148147E-2</v>
      </c>
      <c r="AU296" s="139"/>
      <c r="AV296" s="196"/>
      <c r="AW296" s="299">
        <f t="shared" ref="AW296:AW327" si="44">IF(MIN(F296:AU296)=0," ",MIN(F296:AU296))</f>
        <v>1.5335648148148147E-2</v>
      </c>
      <c r="AX296" s="298">
        <f t="shared" ref="AX296:AX304" si="45">COUNT(F296:AV296)</f>
        <v>1</v>
      </c>
      <c r="AY296" s="304"/>
      <c r="AZ296" s="139"/>
      <c r="BA296" s="139"/>
      <c r="BB296" s="139"/>
    </row>
    <row r="297" spans="1:54" ht="13">
      <c r="A297" s="300" t="s">
        <v>917</v>
      </c>
      <c r="B297" s="3"/>
      <c r="C297" s="122"/>
      <c r="E297" s="122"/>
      <c r="F297" s="301"/>
      <c r="G297" s="301"/>
      <c r="H297" s="301"/>
      <c r="I297" s="301"/>
      <c r="J297" s="301"/>
      <c r="K297" s="301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  <c r="AA297" s="301"/>
      <c r="AB297" s="301"/>
      <c r="AC297" s="301"/>
      <c r="AD297" s="301"/>
      <c r="AE297" s="301"/>
      <c r="AF297" s="301"/>
      <c r="AG297" s="301"/>
      <c r="AH297" s="301"/>
      <c r="AI297" s="301"/>
      <c r="AJ297" s="301"/>
      <c r="AK297" s="301"/>
      <c r="AL297" s="301"/>
      <c r="AM297" s="301"/>
      <c r="AN297" s="301"/>
      <c r="AO297" s="301"/>
      <c r="AP297" s="301"/>
      <c r="AQ297" s="301"/>
      <c r="AR297" s="301"/>
      <c r="AS297" s="301"/>
      <c r="AT297" s="84">
        <v>1.5127314814814816E-2</v>
      </c>
      <c r="AU297" s="139"/>
      <c r="AV297" s="196"/>
      <c r="AW297" s="299">
        <f t="shared" si="44"/>
        <v>1.5127314814814816E-2</v>
      </c>
      <c r="AX297" s="298">
        <f t="shared" si="45"/>
        <v>1</v>
      </c>
      <c r="AY297" s="139"/>
      <c r="AZ297" s="139"/>
      <c r="BA297" s="139"/>
      <c r="BB297" s="139"/>
    </row>
    <row r="298" spans="1:54" ht="13">
      <c r="A298" s="300" t="s">
        <v>916</v>
      </c>
      <c r="B298" s="135">
        <f>MINUTE(B$5)-MINUTE(E298)</f>
        <v>-2</v>
      </c>
      <c r="C298" s="76">
        <v>1.383101851851852E-2</v>
      </c>
      <c r="D298" s="285"/>
      <c r="E298" s="76">
        <f t="shared" ref="E298:E329" si="46">IF(AX298&gt;0,AVERAGE(F298:AU298),C298)</f>
        <v>2.2569444444444441E-2</v>
      </c>
      <c r="F298" s="178"/>
      <c r="G298" s="178"/>
      <c r="H298" s="178"/>
      <c r="I298" s="178"/>
      <c r="J298" s="178"/>
      <c r="K298" s="178"/>
      <c r="L298" s="76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8"/>
      <c r="AB298" s="178"/>
      <c r="AC298" s="178"/>
      <c r="AD298" s="178"/>
      <c r="AE298" s="178"/>
      <c r="AF298" s="178"/>
      <c r="AG298" s="178"/>
      <c r="AH298" s="94"/>
      <c r="AI298" s="178"/>
      <c r="AJ298" s="178"/>
      <c r="AK298" s="94"/>
      <c r="AN298" s="61"/>
      <c r="AO298" s="61"/>
      <c r="AP298" s="61"/>
      <c r="AQ298" s="61"/>
      <c r="AR298" s="61">
        <v>2.3206018518518515E-2</v>
      </c>
      <c r="AS298" s="61">
        <v>2.193287037037037E-2</v>
      </c>
      <c r="AU298" s="178"/>
      <c r="AV298" s="180"/>
      <c r="AW298" s="299">
        <f t="shared" si="44"/>
        <v>2.193287037037037E-2</v>
      </c>
      <c r="AX298" s="298">
        <f t="shared" si="45"/>
        <v>2</v>
      </c>
      <c r="AY298" s="139"/>
      <c r="AZ298" s="139"/>
      <c r="BA298" s="139"/>
      <c r="BB298" s="139"/>
    </row>
    <row r="299" spans="1:54" ht="13">
      <c r="A299" s="300" t="s">
        <v>915</v>
      </c>
      <c r="B299" s="135">
        <f>MINUTE(B$5)-MINUTE(E299)</f>
        <v>8</v>
      </c>
      <c r="C299" s="76">
        <v>1.383101851851852E-2</v>
      </c>
      <c r="D299" s="285"/>
      <c r="E299" s="76">
        <f t="shared" si="46"/>
        <v>1.5891203703703703E-2</v>
      </c>
      <c r="F299" s="178"/>
      <c r="G299" s="178"/>
      <c r="H299" s="178"/>
      <c r="I299" s="178"/>
      <c r="J299" s="178"/>
      <c r="K299" s="178"/>
      <c r="L299" s="76"/>
      <c r="M299" s="178"/>
      <c r="N299" s="178"/>
      <c r="O299" s="178"/>
      <c r="P299" s="178"/>
      <c r="Q299" s="178"/>
      <c r="R299" s="178"/>
      <c r="S299" s="178"/>
      <c r="T299" s="178"/>
      <c r="U299" s="178"/>
      <c r="V299" s="178"/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94"/>
      <c r="AI299" s="178"/>
      <c r="AJ299" s="178"/>
      <c r="AK299" s="94"/>
      <c r="AN299" s="61"/>
      <c r="AO299" s="61"/>
      <c r="AP299" s="61"/>
      <c r="AQ299" s="61"/>
      <c r="AR299" s="61"/>
      <c r="AS299" s="61">
        <v>1.5891203703703703E-2</v>
      </c>
      <c r="AU299" s="178"/>
      <c r="AV299" s="180"/>
      <c r="AW299" s="299">
        <f t="shared" si="44"/>
        <v>1.5891203703703703E-2</v>
      </c>
      <c r="AX299" s="298">
        <f t="shared" si="45"/>
        <v>1</v>
      </c>
      <c r="AY299" s="139"/>
      <c r="AZ299" s="139"/>
      <c r="BA299" s="139"/>
      <c r="BB299" s="139"/>
    </row>
    <row r="300" spans="1:54" ht="13">
      <c r="A300" s="300" t="s">
        <v>914</v>
      </c>
      <c r="B300" s="135">
        <f>MINUTE(B$5)-MINUTE(E300)</f>
        <v>-1</v>
      </c>
      <c r="C300" s="76">
        <v>1.383101851851852E-2</v>
      </c>
      <c r="D300" s="285"/>
      <c r="E300" s="76">
        <f t="shared" si="46"/>
        <v>2.1944444444444447E-2</v>
      </c>
      <c r="F300" s="178"/>
      <c r="G300" s="178"/>
      <c r="H300" s="178"/>
      <c r="I300" s="178"/>
      <c r="J300" s="178"/>
      <c r="K300" s="178"/>
      <c r="L300" s="76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94"/>
      <c r="AI300" s="178"/>
      <c r="AJ300" s="178"/>
      <c r="AK300" s="94"/>
      <c r="AN300" s="61"/>
      <c r="AO300" s="61"/>
      <c r="AP300" s="61"/>
      <c r="AQ300" s="61"/>
      <c r="AR300" s="61"/>
      <c r="AS300" s="61">
        <v>2.1944444444444447E-2</v>
      </c>
      <c r="AU300" s="178"/>
      <c r="AV300" s="180"/>
      <c r="AW300" s="299">
        <f t="shared" si="44"/>
        <v>2.1944444444444447E-2</v>
      </c>
      <c r="AX300" s="298">
        <f t="shared" si="45"/>
        <v>1</v>
      </c>
      <c r="AY300" s="139"/>
      <c r="AZ300" s="139"/>
      <c r="BA300" s="139"/>
      <c r="BB300" s="139"/>
    </row>
    <row r="301" spans="1:54" ht="13">
      <c r="A301" s="300" t="s">
        <v>913</v>
      </c>
      <c r="B301" s="135">
        <f>MINUTE(B$5)-MINUTE(E301)</f>
        <v>11</v>
      </c>
      <c r="C301" s="76">
        <v>1.383101851851852E-2</v>
      </c>
      <c r="D301" s="285"/>
      <c r="E301" s="76">
        <f t="shared" si="46"/>
        <v>1.3402777777777777E-2</v>
      </c>
      <c r="F301" s="178"/>
      <c r="G301" s="178"/>
      <c r="H301" s="178"/>
      <c r="I301" s="178"/>
      <c r="J301" s="178"/>
      <c r="K301" s="178"/>
      <c r="L301" s="76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94"/>
      <c r="AI301" s="178"/>
      <c r="AJ301" s="178"/>
      <c r="AK301" s="94"/>
      <c r="AN301" s="61"/>
      <c r="AO301" s="61">
        <v>1.3217592592592593E-2</v>
      </c>
      <c r="AP301" s="61">
        <v>1.3587962962962963E-2</v>
      </c>
      <c r="AQ301" s="61"/>
      <c r="AR301" s="178"/>
      <c r="AS301" s="178"/>
      <c r="AU301" s="178"/>
      <c r="AV301" s="180"/>
      <c r="AW301" s="299">
        <f t="shared" si="44"/>
        <v>1.3217592592592593E-2</v>
      </c>
      <c r="AX301" s="298">
        <f t="shared" si="45"/>
        <v>2</v>
      </c>
      <c r="AY301" s="139"/>
      <c r="AZ301" s="139"/>
      <c r="BA301" s="139"/>
      <c r="BB301" s="139"/>
    </row>
    <row r="302" spans="1:54" ht="13">
      <c r="A302" s="300" t="s">
        <v>912</v>
      </c>
      <c r="B302" s="135">
        <v>8</v>
      </c>
      <c r="C302" s="76">
        <v>5.5497685185185198E-2</v>
      </c>
      <c r="D302" s="285"/>
      <c r="E302" s="76">
        <f t="shared" si="46"/>
        <v>1.5300925925925926E-2</v>
      </c>
      <c r="F302" s="178"/>
      <c r="G302" s="178"/>
      <c r="H302" s="178"/>
      <c r="I302" s="178"/>
      <c r="J302" s="178"/>
      <c r="K302" s="178"/>
      <c r="L302" s="76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94"/>
      <c r="AI302" s="178"/>
      <c r="AJ302" s="178"/>
      <c r="AK302" s="94"/>
      <c r="AN302" s="61"/>
      <c r="AO302" s="61"/>
      <c r="AP302" s="61">
        <v>1.5300925925925926E-2</v>
      </c>
      <c r="AQ302" s="61"/>
      <c r="AR302" s="178"/>
      <c r="AS302" s="178"/>
      <c r="AU302" s="178"/>
      <c r="AV302" s="180"/>
      <c r="AW302" s="299">
        <f t="shared" si="44"/>
        <v>1.5300925925925926E-2</v>
      </c>
      <c r="AX302" s="298">
        <f t="shared" si="45"/>
        <v>1</v>
      </c>
      <c r="AY302" s="139"/>
      <c r="AZ302" s="139"/>
      <c r="BA302" s="139"/>
      <c r="BB302" s="139"/>
    </row>
    <row r="303" spans="1:54" ht="13">
      <c r="A303" s="300" t="s">
        <v>911</v>
      </c>
      <c r="B303" s="135">
        <v>-1</v>
      </c>
      <c r="C303" s="76">
        <v>9.7164351851851793E-2</v>
      </c>
      <c r="D303" s="285"/>
      <c r="E303" s="76">
        <f t="shared" si="46"/>
        <v>2.1608796296296296E-2</v>
      </c>
      <c r="F303" s="178"/>
      <c r="G303" s="178"/>
      <c r="H303" s="178"/>
      <c r="I303" s="178"/>
      <c r="J303" s="178"/>
      <c r="K303" s="178"/>
      <c r="L303" s="76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178"/>
      <c r="AH303" s="94"/>
      <c r="AI303" s="178"/>
      <c r="AJ303" s="178"/>
      <c r="AK303" s="94"/>
      <c r="AN303" s="61"/>
      <c r="AO303" s="61"/>
      <c r="AP303" s="61">
        <v>2.1608796296296296E-2</v>
      </c>
      <c r="AQ303" s="61"/>
      <c r="AR303" s="178"/>
      <c r="AS303" s="178"/>
      <c r="AU303" s="178"/>
      <c r="AV303" s="180"/>
      <c r="AW303" s="299">
        <f t="shared" si="44"/>
        <v>2.1608796296296296E-2</v>
      </c>
      <c r="AX303" s="298">
        <f t="shared" si="45"/>
        <v>1</v>
      </c>
      <c r="AY303" s="139"/>
      <c r="AZ303" s="139"/>
      <c r="BA303" s="139"/>
      <c r="BB303" s="139"/>
    </row>
    <row r="304" spans="1:54" ht="13">
      <c r="A304" s="300" t="s">
        <v>910</v>
      </c>
      <c r="B304" s="135">
        <v>5</v>
      </c>
      <c r="C304" s="76">
        <v>0.13883101851851901</v>
      </c>
      <c r="D304" s="285"/>
      <c r="E304" s="76">
        <f t="shared" si="46"/>
        <v>1.7430555555555557E-2</v>
      </c>
      <c r="F304" s="178"/>
      <c r="G304" s="178"/>
      <c r="H304" s="178"/>
      <c r="I304" s="178"/>
      <c r="J304" s="178"/>
      <c r="K304" s="178"/>
      <c r="L304" s="76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94"/>
      <c r="AI304" s="178"/>
      <c r="AJ304" s="178"/>
      <c r="AK304" s="94"/>
      <c r="AN304" s="61"/>
      <c r="AO304" s="61"/>
      <c r="AP304" s="61">
        <v>1.7430555555555557E-2</v>
      </c>
      <c r="AQ304" s="61"/>
      <c r="AR304" s="178"/>
      <c r="AS304" s="178"/>
      <c r="AU304" s="178"/>
      <c r="AV304" s="180"/>
      <c r="AW304" s="299">
        <f t="shared" si="44"/>
        <v>1.7430555555555557E-2</v>
      </c>
      <c r="AX304" s="298">
        <f t="shared" si="45"/>
        <v>1</v>
      </c>
      <c r="AY304" s="139"/>
      <c r="AZ304" s="139"/>
      <c r="BA304" s="139"/>
      <c r="BB304" s="139"/>
    </row>
    <row r="305" spans="1:54" ht="13">
      <c r="A305" s="300" t="s">
        <v>909</v>
      </c>
      <c r="B305" s="135">
        <f t="shared" ref="B305:B336" si="47">MINUTE(B$5)-MINUTE(E305)</f>
        <v>11</v>
      </c>
      <c r="C305" s="76">
        <f t="shared" ref="C305:C347" si="48">IF(AX305&lt;2,E305,AVERAGE(F305:AU305))</f>
        <v>1.34375E-2</v>
      </c>
      <c r="E305" s="94">
        <f t="shared" si="46"/>
        <v>1.34375E-2</v>
      </c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N305" s="50">
        <v>1.34375E-2</v>
      </c>
      <c r="AR305" s="139"/>
      <c r="AS305" s="139"/>
      <c r="AU305" s="139"/>
      <c r="AV305" s="196"/>
      <c r="AW305" s="299">
        <f t="shared" si="44"/>
        <v>1.34375E-2</v>
      </c>
      <c r="AX305" s="298">
        <f t="shared" ref="AX305:AX344" si="49">COUNTA(F305:AV305)</f>
        <v>1</v>
      </c>
      <c r="AY305" s="139"/>
      <c r="AZ305" s="139"/>
      <c r="BA305" s="139"/>
      <c r="BB305" s="139"/>
    </row>
    <row r="306" spans="1:54" ht="13">
      <c r="A306" s="300" t="s">
        <v>908</v>
      </c>
      <c r="B306" s="135">
        <f t="shared" si="47"/>
        <v>9</v>
      </c>
      <c r="C306" s="76">
        <f t="shared" si="48"/>
        <v>1.4583333333333332E-2</v>
      </c>
      <c r="E306" s="94">
        <f t="shared" si="46"/>
        <v>1.4583333333333332E-2</v>
      </c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M306" s="50">
        <v>1.4583333333333332E-2</v>
      </c>
      <c r="AN306" s="50"/>
      <c r="AR306" s="139"/>
      <c r="AS306" s="139"/>
      <c r="AU306" s="139"/>
      <c r="AV306" s="196"/>
      <c r="AW306" s="299">
        <f t="shared" si="44"/>
        <v>1.4583333333333332E-2</v>
      </c>
      <c r="AX306" s="298">
        <f t="shared" si="49"/>
        <v>1</v>
      </c>
      <c r="AY306" s="139"/>
      <c r="AZ306" s="139"/>
      <c r="BA306" s="139"/>
      <c r="BB306" s="139"/>
    </row>
    <row r="307" spans="1:54" ht="13">
      <c r="A307" s="300" t="s">
        <v>907</v>
      </c>
      <c r="B307" s="135">
        <f t="shared" si="47"/>
        <v>5</v>
      </c>
      <c r="C307" s="76">
        <f t="shared" si="48"/>
        <v>1.7881944444444443E-2</v>
      </c>
      <c r="E307" s="94">
        <f t="shared" si="46"/>
        <v>1.7881944444444443E-2</v>
      </c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50">
        <v>1.90625E-2</v>
      </c>
      <c r="AM307" s="50"/>
      <c r="AN307" s="61">
        <v>1.6701388888888887E-2</v>
      </c>
      <c r="AO307" s="50"/>
      <c r="AP307" s="50"/>
      <c r="AQ307" s="50"/>
      <c r="AR307" s="139"/>
      <c r="AS307" s="139"/>
      <c r="AU307" s="139"/>
      <c r="AV307" s="196"/>
      <c r="AW307" s="299">
        <f t="shared" si="44"/>
        <v>1.6701388888888887E-2</v>
      </c>
      <c r="AX307" s="298">
        <f t="shared" si="49"/>
        <v>2</v>
      </c>
      <c r="AY307" s="139"/>
      <c r="AZ307" s="139"/>
      <c r="BA307" s="139"/>
      <c r="BB307" s="139"/>
    </row>
    <row r="308" spans="1:54" ht="13">
      <c r="A308" s="300" t="s">
        <v>906</v>
      </c>
      <c r="B308" s="135">
        <f t="shared" si="47"/>
        <v>8</v>
      </c>
      <c r="C308" s="76">
        <f t="shared" si="48"/>
        <v>1.5706018518518518E-2</v>
      </c>
      <c r="E308" s="94">
        <f t="shared" si="46"/>
        <v>1.5706018518518518E-2</v>
      </c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84"/>
      <c r="AD308" s="84"/>
      <c r="AE308" s="84"/>
      <c r="AF308" s="84"/>
      <c r="AH308" s="139"/>
      <c r="AI308" s="84"/>
      <c r="AJ308" s="139"/>
      <c r="AK308" s="84">
        <v>1.5706018518518518E-2</v>
      </c>
      <c r="AR308" s="139"/>
      <c r="AS308" s="139"/>
      <c r="AU308" s="139"/>
      <c r="AV308" s="196"/>
      <c r="AW308" s="299">
        <f t="shared" si="44"/>
        <v>1.5706018518518518E-2</v>
      </c>
      <c r="AX308" s="298">
        <f t="shared" si="49"/>
        <v>1</v>
      </c>
      <c r="AY308" s="304"/>
      <c r="AZ308" s="139"/>
      <c r="BA308" s="139"/>
      <c r="BB308" s="139"/>
    </row>
    <row r="309" spans="1:54" ht="13">
      <c r="A309" s="300" t="s">
        <v>905</v>
      </c>
      <c r="B309" s="135">
        <f t="shared" si="47"/>
        <v>11</v>
      </c>
      <c r="C309" s="76">
        <f t="shared" si="48"/>
        <v>1.3449074074074073E-2</v>
      </c>
      <c r="E309" s="94">
        <f t="shared" si="46"/>
        <v>1.3449074074074073E-2</v>
      </c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84"/>
      <c r="AD309" s="84"/>
      <c r="AE309" s="84"/>
      <c r="AF309" s="84"/>
      <c r="AH309" s="139"/>
      <c r="AI309" s="84">
        <v>1.3449074074074073E-2</v>
      </c>
      <c r="AJ309" s="139"/>
      <c r="AK309" s="139"/>
      <c r="AR309" s="139"/>
      <c r="AS309" s="139"/>
      <c r="AU309" s="139"/>
      <c r="AV309" s="196"/>
      <c r="AW309" s="299">
        <f t="shared" si="44"/>
        <v>1.3449074074074073E-2</v>
      </c>
      <c r="AX309" s="298">
        <f t="shared" si="49"/>
        <v>1</v>
      </c>
      <c r="AY309" s="139"/>
      <c r="AZ309" s="139"/>
      <c r="BA309" s="139"/>
      <c r="BB309" s="139"/>
    </row>
    <row r="310" spans="1:54" ht="13">
      <c r="A310" s="300" t="s">
        <v>904</v>
      </c>
      <c r="B310" s="135">
        <f t="shared" si="47"/>
        <v>7</v>
      </c>
      <c r="C310" s="76">
        <f t="shared" si="48"/>
        <v>1.6412037037037037E-2</v>
      </c>
      <c r="E310" s="94">
        <f t="shared" si="46"/>
        <v>1.6412037037037037E-2</v>
      </c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84"/>
      <c r="AD310" s="84"/>
      <c r="AE310" s="84"/>
      <c r="AF310" s="84"/>
      <c r="AG310" s="84">
        <v>1.6412037037037037E-2</v>
      </c>
      <c r="AH310" s="139"/>
      <c r="AI310" s="139"/>
      <c r="AJ310" s="139"/>
      <c r="AK310" s="301"/>
      <c r="AR310" s="139"/>
      <c r="AS310" s="139"/>
      <c r="AU310" s="139"/>
      <c r="AV310" s="196"/>
      <c r="AW310" s="299">
        <f t="shared" si="44"/>
        <v>1.6412037037037037E-2</v>
      </c>
      <c r="AX310" s="298">
        <f t="shared" si="49"/>
        <v>1</v>
      </c>
      <c r="AY310" s="139"/>
      <c r="AZ310" s="139"/>
      <c r="BA310" s="139"/>
      <c r="BB310" s="139"/>
    </row>
    <row r="311" spans="1:54" ht="13">
      <c r="A311" s="300" t="s">
        <v>903</v>
      </c>
      <c r="B311" s="135">
        <f t="shared" si="47"/>
        <v>9</v>
      </c>
      <c r="C311" s="76">
        <f t="shared" si="48"/>
        <v>1.5243055555555555E-2</v>
      </c>
      <c r="E311" s="94">
        <f t="shared" si="46"/>
        <v>1.5243055555555555E-2</v>
      </c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84"/>
      <c r="AD311" s="84"/>
      <c r="AE311" s="84"/>
      <c r="AF311" s="84"/>
      <c r="AG311" s="84">
        <v>1.545138888888889E-2</v>
      </c>
      <c r="AH311" s="139"/>
      <c r="AI311" s="139"/>
      <c r="AJ311" s="139"/>
      <c r="AK311" s="301"/>
      <c r="AM311" s="61">
        <v>1.503472222222222E-2</v>
      </c>
      <c r="AN311" s="61"/>
      <c r="AR311" s="139"/>
      <c r="AS311" s="139"/>
      <c r="AU311" s="139"/>
      <c r="AV311" s="196"/>
      <c r="AW311" s="299">
        <f t="shared" si="44"/>
        <v>1.503472222222222E-2</v>
      </c>
      <c r="AX311" s="298">
        <f t="shared" si="49"/>
        <v>2</v>
      </c>
      <c r="AY311" s="139"/>
      <c r="AZ311" s="139"/>
      <c r="BA311" s="139"/>
      <c r="BB311" s="139"/>
    </row>
    <row r="312" spans="1:54" ht="13">
      <c r="A312" s="300" t="s">
        <v>902</v>
      </c>
      <c r="B312" s="135">
        <f t="shared" si="47"/>
        <v>13</v>
      </c>
      <c r="C312" s="76">
        <f t="shared" si="48"/>
        <v>1.2488425925925925E-2</v>
      </c>
      <c r="E312" s="94">
        <f t="shared" si="46"/>
        <v>1.2488425925925925E-2</v>
      </c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84"/>
      <c r="AD312" s="84"/>
      <c r="AE312" s="84"/>
      <c r="AF312" s="84"/>
      <c r="AG312" s="84">
        <v>1.2488425925925925E-2</v>
      </c>
      <c r="AH312" s="139"/>
      <c r="AI312" s="139"/>
      <c r="AJ312" s="139"/>
      <c r="AK312" s="301"/>
      <c r="AR312" s="139"/>
      <c r="AS312" s="139"/>
      <c r="AU312" s="139"/>
      <c r="AV312" s="196"/>
      <c r="AW312" s="299">
        <f t="shared" si="44"/>
        <v>1.2488425925925925E-2</v>
      </c>
      <c r="AX312" s="298">
        <f t="shared" si="49"/>
        <v>1</v>
      </c>
      <c r="AY312" s="139"/>
      <c r="AZ312" s="139"/>
      <c r="BA312" s="139"/>
      <c r="BB312" s="139"/>
    </row>
    <row r="313" spans="1:54" ht="13">
      <c r="A313" s="300" t="s">
        <v>901</v>
      </c>
      <c r="B313" s="135">
        <f t="shared" si="47"/>
        <v>6</v>
      </c>
      <c r="C313" s="76">
        <f t="shared" si="48"/>
        <v>1.681712962962963E-2</v>
      </c>
      <c r="E313" s="94">
        <f t="shared" si="46"/>
        <v>1.681712962962963E-2</v>
      </c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84"/>
      <c r="AD313" s="84"/>
      <c r="AE313" s="84"/>
      <c r="AF313" s="84"/>
      <c r="AG313" s="84">
        <v>1.681712962962963E-2</v>
      </c>
      <c r="AH313" s="139"/>
      <c r="AI313" s="139"/>
      <c r="AJ313" s="139"/>
      <c r="AK313" s="301"/>
      <c r="AR313" s="139"/>
      <c r="AS313" s="139"/>
      <c r="AU313" s="139"/>
      <c r="AV313" s="196"/>
      <c r="AW313" s="299">
        <f t="shared" si="44"/>
        <v>1.681712962962963E-2</v>
      </c>
      <c r="AX313" s="298">
        <f t="shared" si="49"/>
        <v>1</v>
      </c>
      <c r="AY313" s="139"/>
      <c r="AZ313" s="139"/>
      <c r="BA313" s="139"/>
      <c r="BB313" s="139"/>
    </row>
    <row r="314" spans="1:54" ht="13">
      <c r="A314" s="300" t="s">
        <v>900</v>
      </c>
      <c r="B314" s="135">
        <f t="shared" si="47"/>
        <v>-6</v>
      </c>
      <c r="C314" s="76">
        <f t="shared" si="48"/>
        <v>2.5543981481481483E-2</v>
      </c>
      <c r="E314" s="94">
        <f t="shared" si="46"/>
        <v>2.5543981481481483E-2</v>
      </c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84"/>
      <c r="AD314" s="84"/>
      <c r="AE314" s="84"/>
      <c r="AF314" s="84"/>
      <c r="AG314" s="84">
        <v>2.5543981481481483E-2</v>
      </c>
      <c r="AH314" s="139"/>
      <c r="AI314" s="139"/>
      <c r="AJ314" s="139"/>
      <c r="AK314" s="301"/>
      <c r="AR314" s="139"/>
      <c r="AS314" s="139"/>
      <c r="AU314" s="139"/>
      <c r="AV314" s="196"/>
      <c r="AW314" s="299">
        <f t="shared" si="44"/>
        <v>2.5543981481481483E-2</v>
      </c>
      <c r="AX314" s="298">
        <f t="shared" si="49"/>
        <v>1</v>
      </c>
      <c r="AY314" s="139"/>
      <c r="AZ314" s="139"/>
      <c r="BA314" s="139"/>
      <c r="BB314" s="139"/>
    </row>
    <row r="315" spans="1:54" ht="13">
      <c r="A315" s="300" t="s">
        <v>899</v>
      </c>
      <c r="B315" s="135">
        <f t="shared" si="47"/>
        <v>6</v>
      </c>
      <c r="C315" s="76">
        <f t="shared" si="48"/>
        <v>1.6990740740740744E-2</v>
      </c>
      <c r="D315" s="305"/>
      <c r="E315" s="94">
        <f t="shared" si="46"/>
        <v>1.6990740740740744E-2</v>
      </c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84"/>
      <c r="AD315" s="84">
        <v>1.7291666666666667E-2</v>
      </c>
      <c r="AE315" s="84"/>
      <c r="AF315" s="84"/>
      <c r="AG315" s="139"/>
      <c r="AH315" s="84">
        <v>1.6689814814814817E-2</v>
      </c>
      <c r="AI315" s="139"/>
      <c r="AJ315" s="139"/>
      <c r="AK315" s="301"/>
      <c r="AR315" s="139"/>
      <c r="AS315" s="139"/>
      <c r="AU315" s="139"/>
      <c r="AV315" s="196"/>
      <c r="AW315" s="299">
        <f t="shared" si="44"/>
        <v>1.6689814814814817E-2</v>
      </c>
      <c r="AX315" s="298">
        <f t="shared" si="49"/>
        <v>2</v>
      </c>
      <c r="AY315" s="139"/>
      <c r="AZ315" s="139"/>
      <c r="BA315" s="139"/>
      <c r="BB315" s="139"/>
    </row>
    <row r="316" spans="1:54" ht="13">
      <c r="A316" s="300" t="s">
        <v>898</v>
      </c>
      <c r="B316" s="135">
        <f t="shared" si="47"/>
        <v>11</v>
      </c>
      <c r="C316" s="76">
        <f t="shared" si="48"/>
        <v>1.3761574074074074E-2</v>
      </c>
      <c r="E316" s="94">
        <f t="shared" si="46"/>
        <v>1.3761574074074074E-2</v>
      </c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84"/>
      <c r="AD316" s="84">
        <v>1.3761574074074074E-2</v>
      </c>
      <c r="AE316" s="84"/>
      <c r="AF316" s="84"/>
      <c r="AG316" s="139"/>
      <c r="AH316" s="139"/>
      <c r="AI316" s="139"/>
      <c r="AJ316" s="139"/>
      <c r="AK316" s="301"/>
      <c r="AR316" s="139"/>
      <c r="AS316" s="139"/>
      <c r="AU316" s="139"/>
      <c r="AV316" s="196"/>
      <c r="AW316" s="299">
        <f t="shared" si="44"/>
        <v>1.3761574074074074E-2</v>
      </c>
      <c r="AX316" s="298">
        <f t="shared" si="49"/>
        <v>1</v>
      </c>
      <c r="AY316" s="139"/>
      <c r="AZ316" s="139"/>
      <c r="BA316" s="139"/>
      <c r="BB316" s="139"/>
    </row>
    <row r="317" spans="1:54" ht="13">
      <c r="A317" s="300" t="s">
        <v>897</v>
      </c>
      <c r="B317" s="135">
        <f t="shared" si="47"/>
        <v>6</v>
      </c>
      <c r="C317" s="76">
        <f t="shared" si="48"/>
        <v>1.7141203703703704E-2</v>
      </c>
      <c r="E317" s="94">
        <f t="shared" si="46"/>
        <v>1.7141203703703704E-2</v>
      </c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84"/>
      <c r="AD317" s="84"/>
      <c r="AE317" s="84">
        <v>1.7141203703703704E-2</v>
      </c>
      <c r="AF317" s="84"/>
      <c r="AG317" s="139"/>
      <c r="AH317" s="139"/>
      <c r="AI317" s="139"/>
      <c r="AJ317" s="139"/>
      <c r="AK317" s="301"/>
      <c r="AR317" s="139"/>
      <c r="AS317" s="139"/>
      <c r="AU317" s="139"/>
      <c r="AV317" s="196"/>
      <c r="AW317" s="299">
        <f t="shared" si="44"/>
        <v>1.7141203703703704E-2</v>
      </c>
      <c r="AX317" s="298">
        <f t="shared" si="49"/>
        <v>1</v>
      </c>
      <c r="AY317" s="139"/>
      <c r="AZ317" s="139"/>
      <c r="BA317" s="139"/>
      <c r="BB317" s="139"/>
    </row>
    <row r="318" spans="1:54" ht="13">
      <c r="A318" s="300" t="s">
        <v>896</v>
      </c>
      <c r="B318" s="135">
        <f t="shared" si="47"/>
        <v>-2</v>
      </c>
      <c r="C318" s="76">
        <f t="shared" si="48"/>
        <v>2.2222222222222223E-2</v>
      </c>
      <c r="E318" s="94">
        <f t="shared" si="46"/>
        <v>2.2222222222222223E-2</v>
      </c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84"/>
      <c r="AD318" s="84"/>
      <c r="AE318" s="84">
        <v>2.2222222222222223E-2</v>
      </c>
      <c r="AF318" s="84"/>
      <c r="AG318" s="139"/>
      <c r="AH318" s="139"/>
      <c r="AI318" s="139"/>
      <c r="AJ318" s="139"/>
      <c r="AK318" s="139"/>
      <c r="AR318" s="139"/>
      <c r="AS318" s="139"/>
      <c r="AU318" s="139"/>
      <c r="AV318" s="196"/>
      <c r="AW318" s="299">
        <f t="shared" si="44"/>
        <v>2.2222222222222223E-2</v>
      </c>
      <c r="AX318" s="298">
        <f t="shared" si="49"/>
        <v>1</v>
      </c>
      <c r="AY318" s="139"/>
      <c r="AZ318" s="139"/>
      <c r="BA318" s="139"/>
      <c r="BB318" s="139"/>
    </row>
    <row r="319" spans="1:54" ht="13">
      <c r="A319" s="300" t="s">
        <v>895</v>
      </c>
      <c r="B319" s="135">
        <f t="shared" si="47"/>
        <v>5</v>
      </c>
      <c r="C319" s="76">
        <f t="shared" si="48"/>
        <v>1.7754629629629631E-2</v>
      </c>
      <c r="E319" s="94">
        <f t="shared" si="46"/>
        <v>1.7754629629629631E-2</v>
      </c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84"/>
      <c r="AD319" s="84"/>
      <c r="AE319" s="84">
        <v>1.7754629629629631E-2</v>
      </c>
      <c r="AF319" s="84"/>
      <c r="AG319" s="139"/>
      <c r="AH319" s="139"/>
      <c r="AI319" s="139"/>
      <c r="AJ319" s="139"/>
      <c r="AK319" s="139"/>
      <c r="AR319" s="139"/>
      <c r="AS319" s="139"/>
      <c r="AU319" s="139"/>
      <c r="AV319" s="196"/>
      <c r="AW319" s="299">
        <f t="shared" si="44"/>
        <v>1.7754629629629631E-2</v>
      </c>
      <c r="AX319" s="298">
        <f t="shared" si="49"/>
        <v>1</v>
      </c>
      <c r="AY319" s="139"/>
      <c r="AZ319" s="139"/>
      <c r="BA319" s="139"/>
      <c r="BB319" s="139"/>
    </row>
    <row r="320" spans="1:54" ht="13">
      <c r="A320" s="300" t="s">
        <v>894</v>
      </c>
      <c r="B320" s="135">
        <f t="shared" si="47"/>
        <v>4</v>
      </c>
      <c r="C320" s="76">
        <f t="shared" si="48"/>
        <v>1.8206018518518517E-2</v>
      </c>
      <c r="E320" s="94">
        <f t="shared" si="46"/>
        <v>1.8206018518518517E-2</v>
      </c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84"/>
      <c r="AD320" s="84"/>
      <c r="AE320" s="84">
        <v>1.8206018518518517E-2</v>
      </c>
      <c r="AF320" s="84"/>
      <c r="AG320" s="139"/>
      <c r="AH320" s="139"/>
      <c r="AI320" s="139"/>
      <c r="AJ320" s="139"/>
      <c r="AK320" s="139"/>
      <c r="AR320" s="139"/>
      <c r="AS320" s="139"/>
      <c r="AU320" s="139"/>
      <c r="AV320" s="196"/>
      <c r="AW320" s="299">
        <f t="shared" si="44"/>
        <v>1.8206018518518517E-2</v>
      </c>
      <c r="AX320" s="298">
        <f t="shared" si="49"/>
        <v>1</v>
      </c>
      <c r="AY320" s="139"/>
      <c r="AZ320" s="139"/>
      <c r="BA320" s="139"/>
      <c r="BB320" s="139"/>
    </row>
    <row r="321" spans="1:54" ht="13">
      <c r="A321" s="300" t="s">
        <v>893</v>
      </c>
      <c r="B321" s="135">
        <f t="shared" si="47"/>
        <v>9</v>
      </c>
      <c r="C321" s="76">
        <f t="shared" si="48"/>
        <v>1.5248842592592592E-2</v>
      </c>
      <c r="E321" s="94">
        <f t="shared" si="46"/>
        <v>1.5248842592592592E-2</v>
      </c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84"/>
      <c r="AD321" s="84"/>
      <c r="AE321" s="84">
        <v>1.6840277777777777E-2</v>
      </c>
      <c r="AF321" s="84"/>
      <c r="AG321" s="139"/>
      <c r="AH321" s="139"/>
      <c r="AI321" s="84">
        <v>1.3657407407407408E-2</v>
      </c>
      <c r="AJ321" s="139"/>
      <c r="AK321" s="139"/>
      <c r="AR321" s="139"/>
      <c r="AS321" s="139"/>
      <c r="AU321" s="139"/>
      <c r="AV321" s="196"/>
      <c r="AW321" s="299">
        <f t="shared" si="44"/>
        <v>1.3657407407407408E-2</v>
      </c>
      <c r="AX321" s="298">
        <f t="shared" si="49"/>
        <v>2</v>
      </c>
      <c r="AY321" s="139"/>
      <c r="AZ321" s="139"/>
      <c r="BA321" s="139"/>
      <c r="BB321" s="139"/>
    </row>
    <row r="322" spans="1:54" ht="13">
      <c r="A322" s="300" t="s">
        <v>892</v>
      </c>
      <c r="B322" s="135">
        <f t="shared" si="47"/>
        <v>8</v>
      </c>
      <c r="C322" s="76">
        <f t="shared" si="48"/>
        <v>1.5289351851851851E-2</v>
      </c>
      <c r="E322" s="94">
        <f t="shared" si="46"/>
        <v>1.5289351851851851E-2</v>
      </c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84"/>
      <c r="AD322" s="84"/>
      <c r="AE322" s="84">
        <v>1.5289351851851851E-2</v>
      </c>
      <c r="AF322" s="84"/>
      <c r="AG322" s="139"/>
      <c r="AH322" s="139"/>
      <c r="AI322" s="139"/>
      <c r="AJ322" s="139"/>
      <c r="AK322" s="139"/>
      <c r="AR322" s="139"/>
      <c r="AS322" s="139"/>
      <c r="AU322" s="139"/>
      <c r="AV322" s="196"/>
      <c r="AW322" s="299">
        <f t="shared" si="44"/>
        <v>1.5289351851851851E-2</v>
      </c>
      <c r="AX322" s="298">
        <f t="shared" si="49"/>
        <v>1</v>
      </c>
      <c r="AY322" s="139"/>
      <c r="AZ322" s="139"/>
      <c r="BA322" s="139"/>
      <c r="BB322" s="139"/>
    </row>
    <row r="323" spans="1:54" ht="13">
      <c r="A323" s="300" t="s">
        <v>891</v>
      </c>
      <c r="B323" s="135">
        <f t="shared" si="47"/>
        <v>3</v>
      </c>
      <c r="C323" s="76">
        <f t="shared" si="48"/>
        <v>1.9097222222222224E-2</v>
      </c>
      <c r="E323" s="94">
        <f t="shared" si="46"/>
        <v>1.9097222222222224E-2</v>
      </c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84"/>
      <c r="AD323" s="84"/>
      <c r="AE323" s="84">
        <v>1.9444444444444445E-2</v>
      </c>
      <c r="AF323" s="84"/>
      <c r="AG323" s="84">
        <v>1.8749999999999999E-2</v>
      </c>
      <c r="AH323" s="139"/>
      <c r="AI323" s="139"/>
      <c r="AJ323" s="139"/>
      <c r="AK323" s="139"/>
      <c r="AR323" s="139"/>
      <c r="AS323" s="139"/>
      <c r="AU323" s="139"/>
      <c r="AV323" s="196"/>
      <c r="AW323" s="299">
        <f t="shared" si="44"/>
        <v>1.8749999999999999E-2</v>
      </c>
      <c r="AX323" s="298">
        <f t="shared" si="49"/>
        <v>2</v>
      </c>
      <c r="AY323" s="139"/>
      <c r="AZ323" s="139"/>
      <c r="BA323" s="139"/>
      <c r="BB323" s="139"/>
    </row>
    <row r="324" spans="1:54" ht="13">
      <c r="A324" s="300" t="s">
        <v>890</v>
      </c>
      <c r="B324" s="135">
        <f t="shared" si="47"/>
        <v>7</v>
      </c>
      <c r="C324" s="76">
        <f t="shared" si="48"/>
        <v>1.5983796296296295E-2</v>
      </c>
      <c r="E324" s="94">
        <f t="shared" si="46"/>
        <v>1.5983796296296295E-2</v>
      </c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84">
        <v>1.5983796296296295E-2</v>
      </c>
      <c r="AD324" s="84"/>
      <c r="AE324" s="84"/>
      <c r="AF324" s="84"/>
      <c r="AG324" s="139"/>
      <c r="AH324" s="139"/>
      <c r="AI324" s="139"/>
      <c r="AJ324" s="139"/>
      <c r="AK324" s="139"/>
      <c r="AR324" s="139"/>
      <c r="AS324" s="139"/>
      <c r="AU324" s="139"/>
      <c r="AV324" s="196"/>
      <c r="AW324" s="299">
        <f t="shared" si="44"/>
        <v>1.5983796296296295E-2</v>
      </c>
      <c r="AX324" s="298">
        <f t="shared" si="49"/>
        <v>1</v>
      </c>
      <c r="AY324" s="139"/>
      <c r="AZ324" s="139"/>
      <c r="BA324" s="139"/>
      <c r="BB324" s="139"/>
    </row>
    <row r="325" spans="1:54" s="3" customFormat="1">
      <c r="A325" s="300" t="s">
        <v>889</v>
      </c>
      <c r="B325" s="135">
        <f t="shared" si="47"/>
        <v>1</v>
      </c>
      <c r="C325" s="76">
        <f t="shared" si="48"/>
        <v>2.0555555555555556E-2</v>
      </c>
      <c r="D325" s="270"/>
      <c r="E325" s="94">
        <f t="shared" si="46"/>
        <v>2.0555555555555556E-2</v>
      </c>
      <c r="F325" s="301"/>
      <c r="G325" s="301"/>
      <c r="H325" s="301"/>
      <c r="I325" s="301"/>
      <c r="J325" s="301"/>
      <c r="K325" s="301"/>
      <c r="L325" s="301"/>
      <c r="M325" s="301"/>
      <c r="N325" s="301"/>
      <c r="O325" s="301"/>
      <c r="P325" s="301"/>
      <c r="Q325" s="301"/>
      <c r="R325" s="301"/>
      <c r="S325" s="301"/>
      <c r="T325" s="301"/>
      <c r="U325" s="84"/>
      <c r="V325" s="84"/>
      <c r="W325" s="84"/>
      <c r="X325" s="301"/>
      <c r="Y325" s="84"/>
      <c r="Z325" s="84">
        <v>2.0555555555555556E-2</v>
      </c>
      <c r="AA325" s="84"/>
      <c r="AB325" s="84"/>
      <c r="AC325" s="84"/>
      <c r="AD325" s="84"/>
      <c r="AE325" s="84"/>
      <c r="AF325" s="84"/>
      <c r="AG325" s="301"/>
      <c r="AH325" s="301"/>
      <c r="AI325" s="301"/>
      <c r="AJ325" s="301"/>
      <c r="AK325" s="301"/>
      <c r="AR325" s="301"/>
      <c r="AS325" s="301"/>
      <c r="AU325" s="301"/>
      <c r="AV325" s="302"/>
      <c r="AW325" s="299">
        <f t="shared" si="44"/>
        <v>2.0555555555555556E-2</v>
      </c>
      <c r="AX325" s="298">
        <f t="shared" si="49"/>
        <v>1</v>
      </c>
      <c r="AY325" s="301"/>
      <c r="AZ325" s="301"/>
      <c r="BA325" s="301"/>
      <c r="BB325" s="301"/>
    </row>
    <row r="326" spans="1:54" s="3" customFormat="1">
      <c r="A326" s="300" t="s">
        <v>888</v>
      </c>
      <c r="B326" s="135">
        <f t="shared" si="47"/>
        <v>1</v>
      </c>
      <c r="C326" s="76">
        <f t="shared" si="48"/>
        <v>2.0555555555555556E-2</v>
      </c>
      <c r="D326" s="270"/>
      <c r="E326" s="94">
        <f t="shared" si="46"/>
        <v>2.0555555555555556E-2</v>
      </c>
      <c r="F326" s="301"/>
      <c r="G326" s="301"/>
      <c r="H326" s="301"/>
      <c r="I326" s="301"/>
      <c r="J326" s="301"/>
      <c r="K326" s="301"/>
      <c r="L326" s="301"/>
      <c r="M326" s="301"/>
      <c r="N326" s="301"/>
      <c r="O326" s="301"/>
      <c r="P326" s="301"/>
      <c r="Q326" s="301"/>
      <c r="R326" s="301"/>
      <c r="S326" s="301"/>
      <c r="T326" s="301"/>
      <c r="U326" s="84"/>
      <c r="V326" s="84"/>
      <c r="W326" s="84"/>
      <c r="X326" s="301"/>
      <c r="Y326" s="84"/>
      <c r="Z326" s="84">
        <v>2.0555555555555556E-2</v>
      </c>
      <c r="AA326" s="84"/>
      <c r="AB326" s="84"/>
      <c r="AC326" s="84"/>
      <c r="AD326" s="84"/>
      <c r="AE326" s="84"/>
      <c r="AF326" s="84"/>
      <c r="AG326" s="301"/>
      <c r="AH326" s="301"/>
      <c r="AI326" s="301"/>
      <c r="AJ326" s="301"/>
      <c r="AK326" s="301"/>
      <c r="AR326" s="301"/>
      <c r="AS326" s="301"/>
      <c r="AU326" s="301"/>
      <c r="AV326" s="302"/>
      <c r="AW326" s="299">
        <f t="shared" si="44"/>
        <v>2.0555555555555556E-2</v>
      </c>
      <c r="AX326" s="298">
        <f t="shared" si="49"/>
        <v>1</v>
      </c>
      <c r="AY326" s="301"/>
      <c r="AZ326" s="301"/>
      <c r="BA326" s="301"/>
      <c r="BB326" s="301"/>
    </row>
    <row r="327" spans="1:54" s="3" customFormat="1">
      <c r="A327" s="300" t="s">
        <v>887</v>
      </c>
      <c r="B327" s="135">
        <f t="shared" si="47"/>
        <v>10</v>
      </c>
      <c r="C327" s="76">
        <f t="shared" si="48"/>
        <v>1.4201388888888888E-2</v>
      </c>
      <c r="D327" s="270"/>
      <c r="E327" s="94">
        <f t="shared" si="46"/>
        <v>1.4201388888888888E-2</v>
      </c>
      <c r="F327" s="301"/>
      <c r="G327" s="301"/>
      <c r="H327" s="301"/>
      <c r="I327" s="301"/>
      <c r="J327" s="301"/>
      <c r="K327" s="301"/>
      <c r="L327" s="301"/>
      <c r="M327" s="301"/>
      <c r="N327" s="301"/>
      <c r="O327" s="301"/>
      <c r="P327" s="301"/>
      <c r="Q327" s="301"/>
      <c r="R327" s="301"/>
      <c r="S327" s="301"/>
      <c r="T327" s="301"/>
      <c r="U327" s="84"/>
      <c r="V327" s="84"/>
      <c r="W327" s="84"/>
      <c r="X327" s="301"/>
      <c r="Y327" s="84"/>
      <c r="Z327" s="84">
        <v>1.4201388888888888E-2</v>
      </c>
      <c r="AA327" s="84"/>
      <c r="AB327" s="84"/>
      <c r="AC327" s="84"/>
      <c r="AD327" s="84"/>
      <c r="AE327" s="84"/>
      <c r="AF327" s="84"/>
      <c r="AG327" s="301"/>
      <c r="AH327" s="301"/>
      <c r="AI327" s="301"/>
      <c r="AJ327" s="301"/>
      <c r="AK327" s="301"/>
      <c r="AR327" s="301"/>
      <c r="AS327" s="301"/>
      <c r="AU327" s="301"/>
      <c r="AV327" s="302"/>
      <c r="AW327" s="299">
        <f t="shared" si="44"/>
        <v>1.4201388888888888E-2</v>
      </c>
      <c r="AX327" s="298">
        <f t="shared" si="49"/>
        <v>1</v>
      </c>
      <c r="AY327" s="301"/>
      <c r="AZ327" s="301"/>
      <c r="BA327" s="301"/>
      <c r="BB327" s="301"/>
    </row>
    <row r="328" spans="1:54" s="3" customFormat="1">
      <c r="A328" s="300" t="s">
        <v>886</v>
      </c>
      <c r="B328" s="135">
        <f t="shared" si="47"/>
        <v>9</v>
      </c>
      <c r="C328" s="76">
        <f t="shared" si="48"/>
        <v>1.5000000000000001E-2</v>
      </c>
      <c r="D328" s="270"/>
      <c r="E328" s="94">
        <f t="shared" si="46"/>
        <v>1.5000000000000001E-2</v>
      </c>
      <c r="F328" s="301"/>
      <c r="G328" s="301"/>
      <c r="H328" s="301"/>
      <c r="I328" s="301"/>
      <c r="J328" s="301"/>
      <c r="K328" s="301"/>
      <c r="L328" s="301"/>
      <c r="M328" s="301"/>
      <c r="N328" s="301"/>
      <c r="O328" s="301"/>
      <c r="P328" s="301"/>
      <c r="Q328" s="301"/>
      <c r="R328" s="301"/>
      <c r="S328" s="301"/>
      <c r="T328" s="301"/>
      <c r="U328" s="84"/>
      <c r="V328" s="84"/>
      <c r="W328" s="84"/>
      <c r="X328" s="301"/>
      <c r="Y328" s="84">
        <v>1.5000000000000001E-2</v>
      </c>
      <c r="Z328" s="301"/>
      <c r="AA328" s="301"/>
      <c r="AB328" s="301"/>
      <c r="AC328" s="301"/>
      <c r="AD328" s="301"/>
      <c r="AE328" s="301"/>
      <c r="AF328" s="301"/>
      <c r="AG328" s="301"/>
      <c r="AH328" s="301"/>
      <c r="AI328" s="301"/>
      <c r="AJ328" s="301"/>
      <c r="AK328" s="301"/>
      <c r="AR328" s="301"/>
      <c r="AS328" s="301"/>
      <c r="AU328" s="301"/>
      <c r="AV328" s="302"/>
      <c r="AW328" s="299">
        <f t="shared" ref="AW328:AW359" si="50">IF(MIN(F328:AU328)=0," ",MIN(F328:AU328))</f>
        <v>1.5000000000000001E-2</v>
      </c>
      <c r="AX328" s="298">
        <f t="shared" si="49"/>
        <v>1</v>
      </c>
      <c r="AY328" s="301"/>
      <c r="AZ328" s="301"/>
      <c r="BA328" s="301"/>
      <c r="BB328" s="301"/>
    </row>
    <row r="329" spans="1:54" s="3" customFormat="1" ht="13">
      <c r="A329" s="300" t="s">
        <v>885</v>
      </c>
      <c r="B329" s="135">
        <f t="shared" si="47"/>
        <v>2</v>
      </c>
      <c r="C329" s="76">
        <f t="shared" si="48"/>
        <v>1.9791666666666666E-2</v>
      </c>
      <c r="D329" s="303"/>
      <c r="E329" s="94">
        <f t="shared" si="46"/>
        <v>1.9791666666666666E-2</v>
      </c>
      <c r="F329" s="301"/>
      <c r="G329" s="301"/>
      <c r="H329" s="301"/>
      <c r="I329" s="301"/>
      <c r="J329" s="301"/>
      <c r="K329" s="301"/>
      <c r="L329" s="301"/>
      <c r="M329" s="301"/>
      <c r="N329" s="301"/>
      <c r="O329" s="301"/>
      <c r="P329" s="301"/>
      <c r="Q329" s="301"/>
      <c r="R329" s="301"/>
      <c r="S329" s="301"/>
      <c r="T329" s="301"/>
      <c r="U329" s="84"/>
      <c r="V329" s="84"/>
      <c r="W329" s="84"/>
      <c r="X329" s="301"/>
      <c r="Y329" s="84">
        <v>1.9791666666666666E-2</v>
      </c>
      <c r="Z329" s="301"/>
      <c r="AA329" s="301"/>
      <c r="AB329" s="301"/>
      <c r="AC329" s="301"/>
      <c r="AD329" s="301"/>
      <c r="AE329" s="301"/>
      <c r="AF329" s="301"/>
      <c r="AG329" s="301"/>
      <c r="AH329" s="301"/>
      <c r="AI329" s="301"/>
      <c r="AJ329" s="301"/>
      <c r="AK329" s="301"/>
      <c r="AR329" s="301"/>
      <c r="AS329" s="301"/>
      <c r="AU329" s="301"/>
      <c r="AV329" s="302"/>
      <c r="AW329" s="299">
        <f t="shared" si="50"/>
        <v>1.9791666666666666E-2</v>
      </c>
      <c r="AX329" s="298">
        <f t="shared" si="49"/>
        <v>1</v>
      </c>
      <c r="AY329" s="301"/>
      <c r="AZ329" s="301"/>
      <c r="BA329" s="301"/>
      <c r="BB329" s="301"/>
    </row>
    <row r="330" spans="1:54" s="3" customFormat="1">
      <c r="A330" s="300" t="s">
        <v>884</v>
      </c>
      <c r="B330" s="135">
        <f t="shared" si="47"/>
        <v>9</v>
      </c>
      <c r="C330" s="76">
        <f t="shared" si="48"/>
        <v>1.5138888888888889E-2</v>
      </c>
      <c r="D330" s="270"/>
      <c r="E330" s="94">
        <f t="shared" ref="E330:E361" si="51">IF(AX330&gt;0,AVERAGE(F330:AU330),C330)</f>
        <v>1.5138888888888889E-2</v>
      </c>
      <c r="F330" s="301"/>
      <c r="G330" s="301"/>
      <c r="H330" s="301"/>
      <c r="I330" s="301"/>
      <c r="J330" s="301"/>
      <c r="K330" s="301"/>
      <c r="L330" s="301"/>
      <c r="M330" s="301"/>
      <c r="N330" s="301"/>
      <c r="O330" s="301"/>
      <c r="P330" s="301"/>
      <c r="Q330" s="301"/>
      <c r="R330" s="301"/>
      <c r="S330" s="301"/>
      <c r="T330" s="301"/>
      <c r="U330" s="84">
        <v>1.5138888888888889E-2</v>
      </c>
      <c r="V330" s="84"/>
      <c r="W330" s="84"/>
      <c r="X330" s="301"/>
      <c r="Y330" s="84"/>
      <c r="Z330" s="301"/>
      <c r="AA330" s="301"/>
      <c r="AB330" s="301"/>
      <c r="AC330" s="301"/>
      <c r="AD330" s="301"/>
      <c r="AE330" s="301"/>
      <c r="AF330" s="301"/>
      <c r="AG330" s="301"/>
      <c r="AH330" s="301"/>
      <c r="AI330" s="301"/>
      <c r="AJ330" s="301"/>
      <c r="AK330" s="301"/>
      <c r="AR330" s="301"/>
      <c r="AS330" s="301"/>
      <c r="AU330" s="301"/>
      <c r="AV330" s="302"/>
      <c r="AW330" s="299">
        <f t="shared" si="50"/>
        <v>1.5138888888888889E-2</v>
      </c>
      <c r="AX330" s="298">
        <f t="shared" si="49"/>
        <v>1</v>
      </c>
      <c r="AY330" s="301"/>
      <c r="AZ330" s="301"/>
      <c r="BA330" s="301"/>
      <c r="BB330" s="301"/>
    </row>
    <row r="331" spans="1:54" s="3" customFormat="1">
      <c r="A331" s="300" t="s">
        <v>883</v>
      </c>
      <c r="B331" s="135">
        <f t="shared" si="47"/>
        <v>10</v>
      </c>
      <c r="C331" s="76">
        <f t="shared" si="48"/>
        <v>1.4328703703703705E-2</v>
      </c>
      <c r="D331" s="270"/>
      <c r="E331" s="94">
        <f t="shared" si="51"/>
        <v>1.4328703703703705E-2</v>
      </c>
      <c r="F331" s="301"/>
      <c r="G331" s="301"/>
      <c r="H331" s="301"/>
      <c r="I331" s="301"/>
      <c r="J331" s="301"/>
      <c r="K331" s="301"/>
      <c r="L331" s="301"/>
      <c r="M331" s="301"/>
      <c r="N331" s="301"/>
      <c r="O331" s="301"/>
      <c r="P331" s="301"/>
      <c r="Q331" s="301"/>
      <c r="R331" s="301"/>
      <c r="S331" s="301"/>
      <c r="T331" s="301"/>
      <c r="U331" s="84">
        <v>1.4340277777777776E-2</v>
      </c>
      <c r="V331" s="84"/>
      <c r="W331" s="84"/>
      <c r="X331" s="301"/>
      <c r="Y331" s="84"/>
      <c r="Z331" s="301"/>
      <c r="AA331" s="301"/>
      <c r="AB331" s="301"/>
      <c r="AC331" s="301"/>
      <c r="AD331" s="301"/>
      <c r="AE331" s="84">
        <v>1.4317129629629631E-2</v>
      </c>
      <c r="AF331" s="301"/>
      <c r="AG331" s="301"/>
      <c r="AH331" s="301"/>
      <c r="AI331" s="301"/>
      <c r="AJ331" s="301"/>
      <c r="AK331" s="301"/>
      <c r="AR331" s="301"/>
      <c r="AS331" s="301"/>
      <c r="AU331" s="301"/>
      <c r="AV331" s="302"/>
      <c r="AW331" s="299">
        <f t="shared" si="50"/>
        <v>1.4317129629629631E-2</v>
      </c>
      <c r="AX331" s="298">
        <f t="shared" si="49"/>
        <v>2</v>
      </c>
      <c r="AY331" s="301"/>
      <c r="AZ331" s="301"/>
      <c r="BA331" s="301"/>
      <c r="BB331" s="301"/>
    </row>
    <row r="332" spans="1:54" ht="13">
      <c r="A332" s="300" t="s">
        <v>882</v>
      </c>
      <c r="B332" s="135">
        <f t="shared" si="47"/>
        <v>4</v>
      </c>
      <c r="C332" s="76">
        <f t="shared" si="48"/>
        <v>1.818287037037037E-2</v>
      </c>
      <c r="E332" s="94">
        <f t="shared" si="51"/>
        <v>1.818287037037037E-2</v>
      </c>
      <c r="F332" s="301"/>
      <c r="G332" s="301"/>
      <c r="H332" s="301"/>
      <c r="I332" s="301"/>
      <c r="J332" s="301"/>
      <c r="K332" s="301"/>
      <c r="L332" s="301"/>
      <c r="M332" s="301"/>
      <c r="N332" s="301"/>
      <c r="O332" s="301"/>
      <c r="P332" s="301"/>
      <c r="Q332" s="301"/>
      <c r="R332" s="94">
        <v>1.7824074074074076E-2</v>
      </c>
      <c r="S332" s="84">
        <v>1.8541666666666668E-2</v>
      </c>
      <c r="T332" s="84"/>
      <c r="U332" s="84"/>
      <c r="V332" s="84"/>
      <c r="W332" s="84"/>
      <c r="X332" s="301"/>
      <c r="Y332" s="84"/>
      <c r="Z332" s="301"/>
      <c r="AA332" s="301"/>
      <c r="AB332" s="301"/>
      <c r="AC332" s="301"/>
      <c r="AD332" s="301"/>
      <c r="AE332" s="301"/>
      <c r="AF332" s="301"/>
      <c r="AG332" s="301"/>
      <c r="AH332" s="301"/>
      <c r="AI332" s="301"/>
      <c r="AJ332" s="301"/>
      <c r="AK332" s="301"/>
      <c r="AR332" s="301"/>
      <c r="AS332" s="301"/>
      <c r="AU332" s="301"/>
      <c r="AV332" s="302"/>
      <c r="AW332" s="299">
        <f t="shared" si="50"/>
        <v>1.7824074074074076E-2</v>
      </c>
      <c r="AX332" s="298">
        <f t="shared" si="49"/>
        <v>2</v>
      </c>
      <c r="AY332" s="139"/>
      <c r="AZ332" s="139"/>
      <c r="BA332" s="139"/>
      <c r="BB332" s="139"/>
    </row>
    <row r="333" spans="1:54" ht="13">
      <c r="A333" s="300" t="s">
        <v>881</v>
      </c>
      <c r="B333" s="135">
        <f t="shared" si="47"/>
        <v>12</v>
      </c>
      <c r="C333" s="76">
        <f t="shared" si="48"/>
        <v>1.2974537037037038E-2</v>
      </c>
      <c r="D333" s="303"/>
      <c r="E333" s="94">
        <f t="shared" si="51"/>
        <v>1.2974537037037038E-2</v>
      </c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94">
        <v>1.2858796296296297E-2</v>
      </c>
      <c r="R333" s="94"/>
      <c r="S333" s="84">
        <v>1.3090277777777779E-2</v>
      </c>
      <c r="T333" s="84"/>
      <c r="U333" s="84"/>
      <c r="V333" s="84"/>
      <c r="W333" s="84"/>
      <c r="X333" s="139"/>
      <c r="Y333" s="84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R333" s="139"/>
      <c r="AS333" s="139"/>
      <c r="AU333" s="139"/>
      <c r="AV333" s="196"/>
      <c r="AW333" s="299">
        <f t="shared" si="50"/>
        <v>1.2858796296296297E-2</v>
      </c>
      <c r="AX333" s="298">
        <f t="shared" si="49"/>
        <v>2</v>
      </c>
      <c r="AY333" s="139"/>
      <c r="AZ333" s="139"/>
      <c r="BA333" s="139"/>
      <c r="BB333" s="139"/>
    </row>
    <row r="334" spans="1:54" ht="13">
      <c r="A334" s="300" t="s">
        <v>880</v>
      </c>
      <c r="B334" s="135">
        <f t="shared" si="47"/>
        <v>9</v>
      </c>
      <c r="C334" s="76">
        <f t="shared" si="48"/>
        <v>1.509837962962963E-2</v>
      </c>
      <c r="D334" s="303"/>
      <c r="E334" s="94">
        <f t="shared" si="51"/>
        <v>1.509837962962963E-2</v>
      </c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94">
        <v>1.494212962962963E-2</v>
      </c>
      <c r="R334" s="94"/>
      <c r="S334" s="84">
        <v>1.525462962962963E-2</v>
      </c>
      <c r="T334" s="84"/>
      <c r="U334" s="84"/>
      <c r="V334" s="84"/>
      <c r="W334" s="84"/>
      <c r="X334" s="139"/>
      <c r="Y334" s="84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R334" s="139"/>
      <c r="AS334" s="139"/>
      <c r="AU334" s="139"/>
      <c r="AV334" s="196"/>
      <c r="AW334" s="299">
        <f t="shared" si="50"/>
        <v>1.494212962962963E-2</v>
      </c>
      <c r="AX334" s="298">
        <f t="shared" si="49"/>
        <v>2</v>
      </c>
      <c r="AY334" s="139"/>
      <c r="AZ334" s="139"/>
      <c r="BA334" s="139"/>
      <c r="BB334" s="139"/>
    </row>
    <row r="335" spans="1:54" ht="13">
      <c r="A335" s="300" t="s">
        <v>879</v>
      </c>
      <c r="B335" s="135">
        <f t="shared" si="47"/>
        <v>9</v>
      </c>
      <c r="C335" s="76">
        <f t="shared" si="48"/>
        <v>1.5225694444444444E-2</v>
      </c>
      <c r="D335" s="303"/>
      <c r="E335" s="94">
        <f t="shared" si="51"/>
        <v>1.5225694444444444E-2</v>
      </c>
      <c r="F335" s="139"/>
      <c r="G335" s="139"/>
      <c r="H335" s="139"/>
      <c r="I335" s="139"/>
      <c r="J335" s="139"/>
      <c r="K335" s="139"/>
      <c r="L335" s="139"/>
      <c r="M335" s="84">
        <v>1.5590277777777778E-2</v>
      </c>
      <c r="N335" s="139"/>
      <c r="O335" s="84"/>
      <c r="P335" s="84"/>
      <c r="Q335" s="139"/>
      <c r="R335" s="84">
        <v>1.486111111111111E-2</v>
      </c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R335" s="139"/>
      <c r="AS335" s="139"/>
      <c r="AU335" s="139"/>
      <c r="AV335" s="196"/>
      <c r="AW335" s="299">
        <f t="shared" si="50"/>
        <v>1.486111111111111E-2</v>
      </c>
      <c r="AX335" s="298">
        <f t="shared" si="49"/>
        <v>2</v>
      </c>
      <c r="AY335" s="139"/>
      <c r="AZ335" s="139"/>
      <c r="BA335" s="139"/>
      <c r="BB335" s="139"/>
    </row>
    <row r="336" spans="1:54" ht="13">
      <c r="A336" s="300" t="s">
        <v>878</v>
      </c>
      <c r="B336" s="135">
        <f t="shared" si="47"/>
        <v>-3</v>
      </c>
      <c r="C336" s="94">
        <f t="shared" si="48"/>
        <v>2.3020833333333334E-2</v>
      </c>
      <c r="E336" s="94">
        <f t="shared" si="51"/>
        <v>2.3020833333333334E-2</v>
      </c>
      <c r="F336" s="301"/>
      <c r="G336" s="301"/>
      <c r="H336" s="301"/>
      <c r="I336" s="301"/>
      <c r="J336" s="301"/>
      <c r="K336" s="301"/>
      <c r="L336" s="301"/>
      <c r="M336" s="301"/>
      <c r="N336" s="301"/>
      <c r="O336" s="301"/>
      <c r="P336" s="301"/>
      <c r="Q336" s="301"/>
      <c r="R336" s="301"/>
      <c r="S336" s="84">
        <v>2.3020833333333334E-2</v>
      </c>
      <c r="T336" s="84"/>
      <c r="U336" s="84"/>
      <c r="V336" s="84"/>
      <c r="W336" s="84"/>
      <c r="X336" s="139"/>
      <c r="Y336" s="84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R336" s="139"/>
      <c r="AS336" s="139"/>
      <c r="AU336" s="139"/>
      <c r="AV336" s="196"/>
      <c r="AW336" s="299">
        <f t="shared" si="50"/>
        <v>2.3020833333333334E-2</v>
      </c>
      <c r="AX336" s="298">
        <f t="shared" si="49"/>
        <v>1</v>
      </c>
      <c r="AY336" s="139"/>
      <c r="AZ336" s="139"/>
      <c r="BA336" s="139"/>
      <c r="BB336" s="139"/>
    </row>
    <row r="337" spans="1:54" ht="13">
      <c r="A337" s="300" t="s">
        <v>877</v>
      </c>
      <c r="B337" s="135">
        <f t="shared" ref="B337:B365" si="52">MINUTE(B$5)-MINUTE(E337)</f>
        <v>-1</v>
      </c>
      <c r="C337" s="94">
        <f t="shared" si="48"/>
        <v>2.1527777777777781E-2</v>
      </c>
      <c r="E337" s="94">
        <f t="shared" si="51"/>
        <v>2.1527777777777781E-2</v>
      </c>
      <c r="F337" s="301"/>
      <c r="G337" s="301"/>
      <c r="H337" s="301"/>
      <c r="I337" s="301"/>
      <c r="J337" s="301"/>
      <c r="K337" s="301"/>
      <c r="L337" s="301"/>
      <c r="M337" s="301"/>
      <c r="N337" s="301"/>
      <c r="O337" s="301"/>
      <c r="P337" s="301"/>
      <c r="Q337" s="301"/>
      <c r="R337" s="94">
        <v>2.1527777777777781E-2</v>
      </c>
      <c r="S337" s="301"/>
      <c r="T337" s="301"/>
      <c r="U337" s="301"/>
      <c r="V337" s="301"/>
      <c r="W337" s="301"/>
      <c r="X337" s="301"/>
      <c r="Y337" s="301"/>
      <c r="Z337" s="301"/>
      <c r="AA337" s="301"/>
      <c r="AB337" s="301"/>
      <c r="AC337" s="301"/>
      <c r="AD337" s="301"/>
      <c r="AE337" s="301"/>
      <c r="AF337" s="301"/>
      <c r="AG337" s="301"/>
      <c r="AH337" s="301"/>
      <c r="AI337" s="301"/>
      <c r="AJ337" s="301"/>
      <c r="AK337" s="301"/>
      <c r="AR337" s="301"/>
      <c r="AS337" s="301"/>
      <c r="AU337" s="301"/>
      <c r="AV337" s="302"/>
      <c r="AW337" s="299">
        <f t="shared" si="50"/>
        <v>2.1527777777777781E-2</v>
      </c>
      <c r="AX337" s="298">
        <f t="shared" si="49"/>
        <v>1</v>
      </c>
      <c r="AY337" s="139"/>
      <c r="AZ337" s="139"/>
      <c r="BA337" s="139"/>
      <c r="BB337" s="139"/>
    </row>
    <row r="338" spans="1:54" ht="13">
      <c r="A338" s="300" t="s">
        <v>876</v>
      </c>
      <c r="B338" s="135">
        <f t="shared" si="52"/>
        <v>7</v>
      </c>
      <c r="C338" s="94">
        <f t="shared" si="48"/>
        <v>1.6157407407407409E-2</v>
      </c>
      <c r="E338" s="94">
        <f t="shared" si="51"/>
        <v>1.6157407407407409E-2</v>
      </c>
      <c r="F338" s="301"/>
      <c r="G338" s="301"/>
      <c r="H338" s="301"/>
      <c r="I338" s="301"/>
      <c r="J338" s="301"/>
      <c r="K338" s="301"/>
      <c r="L338" s="301"/>
      <c r="M338" s="301"/>
      <c r="N338" s="301"/>
      <c r="O338" s="301"/>
      <c r="P338" s="301"/>
      <c r="Q338" s="94">
        <v>1.6157407407407409E-2</v>
      </c>
      <c r="R338" s="94"/>
      <c r="S338" s="301"/>
      <c r="T338" s="301"/>
      <c r="U338" s="301"/>
      <c r="V338" s="301"/>
      <c r="W338" s="301"/>
      <c r="X338" s="301"/>
      <c r="Y338" s="301"/>
      <c r="Z338" s="301"/>
      <c r="AA338" s="301"/>
      <c r="AB338" s="301"/>
      <c r="AC338" s="301"/>
      <c r="AD338" s="301"/>
      <c r="AE338" s="301"/>
      <c r="AF338" s="301"/>
      <c r="AG338" s="301"/>
      <c r="AH338" s="301"/>
      <c r="AI338" s="301"/>
      <c r="AJ338" s="301"/>
      <c r="AK338" s="301"/>
      <c r="AR338" s="301"/>
      <c r="AS338" s="301"/>
      <c r="AU338" s="301"/>
      <c r="AV338" s="302"/>
      <c r="AW338" s="299">
        <f t="shared" si="50"/>
        <v>1.6157407407407409E-2</v>
      </c>
      <c r="AX338" s="298">
        <f t="shared" si="49"/>
        <v>1</v>
      </c>
      <c r="AY338" s="139"/>
      <c r="AZ338" s="139"/>
      <c r="BA338" s="139"/>
      <c r="BB338" s="139"/>
    </row>
    <row r="339" spans="1:54" ht="13">
      <c r="A339" s="300" t="s">
        <v>875</v>
      </c>
      <c r="B339" s="135">
        <f t="shared" si="52"/>
        <v>7</v>
      </c>
      <c r="C339" s="76">
        <f t="shared" si="48"/>
        <v>1.6018518518518519E-2</v>
      </c>
      <c r="D339" s="303"/>
      <c r="E339" s="94">
        <f t="shared" si="51"/>
        <v>1.6018518518518519E-2</v>
      </c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94"/>
      <c r="R339" s="94">
        <v>1.6018518518518519E-2</v>
      </c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R339" s="139"/>
      <c r="AS339" s="139"/>
      <c r="AU339" s="139"/>
      <c r="AV339" s="196"/>
      <c r="AW339" s="299">
        <f t="shared" si="50"/>
        <v>1.6018518518518519E-2</v>
      </c>
      <c r="AX339" s="298">
        <f t="shared" si="49"/>
        <v>1</v>
      </c>
      <c r="AY339" s="139"/>
      <c r="AZ339" s="139"/>
      <c r="BA339" s="139"/>
      <c r="BB339" s="139"/>
    </row>
    <row r="340" spans="1:54" ht="13">
      <c r="A340" s="300" t="s">
        <v>874</v>
      </c>
      <c r="B340" s="135">
        <f t="shared" si="52"/>
        <v>4</v>
      </c>
      <c r="C340" s="76">
        <f t="shared" si="48"/>
        <v>1.8252314814814815E-2</v>
      </c>
      <c r="D340" s="303"/>
      <c r="E340" s="94">
        <f t="shared" si="51"/>
        <v>1.8252314814814815E-2</v>
      </c>
      <c r="F340" s="139"/>
      <c r="G340" s="139"/>
      <c r="H340" s="139"/>
      <c r="I340" s="139"/>
      <c r="J340" s="139"/>
      <c r="K340" s="139"/>
      <c r="L340" s="139"/>
      <c r="M340" s="301"/>
      <c r="N340" s="139"/>
      <c r="O340" s="301"/>
      <c r="P340" s="84">
        <v>1.8252314814814815E-2</v>
      </c>
      <c r="Q340" s="178"/>
      <c r="R340" s="178"/>
      <c r="S340" s="84"/>
      <c r="T340" s="84"/>
      <c r="U340" s="84"/>
      <c r="V340" s="84"/>
      <c r="W340" s="84"/>
      <c r="X340" s="139"/>
      <c r="Y340" s="84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301"/>
      <c r="AR340" s="139"/>
      <c r="AS340" s="139"/>
      <c r="AU340" s="139"/>
      <c r="AV340" s="196"/>
      <c r="AW340" s="299">
        <f t="shared" si="50"/>
        <v>1.8252314814814815E-2</v>
      </c>
      <c r="AX340" s="298">
        <f t="shared" si="49"/>
        <v>1</v>
      </c>
      <c r="AY340" s="304"/>
      <c r="AZ340" s="139"/>
      <c r="BA340" s="139"/>
      <c r="BB340" s="139"/>
    </row>
    <row r="341" spans="1:54" ht="13">
      <c r="A341" s="300" t="s">
        <v>873</v>
      </c>
      <c r="B341" s="135">
        <f t="shared" si="52"/>
        <v>6</v>
      </c>
      <c r="C341" s="76">
        <f t="shared" si="48"/>
        <v>1.7193287037037038E-2</v>
      </c>
      <c r="D341" s="303"/>
      <c r="E341" s="94">
        <f t="shared" si="51"/>
        <v>1.7193287037037038E-2</v>
      </c>
      <c r="F341" s="139"/>
      <c r="G341" s="139"/>
      <c r="H341" s="139"/>
      <c r="I341" s="139"/>
      <c r="J341" s="139"/>
      <c r="K341" s="139"/>
      <c r="L341" s="139"/>
      <c r="M341" s="84">
        <v>1.7291666666666667E-2</v>
      </c>
      <c r="N341" s="139"/>
      <c r="O341" s="84"/>
      <c r="P341" s="84"/>
      <c r="Q341" s="178"/>
      <c r="R341" s="178"/>
      <c r="S341" s="139"/>
      <c r="T341" s="139"/>
      <c r="U341" s="94">
        <v>1.7094907407407409E-2</v>
      </c>
      <c r="V341" s="94"/>
      <c r="W341" s="94"/>
      <c r="X341" s="139"/>
      <c r="Y341" s="94"/>
      <c r="Z341" s="139"/>
      <c r="AA341" s="139"/>
      <c r="AB341" s="139"/>
      <c r="AC341" s="139"/>
      <c r="AD341" s="139"/>
      <c r="AE341" s="139" t="s">
        <v>69</v>
      </c>
      <c r="AF341" s="139"/>
      <c r="AG341" s="139"/>
      <c r="AH341" s="139"/>
      <c r="AI341" s="139"/>
      <c r="AJ341" s="139"/>
      <c r="AK341" s="301"/>
      <c r="AR341" s="139"/>
      <c r="AS341" s="139"/>
      <c r="AU341" s="139"/>
      <c r="AV341" s="196"/>
      <c r="AW341" s="299">
        <f t="shared" si="50"/>
        <v>1.7094907407407409E-2</v>
      </c>
      <c r="AX341" s="298">
        <f t="shared" si="49"/>
        <v>3</v>
      </c>
      <c r="AY341" s="139"/>
      <c r="AZ341" s="139"/>
      <c r="BA341" s="139"/>
      <c r="BB341" s="139"/>
    </row>
    <row r="342" spans="1:54" ht="13">
      <c r="A342" s="300" t="s">
        <v>872</v>
      </c>
      <c r="B342" s="135">
        <f t="shared" si="52"/>
        <v>10</v>
      </c>
      <c r="C342" s="76">
        <f t="shared" si="48"/>
        <v>1.4004629629629631E-2</v>
      </c>
      <c r="D342" s="303"/>
      <c r="E342" s="94">
        <f t="shared" si="51"/>
        <v>1.4004629629629631E-2</v>
      </c>
      <c r="F342" s="139"/>
      <c r="G342" s="139"/>
      <c r="H342" s="139"/>
      <c r="I342" s="139"/>
      <c r="J342" s="139"/>
      <c r="K342" s="139"/>
      <c r="L342" s="139"/>
      <c r="M342" s="84">
        <v>1.4004629629629631E-2</v>
      </c>
      <c r="N342" s="139"/>
      <c r="O342" s="84"/>
      <c r="P342" s="84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301"/>
      <c r="AR342" s="139"/>
      <c r="AS342" s="139"/>
      <c r="AU342" s="139"/>
      <c r="AV342" s="196"/>
      <c r="AW342" s="299">
        <f t="shared" si="50"/>
        <v>1.4004629629629631E-2</v>
      </c>
      <c r="AX342" s="298">
        <f t="shared" si="49"/>
        <v>1</v>
      </c>
      <c r="AY342" s="139"/>
      <c r="AZ342" s="139"/>
      <c r="BA342" s="139"/>
      <c r="BB342" s="139"/>
    </row>
    <row r="343" spans="1:54" ht="13">
      <c r="A343" s="300" t="s">
        <v>871</v>
      </c>
      <c r="B343" s="135">
        <f t="shared" si="52"/>
        <v>6</v>
      </c>
      <c r="C343" s="76">
        <f t="shared" si="48"/>
        <v>1.681712962962963E-2</v>
      </c>
      <c r="D343" s="303"/>
      <c r="E343" s="94">
        <f t="shared" si="51"/>
        <v>1.681712962962963E-2</v>
      </c>
      <c r="F343" s="139"/>
      <c r="G343" s="139"/>
      <c r="H343" s="139"/>
      <c r="I343" s="139"/>
      <c r="J343" s="139"/>
      <c r="K343" s="139"/>
      <c r="L343" s="139"/>
      <c r="M343" s="84">
        <v>1.681712962962963E-2</v>
      </c>
      <c r="N343" s="139"/>
      <c r="O343" s="84"/>
      <c r="P343" s="84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301"/>
      <c r="AR343" s="139"/>
      <c r="AS343" s="139"/>
      <c r="AU343" s="139"/>
      <c r="AV343" s="196"/>
      <c r="AW343" s="299">
        <f t="shared" si="50"/>
        <v>1.681712962962963E-2</v>
      </c>
      <c r="AX343" s="298">
        <f t="shared" si="49"/>
        <v>1</v>
      </c>
      <c r="AY343" s="139"/>
      <c r="AZ343" s="139"/>
      <c r="BA343" s="139"/>
      <c r="BB343" s="139"/>
    </row>
    <row r="344" spans="1:54" s="3" customFormat="1">
      <c r="A344" s="300" t="s">
        <v>870</v>
      </c>
      <c r="B344" s="135">
        <f t="shared" si="52"/>
        <v>5</v>
      </c>
      <c r="C344" s="76">
        <f t="shared" si="48"/>
        <v>1.8043981481481484E-2</v>
      </c>
      <c r="D344" s="270"/>
      <c r="E344" s="94">
        <f t="shared" si="51"/>
        <v>1.8043981481481484E-2</v>
      </c>
      <c r="F344" s="301"/>
      <c r="G344" s="301"/>
      <c r="H344" s="301"/>
      <c r="I344" s="301"/>
      <c r="J344" s="301"/>
      <c r="K344" s="301"/>
      <c r="L344" s="84">
        <v>1.8043981481481484E-2</v>
      </c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301"/>
      <c r="AJ344" s="301"/>
      <c r="AK344" s="301"/>
      <c r="AR344" s="301"/>
      <c r="AS344" s="301"/>
      <c r="AU344" s="301"/>
      <c r="AV344" s="302"/>
      <c r="AW344" s="299">
        <f t="shared" si="50"/>
        <v>1.8043981481481484E-2</v>
      </c>
      <c r="AX344" s="298">
        <f t="shared" si="49"/>
        <v>1</v>
      </c>
      <c r="AY344" s="301"/>
      <c r="AZ344" s="301"/>
      <c r="BA344" s="301"/>
      <c r="BB344" s="301"/>
    </row>
    <row r="345" spans="1:54" s="3" customFormat="1">
      <c r="A345" s="300" t="s">
        <v>869</v>
      </c>
      <c r="B345" s="135">
        <f t="shared" si="52"/>
        <v>11</v>
      </c>
      <c r="C345" s="76">
        <f t="shared" si="48"/>
        <v>1.357638888888889E-2</v>
      </c>
      <c r="D345" s="270"/>
      <c r="E345" s="94">
        <f t="shared" si="51"/>
        <v>1.357638888888889E-2</v>
      </c>
      <c r="F345" s="301"/>
      <c r="G345" s="301"/>
      <c r="H345" s="301"/>
      <c r="I345" s="301"/>
      <c r="J345" s="301"/>
      <c r="K345" s="301"/>
      <c r="L345" s="84">
        <v>1.357638888888889E-2</v>
      </c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  <c r="AA345" s="301"/>
      <c r="AB345" s="301"/>
      <c r="AC345" s="301"/>
      <c r="AD345" s="301"/>
      <c r="AE345" s="301"/>
      <c r="AF345" s="301"/>
      <c r="AG345" s="301"/>
      <c r="AH345" s="301"/>
      <c r="AI345" s="301"/>
      <c r="AJ345" s="301"/>
      <c r="AK345" s="301"/>
      <c r="AR345" s="301"/>
      <c r="AS345" s="301"/>
      <c r="AU345" s="301"/>
      <c r="AV345" s="302"/>
      <c r="AW345" s="299">
        <f t="shared" si="50"/>
        <v>1.357638888888889E-2</v>
      </c>
      <c r="AX345" s="298">
        <f t="shared" ref="AX345:AX365" si="53">COUNT(F345:AV345)</f>
        <v>1</v>
      </c>
      <c r="AY345" s="301"/>
      <c r="AZ345" s="301"/>
      <c r="BA345" s="301"/>
      <c r="BB345" s="301"/>
    </row>
    <row r="346" spans="1:54" ht="13">
      <c r="A346" s="300" t="s">
        <v>868</v>
      </c>
      <c r="B346" s="23">
        <f t="shared" si="52"/>
        <v>2</v>
      </c>
      <c r="C346" s="76">
        <f t="shared" si="48"/>
        <v>2.0092592592592592E-2</v>
      </c>
      <c r="D346" s="285"/>
      <c r="E346" s="76">
        <f t="shared" si="51"/>
        <v>2.0092592592592592E-2</v>
      </c>
      <c r="F346" s="139"/>
      <c r="G346" s="139"/>
      <c r="H346" s="84">
        <v>2.0092592592592592E-2</v>
      </c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R346" s="139"/>
      <c r="AS346" s="139"/>
      <c r="AU346" s="76"/>
      <c r="AV346" s="196"/>
      <c r="AW346" s="299">
        <f t="shared" si="50"/>
        <v>2.0092592592592592E-2</v>
      </c>
      <c r="AX346" s="298">
        <f t="shared" si="53"/>
        <v>1</v>
      </c>
      <c r="AY346" s="139"/>
      <c r="AZ346" s="139"/>
      <c r="BA346" s="139"/>
      <c r="BB346" s="139"/>
    </row>
    <row r="347" spans="1:54" ht="13.5" thickBot="1">
      <c r="A347" s="297" t="s">
        <v>828</v>
      </c>
      <c r="B347" s="296">
        <f t="shared" si="52"/>
        <v>12</v>
      </c>
      <c r="C347" s="294">
        <f t="shared" si="48"/>
        <v>1.2870370370370372E-2</v>
      </c>
      <c r="D347" s="295"/>
      <c r="E347" s="294">
        <f t="shared" si="51"/>
        <v>1.2870370370370372E-2</v>
      </c>
      <c r="F347" s="290"/>
      <c r="G347" s="290"/>
      <c r="H347" s="290"/>
      <c r="I347" s="290"/>
      <c r="J347" s="290"/>
      <c r="K347" s="294">
        <v>1.2870370370370372E-2</v>
      </c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90"/>
      <c r="AH347" s="293"/>
      <c r="AI347" s="290"/>
      <c r="AJ347" s="290"/>
      <c r="AK347" s="292"/>
      <c r="AL347" s="291"/>
      <c r="AM347" s="291"/>
      <c r="AN347" s="291"/>
      <c r="AO347" s="291"/>
      <c r="AP347" s="291"/>
      <c r="AQ347" s="291"/>
      <c r="AR347" s="290"/>
      <c r="AS347" s="290"/>
      <c r="AU347" s="289"/>
      <c r="AV347" s="288"/>
      <c r="AW347" s="287">
        <f t="shared" si="50"/>
        <v>1.2870370370370372E-2</v>
      </c>
      <c r="AX347" s="286">
        <f t="shared" si="53"/>
        <v>1</v>
      </c>
      <c r="AY347" s="139"/>
      <c r="AZ347" s="139"/>
      <c r="BA347" s="139"/>
      <c r="BB347" s="139"/>
    </row>
    <row r="348" spans="1:54" ht="13" hidden="1">
      <c r="A348" s="177" t="s">
        <v>831</v>
      </c>
      <c r="B348" s="23">
        <f t="shared" si="52"/>
        <v>2</v>
      </c>
      <c r="C348" s="76">
        <v>1.9525462962962963E-2</v>
      </c>
      <c r="D348" s="285">
        <v>1</v>
      </c>
      <c r="E348" s="76">
        <f t="shared" si="51"/>
        <v>1.9525462962962963E-2</v>
      </c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89"/>
      <c r="AR348" s="178"/>
      <c r="AS348" s="178"/>
      <c r="AU348" s="179"/>
      <c r="AV348" s="180"/>
      <c r="AW348" s="174" t="str">
        <f t="shared" si="50"/>
        <v xml:space="preserve"> </v>
      </c>
      <c r="AX348" s="175">
        <f t="shared" si="53"/>
        <v>0</v>
      </c>
      <c r="AY348" s="139"/>
      <c r="AZ348" s="139"/>
      <c r="BA348" s="139"/>
      <c r="BB348" s="139"/>
    </row>
    <row r="349" spans="1:54" ht="13" hidden="1">
      <c r="A349" s="177" t="s">
        <v>832</v>
      </c>
      <c r="B349" s="23">
        <f t="shared" si="52"/>
        <v>9</v>
      </c>
      <c r="C349" s="76">
        <v>1.4756944444444446E-2</v>
      </c>
      <c r="D349" s="285">
        <v>1</v>
      </c>
      <c r="E349" s="76">
        <f t="shared" si="51"/>
        <v>1.4756944444444446E-2</v>
      </c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89"/>
      <c r="AR349" s="178"/>
      <c r="AS349" s="178"/>
      <c r="AU349" s="179"/>
      <c r="AV349" s="180"/>
      <c r="AW349" s="174" t="str">
        <f t="shared" si="50"/>
        <v xml:space="preserve"> </v>
      </c>
      <c r="AX349" s="175">
        <f t="shared" si="53"/>
        <v>0</v>
      </c>
      <c r="AY349" s="139"/>
      <c r="AZ349" s="139"/>
      <c r="BA349" s="139"/>
      <c r="BB349" s="139"/>
    </row>
    <row r="350" spans="1:54" ht="13" hidden="1">
      <c r="A350" s="183" t="s">
        <v>833</v>
      </c>
      <c r="B350" s="23">
        <f t="shared" si="52"/>
        <v>4</v>
      </c>
      <c r="C350" s="76">
        <v>1.8217592592592594E-2</v>
      </c>
      <c r="D350" s="285">
        <v>1</v>
      </c>
      <c r="E350" s="76">
        <f t="shared" si="51"/>
        <v>1.8217592592592594E-2</v>
      </c>
      <c r="F350" s="76"/>
      <c r="G350" s="33"/>
      <c r="H350" s="33"/>
      <c r="I350" s="33"/>
      <c r="J350" s="76"/>
      <c r="K350" s="33"/>
      <c r="L350" s="33"/>
      <c r="M350" s="33"/>
      <c r="N350" s="76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76"/>
      <c r="AA350" s="76"/>
      <c r="AB350" s="76"/>
      <c r="AC350" s="76"/>
      <c r="AD350" s="76"/>
      <c r="AE350" s="76"/>
      <c r="AF350" s="76"/>
      <c r="AG350" s="33"/>
      <c r="AH350" s="33"/>
      <c r="AI350" s="33"/>
      <c r="AJ350" s="33"/>
      <c r="AK350" s="187"/>
      <c r="AR350" s="33"/>
      <c r="AS350" s="33"/>
      <c r="AU350" s="197"/>
      <c r="AV350" s="180"/>
      <c r="AW350" s="174" t="str">
        <f t="shared" si="50"/>
        <v xml:space="preserve"> </v>
      </c>
      <c r="AX350" s="175">
        <f t="shared" si="53"/>
        <v>0</v>
      </c>
      <c r="AY350" s="139"/>
      <c r="AZ350" s="139"/>
      <c r="BA350" s="139"/>
      <c r="BB350" s="139"/>
    </row>
    <row r="351" spans="1:54" ht="13" hidden="1">
      <c r="A351" s="183" t="s">
        <v>834</v>
      </c>
      <c r="B351" s="23">
        <f t="shared" si="52"/>
        <v>0</v>
      </c>
      <c r="C351" s="76">
        <v>2.1180555555555553E-2</v>
      </c>
      <c r="D351" s="285">
        <v>1</v>
      </c>
      <c r="E351" s="76">
        <f t="shared" si="51"/>
        <v>2.1180555555555553E-2</v>
      </c>
      <c r="F351" s="76"/>
      <c r="G351" s="33"/>
      <c r="H351" s="33"/>
      <c r="I351" s="33"/>
      <c r="J351" s="76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76"/>
      <c r="AA351" s="76"/>
      <c r="AB351" s="76"/>
      <c r="AC351" s="76"/>
      <c r="AD351" s="76"/>
      <c r="AE351" s="76"/>
      <c r="AF351" s="76"/>
      <c r="AG351" s="33"/>
      <c r="AH351" s="33"/>
      <c r="AI351" s="33"/>
      <c r="AJ351" s="33"/>
      <c r="AK351" s="187"/>
      <c r="AR351" s="33"/>
      <c r="AS351" s="33"/>
      <c r="AU351" s="197"/>
      <c r="AV351" s="180"/>
      <c r="AW351" s="174" t="str">
        <f t="shared" si="50"/>
        <v xml:space="preserve"> </v>
      </c>
      <c r="AX351" s="175">
        <f t="shared" si="53"/>
        <v>0</v>
      </c>
      <c r="AY351" s="139"/>
      <c r="AZ351" s="139"/>
      <c r="BA351" s="139"/>
      <c r="BB351" s="139"/>
    </row>
    <row r="352" spans="1:54" ht="13" hidden="1">
      <c r="A352" s="177" t="s">
        <v>835</v>
      </c>
      <c r="B352" s="23">
        <f t="shared" si="52"/>
        <v>9</v>
      </c>
      <c r="C352" s="76">
        <v>1.5104166666666667E-2</v>
      </c>
      <c r="D352" s="285">
        <v>1</v>
      </c>
      <c r="E352" s="76">
        <f t="shared" si="51"/>
        <v>1.5104166666666667E-2</v>
      </c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R352" s="189"/>
      <c r="AS352" s="189"/>
      <c r="AU352" s="190"/>
      <c r="AV352" s="191"/>
      <c r="AW352" s="174" t="str">
        <f t="shared" si="50"/>
        <v xml:space="preserve"> </v>
      </c>
      <c r="AX352" s="175">
        <f t="shared" si="53"/>
        <v>0</v>
      </c>
      <c r="AY352" s="139"/>
      <c r="AZ352" s="139"/>
      <c r="BA352" s="139"/>
      <c r="BB352" s="139"/>
    </row>
    <row r="353" spans="1:54" ht="13" hidden="1">
      <c r="A353" s="177" t="s">
        <v>836</v>
      </c>
      <c r="B353" s="23">
        <f t="shared" si="52"/>
        <v>0</v>
      </c>
      <c r="C353" s="76">
        <v>2.1296296296296299E-2</v>
      </c>
      <c r="D353" s="285">
        <v>1</v>
      </c>
      <c r="E353" s="76">
        <f t="shared" si="51"/>
        <v>2.1296296296296299E-2</v>
      </c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R353" s="189"/>
      <c r="AS353" s="189"/>
      <c r="AU353" s="190"/>
      <c r="AV353" s="191"/>
      <c r="AW353" s="174" t="str">
        <f t="shared" si="50"/>
        <v xml:space="preserve"> </v>
      </c>
      <c r="AX353" s="175">
        <f t="shared" si="53"/>
        <v>0</v>
      </c>
      <c r="AY353" s="139"/>
      <c r="AZ353" s="139"/>
      <c r="BA353" s="139"/>
      <c r="BB353" s="139"/>
    </row>
    <row r="354" spans="1:54" ht="13" hidden="1">
      <c r="A354" s="177" t="s">
        <v>837</v>
      </c>
      <c r="B354" s="23">
        <f t="shared" si="52"/>
        <v>-1</v>
      </c>
      <c r="C354" s="76">
        <v>2.1574074074074075E-2</v>
      </c>
      <c r="D354" s="285">
        <v>1</v>
      </c>
      <c r="E354" s="76">
        <f t="shared" si="51"/>
        <v>2.1574074074074075E-2</v>
      </c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R354" s="189"/>
      <c r="AS354" s="189"/>
      <c r="AU354" s="190"/>
      <c r="AV354" s="191"/>
      <c r="AW354" s="174" t="str">
        <f t="shared" si="50"/>
        <v xml:space="preserve"> </v>
      </c>
      <c r="AX354" s="175">
        <f t="shared" si="53"/>
        <v>0</v>
      </c>
      <c r="AY354" s="139"/>
      <c r="AZ354" s="139"/>
      <c r="BA354" s="139"/>
      <c r="BB354" s="139"/>
    </row>
    <row r="355" spans="1:54" ht="13" hidden="1">
      <c r="A355" s="177" t="s">
        <v>64</v>
      </c>
      <c r="B355" s="23">
        <f t="shared" si="52"/>
        <v>2</v>
      </c>
      <c r="C355" s="76">
        <v>1.9652777777777779E-2</v>
      </c>
      <c r="D355" s="285">
        <v>1</v>
      </c>
      <c r="E355" s="76">
        <f t="shared" si="51"/>
        <v>1.9652777777777779E-2</v>
      </c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R355" s="189"/>
      <c r="AS355" s="189"/>
      <c r="AU355" s="190"/>
      <c r="AV355" s="191"/>
      <c r="AW355" s="174" t="str">
        <f t="shared" si="50"/>
        <v xml:space="preserve"> </v>
      </c>
      <c r="AX355" s="175">
        <f t="shared" si="53"/>
        <v>0</v>
      </c>
      <c r="AY355" s="139"/>
      <c r="AZ355" s="139"/>
      <c r="BA355" s="139"/>
      <c r="BB355" s="139"/>
    </row>
    <row r="356" spans="1:54" ht="13" hidden="1">
      <c r="A356" s="177" t="s">
        <v>838</v>
      </c>
      <c r="B356" s="23">
        <f t="shared" si="52"/>
        <v>6</v>
      </c>
      <c r="C356" s="76">
        <v>1.7245370370370369E-2</v>
      </c>
      <c r="D356" s="285">
        <v>1</v>
      </c>
      <c r="E356" s="76">
        <f t="shared" si="51"/>
        <v>1.7245370370370369E-2</v>
      </c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R356" s="189"/>
      <c r="AS356" s="189"/>
      <c r="AU356" s="189"/>
      <c r="AV356" s="191"/>
      <c r="AW356" s="174" t="str">
        <f t="shared" si="50"/>
        <v xml:space="preserve"> </v>
      </c>
      <c r="AX356" s="175">
        <f t="shared" si="53"/>
        <v>0</v>
      </c>
    </row>
    <row r="357" spans="1:54" ht="13" hidden="1">
      <c r="A357" s="177" t="s">
        <v>839</v>
      </c>
      <c r="B357" s="23">
        <f t="shared" si="52"/>
        <v>5</v>
      </c>
      <c r="C357" s="76">
        <v>1.758101851851852E-2</v>
      </c>
      <c r="D357" s="285">
        <v>1</v>
      </c>
      <c r="E357" s="76">
        <f t="shared" si="51"/>
        <v>1.758101851851852E-2</v>
      </c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R357" s="189"/>
      <c r="AS357" s="189"/>
      <c r="AU357" s="190"/>
      <c r="AV357" s="191"/>
      <c r="AW357" s="174" t="str">
        <f t="shared" si="50"/>
        <v xml:space="preserve"> </v>
      </c>
      <c r="AX357" s="175">
        <f t="shared" si="53"/>
        <v>0</v>
      </c>
    </row>
    <row r="358" spans="1:54" ht="13" hidden="1">
      <c r="A358" s="177" t="s">
        <v>840</v>
      </c>
      <c r="B358" s="23">
        <f t="shared" si="52"/>
        <v>3</v>
      </c>
      <c r="C358" s="76">
        <v>1.9004629629629632E-2</v>
      </c>
      <c r="D358" s="285">
        <v>1</v>
      </c>
      <c r="E358" s="76">
        <f t="shared" si="51"/>
        <v>1.9004629629629632E-2</v>
      </c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R358" s="189"/>
      <c r="AS358" s="189"/>
      <c r="AU358" s="190"/>
      <c r="AV358" s="191"/>
      <c r="AW358" s="174" t="str">
        <f t="shared" si="50"/>
        <v xml:space="preserve"> </v>
      </c>
      <c r="AX358" s="175">
        <f t="shared" si="53"/>
        <v>0</v>
      </c>
    </row>
    <row r="359" spans="1:54" ht="13" hidden="1">
      <c r="A359" s="177" t="s">
        <v>841</v>
      </c>
      <c r="B359" s="23">
        <f t="shared" si="52"/>
        <v>9</v>
      </c>
      <c r="C359" s="76">
        <v>1.4675925925925926E-2</v>
      </c>
      <c r="D359" s="285">
        <v>1</v>
      </c>
      <c r="E359" s="76">
        <f t="shared" si="51"/>
        <v>1.4675925925925926E-2</v>
      </c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R359" s="189"/>
      <c r="AS359" s="189"/>
      <c r="AU359" s="190"/>
      <c r="AV359" s="191"/>
      <c r="AW359" s="174" t="str">
        <f t="shared" si="50"/>
        <v xml:space="preserve"> </v>
      </c>
      <c r="AX359" s="175">
        <f t="shared" si="53"/>
        <v>0</v>
      </c>
    </row>
    <row r="360" spans="1:54" ht="13" hidden="1">
      <c r="A360" s="183" t="s">
        <v>842</v>
      </c>
      <c r="B360" s="23">
        <f t="shared" si="52"/>
        <v>6</v>
      </c>
      <c r="C360" s="76">
        <v>1.6921296296296299E-2</v>
      </c>
      <c r="D360" s="285">
        <v>1</v>
      </c>
      <c r="E360" s="76">
        <f t="shared" si="51"/>
        <v>1.6921296296296299E-2</v>
      </c>
      <c r="F360" s="76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187"/>
      <c r="AR360" s="33"/>
      <c r="AS360" s="33"/>
      <c r="AU360" s="197"/>
      <c r="AV360" s="180"/>
      <c r="AW360" s="174" t="str">
        <f t="shared" ref="AW360:AW365" si="54">IF(MIN(F360:AU360)=0," ",MIN(F360:AU360))</f>
        <v xml:space="preserve"> </v>
      </c>
      <c r="AX360" s="175">
        <f t="shared" si="53"/>
        <v>0</v>
      </c>
    </row>
    <row r="361" spans="1:54" ht="13" hidden="1">
      <c r="A361" s="183" t="s">
        <v>843</v>
      </c>
      <c r="B361" s="23">
        <f t="shared" si="52"/>
        <v>6</v>
      </c>
      <c r="C361" s="76">
        <v>1.695601851851852E-2</v>
      </c>
      <c r="D361" s="285">
        <v>1</v>
      </c>
      <c r="E361" s="76">
        <f t="shared" si="51"/>
        <v>1.695601851851852E-2</v>
      </c>
      <c r="F361" s="76"/>
      <c r="G361" s="33"/>
      <c r="H361" s="33"/>
      <c r="I361" s="33"/>
      <c r="J361" s="76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187"/>
      <c r="AR361" s="33"/>
      <c r="AS361" s="33"/>
      <c r="AU361" s="197"/>
      <c r="AV361" s="180"/>
      <c r="AW361" s="174" t="str">
        <f t="shared" si="54"/>
        <v xml:space="preserve"> </v>
      </c>
      <c r="AX361" s="175">
        <f t="shared" si="53"/>
        <v>0</v>
      </c>
    </row>
    <row r="362" spans="1:54" ht="13" hidden="1">
      <c r="A362" s="183" t="s">
        <v>844</v>
      </c>
      <c r="B362" s="23">
        <f t="shared" si="52"/>
        <v>4</v>
      </c>
      <c r="C362" s="76">
        <v>1.8576388888888889E-2</v>
      </c>
      <c r="D362" s="285">
        <v>1</v>
      </c>
      <c r="E362" s="76">
        <f>IF(AX362&gt;0,AVERAGE(F362:AU362),C362)</f>
        <v>1.8576388888888889E-2</v>
      </c>
      <c r="F362" s="76"/>
      <c r="G362" s="33"/>
      <c r="H362" s="33"/>
      <c r="I362" s="33"/>
      <c r="J362" s="76"/>
      <c r="K362" s="76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187"/>
      <c r="AR362" s="33"/>
      <c r="AS362" s="33"/>
      <c r="AU362" s="33"/>
      <c r="AV362" s="180"/>
      <c r="AW362" s="174" t="str">
        <f t="shared" si="54"/>
        <v xml:space="preserve"> </v>
      </c>
      <c r="AX362" s="175">
        <f t="shared" si="53"/>
        <v>0</v>
      </c>
    </row>
    <row r="363" spans="1:54" ht="13" hidden="1">
      <c r="A363" s="183" t="s">
        <v>845</v>
      </c>
      <c r="B363" s="23">
        <f t="shared" si="52"/>
        <v>6</v>
      </c>
      <c r="C363" s="76">
        <v>1.7187500000000001E-2</v>
      </c>
      <c r="D363" s="285">
        <v>1</v>
      </c>
      <c r="E363" s="76">
        <f>IF(AX363&gt;0,AVERAGE(F363:AU363),C363)</f>
        <v>1.7187500000000001E-2</v>
      </c>
      <c r="F363" s="76"/>
      <c r="G363" s="33"/>
      <c r="H363" s="33"/>
      <c r="I363" s="33"/>
      <c r="J363" s="76"/>
      <c r="K363" s="76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187"/>
      <c r="AR363" s="33"/>
      <c r="AS363" s="33"/>
      <c r="AU363" s="33"/>
      <c r="AV363" s="180"/>
      <c r="AW363" s="174" t="str">
        <f t="shared" si="54"/>
        <v xml:space="preserve"> </v>
      </c>
      <c r="AX363" s="175">
        <f t="shared" si="53"/>
        <v>0</v>
      </c>
      <c r="AY363" s="50"/>
      <c r="AZ363" s="50"/>
      <c r="BA363" s="50"/>
      <c r="BB363" s="50"/>
    </row>
    <row r="364" spans="1:54" ht="13" hidden="1">
      <c r="A364" s="183" t="s">
        <v>846</v>
      </c>
      <c r="B364" s="23">
        <f t="shared" si="52"/>
        <v>4</v>
      </c>
      <c r="C364" s="76">
        <v>1.8634259259259257E-2</v>
      </c>
      <c r="D364" s="285">
        <v>1</v>
      </c>
      <c r="E364" s="76">
        <f>IF(AX364&gt;0,AVERAGE(F364:AU364),C364)</f>
        <v>1.8634259259259257E-2</v>
      </c>
      <c r="F364" s="76"/>
      <c r="G364" s="33"/>
      <c r="H364" s="33"/>
      <c r="I364" s="33"/>
      <c r="J364" s="76"/>
      <c r="K364" s="76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187"/>
      <c r="AR364" s="33"/>
      <c r="AS364" s="33"/>
      <c r="AU364" s="33"/>
      <c r="AV364" s="180"/>
      <c r="AW364" s="174" t="str">
        <f t="shared" si="54"/>
        <v xml:space="preserve"> </v>
      </c>
      <c r="AX364" s="175">
        <f t="shared" si="53"/>
        <v>0</v>
      </c>
    </row>
    <row r="365" spans="1:54" ht="15" hidden="1" customHeight="1">
      <c r="A365" s="183" t="s">
        <v>847</v>
      </c>
      <c r="B365" s="23">
        <f t="shared" si="52"/>
        <v>12</v>
      </c>
      <c r="C365" s="76">
        <v>1.3171296296296294E-2</v>
      </c>
      <c r="D365" s="285">
        <v>1</v>
      </c>
      <c r="E365" s="76">
        <f>IF(AX365&gt;0,AVERAGE(F365:AU365),C365)</f>
        <v>1.3171296296296294E-2</v>
      </c>
      <c r="F365" s="76"/>
      <c r="G365" s="33"/>
      <c r="H365" s="33"/>
      <c r="I365" s="33"/>
      <c r="J365" s="76"/>
      <c r="K365" s="33"/>
      <c r="L365" s="33"/>
      <c r="M365" s="33"/>
      <c r="N365" s="76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187"/>
      <c r="AR365" s="33"/>
      <c r="AS365" s="33"/>
      <c r="AU365" s="33"/>
      <c r="AV365" s="180"/>
      <c r="AW365" s="174" t="str">
        <f t="shared" si="54"/>
        <v xml:space="preserve"> </v>
      </c>
      <c r="AX365" s="175">
        <f t="shared" si="53"/>
        <v>0</v>
      </c>
      <c r="AY365" s="50"/>
      <c r="AZ365" s="50"/>
      <c r="BA365" s="50"/>
      <c r="BB365" s="50"/>
    </row>
    <row r="366" spans="1:54" ht="13">
      <c r="A366" s="34"/>
      <c r="B366" s="23"/>
      <c r="C366" s="76"/>
      <c r="D366" s="285"/>
      <c r="E366" s="184"/>
      <c r="F366" s="76"/>
      <c r="G366" s="33"/>
      <c r="H366" s="33"/>
      <c r="I366" s="33"/>
      <c r="J366" s="76"/>
      <c r="K366" s="33"/>
      <c r="L366" s="33"/>
      <c r="M366" s="33"/>
      <c r="N366" s="76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187"/>
      <c r="AR366" s="33"/>
      <c r="AS366" s="33"/>
      <c r="AU366" s="33"/>
      <c r="AV366" s="33"/>
      <c r="AW366" s="174"/>
      <c r="AX366" s="227"/>
    </row>
    <row r="367" spans="1:54" ht="13" thickBot="1">
      <c r="AW367" s="229"/>
    </row>
    <row r="368" spans="1:54">
      <c r="A368" s="283" t="s">
        <v>867</v>
      </c>
      <c r="B368" s="282"/>
      <c r="C368" s="281"/>
      <c r="D368" s="280"/>
      <c r="F368"/>
      <c r="H368"/>
      <c r="AV368" s="229"/>
      <c r="AW368" s="149"/>
      <c r="AX368"/>
    </row>
    <row r="369" spans="1:54">
      <c r="A369" s="279" t="s">
        <v>850</v>
      </c>
      <c r="B369" s="237">
        <v>40316</v>
      </c>
      <c r="C369" s="278">
        <v>1.0810185185185185E-2</v>
      </c>
      <c r="D369" s="275" t="s">
        <v>866</v>
      </c>
      <c r="E369" s="256"/>
      <c r="F369" s="241"/>
      <c r="H369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R369" s="241"/>
      <c r="AS369" s="241"/>
      <c r="AV369" s="148"/>
      <c r="AW369" s="246"/>
      <c r="AX369" s="241"/>
      <c r="AY369" s="241"/>
      <c r="AZ369" s="241"/>
      <c r="BA369" s="241"/>
    </row>
    <row r="370" spans="1:54">
      <c r="A370" s="279" t="s">
        <v>851</v>
      </c>
      <c r="B370" s="237">
        <v>40435</v>
      </c>
      <c r="C370" s="278">
        <v>1.1689814814814814E-2</v>
      </c>
      <c r="D370" s="275" t="s">
        <v>863</v>
      </c>
      <c r="E370" s="256"/>
      <c r="F370" s="241"/>
      <c r="H370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R370" s="241"/>
      <c r="AS370" s="241"/>
      <c r="AV370" s="148"/>
      <c r="AW370" s="246"/>
      <c r="AX370" s="241"/>
      <c r="AY370" s="241"/>
      <c r="AZ370" s="241"/>
      <c r="BA370" s="241"/>
    </row>
    <row r="371" spans="1:54">
      <c r="A371" s="277" t="s">
        <v>853</v>
      </c>
      <c r="B371" s="237">
        <v>40281</v>
      </c>
      <c r="C371" s="278">
        <v>1.539351851851852E-2</v>
      </c>
      <c r="D371" s="275" t="s">
        <v>854</v>
      </c>
      <c r="E371" s="256"/>
      <c r="F371" s="241"/>
      <c r="H37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R371" s="241"/>
      <c r="AS371" s="241"/>
      <c r="AV371" s="148"/>
      <c r="AW371" s="246"/>
      <c r="AX371" s="241"/>
      <c r="AY371" s="241"/>
      <c r="AZ371" s="241"/>
      <c r="BA371" s="241"/>
    </row>
    <row r="372" spans="1:54">
      <c r="A372" s="277" t="s">
        <v>855</v>
      </c>
      <c r="B372" s="237">
        <v>40281</v>
      </c>
      <c r="C372" s="278">
        <v>1.357638888888889E-2</v>
      </c>
      <c r="D372" s="275" t="s">
        <v>865</v>
      </c>
      <c r="E372" s="256"/>
      <c r="F372" s="241"/>
      <c r="H372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R372" s="241"/>
      <c r="AS372" s="241"/>
      <c r="AV372" s="148"/>
      <c r="AW372" s="246"/>
      <c r="AX372" s="241"/>
      <c r="AY372" s="241"/>
      <c r="AZ372" s="241"/>
      <c r="BA372" s="241"/>
    </row>
    <row r="373" spans="1:54" ht="13" thickBot="1">
      <c r="A373" s="274" t="s">
        <v>860</v>
      </c>
      <c r="B373" s="284">
        <v>40512</v>
      </c>
      <c r="C373" s="272">
        <v>1.0983796296296297E-2</v>
      </c>
      <c r="D373" s="271" t="s">
        <v>545</v>
      </c>
      <c r="E373" s="256"/>
      <c r="F373" s="241"/>
      <c r="H373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R373" s="241"/>
      <c r="AS373" s="241"/>
      <c r="AV373" s="148"/>
      <c r="AW373" s="246"/>
      <c r="AX373" s="241"/>
      <c r="AY373" s="241"/>
      <c r="AZ373" s="241"/>
      <c r="BA373" s="241"/>
    </row>
    <row r="374" spans="1:54">
      <c r="A374" s="241"/>
      <c r="B374" s="241"/>
      <c r="C374" s="256"/>
      <c r="E374" s="256"/>
      <c r="F374" s="256"/>
      <c r="G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R374" s="241"/>
      <c r="AS374" s="241"/>
      <c r="AU374" s="257"/>
      <c r="AV374" s="257"/>
      <c r="AW374" s="258"/>
      <c r="AX374" s="246"/>
      <c r="AY374" s="241"/>
      <c r="AZ374" s="241"/>
      <c r="BA374" s="241"/>
      <c r="BB374" s="241"/>
    </row>
    <row r="375" spans="1:54" ht="13" thickBot="1">
      <c r="A375" s="241"/>
      <c r="B375" s="241"/>
      <c r="C375" s="256"/>
      <c r="E375" s="256"/>
      <c r="F375" s="256"/>
      <c r="G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R375" s="241"/>
      <c r="AS375" s="241"/>
      <c r="AU375" s="259"/>
      <c r="AV375" s="259"/>
      <c r="AW375" s="258"/>
      <c r="AX375" s="246"/>
      <c r="AY375" s="241"/>
      <c r="AZ375" s="241"/>
      <c r="BA375" s="241"/>
      <c r="BB375" s="241"/>
    </row>
    <row r="376" spans="1:54">
      <c r="A376" s="283" t="s">
        <v>857</v>
      </c>
      <c r="B376" s="282"/>
      <c r="C376" s="281"/>
      <c r="D376" s="280"/>
      <c r="F376"/>
      <c r="H376"/>
      <c r="AV376" s="229"/>
      <c r="AW376" s="149"/>
      <c r="AX376"/>
    </row>
    <row r="377" spans="1:54">
      <c r="A377" s="277" t="s">
        <v>850</v>
      </c>
      <c r="B377" s="276" t="s">
        <v>864</v>
      </c>
      <c r="C377" s="278">
        <v>9.6527777777777775E-3</v>
      </c>
      <c r="D377" s="275" t="s">
        <v>685</v>
      </c>
      <c r="E377" s="256"/>
      <c r="F377" s="241"/>
      <c r="H377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R377" s="241"/>
      <c r="AS377" s="241"/>
      <c r="AV377" s="148"/>
      <c r="AW377" s="243"/>
      <c r="AX377" s="241"/>
      <c r="AY377" s="241"/>
      <c r="AZ377" s="241"/>
      <c r="BA377" s="241"/>
    </row>
    <row r="378" spans="1:54">
      <c r="A378" s="279" t="s">
        <v>851</v>
      </c>
      <c r="B378" s="276" t="s">
        <v>859</v>
      </c>
      <c r="C378" s="278">
        <v>1.1689814814814814E-2</v>
      </c>
      <c r="D378" s="275" t="s">
        <v>863</v>
      </c>
      <c r="E378" s="256"/>
      <c r="F378" s="241"/>
      <c r="H378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R378" s="241"/>
      <c r="AS378" s="241"/>
      <c r="AV378" s="148"/>
      <c r="AW378" s="246"/>
      <c r="AX378" s="241"/>
      <c r="AY378" s="241"/>
      <c r="AZ378" s="241"/>
      <c r="BA378" s="241"/>
    </row>
    <row r="379" spans="1:54">
      <c r="A379" s="277" t="s">
        <v>853</v>
      </c>
      <c r="B379" s="276" t="s">
        <v>862</v>
      </c>
      <c r="C379" s="245">
        <v>1.4525462962962964E-2</v>
      </c>
      <c r="D379" s="275" t="s">
        <v>300</v>
      </c>
      <c r="E379" s="256"/>
      <c r="F379" s="241"/>
      <c r="H379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R379" s="241"/>
      <c r="AS379" s="241"/>
      <c r="AV379" s="148"/>
      <c r="AW379" s="246"/>
      <c r="AX379" s="241"/>
      <c r="AY379" s="241"/>
      <c r="AZ379" s="241"/>
      <c r="BA379" s="241"/>
    </row>
    <row r="380" spans="1:54">
      <c r="A380" s="277" t="s">
        <v>855</v>
      </c>
      <c r="B380" s="276" t="s">
        <v>861</v>
      </c>
      <c r="C380" s="245">
        <v>1.3217592592592593E-2</v>
      </c>
      <c r="D380" s="275" t="s">
        <v>551</v>
      </c>
      <c r="E380" s="256"/>
      <c r="F380" s="241"/>
      <c r="H380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R380" s="241"/>
      <c r="AS380" s="241"/>
      <c r="AV380" s="148"/>
      <c r="AW380" s="246"/>
      <c r="AX380" s="241"/>
      <c r="AY380" s="241"/>
      <c r="AZ380" s="241"/>
      <c r="BA380" s="241"/>
    </row>
    <row r="381" spans="1:54" ht="13" thickBot="1">
      <c r="A381" s="274" t="s">
        <v>860</v>
      </c>
      <c r="B381" s="273" t="s">
        <v>859</v>
      </c>
      <c r="C381" s="272">
        <v>1.0983796296296297E-2</v>
      </c>
      <c r="D381" s="271" t="s">
        <v>545</v>
      </c>
      <c r="E381" s="256"/>
      <c r="F381" s="241"/>
      <c r="H38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R381" s="241"/>
      <c r="AS381" s="241"/>
      <c r="AV381" s="148"/>
      <c r="AW381" s="246"/>
      <c r="AX381" s="241"/>
      <c r="AY381" s="241"/>
      <c r="AZ381" s="241"/>
      <c r="BA381" s="241"/>
    </row>
    <row r="382" spans="1:54">
      <c r="A382" s="241"/>
      <c r="B382" s="241"/>
      <c r="C382" s="241"/>
      <c r="E382" s="256"/>
      <c r="G382" s="256"/>
      <c r="H382" s="256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R382" s="241"/>
      <c r="AS382" s="241"/>
      <c r="AU382" s="241"/>
      <c r="AV382" s="241"/>
      <c r="AW382" s="264"/>
      <c r="AX382" s="246"/>
      <c r="AY382" s="241"/>
      <c r="AZ382" s="241"/>
      <c r="BA382" s="241"/>
      <c r="BB382" s="241"/>
    </row>
    <row r="383" spans="1:54">
      <c r="A383" s="241"/>
      <c r="B383" s="241"/>
      <c r="C383" s="241"/>
      <c r="E383" s="265"/>
      <c r="G383" s="256"/>
      <c r="H383" s="256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R383" s="241"/>
      <c r="AS383" s="241"/>
      <c r="AU383" s="266"/>
      <c r="AV383" s="266"/>
      <c r="AW383" s="267"/>
      <c r="AX383" s="246"/>
      <c r="AY383" s="241"/>
      <c r="AZ383" s="241"/>
      <c r="BA383" s="241"/>
      <c r="BB383" s="241"/>
    </row>
    <row r="384" spans="1:54">
      <c r="AW384" s="264"/>
    </row>
    <row r="385" spans="49:49" customFormat="1">
      <c r="AW385" s="268"/>
    </row>
    <row r="386" spans="49:49" customFormat="1">
      <c r="AW386" s="269"/>
    </row>
    <row r="387" spans="49:49" customFormat="1">
      <c r="AW387" s="264"/>
    </row>
    <row r="388" spans="49:49" customFormat="1">
      <c r="AW388" s="264"/>
    </row>
    <row r="389" spans="49:49" customFormat="1">
      <c r="AW389" s="268"/>
    </row>
    <row r="390" spans="49:49" customFormat="1">
      <c r="AW390" s="264"/>
    </row>
    <row r="391" spans="49:49" customFormat="1">
      <c r="AW391" s="264"/>
    </row>
    <row r="392" spans="49:49" customFormat="1">
      <c r="AW392" s="264"/>
    </row>
    <row r="393" spans="49:49" customFormat="1">
      <c r="AW393" s="267"/>
    </row>
  </sheetData>
  <printOptions gridLines="1"/>
  <pageMargins left="0.39370078740157483" right="0.19685039370078741" top="0.31496062992125984" bottom="0.51181102362204722" header="0.51181102362204722" footer="0.51181102362204722"/>
  <pageSetup scale="80" firstPageNumber="0" fitToHeight="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318"/>
  <sheetViews>
    <sheetView workbookViewId="0"/>
  </sheetViews>
  <sheetFormatPr defaultColWidth="9.1796875" defaultRowHeight="12.5"/>
  <cols>
    <col min="1" max="1" width="20.453125" customWidth="1"/>
    <col min="2" max="3" width="9.7265625" customWidth="1"/>
    <col min="4" max="4" width="9.81640625" style="7" customWidth="1"/>
    <col min="5" max="7" width="9.1796875" style="7" customWidth="1"/>
    <col min="8" max="41" width="9.1796875" customWidth="1"/>
    <col min="45" max="45" width="8.7265625" customWidth="1"/>
    <col min="46" max="46" width="2.453125" customWidth="1"/>
    <col min="47" max="47" width="8.1796875" style="148" customWidth="1"/>
    <col min="48" max="48" width="8.81640625" style="149" customWidth="1"/>
    <col min="49" max="52" width="10.26953125" customWidth="1"/>
  </cols>
  <sheetData>
    <row r="1" spans="1:52" ht="20">
      <c r="A1" s="833" t="s">
        <v>734</v>
      </c>
    </row>
    <row r="2" spans="1:52" ht="13" thickBot="1"/>
    <row r="3" spans="1:52" ht="13">
      <c r="A3" s="150"/>
      <c r="B3" s="151" t="s">
        <v>116</v>
      </c>
      <c r="C3" s="151" t="s">
        <v>735</v>
      </c>
      <c r="D3" s="151">
        <v>2008</v>
      </c>
      <c r="E3" s="151">
        <v>2009</v>
      </c>
      <c r="F3" s="151">
        <v>2009</v>
      </c>
      <c r="G3" s="151">
        <v>2009</v>
      </c>
      <c r="H3" s="151">
        <v>2009</v>
      </c>
      <c r="I3" s="151">
        <v>2009</v>
      </c>
      <c r="J3" s="151">
        <v>2009</v>
      </c>
      <c r="K3" s="151">
        <v>2009</v>
      </c>
      <c r="L3" s="151">
        <v>2009</v>
      </c>
      <c r="M3" s="151">
        <v>2009</v>
      </c>
      <c r="N3" s="151">
        <v>2009</v>
      </c>
      <c r="O3" s="151">
        <v>2009</v>
      </c>
      <c r="P3" s="151">
        <v>2009</v>
      </c>
      <c r="Q3" s="151">
        <v>2009</v>
      </c>
      <c r="R3" s="151">
        <v>2009</v>
      </c>
      <c r="S3" s="151">
        <v>2009</v>
      </c>
      <c r="T3" s="151">
        <v>2009</v>
      </c>
      <c r="U3" s="151">
        <v>2009</v>
      </c>
      <c r="V3" s="151">
        <v>2009</v>
      </c>
      <c r="W3" s="151">
        <v>2009</v>
      </c>
      <c r="X3" s="151">
        <v>2009</v>
      </c>
      <c r="Y3" s="151">
        <v>2009</v>
      </c>
      <c r="Z3" s="151">
        <v>2009</v>
      </c>
      <c r="AA3" s="151">
        <v>2009</v>
      </c>
      <c r="AB3" s="151">
        <v>2009</v>
      </c>
      <c r="AC3" s="151">
        <v>2009</v>
      </c>
      <c r="AD3" s="151">
        <v>2009</v>
      </c>
      <c r="AE3" s="151">
        <v>2009</v>
      </c>
      <c r="AF3" s="151">
        <v>2009</v>
      </c>
      <c r="AG3" s="151">
        <v>2009</v>
      </c>
      <c r="AH3" s="151">
        <v>2009</v>
      </c>
      <c r="AI3" s="151">
        <v>2009</v>
      </c>
      <c r="AJ3" s="151">
        <v>2009</v>
      </c>
      <c r="AK3" s="151">
        <v>2009</v>
      </c>
      <c r="AL3" s="151">
        <v>2009</v>
      </c>
      <c r="AM3" s="151">
        <v>2009</v>
      </c>
      <c r="AN3" s="151">
        <v>2009</v>
      </c>
      <c r="AO3" s="151">
        <v>2009</v>
      </c>
      <c r="AP3" s="151">
        <v>2009</v>
      </c>
      <c r="AQ3" s="151">
        <v>2009</v>
      </c>
      <c r="AR3" s="151">
        <v>2009</v>
      </c>
      <c r="AS3" s="151">
        <v>2009</v>
      </c>
      <c r="AT3" s="152"/>
      <c r="AU3" s="153" t="s">
        <v>736</v>
      </c>
      <c r="AV3" s="154" t="s">
        <v>437</v>
      </c>
      <c r="AW3" s="8"/>
      <c r="AX3" s="8"/>
      <c r="AY3" s="8"/>
      <c r="AZ3" s="8"/>
    </row>
    <row r="4" spans="1:52" ht="13.5" thickBot="1">
      <c r="A4" s="155"/>
      <c r="B4" s="156" t="s">
        <v>59</v>
      </c>
      <c r="C4" s="156" t="s">
        <v>59</v>
      </c>
      <c r="D4" s="156" t="s">
        <v>10</v>
      </c>
      <c r="E4" s="157">
        <v>39510</v>
      </c>
      <c r="F4" s="157">
        <v>39517</v>
      </c>
      <c r="G4" s="157">
        <v>39524</v>
      </c>
      <c r="H4" s="157">
        <v>39531</v>
      </c>
      <c r="I4" s="157">
        <v>39538</v>
      </c>
      <c r="J4" s="157">
        <v>39545</v>
      </c>
      <c r="K4" s="157">
        <v>39552</v>
      </c>
      <c r="L4" s="157">
        <v>39559</v>
      </c>
      <c r="M4" s="157">
        <v>39566</v>
      </c>
      <c r="N4" s="157">
        <v>39573</v>
      </c>
      <c r="O4" s="157">
        <v>39580</v>
      </c>
      <c r="P4" s="157">
        <v>39587</v>
      </c>
      <c r="Q4" s="157">
        <v>39594</v>
      </c>
      <c r="R4" s="157">
        <v>39601</v>
      </c>
      <c r="S4" s="157">
        <v>39608</v>
      </c>
      <c r="T4" s="157">
        <v>39615</v>
      </c>
      <c r="U4" s="157">
        <v>39622</v>
      </c>
      <c r="V4" s="157">
        <v>39629</v>
      </c>
      <c r="W4" s="157">
        <v>39636</v>
      </c>
      <c r="X4" s="157">
        <v>39643</v>
      </c>
      <c r="Y4" s="157">
        <v>39650</v>
      </c>
      <c r="Z4" s="157">
        <v>39657</v>
      </c>
      <c r="AA4" s="157">
        <v>39664</v>
      </c>
      <c r="AB4" s="157">
        <v>39671</v>
      </c>
      <c r="AC4" s="157">
        <v>39678</v>
      </c>
      <c r="AD4" s="157">
        <v>39685</v>
      </c>
      <c r="AE4" s="157">
        <v>39692</v>
      </c>
      <c r="AF4" s="157">
        <v>39699</v>
      </c>
      <c r="AG4" s="157">
        <v>39706</v>
      </c>
      <c r="AH4" s="157">
        <v>39713</v>
      </c>
      <c r="AI4" s="157">
        <v>39720</v>
      </c>
      <c r="AJ4" s="157">
        <v>39727</v>
      </c>
      <c r="AK4" s="157">
        <v>39734</v>
      </c>
      <c r="AL4" s="157">
        <v>39741</v>
      </c>
      <c r="AM4" s="157">
        <v>39748</v>
      </c>
      <c r="AN4" s="157">
        <v>39755</v>
      </c>
      <c r="AO4" s="157">
        <v>39762</v>
      </c>
      <c r="AP4" s="157">
        <v>39769</v>
      </c>
      <c r="AQ4" s="157">
        <v>39776</v>
      </c>
      <c r="AR4" s="157">
        <v>39783</v>
      </c>
      <c r="AS4" s="157">
        <v>39790</v>
      </c>
      <c r="AT4" s="158"/>
      <c r="AU4" s="159" t="s">
        <v>438</v>
      </c>
      <c r="AV4" s="160" t="s">
        <v>439</v>
      </c>
      <c r="AW4" s="139"/>
      <c r="AX4" s="139"/>
      <c r="AY4" s="139"/>
      <c r="AZ4" s="139"/>
    </row>
    <row r="5" spans="1:52" ht="13.5" thickBot="1">
      <c r="A5" s="161" t="s">
        <v>440</v>
      </c>
      <c r="B5" s="162">
        <v>2.0833333333333332E-2</v>
      </c>
      <c r="C5" s="138"/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18</v>
      </c>
      <c r="W5" s="8">
        <v>19</v>
      </c>
      <c r="X5" s="8">
        <v>20</v>
      </c>
      <c r="Y5" s="8">
        <v>21</v>
      </c>
      <c r="Z5" s="8">
        <v>22</v>
      </c>
      <c r="AA5" s="8">
        <v>23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8">
        <v>29</v>
      </c>
      <c r="AH5" s="8">
        <v>30</v>
      </c>
      <c r="AI5" s="8">
        <v>31</v>
      </c>
      <c r="AJ5" s="8">
        <v>32</v>
      </c>
      <c r="AK5" s="8">
        <v>33</v>
      </c>
      <c r="AL5" s="8">
        <v>34</v>
      </c>
      <c r="AM5" s="8">
        <v>35</v>
      </c>
      <c r="AN5" s="8">
        <v>36</v>
      </c>
      <c r="AO5" s="8">
        <v>37</v>
      </c>
      <c r="AP5" s="8">
        <v>38</v>
      </c>
      <c r="AQ5" s="8">
        <v>39</v>
      </c>
      <c r="AR5" s="8">
        <v>40</v>
      </c>
      <c r="AS5" s="8">
        <v>41</v>
      </c>
      <c r="AT5" s="163"/>
      <c r="AV5" s="164"/>
      <c r="AW5" s="8"/>
      <c r="AX5" s="8"/>
      <c r="AY5" s="8"/>
      <c r="AZ5" s="8"/>
    </row>
    <row r="6" spans="1:52" ht="41.25" customHeight="1">
      <c r="A6" s="165" t="s">
        <v>737</v>
      </c>
      <c r="B6" s="166"/>
      <c r="C6" s="166"/>
      <c r="D6" s="167"/>
      <c r="E6" s="167" t="s">
        <v>738</v>
      </c>
      <c r="F6" s="167" t="s">
        <v>739</v>
      </c>
      <c r="G6" s="167" t="s">
        <v>738</v>
      </c>
      <c r="H6" s="167" t="s">
        <v>740</v>
      </c>
      <c r="I6" s="167" t="s">
        <v>740</v>
      </c>
      <c r="J6" s="167" t="s">
        <v>741</v>
      </c>
      <c r="K6" s="167" t="s">
        <v>247</v>
      </c>
      <c r="L6" s="167" t="s">
        <v>742</v>
      </c>
      <c r="M6" s="167" t="s">
        <v>743</v>
      </c>
      <c r="N6" s="167" t="s">
        <v>114</v>
      </c>
      <c r="O6" s="167" t="s">
        <v>114</v>
      </c>
      <c r="P6" s="167" t="s">
        <v>744</v>
      </c>
      <c r="Q6" s="167" t="s">
        <v>114</v>
      </c>
      <c r="R6" s="167" t="s">
        <v>745</v>
      </c>
      <c r="S6" s="167" t="s">
        <v>114</v>
      </c>
      <c r="T6" s="167" t="s">
        <v>746</v>
      </c>
      <c r="U6" s="167" t="s">
        <v>747</v>
      </c>
      <c r="V6" s="167" t="s">
        <v>114</v>
      </c>
      <c r="W6" s="167" t="s">
        <v>114</v>
      </c>
      <c r="X6" s="167" t="s">
        <v>748</v>
      </c>
      <c r="Y6" s="167" t="s">
        <v>114</v>
      </c>
      <c r="Z6" s="167" t="s">
        <v>749</v>
      </c>
      <c r="AA6" s="167" t="s">
        <v>750</v>
      </c>
      <c r="AB6" s="168" t="s">
        <v>751</v>
      </c>
      <c r="AC6" s="168" t="s">
        <v>752</v>
      </c>
      <c r="AD6" s="140" t="s">
        <v>753</v>
      </c>
      <c r="AE6" s="140" t="s">
        <v>754</v>
      </c>
      <c r="AF6" s="140" t="s">
        <v>755</v>
      </c>
      <c r="AG6" s="140" t="s">
        <v>756</v>
      </c>
      <c r="AH6" s="140" t="s">
        <v>757</v>
      </c>
      <c r="AI6" s="140" t="s">
        <v>12</v>
      </c>
      <c r="AJ6" s="140" t="s">
        <v>758</v>
      </c>
      <c r="AK6" s="140" t="s">
        <v>114</v>
      </c>
      <c r="AL6" s="140" t="s">
        <v>759</v>
      </c>
      <c r="AM6" s="140" t="s">
        <v>758</v>
      </c>
      <c r="AN6" s="140" t="s">
        <v>760</v>
      </c>
      <c r="AO6" s="169" t="s">
        <v>143</v>
      </c>
      <c r="AP6" s="169" t="s">
        <v>761</v>
      </c>
      <c r="AQ6" s="140" t="s">
        <v>762</v>
      </c>
      <c r="AR6" s="140" t="s">
        <v>12</v>
      </c>
      <c r="AS6" s="140" t="s">
        <v>763</v>
      </c>
      <c r="AT6" s="170"/>
      <c r="AU6" s="140"/>
      <c r="AV6" s="171"/>
      <c r="AW6" s="140"/>
      <c r="AX6" s="140"/>
      <c r="AY6" s="140"/>
      <c r="AZ6" s="140"/>
    </row>
    <row r="7" spans="1:52" ht="13">
      <c r="A7" s="172" t="s">
        <v>677</v>
      </c>
      <c r="B7" s="23">
        <f t="shared" ref="B7:B71" si="0">MINUTE(B$5)-MINUTE(C7)</f>
        <v>9</v>
      </c>
      <c r="C7" s="76">
        <f>IF(AV7&lt;2,D7,AVERAGE(E7:AS7))</f>
        <v>1.4777520576131686E-2</v>
      </c>
      <c r="D7" s="94">
        <v>1.4777520576131686E-2</v>
      </c>
      <c r="E7" s="76"/>
      <c r="F7" s="94"/>
      <c r="G7" s="94"/>
      <c r="H7" s="103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33"/>
      <c r="V7" s="94"/>
      <c r="W7" s="94"/>
      <c r="X7" s="76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103"/>
      <c r="AT7" s="173"/>
      <c r="AU7" s="174" t="str">
        <f t="shared" ref="AU7:AU71" si="1">IF(MIN(E7:AS7)=0," ",MIN(E7:AS7))</f>
        <v xml:space="preserve"> </v>
      </c>
      <c r="AV7" s="175">
        <f t="shared" ref="AV7:AV71" si="2">COUNTA(E7:AT7)</f>
        <v>0</v>
      </c>
      <c r="AW7" s="94"/>
      <c r="AX7" s="94"/>
      <c r="AY7" s="94"/>
      <c r="AZ7" s="94"/>
    </row>
    <row r="8" spans="1:52" ht="13">
      <c r="A8" s="172" t="s">
        <v>619</v>
      </c>
      <c r="B8" s="23">
        <f t="shared" si="0"/>
        <v>8</v>
      </c>
      <c r="C8" s="76">
        <f>IF(AV8&lt;2,D8,AVERAGE(E8:AS8))</f>
        <v>1.5960648148148151E-2</v>
      </c>
      <c r="D8" s="76">
        <v>1.5960648148148151E-2</v>
      </c>
      <c r="E8" s="76"/>
      <c r="F8" s="76"/>
      <c r="G8" s="76"/>
      <c r="H8" s="103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94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103"/>
      <c r="AT8" s="173"/>
      <c r="AU8" s="174" t="str">
        <f t="shared" si="1"/>
        <v xml:space="preserve"> </v>
      </c>
      <c r="AV8" s="175">
        <f t="shared" si="2"/>
        <v>0</v>
      </c>
      <c r="AW8" s="76"/>
      <c r="AX8" s="76"/>
      <c r="AY8" s="76"/>
      <c r="AZ8" s="76"/>
    </row>
    <row r="9" spans="1:52" ht="13">
      <c r="A9" s="172" t="s">
        <v>339</v>
      </c>
      <c r="B9" s="23">
        <f t="shared" si="0"/>
        <v>7</v>
      </c>
      <c r="C9" s="76">
        <f>IF(AV9&lt;2,D9,AVERAGE(E9:AS9))</f>
        <v>1.5972222222222221E-2</v>
      </c>
      <c r="D9" s="76">
        <v>1.5972222222222221E-2</v>
      </c>
      <c r="E9" s="176"/>
      <c r="F9" s="33"/>
      <c r="G9" s="33"/>
      <c r="H9" s="103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103"/>
      <c r="AT9" s="173"/>
      <c r="AU9" s="174" t="str">
        <f t="shared" si="1"/>
        <v xml:space="preserve"> </v>
      </c>
      <c r="AV9" s="175">
        <f t="shared" si="2"/>
        <v>0</v>
      </c>
      <c r="AW9" s="76"/>
      <c r="AX9" s="76"/>
      <c r="AY9" s="76"/>
      <c r="AZ9" s="76"/>
    </row>
    <row r="10" spans="1:52" ht="13">
      <c r="A10" s="177" t="s">
        <v>764</v>
      </c>
      <c r="B10" s="23">
        <f t="shared" si="0"/>
        <v>9</v>
      </c>
      <c r="C10" s="76">
        <f>AVERAGE(E10:AS10)</f>
        <v>1.4999999999999999E-2</v>
      </c>
      <c r="D10" s="33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94"/>
      <c r="AC10" s="178"/>
      <c r="AD10" s="94"/>
      <c r="AE10" s="178"/>
      <c r="AF10" s="178"/>
      <c r="AG10" s="94"/>
      <c r="AH10" s="94">
        <v>1.5509259259259257E-2</v>
      </c>
      <c r="AI10" s="178"/>
      <c r="AJ10" s="94">
        <v>1.4490740740740742E-2</v>
      </c>
      <c r="AK10" s="94"/>
      <c r="AL10" s="178"/>
      <c r="AM10" s="178"/>
      <c r="AN10" s="178"/>
      <c r="AO10" s="178"/>
      <c r="AP10" s="178"/>
      <c r="AQ10" s="178"/>
      <c r="AR10" s="178"/>
      <c r="AS10" s="179"/>
      <c r="AT10" s="180"/>
      <c r="AU10" s="181">
        <f t="shared" si="1"/>
        <v>1.4490740740740742E-2</v>
      </c>
      <c r="AV10" s="175">
        <f t="shared" si="2"/>
        <v>2</v>
      </c>
      <c r="AW10" s="139"/>
      <c r="AX10" s="139"/>
      <c r="AY10" s="139"/>
      <c r="AZ10" s="139"/>
    </row>
    <row r="11" spans="1:52" ht="13">
      <c r="A11" s="182" t="s">
        <v>325</v>
      </c>
      <c r="B11" s="23">
        <f t="shared" si="0"/>
        <v>8</v>
      </c>
      <c r="C11" s="76">
        <f>IF(AV11&lt;2,D11,AVERAGE(E11:AS11))</f>
        <v>1.5965470679012345E-2</v>
      </c>
      <c r="D11" s="76">
        <v>1.5965470679012345E-2</v>
      </c>
      <c r="E11" s="176"/>
      <c r="F11" s="176"/>
      <c r="G11" s="94"/>
      <c r="H11" s="103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>
        <v>1.5532407407407406E-2</v>
      </c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103"/>
      <c r="AT11" s="173"/>
      <c r="AU11" s="174">
        <f t="shared" si="1"/>
        <v>1.5532407407407406E-2</v>
      </c>
      <c r="AV11" s="175">
        <f t="shared" si="2"/>
        <v>1</v>
      </c>
      <c r="AW11" s="76"/>
      <c r="AX11" s="76"/>
      <c r="AY11" s="76"/>
      <c r="AZ11" s="76"/>
    </row>
    <row r="12" spans="1:52" ht="13">
      <c r="A12" s="177" t="s">
        <v>765</v>
      </c>
      <c r="B12" s="23">
        <f t="shared" si="0"/>
        <v>7</v>
      </c>
      <c r="C12" s="76">
        <f>AVERAGE(E12:AS12)</f>
        <v>1.5999228395061727E-2</v>
      </c>
      <c r="D12" s="33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94">
        <v>1.6203703703703703E-2</v>
      </c>
      <c r="AC12" s="178"/>
      <c r="AD12" s="94">
        <v>1.5856481481481482E-2</v>
      </c>
      <c r="AE12" s="178"/>
      <c r="AF12" s="178"/>
      <c r="AG12" s="76">
        <v>1.59375E-2</v>
      </c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9"/>
      <c r="AT12" s="180"/>
      <c r="AU12" s="181">
        <f t="shared" si="1"/>
        <v>1.5856481481481482E-2</v>
      </c>
      <c r="AV12" s="175">
        <f t="shared" si="2"/>
        <v>3</v>
      </c>
      <c r="AW12" s="139"/>
      <c r="AX12" s="139"/>
      <c r="AY12" s="139"/>
      <c r="AZ12" s="139"/>
    </row>
    <row r="13" spans="1:52" ht="13">
      <c r="A13" s="183" t="s">
        <v>766</v>
      </c>
      <c r="B13" s="23">
        <f t="shared" si="0"/>
        <v>6</v>
      </c>
      <c r="C13" s="76">
        <f>AVERAGE(E13:AS13)</f>
        <v>1.7343750000000002E-2</v>
      </c>
      <c r="D13" s="184"/>
      <c r="E13" s="76"/>
      <c r="F13" s="33"/>
      <c r="G13" s="33"/>
      <c r="H13" s="33"/>
      <c r="I13" s="76"/>
      <c r="J13" s="33"/>
      <c r="K13" s="33"/>
      <c r="L13" s="33"/>
      <c r="M13" s="76"/>
      <c r="N13" s="76">
        <v>1.7083333333333336E-2</v>
      </c>
      <c r="O13" s="76">
        <v>1.7083333333333336E-2</v>
      </c>
      <c r="P13" s="33"/>
      <c r="Q13" s="185">
        <v>1.7245370370370369E-2</v>
      </c>
      <c r="R13" s="33"/>
      <c r="S13" s="185">
        <v>1.7962962962962962E-2</v>
      </c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180"/>
      <c r="AU13" s="181">
        <f t="shared" si="1"/>
        <v>1.7083333333333336E-2</v>
      </c>
      <c r="AV13" s="175">
        <f t="shared" si="2"/>
        <v>4</v>
      </c>
      <c r="AW13" s="50"/>
      <c r="AX13" s="50"/>
      <c r="AY13" s="50"/>
      <c r="AZ13" s="50"/>
    </row>
    <row r="14" spans="1:52" ht="13">
      <c r="A14" s="172" t="s">
        <v>554</v>
      </c>
      <c r="B14" s="23">
        <f t="shared" si="0"/>
        <v>10</v>
      </c>
      <c r="C14" s="76">
        <f t="shared" ref="C14:C20" si="3">IF(AV14&lt;2,D14,AVERAGE(E14:AS14))</f>
        <v>1.4124228395061729E-2</v>
      </c>
      <c r="D14" s="76">
        <v>1.4124228395061729E-2</v>
      </c>
      <c r="E14" s="76"/>
      <c r="F14" s="76"/>
      <c r="G14" s="76"/>
      <c r="H14" s="103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24"/>
      <c r="Y14" s="76"/>
      <c r="Z14" s="76"/>
      <c r="AA14" s="76"/>
      <c r="AB14" s="33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103"/>
      <c r="AT14" s="173"/>
      <c r="AU14" s="174" t="str">
        <f t="shared" si="1"/>
        <v xml:space="preserve"> </v>
      </c>
      <c r="AV14" s="175">
        <f t="shared" si="2"/>
        <v>0</v>
      </c>
      <c r="AW14" s="76"/>
      <c r="AX14" s="76"/>
      <c r="AY14" s="76"/>
      <c r="AZ14" s="76"/>
    </row>
    <row r="15" spans="1:52" ht="13">
      <c r="A15" s="172" t="s">
        <v>598</v>
      </c>
      <c r="B15" s="23">
        <f t="shared" si="0"/>
        <v>7</v>
      </c>
      <c r="C15" s="76">
        <f t="shared" si="3"/>
        <v>1.5992798353909463E-2</v>
      </c>
      <c r="D15" s="94">
        <v>1.9444444444444445E-2</v>
      </c>
      <c r="E15" s="76"/>
      <c r="F15" s="94"/>
      <c r="G15" s="94"/>
      <c r="H15" s="103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76"/>
      <c r="Y15" s="94"/>
      <c r="Z15" s="94"/>
      <c r="AA15" s="94"/>
      <c r="AB15" s="94"/>
      <c r="AC15" s="94"/>
      <c r="AD15" s="94"/>
      <c r="AE15" s="94"/>
      <c r="AF15" s="94"/>
      <c r="AG15" s="76">
        <v>1.6527777777777777E-2</v>
      </c>
      <c r="AH15" s="94"/>
      <c r="AI15" s="76">
        <v>1.7453703703703704E-2</v>
      </c>
      <c r="AJ15" s="76">
        <v>1.5694444444444445E-2</v>
      </c>
      <c r="AK15" s="76"/>
      <c r="AL15" s="76">
        <v>1.6377314814814813E-2</v>
      </c>
      <c r="AM15" s="94">
        <v>1.480324074074074E-2</v>
      </c>
      <c r="AN15" s="94">
        <v>1.554398148148148E-2</v>
      </c>
      <c r="AO15" s="94">
        <v>1.4814814814814814E-2</v>
      </c>
      <c r="AP15" s="76">
        <v>1.695601851851852E-2</v>
      </c>
      <c r="AQ15" s="76">
        <v>1.576388888888889E-2</v>
      </c>
      <c r="AR15" s="76"/>
      <c r="AS15" s="103"/>
      <c r="AT15" s="173"/>
      <c r="AU15" s="181">
        <f t="shared" si="1"/>
        <v>1.480324074074074E-2</v>
      </c>
      <c r="AV15" s="175">
        <f t="shared" si="2"/>
        <v>9</v>
      </c>
      <c r="AW15" s="94"/>
      <c r="AX15" s="94"/>
      <c r="AY15" s="94"/>
      <c r="AZ15" s="94"/>
    </row>
    <row r="16" spans="1:52" ht="13">
      <c r="A16" s="172" t="s">
        <v>561</v>
      </c>
      <c r="B16" s="23">
        <f t="shared" si="0"/>
        <v>12</v>
      </c>
      <c r="C16" s="76">
        <f t="shared" si="3"/>
        <v>1.3155864197530865E-2</v>
      </c>
      <c r="D16" s="76">
        <v>1.2411954365079365E-2</v>
      </c>
      <c r="E16" s="76">
        <v>1.3877314814814815E-2</v>
      </c>
      <c r="F16" s="76"/>
      <c r="G16" s="76">
        <v>1.2789351851851852E-2</v>
      </c>
      <c r="H16" s="103">
        <v>1.3252314814814814E-2</v>
      </c>
      <c r="I16" s="76">
        <v>1.3796296296296298E-2</v>
      </c>
      <c r="J16" s="33"/>
      <c r="K16" s="76">
        <v>1.2430555555555554E-2</v>
      </c>
      <c r="L16" s="76"/>
      <c r="M16" s="76"/>
      <c r="N16" s="76"/>
      <c r="O16" s="76">
        <v>1.2789351851851852E-2</v>
      </c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103"/>
      <c r="AT16" s="173"/>
      <c r="AU16" s="174">
        <f t="shared" si="1"/>
        <v>1.2430555555555554E-2</v>
      </c>
      <c r="AV16" s="175">
        <f t="shared" si="2"/>
        <v>6</v>
      </c>
      <c r="AW16" s="76"/>
      <c r="AX16" s="76"/>
      <c r="AY16" s="76"/>
      <c r="AZ16" s="76"/>
    </row>
    <row r="17" spans="1:52" ht="13">
      <c r="A17" s="172" t="s">
        <v>507</v>
      </c>
      <c r="B17" s="23">
        <f t="shared" si="0"/>
        <v>11</v>
      </c>
      <c r="C17" s="76">
        <f t="shared" si="3"/>
        <v>1.3425925925925924E-2</v>
      </c>
      <c r="D17" s="76">
        <v>1.3425925925925924E-2</v>
      </c>
      <c r="E17" s="176"/>
      <c r="F17" s="176"/>
      <c r="G17" s="33"/>
      <c r="H17" s="103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103"/>
      <c r="AT17" s="173"/>
      <c r="AU17" s="174" t="str">
        <f t="shared" si="1"/>
        <v xml:space="preserve"> </v>
      </c>
      <c r="AV17" s="175">
        <f t="shared" si="2"/>
        <v>0</v>
      </c>
      <c r="AW17" s="50"/>
      <c r="AX17" s="50"/>
      <c r="AZ17" s="50"/>
    </row>
    <row r="18" spans="1:52" ht="13">
      <c r="A18" s="182" t="s">
        <v>266</v>
      </c>
      <c r="B18" s="23">
        <f t="shared" si="0"/>
        <v>6</v>
      </c>
      <c r="C18" s="76">
        <f t="shared" si="3"/>
        <v>1.6770931903744405E-2</v>
      </c>
      <c r="D18" s="94">
        <v>1.6770931903744405E-2</v>
      </c>
      <c r="E18" s="176"/>
      <c r="F18" s="176"/>
      <c r="G18" s="33"/>
      <c r="H18" s="103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76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103"/>
      <c r="AT18" s="173"/>
      <c r="AU18" s="174" t="str">
        <f t="shared" si="1"/>
        <v xml:space="preserve"> </v>
      </c>
      <c r="AV18" s="175">
        <f t="shared" si="2"/>
        <v>0</v>
      </c>
      <c r="AW18" s="94"/>
      <c r="AX18" s="94"/>
      <c r="AZ18" s="94"/>
    </row>
    <row r="19" spans="1:52" ht="13">
      <c r="A19" s="172" t="s">
        <v>602</v>
      </c>
      <c r="B19" s="23">
        <f t="shared" si="0"/>
        <v>5</v>
      </c>
      <c r="C19" s="76">
        <f t="shared" si="3"/>
        <v>1.800925925925926E-2</v>
      </c>
      <c r="D19" s="76">
        <v>1.800925925925926E-2</v>
      </c>
      <c r="E19" s="76"/>
      <c r="F19" s="76"/>
      <c r="G19" s="186"/>
      <c r="H19" s="103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94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103"/>
      <c r="AT19" s="173"/>
      <c r="AU19" s="174" t="str">
        <f t="shared" si="1"/>
        <v xml:space="preserve"> </v>
      </c>
      <c r="AV19" s="175">
        <f t="shared" si="2"/>
        <v>0</v>
      </c>
      <c r="AW19" s="76"/>
      <c r="AX19" s="76"/>
      <c r="AZ19" s="76"/>
    </row>
    <row r="20" spans="1:52" ht="13">
      <c r="A20" s="172" t="s">
        <v>678</v>
      </c>
      <c r="B20" s="23">
        <f t="shared" si="0"/>
        <v>7</v>
      </c>
      <c r="C20" s="76">
        <f t="shared" si="3"/>
        <v>1.6180555555555556E-2</v>
      </c>
      <c r="D20" s="76">
        <v>1.6180555555555556E-2</v>
      </c>
      <c r="E20" s="76"/>
      <c r="F20" s="76"/>
      <c r="G20" s="76"/>
      <c r="H20" s="103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94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103"/>
      <c r="AT20" s="173"/>
      <c r="AU20" s="174" t="str">
        <f t="shared" si="1"/>
        <v xml:space="preserve"> </v>
      </c>
      <c r="AV20" s="175">
        <f t="shared" si="2"/>
        <v>0</v>
      </c>
      <c r="AW20" s="76"/>
      <c r="AX20" s="76"/>
      <c r="AY20" s="76"/>
      <c r="AZ20" s="76"/>
    </row>
    <row r="21" spans="1:52" ht="13">
      <c r="A21" s="183" t="s">
        <v>767</v>
      </c>
      <c r="B21" s="23">
        <f t="shared" si="0"/>
        <v>3</v>
      </c>
      <c r="C21" s="76">
        <f>AVERAGE(E21:AS21)</f>
        <v>1.9324363425925927E-2</v>
      </c>
      <c r="D21" s="184"/>
      <c r="E21" s="76"/>
      <c r="F21" s="33"/>
      <c r="G21" s="33"/>
      <c r="H21" s="33"/>
      <c r="I21" s="76"/>
      <c r="J21" s="33"/>
      <c r="K21" s="33"/>
      <c r="L21" s="33"/>
      <c r="M21" s="76"/>
      <c r="N21" s="76"/>
      <c r="O21" s="33"/>
      <c r="P21" s="33"/>
      <c r="Q21" s="33"/>
      <c r="R21" s="33"/>
      <c r="S21" s="33"/>
      <c r="T21" s="33"/>
      <c r="U21" s="33"/>
      <c r="V21" s="76">
        <v>2.0196759259259258E-2</v>
      </c>
      <c r="W21" s="76">
        <v>1.9328703703703702E-2</v>
      </c>
      <c r="X21" s="33"/>
      <c r="Y21" s="76">
        <v>2.0243055555555552E-2</v>
      </c>
      <c r="Z21" s="76">
        <v>0.02</v>
      </c>
      <c r="AA21" s="33"/>
      <c r="AB21" s="76" t="s">
        <v>256</v>
      </c>
      <c r="AC21" s="33"/>
      <c r="AD21" s="76">
        <v>1.9386574074074073E-2</v>
      </c>
      <c r="AE21" s="33"/>
      <c r="AF21" s="33"/>
      <c r="AG21" s="33"/>
      <c r="AH21" s="76">
        <v>1.9409722222222221E-2</v>
      </c>
      <c r="AI21" s="33"/>
      <c r="AJ21" s="76">
        <v>1.7569444444444447E-2</v>
      </c>
      <c r="AK21" s="76"/>
      <c r="AL21" s="33"/>
      <c r="AM21" s="33"/>
      <c r="AN21" s="76">
        <v>1.8460648148148146E-2</v>
      </c>
      <c r="AO21" s="33"/>
      <c r="AP21" s="33"/>
      <c r="AQ21" s="33"/>
      <c r="AR21" s="33"/>
      <c r="AS21" s="33"/>
      <c r="AT21" s="180"/>
      <c r="AU21" s="181">
        <f t="shared" si="1"/>
        <v>1.7569444444444447E-2</v>
      </c>
      <c r="AV21" s="175">
        <f t="shared" si="2"/>
        <v>9</v>
      </c>
      <c r="AW21" s="50"/>
      <c r="AX21" s="50"/>
      <c r="AY21" s="50"/>
      <c r="AZ21" s="50"/>
    </row>
    <row r="22" spans="1:52" ht="13">
      <c r="A22" s="172" t="s">
        <v>406</v>
      </c>
      <c r="B22" s="23">
        <f t="shared" si="0"/>
        <v>11</v>
      </c>
      <c r="C22" s="76">
        <f t="shared" ref="C22:C44" si="4">IF(AV22&lt;2,D22,AVERAGE(E22:AS22))</f>
        <v>1.3248863691165125E-2</v>
      </c>
      <c r="D22" s="76">
        <v>1.3248863691165125E-2</v>
      </c>
      <c r="E22" s="176"/>
      <c r="F22" s="176"/>
      <c r="G22" s="76"/>
      <c r="H22" s="103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76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103"/>
      <c r="AT22" s="173"/>
      <c r="AU22" s="174" t="str">
        <f t="shared" si="1"/>
        <v xml:space="preserve"> </v>
      </c>
      <c r="AV22" s="175">
        <f t="shared" si="2"/>
        <v>0</v>
      </c>
      <c r="AW22" s="61"/>
      <c r="AX22" s="61"/>
      <c r="AY22" s="61"/>
      <c r="AZ22" s="61"/>
    </row>
    <row r="23" spans="1:52" ht="13">
      <c r="A23" s="172" t="s">
        <v>679</v>
      </c>
      <c r="B23" s="23">
        <f t="shared" si="0"/>
        <v>8</v>
      </c>
      <c r="C23" s="76">
        <f t="shared" si="4"/>
        <v>1.5527777777777776E-2</v>
      </c>
      <c r="D23" s="76">
        <v>1.4323593073593073E-2</v>
      </c>
      <c r="E23" s="76">
        <v>1.4456018518518519E-2</v>
      </c>
      <c r="F23" s="76">
        <v>1.4189814814814815E-2</v>
      </c>
      <c r="G23" s="76"/>
      <c r="H23" s="103"/>
      <c r="I23" s="76"/>
      <c r="J23" s="76"/>
      <c r="K23" s="76"/>
      <c r="L23" s="76"/>
      <c r="M23" s="76"/>
      <c r="N23" s="76">
        <v>1.545138888888889E-2</v>
      </c>
      <c r="O23" s="76">
        <v>1.4953703703703705E-2</v>
      </c>
      <c r="P23" s="76"/>
      <c r="Q23" s="76"/>
      <c r="R23" s="76"/>
      <c r="S23" s="76">
        <v>1.6111111111111111E-2</v>
      </c>
      <c r="T23" s="76"/>
      <c r="U23" s="76"/>
      <c r="V23" s="76"/>
      <c r="W23" s="76"/>
      <c r="X23" s="76">
        <v>1.7511574074074072E-2</v>
      </c>
      <c r="Y23" s="76">
        <v>1.5636574074074074E-2</v>
      </c>
      <c r="Z23" s="76">
        <v>1.5613425925925926E-2</v>
      </c>
      <c r="AA23" s="76"/>
      <c r="AB23" s="76">
        <v>1.5428240740740741E-2</v>
      </c>
      <c r="AC23" s="76"/>
      <c r="AD23" s="76">
        <v>1.5925925925925927E-2</v>
      </c>
      <c r="AE23" s="76"/>
      <c r="AF23" s="76"/>
      <c r="AG23" s="76"/>
      <c r="AH23" s="94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103"/>
      <c r="AT23" s="173"/>
      <c r="AU23" s="174">
        <f t="shared" si="1"/>
        <v>1.4189814814814815E-2</v>
      </c>
      <c r="AV23" s="175">
        <f t="shared" si="2"/>
        <v>10</v>
      </c>
      <c r="AW23" s="76"/>
      <c r="AX23" s="76"/>
      <c r="AY23" s="76"/>
      <c r="AZ23" s="76"/>
    </row>
    <row r="24" spans="1:52" ht="13">
      <c r="A24" s="172" t="s">
        <v>273</v>
      </c>
      <c r="B24" s="23">
        <f t="shared" si="0"/>
        <v>10</v>
      </c>
      <c r="C24" s="76">
        <f t="shared" si="4"/>
        <v>1.4020524560942728E-2</v>
      </c>
      <c r="D24" s="94">
        <v>1.4020524560942728E-2</v>
      </c>
      <c r="E24" s="176"/>
      <c r="F24" s="176"/>
      <c r="G24" s="76"/>
      <c r="H24" s="103">
        <v>1.5833333333333335E-2</v>
      </c>
      <c r="I24" s="103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76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103"/>
      <c r="AT24" s="173"/>
      <c r="AU24" s="174">
        <f t="shared" si="1"/>
        <v>1.5833333333333335E-2</v>
      </c>
      <c r="AV24" s="175">
        <f t="shared" si="2"/>
        <v>1</v>
      </c>
      <c r="AW24" s="94"/>
      <c r="AX24" s="94"/>
      <c r="AY24" s="94"/>
      <c r="AZ24" s="94"/>
    </row>
    <row r="25" spans="1:52" ht="13">
      <c r="A25" s="172" t="s">
        <v>628</v>
      </c>
      <c r="B25" s="23">
        <f t="shared" si="0"/>
        <v>11</v>
      </c>
      <c r="C25" s="76">
        <f t="shared" si="4"/>
        <v>1.3549382716049383E-2</v>
      </c>
      <c r="D25" s="94">
        <v>1.3549382716049383E-2</v>
      </c>
      <c r="E25" s="76"/>
      <c r="F25" s="94"/>
      <c r="G25" s="94"/>
      <c r="H25" s="103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76"/>
      <c r="Y25" s="94"/>
      <c r="Z25" s="76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>
        <v>1.3206018518518518E-2</v>
      </c>
      <c r="AN25" s="94"/>
      <c r="AO25" s="94"/>
      <c r="AP25" s="94"/>
      <c r="AQ25" s="94"/>
      <c r="AR25" s="94"/>
      <c r="AS25" s="103"/>
      <c r="AT25" s="173"/>
      <c r="AU25" s="174">
        <f t="shared" si="1"/>
        <v>1.3206018518518518E-2</v>
      </c>
      <c r="AV25" s="175">
        <f t="shared" si="2"/>
        <v>1</v>
      </c>
      <c r="AW25" s="94"/>
      <c r="AX25" s="94"/>
      <c r="AY25" s="94"/>
      <c r="AZ25" s="94"/>
    </row>
    <row r="26" spans="1:52" s="3" customFormat="1" ht="13">
      <c r="A26" s="172" t="s">
        <v>493</v>
      </c>
      <c r="B26" s="23">
        <f t="shared" si="0"/>
        <v>6</v>
      </c>
      <c r="C26" s="76">
        <f t="shared" si="4"/>
        <v>1.6957647462277091E-2</v>
      </c>
      <c r="D26" s="76">
        <v>1.6957647462277091E-2</v>
      </c>
      <c r="E26" s="33"/>
      <c r="F26" s="33"/>
      <c r="G26" s="76"/>
      <c r="H26" s="103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76"/>
      <c r="Y26" s="94"/>
      <c r="Z26" s="94"/>
      <c r="AA26" s="94"/>
      <c r="AB26" s="94"/>
      <c r="AC26" s="94"/>
      <c r="AD26" s="94"/>
      <c r="AE26" s="94"/>
      <c r="AF26" s="94"/>
      <c r="AG26" s="76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103"/>
      <c r="AT26" s="173"/>
      <c r="AU26" s="174" t="str">
        <f t="shared" si="1"/>
        <v xml:space="preserve"> </v>
      </c>
      <c r="AV26" s="175">
        <f t="shared" si="2"/>
        <v>0</v>
      </c>
      <c r="AW26" s="61"/>
      <c r="AX26" s="61"/>
      <c r="AY26" s="61"/>
      <c r="AZ26" s="61"/>
    </row>
    <row r="27" spans="1:52" s="3" customFormat="1" ht="13">
      <c r="A27" s="172" t="s">
        <v>491</v>
      </c>
      <c r="B27" s="23">
        <f t="shared" si="0"/>
        <v>6</v>
      </c>
      <c r="C27" s="76">
        <f t="shared" si="4"/>
        <v>1.7135416666666667E-2</v>
      </c>
      <c r="D27" s="76">
        <v>1.7135416666666667E-2</v>
      </c>
      <c r="E27" s="33"/>
      <c r="F27" s="33"/>
      <c r="G27" s="33"/>
      <c r="H27" s="103"/>
      <c r="I27" s="76"/>
      <c r="J27" s="76"/>
      <c r="K27" s="187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03"/>
      <c r="AT27" s="173"/>
      <c r="AU27" s="174" t="str">
        <f t="shared" si="1"/>
        <v xml:space="preserve"> </v>
      </c>
      <c r="AV27" s="175">
        <f t="shared" si="2"/>
        <v>0</v>
      </c>
      <c r="AW27" s="76"/>
      <c r="AX27" s="76"/>
      <c r="AY27" s="76"/>
      <c r="AZ27" s="76"/>
    </row>
    <row r="28" spans="1:52" ht="13">
      <c r="A28" s="172" t="s">
        <v>680</v>
      </c>
      <c r="B28" s="23">
        <f t="shared" si="0"/>
        <v>9</v>
      </c>
      <c r="C28" s="76">
        <f t="shared" si="4"/>
        <v>1.5163483796296296E-2</v>
      </c>
      <c r="D28" s="76">
        <v>1.5163483796296296E-2</v>
      </c>
      <c r="E28" s="176"/>
      <c r="F28" s="176"/>
      <c r="G28" s="76"/>
      <c r="H28" s="103"/>
      <c r="I28" s="76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76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103"/>
      <c r="AT28" s="173"/>
      <c r="AU28" s="174" t="str">
        <f t="shared" si="1"/>
        <v xml:space="preserve"> </v>
      </c>
      <c r="AV28" s="175">
        <f t="shared" si="2"/>
        <v>0</v>
      </c>
      <c r="AW28" s="61"/>
      <c r="AX28" s="61"/>
      <c r="AY28" s="61"/>
      <c r="AZ28" s="61"/>
    </row>
    <row r="29" spans="1:52" s="3" customFormat="1" ht="13">
      <c r="A29" s="172" t="s">
        <v>597</v>
      </c>
      <c r="B29" s="23">
        <f t="shared" si="0"/>
        <v>2</v>
      </c>
      <c r="C29" s="76">
        <f t="shared" si="4"/>
        <v>1.9560185185185184E-2</v>
      </c>
      <c r="D29" s="94">
        <v>1.9560185185185184E-2</v>
      </c>
      <c r="E29" s="76"/>
      <c r="F29" s="94"/>
      <c r="G29" s="94"/>
      <c r="H29" s="103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76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103"/>
      <c r="AT29" s="173"/>
      <c r="AU29" s="174" t="str">
        <f t="shared" si="1"/>
        <v xml:space="preserve"> </v>
      </c>
      <c r="AV29" s="175">
        <f t="shared" si="2"/>
        <v>0</v>
      </c>
      <c r="AW29" s="94"/>
      <c r="AX29" s="94"/>
      <c r="AY29" s="94"/>
      <c r="AZ29" s="94"/>
    </row>
    <row r="30" spans="1:52" s="3" customFormat="1" ht="13">
      <c r="A30" s="172" t="s">
        <v>404</v>
      </c>
      <c r="B30" s="23">
        <f t="shared" si="0"/>
        <v>11</v>
      </c>
      <c r="C30" s="76">
        <f t="shared" si="4"/>
        <v>1.3441358024691359E-2</v>
      </c>
      <c r="D30" s="76">
        <v>1.3441358024691359E-2</v>
      </c>
      <c r="E30" s="176"/>
      <c r="F30" s="176"/>
      <c r="G30" s="33"/>
      <c r="H30" s="103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103"/>
      <c r="AT30" s="173"/>
      <c r="AU30" s="174" t="str">
        <f t="shared" si="1"/>
        <v xml:space="preserve"> </v>
      </c>
      <c r="AV30" s="175">
        <f t="shared" si="2"/>
        <v>0</v>
      </c>
      <c r="AW30" s="50"/>
      <c r="AX30" s="50"/>
      <c r="AY30" s="50"/>
      <c r="AZ30" s="50"/>
    </row>
    <row r="31" spans="1:52" s="3" customFormat="1" ht="13">
      <c r="A31" s="182" t="s">
        <v>768</v>
      </c>
      <c r="B31" s="23">
        <f>MINUTE(B$5)-MINUTE(C31)</f>
        <v>11</v>
      </c>
      <c r="C31" s="76">
        <f>IF(AV31&lt;2,D31,AVERAGE(E31:AS31))</f>
        <v>1.3441358024691359E-2</v>
      </c>
      <c r="D31" s="76">
        <v>1.3441358024691359E-2</v>
      </c>
      <c r="E31" s="176"/>
      <c r="F31" s="176"/>
      <c r="G31" s="33"/>
      <c r="H31" s="103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>
        <v>1.5972222222222224E-2</v>
      </c>
      <c r="AS31" s="76"/>
      <c r="AT31" s="173"/>
      <c r="AU31" s="174">
        <f>IF(MIN(E31:AS31)=0," ",MIN(E31:AS31))</f>
        <v>1.5972222222222224E-2</v>
      </c>
      <c r="AV31" s="175">
        <f>COUNTA(E31:AT31)</f>
        <v>1</v>
      </c>
      <c r="AW31" s="50"/>
      <c r="AX31" s="50"/>
      <c r="AY31" s="50"/>
      <c r="AZ31" s="50"/>
    </row>
    <row r="32" spans="1:52" s="3" customFormat="1" ht="13">
      <c r="A32" s="172" t="s">
        <v>122</v>
      </c>
      <c r="B32" s="23">
        <f t="shared" si="0"/>
        <v>9</v>
      </c>
      <c r="C32" s="76">
        <f t="shared" si="4"/>
        <v>1.5237449363425925E-2</v>
      </c>
      <c r="D32" s="94">
        <v>1.5237449363425925E-2</v>
      </c>
      <c r="E32" s="176"/>
      <c r="F32" s="176"/>
      <c r="G32" s="33"/>
      <c r="H32" s="103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76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103"/>
      <c r="AT32" s="173"/>
      <c r="AU32" s="174" t="str">
        <f t="shared" si="1"/>
        <v xml:space="preserve"> </v>
      </c>
      <c r="AV32" s="175">
        <f t="shared" si="2"/>
        <v>0</v>
      </c>
      <c r="AW32" s="94"/>
      <c r="AX32" s="94"/>
      <c r="AY32" s="94"/>
      <c r="AZ32" s="94"/>
    </row>
    <row r="33" spans="1:52" s="3" customFormat="1" ht="13">
      <c r="A33" s="172" t="s">
        <v>625</v>
      </c>
      <c r="B33" s="23">
        <f t="shared" si="0"/>
        <v>10</v>
      </c>
      <c r="C33" s="76">
        <f t="shared" si="4"/>
        <v>1.4120370370370368E-2</v>
      </c>
      <c r="D33" s="76">
        <v>1.4120370370370368E-2</v>
      </c>
      <c r="E33" s="176"/>
      <c r="F33" s="176"/>
      <c r="G33" s="33"/>
      <c r="H33" s="103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103"/>
      <c r="AT33" s="173"/>
      <c r="AU33" s="174" t="str">
        <f t="shared" si="1"/>
        <v xml:space="preserve"> </v>
      </c>
      <c r="AV33" s="175">
        <f t="shared" si="2"/>
        <v>0</v>
      </c>
      <c r="AW33" s="76"/>
      <c r="AX33" s="76"/>
      <c r="AY33" s="76"/>
      <c r="AZ33" s="76"/>
    </row>
    <row r="34" spans="1:52" s="3" customFormat="1" ht="13">
      <c r="A34" s="172" t="s">
        <v>223</v>
      </c>
      <c r="B34" s="23">
        <f t="shared" si="0"/>
        <v>8</v>
      </c>
      <c r="C34" s="76">
        <f t="shared" si="4"/>
        <v>1.5896990740740743E-2</v>
      </c>
      <c r="D34" s="76">
        <v>1.5896990740740743E-2</v>
      </c>
      <c r="E34" s="176"/>
      <c r="F34" s="176"/>
      <c r="G34" s="33"/>
      <c r="H34" s="103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103"/>
      <c r="AT34" s="173"/>
      <c r="AU34" s="174" t="str">
        <f t="shared" si="1"/>
        <v xml:space="preserve"> </v>
      </c>
      <c r="AV34" s="175">
        <f t="shared" si="2"/>
        <v>0</v>
      </c>
      <c r="AW34" s="76"/>
      <c r="AX34" s="76"/>
      <c r="AY34" s="76"/>
      <c r="AZ34" s="76"/>
    </row>
    <row r="35" spans="1:52" ht="13">
      <c r="A35" s="172" t="s">
        <v>272</v>
      </c>
      <c r="B35" s="23">
        <f t="shared" si="0"/>
        <v>12</v>
      </c>
      <c r="C35" s="76">
        <f t="shared" si="4"/>
        <v>1.2644872763920382E-2</v>
      </c>
      <c r="D35" s="76">
        <v>1.2644872763920382E-2</v>
      </c>
      <c r="E35" s="176"/>
      <c r="F35" s="176"/>
      <c r="G35" s="33"/>
      <c r="H35" s="103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103"/>
      <c r="AT35" s="173"/>
      <c r="AU35" s="174" t="str">
        <f t="shared" si="1"/>
        <v xml:space="preserve"> </v>
      </c>
      <c r="AV35" s="175">
        <f t="shared" si="2"/>
        <v>0</v>
      </c>
      <c r="AW35" s="50"/>
      <c r="AX35" s="50"/>
      <c r="AY35" s="50"/>
      <c r="AZ35" s="50"/>
    </row>
    <row r="36" spans="1:52" ht="13">
      <c r="A36" s="172" t="s">
        <v>412</v>
      </c>
      <c r="B36" s="23">
        <f t="shared" si="0"/>
        <v>10</v>
      </c>
      <c r="C36" s="76">
        <f t="shared" si="4"/>
        <v>1.4155092592592591E-2</v>
      </c>
      <c r="D36" s="94">
        <v>1.4155092592592591E-2</v>
      </c>
      <c r="E36" s="76"/>
      <c r="F36" s="94"/>
      <c r="G36" s="94"/>
      <c r="H36" s="103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76"/>
      <c r="Y36" s="94"/>
      <c r="Z36" s="76"/>
      <c r="AA36" s="187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103"/>
      <c r="AT36" s="173"/>
      <c r="AU36" s="174" t="str">
        <f t="shared" si="1"/>
        <v xml:space="preserve"> </v>
      </c>
      <c r="AV36" s="175">
        <f t="shared" si="2"/>
        <v>0</v>
      </c>
      <c r="AW36" s="94"/>
      <c r="AX36" s="94"/>
      <c r="AY36" s="94"/>
      <c r="AZ36" s="94"/>
    </row>
    <row r="37" spans="1:52" ht="13">
      <c r="A37" s="172" t="s">
        <v>630</v>
      </c>
      <c r="B37" s="23">
        <f t="shared" si="0"/>
        <v>14</v>
      </c>
      <c r="C37" s="76">
        <f t="shared" si="4"/>
        <v>1.1574074074074073E-2</v>
      </c>
      <c r="D37" s="76">
        <v>1.2731481481481483E-2</v>
      </c>
      <c r="E37" s="76"/>
      <c r="F37" s="76"/>
      <c r="G37" s="76"/>
      <c r="H37" s="103"/>
      <c r="I37" s="76"/>
      <c r="J37" s="76"/>
      <c r="K37" s="76"/>
      <c r="L37" s="76"/>
      <c r="M37" s="76">
        <v>1.0856481481481481E-2</v>
      </c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>
        <v>1.2291666666666666E-2</v>
      </c>
      <c r="Y37" s="76"/>
      <c r="Z37" s="76"/>
      <c r="AA37" s="76"/>
      <c r="AB37" s="76"/>
      <c r="AC37" s="76"/>
      <c r="AD37" s="76"/>
      <c r="AE37" s="76"/>
      <c r="AF37" s="76"/>
      <c r="AG37" s="76"/>
      <c r="AH37" s="94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103"/>
      <c r="AT37" s="173"/>
      <c r="AU37" s="174">
        <f t="shared" si="1"/>
        <v>1.0856481481481481E-2</v>
      </c>
      <c r="AV37" s="175">
        <f t="shared" si="2"/>
        <v>2</v>
      </c>
      <c r="AW37" s="76"/>
      <c r="AX37" s="76"/>
      <c r="AY37" s="76"/>
      <c r="AZ37" s="76"/>
    </row>
    <row r="38" spans="1:52" s="3" customFormat="1" ht="13">
      <c r="A38" s="172" t="s">
        <v>401</v>
      </c>
      <c r="B38" s="23">
        <f t="shared" si="0"/>
        <v>10</v>
      </c>
      <c r="C38" s="76">
        <f t="shared" si="4"/>
        <v>1.4288194444444444E-2</v>
      </c>
      <c r="D38" s="76">
        <v>1.4288194444444444E-2</v>
      </c>
      <c r="E38" s="176"/>
      <c r="F38" s="176"/>
      <c r="G38" s="33"/>
      <c r="H38" s="103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76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103"/>
      <c r="AT38" s="173"/>
      <c r="AU38" s="174" t="str">
        <f t="shared" si="1"/>
        <v xml:space="preserve"> </v>
      </c>
      <c r="AV38" s="175">
        <f t="shared" si="2"/>
        <v>0</v>
      </c>
      <c r="AW38" s="61"/>
      <c r="AX38" s="61"/>
      <c r="AY38" s="61"/>
      <c r="AZ38" s="61"/>
    </row>
    <row r="39" spans="1:52" s="3" customFormat="1" ht="13">
      <c r="A39" s="172" t="s">
        <v>322</v>
      </c>
      <c r="B39" s="23">
        <f t="shared" si="0"/>
        <v>8</v>
      </c>
      <c r="C39" s="76">
        <f t="shared" si="4"/>
        <v>1.5717592592592592E-2</v>
      </c>
      <c r="D39" s="76">
        <v>1.5717592592592592E-2</v>
      </c>
      <c r="E39" s="176"/>
      <c r="F39" s="176"/>
      <c r="G39" s="33"/>
      <c r="H39" s="103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103"/>
      <c r="AT39" s="173"/>
      <c r="AU39" s="174" t="str">
        <f t="shared" si="1"/>
        <v xml:space="preserve"> </v>
      </c>
      <c r="AV39" s="175">
        <f t="shared" si="2"/>
        <v>0</v>
      </c>
      <c r="AW39" s="76"/>
      <c r="AX39" s="76"/>
      <c r="AY39" s="76"/>
      <c r="AZ39" s="76"/>
    </row>
    <row r="40" spans="1:52" s="3" customFormat="1" ht="13">
      <c r="A40" s="172" t="s">
        <v>769</v>
      </c>
      <c r="B40" s="23">
        <f t="shared" si="0"/>
        <v>8</v>
      </c>
      <c r="C40" s="76">
        <f t="shared" si="4"/>
        <v>1.5358796296296297E-2</v>
      </c>
      <c r="D40" s="76">
        <v>1.6177662037037036E-2</v>
      </c>
      <c r="E40" s="76"/>
      <c r="F40" s="76"/>
      <c r="G40" s="76"/>
      <c r="H40" s="103">
        <v>1.6261574074074074E-2</v>
      </c>
      <c r="I40" s="76"/>
      <c r="J40" s="76"/>
      <c r="K40" s="76"/>
      <c r="L40" s="76"/>
      <c r="M40" s="76"/>
      <c r="N40" s="76"/>
      <c r="O40" s="76">
        <v>1.4456018518518519E-2</v>
      </c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103"/>
      <c r="AT40" s="173"/>
      <c r="AU40" s="174">
        <f t="shared" si="1"/>
        <v>1.4456018518518519E-2</v>
      </c>
      <c r="AV40" s="175">
        <f t="shared" si="2"/>
        <v>2</v>
      </c>
      <c r="AW40" s="76"/>
      <c r="AX40" s="76"/>
      <c r="AY40" s="76"/>
      <c r="AZ40" s="76"/>
    </row>
    <row r="41" spans="1:52" s="3" customFormat="1" ht="13.5" customHeight="1">
      <c r="A41" s="172" t="s">
        <v>328</v>
      </c>
      <c r="B41" s="23">
        <f t="shared" si="0"/>
        <v>5</v>
      </c>
      <c r="C41" s="76">
        <f t="shared" si="4"/>
        <v>1.7881944444444443E-2</v>
      </c>
      <c r="D41" s="76">
        <v>1.8576305795916619E-2</v>
      </c>
      <c r="E41" s="187"/>
      <c r="F41" s="94"/>
      <c r="G41" s="187"/>
      <c r="H41" s="103"/>
      <c r="I41" s="76"/>
      <c r="J41" s="76"/>
      <c r="K41" s="76"/>
      <c r="L41" s="76"/>
      <c r="M41" s="76"/>
      <c r="N41" s="76"/>
      <c r="O41" s="76"/>
      <c r="P41" s="76"/>
      <c r="Q41" s="76">
        <v>1.7789351851851851E-2</v>
      </c>
      <c r="R41" s="76"/>
      <c r="S41" s="76">
        <v>1.7766203703703704E-2</v>
      </c>
      <c r="T41" s="76"/>
      <c r="U41" s="76"/>
      <c r="V41" s="76"/>
      <c r="W41" s="76"/>
      <c r="X41" s="76">
        <v>1.9120370370370371E-2</v>
      </c>
      <c r="Y41" s="76"/>
      <c r="Z41" s="76"/>
      <c r="AA41" s="76"/>
      <c r="AB41" s="76"/>
      <c r="AC41" s="76"/>
      <c r="AD41" s="76">
        <v>1.7777777777777778E-2</v>
      </c>
      <c r="AE41" s="76"/>
      <c r="AF41" s="76">
        <v>1.8391203703703705E-2</v>
      </c>
      <c r="AG41" s="76">
        <v>1.7650462962962962E-2</v>
      </c>
      <c r="AH41" s="76"/>
      <c r="AI41" s="76"/>
      <c r="AJ41" s="76">
        <v>1.7326388888888888E-2</v>
      </c>
      <c r="AK41" s="76">
        <v>1.9594907407407405E-2</v>
      </c>
      <c r="AL41" s="76"/>
      <c r="AM41" s="76"/>
      <c r="AN41" s="76">
        <v>1.7314814814814814E-2</v>
      </c>
      <c r="AO41" s="76"/>
      <c r="AP41" s="76">
        <v>1.8113425925925925E-2</v>
      </c>
      <c r="AQ41" s="76">
        <v>1.7118055555555553E-2</v>
      </c>
      <c r="AR41" s="76">
        <v>1.7835648148148149E-2</v>
      </c>
      <c r="AS41" s="76">
        <v>1.6666666666666666E-2</v>
      </c>
      <c r="AT41" s="173"/>
      <c r="AU41" s="174">
        <f t="shared" si="1"/>
        <v>1.6666666666666666E-2</v>
      </c>
      <c r="AV41" s="175">
        <f t="shared" si="2"/>
        <v>13</v>
      </c>
      <c r="AW41" s="76"/>
      <c r="AX41" s="76"/>
      <c r="AY41" s="76"/>
      <c r="AZ41" s="76"/>
    </row>
    <row r="42" spans="1:52" s="3" customFormat="1" ht="13">
      <c r="A42" s="172" t="s">
        <v>377</v>
      </c>
      <c r="B42" s="23">
        <f t="shared" si="0"/>
        <v>1</v>
      </c>
      <c r="C42" s="76">
        <f t="shared" si="4"/>
        <v>2.0798611111111108E-2</v>
      </c>
      <c r="D42" s="76">
        <v>2.0960648148148148E-2</v>
      </c>
      <c r="E42" s="76">
        <v>2.0833333333333332E-2</v>
      </c>
      <c r="F42" s="94" t="s">
        <v>256</v>
      </c>
      <c r="G42" s="187"/>
      <c r="H42" s="103"/>
      <c r="I42" s="94">
        <v>2.0914351851851851E-2</v>
      </c>
      <c r="J42" s="94" t="s">
        <v>256</v>
      </c>
      <c r="K42" s="94"/>
      <c r="L42" s="94">
        <v>2.0613425925925927E-2</v>
      </c>
      <c r="M42" s="94"/>
      <c r="N42" s="94" t="s">
        <v>256</v>
      </c>
      <c r="O42" s="94"/>
      <c r="P42" s="94" t="s">
        <v>256</v>
      </c>
      <c r="Q42" s="94"/>
      <c r="R42" s="94" t="s">
        <v>256</v>
      </c>
      <c r="S42" s="94"/>
      <c r="T42" s="94"/>
      <c r="U42" s="94"/>
      <c r="V42" s="94"/>
      <c r="W42" s="94"/>
      <c r="X42" s="76"/>
      <c r="Y42" s="94" t="s">
        <v>256</v>
      </c>
      <c r="Z42" s="94"/>
      <c r="AA42" s="94" t="s">
        <v>256</v>
      </c>
      <c r="AB42" s="94"/>
      <c r="AC42" s="76">
        <v>2.0833333333333332E-2</v>
      </c>
      <c r="AD42" s="94"/>
      <c r="AE42" s="94"/>
      <c r="AF42" s="94"/>
      <c r="AG42" s="94"/>
      <c r="AH42" s="94"/>
      <c r="AI42" s="94" t="s">
        <v>256</v>
      </c>
      <c r="AJ42" s="94"/>
      <c r="AK42" s="94"/>
      <c r="AL42" s="94"/>
      <c r="AM42" s="94"/>
      <c r="AN42" s="94"/>
      <c r="AO42" s="94"/>
      <c r="AP42" s="94"/>
      <c r="AQ42" s="94"/>
      <c r="AR42" s="94"/>
      <c r="AS42" s="103"/>
      <c r="AT42" s="173"/>
      <c r="AU42" s="174">
        <f t="shared" si="1"/>
        <v>2.0613425925925927E-2</v>
      </c>
      <c r="AV42" s="175">
        <f t="shared" si="2"/>
        <v>12</v>
      </c>
      <c r="AW42" s="61"/>
      <c r="AX42" s="61"/>
      <c r="AY42" s="61"/>
      <c r="AZ42" s="61"/>
    </row>
    <row r="43" spans="1:52" s="3" customFormat="1" ht="13">
      <c r="A43" s="172" t="s">
        <v>336</v>
      </c>
      <c r="B43" s="23">
        <f t="shared" si="0"/>
        <v>5</v>
      </c>
      <c r="C43" s="76">
        <f t="shared" si="4"/>
        <v>1.7780671296296294E-2</v>
      </c>
      <c r="D43" s="76">
        <v>1.7780671296296294E-2</v>
      </c>
      <c r="E43" s="187"/>
      <c r="F43" s="187"/>
      <c r="G43" s="187"/>
      <c r="H43" s="103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103"/>
      <c r="AT43" s="173"/>
      <c r="AU43" s="174" t="str">
        <f t="shared" si="1"/>
        <v xml:space="preserve"> </v>
      </c>
      <c r="AV43" s="175">
        <f t="shared" si="2"/>
        <v>0</v>
      </c>
      <c r="AW43" s="76"/>
      <c r="AX43" s="76"/>
      <c r="AY43" s="76"/>
      <c r="AZ43" s="76"/>
    </row>
    <row r="44" spans="1:52" s="3" customFormat="1" ht="13">
      <c r="A44" s="172" t="s">
        <v>148</v>
      </c>
      <c r="B44" s="23">
        <f t="shared" si="0"/>
        <v>0</v>
      </c>
      <c r="C44" s="76">
        <f t="shared" si="4"/>
        <v>2.1267361111111115E-2</v>
      </c>
      <c r="D44" s="76">
        <v>2.1267361111111115E-2</v>
      </c>
      <c r="E44" s="33"/>
      <c r="F44" s="33"/>
      <c r="G44" s="33"/>
      <c r="H44" s="94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94"/>
      <c r="AT44" s="188"/>
      <c r="AU44" s="174" t="str">
        <f t="shared" si="1"/>
        <v xml:space="preserve"> </v>
      </c>
      <c r="AV44" s="175">
        <f t="shared" si="2"/>
        <v>0</v>
      </c>
      <c r="AW44" s="50"/>
      <c r="AX44" s="50"/>
      <c r="AY44" s="50"/>
      <c r="AZ44" s="50"/>
    </row>
    <row r="45" spans="1:52" ht="13">
      <c r="A45" s="177" t="s">
        <v>770</v>
      </c>
      <c r="B45" s="23">
        <f t="shared" si="0"/>
        <v>8</v>
      </c>
      <c r="C45" s="76">
        <f>AVERAGE(E45:AS45)</f>
        <v>1.5752314814814816E-2</v>
      </c>
      <c r="D45" s="187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94">
        <v>1.5856481481481482E-2</v>
      </c>
      <c r="R45" s="189"/>
      <c r="S45" s="94">
        <v>1.5648148148148151E-2</v>
      </c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90"/>
      <c r="AT45" s="191"/>
      <c r="AU45" s="181">
        <f t="shared" si="1"/>
        <v>1.5648148148148151E-2</v>
      </c>
      <c r="AV45" s="175">
        <f t="shared" si="2"/>
        <v>2</v>
      </c>
      <c r="AW45" s="139"/>
      <c r="AX45" s="139"/>
      <c r="AY45" s="139"/>
      <c r="AZ45" s="139"/>
    </row>
    <row r="46" spans="1:52" s="3" customFormat="1" ht="12" customHeight="1">
      <c r="A46" s="172" t="s">
        <v>681</v>
      </c>
      <c r="B46" s="23">
        <f t="shared" si="0"/>
        <v>8</v>
      </c>
      <c r="C46" s="76">
        <f>IF(AV46&lt;2,D46,AVERAGE(E46:AS46))</f>
        <v>1.5596064814814814E-2</v>
      </c>
      <c r="D46" s="76">
        <v>1.6131365740740741E-2</v>
      </c>
      <c r="E46" s="176"/>
      <c r="F46" s="176"/>
      <c r="G46" s="76"/>
      <c r="H46" s="103"/>
      <c r="I46" s="76"/>
      <c r="J46" s="94"/>
      <c r="K46" s="94"/>
      <c r="L46" s="33"/>
      <c r="M46" s="33"/>
      <c r="N46" s="33"/>
      <c r="O46" s="76"/>
      <c r="P46" s="76"/>
      <c r="Q46" s="94"/>
      <c r="R46" s="94"/>
      <c r="S46" s="94"/>
      <c r="T46" s="94"/>
      <c r="U46" s="94"/>
      <c r="V46" s="94"/>
      <c r="W46" s="94"/>
      <c r="X46" s="76">
        <v>1.6018518518518519E-2</v>
      </c>
      <c r="Y46" s="94">
        <v>1.5763888888888886E-2</v>
      </c>
      <c r="Z46" s="94">
        <v>1.5300925925925926E-2</v>
      </c>
      <c r="AA46" s="94"/>
      <c r="AB46" s="94"/>
      <c r="AC46" s="94"/>
      <c r="AD46" s="94">
        <v>1.5300925925925926E-2</v>
      </c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103"/>
      <c r="AT46" s="173"/>
      <c r="AU46" s="174">
        <f t="shared" si="1"/>
        <v>1.5300925925925926E-2</v>
      </c>
      <c r="AV46" s="175">
        <f t="shared" si="2"/>
        <v>4</v>
      </c>
      <c r="AW46"/>
      <c r="AX46"/>
      <c r="AY46"/>
      <c r="AZ46"/>
    </row>
    <row r="47" spans="1:52" s="3" customFormat="1" ht="13">
      <c r="A47" s="172" t="s">
        <v>360</v>
      </c>
      <c r="B47" s="23">
        <f t="shared" si="0"/>
        <v>7</v>
      </c>
      <c r="C47" s="76">
        <f>IF(AV47&lt;2,D47,AVERAGE(E47:AS47))</f>
        <v>1.6001157407407408E-2</v>
      </c>
      <c r="D47" s="94">
        <v>1.6001157407407408E-2</v>
      </c>
      <c r="E47" s="187"/>
      <c r="F47" s="187"/>
      <c r="G47" s="187"/>
      <c r="H47" s="103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76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103"/>
      <c r="AT47" s="173"/>
      <c r="AU47" s="174" t="str">
        <f t="shared" si="1"/>
        <v xml:space="preserve"> </v>
      </c>
      <c r="AV47" s="175">
        <f t="shared" si="2"/>
        <v>0</v>
      </c>
      <c r="AW47" s="61"/>
      <c r="AX47" s="61"/>
      <c r="AY47" s="61"/>
      <c r="AZ47" s="61"/>
    </row>
    <row r="48" spans="1:52" s="3" customFormat="1" ht="13">
      <c r="A48" s="172" t="s">
        <v>338</v>
      </c>
      <c r="B48" s="23">
        <f t="shared" si="0"/>
        <v>9</v>
      </c>
      <c r="C48" s="76">
        <f>IF(AV48&lt;2,D48,AVERAGE(E48:AS48))</f>
        <v>1.5023040980795611E-2</v>
      </c>
      <c r="D48" s="76">
        <v>1.5023040980795611E-2</v>
      </c>
      <c r="E48" s="176"/>
      <c r="F48" s="176"/>
      <c r="G48" s="33"/>
      <c r="H48" s="103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103"/>
      <c r="AT48" s="173"/>
      <c r="AU48" s="174" t="str">
        <f t="shared" si="1"/>
        <v xml:space="preserve"> </v>
      </c>
      <c r="AV48" s="175">
        <f t="shared" si="2"/>
        <v>0</v>
      </c>
      <c r="AW48" s="76"/>
      <c r="AX48" s="76"/>
      <c r="AY48" s="76"/>
      <c r="AZ48" s="76"/>
    </row>
    <row r="49" spans="1:52" ht="13">
      <c r="A49" s="172" t="s">
        <v>389</v>
      </c>
      <c r="B49" s="23">
        <f t="shared" si="0"/>
        <v>4</v>
      </c>
      <c r="C49" s="76">
        <f>IF(AV49&lt;2,D49,AVERAGE(E49:AS49))</f>
        <v>1.8055555555555557E-2</v>
      </c>
      <c r="D49" s="76">
        <v>1.8055555555555557E-2</v>
      </c>
      <c r="E49" s="187"/>
      <c r="F49" s="187"/>
      <c r="G49" s="187"/>
      <c r="H49" s="103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103"/>
      <c r="AT49" s="173"/>
      <c r="AU49" s="174" t="str">
        <f t="shared" si="1"/>
        <v xml:space="preserve"> </v>
      </c>
      <c r="AV49" s="175">
        <f t="shared" si="2"/>
        <v>0</v>
      </c>
      <c r="AW49" s="76"/>
      <c r="AX49" s="76"/>
      <c r="AY49" s="76"/>
      <c r="AZ49" s="76"/>
    </row>
    <row r="50" spans="1:52" ht="13">
      <c r="A50" s="172" t="s">
        <v>682</v>
      </c>
      <c r="B50" s="23">
        <f t="shared" si="0"/>
        <v>8</v>
      </c>
      <c r="C50" s="76">
        <f>IF(AV50&lt;2,D50,AVERAGE(E50:AS50))</f>
        <v>1.575E-2</v>
      </c>
      <c r="D50" s="94">
        <v>1.6296296296296295E-2</v>
      </c>
      <c r="E50" s="76"/>
      <c r="F50" s="94"/>
      <c r="G50" s="94"/>
      <c r="H50" s="103"/>
      <c r="I50" s="94">
        <v>1.5335648148148147E-2</v>
      </c>
      <c r="J50" s="94">
        <v>1.5289351851851851E-2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33"/>
      <c r="V50" s="94"/>
      <c r="W50" s="94">
        <v>1.7175925925925924E-2</v>
      </c>
      <c r="X50" s="76"/>
      <c r="Y50" s="94"/>
      <c r="Z50" s="76"/>
      <c r="AA50" s="94"/>
      <c r="AB50" s="94"/>
      <c r="AC50" s="94"/>
      <c r="AD50" s="94">
        <v>1.5740740740740743E-2</v>
      </c>
      <c r="AE50" s="94">
        <v>1.5208333333333332E-2</v>
      </c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103"/>
      <c r="AT50" s="173"/>
      <c r="AU50" s="174">
        <f t="shared" si="1"/>
        <v>1.5208333333333332E-2</v>
      </c>
      <c r="AV50" s="175">
        <f t="shared" si="2"/>
        <v>5</v>
      </c>
      <c r="AW50" s="94"/>
      <c r="AX50" s="94"/>
      <c r="AY50" s="94"/>
      <c r="AZ50" s="94"/>
    </row>
    <row r="51" spans="1:52" ht="13">
      <c r="A51" s="177" t="s">
        <v>771</v>
      </c>
      <c r="B51" s="23">
        <f t="shared" si="0"/>
        <v>9</v>
      </c>
      <c r="C51" s="76">
        <f>AVERAGE(E51:AS51)</f>
        <v>1.5098379629629632E-2</v>
      </c>
      <c r="D51" s="33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94"/>
      <c r="AC51" s="178"/>
      <c r="AD51" s="94"/>
      <c r="AE51" s="178"/>
      <c r="AF51" s="178"/>
      <c r="AG51" s="94"/>
      <c r="AH51" s="178"/>
      <c r="AI51" s="178"/>
      <c r="AJ51" s="94">
        <v>1.4756944444444446E-2</v>
      </c>
      <c r="AK51" s="94">
        <v>1.5439814814814816E-2</v>
      </c>
      <c r="AL51" s="178"/>
      <c r="AM51" s="178"/>
      <c r="AN51" s="178"/>
      <c r="AO51" s="178"/>
      <c r="AP51" s="178"/>
      <c r="AQ51" s="178"/>
      <c r="AR51" s="178"/>
      <c r="AS51" s="179"/>
      <c r="AT51" s="180"/>
      <c r="AU51" s="181">
        <f t="shared" si="1"/>
        <v>1.4756944444444446E-2</v>
      </c>
      <c r="AV51" s="175">
        <f t="shared" si="2"/>
        <v>2</v>
      </c>
      <c r="AW51" s="139"/>
      <c r="AX51" s="139"/>
      <c r="AY51" s="139"/>
      <c r="AZ51" s="139"/>
    </row>
    <row r="52" spans="1:52" ht="13">
      <c r="A52" s="172" t="s">
        <v>503</v>
      </c>
      <c r="B52" s="23">
        <f t="shared" si="0"/>
        <v>10</v>
      </c>
      <c r="C52" s="76">
        <f t="shared" ref="C52:C60" si="5">IF(AV52&lt;2,D52,AVERAGE(E52:AS52))</f>
        <v>1.4108796296296295E-2</v>
      </c>
      <c r="D52" s="76">
        <v>1.4108796296296295E-2</v>
      </c>
      <c r="E52" s="176"/>
      <c r="F52" s="176"/>
      <c r="G52" s="33"/>
      <c r="H52" s="103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103"/>
      <c r="AT52" s="173"/>
      <c r="AU52" s="174" t="str">
        <f t="shared" si="1"/>
        <v xml:space="preserve"> </v>
      </c>
      <c r="AV52" s="175">
        <f t="shared" si="2"/>
        <v>0</v>
      </c>
      <c r="AW52" s="76"/>
      <c r="AX52" s="76"/>
      <c r="AY52" s="76"/>
      <c r="AZ52" s="76"/>
    </row>
    <row r="53" spans="1:52" ht="13">
      <c r="A53" s="172" t="s">
        <v>179</v>
      </c>
      <c r="B53" s="23">
        <f t="shared" si="0"/>
        <v>6</v>
      </c>
      <c r="C53" s="76">
        <f t="shared" si="5"/>
        <v>1.7204861111111112E-2</v>
      </c>
      <c r="D53" s="76">
        <v>1.5831266534391535E-2</v>
      </c>
      <c r="E53" s="176"/>
      <c r="F53" s="33"/>
      <c r="G53" s="76"/>
      <c r="H53" s="103"/>
      <c r="I53" s="76"/>
      <c r="J53" s="76"/>
      <c r="K53" s="76"/>
      <c r="L53" s="76"/>
      <c r="M53" s="76"/>
      <c r="N53" s="76"/>
      <c r="O53" s="76"/>
      <c r="P53" s="76"/>
      <c r="Q53" s="76">
        <v>2.0486111111111111E-2</v>
      </c>
      <c r="R53" s="76"/>
      <c r="S53" s="76"/>
      <c r="T53" s="76"/>
      <c r="U53" s="76"/>
      <c r="V53" s="76"/>
      <c r="W53" s="76"/>
      <c r="X53" s="76"/>
      <c r="Y53" s="76"/>
      <c r="Z53" s="76">
        <v>2.1365740740740741E-2</v>
      </c>
      <c r="AA53" s="76"/>
      <c r="AB53" s="76"/>
      <c r="AC53" s="76"/>
      <c r="AD53" s="76"/>
      <c r="AE53" s="76"/>
      <c r="AF53" s="76"/>
      <c r="AG53" s="76"/>
      <c r="AH53" s="76"/>
      <c r="AI53" s="76"/>
      <c r="AJ53" s="76">
        <v>1.7326388888888888E-2</v>
      </c>
      <c r="AK53" s="76">
        <v>1.5486111111111112E-2</v>
      </c>
      <c r="AL53" s="76">
        <v>1.6041666666666666E-2</v>
      </c>
      <c r="AM53" s="76">
        <v>1.525462962962963E-2</v>
      </c>
      <c r="AN53" s="76">
        <v>1.5694444444444445E-2</v>
      </c>
      <c r="AO53" s="76">
        <v>1.5648148148148151E-2</v>
      </c>
      <c r="AP53" s="76">
        <v>1.9039351851851852E-2</v>
      </c>
      <c r="AQ53" s="76">
        <v>1.5706018518518518E-2</v>
      </c>
      <c r="AR53" s="76"/>
      <c r="AS53" s="103"/>
      <c r="AT53" s="173"/>
      <c r="AU53" s="174">
        <f t="shared" si="1"/>
        <v>1.525462962962963E-2</v>
      </c>
      <c r="AV53" s="175">
        <f t="shared" si="2"/>
        <v>10</v>
      </c>
      <c r="AW53" s="76" t="s">
        <v>514</v>
      </c>
      <c r="AX53" s="76"/>
      <c r="AY53" s="76"/>
      <c r="AZ53" s="76"/>
    </row>
    <row r="54" spans="1:52" ht="13">
      <c r="A54" s="172" t="s">
        <v>683</v>
      </c>
      <c r="B54" s="23">
        <f t="shared" si="0"/>
        <v>9</v>
      </c>
      <c r="C54" s="76">
        <f t="shared" si="5"/>
        <v>1.4652777777777778E-2</v>
      </c>
      <c r="D54" s="94">
        <v>1.3773148148148147E-2</v>
      </c>
      <c r="E54" s="76">
        <v>1.4351851851851852E-2</v>
      </c>
      <c r="F54" s="94"/>
      <c r="G54" s="94"/>
      <c r="H54" s="103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33"/>
      <c r="V54" s="94"/>
      <c r="W54" s="94"/>
      <c r="X54" s="76"/>
      <c r="Y54" s="94"/>
      <c r="Z54" s="94"/>
      <c r="AA54" s="94"/>
      <c r="AB54" s="94"/>
      <c r="AC54" s="94"/>
      <c r="AD54" s="94"/>
      <c r="AE54" s="94"/>
      <c r="AF54" s="94"/>
      <c r="AG54" s="94"/>
      <c r="AH54" s="76"/>
      <c r="AI54" s="103"/>
      <c r="AJ54" s="103"/>
      <c r="AK54" s="103"/>
      <c r="AL54" s="103"/>
      <c r="AM54" s="103"/>
      <c r="AN54" s="103"/>
      <c r="AO54" s="103"/>
      <c r="AP54" s="76">
        <v>1.4953703703703705E-2</v>
      </c>
      <c r="AQ54" s="103"/>
      <c r="AR54" s="103"/>
      <c r="AS54" s="103"/>
      <c r="AT54" s="173"/>
      <c r="AU54" s="174">
        <f t="shared" si="1"/>
        <v>1.4351851851851852E-2</v>
      </c>
      <c r="AV54" s="175">
        <f t="shared" si="2"/>
        <v>2</v>
      </c>
      <c r="AW54" s="94"/>
      <c r="AX54" s="94"/>
      <c r="AY54" s="94"/>
      <c r="AZ54" s="94"/>
    </row>
    <row r="55" spans="1:52" s="3" customFormat="1" ht="13">
      <c r="A55" s="172" t="s">
        <v>562</v>
      </c>
      <c r="B55" s="23">
        <f t="shared" si="0"/>
        <v>12</v>
      </c>
      <c r="C55" s="76">
        <f t="shared" si="5"/>
        <v>1.2557870370370369E-2</v>
      </c>
      <c r="D55" s="76">
        <v>1.2557870370370369E-2</v>
      </c>
      <c r="E55" s="76"/>
      <c r="F55" s="76"/>
      <c r="G55" s="76"/>
      <c r="H55" s="103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103"/>
      <c r="AT55" s="173"/>
      <c r="AU55" s="174" t="str">
        <f t="shared" si="1"/>
        <v xml:space="preserve"> </v>
      </c>
      <c r="AV55" s="175">
        <f t="shared" si="2"/>
        <v>0</v>
      </c>
      <c r="AW55" s="76"/>
      <c r="AX55" s="76"/>
      <c r="AY55" s="76"/>
      <c r="AZ55" s="76"/>
    </row>
    <row r="56" spans="1:52" s="3" customFormat="1" ht="13">
      <c r="A56" s="172" t="s">
        <v>772</v>
      </c>
      <c r="B56" s="23">
        <f t="shared" si="0"/>
        <v>6</v>
      </c>
      <c r="C56" s="76">
        <f t="shared" si="5"/>
        <v>1.7125771604938271E-2</v>
      </c>
      <c r="D56" s="76"/>
      <c r="E56" s="76"/>
      <c r="F56" s="76"/>
      <c r="G56" s="76"/>
      <c r="H56" s="103"/>
      <c r="I56" s="76"/>
      <c r="J56" s="76"/>
      <c r="K56" s="76"/>
      <c r="L56" s="76"/>
      <c r="M56" s="76"/>
      <c r="N56" s="76"/>
      <c r="O56" s="76">
        <v>1.6689814814814814E-2</v>
      </c>
      <c r="P56" s="76">
        <v>1.667824074074074E-2</v>
      </c>
      <c r="Q56" s="76">
        <v>1.6377314814814813E-2</v>
      </c>
      <c r="R56" s="76"/>
      <c r="S56" s="76"/>
      <c r="T56" s="76"/>
      <c r="U56" s="76"/>
      <c r="V56" s="76">
        <v>1.712962962962963E-2</v>
      </c>
      <c r="W56" s="76">
        <v>1.7106481481481483E-2</v>
      </c>
      <c r="X56" s="76"/>
      <c r="Y56" s="76">
        <v>1.7604166666666667E-2</v>
      </c>
      <c r="Z56" s="76">
        <v>1.7615740740740741E-2</v>
      </c>
      <c r="AA56" s="76"/>
      <c r="AB56" s="76">
        <v>1.7662037037037035E-2</v>
      </c>
      <c r="AC56" s="76"/>
      <c r="AD56" s="76">
        <v>1.726851851851852E-2</v>
      </c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103"/>
      <c r="AT56" s="173"/>
      <c r="AU56" s="174">
        <f t="shared" si="1"/>
        <v>1.6377314814814813E-2</v>
      </c>
      <c r="AV56" s="175">
        <f t="shared" si="2"/>
        <v>9</v>
      </c>
      <c r="AW56" s="76"/>
      <c r="AX56" s="76"/>
      <c r="AY56" s="76"/>
      <c r="AZ56" s="76"/>
    </row>
    <row r="57" spans="1:52" s="3" customFormat="1" ht="13">
      <c r="A57" s="172" t="s">
        <v>386</v>
      </c>
      <c r="B57" s="23">
        <f t="shared" si="0"/>
        <v>1</v>
      </c>
      <c r="C57" s="76">
        <f t="shared" si="5"/>
        <v>2.0671296296296295E-2</v>
      </c>
      <c r="D57" s="94">
        <v>2.0671296296296295E-2</v>
      </c>
      <c r="E57" s="33"/>
      <c r="F57" s="33"/>
      <c r="G57" s="33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>
        <v>2.0729166666666667E-2</v>
      </c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188"/>
      <c r="AU57" s="174">
        <f t="shared" si="1"/>
        <v>2.0729166666666667E-2</v>
      </c>
      <c r="AV57" s="175">
        <f t="shared" si="2"/>
        <v>1</v>
      </c>
      <c r="AW57" s="61"/>
      <c r="AX57" s="61"/>
      <c r="AY57" s="61"/>
      <c r="AZ57" s="61"/>
    </row>
    <row r="58" spans="1:52" s="3" customFormat="1" ht="13">
      <c r="A58" s="172" t="s">
        <v>685</v>
      </c>
      <c r="B58" s="23">
        <f t="shared" si="0"/>
        <v>17</v>
      </c>
      <c r="C58" s="76">
        <f t="shared" si="5"/>
        <v>9.6527777777777775E-3</v>
      </c>
      <c r="D58" s="94">
        <v>9.6527777777777775E-3</v>
      </c>
      <c r="E58" s="76"/>
      <c r="F58" s="94"/>
      <c r="G58" s="94"/>
      <c r="H58" s="192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33"/>
      <c r="V58" s="94"/>
      <c r="W58" s="94"/>
      <c r="X58" s="76"/>
      <c r="Y58" s="94"/>
      <c r="Z58" s="94"/>
      <c r="AA58" s="94"/>
      <c r="AB58" s="94"/>
      <c r="AC58" s="94"/>
      <c r="AD58" s="94"/>
      <c r="AE58" s="94"/>
      <c r="AF58" s="94"/>
      <c r="AG58" s="94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3"/>
      <c r="AU58" s="174" t="str">
        <f t="shared" si="1"/>
        <v xml:space="preserve"> </v>
      </c>
      <c r="AV58" s="175">
        <f t="shared" si="2"/>
        <v>0</v>
      </c>
      <c r="AW58" s="94"/>
      <c r="AX58" s="94"/>
      <c r="AY58" s="94"/>
      <c r="AZ58" s="94"/>
    </row>
    <row r="59" spans="1:52" s="3" customFormat="1" ht="13">
      <c r="A59" s="172" t="s">
        <v>486</v>
      </c>
      <c r="B59" s="23">
        <f t="shared" si="0"/>
        <v>1</v>
      </c>
      <c r="C59" s="76">
        <f t="shared" si="5"/>
        <v>2.0353835978835978E-2</v>
      </c>
      <c r="D59" s="76">
        <v>1.9799968309082889E-2</v>
      </c>
      <c r="E59" s="33"/>
      <c r="F59" s="33"/>
      <c r="G59" s="76"/>
      <c r="H59" s="103"/>
      <c r="I59" s="76"/>
      <c r="J59" s="76"/>
      <c r="K59" s="76"/>
      <c r="L59" s="76"/>
      <c r="M59" s="76">
        <v>2.0300925925925927E-2</v>
      </c>
      <c r="N59" s="76">
        <v>2.0219907407407409E-2</v>
      </c>
      <c r="O59" s="76">
        <v>2.0775462962962964E-2</v>
      </c>
      <c r="P59" s="76"/>
      <c r="Q59" s="76">
        <v>1.9456018518518518E-2</v>
      </c>
      <c r="R59" s="76"/>
      <c r="S59" s="76">
        <v>1.9942129629629629E-2</v>
      </c>
      <c r="T59" s="76"/>
      <c r="U59" s="76"/>
      <c r="V59" s="76"/>
      <c r="W59" s="76"/>
      <c r="X59" s="76"/>
      <c r="Y59" s="33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>
        <v>2.1412037037037035E-2</v>
      </c>
      <c r="AR59" s="76"/>
      <c r="AS59" s="76">
        <v>2.0370370370370369E-2</v>
      </c>
      <c r="AT59" s="173"/>
      <c r="AU59" s="174">
        <f t="shared" si="1"/>
        <v>1.9456018518518518E-2</v>
      </c>
      <c r="AV59" s="175">
        <f t="shared" si="2"/>
        <v>7</v>
      </c>
      <c r="AW59" s="50"/>
      <c r="AX59" s="50"/>
      <c r="AY59" s="50"/>
      <c r="AZ59" s="50"/>
    </row>
    <row r="60" spans="1:52" ht="13">
      <c r="A60" s="183" t="s">
        <v>773</v>
      </c>
      <c r="B60" s="23">
        <f t="shared" si="0"/>
        <v>9</v>
      </c>
      <c r="C60" s="76">
        <f t="shared" si="5"/>
        <v>1.4597578347578351E-2</v>
      </c>
      <c r="D60" s="76">
        <f>AVERAGE(E60:AS60)</f>
        <v>1.4597578347578351E-2</v>
      </c>
      <c r="E60" s="76"/>
      <c r="F60" s="33"/>
      <c r="G60" s="33"/>
      <c r="H60" s="33"/>
      <c r="I60" s="76"/>
      <c r="J60" s="76">
        <v>1.4849537037037036E-2</v>
      </c>
      <c r="K60" s="76">
        <v>1.3807870370370371E-2</v>
      </c>
      <c r="L60" s="33"/>
      <c r="M60" s="33"/>
      <c r="N60" s="76">
        <v>1.4467592592592593E-2</v>
      </c>
      <c r="O60" s="76">
        <v>1.3842592592592594E-2</v>
      </c>
      <c r="P60" s="94">
        <v>1.3842592592592594E-2</v>
      </c>
      <c r="Q60" s="76">
        <v>1.4236111111111111E-2</v>
      </c>
      <c r="R60" s="33"/>
      <c r="S60" s="76">
        <v>1.4143518518518519E-2</v>
      </c>
      <c r="T60" s="33"/>
      <c r="U60" s="33"/>
      <c r="V60" s="76">
        <v>1.4236111111111111E-2</v>
      </c>
      <c r="W60" s="33"/>
      <c r="X60" s="33"/>
      <c r="Y60" s="94">
        <v>1.4525462962962964E-2</v>
      </c>
      <c r="Z60" s="33"/>
      <c r="AA60" s="33"/>
      <c r="AB60" s="76">
        <v>1.4837962962962963E-2</v>
      </c>
      <c r="AC60" s="33"/>
      <c r="AD60" s="33"/>
      <c r="AE60" s="33"/>
      <c r="AF60" s="33"/>
      <c r="AG60" s="33"/>
      <c r="AH60" s="33"/>
      <c r="AI60" s="33"/>
      <c r="AJ60" s="33"/>
      <c r="AK60" s="76">
        <v>1.5347222222222222E-2</v>
      </c>
      <c r="AL60" s="76">
        <v>1.6041666666666666E-2</v>
      </c>
      <c r="AM60" s="33"/>
      <c r="AN60" s="33"/>
      <c r="AO60" s="33"/>
      <c r="AP60" s="76">
        <v>1.5590277777777778E-2</v>
      </c>
      <c r="AQ60" s="33"/>
      <c r="AR60" s="33"/>
      <c r="AS60" s="33"/>
      <c r="AT60" s="194"/>
      <c r="AU60" s="174">
        <f t="shared" si="1"/>
        <v>1.3807870370370371E-2</v>
      </c>
      <c r="AV60" s="175">
        <f t="shared" si="2"/>
        <v>13</v>
      </c>
      <c r="AW60" s="50"/>
      <c r="AX60" s="50"/>
      <c r="AY60" s="50"/>
      <c r="AZ60" s="50"/>
    </row>
    <row r="61" spans="1:52" ht="13">
      <c r="A61" s="177" t="s">
        <v>774</v>
      </c>
      <c r="B61" s="23">
        <f t="shared" si="0"/>
        <v>4</v>
      </c>
      <c r="C61" s="76">
        <f>AVERAGE(E61:AS61)</f>
        <v>1.8310185185185186E-2</v>
      </c>
      <c r="D61" s="33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94"/>
      <c r="AC61" s="178"/>
      <c r="AD61" s="94">
        <v>1.9525462962962963E-2</v>
      </c>
      <c r="AE61" s="178"/>
      <c r="AF61" s="178"/>
      <c r="AG61" s="178"/>
      <c r="AH61" s="178"/>
      <c r="AI61" s="76">
        <v>1.7094907407407409E-2</v>
      </c>
      <c r="AJ61" s="178"/>
      <c r="AK61" s="178"/>
      <c r="AL61" s="178"/>
      <c r="AM61" s="178"/>
      <c r="AN61" s="178"/>
      <c r="AO61" s="178"/>
      <c r="AP61" s="178"/>
      <c r="AQ61" s="178"/>
      <c r="AR61" s="178"/>
      <c r="AS61" s="179"/>
      <c r="AT61" s="180"/>
      <c r="AU61" s="181">
        <f t="shared" si="1"/>
        <v>1.7094907407407409E-2</v>
      </c>
      <c r="AV61" s="175">
        <f t="shared" si="2"/>
        <v>2</v>
      </c>
      <c r="AW61" s="139"/>
      <c r="AX61" s="139"/>
      <c r="AY61" s="139"/>
      <c r="AZ61" s="139"/>
    </row>
    <row r="62" spans="1:52" s="3" customFormat="1" ht="13">
      <c r="A62" s="172" t="s">
        <v>686</v>
      </c>
      <c r="B62" s="23">
        <f t="shared" si="0"/>
        <v>7</v>
      </c>
      <c r="C62" s="76">
        <f>IF(AV62&lt;2,D62,AVERAGE(E62:AS62))</f>
        <v>1.6407407407407405E-2</v>
      </c>
      <c r="D62" s="94">
        <v>1.6407407407407405E-2</v>
      </c>
      <c r="E62" s="76"/>
      <c r="F62" s="94"/>
      <c r="G62" s="94"/>
      <c r="H62" s="103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76"/>
      <c r="T62" s="94"/>
      <c r="U62" s="94"/>
      <c r="V62" s="94"/>
      <c r="W62" s="94"/>
      <c r="X62" s="76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187"/>
      <c r="AP62" s="94"/>
      <c r="AQ62" s="94"/>
      <c r="AR62" s="94"/>
      <c r="AS62" s="103"/>
      <c r="AT62" s="173"/>
      <c r="AU62" s="174" t="str">
        <f t="shared" si="1"/>
        <v xml:space="preserve"> </v>
      </c>
      <c r="AV62" s="175">
        <f t="shared" si="2"/>
        <v>0</v>
      </c>
      <c r="AW62" s="94"/>
      <c r="AX62" s="94"/>
      <c r="AY62" s="94"/>
      <c r="AZ62" s="94"/>
    </row>
    <row r="63" spans="1:52" s="3" customFormat="1" ht="13">
      <c r="A63" s="172" t="s">
        <v>687</v>
      </c>
      <c r="B63" s="23">
        <f t="shared" si="0"/>
        <v>9</v>
      </c>
      <c r="C63" s="76">
        <f>IF(AV63&lt;2,D63,AVERAGE(E63:AS63))</f>
        <v>1.5261939571150096E-2</v>
      </c>
      <c r="D63" s="94">
        <v>1.6219907407407405E-2</v>
      </c>
      <c r="E63" s="76"/>
      <c r="F63" s="94"/>
      <c r="G63" s="94">
        <v>1.5694444444444445E-2</v>
      </c>
      <c r="H63" s="103">
        <v>1.5428240740740741E-2</v>
      </c>
      <c r="I63" s="94">
        <v>1.579861111111111E-2</v>
      </c>
      <c r="J63" s="94">
        <v>1.5370370370370369E-2</v>
      </c>
      <c r="K63" s="94"/>
      <c r="L63" s="94"/>
      <c r="M63" s="94">
        <v>1.4699074074074074E-2</v>
      </c>
      <c r="N63" s="94"/>
      <c r="O63" s="94">
        <v>1.4652777777777778E-2</v>
      </c>
      <c r="P63" s="94">
        <v>1.5104166666666667E-2</v>
      </c>
      <c r="Q63" s="94">
        <v>1.4699074074074074E-2</v>
      </c>
      <c r="R63" s="94">
        <v>1.5011574074074075E-2</v>
      </c>
      <c r="S63" s="76">
        <v>1.5011574074074075E-2</v>
      </c>
      <c r="T63" s="94"/>
      <c r="U63" s="94"/>
      <c r="V63" s="94">
        <v>1.5046296296296295E-2</v>
      </c>
      <c r="W63" s="94">
        <v>1.556712962962963E-2</v>
      </c>
      <c r="X63" s="76">
        <v>1.5104166666666667E-2</v>
      </c>
      <c r="Y63" s="94">
        <v>1.5648148148148151E-2</v>
      </c>
      <c r="Z63" s="94">
        <v>1.5428240740740741E-2</v>
      </c>
      <c r="AA63" s="94"/>
      <c r="AB63" s="94">
        <v>1.5104166666666667E-2</v>
      </c>
      <c r="AC63" s="94"/>
      <c r="AD63" s="94">
        <v>1.4930555555555556E-2</v>
      </c>
      <c r="AE63" s="94"/>
      <c r="AF63" s="94">
        <v>1.6747685185185185E-2</v>
      </c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76">
        <v>1.4930555555555556E-2</v>
      </c>
      <c r="AT63" s="173"/>
      <c r="AU63" s="174">
        <f t="shared" si="1"/>
        <v>1.4652777777777778E-2</v>
      </c>
      <c r="AV63" s="175">
        <f t="shared" si="2"/>
        <v>19</v>
      </c>
      <c r="AW63" s="94"/>
      <c r="AX63" s="94"/>
      <c r="AY63" s="94"/>
      <c r="AZ63" s="94"/>
    </row>
    <row r="64" spans="1:52" ht="13">
      <c r="A64" s="172" t="s">
        <v>487</v>
      </c>
      <c r="B64" s="23">
        <f t="shared" si="0"/>
        <v>0</v>
      </c>
      <c r="C64" s="76">
        <f>IF(AV64&lt;2,D64,AVERAGE(E64:AS64))</f>
        <v>2.0925925925925928E-2</v>
      </c>
      <c r="D64" s="76">
        <v>2.0925925925925928E-2</v>
      </c>
      <c r="E64" s="33"/>
      <c r="F64" s="33"/>
      <c r="G64" s="33"/>
      <c r="H64" s="94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94"/>
      <c r="AT64" s="188"/>
      <c r="AU64" s="174" t="str">
        <f t="shared" si="1"/>
        <v xml:space="preserve"> </v>
      </c>
      <c r="AV64" s="175">
        <f t="shared" si="2"/>
        <v>0</v>
      </c>
      <c r="AW64" s="50"/>
      <c r="AX64" s="50"/>
      <c r="AY64" s="50"/>
      <c r="AZ64" s="50"/>
    </row>
    <row r="65" spans="1:52" ht="13">
      <c r="A65" s="183" t="s">
        <v>775</v>
      </c>
      <c r="B65" s="23">
        <f t="shared" si="0"/>
        <v>2</v>
      </c>
      <c r="C65" s="76">
        <f>AVERAGE(E65:AS65)</f>
        <v>1.9477513227513225E-2</v>
      </c>
      <c r="D65" s="184"/>
      <c r="E65" s="76"/>
      <c r="F65" s="33"/>
      <c r="G65" s="33"/>
      <c r="H65" s="33"/>
      <c r="I65" s="76"/>
      <c r="J65" s="33"/>
      <c r="K65" s="33"/>
      <c r="L65" s="33"/>
      <c r="M65" s="76"/>
      <c r="N65" s="76">
        <v>1.9560185185185184E-2</v>
      </c>
      <c r="O65" s="76">
        <v>1.982638888888889E-2</v>
      </c>
      <c r="P65" s="33"/>
      <c r="Q65" s="76">
        <v>1.9745370370370371E-2</v>
      </c>
      <c r="R65" s="33"/>
      <c r="S65" s="76">
        <v>1.9467592592592595E-2</v>
      </c>
      <c r="T65" s="33"/>
      <c r="U65" s="33"/>
      <c r="V65" s="33"/>
      <c r="W65" s="33"/>
      <c r="X65" s="33"/>
      <c r="Y65" s="94">
        <v>1.9710648148148147E-2</v>
      </c>
      <c r="Z65" s="76">
        <v>1.8715277777777779E-2</v>
      </c>
      <c r="AA65" s="33"/>
      <c r="AB65" s="76">
        <v>1.9317129629629629E-2</v>
      </c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180"/>
      <c r="AU65" s="181">
        <f t="shared" si="1"/>
        <v>1.8715277777777779E-2</v>
      </c>
      <c r="AV65" s="175">
        <f t="shared" si="2"/>
        <v>7</v>
      </c>
      <c r="AW65" s="50" t="s">
        <v>514</v>
      </c>
      <c r="AX65" s="50"/>
      <c r="AY65" s="50"/>
      <c r="AZ65" s="50"/>
    </row>
    <row r="66" spans="1:52" s="3" customFormat="1" ht="13">
      <c r="A66" s="172" t="s">
        <v>494</v>
      </c>
      <c r="B66" s="23">
        <f t="shared" si="0"/>
        <v>10</v>
      </c>
      <c r="C66" s="76">
        <f t="shared" ref="C66:C74" si="6">IF(AV66&lt;2,D66,AVERAGE(E66:AS66))</f>
        <v>1.4164153439153438E-2</v>
      </c>
      <c r="D66" s="94">
        <v>1.4164153439153438E-2</v>
      </c>
      <c r="E66" s="176"/>
      <c r="F66" s="176"/>
      <c r="G66" s="76"/>
      <c r="H66" s="103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76"/>
      <c r="T66" s="94"/>
      <c r="U66" s="94"/>
      <c r="V66" s="94"/>
      <c r="W66" s="94"/>
      <c r="X66" s="76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103"/>
      <c r="AT66" s="173"/>
      <c r="AU66" s="174" t="str">
        <f t="shared" si="1"/>
        <v xml:space="preserve"> </v>
      </c>
      <c r="AV66" s="175">
        <f t="shared" si="2"/>
        <v>0</v>
      </c>
      <c r="AW66" s="94"/>
      <c r="AX66" s="94"/>
      <c r="AY66" s="94"/>
      <c r="AZ66" s="94"/>
    </row>
    <row r="67" spans="1:52" s="3" customFormat="1" ht="13">
      <c r="A67" s="172" t="s">
        <v>387</v>
      </c>
      <c r="B67" s="23">
        <f t="shared" si="0"/>
        <v>9</v>
      </c>
      <c r="C67" s="76">
        <f t="shared" si="6"/>
        <v>1.4765625000000001E-2</v>
      </c>
      <c r="D67" s="76">
        <v>1.4765625000000001E-2</v>
      </c>
      <c r="E67" s="176"/>
      <c r="F67" s="176"/>
      <c r="G67" s="33"/>
      <c r="H67" s="103"/>
      <c r="I67" s="76"/>
      <c r="J67" s="76"/>
      <c r="K67" s="76"/>
      <c r="L67" s="76"/>
      <c r="M67" s="76"/>
      <c r="N67" s="76"/>
      <c r="O67" s="76"/>
      <c r="P67" s="76"/>
      <c r="Q67" s="76">
        <v>1.4143518518518519E-2</v>
      </c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103"/>
      <c r="AT67" s="173"/>
      <c r="AU67" s="174">
        <f t="shared" si="1"/>
        <v>1.4143518518518519E-2</v>
      </c>
      <c r="AV67" s="175">
        <f t="shared" si="2"/>
        <v>1</v>
      </c>
      <c r="AW67" s="76"/>
      <c r="AX67" s="76"/>
      <c r="AY67" s="76"/>
      <c r="AZ67" s="76"/>
    </row>
    <row r="68" spans="1:52" s="3" customFormat="1" ht="13">
      <c r="A68" s="172" t="s">
        <v>141</v>
      </c>
      <c r="B68" s="23">
        <f t="shared" si="0"/>
        <v>10</v>
      </c>
      <c r="C68" s="76">
        <f t="shared" si="6"/>
        <v>1.3961309523809527E-2</v>
      </c>
      <c r="D68" s="76">
        <v>1.3961309523809527E-2</v>
      </c>
      <c r="E68" s="176"/>
      <c r="F68" s="176"/>
      <c r="G68" s="33"/>
      <c r="H68" s="10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76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103"/>
      <c r="AT68" s="173"/>
      <c r="AU68" s="174" t="str">
        <f t="shared" si="1"/>
        <v xml:space="preserve"> </v>
      </c>
      <c r="AV68" s="175">
        <f t="shared" si="2"/>
        <v>0</v>
      </c>
      <c r="AW68"/>
      <c r="AX68"/>
      <c r="AY68"/>
      <c r="AZ68"/>
    </row>
    <row r="69" spans="1:52" ht="13">
      <c r="A69" s="172" t="s">
        <v>220</v>
      </c>
      <c r="B69" s="23">
        <f t="shared" si="0"/>
        <v>9</v>
      </c>
      <c r="C69" s="76">
        <f t="shared" si="6"/>
        <v>1.4621817931405084E-2</v>
      </c>
      <c r="D69" s="76">
        <v>1.4621817931405084E-2</v>
      </c>
      <c r="E69" s="176"/>
      <c r="F69" s="176"/>
      <c r="G69" s="76"/>
      <c r="H69" s="103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103"/>
      <c r="AT69" s="173"/>
      <c r="AU69" s="174" t="str">
        <f t="shared" si="1"/>
        <v xml:space="preserve"> </v>
      </c>
      <c r="AV69" s="175">
        <f t="shared" si="2"/>
        <v>0</v>
      </c>
      <c r="AW69" s="76"/>
      <c r="AX69" s="76"/>
      <c r="AY69" s="76"/>
      <c r="AZ69" s="76"/>
    </row>
    <row r="70" spans="1:52" ht="13">
      <c r="A70" s="172" t="s">
        <v>1</v>
      </c>
      <c r="B70" s="23">
        <f t="shared" si="0"/>
        <v>9</v>
      </c>
      <c r="C70" s="76">
        <f t="shared" si="6"/>
        <v>1.4733796296296295E-2</v>
      </c>
      <c r="D70" s="76">
        <v>1.4733796296296295E-2</v>
      </c>
      <c r="E70" s="176"/>
      <c r="F70" s="176"/>
      <c r="G70" s="33"/>
      <c r="H70" s="103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103"/>
      <c r="AT70" s="173"/>
      <c r="AU70" s="174" t="str">
        <f t="shared" si="1"/>
        <v xml:space="preserve"> </v>
      </c>
      <c r="AV70" s="175">
        <f t="shared" si="2"/>
        <v>0</v>
      </c>
      <c r="AW70" s="76"/>
      <c r="AX70" s="76"/>
      <c r="AY70" s="76"/>
      <c r="AZ70" s="76"/>
    </row>
    <row r="71" spans="1:52" s="3" customFormat="1" ht="13">
      <c r="A71" s="172" t="s">
        <v>28</v>
      </c>
      <c r="B71" s="23">
        <f t="shared" si="0"/>
        <v>11</v>
      </c>
      <c r="C71" s="76">
        <f t="shared" si="6"/>
        <v>1.3401041666666667E-2</v>
      </c>
      <c r="D71" s="76">
        <v>1.3401041666666667E-2</v>
      </c>
      <c r="E71" s="176"/>
      <c r="F71" s="176"/>
      <c r="G71" s="33"/>
      <c r="H71" s="103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103"/>
      <c r="AT71" s="173"/>
      <c r="AU71" s="174" t="str">
        <f t="shared" si="1"/>
        <v xml:space="preserve"> </v>
      </c>
      <c r="AV71" s="175">
        <f t="shared" si="2"/>
        <v>0</v>
      </c>
      <c r="AW71" s="50"/>
      <c r="AX71" s="50"/>
      <c r="AY71" s="50"/>
      <c r="AZ71" s="50"/>
    </row>
    <row r="72" spans="1:52" s="3" customFormat="1" ht="13">
      <c r="A72" s="172" t="s">
        <v>688</v>
      </c>
      <c r="B72" s="23">
        <f t="shared" ref="B72:B136" si="7">MINUTE(B$5)-MINUTE(C72)</f>
        <v>7</v>
      </c>
      <c r="C72" s="76">
        <f t="shared" si="6"/>
        <v>1.6222993827160494E-2</v>
      </c>
      <c r="D72" s="94">
        <v>1.6222993827160494E-2</v>
      </c>
      <c r="E72" s="76">
        <v>1.8043981481481484E-2</v>
      </c>
      <c r="F72" s="94"/>
      <c r="G72" s="94"/>
      <c r="H72" s="103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76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103"/>
      <c r="AT72" s="173"/>
      <c r="AU72" s="174">
        <f t="shared" ref="AU72:AU136" si="8">IF(MIN(E72:AS72)=0," ",MIN(E72:AS72))</f>
        <v>1.8043981481481484E-2</v>
      </c>
      <c r="AV72" s="175">
        <f t="shared" ref="AV72:AV136" si="9">COUNTA(E72:AT72)</f>
        <v>1</v>
      </c>
      <c r="AW72" s="94"/>
      <c r="AX72" s="94"/>
      <c r="AY72" s="94"/>
      <c r="AZ72" s="94"/>
    </row>
    <row r="73" spans="1:52" ht="13">
      <c r="A73" s="172" t="s">
        <v>556</v>
      </c>
      <c r="B73" s="23">
        <f t="shared" si="7"/>
        <v>10</v>
      </c>
      <c r="C73" s="76">
        <f t="shared" si="6"/>
        <v>1.4160879629629629E-2</v>
      </c>
      <c r="D73" s="76">
        <v>1.4160879629629629E-2</v>
      </c>
      <c r="E73" s="76"/>
      <c r="F73" s="76"/>
      <c r="G73" s="76"/>
      <c r="H73" s="103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103"/>
      <c r="AT73" s="173"/>
      <c r="AU73" s="174" t="str">
        <f t="shared" si="8"/>
        <v xml:space="preserve"> </v>
      </c>
      <c r="AV73" s="175">
        <f t="shared" si="9"/>
        <v>0</v>
      </c>
      <c r="AW73" s="76"/>
      <c r="AX73" s="76"/>
      <c r="AY73" s="76"/>
      <c r="AZ73" s="76"/>
    </row>
    <row r="74" spans="1:52" s="3" customFormat="1" ht="13">
      <c r="A74" s="172" t="s">
        <v>416</v>
      </c>
      <c r="B74" s="23">
        <f t="shared" si="7"/>
        <v>4</v>
      </c>
      <c r="C74" s="76">
        <f t="shared" si="6"/>
        <v>1.8333011831275722E-2</v>
      </c>
      <c r="D74" s="76">
        <v>1.8333011831275722E-2</v>
      </c>
      <c r="E74" s="76"/>
      <c r="F74" s="76"/>
      <c r="G74" s="76"/>
      <c r="H74" s="103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76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103"/>
      <c r="AT74" s="173"/>
      <c r="AU74" s="174" t="str">
        <f t="shared" si="8"/>
        <v xml:space="preserve"> </v>
      </c>
      <c r="AV74" s="175">
        <f t="shared" si="9"/>
        <v>0</v>
      </c>
      <c r="AW74" s="61"/>
      <c r="AX74" s="61"/>
      <c r="AY74" s="61"/>
      <c r="AZ74" s="61"/>
    </row>
    <row r="75" spans="1:52" ht="13">
      <c r="A75" s="177" t="s">
        <v>776</v>
      </c>
      <c r="B75" s="23">
        <f t="shared" si="7"/>
        <v>11</v>
      </c>
      <c r="C75" s="76">
        <f>AVERAGE(E75:AS75)</f>
        <v>1.3744212962962963E-2</v>
      </c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76"/>
      <c r="AN75" s="84">
        <v>1.4131944444444445E-2</v>
      </c>
      <c r="AO75" s="139"/>
      <c r="AP75" s="139"/>
      <c r="AQ75" s="76">
        <v>1.3356481481481481E-2</v>
      </c>
      <c r="AR75" s="76"/>
      <c r="AS75" s="195"/>
      <c r="AT75" s="196"/>
      <c r="AU75" s="174">
        <f t="shared" si="8"/>
        <v>1.3356481481481481E-2</v>
      </c>
      <c r="AV75" s="175">
        <f t="shared" si="9"/>
        <v>2</v>
      </c>
      <c r="AW75" s="139"/>
      <c r="AX75" s="139"/>
      <c r="AY75" s="139"/>
      <c r="AZ75" s="139"/>
    </row>
    <row r="76" spans="1:52" s="3" customFormat="1" ht="13">
      <c r="A76" s="172" t="s">
        <v>689</v>
      </c>
      <c r="B76" s="23">
        <f t="shared" si="7"/>
        <v>10</v>
      </c>
      <c r="C76" s="76">
        <f>IF(AV76&lt;2,D76,AVERAGE(E76:AS76))</f>
        <v>1.443287037037037E-2</v>
      </c>
      <c r="D76" s="76">
        <f>AVERAGE(H76:I76)</f>
        <v>1.443287037037037E-2</v>
      </c>
      <c r="E76" s="76"/>
      <c r="F76" s="76"/>
      <c r="G76" s="76"/>
      <c r="H76" s="76">
        <v>1.3958333333333335E-2</v>
      </c>
      <c r="I76" s="76">
        <v>1.4907407407407406E-2</v>
      </c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76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76"/>
      <c r="AR76" s="76"/>
      <c r="AS76" s="103"/>
      <c r="AT76" s="173"/>
      <c r="AU76" s="174">
        <f t="shared" si="8"/>
        <v>1.3958333333333335E-2</v>
      </c>
      <c r="AV76" s="175">
        <f t="shared" si="9"/>
        <v>2</v>
      </c>
      <c r="AW76" s="61"/>
      <c r="AX76" s="61"/>
      <c r="AY76" s="61"/>
      <c r="AZ76" s="61"/>
    </row>
    <row r="77" spans="1:52" ht="13">
      <c r="A77" s="177" t="s">
        <v>777</v>
      </c>
      <c r="B77" s="23">
        <f t="shared" si="7"/>
        <v>6</v>
      </c>
      <c r="C77" s="76">
        <f>AVERAGE(E77:AS77)</f>
        <v>1.6893518518518523E-2</v>
      </c>
      <c r="D77" s="33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94">
        <v>1.695601851851852E-2</v>
      </c>
      <c r="AC77" s="178"/>
      <c r="AD77" s="94">
        <v>1.6273148148148148E-2</v>
      </c>
      <c r="AE77" s="178"/>
      <c r="AF77" s="178"/>
      <c r="AG77" s="76">
        <v>1.5243055555555557E-2</v>
      </c>
      <c r="AH77" s="178"/>
      <c r="AI77" s="178"/>
      <c r="AJ77" s="178"/>
      <c r="AK77" s="178"/>
      <c r="AL77" s="178"/>
      <c r="AM77" s="178"/>
      <c r="AN77" s="178"/>
      <c r="AO77" s="178"/>
      <c r="AP77" s="178"/>
      <c r="AQ77" s="76">
        <v>2.0162037037037037E-2</v>
      </c>
      <c r="AR77" s="76"/>
      <c r="AS77" s="76">
        <v>1.5833333333333335E-2</v>
      </c>
      <c r="AT77" s="180"/>
      <c r="AU77" s="181">
        <f t="shared" si="8"/>
        <v>1.5243055555555557E-2</v>
      </c>
      <c r="AV77" s="175">
        <f t="shared" si="9"/>
        <v>5</v>
      </c>
      <c r="AW77" s="139"/>
      <c r="AX77" s="139"/>
      <c r="AY77" s="139"/>
      <c r="AZ77" s="139"/>
    </row>
    <row r="78" spans="1:52" s="3" customFormat="1" ht="13">
      <c r="A78" s="172" t="s">
        <v>299</v>
      </c>
      <c r="B78" s="23">
        <f t="shared" si="7"/>
        <v>1</v>
      </c>
      <c r="C78" s="76">
        <f t="shared" ref="C78:C86" si="10">IF(AV78&lt;2,D78,AVERAGE(E78:AS78))</f>
        <v>2.0289653260030863E-2</v>
      </c>
      <c r="D78" s="76">
        <v>2.0289653260030863E-2</v>
      </c>
      <c r="E78" s="33"/>
      <c r="F78" s="33"/>
      <c r="G78" s="33"/>
      <c r="H78" s="103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103"/>
      <c r="AT78" s="173"/>
      <c r="AU78" s="174" t="str">
        <f t="shared" si="8"/>
        <v xml:space="preserve"> </v>
      </c>
      <c r="AV78" s="175">
        <f t="shared" si="9"/>
        <v>0</v>
      </c>
      <c r="AW78" s="50"/>
      <c r="AX78" s="50"/>
      <c r="AY78" s="50"/>
      <c r="AZ78" s="50"/>
    </row>
    <row r="79" spans="1:52" s="3" customFormat="1" ht="13">
      <c r="A79" s="172" t="s">
        <v>70</v>
      </c>
      <c r="B79" s="23">
        <f t="shared" si="7"/>
        <v>12</v>
      </c>
      <c r="C79" s="76">
        <f t="shared" si="10"/>
        <v>1.290934603428766E-2</v>
      </c>
      <c r="D79" s="76">
        <v>1.290934603428766E-2</v>
      </c>
      <c r="E79" s="176"/>
      <c r="F79" s="176"/>
      <c r="G79" s="76"/>
      <c r="H79" s="103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103"/>
      <c r="AT79" s="173"/>
      <c r="AU79" s="174" t="str">
        <f t="shared" si="8"/>
        <v xml:space="preserve"> </v>
      </c>
      <c r="AV79" s="175">
        <f t="shared" si="9"/>
        <v>0</v>
      </c>
      <c r="AW79" s="76"/>
      <c r="AX79" s="76"/>
      <c r="AY79" s="76"/>
      <c r="AZ79" s="76"/>
    </row>
    <row r="80" spans="1:52" ht="13">
      <c r="A80" s="172" t="s">
        <v>313</v>
      </c>
      <c r="B80" s="23">
        <f t="shared" si="7"/>
        <v>10</v>
      </c>
      <c r="C80" s="76">
        <f t="shared" si="10"/>
        <v>1.3935613854595337E-2</v>
      </c>
      <c r="D80" s="76">
        <v>1.3935613854595337E-2</v>
      </c>
      <c r="E80" s="176"/>
      <c r="F80" s="176"/>
      <c r="G80" s="33"/>
      <c r="H80" s="103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103"/>
      <c r="AT80" s="173"/>
      <c r="AU80" s="174" t="str">
        <f t="shared" si="8"/>
        <v xml:space="preserve"> </v>
      </c>
      <c r="AV80" s="175">
        <f t="shared" si="9"/>
        <v>0</v>
      </c>
      <c r="AW80" s="50"/>
      <c r="AX80" s="50"/>
      <c r="AY80" s="50"/>
      <c r="AZ80" s="50"/>
    </row>
    <row r="81" spans="1:52" s="3" customFormat="1" ht="13">
      <c r="A81" s="172" t="s">
        <v>599</v>
      </c>
      <c r="B81" s="23">
        <f t="shared" si="7"/>
        <v>3</v>
      </c>
      <c r="C81" s="76">
        <f t="shared" si="10"/>
        <v>1.9262152777777781E-2</v>
      </c>
      <c r="D81" s="94">
        <v>1.9262152777777781E-2</v>
      </c>
      <c r="E81" s="76"/>
      <c r="F81" s="94"/>
      <c r="G81" s="94"/>
      <c r="H81" s="103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76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103"/>
      <c r="AT81" s="173"/>
      <c r="AU81" s="174" t="str">
        <f t="shared" si="8"/>
        <v xml:space="preserve"> </v>
      </c>
      <c r="AV81" s="175">
        <f t="shared" si="9"/>
        <v>0</v>
      </c>
      <c r="AW81" s="94"/>
      <c r="AX81" s="94"/>
      <c r="AY81" s="94"/>
      <c r="AZ81" s="94"/>
    </row>
    <row r="82" spans="1:52" s="3" customFormat="1" ht="13">
      <c r="A82" s="172" t="s">
        <v>334</v>
      </c>
      <c r="B82" s="23">
        <f t="shared" si="7"/>
        <v>4</v>
      </c>
      <c r="C82" s="76">
        <f t="shared" si="10"/>
        <v>1.8324164261664264E-2</v>
      </c>
      <c r="D82" s="76">
        <v>1.8324164261664264E-2</v>
      </c>
      <c r="E82" s="187"/>
      <c r="F82" s="187"/>
      <c r="G82" s="187"/>
      <c r="H82" s="103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103"/>
      <c r="AT82" s="173"/>
      <c r="AU82" s="174" t="str">
        <f t="shared" si="8"/>
        <v xml:space="preserve"> </v>
      </c>
      <c r="AV82" s="175">
        <f t="shared" si="9"/>
        <v>0</v>
      </c>
      <c r="AW82" s="76"/>
      <c r="AX82" s="76"/>
      <c r="AY82" s="76"/>
      <c r="AZ82" s="76"/>
    </row>
    <row r="83" spans="1:52" ht="13">
      <c r="A83" s="172" t="s">
        <v>509</v>
      </c>
      <c r="B83" s="23">
        <f t="shared" si="7"/>
        <v>14</v>
      </c>
      <c r="C83" s="76">
        <f t="shared" si="10"/>
        <v>1.1598274410774411E-2</v>
      </c>
      <c r="D83" s="76">
        <v>1.1598274410774411E-2</v>
      </c>
      <c r="E83" s="176"/>
      <c r="F83" s="176"/>
      <c r="G83" s="33"/>
      <c r="H83" s="103"/>
      <c r="I83" s="94"/>
      <c r="J83" s="94"/>
      <c r="K83" s="94"/>
      <c r="L83" s="94"/>
      <c r="M83" s="94"/>
      <c r="N83" s="94"/>
      <c r="O83" s="94"/>
      <c r="P83" s="94"/>
      <c r="Q83" s="94"/>
      <c r="R83" s="76"/>
      <c r="S83" s="76"/>
      <c r="T83" s="94"/>
      <c r="U83" s="94"/>
      <c r="V83" s="94"/>
      <c r="W83" s="94"/>
      <c r="X83" s="76"/>
      <c r="Y83" s="94"/>
      <c r="Z83" s="94"/>
      <c r="AA83" s="94"/>
      <c r="AB83" s="94"/>
      <c r="AC83" s="94"/>
      <c r="AD83" s="94"/>
      <c r="AE83" s="94"/>
      <c r="AF83" s="94"/>
      <c r="AG83" s="94"/>
      <c r="AH83" s="33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103"/>
      <c r="AT83" s="173"/>
      <c r="AU83" s="174" t="str">
        <f t="shared" si="8"/>
        <v xml:space="preserve"> </v>
      </c>
      <c r="AV83" s="175">
        <f t="shared" si="9"/>
        <v>0</v>
      </c>
      <c r="AW83" s="61"/>
      <c r="AX83" s="61"/>
      <c r="AY83" s="61"/>
      <c r="AZ83" s="61"/>
    </row>
    <row r="84" spans="1:52" ht="13">
      <c r="A84" s="172" t="s">
        <v>57</v>
      </c>
      <c r="B84" s="23">
        <f t="shared" si="7"/>
        <v>9</v>
      </c>
      <c r="C84" s="76">
        <f t="shared" si="10"/>
        <v>1.4637152777777777E-2</v>
      </c>
      <c r="D84" s="76">
        <v>1.4637152777777777E-2</v>
      </c>
      <c r="E84" s="176"/>
      <c r="F84" s="176"/>
      <c r="G84" s="33"/>
      <c r="H84" s="103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103"/>
      <c r="AT84" s="173"/>
      <c r="AU84" s="174" t="str">
        <f t="shared" si="8"/>
        <v xml:space="preserve"> </v>
      </c>
      <c r="AV84" s="175">
        <f t="shared" si="9"/>
        <v>0</v>
      </c>
      <c r="AW84" s="76"/>
      <c r="AX84" s="76"/>
      <c r="AY84" s="76"/>
      <c r="AZ84" s="76"/>
    </row>
    <row r="85" spans="1:52" ht="13">
      <c r="A85" s="172" t="s">
        <v>690</v>
      </c>
      <c r="B85" s="23">
        <f t="shared" si="7"/>
        <v>7</v>
      </c>
      <c r="C85" s="76">
        <f t="shared" si="10"/>
        <v>1.6432291666666668E-2</v>
      </c>
      <c r="D85" s="76">
        <v>1.6432291666666668E-2</v>
      </c>
      <c r="E85" s="76"/>
      <c r="F85" s="76"/>
      <c r="G85" s="187"/>
      <c r="H85" s="103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103"/>
      <c r="AT85" s="173"/>
      <c r="AU85" s="174" t="str">
        <f t="shared" si="8"/>
        <v xml:space="preserve"> </v>
      </c>
      <c r="AV85" s="175">
        <f t="shared" si="9"/>
        <v>0</v>
      </c>
      <c r="AW85" s="76"/>
      <c r="AX85" s="76"/>
      <c r="AY85" s="76"/>
      <c r="AZ85" s="76"/>
    </row>
    <row r="86" spans="1:52" s="3" customFormat="1" ht="13">
      <c r="A86" s="182" t="s">
        <v>284</v>
      </c>
      <c r="B86" s="23">
        <f t="shared" si="7"/>
        <v>4</v>
      </c>
      <c r="C86" s="76">
        <f t="shared" si="10"/>
        <v>1.8259548611111114E-2</v>
      </c>
      <c r="D86" s="94">
        <v>1.8259548611111114E-2</v>
      </c>
      <c r="E86" s="176"/>
      <c r="F86" s="176"/>
      <c r="G86" s="187"/>
      <c r="H86" s="103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76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103"/>
      <c r="AT86" s="173"/>
      <c r="AU86" s="174" t="str">
        <f t="shared" si="8"/>
        <v xml:space="preserve"> </v>
      </c>
      <c r="AV86" s="175">
        <f t="shared" si="9"/>
        <v>0</v>
      </c>
      <c r="AW86" s="94"/>
      <c r="AX86" s="94"/>
      <c r="AY86" s="94"/>
      <c r="AZ86" s="94"/>
    </row>
    <row r="87" spans="1:52" ht="13">
      <c r="A87" s="177" t="s">
        <v>778</v>
      </c>
      <c r="B87" s="23">
        <f t="shared" si="7"/>
        <v>11</v>
      </c>
      <c r="C87" s="76">
        <f>+AU87</f>
        <v>1.3425925925925924E-2</v>
      </c>
      <c r="D87" s="187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94">
        <v>1.3425925925925924E-2</v>
      </c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76">
        <v>1.486111111111111E-2</v>
      </c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90"/>
      <c r="AT87" s="191"/>
      <c r="AU87" s="181">
        <f t="shared" si="8"/>
        <v>1.3425925925925924E-2</v>
      </c>
      <c r="AV87" s="175">
        <f t="shared" si="9"/>
        <v>2</v>
      </c>
      <c r="AW87" s="139"/>
      <c r="AX87" s="139"/>
      <c r="AY87" s="139"/>
      <c r="AZ87" s="139"/>
    </row>
    <row r="88" spans="1:52" s="3" customFormat="1" ht="13">
      <c r="A88" s="172" t="s">
        <v>691</v>
      </c>
      <c r="B88" s="23">
        <f t="shared" si="7"/>
        <v>13</v>
      </c>
      <c r="C88" s="76">
        <f t="shared" ref="C88:C102" si="11">IF(AV88&lt;2,D88,AVERAGE(E88:AS88))</f>
        <v>1.219585905349794E-2</v>
      </c>
      <c r="D88" s="94">
        <v>1.2094907407407407E-2</v>
      </c>
      <c r="E88" s="76"/>
      <c r="F88" s="94">
        <v>1.1030092592592591E-2</v>
      </c>
      <c r="G88" s="94">
        <v>1.1342592592592592E-2</v>
      </c>
      <c r="H88" s="103">
        <v>1.1863425925925925E-2</v>
      </c>
      <c r="I88" s="94">
        <v>1.230324074074074E-2</v>
      </c>
      <c r="J88" s="94">
        <v>1.1863425925925925E-2</v>
      </c>
      <c r="K88" s="94">
        <v>1.0798611111111111E-2</v>
      </c>
      <c r="L88" s="94"/>
      <c r="M88" s="94">
        <v>1.1018518518518518E-2</v>
      </c>
      <c r="N88" s="94">
        <v>1.0659722222222221E-2</v>
      </c>
      <c r="O88" s="94"/>
      <c r="P88" s="94"/>
      <c r="Q88" s="94"/>
      <c r="R88" s="94"/>
      <c r="S88" s="94">
        <v>1.1608796296296296E-2</v>
      </c>
      <c r="T88" s="94"/>
      <c r="U88" s="33"/>
      <c r="V88" s="94">
        <v>1.1458333333333334E-2</v>
      </c>
      <c r="W88" s="94">
        <v>1.2395833333333335E-2</v>
      </c>
      <c r="X88" s="76">
        <v>1.2048611111111112E-2</v>
      </c>
      <c r="Y88" s="94"/>
      <c r="Z88" s="76"/>
      <c r="AA88" s="94"/>
      <c r="AB88" s="94"/>
      <c r="AC88" s="94"/>
      <c r="AD88" s="94"/>
      <c r="AE88" s="94">
        <v>1.2407407407407409E-2</v>
      </c>
      <c r="AF88" s="94">
        <v>1.2094907407407408E-2</v>
      </c>
      <c r="AG88" s="94">
        <v>1.300925925925926E-2</v>
      </c>
      <c r="AH88" s="94"/>
      <c r="AI88" s="94" t="s">
        <v>779</v>
      </c>
      <c r="AJ88" s="94"/>
      <c r="AK88" s="76">
        <v>1.9594907407407405E-2</v>
      </c>
      <c r="AL88" s="94"/>
      <c r="AM88" s="94"/>
      <c r="AN88" s="94"/>
      <c r="AO88" s="94"/>
      <c r="AP88" s="76">
        <v>1.2083333333333333E-2</v>
      </c>
      <c r="AQ88" s="94"/>
      <c r="AR88" s="94"/>
      <c r="AS88" s="76">
        <v>1.1944444444444445E-2</v>
      </c>
      <c r="AT88" s="173"/>
      <c r="AU88" s="174">
        <f t="shared" si="8"/>
        <v>1.0659722222222221E-2</v>
      </c>
      <c r="AV88" s="175">
        <f t="shared" si="9"/>
        <v>19</v>
      </c>
      <c r="AW88" s="94"/>
      <c r="AX88" s="94"/>
      <c r="AY88" s="94"/>
      <c r="AZ88" s="94"/>
    </row>
    <row r="89" spans="1:52" s="3" customFormat="1" ht="13">
      <c r="A89" s="172" t="s">
        <v>541</v>
      </c>
      <c r="B89" s="23">
        <f t="shared" si="7"/>
        <v>6</v>
      </c>
      <c r="C89" s="76">
        <f t="shared" si="11"/>
        <v>1.7330246913580247E-2</v>
      </c>
      <c r="D89" s="76">
        <v>1.7330246913580247E-2</v>
      </c>
      <c r="E89" s="76"/>
      <c r="F89" s="76"/>
      <c r="G89" s="33"/>
      <c r="H89" s="103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103"/>
      <c r="AT89" s="173"/>
      <c r="AU89" s="174" t="str">
        <f t="shared" si="8"/>
        <v xml:space="preserve"> </v>
      </c>
      <c r="AV89" s="175">
        <f t="shared" si="9"/>
        <v>0</v>
      </c>
      <c r="AW89" s="76"/>
      <c r="AX89" s="76"/>
      <c r="AY89" s="76"/>
      <c r="AZ89" s="76"/>
    </row>
    <row r="90" spans="1:52" s="3" customFormat="1" ht="13">
      <c r="A90" s="172" t="s">
        <v>270</v>
      </c>
      <c r="B90" s="23">
        <f t="shared" si="7"/>
        <v>10</v>
      </c>
      <c r="C90" s="76">
        <f t="shared" si="11"/>
        <v>1.3993055555555555E-2</v>
      </c>
      <c r="D90" s="76">
        <v>1.3993055555555555E-2</v>
      </c>
      <c r="E90" s="176"/>
      <c r="F90" s="176"/>
      <c r="G90" s="33"/>
      <c r="H90" s="103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103"/>
      <c r="AT90" s="173"/>
      <c r="AU90" s="174" t="str">
        <f t="shared" si="8"/>
        <v xml:space="preserve"> </v>
      </c>
      <c r="AV90" s="175">
        <f t="shared" si="9"/>
        <v>0</v>
      </c>
      <c r="AW90" s="50"/>
      <c r="AX90" s="50"/>
      <c r="AY90" s="50"/>
      <c r="AZ90" s="50"/>
    </row>
    <row r="91" spans="1:52" ht="13">
      <c r="A91" s="172" t="s">
        <v>227</v>
      </c>
      <c r="B91" s="23">
        <f t="shared" si="7"/>
        <v>7</v>
      </c>
      <c r="C91" s="76">
        <f t="shared" si="11"/>
        <v>1.6477922453703702E-2</v>
      </c>
      <c r="D91" s="76">
        <v>1.6477922453703702E-2</v>
      </c>
      <c r="E91" s="176"/>
      <c r="F91" s="33"/>
      <c r="G91" s="33"/>
      <c r="H91" s="103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103"/>
      <c r="AT91" s="173"/>
      <c r="AU91" s="174" t="str">
        <f t="shared" si="8"/>
        <v xml:space="preserve"> </v>
      </c>
      <c r="AV91" s="175">
        <f t="shared" si="9"/>
        <v>0</v>
      </c>
      <c r="AW91" s="76"/>
      <c r="AX91" s="76"/>
      <c r="AY91" s="76"/>
      <c r="AZ91" s="76"/>
    </row>
    <row r="92" spans="1:52" ht="13">
      <c r="A92" s="172" t="s">
        <v>312</v>
      </c>
      <c r="B92" s="23">
        <f t="shared" si="7"/>
        <v>9</v>
      </c>
      <c r="C92" s="76">
        <f t="shared" si="11"/>
        <v>1.4769724151234568E-2</v>
      </c>
      <c r="D92" s="76">
        <v>1.4769724151234568E-2</v>
      </c>
      <c r="E92" s="176"/>
      <c r="F92" s="176"/>
      <c r="G92" s="76"/>
      <c r="H92" s="103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103"/>
      <c r="AT92" s="173"/>
      <c r="AU92" s="174" t="str">
        <f t="shared" si="8"/>
        <v xml:space="preserve"> </v>
      </c>
      <c r="AV92" s="175">
        <f t="shared" si="9"/>
        <v>0</v>
      </c>
      <c r="AW92" s="76"/>
      <c r="AX92" s="76"/>
      <c r="AY92" s="76"/>
      <c r="AZ92" s="76"/>
    </row>
    <row r="93" spans="1:52" ht="13">
      <c r="A93" s="172" t="s">
        <v>780</v>
      </c>
      <c r="B93" s="23">
        <f t="shared" si="7"/>
        <v>10</v>
      </c>
      <c r="C93" s="76">
        <f t="shared" si="11"/>
        <v>1.4467592592592593E-2</v>
      </c>
      <c r="D93" s="76">
        <v>1.4467592592592593E-2</v>
      </c>
      <c r="E93" s="176"/>
      <c r="F93" s="176"/>
      <c r="G93" s="33"/>
      <c r="H93" s="103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103"/>
      <c r="AT93" s="173"/>
      <c r="AU93" s="174" t="str">
        <f t="shared" si="8"/>
        <v xml:space="preserve"> </v>
      </c>
      <c r="AV93" s="175">
        <f t="shared" si="9"/>
        <v>0</v>
      </c>
      <c r="AW93" s="76"/>
      <c r="AX93" s="76"/>
      <c r="AY93" s="76"/>
      <c r="AZ93" s="76"/>
    </row>
    <row r="94" spans="1:52" ht="13">
      <c r="A94" s="172" t="s">
        <v>419</v>
      </c>
      <c r="B94" s="23">
        <f t="shared" si="7"/>
        <v>12</v>
      </c>
      <c r="C94" s="76">
        <f t="shared" si="11"/>
        <v>1.2708333333333334E-2</v>
      </c>
      <c r="D94" s="76">
        <v>1.2708333333333334E-2</v>
      </c>
      <c r="E94" s="176"/>
      <c r="F94" s="176"/>
      <c r="G94" s="33"/>
      <c r="H94" s="103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76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103"/>
      <c r="AT94" s="173"/>
      <c r="AU94" s="174" t="str">
        <f t="shared" si="8"/>
        <v xml:space="preserve"> </v>
      </c>
      <c r="AV94" s="175">
        <f t="shared" si="9"/>
        <v>0</v>
      </c>
      <c r="AW94" s="61"/>
      <c r="AX94" s="61"/>
      <c r="AY94" s="61"/>
      <c r="AZ94" s="61"/>
    </row>
    <row r="95" spans="1:52" ht="12" customHeight="1">
      <c r="A95" s="182" t="s">
        <v>692</v>
      </c>
      <c r="B95" s="23">
        <f t="shared" si="7"/>
        <v>12</v>
      </c>
      <c r="C95" s="76">
        <f t="shared" si="11"/>
        <v>1.2534722222222223E-2</v>
      </c>
      <c r="D95" s="94">
        <v>1.2534722222222223E-2</v>
      </c>
      <c r="E95" s="76"/>
      <c r="F95" s="94"/>
      <c r="G95" s="94"/>
      <c r="H95" s="103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33"/>
      <c r="V95" s="94"/>
      <c r="W95" s="94"/>
      <c r="X95" s="76"/>
      <c r="Y95" s="94"/>
      <c r="Z95" s="76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103"/>
      <c r="AT95" s="173"/>
      <c r="AU95" s="174" t="str">
        <f t="shared" si="8"/>
        <v xml:space="preserve"> </v>
      </c>
      <c r="AV95" s="175">
        <f t="shared" si="9"/>
        <v>0</v>
      </c>
      <c r="AW95" s="94"/>
      <c r="AX95" s="94"/>
      <c r="AY95" s="94"/>
      <c r="AZ95" s="94"/>
    </row>
    <row r="96" spans="1:52" ht="13">
      <c r="A96" s="172" t="s">
        <v>560</v>
      </c>
      <c r="B96" s="23">
        <f t="shared" si="7"/>
        <v>12</v>
      </c>
      <c r="C96" s="76">
        <f t="shared" si="11"/>
        <v>1.2681327160493827E-2</v>
      </c>
      <c r="D96" s="76">
        <v>1.2868369913122998E-2</v>
      </c>
      <c r="E96" s="76"/>
      <c r="F96" s="76">
        <v>1.252314814814815E-2</v>
      </c>
      <c r="G96" s="76"/>
      <c r="H96" s="103"/>
      <c r="I96" s="76"/>
      <c r="J96" s="76"/>
      <c r="K96" s="94"/>
      <c r="L96" s="94"/>
      <c r="M96" s="94"/>
      <c r="N96" s="94"/>
      <c r="O96" s="94"/>
      <c r="P96" s="94"/>
      <c r="Q96" s="94"/>
      <c r="R96" s="94"/>
      <c r="S96" s="94">
        <v>1.3379629629629628E-2</v>
      </c>
      <c r="T96" s="94"/>
      <c r="U96" s="94"/>
      <c r="V96" s="94"/>
      <c r="W96" s="94"/>
      <c r="X96" s="76"/>
      <c r="Y96" s="94"/>
      <c r="Z96" s="94"/>
      <c r="AA96" s="94"/>
      <c r="AB96" s="94"/>
      <c r="AC96" s="94"/>
      <c r="AD96" s="94"/>
      <c r="AE96" s="94"/>
      <c r="AF96" s="94">
        <v>1.2141203703703704E-2</v>
      </c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103"/>
      <c r="AT96" s="173"/>
      <c r="AU96" s="174">
        <f t="shared" si="8"/>
        <v>1.2141203703703704E-2</v>
      </c>
      <c r="AV96" s="175">
        <f t="shared" si="9"/>
        <v>3</v>
      </c>
      <c r="AW96" s="61"/>
      <c r="AX96" s="61"/>
      <c r="AY96" s="61"/>
      <c r="AZ96" s="61"/>
    </row>
    <row r="97" spans="1:52" ht="13">
      <c r="A97" s="172" t="s">
        <v>693</v>
      </c>
      <c r="B97" s="23">
        <f t="shared" si="7"/>
        <v>10</v>
      </c>
      <c r="C97" s="76">
        <f t="shared" si="11"/>
        <v>1.3946759259259258E-2</v>
      </c>
      <c r="D97" s="76">
        <v>1.3946759259259258E-2</v>
      </c>
      <c r="E97" s="176"/>
      <c r="F97" s="176"/>
      <c r="G97" s="33"/>
      <c r="H97" s="103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76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103"/>
      <c r="AT97" s="173"/>
      <c r="AU97" s="174" t="str">
        <f t="shared" si="8"/>
        <v xml:space="preserve"> </v>
      </c>
      <c r="AV97" s="175">
        <f t="shared" si="9"/>
        <v>0</v>
      </c>
      <c r="AW97" s="61"/>
      <c r="AX97" s="61"/>
      <c r="AY97" s="61"/>
      <c r="AZ97" s="61"/>
    </row>
    <row r="98" spans="1:52" ht="13">
      <c r="A98" s="172" t="s">
        <v>337</v>
      </c>
      <c r="B98" s="23">
        <f t="shared" si="7"/>
        <v>7</v>
      </c>
      <c r="C98" s="76">
        <f t="shared" si="11"/>
        <v>1.6391782407407407E-2</v>
      </c>
      <c r="D98" s="94">
        <v>1.6391782407407407E-2</v>
      </c>
      <c r="E98" s="176"/>
      <c r="F98" s="187"/>
      <c r="G98" s="187"/>
      <c r="H98" s="103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76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103"/>
      <c r="AT98" s="173"/>
      <c r="AU98" s="174" t="str">
        <f t="shared" si="8"/>
        <v xml:space="preserve"> </v>
      </c>
      <c r="AV98" s="175">
        <f t="shared" si="9"/>
        <v>0</v>
      </c>
      <c r="AW98" s="94"/>
      <c r="AX98" s="94"/>
      <c r="AY98" s="94"/>
      <c r="AZ98" s="94"/>
    </row>
    <row r="99" spans="1:52" ht="13">
      <c r="A99" s="172" t="s">
        <v>694</v>
      </c>
      <c r="B99" s="23">
        <f t="shared" si="7"/>
        <v>6</v>
      </c>
      <c r="C99" s="76">
        <f t="shared" si="11"/>
        <v>1.6793981481481483E-2</v>
      </c>
      <c r="D99" s="94">
        <v>1.4305555555555557E-2</v>
      </c>
      <c r="E99" s="76"/>
      <c r="F99" s="94"/>
      <c r="G99" s="94"/>
      <c r="H99" s="103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33"/>
      <c r="V99" s="94"/>
      <c r="W99" s="94"/>
      <c r="X99" s="76"/>
      <c r="Y99" s="94"/>
      <c r="Z99" s="94">
        <v>1.6493055555555556E-2</v>
      </c>
      <c r="AA99" s="94"/>
      <c r="AB99" s="94"/>
      <c r="AC99" s="94"/>
      <c r="AD99" s="94"/>
      <c r="AE99" s="94"/>
      <c r="AF99" s="94">
        <v>1.7094907407407409E-2</v>
      </c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103"/>
      <c r="AT99" s="173"/>
      <c r="AU99" s="174">
        <f t="shared" si="8"/>
        <v>1.6493055555555556E-2</v>
      </c>
      <c r="AV99" s="175">
        <f t="shared" si="9"/>
        <v>2</v>
      </c>
      <c r="AW99" s="94"/>
      <c r="AX99" s="94"/>
      <c r="AY99" s="94"/>
      <c r="AZ99" s="94"/>
    </row>
    <row r="100" spans="1:52" ht="13">
      <c r="A100" s="172" t="s">
        <v>695</v>
      </c>
      <c r="B100" s="23">
        <f t="shared" si="7"/>
        <v>8</v>
      </c>
      <c r="C100" s="76">
        <f t="shared" si="11"/>
        <v>1.5481481481481481E-2</v>
      </c>
      <c r="D100" s="94">
        <v>1.5985243055555556E-2</v>
      </c>
      <c r="E100" s="76"/>
      <c r="F100" s="94"/>
      <c r="G100" s="94"/>
      <c r="H100" s="103">
        <v>1.5659722222222224E-2</v>
      </c>
      <c r="I100" s="94"/>
      <c r="J100" s="94"/>
      <c r="K100" s="94"/>
      <c r="L100" s="94"/>
      <c r="M100" s="94"/>
      <c r="N100" s="94"/>
      <c r="O100" s="94"/>
      <c r="P100" s="94">
        <v>1.4884259259259259E-2</v>
      </c>
      <c r="Q100" s="94">
        <v>1.6435185185185188E-2</v>
      </c>
      <c r="R100" s="94"/>
      <c r="S100" s="94">
        <v>1.5023148148148148E-2</v>
      </c>
      <c r="T100" s="94"/>
      <c r="U100" s="94"/>
      <c r="V100" s="94"/>
      <c r="W100" s="94"/>
      <c r="X100" s="76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76">
        <v>1.5405092592592593E-2</v>
      </c>
      <c r="AT100" s="173"/>
      <c r="AU100" s="174">
        <f t="shared" si="8"/>
        <v>1.4884259259259259E-2</v>
      </c>
      <c r="AV100" s="175">
        <f t="shared" si="9"/>
        <v>5</v>
      </c>
      <c r="AW100" s="94"/>
      <c r="AX100" s="94"/>
      <c r="AY100" s="94"/>
      <c r="AZ100" s="94"/>
    </row>
    <row r="101" spans="1:52" s="3" customFormat="1" ht="13">
      <c r="A101" s="172" t="s">
        <v>496</v>
      </c>
      <c r="B101" s="23">
        <f t="shared" si="7"/>
        <v>8</v>
      </c>
      <c r="C101" s="76">
        <f t="shared" si="11"/>
        <v>1.5316358024691357E-2</v>
      </c>
      <c r="D101" s="76">
        <v>1.5316358024691357E-2</v>
      </c>
      <c r="E101" s="176"/>
      <c r="F101" s="176"/>
      <c r="G101" s="33"/>
      <c r="H101" s="103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103"/>
      <c r="AT101" s="173"/>
      <c r="AU101" s="174" t="str">
        <f t="shared" si="8"/>
        <v xml:space="preserve"> </v>
      </c>
      <c r="AV101" s="175">
        <f t="shared" si="9"/>
        <v>0</v>
      </c>
      <c r="AW101" s="76"/>
      <c r="AX101" s="76"/>
      <c r="AY101" s="76"/>
      <c r="AZ101" s="76"/>
    </row>
    <row r="102" spans="1:52" s="3" customFormat="1" ht="13">
      <c r="A102" s="172" t="s">
        <v>549</v>
      </c>
      <c r="B102" s="23">
        <f t="shared" si="7"/>
        <v>9</v>
      </c>
      <c r="C102" s="76">
        <f t="shared" si="11"/>
        <v>1.4990354938271605E-2</v>
      </c>
      <c r="D102" s="76">
        <v>1.4990354938271605E-2</v>
      </c>
      <c r="E102" s="76"/>
      <c r="F102" s="76"/>
      <c r="G102" s="76"/>
      <c r="H102" s="103"/>
      <c r="I102" s="76"/>
      <c r="J102" s="76"/>
      <c r="K102" s="94"/>
      <c r="L102" s="76"/>
      <c r="M102" s="76"/>
      <c r="N102" s="76"/>
      <c r="O102" s="94"/>
      <c r="P102" s="94"/>
      <c r="Q102" s="94"/>
      <c r="R102" s="94"/>
      <c r="S102" s="94"/>
      <c r="T102" s="94"/>
      <c r="U102" s="94"/>
      <c r="V102" s="94"/>
      <c r="W102" s="94"/>
      <c r="X102" s="76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103"/>
      <c r="AT102" s="173"/>
      <c r="AU102" s="174" t="str">
        <f t="shared" si="8"/>
        <v xml:space="preserve"> </v>
      </c>
      <c r="AV102" s="175">
        <f t="shared" si="9"/>
        <v>0</v>
      </c>
      <c r="AW102" s="76"/>
      <c r="AX102" s="76"/>
      <c r="AY102" s="76"/>
      <c r="AZ102" s="76"/>
    </row>
    <row r="103" spans="1:52" ht="13">
      <c r="A103" s="177" t="s">
        <v>781</v>
      </c>
      <c r="B103" s="23">
        <f t="shared" si="7"/>
        <v>10</v>
      </c>
      <c r="C103" s="76">
        <f>AVERAGE(E103:AS103)</f>
        <v>1.4519675925925925E-2</v>
      </c>
      <c r="D103" s="33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94">
        <v>1.4363425925925925E-2</v>
      </c>
      <c r="AC103" s="178"/>
      <c r="AD103" s="94">
        <v>1.3854166666666666E-2</v>
      </c>
      <c r="AE103" s="94">
        <v>1.5046296296296295E-2</v>
      </c>
      <c r="AF103" s="94">
        <v>1.4814814814814814E-2</v>
      </c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9"/>
      <c r="AT103" s="180"/>
      <c r="AU103" s="181">
        <f t="shared" si="8"/>
        <v>1.3854166666666666E-2</v>
      </c>
      <c r="AV103" s="175">
        <f t="shared" si="9"/>
        <v>4</v>
      </c>
      <c r="AW103" s="139"/>
      <c r="AX103" s="139"/>
      <c r="AY103" s="139"/>
      <c r="AZ103" s="139"/>
    </row>
    <row r="104" spans="1:52" s="3" customFormat="1" ht="13">
      <c r="A104" s="172" t="s">
        <v>363</v>
      </c>
      <c r="B104" s="23">
        <f t="shared" si="7"/>
        <v>10</v>
      </c>
      <c r="C104" s="76">
        <f t="shared" ref="C104:C111" si="12">IF(AV104&lt;2,D104,AVERAGE(E104:AS104))</f>
        <v>1.4075520833333334E-2</v>
      </c>
      <c r="D104" s="76">
        <v>1.4075520833333334E-2</v>
      </c>
      <c r="E104" s="176"/>
      <c r="F104" s="176"/>
      <c r="G104" s="33"/>
      <c r="H104" s="103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103"/>
      <c r="AT104" s="173"/>
      <c r="AU104" s="174" t="str">
        <f t="shared" si="8"/>
        <v xml:space="preserve"> </v>
      </c>
      <c r="AV104" s="175">
        <f t="shared" si="9"/>
        <v>0</v>
      </c>
      <c r="AW104" s="76"/>
      <c r="AX104" s="76"/>
      <c r="AY104" s="76"/>
      <c r="AZ104" s="76"/>
    </row>
    <row r="105" spans="1:52" ht="13">
      <c r="A105" s="172" t="s">
        <v>381</v>
      </c>
      <c r="B105" s="23">
        <f t="shared" si="7"/>
        <v>9</v>
      </c>
      <c r="C105" s="76">
        <f t="shared" si="12"/>
        <v>1.5205439814814816E-2</v>
      </c>
      <c r="D105" s="76">
        <v>1.5205439814814816E-2</v>
      </c>
      <c r="E105" s="176"/>
      <c r="F105" s="176"/>
      <c r="G105" s="33"/>
      <c r="H105" s="103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103"/>
      <c r="AT105" s="173"/>
      <c r="AU105" s="174" t="str">
        <f t="shared" si="8"/>
        <v xml:space="preserve"> </v>
      </c>
      <c r="AV105" s="175">
        <f t="shared" si="9"/>
        <v>0</v>
      </c>
      <c r="AW105" s="50"/>
      <c r="AX105" s="50"/>
      <c r="AY105" s="50"/>
      <c r="AZ105" s="50"/>
    </row>
    <row r="106" spans="1:52" ht="13">
      <c r="A106" s="172" t="s">
        <v>17</v>
      </c>
      <c r="B106" s="23">
        <f t="shared" si="7"/>
        <v>4</v>
      </c>
      <c r="C106" s="76">
        <f t="shared" si="12"/>
        <v>1.8663194444444444E-2</v>
      </c>
      <c r="D106" s="76">
        <v>1.8663194444444444E-2</v>
      </c>
      <c r="E106" s="76"/>
      <c r="F106" s="76"/>
      <c r="G106" s="76"/>
      <c r="H106" s="103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103"/>
      <c r="AT106" s="173"/>
      <c r="AU106" s="174" t="str">
        <f t="shared" si="8"/>
        <v xml:space="preserve"> </v>
      </c>
      <c r="AV106" s="175">
        <f t="shared" si="9"/>
        <v>0</v>
      </c>
      <c r="AW106" s="76"/>
      <c r="AX106" s="76"/>
      <c r="AY106" s="76"/>
      <c r="AZ106" s="76"/>
    </row>
    <row r="107" spans="1:52" ht="13">
      <c r="A107" s="172" t="s">
        <v>696</v>
      </c>
      <c r="B107" s="23">
        <f t="shared" si="7"/>
        <v>10</v>
      </c>
      <c r="C107" s="76">
        <f t="shared" si="12"/>
        <v>1.4444444444444446E-2</v>
      </c>
      <c r="D107" s="94">
        <v>1.4444444444444446E-2</v>
      </c>
      <c r="E107" s="76"/>
      <c r="F107" s="94"/>
      <c r="G107" s="94"/>
      <c r="H107" s="103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33"/>
      <c r="V107" s="94"/>
      <c r="W107" s="94"/>
      <c r="X107" s="76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103"/>
      <c r="AT107" s="173"/>
      <c r="AU107" s="174" t="str">
        <f t="shared" si="8"/>
        <v xml:space="preserve"> </v>
      </c>
      <c r="AV107" s="175">
        <f t="shared" si="9"/>
        <v>0</v>
      </c>
      <c r="AW107" s="94"/>
      <c r="AX107" s="94"/>
      <c r="AY107" s="94"/>
      <c r="AZ107" s="94"/>
    </row>
    <row r="108" spans="1:52" s="3" customFormat="1" ht="13">
      <c r="A108" s="172" t="s">
        <v>697</v>
      </c>
      <c r="B108" s="23">
        <f t="shared" si="7"/>
        <v>8</v>
      </c>
      <c r="C108" s="76">
        <f t="shared" si="12"/>
        <v>1.5827546296296298E-2</v>
      </c>
      <c r="D108" s="76">
        <v>1.6180555555555556E-2</v>
      </c>
      <c r="E108" s="176"/>
      <c r="F108" s="176"/>
      <c r="G108" s="76"/>
      <c r="H108" s="103"/>
      <c r="I108" s="76"/>
      <c r="J108" s="94"/>
      <c r="K108" s="94"/>
      <c r="L108" s="33"/>
      <c r="M108" s="33"/>
      <c r="N108" s="33"/>
      <c r="O108" s="94">
        <v>1.5300925925925926E-2</v>
      </c>
      <c r="P108" s="94">
        <v>1.5717592592592592E-2</v>
      </c>
      <c r="Q108" s="94"/>
      <c r="R108" s="94">
        <v>1.5972222222222224E-2</v>
      </c>
      <c r="S108" s="94">
        <v>1.6319444444444445E-2</v>
      </c>
      <c r="T108" s="94"/>
      <c r="U108" s="94"/>
      <c r="V108" s="94"/>
      <c r="W108" s="94"/>
      <c r="X108" s="76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103"/>
      <c r="AT108" s="173"/>
      <c r="AU108" s="174">
        <f t="shared" si="8"/>
        <v>1.5300925925925926E-2</v>
      </c>
      <c r="AV108" s="175">
        <f t="shared" si="9"/>
        <v>4</v>
      </c>
      <c r="AW108" s="50"/>
      <c r="AX108" s="50"/>
      <c r="AY108" s="50"/>
      <c r="AZ108" s="50"/>
    </row>
    <row r="109" spans="1:52" ht="13">
      <c r="A109" s="172" t="s">
        <v>569</v>
      </c>
      <c r="B109" s="23">
        <f t="shared" si="7"/>
        <v>7</v>
      </c>
      <c r="C109" s="76">
        <f t="shared" si="12"/>
        <v>1.6111111111111111E-2</v>
      </c>
      <c r="D109" s="76">
        <v>1.6111111111111111E-2</v>
      </c>
      <c r="E109" s="176"/>
      <c r="F109" s="33"/>
      <c r="G109" s="33"/>
      <c r="H109" s="103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103"/>
      <c r="AT109" s="173"/>
      <c r="AU109" s="174" t="str">
        <f t="shared" si="8"/>
        <v xml:space="preserve"> </v>
      </c>
      <c r="AV109" s="175">
        <f t="shared" si="9"/>
        <v>0</v>
      </c>
      <c r="AW109" s="76"/>
      <c r="AX109" s="76"/>
      <c r="AY109" s="76"/>
      <c r="AZ109" s="76"/>
    </row>
    <row r="110" spans="1:52" ht="13">
      <c r="A110" s="182" t="s">
        <v>361</v>
      </c>
      <c r="B110" s="23">
        <f t="shared" si="7"/>
        <v>7</v>
      </c>
      <c r="C110" s="76">
        <f t="shared" si="12"/>
        <v>1.6203703703703703E-2</v>
      </c>
      <c r="D110" s="94">
        <v>1.6203703703703703E-2</v>
      </c>
      <c r="E110" s="176"/>
      <c r="F110" s="33"/>
      <c r="G110" s="33"/>
      <c r="H110" s="10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76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103"/>
      <c r="AT110" s="173"/>
      <c r="AU110" s="174" t="str">
        <f t="shared" si="8"/>
        <v xml:space="preserve"> </v>
      </c>
      <c r="AV110" s="175">
        <f t="shared" si="9"/>
        <v>0</v>
      </c>
      <c r="AW110" s="94"/>
      <c r="AX110" s="94"/>
      <c r="AY110" s="94"/>
      <c r="AZ110" s="94"/>
    </row>
    <row r="111" spans="1:52" ht="13">
      <c r="A111" s="172" t="s">
        <v>510</v>
      </c>
      <c r="B111" s="23">
        <f t="shared" si="7"/>
        <v>14</v>
      </c>
      <c r="C111" s="76">
        <f t="shared" si="12"/>
        <v>1.1439043209876543E-2</v>
      </c>
      <c r="D111" s="76">
        <v>1.1439043209876543E-2</v>
      </c>
      <c r="E111" s="176"/>
      <c r="F111" s="176"/>
      <c r="G111" s="33"/>
      <c r="H111" s="103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76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103"/>
      <c r="AT111" s="173"/>
      <c r="AU111" s="174" t="str">
        <f t="shared" si="8"/>
        <v xml:space="preserve"> </v>
      </c>
      <c r="AV111" s="175">
        <f t="shared" si="9"/>
        <v>0</v>
      </c>
      <c r="AW111" s="61"/>
      <c r="AX111" s="61"/>
      <c r="AY111" s="61"/>
      <c r="AZ111" s="61"/>
    </row>
    <row r="112" spans="1:52" ht="13">
      <c r="A112" s="177" t="s">
        <v>782</v>
      </c>
      <c r="B112" s="23">
        <f t="shared" si="7"/>
        <v>11</v>
      </c>
      <c r="C112" s="76">
        <f>AVERAGE(E112:AS112)</f>
        <v>1.3637152777777778E-2</v>
      </c>
      <c r="D112" s="33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94"/>
      <c r="AC112" s="178"/>
      <c r="AD112" s="94"/>
      <c r="AE112" s="178"/>
      <c r="AF112" s="178"/>
      <c r="AG112" s="94"/>
      <c r="AH112" s="178"/>
      <c r="AI112" s="178"/>
      <c r="AJ112" s="94">
        <v>1.3275462962962963E-2</v>
      </c>
      <c r="AK112" s="94"/>
      <c r="AL112" s="178"/>
      <c r="AM112" s="94">
        <v>1.3819444444444445E-2</v>
      </c>
      <c r="AN112" s="94">
        <v>1.4004629629629631E-2</v>
      </c>
      <c r="AO112" s="178"/>
      <c r="AP112" s="178"/>
      <c r="AQ112" s="94">
        <v>1.3449074074074073E-2</v>
      </c>
      <c r="AR112" s="94"/>
      <c r="AS112" s="179"/>
      <c r="AT112" s="180"/>
      <c r="AU112" s="181">
        <f t="shared" si="8"/>
        <v>1.3275462962962963E-2</v>
      </c>
      <c r="AV112" s="175">
        <f t="shared" si="9"/>
        <v>4</v>
      </c>
      <c r="AY112" s="139"/>
      <c r="AZ112" s="139"/>
    </row>
    <row r="113" spans="1:52" ht="13">
      <c r="A113" s="172" t="s">
        <v>539</v>
      </c>
      <c r="B113" s="23">
        <f t="shared" si="7"/>
        <v>6</v>
      </c>
      <c r="C113" s="76">
        <f t="shared" ref="C113:C120" si="13">IF(AV113&lt;2,D113,AVERAGE(E113:AS113))</f>
        <v>1.6967592592592593E-2</v>
      </c>
      <c r="D113" s="76">
        <v>1.6967592592592593E-2</v>
      </c>
      <c r="E113" s="76"/>
      <c r="F113" s="76"/>
      <c r="G113" s="76"/>
      <c r="H113" s="103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103"/>
      <c r="AT113" s="173"/>
      <c r="AU113" s="174" t="str">
        <f t="shared" si="8"/>
        <v xml:space="preserve"> </v>
      </c>
      <c r="AV113" s="175">
        <f t="shared" si="9"/>
        <v>0</v>
      </c>
      <c r="AW113" s="76"/>
      <c r="AX113" s="76"/>
      <c r="AY113" s="76"/>
      <c r="AZ113" s="76"/>
    </row>
    <row r="114" spans="1:52" ht="13">
      <c r="A114" s="172" t="s">
        <v>474</v>
      </c>
      <c r="B114" s="23">
        <f t="shared" si="7"/>
        <v>8</v>
      </c>
      <c r="C114" s="76">
        <f t="shared" si="13"/>
        <v>1.5320216049382718E-2</v>
      </c>
      <c r="D114" s="76">
        <v>1.5613211591220852E-2</v>
      </c>
      <c r="E114" s="76"/>
      <c r="F114" s="76"/>
      <c r="G114" s="76"/>
      <c r="H114" s="103"/>
      <c r="I114" s="76"/>
      <c r="J114" s="76"/>
      <c r="K114" s="76"/>
      <c r="L114" s="76"/>
      <c r="M114" s="76"/>
      <c r="N114" s="76"/>
      <c r="O114" s="76">
        <v>1.4965277777777779E-2</v>
      </c>
      <c r="P114" s="76"/>
      <c r="Q114" s="76"/>
      <c r="R114" s="76"/>
      <c r="S114" s="76"/>
      <c r="T114" s="76"/>
      <c r="U114" s="76"/>
      <c r="V114" s="76"/>
      <c r="W114" s="76"/>
      <c r="X114" s="76"/>
      <c r="Y114" s="76">
        <v>1.4652777777777778E-2</v>
      </c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>
        <v>1.6342592592592593E-2</v>
      </c>
      <c r="AL114" s="76"/>
      <c r="AM114" s="76"/>
      <c r="AN114" s="76"/>
      <c r="AO114" s="76"/>
      <c r="AP114" s="76"/>
      <c r="AQ114" s="76"/>
      <c r="AR114" s="76"/>
      <c r="AS114" s="103"/>
      <c r="AT114" s="173"/>
      <c r="AU114" s="174">
        <f t="shared" si="8"/>
        <v>1.4652777777777778E-2</v>
      </c>
      <c r="AV114" s="175">
        <f t="shared" si="9"/>
        <v>3</v>
      </c>
      <c r="AW114" s="76"/>
      <c r="AX114" s="76"/>
      <c r="AY114" s="76"/>
      <c r="AZ114" s="76"/>
    </row>
    <row r="115" spans="1:52" ht="13">
      <c r="A115" s="172" t="s">
        <v>259</v>
      </c>
      <c r="B115" s="23">
        <f t="shared" si="7"/>
        <v>7</v>
      </c>
      <c r="C115" s="76">
        <f t="shared" si="13"/>
        <v>1.6338734567901234E-2</v>
      </c>
      <c r="D115" s="76">
        <v>1.8421278759820428E-2</v>
      </c>
      <c r="E115" s="76"/>
      <c r="F115" s="76"/>
      <c r="G115" s="33"/>
      <c r="H115" s="103"/>
      <c r="I115" s="76"/>
      <c r="J115" s="76"/>
      <c r="K115" s="94"/>
      <c r="L115" s="94"/>
      <c r="M115" s="94"/>
      <c r="N115" s="94"/>
      <c r="O115" s="76"/>
      <c r="P115" s="76"/>
      <c r="Q115" s="94"/>
      <c r="R115" s="94"/>
      <c r="S115" s="94"/>
      <c r="T115" s="94"/>
      <c r="U115" s="94"/>
      <c r="V115" s="94"/>
      <c r="W115" s="94"/>
      <c r="X115" s="94"/>
      <c r="Y115" s="94"/>
      <c r="Z115" s="94">
        <v>1.6192129629629629E-2</v>
      </c>
      <c r="AA115" s="94"/>
      <c r="AB115" s="94"/>
      <c r="AC115" s="94"/>
      <c r="AD115" s="94">
        <v>1.6712962962962961E-2</v>
      </c>
      <c r="AE115" s="94">
        <v>1.6111111111111111E-2</v>
      </c>
      <c r="AF115" s="94"/>
      <c r="AG115" s="94"/>
      <c r="AH115" s="33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103"/>
      <c r="AT115" s="173"/>
      <c r="AU115" s="174">
        <f t="shared" si="8"/>
        <v>1.6111111111111111E-2</v>
      </c>
      <c r="AV115" s="175">
        <f t="shared" si="9"/>
        <v>3</v>
      </c>
      <c r="AW115" s="61"/>
      <c r="AX115" s="61"/>
      <c r="AY115" s="61"/>
      <c r="AZ115" s="61"/>
    </row>
    <row r="116" spans="1:52" ht="13">
      <c r="A116" s="172" t="s">
        <v>260</v>
      </c>
      <c r="B116" s="23">
        <f t="shared" si="7"/>
        <v>6</v>
      </c>
      <c r="C116" s="76">
        <f t="shared" si="13"/>
        <v>1.6846064814814817E-2</v>
      </c>
      <c r="D116" s="94">
        <v>1.6846064814814817E-2</v>
      </c>
      <c r="E116" s="187"/>
      <c r="F116" s="187"/>
      <c r="G116" s="187"/>
      <c r="H116" s="103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76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103"/>
      <c r="AT116" s="173"/>
      <c r="AU116" s="174" t="str">
        <f t="shared" si="8"/>
        <v xml:space="preserve"> </v>
      </c>
      <c r="AV116" s="175">
        <f t="shared" si="9"/>
        <v>0</v>
      </c>
      <c r="AW116" s="61"/>
      <c r="AX116" s="61"/>
      <c r="AY116" s="61"/>
      <c r="AZ116" s="61"/>
    </row>
    <row r="117" spans="1:52" ht="13">
      <c r="A117" s="172" t="s">
        <v>614</v>
      </c>
      <c r="B117" s="23">
        <f t="shared" si="7"/>
        <v>9</v>
      </c>
      <c r="C117" s="76">
        <f t="shared" si="13"/>
        <v>1.4939236111111111E-2</v>
      </c>
      <c r="D117" s="76">
        <v>1.4939236111111111E-2</v>
      </c>
      <c r="E117" s="76"/>
      <c r="F117" s="76"/>
      <c r="G117" s="76"/>
      <c r="H117" s="103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94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103"/>
      <c r="AT117" s="173"/>
      <c r="AU117" s="174" t="str">
        <f t="shared" si="8"/>
        <v xml:space="preserve"> </v>
      </c>
      <c r="AV117" s="175">
        <f t="shared" si="9"/>
        <v>0</v>
      </c>
      <c r="AW117" s="76"/>
      <c r="AX117" s="76"/>
      <c r="AY117" s="76"/>
      <c r="AZ117" s="76"/>
    </row>
    <row r="118" spans="1:52" ht="13">
      <c r="A118" s="182" t="s">
        <v>783</v>
      </c>
      <c r="B118" s="23">
        <f>MINUTE(B$5)-MINUTE(C118)</f>
        <v>9</v>
      </c>
      <c r="C118" s="76">
        <f>IF(AV118&lt;2,D118,AVERAGE(E118:AS118))</f>
        <v>1.5266203703703704E-2</v>
      </c>
      <c r="D118" s="76"/>
      <c r="E118" s="76"/>
      <c r="F118" s="76"/>
      <c r="G118" s="76"/>
      <c r="H118" s="103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94"/>
      <c r="AI118" s="76"/>
      <c r="AJ118" s="76"/>
      <c r="AK118" s="76"/>
      <c r="AL118" s="76"/>
      <c r="AM118" s="76"/>
      <c r="AN118" s="76"/>
      <c r="AO118" s="76"/>
      <c r="AP118" s="76"/>
      <c r="AQ118" s="84">
        <v>1.5358796296296296E-2</v>
      </c>
      <c r="AR118" s="84">
        <v>1.6053240740740739E-2</v>
      </c>
      <c r="AS118" s="76">
        <v>1.4386574074074072E-2</v>
      </c>
      <c r="AT118" s="173"/>
      <c r="AU118" s="174">
        <f>IF(MIN(E118:AS118)=0," ",MIN(E118:AS118))</f>
        <v>1.4386574074074072E-2</v>
      </c>
      <c r="AV118" s="175">
        <f>COUNTA(E118:AT118)</f>
        <v>3</v>
      </c>
      <c r="AW118" s="76"/>
      <c r="AX118" s="76"/>
      <c r="AY118" s="76"/>
      <c r="AZ118" s="76"/>
    </row>
    <row r="119" spans="1:52" s="3" customFormat="1" ht="13">
      <c r="A119" s="172" t="s">
        <v>343</v>
      </c>
      <c r="B119" s="23">
        <f t="shared" si="7"/>
        <v>9</v>
      </c>
      <c r="C119" s="76">
        <f t="shared" si="13"/>
        <v>1.4895833333333332E-2</v>
      </c>
      <c r="D119" s="94">
        <v>1.4895833333333332E-2</v>
      </c>
      <c r="E119" s="176"/>
      <c r="F119" s="176"/>
      <c r="G119" s="33"/>
      <c r="H119" s="103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76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103"/>
      <c r="AT119" s="173"/>
      <c r="AU119" s="174" t="str">
        <f t="shared" si="8"/>
        <v xml:space="preserve"> </v>
      </c>
      <c r="AV119" s="175">
        <f t="shared" si="9"/>
        <v>0</v>
      </c>
      <c r="AW119" s="94"/>
      <c r="AX119" s="94"/>
      <c r="AY119" s="94"/>
      <c r="AZ119" s="94"/>
    </row>
    <row r="120" spans="1:52" ht="13">
      <c r="A120" s="172" t="s">
        <v>698</v>
      </c>
      <c r="B120" s="23">
        <f t="shared" si="7"/>
        <v>7</v>
      </c>
      <c r="C120" s="76">
        <f t="shared" si="13"/>
        <v>1.6512345679012344E-2</v>
      </c>
      <c r="D120" s="76">
        <v>1.5861196844993142E-2</v>
      </c>
      <c r="E120" s="76">
        <v>1.7013888888888887E-2</v>
      </c>
      <c r="F120" s="76"/>
      <c r="G120" s="76"/>
      <c r="H120" s="103">
        <v>1.6620370370370372E-2</v>
      </c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>
        <v>1.5902777777777776E-2</v>
      </c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94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103"/>
      <c r="AT120" s="173"/>
      <c r="AU120" s="174">
        <f t="shared" si="8"/>
        <v>1.5902777777777776E-2</v>
      </c>
      <c r="AV120" s="175">
        <f t="shared" si="9"/>
        <v>3</v>
      </c>
      <c r="AW120" s="76"/>
      <c r="AX120" s="76"/>
      <c r="AY120" s="76"/>
      <c r="AZ120" s="76"/>
    </row>
    <row r="121" spans="1:52" s="3" customFormat="1" ht="13">
      <c r="A121" s="172" t="s">
        <v>784</v>
      </c>
      <c r="B121" s="23">
        <f t="shared" si="7"/>
        <v>0</v>
      </c>
      <c r="C121" s="76">
        <f>+AU121</f>
        <v>2.1365740740740741E-2</v>
      </c>
      <c r="D121" s="76"/>
      <c r="E121" s="76"/>
      <c r="F121" s="76"/>
      <c r="G121" s="76"/>
      <c r="H121" s="103"/>
      <c r="I121" s="76"/>
      <c r="J121" s="76"/>
      <c r="K121" s="76"/>
      <c r="L121" s="76"/>
      <c r="M121" s="76"/>
      <c r="N121" s="76"/>
      <c r="O121" s="76"/>
      <c r="P121" s="76"/>
      <c r="Q121" s="174">
        <v>1.0204861111111112</v>
      </c>
      <c r="R121" s="76"/>
      <c r="S121" s="76"/>
      <c r="T121" s="76"/>
      <c r="U121" s="76"/>
      <c r="V121" s="76"/>
      <c r="W121" s="76"/>
      <c r="X121" s="76"/>
      <c r="Y121" s="76"/>
      <c r="Z121" s="76">
        <v>2.1365740740740741E-2</v>
      </c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103"/>
      <c r="AT121" s="173"/>
      <c r="AU121" s="174">
        <f t="shared" si="8"/>
        <v>2.1365740740740741E-2</v>
      </c>
      <c r="AV121" s="175">
        <f t="shared" si="9"/>
        <v>2</v>
      </c>
      <c r="AW121" s="76" t="s">
        <v>514</v>
      </c>
      <c r="AX121" s="76"/>
      <c r="AY121" s="76"/>
      <c r="AZ121" s="76"/>
    </row>
    <row r="122" spans="1:52" s="3" customFormat="1" ht="13">
      <c r="A122" s="172" t="s">
        <v>542</v>
      </c>
      <c r="B122" s="23">
        <f t="shared" si="7"/>
        <v>6</v>
      </c>
      <c r="C122" s="76">
        <f t="shared" ref="C122:C141" si="14">IF(AV122&lt;2,D122,AVERAGE(E122:AS122))</f>
        <v>1.7337962962962965E-2</v>
      </c>
      <c r="D122" s="76">
        <v>1.6506742357436804E-2</v>
      </c>
      <c r="E122" s="76">
        <v>1.7800925925925925E-2</v>
      </c>
      <c r="F122" s="76"/>
      <c r="G122" s="76">
        <v>1.6875000000000001E-2</v>
      </c>
      <c r="H122" s="103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103"/>
      <c r="AT122" s="173"/>
      <c r="AU122" s="174">
        <f t="shared" si="8"/>
        <v>1.6875000000000001E-2</v>
      </c>
      <c r="AV122" s="175">
        <f t="shared" si="9"/>
        <v>2</v>
      </c>
      <c r="AW122" s="76"/>
      <c r="AX122" s="76"/>
      <c r="AY122" s="76"/>
      <c r="AZ122" s="76"/>
    </row>
    <row r="123" spans="1:52" s="3" customFormat="1" ht="13">
      <c r="A123" s="172" t="s">
        <v>186</v>
      </c>
      <c r="B123" s="23">
        <f t="shared" si="7"/>
        <v>9</v>
      </c>
      <c r="C123" s="76">
        <f t="shared" si="14"/>
        <v>1.5008680555555556E-2</v>
      </c>
      <c r="D123" s="76">
        <v>1.5008680555555556E-2</v>
      </c>
      <c r="E123" s="176"/>
      <c r="F123" s="176"/>
      <c r="G123" s="33"/>
      <c r="H123" s="103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103"/>
      <c r="AT123" s="173"/>
      <c r="AU123" s="174" t="str">
        <f t="shared" si="8"/>
        <v xml:space="preserve"> </v>
      </c>
      <c r="AV123" s="175">
        <f t="shared" si="9"/>
        <v>0</v>
      </c>
      <c r="AW123" s="50"/>
      <c r="AX123" s="50"/>
      <c r="AY123" s="50"/>
      <c r="AZ123" s="50"/>
    </row>
    <row r="124" spans="1:52" ht="13">
      <c r="A124" s="172" t="s">
        <v>555</v>
      </c>
      <c r="B124" s="23">
        <f t="shared" si="7"/>
        <v>9</v>
      </c>
      <c r="C124" s="76">
        <f t="shared" si="14"/>
        <v>1.4834104938271604E-2</v>
      </c>
      <c r="D124" s="76">
        <v>1.4834104938271604E-2</v>
      </c>
      <c r="E124" s="76"/>
      <c r="F124" s="76"/>
      <c r="G124" s="76"/>
      <c r="H124" s="103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>
        <v>1.5625E-2</v>
      </c>
      <c r="AO124" s="76"/>
      <c r="AP124" s="76"/>
      <c r="AQ124" s="76"/>
      <c r="AR124" s="76"/>
      <c r="AS124" s="103"/>
      <c r="AT124" s="173"/>
      <c r="AU124" s="174">
        <f t="shared" si="8"/>
        <v>1.5625E-2</v>
      </c>
      <c r="AV124" s="175">
        <f t="shared" si="9"/>
        <v>1</v>
      </c>
      <c r="AW124" s="76"/>
      <c r="AX124" s="76"/>
      <c r="AY124" s="76"/>
      <c r="AZ124" s="76"/>
    </row>
    <row r="125" spans="1:52" ht="13">
      <c r="A125" s="182" t="s">
        <v>342</v>
      </c>
      <c r="B125" s="23">
        <f t="shared" si="7"/>
        <v>6</v>
      </c>
      <c r="C125" s="76">
        <f t="shared" si="14"/>
        <v>1.695601851851852E-2</v>
      </c>
      <c r="D125" s="94">
        <v>1.695601851851852E-2</v>
      </c>
      <c r="E125" s="187"/>
      <c r="F125" s="187"/>
      <c r="G125" s="187"/>
      <c r="H125" s="103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76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103"/>
      <c r="AT125" s="173"/>
      <c r="AU125" s="174" t="str">
        <f t="shared" si="8"/>
        <v xml:space="preserve"> </v>
      </c>
      <c r="AV125" s="175">
        <f t="shared" si="9"/>
        <v>0</v>
      </c>
      <c r="AW125" s="94"/>
      <c r="AX125" s="94"/>
      <c r="AY125" s="94"/>
      <c r="AZ125" s="94"/>
    </row>
    <row r="126" spans="1:52" ht="13">
      <c r="A126" s="172" t="s">
        <v>700</v>
      </c>
      <c r="B126" s="23">
        <f t="shared" si="7"/>
        <v>12</v>
      </c>
      <c r="C126" s="76">
        <f t="shared" si="14"/>
        <v>1.2638888888888889E-2</v>
      </c>
      <c r="D126" s="76">
        <v>1.2730195473251028E-2</v>
      </c>
      <c r="E126" s="176"/>
      <c r="F126" s="176">
        <v>1.2453703703703703E-2</v>
      </c>
      <c r="G126" s="76">
        <v>1.2349537037037039E-2</v>
      </c>
      <c r="H126" s="103"/>
      <c r="I126" s="76"/>
      <c r="J126" s="94"/>
      <c r="K126" s="94">
        <v>1.2199074074074072E-2</v>
      </c>
      <c r="L126" s="33"/>
      <c r="M126" s="33"/>
      <c r="N126" s="33"/>
      <c r="O126" s="94"/>
      <c r="P126" s="76">
        <v>1.3888888888888888E-2</v>
      </c>
      <c r="Q126" s="76">
        <v>1.2615740740740742E-2</v>
      </c>
      <c r="R126" s="94"/>
      <c r="S126" s="94"/>
      <c r="T126" s="94"/>
      <c r="U126" s="94"/>
      <c r="V126" s="94">
        <v>1.2291666666666666E-2</v>
      </c>
      <c r="W126" s="94"/>
      <c r="X126" s="76"/>
      <c r="Y126" s="94"/>
      <c r="Z126" s="94"/>
      <c r="AA126" s="94"/>
      <c r="AB126" s="94">
        <v>1.2673611111111109E-2</v>
      </c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103"/>
      <c r="AT126" s="173"/>
      <c r="AU126" s="174">
        <f t="shared" si="8"/>
        <v>1.2199074074074072E-2</v>
      </c>
      <c r="AV126" s="175">
        <f t="shared" si="9"/>
        <v>7</v>
      </c>
    </row>
    <row r="127" spans="1:52" s="3" customFormat="1" ht="13">
      <c r="A127" s="172" t="s">
        <v>544</v>
      </c>
      <c r="B127" s="23">
        <f t="shared" si="7"/>
        <v>7</v>
      </c>
      <c r="C127" s="76">
        <f t="shared" si="14"/>
        <v>1.6400462962962964E-2</v>
      </c>
      <c r="D127" s="76">
        <v>1.6400462962962964E-2</v>
      </c>
      <c r="E127" s="76"/>
      <c r="F127" s="76"/>
      <c r="G127" s="76"/>
      <c r="H127" s="103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103"/>
      <c r="AT127" s="173"/>
      <c r="AU127" s="174" t="str">
        <f t="shared" si="8"/>
        <v xml:space="preserve"> </v>
      </c>
      <c r="AV127" s="175">
        <f t="shared" si="9"/>
        <v>0</v>
      </c>
      <c r="AW127" s="76"/>
      <c r="AX127" s="76"/>
      <c r="AY127" s="76"/>
      <c r="AZ127" s="76"/>
    </row>
    <row r="128" spans="1:52" s="3" customFormat="1" ht="13">
      <c r="A128" s="172" t="s">
        <v>785</v>
      </c>
      <c r="B128" s="23">
        <f t="shared" si="7"/>
        <v>6</v>
      </c>
      <c r="C128" s="76">
        <f t="shared" si="14"/>
        <v>1.7320601851851851E-2</v>
      </c>
      <c r="D128" s="94">
        <v>1.7320601851851851E-2</v>
      </c>
      <c r="E128" s="76"/>
      <c r="F128" s="94"/>
      <c r="G128" s="94"/>
      <c r="H128" s="103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76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103"/>
      <c r="AT128" s="173"/>
      <c r="AU128" s="174" t="str">
        <f t="shared" si="8"/>
        <v xml:space="preserve"> </v>
      </c>
      <c r="AV128" s="175">
        <f t="shared" si="9"/>
        <v>0</v>
      </c>
      <c r="AW128" s="94"/>
      <c r="AX128" s="94"/>
      <c r="AY128" s="94"/>
      <c r="AZ128" s="94"/>
    </row>
    <row r="129" spans="1:52" ht="13">
      <c r="A129" s="172" t="s">
        <v>432</v>
      </c>
      <c r="B129" s="23">
        <f t="shared" si="7"/>
        <v>3</v>
      </c>
      <c r="C129" s="76">
        <f t="shared" si="14"/>
        <v>1.8952546296296294E-2</v>
      </c>
      <c r="D129" s="94">
        <v>1.8952546296296294E-2</v>
      </c>
      <c r="E129" s="187"/>
      <c r="F129" s="187"/>
      <c r="G129" s="187"/>
      <c r="H129" s="103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76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103"/>
      <c r="AT129" s="173"/>
      <c r="AU129" s="174" t="str">
        <f t="shared" si="8"/>
        <v xml:space="preserve"> </v>
      </c>
      <c r="AV129" s="175">
        <f t="shared" si="9"/>
        <v>0</v>
      </c>
      <c r="AW129" s="61"/>
      <c r="AX129" s="61"/>
      <c r="AY129" s="61"/>
      <c r="AZ129" s="61"/>
    </row>
    <row r="130" spans="1:52" ht="13">
      <c r="A130" s="172" t="s">
        <v>394</v>
      </c>
      <c r="B130" s="23">
        <f t="shared" si="7"/>
        <v>5</v>
      </c>
      <c r="C130" s="76">
        <f t="shared" si="14"/>
        <v>1.7783323688271603E-2</v>
      </c>
      <c r="D130" s="76">
        <v>1.7783323688271603E-2</v>
      </c>
      <c r="E130" s="176"/>
      <c r="F130" s="176"/>
      <c r="G130" s="76"/>
      <c r="H130" s="103"/>
      <c r="I130" s="94"/>
      <c r="J130" s="94"/>
      <c r="K130" s="94"/>
      <c r="L130" s="94"/>
      <c r="M130" s="94"/>
      <c r="N130" s="94"/>
      <c r="O130" s="187"/>
      <c r="P130" s="187"/>
      <c r="Q130" s="187"/>
      <c r="R130" s="187"/>
      <c r="S130" s="187"/>
      <c r="T130" s="187"/>
      <c r="U130" s="187"/>
      <c r="V130" s="187"/>
      <c r="W130" s="94"/>
      <c r="X130" s="76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103"/>
      <c r="AT130" s="173"/>
      <c r="AU130" s="174" t="str">
        <f t="shared" si="8"/>
        <v xml:space="preserve"> </v>
      </c>
      <c r="AV130" s="175">
        <f t="shared" si="9"/>
        <v>0</v>
      </c>
      <c r="AW130" s="94"/>
      <c r="AX130" s="94"/>
      <c r="AY130" s="94"/>
      <c r="AZ130" s="94"/>
    </row>
    <row r="131" spans="1:52" ht="13">
      <c r="A131" s="172" t="s">
        <v>415</v>
      </c>
      <c r="B131" s="23">
        <f t="shared" si="7"/>
        <v>8</v>
      </c>
      <c r="C131" s="76">
        <f t="shared" si="14"/>
        <v>1.529152199074074E-2</v>
      </c>
      <c r="D131" s="76">
        <v>1.529152199074074E-2</v>
      </c>
      <c r="E131" s="176"/>
      <c r="F131" s="176"/>
      <c r="G131" s="33"/>
      <c r="H131" s="103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76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103"/>
      <c r="AT131" s="173"/>
      <c r="AU131" s="174" t="str">
        <f t="shared" si="8"/>
        <v xml:space="preserve"> </v>
      </c>
      <c r="AV131" s="175">
        <f t="shared" si="9"/>
        <v>0</v>
      </c>
      <c r="AW131" s="61"/>
      <c r="AX131" s="61"/>
      <c r="AY131" s="61"/>
      <c r="AZ131" s="61"/>
    </row>
    <row r="132" spans="1:52" s="3" customFormat="1" ht="13">
      <c r="A132" s="172" t="s">
        <v>371</v>
      </c>
      <c r="B132" s="23">
        <f t="shared" si="7"/>
        <v>7</v>
      </c>
      <c r="C132" s="76">
        <f t="shared" si="14"/>
        <v>1.6087962962962964E-2</v>
      </c>
      <c r="D132" s="76">
        <v>1.6087962962962964E-2</v>
      </c>
      <c r="E132" s="176"/>
      <c r="F132" s="187"/>
      <c r="G132" s="187"/>
      <c r="H132" s="103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76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103"/>
      <c r="AT132" s="173"/>
      <c r="AU132" s="174" t="str">
        <f t="shared" si="8"/>
        <v xml:space="preserve"> </v>
      </c>
      <c r="AV132" s="175">
        <f t="shared" si="9"/>
        <v>0</v>
      </c>
      <c r="AW132" s="61"/>
      <c r="AX132" s="61"/>
      <c r="AY132" s="61"/>
      <c r="AZ132" s="61"/>
    </row>
    <row r="133" spans="1:52" ht="13">
      <c r="A133" s="182" t="s">
        <v>155</v>
      </c>
      <c r="B133" s="23">
        <f t="shared" si="7"/>
        <v>6</v>
      </c>
      <c r="C133" s="76">
        <f t="shared" si="14"/>
        <v>1.697627314814815E-2</v>
      </c>
      <c r="D133" s="94">
        <v>1.8385898919753084E-2</v>
      </c>
      <c r="E133" s="94"/>
      <c r="F133" s="94"/>
      <c r="G133" s="94"/>
      <c r="H133" s="103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76"/>
      <c r="Y133" s="94"/>
      <c r="Z133" s="94"/>
      <c r="AA133" s="94"/>
      <c r="AB133" s="94"/>
      <c r="AC133" s="94"/>
      <c r="AD133" s="94"/>
      <c r="AE133" s="94"/>
      <c r="AF133" s="94"/>
      <c r="AG133" s="76">
        <v>1.6840277777777777E-2</v>
      </c>
      <c r="AH133" s="76">
        <v>1.712962962962963E-2</v>
      </c>
      <c r="AI133" s="94"/>
      <c r="AJ133" s="94"/>
      <c r="AK133" s="94"/>
      <c r="AL133" s="94"/>
      <c r="AM133" s="94">
        <v>1.6157407407407409E-2</v>
      </c>
      <c r="AN133" s="94"/>
      <c r="AO133" s="94"/>
      <c r="AP133" s="94">
        <v>1.7777777777777778E-2</v>
      </c>
      <c r="AQ133" s="94"/>
      <c r="AR133" s="94"/>
      <c r="AS133" s="103"/>
      <c r="AT133" s="173"/>
      <c r="AU133" s="174">
        <f t="shared" si="8"/>
        <v>1.6157407407407409E-2</v>
      </c>
      <c r="AV133" s="175">
        <f t="shared" si="9"/>
        <v>4</v>
      </c>
      <c r="AW133" s="94"/>
      <c r="AX133" s="94"/>
      <c r="AY133" s="94"/>
      <c r="AZ133" s="94"/>
    </row>
    <row r="134" spans="1:52" ht="13">
      <c r="A134" s="182" t="s">
        <v>316</v>
      </c>
      <c r="B134" s="23">
        <f t="shared" si="7"/>
        <v>6</v>
      </c>
      <c r="C134" s="76">
        <f t="shared" si="14"/>
        <v>1.7044753086419753E-2</v>
      </c>
      <c r="D134" s="94">
        <v>1.7044753086419753E-2</v>
      </c>
      <c r="E134" s="187"/>
      <c r="F134" s="187"/>
      <c r="G134" s="187"/>
      <c r="H134" s="103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76"/>
      <c r="Y134" s="94"/>
      <c r="Z134" s="94"/>
      <c r="AA134" s="94"/>
      <c r="AB134" s="94"/>
      <c r="AC134" s="94"/>
      <c r="AD134" s="94"/>
      <c r="AE134" s="94"/>
      <c r="AF134" s="94"/>
      <c r="AG134" s="94"/>
      <c r="AH134" s="76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103"/>
      <c r="AT134" s="173"/>
      <c r="AU134" s="174" t="str">
        <f t="shared" si="8"/>
        <v xml:space="preserve"> </v>
      </c>
      <c r="AV134" s="175">
        <f t="shared" si="9"/>
        <v>0</v>
      </c>
      <c r="AW134" s="94"/>
      <c r="AX134" s="94"/>
      <c r="AY134" s="94"/>
      <c r="AZ134" s="94"/>
    </row>
    <row r="135" spans="1:52" ht="13">
      <c r="A135" s="172" t="s">
        <v>538</v>
      </c>
      <c r="B135" s="23">
        <f t="shared" si="7"/>
        <v>4</v>
      </c>
      <c r="C135" s="76">
        <f t="shared" si="14"/>
        <v>1.8693287037037036E-2</v>
      </c>
      <c r="D135" s="76">
        <v>1.8693287037037036E-2</v>
      </c>
      <c r="E135" s="76"/>
      <c r="F135" s="76"/>
      <c r="G135" s="76"/>
      <c r="H135" s="103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103"/>
      <c r="AT135" s="173"/>
      <c r="AU135" s="174" t="str">
        <f t="shared" si="8"/>
        <v xml:space="preserve"> </v>
      </c>
      <c r="AV135" s="175">
        <f t="shared" si="9"/>
        <v>0</v>
      </c>
      <c r="AW135" s="76"/>
      <c r="AX135" s="76"/>
      <c r="AY135" s="76"/>
      <c r="AZ135" s="76"/>
    </row>
    <row r="136" spans="1:52" ht="13">
      <c r="A136" s="172" t="s">
        <v>622</v>
      </c>
      <c r="B136" s="23">
        <f t="shared" si="7"/>
        <v>10</v>
      </c>
      <c r="C136" s="76">
        <f t="shared" si="14"/>
        <v>1.399537037037037E-2</v>
      </c>
      <c r="D136" s="76">
        <v>1.4607687114197531E-2</v>
      </c>
      <c r="E136" s="76"/>
      <c r="F136" s="76"/>
      <c r="G136" s="76"/>
      <c r="H136" s="103"/>
      <c r="I136" s="76"/>
      <c r="J136" s="76"/>
      <c r="K136" s="76">
        <v>1.4178240740740741E-2</v>
      </c>
      <c r="L136" s="76">
        <v>1.4583333333333332E-2</v>
      </c>
      <c r="M136" s="76">
        <v>1.3726851851851851E-2</v>
      </c>
      <c r="N136" s="76"/>
      <c r="O136" s="76"/>
      <c r="P136" s="76"/>
      <c r="Q136" s="76">
        <v>1.3854166666666666E-2</v>
      </c>
      <c r="R136" s="76"/>
      <c r="S136" s="76">
        <v>1.3634259259259257E-2</v>
      </c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103"/>
      <c r="AT136" s="173"/>
      <c r="AU136" s="174">
        <f t="shared" si="8"/>
        <v>1.3634259259259257E-2</v>
      </c>
      <c r="AV136" s="175">
        <f t="shared" si="9"/>
        <v>5</v>
      </c>
      <c r="AW136" s="66"/>
      <c r="AX136" s="66"/>
      <c r="AY136" s="66"/>
      <c r="AZ136" s="66"/>
    </row>
    <row r="137" spans="1:52" ht="13">
      <c r="A137" s="172" t="s">
        <v>506</v>
      </c>
      <c r="B137" s="23">
        <f t="shared" ref="B137:B200" si="15">MINUTE(B$5)-MINUTE(C137)</f>
        <v>10</v>
      </c>
      <c r="C137" s="76">
        <f t="shared" si="14"/>
        <v>1.4299768518518521E-2</v>
      </c>
      <c r="D137" s="94">
        <v>1.4299768518518521E-2</v>
      </c>
      <c r="E137" s="33"/>
      <c r="F137" s="176"/>
      <c r="G137" s="33"/>
      <c r="H137" s="103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76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103"/>
      <c r="AT137" s="173"/>
      <c r="AU137" s="174" t="str">
        <f t="shared" ref="AU137:AU200" si="16">IF(MIN(E137:AS137)=0," ",MIN(E137:AS137))</f>
        <v xml:space="preserve"> </v>
      </c>
      <c r="AV137" s="175">
        <f t="shared" ref="AV137:AV200" si="17">COUNTA(E137:AT137)</f>
        <v>0</v>
      </c>
      <c r="AW137" s="94"/>
      <c r="AX137" s="94"/>
      <c r="AY137" s="94"/>
      <c r="AZ137" s="94"/>
    </row>
    <row r="138" spans="1:52" ht="13">
      <c r="A138" s="172" t="s">
        <v>145</v>
      </c>
      <c r="B138" s="23">
        <f t="shared" si="15"/>
        <v>9</v>
      </c>
      <c r="C138" s="76">
        <f t="shared" si="14"/>
        <v>1.5114002620241769E-2</v>
      </c>
      <c r="D138" s="76">
        <v>1.5114002620241769E-2</v>
      </c>
      <c r="E138" s="176"/>
      <c r="F138" s="176"/>
      <c r="G138" s="33"/>
      <c r="H138" s="103"/>
      <c r="I138" s="76"/>
      <c r="J138" s="76"/>
      <c r="K138" s="76"/>
      <c r="L138" s="76"/>
      <c r="M138" s="76"/>
      <c r="N138" s="76"/>
      <c r="O138" s="76"/>
      <c r="P138" s="76"/>
      <c r="Q138" s="76">
        <v>1.6099537037037037E-2</v>
      </c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103"/>
      <c r="AT138" s="173"/>
      <c r="AU138" s="174">
        <f t="shared" si="16"/>
        <v>1.6099537037037037E-2</v>
      </c>
      <c r="AV138" s="175">
        <f t="shared" si="17"/>
        <v>1</v>
      </c>
      <c r="AW138" s="76"/>
      <c r="AX138" s="76"/>
      <c r="AY138" s="76"/>
      <c r="AZ138" s="76"/>
    </row>
    <row r="139" spans="1:52" ht="13">
      <c r="A139" s="172" t="s">
        <v>786</v>
      </c>
      <c r="B139" s="23">
        <f t="shared" si="15"/>
        <v>5</v>
      </c>
      <c r="C139" s="76">
        <f t="shared" si="14"/>
        <v>1.7611400462962962E-2</v>
      </c>
      <c r="D139" s="94">
        <v>1.7611400462962962E-2</v>
      </c>
      <c r="E139" s="187"/>
      <c r="F139" s="187"/>
      <c r="G139" s="187"/>
      <c r="H139" s="103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76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103"/>
      <c r="AT139" s="173"/>
      <c r="AU139" s="174" t="str">
        <f t="shared" si="16"/>
        <v xml:space="preserve"> </v>
      </c>
      <c r="AV139" s="175">
        <f t="shared" si="17"/>
        <v>0</v>
      </c>
      <c r="AW139" s="94"/>
      <c r="AX139" s="94"/>
      <c r="AY139" s="94"/>
      <c r="AZ139" s="94"/>
    </row>
    <row r="140" spans="1:52" ht="13">
      <c r="A140" s="172" t="s">
        <v>296</v>
      </c>
      <c r="B140" s="23">
        <f t="shared" si="15"/>
        <v>1</v>
      </c>
      <c r="C140" s="76">
        <f t="shared" si="14"/>
        <v>2.0225694444444445E-2</v>
      </c>
      <c r="D140" s="76">
        <v>2.0225694444444445E-2</v>
      </c>
      <c r="E140" s="33"/>
      <c r="F140" s="33"/>
      <c r="G140" s="33"/>
      <c r="H140" s="94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94"/>
      <c r="AT140" s="188"/>
      <c r="AU140" s="174" t="str">
        <f t="shared" si="16"/>
        <v xml:space="preserve"> </v>
      </c>
      <c r="AV140" s="175">
        <f t="shared" si="17"/>
        <v>0</v>
      </c>
      <c r="AW140" s="50"/>
      <c r="AX140" s="50"/>
      <c r="AY140" s="50"/>
      <c r="AZ140" s="50"/>
    </row>
    <row r="141" spans="1:52" ht="13">
      <c r="A141" s="172" t="s">
        <v>611</v>
      </c>
      <c r="B141" s="23">
        <f t="shared" si="15"/>
        <v>7</v>
      </c>
      <c r="C141" s="76">
        <f t="shared" si="14"/>
        <v>1.6541923868312759E-2</v>
      </c>
      <c r="D141" s="76">
        <v>1.6541923868312759E-2</v>
      </c>
      <c r="E141" s="76"/>
      <c r="F141" s="76"/>
      <c r="G141" s="76"/>
      <c r="H141" s="103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94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103"/>
      <c r="AT141" s="173"/>
      <c r="AU141" s="174" t="str">
        <f t="shared" si="16"/>
        <v xml:space="preserve"> </v>
      </c>
      <c r="AV141" s="175">
        <f t="shared" si="17"/>
        <v>0</v>
      </c>
      <c r="AW141" s="76"/>
      <c r="AX141" s="76"/>
      <c r="AY141" s="76"/>
      <c r="AZ141" s="76"/>
    </row>
    <row r="142" spans="1:52" ht="13">
      <c r="A142" s="177" t="s">
        <v>787</v>
      </c>
      <c r="B142" s="23">
        <f t="shared" si="15"/>
        <v>11</v>
      </c>
      <c r="C142" s="76">
        <f>AVERAGE(E142:AS142)</f>
        <v>1.3356481481481481E-2</v>
      </c>
      <c r="D142" s="33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94">
        <v>1.3171296296296294E-2</v>
      </c>
      <c r="AC142" s="178"/>
      <c r="AD142" s="189"/>
      <c r="AE142" s="94">
        <v>1.3356481481481483E-2</v>
      </c>
      <c r="AF142" s="94">
        <v>1.3541666666666667E-2</v>
      </c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9"/>
      <c r="AT142" s="180"/>
      <c r="AU142" s="181">
        <f t="shared" si="16"/>
        <v>1.3171296296296294E-2</v>
      </c>
      <c r="AV142" s="175">
        <f t="shared" si="17"/>
        <v>3</v>
      </c>
      <c r="AW142" s="139"/>
      <c r="AX142" s="139"/>
      <c r="AY142" s="139"/>
      <c r="AZ142" s="139"/>
    </row>
    <row r="143" spans="1:52" ht="13">
      <c r="A143" s="183" t="s">
        <v>788</v>
      </c>
      <c r="B143" s="23">
        <f t="shared" si="15"/>
        <v>11</v>
      </c>
      <c r="C143" s="76">
        <f>AVERAGE(E143:AS143)</f>
        <v>1.3449074074074073E-2</v>
      </c>
      <c r="D143" s="184"/>
      <c r="E143" s="76"/>
      <c r="F143" s="33"/>
      <c r="G143" s="33"/>
      <c r="H143" s="33"/>
      <c r="I143" s="76"/>
      <c r="J143" s="33"/>
      <c r="K143" s="33"/>
      <c r="L143" s="33"/>
      <c r="M143" s="76"/>
      <c r="N143" s="76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76" t="s">
        <v>514</v>
      </c>
      <c r="Z143" s="76">
        <v>1.3449074074074073E-2</v>
      </c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197"/>
      <c r="AT143" s="180"/>
      <c r="AU143" s="181">
        <f t="shared" si="16"/>
        <v>1.3449074074074073E-2</v>
      </c>
      <c r="AV143" s="175">
        <f t="shared" si="17"/>
        <v>2</v>
      </c>
      <c r="AW143" s="139"/>
      <c r="AX143" s="139"/>
      <c r="AY143" s="139"/>
      <c r="AZ143" s="139"/>
    </row>
    <row r="144" spans="1:52" ht="13">
      <c r="A144" s="177" t="s">
        <v>789</v>
      </c>
      <c r="B144" s="23">
        <f t="shared" si="15"/>
        <v>8</v>
      </c>
      <c r="C144" s="76">
        <f>AVERAGE(E144:AS144)</f>
        <v>1.5665509259259261E-2</v>
      </c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76">
        <v>1.5486111111111112E-2</v>
      </c>
      <c r="AN144" s="84">
        <v>1.5844907407407408E-2</v>
      </c>
      <c r="AO144" s="139"/>
      <c r="AP144" s="139"/>
      <c r="AQ144" s="139"/>
      <c r="AR144" s="139"/>
      <c r="AS144" s="195"/>
      <c r="AT144" s="196"/>
      <c r="AU144" s="181">
        <f t="shared" si="16"/>
        <v>1.5486111111111112E-2</v>
      </c>
      <c r="AV144" s="175">
        <f t="shared" si="17"/>
        <v>2</v>
      </c>
      <c r="AW144" s="139"/>
      <c r="AX144" s="139"/>
      <c r="AY144" s="139"/>
      <c r="AZ144" s="139"/>
    </row>
    <row r="145" spans="1:52" ht="13">
      <c r="A145" s="183" t="s">
        <v>790</v>
      </c>
      <c r="B145" s="23">
        <f t="shared" si="15"/>
        <v>11</v>
      </c>
      <c r="C145" s="76">
        <f>AVERAGE(E145:AS145)</f>
        <v>1.3599537037037037E-2</v>
      </c>
      <c r="D145" s="184"/>
      <c r="E145" s="76"/>
      <c r="F145" s="33"/>
      <c r="G145" s="33"/>
      <c r="H145" s="33"/>
      <c r="I145" s="76"/>
      <c r="J145" s="33"/>
      <c r="K145" s="33"/>
      <c r="L145" s="33"/>
      <c r="M145" s="76"/>
      <c r="N145" s="76">
        <v>1.3506944444444445E-2</v>
      </c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76">
        <v>1.4444444444444446E-2</v>
      </c>
      <c r="Z145" s="33"/>
      <c r="AA145" s="33"/>
      <c r="AB145" s="33"/>
      <c r="AC145" s="33"/>
      <c r="AD145" s="76">
        <v>1.2847222222222223E-2</v>
      </c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180"/>
      <c r="AU145" s="181">
        <f t="shared" si="16"/>
        <v>1.2847222222222223E-2</v>
      </c>
      <c r="AV145" s="175">
        <f t="shared" si="17"/>
        <v>3</v>
      </c>
      <c r="AW145" s="50"/>
      <c r="AX145" s="50"/>
      <c r="AY145" s="50"/>
      <c r="AZ145" s="50"/>
    </row>
    <row r="146" spans="1:52" ht="13">
      <c r="A146" s="172" t="s">
        <v>608</v>
      </c>
      <c r="B146" s="23">
        <f t="shared" si="15"/>
        <v>6</v>
      </c>
      <c r="C146" s="76">
        <f>IF(AV146&lt;2,D146,AVERAGE(E146:AS146))</f>
        <v>1.6880787037037034E-2</v>
      </c>
      <c r="D146" s="76">
        <v>1.6880787037037034E-2</v>
      </c>
      <c r="E146" s="76"/>
      <c r="F146" s="76"/>
      <c r="G146" s="187"/>
      <c r="H146" s="103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103"/>
      <c r="AT146" s="173"/>
      <c r="AU146" s="174" t="str">
        <f t="shared" si="16"/>
        <v xml:space="preserve"> </v>
      </c>
      <c r="AV146" s="175">
        <f t="shared" si="17"/>
        <v>0</v>
      </c>
      <c r="AW146" s="76"/>
      <c r="AX146" s="76"/>
      <c r="AY146" s="76"/>
      <c r="AZ146" s="76"/>
    </row>
    <row r="147" spans="1:52" ht="13">
      <c r="A147" s="177" t="s">
        <v>791</v>
      </c>
      <c r="B147" s="23">
        <f t="shared" si="15"/>
        <v>7</v>
      </c>
      <c r="C147" s="76">
        <f>AVERAGE(E147:AS147)</f>
        <v>1.6041666666666666E-2</v>
      </c>
      <c r="D147" s="33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94">
        <v>1.6979166666666667E-2</v>
      </c>
      <c r="AC147" s="178"/>
      <c r="AD147" s="94">
        <v>1.5914351851851853E-2</v>
      </c>
      <c r="AE147" s="94">
        <v>1.5231481481481483E-2</v>
      </c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9"/>
      <c r="AT147" s="180"/>
      <c r="AU147" s="181">
        <f t="shared" si="16"/>
        <v>1.5231481481481483E-2</v>
      </c>
      <c r="AV147" s="175">
        <f t="shared" si="17"/>
        <v>3</v>
      </c>
      <c r="AW147" s="139"/>
      <c r="AX147" s="139"/>
      <c r="AY147" s="139"/>
      <c r="AZ147" s="139"/>
    </row>
    <row r="148" spans="1:52" ht="13">
      <c r="A148" s="172" t="s">
        <v>702</v>
      </c>
      <c r="B148" s="23">
        <f t="shared" si="15"/>
        <v>4</v>
      </c>
      <c r="C148" s="76">
        <f t="shared" ref="C148:C155" si="18">IF(AV148&lt;2,D148,AVERAGE(E148:AS148))</f>
        <v>1.8128858024691358E-2</v>
      </c>
      <c r="D148" s="94">
        <v>1.8128858024691358E-2</v>
      </c>
      <c r="E148" s="76"/>
      <c r="F148" s="94"/>
      <c r="G148" s="94"/>
      <c r="H148" s="103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76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103"/>
      <c r="AT148" s="173"/>
      <c r="AU148" s="174" t="str">
        <f t="shared" si="16"/>
        <v xml:space="preserve"> </v>
      </c>
      <c r="AV148" s="175">
        <f t="shared" si="17"/>
        <v>0</v>
      </c>
      <c r="AW148" s="94"/>
      <c r="AX148" s="94"/>
      <c r="AY148" s="94"/>
      <c r="AZ148" s="94"/>
    </row>
    <row r="149" spans="1:52" ht="13">
      <c r="A149" s="172" t="s">
        <v>603</v>
      </c>
      <c r="B149" s="23">
        <f t="shared" si="15"/>
        <v>5</v>
      </c>
      <c r="C149" s="76">
        <f t="shared" si="18"/>
        <v>1.7592592592592594E-2</v>
      </c>
      <c r="D149" s="94">
        <v>1.7592592592592594E-2</v>
      </c>
      <c r="E149" s="76"/>
      <c r="F149" s="94"/>
      <c r="G149" s="94"/>
      <c r="H149" s="103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76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103"/>
      <c r="AT149" s="173"/>
      <c r="AU149" s="174" t="str">
        <f t="shared" si="16"/>
        <v xml:space="preserve"> </v>
      </c>
      <c r="AV149" s="175">
        <f t="shared" si="17"/>
        <v>0</v>
      </c>
      <c r="AW149" s="94"/>
      <c r="AX149" s="94"/>
      <c r="AY149" s="94"/>
      <c r="AZ149" s="94"/>
    </row>
    <row r="150" spans="1:52" ht="13">
      <c r="A150" s="172" t="s">
        <v>607</v>
      </c>
      <c r="B150" s="23">
        <f t="shared" si="15"/>
        <v>6</v>
      </c>
      <c r="C150" s="76">
        <f t="shared" si="18"/>
        <v>1.6689814814814814E-2</v>
      </c>
      <c r="D150" s="76">
        <v>1.6689814814814814E-2</v>
      </c>
      <c r="E150" s="76"/>
      <c r="F150" s="76"/>
      <c r="G150" s="76"/>
      <c r="H150" s="103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33"/>
      <c r="AQ150" s="33"/>
      <c r="AR150" s="33"/>
      <c r="AS150" s="103"/>
      <c r="AT150" s="173"/>
      <c r="AU150" s="174" t="str">
        <f t="shared" si="16"/>
        <v xml:space="preserve"> </v>
      </c>
      <c r="AV150" s="175">
        <f t="shared" si="17"/>
        <v>0</v>
      </c>
      <c r="AW150" s="76"/>
      <c r="AX150" s="76"/>
      <c r="AY150" s="76"/>
      <c r="AZ150" s="76"/>
    </row>
    <row r="151" spans="1:52" ht="13">
      <c r="A151" s="172" t="s">
        <v>543</v>
      </c>
      <c r="B151" s="23">
        <f t="shared" si="15"/>
        <v>6</v>
      </c>
      <c r="C151" s="76">
        <f t="shared" si="18"/>
        <v>1.7337962962962965E-2</v>
      </c>
      <c r="D151" s="76">
        <v>1.608638468013468E-2</v>
      </c>
      <c r="E151" s="76">
        <v>1.7800925925925925E-2</v>
      </c>
      <c r="F151" s="76"/>
      <c r="G151" s="76">
        <v>1.6875000000000001E-2</v>
      </c>
      <c r="H151" s="103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103"/>
      <c r="AT151" s="173"/>
      <c r="AU151" s="174">
        <f t="shared" si="16"/>
        <v>1.6875000000000001E-2</v>
      </c>
      <c r="AV151" s="175">
        <f t="shared" si="17"/>
        <v>2</v>
      </c>
      <c r="AW151" s="76"/>
      <c r="AX151" s="76"/>
      <c r="AY151" s="76"/>
      <c r="AZ151" s="76"/>
    </row>
    <row r="152" spans="1:52" s="3" customFormat="1" ht="13">
      <c r="A152" s="172" t="s">
        <v>39</v>
      </c>
      <c r="B152" s="23">
        <f t="shared" si="15"/>
        <v>0</v>
      </c>
      <c r="C152" s="76">
        <f t="shared" si="18"/>
        <v>2.1264364252645503E-2</v>
      </c>
      <c r="D152" s="76">
        <v>2.1264364252645503E-2</v>
      </c>
      <c r="E152" s="33"/>
      <c r="F152" s="33"/>
      <c r="G152" s="33"/>
      <c r="H152" s="94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94"/>
      <c r="AT152" s="188"/>
      <c r="AU152" s="174" t="str">
        <f t="shared" si="16"/>
        <v xml:space="preserve"> </v>
      </c>
      <c r="AV152" s="175">
        <f t="shared" si="17"/>
        <v>0</v>
      </c>
      <c r="AW152" s="50"/>
      <c r="AX152" s="50"/>
      <c r="AY152" s="50"/>
      <c r="AZ152" s="50"/>
    </row>
    <row r="153" spans="1:52" ht="13">
      <c r="A153" s="172" t="s">
        <v>504</v>
      </c>
      <c r="B153" s="23">
        <f t="shared" si="15"/>
        <v>11</v>
      </c>
      <c r="C153" s="76">
        <f t="shared" si="18"/>
        <v>1.3367626886145402E-2</v>
      </c>
      <c r="D153" s="76">
        <v>1.3367626886145402E-2</v>
      </c>
      <c r="E153" s="76"/>
      <c r="F153" s="76"/>
      <c r="G153" s="76"/>
      <c r="H153" s="103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76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103"/>
      <c r="AT153" s="173"/>
      <c r="AU153" s="174" t="str">
        <f t="shared" si="16"/>
        <v xml:space="preserve"> </v>
      </c>
      <c r="AV153" s="175">
        <f t="shared" si="17"/>
        <v>0</v>
      </c>
      <c r="AW153" s="61"/>
      <c r="AX153" s="61"/>
      <c r="AY153" s="61"/>
      <c r="AZ153" s="61"/>
    </row>
    <row r="154" spans="1:52" ht="13">
      <c r="A154" s="172" t="s">
        <v>294</v>
      </c>
      <c r="B154" s="23">
        <f t="shared" si="15"/>
        <v>9</v>
      </c>
      <c r="C154" s="76">
        <f t="shared" si="18"/>
        <v>1.4628527336860672E-2</v>
      </c>
      <c r="D154" s="76">
        <v>1.4628527336860672E-2</v>
      </c>
      <c r="E154" s="176"/>
      <c r="F154" s="176"/>
      <c r="G154" s="33"/>
      <c r="H154" s="103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103"/>
      <c r="AT154" s="173"/>
      <c r="AU154" s="174" t="str">
        <f t="shared" si="16"/>
        <v xml:space="preserve"> </v>
      </c>
      <c r="AV154" s="175">
        <f t="shared" si="17"/>
        <v>0</v>
      </c>
      <c r="AW154" s="76"/>
      <c r="AX154" s="76"/>
      <c r="AY154" s="76"/>
      <c r="AZ154" s="76"/>
    </row>
    <row r="155" spans="1:52" ht="13">
      <c r="A155" s="172" t="s">
        <v>631</v>
      </c>
      <c r="B155" s="23">
        <f t="shared" si="15"/>
        <v>11</v>
      </c>
      <c r="C155" s="76">
        <f t="shared" si="18"/>
        <v>1.3749554843304845E-2</v>
      </c>
      <c r="D155" s="76">
        <v>1.3749554843304845E-2</v>
      </c>
      <c r="E155" s="176"/>
      <c r="F155" s="176"/>
      <c r="G155" s="76"/>
      <c r="H155" s="103"/>
      <c r="I155" s="76"/>
      <c r="J155" s="33"/>
      <c r="K155" s="76"/>
      <c r="L155" s="76"/>
      <c r="M155" s="76"/>
      <c r="N155" s="76"/>
      <c r="O155" s="76"/>
      <c r="P155" s="76"/>
      <c r="Q155" s="76">
        <v>1.4791666666666668E-2</v>
      </c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103"/>
      <c r="AT155" s="173"/>
      <c r="AU155" s="174">
        <f t="shared" si="16"/>
        <v>1.4791666666666668E-2</v>
      </c>
      <c r="AV155" s="175">
        <f t="shared" si="17"/>
        <v>1</v>
      </c>
      <c r="AW155" s="76"/>
      <c r="AX155" s="76"/>
      <c r="AY155" s="76"/>
      <c r="AZ155" s="76"/>
    </row>
    <row r="156" spans="1:52" ht="13">
      <c r="A156" s="183" t="s">
        <v>792</v>
      </c>
      <c r="B156" s="23">
        <f t="shared" si="15"/>
        <v>10</v>
      </c>
      <c r="C156" s="76">
        <f>AVERAGE(E156:AS156)</f>
        <v>1.4560185185185186E-2</v>
      </c>
      <c r="D156" s="184"/>
      <c r="E156" s="76"/>
      <c r="F156" s="33"/>
      <c r="G156" s="33"/>
      <c r="H156" s="33"/>
      <c r="I156" s="76"/>
      <c r="J156" s="33"/>
      <c r="K156" s="33"/>
      <c r="L156" s="33"/>
      <c r="M156" s="76"/>
      <c r="N156" s="76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76" t="s">
        <v>514</v>
      </c>
      <c r="Z156" s="76">
        <v>1.4965277777777779E-2</v>
      </c>
      <c r="AA156" s="33"/>
      <c r="AB156" s="94">
        <v>1.4155092592592592E-2</v>
      </c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197"/>
      <c r="AT156" s="180"/>
      <c r="AU156" s="181">
        <f t="shared" si="16"/>
        <v>1.4155092592592592E-2</v>
      </c>
      <c r="AV156" s="175">
        <f t="shared" si="17"/>
        <v>3</v>
      </c>
      <c r="AW156" s="139"/>
      <c r="AX156" s="139"/>
      <c r="AY156" s="139"/>
      <c r="AZ156" s="139"/>
    </row>
    <row r="157" spans="1:52" ht="13">
      <c r="A157" s="172" t="s">
        <v>703</v>
      </c>
      <c r="B157" s="23">
        <f t="shared" si="15"/>
        <v>11</v>
      </c>
      <c r="C157" s="76">
        <f>IF(AV157&lt;2,D157,AVERAGE(E157:AS157))</f>
        <v>1.3742283950617286E-2</v>
      </c>
      <c r="D157" s="76">
        <v>1.3742283950617286E-2</v>
      </c>
      <c r="E157" s="176"/>
      <c r="F157" s="176"/>
      <c r="G157" s="76"/>
      <c r="H157" s="103"/>
      <c r="I157" s="76"/>
      <c r="J157" s="94"/>
      <c r="K157" s="94"/>
      <c r="L157" s="33"/>
      <c r="M157" s="33"/>
      <c r="N157" s="33"/>
      <c r="O157" s="94"/>
      <c r="P157" s="94"/>
      <c r="Q157" s="94"/>
      <c r="R157" s="94"/>
      <c r="S157" s="94"/>
      <c r="T157" s="94"/>
      <c r="U157" s="94"/>
      <c r="V157" s="94"/>
      <c r="W157" s="94"/>
      <c r="X157" s="76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103"/>
      <c r="AT157" s="173"/>
      <c r="AU157" s="174" t="str">
        <f t="shared" si="16"/>
        <v xml:space="preserve"> </v>
      </c>
      <c r="AV157" s="175">
        <f t="shared" si="17"/>
        <v>0</v>
      </c>
    </row>
    <row r="158" spans="1:52" ht="13">
      <c r="A158" s="182" t="s">
        <v>176</v>
      </c>
      <c r="B158" s="23">
        <f t="shared" si="15"/>
        <v>7</v>
      </c>
      <c r="C158" s="76">
        <f>IF(AV158&lt;2,D158,AVERAGE(E158:AS158))</f>
        <v>1.6122685185185184E-2</v>
      </c>
      <c r="D158" s="76">
        <v>1.6122685185185184E-2</v>
      </c>
      <c r="E158" s="176"/>
      <c r="F158" s="33"/>
      <c r="G158" s="33"/>
      <c r="H158" s="103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103"/>
      <c r="AT158" s="173"/>
      <c r="AU158" s="174" t="str">
        <f t="shared" si="16"/>
        <v xml:space="preserve"> </v>
      </c>
      <c r="AV158" s="175">
        <f t="shared" si="17"/>
        <v>0</v>
      </c>
      <c r="AW158" s="76"/>
      <c r="AX158" s="76"/>
      <c r="AY158" s="76"/>
      <c r="AZ158" s="76"/>
    </row>
    <row r="159" spans="1:52" ht="13">
      <c r="A159" s="183" t="s">
        <v>793</v>
      </c>
      <c r="B159" s="23">
        <f t="shared" si="15"/>
        <v>4</v>
      </c>
      <c r="C159" s="76">
        <f>AVERAGE(E159:AS159)</f>
        <v>1.8132716049382717E-2</v>
      </c>
      <c r="D159" s="184"/>
      <c r="E159" s="76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76">
        <v>1.9143518518518518E-2</v>
      </c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76">
        <v>1.8055555555555557E-2</v>
      </c>
      <c r="AE159" s="33"/>
      <c r="AF159" s="94">
        <v>1.7199074074074071E-2</v>
      </c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197"/>
      <c r="AT159" s="180"/>
      <c r="AU159" s="181">
        <f t="shared" si="16"/>
        <v>1.7199074074074071E-2</v>
      </c>
      <c r="AV159" s="175">
        <f t="shared" si="17"/>
        <v>3</v>
      </c>
    </row>
    <row r="160" spans="1:52" ht="13">
      <c r="A160" s="172" t="s">
        <v>626</v>
      </c>
      <c r="B160" s="23">
        <f t="shared" si="15"/>
        <v>10</v>
      </c>
      <c r="C160" s="76">
        <f>IF(AV160&lt;2,D160,AVERAGE(E160:AS160))</f>
        <v>1.404513888888889E-2</v>
      </c>
      <c r="D160" s="76">
        <v>1.4041666666666669E-2</v>
      </c>
      <c r="E160" s="176"/>
      <c r="F160" s="176"/>
      <c r="G160" s="76"/>
      <c r="H160" s="103">
        <v>1.3958333333333335E-2</v>
      </c>
      <c r="I160" s="76"/>
      <c r="J160" s="76"/>
      <c r="K160" s="76"/>
      <c r="L160" s="76"/>
      <c r="M160" s="76"/>
      <c r="N160" s="76"/>
      <c r="O160" s="76"/>
      <c r="P160" s="76"/>
      <c r="Q160" s="76">
        <v>1.4131944444444445E-2</v>
      </c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103"/>
      <c r="AT160" s="173"/>
      <c r="AU160" s="174">
        <f t="shared" si="16"/>
        <v>1.3958333333333335E-2</v>
      </c>
      <c r="AV160" s="175">
        <f t="shared" si="17"/>
        <v>2</v>
      </c>
      <c r="AW160" s="76"/>
      <c r="AX160" s="76"/>
      <c r="AY160" s="76"/>
      <c r="AZ160" s="76"/>
    </row>
    <row r="161" spans="1:52" ht="13">
      <c r="A161" s="172" t="s">
        <v>508</v>
      </c>
      <c r="B161" s="23">
        <f t="shared" si="15"/>
        <v>12</v>
      </c>
      <c r="C161" s="76">
        <f>IF(AV161&lt;2,D161,AVERAGE(E161:AS161))</f>
        <v>1.2627314814814813E-2</v>
      </c>
      <c r="D161" s="76">
        <v>1.2627314814814813E-2</v>
      </c>
      <c r="E161" s="33"/>
      <c r="F161" s="33"/>
      <c r="G161" s="33"/>
      <c r="H161" s="103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>
        <v>1.1111111111111112E-2</v>
      </c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103"/>
      <c r="AT161" s="173"/>
      <c r="AU161" s="174">
        <f t="shared" si="16"/>
        <v>1.1111111111111112E-2</v>
      </c>
      <c r="AV161" s="175">
        <f t="shared" si="17"/>
        <v>1</v>
      </c>
      <c r="AW161" s="66"/>
      <c r="AX161" s="66"/>
      <c r="AY161" s="66"/>
      <c r="AZ161" s="66"/>
    </row>
    <row r="162" spans="1:52" ht="13">
      <c r="A162" s="183" t="s">
        <v>794</v>
      </c>
      <c r="B162" s="23">
        <f t="shared" si="15"/>
        <v>4</v>
      </c>
      <c r="C162" s="76">
        <f>AVERAGE(E162:AS162)</f>
        <v>1.8673941798941798E-2</v>
      </c>
      <c r="D162" s="184"/>
      <c r="E162" s="76"/>
      <c r="F162" s="33"/>
      <c r="G162" s="33"/>
      <c r="H162" s="33"/>
      <c r="I162" s="76"/>
      <c r="J162" s="33"/>
      <c r="K162" s="33"/>
      <c r="L162" s="76">
        <v>2.0428240740740743E-2</v>
      </c>
      <c r="M162" s="76">
        <v>1.9560185185185184E-2</v>
      </c>
      <c r="N162" s="76">
        <v>1.8796296296296297E-2</v>
      </c>
      <c r="O162" s="76">
        <v>1.7766203703703704E-2</v>
      </c>
      <c r="P162" s="33"/>
      <c r="Q162" s="33"/>
      <c r="R162" s="76">
        <v>1.9247685185185184E-2</v>
      </c>
      <c r="S162" s="76"/>
      <c r="T162" s="33"/>
      <c r="U162" s="33"/>
      <c r="V162" s="33"/>
      <c r="W162" s="33"/>
      <c r="X162" s="33"/>
      <c r="Y162" s="33"/>
      <c r="Z162" s="33"/>
      <c r="AA162" s="33"/>
      <c r="AB162" s="76">
        <v>1.8090277777777778E-2</v>
      </c>
      <c r="AC162" s="33"/>
      <c r="AD162" s="33"/>
      <c r="AE162" s="33"/>
      <c r="AF162" s="33"/>
      <c r="AG162" s="33"/>
      <c r="AH162" s="33"/>
      <c r="AI162" s="33"/>
      <c r="AJ162" s="76">
        <v>1.6828703703703703E-2</v>
      </c>
      <c r="AK162" s="76"/>
      <c r="AL162" s="33"/>
      <c r="AM162" s="33"/>
      <c r="AN162" s="33"/>
      <c r="AO162" s="33"/>
      <c r="AP162" s="33"/>
      <c r="AQ162" s="33"/>
      <c r="AR162" s="33"/>
      <c r="AS162" s="197"/>
      <c r="AT162" s="180"/>
      <c r="AU162" s="181">
        <f t="shared" si="16"/>
        <v>1.6828703703703703E-2</v>
      </c>
      <c r="AV162" s="175">
        <f t="shared" si="17"/>
        <v>7</v>
      </c>
      <c r="AW162" s="50"/>
      <c r="AX162" s="50"/>
      <c r="AY162" s="50"/>
      <c r="AZ162" s="50"/>
    </row>
    <row r="163" spans="1:52" ht="13">
      <c r="A163" s="172" t="s">
        <v>497</v>
      </c>
      <c r="B163" s="23">
        <f t="shared" si="15"/>
        <v>7</v>
      </c>
      <c r="C163" s="76">
        <f>IF(AV163&lt;2,D163,AVERAGE(E163:AS163))</f>
        <v>1.6327160493827157E-2</v>
      </c>
      <c r="D163" s="76">
        <v>1.6281319246597026E-2</v>
      </c>
      <c r="E163" s="76"/>
      <c r="F163" s="76"/>
      <c r="G163" s="76">
        <v>1.5902777777777776E-2</v>
      </c>
      <c r="H163" s="103"/>
      <c r="I163" s="187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76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76">
        <v>1.7199074074074071E-2</v>
      </c>
      <c r="AJ163" s="94"/>
      <c r="AK163" s="94"/>
      <c r="AL163" s="94"/>
      <c r="AM163" s="94"/>
      <c r="AN163" s="94"/>
      <c r="AO163" s="94"/>
      <c r="AP163" s="94"/>
      <c r="AQ163" s="94"/>
      <c r="AR163" s="94"/>
      <c r="AS163" s="76">
        <v>1.5879629629629629E-2</v>
      </c>
      <c r="AT163" s="173"/>
      <c r="AU163" s="174">
        <f t="shared" si="16"/>
        <v>1.5879629629629629E-2</v>
      </c>
      <c r="AV163" s="175">
        <f t="shared" si="17"/>
        <v>3</v>
      </c>
      <c r="AW163" s="61"/>
      <c r="AX163" s="61"/>
      <c r="AY163" s="61"/>
      <c r="AZ163" s="61"/>
    </row>
    <row r="164" spans="1:52" ht="13">
      <c r="A164" s="177" t="s">
        <v>795</v>
      </c>
      <c r="B164" s="23">
        <f t="shared" si="15"/>
        <v>3</v>
      </c>
      <c r="C164" s="76">
        <f>AVERAGE(E164:AS164)</f>
        <v>1.8800154320987653E-2</v>
      </c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94">
        <v>1.8993055555555558E-2</v>
      </c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76">
        <v>1.861111111111111E-2</v>
      </c>
      <c r="AE164" s="33"/>
      <c r="AF164" s="94">
        <v>1.8842592592592591E-2</v>
      </c>
      <c r="AG164" s="33"/>
      <c r="AH164" s="76">
        <v>1.8634259259259257E-2</v>
      </c>
      <c r="AI164" s="76">
        <v>1.9074074074074073E-2</v>
      </c>
      <c r="AJ164" s="76">
        <v>1.7847222222222223E-2</v>
      </c>
      <c r="AK164" s="76"/>
      <c r="AL164" s="33"/>
      <c r="AM164" s="33"/>
      <c r="AN164" s="76">
        <v>1.9421296296296294E-2</v>
      </c>
      <c r="AO164" s="33"/>
      <c r="AP164" s="94">
        <v>1.9120370370370371E-2</v>
      </c>
      <c r="AQ164" s="33"/>
      <c r="AR164" s="33"/>
      <c r="AS164" s="76">
        <v>1.8657407407407407E-2</v>
      </c>
      <c r="AT164" s="191"/>
      <c r="AU164" s="181">
        <f t="shared" si="16"/>
        <v>1.7847222222222223E-2</v>
      </c>
      <c r="AV164" s="175">
        <f t="shared" si="17"/>
        <v>9</v>
      </c>
    </row>
    <row r="165" spans="1:52" ht="13">
      <c r="A165" s="172" t="s">
        <v>601</v>
      </c>
      <c r="B165" s="23">
        <f t="shared" si="15"/>
        <v>4</v>
      </c>
      <c r="C165" s="76">
        <f t="shared" ref="C165:C171" si="19">IF(AV165&lt;2,D165,AVERAGE(E165:AS165))</f>
        <v>1.849537037037037E-2</v>
      </c>
      <c r="D165" s="76">
        <v>1.849537037037037E-2</v>
      </c>
      <c r="E165" s="76"/>
      <c r="F165" s="76"/>
      <c r="G165" s="76"/>
      <c r="H165" s="103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94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103"/>
      <c r="AT165" s="173"/>
      <c r="AU165" s="174" t="str">
        <f t="shared" si="16"/>
        <v xml:space="preserve"> </v>
      </c>
      <c r="AV165" s="175">
        <f t="shared" si="17"/>
        <v>0</v>
      </c>
      <c r="AW165" s="76"/>
      <c r="AX165" s="76"/>
      <c r="AY165" s="76"/>
      <c r="AZ165" s="76"/>
    </row>
    <row r="166" spans="1:52" ht="13">
      <c r="A166" s="182" t="s">
        <v>209</v>
      </c>
      <c r="B166" s="23">
        <f t="shared" si="15"/>
        <v>8</v>
      </c>
      <c r="C166" s="76">
        <f t="shared" si="19"/>
        <v>1.5914351851851853E-2</v>
      </c>
      <c r="D166" s="76">
        <v>1.5914351851851853E-2</v>
      </c>
      <c r="E166" s="176"/>
      <c r="F166" s="176"/>
      <c r="G166" s="33"/>
      <c r="H166" s="103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103"/>
      <c r="AT166" s="173"/>
      <c r="AU166" s="174" t="str">
        <f t="shared" si="16"/>
        <v xml:space="preserve"> </v>
      </c>
      <c r="AV166" s="175">
        <f t="shared" si="17"/>
        <v>0</v>
      </c>
      <c r="AW166" s="76"/>
      <c r="AX166" s="76"/>
      <c r="AY166" s="76"/>
      <c r="AZ166" s="76"/>
    </row>
    <row r="167" spans="1:52" ht="13">
      <c r="A167" s="172" t="s">
        <v>552</v>
      </c>
      <c r="B167" s="23">
        <f t="shared" si="15"/>
        <v>10</v>
      </c>
      <c r="C167" s="76">
        <f t="shared" si="19"/>
        <v>1.4467592592592594E-2</v>
      </c>
      <c r="D167" s="76">
        <v>1.4467592592592594E-2</v>
      </c>
      <c r="E167" s="76"/>
      <c r="F167" s="76"/>
      <c r="G167" s="76"/>
      <c r="H167" s="103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103"/>
      <c r="AT167" s="173"/>
      <c r="AU167" s="174" t="str">
        <f t="shared" si="16"/>
        <v xml:space="preserve"> </v>
      </c>
      <c r="AV167" s="175">
        <f t="shared" si="17"/>
        <v>0</v>
      </c>
      <c r="AW167" s="76"/>
      <c r="AX167" s="76"/>
      <c r="AY167" s="76"/>
      <c r="AZ167" s="76"/>
    </row>
    <row r="168" spans="1:52" ht="13">
      <c r="A168" s="172" t="s">
        <v>262</v>
      </c>
      <c r="B168" s="23">
        <f t="shared" si="15"/>
        <v>9</v>
      </c>
      <c r="C168" s="76">
        <f t="shared" si="19"/>
        <v>1.4673173064557614E-2</v>
      </c>
      <c r="D168" s="76">
        <v>1.4673173064557614E-2</v>
      </c>
      <c r="E168" s="176"/>
      <c r="F168" s="176"/>
      <c r="G168" s="33"/>
      <c r="H168" s="103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103"/>
      <c r="AT168" s="173"/>
      <c r="AU168" s="174" t="str">
        <f t="shared" si="16"/>
        <v xml:space="preserve"> </v>
      </c>
      <c r="AV168" s="175">
        <f t="shared" si="17"/>
        <v>0</v>
      </c>
      <c r="AW168" s="50"/>
      <c r="AX168" s="50"/>
      <c r="AY168" s="50"/>
      <c r="AZ168" s="50"/>
    </row>
    <row r="169" spans="1:52" ht="13">
      <c r="A169" s="172" t="s">
        <v>277</v>
      </c>
      <c r="B169" s="23">
        <f t="shared" si="15"/>
        <v>11</v>
      </c>
      <c r="C169" s="76">
        <f t="shared" si="19"/>
        <v>1.3755787037037039E-2</v>
      </c>
      <c r="D169" s="76">
        <v>1.3755787037037039E-2</v>
      </c>
      <c r="E169" s="176"/>
      <c r="F169" s="176"/>
      <c r="G169" s="33"/>
      <c r="H169" s="10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76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103"/>
      <c r="AT169" s="173"/>
      <c r="AU169" s="174" t="str">
        <f t="shared" si="16"/>
        <v xml:space="preserve"> </v>
      </c>
      <c r="AV169" s="175">
        <f t="shared" si="17"/>
        <v>0</v>
      </c>
    </row>
    <row r="170" spans="1:52" ht="13">
      <c r="A170" s="172" t="s">
        <v>317</v>
      </c>
      <c r="B170" s="23">
        <f t="shared" si="15"/>
        <v>9</v>
      </c>
      <c r="C170" s="76">
        <f t="shared" si="19"/>
        <v>1.5073302469135803E-2</v>
      </c>
      <c r="D170" s="76">
        <v>1.5073302469135803E-2</v>
      </c>
      <c r="E170" s="176"/>
      <c r="F170" s="176"/>
      <c r="G170" s="33"/>
      <c r="H170" s="103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103"/>
      <c r="AT170" s="173"/>
      <c r="AU170" s="174" t="str">
        <f t="shared" si="16"/>
        <v xml:space="preserve"> </v>
      </c>
      <c r="AV170" s="175">
        <f t="shared" si="17"/>
        <v>0</v>
      </c>
      <c r="AW170" s="76"/>
      <c r="AX170" s="76"/>
      <c r="AY170" s="76"/>
      <c r="AZ170" s="76"/>
    </row>
    <row r="171" spans="1:52" ht="13">
      <c r="A171" s="172" t="s">
        <v>346</v>
      </c>
      <c r="B171" s="23">
        <f t="shared" si="15"/>
        <v>6</v>
      </c>
      <c r="C171" s="76">
        <f t="shared" si="19"/>
        <v>1.7109375E-2</v>
      </c>
      <c r="D171" s="94">
        <v>1.7109375E-2</v>
      </c>
      <c r="E171" s="187"/>
      <c r="F171" s="187"/>
      <c r="G171" s="187"/>
      <c r="H171" s="103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76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103"/>
      <c r="AT171" s="173"/>
      <c r="AU171" s="174" t="str">
        <f t="shared" si="16"/>
        <v xml:space="preserve"> </v>
      </c>
      <c r="AV171" s="175">
        <f t="shared" si="17"/>
        <v>0</v>
      </c>
      <c r="AW171" s="61"/>
      <c r="AX171" s="61"/>
      <c r="AY171" s="61"/>
      <c r="AZ171" s="61"/>
    </row>
    <row r="172" spans="1:52" ht="13">
      <c r="A172" s="183" t="s">
        <v>796</v>
      </c>
      <c r="B172" s="23">
        <f t="shared" si="15"/>
        <v>2</v>
      </c>
      <c r="C172" s="76">
        <f>AVERAGE(E172:AS172)</f>
        <v>1.9854359567901235E-2</v>
      </c>
      <c r="D172" s="184"/>
      <c r="E172" s="76"/>
      <c r="F172" s="33"/>
      <c r="G172" s="33"/>
      <c r="H172" s="33"/>
      <c r="I172" s="76"/>
      <c r="J172" s="33"/>
      <c r="K172" s="33"/>
      <c r="L172" s="76">
        <v>2.0428240740740743E-2</v>
      </c>
      <c r="M172" s="76"/>
      <c r="N172" s="76">
        <v>1.892361111111111E-2</v>
      </c>
      <c r="O172" s="76">
        <v>1.982638888888889E-2</v>
      </c>
      <c r="P172" s="33"/>
      <c r="Q172" s="33"/>
      <c r="R172" s="33"/>
      <c r="S172" s="33"/>
      <c r="T172" s="33"/>
      <c r="U172" s="33"/>
      <c r="V172" s="33"/>
      <c r="W172" s="33"/>
      <c r="X172" s="76">
        <v>2.0023148148148148E-2</v>
      </c>
      <c r="Y172" s="76">
        <v>2.0150462962962964E-2</v>
      </c>
      <c r="Z172" s="33"/>
      <c r="AA172" s="33"/>
      <c r="AB172" s="33"/>
      <c r="AC172" s="33"/>
      <c r="AD172" s="76">
        <v>1.8993055555555558E-2</v>
      </c>
      <c r="AE172" s="33"/>
      <c r="AF172" s="76">
        <v>2.0254629629629629E-2</v>
      </c>
      <c r="AG172" s="33"/>
      <c r="AH172" s="33"/>
      <c r="AI172" s="76">
        <v>2.1493055555555557E-2</v>
      </c>
      <c r="AJ172" s="33"/>
      <c r="AK172" s="33"/>
      <c r="AL172" s="76">
        <v>2.0266203703703703E-2</v>
      </c>
      <c r="AM172" s="33"/>
      <c r="AN172" s="76">
        <v>1.9629629629629629E-2</v>
      </c>
      <c r="AO172" s="33"/>
      <c r="AP172" s="33"/>
      <c r="AQ172" s="76">
        <v>1.9212962962962963E-2</v>
      </c>
      <c r="AR172" s="76"/>
      <c r="AS172" s="76">
        <v>1.9050925925925926E-2</v>
      </c>
      <c r="AT172" s="180"/>
      <c r="AU172" s="181">
        <f t="shared" si="16"/>
        <v>1.892361111111111E-2</v>
      </c>
      <c r="AV172" s="175">
        <f t="shared" si="17"/>
        <v>12</v>
      </c>
      <c r="AW172" s="50"/>
      <c r="AX172" s="50"/>
      <c r="AY172" s="50"/>
      <c r="AZ172" s="50"/>
    </row>
    <row r="173" spans="1:52" ht="13">
      <c r="A173" s="183" t="s">
        <v>295</v>
      </c>
      <c r="B173" s="23">
        <f t="shared" si="15"/>
        <v>2</v>
      </c>
      <c r="C173" s="76">
        <f>AVERAGE(E173:AS173)</f>
        <v>1.9930555555555556E-2</v>
      </c>
      <c r="D173" s="184"/>
      <c r="E173" s="76"/>
      <c r="F173" s="33"/>
      <c r="G173" s="33"/>
      <c r="H173" s="33"/>
      <c r="I173" s="76"/>
      <c r="J173" s="33"/>
      <c r="K173" s="33"/>
      <c r="L173" s="76"/>
      <c r="M173" s="76"/>
      <c r="N173" s="76"/>
      <c r="O173" s="76"/>
      <c r="P173" s="33"/>
      <c r="Q173" s="33"/>
      <c r="R173" s="33"/>
      <c r="S173" s="76">
        <v>1.9930555555555556E-2</v>
      </c>
      <c r="T173" s="33"/>
      <c r="U173" s="33"/>
      <c r="V173" s="33" t="s">
        <v>256</v>
      </c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197"/>
      <c r="AT173" s="180"/>
      <c r="AU173" s="181">
        <f t="shared" si="16"/>
        <v>1.9930555555555556E-2</v>
      </c>
      <c r="AV173" s="175">
        <f t="shared" si="17"/>
        <v>2</v>
      </c>
      <c r="AW173" s="50"/>
      <c r="AX173" s="50"/>
      <c r="AY173" s="50"/>
      <c r="AZ173" s="50"/>
    </row>
    <row r="174" spans="1:52" ht="13">
      <c r="A174" s="172" t="s">
        <v>495</v>
      </c>
      <c r="B174" s="23">
        <f t="shared" si="15"/>
        <v>7</v>
      </c>
      <c r="C174" s="76">
        <f>IF(AV174&lt;2,D174,AVERAGE(E174:AS174))</f>
        <v>1.6012731481481482E-2</v>
      </c>
      <c r="D174" s="76">
        <v>1.6012731481481482E-2</v>
      </c>
      <c r="E174" s="33"/>
      <c r="F174" s="33"/>
      <c r="G174" s="33"/>
      <c r="H174" s="103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103"/>
      <c r="AT174" s="173"/>
      <c r="AU174" s="174" t="str">
        <f t="shared" si="16"/>
        <v xml:space="preserve"> </v>
      </c>
      <c r="AV174" s="175">
        <f t="shared" si="17"/>
        <v>0</v>
      </c>
      <c r="AW174" s="66"/>
      <c r="AX174" s="66"/>
      <c r="AY174" s="66"/>
      <c r="AZ174" s="66"/>
    </row>
    <row r="175" spans="1:52" ht="13">
      <c r="A175" s="177" t="s">
        <v>797</v>
      </c>
      <c r="B175" s="23">
        <f t="shared" si="15"/>
        <v>10</v>
      </c>
      <c r="C175" s="76">
        <f>AVERAGE(E175:AS175)</f>
        <v>1.4293981481481482E-2</v>
      </c>
      <c r="D175" s="33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94" t="s">
        <v>256</v>
      </c>
      <c r="AC175" s="178"/>
      <c r="AD175" s="94">
        <v>1.4293981481481482E-2</v>
      </c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9"/>
      <c r="AT175" s="180"/>
      <c r="AU175" s="181">
        <f t="shared" si="16"/>
        <v>1.4293981481481482E-2</v>
      </c>
      <c r="AV175" s="175">
        <f t="shared" si="17"/>
        <v>2</v>
      </c>
      <c r="AW175" s="139"/>
      <c r="AX175" s="139"/>
      <c r="AY175" s="139"/>
      <c r="AZ175" s="139"/>
    </row>
    <row r="176" spans="1:52" ht="13">
      <c r="A176" s="172" t="s">
        <v>605</v>
      </c>
      <c r="B176" s="23">
        <f t="shared" si="15"/>
        <v>5</v>
      </c>
      <c r="C176" s="76">
        <f t="shared" ref="C176:C182" si="20">IF(AV176&lt;2,D176,AVERAGE(E176:AS176))</f>
        <v>1.7708333333333333E-2</v>
      </c>
      <c r="D176" s="76">
        <v>1.7708333333333333E-2</v>
      </c>
      <c r="E176" s="76"/>
      <c r="F176" s="76"/>
      <c r="G176" s="76"/>
      <c r="H176" s="103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94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103"/>
      <c r="AT176" s="173"/>
      <c r="AU176" s="174" t="str">
        <f t="shared" si="16"/>
        <v xml:space="preserve"> </v>
      </c>
      <c r="AV176" s="175">
        <f t="shared" si="17"/>
        <v>0</v>
      </c>
      <c r="AW176" s="76"/>
      <c r="AX176" s="76"/>
      <c r="AY176" s="76"/>
      <c r="AZ176" s="76"/>
    </row>
    <row r="177" spans="1:52" ht="13">
      <c r="A177" s="182" t="s">
        <v>798</v>
      </c>
      <c r="B177" s="23">
        <f t="shared" si="15"/>
        <v>8</v>
      </c>
      <c r="C177" s="76">
        <f t="shared" si="20"/>
        <v>1.566358024691358E-2</v>
      </c>
      <c r="D177" s="76">
        <v>1.4710648148148148E-2</v>
      </c>
      <c r="E177" s="176"/>
      <c r="F177" s="176"/>
      <c r="G177" s="33"/>
      <c r="H177" s="103"/>
      <c r="I177" s="76"/>
      <c r="J177" s="76"/>
      <c r="K177" s="76"/>
      <c r="L177" s="76"/>
      <c r="M177" s="76"/>
      <c r="N177" s="76"/>
      <c r="O177" s="76">
        <v>1.7060185185185185E-2</v>
      </c>
      <c r="P177" s="76">
        <v>1.6180555555555556E-2</v>
      </c>
      <c r="Q177" s="76">
        <v>1.5682870370370371E-2</v>
      </c>
      <c r="R177" s="76"/>
      <c r="S177" s="76">
        <v>1.539351851851852E-2</v>
      </c>
      <c r="T177" s="76"/>
      <c r="U177" s="76"/>
      <c r="V177" s="76"/>
      <c r="W177" s="76"/>
      <c r="X177" s="76"/>
      <c r="Y177" s="76">
        <v>1.5474537037037038E-2</v>
      </c>
      <c r="Z177" s="76"/>
      <c r="AA177" s="76"/>
      <c r="AB177" s="76">
        <v>1.5625E-2</v>
      </c>
      <c r="AC177" s="76"/>
      <c r="AD177" s="76">
        <v>1.5162037037037036E-2</v>
      </c>
      <c r="AE177" s="76">
        <v>1.4768518518518519E-2</v>
      </c>
      <c r="AF177" s="76"/>
      <c r="AG177" s="76">
        <v>1.503472222222222E-2</v>
      </c>
      <c r="AH177" s="76">
        <v>1.5381944444444443E-2</v>
      </c>
      <c r="AI177" s="76"/>
      <c r="AJ177" s="76"/>
      <c r="AK177" s="76">
        <v>1.5625E-2</v>
      </c>
      <c r="AL177" s="76"/>
      <c r="AM177" s="76"/>
      <c r="AN177" s="76"/>
      <c r="AO177" s="76"/>
      <c r="AP177" s="76"/>
      <c r="AQ177" s="76">
        <v>1.6574074074074074E-2</v>
      </c>
      <c r="AR177" s="76"/>
      <c r="AS177" s="103"/>
      <c r="AT177" s="173"/>
      <c r="AU177" s="174">
        <f t="shared" si="16"/>
        <v>1.4768518518518519E-2</v>
      </c>
      <c r="AV177" s="175">
        <f t="shared" si="17"/>
        <v>12</v>
      </c>
      <c r="AW177" s="50"/>
      <c r="AX177" s="50"/>
      <c r="AY177" s="50"/>
      <c r="AZ177" s="50"/>
    </row>
    <row r="178" spans="1:52" ht="13">
      <c r="A178" s="172" t="s">
        <v>224</v>
      </c>
      <c r="B178" s="23">
        <f t="shared" si="15"/>
        <v>6</v>
      </c>
      <c r="C178" s="76">
        <f t="shared" si="20"/>
        <v>1.7026748971193415E-2</v>
      </c>
      <c r="D178" s="94">
        <v>1.7026748971193415E-2</v>
      </c>
      <c r="E178" s="33"/>
      <c r="F178" s="33"/>
      <c r="G178" s="33"/>
      <c r="H178" s="103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76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103"/>
      <c r="AT178" s="173"/>
      <c r="AU178" s="174" t="str">
        <f t="shared" si="16"/>
        <v xml:space="preserve"> </v>
      </c>
      <c r="AV178" s="175">
        <f t="shared" si="17"/>
        <v>0</v>
      </c>
      <c r="AW178" s="94"/>
      <c r="AX178" s="94"/>
      <c r="AY178" s="94"/>
      <c r="AZ178" s="94"/>
    </row>
    <row r="179" spans="1:52" ht="13">
      <c r="A179" s="172" t="s">
        <v>365</v>
      </c>
      <c r="B179" s="23">
        <f t="shared" si="15"/>
        <v>3</v>
      </c>
      <c r="C179" s="76">
        <f t="shared" si="20"/>
        <v>1.9116319444444443E-2</v>
      </c>
      <c r="D179" s="94">
        <v>1.9116319444444443E-2</v>
      </c>
      <c r="E179" s="187"/>
      <c r="F179" s="187"/>
      <c r="G179" s="187"/>
      <c r="H179" s="103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76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103"/>
      <c r="AT179" s="173"/>
      <c r="AU179" s="174" t="str">
        <f t="shared" si="16"/>
        <v xml:space="preserve"> </v>
      </c>
      <c r="AV179" s="175">
        <f t="shared" si="17"/>
        <v>0</v>
      </c>
      <c r="AW179" s="61"/>
      <c r="AX179" s="61"/>
      <c r="AY179" s="61"/>
      <c r="AZ179" s="61"/>
    </row>
    <row r="180" spans="1:52" ht="13">
      <c r="A180" s="172" t="s">
        <v>612</v>
      </c>
      <c r="B180" s="23">
        <f t="shared" si="15"/>
        <v>7</v>
      </c>
      <c r="C180" s="76">
        <f t="shared" si="20"/>
        <v>1.5979938271604942E-2</v>
      </c>
      <c r="D180" s="76">
        <v>1.5580770502645502E-2</v>
      </c>
      <c r="E180" s="76"/>
      <c r="F180" s="76"/>
      <c r="G180" s="76"/>
      <c r="H180" s="103">
        <v>1.5486111111111112E-2</v>
      </c>
      <c r="I180" s="76">
        <v>1.6134259259259261E-2</v>
      </c>
      <c r="J180" s="76"/>
      <c r="K180" s="76"/>
      <c r="L180" s="76">
        <v>1.6319444444444445E-2</v>
      </c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94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103"/>
      <c r="AT180" s="173"/>
      <c r="AU180" s="174">
        <f t="shared" si="16"/>
        <v>1.5486111111111112E-2</v>
      </c>
      <c r="AV180" s="175">
        <f t="shared" si="17"/>
        <v>3</v>
      </c>
      <c r="AW180" s="76"/>
      <c r="AX180" s="76"/>
      <c r="AY180" s="76"/>
      <c r="AZ180" s="76"/>
    </row>
    <row r="181" spans="1:52" s="3" customFormat="1" ht="13">
      <c r="A181" s="172" t="s">
        <v>485</v>
      </c>
      <c r="B181" s="23">
        <f t="shared" si="15"/>
        <v>-2</v>
      </c>
      <c r="C181" s="76">
        <f t="shared" si="20"/>
        <v>2.227083333333333E-2</v>
      </c>
      <c r="D181" s="76">
        <v>2.227083333333333E-2</v>
      </c>
      <c r="E181" s="33"/>
      <c r="F181" s="33"/>
      <c r="G181" s="33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188"/>
      <c r="AU181" s="174" t="str">
        <f t="shared" si="16"/>
        <v xml:space="preserve"> </v>
      </c>
      <c r="AV181" s="175">
        <f t="shared" si="17"/>
        <v>0</v>
      </c>
      <c r="AW181" s="61"/>
      <c r="AX181" s="61"/>
      <c r="AY181" s="61"/>
      <c r="AZ181" s="61"/>
    </row>
    <row r="182" spans="1:52" ht="13">
      <c r="A182" s="172" t="s">
        <v>706</v>
      </c>
      <c r="B182" s="23">
        <f t="shared" si="15"/>
        <v>7</v>
      </c>
      <c r="C182" s="76">
        <f t="shared" si="20"/>
        <v>1.6648662551440329E-2</v>
      </c>
      <c r="D182" s="94">
        <v>1.6648662551440329E-2</v>
      </c>
      <c r="E182" s="76"/>
      <c r="F182" s="94"/>
      <c r="G182" s="94"/>
      <c r="H182" s="103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33"/>
      <c r="V182" s="94"/>
      <c r="W182" s="94"/>
      <c r="X182" s="76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103"/>
      <c r="AT182" s="173"/>
      <c r="AU182" s="174" t="str">
        <f t="shared" si="16"/>
        <v xml:space="preserve"> </v>
      </c>
      <c r="AV182" s="175">
        <f t="shared" si="17"/>
        <v>0</v>
      </c>
      <c r="AW182" s="94"/>
      <c r="AX182" s="94"/>
      <c r="AY182" s="94"/>
      <c r="AZ182" s="94"/>
    </row>
    <row r="183" spans="1:52" ht="13">
      <c r="A183" s="183" t="s">
        <v>799</v>
      </c>
      <c r="B183" s="23">
        <f t="shared" si="15"/>
        <v>10</v>
      </c>
      <c r="C183" s="76">
        <f>AVERAGE(E183:AS183)</f>
        <v>1.4143518518518521E-2</v>
      </c>
      <c r="D183" s="184"/>
      <c r="E183" s="76"/>
      <c r="F183" s="33"/>
      <c r="G183" s="33"/>
      <c r="H183" s="33"/>
      <c r="I183" s="76">
        <v>1.5092592592592593E-2</v>
      </c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94">
        <v>1.3784722222222224E-2</v>
      </c>
      <c r="AK183" s="94"/>
      <c r="AL183" s="76">
        <v>1.5162037037037036E-2</v>
      </c>
      <c r="AM183" s="76">
        <v>1.3715277777777778E-2</v>
      </c>
      <c r="AN183" s="76">
        <v>1.4016203703703704E-2</v>
      </c>
      <c r="AO183" s="76">
        <v>1.3888888888888888E-2</v>
      </c>
      <c r="AP183" s="33"/>
      <c r="AQ183" s="76">
        <v>1.3831018518518519E-2</v>
      </c>
      <c r="AR183" s="76"/>
      <c r="AS183" s="76">
        <v>1.3657407407407408E-2</v>
      </c>
      <c r="AT183" s="180"/>
      <c r="AU183" s="181">
        <f t="shared" si="16"/>
        <v>1.3657407407407408E-2</v>
      </c>
      <c r="AV183" s="175">
        <f t="shared" si="17"/>
        <v>8</v>
      </c>
      <c r="AW183" s="50"/>
      <c r="AX183" s="50"/>
      <c r="AY183" s="50"/>
      <c r="AZ183" s="50"/>
    </row>
    <row r="184" spans="1:52" ht="13">
      <c r="A184" s="172" t="s">
        <v>600</v>
      </c>
      <c r="B184" s="23">
        <f t="shared" si="15"/>
        <v>4</v>
      </c>
      <c r="C184" s="76">
        <f t="shared" ref="C184:C190" si="21">IF(AV184&lt;2,D184,AVERAGE(E184:AS184))</f>
        <v>1.8663194444444448E-2</v>
      </c>
      <c r="D184" s="94">
        <v>1.8663194444444448E-2</v>
      </c>
      <c r="E184" s="76"/>
      <c r="F184" s="94"/>
      <c r="G184" s="94"/>
      <c r="H184" s="103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76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103"/>
      <c r="AT184" s="173"/>
      <c r="AU184" s="174" t="str">
        <f t="shared" si="16"/>
        <v xml:space="preserve"> </v>
      </c>
      <c r="AV184" s="175">
        <f t="shared" si="17"/>
        <v>0</v>
      </c>
      <c r="AW184" s="94"/>
      <c r="AX184" s="94"/>
      <c r="AY184" s="94"/>
      <c r="AZ184" s="94"/>
    </row>
    <row r="185" spans="1:52" ht="13">
      <c r="A185" s="172" t="s">
        <v>261</v>
      </c>
      <c r="B185" s="23">
        <f t="shared" si="15"/>
        <v>-1</v>
      </c>
      <c r="C185" s="76">
        <f t="shared" si="21"/>
        <v>2.179150132275132E-2</v>
      </c>
      <c r="D185" s="76">
        <v>2.179150132275132E-2</v>
      </c>
      <c r="E185" s="33"/>
      <c r="F185" s="33"/>
      <c r="G185" s="33"/>
      <c r="H185" s="94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94"/>
      <c r="AT185" s="188"/>
      <c r="AU185" s="174" t="str">
        <f t="shared" si="16"/>
        <v xml:space="preserve"> </v>
      </c>
      <c r="AV185" s="175">
        <f t="shared" si="17"/>
        <v>0</v>
      </c>
      <c r="AW185" s="50"/>
      <c r="AX185" s="50"/>
      <c r="AY185" s="50"/>
      <c r="AZ185" s="50"/>
    </row>
    <row r="186" spans="1:52" ht="13">
      <c r="A186" s="172" t="s">
        <v>621</v>
      </c>
      <c r="B186" s="23">
        <f t="shared" si="15"/>
        <v>8</v>
      </c>
      <c r="C186" s="76">
        <f t="shared" si="21"/>
        <v>1.5896990740740739E-2</v>
      </c>
      <c r="D186" s="76">
        <v>1.5896990740740739E-2</v>
      </c>
      <c r="E186" s="76"/>
      <c r="F186" s="76"/>
      <c r="G186" s="76"/>
      <c r="H186" s="103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33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103"/>
      <c r="AT186" s="173"/>
      <c r="AU186" s="174" t="str">
        <f t="shared" si="16"/>
        <v xml:space="preserve"> </v>
      </c>
      <c r="AV186" s="175">
        <f t="shared" si="17"/>
        <v>0</v>
      </c>
      <c r="AW186" s="76"/>
      <c r="AX186" s="76"/>
      <c r="AY186" s="76"/>
      <c r="AZ186" s="76"/>
    </row>
    <row r="187" spans="1:52" ht="13">
      <c r="A187" s="172" t="s">
        <v>149</v>
      </c>
      <c r="B187" s="23">
        <f t="shared" si="15"/>
        <v>4</v>
      </c>
      <c r="C187" s="76">
        <f t="shared" si="21"/>
        <v>1.8447003860248189E-2</v>
      </c>
      <c r="D187" s="76">
        <v>1.8447003860248189E-2</v>
      </c>
      <c r="E187" s="176"/>
      <c r="F187" s="94"/>
      <c r="G187" s="94"/>
      <c r="H187" s="103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103"/>
      <c r="AT187" s="173"/>
      <c r="AU187" s="174" t="str">
        <f t="shared" si="16"/>
        <v xml:space="preserve"> </v>
      </c>
      <c r="AV187" s="175">
        <f t="shared" si="17"/>
        <v>0</v>
      </c>
      <c r="AW187" s="76"/>
      <c r="AX187" s="76"/>
      <c r="AY187" s="76"/>
      <c r="AZ187" s="76"/>
    </row>
    <row r="188" spans="1:52" ht="13" hidden="1">
      <c r="A188" s="172" t="s">
        <v>293</v>
      </c>
      <c r="B188" s="23">
        <f t="shared" si="15"/>
        <v>8</v>
      </c>
      <c r="C188" s="76">
        <f t="shared" si="21"/>
        <v>1.5766460905349795E-2</v>
      </c>
      <c r="D188" s="76">
        <v>1.5766460905349795E-2</v>
      </c>
      <c r="E188" s="176"/>
      <c r="F188" s="176"/>
      <c r="G188" s="33"/>
      <c r="H188" s="10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76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103"/>
      <c r="AT188" s="173"/>
      <c r="AU188" s="174" t="str">
        <f t="shared" si="16"/>
        <v xml:space="preserve"> </v>
      </c>
      <c r="AV188" s="175">
        <f t="shared" si="17"/>
        <v>0</v>
      </c>
    </row>
    <row r="189" spans="1:52" ht="13">
      <c r="A189" s="172" t="s">
        <v>546</v>
      </c>
      <c r="B189" s="23">
        <f t="shared" si="15"/>
        <v>8</v>
      </c>
      <c r="C189" s="76">
        <f t="shared" si="21"/>
        <v>1.5447530864197529E-2</v>
      </c>
      <c r="D189" s="76">
        <v>1.5447530864197529E-2</v>
      </c>
      <c r="E189" s="76"/>
      <c r="F189" s="76"/>
      <c r="G189" s="76"/>
      <c r="H189" s="103"/>
      <c r="I189" s="76"/>
      <c r="J189" s="76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76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103"/>
      <c r="AT189" s="173"/>
      <c r="AU189" s="174" t="str">
        <f t="shared" si="16"/>
        <v xml:space="preserve"> </v>
      </c>
      <c r="AV189" s="175">
        <f t="shared" si="17"/>
        <v>0</v>
      </c>
      <c r="AW189" s="61"/>
      <c r="AX189" s="61"/>
      <c r="AY189" s="61"/>
      <c r="AZ189" s="61"/>
    </row>
    <row r="190" spans="1:52" ht="13">
      <c r="A190" s="182" t="s">
        <v>550</v>
      </c>
      <c r="B190" s="23">
        <f t="shared" si="15"/>
        <v>9</v>
      </c>
      <c r="C190" s="76">
        <f t="shared" si="21"/>
        <v>1.4918981481481483E-2</v>
      </c>
      <c r="D190" s="76">
        <v>1.4703575102880661E-2</v>
      </c>
      <c r="E190" s="176"/>
      <c r="F190" s="176"/>
      <c r="G190" s="94"/>
      <c r="H190" s="103"/>
      <c r="I190" s="76"/>
      <c r="J190" s="76"/>
      <c r="K190" s="76"/>
      <c r="L190" s="76"/>
      <c r="M190" s="76"/>
      <c r="N190" s="76"/>
      <c r="O190" s="76"/>
      <c r="P190" s="76"/>
      <c r="Q190" s="76">
        <v>1.539351851851852E-2</v>
      </c>
      <c r="R190" s="76">
        <v>1.486111111111111E-2</v>
      </c>
      <c r="S190" s="76">
        <v>1.4502314814814815E-2</v>
      </c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103"/>
      <c r="AT190" s="173"/>
      <c r="AU190" s="174">
        <f t="shared" si="16"/>
        <v>1.4502314814814815E-2</v>
      </c>
      <c r="AV190" s="175">
        <f t="shared" si="17"/>
        <v>3</v>
      </c>
      <c r="AW190" s="76"/>
      <c r="AX190" s="76"/>
      <c r="AY190" s="76"/>
      <c r="AZ190" s="76"/>
    </row>
    <row r="191" spans="1:52" ht="13">
      <c r="A191" s="183" t="s">
        <v>800</v>
      </c>
      <c r="B191" s="23">
        <f t="shared" si="15"/>
        <v>5</v>
      </c>
      <c r="C191" s="76">
        <f>AVERAGE(E191:AS191)</f>
        <v>1.7696759259259259E-2</v>
      </c>
      <c r="D191" s="184"/>
      <c r="E191" s="76"/>
      <c r="F191" s="33"/>
      <c r="G191" s="33"/>
      <c r="H191" s="33"/>
      <c r="I191" s="76"/>
      <c r="J191" s="33"/>
      <c r="K191" s="33"/>
      <c r="L191" s="33"/>
      <c r="M191" s="76"/>
      <c r="N191" s="76">
        <v>1.4560185185185183E-2</v>
      </c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76">
        <v>2.0833333333333332E-2</v>
      </c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180"/>
      <c r="AU191" s="181">
        <f t="shared" si="16"/>
        <v>1.4560185185185183E-2</v>
      </c>
      <c r="AV191" s="175">
        <f t="shared" si="17"/>
        <v>2</v>
      </c>
      <c r="AW191" s="50"/>
      <c r="AX191" s="50"/>
      <c r="AY191" s="50"/>
      <c r="AZ191" s="50"/>
    </row>
    <row r="192" spans="1:52" ht="13">
      <c r="A192" s="172" t="s">
        <v>383</v>
      </c>
      <c r="B192" s="23">
        <f t="shared" si="15"/>
        <v>13</v>
      </c>
      <c r="C192" s="76">
        <f t="shared" ref="C192:C199" si="22">IF(AV192&lt;2,D192,AVERAGE(E192:AS192))</f>
        <v>1.2236689814814817E-2</v>
      </c>
      <c r="D192" s="76">
        <v>1.2163804368056318E-2</v>
      </c>
      <c r="E192" s="176">
        <v>1.2060185185185186E-2</v>
      </c>
      <c r="F192" s="176">
        <v>1.1030092592592591E-2</v>
      </c>
      <c r="G192" s="176">
        <v>1.2141203703703704E-2</v>
      </c>
      <c r="H192" s="103">
        <v>1.2962962962962963E-2</v>
      </c>
      <c r="I192" s="76">
        <v>1.2939814814814814E-2</v>
      </c>
      <c r="J192" s="76"/>
      <c r="K192" s="76">
        <v>1.2233796296296296E-2</v>
      </c>
      <c r="L192" s="76"/>
      <c r="M192" s="76"/>
      <c r="N192" s="76"/>
      <c r="O192" s="76"/>
      <c r="P192" s="76">
        <v>1.2962962962962963E-2</v>
      </c>
      <c r="Q192" s="76">
        <v>1.2094907407407408E-2</v>
      </c>
      <c r="R192" s="76">
        <v>1.1226851851851854E-2</v>
      </c>
      <c r="S192" s="76">
        <v>1.2627314814814815E-2</v>
      </c>
      <c r="T192" s="76"/>
      <c r="U192" s="76"/>
      <c r="V192" s="76">
        <v>1.1458333333333334E-2</v>
      </c>
      <c r="W192" s="76"/>
      <c r="X192" s="76"/>
      <c r="Y192" s="76"/>
      <c r="Z192" s="76"/>
      <c r="AA192" s="76"/>
      <c r="AB192" s="76"/>
      <c r="AC192" s="76"/>
      <c r="AD192" s="76">
        <v>1.2037037037037035E-2</v>
      </c>
      <c r="AE192" s="76">
        <v>1.3101851851851852E-2</v>
      </c>
      <c r="AF192" s="94"/>
      <c r="AG192" s="76"/>
      <c r="AH192" s="76"/>
      <c r="AI192" s="76"/>
      <c r="AJ192" s="76">
        <v>1.3032407407407407E-2</v>
      </c>
      <c r="AK192" s="76"/>
      <c r="AL192" s="76"/>
      <c r="AM192" s="76">
        <v>1.1689814814814814E-2</v>
      </c>
      <c r="AN192" s="76">
        <v>1.2037037037037035E-2</v>
      </c>
      <c r="AO192" s="76">
        <v>1.1342592592592592E-2</v>
      </c>
      <c r="AP192" s="76"/>
      <c r="AQ192" s="76">
        <v>1.2638888888888889E-2</v>
      </c>
      <c r="AR192" s="76">
        <v>1.2847222222222223E-2</v>
      </c>
      <c r="AS192" s="76">
        <v>1.2268518518518519E-2</v>
      </c>
      <c r="AT192" s="173"/>
      <c r="AU192" s="174">
        <f t="shared" si="16"/>
        <v>1.1030092592592591E-2</v>
      </c>
      <c r="AV192" s="175">
        <f t="shared" si="17"/>
        <v>20</v>
      </c>
      <c r="AW192" s="50"/>
      <c r="AX192" s="50"/>
      <c r="AY192" s="50"/>
      <c r="AZ192" s="50"/>
    </row>
    <row r="193" spans="1:52" ht="13">
      <c r="A193" s="172" t="s">
        <v>505</v>
      </c>
      <c r="B193" s="23">
        <f t="shared" si="15"/>
        <v>11</v>
      </c>
      <c r="C193" s="76">
        <f t="shared" si="22"/>
        <v>1.3229166666666669E-2</v>
      </c>
      <c r="D193" s="76">
        <v>1.3229166666666669E-2</v>
      </c>
      <c r="E193" s="176"/>
      <c r="F193" s="176"/>
      <c r="G193" s="33"/>
      <c r="H193" s="103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103"/>
      <c r="AT193" s="173"/>
      <c r="AU193" s="174" t="str">
        <f t="shared" si="16"/>
        <v xml:space="preserve"> </v>
      </c>
      <c r="AV193" s="175">
        <f t="shared" si="17"/>
        <v>0</v>
      </c>
      <c r="AW193" s="66"/>
      <c r="AX193" s="66"/>
      <c r="AY193" s="66"/>
      <c r="AZ193" s="66"/>
    </row>
    <row r="194" spans="1:52" ht="13">
      <c r="A194" s="172" t="s">
        <v>545</v>
      </c>
      <c r="B194" s="23">
        <f t="shared" si="15"/>
        <v>12</v>
      </c>
      <c r="C194" s="76">
        <f t="shared" si="22"/>
        <v>1.2944958847736629E-2</v>
      </c>
      <c r="D194" s="76">
        <v>1.3049278610621202E-2</v>
      </c>
      <c r="E194" s="176">
        <v>1.2152777777777778E-2</v>
      </c>
      <c r="F194" s="176">
        <v>1.3425925925925924E-2</v>
      </c>
      <c r="G194" s="76">
        <v>1.238425925925926E-2</v>
      </c>
      <c r="H194" s="103">
        <v>1.224537037037037E-2</v>
      </c>
      <c r="I194" s="76">
        <v>1.3541666666666667E-2</v>
      </c>
      <c r="J194" s="76">
        <v>1.275462962962963E-2</v>
      </c>
      <c r="K194" s="76">
        <v>1.1747685185185186E-2</v>
      </c>
      <c r="L194" s="76">
        <v>1.383101851851852E-2</v>
      </c>
      <c r="M194" s="76">
        <v>1.1979166666666666E-2</v>
      </c>
      <c r="N194" s="76">
        <v>1.21875E-2</v>
      </c>
      <c r="O194" s="76"/>
      <c r="P194" s="76">
        <v>1.3657407407407408E-2</v>
      </c>
      <c r="Q194" s="76">
        <v>1.2361111111111113E-2</v>
      </c>
      <c r="R194" s="76">
        <v>1.1226851851851854E-2</v>
      </c>
      <c r="S194" s="76"/>
      <c r="T194" s="76"/>
      <c r="U194" s="76"/>
      <c r="V194" s="76">
        <v>1.3020833333333334E-2</v>
      </c>
      <c r="W194" s="76">
        <v>1.2395833333333335E-2</v>
      </c>
      <c r="X194" s="76">
        <v>1.3599537037037037E-2</v>
      </c>
      <c r="Y194" s="76">
        <v>1.2280092592592592E-2</v>
      </c>
      <c r="Z194" s="76"/>
      <c r="AA194" s="76"/>
      <c r="AB194" s="76">
        <v>1.224537037037037E-2</v>
      </c>
      <c r="AC194" s="76">
        <v>2.0833333333333332E-2</v>
      </c>
      <c r="AD194" s="76">
        <v>1.2013888888888888E-2</v>
      </c>
      <c r="AE194" s="76">
        <v>1.1828703703703704E-2</v>
      </c>
      <c r="AF194" s="76"/>
      <c r="AG194" s="76"/>
      <c r="AH194" s="76"/>
      <c r="AI194" s="76"/>
      <c r="AJ194" s="76">
        <v>1.1805555555555555E-2</v>
      </c>
      <c r="AK194" s="76"/>
      <c r="AL194" s="76">
        <v>1.300925925925926E-2</v>
      </c>
      <c r="AM194" s="76"/>
      <c r="AN194" s="76">
        <v>1.292824074074074E-2</v>
      </c>
      <c r="AO194" s="76"/>
      <c r="AP194" s="76">
        <v>1.3425925925925924E-2</v>
      </c>
      <c r="AQ194" s="76">
        <v>1.3888888888888888E-2</v>
      </c>
      <c r="AR194" s="76"/>
      <c r="AS194" s="76">
        <v>1.2743055555555556E-2</v>
      </c>
      <c r="AT194" s="173"/>
      <c r="AU194" s="174">
        <f t="shared" si="16"/>
        <v>1.1226851851851854E-2</v>
      </c>
      <c r="AV194" s="175">
        <f t="shared" si="17"/>
        <v>27</v>
      </c>
      <c r="AW194" s="66"/>
      <c r="AX194" s="66"/>
      <c r="AY194" s="66"/>
      <c r="AZ194" s="66"/>
    </row>
    <row r="195" spans="1:52" ht="13">
      <c r="A195" s="172" t="s">
        <v>801</v>
      </c>
      <c r="B195" s="23">
        <f t="shared" si="15"/>
        <v>30</v>
      </c>
      <c r="C195" s="76">
        <f t="shared" si="22"/>
        <v>0</v>
      </c>
      <c r="D195" s="76"/>
      <c r="E195" s="176"/>
      <c r="F195" s="176"/>
      <c r="G195" s="76"/>
      <c r="H195" s="103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94">
        <v>1.0193055555555555</v>
      </c>
      <c r="AB195" s="76"/>
      <c r="AC195" s="33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103"/>
      <c r="AT195" s="173"/>
      <c r="AU195" s="174">
        <f t="shared" si="16"/>
        <v>1.0193055555555555</v>
      </c>
      <c r="AV195" s="175">
        <f t="shared" si="17"/>
        <v>1</v>
      </c>
      <c r="AW195" s="66"/>
      <c r="AX195" s="66"/>
      <c r="AY195" s="66"/>
      <c r="AZ195" s="66"/>
    </row>
    <row r="196" spans="1:52" ht="13">
      <c r="A196" s="172" t="s">
        <v>492</v>
      </c>
      <c r="B196" s="23">
        <f t="shared" si="15"/>
        <v>11</v>
      </c>
      <c r="C196" s="76">
        <f t="shared" si="22"/>
        <v>1.3813657407407406E-2</v>
      </c>
      <c r="D196" s="76">
        <v>1.3813657407407406E-2</v>
      </c>
      <c r="E196" s="176"/>
      <c r="F196" s="176"/>
      <c r="G196" s="33"/>
      <c r="H196" s="103"/>
      <c r="I196" s="76"/>
      <c r="J196" s="76"/>
      <c r="K196" s="76"/>
      <c r="L196" s="76"/>
      <c r="M196" s="76"/>
      <c r="N196" s="76"/>
      <c r="O196" s="187"/>
      <c r="P196" s="187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>
        <v>1.3148148148148147E-2</v>
      </c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103"/>
      <c r="AT196" s="173"/>
      <c r="AU196" s="174">
        <f t="shared" si="16"/>
        <v>1.3148148148148147E-2</v>
      </c>
      <c r="AV196" s="175">
        <f t="shared" si="17"/>
        <v>1</v>
      </c>
      <c r="AW196" s="76"/>
      <c r="AX196" s="76"/>
      <c r="AY196" s="76"/>
      <c r="AZ196" s="76"/>
    </row>
    <row r="197" spans="1:52" ht="13">
      <c r="A197" s="172" t="s">
        <v>618</v>
      </c>
      <c r="B197" s="23">
        <f t="shared" si="15"/>
        <v>7</v>
      </c>
      <c r="C197" s="76">
        <f t="shared" si="22"/>
        <v>1.6024305555555556E-2</v>
      </c>
      <c r="D197" s="94">
        <v>1.5920138888888886E-2</v>
      </c>
      <c r="E197" s="76"/>
      <c r="F197" s="94"/>
      <c r="G197" s="94"/>
      <c r="H197" s="103"/>
      <c r="I197" s="94"/>
      <c r="J197" s="94"/>
      <c r="K197" s="94"/>
      <c r="L197" s="94"/>
      <c r="M197" s="94"/>
      <c r="N197" s="94"/>
      <c r="O197" s="94"/>
      <c r="P197" s="94"/>
      <c r="Q197" s="94">
        <v>1.579861111111111E-2</v>
      </c>
      <c r="R197" s="94"/>
      <c r="S197" s="94"/>
      <c r="T197" s="94"/>
      <c r="U197" s="94"/>
      <c r="V197" s="94"/>
      <c r="W197" s="94">
        <v>1.6250000000000001E-2</v>
      </c>
      <c r="X197" s="76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103"/>
      <c r="AT197" s="173"/>
      <c r="AU197" s="174">
        <f t="shared" si="16"/>
        <v>1.579861111111111E-2</v>
      </c>
      <c r="AV197" s="175">
        <f t="shared" si="17"/>
        <v>2</v>
      </c>
      <c r="AW197" s="94"/>
      <c r="AX197" s="94"/>
      <c r="AY197" s="94"/>
      <c r="AZ197" s="94"/>
    </row>
    <row r="198" spans="1:52" ht="13">
      <c r="A198" s="172" t="s">
        <v>501</v>
      </c>
      <c r="B198" s="23">
        <f t="shared" si="15"/>
        <v>10</v>
      </c>
      <c r="C198" s="76">
        <f t="shared" si="22"/>
        <v>1.4178240740740741E-2</v>
      </c>
      <c r="D198" s="76">
        <v>1.4178240740740741E-2</v>
      </c>
      <c r="E198" s="176"/>
      <c r="F198" s="176"/>
      <c r="G198" s="33"/>
      <c r="H198" s="10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76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103"/>
      <c r="AT198" s="173"/>
      <c r="AU198" s="174" t="str">
        <f t="shared" si="16"/>
        <v xml:space="preserve"> </v>
      </c>
      <c r="AV198" s="175">
        <f t="shared" si="17"/>
        <v>0</v>
      </c>
    </row>
    <row r="199" spans="1:52" ht="13">
      <c r="A199" s="172" t="s">
        <v>24</v>
      </c>
      <c r="B199" s="23">
        <f t="shared" si="15"/>
        <v>5</v>
      </c>
      <c r="C199" s="76">
        <f t="shared" si="22"/>
        <v>1.7929371499311973E-2</v>
      </c>
      <c r="D199" s="76">
        <v>1.7929371499311973E-2</v>
      </c>
      <c r="E199" s="198"/>
      <c r="F199" s="198"/>
      <c r="G199" s="94"/>
      <c r="H199" s="103"/>
      <c r="I199" s="76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76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103"/>
      <c r="AT199" s="173"/>
      <c r="AU199" s="174" t="str">
        <f t="shared" si="16"/>
        <v xml:space="preserve"> </v>
      </c>
      <c r="AV199" s="175">
        <f t="shared" si="17"/>
        <v>0</v>
      </c>
    </row>
    <row r="200" spans="1:52" ht="13">
      <c r="A200" s="183" t="s">
        <v>802</v>
      </c>
      <c r="B200" s="23">
        <f t="shared" si="15"/>
        <v>9</v>
      </c>
      <c r="C200" s="76">
        <f>AVERAGE(E200:AS200)</f>
        <v>1.501869658119658E-2</v>
      </c>
      <c r="D200" s="184"/>
      <c r="E200" s="76"/>
      <c r="F200" s="33"/>
      <c r="G200" s="33"/>
      <c r="H200" s="33"/>
      <c r="I200" s="76"/>
      <c r="J200" s="33"/>
      <c r="K200" s="33"/>
      <c r="L200" s="33"/>
      <c r="M200" s="76"/>
      <c r="N200" s="76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76">
        <v>1.4699074074074074E-2</v>
      </c>
      <c r="Z200" s="76">
        <v>1.4467592592592593E-2</v>
      </c>
      <c r="AA200" s="76">
        <v>1.6782407407407409E-2</v>
      </c>
      <c r="AB200" s="33"/>
      <c r="AC200" s="33"/>
      <c r="AD200" s="76">
        <v>1.4421296296296295E-2</v>
      </c>
      <c r="AE200" s="33"/>
      <c r="AF200" s="33"/>
      <c r="AG200" s="76">
        <v>1.4270833333333335E-2</v>
      </c>
      <c r="AH200" s="76">
        <v>1.5416666666666667E-2</v>
      </c>
      <c r="AI200" s="76">
        <v>1.5497685185185186E-2</v>
      </c>
      <c r="AJ200" s="33"/>
      <c r="AK200" s="33"/>
      <c r="AL200" s="76">
        <v>1.6030092592592592E-2</v>
      </c>
      <c r="AM200" s="33"/>
      <c r="AN200" s="33"/>
      <c r="AO200" s="76">
        <v>1.4027777777777778E-2</v>
      </c>
      <c r="AP200" s="76">
        <v>1.5196759259259259E-2</v>
      </c>
      <c r="AQ200" s="76">
        <v>1.4282407407407407E-2</v>
      </c>
      <c r="AR200" s="76">
        <v>1.5358796296296296E-2</v>
      </c>
      <c r="AS200" s="76">
        <v>1.4791666666666668E-2</v>
      </c>
      <c r="AT200" s="180"/>
      <c r="AU200" s="181">
        <f t="shared" si="16"/>
        <v>1.4027777777777778E-2</v>
      </c>
      <c r="AV200" s="175">
        <f t="shared" si="17"/>
        <v>13</v>
      </c>
      <c r="AW200" s="50"/>
      <c r="AX200" s="50"/>
      <c r="AY200" s="50"/>
      <c r="AZ200" s="50"/>
    </row>
    <row r="201" spans="1:52" ht="13">
      <c r="A201" s="172" t="s">
        <v>391</v>
      </c>
      <c r="B201" s="23">
        <f t="shared" ref="B201:B258" si="23">MINUTE(B$5)-MINUTE(C201)</f>
        <v>8</v>
      </c>
      <c r="C201" s="76">
        <f>IF(AV201&lt;2,D201,AVERAGE(E201:AS201))</f>
        <v>1.5740740740740743E-2</v>
      </c>
      <c r="D201" s="76">
        <v>1.5740740740740743E-2</v>
      </c>
      <c r="E201" s="176"/>
      <c r="F201" s="176"/>
      <c r="G201" s="33"/>
      <c r="H201" s="103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76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103"/>
      <c r="AT201" s="173"/>
      <c r="AU201" s="174" t="str">
        <f t="shared" ref="AU201:AU258" si="24">IF(MIN(E201:AS201)=0," ",MIN(E201:AS201))</f>
        <v xml:space="preserve"> </v>
      </c>
      <c r="AV201" s="175">
        <f t="shared" ref="AV201:AV258" si="25">COUNTA(E201:AT201)</f>
        <v>0</v>
      </c>
      <c r="AW201" s="61"/>
      <c r="AX201" s="61"/>
      <c r="AY201" s="61"/>
      <c r="AZ201" s="61"/>
    </row>
    <row r="202" spans="1:52" ht="13">
      <c r="A202" s="172" t="s">
        <v>214</v>
      </c>
      <c r="B202" s="23">
        <f t="shared" si="23"/>
        <v>9</v>
      </c>
      <c r="C202" s="76">
        <f>IF(AV202&lt;2,D202,AVERAGE(E202:AS202))</f>
        <v>1.4954561042524005E-2</v>
      </c>
      <c r="D202" s="76">
        <v>1.4954561042524005E-2</v>
      </c>
      <c r="E202" s="176"/>
      <c r="F202" s="176"/>
      <c r="G202" s="33"/>
      <c r="H202" s="10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76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103"/>
      <c r="AT202" s="173"/>
      <c r="AU202" s="174" t="str">
        <f t="shared" si="24"/>
        <v xml:space="preserve"> </v>
      </c>
      <c r="AV202" s="175">
        <f t="shared" si="25"/>
        <v>0</v>
      </c>
    </row>
    <row r="203" spans="1:52" ht="13">
      <c r="A203" s="172" t="s">
        <v>267</v>
      </c>
      <c r="B203" s="23">
        <f t="shared" si="23"/>
        <v>12</v>
      </c>
      <c r="C203" s="76">
        <f>IF(AV203&lt;2,D203,AVERAGE(E203:AS203))</f>
        <v>1.3020027592877055E-2</v>
      </c>
      <c r="D203" s="76">
        <v>1.3020027592877055E-2</v>
      </c>
      <c r="E203" s="176"/>
      <c r="F203" s="176"/>
      <c r="G203" s="76"/>
      <c r="H203" s="103"/>
      <c r="I203" s="76"/>
      <c r="J203" s="76"/>
      <c r="K203" s="76"/>
      <c r="L203" s="76"/>
      <c r="M203" s="76"/>
      <c r="N203" s="76">
        <v>1.5648148148148151E-2</v>
      </c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103"/>
      <c r="AT203" s="173"/>
      <c r="AU203" s="174">
        <f t="shared" si="24"/>
        <v>1.5648148148148151E-2</v>
      </c>
      <c r="AV203" s="175">
        <f t="shared" si="25"/>
        <v>1</v>
      </c>
      <c r="AW203" s="50"/>
      <c r="AX203" s="50"/>
      <c r="AY203" s="50"/>
      <c r="AZ203" s="50"/>
    </row>
    <row r="204" spans="1:52" ht="13">
      <c r="A204" s="172" t="s">
        <v>559</v>
      </c>
      <c r="B204" s="23">
        <f t="shared" si="23"/>
        <v>12</v>
      </c>
      <c r="C204" s="76">
        <f>IF(AV204&lt;2,D204,AVERAGE(E204:AS204))</f>
        <v>1.315972222222222E-2</v>
      </c>
      <c r="D204" s="76">
        <v>1.315972222222222E-2</v>
      </c>
      <c r="E204" s="76"/>
      <c r="F204" s="76"/>
      <c r="G204" s="76"/>
      <c r="H204" s="103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103"/>
      <c r="AT204" s="173"/>
      <c r="AU204" s="174" t="str">
        <f t="shared" si="24"/>
        <v xml:space="preserve"> </v>
      </c>
      <c r="AV204" s="175">
        <f t="shared" si="25"/>
        <v>0</v>
      </c>
      <c r="AW204" s="76"/>
      <c r="AX204" s="76"/>
      <c r="AY204" s="76"/>
      <c r="AZ204" s="76"/>
    </row>
    <row r="205" spans="1:52" ht="13">
      <c r="A205" s="172" t="s">
        <v>379</v>
      </c>
      <c r="B205" s="23">
        <f t="shared" si="23"/>
        <v>10</v>
      </c>
      <c r="C205" s="76">
        <f>IF(AV205&lt;2,D205,AVERAGE(E205:AS205))</f>
        <v>1.4554398148148148E-2</v>
      </c>
      <c r="D205" s="76">
        <v>1.4554398148148148E-2</v>
      </c>
      <c r="E205" s="176"/>
      <c r="F205" s="176"/>
      <c r="G205" s="33"/>
      <c r="H205" s="103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103"/>
      <c r="AT205" s="173"/>
      <c r="AU205" s="174" t="str">
        <f t="shared" si="24"/>
        <v xml:space="preserve"> </v>
      </c>
      <c r="AV205" s="175">
        <f t="shared" si="25"/>
        <v>0</v>
      </c>
      <c r="AW205" s="76"/>
      <c r="AX205" s="76"/>
      <c r="AY205" s="76"/>
      <c r="AZ205" s="76"/>
    </row>
    <row r="206" spans="1:52" ht="13">
      <c r="A206" s="177" t="s">
        <v>803</v>
      </c>
      <c r="B206" s="23">
        <f t="shared" si="23"/>
        <v>7</v>
      </c>
      <c r="C206" s="76">
        <f>AVERAGE(E206:AS206)</f>
        <v>1.6180555555555556E-2</v>
      </c>
      <c r="D206" s="33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94">
        <v>1.6180555555555556E-2</v>
      </c>
      <c r="AC206" s="178"/>
      <c r="AD206" s="189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/>
      <c r="AS206" s="179"/>
      <c r="AT206" s="180"/>
      <c r="AU206" s="181">
        <f t="shared" si="24"/>
        <v>1.6180555555555556E-2</v>
      </c>
      <c r="AV206" s="175">
        <f t="shared" si="25"/>
        <v>1</v>
      </c>
      <c r="AW206" s="139"/>
      <c r="AX206" s="139"/>
      <c r="AY206" s="139"/>
      <c r="AZ206" s="139"/>
    </row>
    <row r="207" spans="1:52" ht="13">
      <c r="A207" s="172" t="s">
        <v>400</v>
      </c>
      <c r="B207" s="23">
        <f t="shared" si="23"/>
        <v>9</v>
      </c>
      <c r="C207" s="76">
        <f t="shared" ref="C207:C241" si="26">IF(AV207&lt;2,D207,AVERAGE(E207:AS207))</f>
        <v>1.502025462962963E-2</v>
      </c>
      <c r="D207" s="76">
        <v>1.502025462962963E-2</v>
      </c>
      <c r="E207" s="176"/>
      <c r="F207" s="176"/>
      <c r="G207" s="33"/>
      <c r="H207" s="103"/>
      <c r="I207" s="94"/>
      <c r="J207" s="94"/>
      <c r="K207" s="94"/>
      <c r="L207" s="76"/>
      <c r="M207" s="76"/>
      <c r="N207" s="76"/>
      <c r="O207" s="94"/>
      <c r="P207" s="94"/>
      <c r="Q207" s="94"/>
      <c r="R207" s="94"/>
      <c r="S207" s="94"/>
      <c r="T207" s="94"/>
      <c r="U207" s="94"/>
      <c r="V207" s="94"/>
      <c r="W207" s="94"/>
      <c r="X207" s="76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103"/>
      <c r="AT207" s="173"/>
      <c r="AU207" s="174" t="str">
        <f t="shared" si="24"/>
        <v xml:space="preserve"> </v>
      </c>
      <c r="AV207" s="175">
        <f t="shared" si="25"/>
        <v>0</v>
      </c>
      <c r="AW207" s="50"/>
      <c r="AX207" s="50"/>
      <c r="AY207" s="50"/>
      <c r="AZ207" s="50"/>
    </row>
    <row r="208" spans="1:52" ht="13">
      <c r="A208" s="172" t="s">
        <v>557</v>
      </c>
      <c r="B208" s="23">
        <f t="shared" si="23"/>
        <v>11</v>
      </c>
      <c r="C208" s="76">
        <f t="shared" si="26"/>
        <v>1.336226851851852E-2</v>
      </c>
      <c r="D208" s="76">
        <v>1.3761574074074074E-2</v>
      </c>
      <c r="E208" s="176"/>
      <c r="F208" s="176">
        <v>1.3194444444444444E-2</v>
      </c>
      <c r="G208" s="33"/>
      <c r="H208" s="103"/>
      <c r="I208" s="76"/>
      <c r="J208" s="76"/>
      <c r="K208" s="76"/>
      <c r="L208" s="76"/>
      <c r="M208" s="76">
        <v>1.3530092592592594E-2</v>
      </c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103"/>
      <c r="AT208" s="173"/>
      <c r="AU208" s="174">
        <f t="shared" si="24"/>
        <v>1.3194444444444444E-2</v>
      </c>
      <c r="AV208" s="175">
        <f t="shared" si="25"/>
        <v>2</v>
      </c>
      <c r="AW208" s="50"/>
      <c r="AX208" s="50"/>
      <c r="AY208" s="50"/>
      <c r="AZ208" s="50"/>
    </row>
    <row r="209" spans="1:52" ht="13">
      <c r="A209" s="172" t="s">
        <v>804</v>
      </c>
      <c r="B209" s="23">
        <f t="shared" si="23"/>
        <v>11</v>
      </c>
      <c r="C209" s="76">
        <f t="shared" si="26"/>
        <v>1.3756430041152262E-2</v>
      </c>
      <c r="D209" s="76">
        <v>1.3756430041152262E-2</v>
      </c>
      <c r="E209" s="176"/>
      <c r="F209" s="176"/>
      <c r="G209" s="33"/>
      <c r="H209" s="103"/>
      <c r="I209" s="76"/>
      <c r="J209" s="76"/>
      <c r="K209" s="76"/>
      <c r="L209" s="76">
        <v>1.4143518518518519E-2</v>
      </c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103"/>
      <c r="AT209" s="173"/>
      <c r="AU209" s="174">
        <f t="shared" si="24"/>
        <v>1.4143518518518519E-2</v>
      </c>
      <c r="AV209" s="175">
        <f t="shared" si="25"/>
        <v>1</v>
      </c>
      <c r="AW209" s="50"/>
      <c r="AX209" s="50"/>
      <c r="AY209" s="50"/>
      <c r="AZ209" s="50"/>
    </row>
    <row r="210" spans="1:52" ht="13">
      <c r="A210" s="172" t="s">
        <v>398</v>
      </c>
      <c r="B210" s="23">
        <f t="shared" si="23"/>
        <v>2</v>
      </c>
      <c r="C210" s="76">
        <f t="shared" si="26"/>
        <v>2.0025462962962964E-2</v>
      </c>
      <c r="D210" s="76">
        <v>2.0025462962962964E-2</v>
      </c>
      <c r="E210" s="198"/>
      <c r="F210" s="187"/>
      <c r="G210" s="33"/>
      <c r="H210" s="103"/>
      <c r="I210" s="94"/>
      <c r="J210" s="94"/>
      <c r="K210" s="94"/>
      <c r="L210" s="33"/>
      <c r="M210" s="33"/>
      <c r="N210" s="33"/>
      <c r="O210" s="94"/>
      <c r="P210" s="94"/>
      <c r="Q210" s="94"/>
      <c r="R210" s="94"/>
      <c r="S210" s="94"/>
      <c r="T210" s="94"/>
      <c r="U210" s="94"/>
      <c r="V210" s="94"/>
      <c r="W210" s="94"/>
      <c r="X210" s="76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103"/>
      <c r="AT210" s="173"/>
      <c r="AU210" s="174" t="str">
        <f t="shared" si="24"/>
        <v xml:space="preserve"> </v>
      </c>
      <c r="AV210" s="175">
        <f t="shared" si="25"/>
        <v>0</v>
      </c>
    </row>
    <row r="211" spans="1:52" ht="13" hidden="1">
      <c r="A211" s="172" t="s">
        <v>212</v>
      </c>
      <c r="B211" s="23">
        <f t="shared" si="23"/>
        <v>-2</v>
      </c>
      <c r="C211" s="76">
        <f t="shared" si="26"/>
        <v>2.2222222222222223E-2</v>
      </c>
      <c r="D211" s="76">
        <v>2.2222222222222223E-2</v>
      </c>
      <c r="E211" s="76"/>
      <c r="F211" s="76"/>
      <c r="G211" s="76"/>
      <c r="H211" s="94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94"/>
      <c r="AT211" s="188"/>
      <c r="AU211" s="174" t="str">
        <f t="shared" si="24"/>
        <v xml:space="preserve"> </v>
      </c>
      <c r="AV211" s="175">
        <f t="shared" si="25"/>
        <v>0</v>
      </c>
      <c r="AW211" s="50"/>
      <c r="AX211" s="50"/>
      <c r="AY211" s="50"/>
      <c r="AZ211" s="50"/>
    </row>
    <row r="212" spans="1:52" ht="13">
      <c r="A212" s="182" t="s">
        <v>335</v>
      </c>
      <c r="B212" s="23">
        <f t="shared" si="23"/>
        <v>4</v>
      </c>
      <c r="C212" s="76">
        <f t="shared" si="26"/>
        <v>1.8078703703703704E-2</v>
      </c>
      <c r="D212" s="94">
        <v>1.8078703703703704E-2</v>
      </c>
      <c r="E212" s="187"/>
      <c r="F212" s="187"/>
      <c r="G212" s="187"/>
      <c r="H212" s="103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76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103"/>
      <c r="AT212" s="173"/>
      <c r="AU212" s="174" t="str">
        <f t="shared" si="24"/>
        <v xml:space="preserve"> </v>
      </c>
      <c r="AV212" s="175">
        <f t="shared" si="25"/>
        <v>0</v>
      </c>
      <c r="AW212" s="94"/>
      <c r="AX212" s="94"/>
      <c r="AY212" s="94"/>
      <c r="AZ212" s="94"/>
    </row>
    <row r="213" spans="1:52" ht="13">
      <c r="A213" s="172" t="s">
        <v>613</v>
      </c>
      <c r="B213" s="23">
        <f t="shared" si="23"/>
        <v>7</v>
      </c>
      <c r="C213" s="76">
        <f t="shared" si="26"/>
        <v>1.6317997685185184E-2</v>
      </c>
      <c r="D213" s="76">
        <v>1.6317997685185184E-2</v>
      </c>
      <c r="E213" s="76"/>
      <c r="F213" s="76"/>
      <c r="G213" s="76"/>
      <c r="H213" s="103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103"/>
      <c r="AT213" s="173"/>
      <c r="AU213" s="174" t="str">
        <f t="shared" si="24"/>
        <v xml:space="preserve"> </v>
      </c>
      <c r="AV213" s="175">
        <f t="shared" si="25"/>
        <v>0</v>
      </c>
      <c r="AW213" s="76"/>
      <c r="AX213" s="76"/>
      <c r="AY213" s="76"/>
      <c r="AZ213" s="76"/>
    </row>
    <row r="214" spans="1:52" ht="13">
      <c r="A214" s="183" t="s">
        <v>805</v>
      </c>
      <c r="B214" s="23">
        <f t="shared" si="23"/>
        <v>4</v>
      </c>
      <c r="C214" s="76">
        <f t="shared" si="26"/>
        <v>1.8049768518518521E-2</v>
      </c>
      <c r="D214" s="76"/>
      <c r="E214" s="76"/>
      <c r="F214" s="33"/>
      <c r="G214" s="33"/>
      <c r="H214" s="33"/>
      <c r="I214" s="76">
        <v>1.8310185185185186E-2</v>
      </c>
      <c r="J214" s="76">
        <v>1.7997685185185186E-2</v>
      </c>
      <c r="K214" s="33"/>
      <c r="L214" s="76">
        <v>1.7939814814814815E-2</v>
      </c>
      <c r="M214" s="76"/>
      <c r="N214" s="76"/>
      <c r="O214" s="33"/>
      <c r="P214" s="33"/>
      <c r="Q214" s="76">
        <v>1.7951388888888888E-2</v>
      </c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194"/>
      <c r="AU214" s="174">
        <f t="shared" si="24"/>
        <v>1.7939814814814815E-2</v>
      </c>
      <c r="AV214" s="175">
        <f t="shared" si="25"/>
        <v>4</v>
      </c>
      <c r="AW214" s="50"/>
      <c r="AX214" s="50"/>
      <c r="AY214" s="50"/>
      <c r="AZ214" s="50"/>
    </row>
    <row r="215" spans="1:52" ht="13">
      <c r="A215" s="182" t="s">
        <v>119</v>
      </c>
      <c r="B215" s="23">
        <f t="shared" si="23"/>
        <v>7</v>
      </c>
      <c r="C215" s="76">
        <f t="shared" si="26"/>
        <v>1.6282793209876543E-2</v>
      </c>
      <c r="D215" s="76">
        <v>1.6282793209876543E-2</v>
      </c>
      <c r="E215" s="176"/>
      <c r="F215" s="33"/>
      <c r="G215" s="33"/>
      <c r="H215" s="103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103"/>
      <c r="AT215" s="173"/>
      <c r="AU215" s="174" t="str">
        <f t="shared" si="24"/>
        <v xml:space="preserve"> </v>
      </c>
      <c r="AV215" s="175">
        <f t="shared" si="25"/>
        <v>0</v>
      </c>
      <c r="AW215" s="76"/>
      <c r="AX215" s="76"/>
      <c r="AY215" s="76"/>
      <c r="AZ215" s="76"/>
    </row>
    <row r="216" spans="1:52" s="3" customFormat="1" ht="13">
      <c r="A216" s="172" t="s">
        <v>407</v>
      </c>
      <c r="B216" s="23">
        <f t="shared" si="23"/>
        <v>5</v>
      </c>
      <c r="C216" s="76">
        <f t="shared" si="26"/>
        <v>1.7997685185185186E-2</v>
      </c>
      <c r="D216" s="76">
        <v>1.7997685185185186E-2</v>
      </c>
      <c r="E216" s="33"/>
      <c r="F216" s="33"/>
      <c r="G216" s="33"/>
      <c r="H216" s="103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76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103"/>
      <c r="AT216" s="173"/>
      <c r="AU216" s="174" t="str">
        <f t="shared" si="24"/>
        <v xml:space="preserve"> </v>
      </c>
      <c r="AV216" s="175">
        <f t="shared" si="25"/>
        <v>0</v>
      </c>
      <c r="AW216" s="61"/>
      <c r="AX216" s="61"/>
      <c r="AY216" s="61"/>
      <c r="AZ216" s="61"/>
    </row>
    <row r="217" spans="1:52" ht="13">
      <c r="A217" s="172" t="s">
        <v>499</v>
      </c>
      <c r="B217" s="23">
        <f t="shared" si="23"/>
        <v>9</v>
      </c>
      <c r="C217" s="76">
        <f t="shared" si="26"/>
        <v>1.4641203703703703E-2</v>
      </c>
      <c r="D217" s="76">
        <v>1.4641203703703703E-2</v>
      </c>
      <c r="E217" s="176"/>
      <c r="F217" s="176"/>
      <c r="G217" s="33"/>
      <c r="H217" s="103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76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103"/>
      <c r="AT217" s="173"/>
      <c r="AU217" s="174" t="str">
        <f t="shared" si="24"/>
        <v xml:space="preserve"> </v>
      </c>
      <c r="AV217" s="175">
        <f t="shared" si="25"/>
        <v>0</v>
      </c>
      <c r="AW217" s="61"/>
      <c r="AX217" s="61"/>
      <c r="AY217" s="61"/>
      <c r="AZ217" s="61"/>
    </row>
    <row r="218" spans="1:52" ht="13">
      <c r="A218" s="172" t="s">
        <v>707</v>
      </c>
      <c r="B218" s="23">
        <f t="shared" si="23"/>
        <v>12</v>
      </c>
      <c r="C218" s="76">
        <f t="shared" si="26"/>
        <v>1.2800925925925926E-2</v>
      </c>
      <c r="D218" s="94">
        <v>1.2800925925925926E-2</v>
      </c>
      <c r="E218" s="76"/>
      <c r="F218" s="94"/>
      <c r="G218" s="94"/>
      <c r="H218" s="103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33"/>
      <c r="V218" s="94"/>
      <c r="W218" s="94"/>
      <c r="X218" s="76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103"/>
      <c r="AT218" s="173"/>
      <c r="AU218" s="174" t="str">
        <f t="shared" si="24"/>
        <v xml:space="preserve"> </v>
      </c>
      <c r="AV218" s="175">
        <f t="shared" si="25"/>
        <v>0</v>
      </c>
      <c r="AW218" s="94"/>
      <c r="AX218" s="94"/>
      <c r="AY218" s="94"/>
      <c r="AZ218" s="94"/>
    </row>
    <row r="219" spans="1:52" ht="13">
      <c r="A219" s="172" t="s">
        <v>319</v>
      </c>
      <c r="B219" s="23">
        <f t="shared" si="23"/>
        <v>8</v>
      </c>
      <c r="C219" s="76">
        <f t="shared" si="26"/>
        <v>1.5910790598290595E-2</v>
      </c>
      <c r="D219" s="76">
        <v>1.7767592556058268E-2</v>
      </c>
      <c r="E219" s="176"/>
      <c r="F219" s="76"/>
      <c r="G219" s="94"/>
      <c r="H219" s="103">
        <v>1.5810185185185184E-2</v>
      </c>
      <c r="I219" s="76">
        <v>1.7048611111111112E-2</v>
      </c>
      <c r="J219" s="76">
        <v>1.6203703703703703E-2</v>
      </c>
      <c r="K219" s="76"/>
      <c r="L219" s="76"/>
      <c r="M219" s="76">
        <v>1.53125E-2</v>
      </c>
      <c r="N219" s="76">
        <v>1.4560185185185183E-2</v>
      </c>
      <c r="O219" s="76">
        <v>1.4722222222222222E-2</v>
      </c>
      <c r="P219" s="76"/>
      <c r="Q219" s="76">
        <v>1.5162037037037036E-2</v>
      </c>
      <c r="R219" s="76"/>
      <c r="S219" s="76"/>
      <c r="T219" s="76"/>
      <c r="U219" s="76"/>
      <c r="V219" s="76"/>
      <c r="W219" s="76"/>
      <c r="X219" s="76"/>
      <c r="Y219" s="76"/>
      <c r="Z219" s="76">
        <v>1.6446759259259262E-2</v>
      </c>
      <c r="AA219" s="187"/>
      <c r="AB219" s="76"/>
      <c r="AC219" s="76"/>
      <c r="AD219" s="76"/>
      <c r="AE219" s="76"/>
      <c r="AF219" s="76"/>
      <c r="AG219" s="76"/>
      <c r="AH219" s="76">
        <v>1.5902777777777776E-2</v>
      </c>
      <c r="AI219" s="76"/>
      <c r="AJ219" s="76">
        <v>1.5740740740740743E-2</v>
      </c>
      <c r="AK219" s="76"/>
      <c r="AL219" s="76"/>
      <c r="AM219" s="76">
        <v>1.5983796296296295E-2</v>
      </c>
      <c r="AN219" s="76"/>
      <c r="AO219" s="76"/>
      <c r="AP219" s="76"/>
      <c r="AQ219" s="76">
        <v>1.759259259259259E-2</v>
      </c>
      <c r="AR219" s="76"/>
      <c r="AS219" s="76">
        <v>1.6354166666666666E-2</v>
      </c>
      <c r="AT219" s="173"/>
      <c r="AU219" s="174">
        <f t="shared" si="24"/>
        <v>1.4560185185185183E-2</v>
      </c>
      <c r="AV219" s="175">
        <f t="shared" si="25"/>
        <v>13</v>
      </c>
      <c r="AW219" s="76" t="s">
        <v>514</v>
      </c>
      <c r="AX219" s="76"/>
      <c r="AY219" s="76"/>
      <c r="AZ219" s="76"/>
    </row>
    <row r="220" spans="1:52" ht="13">
      <c r="A220" s="172" t="s">
        <v>609</v>
      </c>
      <c r="B220" s="23">
        <f t="shared" si="23"/>
        <v>4</v>
      </c>
      <c r="C220" s="76">
        <f t="shared" si="26"/>
        <v>0.51864583333333325</v>
      </c>
      <c r="D220" s="76">
        <v>1.7048611111111112E-2</v>
      </c>
      <c r="E220" s="76"/>
      <c r="F220" s="76"/>
      <c r="G220" s="76"/>
      <c r="H220" s="103"/>
      <c r="I220" s="76"/>
      <c r="J220" s="76"/>
      <c r="K220" s="76"/>
      <c r="L220" s="76"/>
      <c r="M220" s="76"/>
      <c r="N220" s="76"/>
      <c r="O220" s="76"/>
      <c r="P220" s="76"/>
      <c r="Q220" s="76"/>
      <c r="R220" s="76">
        <v>1.7986111111111109E-2</v>
      </c>
      <c r="S220" s="76"/>
      <c r="T220" s="76"/>
      <c r="U220" s="76"/>
      <c r="V220" s="76"/>
      <c r="W220" s="76"/>
      <c r="X220" s="76"/>
      <c r="Y220" s="76"/>
      <c r="Z220" s="76"/>
      <c r="AA220" s="94">
        <v>1.0193055555555555</v>
      </c>
      <c r="AB220" s="76" t="s">
        <v>256</v>
      </c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103"/>
      <c r="AT220" s="173"/>
      <c r="AU220" s="174">
        <f t="shared" si="24"/>
        <v>1.7986111111111109E-2</v>
      </c>
      <c r="AV220" s="175">
        <f t="shared" si="25"/>
        <v>3</v>
      </c>
      <c r="AW220" s="76"/>
      <c r="AX220" s="76"/>
      <c r="AY220" s="76"/>
      <c r="AZ220" s="76"/>
    </row>
    <row r="221" spans="1:52" ht="13">
      <c r="A221" s="172" t="s">
        <v>806</v>
      </c>
      <c r="B221" s="23">
        <f t="shared" si="23"/>
        <v>14</v>
      </c>
      <c r="C221" s="76">
        <f t="shared" si="26"/>
        <v>1.1541005291005293E-2</v>
      </c>
      <c r="D221" s="94">
        <v>1.2355538408779152E-2</v>
      </c>
      <c r="E221" s="76"/>
      <c r="F221" s="94">
        <v>1.087962962962963E-2</v>
      </c>
      <c r="G221" s="94"/>
      <c r="H221" s="103"/>
      <c r="I221" s="94"/>
      <c r="J221" s="94"/>
      <c r="K221" s="94"/>
      <c r="L221" s="94"/>
      <c r="M221" s="94"/>
      <c r="N221" s="94">
        <v>1.252314814814815E-2</v>
      </c>
      <c r="O221" s="94"/>
      <c r="P221" s="94"/>
      <c r="Q221" s="94"/>
      <c r="R221" s="94"/>
      <c r="S221" s="94">
        <v>1.136574074074074E-2</v>
      </c>
      <c r="T221" s="94"/>
      <c r="U221" s="94"/>
      <c r="V221" s="94">
        <v>1.0520833333333333E-2</v>
      </c>
      <c r="W221" s="94"/>
      <c r="X221" s="76"/>
      <c r="Y221" s="94"/>
      <c r="Z221" s="76"/>
      <c r="AA221" s="94"/>
      <c r="AB221" s="94"/>
      <c r="AC221" s="94"/>
      <c r="AD221" s="94"/>
      <c r="AE221" s="94"/>
      <c r="AF221" s="94"/>
      <c r="AG221" s="94"/>
      <c r="AH221" s="76">
        <v>1.2152777777777778E-2</v>
      </c>
      <c r="AI221" s="94"/>
      <c r="AJ221" s="94">
        <v>1.1550925925925925E-2</v>
      </c>
      <c r="AK221" s="94"/>
      <c r="AL221" s="94"/>
      <c r="AM221" s="94">
        <v>1.1793981481481482E-2</v>
      </c>
      <c r="AN221" s="94"/>
      <c r="AO221" s="94"/>
      <c r="AP221" s="94"/>
      <c r="AQ221" s="94"/>
      <c r="AR221" s="94"/>
      <c r="AS221" s="103"/>
      <c r="AT221" s="173"/>
      <c r="AU221" s="174">
        <f t="shared" si="24"/>
        <v>1.0520833333333333E-2</v>
      </c>
      <c r="AV221" s="175">
        <f t="shared" si="25"/>
        <v>7</v>
      </c>
      <c r="AW221" s="94"/>
      <c r="AX221" s="94"/>
      <c r="AY221" s="94"/>
      <c r="AZ221" s="94"/>
    </row>
    <row r="222" spans="1:52" ht="13">
      <c r="A222" s="172" t="s">
        <v>278</v>
      </c>
      <c r="B222" s="23">
        <f t="shared" si="23"/>
        <v>8</v>
      </c>
      <c r="C222" s="76">
        <f t="shared" si="26"/>
        <v>1.58641975308642E-2</v>
      </c>
      <c r="D222" s="76">
        <v>1.58641975308642E-2</v>
      </c>
      <c r="E222" s="176"/>
      <c r="F222" s="176"/>
      <c r="G222" s="33"/>
      <c r="H222" s="103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103"/>
      <c r="AT222" s="173"/>
      <c r="AU222" s="174" t="str">
        <f t="shared" si="24"/>
        <v xml:space="preserve"> </v>
      </c>
      <c r="AV222" s="175">
        <f t="shared" si="25"/>
        <v>0</v>
      </c>
      <c r="AW222" s="76"/>
      <c r="AX222" s="76"/>
      <c r="AY222" s="76"/>
      <c r="AZ222" s="76"/>
    </row>
    <row r="223" spans="1:52" ht="13" hidden="1">
      <c r="A223" s="172" t="s">
        <v>604</v>
      </c>
      <c r="B223" s="23">
        <f t="shared" si="23"/>
        <v>5</v>
      </c>
      <c r="C223" s="76">
        <f t="shared" si="26"/>
        <v>1.7407407407407406E-2</v>
      </c>
      <c r="D223" s="94">
        <v>1.7407407407407406E-2</v>
      </c>
      <c r="E223" s="76"/>
      <c r="F223" s="94"/>
      <c r="G223" s="94"/>
      <c r="H223" s="103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76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103"/>
      <c r="AT223" s="173"/>
      <c r="AU223" s="174" t="str">
        <f t="shared" si="24"/>
        <v xml:space="preserve"> </v>
      </c>
      <c r="AV223" s="175">
        <f t="shared" si="25"/>
        <v>0</v>
      </c>
      <c r="AW223" s="94"/>
      <c r="AX223" s="94"/>
      <c r="AY223" s="94"/>
      <c r="AZ223" s="94"/>
    </row>
    <row r="224" spans="1:52" ht="13">
      <c r="A224" s="172" t="s">
        <v>708</v>
      </c>
      <c r="B224" s="23">
        <f t="shared" si="23"/>
        <v>9</v>
      </c>
      <c r="C224" s="76">
        <f t="shared" si="26"/>
        <v>1.4949845679012348E-2</v>
      </c>
      <c r="D224" s="94">
        <v>1.3800429894179889E-2</v>
      </c>
      <c r="E224" s="76"/>
      <c r="F224" s="94"/>
      <c r="G224" s="94"/>
      <c r="H224" s="103"/>
      <c r="I224" s="94"/>
      <c r="J224" s="94"/>
      <c r="K224" s="94"/>
      <c r="L224" s="94"/>
      <c r="M224" s="94"/>
      <c r="N224" s="94"/>
      <c r="O224" s="94">
        <v>1.4050925925925927E-2</v>
      </c>
      <c r="P224" s="94">
        <v>1.5682870370370371E-2</v>
      </c>
      <c r="Q224" s="94"/>
      <c r="R224" s="94"/>
      <c r="S224" s="94">
        <v>1.486111111111111E-2</v>
      </c>
      <c r="T224" s="94"/>
      <c r="U224" s="33"/>
      <c r="V224" s="94"/>
      <c r="W224" s="94">
        <v>1.4513888888888889E-2</v>
      </c>
      <c r="X224" s="76"/>
      <c r="Y224" s="94"/>
      <c r="Z224" s="94">
        <v>1.4409722222222221E-2</v>
      </c>
      <c r="AA224" s="94"/>
      <c r="AB224" s="94"/>
      <c r="AC224" s="94"/>
      <c r="AD224" s="94"/>
      <c r="AE224" s="94">
        <v>1.6180555555555556E-2</v>
      </c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103"/>
      <c r="AT224" s="173"/>
      <c r="AU224" s="174">
        <f t="shared" si="24"/>
        <v>1.4050925925925927E-2</v>
      </c>
      <c r="AV224" s="175">
        <f t="shared" si="25"/>
        <v>6</v>
      </c>
      <c r="AW224" s="76"/>
      <c r="AX224" s="76"/>
      <c r="AY224" s="76"/>
      <c r="AZ224" s="94"/>
    </row>
    <row r="225" spans="1:52" ht="13">
      <c r="A225" s="172" t="s">
        <v>384</v>
      </c>
      <c r="B225" s="23">
        <f t="shared" si="23"/>
        <v>9</v>
      </c>
      <c r="C225" s="76">
        <f t="shared" si="26"/>
        <v>1.4963991769547328E-2</v>
      </c>
      <c r="D225" s="76">
        <v>1.4963991769547328E-2</v>
      </c>
      <c r="E225" s="176"/>
      <c r="F225" s="176"/>
      <c r="G225" s="33"/>
      <c r="H225" s="103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103"/>
      <c r="AT225" s="173"/>
      <c r="AU225" s="174" t="str">
        <f t="shared" si="24"/>
        <v xml:space="preserve"> </v>
      </c>
      <c r="AV225" s="175">
        <f t="shared" si="25"/>
        <v>0</v>
      </c>
      <c r="AZ225" s="76"/>
    </row>
    <row r="226" spans="1:52" ht="13">
      <c r="A226" s="183" t="s">
        <v>807</v>
      </c>
      <c r="B226" s="23">
        <f t="shared" si="23"/>
        <v>10</v>
      </c>
      <c r="C226" s="76">
        <f t="shared" si="26"/>
        <v>1.4484953703703703E-2</v>
      </c>
      <c r="D226" s="184"/>
      <c r="E226" s="76"/>
      <c r="F226" s="33"/>
      <c r="G226" s="33"/>
      <c r="H226" s="33"/>
      <c r="I226" s="76"/>
      <c r="J226" s="76">
        <v>1.4594907407407405E-2</v>
      </c>
      <c r="K226" s="33"/>
      <c r="L226" s="76">
        <v>1.4745370370370372E-2</v>
      </c>
      <c r="M226" s="76"/>
      <c r="N226" s="76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76">
        <v>1.4097222222222221E-2</v>
      </c>
      <c r="AN226" s="76">
        <v>1.4502314814814815E-2</v>
      </c>
      <c r="AO226" s="33"/>
      <c r="AP226" s="33"/>
      <c r="AQ226" s="33"/>
      <c r="AR226" s="33"/>
      <c r="AS226" s="33"/>
      <c r="AT226" s="194"/>
      <c r="AU226" s="174">
        <f t="shared" si="24"/>
        <v>1.4097222222222221E-2</v>
      </c>
      <c r="AV226" s="175">
        <f t="shared" si="25"/>
        <v>4</v>
      </c>
      <c r="AW226" s="50"/>
      <c r="AX226" s="50"/>
      <c r="AY226" s="50"/>
      <c r="AZ226" s="50"/>
    </row>
    <row r="227" spans="1:52" ht="13">
      <c r="A227" s="172" t="s">
        <v>488</v>
      </c>
      <c r="B227" s="23">
        <f t="shared" si="23"/>
        <v>5</v>
      </c>
      <c r="C227" s="76">
        <f t="shared" si="26"/>
        <v>1.798225308641975E-2</v>
      </c>
      <c r="D227" s="76">
        <v>1.798225308641975E-2</v>
      </c>
      <c r="E227" s="176"/>
      <c r="F227" s="176"/>
      <c r="G227" s="33"/>
      <c r="H227" s="103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76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76">
        <v>1.5787037037037037E-2</v>
      </c>
      <c r="AQ227" s="94"/>
      <c r="AR227" s="94"/>
      <c r="AS227" s="103"/>
      <c r="AT227" s="173"/>
      <c r="AU227" s="174">
        <f t="shared" si="24"/>
        <v>1.5787037037037037E-2</v>
      </c>
      <c r="AV227" s="175">
        <f t="shared" si="25"/>
        <v>1</v>
      </c>
      <c r="AW227" s="61"/>
      <c r="AX227" s="61"/>
      <c r="AY227" s="61"/>
      <c r="AZ227" s="61"/>
    </row>
    <row r="228" spans="1:52" ht="13">
      <c r="A228" s="172" t="s">
        <v>627</v>
      </c>
      <c r="B228" s="23">
        <f t="shared" si="23"/>
        <v>12</v>
      </c>
      <c r="C228" s="76">
        <f t="shared" si="26"/>
        <v>1.2873533950617284E-2</v>
      </c>
      <c r="D228" s="76">
        <v>1.2873533950617284E-2</v>
      </c>
      <c r="E228" s="76"/>
      <c r="F228" s="76"/>
      <c r="G228" s="76"/>
      <c r="H228" s="103"/>
      <c r="I228" s="76"/>
      <c r="J228" s="76"/>
      <c r="K228" s="94"/>
      <c r="L228" s="94"/>
      <c r="M228" s="94"/>
      <c r="N228" s="94"/>
      <c r="O228" s="76"/>
      <c r="P228" s="76"/>
      <c r="Q228" s="94"/>
      <c r="R228" s="94"/>
      <c r="S228" s="94">
        <v>1.2777777777777777E-2</v>
      </c>
      <c r="T228" s="94"/>
      <c r="U228" s="94"/>
      <c r="V228" s="94"/>
      <c r="W228" s="94"/>
      <c r="X228" s="76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103"/>
      <c r="AT228" s="173"/>
      <c r="AU228" s="174">
        <f t="shared" si="24"/>
        <v>1.2777777777777777E-2</v>
      </c>
      <c r="AV228" s="175">
        <f t="shared" si="25"/>
        <v>1</v>
      </c>
      <c r="AW228" s="61"/>
      <c r="AX228" s="61"/>
      <c r="AY228" s="61"/>
      <c r="AZ228" s="61"/>
    </row>
    <row r="229" spans="1:52" ht="13">
      <c r="A229" s="172" t="s">
        <v>537</v>
      </c>
      <c r="B229" s="23">
        <f t="shared" si="23"/>
        <v>4</v>
      </c>
      <c r="C229" s="76">
        <f t="shared" si="26"/>
        <v>1.8441358024691355E-2</v>
      </c>
      <c r="D229" s="76">
        <v>1.8441358024691355E-2</v>
      </c>
      <c r="E229" s="76"/>
      <c r="F229" s="76"/>
      <c r="G229" s="76"/>
      <c r="H229" s="103"/>
      <c r="I229" s="76"/>
      <c r="J229" s="76"/>
      <c r="K229" s="94"/>
      <c r="L229" s="76"/>
      <c r="M229" s="76"/>
      <c r="N229" s="76"/>
      <c r="O229" s="94"/>
      <c r="P229" s="94"/>
      <c r="Q229" s="94"/>
      <c r="R229" s="94"/>
      <c r="S229" s="94"/>
      <c r="T229" s="94"/>
      <c r="U229" s="94"/>
      <c r="V229" s="94"/>
      <c r="W229" s="94"/>
      <c r="X229" s="76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103"/>
      <c r="AT229" s="173"/>
      <c r="AU229" s="174" t="str">
        <f t="shared" si="24"/>
        <v xml:space="preserve"> </v>
      </c>
      <c r="AV229" s="175">
        <f t="shared" si="25"/>
        <v>0</v>
      </c>
      <c r="AW229" s="76"/>
      <c r="AX229" s="76"/>
      <c r="AY229" s="76"/>
      <c r="AZ229" s="76"/>
    </row>
    <row r="230" spans="1:52" ht="13">
      <c r="A230" s="172" t="s">
        <v>709</v>
      </c>
      <c r="B230" s="23">
        <f t="shared" si="23"/>
        <v>6</v>
      </c>
      <c r="C230" s="76">
        <f t="shared" si="26"/>
        <v>1.7222222222222222E-2</v>
      </c>
      <c r="D230" s="76">
        <v>1.7222222222222222E-2</v>
      </c>
      <c r="E230" s="76"/>
      <c r="F230" s="76"/>
      <c r="G230" s="76"/>
      <c r="H230" s="103"/>
      <c r="I230" s="76"/>
      <c r="J230" s="76"/>
      <c r="K230" s="94"/>
      <c r="L230" s="76"/>
      <c r="M230" s="76"/>
      <c r="N230" s="76"/>
      <c r="O230" s="94"/>
      <c r="P230" s="94"/>
      <c r="Q230" s="94"/>
      <c r="R230" s="94"/>
      <c r="S230" s="94"/>
      <c r="T230" s="94"/>
      <c r="U230" s="94"/>
      <c r="V230" s="94"/>
      <c r="W230" s="94"/>
      <c r="X230" s="76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103"/>
      <c r="AT230" s="173"/>
      <c r="AU230" s="174" t="str">
        <f t="shared" si="24"/>
        <v xml:space="preserve"> </v>
      </c>
      <c r="AV230" s="175">
        <f t="shared" si="25"/>
        <v>0</v>
      </c>
      <c r="AW230" s="76"/>
      <c r="AX230" s="76"/>
      <c r="AY230" s="76"/>
      <c r="AZ230" s="76"/>
    </row>
    <row r="231" spans="1:52" ht="13">
      <c r="A231" s="172" t="s">
        <v>553</v>
      </c>
      <c r="B231" s="23">
        <f t="shared" si="23"/>
        <v>9</v>
      </c>
      <c r="C231" s="76">
        <f t="shared" si="26"/>
        <v>1.4843750000000001E-2</v>
      </c>
      <c r="D231" s="76">
        <v>1.4843750000000001E-2</v>
      </c>
      <c r="E231" s="76"/>
      <c r="F231" s="76"/>
      <c r="G231" s="76"/>
      <c r="H231" s="103"/>
      <c r="I231" s="76"/>
      <c r="J231" s="76"/>
      <c r="K231" s="94"/>
      <c r="L231" s="76"/>
      <c r="M231" s="76"/>
      <c r="N231" s="76"/>
      <c r="O231" s="94"/>
      <c r="P231" s="94"/>
      <c r="Q231" s="94"/>
      <c r="R231" s="94"/>
      <c r="S231" s="94"/>
      <c r="T231" s="94"/>
      <c r="U231" s="94"/>
      <c r="V231" s="94"/>
      <c r="W231" s="94"/>
      <c r="X231" s="76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103"/>
      <c r="AT231" s="173"/>
      <c r="AU231" s="174" t="str">
        <f t="shared" si="24"/>
        <v xml:space="preserve"> </v>
      </c>
      <c r="AV231" s="175">
        <f t="shared" si="25"/>
        <v>0</v>
      </c>
      <c r="AW231" s="76"/>
      <c r="AX231" s="76"/>
      <c r="AY231" s="76"/>
      <c r="AZ231" s="76"/>
    </row>
    <row r="232" spans="1:52" ht="12" customHeight="1">
      <c r="A232" s="172" t="s">
        <v>489</v>
      </c>
      <c r="B232" s="23">
        <f t="shared" si="23"/>
        <v>9</v>
      </c>
      <c r="C232" s="76">
        <f t="shared" si="26"/>
        <v>1.5116705246913581E-2</v>
      </c>
      <c r="D232" s="94">
        <v>1.5116705246913581E-2</v>
      </c>
      <c r="E232" s="94">
        <v>1.5243055555555557E-2</v>
      </c>
      <c r="F232" s="187"/>
      <c r="G232" s="187"/>
      <c r="H232" s="103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76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103"/>
      <c r="AT232" s="173"/>
      <c r="AU232" s="174">
        <f t="shared" si="24"/>
        <v>1.5243055555555557E-2</v>
      </c>
      <c r="AV232" s="175">
        <f t="shared" si="25"/>
        <v>1</v>
      </c>
      <c r="AW232" s="61"/>
      <c r="AX232" s="61"/>
      <c r="AY232" s="61"/>
      <c r="AZ232" s="61"/>
    </row>
    <row r="233" spans="1:52" ht="13">
      <c r="A233" s="172" t="s">
        <v>435</v>
      </c>
      <c r="B233" s="23">
        <f t="shared" si="23"/>
        <v>7</v>
      </c>
      <c r="C233" s="76">
        <f t="shared" si="26"/>
        <v>1.6247878086419754E-2</v>
      </c>
      <c r="D233" s="76">
        <v>1.6247878086419754E-2</v>
      </c>
      <c r="E233" s="76"/>
      <c r="F233" s="76"/>
      <c r="G233" s="76"/>
      <c r="H233" s="103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76"/>
      <c r="Y233" s="94"/>
      <c r="Z233" s="94">
        <v>1.8379629629629628E-2</v>
      </c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103"/>
      <c r="AT233" s="173"/>
      <c r="AU233" s="174">
        <f t="shared" si="24"/>
        <v>1.8379629629629628E-2</v>
      </c>
      <c r="AV233" s="175">
        <f t="shared" si="25"/>
        <v>1</v>
      </c>
      <c r="AW233" s="61"/>
      <c r="AX233" s="61"/>
      <c r="AY233" s="61"/>
      <c r="AZ233" s="61"/>
    </row>
    <row r="234" spans="1:52" ht="13">
      <c r="A234" s="172" t="s">
        <v>620</v>
      </c>
      <c r="B234" s="23">
        <f t="shared" si="23"/>
        <v>8</v>
      </c>
      <c r="C234" s="76">
        <f t="shared" si="26"/>
        <v>1.534722222222222E-2</v>
      </c>
      <c r="D234" s="94">
        <v>1.534722222222222E-2</v>
      </c>
      <c r="E234" s="76"/>
      <c r="F234" s="94"/>
      <c r="G234" s="94"/>
      <c r="H234" s="103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76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103"/>
      <c r="AT234" s="173"/>
      <c r="AU234" s="174" t="str">
        <f t="shared" si="24"/>
        <v xml:space="preserve"> </v>
      </c>
      <c r="AV234" s="175">
        <f t="shared" si="25"/>
        <v>0</v>
      </c>
      <c r="AW234" s="94"/>
      <c r="AX234" s="94"/>
      <c r="AY234" s="94"/>
      <c r="AZ234" s="94"/>
    </row>
    <row r="235" spans="1:52" ht="13">
      <c r="A235" s="172" t="s">
        <v>217</v>
      </c>
      <c r="B235" s="23">
        <f t="shared" si="23"/>
        <v>1</v>
      </c>
      <c r="C235" s="76">
        <f t="shared" si="26"/>
        <v>2.0335648148148148E-2</v>
      </c>
      <c r="D235" s="76">
        <v>2.0335648148148148E-2</v>
      </c>
      <c r="E235" s="33"/>
      <c r="F235" s="33"/>
      <c r="G235" s="33"/>
      <c r="H235" s="94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94"/>
      <c r="AT235" s="188"/>
      <c r="AU235" s="174" t="str">
        <f t="shared" si="24"/>
        <v xml:space="preserve"> </v>
      </c>
      <c r="AV235" s="175">
        <f t="shared" si="25"/>
        <v>0</v>
      </c>
      <c r="AW235" s="50"/>
      <c r="AX235" s="50"/>
      <c r="AY235" s="50"/>
      <c r="AZ235" s="50"/>
    </row>
    <row r="236" spans="1:52" ht="13">
      <c r="A236" s="172" t="s">
        <v>808</v>
      </c>
      <c r="B236" s="23">
        <f>MINUTE(B$5)-MINUTE(C236)</f>
        <v>6</v>
      </c>
      <c r="C236" s="76">
        <f>IF(AV236&lt;2,D236,AVERAGE(E236:AS236))</f>
        <v>1.7314814814814818E-2</v>
      </c>
      <c r="D236" s="184"/>
      <c r="E236" s="33"/>
      <c r="F236" s="33"/>
      <c r="G236" s="33"/>
      <c r="H236" s="94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>
        <v>1.8541666666666668E-2</v>
      </c>
      <c r="AS236" s="76">
        <v>1.6087962962962964E-2</v>
      </c>
      <c r="AT236" s="188"/>
      <c r="AU236" s="174">
        <f>IF(MIN(E236:AS236)=0," ",MIN(E236:AS236))</f>
        <v>1.6087962962962964E-2</v>
      </c>
      <c r="AV236" s="175">
        <f>COUNTA(E236:AT236)</f>
        <v>2</v>
      </c>
      <c r="AW236" s="50"/>
      <c r="AX236" s="50"/>
      <c r="AY236" s="50"/>
      <c r="AZ236" s="50"/>
    </row>
    <row r="237" spans="1:52" ht="13" hidden="1">
      <c r="A237" s="172" t="s">
        <v>809</v>
      </c>
      <c r="B237" s="23">
        <f t="shared" si="23"/>
        <v>10</v>
      </c>
      <c r="C237" s="76">
        <f t="shared" si="26"/>
        <v>1.4571759259259258E-2</v>
      </c>
      <c r="D237" s="76">
        <v>1.4571759259259258E-2</v>
      </c>
      <c r="E237" s="176"/>
      <c r="F237" s="176"/>
      <c r="G237" s="33"/>
      <c r="H237" s="103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103"/>
      <c r="AT237" s="173"/>
      <c r="AU237" s="174" t="str">
        <f t="shared" si="24"/>
        <v xml:space="preserve"> </v>
      </c>
      <c r="AV237" s="175">
        <f t="shared" si="25"/>
        <v>0</v>
      </c>
      <c r="AW237" s="76"/>
      <c r="AX237" s="76"/>
      <c r="AY237" s="76"/>
      <c r="AZ237" s="76"/>
    </row>
    <row r="238" spans="1:52" ht="13">
      <c r="A238" s="172" t="s">
        <v>87</v>
      </c>
      <c r="B238" s="23">
        <f t="shared" si="23"/>
        <v>16</v>
      </c>
      <c r="C238" s="76">
        <f t="shared" si="26"/>
        <v>1.0266203703703703E-2</v>
      </c>
      <c r="D238" s="76">
        <v>1.0266203703703703E-2</v>
      </c>
      <c r="E238" s="176"/>
      <c r="F238" s="176"/>
      <c r="G238" s="33"/>
      <c r="H238" s="103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7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103"/>
      <c r="AT238" s="173"/>
      <c r="AU238" s="174" t="str">
        <f t="shared" si="24"/>
        <v xml:space="preserve"> </v>
      </c>
      <c r="AV238" s="175">
        <f t="shared" si="25"/>
        <v>0</v>
      </c>
      <c r="AW238" s="61"/>
      <c r="AX238" s="61"/>
      <c r="AY238" s="61"/>
      <c r="AZ238" s="61"/>
    </row>
    <row r="239" spans="1:52" ht="13">
      <c r="A239" s="172" t="s">
        <v>221</v>
      </c>
      <c r="B239" s="23">
        <f t="shared" si="23"/>
        <v>12</v>
      </c>
      <c r="C239" s="76">
        <f t="shared" si="26"/>
        <v>1.277199074074074E-2</v>
      </c>
      <c r="D239" s="76">
        <v>1.277199074074074E-2</v>
      </c>
      <c r="E239" s="76"/>
      <c r="F239" s="76"/>
      <c r="G239" s="76"/>
      <c r="H239" s="103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103"/>
      <c r="AT239" s="173"/>
      <c r="AU239" s="174" t="str">
        <f t="shared" si="24"/>
        <v xml:space="preserve"> </v>
      </c>
      <c r="AV239" s="175">
        <f t="shared" si="25"/>
        <v>0</v>
      </c>
      <c r="AW239" s="76"/>
      <c r="AX239" s="76"/>
      <c r="AY239" s="76"/>
      <c r="AZ239" s="76"/>
    </row>
    <row r="240" spans="1:52" ht="13">
      <c r="A240" s="172" t="s">
        <v>385</v>
      </c>
      <c r="B240" s="23">
        <f t="shared" si="23"/>
        <v>1</v>
      </c>
      <c r="C240" s="76">
        <f t="shared" si="26"/>
        <v>2.0532407407407405E-2</v>
      </c>
      <c r="D240" s="76">
        <v>2.0532407407407405E-2</v>
      </c>
      <c r="E240" s="33"/>
      <c r="F240" s="33"/>
      <c r="G240" s="33"/>
      <c r="H240" s="94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94"/>
      <c r="AT240" s="188"/>
      <c r="AU240" s="174" t="str">
        <f t="shared" si="24"/>
        <v xml:space="preserve"> </v>
      </c>
      <c r="AV240" s="175">
        <f t="shared" si="25"/>
        <v>0</v>
      </c>
      <c r="AW240" s="50"/>
      <c r="AX240" s="50"/>
      <c r="AY240" s="50"/>
      <c r="AZ240" s="50"/>
    </row>
    <row r="241" spans="1:52" ht="13">
      <c r="A241" s="172" t="s">
        <v>596</v>
      </c>
      <c r="B241" s="23">
        <f t="shared" si="23"/>
        <v>1</v>
      </c>
      <c r="C241" s="76">
        <f t="shared" si="26"/>
        <v>2.0376800411522632E-2</v>
      </c>
      <c r="D241" s="94">
        <v>2.0376800411522632E-2</v>
      </c>
      <c r="E241" s="76"/>
      <c r="F241" s="94"/>
      <c r="G241" s="94"/>
      <c r="H241" s="103">
        <v>1.9340277777777779E-2</v>
      </c>
      <c r="I241" s="94"/>
      <c r="J241" s="94"/>
      <c r="K241" s="94"/>
      <c r="L241" s="94"/>
      <c r="M241" s="94"/>
      <c r="N241" s="94"/>
      <c r="O241" s="76"/>
      <c r="P241" s="76"/>
      <c r="Q241" s="94"/>
      <c r="R241" s="94"/>
      <c r="S241" s="94"/>
      <c r="T241" s="94"/>
      <c r="U241" s="94"/>
      <c r="V241" s="94"/>
      <c r="W241" s="94"/>
      <c r="X241" s="7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103"/>
      <c r="AT241" s="173"/>
      <c r="AU241" s="174">
        <f t="shared" si="24"/>
        <v>1.9340277777777779E-2</v>
      </c>
      <c r="AV241" s="175">
        <f t="shared" si="25"/>
        <v>1</v>
      </c>
      <c r="AW241" s="94"/>
      <c r="AX241" s="94"/>
      <c r="AY241" s="94"/>
      <c r="AZ241" s="94"/>
    </row>
    <row r="242" spans="1:52" ht="13">
      <c r="A242" s="177" t="s">
        <v>810</v>
      </c>
      <c r="B242" s="23">
        <f t="shared" si="23"/>
        <v>6</v>
      </c>
      <c r="C242" s="76">
        <f>AVERAGE(E242:AS242)</f>
        <v>1.6689814814814814E-2</v>
      </c>
      <c r="D242" s="33"/>
      <c r="E242" s="178"/>
      <c r="F242" s="178"/>
      <c r="G242" s="178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78"/>
      <c r="V242" s="178"/>
      <c r="W242" s="178"/>
      <c r="X242" s="178"/>
      <c r="Y242" s="178"/>
      <c r="Z242" s="178"/>
      <c r="AA242" s="178"/>
      <c r="AB242" s="94">
        <v>1.6770833333333332E-2</v>
      </c>
      <c r="AC242" s="178"/>
      <c r="AD242" s="94">
        <v>1.6875000000000001E-2</v>
      </c>
      <c r="AE242" s="178"/>
      <c r="AF242" s="94">
        <v>1.6423611111111111E-2</v>
      </c>
      <c r="AG242" s="178"/>
      <c r="AH242" s="178"/>
      <c r="AI242" s="178"/>
      <c r="AJ242" s="178"/>
      <c r="AK242" s="178"/>
      <c r="AL242" s="178"/>
      <c r="AM242" s="178"/>
      <c r="AN242" s="178"/>
      <c r="AO242" s="178"/>
      <c r="AP242" s="178"/>
      <c r="AQ242" s="178"/>
      <c r="AR242" s="178"/>
      <c r="AS242" s="179"/>
      <c r="AT242" s="180"/>
      <c r="AU242" s="181">
        <f t="shared" si="24"/>
        <v>1.6423611111111111E-2</v>
      </c>
      <c r="AV242" s="175">
        <f t="shared" si="25"/>
        <v>3</v>
      </c>
      <c r="AW242" s="139"/>
      <c r="AX242" s="139"/>
      <c r="AY242" s="139"/>
      <c r="AZ242" s="139"/>
    </row>
    <row r="243" spans="1:52" ht="13">
      <c r="A243" s="183" t="s">
        <v>811</v>
      </c>
      <c r="B243" s="23">
        <f t="shared" si="23"/>
        <v>10</v>
      </c>
      <c r="C243" s="76">
        <f>AVERAGE(E243:AS243)</f>
        <v>1.4317129629629629E-2</v>
      </c>
      <c r="D243" s="184"/>
      <c r="E243" s="76"/>
      <c r="F243" s="33"/>
      <c r="G243" s="33"/>
      <c r="H243" s="33"/>
      <c r="I243" s="76"/>
      <c r="J243" s="33"/>
      <c r="K243" s="33"/>
      <c r="L243" s="33"/>
      <c r="M243" s="76"/>
      <c r="N243" s="76">
        <v>1.5196759259259259E-2</v>
      </c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76">
        <v>1.5300925925925926E-2</v>
      </c>
      <c r="AH243" s="76">
        <v>1.4432870370370372E-2</v>
      </c>
      <c r="AI243" s="33"/>
      <c r="AJ243" s="76">
        <v>1.3622685185185184E-2</v>
      </c>
      <c r="AK243" s="76"/>
      <c r="AL243" s="33"/>
      <c r="AM243" s="33"/>
      <c r="AN243" s="76">
        <v>1.3726851851851851E-2</v>
      </c>
      <c r="AO243" s="33"/>
      <c r="AP243" s="76">
        <v>1.3622685185185184E-2</v>
      </c>
      <c r="AQ243" s="33"/>
      <c r="AR243" s="33"/>
      <c r="AS243" s="33"/>
      <c r="AT243" s="180"/>
      <c r="AU243" s="181">
        <f t="shared" si="24"/>
        <v>1.3622685185185184E-2</v>
      </c>
      <c r="AV243" s="175">
        <f t="shared" si="25"/>
        <v>6</v>
      </c>
      <c r="AW243" s="50"/>
      <c r="AX243" s="50"/>
      <c r="AY243" s="50"/>
      <c r="AZ243" s="50"/>
    </row>
    <row r="244" spans="1:52" ht="13">
      <c r="A244" s="172" t="s">
        <v>395</v>
      </c>
      <c r="B244" s="23">
        <f t="shared" si="23"/>
        <v>9</v>
      </c>
      <c r="C244" s="76">
        <f>IF(AV244&lt;2,D244,AVERAGE(E244:AS244))</f>
        <v>1.5163580246913581E-2</v>
      </c>
      <c r="D244" s="76">
        <v>1.5163580246913581E-2</v>
      </c>
      <c r="E244" s="176"/>
      <c r="F244" s="176"/>
      <c r="G244" s="33"/>
      <c r="H244" s="103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76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103"/>
      <c r="AT244" s="173"/>
      <c r="AU244" s="174" t="str">
        <f t="shared" si="24"/>
        <v xml:space="preserve"> </v>
      </c>
      <c r="AV244" s="175">
        <f t="shared" si="25"/>
        <v>0</v>
      </c>
      <c r="AW244" s="61"/>
      <c r="AX244" s="61"/>
      <c r="AY244" s="61"/>
      <c r="AZ244" s="61"/>
    </row>
    <row r="245" spans="1:52" ht="13">
      <c r="A245" s="177" t="s">
        <v>812</v>
      </c>
      <c r="B245" s="23">
        <f t="shared" si="23"/>
        <v>8</v>
      </c>
      <c r="C245" s="76">
        <f>AVERAGE(E245:AS245)</f>
        <v>1.5300925925925926E-2</v>
      </c>
      <c r="D245" s="187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94">
        <v>1.503472222222222E-2</v>
      </c>
      <c r="R245" s="189"/>
      <c r="S245" s="189"/>
      <c r="T245" s="189"/>
      <c r="U245" s="189"/>
      <c r="V245" s="189"/>
      <c r="W245" s="94">
        <v>1.556712962962963E-2</v>
      </c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90"/>
      <c r="AT245" s="191"/>
      <c r="AU245" s="181">
        <f t="shared" si="24"/>
        <v>1.503472222222222E-2</v>
      </c>
      <c r="AV245" s="175">
        <f t="shared" si="25"/>
        <v>2</v>
      </c>
      <c r="AW245" s="139"/>
      <c r="AX245" s="139"/>
      <c r="AY245" s="139"/>
      <c r="AZ245" s="139"/>
    </row>
    <row r="246" spans="1:52" ht="13">
      <c r="A246" s="177" t="s">
        <v>813</v>
      </c>
      <c r="B246" s="23">
        <f t="shared" si="23"/>
        <v>-1</v>
      </c>
      <c r="C246" s="76">
        <f>AVERAGE(E246:AS246)</f>
        <v>2.1558641975308639E-2</v>
      </c>
      <c r="D246" s="187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94"/>
      <c r="R246" s="189"/>
      <c r="S246" s="189"/>
      <c r="T246" s="189"/>
      <c r="U246" s="189"/>
      <c r="V246" s="189"/>
      <c r="W246" s="94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94">
        <v>2.2835648148148147E-2</v>
      </c>
      <c r="AJ246" s="189"/>
      <c r="AK246" s="189"/>
      <c r="AL246" s="94">
        <v>2.1782407407407407E-2</v>
      </c>
      <c r="AM246" s="189"/>
      <c r="AN246" s="189"/>
      <c r="AO246" s="76">
        <v>2.0057870370370368E-2</v>
      </c>
      <c r="AP246" s="189"/>
      <c r="AQ246" s="189"/>
      <c r="AR246" s="189"/>
      <c r="AS246" s="189"/>
      <c r="AT246" s="191"/>
      <c r="AU246" s="181">
        <f t="shared" si="24"/>
        <v>2.0057870370370368E-2</v>
      </c>
      <c r="AV246" s="175">
        <f t="shared" si="25"/>
        <v>3</v>
      </c>
      <c r="AW246" s="139"/>
      <c r="AX246" s="139"/>
      <c r="AY246" s="139"/>
      <c r="AZ246" s="139"/>
    </row>
    <row r="247" spans="1:52" ht="13">
      <c r="A247" s="172" t="s">
        <v>388</v>
      </c>
      <c r="B247" s="23">
        <f t="shared" si="23"/>
        <v>11</v>
      </c>
      <c r="C247" s="76">
        <f t="shared" ref="C247:C255" si="27">IF(AV247&lt;2,D247,AVERAGE(E247:AS247))</f>
        <v>1.3662905092592593E-2</v>
      </c>
      <c r="D247" s="76">
        <v>1.3662905092592593E-2</v>
      </c>
      <c r="E247" s="176"/>
      <c r="F247" s="176"/>
      <c r="G247" s="33"/>
      <c r="H247" s="103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103"/>
      <c r="AT247" s="173"/>
      <c r="AU247" s="174" t="str">
        <f t="shared" si="24"/>
        <v xml:space="preserve"> </v>
      </c>
      <c r="AV247" s="175">
        <f t="shared" si="25"/>
        <v>0</v>
      </c>
      <c r="AW247" s="76"/>
      <c r="AX247" s="76"/>
      <c r="AY247" s="76"/>
      <c r="AZ247" s="76"/>
    </row>
    <row r="248" spans="1:52" ht="13">
      <c r="A248" s="172" t="s">
        <v>358</v>
      </c>
      <c r="B248" s="23">
        <f t="shared" si="23"/>
        <v>2</v>
      </c>
      <c r="C248" s="76">
        <f t="shared" si="27"/>
        <v>2.0000964506172839E-2</v>
      </c>
      <c r="D248" s="94">
        <v>2.0000964506172839E-2</v>
      </c>
      <c r="E248" s="187"/>
      <c r="F248" s="187"/>
      <c r="G248" s="187"/>
      <c r="H248" s="103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76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103"/>
      <c r="AT248" s="173"/>
      <c r="AU248" s="174" t="str">
        <f t="shared" si="24"/>
        <v xml:space="preserve"> </v>
      </c>
      <c r="AV248" s="175">
        <f t="shared" si="25"/>
        <v>0</v>
      </c>
      <c r="AW248" s="61"/>
      <c r="AX248" s="61"/>
      <c r="AY248" s="61"/>
      <c r="AZ248" s="61"/>
    </row>
    <row r="249" spans="1:52" ht="13">
      <c r="A249" s="172" t="s">
        <v>710</v>
      </c>
      <c r="B249" s="23">
        <f t="shared" si="23"/>
        <v>13</v>
      </c>
      <c r="C249" s="76">
        <f t="shared" si="27"/>
        <v>1.2051767676767676E-2</v>
      </c>
      <c r="D249" s="94">
        <v>1.3377314814814814E-2</v>
      </c>
      <c r="E249" s="76"/>
      <c r="F249" s="94"/>
      <c r="G249" s="94">
        <v>1.1400462962962965E-2</v>
      </c>
      <c r="H249" s="103"/>
      <c r="I249" s="94">
        <v>1.2210648148148146E-2</v>
      </c>
      <c r="J249" s="94">
        <v>1.1377314814814814E-2</v>
      </c>
      <c r="K249" s="94">
        <v>1.1481481481481483E-2</v>
      </c>
      <c r="L249" s="94"/>
      <c r="M249" s="94"/>
      <c r="N249" s="94"/>
      <c r="O249" s="94"/>
      <c r="P249" s="94">
        <v>1.2951388888888887E-2</v>
      </c>
      <c r="Q249" s="76">
        <v>1.2465277777777777E-2</v>
      </c>
      <c r="R249" s="94"/>
      <c r="S249" s="94"/>
      <c r="T249" s="94"/>
      <c r="U249" s="94"/>
      <c r="V249" s="94">
        <v>1.1990740740740739E-2</v>
      </c>
      <c r="W249" s="94">
        <v>1.2002314814814815E-2</v>
      </c>
      <c r="X249" s="76"/>
      <c r="Y249" s="94">
        <v>1.2164351851851852E-2</v>
      </c>
      <c r="Z249" s="94"/>
      <c r="AA249" s="94"/>
      <c r="AB249" s="94">
        <v>1.1979166666666666E-2</v>
      </c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>
        <v>1.2546296296296297E-2</v>
      </c>
      <c r="AN249" s="94"/>
      <c r="AO249" s="94"/>
      <c r="AP249" s="94"/>
      <c r="AQ249" s="94"/>
      <c r="AR249" s="94"/>
      <c r="AS249" s="103"/>
      <c r="AT249" s="173"/>
      <c r="AU249" s="174">
        <f t="shared" si="24"/>
        <v>1.1377314814814814E-2</v>
      </c>
      <c r="AV249" s="175">
        <f t="shared" si="25"/>
        <v>11</v>
      </c>
      <c r="AW249" s="94"/>
      <c r="AX249" s="94"/>
      <c r="AY249" s="94"/>
      <c r="AZ249" s="94"/>
    </row>
    <row r="250" spans="1:52" ht="13">
      <c r="A250" s="172" t="s">
        <v>711</v>
      </c>
      <c r="B250" s="23">
        <f t="shared" si="23"/>
        <v>13</v>
      </c>
      <c r="C250" s="76">
        <f t="shared" si="27"/>
        <v>1.2094907407407408E-2</v>
      </c>
      <c r="D250" s="76">
        <v>1.2094907407407408E-2</v>
      </c>
      <c r="E250" s="176"/>
      <c r="F250" s="176"/>
      <c r="G250" s="76"/>
      <c r="H250" s="103"/>
      <c r="I250" s="76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76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103"/>
      <c r="AT250" s="173"/>
      <c r="AU250" s="174" t="str">
        <f t="shared" si="24"/>
        <v xml:space="preserve"> </v>
      </c>
      <c r="AV250" s="175">
        <f t="shared" si="25"/>
        <v>0</v>
      </c>
      <c r="AW250" s="61"/>
      <c r="AX250" s="61"/>
      <c r="AY250" s="61"/>
      <c r="AZ250" s="61"/>
    </row>
    <row r="251" spans="1:52" ht="13">
      <c r="A251" s="172" t="s">
        <v>814</v>
      </c>
      <c r="B251" s="23">
        <f t="shared" si="23"/>
        <v>4</v>
      </c>
      <c r="C251" s="76">
        <f t="shared" si="27"/>
        <v>1.861111111111111E-2</v>
      </c>
      <c r="D251" s="94">
        <v>1.6401427469135803E-2</v>
      </c>
      <c r="E251" s="76"/>
      <c r="F251" s="94"/>
      <c r="G251" s="94"/>
      <c r="H251" s="103"/>
      <c r="I251" s="94"/>
      <c r="J251" s="94"/>
      <c r="K251" s="94"/>
      <c r="L251" s="76">
        <v>1.7071759259259259E-2</v>
      </c>
      <c r="M251" s="76"/>
      <c r="N251" s="76"/>
      <c r="O251" s="94"/>
      <c r="P251" s="94"/>
      <c r="Q251" s="94"/>
      <c r="R251" s="94"/>
      <c r="S251" s="94"/>
      <c r="T251" s="94"/>
      <c r="U251" s="94"/>
      <c r="V251" s="94"/>
      <c r="W251" s="94"/>
      <c r="X251" s="76"/>
      <c r="Y251" s="94">
        <v>1.7928240740740741E-2</v>
      </c>
      <c r="Z251" s="94"/>
      <c r="AA251" s="94"/>
      <c r="AB251" s="94"/>
      <c r="AC251" s="76">
        <v>2.0833333333333332E-2</v>
      </c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103"/>
      <c r="AT251" s="173"/>
      <c r="AU251" s="174">
        <f t="shared" si="24"/>
        <v>1.7071759259259259E-2</v>
      </c>
      <c r="AV251" s="175">
        <f t="shared" si="25"/>
        <v>3</v>
      </c>
      <c r="AW251" s="66"/>
      <c r="AX251" s="66"/>
      <c r="AY251" s="66"/>
    </row>
    <row r="252" spans="1:52" ht="13">
      <c r="A252" s="172" t="s">
        <v>815</v>
      </c>
      <c r="B252" s="23">
        <f t="shared" si="23"/>
        <v>6</v>
      </c>
      <c r="C252" s="76">
        <f t="shared" si="27"/>
        <v>1.6953347578347579E-2</v>
      </c>
      <c r="D252" s="76"/>
      <c r="E252" s="76"/>
      <c r="F252" s="76">
        <v>1.832175925925926E-2</v>
      </c>
      <c r="G252" s="76"/>
      <c r="H252" s="103"/>
      <c r="I252" s="76"/>
      <c r="J252" s="94">
        <v>1.6030092592592592E-2</v>
      </c>
      <c r="K252" s="76"/>
      <c r="L252" s="76"/>
      <c r="M252" s="76"/>
      <c r="N252" s="76">
        <v>1.5671296296296298E-2</v>
      </c>
      <c r="O252" s="76">
        <v>1.545138888888889E-2</v>
      </c>
      <c r="P252" s="76">
        <v>1.7106481481481483E-2</v>
      </c>
      <c r="Q252" s="76">
        <v>1.7708333333333333E-2</v>
      </c>
      <c r="R252" s="76"/>
      <c r="S252" s="76">
        <v>1.6319444444444445E-2</v>
      </c>
      <c r="T252" s="76"/>
      <c r="U252" s="76"/>
      <c r="V252" s="76"/>
      <c r="W252" s="76"/>
      <c r="X252" s="76"/>
      <c r="Y252" s="76"/>
      <c r="Z252" s="76"/>
      <c r="AA252" s="76"/>
      <c r="AB252" s="76">
        <v>1.653935185185185E-2</v>
      </c>
      <c r="AC252" s="76"/>
      <c r="AD252" s="76"/>
      <c r="AE252" s="76"/>
      <c r="AF252" s="76"/>
      <c r="AG252" s="76"/>
      <c r="AH252" s="76"/>
      <c r="AI252" s="76"/>
      <c r="AJ252" s="76"/>
      <c r="AK252" s="76">
        <v>1.9594907407407405E-2</v>
      </c>
      <c r="AL252" s="76">
        <v>1.6655092592592593E-2</v>
      </c>
      <c r="AM252" s="76">
        <v>1.5196759259259259E-2</v>
      </c>
      <c r="AN252" s="76"/>
      <c r="AO252" s="76"/>
      <c r="AP252" s="76">
        <v>1.8113425925925925E-2</v>
      </c>
      <c r="AQ252" s="76"/>
      <c r="AR252" s="76">
        <v>1.7685185185185182E-2</v>
      </c>
      <c r="AS252" s="103"/>
      <c r="AT252" s="173"/>
      <c r="AU252" s="174">
        <f t="shared" si="24"/>
        <v>1.5196759259259259E-2</v>
      </c>
      <c r="AV252" s="175">
        <f t="shared" si="25"/>
        <v>13</v>
      </c>
      <c r="AW252" s="76"/>
      <c r="AX252" s="76"/>
      <c r="AY252" s="76"/>
      <c r="AZ252" s="76"/>
    </row>
    <row r="253" spans="1:52" ht="13">
      <c r="A253" s="172" t="s">
        <v>548</v>
      </c>
      <c r="B253" s="23">
        <f t="shared" si="23"/>
        <v>9</v>
      </c>
      <c r="C253" s="76">
        <f t="shared" si="27"/>
        <v>1.5106095679012346E-2</v>
      </c>
      <c r="D253" s="76">
        <v>1.5106095679012346E-2</v>
      </c>
      <c r="E253" s="76"/>
      <c r="F253" s="76"/>
      <c r="G253" s="76"/>
      <c r="H253" s="103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103"/>
      <c r="AT253" s="173"/>
      <c r="AU253" s="174" t="str">
        <f t="shared" si="24"/>
        <v xml:space="preserve"> </v>
      </c>
      <c r="AV253" s="175">
        <f t="shared" si="25"/>
        <v>0</v>
      </c>
      <c r="AW253" s="76"/>
      <c r="AX253" s="76"/>
      <c r="AY253" s="76"/>
      <c r="AZ253" s="76"/>
    </row>
    <row r="254" spans="1:52" ht="13">
      <c r="A254" s="172" t="s">
        <v>219</v>
      </c>
      <c r="B254" s="23">
        <f t="shared" si="23"/>
        <v>7</v>
      </c>
      <c r="C254" s="76">
        <f t="shared" si="27"/>
        <v>1.6600115740740738E-2</v>
      </c>
      <c r="D254" s="76">
        <v>1.6600115740740738E-2</v>
      </c>
      <c r="E254" s="176"/>
      <c r="F254" s="33"/>
      <c r="G254" s="33"/>
      <c r="H254" s="103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103"/>
      <c r="AT254" s="173"/>
      <c r="AU254" s="174" t="str">
        <f t="shared" si="24"/>
        <v xml:space="preserve"> </v>
      </c>
      <c r="AV254" s="175">
        <f t="shared" si="25"/>
        <v>0</v>
      </c>
      <c r="AW254" s="76"/>
      <c r="AX254" s="199"/>
      <c r="AY254" s="76"/>
      <c r="AZ254" s="76"/>
    </row>
    <row r="255" spans="1:52" ht="13">
      <c r="A255" s="172" t="s">
        <v>211</v>
      </c>
      <c r="B255" s="23">
        <f t="shared" si="23"/>
        <v>8</v>
      </c>
      <c r="C255" s="76">
        <f t="shared" si="27"/>
        <v>1.5959490740740739E-2</v>
      </c>
      <c r="D255" s="76">
        <v>1.5959490740740739E-2</v>
      </c>
      <c r="E255" s="176"/>
      <c r="F255" s="176"/>
      <c r="G255" s="33"/>
      <c r="H255" s="103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103"/>
      <c r="AT255" s="173"/>
      <c r="AU255" s="174" t="str">
        <f t="shared" si="24"/>
        <v xml:space="preserve"> </v>
      </c>
      <c r="AV255" s="175">
        <f t="shared" si="25"/>
        <v>0</v>
      </c>
      <c r="AW255" s="76"/>
      <c r="AX255" s="76"/>
      <c r="AY255" s="76"/>
      <c r="AZ255" s="76"/>
    </row>
    <row r="256" spans="1:52" ht="13">
      <c r="A256" s="177" t="s">
        <v>816</v>
      </c>
      <c r="B256" s="23">
        <f t="shared" si="23"/>
        <v>6</v>
      </c>
      <c r="C256" s="76">
        <f>AVERAGE(E256:AS256)</f>
        <v>1.6750000000000001E-2</v>
      </c>
      <c r="D256" s="33"/>
      <c r="E256" s="178"/>
      <c r="F256" s="178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78"/>
      <c r="V256" s="178"/>
      <c r="W256" s="178"/>
      <c r="X256" s="178"/>
      <c r="Y256" s="178"/>
      <c r="Z256" s="178"/>
      <c r="AA256" s="178"/>
      <c r="AB256" s="94"/>
      <c r="AC256" s="178"/>
      <c r="AD256" s="94">
        <v>1.5891203703703703E-2</v>
      </c>
      <c r="AE256" s="178"/>
      <c r="AF256" s="178"/>
      <c r="AG256" s="94">
        <v>1.5787037037037037E-2</v>
      </c>
      <c r="AH256" s="178"/>
      <c r="AI256" s="76">
        <v>1.6898148148148148E-2</v>
      </c>
      <c r="AJ256" s="178"/>
      <c r="AK256" s="76">
        <v>1.6423611111111111E-2</v>
      </c>
      <c r="AL256" s="178"/>
      <c r="AM256" s="178"/>
      <c r="AN256" s="178"/>
      <c r="AO256" s="178"/>
      <c r="AP256" s="178"/>
      <c r="AQ256" s="178"/>
      <c r="AR256" s="76">
        <v>1.8749999999999999E-2</v>
      </c>
      <c r="AS256" s="200"/>
      <c r="AT256" s="180"/>
      <c r="AU256" s="181">
        <f t="shared" si="24"/>
        <v>1.5787037037037037E-2</v>
      </c>
      <c r="AV256" s="175">
        <f t="shared" si="25"/>
        <v>5</v>
      </c>
      <c r="AW256" s="139"/>
      <c r="AX256" s="139"/>
      <c r="AY256" s="139"/>
      <c r="AZ256" s="139"/>
    </row>
    <row r="257" spans="1:52" ht="13">
      <c r="A257" s="172" t="s">
        <v>231</v>
      </c>
      <c r="B257" s="23">
        <f t="shared" si="23"/>
        <v>7</v>
      </c>
      <c r="C257" s="76">
        <f>IF(AV257&lt;2,D257,AVERAGE(E257:AS257))</f>
        <v>1.6250000000000001E-2</v>
      </c>
      <c r="D257" s="76">
        <v>1.6250000000000001E-2</v>
      </c>
      <c r="E257" s="176"/>
      <c r="F257" s="33"/>
      <c r="G257" s="33"/>
      <c r="H257" s="103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103"/>
      <c r="AT257" s="173"/>
      <c r="AU257" s="174" t="str">
        <f t="shared" si="24"/>
        <v xml:space="preserve"> </v>
      </c>
      <c r="AV257" s="175">
        <f t="shared" si="25"/>
        <v>0</v>
      </c>
      <c r="AW257" s="76"/>
      <c r="AX257" s="76"/>
      <c r="AY257" s="76"/>
      <c r="AZ257" s="76"/>
    </row>
    <row r="258" spans="1:52" ht="13">
      <c r="A258" s="172" t="s">
        <v>817</v>
      </c>
      <c r="B258" s="23">
        <f t="shared" si="23"/>
        <v>8</v>
      </c>
      <c r="C258" s="76">
        <f>IF(AV258&lt;2,D258,AVERAGE(E258:AS258))</f>
        <v>1.5671296296296298E-2</v>
      </c>
      <c r="D258" s="76">
        <v>1.6250000000000001E-2</v>
      </c>
      <c r="E258" s="103"/>
      <c r="F258" s="94"/>
      <c r="G258" s="94"/>
      <c r="H258" s="103"/>
      <c r="I258" s="94"/>
      <c r="J258" s="94"/>
      <c r="K258" s="94"/>
      <c r="L258" s="94"/>
      <c r="M258" s="94"/>
      <c r="N258" s="94"/>
      <c r="O258" s="94"/>
      <c r="P258" s="94">
        <v>1.6412037037037037E-2</v>
      </c>
      <c r="Q258" s="94">
        <v>1.4513888888888889E-2</v>
      </c>
      <c r="R258" s="94"/>
      <c r="S258" s="94"/>
      <c r="T258" s="94"/>
      <c r="U258" s="94"/>
      <c r="V258" s="94"/>
      <c r="W258" s="94"/>
      <c r="X258" s="76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76">
        <v>1.6354166666666666E-2</v>
      </c>
      <c r="AL258" s="76">
        <v>1.5405092592592593E-2</v>
      </c>
      <c r="AM258" s="94"/>
      <c r="AN258" s="94"/>
      <c r="AO258" s="94"/>
      <c r="AP258" s="94"/>
      <c r="AQ258" s="94"/>
      <c r="AR258" s="94"/>
      <c r="AS258" s="103"/>
      <c r="AT258" s="173"/>
      <c r="AU258" s="174">
        <f t="shared" si="24"/>
        <v>1.4513888888888889E-2</v>
      </c>
      <c r="AV258" s="175">
        <f t="shared" si="25"/>
        <v>4</v>
      </c>
      <c r="AW258" s="94"/>
      <c r="AX258" s="94"/>
      <c r="AY258" s="94"/>
      <c r="AZ258" s="94"/>
    </row>
    <row r="259" spans="1:52" ht="13.5" thickBot="1">
      <c r="A259" s="201"/>
      <c r="B259" s="202"/>
      <c r="C259" s="203"/>
      <c r="D259" s="204"/>
      <c r="E259" s="205">
        <f t="shared" ref="E259:AN259" si="28">COUNTA(E7:E258)+COUNTA(E267:E291)</f>
        <v>12</v>
      </c>
      <c r="F259" s="205">
        <f t="shared" si="28"/>
        <v>10</v>
      </c>
      <c r="G259" s="205">
        <f t="shared" si="28"/>
        <v>10</v>
      </c>
      <c r="H259" s="205">
        <f t="shared" si="28"/>
        <v>14</v>
      </c>
      <c r="I259" s="205">
        <f t="shared" si="28"/>
        <v>15</v>
      </c>
      <c r="J259" s="205">
        <f t="shared" si="28"/>
        <v>14</v>
      </c>
      <c r="K259" s="205">
        <f t="shared" si="28"/>
        <v>8</v>
      </c>
      <c r="L259" s="205">
        <f t="shared" si="28"/>
        <v>10</v>
      </c>
      <c r="M259" s="205">
        <f t="shared" si="28"/>
        <v>10</v>
      </c>
      <c r="N259" s="205">
        <f t="shared" si="28"/>
        <v>17</v>
      </c>
      <c r="O259" s="205">
        <f t="shared" si="28"/>
        <v>17</v>
      </c>
      <c r="P259" s="205">
        <f t="shared" si="28"/>
        <v>15</v>
      </c>
      <c r="Q259" s="205">
        <f t="shared" si="28"/>
        <v>37</v>
      </c>
      <c r="R259" s="205">
        <f t="shared" si="28"/>
        <v>8</v>
      </c>
      <c r="S259" s="205">
        <f t="shared" si="28"/>
        <v>22</v>
      </c>
      <c r="T259" s="205">
        <f t="shared" si="28"/>
        <v>0</v>
      </c>
      <c r="U259" s="205">
        <f t="shared" si="28"/>
        <v>0</v>
      </c>
      <c r="V259" s="205">
        <f t="shared" si="28"/>
        <v>12</v>
      </c>
      <c r="W259" s="205">
        <f t="shared" si="28"/>
        <v>11</v>
      </c>
      <c r="X259" s="205">
        <f t="shared" si="28"/>
        <v>8</v>
      </c>
      <c r="Y259" s="205">
        <f t="shared" si="28"/>
        <v>20</v>
      </c>
      <c r="Z259" s="205">
        <f t="shared" si="28"/>
        <v>19</v>
      </c>
      <c r="AA259" s="205">
        <f t="shared" si="28"/>
        <v>4</v>
      </c>
      <c r="AB259" s="205">
        <f t="shared" si="28"/>
        <v>22</v>
      </c>
      <c r="AC259" s="205">
        <f t="shared" si="28"/>
        <v>4</v>
      </c>
      <c r="AD259" s="205">
        <f t="shared" si="28"/>
        <v>27</v>
      </c>
      <c r="AE259" s="205">
        <f t="shared" si="28"/>
        <v>10</v>
      </c>
      <c r="AF259" s="205">
        <f t="shared" si="28"/>
        <v>11</v>
      </c>
      <c r="AG259" s="205">
        <f t="shared" si="28"/>
        <v>11</v>
      </c>
      <c r="AH259" s="205">
        <f t="shared" si="28"/>
        <v>10</v>
      </c>
      <c r="AI259" s="205">
        <f t="shared" si="28"/>
        <v>10</v>
      </c>
      <c r="AJ259" s="205">
        <f t="shared" si="28"/>
        <v>17</v>
      </c>
      <c r="AK259" s="205">
        <f t="shared" si="28"/>
        <v>10</v>
      </c>
      <c r="AL259" s="205">
        <f t="shared" si="28"/>
        <v>10</v>
      </c>
      <c r="AM259" s="205">
        <f t="shared" si="28"/>
        <v>13</v>
      </c>
      <c r="AN259" s="205">
        <f t="shared" si="28"/>
        <v>17</v>
      </c>
      <c r="AO259" s="205">
        <f>COUNTA(AO7:AO258)+COUNTA(AO262:AO291)</f>
        <v>6</v>
      </c>
      <c r="AP259" s="205">
        <f>COUNTA(AP7:AP258)+COUNTA(AP262:AP291)</f>
        <v>14</v>
      </c>
      <c r="AQ259" s="205">
        <f>COUNTA(AQ7:AQ258)+COUNTA(AQ262:AQ291)</f>
        <v>16</v>
      </c>
      <c r="AR259" s="205">
        <f>COUNTA(AR7:AR258)+COUNTA(AR262:AR291)</f>
        <v>8</v>
      </c>
      <c r="AS259" s="206">
        <f>COUNTA(AS7:AS258)+COUNTA(AS262:AS291)</f>
        <v>20</v>
      </c>
      <c r="AT259" s="207"/>
      <c r="AU259" s="205"/>
      <c r="AV259" s="208"/>
      <c r="AW259" s="135"/>
      <c r="AX259" s="135"/>
      <c r="AY259" s="135"/>
      <c r="AZ259" s="135"/>
    </row>
    <row r="260" spans="1:52" ht="13" thickBot="1">
      <c r="C260" s="33"/>
      <c r="D260" s="33"/>
      <c r="E260" s="33"/>
      <c r="F260" s="33"/>
      <c r="G260" s="33"/>
      <c r="H260" s="33"/>
      <c r="I260" s="33"/>
      <c r="J260" s="33"/>
      <c r="K260" s="209"/>
      <c r="L260" s="209"/>
      <c r="M260" s="209"/>
      <c r="N260" s="2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94"/>
      <c r="AT260" s="94"/>
      <c r="AU260" s="174"/>
      <c r="AV260" s="210"/>
    </row>
    <row r="261" spans="1:52" ht="13">
      <c r="A261" s="211" t="s">
        <v>713</v>
      </c>
      <c r="B261" s="212"/>
      <c r="C261" s="151" t="s">
        <v>818</v>
      </c>
      <c r="D261" s="213"/>
      <c r="E261" s="214">
        <v>39510</v>
      </c>
      <c r="F261" s="214">
        <v>39517</v>
      </c>
      <c r="G261" s="214">
        <v>39524</v>
      </c>
      <c r="H261" s="214">
        <v>39531</v>
      </c>
      <c r="I261" s="214">
        <v>39538</v>
      </c>
      <c r="J261" s="214">
        <v>39545</v>
      </c>
      <c r="K261" s="214">
        <v>39552</v>
      </c>
      <c r="L261" s="214">
        <v>39559</v>
      </c>
      <c r="M261" s="214">
        <v>39566</v>
      </c>
      <c r="N261" s="214">
        <v>39573</v>
      </c>
      <c r="O261" s="214">
        <v>39580</v>
      </c>
      <c r="P261" s="214">
        <v>39587</v>
      </c>
      <c r="Q261" s="214">
        <v>39594</v>
      </c>
      <c r="R261" s="214">
        <v>39601</v>
      </c>
      <c r="S261" s="214">
        <v>39608</v>
      </c>
      <c r="T261" s="214">
        <v>39615</v>
      </c>
      <c r="U261" s="214">
        <v>39622</v>
      </c>
      <c r="V261" s="214">
        <v>39629</v>
      </c>
      <c r="W261" s="214">
        <v>39636</v>
      </c>
      <c r="X261" s="214">
        <v>39643</v>
      </c>
      <c r="Y261" s="214">
        <v>39650</v>
      </c>
      <c r="Z261" s="214">
        <v>39657</v>
      </c>
      <c r="AA261" s="214">
        <v>39664</v>
      </c>
      <c r="AB261" s="214">
        <v>39671</v>
      </c>
      <c r="AC261" s="214">
        <v>39678</v>
      </c>
      <c r="AD261" s="214">
        <v>39685</v>
      </c>
      <c r="AE261" s="214">
        <v>39692</v>
      </c>
      <c r="AF261" s="214">
        <v>39699</v>
      </c>
      <c r="AG261" s="214">
        <v>39706</v>
      </c>
      <c r="AH261" s="214">
        <v>39713</v>
      </c>
      <c r="AI261" s="214">
        <v>39720</v>
      </c>
      <c r="AJ261" s="214">
        <v>39727</v>
      </c>
      <c r="AK261" s="214">
        <v>39734</v>
      </c>
      <c r="AL261" s="214">
        <v>39741</v>
      </c>
      <c r="AM261" s="214">
        <v>39748</v>
      </c>
      <c r="AN261" s="214">
        <v>39755</v>
      </c>
      <c r="AO261" s="214">
        <v>39762</v>
      </c>
      <c r="AP261" s="214">
        <v>39769</v>
      </c>
      <c r="AQ261" s="214">
        <v>39776</v>
      </c>
      <c r="AR261" s="214">
        <v>39783</v>
      </c>
      <c r="AS261" s="215">
        <v>39783</v>
      </c>
      <c r="AT261" s="216"/>
      <c r="AU261" s="217" t="s">
        <v>819</v>
      </c>
      <c r="AV261" s="218" t="s">
        <v>439</v>
      </c>
      <c r="AW261" s="139"/>
      <c r="AX261" s="139"/>
      <c r="AY261" s="139"/>
      <c r="AZ261" s="139"/>
    </row>
    <row r="262" spans="1:52" ht="13">
      <c r="A262" s="177" t="s">
        <v>820</v>
      </c>
      <c r="B262" s="23">
        <f>MINUTE(B$5)-MINUTE(C262)</f>
        <v>7</v>
      </c>
      <c r="C262" s="76">
        <f>AVERAGE(E262:AS262)</f>
        <v>1.5983796296296295E-2</v>
      </c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76"/>
      <c r="AS262" s="76">
        <v>1.5983796296296295E-2</v>
      </c>
      <c r="AT262" s="196"/>
      <c r="AU262" s="174">
        <f>IF(MIN(E262:AS262)=0," ",MIN(E262:AS262))</f>
        <v>1.5983796296296295E-2</v>
      </c>
      <c r="AV262" s="175">
        <f>COUNT(E262:AT262)</f>
        <v>1</v>
      </c>
      <c r="AW262" s="139"/>
      <c r="AX262" s="139"/>
      <c r="AY262" s="139"/>
      <c r="AZ262" s="139"/>
    </row>
    <row r="263" spans="1:52" ht="13">
      <c r="A263" s="177" t="s">
        <v>821</v>
      </c>
      <c r="B263" s="23">
        <f>MINUTE(B$5)-MINUTE(C263)</f>
        <v>8</v>
      </c>
      <c r="C263" s="76">
        <f>AVERAGE(E263:AS263)</f>
        <v>1.5439814814814816E-2</v>
      </c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76"/>
      <c r="AS263" s="76">
        <v>1.5439814814814816E-2</v>
      </c>
      <c r="AT263" s="196"/>
      <c r="AU263" s="174">
        <f>IF(MIN(E263:AS263)=0," ",MIN(E263:AS263))</f>
        <v>1.5439814814814816E-2</v>
      </c>
      <c r="AV263" s="175">
        <f>COUNT(E263:AT263)</f>
        <v>1</v>
      </c>
      <c r="AW263" s="139"/>
      <c r="AX263" s="139"/>
      <c r="AY263" s="139"/>
      <c r="AZ263" s="139"/>
    </row>
    <row r="264" spans="1:52" ht="13">
      <c r="A264" s="177" t="s">
        <v>822</v>
      </c>
      <c r="B264" s="23">
        <f>MINUTE(B$5)-MINUTE(C264)</f>
        <v>12</v>
      </c>
      <c r="C264" s="76">
        <f>AVERAGE(E264:AS264)</f>
        <v>1.2499999999999999E-2</v>
      </c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76"/>
      <c r="AS264" s="76">
        <v>1.2499999999999999E-2</v>
      </c>
      <c r="AT264" s="196"/>
      <c r="AU264" s="174">
        <f>IF(MIN(E264:AS264)=0," ",MIN(E264:AS264))</f>
        <v>1.2499999999999999E-2</v>
      </c>
      <c r="AV264" s="175">
        <f>COUNT(E264:AT264)</f>
        <v>1</v>
      </c>
      <c r="AW264" s="139"/>
      <c r="AX264" s="139"/>
      <c r="AY264" s="139"/>
      <c r="AZ264" s="139"/>
    </row>
    <row r="265" spans="1:52" ht="13">
      <c r="A265" s="177" t="s">
        <v>823</v>
      </c>
      <c r="B265" s="23">
        <f>MINUTE(B$5)-MINUTE(C265)</f>
        <v>9</v>
      </c>
      <c r="C265" s="76">
        <f>AVERAGE(E265:AS265)</f>
        <v>1.5092592592592593E-2</v>
      </c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76"/>
      <c r="AS265" s="76">
        <v>1.5092592592592593E-2</v>
      </c>
      <c r="AT265" s="196"/>
      <c r="AU265" s="174">
        <f>IF(MIN(E265:AS265)=0," ",MIN(E265:AS265))</f>
        <v>1.5092592592592593E-2</v>
      </c>
      <c r="AV265" s="175">
        <f>COUNT(E265:AT265)</f>
        <v>1</v>
      </c>
      <c r="AW265" s="139"/>
      <c r="AX265" s="139"/>
      <c r="AY265" s="139"/>
      <c r="AZ265" s="139"/>
    </row>
    <row r="266" spans="1:52" ht="13">
      <c r="A266" s="177" t="s">
        <v>824</v>
      </c>
      <c r="B266" s="23">
        <f t="shared" ref="B266:B291" si="29">MINUTE(B$5)-MINUTE(C266)</f>
        <v>8</v>
      </c>
      <c r="C266" s="76">
        <f t="shared" ref="C266:C291" si="30">AVERAGE(E266:AS266)</f>
        <v>1.579861111111111E-2</v>
      </c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84"/>
      <c r="AQ266" s="84">
        <v>1.579861111111111E-2</v>
      </c>
      <c r="AR266" s="84"/>
      <c r="AS266" s="195"/>
      <c r="AT266" s="219"/>
      <c r="AU266" s="174">
        <f t="shared" ref="AU266:AU291" si="31">IF(MIN(E266:AS266)=0," ",MIN(E266:AS266))</f>
        <v>1.579861111111111E-2</v>
      </c>
      <c r="AV266" s="175">
        <f>COUNT(E266:AT266)</f>
        <v>1</v>
      </c>
      <c r="AW266" s="139"/>
      <c r="AX266" s="139"/>
      <c r="AY266" s="139"/>
      <c r="AZ266" s="139"/>
    </row>
    <row r="267" spans="1:52" ht="13">
      <c r="A267" s="177" t="s">
        <v>825</v>
      </c>
      <c r="B267" s="23">
        <f t="shared" si="29"/>
        <v>10</v>
      </c>
      <c r="C267" s="76">
        <f t="shared" si="30"/>
        <v>1.4201388888888888E-2</v>
      </c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84">
        <v>1.4201388888888888E-2</v>
      </c>
      <c r="AQ267" s="139"/>
      <c r="AR267" s="139"/>
      <c r="AS267" s="195"/>
      <c r="AT267" s="219"/>
      <c r="AU267" s="174">
        <f t="shared" si="31"/>
        <v>1.4201388888888888E-2</v>
      </c>
      <c r="AV267" s="175">
        <f>COUNT(E267:AP267)</f>
        <v>1</v>
      </c>
      <c r="AW267" s="139"/>
      <c r="AX267" s="139"/>
      <c r="AY267" s="139"/>
      <c r="AZ267" s="139"/>
    </row>
    <row r="268" spans="1:52" ht="13">
      <c r="A268" s="177" t="s">
        <v>826</v>
      </c>
      <c r="B268" s="23">
        <f t="shared" si="29"/>
        <v>5</v>
      </c>
      <c r="C268" s="76">
        <f t="shared" si="30"/>
        <v>1.7986111111111109E-2</v>
      </c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76"/>
      <c r="AN268" s="84">
        <v>1.7986111111111109E-2</v>
      </c>
      <c r="AO268" s="139"/>
      <c r="AP268" s="139"/>
      <c r="AQ268" s="139"/>
      <c r="AR268" s="139"/>
      <c r="AS268" s="195"/>
      <c r="AT268" s="219"/>
      <c r="AU268" s="174">
        <f t="shared" si="31"/>
        <v>1.7986111111111109E-2</v>
      </c>
      <c r="AV268" s="175">
        <f t="shared" ref="AV268:AV291" si="32">COUNT(E268:AT268)</f>
        <v>1</v>
      </c>
      <c r="AW268" s="139"/>
      <c r="AX268" s="139"/>
      <c r="AY268" s="139"/>
      <c r="AZ268" s="139"/>
    </row>
    <row r="269" spans="1:52" ht="13">
      <c r="A269" s="177" t="s">
        <v>827</v>
      </c>
      <c r="B269" s="23">
        <f t="shared" si="29"/>
        <v>10</v>
      </c>
      <c r="C269" s="76">
        <f t="shared" si="30"/>
        <v>1.4201388888888888E-2</v>
      </c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76"/>
      <c r="AN269" s="84">
        <v>1.4201388888888888E-2</v>
      </c>
      <c r="AO269" s="139"/>
      <c r="AP269" s="139"/>
      <c r="AQ269" s="139"/>
      <c r="AR269" s="139"/>
      <c r="AS269" s="195"/>
      <c r="AT269" s="219"/>
      <c r="AU269" s="174">
        <f t="shared" si="31"/>
        <v>1.4201388888888888E-2</v>
      </c>
      <c r="AV269" s="175">
        <f t="shared" si="32"/>
        <v>1</v>
      </c>
      <c r="AW269" s="139"/>
      <c r="AX269" s="139"/>
      <c r="AY269" s="139"/>
      <c r="AZ269" s="139"/>
    </row>
    <row r="270" spans="1:52" ht="13">
      <c r="A270" s="177" t="s">
        <v>828</v>
      </c>
      <c r="B270" s="23">
        <f t="shared" si="29"/>
        <v>5</v>
      </c>
      <c r="C270" s="76">
        <f t="shared" si="30"/>
        <v>1.7951388888888888E-2</v>
      </c>
      <c r="D270" s="33"/>
      <c r="E270" s="178"/>
      <c r="F270" s="178"/>
      <c r="G270" s="178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  <c r="R270" s="178"/>
      <c r="S270" s="178"/>
      <c r="T270" s="178"/>
      <c r="U270" s="178"/>
      <c r="V270" s="178"/>
      <c r="W270" s="178"/>
      <c r="X270" s="178"/>
      <c r="Y270" s="178"/>
      <c r="Z270" s="178"/>
      <c r="AA270" s="178"/>
      <c r="AB270" s="94"/>
      <c r="AC270" s="178"/>
      <c r="AD270" s="94"/>
      <c r="AE270" s="178"/>
      <c r="AF270" s="178"/>
      <c r="AG270" s="94">
        <v>1.7951388888888888E-2</v>
      </c>
      <c r="AH270" s="178"/>
      <c r="AI270" s="178"/>
      <c r="AJ270" s="189"/>
      <c r="AK270" s="189"/>
      <c r="AL270" s="178"/>
      <c r="AM270" s="178"/>
      <c r="AN270" s="178"/>
      <c r="AO270" s="178"/>
      <c r="AP270" s="178"/>
      <c r="AQ270" s="178"/>
      <c r="AR270" s="178"/>
      <c r="AS270" s="179"/>
      <c r="AT270" s="220"/>
      <c r="AU270" s="174">
        <f t="shared" si="31"/>
        <v>1.7951388888888888E-2</v>
      </c>
      <c r="AV270" s="175">
        <f t="shared" si="32"/>
        <v>1</v>
      </c>
      <c r="AW270" s="139"/>
      <c r="AX270" s="139"/>
      <c r="AY270" s="139"/>
      <c r="AZ270" s="139"/>
    </row>
    <row r="271" spans="1:52" ht="13">
      <c r="A271" s="177" t="s">
        <v>829</v>
      </c>
      <c r="B271" s="23">
        <f t="shared" si="29"/>
        <v>13</v>
      </c>
      <c r="C271" s="76">
        <f t="shared" si="30"/>
        <v>1.2395833333333335E-2</v>
      </c>
      <c r="D271" s="33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94"/>
      <c r="AC271" s="178"/>
      <c r="AD271" s="94"/>
      <c r="AE271" s="178"/>
      <c r="AF271" s="178"/>
      <c r="AG271" s="94"/>
      <c r="AH271" s="178"/>
      <c r="AI271" s="178"/>
      <c r="AJ271" s="94">
        <v>1.2395833333333335E-2</v>
      </c>
      <c r="AK271" s="94"/>
      <c r="AL271" s="178"/>
      <c r="AM271" s="178"/>
      <c r="AN271" s="178"/>
      <c r="AO271" s="178"/>
      <c r="AP271" s="178"/>
      <c r="AQ271" s="178"/>
      <c r="AR271" s="178"/>
      <c r="AS271" s="179"/>
      <c r="AT271" s="180"/>
      <c r="AU271" s="181">
        <f t="shared" si="31"/>
        <v>1.2395833333333335E-2</v>
      </c>
      <c r="AV271" s="175">
        <f t="shared" si="32"/>
        <v>1</v>
      </c>
      <c r="AW271" s="139"/>
      <c r="AX271" s="139"/>
      <c r="AY271" s="139"/>
      <c r="AZ271" s="139"/>
    </row>
    <row r="272" spans="1:52" ht="13">
      <c r="A272" s="177" t="s">
        <v>830</v>
      </c>
      <c r="B272" s="23">
        <f t="shared" si="29"/>
        <v>11</v>
      </c>
      <c r="C272" s="76">
        <f t="shared" si="30"/>
        <v>1.383101851851852E-2</v>
      </c>
      <c r="D272" s="33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8"/>
      <c r="Z272" s="178"/>
      <c r="AA272" s="178"/>
      <c r="AB272" s="94"/>
      <c r="AC272" s="178"/>
      <c r="AD272" s="94"/>
      <c r="AE272" s="178"/>
      <c r="AF272" s="178"/>
      <c r="AG272" s="94"/>
      <c r="AH272" s="178"/>
      <c r="AI272" s="178"/>
      <c r="AJ272" s="94">
        <v>1.383101851851852E-2</v>
      </c>
      <c r="AK272" s="94"/>
      <c r="AL272" s="178"/>
      <c r="AM272" s="178"/>
      <c r="AN272" s="178"/>
      <c r="AO272" s="178"/>
      <c r="AP272" s="178"/>
      <c r="AQ272" s="178"/>
      <c r="AR272" s="178"/>
      <c r="AS272" s="179"/>
      <c r="AT272" s="180"/>
      <c r="AU272" s="181">
        <f t="shared" si="31"/>
        <v>1.383101851851852E-2</v>
      </c>
      <c r="AV272" s="175">
        <f t="shared" si="32"/>
        <v>1</v>
      </c>
      <c r="AW272" s="139"/>
      <c r="AX272" s="139"/>
      <c r="AY272" s="139"/>
      <c r="AZ272" s="139"/>
    </row>
    <row r="273" spans="1:52" ht="13">
      <c r="A273" s="177" t="s">
        <v>831</v>
      </c>
      <c r="B273" s="23">
        <f t="shared" si="29"/>
        <v>2</v>
      </c>
      <c r="C273" s="76">
        <f t="shared" si="30"/>
        <v>1.9525462962962963E-2</v>
      </c>
      <c r="D273" s="33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94"/>
      <c r="AC273" s="178"/>
      <c r="AD273" s="94">
        <v>1.9525462962962963E-2</v>
      </c>
      <c r="AE273" s="178"/>
      <c r="AF273" s="178"/>
      <c r="AG273" s="178"/>
      <c r="AH273" s="178"/>
      <c r="AI273" s="178"/>
      <c r="AJ273" s="189"/>
      <c r="AK273" s="189"/>
      <c r="AL273" s="178"/>
      <c r="AM273" s="178"/>
      <c r="AN273" s="178"/>
      <c r="AO273" s="178"/>
      <c r="AP273" s="178"/>
      <c r="AQ273" s="178"/>
      <c r="AR273" s="178"/>
      <c r="AS273" s="179"/>
      <c r="AT273" s="180"/>
      <c r="AU273" s="181">
        <f t="shared" si="31"/>
        <v>1.9525462962962963E-2</v>
      </c>
      <c r="AV273" s="175">
        <f t="shared" si="32"/>
        <v>1</v>
      </c>
      <c r="AW273" s="139"/>
      <c r="AX273" s="139"/>
      <c r="AY273" s="139"/>
      <c r="AZ273" s="139"/>
    </row>
    <row r="274" spans="1:52" ht="13">
      <c r="A274" s="177" t="s">
        <v>832</v>
      </c>
      <c r="B274" s="23">
        <f t="shared" si="29"/>
        <v>9</v>
      </c>
      <c r="C274" s="76">
        <f t="shared" si="30"/>
        <v>1.4756944444444446E-2</v>
      </c>
      <c r="D274" s="33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94"/>
      <c r="AC274" s="178"/>
      <c r="AD274" s="94">
        <v>1.4756944444444446E-2</v>
      </c>
      <c r="AE274" s="178"/>
      <c r="AF274" s="178"/>
      <c r="AG274" s="178"/>
      <c r="AH274" s="178"/>
      <c r="AI274" s="178"/>
      <c r="AJ274" s="189"/>
      <c r="AK274" s="189"/>
      <c r="AL274" s="178"/>
      <c r="AM274" s="178"/>
      <c r="AN274" s="178"/>
      <c r="AO274" s="178"/>
      <c r="AP274" s="178"/>
      <c r="AQ274" s="178"/>
      <c r="AR274" s="178"/>
      <c r="AS274" s="179"/>
      <c r="AT274" s="180"/>
      <c r="AU274" s="181">
        <f t="shared" si="31"/>
        <v>1.4756944444444446E-2</v>
      </c>
      <c r="AV274" s="175">
        <f t="shared" si="32"/>
        <v>1</v>
      </c>
      <c r="AW274" s="139"/>
      <c r="AX274" s="139"/>
      <c r="AY274" s="139"/>
      <c r="AZ274" s="139"/>
    </row>
    <row r="275" spans="1:52" ht="13">
      <c r="A275" s="183" t="s">
        <v>833</v>
      </c>
      <c r="B275" s="23">
        <f t="shared" si="29"/>
        <v>4</v>
      </c>
      <c r="C275" s="76">
        <f t="shared" si="30"/>
        <v>1.8217592592592594E-2</v>
      </c>
      <c r="D275" s="184"/>
      <c r="E275" s="76"/>
      <c r="F275" s="33"/>
      <c r="G275" s="33"/>
      <c r="H275" s="33"/>
      <c r="I275" s="76"/>
      <c r="J275" s="33"/>
      <c r="K275" s="33"/>
      <c r="L275" s="33"/>
      <c r="M275" s="76"/>
      <c r="N275" s="76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76" t="s">
        <v>514</v>
      </c>
      <c r="Z275" s="76">
        <v>1.8217592592592594E-2</v>
      </c>
      <c r="AA275" s="33"/>
      <c r="AB275" s="33"/>
      <c r="AC275" s="33"/>
      <c r="AD275" s="33"/>
      <c r="AE275" s="33"/>
      <c r="AF275" s="33"/>
      <c r="AG275" s="33"/>
      <c r="AH275" s="33"/>
      <c r="AI275" s="33"/>
      <c r="AJ275" s="187"/>
      <c r="AK275" s="187"/>
      <c r="AL275" s="33"/>
      <c r="AM275" s="33"/>
      <c r="AN275" s="33"/>
      <c r="AO275" s="33"/>
      <c r="AP275" s="33"/>
      <c r="AQ275" s="33"/>
      <c r="AR275" s="33"/>
      <c r="AS275" s="197"/>
      <c r="AT275" s="180"/>
      <c r="AU275" s="181">
        <f t="shared" si="31"/>
        <v>1.8217592592592594E-2</v>
      </c>
      <c r="AV275" s="175">
        <f t="shared" si="32"/>
        <v>1</v>
      </c>
      <c r="AW275" s="139"/>
      <c r="AX275" s="139"/>
      <c r="AY275" s="139"/>
      <c r="AZ275" s="139"/>
    </row>
    <row r="276" spans="1:52" ht="13">
      <c r="A276" s="183" t="s">
        <v>834</v>
      </c>
      <c r="B276" s="23">
        <f t="shared" si="29"/>
        <v>0</v>
      </c>
      <c r="C276" s="76">
        <f t="shared" si="30"/>
        <v>2.1180555555555553E-2</v>
      </c>
      <c r="D276" s="184"/>
      <c r="E276" s="76"/>
      <c r="F276" s="33"/>
      <c r="G276" s="33"/>
      <c r="H276" s="33"/>
      <c r="I276" s="76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76">
        <v>2.1180555555555553E-2</v>
      </c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187"/>
      <c r="AK276" s="187"/>
      <c r="AL276" s="33"/>
      <c r="AM276" s="33"/>
      <c r="AN276" s="33"/>
      <c r="AO276" s="33"/>
      <c r="AP276" s="33"/>
      <c r="AQ276" s="33"/>
      <c r="AR276" s="33"/>
      <c r="AS276" s="197"/>
      <c r="AT276" s="180"/>
      <c r="AU276" s="181">
        <f t="shared" si="31"/>
        <v>2.1180555555555553E-2</v>
      </c>
      <c r="AV276" s="175">
        <f t="shared" si="32"/>
        <v>1</v>
      </c>
      <c r="AW276" s="139"/>
      <c r="AX276" s="139"/>
      <c r="AY276" s="139"/>
      <c r="AZ276" s="139"/>
    </row>
    <row r="277" spans="1:52" ht="13">
      <c r="A277" s="177" t="s">
        <v>835</v>
      </c>
      <c r="B277" s="23">
        <f t="shared" si="29"/>
        <v>9</v>
      </c>
      <c r="C277" s="76">
        <f t="shared" si="30"/>
        <v>1.5104166666666667E-2</v>
      </c>
      <c r="D277" s="187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94">
        <v>1.5104166666666667E-2</v>
      </c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90"/>
      <c r="AT277" s="191"/>
      <c r="AU277" s="181">
        <f t="shared" si="31"/>
        <v>1.5104166666666667E-2</v>
      </c>
      <c r="AV277" s="175">
        <f t="shared" si="32"/>
        <v>1</v>
      </c>
      <c r="AW277" s="139"/>
      <c r="AX277" s="139"/>
      <c r="AY277" s="139"/>
      <c r="AZ277" s="139"/>
    </row>
    <row r="278" spans="1:52" ht="13">
      <c r="A278" s="177" t="s">
        <v>836</v>
      </c>
      <c r="B278" s="23">
        <f t="shared" si="29"/>
        <v>0</v>
      </c>
      <c r="C278" s="76">
        <f t="shared" si="30"/>
        <v>2.1296296296296299E-2</v>
      </c>
      <c r="D278" s="187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94">
        <v>2.1296296296296299E-2</v>
      </c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90"/>
      <c r="AT278" s="191"/>
      <c r="AU278" s="181">
        <f t="shared" si="31"/>
        <v>2.1296296296296299E-2</v>
      </c>
      <c r="AV278" s="175">
        <f t="shared" si="32"/>
        <v>1</v>
      </c>
      <c r="AW278" s="139"/>
      <c r="AX278" s="139"/>
      <c r="AY278" s="139"/>
      <c r="AZ278" s="139"/>
    </row>
    <row r="279" spans="1:52" ht="13">
      <c r="A279" s="177" t="s">
        <v>837</v>
      </c>
      <c r="B279" s="23">
        <f t="shared" si="29"/>
        <v>-1</v>
      </c>
      <c r="C279" s="76">
        <f t="shared" si="30"/>
        <v>2.1574074074074075E-2</v>
      </c>
      <c r="D279" s="187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94">
        <v>2.1574074074074075E-2</v>
      </c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90"/>
      <c r="AT279" s="191"/>
      <c r="AU279" s="181">
        <f t="shared" si="31"/>
        <v>2.1574074074074075E-2</v>
      </c>
      <c r="AV279" s="175">
        <f t="shared" si="32"/>
        <v>1</v>
      </c>
      <c r="AW279" s="139"/>
      <c r="AX279" s="139"/>
      <c r="AY279" s="139"/>
      <c r="AZ279" s="139"/>
    </row>
    <row r="280" spans="1:52" ht="13">
      <c r="A280" s="177" t="s">
        <v>64</v>
      </c>
      <c r="B280" s="23">
        <f t="shared" si="29"/>
        <v>2</v>
      </c>
      <c r="C280" s="76">
        <f t="shared" si="30"/>
        <v>1.9652777777777779E-2</v>
      </c>
      <c r="D280" s="187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94">
        <v>1.9652777777777779E-2</v>
      </c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90"/>
      <c r="AT280" s="191"/>
      <c r="AU280" s="181">
        <f t="shared" si="31"/>
        <v>1.9652777777777779E-2</v>
      </c>
      <c r="AV280" s="175">
        <f t="shared" si="32"/>
        <v>1</v>
      </c>
      <c r="AW280" s="139"/>
      <c r="AX280" s="139"/>
      <c r="AY280" s="139"/>
      <c r="AZ280" s="139"/>
    </row>
    <row r="281" spans="1:52" ht="13">
      <c r="A281" s="177" t="s">
        <v>838</v>
      </c>
      <c r="B281" s="23">
        <f t="shared" si="29"/>
        <v>6</v>
      </c>
      <c r="C281" s="76">
        <f t="shared" si="30"/>
        <v>1.7245370370370369E-2</v>
      </c>
      <c r="D281" s="187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94">
        <v>1.7245370370370369E-2</v>
      </c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91"/>
      <c r="AU281" s="181">
        <f t="shared" si="31"/>
        <v>1.7245370370370369E-2</v>
      </c>
      <c r="AV281" s="175">
        <f t="shared" si="32"/>
        <v>1</v>
      </c>
    </row>
    <row r="282" spans="1:52" ht="13">
      <c r="A282" s="177" t="s">
        <v>839</v>
      </c>
      <c r="B282" s="23">
        <f t="shared" si="29"/>
        <v>5</v>
      </c>
      <c r="C282" s="76">
        <f t="shared" si="30"/>
        <v>1.758101851851852E-2</v>
      </c>
      <c r="D282" s="187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94">
        <v>1.758101851851852E-2</v>
      </c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90"/>
      <c r="AT282" s="191"/>
      <c r="AU282" s="181">
        <f t="shared" si="31"/>
        <v>1.758101851851852E-2</v>
      </c>
      <c r="AV282" s="175">
        <f t="shared" si="32"/>
        <v>1</v>
      </c>
    </row>
    <row r="283" spans="1:52" ht="13">
      <c r="A283" s="177" t="s">
        <v>840</v>
      </c>
      <c r="B283" s="23">
        <f t="shared" si="29"/>
        <v>3</v>
      </c>
      <c r="C283" s="76">
        <f t="shared" si="30"/>
        <v>1.9004629629629632E-2</v>
      </c>
      <c r="D283" s="187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94">
        <v>1.9004629629629632E-2</v>
      </c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90"/>
      <c r="AT283" s="191"/>
      <c r="AU283" s="181">
        <f t="shared" si="31"/>
        <v>1.9004629629629632E-2</v>
      </c>
      <c r="AV283" s="175">
        <f t="shared" si="32"/>
        <v>1</v>
      </c>
    </row>
    <row r="284" spans="1:52" ht="13">
      <c r="A284" s="177" t="s">
        <v>841</v>
      </c>
      <c r="B284" s="23">
        <f t="shared" si="29"/>
        <v>9</v>
      </c>
      <c r="C284" s="76">
        <f t="shared" si="30"/>
        <v>1.4675925925925926E-2</v>
      </c>
      <c r="D284" s="187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94">
        <v>1.4675925925925926E-2</v>
      </c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90"/>
      <c r="AT284" s="191"/>
      <c r="AU284" s="181">
        <f t="shared" si="31"/>
        <v>1.4675925925925926E-2</v>
      </c>
      <c r="AV284" s="175">
        <f t="shared" si="32"/>
        <v>1</v>
      </c>
    </row>
    <row r="285" spans="1:52" ht="13">
      <c r="A285" s="183" t="s">
        <v>842</v>
      </c>
      <c r="B285" s="23">
        <f t="shared" si="29"/>
        <v>6</v>
      </c>
      <c r="C285" s="76">
        <f t="shared" si="30"/>
        <v>1.6921296296296299E-2</v>
      </c>
      <c r="D285" s="184"/>
      <c r="E285" s="76">
        <v>1.6921296296296299E-2</v>
      </c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187"/>
      <c r="AK285" s="187"/>
      <c r="AL285" s="33"/>
      <c r="AM285" s="33"/>
      <c r="AN285" s="33"/>
      <c r="AO285" s="33"/>
      <c r="AP285" s="33"/>
      <c r="AQ285" s="33"/>
      <c r="AR285" s="33"/>
      <c r="AS285" s="197"/>
      <c r="AT285" s="180"/>
      <c r="AU285" s="181">
        <f t="shared" si="31"/>
        <v>1.6921296296296299E-2</v>
      </c>
      <c r="AV285" s="175">
        <f t="shared" si="32"/>
        <v>1</v>
      </c>
    </row>
    <row r="286" spans="1:52" ht="13">
      <c r="A286" s="183" t="s">
        <v>843</v>
      </c>
      <c r="B286" s="23">
        <f t="shared" si="29"/>
        <v>6</v>
      </c>
      <c r="C286" s="76">
        <f t="shared" si="30"/>
        <v>1.695601851851852E-2</v>
      </c>
      <c r="D286" s="184"/>
      <c r="E286" s="76"/>
      <c r="F286" s="33"/>
      <c r="G286" s="33"/>
      <c r="H286" s="33"/>
      <c r="I286" s="76">
        <v>1.695601851851852E-2</v>
      </c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187"/>
      <c r="AK286" s="187"/>
      <c r="AL286" s="33"/>
      <c r="AM286" s="33"/>
      <c r="AN286" s="33"/>
      <c r="AO286" s="33"/>
      <c r="AP286" s="33"/>
      <c r="AQ286" s="33"/>
      <c r="AR286" s="33"/>
      <c r="AS286" s="197"/>
      <c r="AT286" s="180"/>
      <c r="AU286" s="181">
        <f t="shared" si="31"/>
        <v>1.695601851851852E-2</v>
      </c>
      <c r="AV286" s="175">
        <f t="shared" si="32"/>
        <v>1</v>
      </c>
    </row>
    <row r="287" spans="1:52" ht="13">
      <c r="A287" s="183" t="s">
        <v>844</v>
      </c>
      <c r="B287" s="23">
        <f t="shared" si="29"/>
        <v>4</v>
      </c>
      <c r="C287" s="76">
        <f t="shared" si="30"/>
        <v>1.8576388888888889E-2</v>
      </c>
      <c r="D287" s="184"/>
      <c r="E287" s="76"/>
      <c r="F287" s="33"/>
      <c r="G287" s="33"/>
      <c r="H287" s="33"/>
      <c r="I287" s="76"/>
      <c r="J287" s="76">
        <v>1.8576388888888889E-2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187"/>
      <c r="AK287" s="187"/>
      <c r="AL287" s="33"/>
      <c r="AM287" s="33"/>
      <c r="AN287" s="33"/>
      <c r="AO287" s="33"/>
      <c r="AP287" s="33"/>
      <c r="AQ287" s="33"/>
      <c r="AR287" s="33"/>
      <c r="AS287" s="33"/>
      <c r="AT287" s="180"/>
      <c r="AU287" s="181">
        <f t="shared" si="31"/>
        <v>1.8576388888888889E-2</v>
      </c>
      <c r="AV287" s="175">
        <f t="shared" si="32"/>
        <v>1</v>
      </c>
    </row>
    <row r="288" spans="1:52" ht="13">
      <c r="A288" s="183" t="s">
        <v>845</v>
      </c>
      <c r="B288" s="23">
        <f t="shared" si="29"/>
        <v>6</v>
      </c>
      <c r="C288" s="76">
        <f t="shared" si="30"/>
        <v>1.7187500000000001E-2</v>
      </c>
      <c r="D288" s="184"/>
      <c r="E288" s="76"/>
      <c r="F288" s="33"/>
      <c r="G288" s="33"/>
      <c r="H288" s="33"/>
      <c r="I288" s="76"/>
      <c r="J288" s="76">
        <v>1.7187500000000001E-2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187"/>
      <c r="AK288" s="187"/>
      <c r="AL288" s="33"/>
      <c r="AM288" s="33"/>
      <c r="AN288" s="33"/>
      <c r="AO288" s="33"/>
      <c r="AP288" s="33"/>
      <c r="AQ288" s="33"/>
      <c r="AR288" s="33"/>
      <c r="AS288" s="33"/>
      <c r="AT288" s="180"/>
      <c r="AU288" s="181">
        <f t="shared" si="31"/>
        <v>1.7187500000000001E-2</v>
      </c>
      <c r="AV288" s="175">
        <f t="shared" si="32"/>
        <v>1</v>
      </c>
      <c r="AW288" s="50"/>
      <c r="AX288" s="50"/>
      <c r="AY288" s="50"/>
      <c r="AZ288" s="50"/>
    </row>
    <row r="289" spans="1:52" ht="13">
      <c r="A289" s="183" t="s">
        <v>846</v>
      </c>
      <c r="B289" s="23">
        <f t="shared" si="29"/>
        <v>4</v>
      </c>
      <c r="C289" s="76">
        <f t="shared" si="30"/>
        <v>1.8634259259259257E-2</v>
      </c>
      <c r="D289" s="184"/>
      <c r="E289" s="76"/>
      <c r="F289" s="33"/>
      <c r="G289" s="33"/>
      <c r="H289" s="33"/>
      <c r="I289" s="76"/>
      <c r="J289" s="76">
        <v>1.8634259259259257E-2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187"/>
      <c r="AK289" s="187"/>
      <c r="AL289" s="33"/>
      <c r="AM289" s="33"/>
      <c r="AN289" s="33"/>
      <c r="AO289" s="33"/>
      <c r="AP289" s="33"/>
      <c r="AQ289" s="33"/>
      <c r="AR289" s="33"/>
      <c r="AS289" s="33"/>
      <c r="AT289" s="180"/>
      <c r="AU289" s="181">
        <f t="shared" si="31"/>
        <v>1.8634259259259257E-2</v>
      </c>
      <c r="AV289" s="175">
        <f t="shared" si="32"/>
        <v>1</v>
      </c>
    </row>
    <row r="290" spans="1:52" ht="13">
      <c r="A290" s="183" t="s">
        <v>847</v>
      </c>
      <c r="B290" s="23">
        <f t="shared" si="29"/>
        <v>12</v>
      </c>
      <c r="C290" s="76">
        <f t="shared" si="30"/>
        <v>1.3171296296296294E-2</v>
      </c>
      <c r="D290" s="184"/>
      <c r="E290" s="76"/>
      <c r="F290" s="33"/>
      <c r="G290" s="33"/>
      <c r="H290" s="33"/>
      <c r="I290" s="76"/>
      <c r="J290" s="33"/>
      <c r="K290" s="33"/>
      <c r="L290" s="33"/>
      <c r="M290" s="76">
        <v>1.3171296296296294E-2</v>
      </c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187"/>
      <c r="AK290" s="187"/>
      <c r="AL290" s="33"/>
      <c r="AM290" s="33"/>
      <c r="AN290" s="33"/>
      <c r="AO290" s="33"/>
      <c r="AP290" s="33"/>
      <c r="AQ290" s="33"/>
      <c r="AR290" s="33"/>
      <c r="AS290" s="33"/>
      <c r="AT290" s="180"/>
      <c r="AU290" s="181">
        <f t="shared" si="31"/>
        <v>1.3171296296296294E-2</v>
      </c>
      <c r="AV290" s="175">
        <f t="shared" si="32"/>
        <v>1</v>
      </c>
      <c r="AW290" s="50"/>
      <c r="AX290" s="50"/>
      <c r="AY290" s="50"/>
      <c r="AZ290" s="50"/>
    </row>
    <row r="291" spans="1:52" ht="13.5" thickBot="1">
      <c r="A291" s="221" t="s">
        <v>848</v>
      </c>
      <c r="B291" s="202">
        <f t="shared" si="29"/>
        <v>5</v>
      </c>
      <c r="C291" s="204">
        <f t="shared" si="30"/>
        <v>1.7523148148148149E-2</v>
      </c>
      <c r="D291" s="203"/>
      <c r="E291" s="204"/>
      <c r="F291" s="222"/>
      <c r="G291" s="222"/>
      <c r="H291" s="222"/>
      <c r="I291" s="204">
        <v>1.7523148148148149E-2</v>
      </c>
      <c r="J291" s="222"/>
      <c r="K291" s="222"/>
      <c r="L291" s="222"/>
      <c r="M291" s="204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222"/>
      <c r="AF291" s="222"/>
      <c r="AG291" s="222"/>
      <c r="AH291" s="222"/>
      <c r="AI291" s="222"/>
      <c r="AJ291" s="223"/>
      <c r="AK291" s="223"/>
      <c r="AL291" s="222"/>
      <c r="AM291" s="222"/>
      <c r="AN291" s="222"/>
      <c r="AO291" s="222"/>
      <c r="AP291" s="222"/>
      <c r="AQ291" s="222"/>
      <c r="AR291" s="222"/>
      <c r="AS291" s="224"/>
      <c r="AT291" s="225"/>
      <c r="AU291" s="226">
        <f t="shared" si="31"/>
        <v>1.7523148148148149E-2</v>
      </c>
      <c r="AV291" s="208">
        <f t="shared" si="32"/>
        <v>1</v>
      </c>
    </row>
    <row r="292" spans="1:52" ht="13">
      <c r="A292" s="34"/>
      <c r="B292" s="23"/>
      <c r="C292" s="76"/>
      <c r="D292" s="184"/>
      <c r="E292" s="76"/>
      <c r="F292" s="33"/>
      <c r="G292" s="33"/>
      <c r="H292" s="33"/>
      <c r="I292" s="76"/>
      <c r="J292" s="33"/>
      <c r="K292" s="33"/>
      <c r="L292" s="33"/>
      <c r="M292" s="7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187"/>
      <c r="AK292" s="187"/>
      <c r="AL292" s="33"/>
      <c r="AM292" s="33"/>
      <c r="AN292" s="33"/>
      <c r="AO292" s="33"/>
      <c r="AP292" s="33"/>
      <c r="AQ292" s="33"/>
      <c r="AR292" s="33"/>
      <c r="AS292" s="33"/>
      <c r="AT292" s="33"/>
      <c r="AU292" s="174"/>
      <c r="AV292" s="227"/>
    </row>
    <row r="293" spans="1:52" ht="13">
      <c r="A293" s="34"/>
      <c r="B293" s="23"/>
      <c r="C293" s="76"/>
      <c r="D293" s="184"/>
      <c r="E293" s="76"/>
      <c r="F293" s="33"/>
      <c r="G293" s="33"/>
      <c r="H293" s="33"/>
      <c r="I293" s="76"/>
      <c r="J293" s="33"/>
      <c r="K293" s="33"/>
      <c r="L293" s="33"/>
      <c r="M293" s="7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187"/>
      <c r="AK293" s="187"/>
      <c r="AL293" s="33"/>
      <c r="AM293" s="76"/>
      <c r="AN293" s="33"/>
      <c r="AO293" s="33"/>
      <c r="AP293" s="33"/>
      <c r="AQ293" s="33"/>
      <c r="AR293" s="33"/>
      <c r="AS293" s="33"/>
      <c r="AT293" s="33"/>
      <c r="AU293" s="174"/>
      <c r="AV293" s="227"/>
      <c r="AX293" s="228"/>
    </row>
    <row r="294" spans="1:52" ht="13" thickBot="1">
      <c r="AU294" s="229"/>
    </row>
    <row r="295" spans="1:52">
      <c r="A295" s="230" t="s">
        <v>849</v>
      </c>
      <c r="B295" s="231"/>
      <c r="C295" s="232"/>
      <c r="D295" s="233"/>
      <c r="E295" s="234"/>
      <c r="F295" s="212"/>
      <c r="G295" s="213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  <c r="AA295" s="235"/>
      <c r="AU295" s="229"/>
    </row>
    <row r="296" spans="1:52">
      <c r="A296" s="236" t="s">
        <v>850</v>
      </c>
      <c r="B296" s="237">
        <v>39994</v>
      </c>
      <c r="C296" s="238">
        <v>1.0520833333333333E-2</v>
      </c>
      <c r="D296" s="239" t="s">
        <v>806</v>
      </c>
      <c r="E296" s="240"/>
      <c r="F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2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V296" s="243"/>
      <c r="AW296" s="241"/>
      <c r="AX296" s="241"/>
      <c r="AY296" s="241"/>
      <c r="AZ296" s="241"/>
    </row>
    <row r="297" spans="1:52">
      <c r="A297" s="244" t="s">
        <v>851</v>
      </c>
      <c r="B297" s="237">
        <v>40064</v>
      </c>
      <c r="C297" s="245">
        <v>1.2141203703703704E-2</v>
      </c>
      <c r="D297" s="239" t="s">
        <v>852</v>
      </c>
      <c r="E297" s="240"/>
      <c r="F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2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V297" s="246"/>
      <c r="AW297" s="241"/>
      <c r="AX297" s="241"/>
      <c r="AY297" s="241"/>
      <c r="AZ297" s="241"/>
    </row>
    <row r="298" spans="1:52">
      <c r="A298" s="236" t="s">
        <v>853</v>
      </c>
      <c r="B298" s="237">
        <v>40155</v>
      </c>
      <c r="C298" s="245">
        <v>1.5439814814814816E-2</v>
      </c>
      <c r="D298" s="239" t="s">
        <v>854</v>
      </c>
      <c r="E298" s="240"/>
      <c r="F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2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V298" s="246"/>
      <c r="AW298" s="241"/>
      <c r="AX298" s="241"/>
      <c r="AY298" s="241"/>
      <c r="AZ298" s="241"/>
    </row>
    <row r="299" spans="1:52" ht="13" thickBot="1">
      <c r="A299" s="247" t="s">
        <v>855</v>
      </c>
      <c r="B299" s="248">
        <v>40113</v>
      </c>
      <c r="C299" s="249">
        <v>1.5196759259259259E-2</v>
      </c>
      <c r="D299" s="250" t="s">
        <v>856</v>
      </c>
      <c r="E299" s="251"/>
      <c r="F299" s="252"/>
      <c r="G299" s="253"/>
      <c r="H299" s="254"/>
      <c r="I299" s="252"/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Z299" s="252"/>
      <c r="AA299" s="255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V299" s="246"/>
      <c r="AW299" s="241"/>
      <c r="AX299" s="241"/>
      <c r="AY299" s="241"/>
      <c r="AZ299" s="241"/>
    </row>
    <row r="300" spans="1:52">
      <c r="A300" s="241"/>
      <c r="B300" s="241"/>
      <c r="C300" s="256"/>
      <c r="D300" s="256"/>
      <c r="E300" s="256"/>
      <c r="F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57"/>
      <c r="AT300" s="257"/>
      <c r="AU300" s="258"/>
      <c r="AV300" s="246"/>
      <c r="AW300" s="241"/>
      <c r="AX300" s="241"/>
      <c r="AY300" s="241"/>
      <c r="AZ300" s="241"/>
    </row>
    <row r="301" spans="1:52" ht="13" thickBot="1">
      <c r="A301" s="241"/>
      <c r="B301" s="241"/>
      <c r="C301" s="256"/>
      <c r="D301" s="256"/>
      <c r="E301" s="256"/>
      <c r="F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59"/>
      <c r="AT301" s="259"/>
      <c r="AU301" s="258"/>
      <c r="AV301" s="246"/>
      <c r="AW301" s="241"/>
      <c r="AX301" s="241"/>
      <c r="AY301" s="241"/>
      <c r="AZ301" s="241"/>
    </row>
    <row r="302" spans="1:52" ht="18.75" customHeight="1">
      <c r="A302" s="230" t="s">
        <v>857</v>
      </c>
      <c r="B302" s="231"/>
      <c r="C302" s="231"/>
      <c r="D302" s="233"/>
      <c r="E302" s="234"/>
      <c r="F302" s="260"/>
      <c r="G302" s="213"/>
      <c r="H302" s="212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V302" s="246"/>
      <c r="AW302" s="241"/>
      <c r="AX302" s="241"/>
      <c r="AY302" s="241"/>
      <c r="AZ302" s="241"/>
    </row>
    <row r="303" spans="1:52">
      <c r="A303" s="236" t="s">
        <v>850</v>
      </c>
      <c r="B303" s="262">
        <v>39728</v>
      </c>
      <c r="C303" s="238">
        <v>9.6527777777777775E-3</v>
      </c>
      <c r="D303" s="239" t="s">
        <v>685</v>
      </c>
      <c r="E303" s="240"/>
      <c r="F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2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V303" s="243"/>
      <c r="AW303" s="241"/>
      <c r="AX303" s="241"/>
      <c r="AY303" s="241"/>
      <c r="AZ303" s="241"/>
    </row>
    <row r="304" spans="1:52">
      <c r="A304" s="244" t="s">
        <v>851</v>
      </c>
      <c r="B304" s="262">
        <v>39728</v>
      </c>
      <c r="C304" s="245">
        <v>1.2013888888888888E-2</v>
      </c>
      <c r="D304" s="239" t="s">
        <v>858</v>
      </c>
      <c r="E304" s="240"/>
      <c r="F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2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V304" s="246"/>
      <c r="AW304" s="241"/>
      <c r="AX304" s="241"/>
      <c r="AY304" s="241"/>
      <c r="AZ304" s="241"/>
    </row>
    <row r="305" spans="1:52">
      <c r="A305" s="236" t="s">
        <v>853</v>
      </c>
      <c r="B305" s="262">
        <v>37579</v>
      </c>
      <c r="C305" s="245">
        <v>1.4525462962962964E-2</v>
      </c>
      <c r="D305" s="239" t="s">
        <v>300</v>
      </c>
      <c r="E305" s="240"/>
      <c r="F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2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V305" s="246"/>
      <c r="AW305" s="241"/>
      <c r="AX305" s="241"/>
      <c r="AY305" s="241"/>
      <c r="AZ305" s="241"/>
    </row>
    <row r="306" spans="1:52" ht="13" thickBot="1">
      <c r="A306" s="247" t="s">
        <v>855</v>
      </c>
      <c r="B306" s="263">
        <v>38888</v>
      </c>
      <c r="C306" s="249">
        <v>1.3217592592592593E-2</v>
      </c>
      <c r="D306" s="250" t="s">
        <v>551</v>
      </c>
      <c r="E306" s="251"/>
      <c r="F306" s="252"/>
      <c r="G306" s="253"/>
      <c r="H306" s="254"/>
      <c r="I306" s="252"/>
      <c r="J306" s="252"/>
      <c r="K306" s="252"/>
      <c r="L306" s="252"/>
      <c r="M306" s="252"/>
      <c r="N306" s="252"/>
      <c r="O306" s="252"/>
      <c r="P306" s="252"/>
      <c r="Q306" s="252"/>
      <c r="R306" s="252"/>
      <c r="S306" s="252"/>
      <c r="T306" s="252"/>
      <c r="U306" s="252"/>
      <c r="V306" s="252"/>
      <c r="W306" s="252"/>
      <c r="X306" s="252"/>
      <c r="Y306" s="252"/>
      <c r="Z306" s="252"/>
      <c r="AA306" s="255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V306" s="246"/>
      <c r="AW306" s="241"/>
      <c r="AX306" s="241"/>
      <c r="AY306" s="241"/>
      <c r="AZ306" s="241"/>
    </row>
    <row r="307" spans="1:52">
      <c r="A307" s="241"/>
      <c r="B307" s="241"/>
      <c r="C307" s="241"/>
      <c r="D307" s="256"/>
      <c r="F307" s="256"/>
      <c r="G307" s="256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64"/>
      <c r="AV307" s="246"/>
      <c r="AW307" s="241"/>
      <c r="AX307" s="241"/>
      <c r="AY307" s="241"/>
      <c r="AZ307" s="241"/>
    </row>
    <row r="308" spans="1:52">
      <c r="A308" s="241"/>
      <c r="B308" s="241"/>
      <c r="C308" s="241"/>
      <c r="D308" s="265"/>
      <c r="F308" s="256"/>
      <c r="G308" s="256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66"/>
      <c r="AT308" s="266"/>
      <c r="AU308" s="267"/>
      <c r="AV308" s="246"/>
      <c r="AW308" s="241"/>
      <c r="AX308" s="241"/>
      <c r="AY308" s="241"/>
      <c r="AZ308" s="241"/>
    </row>
    <row r="309" spans="1:52">
      <c r="AU309" s="264"/>
    </row>
    <row r="310" spans="1:52">
      <c r="AU310" s="268"/>
    </row>
    <row r="311" spans="1:52">
      <c r="AU311" s="269"/>
    </row>
    <row r="312" spans="1:52">
      <c r="AU312" s="264"/>
    </row>
    <row r="313" spans="1:52">
      <c r="AU313" s="264"/>
    </row>
    <row r="314" spans="1:52">
      <c r="AU314" s="268"/>
    </row>
    <row r="315" spans="1:52">
      <c r="AU315" s="264"/>
    </row>
    <row r="316" spans="1:52">
      <c r="AU316" s="264"/>
    </row>
    <row r="317" spans="1:52">
      <c r="AU317" s="264"/>
    </row>
    <row r="318" spans="1:52">
      <c r="AU318" s="26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242"/>
  <sheetViews>
    <sheetView workbookViewId="0"/>
  </sheetViews>
  <sheetFormatPr defaultColWidth="9.1796875" defaultRowHeight="12.5"/>
  <cols>
    <col min="1" max="1" width="8.1796875" customWidth="1"/>
    <col min="2" max="2" width="12.7265625" customWidth="1"/>
    <col min="3" max="3" width="5.1796875" customWidth="1"/>
    <col min="4" max="4" width="12" style="7" customWidth="1"/>
    <col min="5" max="5" width="8.54296875" style="7" customWidth="1"/>
    <col min="6" max="6" width="11.54296875" style="7" customWidth="1"/>
    <col min="7" max="7" width="9.7265625" style="7" customWidth="1"/>
    <col min="8" max="12" width="10.26953125" customWidth="1"/>
    <col min="13" max="16" width="9.7265625" customWidth="1"/>
    <col min="17" max="18" width="10.26953125" customWidth="1"/>
    <col min="19" max="19" width="10.26953125" style="7" customWidth="1"/>
    <col min="20" max="21" width="10.26953125" customWidth="1"/>
    <col min="22" max="22" width="13.26953125" customWidth="1"/>
    <col min="23" max="28" width="10.26953125" customWidth="1"/>
    <col min="29" max="29" width="11" customWidth="1"/>
    <col min="30" max="42" width="10.26953125" customWidth="1"/>
    <col min="43" max="43" width="8.1796875" customWidth="1"/>
    <col min="44" max="44" width="8.1796875" bestFit="1" customWidth="1"/>
  </cols>
  <sheetData>
    <row r="1" spans="1:45" ht="20">
      <c r="A1" s="833" t="s">
        <v>657</v>
      </c>
    </row>
    <row r="3" spans="1:45" ht="13">
      <c r="A3" s="2"/>
      <c r="C3" s="8" t="s">
        <v>116</v>
      </c>
      <c r="D3" s="8">
        <v>2007</v>
      </c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2" t="s">
        <v>10</v>
      </c>
      <c r="AR3" s="115" t="s">
        <v>437</v>
      </c>
    </row>
    <row r="4" spans="1:45" ht="13.5" thickBot="1">
      <c r="A4" s="2"/>
      <c r="C4" s="8" t="s">
        <v>59</v>
      </c>
      <c r="D4" s="8" t="s">
        <v>10</v>
      </c>
      <c r="E4" s="139">
        <v>39525</v>
      </c>
      <c r="F4" s="139">
        <v>39532</v>
      </c>
      <c r="G4" s="139">
        <v>39539</v>
      </c>
      <c r="H4" s="139">
        <v>39546</v>
      </c>
      <c r="I4" s="139">
        <v>39553</v>
      </c>
      <c r="J4" s="139">
        <v>39560</v>
      </c>
      <c r="K4" s="139">
        <v>39567</v>
      </c>
      <c r="L4" s="139">
        <v>39574</v>
      </c>
      <c r="M4" s="139">
        <v>39581</v>
      </c>
      <c r="N4" s="139">
        <v>39588</v>
      </c>
      <c r="O4" s="139">
        <v>39595</v>
      </c>
      <c r="P4" s="139">
        <v>39602</v>
      </c>
      <c r="Q4" s="139">
        <v>39609</v>
      </c>
      <c r="R4" s="139">
        <v>39616</v>
      </c>
      <c r="S4" s="139">
        <v>39623</v>
      </c>
      <c r="T4" s="139">
        <v>39630</v>
      </c>
      <c r="U4" s="139">
        <v>39637</v>
      </c>
      <c r="V4" s="139">
        <v>39644</v>
      </c>
      <c r="W4" s="139">
        <v>39651</v>
      </c>
      <c r="X4" s="139">
        <v>39658</v>
      </c>
      <c r="Y4" s="139">
        <v>39665</v>
      </c>
      <c r="Z4" s="139">
        <v>39672</v>
      </c>
      <c r="AA4" s="139">
        <v>39679</v>
      </c>
      <c r="AB4" s="139">
        <v>39686</v>
      </c>
      <c r="AC4" s="139">
        <v>39693</v>
      </c>
      <c r="AD4" s="139">
        <v>39700</v>
      </c>
      <c r="AE4" s="139">
        <v>39707</v>
      </c>
      <c r="AF4" s="139">
        <v>39714</v>
      </c>
      <c r="AG4" s="139">
        <v>39721</v>
      </c>
      <c r="AH4" s="139">
        <v>39728</v>
      </c>
      <c r="AI4" s="139">
        <v>39735</v>
      </c>
      <c r="AJ4" s="139">
        <v>39742</v>
      </c>
      <c r="AK4" s="139">
        <v>39749</v>
      </c>
      <c r="AL4" s="139">
        <v>39756</v>
      </c>
      <c r="AM4" s="139">
        <v>39763</v>
      </c>
      <c r="AN4" s="139">
        <v>39770</v>
      </c>
      <c r="AO4" s="139">
        <v>39777</v>
      </c>
      <c r="AP4" s="139">
        <v>39784</v>
      </c>
      <c r="AQ4" s="8" t="s">
        <v>438</v>
      </c>
      <c r="AR4" s="116" t="s">
        <v>439</v>
      </c>
    </row>
    <row r="5" spans="1:45" ht="13.5" thickBot="1">
      <c r="A5" s="117" t="s">
        <v>440</v>
      </c>
      <c r="B5" s="118">
        <v>2.2222222222222223E-2</v>
      </c>
      <c r="C5" s="7"/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18</v>
      </c>
      <c r="W5" s="8">
        <v>19</v>
      </c>
      <c r="X5" s="8">
        <v>20</v>
      </c>
      <c r="Y5" s="8">
        <v>21</v>
      </c>
      <c r="Z5" s="8">
        <v>22</v>
      </c>
      <c r="AA5" s="8">
        <v>23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8">
        <v>29</v>
      </c>
      <c r="AH5" s="8">
        <v>30</v>
      </c>
      <c r="AI5" s="8">
        <v>31</v>
      </c>
      <c r="AJ5" s="8">
        <v>32</v>
      </c>
      <c r="AK5" s="8">
        <v>33</v>
      </c>
      <c r="AL5" s="8">
        <v>34</v>
      </c>
      <c r="AM5" s="8">
        <v>35</v>
      </c>
      <c r="AN5" s="8">
        <v>36</v>
      </c>
      <c r="AO5" s="8">
        <v>37</v>
      </c>
      <c r="AP5" s="8">
        <v>38</v>
      </c>
    </row>
    <row r="6" spans="1:45" ht="25">
      <c r="E6" s="7" t="s">
        <v>114</v>
      </c>
      <c r="F6" s="7" t="s">
        <v>251</v>
      </c>
      <c r="G6" s="7" t="s">
        <v>658</v>
      </c>
      <c r="H6" s="7" t="s">
        <v>114</v>
      </c>
      <c r="I6" s="7" t="s">
        <v>659</v>
      </c>
      <c r="J6" s="7" t="s">
        <v>659</v>
      </c>
      <c r="K6" s="7" t="s">
        <v>326</v>
      </c>
      <c r="L6" s="34" t="s">
        <v>143</v>
      </c>
      <c r="M6" s="7" t="s">
        <v>660</v>
      </c>
      <c r="N6" s="140" t="s">
        <v>661</v>
      </c>
      <c r="O6" s="140" t="s">
        <v>247</v>
      </c>
      <c r="P6" s="140" t="s">
        <v>662</v>
      </c>
      <c r="Q6" s="7" t="s">
        <v>143</v>
      </c>
      <c r="R6" s="7" t="s">
        <v>12</v>
      </c>
      <c r="S6" s="7" t="s">
        <v>382</v>
      </c>
      <c r="T6" s="7" t="s">
        <v>114</v>
      </c>
      <c r="U6" s="7" t="s">
        <v>663</v>
      </c>
      <c r="V6" s="7" t="s">
        <v>664</v>
      </c>
      <c r="W6" s="7" t="s">
        <v>185</v>
      </c>
      <c r="X6" s="7" t="s">
        <v>192</v>
      </c>
      <c r="Y6" s="7" t="s">
        <v>665</v>
      </c>
      <c r="Z6" s="7" t="s">
        <v>11</v>
      </c>
      <c r="AA6" s="7" t="s">
        <v>666</v>
      </c>
      <c r="AB6" s="7" t="s">
        <v>667</v>
      </c>
      <c r="AC6" s="7" t="s">
        <v>668</v>
      </c>
      <c r="AD6" s="7" t="s">
        <v>669</v>
      </c>
      <c r="AE6" s="7" t="s">
        <v>670</v>
      </c>
      <c r="AF6" s="7" t="s">
        <v>671</v>
      </c>
      <c r="AG6" s="34" t="s">
        <v>672</v>
      </c>
      <c r="AH6" s="7" t="s">
        <v>297</v>
      </c>
      <c r="AI6" s="7" t="s">
        <v>673</v>
      </c>
      <c r="AJ6" s="7" t="s">
        <v>11</v>
      </c>
      <c r="AK6" s="7" t="s">
        <v>659</v>
      </c>
      <c r="AL6" s="7" t="s">
        <v>659</v>
      </c>
      <c r="AM6" s="7" t="s">
        <v>674</v>
      </c>
      <c r="AN6" s="7" t="s">
        <v>675</v>
      </c>
      <c r="AO6" s="7" t="s">
        <v>676</v>
      </c>
      <c r="AP6" s="7"/>
      <c r="AR6" s="99"/>
    </row>
    <row r="7" spans="1:45" ht="13">
      <c r="A7" s="119" t="s">
        <v>677</v>
      </c>
      <c r="B7" s="119"/>
      <c r="C7" s="23">
        <f t="shared" ref="C7:C48" si="0">MINUTE(B$5)-MINUTE(AQ7)</f>
        <v>11</v>
      </c>
      <c r="D7" s="84"/>
      <c r="E7" s="112"/>
      <c r="F7" s="84"/>
      <c r="G7" s="84"/>
      <c r="H7" s="94"/>
      <c r="I7" s="94"/>
      <c r="J7" s="94"/>
      <c r="K7" s="84"/>
      <c r="L7" s="94"/>
      <c r="M7" s="94"/>
      <c r="N7" s="94"/>
      <c r="O7" s="94"/>
      <c r="P7" s="94"/>
      <c r="Q7" s="94"/>
      <c r="R7" s="94"/>
      <c r="S7" s="84"/>
      <c r="T7" s="84"/>
      <c r="V7" s="84"/>
      <c r="W7" s="84"/>
      <c r="X7" s="66"/>
      <c r="Y7" s="84"/>
      <c r="Z7" s="84"/>
      <c r="AA7" s="84"/>
      <c r="AB7" s="84">
        <v>1.4363425925925925E-2</v>
      </c>
      <c r="AC7" s="84"/>
      <c r="AD7" s="84"/>
      <c r="AE7" s="84"/>
      <c r="AF7" s="84"/>
      <c r="AG7" s="84">
        <v>1.4953703703703705E-2</v>
      </c>
      <c r="AH7" s="84">
        <v>1.4837962962962963E-2</v>
      </c>
      <c r="AI7" s="84">
        <v>1.5347222222222222E-2</v>
      </c>
      <c r="AJ7" s="84">
        <v>1.4039351851851851E-2</v>
      </c>
      <c r="AK7" s="84">
        <v>1.4675925925925926E-2</v>
      </c>
      <c r="AL7" s="84">
        <v>1.4247685185185184E-2</v>
      </c>
      <c r="AM7" s="84"/>
      <c r="AN7" s="84"/>
      <c r="AO7" s="84">
        <v>1.539351851851852E-2</v>
      </c>
      <c r="AP7" s="84">
        <v>1.5138888888888889E-2</v>
      </c>
      <c r="AQ7" s="141">
        <f t="shared" ref="AQ7:AQ23" si="1">AVERAGE(D7:AP7)</f>
        <v>1.4777520576131686E-2</v>
      </c>
      <c r="AR7" s="142">
        <f t="shared" ref="AR7:AR38" si="2">COUNT(E7:AP7)</f>
        <v>9</v>
      </c>
    </row>
    <row r="8" spans="1:45" ht="13">
      <c r="A8" s="119" t="s">
        <v>619</v>
      </c>
      <c r="B8" s="120"/>
      <c r="C8" s="23">
        <f t="shared" si="0"/>
        <v>10</v>
      </c>
      <c r="D8" s="66">
        <v>1.5960648148148151E-2</v>
      </c>
      <c r="E8" s="66"/>
      <c r="F8" s="66"/>
      <c r="G8" s="66"/>
      <c r="H8" s="76"/>
      <c r="I8" s="76"/>
      <c r="J8" s="112"/>
      <c r="K8" s="66"/>
      <c r="L8" s="76"/>
      <c r="M8" s="76"/>
      <c r="N8" s="76"/>
      <c r="O8" s="76"/>
      <c r="P8" s="76"/>
      <c r="Q8" s="76"/>
      <c r="R8" s="7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84"/>
      <c r="AI8" s="66"/>
      <c r="AJ8" s="66"/>
      <c r="AK8" s="66"/>
      <c r="AL8" s="66"/>
      <c r="AM8" s="66"/>
      <c r="AN8" s="66"/>
      <c r="AO8" s="66"/>
      <c r="AP8" s="66"/>
      <c r="AQ8" s="141">
        <f t="shared" si="1"/>
        <v>1.5960648148148151E-2</v>
      </c>
      <c r="AR8" s="142">
        <f t="shared" si="2"/>
        <v>0</v>
      </c>
      <c r="AS8" s="50"/>
    </row>
    <row r="9" spans="1:45" ht="13">
      <c r="A9" s="119" t="s">
        <v>339</v>
      </c>
      <c r="B9" s="119"/>
      <c r="C9" s="23">
        <f t="shared" si="0"/>
        <v>9</v>
      </c>
      <c r="D9" s="66">
        <v>1.5972222222222221E-2</v>
      </c>
      <c r="E9" s="123"/>
      <c r="H9" s="76"/>
      <c r="I9" s="76"/>
      <c r="J9" s="76"/>
      <c r="K9" s="66"/>
      <c r="L9" s="76"/>
      <c r="M9" s="76"/>
      <c r="N9" s="76"/>
      <c r="O9" s="76"/>
      <c r="P9" s="76"/>
      <c r="Q9" s="76"/>
      <c r="R9" s="7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141">
        <f t="shared" si="1"/>
        <v>1.5972222222222221E-2</v>
      </c>
      <c r="AR9" s="142">
        <f t="shared" si="2"/>
        <v>0</v>
      </c>
    </row>
    <row r="10" spans="1:45" ht="13">
      <c r="A10" s="120" t="s">
        <v>325</v>
      </c>
      <c r="B10" s="120"/>
      <c r="C10" s="23">
        <f t="shared" si="0"/>
        <v>10</v>
      </c>
      <c r="D10" s="66">
        <v>1.5965470679012345E-2</v>
      </c>
      <c r="E10" s="123"/>
      <c r="F10" s="123"/>
      <c r="G10" s="84"/>
      <c r="H10" s="76"/>
      <c r="I10" s="76"/>
      <c r="J10" s="76"/>
      <c r="K10" s="66"/>
      <c r="L10" s="76"/>
      <c r="M10" s="76"/>
      <c r="N10" s="76"/>
      <c r="O10" s="76"/>
      <c r="P10" s="76"/>
      <c r="Q10" s="76"/>
      <c r="R10" s="7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141">
        <f t="shared" si="1"/>
        <v>1.5965470679012345E-2</v>
      </c>
      <c r="AR10" s="142">
        <f t="shared" si="2"/>
        <v>0</v>
      </c>
    </row>
    <row r="11" spans="1:45" ht="13">
      <c r="A11" s="119" t="s">
        <v>554</v>
      </c>
      <c r="B11" s="119"/>
      <c r="C11" s="23">
        <f t="shared" si="0"/>
        <v>12</v>
      </c>
      <c r="D11" s="66">
        <v>1.4124228395061729E-2</v>
      </c>
      <c r="E11" s="66"/>
      <c r="F11" s="66"/>
      <c r="G11" s="66"/>
      <c r="H11" s="76"/>
      <c r="I11" s="76"/>
      <c r="J11" s="76"/>
      <c r="K11" s="66"/>
      <c r="L11" s="76"/>
      <c r="M11" s="76"/>
      <c r="N11" s="76"/>
      <c r="O11" s="76"/>
      <c r="P11" s="76"/>
      <c r="Q11" s="76"/>
      <c r="R11" s="76"/>
      <c r="S11" s="66"/>
      <c r="T11" s="66"/>
      <c r="U11" s="66"/>
      <c r="V11" s="50"/>
      <c r="W11" s="66"/>
      <c r="X11" s="16"/>
      <c r="Y11" s="66"/>
      <c r="Z11" s="66"/>
      <c r="AA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141">
        <f t="shared" si="1"/>
        <v>1.4124228395061729E-2</v>
      </c>
      <c r="AR11" s="142">
        <f t="shared" si="2"/>
        <v>0</v>
      </c>
    </row>
    <row r="12" spans="1:45" ht="13">
      <c r="A12" s="119" t="s">
        <v>598</v>
      </c>
      <c r="B12" s="120"/>
      <c r="C12" s="23">
        <f t="shared" si="0"/>
        <v>4</v>
      </c>
      <c r="D12" s="84">
        <v>1.9444444444444445E-2</v>
      </c>
      <c r="E12" s="112"/>
      <c r="F12" s="84"/>
      <c r="G12" s="84"/>
      <c r="H12" s="94"/>
      <c r="I12" s="94"/>
      <c r="J12" s="94"/>
      <c r="K12" s="84"/>
      <c r="L12" s="94"/>
      <c r="M12" s="94"/>
      <c r="N12" s="94"/>
      <c r="O12" s="94"/>
      <c r="P12" s="94"/>
      <c r="Q12" s="94"/>
      <c r="R12" s="94"/>
      <c r="S12" s="84"/>
      <c r="T12" s="84"/>
      <c r="U12" s="84"/>
      <c r="V12" s="84"/>
      <c r="W12" s="84"/>
      <c r="X12" s="66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141">
        <f t="shared" si="1"/>
        <v>1.9444444444444445E-2</v>
      </c>
      <c r="AR12" s="142">
        <f t="shared" si="2"/>
        <v>0</v>
      </c>
    </row>
    <row r="13" spans="1:45" ht="13">
      <c r="A13" s="119" t="s">
        <v>561</v>
      </c>
      <c r="B13" s="119"/>
      <c r="C13" s="23">
        <f t="shared" si="0"/>
        <v>15</v>
      </c>
      <c r="D13" s="66">
        <v>1.2038690476190477E-2</v>
      </c>
      <c r="E13" s="66"/>
      <c r="F13" s="66"/>
      <c r="G13" s="66"/>
      <c r="H13" s="76"/>
      <c r="I13" s="76"/>
      <c r="K13" s="76">
        <v>1.3020833333333334E-2</v>
      </c>
      <c r="L13" s="76"/>
      <c r="M13" s="76">
        <v>1.2164351851851852E-2</v>
      </c>
      <c r="N13" s="76"/>
      <c r="O13" s="76">
        <v>1.1666666666666667E-2</v>
      </c>
      <c r="P13" s="76"/>
      <c r="Q13" s="76"/>
      <c r="R13" s="76"/>
      <c r="S13" s="66"/>
      <c r="T13" s="66"/>
      <c r="U13" s="66"/>
      <c r="V13" s="66"/>
      <c r="W13" s="66"/>
      <c r="X13" s="66"/>
      <c r="Y13" s="66"/>
      <c r="Z13" s="66">
        <v>1.247685185185185E-2</v>
      </c>
      <c r="AA13" s="66">
        <v>1.3356481481481483E-2</v>
      </c>
      <c r="AB13" s="66">
        <v>1.2280092592592592E-2</v>
      </c>
      <c r="AC13" s="66"/>
      <c r="AD13" s="66"/>
      <c r="AE13" s="66"/>
      <c r="AF13" s="66"/>
      <c r="AG13" s="66"/>
      <c r="AH13" s="66"/>
      <c r="AI13" s="66"/>
      <c r="AJ13" s="66">
        <v>1.2291666666666666E-2</v>
      </c>
      <c r="AK13" s="66"/>
      <c r="AL13" s="66"/>
      <c r="AM13" s="66"/>
      <c r="AN13" s="66"/>
      <c r="AO13" s="66"/>
      <c r="AP13" s="66"/>
      <c r="AQ13" s="141">
        <f t="shared" si="1"/>
        <v>1.2411954365079365E-2</v>
      </c>
      <c r="AR13" s="142">
        <f t="shared" si="2"/>
        <v>7</v>
      </c>
    </row>
    <row r="14" spans="1:45" ht="13">
      <c r="A14" s="119" t="s">
        <v>507</v>
      </c>
      <c r="B14" s="119"/>
      <c r="C14" s="23">
        <f t="shared" si="0"/>
        <v>13</v>
      </c>
      <c r="D14" s="66">
        <v>1.3425925925925924E-2</v>
      </c>
      <c r="E14" s="123"/>
      <c r="F14" s="123"/>
      <c r="H14" s="50"/>
      <c r="I14" s="50"/>
      <c r="J14" s="76"/>
      <c r="K14" s="66"/>
      <c r="L14" s="50"/>
      <c r="M14" s="50"/>
      <c r="N14" s="50"/>
      <c r="O14" s="50"/>
      <c r="P14" s="50"/>
      <c r="Q14" s="50"/>
      <c r="R14" s="50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141">
        <f t="shared" si="1"/>
        <v>1.3425925925925924E-2</v>
      </c>
      <c r="AR14" s="142">
        <f t="shared" si="2"/>
        <v>0</v>
      </c>
    </row>
    <row r="15" spans="1:45" ht="13">
      <c r="A15" s="120" t="s">
        <v>266</v>
      </c>
      <c r="B15" s="119"/>
      <c r="C15" s="23">
        <f t="shared" si="0"/>
        <v>8</v>
      </c>
      <c r="D15" s="84">
        <v>1.6770931903744405E-2</v>
      </c>
      <c r="E15" s="123"/>
      <c r="F15" s="123"/>
      <c r="H15" s="94"/>
      <c r="I15" s="94"/>
      <c r="J15" s="94"/>
      <c r="K15" s="84"/>
      <c r="L15" s="94"/>
      <c r="M15" s="94"/>
      <c r="N15" s="94"/>
      <c r="O15" s="94"/>
      <c r="P15" s="94"/>
      <c r="Q15" s="94"/>
      <c r="R15" s="94"/>
      <c r="S15" s="84"/>
      <c r="T15" s="84"/>
      <c r="U15" s="84"/>
      <c r="V15" s="84"/>
      <c r="W15" s="84"/>
      <c r="X15" s="66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141">
        <f t="shared" si="1"/>
        <v>1.6770931903744405E-2</v>
      </c>
      <c r="AR15" s="142">
        <f t="shared" si="2"/>
        <v>0</v>
      </c>
    </row>
    <row r="16" spans="1:45" ht="13">
      <c r="A16" s="119" t="s">
        <v>602</v>
      </c>
      <c r="B16" s="119"/>
      <c r="C16" s="23">
        <f t="shared" si="0"/>
        <v>7</v>
      </c>
      <c r="D16" s="66">
        <v>1.800925925925926E-2</v>
      </c>
      <c r="E16" s="66"/>
      <c r="F16" s="66"/>
      <c r="G16" s="66"/>
      <c r="H16" s="76"/>
      <c r="I16" s="76"/>
      <c r="J16" s="112"/>
      <c r="K16" s="66"/>
      <c r="L16" s="76"/>
      <c r="M16" s="76"/>
      <c r="N16" s="76"/>
      <c r="O16" s="76"/>
      <c r="P16" s="76"/>
      <c r="Q16" s="76"/>
      <c r="R16" s="7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84"/>
      <c r="AI16" s="66"/>
      <c r="AJ16" s="66"/>
      <c r="AK16" s="66"/>
      <c r="AL16" s="66"/>
      <c r="AM16" s="66"/>
      <c r="AN16" s="66"/>
      <c r="AO16" s="66"/>
      <c r="AP16" s="66"/>
      <c r="AQ16" s="141">
        <f t="shared" si="1"/>
        <v>1.800925925925926E-2</v>
      </c>
      <c r="AR16" s="142">
        <f t="shared" si="2"/>
        <v>0</v>
      </c>
    </row>
    <row r="17" spans="1:45" ht="13">
      <c r="A17" s="119" t="s">
        <v>678</v>
      </c>
      <c r="B17" s="120"/>
      <c r="C17" s="23">
        <f t="shared" si="0"/>
        <v>9</v>
      </c>
      <c r="D17" s="66">
        <v>1.4479166666666668E-2</v>
      </c>
      <c r="E17" s="66"/>
      <c r="F17" s="66"/>
      <c r="G17" s="66"/>
      <c r="H17" s="76"/>
      <c r="I17" s="76"/>
      <c r="J17" s="112"/>
      <c r="K17" s="66"/>
      <c r="L17" s="76"/>
      <c r="M17" s="76"/>
      <c r="N17" s="76"/>
      <c r="O17" s="76"/>
      <c r="P17" s="76"/>
      <c r="Q17" s="76"/>
      <c r="R17" s="7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84"/>
      <c r="AI17" s="66"/>
      <c r="AJ17" s="66"/>
      <c r="AK17" s="66"/>
      <c r="AL17" s="66"/>
      <c r="AM17" s="66"/>
      <c r="AN17" s="66"/>
      <c r="AO17" s="66"/>
      <c r="AP17" s="66">
        <v>1.7881944444444443E-2</v>
      </c>
      <c r="AQ17" s="141">
        <f t="shared" si="1"/>
        <v>1.6180555555555556E-2</v>
      </c>
      <c r="AR17" s="142">
        <f t="shared" si="2"/>
        <v>1</v>
      </c>
    </row>
    <row r="18" spans="1:45" ht="13">
      <c r="A18" s="119" t="s">
        <v>406</v>
      </c>
      <c r="B18" s="119"/>
      <c r="C18" s="23">
        <f t="shared" si="0"/>
        <v>13</v>
      </c>
      <c r="D18" s="66">
        <v>1.3164394048996914E-2</v>
      </c>
      <c r="E18" s="123"/>
      <c r="F18" s="123"/>
      <c r="G18" s="66"/>
      <c r="H18" s="61"/>
      <c r="I18" s="61">
        <v>1.3333333333333334E-2</v>
      </c>
      <c r="J18" s="94"/>
      <c r="K18" s="84"/>
      <c r="L18" s="61"/>
      <c r="M18" s="61"/>
      <c r="N18" s="61"/>
      <c r="O18" s="61"/>
      <c r="P18" s="61"/>
      <c r="Q18" s="61"/>
      <c r="R18" s="61"/>
      <c r="S18" s="84"/>
      <c r="T18" s="84"/>
      <c r="U18" s="84"/>
      <c r="V18" s="84"/>
      <c r="W18" s="84"/>
      <c r="X18" s="66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141">
        <f t="shared" si="1"/>
        <v>1.3248863691165125E-2</v>
      </c>
      <c r="AR18" s="142">
        <f t="shared" si="2"/>
        <v>1</v>
      </c>
    </row>
    <row r="19" spans="1:45" ht="13">
      <c r="A19" s="119" t="s">
        <v>679</v>
      </c>
      <c r="B19" s="119"/>
      <c r="C19" s="23">
        <f t="shared" si="0"/>
        <v>12</v>
      </c>
      <c r="D19" s="66">
        <v>1.4573412698412698E-2</v>
      </c>
      <c r="E19" s="66"/>
      <c r="F19" s="66">
        <v>1.4895833333333332E-2</v>
      </c>
      <c r="G19" s="66"/>
      <c r="H19" s="76">
        <v>1.3807870370370371E-2</v>
      </c>
      <c r="I19" s="76">
        <v>1.4837962962962963E-2</v>
      </c>
      <c r="J19" s="112"/>
      <c r="K19" s="66"/>
      <c r="L19" s="76"/>
      <c r="M19" s="76"/>
      <c r="N19" s="76"/>
      <c r="O19" s="76"/>
      <c r="P19" s="76"/>
      <c r="Q19" s="76"/>
      <c r="R19" s="76"/>
      <c r="S19" s="66"/>
      <c r="T19" s="66">
        <v>1.4884259259259259E-2</v>
      </c>
      <c r="U19" s="66">
        <v>1.4641203703703703E-2</v>
      </c>
      <c r="V19" s="66"/>
      <c r="W19" s="66">
        <v>1.4398148148148148E-2</v>
      </c>
      <c r="X19" s="66">
        <v>1.3506944444444445E-2</v>
      </c>
      <c r="Y19" s="66">
        <v>1.4398148148148148E-2</v>
      </c>
      <c r="Z19" s="66">
        <v>1.3564814814814816E-2</v>
      </c>
      <c r="AA19" s="66"/>
      <c r="AB19" s="66"/>
      <c r="AC19" s="66"/>
      <c r="AD19" s="66"/>
      <c r="AE19" s="66"/>
      <c r="AF19" s="66"/>
      <c r="AG19" s="66"/>
      <c r="AH19" s="84"/>
      <c r="AI19" s="66"/>
      <c r="AJ19" s="66"/>
      <c r="AK19" s="66">
        <v>1.4050925925925927E-2</v>
      </c>
      <c r="AL19" s="66"/>
      <c r="AM19" s="66"/>
      <c r="AN19" s="66"/>
      <c r="AO19" s="66"/>
      <c r="AP19" s="66"/>
      <c r="AQ19" s="141">
        <f t="shared" si="1"/>
        <v>1.4323593073593073E-2</v>
      </c>
      <c r="AR19" s="142">
        <f t="shared" si="2"/>
        <v>10</v>
      </c>
    </row>
    <row r="20" spans="1:45" ht="13">
      <c r="A20" s="119" t="s">
        <v>273</v>
      </c>
      <c r="B20" s="120"/>
      <c r="C20" s="23">
        <f t="shared" si="0"/>
        <v>12</v>
      </c>
      <c r="D20" s="84">
        <v>1.4020524560942728E-2</v>
      </c>
      <c r="E20" s="123"/>
      <c r="F20" s="123"/>
      <c r="G20" s="66"/>
      <c r="H20" s="94"/>
      <c r="I20" s="94"/>
      <c r="J20" s="94"/>
      <c r="K20" s="84"/>
      <c r="L20" s="94"/>
      <c r="M20" s="94"/>
      <c r="N20" s="94"/>
      <c r="O20" s="94"/>
      <c r="P20" s="94"/>
      <c r="Q20" s="94"/>
      <c r="R20" s="94"/>
      <c r="S20" s="84"/>
      <c r="T20" s="84"/>
      <c r="U20" s="84"/>
      <c r="V20" s="84"/>
      <c r="W20" s="84"/>
      <c r="X20" s="66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141">
        <f t="shared" si="1"/>
        <v>1.4020524560942728E-2</v>
      </c>
      <c r="AR20" s="142">
        <f t="shared" si="2"/>
        <v>0</v>
      </c>
      <c r="AS20" s="50"/>
    </row>
    <row r="21" spans="1:45" ht="13">
      <c r="A21" s="119" t="s">
        <v>628</v>
      </c>
      <c r="B21" s="119"/>
      <c r="C21" s="23">
        <f t="shared" si="0"/>
        <v>13</v>
      </c>
      <c r="D21" s="84">
        <v>1.3861882716049384E-2</v>
      </c>
      <c r="E21" s="112"/>
      <c r="F21" s="84"/>
      <c r="G21" s="84"/>
      <c r="H21" s="94"/>
      <c r="I21" s="94"/>
      <c r="J21" s="94"/>
      <c r="K21" s="84"/>
      <c r="L21" s="94"/>
      <c r="M21" s="94"/>
      <c r="N21" s="94"/>
      <c r="O21" s="94"/>
      <c r="P21" s="94"/>
      <c r="Q21" s="94"/>
      <c r="R21" s="94"/>
      <c r="S21" s="84"/>
      <c r="T21" s="84"/>
      <c r="U21" s="84"/>
      <c r="V21" s="84"/>
      <c r="W21" s="84"/>
      <c r="X21" s="66"/>
      <c r="Y21" s="84"/>
      <c r="Z21" s="66"/>
      <c r="AA21" s="84"/>
      <c r="AB21" s="84">
        <v>1.324074074074074E-2</v>
      </c>
      <c r="AC21" s="84"/>
      <c r="AD21" s="84"/>
      <c r="AE21" s="84">
        <v>1.4178240740740741E-2</v>
      </c>
      <c r="AF21" s="84"/>
      <c r="AG21" s="84">
        <v>1.2916666666666667E-2</v>
      </c>
      <c r="AH21" s="84"/>
      <c r="AI21" s="84"/>
      <c r="AJ21" s="84"/>
      <c r="AK21" s="84"/>
      <c r="AL21" s="84"/>
      <c r="AM21" s="84"/>
      <c r="AN21" s="84"/>
      <c r="AO21" s="84"/>
      <c r="AP21" s="84"/>
      <c r="AQ21" s="141">
        <f t="shared" si="1"/>
        <v>1.3549382716049383E-2</v>
      </c>
      <c r="AR21" s="142">
        <f t="shared" si="2"/>
        <v>3</v>
      </c>
    </row>
    <row r="22" spans="1:45" s="3" customFormat="1" ht="13">
      <c r="A22" s="119" t="s">
        <v>493</v>
      </c>
      <c r="B22" s="119"/>
      <c r="C22" s="23">
        <f t="shared" si="0"/>
        <v>8</v>
      </c>
      <c r="D22" s="66">
        <v>1.6549125514403292E-2</v>
      </c>
      <c r="E22" s="7"/>
      <c r="F22" s="7"/>
      <c r="G22" s="66">
        <v>1.7500000000000002E-2</v>
      </c>
      <c r="H22" s="76"/>
      <c r="I22" s="61">
        <v>1.6041666666666666E-2</v>
      </c>
      <c r="J22" s="61">
        <v>1.5717592592592592E-2</v>
      </c>
      <c r="K22" s="84"/>
      <c r="L22" s="61"/>
      <c r="M22" s="94"/>
      <c r="N22" s="94"/>
      <c r="O22" s="94">
        <v>1.7326388888888888E-2</v>
      </c>
      <c r="P22" s="94"/>
      <c r="Q22" s="61"/>
      <c r="R22" s="61"/>
      <c r="S22" s="84"/>
      <c r="T22" s="84"/>
      <c r="U22" s="84"/>
      <c r="V22" s="84"/>
      <c r="W22" s="84"/>
      <c r="X22" s="66"/>
      <c r="Y22" s="84"/>
      <c r="Z22" s="84"/>
      <c r="AA22" s="84"/>
      <c r="AB22" s="84"/>
      <c r="AC22" s="84"/>
      <c r="AD22" s="84"/>
      <c r="AE22" s="84"/>
      <c r="AF22" s="84"/>
      <c r="AG22" s="66"/>
      <c r="AH22" s="84"/>
      <c r="AI22" s="84"/>
      <c r="AJ22" s="84"/>
      <c r="AK22" s="84"/>
      <c r="AL22" s="84"/>
      <c r="AM22" s="84"/>
      <c r="AN22" s="84"/>
      <c r="AO22" s="84"/>
      <c r="AP22" s="84">
        <v>1.861111111111111E-2</v>
      </c>
      <c r="AQ22" s="141">
        <f t="shared" si="1"/>
        <v>1.6957647462277091E-2</v>
      </c>
      <c r="AR22" s="142">
        <f t="shared" si="2"/>
        <v>5</v>
      </c>
    </row>
    <row r="23" spans="1:45" s="3" customFormat="1" ht="13">
      <c r="A23" s="119" t="s">
        <v>491</v>
      </c>
      <c r="B23" s="119"/>
      <c r="C23" s="23">
        <f t="shared" si="0"/>
        <v>8</v>
      </c>
      <c r="D23" s="66">
        <v>1.7135416666666667E-2</v>
      </c>
      <c r="E23" s="7"/>
      <c r="F23" s="7"/>
      <c r="G23" s="7"/>
      <c r="H23" s="76"/>
      <c r="I23" s="76"/>
      <c r="J23" s="76"/>
      <c r="L23" s="76"/>
      <c r="M23" s="76"/>
      <c r="N23" s="76"/>
      <c r="O23" s="76"/>
      <c r="P23" s="76"/>
      <c r="Q23" s="76"/>
      <c r="R23" s="7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Q23" s="141">
        <f t="shared" si="1"/>
        <v>1.7135416666666667E-2</v>
      </c>
      <c r="AR23" s="142">
        <f t="shared" si="2"/>
        <v>0</v>
      </c>
      <c r="AS23"/>
    </row>
    <row r="24" spans="1:45" ht="13">
      <c r="A24" s="119" t="s">
        <v>680</v>
      </c>
      <c r="B24" s="119"/>
      <c r="C24" s="23">
        <f t="shared" si="0"/>
        <v>11</v>
      </c>
      <c r="D24" s="66"/>
      <c r="E24" s="123"/>
      <c r="F24" s="123"/>
      <c r="G24" s="66">
        <v>1.5648148148148151E-2</v>
      </c>
      <c r="H24" s="50">
        <v>1.5266203703703705E-2</v>
      </c>
      <c r="I24" s="50">
        <v>1.4849537037037036E-2</v>
      </c>
      <c r="J24" s="61">
        <v>1.5300925925925926E-2</v>
      </c>
      <c r="K24" s="84"/>
      <c r="L24" s="61"/>
      <c r="M24" s="61"/>
      <c r="N24" s="61">
        <v>1.4872685185185185E-2</v>
      </c>
      <c r="O24" s="61"/>
      <c r="P24" s="61">
        <v>1.5474537037037038E-2</v>
      </c>
      <c r="Q24" s="61">
        <v>1.4687499999999999E-2</v>
      </c>
      <c r="R24" s="61"/>
      <c r="S24" s="84">
        <v>1.5208333333333332E-2</v>
      </c>
      <c r="T24" s="84"/>
      <c r="U24" s="84"/>
      <c r="V24" s="84"/>
      <c r="W24" s="84"/>
      <c r="X24" s="66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141">
        <f>AVERAGE(F24:AP24)</f>
        <v>1.5163483796296296E-2</v>
      </c>
      <c r="AR24" s="142">
        <f t="shared" si="2"/>
        <v>8</v>
      </c>
      <c r="AS24" s="50"/>
    </row>
    <row r="25" spans="1:45" s="3" customFormat="1" ht="13">
      <c r="A25" s="119" t="s">
        <v>597</v>
      </c>
      <c r="B25" s="120"/>
      <c r="C25" s="23">
        <f t="shared" si="0"/>
        <v>4</v>
      </c>
      <c r="D25" s="84">
        <v>1.9560185185185184E-2</v>
      </c>
      <c r="E25" s="112"/>
      <c r="F25" s="84"/>
      <c r="G25" s="84"/>
      <c r="H25" s="94"/>
      <c r="I25" s="94"/>
      <c r="J25" s="94"/>
      <c r="K25" s="84"/>
      <c r="L25" s="94"/>
      <c r="M25" s="94"/>
      <c r="N25" s="94"/>
      <c r="O25" s="94"/>
      <c r="P25" s="94"/>
      <c r="Q25" s="94"/>
      <c r="R25" s="94"/>
      <c r="S25" s="84"/>
      <c r="T25" s="84"/>
      <c r="U25" s="84"/>
      <c r="V25" s="84"/>
      <c r="W25" s="84"/>
      <c r="X25" s="66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141">
        <f t="shared" ref="AQ25:AQ38" si="3">AVERAGE(D25:AP25)</f>
        <v>1.9560185185185184E-2</v>
      </c>
      <c r="AR25" s="142">
        <f t="shared" si="2"/>
        <v>0</v>
      </c>
    </row>
    <row r="26" spans="1:45" s="3" customFormat="1" ht="13">
      <c r="A26" s="119" t="s">
        <v>404</v>
      </c>
      <c r="B26" s="119"/>
      <c r="C26" s="23">
        <f t="shared" si="0"/>
        <v>13</v>
      </c>
      <c r="D26" s="66">
        <v>1.3441358024691359E-2</v>
      </c>
      <c r="E26" s="123"/>
      <c r="F26" s="123"/>
      <c r="G26" s="7"/>
      <c r="H26" s="50"/>
      <c r="I26" s="50"/>
      <c r="J26" s="76"/>
      <c r="K26" s="66"/>
      <c r="L26" s="50"/>
      <c r="M26" s="50"/>
      <c r="N26" s="50"/>
      <c r="O26" s="50"/>
      <c r="P26" s="50"/>
      <c r="Q26" s="50"/>
      <c r="R26" s="50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141">
        <f t="shared" si="3"/>
        <v>1.3441358024691359E-2</v>
      </c>
      <c r="AR26" s="142">
        <f t="shared" si="2"/>
        <v>0</v>
      </c>
    </row>
    <row r="27" spans="1:45" s="3" customFormat="1" ht="13">
      <c r="A27" s="119" t="s">
        <v>122</v>
      </c>
      <c r="B27" s="119"/>
      <c r="C27" s="23">
        <f t="shared" si="0"/>
        <v>11</v>
      </c>
      <c r="D27" s="84">
        <v>1.3461009837962962E-2</v>
      </c>
      <c r="E27" s="123"/>
      <c r="F27" s="123"/>
      <c r="G27" s="7"/>
      <c r="H27" s="94"/>
      <c r="I27" s="94"/>
      <c r="J27" s="94"/>
      <c r="K27" s="84"/>
      <c r="L27" s="94"/>
      <c r="M27" s="94"/>
      <c r="N27" s="94"/>
      <c r="O27" s="94"/>
      <c r="P27" s="94"/>
      <c r="Q27" s="94"/>
      <c r="R27" s="94"/>
      <c r="S27" s="84"/>
      <c r="T27" s="84"/>
      <c r="U27" s="84"/>
      <c r="V27" s="84"/>
      <c r="W27" s="84"/>
      <c r="X27" s="66"/>
      <c r="Y27" s="84"/>
      <c r="Z27" s="84">
        <v>1.7013888888888887E-2</v>
      </c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141">
        <f t="shared" si="3"/>
        <v>1.5237449363425925E-2</v>
      </c>
      <c r="AR27" s="142">
        <f t="shared" si="2"/>
        <v>1</v>
      </c>
    </row>
    <row r="28" spans="1:45" s="3" customFormat="1" ht="13">
      <c r="A28" s="119" t="s">
        <v>625</v>
      </c>
      <c r="B28" s="119"/>
      <c r="C28" s="23">
        <f t="shared" si="0"/>
        <v>12</v>
      </c>
      <c r="D28" s="66">
        <v>1.4120370370370368E-2</v>
      </c>
      <c r="E28" s="123"/>
      <c r="F28" s="123"/>
      <c r="G28" s="7"/>
      <c r="H28" s="76"/>
      <c r="I28" s="76"/>
      <c r="J28" s="76"/>
      <c r="K28" s="66"/>
      <c r="L28" s="76"/>
      <c r="M28" s="76"/>
      <c r="N28" s="76"/>
      <c r="O28" s="76"/>
      <c r="P28" s="76"/>
      <c r="Q28" s="76"/>
      <c r="R28" s="7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141">
        <f t="shared" si="3"/>
        <v>1.4120370370370368E-2</v>
      </c>
      <c r="AR28" s="142">
        <f t="shared" si="2"/>
        <v>0</v>
      </c>
    </row>
    <row r="29" spans="1:45" s="3" customFormat="1" ht="13">
      <c r="A29" s="119" t="s">
        <v>223</v>
      </c>
      <c r="B29" s="119"/>
      <c r="C29" s="23">
        <f t="shared" si="0"/>
        <v>10</v>
      </c>
      <c r="D29" s="66">
        <v>1.5896990740740743E-2</v>
      </c>
      <c r="E29" s="123"/>
      <c r="F29" s="123"/>
      <c r="G29" s="7"/>
      <c r="H29" s="76"/>
      <c r="I29" s="76"/>
      <c r="J29" s="76"/>
      <c r="K29" s="66"/>
      <c r="L29" s="76"/>
      <c r="M29" s="76"/>
      <c r="N29" s="76"/>
      <c r="O29" s="76"/>
      <c r="P29" s="76"/>
      <c r="Q29" s="76"/>
      <c r="R29" s="7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141">
        <f t="shared" si="3"/>
        <v>1.5896990740740743E-2</v>
      </c>
      <c r="AR29" s="142">
        <f t="shared" si="2"/>
        <v>0</v>
      </c>
    </row>
    <row r="30" spans="1:45" ht="13">
      <c r="A30" s="119" t="s">
        <v>272</v>
      </c>
      <c r="B30" s="119"/>
      <c r="C30" s="23">
        <f t="shared" si="0"/>
        <v>14</v>
      </c>
      <c r="D30" s="66">
        <v>1.2644872763920382E-2</v>
      </c>
      <c r="E30" s="123"/>
      <c r="F30" s="123"/>
      <c r="H30" s="50"/>
      <c r="I30" s="50"/>
      <c r="J30" s="76"/>
      <c r="K30" s="66"/>
      <c r="L30" s="50"/>
      <c r="M30" s="50"/>
      <c r="N30" s="50"/>
      <c r="O30" s="50"/>
      <c r="P30" s="50"/>
      <c r="Q30" s="50"/>
      <c r="R30" s="50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141">
        <f t="shared" si="3"/>
        <v>1.2644872763920382E-2</v>
      </c>
      <c r="AR30" s="142">
        <f t="shared" si="2"/>
        <v>0</v>
      </c>
    </row>
    <row r="31" spans="1:45" ht="13">
      <c r="A31" s="119" t="s">
        <v>412</v>
      </c>
      <c r="B31" s="119"/>
      <c r="C31" s="23">
        <f t="shared" si="0"/>
        <v>12</v>
      </c>
      <c r="D31" s="84"/>
      <c r="E31" s="112"/>
      <c r="F31" s="84"/>
      <c r="G31" s="84"/>
      <c r="H31" s="94"/>
      <c r="I31" s="94"/>
      <c r="J31" s="94"/>
      <c r="K31" s="84"/>
      <c r="L31" s="94"/>
      <c r="M31" s="94"/>
      <c r="N31" s="94"/>
      <c r="O31" s="94"/>
      <c r="P31" s="94"/>
      <c r="Q31" s="94"/>
      <c r="R31" s="94"/>
      <c r="S31" s="84"/>
      <c r="T31" s="84"/>
      <c r="U31" s="84"/>
      <c r="V31" s="84"/>
      <c r="W31" s="84"/>
      <c r="X31" s="66"/>
      <c r="Y31" s="84"/>
      <c r="Z31" s="50">
        <v>1.4201388888888888E-2</v>
      </c>
      <c r="AA31" s="3"/>
      <c r="AB31" s="84"/>
      <c r="AC31" s="84"/>
      <c r="AD31" s="84"/>
      <c r="AE31" s="84"/>
      <c r="AF31" s="84"/>
      <c r="AG31" s="84"/>
      <c r="AH31" s="84"/>
      <c r="AI31" s="84"/>
      <c r="AJ31" s="84">
        <v>1.4108796296296295E-2</v>
      </c>
      <c r="AK31" s="84"/>
      <c r="AL31" s="84"/>
      <c r="AM31" s="84"/>
      <c r="AN31" s="84"/>
      <c r="AO31" s="84"/>
      <c r="AP31" s="84"/>
      <c r="AQ31" s="141">
        <f t="shared" si="3"/>
        <v>1.4155092592592591E-2</v>
      </c>
      <c r="AR31" s="142">
        <f t="shared" si="2"/>
        <v>2</v>
      </c>
    </row>
    <row r="32" spans="1:45" ht="13">
      <c r="A32" s="119" t="s">
        <v>630</v>
      </c>
      <c r="B32" s="119"/>
      <c r="C32" s="23">
        <f t="shared" si="0"/>
        <v>14</v>
      </c>
      <c r="D32" s="66">
        <v>1.2731481481481483E-2</v>
      </c>
      <c r="E32" s="66"/>
      <c r="F32" s="66"/>
      <c r="G32" s="66"/>
      <c r="H32" s="76"/>
      <c r="I32" s="76"/>
      <c r="J32" s="76"/>
      <c r="K32" s="66"/>
      <c r="L32" s="76"/>
      <c r="M32" s="76"/>
      <c r="N32" s="76"/>
      <c r="O32" s="76"/>
      <c r="P32" s="76"/>
      <c r="Q32" s="76"/>
      <c r="R32" s="7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84"/>
      <c r="AI32" s="66"/>
      <c r="AJ32" s="66"/>
      <c r="AK32" s="66"/>
      <c r="AL32" s="66"/>
      <c r="AM32" s="66"/>
      <c r="AN32" s="66"/>
      <c r="AO32" s="66"/>
      <c r="AP32" s="66"/>
      <c r="AQ32" s="141">
        <f t="shared" si="3"/>
        <v>1.2731481481481483E-2</v>
      </c>
      <c r="AR32" s="142">
        <f t="shared" si="2"/>
        <v>0</v>
      </c>
    </row>
    <row r="33" spans="1:45" s="3" customFormat="1" ht="13">
      <c r="A33" s="119" t="s">
        <v>401</v>
      </c>
      <c r="B33" s="119"/>
      <c r="C33" s="23">
        <f t="shared" si="0"/>
        <v>12</v>
      </c>
      <c r="D33" s="66">
        <v>1.4288194444444444E-2</v>
      </c>
      <c r="E33" s="123"/>
      <c r="F33" s="123"/>
      <c r="G33" s="7"/>
      <c r="H33" s="61"/>
      <c r="I33" s="61"/>
      <c r="J33" s="61"/>
      <c r="K33" s="84"/>
      <c r="L33" s="61"/>
      <c r="M33" s="61"/>
      <c r="N33" s="61"/>
      <c r="O33" s="61"/>
      <c r="P33" s="61"/>
      <c r="Q33" s="61"/>
      <c r="R33" s="61"/>
      <c r="S33" s="84"/>
      <c r="T33" s="84"/>
      <c r="U33" s="84"/>
      <c r="V33" s="84"/>
      <c r="W33" s="84"/>
      <c r="X33" s="66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141">
        <f t="shared" si="3"/>
        <v>1.4288194444444444E-2</v>
      </c>
      <c r="AR33" s="142">
        <f t="shared" si="2"/>
        <v>0</v>
      </c>
    </row>
    <row r="34" spans="1:45" s="3" customFormat="1" ht="13">
      <c r="A34" s="119" t="s">
        <v>322</v>
      </c>
      <c r="B34" s="119"/>
      <c r="C34" s="23">
        <f t="shared" si="0"/>
        <v>10</v>
      </c>
      <c r="D34" s="66">
        <v>1.5717592592592592E-2</v>
      </c>
      <c r="E34" s="123"/>
      <c r="F34" s="123"/>
      <c r="G34" s="7"/>
      <c r="H34" s="76"/>
      <c r="I34" s="76"/>
      <c r="J34" s="76"/>
      <c r="K34" s="66"/>
      <c r="L34" s="76"/>
      <c r="M34" s="76"/>
      <c r="N34" s="76"/>
      <c r="O34" s="76"/>
      <c r="P34" s="76"/>
      <c r="Q34" s="76"/>
      <c r="R34" s="7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141">
        <f t="shared" si="3"/>
        <v>1.5717592592592592E-2</v>
      </c>
      <c r="AR34" s="142">
        <f t="shared" si="2"/>
        <v>0</v>
      </c>
    </row>
    <row r="35" spans="1:45" s="3" customFormat="1" ht="13">
      <c r="A35" s="119" t="s">
        <v>547</v>
      </c>
      <c r="B35" s="119"/>
      <c r="C35" s="23">
        <f t="shared" si="0"/>
        <v>9</v>
      </c>
      <c r="D35" s="66">
        <v>1.5133101851851852E-2</v>
      </c>
      <c r="E35" s="66"/>
      <c r="F35" s="66"/>
      <c r="G35" s="66"/>
      <c r="H35" s="76"/>
      <c r="I35" s="76"/>
      <c r="J35" s="76"/>
      <c r="K35" s="66"/>
      <c r="L35" s="76"/>
      <c r="M35" s="76"/>
      <c r="N35" s="76"/>
      <c r="O35" s="76"/>
      <c r="P35" s="76"/>
      <c r="Q35" s="76"/>
      <c r="R35" s="7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>
        <v>1.7222222222222222E-2</v>
      </c>
      <c r="AQ35" s="141">
        <f t="shared" si="3"/>
        <v>1.6177662037037036E-2</v>
      </c>
      <c r="AR35" s="142">
        <f t="shared" si="2"/>
        <v>1</v>
      </c>
    </row>
    <row r="36" spans="1:45" s="3" customFormat="1" ht="13">
      <c r="A36" s="119" t="s">
        <v>328</v>
      </c>
      <c r="B36" s="119"/>
      <c r="C36" s="23">
        <f t="shared" si="0"/>
        <v>6</v>
      </c>
      <c r="D36" s="66">
        <v>1.9883594515481089E-2</v>
      </c>
      <c r="E36" s="122"/>
      <c r="F36" s="84"/>
      <c r="H36" s="76"/>
      <c r="I36" s="76"/>
      <c r="J36" s="76"/>
      <c r="K36" s="66"/>
      <c r="L36" s="76"/>
      <c r="M36" s="76"/>
      <c r="N36" s="76"/>
      <c r="O36" s="76"/>
      <c r="P36" s="76">
        <v>2.0833333333333332E-2</v>
      </c>
      <c r="Q36" s="76"/>
      <c r="R36" s="76"/>
      <c r="S36" s="66">
        <v>1.8854166666666665E-2</v>
      </c>
      <c r="T36" s="66">
        <v>1.8391203703703705E-2</v>
      </c>
      <c r="U36" s="66"/>
      <c r="V36" s="66"/>
      <c r="W36" s="66"/>
      <c r="X36" s="66"/>
      <c r="Y36" s="66">
        <v>1.8402777777777778E-2</v>
      </c>
      <c r="Z36" s="66"/>
      <c r="AA36" s="66"/>
      <c r="AB36" s="66"/>
      <c r="AC36" s="66"/>
      <c r="AD36" s="66"/>
      <c r="AE36" s="66"/>
      <c r="AF36" s="66"/>
      <c r="AG36" s="66"/>
      <c r="AH36" s="66">
        <v>1.7523148148148149E-2</v>
      </c>
      <c r="AI36" s="66"/>
      <c r="AJ36" s="66">
        <v>1.6840277777777777E-2</v>
      </c>
      <c r="AK36" s="66"/>
      <c r="AL36" s="66"/>
      <c r="AM36" s="66"/>
      <c r="AN36" s="66"/>
      <c r="AO36" s="66">
        <v>1.7881944444444443E-2</v>
      </c>
      <c r="AP36" s="66"/>
      <c r="AQ36" s="141">
        <f t="shared" si="3"/>
        <v>1.8576305795916619E-2</v>
      </c>
      <c r="AR36" s="142">
        <f t="shared" si="2"/>
        <v>7</v>
      </c>
    </row>
    <row r="37" spans="1:45" s="3" customFormat="1" ht="13">
      <c r="A37" s="119" t="s">
        <v>377</v>
      </c>
      <c r="B37" s="119"/>
      <c r="C37" s="23">
        <f t="shared" si="0"/>
        <v>2</v>
      </c>
      <c r="D37" s="66">
        <v>1.9756944444444445E-2</v>
      </c>
      <c r="E37" s="122"/>
      <c r="F37" s="84"/>
      <c r="H37" s="61"/>
      <c r="I37" s="61"/>
      <c r="J37" s="61"/>
      <c r="K37" s="84"/>
      <c r="L37" s="61"/>
      <c r="M37" s="61"/>
      <c r="N37" s="61"/>
      <c r="O37" s="61"/>
      <c r="P37" s="61"/>
      <c r="Q37" s="61"/>
      <c r="R37" s="61"/>
      <c r="S37" s="84"/>
      <c r="T37" s="84"/>
      <c r="U37" s="84"/>
      <c r="V37" s="84"/>
      <c r="W37" s="84"/>
      <c r="X37" s="66"/>
      <c r="Y37" s="84"/>
      <c r="Z37" s="84"/>
      <c r="AA37" s="84">
        <v>2.2291666666666668E-2</v>
      </c>
      <c r="AB37" s="84"/>
      <c r="AC37" s="84"/>
      <c r="AD37" s="84"/>
      <c r="AE37" s="84"/>
      <c r="AF37" s="84"/>
      <c r="AG37" s="84">
        <v>2.0833333333333332E-2</v>
      </c>
      <c r="AH37" s="84"/>
      <c r="AI37" s="84"/>
      <c r="AJ37" s="84"/>
      <c r="AK37" s="84"/>
      <c r="AL37" s="84"/>
      <c r="AM37" s="84"/>
      <c r="AN37" s="84"/>
      <c r="AO37" s="84"/>
      <c r="AP37" s="84"/>
      <c r="AQ37" s="141">
        <f t="shared" si="3"/>
        <v>2.0960648148148148E-2</v>
      </c>
      <c r="AR37" s="142">
        <f t="shared" si="2"/>
        <v>2</v>
      </c>
    </row>
    <row r="38" spans="1:45" s="3" customFormat="1" ht="13">
      <c r="A38" s="119" t="s">
        <v>336</v>
      </c>
      <c r="B38" s="119"/>
      <c r="C38" s="23">
        <f t="shared" si="0"/>
        <v>7</v>
      </c>
      <c r="D38" s="66">
        <v>1.7780671296296294E-2</v>
      </c>
      <c r="E38" s="122"/>
      <c r="F38" s="122"/>
      <c r="G38" s="122"/>
      <c r="H38" s="76"/>
      <c r="I38" s="76"/>
      <c r="J38" s="76"/>
      <c r="K38" s="66"/>
      <c r="L38" s="76"/>
      <c r="M38" s="76"/>
      <c r="N38" s="76"/>
      <c r="O38" s="76"/>
      <c r="P38" s="76"/>
      <c r="Q38" s="76"/>
      <c r="R38" s="7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141">
        <f t="shared" si="3"/>
        <v>1.7780671296296294E-2</v>
      </c>
      <c r="AR38" s="142">
        <f t="shared" si="2"/>
        <v>0</v>
      </c>
    </row>
    <row r="39" spans="1:45" s="3" customFormat="1" ht="13">
      <c r="A39" s="119" t="s">
        <v>148</v>
      </c>
      <c r="B39" s="119"/>
      <c r="C39" s="23">
        <f t="shared" si="0"/>
        <v>2</v>
      </c>
      <c r="D39" s="66">
        <v>2.1267361111111115E-2</v>
      </c>
      <c r="E39" s="7"/>
      <c r="F39" s="7"/>
      <c r="G39" s="7"/>
      <c r="H39" s="50"/>
      <c r="I39" s="50"/>
      <c r="J39" s="50"/>
      <c r="K39" s="66"/>
      <c r="L39" s="50"/>
      <c r="M39" s="50"/>
      <c r="N39" s="50"/>
      <c r="O39" s="50"/>
      <c r="P39" s="50"/>
      <c r="Q39" s="50"/>
      <c r="R39" s="50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1">
        <f>AVERAGE(D39:S39)</f>
        <v>2.1267361111111115E-2</v>
      </c>
      <c r="AR39" s="7">
        <f>COUNT(F39:S39)</f>
        <v>0</v>
      </c>
    </row>
    <row r="40" spans="1:45" s="3" customFormat="1" ht="12" customHeight="1">
      <c r="A40" s="119" t="s">
        <v>681</v>
      </c>
      <c r="B40" s="119"/>
      <c r="C40" s="23">
        <f t="shared" si="0"/>
        <v>9</v>
      </c>
      <c r="D40" s="66"/>
      <c r="E40" s="123"/>
      <c r="F40" s="123"/>
      <c r="G40" s="66"/>
      <c r="H40" s="50"/>
      <c r="I40" s="50"/>
      <c r="J40" s="94"/>
      <c r="K40" s="61"/>
      <c r="L40"/>
      <c r="M40" s="61"/>
      <c r="N40" s="50">
        <v>1.6944444444444443E-2</v>
      </c>
      <c r="O40" s="50">
        <v>1.579861111111111E-2</v>
      </c>
      <c r="P40" s="50">
        <v>1.6354166666666666E-2</v>
      </c>
      <c r="Q40" s="61">
        <v>1.5428240740740741E-2</v>
      </c>
      <c r="R40" s="61"/>
      <c r="S40" s="84"/>
      <c r="T40" s="84"/>
      <c r="U40" s="84"/>
      <c r="V40" s="84"/>
      <c r="W40" s="84"/>
      <c r="X40" s="66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141">
        <f>AVERAGE(F40:AP40)</f>
        <v>1.6131365740740741E-2</v>
      </c>
      <c r="AR40" s="142">
        <f t="shared" ref="AR40:AR48" si="4">COUNT(E40:AP40)</f>
        <v>4</v>
      </c>
    </row>
    <row r="41" spans="1:45" s="3" customFormat="1" ht="13">
      <c r="A41" s="119" t="s">
        <v>360</v>
      </c>
      <c r="B41" s="120"/>
      <c r="C41" s="23">
        <f t="shared" si="0"/>
        <v>9</v>
      </c>
      <c r="D41" s="84">
        <v>1.7025462962962961E-2</v>
      </c>
      <c r="E41" s="122"/>
      <c r="F41" s="122"/>
      <c r="G41" s="122"/>
      <c r="H41" s="61"/>
      <c r="I41" s="61"/>
      <c r="J41" s="61"/>
      <c r="K41" s="84"/>
      <c r="L41" s="61"/>
      <c r="M41" s="61"/>
      <c r="N41" s="61"/>
      <c r="O41" s="61"/>
      <c r="P41" s="61"/>
      <c r="Q41" s="61"/>
      <c r="R41" s="61"/>
      <c r="S41" s="84"/>
      <c r="T41" s="84"/>
      <c r="U41" s="84"/>
      <c r="V41" s="84"/>
      <c r="W41" s="84"/>
      <c r="X41" s="66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>
        <v>1.4976851851851852E-2</v>
      </c>
      <c r="AK41" s="84"/>
      <c r="AL41" s="84"/>
      <c r="AM41" s="84"/>
      <c r="AN41" s="84"/>
      <c r="AO41" s="84"/>
      <c r="AP41" s="84"/>
      <c r="AQ41" s="141">
        <f t="shared" ref="AQ41:AQ48" si="5">AVERAGE(D41:AP41)</f>
        <v>1.6001157407407408E-2</v>
      </c>
      <c r="AR41" s="142">
        <f t="shared" si="4"/>
        <v>1</v>
      </c>
      <c r="AS41"/>
    </row>
    <row r="42" spans="1:45" s="3" customFormat="1" ht="13">
      <c r="A42" s="119" t="s">
        <v>338</v>
      </c>
      <c r="B42" s="119"/>
      <c r="C42" s="23">
        <f t="shared" si="0"/>
        <v>11</v>
      </c>
      <c r="D42" s="66">
        <v>1.5023040980795611E-2</v>
      </c>
      <c r="E42" s="123"/>
      <c r="F42" s="123"/>
      <c r="G42" s="7"/>
      <c r="H42" s="76"/>
      <c r="I42" s="76"/>
      <c r="J42" s="76"/>
      <c r="K42" s="66"/>
      <c r="L42" s="76"/>
      <c r="M42" s="76"/>
      <c r="N42" s="76"/>
      <c r="O42" s="76"/>
      <c r="P42" s="76"/>
      <c r="Q42" s="76"/>
      <c r="R42" s="7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141">
        <f t="shared" si="5"/>
        <v>1.5023040980795611E-2</v>
      </c>
      <c r="AR42" s="142">
        <f t="shared" si="4"/>
        <v>0</v>
      </c>
    </row>
    <row r="43" spans="1:45" ht="13">
      <c r="A43" s="119" t="s">
        <v>389</v>
      </c>
      <c r="B43" s="119"/>
      <c r="C43" s="23">
        <f t="shared" si="0"/>
        <v>6</v>
      </c>
      <c r="D43" s="66">
        <v>1.8055555555555557E-2</v>
      </c>
      <c r="E43" s="122"/>
      <c r="F43" s="122"/>
      <c r="G43" s="122"/>
      <c r="H43" s="76"/>
      <c r="I43" s="76"/>
      <c r="J43" s="76"/>
      <c r="K43" s="66"/>
      <c r="L43" s="76"/>
      <c r="M43" s="76"/>
      <c r="N43" s="76"/>
      <c r="O43" s="76"/>
      <c r="P43" s="76"/>
      <c r="Q43" s="76"/>
      <c r="R43" s="7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141">
        <f t="shared" si="5"/>
        <v>1.8055555555555557E-2</v>
      </c>
      <c r="AR43" s="142">
        <f t="shared" si="4"/>
        <v>0</v>
      </c>
    </row>
    <row r="44" spans="1:45" ht="13">
      <c r="A44" s="119" t="s">
        <v>682</v>
      </c>
      <c r="B44" s="119"/>
      <c r="C44" s="23">
        <f t="shared" si="0"/>
        <v>9</v>
      </c>
      <c r="D44" s="84"/>
      <c r="E44" s="112"/>
      <c r="F44" s="84"/>
      <c r="G44" s="84"/>
      <c r="H44" s="94"/>
      <c r="I44" s="94"/>
      <c r="J44" s="94"/>
      <c r="K44" s="84"/>
      <c r="L44" s="94"/>
      <c r="M44" s="94"/>
      <c r="N44" s="94"/>
      <c r="O44" s="94"/>
      <c r="P44" s="94"/>
      <c r="Q44" s="94"/>
      <c r="R44" s="94"/>
      <c r="S44" s="84"/>
      <c r="T44" s="84"/>
      <c r="V44" s="84"/>
      <c r="W44" s="84"/>
      <c r="X44" s="66"/>
      <c r="Y44" s="84"/>
      <c r="Z44" s="50">
        <v>1.5879629629629629E-2</v>
      </c>
      <c r="AA44" s="84">
        <v>1.6712962962962961E-2</v>
      </c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141">
        <f t="shared" si="5"/>
        <v>1.6296296296296295E-2</v>
      </c>
      <c r="AR44" s="142">
        <f t="shared" si="4"/>
        <v>2</v>
      </c>
    </row>
    <row r="45" spans="1:45" ht="13">
      <c r="A45" s="119" t="s">
        <v>503</v>
      </c>
      <c r="B45" s="119"/>
      <c r="C45" s="23">
        <f t="shared" si="0"/>
        <v>12</v>
      </c>
      <c r="D45" s="66">
        <v>1.4108796296296295E-2</v>
      </c>
      <c r="E45" s="123"/>
      <c r="F45" s="123"/>
      <c r="H45" s="76"/>
      <c r="I45" s="76"/>
      <c r="J45" s="76"/>
      <c r="K45" s="66"/>
      <c r="L45" s="76"/>
      <c r="M45" s="76"/>
      <c r="N45" s="76"/>
      <c r="O45" s="76"/>
      <c r="P45" s="76"/>
      <c r="Q45" s="76"/>
      <c r="R45" s="7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141">
        <f t="shared" si="5"/>
        <v>1.4108796296296295E-2</v>
      </c>
      <c r="AR45" s="142">
        <f t="shared" si="4"/>
        <v>0</v>
      </c>
    </row>
    <row r="46" spans="1:45" ht="13">
      <c r="A46" s="119" t="s">
        <v>179</v>
      </c>
      <c r="B46" s="119"/>
      <c r="C46" s="23">
        <f t="shared" si="0"/>
        <v>10</v>
      </c>
      <c r="D46" s="66">
        <v>1.5829199735449738E-2</v>
      </c>
      <c r="E46" s="123"/>
      <c r="G46" s="66"/>
      <c r="H46" s="76"/>
      <c r="I46" s="76"/>
      <c r="J46" s="76"/>
      <c r="K46" s="66"/>
      <c r="L46" s="76"/>
      <c r="M46" s="76"/>
      <c r="N46" s="76"/>
      <c r="O46" s="76"/>
      <c r="P46" s="76"/>
      <c r="Q46" s="76"/>
      <c r="R46" s="7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>
        <v>1.5833333333333335E-2</v>
      </c>
      <c r="AL46" s="66"/>
      <c r="AM46" s="66"/>
      <c r="AN46" s="66"/>
      <c r="AO46" s="66"/>
      <c r="AP46" s="66"/>
      <c r="AQ46" s="141">
        <f t="shared" si="5"/>
        <v>1.5831266534391535E-2</v>
      </c>
      <c r="AR46" s="142">
        <f t="shared" si="4"/>
        <v>1</v>
      </c>
    </row>
    <row r="47" spans="1:45" ht="13">
      <c r="A47" s="119" t="s">
        <v>683</v>
      </c>
      <c r="B47" s="119"/>
      <c r="C47" s="23">
        <f t="shared" si="0"/>
        <v>13</v>
      </c>
      <c r="D47" s="84"/>
      <c r="E47" s="112"/>
      <c r="F47" s="84"/>
      <c r="G47" s="84"/>
      <c r="H47" s="94"/>
      <c r="I47" s="94"/>
      <c r="J47" s="94"/>
      <c r="K47" s="84"/>
      <c r="L47" s="94"/>
      <c r="M47" s="94"/>
      <c r="N47" s="94"/>
      <c r="O47" s="94"/>
      <c r="P47" s="94"/>
      <c r="Q47" s="94"/>
      <c r="R47" s="94"/>
      <c r="S47" s="84"/>
      <c r="T47" s="84"/>
      <c r="V47" s="84"/>
      <c r="W47" s="84"/>
      <c r="X47" s="66"/>
      <c r="Y47" s="84"/>
      <c r="Z47" s="84"/>
      <c r="AA47" s="84"/>
      <c r="AB47" s="84"/>
      <c r="AC47" s="84"/>
      <c r="AD47" s="84"/>
      <c r="AE47" s="84"/>
      <c r="AF47" s="84"/>
      <c r="AG47" s="84"/>
      <c r="AH47" s="50">
        <v>1.3773148148148147E-2</v>
      </c>
      <c r="AI47" s="125"/>
      <c r="AJ47" s="125"/>
      <c r="AK47" s="125">
        <v>1.3773148148148147E-2</v>
      </c>
      <c r="AL47" s="125"/>
      <c r="AM47" s="125"/>
      <c r="AN47" s="125"/>
      <c r="AO47" s="125"/>
      <c r="AP47" s="125"/>
      <c r="AQ47" s="141">
        <f t="shared" si="5"/>
        <v>1.3773148148148147E-2</v>
      </c>
      <c r="AR47" s="142">
        <f t="shared" si="4"/>
        <v>2</v>
      </c>
    </row>
    <row r="48" spans="1:45" s="3" customFormat="1" ht="13">
      <c r="A48" s="119" t="s">
        <v>562</v>
      </c>
      <c r="B48" s="119"/>
      <c r="C48" s="23">
        <f t="shared" si="0"/>
        <v>14</v>
      </c>
      <c r="D48" s="66">
        <v>1.2557870370370369E-2</v>
      </c>
      <c r="E48" s="66"/>
      <c r="F48" s="66"/>
      <c r="G48" s="66"/>
      <c r="H48" s="76"/>
      <c r="I48" s="76"/>
      <c r="J48" s="76"/>
      <c r="K48" s="66"/>
      <c r="L48" s="76"/>
      <c r="M48" s="76"/>
      <c r="N48" s="76"/>
      <c r="O48" s="76"/>
      <c r="P48" s="76"/>
      <c r="Q48" s="76"/>
      <c r="R48" s="7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141">
        <f t="shared" si="5"/>
        <v>1.2557870370370369E-2</v>
      </c>
      <c r="AR48" s="142">
        <f t="shared" si="4"/>
        <v>0</v>
      </c>
    </row>
    <row r="49" spans="1:47" s="3" customFormat="1" ht="13">
      <c r="A49" s="119" t="s">
        <v>684</v>
      </c>
      <c r="B49" s="119"/>
      <c r="C49" s="23"/>
      <c r="D49" s="66"/>
      <c r="E49" s="66"/>
      <c r="F49" s="66"/>
      <c r="G49" s="66"/>
      <c r="H49" s="76"/>
      <c r="I49" s="76"/>
      <c r="J49" s="76"/>
      <c r="K49" s="66"/>
      <c r="L49" s="76"/>
      <c r="M49" s="76"/>
      <c r="N49" s="76"/>
      <c r="O49" s="76"/>
      <c r="P49" s="76"/>
      <c r="Q49" s="76"/>
      <c r="R49" s="7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>
        <v>2.4305555555555556E-2</v>
      </c>
      <c r="AQ49" s="141"/>
      <c r="AR49" s="142"/>
    </row>
    <row r="50" spans="1:47" s="3" customFormat="1" ht="13">
      <c r="A50" s="119" t="s">
        <v>386</v>
      </c>
      <c r="B50" s="119"/>
      <c r="C50" s="23">
        <f t="shared" ref="C50:C64" si="6">MINUTE(B$5)-MINUTE(AQ50)</f>
        <v>3</v>
      </c>
      <c r="D50" s="84">
        <v>2.0671296296296295E-2</v>
      </c>
      <c r="E50" s="7"/>
      <c r="F50" s="7"/>
      <c r="G50" s="7"/>
      <c r="H50" s="61"/>
      <c r="I50" s="61"/>
      <c r="J50" s="61"/>
      <c r="K50" s="84"/>
      <c r="L50" s="61"/>
      <c r="M50" s="61"/>
      <c r="N50" s="61"/>
      <c r="O50" s="61"/>
      <c r="P50" s="61"/>
      <c r="Q50" s="61"/>
      <c r="R50" s="61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61">
        <f>AVERAGE(D50:S50)</f>
        <v>2.0671296296296295E-2</v>
      </c>
      <c r="AR50" s="7">
        <f>COUNT(F50:S50)</f>
        <v>0</v>
      </c>
    </row>
    <row r="51" spans="1:47" s="3" customFormat="1" ht="13">
      <c r="A51" s="119" t="s">
        <v>685</v>
      </c>
      <c r="B51" s="119"/>
      <c r="C51" s="23">
        <f t="shared" si="6"/>
        <v>19</v>
      </c>
      <c r="D51" s="84"/>
      <c r="E51" s="112"/>
      <c r="F51" s="84"/>
      <c r="G51" s="84"/>
      <c r="H51" s="94"/>
      <c r="I51" s="94"/>
      <c r="J51" s="94"/>
      <c r="K51" s="84"/>
      <c r="L51" s="94"/>
      <c r="M51" s="94"/>
      <c r="N51" s="94"/>
      <c r="O51" s="94"/>
      <c r="P51" s="94"/>
      <c r="Q51" s="94"/>
      <c r="R51" s="94"/>
      <c r="S51" s="84"/>
      <c r="T51" s="84"/>
      <c r="U51"/>
      <c r="V51" s="84"/>
      <c r="W51" s="84"/>
      <c r="X51" s="66"/>
      <c r="Y51" s="84"/>
      <c r="Z51" s="84"/>
      <c r="AA51" s="84"/>
      <c r="AB51" s="84"/>
      <c r="AC51" s="84"/>
      <c r="AD51" s="84"/>
      <c r="AE51" s="84"/>
      <c r="AF51" s="84"/>
      <c r="AG51" s="84"/>
      <c r="AH51" s="143">
        <v>9.6527777777777775E-3</v>
      </c>
      <c r="AI51" s="143"/>
      <c r="AJ51" s="143"/>
      <c r="AK51" s="143"/>
      <c r="AL51" s="143"/>
      <c r="AM51" s="143"/>
      <c r="AN51" s="143"/>
      <c r="AO51" s="143"/>
      <c r="AP51" s="143"/>
      <c r="AQ51" s="144">
        <f>AVERAGE(D51:AP51)</f>
        <v>9.6527777777777775E-3</v>
      </c>
      <c r="AR51" s="132">
        <f>COUNT(E51:AP51)</f>
        <v>1</v>
      </c>
    </row>
    <row r="52" spans="1:47" s="3" customFormat="1" ht="13">
      <c r="A52" s="119" t="s">
        <v>486</v>
      </c>
      <c r="B52" s="119"/>
      <c r="C52" s="23">
        <f t="shared" si="6"/>
        <v>4</v>
      </c>
      <c r="D52" s="66">
        <v>1.989934689153439E-2</v>
      </c>
      <c r="E52" s="7"/>
      <c r="F52" s="7"/>
      <c r="G52" s="66">
        <v>1.8576388888888889E-2</v>
      </c>
      <c r="H52" s="66"/>
      <c r="I52" s="66"/>
      <c r="J52" s="66"/>
      <c r="K52" s="66"/>
      <c r="L52" s="66"/>
      <c r="M52" s="66"/>
      <c r="N52" s="66"/>
      <c r="O52" s="66"/>
      <c r="P52" s="66">
        <v>2.0833333333333332E-2</v>
      </c>
      <c r="Q52" s="66"/>
      <c r="R52" s="66">
        <v>2.0833333333333332E-2</v>
      </c>
      <c r="S52" s="66">
        <v>1.8854166666666665E-2</v>
      </c>
      <c r="T52" s="66"/>
      <c r="U52" s="66"/>
      <c r="V52" s="66"/>
      <c r="W52" s="66"/>
      <c r="X52" s="66"/>
      <c r="Y52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>
        <v>1.9803240740740739E-2</v>
      </c>
      <c r="AL52" s="66"/>
      <c r="AM52" s="66"/>
      <c r="AN52" s="66"/>
      <c r="AO52" s="66"/>
      <c r="AP52" s="66"/>
      <c r="AQ52" s="141">
        <f>AVERAGE(D52:AP52)</f>
        <v>1.9799968309082889E-2</v>
      </c>
      <c r="AR52" s="142">
        <f>COUNT(E52:AP52)</f>
        <v>5</v>
      </c>
    </row>
    <row r="53" spans="1:47" s="3" customFormat="1" ht="13">
      <c r="A53" s="119" t="s">
        <v>686</v>
      </c>
      <c r="B53" s="119"/>
      <c r="C53" s="23">
        <f t="shared" si="6"/>
        <v>9</v>
      </c>
      <c r="D53" s="84"/>
      <c r="E53" s="112"/>
      <c r="F53" s="84"/>
      <c r="G53" s="84"/>
      <c r="H53" s="94"/>
      <c r="I53" s="94"/>
      <c r="J53" s="94"/>
      <c r="K53" s="84"/>
      <c r="L53" s="94"/>
      <c r="M53" s="94"/>
      <c r="N53" s="94"/>
      <c r="O53" s="94"/>
      <c r="P53" s="94"/>
      <c r="Q53" s="94"/>
      <c r="R53" s="94"/>
      <c r="S53" s="84">
        <v>1.6076388888888887E-2</v>
      </c>
      <c r="T53" s="84">
        <v>1.5763888888888886E-2</v>
      </c>
      <c r="U53" s="84"/>
      <c r="V53" s="84">
        <v>1.5787037037037037E-2</v>
      </c>
      <c r="W53" s="84">
        <v>1.5104166666666667E-2</v>
      </c>
      <c r="X53" s="66">
        <v>1.5370370370370369E-2</v>
      </c>
      <c r="Y53" s="84"/>
      <c r="Z53" s="84">
        <v>1.6412037037037037E-2</v>
      </c>
      <c r="AA53" s="84"/>
      <c r="AB53" s="84"/>
      <c r="AC53" s="84"/>
      <c r="AD53" s="84"/>
      <c r="AE53" s="84"/>
      <c r="AF53" s="84"/>
      <c r="AG53" s="84"/>
      <c r="AH53" s="84">
        <v>1.6875000000000001E-2</v>
      </c>
      <c r="AI53" s="84">
        <v>1.7766203703703704E-2</v>
      </c>
      <c r="AJ53" s="84"/>
      <c r="AK53" s="84"/>
      <c r="AL53" s="84">
        <v>1.621527777777778E-2</v>
      </c>
      <c r="AM53" s="84"/>
      <c r="AN53" s="84">
        <v>1.8703703703703705E-2</v>
      </c>
      <c r="AP53" s="84"/>
      <c r="AQ53" s="141">
        <f>AVERAGE(D53:AP53)</f>
        <v>1.6407407407407405E-2</v>
      </c>
      <c r="AR53" s="142">
        <f>COUNT(E53:AP53)</f>
        <v>10</v>
      </c>
    </row>
    <row r="54" spans="1:47" s="3" customFormat="1" ht="13">
      <c r="A54" s="119" t="s">
        <v>687</v>
      </c>
      <c r="B54" s="119"/>
      <c r="C54" s="23">
        <f t="shared" si="6"/>
        <v>9</v>
      </c>
      <c r="D54" s="84"/>
      <c r="E54" s="112"/>
      <c r="F54" s="84"/>
      <c r="G54" s="84"/>
      <c r="H54" s="94"/>
      <c r="I54" s="94"/>
      <c r="J54" s="94"/>
      <c r="K54" s="84"/>
      <c r="L54" s="94"/>
      <c r="M54" s="94"/>
      <c r="N54" s="94"/>
      <c r="O54" s="94"/>
      <c r="P54" s="94"/>
      <c r="Q54" s="94"/>
      <c r="R54" s="94"/>
      <c r="S54" s="84"/>
      <c r="T54" s="84"/>
      <c r="U54" s="84"/>
      <c r="V54" s="84"/>
      <c r="W54" s="84"/>
      <c r="X54" s="66"/>
      <c r="Y54" s="84">
        <v>1.622685185185185E-2</v>
      </c>
      <c r="Z54" s="84"/>
      <c r="AA54" s="84">
        <v>1.7199074074074071E-2</v>
      </c>
      <c r="AB54" s="84"/>
      <c r="AC54" s="84"/>
      <c r="AD54" s="84"/>
      <c r="AE54" s="84"/>
      <c r="AF54" s="84"/>
      <c r="AG54" s="84"/>
      <c r="AH54" s="84"/>
      <c r="AI54" s="84"/>
      <c r="AJ54" s="84">
        <v>1.5763888888888886E-2</v>
      </c>
      <c r="AK54" s="84"/>
      <c r="AL54" s="84"/>
      <c r="AM54" s="84"/>
      <c r="AN54" s="84"/>
      <c r="AO54" s="84">
        <v>1.621527777777778E-2</v>
      </c>
      <c r="AP54" s="84">
        <v>1.5694444444444445E-2</v>
      </c>
      <c r="AQ54" s="141">
        <f>AVERAGE(D54:AP54)</f>
        <v>1.6219907407407405E-2</v>
      </c>
      <c r="AR54" s="142">
        <f>COUNT(E54:AP54)</f>
        <v>5</v>
      </c>
    </row>
    <row r="55" spans="1:47" ht="13">
      <c r="A55" s="119" t="s">
        <v>487</v>
      </c>
      <c r="B55" s="119"/>
      <c r="C55" s="23">
        <f t="shared" si="6"/>
        <v>2</v>
      </c>
      <c r="D55" s="66">
        <v>2.0925925925925928E-2</v>
      </c>
      <c r="H55" s="50"/>
      <c r="I55" s="50"/>
      <c r="J55" s="50"/>
      <c r="K55" s="66"/>
      <c r="L55" s="50"/>
      <c r="M55" s="50"/>
      <c r="N55" s="50"/>
      <c r="O55" s="50"/>
      <c r="P55" s="50"/>
      <c r="Q55" s="50"/>
      <c r="R55" s="50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1">
        <f>AVERAGE(D55:S55)</f>
        <v>2.0925925925925928E-2</v>
      </c>
      <c r="AR55" s="7">
        <f>COUNT(F55:S55)</f>
        <v>0</v>
      </c>
    </row>
    <row r="56" spans="1:47" s="3" customFormat="1" ht="13">
      <c r="A56" s="119" t="s">
        <v>494</v>
      </c>
      <c r="B56" s="120"/>
      <c r="C56" s="23">
        <f t="shared" si="6"/>
        <v>12</v>
      </c>
      <c r="D56" s="84">
        <v>1.4774074074074073E-2</v>
      </c>
      <c r="E56" s="123">
        <v>1.5532407407407406E-2</v>
      </c>
      <c r="F56" s="123"/>
      <c r="G56" s="66">
        <v>1.3807870370370371E-2</v>
      </c>
      <c r="H56" s="94">
        <v>1.3738425925925926E-2</v>
      </c>
      <c r="I56" s="94"/>
      <c r="J56" s="94"/>
      <c r="K56" s="84"/>
      <c r="L56" s="94"/>
      <c r="M56" s="94">
        <v>1.4317129629629631E-2</v>
      </c>
      <c r="N56" s="94"/>
      <c r="O56" s="94">
        <v>1.3425925925925924E-2</v>
      </c>
      <c r="P56" s="94"/>
      <c r="Q56" s="94"/>
      <c r="R56" s="94"/>
      <c r="S56" s="84"/>
      <c r="T56" s="84">
        <v>1.3553240740740741E-2</v>
      </c>
      <c r="U56" s="84"/>
      <c r="V56" s="84"/>
      <c r="W56" s="84"/>
      <c r="X56" s="66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141">
        <f t="shared" ref="AQ56:AQ64" si="7">AVERAGE(D56:AP56)</f>
        <v>1.4164153439153438E-2</v>
      </c>
      <c r="AR56" s="142">
        <f t="shared" ref="AR56:AR64" si="8">COUNT(E56:AP56)</f>
        <v>6</v>
      </c>
    </row>
    <row r="57" spans="1:47" s="3" customFormat="1" ht="13">
      <c r="A57" s="119" t="s">
        <v>387</v>
      </c>
      <c r="B57" s="119"/>
      <c r="C57" s="23">
        <f t="shared" si="6"/>
        <v>11</v>
      </c>
      <c r="D57" s="66">
        <v>1.4519675925925925E-2</v>
      </c>
      <c r="E57" s="123"/>
      <c r="F57" s="123"/>
      <c r="G57" s="7"/>
      <c r="H57" s="76"/>
      <c r="I57" s="76"/>
      <c r="J57" s="76"/>
      <c r="K57" s="66"/>
      <c r="L57" s="76"/>
      <c r="M57" s="76"/>
      <c r="N57" s="76"/>
      <c r="O57" s="76"/>
      <c r="P57" s="76"/>
      <c r="Q57" s="76"/>
      <c r="R57" s="76"/>
      <c r="S57" s="66"/>
      <c r="T57" s="66">
        <v>1.5011574074074075E-2</v>
      </c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141">
        <f t="shared" si="7"/>
        <v>1.4765625000000001E-2</v>
      </c>
      <c r="AR57" s="142">
        <f t="shared" si="8"/>
        <v>1</v>
      </c>
    </row>
    <row r="58" spans="1:47" s="3" customFormat="1" ht="13">
      <c r="A58" s="119" t="s">
        <v>141</v>
      </c>
      <c r="B58" s="119"/>
      <c r="C58" s="23">
        <f t="shared" si="6"/>
        <v>12</v>
      </c>
      <c r="D58" s="66">
        <v>1.3961309523809527E-2</v>
      </c>
      <c r="E58" s="123"/>
      <c r="F58" s="123"/>
      <c r="G58" s="7"/>
      <c r="H58"/>
      <c r="I58"/>
      <c r="J58" s="33"/>
      <c r="K58" s="7"/>
      <c r="L58"/>
      <c r="M58"/>
      <c r="N58"/>
      <c r="O58"/>
      <c r="P58"/>
      <c r="Q58"/>
      <c r="R58"/>
      <c r="S58" s="7"/>
      <c r="T58" s="7"/>
      <c r="U58" s="7"/>
      <c r="V58" s="7"/>
      <c r="W58" s="7"/>
      <c r="X58" s="66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141">
        <f t="shared" si="7"/>
        <v>1.3961309523809527E-2</v>
      </c>
      <c r="AR58" s="142">
        <f t="shared" si="8"/>
        <v>0</v>
      </c>
    </row>
    <row r="59" spans="1:47" ht="13">
      <c r="A59" s="119" t="s">
        <v>220</v>
      </c>
      <c r="B59" s="119"/>
      <c r="C59" s="23">
        <f t="shared" si="6"/>
        <v>11</v>
      </c>
      <c r="D59" s="66">
        <v>1.4621817931405084E-2</v>
      </c>
      <c r="E59" s="123"/>
      <c r="F59" s="123"/>
      <c r="G59" s="66"/>
      <c r="H59" s="76"/>
      <c r="I59" s="76"/>
      <c r="J59" s="76"/>
      <c r="K59" s="66"/>
      <c r="L59" s="76"/>
      <c r="M59" s="76"/>
      <c r="N59" s="76"/>
      <c r="O59" s="76"/>
      <c r="P59" s="76"/>
      <c r="Q59" s="76"/>
      <c r="R59" s="7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141">
        <f t="shared" si="7"/>
        <v>1.4621817931405084E-2</v>
      </c>
      <c r="AR59" s="142">
        <f t="shared" si="8"/>
        <v>0</v>
      </c>
    </row>
    <row r="60" spans="1:47" ht="13">
      <c r="A60" s="119" t="s">
        <v>1</v>
      </c>
      <c r="B60" s="119"/>
      <c r="C60" s="23">
        <f t="shared" si="6"/>
        <v>11</v>
      </c>
      <c r="D60" s="66">
        <v>1.4733796296296295E-2</v>
      </c>
      <c r="E60" s="123"/>
      <c r="F60" s="123"/>
      <c r="H60" s="76"/>
      <c r="I60" s="76"/>
      <c r="J60" s="76"/>
      <c r="K60" s="66"/>
      <c r="L60" s="76"/>
      <c r="M60" s="76"/>
      <c r="N60" s="76"/>
      <c r="O60" s="76"/>
      <c r="P60" s="76"/>
      <c r="Q60" s="76"/>
      <c r="R60" s="7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141">
        <f t="shared" si="7"/>
        <v>1.4733796296296295E-2</v>
      </c>
      <c r="AR60" s="142">
        <f t="shared" si="8"/>
        <v>0</v>
      </c>
    </row>
    <row r="61" spans="1:47" s="3" customFormat="1" ht="13">
      <c r="A61" s="119" t="s">
        <v>28</v>
      </c>
      <c r="B61" s="119"/>
      <c r="C61" s="23">
        <f t="shared" si="6"/>
        <v>13</v>
      </c>
      <c r="D61" s="66">
        <v>1.3401041666666667E-2</v>
      </c>
      <c r="E61" s="123"/>
      <c r="F61" s="123"/>
      <c r="G61" s="7"/>
      <c r="H61" s="50"/>
      <c r="I61" s="50"/>
      <c r="J61" s="76"/>
      <c r="K61" s="66"/>
      <c r="L61" s="50"/>
      <c r="M61" s="50"/>
      <c r="N61" s="50"/>
      <c r="O61" s="50"/>
      <c r="P61" s="50"/>
      <c r="Q61" s="50"/>
      <c r="R61" s="50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141">
        <f t="shared" si="7"/>
        <v>1.3401041666666667E-2</v>
      </c>
      <c r="AR61" s="142">
        <f t="shared" si="8"/>
        <v>0</v>
      </c>
    </row>
    <row r="62" spans="1:47" s="3" customFormat="1" ht="13">
      <c r="A62" s="119" t="s">
        <v>688</v>
      </c>
      <c r="B62" s="120"/>
      <c r="C62" s="23">
        <f t="shared" si="6"/>
        <v>9</v>
      </c>
      <c r="D62" s="84"/>
      <c r="E62" s="112"/>
      <c r="F62" s="84"/>
      <c r="G62" s="84"/>
      <c r="H62" s="94"/>
      <c r="I62" s="94"/>
      <c r="J62" s="94"/>
      <c r="K62" s="84"/>
      <c r="L62" s="94"/>
      <c r="M62" s="94"/>
      <c r="N62" s="94"/>
      <c r="O62" s="94"/>
      <c r="P62" s="94"/>
      <c r="Q62" s="94"/>
      <c r="R62" s="94"/>
      <c r="S62" s="84">
        <v>1.7175925925925924E-2</v>
      </c>
      <c r="T62" s="84">
        <v>1.6030092592592592E-2</v>
      </c>
      <c r="U62" s="84"/>
      <c r="V62" s="84"/>
      <c r="W62" s="84"/>
      <c r="X62" s="66"/>
      <c r="Y62" s="84">
        <v>1.5462962962962963E-2</v>
      </c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141">
        <f t="shared" si="7"/>
        <v>1.6222993827160494E-2</v>
      </c>
      <c r="AR62" s="142">
        <f t="shared" si="8"/>
        <v>3</v>
      </c>
    </row>
    <row r="63" spans="1:47" ht="13">
      <c r="A63" s="119" t="s">
        <v>556</v>
      </c>
      <c r="B63" s="119"/>
      <c r="C63" s="23">
        <f t="shared" si="6"/>
        <v>12</v>
      </c>
      <c r="D63" s="66">
        <v>1.4160879629629629E-2</v>
      </c>
      <c r="E63" s="66"/>
      <c r="F63" s="66"/>
      <c r="G63" s="66"/>
      <c r="H63" s="76"/>
      <c r="I63" s="76"/>
      <c r="J63" s="76"/>
      <c r="K63" s="66"/>
      <c r="L63" s="76"/>
      <c r="M63" s="76"/>
      <c r="N63" s="76"/>
      <c r="O63" s="76"/>
      <c r="P63" s="76"/>
      <c r="Q63" s="76"/>
      <c r="R63" s="7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141">
        <f t="shared" si="7"/>
        <v>1.4160879629629629E-2</v>
      </c>
      <c r="AR63" s="142">
        <f t="shared" si="8"/>
        <v>0</v>
      </c>
      <c r="AT63" s="3"/>
      <c r="AU63" s="3"/>
    </row>
    <row r="64" spans="1:47" s="3" customFormat="1" ht="13">
      <c r="A64" s="119" t="s">
        <v>416</v>
      </c>
      <c r="B64" s="119"/>
      <c r="C64" s="23">
        <f t="shared" si="6"/>
        <v>6</v>
      </c>
      <c r="D64" s="66">
        <v>1.8308899176954736E-2</v>
      </c>
      <c r="E64" s="66"/>
      <c r="F64" s="66"/>
      <c r="G64" s="66">
        <v>1.9074074074074073E-2</v>
      </c>
      <c r="H64" s="61">
        <v>1.8252314814814815E-2</v>
      </c>
      <c r="I64" s="61">
        <v>1.7696759259259259E-2</v>
      </c>
      <c r="J64" s="61"/>
      <c r="K64" s="84"/>
      <c r="L64" s="61"/>
      <c r="M64" s="61"/>
      <c r="N64" s="61"/>
      <c r="O64" s="61"/>
      <c r="P64" s="61"/>
      <c r="Q64" s="61"/>
      <c r="R64" s="61"/>
      <c r="S64" s="84"/>
      <c r="T64" s="84"/>
      <c r="U64" s="84"/>
      <c r="V64" s="84"/>
      <c r="W64" s="84"/>
      <c r="X64" s="66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141">
        <f t="shared" si="7"/>
        <v>1.8333011831275722E-2</v>
      </c>
      <c r="AR64" s="142">
        <f t="shared" si="8"/>
        <v>3</v>
      </c>
    </row>
    <row r="65" spans="1:46" s="3" customFormat="1" ht="13">
      <c r="A65" s="119" t="s">
        <v>689</v>
      </c>
      <c r="B65" s="119"/>
      <c r="C65" s="23"/>
      <c r="D65" s="66"/>
      <c r="E65" s="66"/>
      <c r="F65" s="66"/>
      <c r="G65" s="66"/>
      <c r="H65" s="61"/>
      <c r="I65" s="61"/>
      <c r="J65" s="61"/>
      <c r="K65" s="84"/>
      <c r="L65" s="61"/>
      <c r="M65" s="61"/>
      <c r="N65" s="61"/>
      <c r="O65" s="61"/>
      <c r="P65" s="61"/>
      <c r="Q65" s="61"/>
      <c r="R65" s="61"/>
      <c r="S65" s="84"/>
      <c r="T65" s="84"/>
      <c r="U65" s="84"/>
      <c r="V65" s="84"/>
      <c r="W65" s="84"/>
      <c r="X65" s="66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>
        <v>1.7222222222222222E-2</v>
      </c>
      <c r="AQ65" s="141"/>
      <c r="AR65" s="142"/>
    </row>
    <row r="66" spans="1:46" s="3" customFormat="1" ht="13">
      <c r="A66" s="119" t="s">
        <v>299</v>
      </c>
      <c r="B66" s="119"/>
      <c r="C66" s="23">
        <f t="shared" ref="C66:C129" si="9">MINUTE(B$5)-MINUTE(AQ66)</f>
        <v>3</v>
      </c>
      <c r="D66" s="66">
        <v>2.0289653260030863E-2</v>
      </c>
      <c r="E66" s="7"/>
      <c r="F66" s="7"/>
      <c r="G66" s="7"/>
      <c r="H66" s="50"/>
      <c r="I66" s="50"/>
      <c r="J66" s="50"/>
      <c r="K66" s="66"/>
      <c r="L66" s="50"/>
      <c r="M66" s="50"/>
      <c r="N66" s="50"/>
      <c r="O66" s="50"/>
      <c r="P66" s="50"/>
      <c r="Q66" s="50"/>
      <c r="R66" s="50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141">
        <f t="shared" ref="AQ66:AQ94" si="10">AVERAGE(D66:AP66)</f>
        <v>2.0289653260030863E-2</v>
      </c>
      <c r="AR66" s="142">
        <f t="shared" ref="AR66:AR124" si="11">COUNT(E66:AP66)</f>
        <v>0</v>
      </c>
    </row>
    <row r="67" spans="1:46" s="3" customFormat="1" ht="13">
      <c r="A67" s="119" t="s">
        <v>70</v>
      </c>
      <c r="B67" s="119"/>
      <c r="C67" s="23">
        <f t="shared" si="9"/>
        <v>14</v>
      </c>
      <c r="D67" s="66">
        <v>1.2095890532106282E-2</v>
      </c>
      <c r="E67" s="123">
        <v>1.1481481481481483E-2</v>
      </c>
      <c r="F67" s="123">
        <v>1.2500000000000001E-2</v>
      </c>
      <c r="G67" s="66"/>
      <c r="H67" s="76"/>
      <c r="I67" s="76">
        <v>1.1226851851851854E-2</v>
      </c>
      <c r="J67" s="76">
        <v>1.1631944444444445E-2</v>
      </c>
      <c r="K67" s="66">
        <v>1.2361111111111113E-2</v>
      </c>
      <c r="L67" s="76">
        <v>1.0868055555555556E-2</v>
      </c>
      <c r="M67" s="76">
        <v>1.1296296296296296E-2</v>
      </c>
      <c r="N67" s="76"/>
      <c r="O67" s="76"/>
      <c r="P67" s="76"/>
      <c r="Q67" s="76">
        <v>1.2500000000000001E-2</v>
      </c>
      <c r="R67" s="50">
        <v>1.4120370370370368E-2</v>
      </c>
      <c r="S67" s="66">
        <v>1.269675925925926E-2</v>
      </c>
      <c r="T67" s="66"/>
      <c r="U67" s="66">
        <v>1.3425925925925924E-2</v>
      </c>
      <c r="V67" s="66"/>
      <c r="W67" s="66">
        <v>1.1631944444444445E-2</v>
      </c>
      <c r="X67" s="66"/>
      <c r="Y67" s="66"/>
      <c r="Z67" s="66"/>
      <c r="AA67" s="66">
        <v>1.40625E-2</v>
      </c>
      <c r="AB67" s="66">
        <v>1.3599537037037037E-2</v>
      </c>
      <c r="AC67" s="66">
        <v>1.3599537037037037E-2</v>
      </c>
      <c r="AD67" s="66"/>
      <c r="AE67" s="66">
        <v>1.3483796296296298E-2</v>
      </c>
      <c r="AF67" s="66"/>
      <c r="AG67" s="66"/>
      <c r="AH67" s="66"/>
      <c r="AI67" s="66"/>
      <c r="AJ67" s="66"/>
      <c r="AK67" s="66">
        <v>1.5277777777777777E-2</v>
      </c>
      <c r="AL67" s="66">
        <v>1.2847222222222223E-2</v>
      </c>
      <c r="AM67" s="66"/>
      <c r="AN67" s="66">
        <v>1.4305555555555557E-2</v>
      </c>
      <c r="AO67" s="66">
        <v>1.2731481481481481E-2</v>
      </c>
      <c r="AP67" s="66">
        <v>1.6261574074074074E-2</v>
      </c>
      <c r="AQ67" s="141">
        <f t="shared" si="10"/>
        <v>1.290934603428766E-2</v>
      </c>
      <c r="AR67" s="142">
        <f t="shared" si="11"/>
        <v>21</v>
      </c>
    </row>
    <row r="68" spans="1:46" s="3" customFormat="1" ht="13">
      <c r="A68" s="119" t="s">
        <v>313</v>
      </c>
      <c r="B68" s="119"/>
      <c r="C68" s="23">
        <f t="shared" si="9"/>
        <v>11</v>
      </c>
      <c r="D68" s="84"/>
      <c r="E68" s="112"/>
      <c r="F68" s="84"/>
      <c r="G68" s="84"/>
      <c r="H68" s="94"/>
      <c r="I68" s="94"/>
      <c r="J68" s="94"/>
      <c r="K68" s="84"/>
      <c r="L68" s="94"/>
      <c r="M68" s="94"/>
      <c r="N68" s="94"/>
      <c r="O68" s="94"/>
      <c r="P68" s="94"/>
      <c r="Q68" s="94"/>
      <c r="R68" s="94"/>
      <c r="S68" s="84"/>
      <c r="T68" s="84"/>
      <c r="U68"/>
      <c r="V68" s="84"/>
      <c r="W68" s="84"/>
      <c r="X68" s="66"/>
      <c r="Y68" s="84"/>
      <c r="Z68" s="84"/>
      <c r="AA68" s="84"/>
      <c r="AB68" s="84"/>
      <c r="AC68" s="84"/>
      <c r="AD68" s="84"/>
      <c r="AE68" s="84"/>
      <c r="AF68" s="84"/>
      <c r="AG68" s="84"/>
      <c r="AH68" s="84">
        <v>1.4178240740740741E-2</v>
      </c>
      <c r="AI68" s="84"/>
      <c r="AJ68" s="84"/>
      <c r="AK68" s="84"/>
      <c r="AL68" s="84"/>
      <c r="AM68" s="84">
        <v>1.5509259259259257E-2</v>
      </c>
      <c r="AN68" s="84"/>
      <c r="AO68" s="84"/>
      <c r="AP68" s="84"/>
      <c r="AQ68" s="141">
        <f t="shared" si="10"/>
        <v>1.4843749999999999E-2</v>
      </c>
      <c r="AR68" s="142">
        <f t="shared" si="11"/>
        <v>2</v>
      </c>
    </row>
    <row r="69" spans="1:46" ht="13">
      <c r="A69" s="119" t="s">
        <v>313</v>
      </c>
      <c r="B69" s="119"/>
      <c r="C69" s="23">
        <f t="shared" si="9"/>
        <v>12</v>
      </c>
      <c r="D69" s="66">
        <v>1.3935613854595337E-2</v>
      </c>
      <c r="E69" s="123"/>
      <c r="F69" s="123"/>
      <c r="H69" s="50"/>
      <c r="I69" s="50"/>
      <c r="J69" s="76"/>
      <c r="K69" s="66"/>
      <c r="L69" s="50"/>
      <c r="M69" s="50"/>
      <c r="N69" s="50"/>
      <c r="O69" s="50"/>
      <c r="P69" s="50"/>
      <c r="Q69" s="50"/>
      <c r="R69" s="50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141">
        <f t="shared" si="10"/>
        <v>1.3935613854595337E-2</v>
      </c>
      <c r="AR69" s="142">
        <f t="shared" si="11"/>
        <v>0</v>
      </c>
    </row>
    <row r="70" spans="1:46" s="3" customFormat="1" ht="13">
      <c r="A70" s="119" t="s">
        <v>599</v>
      </c>
      <c r="B70" s="120"/>
      <c r="C70" s="23">
        <f t="shared" si="9"/>
        <v>5</v>
      </c>
      <c r="D70" s="84">
        <v>1.9262152777777781E-2</v>
      </c>
      <c r="E70" s="112"/>
      <c r="F70" s="84"/>
      <c r="G70" s="84"/>
      <c r="H70" s="94"/>
      <c r="I70" s="94"/>
      <c r="J70" s="94"/>
      <c r="K70" s="84"/>
      <c r="L70" s="94"/>
      <c r="M70" s="94"/>
      <c r="N70" s="94"/>
      <c r="O70" s="94"/>
      <c r="P70" s="94"/>
      <c r="Q70" s="94"/>
      <c r="R70" s="94"/>
      <c r="S70" s="84"/>
      <c r="T70" s="84"/>
      <c r="U70" s="84"/>
      <c r="V70" s="84"/>
      <c r="W70" s="84"/>
      <c r="X70" s="66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141">
        <f t="shared" si="10"/>
        <v>1.9262152777777781E-2</v>
      </c>
      <c r="AR70" s="142">
        <f t="shared" si="11"/>
        <v>0</v>
      </c>
    </row>
    <row r="71" spans="1:46" s="3" customFormat="1" ht="13">
      <c r="A71" s="119" t="s">
        <v>334</v>
      </c>
      <c r="B71" s="119"/>
      <c r="C71" s="23">
        <f t="shared" si="9"/>
        <v>6</v>
      </c>
      <c r="D71" s="66">
        <v>1.8324164261664264E-2</v>
      </c>
      <c r="E71" s="122"/>
      <c r="F71" s="122"/>
      <c r="G71" s="122"/>
      <c r="H71" s="76"/>
      <c r="I71" s="76"/>
      <c r="J71" s="76"/>
      <c r="K71" s="66"/>
      <c r="L71" s="76"/>
      <c r="M71" s="76"/>
      <c r="N71" s="76"/>
      <c r="O71" s="76"/>
      <c r="P71" s="76"/>
      <c r="Q71" s="76"/>
      <c r="R71" s="7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141">
        <f t="shared" si="10"/>
        <v>1.8324164261664264E-2</v>
      </c>
      <c r="AR71" s="142">
        <f t="shared" si="11"/>
        <v>0</v>
      </c>
    </row>
    <row r="72" spans="1:46" ht="13">
      <c r="A72" s="119" t="s">
        <v>509</v>
      </c>
      <c r="B72" s="119"/>
      <c r="C72" s="23">
        <f t="shared" si="9"/>
        <v>16</v>
      </c>
      <c r="D72" s="66">
        <v>1.1598274410774411E-2</v>
      </c>
      <c r="E72" s="123"/>
      <c r="F72" s="123"/>
      <c r="H72" s="61"/>
      <c r="I72" s="61"/>
      <c r="J72" s="61"/>
      <c r="K72" s="84"/>
      <c r="L72" s="61"/>
      <c r="M72" s="61"/>
      <c r="N72" s="61"/>
      <c r="O72" s="61"/>
      <c r="P72" s="61"/>
      <c r="Q72" s="61"/>
      <c r="R72" s="50"/>
      <c r="S72" s="84"/>
      <c r="T72" s="84"/>
      <c r="U72" s="84"/>
      <c r="V72" s="84"/>
      <c r="W72" s="84"/>
      <c r="X72" s="66"/>
      <c r="Y72" s="84"/>
      <c r="Z72" s="84"/>
      <c r="AA72" s="84"/>
      <c r="AB72" s="84"/>
      <c r="AC72" s="84"/>
      <c r="AD72" s="84"/>
      <c r="AE72" s="84"/>
      <c r="AF72" s="84"/>
      <c r="AG72" s="84"/>
      <c r="AI72" s="84"/>
      <c r="AJ72" s="84"/>
      <c r="AK72" s="84"/>
      <c r="AL72" s="84"/>
      <c r="AM72" s="84"/>
      <c r="AN72" s="84"/>
      <c r="AO72" s="84"/>
      <c r="AP72" s="84"/>
      <c r="AQ72" s="141">
        <f t="shared" si="10"/>
        <v>1.1598274410774411E-2</v>
      </c>
      <c r="AR72" s="142">
        <f t="shared" si="11"/>
        <v>0</v>
      </c>
    </row>
    <row r="73" spans="1:46" ht="13">
      <c r="A73" s="119" t="s">
        <v>57</v>
      </c>
      <c r="B73" s="119"/>
      <c r="C73" s="23">
        <f t="shared" si="9"/>
        <v>11</v>
      </c>
      <c r="D73" s="66">
        <v>1.4637152777777777E-2</v>
      </c>
      <c r="E73" s="123"/>
      <c r="F73" s="123"/>
      <c r="H73" s="76"/>
      <c r="I73" s="76"/>
      <c r="J73" s="76"/>
      <c r="K73" s="66"/>
      <c r="L73" s="76"/>
      <c r="M73" s="76"/>
      <c r="N73" s="76"/>
      <c r="O73" s="76"/>
      <c r="P73" s="76"/>
      <c r="Q73" s="76"/>
      <c r="R73" s="7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141">
        <f t="shared" si="10"/>
        <v>1.4637152777777777E-2</v>
      </c>
      <c r="AR73" s="142">
        <f t="shared" si="11"/>
        <v>0</v>
      </c>
    </row>
    <row r="74" spans="1:46" ht="13">
      <c r="A74" s="119" t="s">
        <v>690</v>
      </c>
      <c r="B74" s="119"/>
      <c r="C74" s="23">
        <f t="shared" si="9"/>
        <v>9</v>
      </c>
      <c r="D74" s="66">
        <v>1.6157407407407409E-2</v>
      </c>
      <c r="E74" s="66"/>
      <c r="F74" s="66"/>
      <c r="G74" s="3"/>
      <c r="H74" s="76"/>
      <c r="I74" s="76"/>
      <c r="J74" s="76"/>
      <c r="K74" s="66"/>
      <c r="L74" s="76"/>
      <c r="M74" s="76"/>
      <c r="N74" s="76"/>
      <c r="O74" s="76"/>
      <c r="P74" s="76"/>
      <c r="Q74" s="76"/>
      <c r="R74" s="76"/>
      <c r="S74" s="66">
        <v>1.5740740740740743E-2</v>
      </c>
      <c r="T74" s="66">
        <v>1.8379629629629628E-2</v>
      </c>
      <c r="U74" s="66"/>
      <c r="V74" s="66"/>
      <c r="W74" s="66">
        <v>1.545138888888889E-2</v>
      </c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141">
        <f t="shared" si="10"/>
        <v>1.6432291666666668E-2</v>
      </c>
      <c r="AR74" s="142">
        <f t="shared" si="11"/>
        <v>3</v>
      </c>
      <c r="AS74" s="134"/>
    </row>
    <row r="75" spans="1:46" s="3" customFormat="1" ht="13">
      <c r="A75" s="120" t="s">
        <v>284</v>
      </c>
      <c r="B75" s="120"/>
      <c r="C75" s="23">
        <f t="shared" si="9"/>
        <v>6</v>
      </c>
      <c r="D75" s="84">
        <v>1.8259548611111114E-2</v>
      </c>
      <c r="E75" s="123"/>
      <c r="F75" s="123"/>
      <c r="G75" s="122"/>
      <c r="H75" s="94"/>
      <c r="I75" s="94"/>
      <c r="J75" s="94"/>
      <c r="K75" s="84"/>
      <c r="L75" s="94"/>
      <c r="M75" s="94"/>
      <c r="N75" s="94"/>
      <c r="O75" s="94"/>
      <c r="P75" s="94"/>
      <c r="Q75" s="94"/>
      <c r="R75" s="94"/>
      <c r="S75" s="84"/>
      <c r="T75" s="84"/>
      <c r="U75" s="84"/>
      <c r="V75" s="84"/>
      <c r="W75" s="84"/>
      <c r="X75" s="66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141">
        <f t="shared" si="10"/>
        <v>1.8259548611111114E-2</v>
      </c>
      <c r="AR75" s="142">
        <f t="shared" si="11"/>
        <v>0</v>
      </c>
    </row>
    <row r="76" spans="1:46" s="3" customFormat="1" ht="13">
      <c r="A76" s="119" t="s">
        <v>691</v>
      </c>
      <c r="B76" s="119"/>
      <c r="C76" s="23">
        <f t="shared" si="9"/>
        <v>15</v>
      </c>
      <c r="D76" s="84"/>
      <c r="E76" s="112"/>
      <c r="F76" s="84"/>
      <c r="G76" s="84"/>
      <c r="H76" s="94"/>
      <c r="I76" s="94"/>
      <c r="J76" s="94"/>
      <c r="K76" s="84"/>
      <c r="L76" s="94"/>
      <c r="M76" s="94"/>
      <c r="N76" s="94"/>
      <c r="O76" s="94"/>
      <c r="P76" s="94"/>
      <c r="Q76" s="94"/>
      <c r="R76" s="94"/>
      <c r="S76" s="84"/>
      <c r="T76" s="84"/>
      <c r="U76"/>
      <c r="V76" s="84"/>
      <c r="W76" s="84"/>
      <c r="X76" s="66"/>
      <c r="Y76" s="84"/>
      <c r="Z76" s="50"/>
      <c r="AA76" s="84"/>
      <c r="AB76" s="84"/>
      <c r="AC76" s="84"/>
      <c r="AD76" s="84">
        <v>1.2210648148148146E-2</v>
      </c>
      <c r="AE76" s="84">
        <v>1.1840277777777778E-2</v>
      </c>
      <c r="AF76" s="84">
        <v>1.2731481481481481E-2</v>
      </c>
      <c r="AG76" s="84">
        <v>1.1354166666666667E-2</v>
      </c>
      <c r="AH76" s="84">
        <v>1.0891203703703703E-2</v>
      </c>
      <c r="AI76" s="84"/>
      <c r="AJ76" s="84"/>
      <c r="AK76" s="84"/>
      <c r="AL76" s="84"/>
      <c r="AM76" s="84"/>
      <c r="AN76" s="84">
        <v>1.3541666666666667E-2</v>
      </c>
      <c r="AO76" s="84"/>
      <c r="AP76" s="84"/>
      <c r="AQ76" s="141">
        <f t="shared" si="10"/>
        <v>1.2094907407407407E-2</v>
      </c>
      <c r="AR76" s="142">
        <f t="shared" si="11"/>
        <v>6</v>
      </c>
      <c r="AS76" s="16"/>
    </row>
    <row r="77" spans="1:46" s="3" customFormat="1" ht="13">
      <c r="A77" s="119" t="s">
        <v>541</v>
      </c>
      <c r="B77" s="119"/>
      <c r="C77" s="23">
        <f t="shared" si="9"/>
        <v>8</v>
      </c>
      <c r="D77" s="66">
        <v>1.6836419753086418E-2</v>
      </c>
      <c r="E77" s="66"/>
      <c r="F77" s="66"/>
      <c r="G77" s="7"/>
      <c r="H77" s="76"/>
      <c r="I77" s="76"/>
      <c r="J77" s="76"/>
      <c r="K77" s="66"/>
      <c r="L77" s="76"/>
      <c r="M77" s="76"/>
      <c r="N77" s="76"/>
      <c r="O77" s="76">
        <v>1.7824074074074076E-2</v>
      </c>
      <c r="P77" s="76"/>
      <c r="Q77" s="76"/>
      <c r="R77" s="7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141">
        <f t="shared" si="10"/>
        <v>1.7330246913580247E-2</v>
      </c>
      <c r="AR77" s="142">
        <f t="shared" si="11"/>
        <v>1</v>
      </c>
      <c r="AS77" s="16"/>
    </row>
    <row r="78" spans="1:46" s="3" customFormat="1" ht="13">
      <c r="A78" s="119" t="s">
        <v>270</v>
      </c>
      <c r="B78" s="119"/>
      <c r="C78" s="23">
        <f t="shared" si="9"/>
        <v>12</v>
      </c>
      <c r="D78" s="66">
        <v>1.3993055555555555E-2</v>
      </c>
      <c r="E78" s="123"/>
      <c r="F78" s="123"/>
      <c r="G78" s="7"/>
      <c r="H78" s="50"/>
      <c r="I78" s="50"/>
      <c r="J78" s="76"/>
      <c r="K78" s="66"/>
      <c r="L78" s="50"/>
      <c r="M78" s="50"/>
      <c r="N78" s="50"/>
      <c r="O78" s="50"/>
      <c r="P78" s="50"/>
      <c r="Q78" s="50"/>
      <c r="R78" s="50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141">
        <f t="shared" si="10"/>
        <v>1.3993055555555555E-2</v>
      </c>
      <c r="AR78" s="142">
        <f t="shared" si="11"/>
        <v>0</v>
      </c>
      <c r="AS78" s="16"/>
      <c r="AT78"/>
    </row>
    <row r="79" spans="1:46" ht="13">
      <c r="A79" s="119" t="s">
        <v>227</v>
      </c>
      <c r="B79" s="119"/>
      <c r="C79" s="23">
        <f t="shared" si="9"/>
        <v>9</v>
      </c>
      <c r="D79" s="66">
        <v>1.6477922453703702E-2</v>
      </c>
      <c r="E79" s="123"/>
      <c r="H79" s="76"/>
      <c r="I79" s="76"/>
      <c r="J79" s="76"/>
      <c r="K79" s="66"/>
      <c r="L79" s="76"/>
      <c r="M79" s="76"/>
      <c r="N79" s="76"/>
      <c r="O79" s="76"/>
      <c r="P79" s="76"/>
      <c r="Q79" s="76"/>
      <c r="R79" s="7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141">
        <f t="shared" si="10"/>
        <v>1.6477922453703702E-2</v>
      </c>
      <c r="AR79" s="142">
        <f t="shared" si="11"/>
        <v>0</v>
      </c>
      <c r="AS79" s="16"/>
    </row>
    <row r="80" spans="1:46" ht="13">
      <c r="A80" s="119" t="s">
        <v>312</v>
      </c>
      <c r="B80" s="119"/>
      <c r="C80" s="23">
        <f t="shared" si="9"/>
        <v>11</v>
      </c>
      <c r="D80" s="66">
        <v>1.4769724151234568E-2</v>
      </c>
      <c r="E80" s="123"/>
      <c r="F80" s="123"/>
      <c r="G80" s="66"/>
      <c r="H80" s="76"/>
      <c r="I80" s="76"/>
      <c r="J80" s="76"/>
      <c r="K80" s="66"/>
      <c r="L80" s="76"/>
      <c r="M80" s="76"/>
      <c r="N80" s="76"/>
      <c r="O80" s="76"/>
      <c r="P80" s="76"/>
      <c r="Q80" s="76"/>
      <c r="R80" s="7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141">
        <f t="shared" si="10"/>
        <v>1.4769724151234568E-2</v>
      </c>
      <c r="AR80" s="142">
        <f t="shared" si="11"/>
        <v>0</v>
      </c>
      <c r="AS80" s="16"/>
    </row>
    <row r="81" spans="1:45" ht="13">
      <c r="A81" s="119" t="s">
        <v>150</v>
      </c>
      <c r="B81" s="119"/>
      <c r="C81" s="23">
        <f t="shared" si="9"/>
        <v>12</v>
      </c>
      <c r="D81" s="66">
        <v>1.4467592592592593E-2</v>
      </c>
      <c r="E81" s="123"/>
      <c r="F81" s="123"/>
      <c r="H81" s="76"/>
      <c r="I81" s="76"/>
      <c r="J81" s="76"/>
      <c r="K81" s="66"/>
      <c r="L81" s="76"/>
      <c r="M81" s="76"/>
      <c r="N81" s="76"/>
      <c r="O81" s="76"/>
      <c r="P81" s="76"/>
      <c r="Q81" s="76"/>
      <c r="R81" s="7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141">
        <f t="shared" si="10"/>
        <v>1.4467592592592593E-2</v>
      </c>
      <c r="AR81" s="142">
        <f t="shared" si="11"/>
        <v>0</v>
      </c>
      <c r="AS81" s="16"/>
    </row>
    <row r="82" spans="1:45" ht="13">
      <c r="A82" s="119" t="s">
        <v>419</v>
      </c>
      <c r="B82" s="119"/>
      <c r="C82" s="23">
        <f t="shared" si="9"/>
        <v>14</v>
      </c>
      <c r="D82" s="66">
        <v>1.2708333333333334E-2</v>
      </c>
      <c r="E82" s="123"/>
      <c r="F82" s="123"/>
      <c r="H82" s="61"/>
      <c r="I82" s="61"/>
      <c r="J82" s="94"/>
      <c r="K82" s="84"/>
      <c r="L82" s="61"/>
      <c r="M82" s="61"/>
      <c r="N82" s="61"/>
      <c r="O82" s="61"/>
      <c r="P82" s="61"/>
      <c r="Q82" s="61"/>
      <c r="R82" s="61"/>
      <c r="S82" s="84"/>
      <c r="T82" s="84"/>
      <c r="U82" s="84"/>
      <c r="V82" s="84"/>
      <c r="W82" s="84"/>
      <c r="X82" s="66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141">
        <f t="shared" si="10"/>
        <v>1.2708333333333334E-2</v>
      </c>
      <c r="AR82" s="142">
        <f t="shared" si="11"/>
        <v>0</v>
      </c>
      <c r="AS82" s="16"/>
    </row>
    <row r="83" spans="1:45" ht="13">
      <c r="A83" s="120" t="s">
        <v>692</v>
      </c>
      <c r="B83" s="119"/>
      <c r="C83" s="23">
        <f t="shared" si="9"/>
        <v>14</v>
      </c>
      <c r="D83" s="84"/>
      <c r="E83" s="112"/>
      <c r="F83" s="84"/>
      <c r="G83" s="84"/>
      <c r="H83" s="94"/>
      <c r="I83" s="94"/>
      <c r="J83" s="94"/>
      <c r="K83" s="84"/>
      <c r="L83" s="94"/>
      <c r="M83" s="94"/>
      <c r="N83" s="94"/>
      <c r="O83" s="94"/>
      <c r="P83" s="94"/>
      <c r="Q83" s="94"/>
      <c r="R83" s="94"/>
      <c r="S83" s="84"/>
      <c r="T83" s="84"/>
      <c r="V83" s="84"/>
      <c r="W83" s="84"/>
      <c r="X83" s="66"/>
      <c r="Y83" s="84"/>
      <c r="Z83" s="50"/>
      <c r="AA83" s="84"/>
      <c r="AB83" s="84"/>
      <c r="AC83" s="84"/>
      <c r="AD83" s="84"/>
      <c r="AE83" s="84">
        <v>1.2534722222222223E-2</v>
      </c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141">
        <f t="shared" si="10"/>
        <v>1.2534722222222223E-2</v>
      </c>
      <c r="AR83" s="142">
        <f t="shared" si="11"/>
        <v>1</v>
      </c>
      <c r="AS83" s="16"/>
    </row>
    <row r="84" spans="1:45" ht="13">
      <c r="A84" s="119" t="s">
        <v>560</v>
      </c>
      <c r="B84" s="119"/>
      <c r="C84" s="23">
        <f t="shared" si="9"/>
        <v>14</v>
      </c>
      <c r="D84" s="66">
        <v>1.2817644032921809E-2</v>
      </c>
      <c r="E84" s="66"/>
      <c r="F84" s="66"/>
      <c r="G84" s="66"/>
      <c r="H84" s="76">
        <v>1.3217592592592593E-2</v>
      </c>
      <c r="I84" s="76">
        <v>1.2777777777777777E-2</v>
      </c>
      <c r="J84" s="76">
        <v>1.3148148148148147E-2</v>
      </c>
      <c r="K84" s="84"/>
      <c r="L84" s="61"/>
      <c r="M84" s="61">
        <v>1.2604166666666666E-2</v>
      </c>
      <c r="N84" s="61">
        <v>1.2488425925925925E-2</v>
      </c>
      <c r="O84" s="61">
        <v>1.275462962962963E-2</v>
      </c>
      <c r="P84" s="61"/>
      <c r="Q84" s="61"/>
      <c r="R84" s="61">
        <v>1.3668981481481482E-2</v>
      </c>
      <c r="S84" s="84"/>
      <c r="T84" s="84"/>
      <c r="U84" s="84"/>
      <c r="V84" s="84"/>
      <c r="W84" s="84"/>
      <c r="X84" s="66"/>
      <c r="Y84" s="84"/>
      <c r="Z84" s="84"/>
      <c r="AA84" s="84"/>
      <c r="AB84" s="84">
        <v>1.2337962962962962E-2</v>
      </c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141">
        <f t="shared" si="10"/>
        <v>1.2868369913122998E-2</v>
      </c>
      <c r="AR84" s="142">
        <f t="shared" si="11"/>
        <v>8</v>
      </c>
      <c r="AS84" s="16"/>
    </row>
    <row r="85" spans="1:45" ht="13">
      <c r="A85" s="119" t="s">
        <v>693</v>
      </c>
      <c r="B85" s="119"/>
      <c r="C85" s="23">
        <f t="shared" si="9"/>
        <v>12</v>
      </c>
      <c r="D85" s="66">
        <v>1.3946759259259258E-2</v>
      </c>
      <c r="E85" s="123"/>
      <c r="F85" s="123"/>
      <c r="H85" s="61"/>
      <c r="I85" s="61"/>
      <c r="J85" s="94"/>
      <c r="K85" s="84"/>
      <c r="L85" s="61"/>
      <c r="M85" s="61"/>
      <c r="N85" s="61"/>
      <c r="O85" s="61"/>
      <c r="P85" s="61"/>
      <c r="Q85" s="61"/>
      <c r="R85" s="61"/>
      <c r="S85" s="84"/>
      <c r="T85" s="84"/>
      <c r="U85" s="84"/>
      <c r="V85" s="84"/>
      <c r="W85" s="84"/>
      <c r="X85" s="66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141">
        <f t="shared" si="10"/>
        <v>1.3946759259259258E-2</v>
      </c>
      <c r="AR85" s="142">
        <f t="shared" si="11"/>
        <v>0</v>
      </c>
      <c r="AS85" s="16"/>
    </row>
    <row r="86" spans="1:45" ht="13">
      <c r="A86" s="119" t="s">
        <v>337</v>
      </c>
      <c r="B86" s="120"/>
      <c r="C86" s="23">
        <f t="shared" si="9"/>
        <v>9</v>
      </c>
      <c r="D86" s="84">
        <v>1.6391782407407407E-2</v>
      </c>
      <c r="E86" s="123"/>
      <c r="F86" s="122"/>
      <c r="G86" s="3"/>
      <c r="H86" s="94"/>
      <c r="I86" s="94"/>
      <c r="J86" s="94"/>
      <c r="K86" s="84"/>
      <c r="L86" s="94"/>
      <c r="M86" s="94"/>
      <c r="N86" s="94"/>
      <c r="O86" s="94"/>
      <c r="P86" s="94"/>
      <c r="Q86" s="94"/>
      <c r="R86" s="94"/>
      <c r="S86" s="84"/>
      <c r="T86" s="84"/>
      <c r="U86" s="84"/>
      <c r="V86" s="84"/>
      <c r="W86" s="84"/>
      <c r="X86" s="66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141">
        <f t="shared" si="10"/>
        <v>1.6391782407407407E-2</v>
      </c>
      <c r="AR86" s="142">
        <f t="shared" si="11"/>
        <v>0</v>
      </c>
      <c r="AS86" s="16"/>
    </row>
    <row r="87" spans="1:45" ht="13">
      <c r="A87" s="119" t="s">
        <v>694</v>
      </c>
      <c r="B87" s="120"/>
      <c r="C87" s="23">
        <f t="shared" si="9"/>
        <v>12</v>
      </c>
      <c r="D87" s="84"/>
      <c r="E87" s="112"/>
      <c r="F87" s="84"/>
      <c r="G87" s="84"/>
      <c r="H87" s="94"/>
      <c r="I87" s="94"/>
      <c r="J87" s="94"/>
      <c r="K87" s="84"/>
      <c r="L87" s="94"/>
      <c r="M87" s="94"/>
      <c r="N87" s="94"/>
      <c r="O87" s="94"/>
      <c r="P87" s="94"/>
      <c r="Q87" s="94"/>
      <c r="R87" s="94"/>
      <c r="S87" s="84"/>
      <c r="T87" s="84"/>
      <c r="V87" s="84"/>
      <c r="W87" s="84"/>
      <c r="X87" s="66"/>
      <c r="Y87" s="84"/>
      <c r="Z87" s="84"/>
      <c r="AA87" s="84">
        <v>1.4305555555555557E-2</v>
      </c>
      <c r="AB87" s="84"/>
      <c r="AC87" s="84">
        <v>1.4305555555555557E-2</v>
      </c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141">
        <f t="shared" si="10"/>
        <v>1.4305555555555557E-2</v>
      </c>
      <c r="AR87" s="142">
        <f t="shared" si="11"/>
        <v>2</v>
      </c>
      <c r="AS87" s="16"/>
    </row>
    <row r="88" spans="1:45" ht="13">
      <c r="A88" s="119" t="s">
        <v>695</v>
      </c>
      <c r="B88" s="120"/>
      <c r="C88" s="23">
        <f t="shared" si="9"/>
        <v>9</v>
      </c>
      <c r="D88" s="84"/>
      <c r="E88" s="112"/>
      <c r="F88" s="84"/>
      <c r="G88" s="84"/>
      <c r="H88" s="94"/>
      <c r="I88" s="94"/>
      <c r="J88" s="94"/>
      <c r="K88" s="84"/>
      <c r="L88" s="94"/>
      <c r="M88" s="94"/>
      <c r="N88" s="94"/>
      <c r="O88" s="94"/>
      <c r="P88" s="94"/>
      <c r="Q88" s="94"/>
      <c r="R88" s="94"/>
      <c r="S88" s="84">
        <v>1.5405092592592593E-2</v>
      </c>
      <c r="T88" s="84">
        <v>1.4571759259259258E-2</v>
      </c>
      <c r="U88" s="84"/>
      <c r="V88" s="84"/>
      <c r="W88" s="84"/>
      <c r="X88" s="66">
        <v>1.5381944444444443E-2</v>
      </c>
      <c r="Y88" s="84">
        <v>1.4837962962962963E-2</v>
      </c>
      <c r="Z88" s="84">
        <v>1.4594907407407405E-2</v>
      </c>
      <c r="AA88" s="84"/>
      <c r="AB88" s="84">
        <v>1.6747685185185185E-2</v>
      </c>
      <c r="AC88" s="84"/>
      <c r="AD88" s="84"/>
      <c r="AE88" s="84"/>
      <c r="AF88" s="84"/>
      <c r="AG88" s="84"/>
      <c r="AH88" s="84"/>
      <c r="AI88" s="84"/>
      <c r="AJ88" s="84"/>
      <c r="AK88" s="84">
        <v>1.7731481481481483E-2</v>
      </c>
      <c r="AL88" s="84"/>
      <c r="AM88" s="84"/>
      <c r="AN88" s="84"/>
      <c r="AO88" s="84"/>
      <c r="AP88" s="84">
        <v>1.861111111111111E-2</v>
      </c>
      <c r="AQ88" s="141">
        <f t="shared" si="10"/>
        <v>1.5985243055555556E-2</v>
      </c>
      <c r="AR88" s="142">
        <f t="shared" si="11"/>
        <v>8</v>
      </c>
      <c r="AS88" s="16"/>
    </row>
    <row r="89" spans="1:45" s="3" customFormat="1" ht="13">
      <c r="A89" s="119" t="s">
        <v>496</v>
      </c>
      <c r="B89" s="119"/>
      <c r="C89" s="23">
        <f t="shared" si="9"/>
        <v>10</v>
      </c>
      <c r="D89" s="66">
        <v>1.5316358024691357E-2</v>
      </c>
      <c r="E89" s="123"/>
      <c r="F89" s="123"/>
      <c r="G89" s="7"/>
      <c r="H89" s="76"/>
      <c r="I89" s="76"/>
      <c r="J89" s="76"/>
      <c r="K89" s="66"/>
      <c r="L89" s="76"/>
      <c r="M89" s="76"/>
      <c r="N89" s="76"/>
      <c r="O89" s="76"/>
      <c r="P89" s="76"/>
      <c r="Q89" s="76"/>
      <c r="R89" s="7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141">
        <f t="shared" si="10"/>
        <v>1.5316358024691357E-2</v>
      </c>
      <c r="AR89" s="142">
        <f t="shared" si="11"/>
        <v>0</v>
      </c>
      <c r="AS89" s="16"/>
    </row>
    <row r="90" spans="1:45" s="3" customFormat="1" ht="13">
      <c r="A90" s="119" t="s">
        <v>549</v>
      </c>
      <c r="B90" s="119"/>
      <c r="C90" s="23">
        <f t="shared" si="9"/>
        <v>11</v>
      </c>
      <c r="D90" s="66">
        <v>1.4990354938271605E-2</v>
      </c>
      <c r="E90" s="66"/>
      <c r="F90" s="66"/>
      <c r="G90" s="66"/>
      <c r="H90" s="76"/>
      <c r="I90" s="76"/>
      <c r="J90" s="112"/>
      <c r="K90" s="84"/>
      <c r="L90" s="76"/>
      <c r="M90" s="94"/>
      <c r="N90" s="94"/>
      <c r="O90" s="94"/>
      <c r="P90" s="94"/>
      <c r="Q90" s="94"/>
      <c r="R90" s="94"/>
      <c r="S90" s="84"/>
      <c r="T90" s="84"/>
      <c r="U90" s="84"/>
      <c r="V90" s="84"/>
      <c r="W90" s="84"/>
      <c r="X90" s="66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141">
        <f t="shared" si="10"/>
        <v>1.4990354938271605E-2</v>
      </c>
      <c r="AR90" s="142">
        <f t="shared" si="11"/>
        <v>0</v>
      </c>
      <c r="AS90" s="16"/>
    </row>
    <row r="91" spans="1:45" s="3" customFormat="1" ht="13">
      <c r="A91" s="119" t="s">
        <v>363</v>
      </c>
      <c r="B91" s="119"/>
      <c r="C91" s="23">
        <f t="shared" si="9"/>
        <v>12</v>
      </c>
      <c r="D91" s="66">
        <v>1.4075520833333334E-2</v>
      </c>
      <c r="E91" s="123"/>
      <c r="F91" s="123"/>
      <c r="G91" s="7"/>
      <c r="H91" s="76"/>
      <c r="I91" s="76"/>
      <c r="J91" s="76"/>
      <c r="K91" s="66"/>
      <c r="L91" s="76"/>
      <c r="M91" s="76"/>
      <c r="N91" s="76"/>
      <c r="O91" s="76"/>
      <c r="P91" s="76"/>
      <c r="Q91" s="76"/>
      <c r="R91" s="7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141">
        <f t="shared" si="10"/>
        <v>1.4075520833333334E-2</v>
      </c>
      <c r="AR91" s="142">
        <f t="shared" si="11"/>
        <v>0</v>
      </c>
      <c r="AS91" s="16"/>
    </row>
    <row r="92" spans="1:45" ht="13">
      <c r="A92" s="119" t="s">
        <v>381</v>
      </c>
      <c r="B92" s="119"/>
      <c r="C92" s="23">
        <f t="shared" si="9"/>
        <v>11</v>
      </c>
      <c r="D92" s="66">
        <v>1.5205439814814816E-2</v>
      </c>
      <c r="E92" s="123"/>
      <c r="F92" s="123"/>
      <c r="H92" s="50"/>
      <c r="I92" s="50"/>
      <c r="J92" s="50"/>
      <c r="K92" s="66"/>
      <c r="L92" s="50"/>
      <c r="M92" s="50"/>
      <c r="N92" s="50"/>
      <c r="O92" s="50"/>
      <c r="P92" s="50"/>
      <c r="Q92" s="50"/>
      <c r="R92" s="50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141">
        <f t="shared" si="10"/>
        <v>1.5205439814814816E-2</v>
      </c>
      <c r="AR92" s="142">
        <f t="shared" si="11"/>
        <v>0</v>
      </c>
      <c r="AS92" s="16"/>
    </row>
    <row r="93" spans="1:45" ht="13">
      <c r="A93" s="119" t="s">
        <v>17</v>
      </c>
      <c r="B93" s="119"/>
      <c r="C93" s="23">
        <f t="shared" si="9"/>
        <v>6</v>
      </c>
      <c r="D93" s="66">
        <v>1.6053240740740739E-2</v>
      </c>
      <c r="E93" s="66"/>
      <c r="F93" s="66"/>
      <c r="G93" s="66"/>
      <c r="H93" s="76"/>
      <c r="I93" s="76"/>
      <c r="J93" s="76"/>
      <c r="K93" s="66"/>
      <c r="L93" s="76"/>
      <c r="M93" s="76"/>
      <c r="N93" s="76"/>
      <c r="O93" s="76"/>
      <c r="P93" s="76"/>
      <c r="Q93" s="76"/>
      <c r="R93" s="7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>
        <v>2.1273148148148149E-2</v>
      </c>
      <c r="AQ93" s="141">
        <f t="shared" si="10"/>
        <v>1.8663194444444444E-2</v>
      </c>
      <c r="AR93" s="142">
        <f t="shared" si="11"/>
        <v>1</v>
      </c>
      <c r="AS93" s="16"/>
    </row>
    <row r="94" spans="1:45" ht="13">
      <c r="A94" s="119" t="s">
        <v>696</v>
      </c>
      <c r="B94" s="119"/>
      <c r="C94" s="23">
        <f t="shared" si="9"/>
        <v>12</v>
      </c>
      <c r="D94" s="84"/>
      <c r="E94" s="112"/>
      <c r="F94" s="84"/>
      <c r="G94" s="84"/>
      <c r="H94" s="94"/>
      <c r="I94" s="94"/>
      <c r="J94" s="94"/>
      <c r="K94" s="84"/>
      <c r="L94" s="94"/>
      <c r="M94" s="94"/>
      <c r="N94" s="94"/>
      <c r="O94" s="94"/>
      <c r="P94" s="94"/>
      <c r="Q94" s="94"/>
      <c r="R94" s="94"/>
      <c r="S94" s="84"/>
      <c r="T94" s="84"/>
      <c r="V94" s="84"/>
      <c r="W94" s="84"/>
      <c r="X94" s="66"/>
      <c r="Y94" s="84"/>
      <c r="Z94" s="84"/>
      <c r="AA94" s="84"/>
      <c r="AB94" s="84"/>
      <c r="AC94" s="84">
        <v>1.4444444444444446E-2</v>
      </c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141">
        <f t="shared" si="10"/>
        <v>1.4444444444444446E-2</v>
      </c>
      <c r="AR94" s="142">
        <f t="shared" si="11"/>
        <v>1</v>
      </c>
      <c r="AS94" s="16"/>
    </row>
    <row r="95" spans="1:45" s="3" customFormat="1" ht="13">
      <c r="A95" s="119" t="s">
        <v>697</v>
      </c>
      <c r="B95" s="119"/>
      <c r="C95" s="23">
        <f t="shared" si="9"/>
        <v>9</v>
      </c>
      <c r="D95" s="66"/>
      <c r="E95" s="123"/>
      <c r="F95" s="123"/>
      <c r="G95" s="66"/>
      <c r="H95" s="50"/>
      <c r="I95" s="50"/>
      <c r="J95" s="94"/>
      <c r="K95" s="61"/>
      <c r="L95"/>
      <c r="M95" s="61">
        <v>1.6620370370370372E-2</v>
      </c>
      <c r="N95" s="61">
        <v>1.6180555555555556E-2</v>
      </c>
      <c r="O95" s="61"/>
      <c r="P95" s="61">
        <v>1.5300925925925926E-2</v>
      </c>
      <c r="Q95" s="61"/>
      <c r="R95" s="61">
        <v>1.7118055555555556E-2</v>
      </c>
      <c r="S95" s="84">
        <v>1.5474537037037038E-2</v>
      </c>
      <c r="T95" s="84">
        <v>1.5266203703703705E-2</v>
      </c>
      <c r="U95" s="84"/>
      <c r="V95" s="84"/>
      <c r="W95" s="84"/>
      <c r="X95" s="66"/>
      <c r="Y95" s="84"/>
      <c r="Z95" s="84"/>
      <c r="AA95" s="84">
        <v>1.6655092592592593E-2</v>
      </c>
      <c r="AB95" s="84">
        <v>1.6643518518518519E-2</v>
      </c>
      <c r="AC95" s="84"/>
      <c r="AD95" s="84"/>
      <c r="AE95" s="84"/>
      <c r="AF95" s="84"/>
      <c r="AG95" s="84"/>
      <c r="AH95" s="84"/>
      <c r="AI95" s="84"/>
      <c r="AJ95" s="84"/>
      <c r="AK95" s="84"/>
      <c r="AL95" s="84">
        <v>1.636574074074074E-2</v>
      </c>
      <c r="AM95" s="84"/>
      <c r="AN95" s="84"/>
      <c r="AO95" s="84"/>
      <c r="AP95" s="84"/>
      <c r="AQ95" s="141">
        <f>AVERAGE(F95:AP95)</f>
        <v>1.6180555555555556E-2</v>
      </c>
      <c r="AR95" s="142">
        <f t="shared" si="11"/>
        <v>9</v>
      </c>
      <c r="AS95" s="16"/>
    </row>
    <row r="96" spans="1:45" ht="13">
      <c r="A96" s="119" t="s">
        <v>569</v>
      </c>
      <c r="B96" s="119"/>
      <c r="C96" s="23">
        <f t="shared" si="9"/>
        <v>9</v>
      </c>
      <c r="D96" s="66">
        <v>1.6111111111111111E-2</v>
      </c>
      <c r="E96" s="123"/>
      <c r="H96" s="76"/>
      <c r="I96" s="76"/>
      <c r="J96" s="76"/>
      <c r="K96" s="66"/>
      <c r="L96" s="76"/>
      <c r="M96" s="76"/>
      <c r="N96" s="76"/>
      <c r="O96" s="76"/>
      <c r="P96" s="76"/>
      <c r="Q96" s="76"/>
      <c r="R96" s="7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141">
        <f t="shared" ref="AQ96:AQ110" si="12">AVERAGE(D96:AP96)</f>
        <v>1.6111111111111111E-2</v>
      </c>
      <c r="AR96" s="142">
        <f t="shared" si="11"/>
        <v>0</v>
      </c>
      <c r="AS96" s="16"/>
    </row>
    <row r="97" spans="1:45" ht="13">
      <c r="A97" s="120" t="s">
        <v>361</v>
      </c>
      <c r="B97" s="120"/>
      <c r="C97" s="23">
        <f t="shared" si="9"/>
        <v>9</v>
      </c>
      <c r="D97" s="84">
        <v>1.6203703703703703E-2</v>
      </c>
      <c r="E97" s="123"/>
      <c r="H97" s="94"/>
      <c r="I97" s="94"/>
      <c r="J97" s="94"/>
      <c r="K97" s="84"/>
      <c r="L97" s="94"/>
      <c r="M97" s="94"/>
      <c r="N97" s="94"/>
      <c r="O97" s="94"/>
      <c r="P97" s="94"/>
      <c r="Q97" s="94"/>
      <c r="R97" s="94"/>
      <c r="S97" s="84"/>
      <c r="T97" s="84"/>
      <c r="U97" s="84"/>
      <c r="V97" s="84"/>
      <c r="W97" s="84"/>
      <c r="X97" s="66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141">
        <f t="shared" si="12"/>
        <v>1.6203703703703703E-2</v>
      </c>
      <c r="AR97" s="142">
        <f t="shared" si="11"/>
        <v>0</v>
      </c>
      <c r="AS97" s="16"/>
    </row>
    <row r="98" spans="1:45" ht="13">
      <c r="A98" s="119" t="s">
        <v>510</v>
      </c>
      <c r="B98" s="119"/>
      <c r="C98" s="23">
        <f t="shared" si="9"/>
        <v>16</v>
      </c>
      <c r="D98" s="66">
        <v>1.1439043209876543E-2</v>
      </c>
      <c r="E98" s="123"/>
      <c r="F98" s="123"/>
      <c r="H98" s="61"/>
      <c r="I98" s="61"/>
      <c r="J98" s="61"/>
      <c r="K98" s="84"/>
      <c r="L98" s="61"/>
      <c r="M98" s="61"/>
      <c r="N98" s="61"/>
      <c r="O98" s="61"/>
      <c r="P98" s="61"/>
      <c r="Q98" s="61"/>
      <c r="R98" s="61"/>
      <c r="S98" s="84"/>
      <c r="T98" s="84"/>
      <c r="U98" s="84"/>
      <c r="V98" s="84"/>
      <c r="W98" s="84"/>
      <c r="X98" s="66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141">
        <f t="shared" si="12"/>
        <v>1.1439043209876543E-2</v>
      </c>
      <c r="AR98" s="142">
        <f t="shared" si="11"/>
        <v>0</v>
      </c>
      <c r="AS98" s="16"/>
    </row>
    <row r="99" spans="1:45" ht="13">
      <c r="A99" s="119" t="s">
        <v>539</v>
      </c>
      <c r="B99" s="119"/>
      <c r="C99" s="23">
        <f t="shared" si="9"/>
        <v>8</v>
      </c>
      <c r="D99" s="66">
        <v>1.6967592592592593E-2</v>
      </c>
      <c r="E99" s="66"/>
      <c r="F99" s="66"/>
      <c r="G99" s="66"/>
      <c r="H99" s="76"/>
      <c r="I99" s="76"/>
      <c r="J99" s="76"/>
      <c r="K99" s="66"/>
      <c r="L99" s="76"/>
      <c r="M99" s="76"/>
      <c r="N99" s="76"/>
      <c r="O99" s="76"/>
      <c r="P99" s="76"/>
      <c r="Q99" s="76"/>
      <c r="R99" s="7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141">
        <f t="shared" si="12"/>
        <v>1.6967592592592593E-2</v>
      </c>
      <c r="AR99" s="142">
        <f t="shared" si="11"/>
        <v>0</v>
      </c>
      <c r="AS99" s="16"/>
    </row>
    <row r="100" spans="1:45" ht="13">
      <c r="A100" s="119" t="s">
        <v>474</v>
      </c>
      <c r="B100" s="119"/>
      <c r="C100" s="23">
        <f t="shared" si="9"/>
        <v>10</v>
      </c>
      <c r="D100" s="66">
        <v>1.5103094993141291E-2</v>
      </c>
      <c r="E100" s="66"/>
      <c r="F100" s="66"/>
      <c r="G100" s="66">
        <v>1.7500000000000002E-2</v>
      </c>
      <c r="H100" s="76"/>
      <c r="I100" s="76">
        <v>1.3958333333333335E-2</v>
      </c>
      <c r="J100" s="76"/>
      <c r="K100" s="66"/>
      <c r="L100" s="76"/>
      <c r="M100" s="76"/>
      <c r="N100" s="76"/>
      <c r="O100" s="76">
        <v>1.4432870370370372E-2</v>
      </c>
      <c r="P100" s="76"/>
      <c r="Q100" s="76"/>
      <c r="R100" s="7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>
        <v>1.7071759259259259E-2</v>
      </c>
      <c r="AQ100" s="141">
        <f t="shared" si="12"/>
        <v>1.5613211591220852E-2</v>
      </c>
      <c r="AR100" s="142">
        <f t="shared" si="11"/>
        <v>4</v>
      </c>
      <c r="AS100" s="16"/>
    </row>
    <row r="101" spans="1:45" ht="13">
      <c r="A101" s="119" t="s">
        <v>259</v>
      </c>
      <c r="B101" s="119"/>
      <c r="C101" s="23">
        <f t="shared" si="9"/>
        <v>6</v>
      </c>
      <c r="D101" s="66">
        <v>1.8328510802469136E-2</v>
      </c>
      <c r="E101" s="66"/>
      <c r="F101" s="66"/>
      <c r="G101"/>
      <c r="H101" s="76"/>
      <c r="I101" s="76"/>
      <c r="J101" s="76"/>
      <c r="K101" s="84"/>
      <c r="L101" s="61"/>
      <c r="M101" s="61"/>
      <c r="N101" s="61"/>
      <c r="O101" s="76">
        <v>1.8993055555555558E-2</v>
      </c>
      <c r="P101" s="76"/>
      <c r="Q101" s="61"/>
      <c r="R101" s="84"/>
      <c r="S101" s="84">
        <v>1.8171296296296297E-2</v>
      </c>
      <c r="T101" s="84"/>
      <c r="U101" s="84"/>
      <c r="V101" s="84"/>
      <c r="W101" s="84"/>
      <c r="X101" s="84">
        <v>1.7453703703703704E-2</v>
      </c>
      <c r="Y101" s="84"/>
      <c r="Z101" s="84">
        <v>1.744212962962963E-2</v>
      </c>
      <c r="AA101" s="84">
        <v>1.9027777777777779E-2</v>
      </c>
      <c r="AB101" s="84">
        <v>1.7534722222222222E-2</v>
      </c>
      <c r="AC101" s="84">
        <v>1.7766203703703704E-2</v>
      </c>
      <c r="AD101" s="84">
        <v>1.7766203703703704E-2</v>
      </c>
      <c r="AE101" s="84"/>
      <c r="AF101" s="84"/>
      <c r="AG101" s="84"/>
      <c r="AI101" s="84">
        <v>1.9375E-2</v>
      </c>
      <c r="AJ101" s="84"/>
      <c r="AK101" s="84"/>
      <c r="AL101" s="84"/>
      <c r="AM101" s="84"/>
      <c r="AN101" s="84"/>
      <c r="AO101" s="84"/>
      <c r="AP101" s="84">
        <v>2.0775462962962964E-2</v>
      </c>
      <c r="AQ101" s="141">
        <f t="shared" si="12"/>
        <v>1.8421278759820428E-2</v>
      </c>
      <c r="AR101" s="142">
        <f t="shared" si="11"/>
        <v>10</v>
      </c>
      <c r="AS101" s="16"/>
    </row>
    <row r="102" spans="1:45" ht="13">
      <c r="A102" s="119" t="s">
        <v>260</v>
      </c>
      <c r="B102" s="120"/>
      <c r="C102" s="23">
        <f t="shared" si="9"/>
        <v>8</v>
      </c>
      <c r="D102" s="84">
        <v>1.6846064814814817E-2</v>
      </c>
      <c r="E102" s="122"/>
      <c r="F102" s="122"/>
      <c r="G102" s="122"/>
      <c r="H102" s="61"/>
      <c r="I102" s="61"/>
      <c r="J102" s="61"/>
      <c r="K102" s="84"/>
      <c r="L102" s="61"/>
      <c r="M102" s="61"/>
      <c r="N102" s="61"/>
      <c r="O102" s="61"/>
      <c r="P102" s="61"/>
      <c r="Q102" s="61"/>
      <c r="R102" s="61"/>
      <c r="S102" s="84"/>
      <c r="T102" s="84"/>
      <c r="U102" s="84"/>
      <c r="V102" s="84"/>
      <c r="W102" s="84"/>
      <c r="X102" s="66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141">
        <f t="shared" si="12"/>
        <v>1.6846064814814817E-2</v>
      </c>
      <c r="AR102" s="142">
        <f t="shared" si="11"/>
        <v>0</v>
      </c>
      <c r="AS102" s="16"/>
    </row>
    <row r="103" spans="1:45" ht="13">
      <c r="A103" s="119" t="s">
        <v>260</v>
      </c>
      <c r="B103" s="120"/>
      <c r="C103" s="23">
        <f t="shared" si="9"/>
        <v>4</v>
      </c>
      <c r="D103" s="84">
        <v>2.0561342592592593E-2</v>
      </c>
      <c r="H103" s="61"/>
      <c r="I103" s="61"/>
      <c r="J103" s="61"/>
      <c r="K103" s="84"/>
      <c r="L103" s="61"/>
      <c r="M103" s="61"/>
      <c r="N103" s="61"/>
      <c r="O103" s="61"/>
      <c r="P103" s="61"/>
      <c r="Q103" s="61"/>
      <c r="R103" s="61"/>
      <c r="S103" s="84"/>
      <c r="T103" s="84"/>
      <c r="U103" s="84"/>
      <c r="V103" s="84"/>
      <c r="W103" s="84"/>
      <c r="X103" s="66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>
        <v>1.9537037037037037E-2</v>
      </c>
      <c r="AN103" s="84"/>
      <c r="AO103" s="84"/>
      <c r="AP103" s="84"/>
      <c r="AQ103" s="141">
        <f t="shared" si="12"/>
        <v>2.0049189814814815E-2</v>
      </c>
      <c r="AR103" s="142">
        <f t="shared" si="11"/>
        <v>1</v>
      </c>
      <c r="AS103" s="16"/>
    </row>
    <row r="104" spans="1:45" ht="13">
      <c r="A104" s="119" t="s">
        <v>614</v>
      </c>
      <c r="B104" s="119"/>
      <c r="C104" s="23">
        <f t="shared" si="9"/>
        <v>11</v>
      </c>
      <c r="D104" s="66">
        <v>1.6001157407407408E-2</v>
      </c>
      <c r="E104" s="66"/>
      <c r="F104" s="66"/>
      <c r="G104" s="66"/>
      <c r="H104" s="76"/>
      <c r="I104" s="76">
        <v>1.3877314814814815E-2</v>
      </c>
      <c r="J104" s="112"/>
      <c r="K104" s="66"/>
      <c r="L104" s="76"/>
      <c r="M104" s="76"/>
      <c r="N104" s="76"/>
      <c r="O104" s="76"/>
      <c r="P104" s="76"/>
      <c r="Q104" s="76"/>
      <c r="R104" s="7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84"/>
      <c r="AI104" s="66"/>
      <c r="AJ104" s="66"/>
      <c r="AK104" s="66"/>
      <c r="AL104" s="66"/>
      <c r="AM104" s="66"/>
      <c r="AN104" s="66"/>
      <c r="AO104" s="66"/>
      <c r="AP104" s="66"/>
      <c r="AQ104" s="141">
        <f t="shared" si="12"/>
        <v>1.4939236111111111E-2</v>
      </c>
      <c r="AR104" s="142">
        <f t="shared" si="11"/>
        <v>1</v>
      </c>
      <c r="AS104" s="16"/>
    </row>
    <row r="105" spans="1:45" s="3" customFormat="1" ht="13">
      <c r="A105" s="119" t="s">
        <v>343</v>
      </c>
      <c r="B105" s="120"/>
      <c r="C105" s="23">
        <f t="shared" si="9"/>
        <v>11</v>
      </c>
      <c r="D105" s="84">
        <v>1.4895833333333332E-2</v>
      </c>
      <c r="E105" s="123"/>
      <c r="F105" s="123"/>
      <c r="G105" s="7"/>
      <c r="H105" s="94"/>
      <c r="I105" s="94"/>
      <c r="J105" s="94"/>
      <c r="K105" s="84"/>
      <c r="L105" s="94"/>
      <c r="M105" s="94"/>
      <c r="N105" s="94"/>
      <c r="O105" s="94"/>
      <c r="P105" s="94"/>
      <c r="Q105" s="94"/>
      <c r="R105" s="94"/>
      <c r="S105" s="84"/>
      <c r="T105" s="84"/>
      <c r="U105" s="84"/>
      <c r="V105" s="84"/>
      <c r="W105" s="84"/>
      <c r="X105" s="66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141">
        <f t="shared" si="12"/>
        <v>1.4895833333333332E-2</v>
      </c>
      <c r="AR105" s="142">
        <f t="shared" si="11"/>
        <v>0</v>
      </c>
      <c r="AS105" s="16"/>
    </row>
    <row r="106" spans="1:45" ht="13">
      <c r="A106" s="119" t="s">
        <v>698</v>
      </c>
      <c r="B106" s="119"/>
      <c r="C106" s="23">
        <f t="shared" si="9"/>
        <v>10</v>
      </c>
      <c r="D106" s="66">
        <v>1.5922067901234568E-2</v>
      </c>
      <c r="E106" s="66"/>
      <c r="F106" s="66"/>
      <c r="G106" s="66"/>
      <c r="H106" s="76"/>
      <c r="I106" s="76"/>
      <c r="J106" s="112"/>
      <c r="K106" s="66"/>
      <c r="L106" s="76"/>
      <c r="M106" s="50">
        <v>1.6030092592592592E-2</v>
      </c>
      <c r="N106" s="50">
        <v>1.6296296296296295E-2</v>
      </c>
      <c r="O106" s="50" t="s">
        <v>699</v>
      </c>
      <c r="P106" s="50">
        <v>1.5324074074074073E-2</v>
      </c>
      <c r="Q106" s="76"/>
      <c r="R106" s="76">
        <v>1.5682870370370371E-2</v>
      </c>
      <c r="S106" s="66">
        <v>1.5046296296296295E-2</v>
      </c>
      <c r="T106" s="66">
        <v>1.6446759259259262E-2</v>
      </c>
      <c r="U106" s="66"/>
      <c r="V106" s="66"/>
      <c r="W106" s="66"/>
      <c r="X106" s="66"/>
      <c r="Y106" s="66">
        <v>1.5821759259259261E-2</v>
      </c>
      <c r="Z106" s="66"/>
      <c r="AA106" s="66">
        <v>1.6180555555555556E-2</v>
      </c>
      <c r="AB106" s="66"/>
      <c r="AC106" s="66"/>
      <c r="AD106" s="66"/>
      <c r="AE106" s="66"/>
      <c r="AF106" s="66"/>
      <c r="AG106" s="66"/>
      <c r="AH106" s="84"/>
      <c r="AI106" s="66"/>
      <c r="AJ106" s="66"/>
      <c r="AK106" s="66"/>
      <c r="AL106" s="66"/>
      <c r="AM106" s="66"/>
      <c r="AN106" s="66"/>
      <c r="AO106" s="66"/>
      <c r="AP106" s="66"/>
      <c r="AQ106" s="141">
        <f t="shared" si="12"/>
        <v>1.5861196844993142E-2</v>
      </c>
      <c r="AR106" s="142">
        <f t="shared" si="11"/>
        <v>8</v>
      </c>
      <c r="AS106" s="16"/>
    </row>
    <row r="107" spans="1:45" s="3" customFormat="1" ht="13">
      <c r="A107" s="119" t="s">
        <v>542</v>
      </c>
      <c r="B107" s="119"/>
      <c r="C107" s="23">
        <f t="shared" si="9"/>
        <v>9</v>
      </c>
      <c r="D107" s="66">
        <v>1.6777171516754851E-2</v>
      </c>
      <c r="E107" s="66"/>
      <c r="F107" s="66"/>
      <c r="G107" s="66"/>
      <c r="H107" s="76"/>
      <c r="I107" s="76"/>
      <c r="J107" s="76"/>
      <c r="K107" s="66"/>
      <c r="L107" s="76"/>
      <c r="M107" s="76"/>
      <c r="N107" s="76"/>
      <c r="O107" s="76">
        <v>1.6122685185185184E-2</v>
      </c>
      <c r="P107" s="76"/>
      <c r="Q107" s="76"/>
      <c r="R107" s="50"/>
      <c r="S107" s="66">
        <v>1.6620370370370372E-2</v>
      </c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141">
        <f t="shared" si="12"/>
        <v>1.6506742357436804E-2</v>
      </c>
      <c r="AR107" s="142">
        <f t="shared" si="11"/>
        <v>2</v>
      </c>
      <c r="AS107" s="16"/>
    </row>
    <row r="108" spans="1:45" s="3" customFormat="1" ht="13">
      <c r="A108" s="119" t="s">
        <v>186</v>
      </c>
      <c r="B108" s="119"/>
      <c r="C108" s="23">
        <f t="shared" si="9"/>
        <v>11</v>
      </c>
      <c r="D108" s="66">
        <v>1.3582175925925926E-2</v>
      </c>
      <c r="E108" s="123"/>
      <c r="F108" s="123"/>
      <c r="G108" s="7"/>
      <c r="H108" s="50"/>
      <c r="I108" s="50"/>
      <c r="J108" s="76"/>
      <c r="K108" s="66"/>
      <c r="L108" s="50"/>
      <c r="M108" s="50"/>
      <c r="N108" s="50"/>
      <c r="O108" s="50"/>
      <c r="P108" s="50"/>
      <c r="Q108" s="50"/>
      <c r="R108" s="50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>
        <v>1.6435185185185188E-2</v>
      </c>
      <c r="AL108" s="66"/>
      <c r="AM108" s="66"/>
      <c r="AN108" s="66"/>
      <c r="AO108" s="66"/>
      <c r="AP108" s="66"/>
      <c r="AQ108" s="141">
        <f t="shared" si="12"/>
        <v>1.5008680555555556E-2</v>
      </c>
      <c r="AR108" s="142">
        <f t="shared" si="11"/>
        <v>1</v>
      </c>
      <c r="AS108" s="16"/>
    </row>
    <row r="109" spans="1:45" ht="13">
      <c r="A109" s="119" t="s">
        <v>555</v>
      </c>
      <c r="B109" s="119"/>
      <c r="C109" s="23">
        <f t="shared" si="9"/>
        <v>11</v>
      </c>
      <c r="D109" s="66">
        <v>1.4834104938271604E-2</v>
      </c>
      <c r="E109" s="66"/>
      <c r="F109" s="66"/>
      <c r="G109" s="66"/>
      <c r="H109" s="76"/>
      <c r="I109" s="76"/>
      <c r="J109" s="76"/>
      <c r="K109" s="66"/>
      <c r="L109" s="76"/>
      <c r="M109" s="76"/>
      <c r="N109" s="76"/>
      <c r="O109" s="76"/>
      <c r="P109" s="76"/>
      <c r="Q109" s="76"/>
      <c r="R109" s="50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141">
        <f t="shared" si="12"/>
        <v>1.4834104938271604E-2</v>
      </c>
      <c r="AR109" s="142">
        <f t="shared" si="11"/>
        <v>0</v>
      </c>
      <c r="AS109" s="16"/>
    </row>
    <row r="110" spans="1:45" ht="13">
      <c r="A110" s="120" t="s">
        <v>342</v>
      </c>
      <c r="B110" s="120"/>
      <c r="C110" s="23">
        <f t="shared" si="9"/>
        <v>8</v>
      </c>
      <c r="D110" s="84">
        <v>1.695601851851852E-2</v>
      </c>
      <c r="E110" s="122"/>
      <c r="F110" s="122"/>
      <c r="G110" s="122"/>
      <c r="H110" s="94"/>
      <c r="I110" s="94"/>
      <c r="J110" s="94"/>
      <c r="K110" s="84"/>
      <c r="L110" s="94"/>
      <c r="M110" s="94"/>
      <c r="N110" s="94"/>
      <c r="O110" s="94"/>
      <c r="P110" s="94"/>
      <c r="Q110" s="94"/>
      <c r="R110" s="94"/>
      <c r="S110" s="84"/>
      <c r="T110" s="84"/>
      <c r="U110" s="84"/>
      <c r="V110" s="84"/>
      <c r="W110" s="84"/>
      <c r="X110" s="66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141">
        <f t="shared" si="12"/>
        <v>1.695601851851852E-2</v>
      </c>
      <c r="AR110" s="142">
        <f t="shared" si="11"/>
        <v>0</v>
      </c>
      <c r="AS110" s="16"/>
    </row>
    <row r="111" spans="1:45" ht="13">
      <c r="A111" s="119" t="s">
        <v>700</v>
      </c>
      <c r="B111" s="119"/>
      <c r="C111" s="23">
        <f t="shared" si="9"/>
        <v>14</v>
      </c>
      <c r="D111" s="66"/>
      <c r="E111" s="123"/>
      <c r="F111" s="123"/>
      <c r="G111" s="66"/>
      <c r="H111" s="50"/>
      <c r="I111" s="50"/>
      <c r="J111" s="94"/>
      <c r="K111" s="61">
        <v>1.3055555555555556E-2</v>
      </c>
      <c r="M111" s="61">
        <v>1.2418981481481482E-2</v>
      </c>
      <c r="N111" s="61"/>
      <c r="O111" s="61"/>
      <c r="P111" s="61"/>
      <c r="Q111" s="61"/>
      <c r="R111" s="61"/>
      <c r="S111" s="84"/>
      <c r="T111" s="84">
        <v>1.269675925925926E-2</v>
      </c>
      <c r="U111" s="84"/>
      <c r="V111" s="84"/>
      <c r="W111" s="84">
        <v>1.252314814814815E-2</v>
      </c>
      <c r="X111" s="66">
        <v>1.3078703703703703E-2</v>
      </c>
      <c r="Y111" s="84">
        <v>1.2870370370370372E-2</v>
      </c>
      <c r="Z111" s="84">
        <v>1.2430555555555554E-2</v>
      </c>
      <c r="AA111" s="84"/>
      <c r="AB111" s="84">
        <v>1.2719907407407407E-2</v>
      </c>
      <c r="AC111" s="84"/>
      <c r="AD111" s="84"/>
      <c r="AE111" s="84"/>
      <c r="AF111" s="84"/>
      <c r="AG111" s="84"/>
      <c r="AH111" s="84">
        <v>1.2777777777777777E-2</v>
      </c>
      <c r="AI111" s="84"/>
      <c r="AJ111" s="84"/>
      <c r="AK111" s="84"/>
      <c r="AL111" s="84"/>
      <c r="AM111" s="84"/>
      <c r="AN111" s="84"/>
      <c r="AO111" s="84"/>
      <c r="AP111" s="84"/>
      <c r="AQ111" s="141">
        <f>AVERAGE(F111:AP111)</f>
        <v>1.2730195473251028E-2</v>
      </c>
      <c r="AR111" s="142">
        <f t="shared" si="11"/>
        <v>9</v>
      </c>
      <c r="AS111" s="16"/>
    </row>
    <row r="112" spans="1:45" s="3" customFormat="1" ht="13">
      <c r="A112" s="119" t="s">
        <v>544</v>
      </c>
      <c r="B112" s="119"/>
      <c r="C112" s="23">
        <f t="shared" si="9"/>
        <v>9</v>
      </c>
      <c r="D112" s="66">
        <v>1.6400462962962964E-2</v>
      </c>
      <c r="E112" s="66"/>
      <c r="F112" s="66"/>
      <c r="G112" s="66"/>
      <c r="H112" s="76"/>
      <c r="I112" s="76"/>
      <c r="J112" s="76"/>
      <c r="K112" s="66"/>
      <c r="L112" s="76"/>
      <c r="M112" s="76"/>
      <c r="N112" s="76"/>
      <c r="O112" s="76"/>
      <c r="P112" s="76"/>
      <c r="Q112" s="76"/>
      <c r="R112" s="7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141">
        <f t="shared" ref="AQ112:AQ124" si="13">AVERAGE(D112:AP112)</f>
        <v>1.6400462962962964E-2</v>
      </c>
      <c r="AR112" s="142">
        <f t="shared" si="11"/>
        <v>0</v>
      </c>
      <c r="AS112" s="16"/>
    </row>
    <row r="113" spans="1:45" s="3" customFormat="1" ht="13">
      <c r="A113" s="119" t="s">
        <v>701</v>
      </c>
      <c r="B113" s="120"/>
      <c r="C113" s="23">
        <f t="shared" si="9"/>
        <v>8</v>
      </c>
      <c r="D113" s="84"/>
      <c r="E113" s="112"/>
      <c r="F113" s="84"/>
      <c r="G113" s="84"/>
      <c r="H113" s="94"/>
      <c r="I113" s="94"/>
      <c r="J113" s="94"/>
      <c r="K113" s="84"/>
      <c r="L113" s="94"/>
      <c r="M113" s="94"/>
      <c r="N113" s="94"/>
      <c r="O113" s="94"/>
      <c r="P113" s="94"/>
      <c r="Q113" s="94"/>
      <c r="R113" s="94"/>
      <c r="S113" s="84"/>
      <c r="T113" s="84"/>
      <c r="U113" s="84"/>
      <c r="V113" s="84"/>
      <c r="W113" s="84">
        <v>1.7881944444444443E-2</v>
      </c>
      <c r="X113" s="66"/>
      <c r="Y113" s="84"/>
      <c r="Z113" s="84"/>
      <c r="AA113" s="84"/>
      <c r="AB113" s="84">
        <v>1.6724537037037034E-2</v>
      </c>
      <c r="AC113" s="84"/>
      <c r="AD113" s="84"/>
      <c r="AE113" s="84">
        <v>1.7361111111111112E-2</v>
      </c>
      <c r="AF113" s="84"/>
      <c r="AG113" s="84">
        <v>1.7314814814814814E-2</v>
      </c>
      <c r="AH113" s="84"/>
      <c r="AI113" s="84"/>
      <c r="AJ113" s="84"/>
      <c r="AK113" s="84"/>
      <c r="AL113" s="84"/>
      <c r="AM113" s="84"/>
      <c r="AN113" s="84"/>
      <c r="AO113" s="84"/>
      <c r="AP113" s="84"/>
      <c r="AQ113" s="141">
        <f t="shared" si="13"/>
        <v>1.7320601851851851E-2</v>
      </c>
      <c r="AR113" s="142">
        <f t="shared" si="11"/>
        <v>4</v>
      </c>
      <c r="AS113" s="16"/>
    </row>
    <row r="114" spans="1:45" ht="13">
      <c r="A114" s="119" t="s">
        <v>432</v>
      </c>
      <c r="B114" s="120"/>
      <c r="C114" s="23">
        <f t="shared" si="9"/>
        <v>5</v>
      </c>
      <c r="D114" s="84">
        <v>1.8952546296296294E-2</v>
      </c>
      <c r="E114" s="122"/>
      <c r="F114" s="122"/>
      <c r="G114" s="3"/>
      <c r="H114" s="61"/>
      <c r="I114" s="61"/>
      <c r="J114" s="61"/>
      <c r="K114" s="84"/>
      <c r="L114" s="61"/>
      <c r="M114" s="61"/>
      <c r="N114" s="61"/>
      <c r="O114" s="61"/>
      <c r="P114" s="61"/>
      <c r="Q114" s="61"/>
      <c r="R114" s="61"/>
      <c r="S114" s="84"/>
      <c r="T114" s="84"/>
      <c r="U114" s="84"/>
      <c r="V114" s="84"/>
      <c r="W114" s="84"/>
      <c r="X114" s="66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141">
        <f t="shared" si="13"/>
        <v>1.8952546296296294E-2</v>
      </c>
      <c r="AR114" s="142">
        <f t="shared" si="11"/>
        <v>0</v>
      </c>
      <c r="AS114" s="16"/>
    </row>
    <row r="115" spans="1:45" ht="13">
      <c r="A115" s="119" t="s">
        <v>394</v>
      </c>
      <c r="B115" s="119"/>
      <c r="C115" s="23">
        <f t="shared" si="9"/>
        <v>7</v>
      </c>
      <c r="D115" s="66">
        <v>1.7783323688271603E-2</v>
      </c>
      <c r="E115" s="123"/>
      <c r="F115" s="123"/>
      <c r="G115" s="66"/>
      <c r="H115" s="94"/>
      <c r="I115" s="94"/>
      <c r="J115" s="94"/>
      <c r="K115" s="84"/>
      <c r="L115" s="94"/>
      <c r="M115" s="3"/>
      <c r="N115" s="3"/>
      <c r="O115" s="3"/>
      <c r="P115" s="3"/>
      <c r="Q115" s="3"/>
      <c r="R115" s="3"/>
      <c r="S115" s="122"/>
      <c r="T115" s="122"/>
      <c r="U115" s="122"/>
      <c r="V115" s="122"/>
      <c r="W115" s="84"/>
      <c r="X115" s="66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141">
        <f t="shared" si="13"/>
        <v>1.7783323688271603E-2</v>
      </c>
      <c r="AR115" s="142">
        <f t="shared" si="11"/>
        <v>0</v>
      </c>
      <c r="AS115" s="16"/>
    </row>
    <row r="116" spans="1:45" ht="13">
      <c r="A116" s="119" t="s">
        <v>415</v>
      </c>
      <c r="B116" s="119"/>
      <c r="C116" s="23">
        <f t="shared" si="9"/>
        <v>10</v>
      </c>
      <c r="D116" s="66">
        <v>1.529152199074074E-2</v>
      </c>
      <c r="E116" s="123"/>
      <c r="F116" s="123"/>
      <c r="H116" s="61"/>
      <c r="I116" s="61"/>
      <c r="J116" s="61"/>
      <c r="K116" s="84"/>
      <c r="L116" s="61"/>
      <c r="M116" s="61"/>
      <c r="N116" s="61"/>
      <c r="O116" s="61"/>
      <c r="P116" s="61"/>
      <c r="Q116" s="61"/>
      <c r="R116" s="61"/>
      <c r="S116" s="84"/>
      <c r="T116" s="84"/>
      <c r="U116" s="84"/>
      <c r="V116" s="84"/>
      <c r="W116" s="84"/>
      <c r="X116" s="66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141">
        <f t="shared" si="13"/>
        <v>1.529152199074074E-2</v>
      </c>
      <c r="AR116" s="142">
        <f t="shared" si="11"/>
        <v>0</v>
      </c>
      <c r="AS116" s="16"/>
    </row>
    <row r="117" spans="1:45" s="3" customFormat="1" ht="13">
      <c r="A117" s="119" t="s">
        <v>371</v>
      </c>
      <c r="B117" s="119"/>
      <c r="C117" s="23">
        <f t="shared" si="9"/>
        <v>9</v>
      </c>
      <c r="D117" s="66">
        <v>1.6087962962962964E-2</v>
      </c>
      <c r="E117" s="123"/>
      <c r="F117" s="122"/>
      <c r="H117" s="61"/>
      <c r="I117" s="61"/>
      <c r="J117" s="61"/>
      <c r="K117" s="84"/>
      <c r="L117" s="61"/>
      <c r="M117" s="61"/>
      <c r="N117" s="61"/>
      <c r="O117" s="61"/>
      <c r="P117" s="61"/>
      <c r="Q117" s="61"/>
      <c r="R117" s="61"/>
      <c r="S117" s="84"/>
      <c r="T117" s="84"/>
      <c r="U117" s="84"/>
      <c r="V117" s="84"/>
      <c r="W117" s="84"/>
      <c r="X117" s="66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141">
        <f t="shared" si="13"/>
        <v>1.6087962962962964E-2</v>
      </c>
      <c r="AR117" s="142">
        <f t="shared" si="11"/>
        <v>0</v>
      </c>
      <c r="AS117" s="84"/>
    </row>
    <row r="118" spans="1:45" ht="13">
      <c r="A118" s="120" t="s">
        <v>155</v>
      </c>
      <c r="B118" s="120"/>
      <c r="C118" s="23">
        <f t="shared" si="9"/>
        <v>6</v>
      </c>
      <c r="D118" s="84">
        <v>1.8385898919753084E-2</v>
      </c>
      <c r="E118" s="84"/>
      <c r="F118" s="84"/>
      <c r="G118" s="84"/>
      <c r="H118" s="94"/>
      <c r="I118" s="94"/>
      <c r="J118" s="94"/>
      <c r="K118" s="84"/>
      <c r="L118" s="94"/>
      <c r="M118" s="94"/>
      <c r="N118" s="94"/>
      <c r="O118" s="94"/>
      <c r="P118" s="94"/>
      <c r="Q118" s="94"/>
      <c r="R118" s="94"/>
      <c r="S118" s="84"/>
      <c r="T118" s="84"/>
      <c r="U118" s="84"/>
      <c r="V118" s="84"/>
      <c r="W118" s="84"/>
      <c r="X118" s="66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141">
        <f t="shared" si="13"/>
        <v>1.8385898919753084E-2</v>
      </c>
      <c r="AR118" s="142">
        <f t="shared" si="11"/>
        <v>0</v>
      </c>
      <c r="AS118" s="16"/>
    </row>
    <row r="119" spans="1:45" ht="13">
      <c r="A119" s="120" t="s">
        <v>316</v>
      </c>
      <c r="B119" s="120"/>
      <c r="C119" s="23">
        <f t="shared" si="9"/>
        <v>8</v>
      </c>
      <c r="D119" s="84">
        <v>1.7044753086419753E-2</v>
      </c>
      <c r="E119" s="122"/>
      <c r="F119" s="122"/>
      <c r="G119" s="122"/>
      <c r="H119" s="94"/>
      <c r="I119" s="94"/>
      <c r="J119" s="94"/>
      <c r="K119" s="84"/>
      <c r="L119" s="94"/>
      <c r="M119" s="94"/>
      <c r="N119" s="94"/>
      <c r="O119" s="94"/>
      <c r="P119" s="94"/>
      <c r="Q119" s="94"/>
      <c r="R119" s="94"/>
      <c r="S119" s="84"/>
      <c r="T119" s="84"/>
      <c r="U119" s="84"/>
      <c r="V119" s="84"/>
      <c r="W119" s="84"/>
      <c r="X119" s="66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141">
        <f t="shared" si="13"/>
        <v>1.7044753086419753E-2</v>
      </c>
      <c r="AR119" s="142">
        <f t="shared" si="11"/>
        <v>0</v>
      </c>
      <c r="AS119" s="16"/>
    </row>
    <row r="120" spans="1:45" ht="13">
      <c r="A120" s="119" t="s">
        <v>538</v>
      </c>
      <c r="B120" s="119"/>
      <c r="C120" s="23">
        <f t="shared" si="9"/>
        <v>6</v>
      </c>
      <c r="D120" s="66">
        <v>1.8693287037037036E-2</v>
      </c>
      <c r="E120" s="66"/>
      <c r="F120" s="66"/>
      <c r="G120" s="66"/>
      <c r="H120" s="76"/>
      <c r="I120" s="76"/>
      <c r="J120" s="112"/>
      <c r="K120" s="66"/>
      <c r="L120" s="76"/>
      <c r="M120" s="76"/>
      <c r="N120" s="76"/>
      <c r="O120" s="76"/>
      <c r="P120" s="76"/>
      <c r="Q120" s="76"/>
      <c r="R120" s="7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141">
        <f t="shared" si="13"/>
        <v>1.8693287037037036E-2</v>
      </c>
      <c r="AR120" s="142">
        <f t="shared" si="11"/>
        <v>0</v>
      </c>
      <c r="AS120" s="16"/>
    </row>
    <row r="121" spans="1:45" ht="13">
      <c r="A121" s="119" t="s">
        <v>622</v>
      </c>
      <c r="B121" s="119"/>
      <c r="C121" s="23">
        <f t="shared" si="9"/>
        <v>11</v>
      </c>
      <c r="D121" s="66">
        <v>1.5044367283950616E-2</v>
      </c>
      <c r="E121" s="66"/>
      <c r="F121" s="66"/>
      <c r="G121" s="66"/>
      <c r="H121" s="76"/>
      <c r="I121" s="76">
        <v>1.4479166666666668E-2</v>
      </c>
      <c r="J121" s="76"/>
      <c r="K121" s="66"/>
      <c r="L121" s="76"/>
      <c r="M121" s="76">
        <v>1.4641203703703703E-2</v>
      </c>
      <c r="N121" s="76"/>
      <c r="O121" s="76">
        <v>1.3738425925925926E-2</v>
      </c>
      <c r="P121" s="76"/>
      <c r="Q121" s="76">
        <v>1.3969907407407408E-2</v>
      </c>
      <c r="R121" s="76">
        <v>1.4652777777777778E-2</v>
      </c>
      <c r="S121" s="66">
        <v>1.4131944444444445E-2</v>
      </c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>
        <v>1.6203703703703703E-2</v>
      </c>
      <c r="AM121" s="66"/>
      <c r="AN121" s="66"/>
      <c r="AO121" s="66"/>
      <c r="AP121" s="66"/>
      <c r="AQ121" s="141">
        <f t="shared" si="13"/>
        <v>1.4607687114197531E-2</v>
      </c>
      <c r="AR121" s="142">
        <f t="shared" si="11"/>
        <v>7</v>
      </c>
      <c r="AS121" s="16"/>
    </row>
    <row r="122" spans="1:45" ht="13">
      <c r="A122" s="119" t="s">
        <v>506</v>
      </c>
      <c r="B122" s="119"/>
      <c r="C122" s="23">
        <f t="shared" si="9"/>
        <v>12</v>
      </c>
      <c r="D122" s="84">
        <v>1.4299768518518521E-2</v>
      </c>
      <c r="E122" s="123"/>
      <c r="F122" s="123"/>
      <c r="H122" s="94"/>
      <c r="I122" s="94"/>
      <c r="J122" s="94"/>
      <c r="K122" s="84"/>
      <c r="L122" s="94"/>
      <c r="M122" s="94"/>
      <c r="N122" s="94"/>
      <c r="O122" s="94"/>
      <c r="P122" s="94"/>
      <c r="Q122" s="94"/>
      <c r="R122" s="94"/>
      <c r="S122" s="84"/>
      <c r="T122" s="84"/>
      <c r="U122" s="84"/>
      <c r="V122" s="84"/>
      <c r="W122" s="84"/>
      <c r="X122" s="66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141">
        <f t="shared" si="13"/>
        <v>1.4299768518518521E-2</v>
      </c>
      <c r="AR122" s="142">
        <f t="shared" si="11"/>
        <v>0</v>
      </c>
      <c r="AS122" s="16"/>
    </row>
    <row r="123" spans="1:45" ht="13">
      <c r="A123" s="119" t="s">
        <v>145</v>
      </c>
      <c r="B123" s="119"/>
      <c r="C123" s="23">
        <f t="shared" si="9"/>
        <v>11</v>
      </c>
      <c r="D123" s="66">
        <v>1.3966431166409466E-2</v>
      </c>
      <c r="E123" s="123"/>
      <c r="F123" s="123"/>
      <c r="H123" s="76"/>
      <c r="I123" s="76"/>
      <c r="J123" s="76"/>
      <c r="K123" s="66"/>
      <c r="L123" s="76"/>
      <c r="M123" s="76"/>
      <c r="N123" s="76"/>
      <c r="O123" s="76"/>
      <c r="P123" s="76"/>
      <c r="Q123" s="76"/>
      <c r="R123" s="7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>
        <v>1.6261574074074074E-2</v>
      </c>
      <c r="AQ123" s="141">
        <f t="shared" si="13"/>
        <v>1.5114002620241769E-2</v>
      </c>
      <c r="AR123" s="142">
        <f t="shared" si="11"/>
        <v>1</v>
      </c>
      <c r="AS123" s="16"/>
    </row>
    <row r="124" spans="1:45" ht="13">
      <c r="A124" s="119" t="s">
        <v>298</v>
      </c>
      <c r="B124" s="120"/>
      <c r="C124" s="23">
        <f t="shared" si="9"/>
        <v>7</v>
      </c>
      <c r="D124" s="84">
        <v>1.7611400462962962E-2</v>
      </c>
      <c r="E124" s="122"/>
      <c r="F124" s="122"/>
      <c r="G124" s="122"/>
      <c r="H124" s="94"/>
      <c r="I124" s="94"/>
      <c r="J124" s="94"/>
      <c r="K124" s="84"/>
      <c r="L124" s="94"/>
      <c r="M124" s="94"/>
      <c r="N124" s="94"/>
      <c r="O124" s="94"/>
      <c r="P124" s="94"/>
      <c r="Q124" s="94"/>
      <c r="R124" s="94"/>
      <c r="S124" s="84"/>
      <c r="T124" s="84"/>
      <c r="U124" s="84"/>
      <c r="V124" s="84"/>
      <c r="W124" s="84"/>
      <c r="X124" s="66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141">
        <f t="shared" si="13"/>
        <v>1.7611400462962962E-2</v>
      </c>
      <c r="AR124" s="142">
        <f t="shared" si="11"/>
        <v>0</v>
      </c>
      <c r="AS124" s="16"/>
    </row>
    <row r="125" spans="1:45" ht="13">
      <c r="A125" s="119" t="s">
        <v>296</v>
      </c>
      <c r="B125" s="119"/>
      <c r="C125" s="23">
        <f t="shared" si="9"/>
        <v>3</v>
      </c>
      <c r="D125" s="66">
        <v>2.0225694444444445E-2</v>
      </c>
      <c r="H125" s="50"/>
      <c r="I125" s="50"/>
      <c r="J125" s="50"/>
      <c r="K125" s="66"/>
      <c r="L125" s="50"/>
      <c r="M125" s="50"/>
      <c r="N125" s="50"/>
      <c r="O125" s="50"/>
      <c r="P125" s="50"/>
      <c r="Q125" s="50"/>
      <c r="R125" s="50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1">
        <f>AVERAGE(D125:S125)</f>
        <v>2.0225694444444445E-2</v>
      </c>
      <c r="AR125" s="7">
        <f>COUNT(F125:S125)</f>
        <v>0</v>
      </c>
      <c r="AS125" s="16"/>
    </row>
    <row r="126" spans="1:45" ht="13">
      <c r="A126" s="119" t="s">
        <v>611</v>
      </c>
      <c r="B126" s="119"/>
      <c r="C126" s="23">
        <f t="shared" si="9"/>
        <v>9</v>
      </c>
      <c r="D126" s="66">
        <v>1.6859567901234569E-2</v>
      </c>
      <c r="E126" s="66"/>
      <c r="F126" s="66"/>
      <c r="G126" s="66"/>
      <c r="H126" s="76"/>
      <c r="I126" s="76">
        <v>1.5983796296296295E-2</v>
      </c>
      <c r="J126" s="76"/>
      <c r="K126" s="66"/>
      <c r="L126" s="76"/>
      <c r="M126" s="76"/>
      <c r="N126" s="76"/>
      <c r="O126" s="76"/>
      <c r="P126" s="76"/>
      <c r="Q126" s="76"/>
      <c r="R126" s="7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84"/>
      <c r="AI126" s="66"/>
      <c r="AJ126" s="66">
        <v>1.6782407407407409E-2</v>
      </c>
      <c r="AK126" s="66"/>
      <c r="AL126" s="66"/>
      <c r="AM126" s="66"/>
      <c r="AN126" s="66"/>
      <c r="AO126" s="66"/>
      <c r="AP126" s="66"/>
      <c r="AQ126" s="141">
        <f t="shared" ref="AQ126:AQ131" si="14">AVERAGE(D126:AP126)</f>
        <v>1.6541923868312759E-2</v>
      </c>
      <c r="AR126" s="142">
        <f t="shared" ref="AR126:AR131" si="15">COUNT(E126:AP126)</f>
        <v>2</v>
      </c>
      <c r="AS126" s="16"/>
    </row>
    <row r="127" spans="1:45" ht="13">
      <c r="A127" s="119" t="s">
        <v>608</v>
      </c>
      <c r="B127" s="119"/>
      <c r="C127" s="23">
        <f t="shared" si="9"/>
        <v>8</v>
      </c>
      <c r="D127" s="66">
        <v>1.6880787037037034E-2</v>
      </c>
      <c r="E127" s="66"/>
      <c r="F127" s="66"/>
      <c r="G127" s="3"/>
      <c r="H127" s="76"/>
      <c r="I127" s="76"/>
      <c r="J127" s="76"/>
      <c r="K127" s="66"/>
      <c r="L127" s="76"/>
      <c r="M127" s="76"/>
      <c r="N127" s="76"/>
      <c r="O127" s="76"/>
      <c r="P127" s="76"/>
      <c r="Q127" s="76"/>
      <c r="R127" s="7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141">
        <f t="shared" si="14"/>
        <v>1.6880787037037034E-2</v>
      </c>
      <c r="AR127" s="142">
        <f t="shared" si="15"/>
        <v>0</v>
      </c>
      <c r="AS127" s="16"/>
    </row>
    <row r="128" spans="1:45" ht="13">
      <c r="A128" s="119" t="s">
        <v>702</v>
      </c>
      <c r="B128" s="120"/>
      <c r="C128" s="23">
        <f t="shared" si="9"/>
        <v>6</v>
      </c>
      <c r="D128" s="84"/>
      <c r="E128" s="112"/>
      <c r="F128" s="84"/>
      <c r="G128" s="84"/>
      <c r="H128" s="94"/>
      <c r="I128" s="94"/>
      <c r="J128" s="94"/>
      <c r="K128" s="84"/>
      <c r="L128" s="94"/>
      <c r="M128" s="94"/>
      <c r="N128" s="94"/>
      <c r="O128" s="94"/>
      <c r="P128" s="94"/>
      <c r="Q128" s="94"/>
      <c r="R128" s="94"/>
      <c r="S128" s="84"/>
      <c r="T128" s="84"/>
      <c r="U128" s="84"/>
      <c r="V128" s="84"/>
      <c r="W128" s="84">
        <v>1.8564814814814815E-2</v>
      </c>
      <c r="X128" s="66"/>
      <c r="Y128" s="84"/>
      <c r="Z128" s="84"/>
      <c r="AA128" s="84"/>
      <c r="AB128" s="84">
        <v>1.8055555555555557E-2</v>
      </c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>
        <v>1.7766203703703704E-2</v>
      </c>
      <c r="AQ128" s="141">
        <f t="shared" si="14"/>
        <v>1.8128858024691358E-2</v>
      </c>
      <c r="AR128" s="142">
        <f t="shared" si="15"/>
        <v>3</v>
      </c>
      <c r="AS128" s="16"/>
    </row>
    <row r="129" spans="1:45" ht="13">
      <c r="A129" s="119" t="s">
        <v>603</v>
      </c>
      <c r="B129" s="120"/>
      <c r="C129" s="23">
        <f t="shared" si="9"/>
        <v>7</v>
      </c>
      <c r="D129" s="84">
        <v>1.7592592592592594E-2</v>
      </c>
      <c r="E129" s="112"/>
      <c r="F129" s="84"/>
      <c r="G129" s="84"/>
      <c r="H129" s="94"/>
      <c r="I129" s="94"/>
      <c r="J129" s="94"/>
      <c r="K129" s="84"/>
      <c r="L129" s="94"/>
      <c r="M129" s="94"/>
      <c r="N129" s="94"/>
      <c r="O129" s="94"/>
      <c r="P129" s="94"/>
      <c r="Q129" s="94"/>
      <c r="R129" s="94"/>
      <c r="S129" s="84"/>
      <c r="T129" s="84"/>
      <c r="U129" s="84"/>
      <c r="V129" s="84"/>
      <c r="W129" s="84"/>
      <c r="X129" s="66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141">
        <f t="shared" si="14"/>
        <v>1.7592592592592594E-2</v>
      </c>
      <c r="AR129" s="142">
        <f t="shared" si="15"/>
        <v>0</v>
      </c>
      <c r="AS129" s="16"/>
    </row>
    <row r="130" spans="1:45" ht="13">
      <c r="A130" s="119" t="s">
        <v>607</v>
      </c>
      <c r="B130" s="119"/>
      <c r="C130" s="23">
        <f t="shared" ref="C130:C149" si="16">MINUTE(B$5)-MINUTE(AQ130)</f>
        <v>8</v>
      </c>
      <c r="D130" s="66">
        <v>1.6689814814814814E-2</v>
      </c>
      <c r="E130" s="66"/>
      <c r="F130" s="66"/>
      <c r="G130" s="66"/>
      <c r="H130" s="76"/>
      <c r="I130" s="76"/>
      <c r="J130" s="76"/>
      <c r="K130" s="66"/>
      <c r="L130" s="76"/>
      <c r="M130" s="76"/>
      <c r="N130" s="76"/>
      <c r="O130" s="76"/>
      <c r="P130" s="76"/>
      <c r="Q130" s="76"/>
      <c r="R130" s="7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Q130" s="141">
        <f t="shared" si="14"/>
        <v>1.6689814814814814E-2</v>
      </c>
      <c r="AR130" s="142">
        <f t="shared" si="15"/>
        <v>0</v>
      </c>
      <c r="AS130" s="16"/>
    </row>
    <row r="131" spans="1:45" ht="13">
      <c r="A131" s="119" t="s">
        <v>543</v>
      </c>
      <c r="B131" s="119"/>
      <c r="C131" s="23">
        <f t="shared" si="16"/>
        <v>9</v>
      </c>
      <c r="D131" s="66">
        <v>1.6050084175084176E-2</v>
      </c>
      <c r="E131" s="66"/>
      <c r="F131" s="66"/>
      <c r="H131" s="76"/>
      <c r="I131" s="76"/>
      <c r="J131" s="76"/>
      <c r="K131" s="66"/>
      <c r="L131" s="76"/>
      <c r="M131" s="76"/>
      <c r="N131" s="76"/>
      <c r="O131" s="76">
        <v>1.6122685185185184E-2</v>
      </c>
      <c r="P131" s="76"/>
      <c r="Q131" s="76"/>
      <c r="R131" s="50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141">
        <f t="shared" si="14"/>
        <v>1.608638468013468E-2</v>
      </c>
      <c r="AR131" s="142">
        <f t="shared" si="15"/>
        <v>1</v>
      </c>
      <c r="AS131" s="16"/>
    </row>
    <row r="132" spans="1:45" s="3" customFormat="1" ht="13">
      <c r="A132" s="119" t="s">
        <v>39</v>
      </c>
      <c r="B132" s="119"/>
      <c r="C132" s="23">
        <f t="shared" si="16"/>
        <v>2</v>
      </c>
      <c r="D132" s="66">
        <v>2.1264364252645503E-2</v>
      </c>
      <c r="E132" s="7"/>
      <c r="F132" s="7"/>
      <c r="G132" s="7"/>
      <c r="H132" s="50"/>
      <c r="I132" s="50"/>
      <c r="J132" s="50"/>
      <c r="K132" s="66"/>
      <c r="L132" s="50"/>
      <c r="M132" s="50"/>
      <c r="N132" s="50"/>
      <c r="O132" s="50"/>
      <c r="P132" s="50"/>
      <c r="Q132" s="50"/>
      <c r="R132" s="50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1">
        <f>AVERAGE(D132:S132)</f>
        <v>2.1264364252645503E-2</v>
      </c>
      <c r="AR132" s="7">
        <f>COUNT(F132:S132)</f>
        <v>0</v>
      </c>
      <c r="AS132" s="16"/>
    </row>
    <row r="133" spans="1:45" ht="13">
      <c r="A133" s="119" t="s">
        <v>504</v>
      </c>
      <c r="B133" s="119"/>
      <c r="C133" s="23">
        <f t="shared" si="16"/>
        <v>13</v>
      </c>
      <c r="D133" s="66">
        <v>1.3367626886145402E-2</v>
      </c>
      <c r="E133" s="66"/>
      <c r="F133" s="66"/>
      <c r="G133" s="66"/>
      <c r="H133" s="61"/>
      <c r="I133" s="61"/>
      <c r="J133" s="94"/>
      <c r="K133" s="84"/>
      <c r="L133" s="61"/>
      <c r="M133" s="61"/>
      <c r="N133" s="61"/>
      <c r="O133" s="61"/>
      <c r="P133" s="61"/>
      <c r="Q133" s="61"/>
      <c r="R133" s="61"/>
      <c r="S133" s="84"/>
      <c r="T133" s="84"/>
      <c r="U133" s="84"/>
      <c r="V133" s="84"/>
      <c r="W133" s="84"/>
      <c r="X133" s="66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141">
        <f>AVERAGE(D133:AP133)</f>
        <v>1.3367626886145402E-2</v>
      </c>
      <c r="AR133" s="142">
        <f t="shared" ref="AR133:AR149" si="17">COUNT(E133:AP133)</f>
        <v>0</v>
      </c>
      <c r="AS133" s="16"/>
    </row>
    <row r="134" spans="1:45" ht="13">
      <c r="A134" s="119" t="s">
        <v>294</v>
      </c>
      <c r="B134" s="119"/>
      <c r="C134" s="23">
        <f t="shared" si="16"/>
        <v>11</v>
      </c>
      <c r="D134" s="66">
        <v>1.4628527336860672E-2</v>
      </c>
      <c r="E134" s="123"/>
      <c r="F134" s="123"/>
      <c r="H134" s="76"/>
      <c r="I134" s="76"/>
      <c r="J134" s="76"/>
      <c r="K134" s="66"/>
      <c r="L134" s="76"/>
      <c r="M134" s="76"/>
      <c r="N134" s="76"/>
      <c r="O134" s="76"/>
      <c r="P134" s="76"/>
      <c r="Q134" s="76"/>
      <c r="R134" s="7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141">
        <f>AVERAGE(D134:AP134)</f>
        <v>1.4628527336860672E-2</v>
      </c>
      <c r="AR134" s="142">
        <f t="shared" si="17"/>
        <v>0</v>
      </c>
      <c r="AS134" s="16"/>
    </row>
    <row r="135" spans="1:45" ht="13">
      <c r="A135" s="119" t="s">
        <v>631</v>
      </c>
      <c r="B135" s="119"/>
      <c r="C135" s="23">
        <f t="shared" si="16"/>
        <v>13</v>
      </c>
      <c r="D135" s="66">
        <v>1.2556089743589741E-2</v>
      </c>
      <c r="E135" s="123"/>
      <c r="F135" s="123"/>
      <c r="G135" s="66"/>
      <c r="H135" s="76"/>
      <c r="I135" s="76"/>
      <c r="K135" s="66"/>
      <c r="L135" s="76"/>
      <c r="M135" s="76">
        <v>1.4224537037037037E-2</v>
      </c>
      <c r="N135" s="76"/>
      <c r="O135" s="76"/>
      <c r="P135" s="76"/>
      <c r="Q135" s="76"/>
      <c r="R135" s="76"/>
      <c r="S135" s="66"/>
      <c r="T135" s="66">
        <v>1.4085648148148151E-2</v>
      </c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>
        <v>1.4131944444444445E-2</v>
      </c>
      <c r="AH135" s="66"/>
      <c r="AI135" s="66"/>
      <c r="AJ135" s="66"/>
      <c r="AK135" s="66"/>
      <c r="AL135" s="66"/>
      <c r="AM135" s="66"/>
      <c r="AN135" s="66"/>
      <c r="AO135" s="66"/>
      <c r="AP135" s="66"/>
      <c r="AQ135" s="141">
        <f>AVERAGE(D135:AP135)</f>
        <v>1.3749554843304845E-2</v>
      </c>
      <c r="AR135" s="142">
        <f t="shared" si="17"/>
        <v>3</v>
      </c>
      <c r="AS135" s="16"/>
    </row>
    <row r="136" spans="1:45" ht="13">
      <c r="A136" s="119" t="s">
        <v>703</v>
      </c>
      <c r="B136" s="119"/>
      <c r="C136" s="23">
        <f t="shared" si="16"/>
        <v>13</v>
      </c>
      <c r="D136" s="66"/>
      <c r="E136" s="123"/>
      <c r="F136" s="123"/>
      <c r="G136" s="66"/>
      <c r="H136" s="50"/>
      <c r="I136" s="50"/>
      <c r="J136" s="94"/>
      <c r="K136" s="61"/>
      <c r="M136" s="61">
        <v>1.4085648148148151E-2</v>
      </c>
      <c r="N136" s="61">
        <v>1.3599537037037037E-2</v>
      </c>
      <c r="O136" s="61">
        <v>1.3541666666666667E-2</v>
      </c>
      <c r="P136" s="61"/>
      <c r="Q136" s="61"/>
      <c r="R136" s="61"/>
      <c r="S136" s="84"/>
      <c r="T136" s="84"/>
      <c r="U136" s="84"/>
      <c r="V136" s="84"/>
      <c r="W136" s="84"/>
      <c r="X136" s="66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141">
        <f>AVERAGE(F136:AP136)</f>
        <v>1.3742283950617286E-2</v>
      </c>
      <c r="AR136" s="142">
        <f t="shared" si="17"/>
        <v>3</v>
      </c>
      <c r="AS136" s="16"/>
    </row>
    <row r="137" spans="1:45" ht="13">
      <c r="A137" s="120" t="s">
        <v>176</v>
      </c>
      <c r="B137" s="119"/>
      <c r="C137" s="23">
        <f t="shared" si="16"/>
        <v>9</v>
      </c>
      <c r="D137" s="66">
        <v>1.6122685185185184E-2</v>
      </c>
      <c r="E137" s="123"/>
      <c r="H137" s="76"/>
      <c r="I137" s="76"/>
      <c r="J137" s="76"/>
      <c r="K137" s="66"/>
      <c r="L137" s="76"/>
      <c r="M137" s="76"/>
      <c r="N137" s="76"/>
      <c r="O137" s="76"/>
      <c r="P137" s="76"/>
      <c r="Q137" s="76"/>
      <c r="R137" s="7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141">
        <f t="shared" ref="AQ137:AQ149" si="18">AVERAGE(D137:AP137)</f>
        <v>1.6122685185185184E-2</v>
      </c>
      <c r="AR137" s="142">
        <f t="shared" si="17"/>
        <v>0</v>
      </c>
      <c r="AS137" s="16"/>
    </row>
    <row r="138" spans="1:45" ht="13">
      <c r="A138" s="119" t="s">
        <v>626</v>
      </c>
      <c r="B138" s="119"/>
      <c r="C138" s="23">
        <f t="shared" si="16"/>
        <v>12</v>
      </c>
      <c r="D138" s="66">
        <v>1.3847222222222223E-2</v>
      </c>
      <c r="E138" s="123">
        <v>1.3622685185185184E-2</v>
      </c>
      <c r="F138" s="123"/>
      <c r="G138" s="66"/>
      <c r="H138" s="76"/>
      <c r="I138" s="76"/>
      <c r="J138" s="76">
        <v>1.4710648148148148E-2</v>
      </c>
      <c r="K138" s="66"/>
      <c r="L138" s="76"/>
      <c r="M138" s="76">
        <v>1.4328703703703703E-2</v>
      </c>
      <c r="N138" s="76"/>
      <c r="O138" s="76"/>
      <c r="P138" s="76"/>
      <c r="Q138" s="76"/>
      <c r="R138" s="76"/>
      <c r="S138" s="66"/>
      <c r="T138" s="66">
        <v>1.4085648148148151E-2</v>
      </c>
      <c r="U138" s="66"/>
      <c r="V138" s="66"/>
      <c r="W138" s="66"/>
      <c r="X138" s="66"/>
      <c r="Y138" s="66"/>
      <c r="Z138" s="66">
        <v>1.3564814814814816E-2</v>
      </c>
      <c r="AA138" s="66"/>
      <c r="AB138" s="66"/>
      <c r="AC138" s="66"/>
      <c r="AD138" s="66"/>
      <c r="AE138" s="66"/>
      <c r="AF138" s="66"/>
      <c r="AG138" s="66">
        <v>1.4131944444444445E-2</v>
      </c>
      <c r="AH138" s="66"/>
      <c r="AI138" s="66"/>
      <c r="AJ138" s="66"/>
      <c r="AK138" s="66"/>
      <c r="AL138" s="66"/>
      <c r="AM138" s="66"/>
      <c r="AN138" s="66"/>
      <c r="AO138" s="66"/>
      <c r="AP138" s="66"/>
      <c r="AQ138" s="141">
        <f t="shared" si="18"/>
        <v>1.4041666666666669E-2</v>
      </c>
      <c r="AR138" s="142">
        <f t="shared" si="17"/>
        <v>6</v>
      </c>
      <c r="AS138" s="16"/>
    </row>
    <row r="139" spans="1:45" ht="13">
      <c r="A139" s="119" t="s">
        <v>508</v>
      </c>
      <c r="B139" s="119"/>
      <c r="C139" s="23">
        <f t="shared" si="16"/>
        <v>14</v>
      </c>
      <c r="D139" s="66">
        <v>1.2627314814814813E-2</v>
      </c>
      <c r="H139" s="66"/>
      <c r="I139" s="66"/>
      <c r="J139" s="7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141">
        <f t="shared" si="18"/>
        <v>1.2627314814814813E-2</v>
      </c>
      <c r="AR139" s="142">
        <f t="shared" si="17"/>
        <v>0</v>
      </c>
      <c r="AS139" s="16"/>
    </row>
    <row r="140" spans="1:45" ht="13">
      <c r="A140" s="119" t="s">
        <v>497</v>
      </c>
      <c r="B140" s="119"/>
      <c r="C140" s="23">
        <f t="shared" si="16"/>
        <v>9</v>
      </c>
      <c r="D140" s="66">
        <v>1.5839466603355494E-2</v>
      </c>
      <c r="E140" s="66"/>
      <c r="F140" s="66"/>
      <c r="G140" s="66">
        <v>1.5335648148148147E-2</v>
      </c>
      <c r="H140" s="61"/>
      <c r="I140" s="3"/>
      <c r="J140" s="61"/>
      <c r="K140" s="84">
        <v>1.6851851851851851E-2</v>
      </c>
      <c r="L140" s="61"/>
      <c r="M140" s="61"/>
      <c r="N140" s="61"/>
      <c r="O140" s="61"/>
      <c r="P140" s="61"/>
      <c r="Q140" s="61"/>
      <c r="R140" s="61"/>
      <c r="S140" s="84"/>
      <c r="T140" s="84"/>
      <c r="U140" s="84"/>
      <c r="V140" s="84"/>
      <c r="W140" s="84"/>
      <c r="X140" s="66"/>
      <c r="Y140" s="84"/>
      <c r="Z140" s="84"/>
      <c r="AA140" s="84"/>
      <c r="AB140" s="84"/>
      <c r="AC140" s="84"/>
      <c r="AD140" s="84"/>
      <c r="AE140" s="84">
        <v>1.7152777777777777E-2</v>
      </c>
      <c r="AF140" s="84"/>
      <c r="AG140" s="84"/>
      <c r="AH140" s="84">
        <v>1.622685185185185E-2</v>
      </c>
      <c r="AI140" s="84"/>
      <c r="AJ140" s="84"/>
      <c r="AK140" s="84"/>
      <c r="AL140" s="84"/>
      <c r="AM140" s="84"/>
      <c r="AN140" s="84"/>
      <c r="AO140" s="84"/>
      <c r="AP140" s="84"/>
      <c r="AQ140" s="141">
        <f t="shared" si="18"/>
        <v>1.6281319246597026E-2</v>
      </c>
      <c r="AR140" s="142">
        <f t="shared" si="17"/>
        <v>4</v>
      </c>
      <c r="AS140" s="16"/>
    </row>
    <row r="141" spans="1:45" ht="13">
      <c r="A141" s="119" t="s">
        <v>601</v>
      </c>
      <c r="B141" s="119"/>
      <c r="C141" s="23">
        <f t="shared" si="16"/>
        <v>6</v>
      </c>
      <c r="D141" s="66">
        <v>1.849537037037037E-2</v>
      </c>
      <c r="E141" s="66"/>
      <c r="F141" s="66"/>
      <c r="G141" s="66"/>
      <c r="H141" s="76"/>
      <c r="I141" s="76"/>
      <c r="J141" s="112"/>
      <c r="K141" s="66"/>
      <c r="L141" s="76"/>
      <c r="M141" s="76"/>
      <c r="N141" s="76"/>
      <c r="O141" s="76"/>
      <c r="P141" s="76"/>
      <c r="Q141" s="76"/>
      <c r="R141" s="7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84"/>
      <c r="AI141" s="66"/>
      <c r="AJ141" s="66"/>
      <c r="AK141" s="66"/>
      <c r="AL141" s="66"/>
      <c r="AM141" s="66"/>
      <c r="AN141" s="66"/>
      <c r="AO141" s="66"/>
      <c r="AP141" s="66"/>
      <c r="AQ141" s="141">
        <f t="shared" si="18"/>
        <v>1.849537037037037E-2</v>
      </c>
      <c r="AR141" s="142">
        <f t="shared" si="17"/>
        <v>0</v>
      </c>
      <c r="AS141" s="16"/>
    </row>
    <row r="142" spans="1:45" ht="13">
      <c r="A142" s="120" t="s">
        <v>209</v>
      </c>
      <c r="B142" s="119"/>
      <c r="C142" s="23">
        <f t="shared" si="16"/>
        <v>10</v>
      </c>
      <c r="D142" s="66">
        <v>1.5914351851851853E-2</v>
      </c>
      <c r="E142" s="123"/>
      <c r="F142" s="123"/>
      <c r="H142" s="76"/>
      <c r="I142" s="76"/>
      <c r="J142" s="76"/>
      <c r="K142" s="66"/>
      <c r="L142" s="76"/>
      <c r="M142" s="76"/>
      <c r="N142" s="76"/>
      <c r="O142" s="76"/>
      <c r="P142" s="76"/>
      <c r="Q142" s="76"/>
      <c r="R142" s="7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141">
        <f t="shared" si="18"/>
        <v>1.5914351851851853E-2</v>
      </c>
      <c r="AR142" s="142">
        <f t="shared" si="17"/>
        <v>0</v>
      </c>
      <c r="AS142" s="16"/>
    </row>
    <row r="143" spans="1:45" ht="13">
      <c r="A143" s="119" t="s">
        <v>552</v>
      </c>
      <c r="B143" s="119"/>
      <c r="C143" s="23">
        <f t="shared" si="16"/>
        <v>12</v>
      </c>
      <c r="D143" s="66">
        <v>1.4467592592592594E-2</v>
      </c>
      <c r="E143" s="66"/>
      <c r="F143" s="66"/>
      <c r="G143" s="66"/>
      <c r="H143" s="76"/>
      <c r="I143" s="76"/>
      <c r="J143" s="76"/>
      <c r="K143" s="66"/>
      <c r="L143" s="76"/>
      <c r="M143" s="76"/>
      <c r="N143" s="76"/>
      <c r="O143" s="76"/>
      <c r="P143" s="76"/>
      <c r="Q143" s="76"/>
      <c r="R143" s="76"/>
      <c r="S143" s="66"/>
      <c r="T143" s="112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141">
        <f t="shared" si="18"/>
        <v>1.4467592592592594E-2</v>
      </c>
      <c r="AR143" s="142">
        <f t="shared" si="17"/>
        <v>0</v>
      </c>
      <c r="AS143" s="16"/>
    </row>
    <row r="144" spans="1:45" ht="13">
      <c r="A144" s="119" t="s">
        <v>262</v>
      </c>
      <c r="B144" s="119"/>
      <c r="C144" s="23">
        <f t="shared" si="16"/>
        <v>11</v>
      </c>
      <c r="D144" s="66">
        <v>1.4673173064557614E-2</v>
      </c>
      <c r="E144" s="123"/>
      <c r="F144" s="123"/>
      <c r="H144" s="50"/>
      <c r="I144" s="50"/>
      <c r="J144" s="50"/>
      <c r="K144" s="66"/>
      <c r="L144" s="50"/>
      <c r="M144" s="50"/>
      <c r="N144" s="50"/>
      <c r="O144" s="50"/>
      <c r="P144" s="50"/>
      <c r="Q144" s="50"/>
      <c r="R144" s="50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141">
        <f t="shared" si="18"/>
        <v>1.4673173064557614E-2</v>
      </c>
      <c r="AR144" s="142">
        <f t="shared" si="17"/>
        <v>0</v>
      </c>
      <c r="AS144" s="16"/>
    </row>
    <row r="145" spans="1:45" ht="13">
      <c r="A145" s="119" t="s">
        <v>277</v>
      </c>
      <c r="B145" s="119"/>
      <c r="C145" s="23">
        <f t="shared" si="16"/>
        <v>13</v>
      </c>
      <c r="D145" s="66">
        <v>1.3755787037037039E-2</v>
      </c>
      <c r="E145" s="123"/>
      <c r="F145" s="123"/>
      <c r="J145" s="33"/>
      <c r="K145" s="7"/>
      <c r="T145" s="7"/>
      <c r="U145" s="7"/>
      <c r="V145" s="7"/>
      <c r="W145" s="7"/>
      <c r="X145" s="66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141">
        <f t="shared" si="18"/>
        <v>1.3755787037037039E-2</v>
      </c>
      <c r="AR145" s="142">
        <f t="shared" si="17"/>
        <v>0</v>
      </c>
      <c r="AS145" s="16"/>
    </row>
    <row r="146" spans="1:45" ht="13">
      <c r="A146" s="119" t="s">
        <v>317</v>
      </c>
      <c r="B146" s="119"/>
      <c r="C146" s="23">
        <f t="shared" si="16"/>
        <v>11</v>
      </c>
      <c r="D146" s="66">
        <v>1.5073302469135803E-2</v>
      </c>
      <c r="E146" s="123"/>
      <c r="F146" s="123"/>
      <c r="H146" s="76"/>
      <c r="I146" s="76"/>
      <c r="J146" s="76"/>
      <c r="K146" s="66"/>
      <c r="L146" s="76"/>
      <c r="M146" s="76"/>
      <c r="N146" s="76"/>
      <c r="O146" s="76"/>
      <c r="P146" s="76"/>
      <c r="Q146" s="76"/>
      <c r="R146" s="7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141">
        <f t="shared" si="18"/>
        <v>1.5073302469135803E-2</v>
      </c>
      <c r="AR146" s="142">
        <f t="shared" si="17"/>
        <v>0</v>
      </c>
      <c r="AS146" s="16"/>
    </row>
    <row r="147" spans="1:45" ht="13">
      <c r="A147" s="119" t="s">
        <v>346</v>
      </c>
      <c r="B147" s="120"/>
      <c r="C147" s="23">
        <f t="shared" si="16"/>
        <v>8</v>
      </c>
      <c r="D147" s="84">
        <v>1.7109375E-2</v>
      </c>
      <c r="E147" s="122"/>
      <c r="F147" s="122"/>
      <c r="G147" s="122"/>
      <c r="H147" s="61"/>
      <c r="I147" s="61"/>
      <c r="J147" s="61"/>
      <c r="K147" s="84"/>
      <c r="L147" s="61"/>
      <c r="M147" s="61"/>
      <c r="N147" s="61"/>
      <c r="O147" s="61"/>
      <c r="P147" s="61"/>
      <c r="Q147" s="61"/>
      <c r="R147" s="61"/>
      <c r="S147" s="84"/>
      <c r="T147" s="84"/>
      <c r="U147" s="84"/>
      <c r="V147" s="84"/>
      <c r="W147" s="84"/>
      <c r="X147" s="66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141">
        <f t="shared" si="18"/>
        <v>1.7109375E-2</v>
      </c>
      <c r="AR147" s="142">
        <f t="shared" si="17"/>
        <v>0</v>
      </c>
      <c r="AS147" s="16"/>
    </row>
    <row r="148" spans="1:45" ht="13">
      <c r="A148" s="119" t="s">
        <v>495</v>
      </c>
      <c r="B148" s="119"/>
      <c r="C148" s="23">
        <f t="shared" si="16"/>
        <v>9</v>
      </c>
      <c r="D148" s="66">
        <v>1.6012731481481482E-2</v>
      </c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141">
        <f t="shared" si="18"/>
        <v>1.6012731481481482E-2</v>
      </c>
      <c r="AR148" s="142">
        <f t="shared" si="17"/>
        <v>0</v>
      </c>
      <c r="AS148" s="16"/>
    </row>
    <row r="149" spans="1:45" ht="13">
      <c r="A149" s="119" t="s">
        <v>605</v>
      </c>
      <c r="B149" s="119"/>
      <c r="C149" s="23">
        <f t="shared" si="16"/>
        <v>7</v>
      </c>
      <c r="D149" s="66">
        <v>1.7708333333333333E-2</v>
      </c>
      <c r="E149" s="66"/>
      <c r="F149" s="66"/>
      <c r="G149" s="66"/>
      <c r="H149" s="76"/>
      <c r="I149" s="76"/>
      <c r="J149" s="112"/>
      <c r="K149" s="66"/>
      <c r="L149" s="76"/>
      <c r="M149" s="76"/>
      <c r="N149" s="76"/>
      <c r="O149" s="76"/>
      <c r="P149" s="76"/>
      <c r="Q149" s="76"/>
      <c r="R149" s="7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84"/>
      <c r="AI149" s="66"/>
      <c r="AJ149" s="66"/>
      <c r="AK149" s="66"/>
      <c r="AL149" s="66"/>
      <c r="AM149" s="66"/>
      <c r="AN149" s="66"/>
      <c r="AO149" s="66"/>
      <c r="AP149" s="66"/>
      <c r="AQ149" s="141">
        <f t="shared" si="18"/>
        <v>1.7708333333333333E-2</v>
      </c>
      <c r="AR149" s="142">
        <f t="shared" si="17"/>
        <v>0</v>
      </c>
      <c r="AS149" s="16"/>
    </row>
    <row r="150" spans="1:45" ht="13">
      <c r="A150" s="119" t="s">
        <v>704</v>
      </c>
      <c r="B150" s="119"/>
      <c r="C150" s="23"/>
      <c r="D150" s="66"/>
      <c r="E150" s="66"/>
      <c r="F150" s="66"/>
      <c r="G150" s="66"/>
      <c r="H150" s="76"/>
      <c r="I150" s="76"/>
      <c r="J150" s="112"/>
      <c r="K150" s="66"/>
      <c r="L150" s="76"/>
      <c r="M150" s="76"/>
      <c r="N150" s="76"/>
      <c r="O150" s="76"/>
      <c r="P150" s="76"/>
      <c r="Q150" s="76"/>
      <c r="R150" s="7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84"/>
      <c r="AI150" s="66"/>
      <c r="AJ150" s="66"/>
      <c r="AK150" s="66"/>
      <c r="AL150" s="66"/>
      <c r="AM150" s="66"/>
      <c r="AN150" s="66"/>
      <c r="AO150" s="66"/>
      <c r="AP150" s="66">
        <v>2.1273148148148149E-2</v>
      </c>
      <c r="AQ150" s="141"/>
      <c r="AR150" s="142"/>
      <c r="AS150" s="16"/>
    </row>
    <row r="151" spans="1:45" ht="13">
      <c r="A151" s="119" t="s">
        <v>362</v>
      </c>
      <c r="B151" s="119"/>
      <c r="C151" s="23">
        <f>MINUTE(B$5)-MINUTE(AQ151)</f>
        <v>11</v>
      </c>
      <c r="D151" s="66">
        <v>1.4710648148148148E-2</v>
      </c>
      <c r="E151" s="123"/>
      <c r="F151" s="123"/>
      <c r="H151" s="50"/>
      <c r="I151" s="50"/>
      <c r="J151" s="50"/>
      <c r="K151" s="66"/>
      <c r="L151" s="50"/>
      <c r="M151" s="50"/>
      <c r="N151" s="50"/>
      <c r="O151" s="50"/>
      <c r="P151" s="50"/>
      <c r="Q151" s="50"/>
      <c r="R151" s="50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141">
        <f>AVERAGE(D151:AP151)</f>
        <v>1.4710648148148148E-2</v>
      </c>
      <c r="AR151" s="142">
        <f>COUNT(E151:AP151)</f>
        <v>0</v>
      </c>
      <c r="AS151" s="16"/>
    </row>
    <row r="152" spans="1:45" ht="13">
      <c r="A152" s="119" t="s">
        <v>224</v>
      </c>
      <c r="B152" s="120"/>
      <c r="C152" s="23">
        <f>MINUTE(B$5)-MINUTE(AQ152)</f>
        <v>8</v>
      </c>
      <c r="D152" s="84">
        <v>1.7026748971193415E-2</v>
      </c>
      <c r="H152" s="94"/>
      <c r="I152" s="94"/>
      <c r="J152" s="94"/>
      <c r="K152" s="84"/>
      <c r="L152" s="94"/>
      <c r="M152" s="94"/>
      <c r="N152" s="94"/>
      <c r="O152" s="94"/>
      <c r="P152" s="94"/>
      <c r="Q152" s="94"/>
      <c r="R152" s="94"/>
      <c r="S152" s="84"/>
      <c r="T152" s="84"/>
      <c r="U152" s="84"/>
      <c r="V152" s="84"/>
      <c r="W152" s="84"/>
      <c r="X152" s="66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141">
        <f>AVERAGE(D152:AP152)</f>
        <v>1.7026748971193415E-2</v>
      </c>
      <c r="AR152" s="142">
        <f>COUNT(E152:AP152)</f>
        <v>0</v>
      </c>
      <c r="AS152" s="16"/>
    </row>
    <row r="153" spans="1:45" ht="13">
      <c r="A153" s="119" t="s">
        <v>365</v>
      </c>
      <c r="B153" s="120"/>
      <c r="C153" s="23">
        <f>MINUTE(B$5)-MINUTE(AQ153)</f>
        <v>5</v>
      </c>
      <c r="D153" s="84">
        <v>1.9116319444444443E-2</v>
      </c>
      <c r="E153" s="122"/>
      <c r="F153" s="122"/>
      <c r="G153" s="3"/>
      <c r="H153" s="61"/>
      <c r="I153" s="61"/>
      <c r="J153" s="61"/>
      <c r="K153" s="84"/>
      <c r="L153" s="61"/>
      <c r="M153" s="61"/>
      <c r="N153" s="61"/>
      <c r="O153" s="61"/>
      <c r="P153" s="61"/>
      <c r="Q153" s="61"/>
      <c r="R153" s="61"/>
      <c r="S153" s="84"/>
      <c r="T153" s="84"/>
      <c r="U153" s="84"/>
      <c r="V153" s="84"/>
      <c r="W153" s="84"/>
      <c r="X153" s="66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141">
        <f>AVERAGE(D153:AP153)</f>
        <v>1.9116319444444443E-2</v>
      </c>
      <c r="AR153" s="142">
        <f>COUNT(E153:AP153)</f>
        <v>0</v>
      </c>
      <c r="AS153" s="16"/>
    </row>
    <row r="154" spans="1:45" ht="13">
      <c r="A154" s="119" t="s">
        <v>612</v>
      </c>
      <c r="B154" s="119"/>
      <c r="C154" s="23">
        <f>MINUTE(B$5)-MINUTE(AQ154)</f>
        <v>10</v>
      </c>
      <c r="D154" s="66">
        <v>1.6414930555555558E-2</v>
      </c>
      <c r="E154" s="66"/>
      <c r="F154" s="66"/>
      <c r="G154" s="66"/>
      <c r="H154" s="76"/>
      <c r="I154" s="76"/>
      <c r="J154" s="76">
        <v>1.4606481481481482E-2</v>
      </c>
      <c r="K154" s="66"/>
      <c r="L154" s="76"/>
      <c r="M154" s="50">
        <v>1.4409722222222221E-2</v>
      </c>
      <c r="N154" s="50"/>
      <c r="O154" s="50"/>
      <c r="P154" s="50">
        <v>1.5532407407407406E-2</v>
      </c>
      <c r="Q154" s="76"/>
      <c r="R154" s="76"/>
      <c r="S154" s="66"/>
      <c r="T154" s="66">
        <v>1.5405092592592593E-2</v>
      </c>
      <c r="U154" s="66"/>
      <c r="V154" s="66"/>
      <c r="W154" s="66"/>
      <c r="X154" s="66"/>
      <c r="Y154" s="66">
        <v>1.7013888888888887E-2</v>
      </c>
      <c r="Z154" s="66">
        <v>1.5682870370370371E-2</v>
      </c>
      <c r="AA154" s="66"/>
      <c r="AB154" s="66"/>
      <c r="AC154" s="66"/>
      <c r="AD154" s="66"/>
      <c r="AE154" s="66"/>
      <c r="AF154" s="66"/>
      <c r="AG154" s="66"/>
      <c r="AH154" s="84"/>
      <c r="AI154" s="66"/>
      <c r="AJ154" s="66"/>
      <c r="AK154" s="66"/>
      <c r="AL154" s="66"/>
      <c r="AM154" s="66"/>
      <c r="AN154" s="66"/>
      <c r="AO154" s="66"/>
      <c r="AP154" s="66"/>
      <c r="AQ154" s="141">
        <f>AVERAGE(D154:AP154)</f>
        <v>1.5580770502645502E-2</v>
      </c>
      <c r="AR154" s="142">
        <f>COUNT(E154:AP154)</f>
        <v>6</v>
      </c>
      <c r="AS154" s="16"/>
    </row>
    <row r="155" spans="1:45" ht="13">
      <c r="A155" s="119" t="s">
        <v>705</v>
      </c>
      <c r="B155" s="119"/>
      <c r="C155" s="23"/>
      <c r="D155" s="66"/>
      <c r="E155" s="66"/>
      <c r="F155" s="66"/>
      <c r="G155" s="66"/>
      <c r="H155" s="76"/>
      <c r="I155" s="76"/>
      <c r="J155" s="76"/>
      <c r="K155" s="66"/>
      <c r="L155" s="76"/>
      <c r="M155" s="50"/>
      <c r="N155" s="50"/>
      <c r="O155" s="50"/>
      <c r="P155" s="50"/>
      <c r="Q155" s="76"/>
      <c r="R155" s="7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84"/>
      <c r="AI155" s="66"/>
      <c r="AJ155" s="66"/>
      <c r="AK155" s="66"/>
      <c r="AL155" s="66"/>
      <c r="AM155" s="66"/>
      <c r="AN155" s="66"/>
      <c r="AO155" s="66"/>
      <c r="AP155" s="66">
        <v>1.1307870370370371E-2</v>
      </c>
      <c r="AQ155" s="141"/>
      <c r="AR155" s="142"/>
      <c r="AS155" s="16"/>
    </row>
    <row r="156" spans="1:45" s="3" customFormat="1" ht="13">
      <c r="A156" s="119" t="s">
        <v>485</v>
      </c>
      <c r="B156" s="119"/>
      <c r="C156" s="23">
        <f t="shared" ref="C156:C197" si="19">MINUTE(B$5)-MINUTE(AQ156)</f>
        <v>0</v>
      </c>
      <c r="D156" s="66">
        <v>2.227083333333333E-2</v>
      </c>
      <c r="E156" s="7"/>
      <c r="F156" s="7"/>
      <c r="G156" s="7"/>
      <c r="H156" s="61"/>
      <c r="I156" s="61"/>
      <c r="J156" s="61"/>
      <c r="K156" s="84"/>
      <c r="L156" s="61"/>
      <c r="M156" s="61"/>
      <c r="N156" s="61"/>
      <c r="O156" s="61"/>
      <c r="P156" s="61"/>
      <c r="Q156" s="61"/>
      <c r="R156" s="61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61">
        <f>AVERAGE(D156:S156)</f>
        <v>2.227083333333333E-2</v>
      </c>
      <c r="AR156" s="7">
        <f>COUNT(F156:S156)</f>
        <v>0</v>
      </c>
      <c r="AS156" s="16"/>
    </row>
    <row r="157" spans="1:45" ht="13">
      <c r="A157" s="119" t="s">
        <v>706</v>
      </c>
      <c r="B157" s="119"/>
      <c r="C157" s="23">
        <f t="shared" si="19"/>
        <v>9</v>
      </c>
      <c r="D157" s="84"/>
      <c r="E157" s="112"/>
      <c r="F157" s="84"/>
      <c r="G157" s="84"/>
      <c r="H157" s="94"/>
      <c r="I157" s="94"/>
      <c r="J157" s="94"/>
      <c r="K157" s="84"/>
      <c r="L157" s="94"/>
      <c r="M157" s="94"/>
      <c r="N157" s="94"/>
      <c r="O157" s="94"/>
      <c r="P157" s="94"/>
      <c r="Q157" s="94"/>
      <c r="R157" s="94"/>
      <c r="S157" s="84"/>
      <c r="T157" s="84"/>
      <c r="V157" s="84"/>
      <c r="W157" s="84"/>
      <c r="X157" s="66">
        <v>1.8055555555555557E-2</v>
      </c>
      <c r="Y157" s="84">
        <v>1.6377314814814813E-2</v>
      </c>
      <c r="Z157" s="84" t="s">
        <v>256</v>
      </c>
      <c r="AA157" s="84">
        <v>1.7731481481481483E-2</v>
      </c>
      <c r="AB157" s="84">
        <v>1.6180555555555556E-2</v>
      </c>
      <c r="AC157" s="84"/>
      <c r="AD157" s="84"/>
      <c r="AE157" s="84"/>
      <c r="AF157" s="84"/>
      <c r="AG157" s="84">
        <v>1.5219907407407409E-2</v>
      </c>
      <c r="AH157" s="84">
        <v>1.6898148148148148E-2</v>
      </c>
      <c r="AI157" s="84"/>
      <c r="AJ157" s="84"/>
      <c r="AK157" s="84">
        <v>1.7106481481481483E-2</v>
      </c>
      <c r="AL157" s="84">
        <v>1.5590277777777778E-2</v>
      </c>
      <c r="AM157" s="84"/>
      <c r="AN157" s="84"/>
      <c r="AO157" s="84">
        <v>1.667824074074074E-2</v>
      </c>
      <c r="AP157" s="84"/>
      <c r="AQ157" s="141">
        <f>AVERAGE(D157:AP157)</f>
        <v>1.6648662551440329E-2</v>
      </c>
      <c r="AR157" s="142">
        <f>COUNT(E157:AP157)</f>
        <v>9</v>
      </c>
      <c r="AS157" s="16"/>
    </row>
    <row r="158" spans="1:45" ht="13">
      <c r="A158" s="119" t="s">
        <v>600</v>
      </c>
      <c r="B158" s="119"/>
      <c r="C158" s="23">
        <f t="shared" si="19"/>
        <v>6</v>
      </c>
      <c r="D158" s="84">
        <v>1.8663194444444448E-2</v>
      </c>
      <c r="E158" s="112"/>
      <c r="F158" s="84"/>
      <c r="G158" s="84"/>
      <c r="H158" s="94"/>
      <c r="I158" s="94"/>
      <c r="J158" s="94"/>
      <c r="K158" s="84"/>
      <c r="L158" s="94"/>
      <c r="M158" s="94"/>
      <c r="N158" s="94"/>
      <c r="O158" s="94"/>
      <c r="P158" s="94"/>
      <c r="Q158" s="94"/>
      <c r="R158" s="94"/>
      <c r="S158" s="84"/>
      <c r="T158" s="84"/>
      <c r="U158" s="84"/>
      <c r="V158" s="84"/>
      <c r="W158" s="84"/>
      <c r="X158" s="66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141">
        <f>AVERAGE(D158:AP158)</f>
        <v>1.8663194444444448E-2</v>
      </c>
      <c r="AR158" s="142">
        <f>COUNT(E158:AP158)</f>
        <v>0</v>
      </c>
      <c r="AS158" s="16"/>
    </row>
    <row r="159" spans="1:45" ht="13">
      <c r="A159" s="119" t="s">
        <v>261</v>
      </c>
      <c r="B159" s="119"/>
      <c r="C159" s="23">
        <f t="shared" si="19"/>
        <v>1</v>
      </c>
      <c r="D159" s="66">
        <v>2.179150132275132E-2</v>
      </c>
      <c r="H159" s="50"/>
      <c r="I159" s="50"/>
      <c r="J159" s="50"/>
      <c r="K159" s="66"/>
      <c r="L159" s="50"/>
      <c r="M159" s="50"/>
      <c r="N159" s="50"/>
      <c r="O159" s="50"/>
      <c r="P159" s="50"/>
      <c r="Q159" s="50"/>
      <c r="R159" s="50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1">
        <f>AVERAGE(D159:S159)</f>
        <v>2.179150132275132E-2</v>
      </c>
      <c r="AR159" s="7">
        <f>COUNT(F159:S159)</f>
        <v>0</v>
      </c>
      <c r="AS159" s="16"/>
    </row>
    <row r="160" spans="1:45" ht="13">
      <c r="A160" s="119" t="s">
        <v>621</v>
      </c>
      <c r="B160" s="119"/>
      <c r="C160" s="23">
        <f t="shared" si="19"/>
        <v>10</v>
      </c>
      <c r="D160" s="66">
        <v>1.5896990740740739E-2</v>
      </c>
      <c r="E160" s="66"/>
      <c r="F160" s="66"/>
      <c r="G160" s="66"/>
      <c r="H160" s="76"/>
      <c r="I160" s="76"/>
      <c r="J160" s="112"/>
      <c r="K160" s="66"/>
      <c r="L160" s="76"/>
      <c r="M160" s="76"/>
      <c r="N160" s="76"/>
      <c r="O160" s="76"/>
      <c r="P160" s="76"/>
      <c r="Q160" s="76"/>
      <c r="R160" s="7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141">
        <f t="shared" ref="AQ160:AQ179" si="20">AVERAGE(D160:AP160)</f>
        <v>1.5896990740740739E-2</v>
      </c>
      <c r="AR160" s="142">
        <f t="shared" ref="AR160:AR179" si="21">COUNT(E160:AP160)</f>
        <v>0</v>
      </c>
      <c r="AS160" s="16"/>
    </row>
    <row r="161" spans="1:48" ht="13">
      <c r="A161" s="119" t="s">
        <v>149</v>
      </c>
      <c r="B161" s="120"/>
      <c r="C161" s="23">
        <f t="shared" si="19"/>
        <v>6</v>
      </c>
      <c r="D161" s="66">
        <v>1.7232101878533832E-2</v>
      </c>
      <c r="E161" s="123">
        <v>1.9618055555555555E-2</v>
      </c>
      <c r="F161" s="84">
        <v>1.9606481481481482E-2</v>
      </c>
      <c r="G161" s="61"/>
      <c r="H161" s="76">
        <v>1.8425925925925925E-2</v>
      </c>
      <c r="I161" s="76">
        <v>1.7696759259259259E-2</v>
      </c>
      <c r="J161" s="76"/>
      <c r="K161" s="66"/>
      <c r="L161" s="76"/>
      <c r="M161" s="76">
        <v>1.8252314814814815E-2</v>
      </c>
      <c r="N161" s="76"/>
      <c r="O161" s="76">
        <v>1.8101851851851852E-2</v>
      </c>
      <c r="P161" s="76"/>
      <c r="Q161" s="76"/>
      <c r="R161" s="76"/>
      <c r="S161" s="66">
        <v>1.7650462962962962E-2</v>
      </c>
      <c r="T161" s="66">
        <v>1.6967592592592593E-2</v>
      </c>
      <c r="U161" s="66"/>
      <c r="V161" s="66"/>
      <c r="W161" s="66"/>
      <c r="X161" s="66"/>
      <c r="Y161" s="66">
        <v>1.8506944444444444E-2</v>
      </c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>
        <v>1.8796296296296297E-2</v>
      </c>
      <c r="AM161" s="66"/>
      <c r="AN161" s="66"/>
      <c r="AO161" s="66"/>
      <c r="AP161" s="66">
        <v>2.0509259259259258E-2</v>
      </c>
      <c r="AQ161" s="141">
        <f t="shared" si="20"/>
        <v>1.8447003860248189E-2</v>
      </c>
      <c r="AR161" s="142">
        <f t="shared" si="21"/>
        <v>11</v>
      </c>
      <c r="AS161" s="16"/>
    </row>
    <row r="162" spans="1:48" ht="13">
      <c r="A162" s="119" t="s">
        <v>293</v>
      </c>
      <c r="B162" s="119"/>
      <c r="C162" s="23">
        <f t="shared" si="19"/>
        <v>10</v>
      </c>
      <c r="D162" s="66">
        <v>1.5766460905349795E-2</v>
      </c>
      <c r="E162" s="123"/>
      <c r="F162" s="123"/>
      <c r="K162" s="7"/>
      <c r="T162" s="7"/>
      <c r="U162" s="7"/>
      <c r="V162" s="7"/>
      <c r="W162" s="7"/>
      <c r="X162" s="66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141">
        <f t="shared" si="20"/>
        <v>1.5766460905349795E-2</v>
      </c>
      <c r="AR162" s="142">
        <f t="shared" si="21"/>
        <v>0</v>
      </c>
      <c r="AS162" s="16"/>
    </row>
    <row r="163" spans="1:48" ht="13">
      <c r="A163" s="119" t="s">
        <v>546</v>
      </c>
      <c r="B163" s="120"/>
      <c r="C163" s="23">
        <f t="shared" si="19"/>
        <v>10</v>
      </c>
      <c r="D163" s="66">
        <v>1.5447530864197529E-2</v>
      </c>
      <c r="E163" s="66"/>
      <c r="F163" s="66"/>
      <c r="G163" s="66"/>
      <c r="H163" s="76"/>
      <c r="I163" s="76"/>
      <c r="J163" s="112"/>
      <c r="K163" s="84"/>
      <c r="L163" s="61"/>
      <c r="M163" s="61"/>
      <c r="N163" s="61"/>
      <c r="O163" s="61"/>
      <c r="P163" s="61"/>
      <c r="Q163" s="61"/>
      <c r="R163" s="84"/>
      <c r="S163" s="84"/>
      <c r="T163" s="84"/>
      <c r="U163" s="84"/>
      <c r="V163" s="84"/>
      <c r="W163" s="84"/>
      <c r="X163" s="66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141">
        <f t="shared" si="20"/>
        <v>1.5447530864197529E-2</v>
      </c>
      <c r="AR163" s="142">
        <f t="shared" si="21"/>
        <v>0</v>
      </c>
      <c r="AS163" s="16"/>
    </row>
    <row r="164" spans="1:48" ht="13">
      <c r="A164" s="120" t="s">
        <v>550</v>
      </c>
      <c r="B164" s="120"/>
      <c r="C164" s="23">
        <f t="shared" si="19"/>
        <v>11</v>
      </c>
      <c r="D164" s="66">
        <v>1.4253472222222221E-2</v>
      </c>
      <c r="E164" s="123"/>
      <c r="F164" s="123"/>
      <c r="G164" s="84">
        <v>1.5648148148148151E-2</v>
      </c>
      <c r="H164" s="76">
        <v>1.4745370370370372E-2</v>
      </c>
      <c r="I164" s="76">
        <v>1.4710648148148148E-2</v>
      </c>
      <c r="J164" s="76"/>
      <c r="K164" s="66">
        <v>1.554398148148148E-2</v>
      </c>
      <c r="L164" s="76"/>
      <c r="M164" s="76"/>
      <c r="N164" s="76">
        <v>1.4236111111111111E-2</v>
      </c>
      <c r="O164" s="76"/>
      <c r="P164" s="76">
        <v>1.4421296296296295E-2</v>
      </c>
      <c r="Q164" s="76">
        <v>1.3599537037037037E-2</v>
      </c>
      <c r="R164" s="50">
        <v>1.5173611111111112E-2</v>
      </c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141">
        <f t="shared" si="20"/>
        <v>1.4703575102880661E-2</v>
      </c>
      <c r="AR164" s="142">
        <f t="shared" si="21"/>
        <v>8</v>
      </c>
      <c r="AS164" s="16"/>
    </row>
    <row r="165" spans="1:48" ht="13">
      <c r="A165" s="119" t="s">
        <v>383</v>
      </c>
      <c r="B165" s="119"/>
      <c r="C165" s="23">
        <f t="shared" si="19"/>
        <v>15</v>
      </c>
      <c r="D165" s="66">
        <v>1.2258116326403362E-2</v>
      </c>
      <c r="E165" s="123">
        <v>1.1944444444444445E-2</v>
      </c>
      <c r="F165" s="123">
        <v>1.2152777777777778E-2</v>
      </c>
      <c r="G165" s="66">
        <v>1.1435185185185185E-2</v>
      </c>
      <c r="H165" s="50"/>
      <c r="I165" s="50">
        <v>1.2719907407407407E-2</v>
      </c>
      <c r="J165" s="50">
        <v>1.1712962962962965E-2</v>
      </c>
      <c r="K165" s="66">
        <v>1.2152777777777778E-2</v>
      </c>
      <c r="L165" s="50">
        <v>1.1388888888888888E-2</v>
      </c>
      <c r="M165" s="50">
        <v>1.1168981481481481E-2</v>
      </c>
      <c r="N165" s="50"/>
      <c r="O165" s="50">
        <v>1.15625E-2</v>
      </c>
      <c r="P165" s="50">
        <v>1.1736111111111109E-2</v>
      </c>
      <c r="Q165" s="50"/>
      <c r="R165" s="50"/>
      <c r="S165" s="66"/>
      <c r="T165" s="66"/>
      <c r="U165" s="66">
        <v>1.3425925925925924E-2</v>
      </c>
      <c r="V165" s="66"/>
      <c r="W165" s="66"/>
      <c r="X165" s="66"/>
      <c r="Y165" s="66"/>
      <c r="Z165" s="66"/>
      <c r="AA165" s="66">
        <v>1.2407407407407409E-2</v>
      </c>
      <c r="AB165" s="66">
        <v>1.1967592592592592E-2</v>
      </c>
      <c r="AC165" s="66">
        <v>1.2175925925925929E-2</v>
      </c>
      <c r="AD165" s="66"/>
      <c r="AE165" s="66">
        <v>1.2731481481481481E-2</v>
      </c>
      <c r="AF165" s="84">
        <v>1.2731481481481481E-2</v>
      </c>
      <c r="AG165" s="66"/>
      <c r="AH165" s="66"/>
      <c r="AI165" s="66">
        <v>1.2581018518518519E-2</v>
      </c>
      <c r="AJ165" s="66"/>
      <c r="AK165" s="66"/>
      <c r="AL165" s="66">
        <v>1.2858796296296297E-2</v>
      </c>
      <c r="AM165" s="66"/>
      <c r="AN165" s="66"/>
      <c r="AO165" s="66"/>
      <c r="AP165" s="66"/>
      <c r="AQ165" s="141">
        <f t="shared" si="20"/>
        <v>1.2163804368056318E-2</v>
      </c>
      <c r="AR165" s="142">
        <f t="shared" si="21"/>
        <v>18</v>
      </c>
      <c r="AS165" s="16"/>
    </row>
    <row r="166" spans="1:48" ht="13">
      <c r="A166" s="119" t="s">
        <v>505</v>
      </c>
      <c r="B166" s="119"/>
      <c r="C166" s="23">
        <f t="shared" si="19"/>
        <v>13</v>
      </c>
      <c r="D166" s="66">
        <v>1.3229166666666669E-2</v>
      </c>
      <c r="E166" s="123"/>
      <c r="F166" s="123"/>
      <c r="H166" s="66"/>
      <c r="I166" s="66"/>
      <c r="J166" s="7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141">
        <f t="shared" si="20"/>
        <v>1.3229166666666669E-2</v>
      </c>
      <c r="AR166" s="142">
        <f t="shared" si="21"/>
        <v>0</v>
      </c>
      <c r="AS166" s="16"/>
    </row>
    <row r="167" spans="1:48" ht="13">
      <c r="A167" s="119" t="s">
        <v>545</v>
      </c>
      <c r="B167" s="119"/>
      <c r="C167" s="23">
        <f t="shared" si="19"/>
        <v>14</v>
      </c>
      <c r="D167" s="66">
        <v>1.3027906378600825E-2</v>
      </c>
      <c r="E167" s="123">
        <v>1.9618055555555555E-2</v>
      </c>
      <c r="F167" s="123"/>
      <c r="G167" s="66"/>
      <c r="H167" s="76"/>
      <c r="I167" s="76">
        <v>1.1944444444444445E-2</v>
      </c>
      <c r="J167" s="76"/>
      <c r="K167" s="66">
        <v>1.275462962962963E-2</v>
      </c>
      <c r="L167" s="76">
        <v>1.1886574074074075E-2</v>
      </c>
      <c r="M167" s="76">
        <v>1.2673611111111109E-2</v>
      </c>
      <c r="N167" s="76">
        <v>1.2905092592592591E-2</v>
      </c>
      <c r="O167" s="76">
        <v>1.1724537037037035E-2</v>
      </c>
      <c r="P167" s="76">
        <v>1.3287037037037036E-2</v>
      </c>
      <c r="Q167" s="76"/>
      <c r="R167" s="50"/>
      <c r="S167" s="66">
        <v>1.2858796296296297E-2</v>
      </c>
      <c r="T167" s="66">
        <v>1.4178240740740741E-2</v>
      </c>
      <c r="U167" s="66"/>
      <c r="V167" s="66"/>
      <c r="W167" s="66">
        <v>1.2013888888888888E-2</v>
      </c>
      <c r="X167" s="66"/>
      <c r="Y167" s="66"/>
      <c r="Z167" s="66">
        <v>1.2094907407407408E-2</v>
      </c>
      <c r="AA167" s="66"/>
      <c r="AB167" s="66"/>
      <c r="AC167" s="66">
        <v>1.2314814814814815E-2</v>
      </c>
      <c r="AD167" s="66"/>
      <c r="AE167" s="66"/>
      <c r="AF167" s="66"/>
      <c r="AG167" s="66">
        <v>1.1979166666666666E-2</v>
      </c>
      <c r="AH167" s="66"/>
      <c r="AI167" s="66">
        <v>1.3657407407407408E-2</v>
      </c>
      <c r="AJ167" s="66"/>
      <c r="AK167" s="66">
        <v>1.2500000000000001E-2</v>
      </c>
      <c r="AL167" s="66">
        <v>1.2847222222222223E-2</v>
      </c>
      <c r="AM167" s="66"/>
      <c r="AN167" s="66">
        <v>1.4583333333333332E-2</v>
      </c>
      <c r="AO167" s="66">
        <v>1.2106481481481482E-2</v>
      </c>
      <c r="AP167" s="66">
        <v>1.3078703703703703E-2</v>
      </c>
      <c r="AQ167" s="141">
        <f t="shared" si="20"/>
        <v>1.3049278610621202E-2</v>
      </c>
      <c r="AR167" s="142">
        <f t="shared" si="21"/>
        <v>20</v>
      </c>
      <c r="AS167" s="16"/>
    </row>
    <row r="168" spans="1:48" ht="13">
      <c r="A168" s="119" t="s">
        <v>492</v>
      </c>
      <c r="B168" s="119"/>
      <c r="C168" s="23">
        <f t="shared" si="19"/>
        <v>13</v>
      </c>
      <c r="D168" s="66">
        <v>1.3813657407407406E-2</v>
      </c>
      <c r="E168" s="123"/>
      <c r="F168" s="123"/>
      <c r="H168" s="76"/>
      <c r="I168" s="76"/>
      <c r="J168" s="76"/>
      <c r="K168" s="66"/>
      <c r="L168" s="76"/>
      <c r="M168" s="3"/>
      <c r="N168" s="3"/>
      <c r="O168" s="3"/>
      <c r="P168" s="3"/>
      <c r="Q168" s="76"/>
      <c r="R168" s="7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141">
        <f t="shared" si="20"/>
        <v>1.3813657407407406E-2</v>
      </c>
      <c r="AR168" s="142">
        <f t="shared" si="21"/>
        <v>0</v>
      </c>
      <c r="AS168" s="16"/>
    </row>
    <row r="169" spans="1:48" ht="13">
      <c r="A169" s="119" t="s">
        <v>618</v>
      </c>
      <c r="B169" s="120"/>
      <c r="C169" s="23">
        <f t="shared" si="19"/>
        <v>10</v>
      </c>
      <c r="D169" s="84">
        <v>1.6111111111111111E-2</v>
      </c>
      <c r="E169" s="112"/>
      <c r="F169" s="84"/>
      <c r="G169" s="84"/>
      <c r="H169" s="94">
        <v>1.5729166666666666E-2</v>
      </c>
      <c r="I169" s="94"/>
      <c r="J169" s="94"/>
      <c r="K169" s="84"/>
      <c r="L169" s="94"/>
      <c r="M169" s="94"/>
      <c r="N169" s="94"/>
      <c r="O169" s="94"/>
      <c r="P169" s="94"/>
      <c r="Q169" s="94"/>
      <c r="R169" s="94"/>
      <c r="S169" s="84"/>
      <c r="T169" s="84"/>
      <c r="U169" s="84"/>
      <c r="V169" s="84"/>
      <c r="W169" s="84"/>
      <c r="X169" s="66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141">
        <f t="shared" si="20"/>
        <v>1.5920138888888886E-2</v>
      </c>
      <c r="AR169" s="142">
        <f t="shared" si="21"/>
        <v>1</v>
      </c>
      <c r="AS169" s="16"/>
    </row>
    <row r="170" spans="1:48" ht="13">
      <c r="A170" s="119" t="s">
        <v>501</v>
      </c>
      <c r="B170" s="119"/>
      <c r="C170" s="23">
        <f t="shared" si="19"/>
        <v>12</v>
      </c>
      <c r="D170" s="66">
        <v>1.4178240740740741E-2</v>
      </c>
      <c r="E170" s="123"/>
      <c r="F170" s="123"/>
      <c r="K170" s="7"/>
      <c r="T170" s="7"/>
      <c r="U170" s="7"/>
      <c r="V170" s="7"/>
      <c r="W170" s="7"/>
      <c r="X170" s="66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141">
        <f t="shared" si="20"/>
        <v>1.4178240740740741E-2</v>
      </c>
      <c r="AR170" s="142">
        <f t="shared" si="21"/>
        <v>0</v>
      </c>
      <c r="AS170" s="16"/>
    </row>
    <row r="171" spans="1:48" ht="13">
      <c r="A171" s="119" t="s">
        <v>24</v>
      </c>
      <c r="B171" s="119"/>
      <c r="C171" s="23">
        <f t="shared" si="19"/>
        <v>7</v>
      </c>
      <c r="D171" s="66">
        <v>1.7929371499311973E-2</v>
      </c>
      <c r="E171" s="121"/>
      <c r="F171" s="121"/>
      <c r="G171" s="84"/>
      <c r="H171" s="76"/>
      <c r="I171" s="76"/>
      <c r="K171" s="7"/>
      <c r="T171" s="7"/>
      <c r="U171" s="7"/>
      <c r="V171" s="7"/>
      <c r="W171" s="7"/>
      <c r="X171" s="66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141">
        <f t="shared" si="20"/>
        <v>1.7929371499311973E-2</v>
      </c>
      <c r="AR171" s="142">
        <f t="shared" si="21"/>
        <v>0</v>
      </c>
      <c r="AS171" s="16"/>
    </row>
    <row r="172" spans="1:48" ht="13">
      <c r="A172" s="119" t="s">
        <v>391</v>
      </c>
      <c r="B172" s="119"/>
      <c r="C172" s="23">
        <f t="shared" si="19"/>
        <v>10</v>
      </c>
      <c r="D172" s="66">
        <v>1.5740740740740743E-2</v>
      </c>
      <c r="E172" s="123"/>
      <c r="F172" s="123"/>
      <c r="H172" s="61"/>
      <c r="I172" s="61"/>
      <c r="J172" s="61"/>
      <c r="K172" s="84"/>
      <c r="L172" s="61"/>
      <c r="M172" s="61"/>
      <c r="N172" s="61"/>
      <c r="O172" s="61"/>
      <c r="P172" s="61"/>
      <c r="Q172" s="61"/>
      <c r="R172" s="61"/>
      <c r="S172" s="84"/>
      <c r="T172" s="84"/>
      <c r="U172" s="84"/>
      <c r="V172" s="84"/>
      <c r="W172" s="84"/>
      <c r="X172" s="66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141">
        <f t="shared" si="20"/>
        <v>1.5740740740740743E-2</v>
      </c>
      <c r="AR172" s="142">
        <f t="shared" si="21"/>
        <v>0</v>
      </c>
      <c r="AS172" s="16"/>
    </row>
    <row r="173" spans="1:48" ht="13">
      <c r="A173" s="119" t="s">
        <v>214</v>
      </c>
      <c r="B173" s="119"/>
      <c r="C173" s="23">
        <f t="shared" si="19"/>
        <v>11</v>
      </c>
      <c r="D173" s="66">
        <v>1.4954561042524005E-2</v>
      </c>
      <c r="E173" s="123"/>
      <c r="F173" s="123"/>
      <c r="K173" s="7"/>
      <c r="T173" s="7"/>
      <c r="U173" s="7"/>
      <c r="V173" s="7"/>
      <c r="W173" s="7"/>
      <c r="X173" s="66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141">
        <f t="shared" si="20"/>
        <v>1.4954561042524005E-2</v>
      </c>
      <c r="AR173" s="142">
        <f t="shared" si="21"/>
        <v>0</v>
      </c>
      <c r="AS173" s="16"/>
    </row>
    <row r="174" spans="1:48" ht="13">
      <c r="A174" s="119" t="s">
        <v>267</v>
      </c>
      <c r="B174" s="119"/>
      <c r="C174" s="23">
        <f t="shared" si="19"/>
        <v>14</v>
      </c>
      <c r="D174" s="66">
        <v>1.3020027592877055E-2</v>
      </c>
      <c r="E174" s="123"/>
      <c r="F174" s="123"/>
      <c r="G174" s="66"/>
      <c r="H174" s="50"/>
      <c r="I174" s="50"/>
      <c r="J174" s="76"/>
      <c r="K174" s="66"/>
      <c r="L174" s="50"/>
      <c r="M174" s="50"/>
      <c r="N174" s="50"/>
      <c r="O174" s="50"/>
      <c r="P174" s="50"/>
      <c r="Q174" s="50"/>
      <c r="R174" s="50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141">
        <f t="shared" si="20"/>
        <v>1.3020027592877055E-2</v>
      </c>
      <c r="AR174" s="142">
        <f t="shared" si="21"/>
        <v>0</v>
      </c>
      <c r="AS174" s="16"/>
    </row>
    <row r="175" spans="1:48" ht="13">
      <c r="A175" s="119" t="s">
        <v>559</v>
      </c>
      <c r="B175" s="119"/>
      <c r="C175" s="23">
        <f t="shared" si="19"/>
        <v>14</v>
      </c>
      <c r="D175" s="66">
        <v>1.315972222222222E-2</v>
      </c>
      <c r="E175" s="66"/>
      <c r="F175" s="66"/>
      <c r="G175" s="66"/>
      <c r="H175" s="76"/>
      <c r="I175" s="76"/>
      <c r="J175" s="76"/>
      <c r="K175" s="66"/>
      <c r="L175" s="76"/>
      <c r="M175" s="76"/>
      <c r="N175" s="76"/>
      <c r="O175" s="76"/>
      <c r="P175" s="76"/>
      <c r="Q175" s="76"/>
      <c r="R175" s="7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141">
        <f t="shared" si="20"/>
        <v>1.315972222222222E-2</v>
      </c>
      <c r="AR175" s="142">
        <f t="shared" si="21"/>
        <v>0</v>
      </c>
      <c r="AS175" s="16"/>
      <c r="AU175" s="3"/>
      <c r="AV175" s="3"/>
    </row>
    <row r="176" spans="1:48" ht="13">
      <c r="A176" s="119" t="s">
        <v>379</v>
      </c>
      <c r="B176" s="119"/>
      <c r="C176" s="23">
        <f t="shared" si="19"/>
        <v>12</v>
      </c>
      <c r="D176" s="66">
        <v>1.4554398148148148E-2</v>
      </c>
      <c r="E176" s="123"/>
      <c r="F176" s="123"/>
      <c r="H176" s="76"/>
      <c r="I176" s="76"/>
      <c r="J176" s="76"/>
      <c r="K176" s="66"/>
      <c r="L176" s="76"/>
      <c r="M176" s="76"/>
      <c r="N176" s="76"/>
      <c r="O176" s="76"/>
      <c r="P176" s="76"/>
      <c r="Q176" s="76"/>
      <c r="R176" s="7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141">
        <f t="shared" si="20"/>
        <v>1.4554398148148148E-2</v>
      </c>
      <c r="AR176" s="142">
        <f t="shared" si="21"/>
        <v>0</v>
      </c>
      <c r="AS176" s="16"/>
      <c r="AU176" s="3"/>
      <c r="AV176" s="3"/>
    </row>
    <row r="177" spans="1:45" ht="13">
      <c r="A177" s="119" t="s">
        <v>400</v>
      </c>
      <c r="B177" s="119"/>
      <c r="C177" s="23">
        <f t="shared" si="19"/>
        <v>11</v>
      </c>
      <c r="D177" s="66">
        <v>1.502025462962963E-2</v>
      </c>
      <c r="E177" s="123"/>
      <c r="F177" s="123"/>
      <c r="H177" s="61"/>
      <c r="I177" s="61"/>
      <c r="J177" s="61"/>
      <c r="K177" s="84"/>
      <c r="L177" s="61"/>
      <c r="M177" s="61"/>
      <c r="N177" s="61"/>
      <c r="O177" s="61"/>
      <c r="P177" s="61"/>
      <c r="Q177" s="61"/>
      <c r="R177" s="61"/>
      <c r="S177" s="84"/>
      <c r="T177" s="84"/>
      <c r="U177" s="84"/>
      <c r="V177" s="84"/>
      <c r="W177" s="84"/>
      <c r="X177" s="66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141">
        <f t="shared" si="20"/>
        <v>1.502025462962963E-2</v>
      </c>
      <c r="AR177" s="142">
        <f t="shared" si="21"/>
        <v>0</v>
      </c>
      <c r="AS177" s="16"/>
    </row>
    <row r="178" spans="1:45" ht="13">
      <c r="A178" s="119" t="s">
        <v>557</v>
      </c>
      <c r="B178" s="119"/>
      <c r="C178" s="23">
        <f t="shared" si="19"/>
        <v>13</v>
      </c>
      <c r="D178" s="66">
        <v>1.3977623456790123E-2</v>
      </c>
      <c r="E178" s="123"/>
      <c r="F178" s="123"/>
      <c r="H178" s="50"/>
      <c r="I178" s="50"/>
      <c r="J178" s="76"/>
      <c r="K178" s="66"/>
      <c r="L178" s="50"/>
      <c r="M178" s="50">
        <v>1.3865740740740739E-2</v>
      </c>
      <c r="N178" s="50"/>
      <c r="O178" s="50"/>
      <c r="P178" s="50"/>
      <c r="Q178" s="50"/>
      <c r="R178" s="50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>
        <v>1.3425925925925924E-2</v>
      </c>
      <c r="AQ178" s="141">
        <f t="shared" si="20"/>
        <v>1.3756430041152262E-2</v>
      </c>
      <c r="AR178" s="142">
        <f t="shared" si="21"/>
        <v>2</v>
      </c>
      <c r="AS178" s="16"/>
    </row>
    <row r="179" spans="1:45" ht="13">
      <c r="A179" s="119" t="s">
        <v>398</v>
      </c>
      <c r="B179" s="119"/>
      <c r="C179" s="23">
        <f t="shared" si="19"/>
        <v>4</v>
      </c>
      <c r="D179" s="66">
        <v>2.0025462962962964E-2</v>
      </c>
      <c r="E179" s="121"/>
      <c r="F179" s="122"/>
      <c r="G179"/>
      <c r="H179" s="61"/>
      <c r="I179" s="61"/>
      <c r="J179" s="61"/>
      <c r="K179" s="84"/>
      <c r="L179" s="61"/>
      <c r="M179" s="61"/>
      <c r="N179" s="61"/>
      <c r="O179" s="61"/>
      <c r="P179" s="61"/>
      <c r="Q179" s="61"/>
      <c r="R179" s="61"/>
      <c r="S179" s="84"/>
      <c r="T179" s="84"/>
      <c r="U179" s="84"/>
      <c r="V179" s="84"/>
      <c r="W179" s="84"/>
      <c r="X179" s="66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141">
        <f t="shared" si="20"/>
        <v>2.0025462962962964E-2</v>
      </c>
      <c r="AR179" s="142">
        <f t="shared" si="21"/>
        <v>0</v>
      </c>
      <c r="AS179" s="16"/>
    </row>
    <row r="180" spans="1:45" ht="13">
      <c r="A180" s="119" t="s">
        <v>212</v>
      </c>
      <c r="B180" s="119"/>
      <c r="C180" s="23">
        <f t="shared" si="19"/>
        <v>0</v>
      </c>
      <c r="D180" s="66">
        <v>2.2222222222222223E-2</v>
      </c>
      <c r="E180" s="66"/>
      <c r="F180" s="66"/>
      <c r="G180" s="66"/>
      <c r="H180" s="50"/>
      <c r="I180" s="50"/>
      <c r="J180" s="50"/>
      <c r="K180" s="66"/>
      <c r="L180" s="50"/>
      <c r="M180" s="50"/>
      <c r="N180" s="50"/>
      <c r="O180" s="50"/>
      <c r="P180" s="50"/>
      <c r="Q180" s="50"/>
      <c r="R180" s="50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1">
        <f>AVERAGE(D180:S180)</f>
        <v>2.2222222222222223E-2</v>
      </c>
      <c r="AR180" s="7">
        <f>COUNT(F180:S180)</f>
        <v>0</v>
      </c>
      <c r="AS180" s="16"/>
    </row>
    <row r="181" spans="1:45" ht="13">
      <c r="A181" s="120" t="s">
        <v>335</v>
      </c>
      <c r="B181" s="120"/>
      <c r="C181" s="23">
        <f t="shared" si="19"/>
        <v>6</v>
      </c>
      <c r="D181" s="84">
        <v>1.8078703703703704E-2</v>
      </c>
      <c r="E181" s="122"/>
      <c r="F181" s="122"/>
      <c r="G181" s="122"/>
      <c r="H181" s="94"/>
      <c r="I181" s="94"/>
      <c r="J181" s="94"/>
      <c r="K181" s="84"/>
      <c r="L181" s="94"/>
      <c r="M181" s="94"/>
      <c r="N181" s="94"/>
      <c r="O181" s="94"/>
      <c r="P181" s="94"/>
      <c r="Q181" s="94"/>
      <c r="R181" s="94"/>
      <c r="S181" s="84"/>
      <c r="T181" s="84"/>
      <c r="U181" s="84"/>
      <c r="V181" s="84"/>
      <c r="W181" s="84"/>
      <c r="X181" s="66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141">
        <f t="shared" ref="AQ181:AQ197" si="22">AVERAGE(D181:AP181)</f>
        <v>1.8078703703703704E-2</v>
      </c>
      <c r="AR181" s="142">
        <f t="shared" ref="AR181:AR197" si="23">COUNT(E181:AP181)</f>
        <v>0</v>
      </c>
      <c r="AS181" s="16"/>
    </row>
    <row r="182" spans="1:45" ht="13">
      <c r="A182" s="119" t="s">
        <v>613</v>
      </c>
      <c r="B182" s="119"/>
      <c r="C182" s="23">
        <f t="shared" si="19"/>
        <v>9</v>
      </c>
      <c r="D182" s="66">
        <v>1.6317997685185184E-2</v>
      </c>
      <c r="E182" s="66"/>
      <c r="F182" s="66"/>
      <c r="G182" s="66"/>
      <c r="H182" s="76"/>
      <c r="I182" s="76"/>
      <c r="J182" s="76"/>
      <c r="K182" s="66"/>
      <c r="L182" s="76"/>
      <c r="M182" s="76"/>
      <c r="N182" s="76"/>
      <c r="O182" s="76"/>
      <c r="P182" s="76"/>
      <c r="Q182" s="76"/>
      <c r="R182" s="7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112"/>
      <c r="AH182" s="66"/>
      <c r="AI182" s="66"/>
      <c r="AJ182" s="66"/>
      <c r="AK182" s="66"/>
      <c r="AL182" s="66"/>
      <c r="AM182" s="66"/>
      <c r="AN182" s="66"/>
      <c r="AO182" s="66"/>
      <c r="AP182" s="66"/>
      <c r="AQ182" s="141">
        <f t="shared" si="22"/>
        <v>1.6317997685185184E-2</v>
      </c>
      <c r="AR182" s="142">
        <f t="shared" si="23"/>
        <v>0</v>
      </c>
      <c r="AS182" s="16"/>
    </row>
    <row r="183" spans="1:45" ht="13">
      <c r="A183" s="120" t="s">
        <v>119</v>
      </c>
      <c r="B183" s="119"/>
      <c r="C183" s="23">
        <f t="shared" si="19"/>
        <v>9</v>
      </c>
      <c r="D183" s="66">
        <v>1.6282793209876543E-2</v>
      </c>
      <c r="E183" s="123"/>
      <c r="H183" s="76"/>
      <c r="I183" s="76"/>
      <c r="J183" s="76"/>
      <c r="K183" s="66"/>
      <c r="L183" s="76"/>
      <c r="M183" s="76"/>
      <c r="N183" s="76"/>
      <c r="O183" s="76"/>
      <c r="P183" s="76"/>
      <c r="Q183" s="76"/>
      <c r="R183" s="7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141">
        <f t="shared" si="22"/>
        <v>1.6282793209876543E-2</v>
      </c>
      <c r="AR183" s="142">
        <f t="shared" si="23"/>
        <v>0</v>
      </c>
      <c r="AS183" s="16"/>
    </row>
    <row r="184" spans="1:45" s="3" customFormat="1" ht="13">
      <c r="A184" s="119" t="s">
        <v>407</v>
      </c>
      <c r="B184" s="119"/>
      <c r="C184" s="23">
        <f t="shared" si="19"/>
        <v>7</v>
      </c>
      <c r="D184" s="66">
        <v>1.7997685185185186E-2</v>
      </c>
      <c r="E184" s="7"/>
      <c r="F184" s="7"/>
      <c r="G184" s="7"/>
      <c r="H184" s="61"/>
      <c r="I184" s="61"/>
      <c r="J184" s="61"/>
      <c r="K184" s="84"/>
      <c r="L184" s="61"/>
      <c r="M184" s="61"/>
      <c r="N184" s="61"/>
      <c r="O184" s="61"/>
      <c r="P184" s="61"/>
      <c r="Q184" s="61"/>
      <c r="R184" s="61"/>
      <c r="S184" s="84"/>
      <c r="T184" s="84"/>
      <c r="U184" s="84"/>
      <c r="V184" s="84"/>
      <c r="W184" s="84"/>
      <c r="X184" s="66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141">
        <f t="shared" si="22"/>
        <v>1.7997685185185186E-2</v>
      </c>
      <c r="AR184" s="142">
        <f t="shared" si="23"/>
        <v>0</v>
      </c>
      <c r="AS184" s="16"/>
    </row>
    <row r="185" spans="1:45" ht="13">
      <c r="A185" s="119" t="s">
        <v>499</v>
      </c>
      <c r="B185" s="119"/>
      <c r="C185" s="23">
        <f t="shared" si="19"/>
        <v>11</v>
      </c>
      <c r="D185" s="66">
        <v>1.4641203703703703E-2</v>
      </c>
      <c r="E185" s="123"/>
      <c r="F185" s="123"/>
      <c r="H185" s="61"/>
      <c r="I185" s="61"/>
      <c r="J185" s="61"/>
      <c r="K185" s="84"/>
      <c r="L185" s="61"/>
      <c r="M185" s="61"/>
      <c r="N185" s="61"/>
      <c r="O185" s="61"/>
      <c r="P185" s="61"/>
      <c r="Q185" s="61"/>
      <c r="R185" s="61"/>
      <c r="S185" s="84"/>
      <c r="T185" s="84"/>
      <c r="U185" s="84"/>
      <c r="V185" s="84"/>
      <c r="W185" s="84"/>
      <c r="X185" s="66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141">
        <f t="shared" si="22"/>
        <v>1.4641203703703703E-2</v>
      </c>
      <c r="AR185" s="142">
        <f t="shared" si="23"/>
        <v>0</v>
      </c>
      <c r="AS185" s="16"/>
    </row>
    <row r="186" spans="1:45" ht="13">
      <c r="A186" s="119" t="s">
        <v>707</v>
      </c>
      <c r="B186" s="119"/>
      <c r="C186" s="23">
        <f t="shared" si="19"/>
        <v>14</v>
      </c>
      <c r="D186" s="84"/>
      <c r="E186" s="112"/>
      <c r="F186" s="84"/>
      <c r="G186" s="84"/>
      <c r="H186" s="94"/>
      <c r="I186" s="94"/>
      <c r="J186" s="94"/>
      <c r="K186" s="84"/>
      <c r="L186" s="94"/>
      <c r="M186" s="94"/>
      <c r="N186" s="94">
        <v>1.2789351851851852E-2</v>
      </c>
      <c r="O186" s="94"/>
      <c r="P186" s="94"/>
      <c r="Q186" s="94"/>
      <c r="R186" s="94"/>
      <c r="S186" s="84"/>
      <c r="T186" s="84"/>
      <c r="V186" s="84"/>
      <c r="W186" s="84"/>
      <c r="X186" s="66"/>
      <c r="Y186" s="84">
        <v>1.2789351851851852E-2</v>
      </c>
      <c r="Z186" s="84"/>
      <c r="AA186" s="84"/>
      <c r="AB186" s="84"/>
      <c r="AC186" s="84"/>
      <c r="AD186" s="84"/>
      <c r="AE186" s="84"/>
      <c r="AF186" s="84"/>
      <c r="AG186" s="84"/>
      <c r="AH186" s="84">
        <v>1.2824074074074073E-2</v>
      </c>
      <c r="AI186" s="84"/>
      <c r="AJ186" s="84"/>
      <c r="AK186" s="84"/>
      <c r="AL186" s="84"/>
      <c r="AM186" s="84"/>
      <c r="AN186" s="84"/>
      <c r="AO186" s="84"/>
      <c r="AP186" s="84"/>
      <c r="AQ186" s="141">
        <f t="shared" si="22"/>
        <v>1.2800925925925926E-2</v>
      </c>
      <c r="AR186" s="142">
        <f t="shared" si="23"/>
        <v>3</v>
      </c>
      <c r="AS186" s="16"/>
    </row>
    <row r="187" spans="1:45" ht="13">
      <c r="A187" s="119" t="s">
        <v>319</v>
      </c>
      <c r="B187" s="119"/>
      <c r="C187" s="23">
        <f t="shared" si="19"/>
        <v>7</v>
      </c>
      <c r="D187" s="66">
        <v>1.6281481262275535E-2</v>
      </c>
      <c r="E187" s="123"/>
      <c r="F187" s="66">
        <v>1.7847222222222223E-2</v>
      </c>
      <c r="G187" s="61">
        <v>1.6469907407407405E-2</v>
      </c>
      <c r="H187" s="76"/>
      <c r="I187" s="76"/>
      <c r="J187" s="76"/>
      <c r="K187" s="66"/>
      <c r="L187" s="76"/>
      <c r="M187" s="76"/>
      <c r="N187" s="76"/>
      <c r="O187" s="76"/>
      <c r="P187" s="76"/>
      <c r="Q187" s="76"/>
      <c r="R187" s="50"/>
      <c r="S187" s="66"/>
      <c r="T187" s="66"/>
      <c r="U187" s="66"/>
      <c r="V187" s="66"/>
      <c r="W187" s="66"/>
      <c r="X187" s="66"/>
      <c r="Y187" s="66"/>
      <c r="Z187" s="66"/>
      <c r="AA187" s="3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>
        <v>1.8356481481481481E-2</v>
      </c>
      <c r="AM187" s="66"/>
      <c r="AN187" s="66"/>
      <c r="AO187" s="66">
        <v>1.7766203703703704E-2</v>
      </c>
      <c r="AP187" s="66">
        <v>1.9884259259259258E-2</v>
      </c>
      <c r="AQ187" s="141">
        <f t="shared" si="22"/>
        <v>1.7767592556058268E-2</v>
      </c>
      <c r="AR187" s="142">
        <f t="shared" si="23"/>
        <v>5</v>
      </c>
      <c r="AS187" s="16"/>
    </row>
    <row r="188" spans="1:45" ht="13">
      <c r="A188" s="119" t="s">
        <v>609</v>
      </c>
      <c r="B188" s="119"/>
      <c r="C188" s="23">
        <f t="shared" si="19"/>
        <v>8</v>
      </c>
      <c r="D188" s="66">
        <v>1.6967592592592593E-2</v>
      </c>
      <c r="E188" s="66"/>
      <c r="F188" s="66"/>
      <c r="G188" s="66"/>
      <c r="H188" s="76"/>
      <c r="I188" s="76"/>
      <c r="J188" s="76"/>
      <c r="K188" s="66"/>
      <c r="L188" s="76"/>
      <c r="M188" s="76"/>
      <c r="N188" s="76"/>
      <c r="O188" s="76"/>
      <c r="P188" s="76">
        <v>1.712962962962963E-2</v>
      </c>
      <c r="Q188" s="76"/>
      <c r="R188" s="7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141">
        <f t="shared" si="22"/>
        <v>1.7048611111111112E-2</v>
      </c>
      <c r="AR188" s="142">
        <f t="shared" si="23"/>
        <v>1</v>
      </c>
      <c r="AS188" s="16"/>
    </row>
    <row r="189" spans="1:45" ht="13">
      <c r="A189" s="119" t="s">
        <v>629</v>
      </c>
      <c r="B189" s="119"/>
      <c r="C189" s="23">
        <f t="shared" si="19"/>
        <v>15</v>
      </c>
      <c r="D189" s="84">
        <v>1.2808641975308644E-2</v>
      </c>
      <c r="E189" s="112"/>
      <c r="F189" s="84"/>
      <c r="G189" s="84"/>
      <c r="H189" s="94"/>
      <c r="I189" s="94"/>
      <c r="J189" s="94"/>
      <c r="K189" s="84"/>
      <c r="L189" s="94"/>
      <c r="M189" s="94"/>
      <c r="N189" s="94"/>
      <c r="O189" s="94"/>
      <c r="P189" s="94"/>
      <c r="Q189" s="94"/>
      <c r="R189" s="94"/>
      <c r="S189" s="84">
        <v>1.1111111111111112E-2</v>
      </c>
      <c r="T189" s="84">
        <v>1.3703703703703704E-2</v>
      </c>
      <c r="U189" s="84"/>
      <c r="V189" s="84"/>
      <c r="W189" s="84"/>
      <c r="X189" s="66"/>
      <c r="Y189" s="84"/>
      <c r="Z189" s="66">
        <v>1.1597222222222222E-2</v>
      </c>
      <c r="AA189" s="84"/>
      <c r="AB189" s="84">
        <v>1.1157407407407408E-2</v>
      </c>
      <c r="AC189" s="84"/>
      <c r="AD189" s="84"/>
      <c r="AE189" s="84"/>
      <c r="AF189" s="84"/>
      <c r="AG189" s="84">
        <v>1.0891203703703703E-2</v>
      </c>
      <c r="AH189" s="84"/>
      <c r="AI189" s="84"/>
      <c r="AJ189" s="84"/>
      <c r="AK189" s="84"/>
      <c r="AL189" s="84">
        <v>1.2858796296296297E-2</v>
      </c>
      <c r="AM189" s="84"/>
      <c r="AN189" s="84">
        <v>1.4583333333333332E-2</v>
      </c>
      <c r="AO189" s="84"/>
      <c r="AP189" s="84">
        <v>1.2488425925925925E-2</v>
      </c>
      <c r="AQ189" s="141">
        <f t="shared" si="22"/>
        <v>1.2355538408779152E-2</v>
      </c>
      <c r="AR189" s="142">
        <f t="shared" si="23"/>
        <v>8</v>
      </c>
      <c r="AS189" s="16"/>
    </row>
    <row r="190" spans="1:45" ht="13">
      <c r="A190" s="119" t="s">
        <v>278</v>
      </c>
      <c r="B190" s="119"/>
      <c r="C190" s="23">
        <f t="shared" si="19"/>
        <v>10</v>
      </c>
      <c r="D190" s="66">
        <v>1.58641975308642E-2</v>
      </c>
      <c r="E190" s="123"/>
      <c r="F190" s="123"/>
      <c r="H190" s="76"/>
      <c r="I190" s="76"/>
      <c r="J190" s="76"/>
      <c r="K190" s="66"/>
      <c r="L190" s="76"/>
      <c r="M190" s="76"/>
      <c r="N190" s="76"/>
      <c r="O190" s="76"/>
      <c r="P190" s="76"/>
      <c r="Q190" s="76"/>
      <c r="R190" s="7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141">
        <f t="shared" si="22"/>
        <v>1.58641975308642E-2</v>
      </c>
      <c r="AR190" s="142">
        <f t="shared" si="23"/>
        <v>0</v>
      </c>
      <c r="AS190" s="16"/>
    </row>
    <row r="191" spans="1:45" ht="13">
      <c r="A191" s="119" t="s">
        <v>604</v>
      </c>
      <c r="B191" s="120"/>
      <c r="C191" s="23">
        <f t="shared" si="19"/>
        <v>7</v>
      </c>
      <c r="D191" s="84">
        <v>1.7407407407407406E-2</v>
      </c>
      <c r="E191" s="112"/>
      <c r="F191" s="84"/>
      <c r="G191" s="84"/>
      <c r="H191" s="94"/>
      <c r="I191" s="94"/>
      <c r="J191" s="94"/>
      <c r="K191" s="84"/>
      <c r="L191" s="94"/>
      <c r="M191" s="94"/>
      <c r="N191" s="94"/>
      <c r="O191" s="94"/>
      <c r="P191" s="94"/>
      <c r="Q191" s="94"/>
      <c r="R191" s="94"/>
      <c r="S191" s="84"/>
      <c r="T191" s="84"/>
      <c r="U191" s="84"/>
      <c r="V191" s="84"/>
      <c r="W191" s="84"/>
      <c r="X191" s="66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141">
        <f t="shared" si="22"/>
        <v>1.7407407407407406E-2</v>
      </c>
      <c r="AR191" s="142">
        <f t="shared" si="23"/>
        <v>0</v>
      </c>
      <c r="AS191" s="16"/>
    </row>
    <row r="192" spans="1:45" ht="13">
      <c r="A192" s="119" t="s">
        <v>708</v>
      </c>
      <c r="B192" s="119"/>
      <c r="C192" s="23">
        <f t="shared" si="19"/>
        <v>13</v>
      </c>
      <c r="D192" s="84"/>
      <c r="E192" s="112"/>
      <c r="F192" s="84"/>
      <c r="G192" s="84"/>
      <c r="H192" s="94"/>
      <c r="I192" s="94"/>
      <c r="J192" s="94"/>
      <c r="K192" s="84"/>
      <c r="L192" s="94"/>
      <c r="M192" s="94"/>
      <c r="N192" s="94"/>
      <c r="O192" s="94"/>
      <c r="P192" s="94"/>
      <c r="Q192" s="94"/>
      <c r="R192" s="94"/>
      <c r="S192" s="84">
        <v>1.4166666666666666E-2</v>
      </c>
      <c r="T192" s="84">
        <v>1.3692129629629629E-2</v>
      </c>
      <c r="V192" s="84">
        <v>1.4398148148148148E-2</v>
      </c>
      <c r="W192" s="84">
        <v>1.298611111111111E-2</v>
      </c>
      <c r="X192" s="66">
        <v>1.383101851851852E-2</v>
      </c>
      <c r="Y192" s="84">
        <v>1.4398148148148148E-2</v>
      </c>
      <c r="Z192" s="84">
        <v>1.3715277777777778E-2</v>
      </c>
      <c r="AA192" s="84">
        <v>1.3969907407407408E-2</v>
      </c>
      <c r="AB192" s="84">
        <v>1.4097222222222221E-2</v>
      </c>
      <c r="AC192" s="84"/>
      <c r="AD192" s="84"/>
      <c r="AE192" s="84"/>
      <c r="AF192" s="84"/>
      <c r="AG192" s="84">
        <v>1.3819444444444445E-2</v>
      </c>
      <c r="AH192" s="84">
        <v>1.3310185185185187E-2</v>
      </c>
      <c r="AI192" s="84">
        <v>1.4178240740740741E-2</v>
      </c>
      <c r="AJ192" s="84">
        <v>1.3483796296296298E-2</v>
      </c>
      <c r="AK192" s="84"/>
      <c r="AL192" s="84">
        <v>1.315972222222222E-2</v>
      </c>
      <c r="AM192" s="84"/>
      <c r="AN192" s="84"/>
      <c r="AO192" s="84"/>
      <c r="AP192" s="84"/>
      <c r="AQ192" s="141">
        <f t="shared" si="22"/>
        <v>1.3800429894179889E-2</v>
      </c>
      <c r="AR192" s="142">
        <f t="shared" si="23"/>
        <v>14</v>
      </c>
      <c r="AS192" s="16"/>
    </row>
    <row r="193" spans="1:45" ht="13">
      <c r="A193" s="119" t="s">
        <v>384</v>
      </c>
      <c r="B193" s="120"/>
      <c r="C193" s="23">
        <f t="shared" si="19"/>
        <v>11</v>
      </c>
      <c r="D193" s="66">
        <v>1.4963991769547328E-2</v>
      </c>
      <c r="E193" s="123"/>
      <c r="F193" s="123"/>
      <c r="H193" s="76"/>
      <c r="I193" s="76"/>
      <c r="J193" s="76"/>
      <c r="K193" s="66"/>
      <c r="L193" s="76"/>
      <c r="M193" s="76"/>
      <c r="N193" s="76"/>
      <c r="O193" s="76"/>
      <c r="P193" s="76"/>
      <c r="Q193" s="76"/>
      <c r="R193" s="7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141">
        <f t="shared" si="22"/>
        <v>1.4963991769547328E-2</v>
      </c>
      <c r="AR193" s="142">
        <f t="shared" si="23"/>
        <v>0</v>
      </c>
      <c r="AS193" s="16"/>
    </row>
    <row r="194" spans="1:45" ht="13">
      <c r="A194" s="119" t="s">
        <v>488</v>
      </c>
      <c r="B194" s="119"/>
      <c r="C194" s="23">
        <f t="shared" si="19"/>
        <v>7</v>
      </c>
      <c r="D194" s="66">
        <v>1.798225308641975E-2</v>
      </c>
      <c r="E194" s="123"/>
      <c r="F194" s="123"/>
      <c r="H194" s="61"/>
      <c r="I194" s="61"/>
      <c r="J194" s="61"/>
      <c r="K194" s="84"/>
      <c r="L194" s="61"/>
      <c r="M194" s="61"/>
      <c r="N194" s="61"/>
      <c r="O194" s="61"/>
      <c r="P194" s="61"/>
      <c r="Q194" s="61"/>
      <c r="R194" s="61"/>
      <c r="S194" s="84"/>
      <c r="T194" s="84"/>
      <c r="U194" s="84"/>
      <c r="V194" s="84"/>
      <c r="W194" s="84"/>
      <c r="X194" s="66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141">
        <f t="shared" si="22"/>
        <v>1.798225308641975E-2</v>
      </c>
      <c r="AR194" s="142">
        <f t="shared" si="23"/>
        <v>0</v>
      </c>
      <c r="AS194" s="16"/>
    </row>
    <row r="195" spans="1:45" ht="13">
      <c r="A195" s="119" t="s">
        <v>558</v>
      </c>
      <c r="B195" s="119"/>
      <c r="C195" s="23">
        <f t="shared" si="19"/>
        <v>11</v>
      </c>
      <c r="D195" s="84"/>
      <c r="E195" s="112"/>
      <c r="F195" s="84"/>
      <c r="G195" s="84"/>
      <c r="H195" s="94"/>
      <c r="I195" s="94"/>
      <c r="J195" s="94"/>
      <c r="K195" s="84"/>
      <c r="L195" s="94"/>
      <c r="M195" s="94"/>
      <c r="N195" s="94"/>
      <c r="O195" s="94"/>
      <c r="P195" s="94"/>
      <c r="Q195" s="94"/>
      <c r="R195" s="94"/>
      <c r="S195" s="84"/>
      <c r="T195" s="84"/>
      <c r="V195" s="84"/>
      <c r="W195" s="84"/>
      <c r="X195" s="66"/>
      <c r="Y195" s="84"/>
      <c r="Z195" s="50"/>
      <c r="AA195" s="84"/>
      <c r="AB195" s="84"/>
      <c r="AC195" s="84"/>
      <c r="AD195" s="84"/>
      <c r="AE195" s="84">
        <v>1.503472222222222E-2</v>
      </c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141">
        <f t="shared" si="22"/>
        <v>1.503472222222222E-2</v>
      </c>
      <c r="AR195" s="142">
        <f t="shared" si="23"/>
        <v>1</v>
      </c>
      <c r="AS195" s="16"/>
    </row>
    <row r="196" spans="1:45" ht="13">
      <c r="A196" s="119" t="s">
        <v>627</v>
      </c>
      <c r="B196" s="119"/>
      <c r="C196" s="23">
        <f t="shared" si="19"/>
        <v>14</v>
      </c>
      <c r="D196" s="66">
        <v>1.3583796296296297E-2</v>
      </c>
      <c r="E196" s="66"/>
      <c r="F196" s="66"/>
      <c r="G196" s="66"/>
      <c r="H196" s="76"/>
      <c r="I196" s="76"/>
      <c r="J196" s="76"/>
      <c r="K196" s="84"/>
      <c r="L196" s="61"/>
      <c r="M196" s="61"/>
      <c r="N196" s="50">
        <v>1.2962962962962963E-2</v>
      </c>
      <c r="O196" s="50">
        <v>1.2824074074074073E-2</v>
      </c>
      <c r="P196" s="50"/>
      <c r="Q196" s="61">
        <v>1.2812499999999999E-2</v>
      </c>
      <c r="R196" s="61"/>
      <c r="S196" s="66">
        <v>1.2511574074074073E-2</v>
      </c>
      <c r="T196" s="84">
        <v>1.2546296296296297E-2</v>
      </c>
      <c r="U196" s="84"/>
      <c r="V196" s="84"/>
      <c r="W196" s="84"/>
      <c r="X196" s="66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141">
        <f t="shared" si="22"/>
        <v>1.2873533950617284E-2</v>
      </c>
      <c r="AR196" s="142">
        <f t="shared" si="23"/>
        <v>5</v>
      </c>
      <c r="AS196" s="16"/>
    </row>
    <row r="197" spans="1:45" ht="13">
      <c r="A197" s="119" t="s">
        <v>537</v>
      </c>
      <c r="B197" s="120"/>
      <c r="C197" s="23">
        <f t="shared" si="19"/>
        <v>6</v>
      </c>
      <c r="D197" s="66">
        <v>1.8441358024691355E-2</v>
      </c>
      <c r="E197" s="66"/>
      <c r="F197" s="66"/>
      <c r="G197" s="66"/>
      <c r="H197" s="76"/>
      <c r="I197" s="76"/>
      <c r="J197" s="112"/>
      <c r="K197" s="84"/>
      <c r="L197" s="76"/>
      <c r="M197" s="94"/>
      <c r="N197" s="94"/>
      <c r="O197" s="94"/>
      <c r="P197" s="94"/>
      <c r="Q197" s="94"/>
      <c r="R197" s="94"/>
      <c r="S197" s="84"/>
      <c r="T197" s="84"/>
      <c r="U197" s="84"/>
      <c r="V197" s="84"/>
      <c r="W197" s="84"/>
      <c r="X197" s="66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141">
        <f t="shared" si="22"/>
        <v>1.8441358024691355E-2</v>
      </c>
      <c r="AR197" s="142">
        <f t="shared" si="23"/>
        <v>0</v>
      </c>
      <c r="AS197" s="16"/>
    </row>
    <row r="198" spans="1:45" ht="13">
      <c r="A198" s="119" t="s">
        <v>709</v>
      </c>
      <c r="B198" s="120"/>
      <c r="C198" s="23"/>
      <c r="D198" s="66"/>
      <c r="E198" s="66"/>
      <c r="F198" s="66"/>
      <c r="G198" s="66"/>
      <c r="H198" s="76"/>
      <c r="I198" s="76"/>
      <c r="J198" s="112"/>
      <c r="K198" s="84"/>
      <c r="L198" s="76"/>
      <c r="M198" s="94"/>
      <c r="N198" s="94"/>
      <c r="O198" s="94"/>
      <c r="P198" s="94"/>
      <c r="Q198" s="94"/>
      <c r="R198" s="94"/>
      <c r="S198" s="84"/>
      <c r="T198" s="84"/>
      <c r="U198" s="84"/>
      <c r="V198" s="84"/>
      <c r="W198" s="84"/>
      <c r="X198" s="66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141">
        <v>1.7222222222222222E-2</v>
      </c>
      <c r="AR198" s="142"/>
      <c r="AS198" s="16"/>
    </row>
    <row r="199" spans="1:45" ht="13">
      <c r="A199" s="119" t="s">
        <v>553</v>
      </c>
      <c r="B199" s="119"/>
      <c r="C199" s="23">
        <f t="shared" ref="C199:C221" si="24">MINUTE(B$5)-MINUTE(AQ199)</f>
        <v>11</v>
      </c>
      <c r="D199" s="66">
        <v>1.504050925925926E-2</v>
      </c>
      <c r="E199" s="66"/>
      <c r="F199" s="66"/>
      <c r="G199" s="66"/>
      <c r="H199" s="76"/>
      <c r="I199" s="76">
        <v>1.5023148148148148E-2</v>
      </c>
      <c r="J199" s="112"/>
      <c r="K199" s="84"/>
      <c r="L199" s="76"/>
      <c r="M199" s="94">
        <v>1.4768518518518519E-2</v>
      </c>
      <c r="N199" s="94"/>
      <c r="O199" s="94"/>
      <c r="P199" s="94"/>
      <c r="Q199" s="94"/>
      <c r="R199" s="94"/>
      <c r="S199" s="84"/>
      <c r="T199" s="84"/>
      <c r="U199" s="84"/>
      <c r="V199" s="84"/>
      <c r="W199" s="84"/>
      <c r="X199" s="66"/>
      <c r="Y199" s="84">
        <v>1.4837962962962963E-2</v>
      </c>
      <c r="Z199" s="84"/>
      <c r="AA199" s="84"/>
      <c r="AB199" s="84">
        <v>1.4548611111111111E-2</v>
      </c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141">
        <f>AVERAGE(D199:AP199)</f>
        <v>1.4843749999999999E-2</v>
      </c>
      <c r="AR199" s="142">
        <f>COUNT(E199:AP199)</f>
        <v>4</v>
      </c>
      <c r="AS199" s="16"/>
    </row>
    <row r="200" spans="1:45" ht="13">
      <c r="A200" s="119" t="s">
        <v>489</v>
      </c>
      <c r="B200" s="120"/>
      <c r="C200" s="23">
        <f t="shared" si="24"/>
        <v>11</v>
      </c>
      <c r="D200" s="84">
        <v>1.4573688271604936E-2</v>
      </c>
      <c r="E200" s="122"/>
      <c r="F200" s="122"/>
      <c r="G200" s="122"/>
      <c r="H200" s="61"/>
      <c r="I200" s="61">
        <v>1.5659722222222224E-2</v>
      </c>
      <c r="J200" s="61"/>
      <c r="K200" s="84"/>
      <c r="L200" s="61"/>
      <c r="M200" s="61"/>
      <c r="N200" s="61"/>
      <c r="O200" s="61"/>
      <c r="P200" s="61"/>
      <c r="Q200" s="61"/>
      <c r="R200" s="61"/>
      <c r="S200" s="84"/>
      <c r="T200" s="84"/>
      <c r="U200" s="84"/>
      <c r="V200" s="84"/>
      <c r="W200" s="84"/>
      <c r="X200" s="66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141">
        <f>AVERAGE(D200:AP200)</f>
        <v>1.5116705246913581E-2</v>
      </c>
      <c r="AR200" s="142">
        <f>COUNT(E200:AP200)</f>
        <v>1</v>
      </c>
      <c r="AS200" s="16"/>
    </row>
    <row r="201" spans="1:45" ht="13">
      <c r="A201" s="119" t="s">
        <v>435</v>
      </c>
      <c r="B201" s="119"/>
      <c r="C201" s="23">
        <f t="shared" si="24"/>
        <v>9</v>
      </c>
      <c r="D201" s="66">
        <v>1.6023726851851851E-2</v>
      </c>
      <c r="E201" s="66"/>
      <c r="F201" s="66"/>
      <c r="G201" s="66"/>
      <c r="H201" s="61"/>
      <c r="I201" s="61"/>
      <c r="J201" s="61"/>
      <c r="K201" s="84"/>
      <c r="L201" s="61"/>
      <c r="M201" s="61"/>
      <c r="N201" s="61"/>
      <c r="O201" s="61"/>
      <c r="P201" s="61"/>
      <c r="Q201" s="61"/>
      <c r="R201" s="61"/>
      <c r="S201" s="84"/>
      <c r="T201" s="84"/>
      <c r="U201" s="84"/>
      <c r="V201" s="84"/>
      <c r="W201" s="84">
        <v>1.6759259259259258E-2</v>
      </c>
      <c r="X201" s="66">
        <v>1.5960648148148151E-2</v>
      </c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141">
        <f>AVERAGE(D201:AP201)</f>
        <v>1.6247878086419754E-2</v>
      </c>
      <c r="AR201" s="142">
        <f>COUNT(E201:AP201)</f>
        <v>2</v>
      </c>
      <c r="AS201" s="16"/>
    </row>
    <row r="202" spans="1:45" ht="13">
      <c r="A202" s="119" t="s">
        <v>620</v>
      </c>
      <c r="B202" s="120"/>
      <c r="C202" s="23">
        <f t="shared" si="24"/>
        <v>10</v>
      </c>
      <c r="D202" s="84">
        <v>1.534722222222222E-2</v>
      </c>
      <c r="E202" s="112"/>
      <c r="F202" s="84"/>
      <c r="G202" s="84"/>
      <c r="H202" s="94"/>
      <c r="I202" s="94"/>
      <c r="J202" s="94"/>
      <c r="K202" s="84"/>
      <c r="L202" s="94"/>
      <c r="M202" s="94"/>
      <c r="N202" s="94"/>
      <c r="O202" s="94"/>
      <c r="P202" s="94"/>
      <c r="Q202" s="94"/>
      <c r="R202" s="94"/>
      <c r="S202" s="84"/>
      <c r="T202" s="84"/>
      <c r="U202" s="84"/>
      <c r="V202" s="84"/>
      <c r="W202" s="84"/>
      <c r="X202" s="66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141">
        <f>AVERAGE(D202:AP202)</f>
        <v>1.534722222222222E-2</v>
      </c>
      <c r="AR202" s="142">
        <f>COUNT(E202:AP202)</f>
        <v>0</v>
      </c>
      <c r="AS202" s="16"/>
    </row>
    <row r="203" spans="1:45" ht="13">
      <c r="A203" s="119" t="s">
        <v>217</v>
      </c>
      <c r="B203" s="119"/>
      <c r="C203" s="23">
        <f t="shared" si="24"/>
        <v>3</v>
      </c>
      <c r="D203" s="66">
        <v>2.0335648148148148E-2</v>
      </c>
      <c r="H203" s="50"/>
      <c r="I203" s="50"/>
      <c r="J203" s="50"/>
      <c r="K203" s="66"/>
      <c r="L203" s="50"/>
      <c r="M203" s="50"/>
      <c r="N203" s="50"/>
      <c r="O203" s="50"/>
      <c r="P203" s="50"/>
      <c r="Q203" s="50"/>
      <c r="R203" s="50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1">
        <f>AVERAGE(D203:S203)</f>
        <v>2.0335648148148148E-2</v>
      </c>
      <c r="AR203" s="7">
        <f>COUNT(F203:S203)</f>
        <v>0</v>
      </c>
      <c r="AS203" s="16"/>
    </row>
    <row r="204" spans="1:45" ht="13">
      <c r="A204" s="119" t="s">
        <v>502</v>
      </c>
      <c r="B204" s="119"/>
      <c r="C204" s="23">
        <f t="shared" si="24"/>
        <v>12</v>
      </c>
      <c r="D204" s="66">
        <v>1.4571759259259258E-2</v>
      </c>
      <c r="E204" s="123"/>
      <c r="F204" s="123"/>
      <c r="H204" s="76"/>
      <c r="I204" s="76"/>
      <c r="J204" s="76"/>
      <c r="K204" s="66"/>
      <c r="L204" s="76"/>
      <c r="M204" s="76"/>
      <c r="N204" s="76"/>
      <c r="O204" s="76"/>
      <c r="P204" s="76"/>
      <c r="Q204" s="76"/>
      <c r="R204" s="7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141">
        <f>AVERAGE(D204:AP204)</f>
        <v>1.4571759259259258E-2</v>
      </c>
      <c r="AR204" s="142">
        <f>COUNT(E204:AP204)</f>
        <v>0</v>
      </c>
      <c r="AS204" s="16"/>
    </row>
    <row r="205" spans="1:45" ht="13">
      <c r="A205" s="119" t="s">
        <v>87</v>
      </c>
      <c r="B205" s="119"/>
      <c r="C205" s="23">
        <f t="shared" si="24"/>
        <v>18</v>
      </c>
      <c r="D205" s="66">
        <v>1.0266203703703703E-2</v>
      </c>
      <c r="E205" s="123"/>
      <c r="F205" s="123"/>
      <c r="H205" s="61"/>
      <c r="I205" s="61"/>
      <c r="J205" s="61"/>
      <c r="K205" s="84"/>
      <c r="L205" s="61"/>
      <c r="M205" s="61"/>
      <c r="N205" s="61"/>
      <c r="O205" s="61"/>
      <c r="P205" s="61"/>
      <c r="Q205" s="61"/>
      <c r="R205" s="61"/>
      <c r="S205" s="84"/>
      <c r="T205" s="84"/>
      <c r="U205" s="84"/>
      <c r="V205" s="84"/>
      <c r="W205" s="84"/>
      <c r="X205" s="66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141">
        <f>AVERAGE(D205:AP205)</f>
        <v>1.0266203703703703E-2</v>
      </c>
      <c r="AR205" s="142">
        <f>COUNT(E205:AP205)</f>
        <v>0</v>
      </c>
      <c r="AS205" s="16"/>
    </row>
    <row r="206" spans="1:45" ht="13">
      <c r="A206" s="119" t="s">
        <v>221</v>
      </c>
      <c r="B206" s="119"/>
      <c r="C206" s="23">
        <f t="shared" si="24"/>
        <v>14</v>
      </c>
      <c r="D206" s="66">
        <v>1.1956018518518517E-2</v>
      </c>
      <c r="E206" s="66"/>
      <c r="F206" s="66"/>
      <c r="G206" s="66"/>
      <c r="H206" s="76"/>
      <c r="I206" s="76"/>
      <c r="J206" s="76"/>
      <c r="K206" s="66"/>
      <c r="L206" s="76"/>
      <c r="M206" s="76"/>
      <c r="N206" s="76"/>
      <c r="O206" s="76"/>
      <c r="P206" s="76"/>
      <c r="Q206" s="76"/>
      <c r="R206" s="7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>
        <v>1.3587962962962963E-2</v>
      </c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141">
        <f>AVERAGE(D206:AP206)</f>
        <v>1.277199074074074E-2</v>
      </c>
      <c r="AR206" s="142">
        <f>COUNT(E206:AP206)</f>
        <v>1</v>
      </c>
      <c r="AS206" s="16"/>
    </row>
    <row r="207" spans="1:45" ht="13">
      <c r="A207" s="119" t="s">
        <v>385</v>
      </c>
      <c r="B207" s="119"/>
      <c r="C207" s="23">
        <f t="shared" si="24"/>
        <v>3</v>
      </c>
      <c r="D207" s="66">
        <v>2.0532407407407405E-2</v>
      </c>
      <c r="H207" s="50"/>
      <c r="I207" s="50"/>
      <c r="J207" s="50"/>
      <c r="K207" s="66"/>
      <c r="L207" s="50"/>
      <c r="M207" s="50"/>
      <c r="N207" s="50"/>
      <c r="O207" s="50"/>
      <c r="P207" s="50"/>
      <c r="Q207" s="50"/>
      <c r="R207" s="50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1">
        <f>AVERAGE(D207:S207)</f>
        <v>2.0532407407407405E-2</v>
      </c>
      <c r="AR207" s="7">
        <f>COUNT(F207:S207)</f>
        <v>0</v>
      </c>
      <c r="AS207" s="16"/>
    </row>
    <row r="208" spans="1:45" ht="13">
      <c r="A208" s="119" t="s">
        <v>596</v>
      </c>
      <c r="B208" s="119"/>
      <c r="C208" s="23">
        <f t="shared" si="24"/>
        <v>3</v>
      </c>
      <c r="D208" s="84">
        <v>2.0740740740740737E-2</v>
      </c>
      <c r="E208" s="112"/>
      <c r="F208" s="84"/>
      <c r="G208" s="84"/>
      <c r="H208" s="94"/>
      <c r="I208" s="94"/>
      <c r="J208" s="94"/>
      <c r="K208" s="84"/>
      <c r="L208" s="94"/>
      <c r="M208" s="94"/>
      <c r="N208" s="94"/>
      <c r="O208" s="50">
        <v>2.3738425925925923E-2</v>
      </c>
      <c r="P208" s="50">
        <v>2.314814814814815E-2</v>
      </c>
      <c r="Q208" s="94">
        <v>2.0439814814814817E-2</v>
      </c>
      <c r="R208" s="94"/>
      <c r="S208" s="84"/>
      <c r="T208" s="84">
        <v>1.8703703703703705E-2</v>
      </c>
      <c r="U208" s="84"/>
      <c r="V208" s="84"/>
      <c r="W208" s="84"/>
      <c r="X208" s="66"/>
      <c r="Y208" s="84"/>
      <c r="Z208" s="84">
        <v>1.9571759259259257E-2</v>
      </c>
      <c r="AA208" s="84">
        <v>1.9259259259259261E-2</v>
      </c>
      <c r="AB208" s="84">
        <v>1.8263888888888889E-2</v>
      </c>
      <c r="AC208" s="84"/>
      <c r="AD208" s="84"/>
      <c r="AE208" s="84">
        <v>1.9525462962962963E-2</v>
      </c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141">
        <f>AVERAGE(D208:AP208)</f>
        <v>2.0376800411522632E-2</v>
      </c>
      <c r="AR208" s="142">
        <f t="shared" ref="AR208:AR221" si="25">COUNT(E208:AP208)</f>
        <v>8</v>
      </c>
      <c r="AS208" s="16"/>
    </row>
    <row r="209" spans="1:45" ht="13">
      <c r="A209" s="119" t="s">
        <v>395</v>
      </c>
      <c r="B209" s="119"/>
      <c r="C209" s="23">
        <f t="shared" si="24"/>
        <v>11</v>
      </c>
      <c r="D209" s="66">
        <v>1.5163580246913581E-2</v>
      </c>
      <c r="E209" s="123"/>
      <c r="F209" s="123"/>
      <c r="H209" s="61"/>
      <c r="I209" s="61"/>
      <c r="J209" s="61"/>
      <c r="K209" s="84"/>
      <c r="L209" s="61"/>
      <c r="M209" s="61"/>
      <c r="N209" s="61"/>
      <c r="O209" s="61"/>
      <c r="P209" s="61"/>
      <c r="Q209" s="61"/>
      <c r="R209" s="61"/>
      <c r="S209" s="84"/>
      <c r="T209" s="84"/>
      <c r="U209" s="84"/>
      <c r="V209" s="84"/>
      <c r="W209" s="84"/>
      <c r="X209" s="66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141">
        <f>AVERAGE(D209:AP209)</f>
        <v>1.5163580246913581E-2</v>
      </c>
      <c r="AR209" s="142">
        <f t="shared" si="25"/>
        <v>0</v>
      </c>
      <c r="AS209" s="16"/>
    </row>
    <row r="210" spans="1:45" ht="13">
      <c r="A210" s="119" t="s">
        <v>388</v>
      </c>
      <c r="B210" s="119"/>
      <c r="C210" s="23">
        <f t="shared" si="24"/>
        <v>13</v>
      </c>
      <c r="D210" s="66">
        <v>1.3662905092592593E-2</v>
      </c>
      <c r="E210" s="123"/>
      <c r="F210" s="123"/>
      <c r="H210" s="76"/>
      <c r="I210" s="76"/>
      <c r="J210" s="76"/>
      <c r="K210" s="66"/>
      <c r="L210" s="76"/>
      <c r="M210" s="76"/>
      <c r="N210" s="76"/>
      <c r="O210" s="76"/>
      <c r="P210" s="76"/>
      <c r="Q210" s="76"/>
      <c r="R210" s="7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141">
        <f>AVERAGE(D210:AP210)</f>
        <v>1.3662905092592593E-2</v>
      </c>
      <c r="AR210" s="142">
        <f t="shared" si="25"/>
        <v>0</v>
      </c>
      <c r="AS210" s="16"/>
    </row>
    <row r="211" spans="1:45" ht="13">
      <c r="A211" s="119" t="s">
        <v>358</v>
      </c>
      <c r="B211" s="120"/>
      <c r="C211" s="23">
        <f t="shared" si="24"/>
        <v>4</v>
      </c>
      <c r="D211" s="84">
        <v>2.0000964506172839E-2</v>
      </c>
      <c r="E211" s="122"/>
      <c r="F211" s="122"/>
      <c r="G211" s="3"/>
      <c r="H211" s="61"/>
      <c r="I211" s="61"/>
      <c r="J211" s="61"/>
      <c r="K211" s="84"/>
      <c r="L211" s="61"/>
      <c r="M211" s="61"/>
      <c r="N211" s="61"/>
      <c r="O211" s="61"/>
      <c r="P211" s="61"/>
      <c r="Q211" s="61"/>
      <c r="R211" s="61"/>
      <c r="S211" s="84"/>
      <c r="T211" s="84"/>
      <c r="U211" s="84"/>
      <c r="V211" s="84"/>
      <c r="W211" s="84"/>
      <c r="X211" s="66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141">
        <f>AVERAGE(D211:AP211)</f>
        <v>2.0000964506172839E-2</v>
      </c>
      <c r="AR211" s="142">
        <f t="shared" si="25"/>
        <v>0</v>
      </c>
      <c r="AS211" s="16"/>
    </row>
    <row r="212" spans="1:45" ht="13">
      <c r="A212" s="119" t="s">
        <v>710</v>
      </c>
      <c r="B212" s="120"/>
      <c r="C212" s="23">
        <f t="shared" si="24"/>
        <v>13</v>
      </c>
      <c r="D212" s="84"/>
      <c r="E212" s="112"/>
      <c r="F212" s="84"/>
      <c r="G212" s="84"/>
      <c r="H212" s="94"/>
      <c r="I212" s="94"/>
      <c r="J212" s="94"/>
      <c r="K212" s="84"/>
      <c r="L212" s="94"/>
      <c r="M212" s="94"/>
      <c r="N212" s="94"/>
      <c r="O212" s="94"/>
      <c r="P212" s="94"/>
      <c r="Q212" s="94"/>
      <c r="R212" s="94"/>
      <c r="S212" s="84"/>
      <c r="T212" s="84"/>
      <c r="U212" s="84"/>
      <c r="V212" s="84"/>
      <c r="W212" s="84">
        <v>1.3263888888888889E-2</v>
      </c>
      <c r="X212" s="66">
        <v>1.3425925925925924E-2</v>
      </c>
      <c r="Y212" s="84">
        <v>1.3703703703703704E-2</v>
      </c>
      <c r="Z212" s="84"/>
      <c r="AA212" s="84"/>
      <c r="AB212" s="84"/>
      <c r="AC212" s="84"/>
      <c r="AD212" s="84"/>
      <c r="AE212" s="84"/>
      <c r="AF212" s="84"/>
      <c r="AG212" s="84"/>
      <c r="AH212" s="84">
        <v>1.2291666666666666E-2</v>
      </c>
      <c r="AI212" s="84"/>
      <c r="AJ212" s="84"/>
      <c r="AK212" s="84"/>
      <c r="AL212" s="84"/>
      <c r="AM212" s="84"/>
      <c r="AN212" s="84"/>
      <c r="AO212" s="84"/>
      <c r="AP212" s="84">
        <v>1.4201388888888888E-2</v>
      </c>
      <c r="AQ212" s="141">
        <f>AVERAGE(D212:AP212)</f>
        <v>1.3377314814814814E-2</v>
      </c>
      <c r="AR212" s="142">
        <f t="shared" si="25"/>
        <v>5</v>
      </c>
      <c r="AS212" s="16"/>
    </row>
    <row r="213" spans="1:45" ht="13">
      <c r="A213" s="119" t="s">
        <v>711</v>
      </c>
      <c r="B213" s="119"/>
      <c r="C213" s="23">
        <f t="shared" si="24"/>
        <v>15</v>
      </c>
      <c r="D213" s="66"/>
      <c r="E213" s="123"/>
      <c r="F213" s="123"/>
      <c r="G213" s="66"/>
      <c r="H213" s="50"/>
      <c r="I213" s="50">
        <v>1.2094907407407408E-2</v>
      </c>
      <c r="J213" s="94"/>
      <c r="K213" s="84"/>
      <c r="L213" s="61"/>
      <c r="M213" s="61"/>
      <c r="N213" s="61"/>
      <c r="O213" s="61"/>
      <c r="P213" s="61"/>
      <c r="Q213" s="61"/>
      <c r="R213" s="61"/>
      <c r="S213" s="84"/>
      <c r="T213" s="84"/>
      <c r="U213" s="84"/>
      <c r="V213" s="84"/>
      <c r="W213" s="84"/>
      <c r="X213" s="66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141">
        <f>AVERAGE(F213:AP213)</f>
        <v>1.2094907407407408E-2</v>
      </c>
      <c r="AR213" s="142">
        <f t="shared" si="25"/>
        <v>1</v>
      </c>
      <c r="AS213" s="16"/>
    </row>
    <row r="214" spans="1:45" ht="13">
      <c r="A214" s="119" t="s">
        <v>606</v>
      </c>
      <c r="B214" s="119"/>
      <c r="C214" s="23">
        <f t="shared" si="24"/>
        <v>9</v>
      </c>
      <c r="D214" s="84">
        <v>1.7450810185185184E-2</v>
      </c>
      <c r="E214" s="112"/>
      <c r="F214" s="84"/>
      <c r="G214" s="84"/>
      <c r="H214" s="94"/>
      <c r="I214" s="94">
        <v>1.4502314814814815E-2</v>
      </c>
      <c r="J214" s="94"/>
      <c r="K214" s="84"/>
      <c r="L214" s="94"/>
      <c r="M214" s="94"/>
      <c r="N214" s="94"/>
      <c r="O214" s="94"/>
      <c r="P214" s="94"/>
      <c r="Q214" s="94"/>
      <c r="R214" s="94"/>
      <c r="S214" s="84"/>
      <c r="T214" s="84"/>
      <c r="U214" s="84"/>
      <c r="V214" s="84"/>
      <c r="W214" s="84"/>
      <c r="X214" s="66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>
        <v>1.5972222222222224E-2</v>
      </c>
      <c r="AL214" s="84"/>
      <c r="AM214" s="84"/>
      <c r="AN214" s="84"/>
      <c r="AO214" s="84"/>
      <c r="AP214" s="84"/>
      <c r="AQ214" s="141">
        <f t="shared" ref="AQ214:AQ221" si="26">AVERAGE(D214:AP214)</f>
        <v>1.5975115740740741E-2</v>
      </c>
      <c r="AR214" s="142">
        <f t="shared" si="25"/>
        <v>2</v>
      </c>
      <c r="AS214" s="16"/>
    </row>
    <row r="215" spans="1:45" ht="13">
      <c r="A215" s="119" t="s">
        <v>615</v>
      </c>
      <c r="B215" s="119"/>
      <c r="C215" s="23">
        <f t="shared" si="24"/>
        <v>9</v>
      </c>
      <c r="D215" s="84">
        <v>1.6557677469135803E-2</v>
      </c>
      <c r="E215" s="112"/>
      <c r="F215" s="84"/>
      <c r="G215" s="84"/>
      <c r="H215" s="94"/>
      <c r="I215" s="94"/>
      <c r="J215" s="94">
        <v>1.4872685185185185E-2</v>
      </c>
      <c r="K215" s="84"/>
      <c r="L215" s="94"/>
      <c r="M215" s="94"/>
      <c r="N215" s="94"/>
      <c r="O215" s="94">
        <v>1.6122685185185184E-2</v>
      </c>
      <c r="P215" s="94"/>
      <c r="Q215" s="94"/>
      <c r="R215" s="94">
        <v>1.6608796296296299E-2</v>
      </c>
      <c r="S215" s="84"/>
      <c r="T215" s="84"/>
      <c r="U215" s="84"/>
      <c r="V215" s="84"/>
      <c r="W215" s="84"/>
      <c r="X215" s="66">
        <v>1.6099537037037037E-2</v>
      </c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>
        <v>1.7777777777777778E-2</v>
      </c>
      <c r="AO215" s="84"/>
      <c r="AP215" s="84">
        <v>1.6770833333333332E-2</v>
      </c>
      <c r="AQ215" s="141">
        <f t="shared" si="26"/>
        <v>1.6401427469135803E-2</v>
      </c>
      <c r="AR215" s="142">
        <f t="shared" si="25"/>
        <v>6</v>
      </c>
      <c r="AS215" s="16"/>
    </row>
    <row r="216" spans="1:45" ht="13">
      <c r="A216" s="119" t="s">
        <v>617</v>
      </c>
      <c r="B216" s="119"/>
      <c r="C216" s="23">
        <f t="shared" si="24"/>
        <v>9</v>
      </c>
      <c r="D216" s="66">
        <v>1.6435185185185185E-2</v>
      </c>
      <c r="E216" s="66"/>
      <c r="F216" s="66"/>
      <c r="G216" s="66"/>
      <c r="H216" s="76"/>
      <c r="I216" s="76"/>
      <c r="J216" s="76"/>
      <c r="K216" s="66"/>
      <c r="L216" s="76"/>
      <c r="M216" s="76"/>
      <c r="N216" s="76"/>
      <c r="O216" s="76"/>
      <c r="P216" s="76"/>
      <c r="Q216" s="76"/>
      <c r="R216" s="7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141">
        <f t="shared" si="26"/>
        <v>1.6435185185185185E-2</v>
      </c>
      <c r="AR216" s="142">
        <f t="shared" si="25"/>
        <v>0</v>
      </c>
      <c r="AS216" s="16"/>
    </row>
    <row r="217" spans="1:45" ht="13">
      <c r="A217" s="119" t="s">
        <v>548</v>
      </c>
      <c r="B217" s="120"/>
      <c r="C217" s="23">
        <f t="shared" si="24"/>
        <v>11</v>
      </c>
      <c r="D217" s="66">
        <v>1.5106095679012346E-2</v>
      </c>
      <c r="E217" s="66"/>
      <c r="F217" s="66"/>
      <c r="G217" s="66"/>
      <c r="H217" s="76"/>
      <c r="I217" s="76"/>
      <c r="J217" s="112"/>
      <c r="K217" s="66"/>
      <c r="L217" s="76"/>
      <c r="M217" s="76"/>
      <c r="N217" s="76"/>
      <c r="O217" s="76"/>
      <c r="P217" s="76"/>
      <c r="Q217" s="7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141">
        <f t="shared" si="26"/>
        <v>1.5106095679012346E-2</v>
      </c>
      <c r="AR217" s="142">
        <f t="shared" si="25"/>
        <v>0</v>
      </c>
      <c r="AS217" s="16"/>
    </row>
    <row r="218" spans="1:45" ht="13">
      <c r="A218" s="119" t="s">
        <v>219</v>
      </c>
      <c r="B218" s="119"/>
      <c r="C218" s="23">
        <f t="shared" si="24"/>
        <v>9</v>
      </c>
      <c r="D218" s="66">
        <v>1.6600115740740738E-2</v>
      </c>
      <c r="E218" s="123"/>
      <c r="H218" s="76"/>
      <c r="I218" s="76"/>
      <c r="J218" s="76"/>
      <c r="K218" s="66"/>
      <c r="L218" s="76"/>
      <c r="M218" s="76"/>
      <c r="N218" s="76"/>
      <c r="O218" s="76"/>
      <c r="P218" s="76"/>
      <c r="Q218" s="76"/>
      <c r="R218" s="7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141">
        <f t="shared" si="26"/>
        <v>1.6600115740740738E-2</v>
      </c>
      <c r="AR218" s="142">
        <f t="shared" si="25"/>
        <v>0</v>
      </c>
      <c r="AS218" s="16"/>
    </row>
    <row r="219" spans="1:45" ht="13">
      <c r="A219" s="119" t="s">
        <v>211</v>
      </c>
      <c r="B219" s="119"/>
      <c r="C219" s="23">
        <f t="shared" si="24"/>
        <v>10</v>
      </c>
      <c r="D219" s="66">
        <v>1.5959490740740739E-2</v>
      </c>
      <c r="E219" s="123"/>
      <c r="F219" s="123"/>
      <c r="H219" s="76"/>
      <c r="I219" s="76"/>
      <c r="J219" s="76"/>
      <c r="K219" s="66"/>
      <c r="L219" s="76"/>
      <c r="M219" s="76"/>
      <c r="N219" s="76"/>
      <c r="O219" s="76"/>
      <c r="P219" s="76"/>
      <c r="Q219" s="76"/>
      <c r="R219" s="7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141">
        <f t="shared" si="26"/>
        <v>1.5959490740740739E-2</v>
      </c>
      <c r="AR219" s="142">
        <f t="shared" si="25"/>
        <v>0</v>
      </c>
      <c r="AS219" s="16"/>
    </row>
    <row r="220" spans="1:45" ht="13">
      <c r="A220" s="119" t="s">
        <v>231</v>
      </c>
      <c r="B220" s="119"/>
      <c r="C220" s="23">
        <f t="shared" si="24"/>
        <v>9</v>
      </c>
      <c r="D220" s="66">
        <v>1.6250000000000001E-2</v>
      </c>
      <c r="E220" s="123"/>
      <c r="H220" s="76"/>
      <c r="I220" s="76"/>
      <c r="J220" s="76"/>
      <c r="K220" s="66"/>
      <c r="L220" s="76"/>
      <c r="M220" s="76"/>
      <c r="N220" s="76"/>
      <c r="O220" s="76"/>
      <c r="P220" s="76"/>
      <c r="Q220" s="76"/>
      <c r="R220" s="7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141">
        <f t="shared" si="26"/>
        <v>1.6250000000000001E-2</v>
      </c>
      <c r="AR220" s="142">
        <f t="shared" si="25"/>
        <v>0</v>
      </c>
      <c r="AS220" s="16"/>
    </row>
    <row r="221" spans="1:45" ht="13">
      <c r="A221" s="119" t="s">
        <v>610</v>
      </c>
      <c r="B221" s="120"/>
      <c r="C221" s="23">
        <f t="shared" si="24"/>
        <v>11</v>
      </c>
      <c r="D221" s="84">
        <v>1.7121913580246916E-2</v>
      </c>
      <c r="E221" s="112"/>
      <c r="F221" s="84"/>
      <c r="G221" s="84"/>
      <c r="H221" s="94"/>
      <c r="I221" s="94"/>
      <c r="J221" s="94"/>
      <c r="K221" s="84"/>
      <c r="L221" s="94"/>
      <c r="M221" s="94"/>
      <c r="N221" s="94"/>
      <c r="O221" s="94"/>
      <c r="P221" s="94"/>
      <c r="Q221" s="94"/>
      <c r="R221" s="94"/>
      <c r="S221" s="84">
        <v>1.4305555555555557E-2</v>
      </c>
      <c r="T221" s="84"/>
      <c r="U221" s="84"/>
      <c r="V221" s="84"/>
      <c r="W221" s="84">
        <v>1.4236111111111111E-2</v>
      </c>
      <c r="X221" s="66"/>
      <c r="Y221" s="84"/>
      <c r="Z221" s="84"/>
      <c r="AA221" s="84"/>
      <c r="AB221" s="84">
        <v>1.3865740740740739E-2</v>
      </c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>
        <v>1.5277777777777777E-2</v>
      </c>
      <c r="AP221" s="84">
        <v>1.5023148148148148E-2</v>
      </c>
      <c r="AQ221" s="141">
        <f t="shared" si="26"/>
        <v>1.4971707818930041E-2</v>
      </c>
      <c r="AR221" s="142">
        <f t="shared" si="25"/>
        <v>5</v>
      </c>
      <c r="AS221" s="16"/>
    </row>
    <row r="222" spans="1:45" ht="13">
      <c r="A222" s="119"/>
      <c r="B222" s="119"/>
      <c r="C222" s="23"/>
      <c r="D222" s="66"/>
      <c r="E222" s="135">
        <f>COUNT(E17:E221)</f>
        <v>6</v>
      </c>
      <c r="F222" s="135">
        <f>COUNT(F17:F221)</f>
        <v>5</v>
      </c>
      <c r="G222" s="135">
        <f>COUNT(G17:G221)</f>
        <v>10</v>
      </c>
      <c r="H222" s="135">
        <f>COUNT(H17:H221)</f>
        <v>8</v>
      </c>
      <c r="I222" s="135">
        <f>COUNT(I17:I221)+2</f>
        <v>21</v>
      </c>
      <c r="J222" s="135">
        <f t="shared" ref="J222:AP222" si="27">COUNT(J17:J221)</f>
        <v>8</v>
      </c>
      <c r="K222" s="135">
        <f t="shared" si="27"/>
        <v>6</v>
      </c>
      <c r="L222" s="135">
        <f t="shared" si="27"/>
        <v>3</v>
      </c>
      <c r="M222" s="135">
        <f t="shared" si="27"/>
        <v>16</v>
      </c>
      <c r="N222" s="135">
        <f t="shared" si="27"/>
        <v>10</v>
      </c>
      <c r="O222" s="135">
        <f t="shared" si="27"/>
        <v>17</v>
      </c>
      <c r="P222" s="135">
        <f t="shared" si="27"/>
        <v>12</v>
      </c>
      <c r="Q222" s="135">
        <f t="shared" si="27"/>
        <v>7</v>
      </c>
      <c r="R222" s="135">
        <f t="shared" si="27"/>
        <v>8</v>
      </c>
      <c r="S222" s="135">
        <f t="shared" si="27"/>
        <v>19</v>
      </c>
      <c r="T222" s="135">
        <f t="shared" si="27"/>
        <v>20</v>
      </c>
      <c r="U222" s="135">
        <f t="shared" si="27"/>
        <v>3</v>
      </c>
      <c r="V222" s="135">
        <f t="shared" si="27"/>
        <v>2</v>
      </c>
      <c r="W222" s="135">
        <f t="shared" si="27"/>
        <v>12</v>
      </c>
      <c r="X222" s="135">
        <f>COUNT(X17:X221)</f>
        <v>10</v>
      </c>
      <c r="Y222" s="135">
        <f t="shared" si="27"/>
        <v>14</v>
      </c>
      <c r="Z222" s="135">
        <f t="shared" si="27"/>
        <v>14</v>
      </c>
      <c r="AA222" s="135">
        <f t="shared" si="27"/>
        <v>12</v>
      </c>
      <c r="AB222" s="135">
        <f t="shared" si="27"/>
        <v>16</v>
      </c>
      <c r="AC222" s="135">
        <f t="shared" si="27"/>
        <v>6</v>
      </c>
      <c r="AD222" s="135">
        <f t="shared" si="27"/>
        <v>2</v>
      </c>
      <c r="AE222" s="135">
        <f t="shared" si="27"/>
        <v>10</v>
      </c>
      <c r="AF222" s="135">
        <f t="shared" si="27"/>
        <v>2</v>
      </c>
      <c r="AG222" s="135">
        <f t="shared" si="27"/>
        <v>10</v>
      </c>
      <c r="AH222" s="135">
        <f t="shared" si="27"/>
        <v>12</v>
      </c>
      <c r="AI222" s="135">
        <f t="shared" si="27"/>
        <v>5</v>
      </c>
      <c r="AJ222" s="135">
        <f t="shared" si="27"/>
        <v>6</v>
      </c>
      <c r="AK222" s="135">
        <f t="shared" si="27"/>
        <v>10</v>
      </c>
      <c r="AL222" s="135">
        <f t="shared" si="27"/>
        <v>11</v>
      </c>
      <c r="AM222" s="135">
        <f t="shared" si="27"/>
        <v>2</v>
      </c>
      <c r="AN222" s="135">
        <f t="shared" si="27"/>
        <v>6</v>
      </c>
      <c r="AO222" s="135">
        <f t="shared" si="27"/>
        <v>7</v>
      </c>
      <c r="AP222" s="135">
        <f t="shared" si="27"/>
        <v>23</v>
      </c>
      <c r="AQ222" s="141"/>
      <c r="AR222" s="145">
        <f>SUM(E222:AP222)</f>
        <v>371</v>
      </c>
    </row>
    <row r="223" spans="1:45" ht="13">
      <c r="A223" s="2" t="s">
        <v>158</v>
      </c>
      <c r="AQ223" s="61"/>
      <c r="AR223" s="7"/>
    </row>
    <row r="224" spans="1:45">
      <c r="A224" s="62" t="s">
        <v>162</v>
      </c>
      <c r="B224" s="89">
        <v>9.6527777777777775E-3</v>
      </c>
      <c r="C224" t="s">
        <v>712</v>
      </c>
      <c r="E224" s="66"/>
      <c r="F224" s="66"/>
      <c r="G224" s="66"/>
    </row>
    <row r="225" spans="1:46">
      <c r="A225" s="78" t="s">
        <v>164</v>
      </c>
      <c r="B225" s="81">
        <v>1.2013888888888888E-2</v>
      </c>
      <c r="C225" t="s">
        <v>632</v>
      </c>
      <c r="AQ225" s="34"/>
    </row>
    <row r="226" spans="1:46" ht="13">
      <c r="A226" s="72" t="s">
        <v>163</v>
      </c>
      <c r="B226" s="95">
        <v>1.4525462962962964E-2</v>
      </c>
      <c r="C226" s="87" t="s">
        <v>329</v>
      </c>
      <c r="AQ226" s="34"/>
    </row>
    <row r="227" spans="1:46">
      <c r="A227" s="74" t="s">
        <v>216</v>
      </c>
      <c r="B227" s="104">
        <v>1.3217592592592593E-2</v>
      </c>
      <c r="C227" t="s">
        <v>565</v>
      </c>
      <c r="AQ227" s="34"/>
    </row>
    <row r="228" spans="1:46">
      <c r="A228" t="s">
        <v>713</v>
      </c>
    </row>
    <row r="229" spans="1:46">
      <c r="A229" t="s">
        <v>714</v>
      </c>
      <c r="B229" s="136"/>
      <c r="AQ229" t="s">
        <v>715</v>
      </c>
      <c r="AR229" s="66">
        <v>1.9166666666666669E-2</v>
      </c>
      <c r="AT229" s="146"/>
    </row>
    <row r="230" spans="1:46">
      <c r="A230" t="s">
        <v>716</v>
      </c>
      <c r="AQ230" t="s">
        <v>717</v>
      </c>
      <c r="AR230" s="50">
        <v>1.6574074074074074E-2</v>
      </c>
      <c r="AT230" s="146"/>
    </row>
    <row r="231" spans="1:46">
      <c r="A231" t="s">
        <v>718</v>
      </c>
      <c r="AQ231" s="18">
        <v>39707</v>
      </c>
      <c r="AR231" s="50">
        <v>1.7060185185185185E-2</v>
      </c>
      <c r="AT231" s="146"/>
    </row>
    <row r="232" spans="1:46">
      <c r="A232" t="s">
        <v>719</v>
      </c>
      <c r="AQ232" t="s">
        <v>717</v>
      </c>
      <c r="AR232" s="50">
        <v>1.2442129629629629E-2</v>
      </c>
      <c r="AT232" s="146"/>
    </row>
    <row r="233" spans="1:46">
      <c r="A233" t="s">
        <v>720</v>
      </c>
      <c r="AQ233" s="87">
        <v>39651</v>
      </c>
      <c r="AR233" s="50">
        <v>1.4513888888888889E-2</v>
      </c>
      <c r="AT233" s="146"/>
    </row>
    <row r="234" spans="1:46">
      <c r="A234" t="s">
        <v>721</v>
      </c>
      <c r="AQ234" s="147" t="s">
        <v>722</v>
      </c>
      <c r="AR234" s="50">
        <v>1.667824074074074E-2</v>
      </c>
      <c r="AT234" s="146"/>
    </row>
    <row r="235" spans="1:46">
      <c r="A235" s="146" t="s">
        <v>723</v>
      </c>
      <c r="AQ235" t="s">
        <v>724</v>
      </c>
      <c r="AR235" t="s">
        <v>725</v>
      </c>
    </row>
    <row r="236" spans="1:46">
      <c r="A236" s="146" t="s">
        <v>726</v>
      </c>
      <c r="D236"/>
      <c r="E236"/>
      <c r="F236"/>
      <c r="G236"/>
      <c r="S236"/>
      <c r="AQ236" t="s">
        <v>724</v>
      </c>
      <c r="AR236" s="50">
        <v>1.2789351851851852E-2</v>
      </c>
      <c r="AT236" s="146"/>
    </row>
    <row r="237" spans="1:46">
      <c r="A237" t="s">
        <v>727</v>
      </c>
      <c r="AQ237" s="87" t="s">
        <v>728</v>
      </c>
      <c r="AR237" s="50">
        <v>1.5648148148148151E-2</v>
      </c>
    </row>
    <row r="238" spans="1:46">
      <c r="A238" t="s">
        <v>683</v>
      </c>
      <c r="AQ238" s="87" t="s">
        <v>728</v>
      </c>
      <c r="AT238" s="146"/>
    </row>
    <row r="239" spans="1:46">
      <c r="A239" t="s">
        <v>729</v>
      </c>
      <c r="AQ239" t="s">
        <v>730</v>
      </c>
      <c r="AR239" s="50">
        <v>1.5856481481481482E-2</v>
      </c>
      <c r="AT239" s="146"/>
    </row>
    <row r="240" spans="1:46">
      <c r="A240" t="s">
        <v>731</v>
      </c>
      <c r="AQ240" t="s">
        <v>730</v>
      </c>
      <c r="AR240" s="50">
        <v>1.7546296296296296E-2</v>
      </c>
      <c r="AT240" s="146"/>
    </row>
    <row r="241" spans="1:44">
      <c r="A241" t="s">
        <v>732</v>
      </c>
      <c r="AQ241" t="s">
        <v>730</v>
      </c>
      <c r="AR241" s="50">
        <v>1.3252314814814814E-2</v>
      </c>
    </row>
    <row r="242" spans="1:44">
      <c r="A242" t="s">
        <v>733</v>
      </c>
      <c r="AQ242" s="18">
        <v>39725</v>
      </c>
      <c r="AR242" s="50">
        <v>1.9583333333333331E-2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251"/>
  <sheetViews>
    <sheetView workbookViewId="0"/>
  </sheetViews>
  <sheetFormatPr defaultColWidth="9.1796875" defaultRowHeight="12.5"/>
  <cols>
    <col min="1" max="1" width="8.1796875" customWidth="1"/>
    <col min="2" max="2" width="12.7265625" customWidth="1"/>
    <col min="3" max="3" width="6.1796875" customWidth="1"/>
    <col min="4" max="4" width="12" style="7" customWidth="1"/>
    <col min="5" max="6" width="11.54296875" style="7" customWidth="1"/>
    <col min="7" max="7" width="9.7265625" style="7" customWidth="1"/>
    <col min="8" max="12" width="10.26953125" customWidth="1"/>
    <col min="13" max="13" width="9.7265625" customWidth="1"/>
    <col min="14" max="28" width="10.26953125" customWidth="1"/>
    <col min="29" max="29" width="11" customWidth="1"/>
    <col min="30" max="41" width="10.26953125" customWidth="1"/>
    <col min="42" max="42" width="8.1796875" customWidth="1"/>
    <col min="43" max="43" width="8.1796875" bestFit="1" customWidth="1"/>
  </cols>
  <sheetData>
    <row r="1" spans="1:45" ht="20">
      <c r="A1" s="833" t="s">
        <v>581</v>
      </c>
    </row>
    <row r="3" spans="1:45" ht="13">
      <c r="A3" s="2"/>
      <c r="C3" s="8" t="s">
        <v>116</v>
      </c>
      <c r="D3" s="8">
        <v>2006</v>
      </c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2" t="s">
        <v>10</v>
      </c>
      <c r="AQ3" s="115" t="s">
        <v>437</v>
      </c>
    </row>
    <row r="4" spans="1:45" ht="13.5" thickBot="1">
      <c r="A4" s="2"/>
      <c r="C4" s="8" t="s">
        <v>59</v>
      </c>
      <c r="D4" s="8" t="s">
        <v>10</v>
      </c>
      <c r="E4" s="101">
        <v>39161</v>
      </c>
      <c r="F4" s="114">
        <v>39168</v>
      </c>
      <c r="G4" s="114">
        <v>39175</v>
      </c>
      <c r="H4" s="114">
        <v>39182</v>
      </c>
      <c r="I4" s="114">
        <v>39189</v>
      </c>
      <c r="J4" s="114">
        <v>39196</v>
      </c>
      <c r="K4" s="114">
        <v>39210</v>
      </c>
      <c r="L4" s="114">
        <v>39217</v>
      </c>
      <c r="M4" s="114">
        <v>39224</v>
      </c>
      <c r="N4" s="114">
        <v>39231</v>
      </c>
      <c r="O4" s="114">
        <v>39238</v>
      </c>
      <c r="P4" s="114">
        <v>39245</v>
      </c>
      <c r="Q4" s="114">
        <v>39252</v>
      </c>
      <c r="R4" s="114">
        <v>39259</v>
      </c>
      <c r="S4" s="114">
        <v>39266</v>
      </c>
      <c r="T4" s="114">
        <v>39273</v>
      </c>
      <c r="U4" s="114">
        <v>39280</v>
      </c>
      <c r="V4" s="114">
        <v>39287</v>
      </c>
      <c r="W4" s="114">
        <v>39294</v>
      </c>
      <c r="X4" s="114">
        <v>39301</v>
      </c>
      <c r="Y4" s="114">
        <v>39308</v>
      </c>
      <c r="Z4" s="114">
        <v>39315</v>
      </c>
      <c r="AA4" s="114">
        <v>39322</v>
      </c>
      <c r="AB4" s="114">
        <v>39329</v>
      </c>
      <c r="AC4" s="114">
        <v>39336</v>
      </c>
      <c r="AD4" s="114">
        <v>39343</v>
      </c>
      <c r="AE4" s="114">
        <v>39350</v>
      </c>
      <c r="AF4" s="114">
        <v>39357</v>
      </c>
      <c r="AG4" s="114">
        <v>39364</v>
      </c>
      <c r="AH4" s="114">
        <v>39371</v>
      </c>
      <c r="AI4" s="114">
        <v>39378</v>
      </c>
      <c r="AJ4" s="114">
        <v>39385</v>
      </c>
      <c r="AK4" s="114">
        <v>39392</v>
      </c>
      <c r="AL4" s="114">
        <v>39399</v>
      </c>
      <c r="AM4" s="114">
        <v>39406</v>
      </c>
      <c r="AN4" s="114">
        <v>39413</v>
      </c>
      <c r="AO4" s="114">
        <v>39420</v>
      </c>
      <c r="AP4" s="8" t="s">
        <v>438</v>
      </c>
      <c r="AQ4" s="116" t="s">
        <v>439</v>
      </c>
    </row>
    <row r="5" spans="1:45" ht="13.5" thickBot="1">
      <c r="A5" s="117" t="s">
        <v>440</v>
      </c>
      <c r="B5" s="118">
        <v>2.4305555555555556E-2</v>
      </c>
      <c r="C5" s="7"/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18</v>
      </c>
      <c r="W5" s="8">
        <v>19</v>
      </c>
      <c r="X5" s="8">
        <v>20</v>
      </c>
      <c r="Y5" s="8">
        <v>21</v>
      </c>
      <c r="Z5" s="8">
        <v>22</v>
      </c>
      <c r="AA5" s="8">
        <v>23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8">
        <v>29</v>
      </c>
      <c r="AH5" s="8">
        <v>30</v>
      </c>
      <c r="AI5" s="8">
        <v>31</v>
      </c>
      <c r="AJ5" s="8">
        <v>32</v>
      </c>
      <c r="AK5" s="8">
        <v>33</v>
      </c>
      <c r="AL5" s="8">
        <v>34</v>
      </c>
      <c r="AM5" s="8">
        <v>35</v>
      </c>
      <c r="AN5" s="8">
        <v>36</v>
      </c>
      <c r="AO5" s="8">
        <v>37</v>
      </c>
    </row>
    <row r="6" spans="1:45">
      <c r="E6" s="7" t="s">
        <v>382</v>
      </c>
      <c r="F6" s="7" t="s">
        <v>382</v>
      </c>
      <c r="G6" s="7" t="s">
        <v>382</v>
      </c>
      <c r="H6" s="7" t="s">
        <v>582</v>
      </c>
      <c r="I6" s="7" t="s">
        <v>583</v>
      </c>
      <c r="J6" s="7"/>
      <c r="K6" s="7" t="s">
        <v>114</v>
      </c>
      <c r="L6" s="34" t="s">
        <v>584</v>
      </c>
      <c r="M6" s="7"/>
      <c r="N6" s="7"/>
      <c r="O6" s="7"/>
      <c r="P6" s="7"/>
      <c r="Q6" s="7"/>
      <c r="R6" s="7" t="s">
        <v>585</v>
      </c>
      <c r="S6" s="7" t="s">
        <v>586</v>
      </c>
      <c r="T6" s="7" t="s">
        <v>587</v>
      </c>
      <c r="U6" s="7" t="s">
        <v>114</v>
      </c>
      <c r="V6" s="7" t="s">
        <v>588</v>
      </c>
      <c r="W6" s="7" t="s">
        <v>114</v>
      </c>
      <c r="X6" s="7" t="s">
        <v>589</v>
      </c>
      <c r="Y6" s="7" t="s">
        <v>11</v>
      </c>
      <c r="Z6" s="7" t="s">
        <v>114</v>
      </c>
      <c r="AA6" s="7" t="s">
        <v>382</v>
      </c>
      <c r="AB6" s="7" t="s">
        <v>590</v>
      </c>
      <c r="AC6" s="7" t="s">
        <v>591</v>
      </c>
      <c r="AD6" s="7" t="s">
        <v>114</v>
      </c>
      <c r="AE6" s="7" t="s">
        <v>12</v>
      </c>
      <c r="AF6" s="7" t="s">
        <v>592</v>
      </c>
      <c r="AG6" s="7" t="s">
        <v>593</v>
      </c>
      <c r="AH6" s="7" t="s">
        <v>185</v>
      </c>
      <c r="AI6" s="7" t="s">
        <v>594</v>
      </c>
      <c r="AJ6" s="7" t="s">
        <v>595</v>
      </c>
      <c r="AK6" s="7"/>
      <c r="AL6" s="7"/>
      <c r="AM6" s="7"/>
      <c r="AN6" s="7"/>
      <c r="AO6" s="7"/>
      <c r="AQ6" s="99"/>
    </row>
    <row r="7" spans="1:45" ht="13" hidden="1">
      <c r="A7" s="119" t="s">
        <v>485</v>
      </c>
      <c r="B7" s="119"/>
      <c r="C7" s="23">
        <f>MINUTE(B$5)-MINUTE(AP7)</f>
        <v>3</v>
      </c>
      <c r="D7" s="66">
        <v>2.227083333333333E-2</v>
      </c>
      <c r="H7" s="61"/>
      <c r="I7" s="61"/>
      <c r="J7" s="61"/>
      <c r="K7" s="84"/>
      <c r="L7" s="61"/>
      <c r="M7" s="61"/>
      <c r="N7" s="61"/>
      <c r="O7" s="61"/>
      <c r="P7" s="61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61">
        <f>AVERAGE(D7:Q7)</f>
        <v>2.227083333333333E-2</v>
      </c>
      <c r="AQ7" s="7">
        <f>COUNT(F7:Q7)</f>
        <v>0</v>
      </c>
    </row>
    <row r="8" spans="1:45" ht="13" hidden="1">
      <c r="A8" s="119" t="s">
        <v>487</v>
      </c>
      <c r="B8" s="119"/>
      <c r="C8" s="23">
        <f>MINUTE(B$5)-MINUTE(AP8)</f>
        <v>5</v>
      </c>
      <c r="D8" s="66">
        <v>2.0925925925925928E-2</v>
      </c>
      <c r="H8" s="50"/>
      <c r="I8" s="50"/>
      <c r="J8" s="50"/>
      <c r="K8" s="66"/>
      <c r="L8" s="50"/>
      <c r="M8" s="50"/>
      <c r="N8" s="50"/>
      <c r="O8" s="50"/>
      <c r="P8" s="50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1">
        <f>AVERAGE(D8:Q8)</f>
        <v>2.0925925925925928E-2</v>
      </c>
      <c r="AQ8" s="7">
        <f t="shared" ref="AQ8:AQ19" si="0">COUNT(F8:Q8)</f>
        <v>0</v>
      </c>
      <c r="AS8" s="50"/>
    </row>
    <row r="9" spans="1:45" ht="13" hidden="1">
      <c r="A9" s="119" t="s">
        <v>212</v>
      </c>
      <c r="B9" s="119"/>
      <c r="C9" s="23">
        <f>MINUTE(B$5)-MINUTE(AP9)</f>
        <v>3</v>
      </c>
      <c r="D9" s="66">
        <v>2.2222222222222223E-2</v>
      </c>
      <c r="E9" s="66"/>
      <c r="F9" s="66"/>
      <c r="G9" s="66"/>
      <c r="H9" s="50"/>
      <c r="I9" s="50"/>
      <c r="J9" s="50"/>
      <c r="K9" s="66"/>
      <c r="L9" s="50"/>
      <c r="M9" s="50"/>
      <c r="N9" s="50"/>
      <c r="O9" s="50"/>
      <c r="P9" s="50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1">
        <f t="shared" ref="AP9:AP19" si="1">AVERAGE(D9:P9)</f>
        <v>2.2222222222222223E-2</v>
      </c>
      <c r="AQ9" s="7">
        <f t="shared" si="0"/>
        <v>0</v>
      </c>
    </row>
    <row r="10" spans="1:45" ht="13" hidden="1">
      <c r="A10" s="119"/>
      <c r="B10" s="119"/>
      <c r="C10" s="23"/>
      <c r="D10" s="66" t="e">
        <v>#DIV/0!</v>
      </c>
      <c r="E10" s="66"/>
      <c r="F10" s="66"/>
      <c r="G10" s="66"/>
      <c r="H10" s="50"/>
      <c r="I10" s="50"/>
      <c r="J10" s="50"/>
      <c r="K10" s="66"/>
      <c r="L10" s="50"/>
      <c r="M10" s="50"/>
      <c r="N10" s="50"/>
      <c r="O10" s="50"/>
      <c r="P10" s="50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1" t="e">
        <f t="shared" si="1"/>
        <v>#DIV/0!</v>
      </c>
      <c r="AQ10" s="7">
        <f t="shared" si="0"/>
        <v>0</v>
      </c>
    </row>
    <row r="11" spans="1:45" ht="13" hidden="1">
      <c r="A11" s="119" t="s">
        <v>261</v>
      </c>
      <c r="B11" s="119"/>
      <c r="C11" s="23">
        <f>MINUTE(B$5)-MINUTE(AP11)</f>
        <v>4</v>
      </c>
      <c r="D11" s="66">
        <v>2.179150132275132E-2</v>
      </c>
      <c r="H11" s="50"/>
      <c r="I11" s="50"/>
      <c r="J11" s="50"/>
      <c r="K11" s="66"/>
      <c r="L11" s="50"/>
      <c r="M11" s="50"/>
      <c r="N11" s="50"/>
      <c r="O11" s="50"/>
      <c r="P11" s="50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1">
        <f t="shared" si="1"/>
        <v>2.179150132275132E-2</v>
      </c>
      <c r="AQ11" s="7">
        <f t="shared" si="0"/>
        <v>0</v>
      </c>
    </row>
    <row r="12" spans="1:45" ht="13" hidden="1">
      <c r="A12" s="119"/>
      <c r="B12" s="119"/>
      <c r="C12" s="23"/>
      <c r="D12" s="66" t="e">
        <v>#DIV/0!</v>
      </c>
      <c r="H12" s="50"/>
      <c r="I12" s="50"/>
      <c r="J12" s="50"/>
      <c r="K12" s="66"/>
      <c r="L12" s="50"/>
      <c r="M12" s="50"/>
      <c r="N12" s="50"/>
      <c r="O12" s="50"/>
      <c r="P12" s="50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1" t="e">
        <f t="shared" si="1"/>
        <v>#DIV/0!</v>
      </c>
      <c r="AQ12" s="7">
        <f t="shared" si="0"/>
        <v>0</v>
      </c>
    </row>
    <row r="13" spans="1:45" ht="13" hidden="1">
      <c r="A13" s="119" t="s">
        <v>39</v>
      </c>
      <c r="B13" s="119"/>
      <c r="C13" s="23">
        <f>MINUTE(B$5)-MINUTE(AP13)</f>
        <v>5</v>
      </c>
      <c r="D13" s="66">
        <v>2.1264364252645503E-2</v>
      </c>
      <c r="H13" s="50"/>
      <c r="I13" s="50"/>
      <c r="J13" s="50"/>
      <c r="K13" s="66"/>
      <c r="L13" s="50"/>
      <c r="M13" s="50"/>
      <c r="N13" s="50"/>
      <c r="O13" s="50"/>
      <c r="P13" s="50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1">
        <f t="shared" si="1"/>
        <v>2.1264364252645503E-2</v>
      </c>
      <c r="AQ13" s="7">
        <f t="shared" si="0"/>
        <v>0</v>
      </c>
    </row>
    <row r="14" spans="1:45" ht="13" hidden="1">
      <c r="A14" s="119" t="s">
        <v>148</v>
      </c>
      <c r="B14" s="119"/>
      <c r="C14" s="23">
        <f>MINUTE(B$5)-MINUTE(AP14)</f>
        <v>5</v>
      </c>
      <c r="D14" s="66">
        <v>2.1267361111111115E-2</v>
      </c>
      <c r="H14" s="50"/>
      <c r="I14" s="50"/>
      <c r="J14" s="50"/>
      <c r="K14" s="66"/>
      <c r="L14" s="50"/>
      <c r="M14" s="50"/>
      <c r="N14" s="50"/>
      <c r="O14" s="50"/>
      <c r="P14" s="50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1">
        <f t="shared" si="1"/>
        <v>2.1267361111111115E-2</v>
      </c>
      <c r="AQ14" s="7">
        <f t="shared" si="0"/>
        <v>0</v>
      </c>
    </row>
    <row r="15" spans="1:45" ht="13" hidden="1">
      <c r="A15" s="119"/>
      <c r="B15" s="119"/>
      <c r="C15" s="23"/>
      <c r="D15" s="66" t="e">
        <v>#DIV/0!</v>
      </c>
      <c r="H15" s="50"/>
      <c r="I15" s="50"/>
      <c r="J15" s="50"/>
      <c r="K15" s="66"/>
      <c r="L15" s="50"/>
      <c r="M15" s="50"/>
      <c r="N15" s="50"/>
      <c r="O15" s="50"/>
      <c r="P15" s="50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1" t="e">
        <f t="shared" si="1"/>
        <v>#DIV/0!</v>
      </c>
      <c r="AQ15" s="7">
        <f t="shared" si="0"/>
        <v>0</v>
      </c>
    </row>
    <row r="16" spans="1:45" ht="13" hidden="1">
      <c r="A16" s="119" t="s">
        <v>217</v>
      </c>
      <c r="B16" s="119"/>
      <c r="C16" s="23">
        <f t="shared" ref="C16:C79" si="2">MINUTE(B$5)-MINUTE(AP16)</f>
        <v>6</v>
      </c>
      <c r="D16" s="66">
        <v>2.0335648148148148E-2</v>
      </c>
      <c r="H16" s="50"/>
      <c r="I16" s="50"/>
      <c r="J16" s="50"/>
      <c r="K16" s="66"/>
      <c r="L16" s="50"/>
      <c r="M16" s="50"/>
      <c r="N16" s="50"/>
      <c r="O16" s="50"/>
      <c r="P16" s="50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1">
        <f t="shared" si="1"/>
        <v>2.0335648148148148E-2</v>
      </c>
      <c r="AQ16" s="7">
        <f t="shared" si="0"/>
        <v>0</v>
      </c>
    </row>
    <row r="17" spans="1:45" ht="13" hidden="1">
      <c r="A17" s="119" t="s">
        <v>296</v>
      </c>
      <c r="B17" s="119"/>
      <c r="C17" s="23">
        <f t="shared" si="2"/>
        <v>6</v>
      </c>
      <c r="D17" s="66">
        <v>2.0225694444444445E-2</v>
      </c>
      <c r="H17" s="50"/>
      <c r="I17" s="50"/>
      <c r="J17" s="50"/>
      <c r="K17" s="66"/>
      <c r="L17" s="50"/>
      <c r="M17" s="50"/>
      <c r="N17" s="50"/>
      <c r="O17" s="50"/>
      <c r="P17" s="50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1">
        <f t="shared" si="1"/>
        <v>2.0225694444444445E-2</v>
      </c>
      <c r="AQ17" s="7">
        <f t="shared" si="0"/>
        <v>0</v>
      </c>
    </row>
    <row r="18" spans="1:45" ht="13" hidden="1">
      <c r="A18" s="119" t="s">
        <v>385</v>
      </c>
      <c r="B18" s="119"/>
      <c r="C18" s="23">
        <f t="shared" si="2"/>
        <v>6</v>
      </c>
      <c r="D18" s="66">
        <v>2.0532407407407405E-2</v>
      </c>
      <c r="H18" s="50"/>
      <c r="I18" s="50"/>
      <c r="J18" s="50"/>
      <c r="K18" s="66"/>
      <c r="L18" s="50"/>
      <c r="M18" s="50"/>
      <c r="N18" s="50"/>
      <c r="O18" s="50"/>
      <c r="P18" s="50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1">
        <f t="shared" si="1"/>
        <v>2.0532407407407405E-2</v>
      </c>
      <c r="AQ18" s="7">
        <f t="shared" si="0"/>
        <v>0</v>
      </c>
    </row>
    <row r="19" spans="1:45" ht="13" hidden="1">
      <c r="A19" s="119" t="s">
        <v>386</v>
      </c>
      <c r="B19" s="119"/>
      <c r="C19" s="23">
        <f t="shared" si="2"/>
        <v>6</v>
      </c>
      <c r="D19" s="84">
        <v>2.0671296296296295E-2</v>
      </c>
      <c r="H19" s="61"/>
      <c r="I19" s="61"/>
      <c r="J19" s="61"/>
      <c r="K19" s="84"/>
      <c r="L19" s="61"/>
      <c r="M19" s="61"/>
      <c r="N19" s="61"/>
      <c r="O19" s="61"/>
      <c r="P19" s="61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61">
        <f t="shared" si="1"/>
        <v>2.0671296296296295E-2</v>
      </c>
      <c r="AQ19" s="7">
        <f t="shared" si="0"/>
        <v>0</v>
      </c>
    </row>
    <row r="20" spans="1:45" ht="13">
      <c r="A20" s="119" t="s">
        <v>260</v>
      </c>
      <c r="B20" s="119"/>
      <c r="C20" s="23">
        <f t="shared" si="2"/>
        <v>5</v>
      </c>
      <c r="D20" s="66"/>
      <c r="E20" s="66"/>
      <c r="F20" s="66"/>
      <c r="G20" s="66"/>
      <c r="H20" s="76"/>
      <c r="I20" s="76"/>
      <c r="J20" s="112"/>
      <c r="K20" s="66"/>
      <c r="L20" s="76"/>
      <c r="M20" s="76"/>
      <c r="N20" s="76"/>
      <c r="O20" s="76"/>
      <c r="P20" s="7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84">
        <v>2.0937500000000001E-2</v>
      </c>
      <c r="AI20" s="66"/>
      <c r="AJ20" s="66"/>
      <c r="AK20" s="66"/>
      <c r="AL20" s="66"/>
      <c r="AM20" s="66"/>
      <c r="AN20" s="66">
        <v>2.1261574074074075E-2</v>
      </c>
      <c r="AO20" s="66"/>
      <c r="AP20" s="61">
        <f>AVERAGE(D20:AO20)</f>
        <v>2.1099537037037038E-2</v>
      </c>
      <c r="AQ20" s="7">
        <f>COUNT(E20:AO20)</f>
        <v>2</v>
      </c>
    </row>
    <row r="21" spans="1:45" ht="13">
      <c r="A21" s="119" t="s">
        <v>596</v>
      </c>
      <c r="B21" s="119"/>
      <c r="C21" s="23">
        <f t="shared" si="2"/>
        <v>6</v>
      </c>
      <c r="D21" s="84"/>
      <c r="E21" s="112"/>
      <c r="F21" s="84"/>
      <c r="G21" s="84"/>
      <c r="H21" s="94"/>
      <c r="I21" s="94"/>
      <c r="J21" s="94">
        <v>2.1111111111111108E-2</v>
      </c>
      <c r="K21" s="84"/>
      <c r="L21" s="94"/>
      <c r="M21" s="94"/>
      <c r="N21" s="94"/>
      <c r="O21" s="94"/>
      <c r="P21" s="94">
        <v>2.1111111111111108E-2</v>
      </c>
      <c r="Q21" s="84">
        <v>1.9560185185185184E-2</v>
      </c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>
        <v>2.1180555555555553E-2</v>
      </c>
      <c r="AG21" s="84"/>
      <c r="AH21" s="84"/>
      <c r="AI21" s="84"/>
      <c r="AJ21" s="84"/>
      <c r="AK21" s="84"/>
      <c r="AL21" s="84"/>
      <c r="AM21" s="84"/>
      <c r="AN21" s="84"/>
      <c r="AO21" s="84"/>
      <c r="AP21" s="61">
        <f t="shared" ref="AP21:AP84" si="3">AVERAGE(D21:AO21)</f>
        <v>2.0740740740740737E-2</v>
      </c>
      <c r="AQ21" s="7">
        <f t="shared" ref="AQ21:AQ84" si="4">COUNT(E21:AO21)</f>
        <v>4</v>
      </c>
    </row>
    <row r="22" spans="1:45" ht="13">
      <c r="A22" s="119" t="s">
        <v>299</v>
      </c>
      <c r="B22" s="119"/>
      <c r="C22" s="23">
        <f t="shared" si="2"/>
        <v>6</v>
      </c>
      <c r="D22" s="66">
        <v>2.0289653260030863E-2</v>
      </c>
      <c r="H22" s="50"/>
      <c r="I22" s="50"/>
      <c r="J22" s="50"/>
      <c r="K22" s="66"/>
      <c r="L22" s="50"/>
      <c r="M22" s="50"/>
      <c r="N22" s="50"/>
      <c r="O22" s="50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1">
        <f t="shared" si="3"/>
        <v>2.0289653260030863E-2</v>
      </c>
      <c r="AQ22" s="7">
        <f t="shared" si="4"/>
        <v>0</v>
      </c>
      <c r="AS22" s="50"/>
    </row>
    <row r="23" spans="1:45" ht="13" hidden="1">
      <c r="A23" s="119" t="s">
        <v>260</v>
      </c>
      <c r="B23" s="120"/>
      <c r="C23" s="23">
        <f t="shared" si="2"/>
        <v>6</v>
      </c>
      <c r="D23" s="84">
        <v>2.0561342592592593E-2</v>
      </c>
      <c r="H23" s="61"/>
      <c r="I23" s="61"/>
      <c r="J23" s="61"/>
      <c r="K23" s="84"/>
      <c r="L23" s="61"/>
      <c r="M23" s="61"/>
      <c r="N23" s="61"/>
      <c r="O23" s="61"/>
      <c r="P23" s="61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61">
        <f t="shared" si="3"/>
        <v>2.0561342592592593E-2</v>
      </c>
      <c r="AQ23" s="7">
        <f t="shared" si="4"/>
        <v>0</v>
      </c>
    </row>
    <row r="24" spans="1:45" ht="13">
      <c r="A24" s="119" t="s">
        <v>486</v>
      </c>
      <c r="B24" s="119"/>
      <c r="C24" s="23">
        <f t="shared" si="2"/>
        <v>7</v>
      </c>
      <c r="D24" s="66">
        <v>1.989934689153439E-2</v>
      </c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1">
        <f t="shared" si="3"/>
        <v>1.989934689153439E-2</v>
      </c>
      <c r="AQ24" s="7">
        <f t="shared" si="4"/>
        <v>0</v>
      </c>
    </row>
    <row r="25" spans="1:45" s="3" customFormat="1" ht="13">
      <c r="A25" s="119" t="s">
        <v>377</v>
      </c>
      <c r="B25" s="119"/>
      <c r="C25" s="23">
        <f t="shared" si="2"/>
        <v>7</v>
      </c>
      <c r="D25" s="66">
        <v>1.9756944444444445E-2</v>
      </c>
      <c r="E25" s="122"/>
      <c r="F25" s="84"/>
      <c r="H25" s="61"/>
      <c r="I25" s="61"/>
      <c r="J25" s="61"/>
      <c r="K25" s="84"/>
      <c r="L25" s="61"/>
      <c r="M25" s="61"/>
      <c r="N25" s="61"/>
      <c r="O25" s="61"/>
      <c r="P25" s="61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61">
        <f t="shared" si="3"/>
        <v>1.9756944444444445E-2</v>
      </c>
      <c r="AQ25" s="7">
        <f t="shared" si="4"/>
        <v>0</v>
      </c>
    </row>
    <row r="26" spans="1:45" s="3" customFormat="1" ht="13">
      <c r="A26" s="119" t="s">
        <v>328</v>
      </c>
      <c r="B26" s="119"/>
      <c r="C26" s="23">
        <f t="shared" si="2"/>
        <v>7</v>
      </c>
      <c r="D26" s="66">
        <v>1.8758250355183224E-2</v>
      </c>
      <c r="E26" s="122"/>
      <c r="F26" s="84">
        <v>2.0104166666666666E-2</v>
      </c>
      <c r="H26" s="76"/>
      <c r="I26" s="76"/>
      <c r="J26" s="76"/>
      <c r="K26" s="66">
        <v>1.9710648148148147E-2</v>
      </c>
      <c r="L26" s="76"/>
      <c r="M26" s="76"/>
      <c r="N26" s="76"/>
      <c r="O26" s="76"/>
      <c r="P26" s="50">
        <v>2.0763888888888887E-2</v>
      </c>
      <c r="Q26" s="66">
        <v>2.0081018518518519E-2</v>
      </c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1">
        <f t="shared" si="3"/>
        <v>1.9883594515481089E-2</v>
      </c>
      <c r="AQ26" s="7">
        <f t="shared" si="4"/>
        <v>4</v>
      </c>
      <c r="AS26"/>
    </row>
    <row r="27" spans="1:45" ht="13" hidden="1">
      <c r="A27" s="119" t="s">
        <v>398</v>
      </c>
      <c r="B27" s="119"/>
      <c r="C27" s="23">
        <f t="shared" si="2"/>
        <v>7</v>
      </c>
      <c r="D27" s="66">
        <v>2.0025462962962964E-2</v>
      </c>
      <c r="E27" s="121"/>
      <c r="F27" s="122"/>
      <c r="G27"/>
      <c r="H27" s="61"/>
      <c r="I27" s="61"/>
      <c r="J27" s="61"/>
      <c r="K27" s="84"/>
      <c r="L27" s="61"/>
      <c r="M27" s="61"/>
      <c r="N27" s="61"/>
      <c r="O27" s="61"/>
      <c r="P27" s="61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61">
        <f t="shared" si="3"/>
        <v>2.0025462962962964E-2</v>
      </c>
      <c r="AQ27" s="7">
        <f t="shared" si="4"/>
        <v>0</v>
      </c>
      <c r="AS27" s="50"/>
    </row>
    <row r="28" spans="1:45" s="3" customFormat="1" ht="13" hidden="1">
      <c r="A28" s="119" t="s">
        <v>358</v>
      </c>
      <c r="B28" s="120"/>
      <c r="C28" s="23">
        <f t="shared" si="2"/>
        <v>7</v>
      </c>
      <c r="D28" s="84">
        <v>2.0000964506172839E-2</v>
      </c>
      <c r="E28" s="122"/>
      <c r="F28" s="122"/>
      <c r="H28" s="61"/>
      <c r="I28" s="61"/>
      <c r="J28" s="61"/>
      <c r="K28" s="84"/>
      <c r="L28" s="61"/>
      <c r="M28" s="61"/>
      <c r="N28" s="61"/>
      <c r="O28" s="61"/>
      <c r="P28" s="61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61">
        <f t="shared" si="3"/>
        <v>2.0000964506172839E-2</v>
      </c>
      <c r="AQ28" s="7">
        <f t="shared" si="4"/>
        <v>0</v>
      </c>
    </row>
    <row r="29" spans="1:45" s="3" customFormat="1" ht="13">
      <c r="A29" s="119" t="s">
        <v>597</v>
      </c>
      <c r="B29" s="120"/>
      <c r="C29" s="23">
        <f t="shared" si="2"/>
        <v>7</v>
      </c>
      <c r="D29" s="84"/>
      <c r="E29" s="112"/>
      <c r="F29" s="84"/>
      <c r="G29" s="84"/>
      <c r="H29" s="94"/>
      <c r="I29" s="94"/>
      <c r="J29" s="94"/>
      <c r="K29" s="84"/>
      <c r="L29" s="94"/>
      <c r="M29" s="94"/>
      <c r="N29" s="94"/>
      <c r="O29" s="94"/>
      <c r="P29" s="94"/>
      <c r="Q29" s="84"/>
      <c r="R29" s="84"/>
      <c r="S29" s="84"/>
      <c r="T29" s="84"/>
      <c r="U29" s="84">
        <v>1.9560185185185184E-2</v>
      </c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61">
        <f t="shared" si="3"/>
        <v>1.9560185185185184E-2</v>
      </c>
      <c r="AQ29" s="7">
        <f t="shared" si="4"/>
        <v>1</v>
      </c>
    </row>
    <row r="30" spans="1:45" s="3" customFormat="1" ht="13">
      <c r="A30" s="119" t="s">
        <v>598</v>
      </c>
      <c r="B30" s="120"/>
      <c r="C30" s="23">
        <f t="shared" si="2"/>
        <v>7</v>
      </c>
      <c r="D30" s="84"/>
      <c r="E30" s="112"/>
      <c r="F30" s="84"/>
      <c r="G30" s="84"/>
      <c r="H30" s="94"/>
      <c r="I30" s="94"/>
      <c r="J30" s="94"/>
      <c r="K30" s="84"/>
      <c r="L30" s="94"/>
      <c r="M30" s="94"/>
      <c r="N30" s="94"/>
      <c r="O30" s="94"/>
      <c r="P30" s="94"/>
      <c r="Q30" s="84"/>
      <c r="R30" s="84"/>
      <c r="S30" s="84"/>
      <c r="T30" s="84"/>
      <c r="U30" s="84"/>
      <c r="V30" s="84">
        <v>1.9444444444444445E-2</v>
      </c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61">
        <f t="shared" si="3"/>
        <v>1.9444444444444445E-2</v>
      </c>
      <c r="AQ30" s="7">
        <f t="shared" si="4"/>
        <v>1</v>
      </c>
    </row>
    <row r="31" spans="1:45" s="3" customFormat="1" ht="13">
      <c r="A31" s="119" t="s">
        <v>432</v>
      </c>
      <c r="B31" s="120"/>
      <c r="C31" s="23">
        <f t="shared" si="2"/>
        <v>8</v>
      </c>
      <c r="D31" s="84">
        <v>1.8952546296296294E-2</v>
      </c>
      <c r="E31" s="122"/>
      <c r="F31" s="122"/>
      <c r="H31" s="61"/>
      <c r="I31" s="61"/>
      <c r="J31" s="61"/>
      <c r="K31" s="84"/>
      <c r="L31" s="61"/>
      <c r="M31" s="61"/>
      <c r="N31" s="61"/>
      <c r="O31" s="61"/>
      <c r="P31" s="61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61">
        <f t="shared" si="3"/>
        <v>1.8952546296296294E-2</v>
      </c>
      <c r="AQ31" s="7">
        <f t="shared" si="4"/>
        <v>0</v>
      </c>
    </row>
    <row r="32" spans="1:45" s="3" customFormat="1" ht="13" hidden="1">
      <c r="A32" s="119" t="s">
        <v>365</v>
      </c>
      <c r="B32" s="120"/>
      <c r="C32" s="23">
        <f t="shared" si="2"/>
        <v>8</v>
      </c>
      <c r="D32" s="84">
        <v>1.9116319444444443E-2</v>
      </c>
      <c r="E32" s="122"/>
      <c r="F32" s="122"/>
      <c r="H32" s="61"/>
      <c r="I32" s="61"/>
      <c r="J32" s="61"/>
      <c r="K32" s="84"/>
      <c r="L32" s="61"/>
      <c r="M32" s="61"/>
      <c r="N32" s="61"/>
      <c r="O32" s="61"/>
      <c r="P32" s="61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61">
        <f t="shared" si="3"/>
        <v>1.9116319444444443E-2</v>
      </c>
      <c r="AQ32" s="7">
        <f t="shared" si="4"/>
        <v>0</v>
      </c>
    </row>
    <row r="33" spans="1:44" ht="13">
      <c r="A33" s="119" t="s">
        <v>599</v>
      </c>
      <c r="B33" s="120"/>
      <c r="C33" s="23">
        <f t="shared" si="2"/>
        <v>8</v>
      </c>
      <c r="D33" s="84"/>
      <c r="E33" s="112">
        <v>2.0578703703703703E-2</v>
      </c>
      <c r="F33" s="84">
        <v>1.9490740740740743E-2</v>
      </c>
      <c r="G33" s="84">
        <v>1.8576388888888889E-2</v>
      </c>
      <c r="H33" s="94"/>
      <c r="I33" s="94"/>
      <c r="J33" s="94"/>
      <c r="K33" s="84"/>
      <c r="L33" s="94"/>
      <c r="M33" s="94"/>
      <c r="N33" s="94"/>
      <c r="O33" s="94"/>
      <c r="P33" s="9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>
        <v>1.8402777777777778E-2</v>
      </c>
      <c r="AI33" s="84"/>
      <c r="AJ33" s="84"/>
      <c r="AK33" s="84"/>
      <c r="AL33" s="84"/>
      <c r="AM33" s="84"/>
      <c r="AN33" s="84"/>
      <c r="AO33" s="84"/>
      <c r="AP33" s="61">
        <f>AVERAGE(D33:AO33)</f>
        <v>1.9262152777777781E-2</v>
      </c>
      <c r="AQ33" s="7">
        <f>COUNT(E33:AO33)</f>
        <v>4</v>
      </c>
    </row>
    <row r="34" spans="1:44" ht="13">
      <c r="A34" s="119" t="s">
        <v>259</v>
      </c>
      <c r="B34" s="119"/>
      <c r="C34" s="23">
        <f t="shared" si="2"/>
        <v>9</v>
      </c>
      <c r="D34" s="66">
        <v>1.9484953703703706E-2</v>
      </c>
      <c r="E34" s="66"/>
      <c r="F34" s="66">
        <v>1.7569444444444447E-2</v>
      </c>
      <c r="G34"/>
      <c r="H34" s="76"/>
      <c r="I34" s="76"/>
      <c r="J34" s="76">
        <v>1.7731481481481483E-2</v>
      </c>
      <c r="K34" s="84"/>
      <c r="L34" s="61">
        <v>1.9178240740740742E-2</v>
      </c>
      <c r="M34" s="61"/>
      <c r="N34" s="61"/>
      <c r="O34" s="84"/>
      <c r="P34" s="84"/>
      <c r="Q34" s="84">
        <v>1.7847222222222223E-2</v>
      </c>
      <c r="R34" s="84"/>
      <c r="S34" s="84"/>
      <c r="T34" s="84"/>
      <c r="U34" s="84"/>
      <c r="V34" s="84"/>
      <c r="W34" s="84">
        <v>1.8159722222222219E-2</v>
      </c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I34" s="84"/>
      <c r="AJ34" s="84"/>
      <c r="AK34" s="84"/>
      <c r="AL34" s="84"/>
      <c r="AM34" s="84"/>
      <c r="AN34" s="84"/>
      <c r="AO34" s="84"/>
      <c r="AP34" s="61">
        <f t="shared" si="3"/>
        <v>1.8328510802469136E-2</v>
      </c>
      <c r="AQ34" s="7">
        <f t="shared" si="4"/>
        <v>5</v>
      </c>
    </row>
    <row r="35" spans="1:44" s="3" customFormat="1" ht="13" hidden="1">
      <c r="A35" s="120" t="s">
        <v>284</v>
      </c>
      <c r="B35" s="120"/>
      <c r="C35" s="23">
        <f t="shared" si="2"/>
        <v>9</v>
      </c>
      <c r="D35" s="84">
        <v>1.8259548611111114E-2</v>
      </c>
      <c r="E35" s="123"/>
      <c r="F35" s="123"/>
      <c r="G35" s="122"/>
      <c r="H35" s="94"/>
      <c r="I35" s="94"/>
      <c r="J35" s="94"/>
      <c r="K35" s="84"/>
      <c r="L35" s="94"/>
      <c r="M35" s="94"/>
      <c r="N35" s="94"/>
      <c r="O35" s="94"/>
      <c r="P35" s="9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61">
        <f t="shared" si="3"/>
        <v>1.8259548611111114E-2</v>
      </c>
      <c r="AQ35" s="7">
        <f t="shared" si="4"/>
        <v>0</v>
      </c>
      <c r="AR35"/>
    </row>
    <row r="36" spans="1:44" s="3" customFormat="1" ht="13" hidden="1">
      <c r="A36" s="119" t="s">
        <v>334</v>
      </c>
      <c r="B36" s="119"/>
      <c r="C36" s="23">
        <f t="shared" si="2"/>
        <v>9</v>
      </c>
      <c r="D36" s="66">
        <v>1.8324164261664264E-2</v>
      </c>
      <c r="E36" s="122"/>
      <c r="F36" s="122"/>
      <c r="G36" s="122"/>
      <c r="H36" s="76"/>
      <c r="I36" s="76"/>
      <c r="J36" s="76"/>
      <c r="K36" s="66"/>
      <c r="L36" s="76"/>
      <c r="M36" s="76"/>
      <c r="N36" s="76"/>
      <c r="O36" s="76"/>
      <c r="P36" s="7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1">
        <f t="shared" si="3"/>
        <v>1.8324164261664264E-2</v>
      </c>
      <c r="AQ36" s="7">
        <f t="shared" si="4"/>
        <v>0</v>
      </c>
    </row>
    <row r="37" spans="1:44" s="3" customFormat="1" ht="13" hidden="1">
      <c r="A37" s="119" t="s">
        <v>389</v>
      </c>
      <c r="B37" s="119"/>
      <c r="C37" s="23">
        <f t="shared" si="2"/>
        <v>9</v>
      </c>
      <c r="D37" s="66">
        <v>1.8055555555555557E-2</v>
      </c>
      <c r="E37" s="122"/>
      <c r="F37" s="122"/>
      <c r="G37" s="122"/>
      <c r="H37" s="76"/>
      <c r="I37" s="76"/>
      <c r="J37" s="76"/>
      <c r="K37" s="66"/>
      <c r="L37" s="76"/>
      <c r="M37" s="76"/>
      <c r="N37" s="76"/>
      <c r="O37" s="76"/>
      <c r="P37" s="7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1">
        <f t="shared" si="3"/>
        <v>1.8055555555555557E-2</v>
      </c>
      <c r="AQ37" s="7">
        <f t="shared" si="4"/>
        <v>0</v>
      </c>
    </row>
    <row r="38" spans="1:44" s="3" customFormat="1" ht="13" hidden="1">
      <c r="A38" s="120" t="s">
        <v>335</v>
      </c>
      <c r="B38" s="120"/>
      <c r="C38" s="23">
        <f t="shared" si="2"/>
        <v>9</v>
      </c>
      <c r="D38" s="84">
        <v>1.8078703703703704E-2</v>
      </c>
      <c r="E38" s="122"/>
      <c r="F38" s="122"/>
      <c r="G38" s="122"/>
      <c r="H38" s="94"/>
      <c r="I38" s="94"/>
      <c r="J38" s="94"/>
      <c r="K38" s="84"/>
      <c r="L38" s="94"/>
      <c r="M38" s="94"/>
      <c r="N38" s="94"/>
      <c r="O38" s="94"/>
      <c r="P38" s="9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61">
        <f t="shared" si="3"/>
        <v>1.8078703703703704E-2</v>
      </c>
      <c r="AQ38" s="7">
        <f t="shared" si="4"/>
        <v>0</v>
      </c>
    </row>
    <row r="39" spans="1:44" s="3" customFormat="1" ht="13">
      <c r="A39" s="119" t="s">
        <v>416</v>
      </c>
      <c r="B39" s="119"/>
      <c r="C39" s="23">
        <f t="shared" si="2"/>
        <v>9</v>
      </c>
      <c r="D39" s="66">
        <v>1.8308899176954736E-2</v>
      </c>
      <c r="E39" s="66"/>
      <c r="F39" s="66"/>
      <c r="G39" s="7"/>
      <c r="H39" s="61"/>
      <c r="I39" s="61"/>
      <c r="J39" s="61"/>
      <c r="K39" s="84"/>
      <c r="L39" s="61"/>
      <c r="M39" s="61"/>
      <c r="N39" s="61"/>
      <c r="O39" s="61"/>
      <c r="P39" s="61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61">
        <f t="shared" si="3"/>
        <v>1.8308899176954736E-2</v>
      </c>
      <c r="AQ39" s="7">
        <f t="shared" si="4"/>
        <v>0</v>
      </c>
    </row>
    <row r="40" spans="1:44" s="3" customFormat="1" ht="13">
      <c r="A40" s="120" t="s">
        <v>155</v>
      </c>
      <c r="B40" s="120"/>
      <c r="C40" s="23">
        <f t="shared" si="2"/>
        <v>9</v>
      </c>
      <c r="D40" s="84">
        <v>1.7931134259259258E-2</v>
      </c>
      <c r="E40" s="84">
        <v>1.9409722222222221E-2</v>
      </c>
      <c r="F40" s="84">
        <v>1.8333333333333333E-2</v>
      </c>
      <c r="G40" s="84">
        <v>1.8460648148148146E-2</v>
      </c>
      <c r="H40" s="94"/>
      <c r="I40" s="94"/>
      <c r="J40" s="94"/>
      <c r="K40" s="84">
        <v>1.7986111111111109E-2</v>
      </c>
      <c r="L40" s="94"/>
      <c r="M40" s="94"/>
      <c r="N40" s="94"/>
      <c r="O40" s="94"/>
      <c r="P40" s="9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>
        <v>1.8194444444444444E-2</v>
      </c>
      <c r="AI40" s="84"/>
      <c r="AJ40" s="84"/>
      <c r="AK40" s="84"/>
      <c r="AL40" s="84"/>
      <c r="AM40" s="84"/>
      <c r="AN40" s="84"/>
      <c r="AO40" s="84"/>
      <c r="AP40" s="61">
        <f t="shared" si="3"/>
        <v>1.8385898919753084E-2</v>
      </c>
      <c r="AQ40" s="7">
        <f t="shared" si="4"/>
        <v>5</v>
      </c>
    </row>
    <row r="41" spans="1:44" s="3" customFormat="1" ht="13">
      <c r="A41" s="119" t="s">
        <v>600</v>
      </c>
      <c r="B41" s="119"/>
      <c r="C41" s="23">
        <f t="shared" si="2"/>
        <v>9</v>
      </c>
      <c r="D41" s="84"/>
      <c r="E41" s="112">
        <v>2.0578703703703703E-2</v>
      </c>
      <c r="F41" s="84">
        <v>1.9490740740740743E-2</v>
      </c>
      <c r="G41" s="84"/>
      <c r="H41" s="94"/>
      <c r="I41" s="94">
        <v>1.9641203703703706E-2</v>
      </c>
      <c r="J41" s="94">
        <v>1.6828703703703703E-2</v>
      </c>
      <c r="K41" s="84"/>
      <c r="L41" s="94"/>
      <c r="M41" s="94">
        <v>1.8055555555555557E-2</v>
      </c>
      <c r="N41" s="94"/>
      <c r="O41" s="94"/>
      <c r="P41" s="94"/>
      <c r="Q41" s="84"/>
      <c r="R41" s="84"/>
      <c r="S41" s="84"/>
      <c r="T41" s="84"/>
      <c r="U41" s="84">
        <v>1.7384259259259262E-2</v>
      </c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61">
        <f t="shared" si="3"/>
        <v>1.8663194444444448E-2</v>
      </c>
      <c r="AQ41" s="7">
        <f t="shared" si="4"/>
        <v>6</v>
      </c>
    </row>
    <row r="42" spans="1:44" s="3" customFormat="1" ht="12" hidden="1" customHeight="1">
      <c r="A42" s="119" t="s">
        <v>537</v>
      </c>
      <c r="B42" s="120"/>
      <c r="C42" s="23">
        <f t="shared" si="2"/>
        <v>9</v>
      </c>
      <c r="D42" s="66">
        <v>1.8441358024691355E-2</v>
      </c>
      <c r="E42" s="66"/>
      <c r="F42" s="66"/>
      <c r="G42" s="66"/>
      <c r="H42" s="76"/>
      <c r="I42" s="76"/>
      <c r="J42" s="112"/>
      <c r="K42" s="84"/>
      <c r="L42" s="76"/>
      <c r="M42" s="94"/>
      <c r="N42" s="94"/>
      <c r="O42" s="94"/>
      <c r="P42" s="9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61">
        <f t="shared" si="3"/>
        <v>1.8441358024691355E-2</v>
      </c>
      <c r="AQ42" s="7">
        <f t="shared" si="4"/>
        <v>0</v>
      </c>
    </row>
    <row r="43" spans="1:44" s="3" customFormat="1" ht="13" hidden="1">
      <c r="A43" s="119" t="s">
        <v>488</v>
      </c>
      <c r="B43" s="119"/>
      <c r="C43" s="23">
        <f t="shared" si="2"/>
        <v>10</v>
      </c>
      <c r="D43" s="66">
        <v>1.798225308641975E-2</v>
      </c>
      <c r="E43" s="123"/>
      <c r="F43" s="123"/>
      <c r="G43" s="7"/>
      <c r="H43" s="61"/>
      <c r="I43" s="61"/>
      <c r="J43" s="61"/>
      <c r="K43" s="84"/>
      <c r="L43" s="61"/>
      <c r="M43" s="61"/>
      <c r="N43" s="61"/>
      <c r="O43" s="61"/>
      <c r="P43" s="61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61">
        <f t="shared" si="3"/>
        <v>1.798225308641975E-2</v>
      </c>
      <c r="AQ43" s="7">
        <f t="shared" si="4"/>
        <v>0</v>
      </c>
      <c r="AR43"/>
    </row>
    <row r="44" spans="1:44" ht="13">
      <c r="A44" s="119" t="s">
        <v>538</v>
      </c>
      <c r="B44" s="119"/>
      <c r="C44" s="23">
        <f t="shared" si="2"/>
        <v>9</v>
      </c>
      <c r="D44" s="66">
        <v>1.7571759259259259E-2</v>
      </c>
      <c r="E44" s="66"/>
      <c r="F44" s="66"/>
      <c r="G44" s="66"/>
      <c r="H44" s="76"/>
      <c r="I44" s="76"/>
      <c r="J44" s="112"/>
      <c r="K44" s="66"/>
      <c r="L44" s="76"/>
      <c r="M44" s="76"/>
      <c r="N44" s="76"/>
      <c r="O44" s="76"/>
      <c r="P44" s="7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>
        <v>1.9814814814814816E-2</v>
      </c>
      <c r="AG44" s="66"/>
      <c r="AH44" s="66"/>
      <c r="AI44" s="66"/>
      <c r="AJ44" s="66"/>
      <c r="AK44" s="66"/>
      <c r="AL44" s="66"/>
      <c r="AM44" s="66"/>
      <c r="AN44" s="66"/>
      <c r="AO44" s="66"/>
      <c r="AP44" s="61">
        <f t="shared" si="3"/>
        <v>1.8693287037037036E-2</v>
      </c>
      <c r="AQ44" s="7">
        <f t="shared" si="4"/>
        <v>1</v>
      </c>
    </row>
    <row r="45" spans="1:44" ht="13" hidden="1">
      <c r="A45" s="119" t="s">
        <v>407</v>
      </c>
      <c r="B45" s="119"/>
      <c r="C45" s="23">
        <f t="shared" si="2"/>
        <v>10</v>
      </c>
      <c r="D45" s="66">
        <v>1.7997685185185186E-2</v>
      </c>
      <c r="H45" s="61"/>
      <c r="I45" s="61"/>
      <c r="J45" s="61"/>
      <c r="K45" s="84"/>
      <c r="L45" s="61"/>
      <c r="M45" s="61"/>
      <c r="N45" s="61"/>
      <c r="O45" s="61"/>
      <c r="P45" s="61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61">
        <f t="shared" si="3"/>
        <v>1.7997685185185186E-2</v>
      </c>
      <c r="AQ45" s="7">
        <f t="shared" si="4"/>
        <v>0</v>
      </c>
    </row>
    <row r="46" spans="1:44" ht="13">
      <c r="A46" s="119" t="s">
        <v>601</v>
      </c>
      <c r="B46" s="119"/>
      <c r="C46" s="23">
        <f t="shared" si="2"/>
        <v>9</v>
      </c>
      <c r="D46" s="66"/>
      <c r="E46" s="66"/>
      <c r="F46" s="66"/>
      <c r="G46" s="66"/>
      <c r="H46" s="76"/>
      <c r="I46" s="76"/>
      <c r="J46" s="112"/>
      <c r="K46" s="66"/>
      <c r="L46" s="76"/>
      <c r="M46" s="76"/>
      <c r="N46" s="76"/>
      <c r="O46" s="76"/>
      <c r="P46" s="7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84"/>
      <c r="AI46" s="66">
        <v>1.7546296296296296E-2</v>
      </c>
      <c r="AJ46" s="66">
        <v>1.9444444444444445E-2</v>
      </c>
      <c r="AK46" s="66"/>
      <c r="AL46" s="66"/>
      <c r="AM46" s="66"/>
      <c r="AN46" s="66"/>
      <c r="AO46" s="66"/>
      <c r="AP46" s="61">
        <f>AVERAGE(D46:AO46)</f>
        <v>1.849537037037037E-2</v>
      </c>
      <c r="AQ46" s="7">
        <f>COUNT(E46:AO46)</f>
        <v>2</v>
      </c>
    </row>
    <row r="47" spans="1:44" ht="13">
      <c r="A47" s="119" t="s">
        <v>24</v>
      </c>
      <c r="B47" s="119"/>
      <c r="C47" s="23">
        <f t="shared" si="2"/>
        <v>10</v>
      </c>
      <c r="D47" s="66">
        <v>1.7929371499311973E-2</v>
      </c>
      <c r="E47" s="121"/>
      <c r="F47" s="121"/>
      <c r="G47" s="84"/>
      <c r="H47" s="76"/>
      <c r="I47" s="76"/>
      <c r="K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61">
        <f>AVERAGE(D47:AO47)</f>
        <v>1.7929371499311973E-2</v>
      </c>
      <c r="AQ47" s="7">
        <f>COUNT(E47:AO47)</f>
        <v>0</v>
      </c>
    </row>
    <row r="48" spans="1:44" ht="13">
      <c r="A48" s="119" t="s">
        <v>602</v>
      </c>
      <c r="B48" s="119"/>
      <c r="C48" s="23">
        <f t="shared" si="2"/>
        <v>10</v>
      </c>
      <c r="D48" s="66"/>
      <c r="E48" s="66"/>
      <c r="F48" s="66"/>
      <c r="G48" s="66"/>
      <c r="H48" s="76"/>
      <c r="I48" s="76"/>
      <c r="J48" s="112"/>
      <c r="K48" s="66"/>
      <c r="L48" s="76"/>
      <c r="M48" s="76"/>
      <c r="N48" s="76"/>
      <c r="O48" s="76"/>
      <c r="P48" s="7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84"/>
      <c r="AI48" s="66"/>
      <c r="AJ48" s="66"/>
      <c r="AK48" s="66"/>
      <c r="AL48" s="66"/>
      <c r="AM48" s="66"/>
      <c r="AN48" s="66"/>
      <c r="AO48" s="66">
        <v>1.800925925925926E-2</v>
      </c>
      <c r="AP48" s="61">
        <f>AVERAGE(D48:AO48)</f>
        <v>1.800925925925926E-2</v>
      </c>
      <c r="AQ48" s="7">
        <f>COUNT(E48:AO48)</f>
        <v>1</v>
      </c>
    </row>
    <row r="49" spans="1:47" s="3" customFormat="1" ht="13">
      <c r="A49" s="119" t="s">
        <v>603</v>
      </c>
      <c r="B49" s="120"/>
      <c r="C49" s="23">
        <f t="shared" si="2"/>
        <v>10</v>
      </c>
      <c r="D49" s="84"/>
      <c r="E49" s="112"/>
      <c r="F49" s="84"/>
      <c r="G49" s="84"/>
      <c r="H49" s="94"/>
      <c r="I49" s="94"/>
      <c r="J49" s="94"/>
      <c r="K49" s="84"/>
      <c r="L49" s="94"/>
      <c r="M49" s="94"/>
      <c r="N49" s="94"/>
      <c r="O49" s="94"/>
      <c r="P49" s="94"/>
      <c r="Q49" s="84"/>
      <c r="R49" s="84"/>
      <c r="S49" s="84">
        <v>1.7592592592592594E-2</v>
      </c>
      <c r="T49" s="84"/>
      <c r="U49" s="84" t="s">
        <v>256</v>
      </c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61">
        <f t="shared" si="3"/>
        <v>1.7592592592592594E-2</v>
      </c>
      <c r="AQ49" s="7">
        <f t="shared" si="4"/>
        <v>1</v>
      </c>
    </row>
    <row r="50" spans="1:47" s="3" customFormat="1" ht="13">
      <c r="A50" s="119" t="s">
        <v>604</v>
      </c>
      <c r="B50" s="120"/>
      <c r="C50" s="23">
        <f t="shared" si="2"/>
        <v>10</v>
      </c>
      <c r="D50" s="84"/>
      <c r="E50" s="112"/>
      <c r="F50" s="84"/>
      <c r="G50" s="84"/>
      <c r="H50" s="94"/>
      <c r="I50" s="94"/>
      <c r="J50" s="94"/>
      <c r="K50" s="84"/>
      <c r="L50" s="94"/>
      <c r="M50" s="94"/>
      <c r="N50" s="94"/>
      <c r="O50" s="94"/>
      <c r="P50" s="94"/>
      <c r="Q50" s="84"/>
      <c r="R50" s="84"/>
      <c r="S50" s="84">
        <v>1.7407407407407406E-2</v>
      </c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61">
        <f t="shared" si="3"/>
        <v>1.7407407407407406E-2</v>
      </c>
      <c r="AQ50" s="7">
        <f t="shared" si="4"/>
        <v>1</v>
      </c>
    </row>
    <row r="51" spans="1:47" s="3" customFormat="1" ht="13" hidden="1">
      <c r="A51" s="119" t="s">
        <v>298</v>
      </c>
      <c r="B51" s="120"/>
      <c r="C51" s="23">
        <f t="shared" si="2"/>
        <v>10</v>
      </c>
      <c r="D51" s="84">
        <v>1.7611400462962962E-2</v>
      </c>
      <c r="E51" s="122"/>
      <c r="F51" s="122"/>
      <c r="G51" s="122"/>
      <c r="H51" s="94"/>
      <c r="I51" s="94"/>
      <c r="J51" s="94"/>
      <c r="K51" s="84"/>
      <c r="L51" s="94"/>
      <c r="M51" s="94"/>
      <c r="N51" s="94"/>
      <c r="O51" s="94"/>
      <c r="P51" s="9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61">
        <f t="shared" si="3"/>
        <v>1.7611400462962962E-2</v>
      </c>
      <c r="AQ51" s="7">
        <f t="shared" si="4"/>
        <v>0</v>
      </c>
    </row>
    <row r="52" spans="1:47" s="3" customFormat="1" ht="13">
      <c r="A52" s="119" t="s">
        <v>394</v>
      </c>
      <c r="B52" s="119"/>
      <c r="C52" s="23">
        <f t="shared" si="2"/>
        <v>10</v>
      </c>
      <c r="D52" s="66">
        <v>1.7515673225308639E-2</v>
      </c>
      <c r="E52" s="123">
        <v>1.7326388888888888E-2</v>
      </c>
      <c r="F52" s="123">
        <v>1.7604166666666667E-2</v>
      </c>
      <c r="G52" s="66">
        <v>1.7199074074074071E-2</v>
      </c>
      <c r="H52" s="94">
        <v>1.5879629629629629E-2</v>
      </c>
      <c r="I52" s="94"/>
      <c r="J52" s="94"/>
      <c r="K52" s="84"/>
      <c r="L52" s="94"/>
      <c r="Q52" s="84">
        <v>1.9247685185185184E-2</v>
      </c>
      <c r="R52" s="122"/>
      <c r="S52" s="122"/>
      <c r="T52" s="122"/>
      <c r="U52" s="122"/>
      <c r="V52" s="122"/>
      <c r="W52" s="84"/>
      <c r="X52" s="84"/>
      <c r="Y52" s="84"/>
      <c r="Z52" s="84"/>
      <c r="AA52" s="84">
        <v>1.9710648148148147E-2</v>
      </c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61">
        <f t="shared" si="3"/>
        <v>1.7783323688271603E-2</v>
      </c>
      <c r="AQ52" s="7">
        <f t="shared" si="4"/>
        <v>6</v>
      </c>
    </row>
    <row r="53" spans="1:47" s="3" customFormat="1" ht="13" hidden="1">
      <c r="A53" s="119" t="s">
        <v>336</v>
      </c>
      <c r="B53" s="119"/>
      <c r="C53" s="23">
        <f t="shared" si="2"/>
        <v>10</v>
      </c>
      <c r="D53" s="66">
        <v>1.7780671296296294E-2</v>
      </c>
      <c r="E53" s="122"/>
      <c r="F53" s="122"/>
      <c r="G53" s="122"/>
      <c r="H53" s="76"/>
      <c r="I53" s="76"/>
      <c r="J53" s="76"/>
      <c r="K53" s="66"/>
      <c r="L53" s="76"/>
      <c r="M53" s="76"/>
      <c r="N53" s="76"/>
      <c r="O53" s="76"/>
      <c r="P53" s="7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1">
        <f t="shared" si="3"/>
        <v>1.7780671296296294E-2</v>
      </c>
      <c r="AQ53" s="7">
        <f t="shared" si="4"/>
        <v>0</v>
      </c>
    </row>
    <row r="54" spans="1:47" ht="13">
      <c r="A54" s="119" t="s">
        <v>605</v>
      </c>
      <c r="B54" s="119"/>
      <c r="C54" s="23">
        <f t="shared" si="2"/>
        <v>10</v>
      </c>
      <c r="D54" s="66"/>
      <c r="E54" s="66"/>
      <c r="F54" s="66"/>
      <c r="G54" s="66"/>
      <c r="H54" s="76"/>
      <c r="I54" s="76"/>
      <c r="J54" s="112"/>
      <c r="K54" s="66"/>
      <c r="L54" s="76"/>
      <c r="M54" s="76"/>
      <c r="N54" s="76"/>
      <c r="O54" s="76"/>
      <c r="P54" s="7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84"/>
      <c r="AI54" s="66"/>
      <c r="AJ54" s="66"/>
      <c r="AK54" s="66"/>
      <c r="AL54" s="66"/>
      <c r="AM54" s="66"/>
      <c r="AN54" s="66">
        <v>1.7708333333333333E-2</v>
      </c>
      <c r="AO54" s="66"/>
      <c r="AP54" s="61">
        <f>AVERAGE(D54:AO54)</f>
        <v>1.7708333333333333E-2</v>
      </c>
      <c r="AQ54" s="7">
        <f>COUNT(E54:AO54)</f>
        <v>1</v>
      </c>
    </row>
    <row r="55" spans="1:47" ht="13">
      <c r="A55" s="119" t="s">
        <v>606</v>
      </c>
      <c r="B55" s="119"/>
      <c r="C55" s="23">
        <f t="shared" si="2"/>
        <v>10</v>
      </c>
      <c r="D55" s="84"/>
      <c r="E55" s="112"/>
      <c r="F55" s="84"/>
      <c r="G55" s="84"/>
      <c r="H55" s="94"/>
      <c r="I55" s="94"/>
      <c r="J55" s="94"/>
      <c r="K55" s="84"/>
      <c r="L55" s="94"/>
      <c r="M55" s="94"/>
      <c r="N55" s="94"/>
      <c r="O55" s="94"/>
      <c r="P55" s="94"/>
      <c r="Q55" s="84"/>
      <c r="R55" s="84"/>
      <c r="S55" s="84"/>
      <c r="T55" s="84"/>
      <c r="U55" s="84"/>
      <c r="V55" s="84"/>
      <c r="W55" s="84"/>
      <c r="X55" s="84"/>
      <c r="Y55" s="84"/>
      <c r="Z55" s="84">
        <v>1.699074074074074E-2</v>
      </c>
      <c r="AA55" s="84"/>
      <c r="AB55" s="84"/>
      <c r="AC55" s="84"/>
      <c r="AD55" s="84">
        <v>1.7604166666666667E-2</v>
      </c>
      <c r="AE55" s="84">
        <v>1.8194444444444444E-2</v>
      </c>
      <c r="AF55" s="84"/>
      <c r="AG55" s="84">
        <v>1.7013888888888887E-2</v>
      </c>
      <c r="AH55" s="84"/>
      <c r="AI55" s="84"/>
      <c r="AJ55" s="84"/>
      <c r="AK55" s="84"/>
      <c r="AL55" s="84"/>
      <c r="AM55" s="84"/>
      <c r="AN55" s="84"/>
      <c r="AO55" s="84"/>
      <c r="AP55" s="61">
        <f>AVERAGE(D55:AO55)</f>
        <v>1.7450810185185184E-2</v>
      </c>
      <c r="AQ55" s="131">
        <f>COUNT(E55:AO55)</f>
        <v>4</v>
      </c>
    </row>
    <row r="56" spans="1:47" s="3" customFormat="1" ht="13">
      <c r="A56" s="119" t="s">
        <v>491</v>
      </c>
      <c r="B56" s="119"/>
      <c r="C56" s="23">
        <f t="shared" si="2"/>
        <v>11</v>
      </c>
      <c r="D56" s="66">
        <v>1.7135416666666667E-2</v>
      </c>
      <c r="E56" s="7"/>
      <c r="F56" s="7"/>
      <c r="G56" s="7"/>
      <c r="H56" s="76"/>
      <c r="I56" s="76"/>
      <c r="J56" s="76"/>
      <c r="L56" s="76"/>
      <c r="M56" s="76"/>
      <c r="N56" s="76"/>
      <c r="O56" s="76"/>
      <c r="P56" s="7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P56" s="61">
        <f t="shared" si="3"/>
        <v>1.7135416666666667E-2</v>
      </c>
      <c r="AQ56" s="7">
        <f t="shared" si="4"/>
        <v>0</v>
      </c>
    </row>
    <row r="57" spans="1:47" s="3" customFormat="1" ht="13" hidden="1">
      <c r="A57" s="119" t="s">
        <v>539</v>
      </c>
      <c r="B57" s="119"/>
      <c r="C57" s="23">
        <f t="shared" si="2"/>
        <v>11</v>
      </c>
      <c r="D57" s="66">
        <v>1.6967592592592593E-2</v>
      </c>
      <c r="E57" s="66"/>
      <c r="F57" s="66"/>
      <c r="G57" s="66"/>
      <c r="H57" s="76"/>
      <c r="I57" s="76"/>
      <c r="J57" s="76"/>
      <c r="K57" s="66"/>
      <c r="L57" s="76"/>
      <c r="M57" s="76"/>
      <c r="N57" s="76"/>
      <c r="O57" s="76"/>
      <c r="P57" s="7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1">
        <f t="shared" si="3"/>
        <v>1.6967592592592593E-2</v>
      </c>
      <c r="AQ57" s="7">
        <f t="shared" si="4"/>
        <v>0</v>
      </c>
    </row>
    <row r="58" spans="1:47" s="3" customFormat="1" ht="13" hidden="1">
      <c r="A58" s="120" t="s">
        <v>266</v>
      </c>
      <c r="B58" s="119"/>
      <c r="C58" s="23">
        <f t="shared" si="2"/>
        <v>11</v>
      </c>
      <c r="D58" s="84">
        <v>1.6770931903744405E-2</v>
      </c>
      <c r="E58" s="123"/>
      <c r="F58" s="123"/>
      <c r="G58" s="7"/>
      <c r="H58" s="94"/>
      <c r="I58" s="94"/>
      <c r="J58" s="94"/>
      <c r="K58" s="84"/>
      <c r="L58" s="94"/>
      <c r="M58" s="94"/>
      <c r="N58" s="94"/>
      <c r="O58" s="94"/>
      <c r="P58" s="9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61">
        <f t="shared" si="3"/>
        <v>1.6770931903744405E-2</v>
      </c>
      <c r="AQ58" s="7">
        <f t="shared" si="4"/>
        <v>0</v>
      </c>
    </row>
    <row r="59" spans="1:47" ht="13">
      <c r="A59" s="119" t="s">
        <v>541</v>
      </c>
      <c r="B59" s="119"/>
      <c r="C59" s="23">
        <f t="shared" si="2"/>
        <v>11</v>
      </c>
      <c r="D59" s="66">
        <v>1.6296296296296295E-2</v>
      </c>
      <c r="E59" s="66"/>
      <c r="F59" s="66"/>
      <c r="H59" s="76"/>
      <c r="I59" s="76">
        <v>1.6967592592592593E-2</v>
      </c>
      <c r="J59" s="76"/>
      <c r="K59" s="66"/>
      <c r="L59" s="76"/>
      <c r="M59" s="76"/>
      <c r="N59" s="76">
        <v>1.7245370370370369E-2</v>
      </c>
      <c r="O59" s="76"/>
      <c r="P59" s="7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1">
        <f t="shared" si="3"/>
        <v>1.6836419753086418E-2</v>
      </c>
      <c r="AQ59" s="7">
        <f t="shared" si="4"/>
        <v>2</v>
      </c>
    </row>
    <row r="60" spans="1:47" s="3" customFormat="1" ht="13">
      <c r="A60" s="119" t="s">
        <v>149</v>
      </c>
      <c r="B60" s="120"/>
      <c r="C60" s="23">
        <f t="shared" si="2"/>
        <v>11</v>
      </c>
      <c r="D60" s="66">
        <v>1.6747111484658815E-2</v>
      </c>
      <c r="E60" s="123">
        <v>1.7488425925925925E-2</v>
      </c>
      <c r="F60" s="84">
        <v>1.7743055555555557E-2</v>
      </c>
      <c r="G60" s="61">
        <v>1.7384259259259262E-2</v>
      </c>
      <c r="H60" s="76">
        <v>1.5891203703703703E-2</v>
      </c>
      <c r="I60" s="76"/>
      <c r="J60" s="76">
        <v>1.6689814814814817E-2</v>
      </c>
      <c r="K60" s="66">
        <v>1.622685185185185E-2</v>
      </c>
      <c r="L60" s="76">
        <v>1.7002314814814814E-2</v>
      </c>
      <c r="M60" s="76">
        <v>1.6087962962962964E-2</v>
      </c>
      <c r="N60" s="76"/>
      <c r="O60" s="76"/>
      <c r="P60" s="76"/>
      <c r="Q60" s="66">
        <v>1.7800925925925925E-2</v>
      </c>
      <c r="R60" s="66"/>
      <c r="S60" s="66"/>
      <c r="T60" s="66"/>
      <c r="U60" s="66"/>
      <c r="V60" s="66"/>
      <c r="W60" s="66">
        <v>1.8263888888888889E-2</v>
      </c>
      <c r="X60" s="66">
        <v>1.8472222222222223E-2</v>
      </c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>
        <v>1.7592592592592594E-2</v>
      </c>
      <c r="AL60" s="66"/>
      <c r="AM60" s="66"/>
      <c r="AN60" s="66"/>
      <c r="AO60" s="66">
        <v>1.7858796296296296E-2</v>
      </c>
      <c r="AP60" s="61">
        <f t="shared" si="3"/>
        <v>1.7232101878533832E-2</v>
      </c>
      <c r="AQ60" s="7">
        <f t="shared" si="4"/>
        <v>13</v>
      </c>
      <c r="AS60"/>
    </row>
    <row r="61" spans="1:47" ht="13">
      <c r="A61" s="119" t="s">
        <v>607</v>
      </c>
      <c r="B61" s="119"/>
      <c r="C61" s="23">
        <f t="shared" si="2"/>
        <v>11</v>
      </c>
      <c r="D61" s="66">
        <v>1.6168981481481479E-2</v>
      </c>
      <c r="E61" s="66"/>
      <c r="F61" s="66"/>
      <c r="G61" s="66">
        <v>1.7997685185185186E-2</v>
      </c>
      <c r="H61" s="76"/>
      <c r="I61" s="76"/>
      <c r="J61" s="76"/>
      <c r="K61" s="66"/>
      <c r="L61" s="76"/>
      <c r="M61" s="76"/>
      <c r="N61" s="76"/>
      <c r="O61" s="76"/>
      <c r="P61" s="76"/>
      <c r="Q61" s="66"/>
      <c r="R61" s="66"/>
      <c r="S61" s="66"/>
      <c r="T61" s="66"/>
      <c r="U61" s="66"/>
      <c r="V61" s="66"/>
      <c r="W61" s="66">
        <v>1.5925925925925927E-2</v>
      </c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>
        <v>1.6666666666666666E-2</v>
      </c>
      <c r="AL61" s="66"/>
      <c r="AM61" s="66"/>
      <c r="AN61" s="66"/>
      <c r="AP61" s="61">
        <f t="shared" si="3"/>
        <v>1.6689814814814814E-2</v>
      </c>
      <c r="AQ61" s="132">
        <f t="shared" si="4"/>
        <v>3</v>
      </c>
    </row>
    <row r="62" spans="1:47" s="3" customFormat="1" ht="13" hidden="1">
      <c r="A62" s="119" t="s">
        <v>346</v>
      </c>
      <c r="B62" s="120"/>
      <c r="C62" s="23">
        <f t="shared" si="2"/>
        <v>11</v>
      </c>
      <c r="D62" s="84">
        <v>1.7109375E-2</v>
      </c>
      <c r="E62" s="122"/>
      <c r="F62" s="122"/>
      <c r="G62" s="122"/>
      <c r="H62" s="61"/>
      <c r="I62" s="61"/>
      <c r="J62" s="61"/>
      <c r="K62" s="84"/>
      <c r="L62" s="61"/>
      <c r="M62" s="61"/>
      <c r="N62" s="61"/>
      <c r="O62" s="61"/>
      <c r="P62" s="61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61">
        <f t="shared" si="3"/>
        <v>1.7109375E-2</v>
      </c>
      <c r="AQ62" s="7">
        <f t="shared" si="4"/>
        <v>0</v>
      </c>
    </row>
    <row r="63" spans="1:47" s="3" customFormat="1" ht="13">
      <c r="A63" s="120" t="s">
        <v>316</v>
      </c>
      <c r="B63" s="120"/>
      <c r="C63" s="23">
        <f t="shared" si="2"/>
        <v>11</v>
      </c>
      <c r="D63" s="84">
        <v>1.7044753086419753E-2</v>
      </c>
      <c r="E63" s="122"/>
      <c r="F63" s="122"/>
      <c r="G63" s="122"/>
      <c r="H63" s="94"/>
      <c r="I63" s="94"/>
      <c r="J63" s="94"/>
      <c r="K63" s="84"/>
      <c r="L63" s="94"/>
      <c r="M63" s="94"/>
      <c r="N63" s="94"/>
      <c r="O63" s="94"/>
      <c r="P63" s="9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61">
        <f t="shared" si="3"/>
        <v>1.7044753086419753E-2</v>
      </c>
      <c r="AQ63" s="7">
        <f t="shared" si="4"/>
        <v>0</v>
      </c>
    </row>
    <row r="64" spans="1:47" ht="13" hidden="1">
      <c r="A64" s="119" t="s">
        <v>224</v>
      </c>
      <c r="B64" s="120"/>
      <c r="C64" s="23">
        <f t="shared" si="2"/>
        <v>11</v>
      </c>
      <c r="D64" s="84">
        <v>1.7026748971193415E-2</v>
      </c>
      <c r="H64" s="94"/>
      <c r="I64" s="94"/>
      <c r="J64" s="94"/>
      <c r="K64" s="84"/>
      <c r="L64" s="94"/>
      <c r="M64" s="94"/>
      <c r="N64" s="94"/>
      <c r="O64" s="94"/>
      <c r="P64" s="9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61">
        <f t="shared" si="3"/>
        <v>1.7026748971193415E-2</v>
      </c>
      <c r="AQ64" s="7">
        <f t="shared" si="4"/>
        <v>0</v>
      </c>
      <c r="AT64" s="3"/>
      <c r="AU64" s="3"/>
    </row>
    <row r="65" spans="1:44" s="3" customFormat="1" ht="13" hidden="1">
      <c r="A65" s="119" t="s">
        <v>260</v>
      </c>
      <c r="B65" s="120"/>
      <c r="C65" s="23">
        <f t="shared" si="2"/>
        <v>11</v>
      </c>
      <c r="D65" s="84">
        <v>1.6846064814814817E-2</v>
      </c>
      <c r="E65" s="122"/>
      <c r="F65" s="122"/>
      <c r="G65" s="122"/>
      <c r="H65" s="61"/>
      <c r="I65" s="61"/>
      <c r="J65" s="61"/>
      <c r="K65" s="84"/>
      <c r="L65" s="61"/>
      <c r="M65" s="61"/>
      <c r="N65" s="61"/>
      <c r="O65" s="61"/>
      <c r="P65" s="61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61">
        <f t="shared" si="3"/>
        <v>1.6846064814814817E-2</v>
      </c>
      <c r="AQ65" s="7">
        <f t="shared" si="4"/>
        <v>0</v>
      </c>
    </row>
    <row r="66" spans="1:44" s="3" customFormat="1" ht="13" hidden="1">
      <c r="A66" s="119" t="s">
        <v>360</v>
      </c>
      <c r="B66" s="120"/>
      <c r="C66" s="23">
        <f t="shared" si="2"/>
        <v>11</v>
      </c>
      <c r="D66" s="84">
        <v>1.7025462962962961E-2</v>
      </c>
      <c r="E66" s="122"/>
      <c r="F66" s="122"/>
      <c r="G66" s="122"/>
      <c r="H66" s="61"/>
      <c r="I66" s="61"/>
      <c r="J66" s="61"/>
      <c r="K66" s="84"/>
      <c r="L66" s="61"/>
      <c r="M66" s="61"/>
      <c r="N66" s="61"/>
      <c r="O66" s="61"/>
      <c r="P66" s="61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61">
        <f t="shared" si="3"/>
        <v>1.7025462962962961E-2</v>
      </c>
      <c r="AQ66" s="7">
        <f t="shared" si="4"/>
        <v>0</v>
      </c>
    </row>
    <row r="67" spans="1:44" s="3" customFormat="1" ht="13" hidden="1">
      <c r="A67" s="120" t="s">
        <v>342</v>
      </c>
      <c r="B67" s="120"/>
      <c r="C67" s="23">
        <f t="shared" si="2"/>
        <v>11</v>
      </c>
      <c r="D67" s="84">
        <v>1.695601851851852E-2</v>
      </c>
      <c r="E67" s="122"/>
      <c r="F67" s="122"/>
      <c r="G67" s="122"/>
      <c r="H67" s="94"/>
      <c r="I67" s="94"/>
      <c r="J67" s="94"/>
      <c r="K67" s="84"/>
      <c r="L67" s="94"/>
      <c r="M67" s="94"/>
      <c r="N67" s="94"/>
      <c r="O67" s="94"/>
      <c r="P67" s="9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61">
        <f t="shared" si="3"/>
        <v>1.695601851851852E-2</v>
      </c>
      <c r="AQ67" s="7">
        <f t="shared" si="4"/>
        <v>0</v>
      </c>
    </row>
    <row r="68" spans="1:44" s="3" customFormat="1" ht="13">
      <c r="A68" s="119" t="s">
        <v>608</v>
      </c>
      <c r="B68" s="119"/>
      <c r="C68" s="23">
        <f t="shared" si="2"/>
        <v>11</v>
      </c>
      <c r="D68" s="66">
        <v>1.6516203703703703E-2</v>
      </c>
      <c r="E68" s="66"/>
      <c r="F68" s="66">
        <v>1.7245370370370369E-2</v>
      </c>
      <c r="H68" s="76"/>
      <c r="I68" s="76"/>
      <c r="J68" s="76"/>
      <c r="K68" s="66"/>
      <c r="L68" s="76"/>
      <c r="M68" s="76"/>
      <c r="N68" s="76"/>
      <c r="O68" s="76"/>
      <c r="P68" s="7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1">
        <f t="shared" si="3"/>
        <v>1.6880787037037034E-2</v>
      </c>
      <c r="AQ68" s="7">
        <f t="shared" si="4"/>
        <v>1</v>
      </c>
    </row>
    <row r="69" spans="1:44" s="3" customFormat="1" ht="13" hidden="1">
      <c r="A69" s="119" t="s">
        <v>402</v>
      </c>
      <c r="B69" s="119"/>
      <c r="C69" s="23">
        <f t="shared" si="2"/>
        <v>12</v>
      </c>
      <c r="D69" s="66">
        <v>1.6157407407407409E-2</v>
      </c>
      <c r="E69" s="66"/>
      <c r="F69" s="66"/>
      <c r="H69" s="76"/>
      <c r="I69" s="76"/>
      <c r="J69" s="76"/>
      <c r="K69" s="66"/>
      <c r="L69" s="76"/>
      <c r="M69" s="76"/>
      <c r="N69" s="76"/>
      <c r="O69" s="76"/>
      <c r="P69" s="7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1">
        <f t="shared" si="3"/>
        <v>1.6157407407407409E-2</v>
      </c>
      <c r="AQ69" s="7">
        <f t="shared" si="4"/>
        <v>0</v>
      </c>
    </row>
    <row r="70" spans="1:44" ht="13">
      <c r="A70" s="119" t="s">
        <v>609</v>
      </c>
      <c r="B70" s="119"/>
      <c r="C70" s="23">
        <f t="shared" si="2"/>
        <v>11</v>
      </c>
      <c r="D70" s="66">
        <v>1.6620370370370372E-2</v>
      </c>
      <c r="E70" s="66"/>
      <c r="F70" s="66"/>
      <c r="G70" s="66"/>
      <c r="H70" s="76"/>
      <c r="I70" s="76"/>
      <c r="J70" s="76"/>
      <c r="K70" s="66"/>
      <c r="L70" s="76"/>
      <c r="M70" s="76"/>
      <c r="N70" s="76"/>
      <c r="O70" s="76"/>
      <c r="P70" s="7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>
        <v>1.6909722222222225E-2</v>
      </c>
      <c r="AB70" s="66">
        <v>1.7500000000000002E-2</v>
      </c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>
        <v>1.6840277777777777E-2</v>
      </c>
      <c r="AO70" s="66"/>
      <c r="AP70" s="61">
        <f t="shared" si="3"/>
        <v>1.6967592592592593E-2</v>
      </c>
      <c r="AQ70" s="7">
        <f t="shared" si="4"/>
        <v>3</v>
      </c>
    </row>
    <row r="71" spans="1:44" s="3" customFormat="1" ht="13">
      <c r="A71" s="119" t="s">
        <v>610</v>
      </c>
      <c r="B71" s="120"/>
      <c r="C71" s="23">
        <f t="shared" si="2"/>
        <v>11</v>
      </c>
      <c r="D71" s="84"/>
      <c r="E71" s="112"/>
      <c r="F71" s="84"/>
      <c r="G71" s="84"/>
      <c r="H71" s="94"/>
      <c r="I71" s="94"/>
      <c r="J71" s="94"/>
      <c r="K71" s="84"/>
      <c r="L71" s="94"/>
      <c r="M71" s="94"/>
      <c r="N71" s="94"/>
      <c r="O71" s="94"/>
      <c r="P71" s="94"/>
      <c r="Q71" s="84"/>
      <c r="R71" s="84"/>
      <c r="S71" s="84"/>
      <c r="T71" s="84"/>
      <c r="U71" s="84"/>
      <c r="V71" s="84">
        <v>1.695601851851852E-2</v>
      </c>
      <c r="W71" s="84">
        <v>1.6400462962962964E-2</v>
      </c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>
        <v>1.800925925925926E-2</v>
      </c>
      <c r="AP71" s="61">
        <f t="shared" si="3"/>
        <v>1.7121913580246916E-2</v>
      </c>
      <c r="AQ71" s="7">
        <f t="shared" si="4"/>
        <v>3</v>
      </c>
    </row>
    <row r="72" spans="1:44" ht="13">
      <c r="A72" s="119" t="s">
        <v>542</v>
      </c>
      <c r="B72" s="119"/>
      <c r="C72" s="23">
        <f t="shared" si="2"/>
        <v>11</v>
      </c>
      <c r="D72" s="66">
        <v>1.618827160493827E-2</v>
      </c>
      <c r="E72" s="66"/>
      <c r="F72" s="66">
        <v>1.6875000000000001E-2</v>
      </c>
      <c r="G72" s="66">
        <v>1.622685185185185E-2</v>
      </c>
      <c r="H72" s="76"/>
      <c r="I72" s="76"/>
      <c r="J72" s="76"/>
      <c r="K72" s="66"/>
      <c r="L72" s="76"/>
      <c r="M72" s="76">
        <v>1.6469907407407405E-2</v>
      </c>
      <c r="N72" s="76">
        <v>1.6099537037037037E-2</v>
      </c>
      <c r="O72" s="50">
        <v>1.6053240740740739E-2</v>
      </c>
      <c r="P72" s="76"/>
      <c r="Q72" s="66"/>
      <c r="R72" s="66"/>
      <c r="S72" s="66">
        <v>1.9050925925925926E-2</v>
      </c>
      <c r="T72" s="66">
        <v>1.5949074074074074E-2</v>
      </c>
      <c r="U72" s="66"/>
      <c r="V72" s="66"/>
      <c r="W72" s="66">
        <v>1.5763888888888886E-2</v>
      </c>
      <c r="X72" s="66"/>
      <c r="Y72" s="66"/>
      <c r="Z72" s="66"/>
      <c r="AA72" s="66"/>
      <c r="AB72" s="66">
        <v>1.6655092592592593E-2</v>
      </c>
      <c r="AC72" s="66"/>
      <c r="AD72" s="66"/>
      <c r="AE72" s="66"/>
      <c r="AF72" s="66"/>
      <c r="AG72" s="66"/>
      <c r="AH72" s="66"/>
      <c r="AI72" s="66"/>
      <c r="AJ72" s="66">
        <v>1.9282407407407408E-2</v>
      </c>
      <c r="AK72" s="66">
        <v>1.7013888888888887E-2</v>
      </c>
      <c r="AL72" s="66">
        <v>1.6087962962962964E-2</v>
      </c>
      <c r="AM72" s="66"/>
      <c r="AN72" s="66"/>
      <c r="AO72" s="66">
        <v>1.7164351851851851E-2</v>
      </c>
      <c r="AP72" s="61">
        <f>AVERAGE(D72:AO72)</f>
        <v>1.6777171516754851E-2</v>
      </c>
      <c r="AQ72" s="7">
        <f>COUNT(E72:AO72)</f>
        <v>13</v>
      </c>
    </row>
    <row r="73" spans="1:44" ht="13">
      <c r="A73" s="119" t="s">
        <v>611</v>
      </c>
      <c r="B73" s="119"/>
      <c r="C73" s="23">
        <f t="shared" si="2"/>
        <v>11</v>
      </c>
      <c r="D73" s="66"/>
      <c r="E73" s="66"/>
      <c r="F73" s="66"/>
      <c r="G73" s="66"/>
      <c r="H73" s="76"/>
      <c r="I73" s="76"/>
      <c r="J73" s="112"/>
      <c r="K73" s="66"/>
      <c r="L73" s="76"/>
      <c r="M73" s="76"/>
      <c r="N73" s="76"/>
      <c r="O73" s="76"/>
      <c r="P73" s="7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84">
        <v>1.6446759259259262E-2</v>
      </c>
      <c r="AI73" s="66"/>
      <c r="AJ73" s="66"/>
      <c r="AK73" s="66"/>
      <c r="AL73" s="66">
        <v>1.636574074074074E-2</v>
      </c>
      <c r="AM73" s="66"/>
      <c r="AN73" s="66">
        <v>1.7766203703703704E-2</v>
      </c>
      <c r="AO73" s="66"/>
      <c r="AP73" s="61">
        <f>AVERAGE(D73:AO73)</f>
        <v>1.6859567901234569E-2</v>
      </c>
      <c r="AQ73" s="7">
        <f>COUNT(E73:AO73)</f>
        <v>3</v>
      </c>
    </row>
    <row r="74" spans="1:44" ht="13">
      <c r="A74" s="119" t="s">
        <v>612</v>
      </c>
      <c r="B74" s="119"/>
      <c r="C74" s="23">
        <f t="shared" si="2"/>
        <v>12</v>
      </c>
      <c r="D74" s="66"/>
      <c r="E74" s="66"/>
      <c r="F74" s="66"/>
      <c r="G74" s="66"/>
      <c r="H74" s="76"/>
      <c r="I74" s="76"/>
      <c r="J74" s="112"/>
      <c r="K74" s="66"/>
      <c r="L74" s="76"/>
      <c r="M74" s="76"/>
      <c r="N74" s="76"/>
      <c r="O74" s="76"/>
      <c r="P74" s="7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84"/>
      <c r="AI74" s="66"/>
      <c r="AJ74" s="66">
        <v>1.7916666666666668E-2</v>
      </c>
      <c r="AK74" s="66">
        <v>1.6087962962962964E-2</v>
      </c>
      <c r="AL74" s="66">
        <v>1.577546296296296E-2</v>
      </c>
      <c r="AM74" s="66">
        <v>1.5879629629629629E-2</v>
      </c>
      <c r="AN74" s="66"/>
      <c r="AO74" s="66"/>
      <c r="AP74" s="61">
        <f>AVERAGE(D74:AO74)</f>
        <v>1.6414930555555558E-2</v>
      </c>
      <c r="AQ74" s="7">
        <f>COUNT(E74:AO74)</f>
        <v>4</v>
      </c>
    </row>
    <row r="75" spans="1:44" ht="13">
      <c r="A75" s="119" t="s">
        <v>613</v>
      </c>
      <c r="B75" s="119"/>
      <c r="C75" s="23">
        <f t="shared" si="2"/>
        <v>12</v>
      </c>
      <c r="D75" s="66"/>
      <c r="E75" s="66"/>
      <c r="F75" s="66"/>
      <c r="G75" s="66"/>
      <c r="H75" s="76"/>
      <c r="I75" s="76"/>
      <c r="J75" s="76"/>
      <c r="K75" s="66"/>
      <c r="L75" s="76"/>
      <c r="M75" s="76"/>
      <c r="N75" s="76"/>
      <c r="O75" s="76"/>
      <c r="P75" s="7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112">
        <v>1.7175925925925924E-2</v>
      </c>
      <c r="AH75" s="66">
        <v>1.681712962962963E-2</v>
      </c>
      <c r="AI75" s="66">
        <v>1.6597222222222222E-2</v>
      </c>
      <c r="AJ75" s="66"/>
      <c r="AK75" s="66">
        <v>1.7534722222222222E-2</v>
      </c>
      <c r="AL75" s="66">
        <v>1.5081018518518516E-2</v>
      </c>
      <c r="AM75" s="66">
        <v>1.5648148148148151E-2</v>
      </c>
      <c r="AN75" s="66">
        <v>1.6354166666666666E-2</v>
      </c>
      <c r="AO75" s="66">
        <v>1.5335648148148147E-2</v>
      </c>
      <c r="AP75" s="61">
        <f>AVERAGE(AE75:AO75)</f>
        <v>1.6317997685185184E-2</v>
      </c>
      <c r="AQ75" s="7">
        <f>COUNT(E75:AO75)</f>
        <v>8</v>
      </c>
    </row>
    <row r="76" spans="1:44" ht="13">
      <c r="A76" s="119" t="s">
        <v>614</v>
      </c>
      <c r="B76" s="119"/>
      <c r="C76" s="23">
        <f t="shared" si="2"/>
        <v>12</v>
      </c>
      <c r="D76" s="66"/>
      <c r="E76" s="66"/>
      <c r="F76" s="66"/>
      <c r="G76" s="66"/>
      <c r="H76" s="76"/>
      <c r="I76" s="76"/>
      <c r="J76" s="112"/>
      <c r="K76" s="66"/>
      <c r="L76" s="76"/>
      <c r="M76" s="76"/>
      <c r="N76" s="76"/>
      <c r="O76" s="76"/>
      <c r="P76" s="7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84"/>
      <c r="AI76" s="66"/>
      <c r="AJ76" s="66"/>
      <c r="AK76" s="66"/>
      <c r="AL76" s="66">
        <v>1.5509259259259257E-2</v>
      </c>
      <c r="AM76" s="66"/>
      <c r="AN76" s="66">
        <v>1.6493055555555556E-2</v>
      </c>
      <c r="AO76" s="66"/>
      <c r="AP76" s="61">
        <f>AVERAGE(D76:AO76)</f>
        <v>1.6001157407407408E-2</v>
      </c>
      <c r="AQ76" s="7">
        <f>COUNT(E76:AO76)</f>
        <v>2</v>
      </c>
    </row>
    <row r="77" spans="1:44" ht="13">
      <c r="A77" s="119" t="s">
        <v>615</v>
      </c>
      <c r="B77" s="119"/>
      <c r="C77" s="23">
        <f t="shared" si="2"/>
        <v>12</v>
      </c>
      <c r="D77" s="84"/>
      <c r="E77" s="112"/>
      <c r="F77" s="84"/>
      <c r="G77" s="84"/>
      <c r="H77" s="94"/>
      <c r="I77" s="94"/>
      <c r="J77" s="94"/>
      <c r="K77" s="84"/>
      <c r="L77" s="94"/>
      <c r="M77" s="94"/>
      <c r="N77" s="94">
        <v>1.7013888888888887E-2</v>
      </c>
      <c r="O77" s="94">
        <v>1.6689814814814817E-2</v>
      </c>
      <c r="P77" s="94">
        <v>1.6782407407407409E-2</v>
      </c>
      <c r="Q77" s="84">
        <v>1.6666666666666666E-2</v>
      </c>
      <c r="R77" s="84">
        <v>1.6168981481481482E-2</v>
      </c>
      <c r="S77" s="84">
        <v>1.6157407407407409E-2</v>
      </c>
      <c r="T77" s="84">
        <v>1.6597222222222222E-2</v>
      </c>
      <c r="U77" s="84">
        <v>1.5833333333333335E-2</v>
      </c>
      <c r="V77" s="84"/>
      <c r="W77" s="84">
        <v>1.6284722222222221E-2</v>
      </c>
      <c r="X77" s="84">
        <v>1.6377314814814813E-2</v>
      </c>
      <c r="Y77" s="84"/>
      <c r="Z77" s="84"/>
      <c r="AA77" s="84">
        <v>1.7071759259259259E-2</v>
      </c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>
        <v>1.7048611111111112E-2</v>
      </c>
      <c r="AP77" s="61">
        <f t="shared" si="3"/>
        <v>1.6557677469135803E-2</v>
      </c>
      <c r="AQ77" s="131">
        <f t="shared" si="4"/>
        <v>12</v>
      </c>
      <c r="AR77" s="133">
        <f>AQ77+AQ55</f>
        <v>16</v>
      </c>
    </row>
    <row r="78" spans="1:44" s="3" customFormat="1" ht="13">
      <c r="A78" s="119" t="s">
        <v>435</v>
      </c>
      <c r="B78" s="119"/>
      <c r="C78" s="23">
        <f t="shared" si="2"/>
        <v>12</v>
      </c>
      <c r="D78" s="66">
        <v>1.7516203703703704E-2</v>
      </c>
      <c r="E78" s="66"/>
      <c r="F78" s="66"/>
      <c r="G78" s="66"/>
      <c r="H78" s="61"/>
      <c r="I78" s="61"/>
      <c r="J78" s="61"/>
      <c r="K78" s="84"/>
      <c r="L78" s="61"/>
      <c r="M78" s="61"/>
      <c r="N78" s="61"/>
      <c r="O78" s="61"/>
      <c r="P78" s="61"/>
      <c r="Q78" s="84"/>
      <c r="R78" s="84"/>
      <c r="S78" s="84">
        <v>1.6666666666666666E-2</v>
      </c>
      <c r="T78" s="84">
        <v>1.5601851851851851E-2</v>
      </c>
      <c r="U78" s="84">
        <v>1.6157407407407409E-2</v>
      </c>
      <c r="V78" s="84"/>
      <c r="W78" s="84">
        <v>1.653935185185185E-2</v>
      </c>
      <c r="Y78" s="84">
        <v>1.5902777777777776E-2</v>
      </c>
      <c r="Z78" s="84"/>
      <c r="AA78" s="84">
        <v>1.5706018518518518E-2</v>
      </c>
      <c r="AB78" s="84">
        <v>1.5821759259259261E-2</v>
      </c>
      <c r="AC78" s="84"/>
      <c r="AD78" s="84">
        <v>1.5729166666666666E-2</v>
      </c>
      <c r="AE78" s="84"/>
      <c r="AF78" s="84"/>
      <c r="AG78" s="84">
        <v>1.5763888888888886E-2</v>
      </c>
      <c r="AH78" s="84">
        <v>1.5601851851851851E-2</v>
      </c>
      <c r="AI78" s="84"/>
      <c r="AJ78" s="84"/>
      <c r="AK78" s="84">
        <v>1.5277777777777777E-2</v>
      </c>
      <c r="AL78" s="84"/>
      <c r="AM78" s="84"/>
      <c r="AN78" s="84"/>
      <c r="AO78" s="84"/>
      <c r="AP78" s="61">
        <f t="shared" si="3"/>
        <v>1.6023726851851851E-2</v>
      </c>
      <c r="AQ78" s="7">
        <f t="shared" si="4"/>
        <v>11</v>
      </c>
    </row>
    <row r="79" spans="1:44" ht="13">
      <c r="A79" s="119" t="s">
        <v>227</v>
      </c>
      <c r="B79" s="119"/>
      <c r="C79" s="23">
        <f t="shared" si="2"/>
        <v>12</v>
      </c>
      <c r="D79" s="66">
        <v>1.6477922453703702E-2</v>
      </c>
      <c r="E79" s="123"/>
      <c r="H79" s="76"/>
      <c r="I79" s="76"/>
      <c r="J79" s="76"/>
      <c r="K79" s="66"/>
      <c r="L79" s="76"/>
      <c r="M79" s="76"/>
      <c r="N79" s="76"/>
      <c r="O79" s="76"/>
      <c r="P79" s="7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1">
        <f t="shared" si="3"/>
        <v>1.6477922453703702E-2</v>
      </c>
      <c r="AQ79" s="7">
        <f t="shared" si="4"/>
        <v>0</v>
      </c>
    </row>
    <row r="80" spans="1:44" ht="13">
      <c r="A80" s="119" t="s">
        <v>493</v>
      </c>
      <c r="B80" s="119"/>
      <c r="C80" s="23">
        <f t="shared" ref="C80:C143" si="5">MINUTE(B$5)-MINUTE(AP80)</f>
        <v>12</v>
      </c>
      <c r="D80" s="66">
        <v>1.6279320987654323E-2</v>
      </c>
      <c r="H80" s="76"/>
      <c r="I80" s="61">
        <v>1.5844907407407408E-2</v>
      </c>
      <c r="J80" s="61"/>
      <c r="K80" s="84"/>
      <c r="L80" s="61"/>
      <c r="M80" s="94"/>
      <c r="N80" s="61"/>
      <c r="O80" s="61"/>
      <c r="P80" s="61"/>
      <c r="Q80" s="84"/>
      <c r="R80" s="84"/>
      <c r="S80" s="84"/>
      <c r="T80" s="84"/>
      <c r="U80" s="84"/>
      <c r="V80" s="84"/>
      <c r="W80" s="84"/>
      <c r="X80" s="84"/>
      <c r="Y80" s="84"/>
      <c r="Z80" s="84">
        <v>1.7523148148148149E-2</v>
      </c>
      <c r="AA80" s="84"/>
      <c r="AB80" s="84"/>
      <c r="AC80" s="84"/>
      <c r="AD80" s="84"/>
      <c r="AE80" s="84"/>
      <c r="AF80" s="84"/>
      <c r="AG80" s="66"/>
      <c r="AH80" s="84"/>
      <c r="AI80" s="84"/>
      <c r="AJ80" s="84"/>
      <c r="AK80" s="84"/>
      <c r="AL80" s="84"/>
      <c r="AM80" s="84"/>
      <c r="AN80" s="84"/>
      <c r="AO80" s="84"/>
      <c r="AP80" s="61">
        <f t="shared" si="3"/>
        <v>1.6549125514403292E-2</v>
      </c>
      <c r="AQ80" s="7">
        <f t="shared" si="4"/>
        <v>2</v>
      </c>
    </row>
    <row r="81" spans="1:43" ht="13" hidden="1">
      <c r="A81" s="120" t="s">
        <v>361</v>
      </c>
      <c r="B81" s="120"/>
      <c r="C81" s="23">
        <f t="shared" si="5"/>
        <v>12</v>
      </c>
      <c r="D81" s="84">
        <v>1.6203703703703703E-2</v>
      </c>
      <c r="E81" s="123"/>
      <c r="H81" s="94"/>
      <c r="I81" s="94"/>
      <c r="J81" s="94"/>
      <c r="K81" s="84"/>
      <c r="L81" s="94"/>
      <c r="M81" s="94"/>
      <c r="N81" s="94"/>
      <c r="O81" s="94"/>
      <c r="P81" s="9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61">
        <f t="shared" si="3"/>
        <v>1.6203703703703703E-2</v>
      </c>
      <c r="AQ81" s="7">
        <f t="shared" si="4"/>
        <v>0</v>
      </c>
    </row>
    <row r="82" spans="1:43" ht="13" hidden="1">
      <c r="A82" s="119" t="s">
        <v>219</v>
      </c>
      <c r="B82" s="119"/>
      <c r="C82" s="23">
        <f t="shared" si="5"/>
        <v>12</v>
      </c>
      <c r="D82" s="66">
        <v>1.6600115740740738E-2</v>
      </c>
      <c r="E82" s="123"/>
      <c r="H82" s="76"/>
      <c r="I82" s="76"/>
      <c r="J82" s="76"/>
      <c r="K82" s="66"/>
      <c r="L82" s="76"/>
      <c r="M82" s="76"/>
      <c r="N82" s="76"/>
      <c r="O82" s="76"/>
      <c r="P82" s="7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1">
        <f t="shared" si="3"/>
        <v>1.6600115740740738E-2</v>
      </c>
      <c r="AQ82" s="7">
        <f t="shared" si="4"/>
        <v>0</v>
      </c>
    </row>
    <row r="83" spans="1:43" ht="13">
      <c r="A83" s="119" t="s">
        <v>544</v>
      </c>
      <c r="B83" s="119"/>
      <c r="C83" s="23">
        <f t="shared" si="5"/>
        <v>12</v>
      </c>
      <c r="D83" s="66">
        <v>1.6620370370370372E-2</v>
      </c>
      <c r="E83" s="66"/>
      <c r="F83" s="66"/>
      <c r="G83" s="66"/>
      <c r="H83" s="76"/>
      <c r="I83" s="76"/>
      <c r="J83" s="76"/>
      <c r="K83" s="66"/>
      <c r="L83" s="76"/>
      <c r="M83" s="76"/>
      <c r="N83" s="76"/>
      <c r="O83" s="76"/>
      <c r="P83" s="76"/>
      <c r="Q83" s="66"/>
      <c r="R83" s="66"/>
      <c r="S83" s="66"/>
      <c r="T83" s="66"/>
      <c r="U83" s="66"/>
      <c r="V83" s="66"/>
      <c r="W83" s="66"/>
      <c r="X83" s="66"/>
      <c r="Y83" s="66"/>
      <c r="Z83" s="66">
        <v>1.6180555555555556E-2</v>
      </c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1">
        <f t="shared" si="3"/>
        <v>1.6400462962962964E-2</v>
      </c>
      <c r="AQ83" s="7">
        <f t="shared" si="4"/>
        <v>1</v>
      </c>
    </row>
    <row r="84" spans="1:43" ht="13">
      <c r="A84" s="119" t="s">
        <v>569</v>
      </c>
      <c r="B84" s="119"/>
      <c r="C84" s="23">
        <f t="shared" si="5"/>
        <v>12</v>
      </c>
      <c r="D84" s="66">
        <v>1.636574074074074E-2</v>
      </c>
      <c r="E84" s="123">
        <v>1.5856481481481482E-2</v>
      </c>
      <c r="H84" s="76"/>
      <c r="I84" s="76"/>
      <c r="J84" s="76"/>
      <c r="K84" s="66"/>
      <c r="L84" s="76"/>
      <c r="M84" s="76"/>
      <c r="N84" s="76"/>
      <c r="O84" s="76"/>
      <c r="P84" s="7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1">
        <f t="shared" si="3"/>
        <v>1.6111111111111111E-2</v>
      </c>
      <c r="AQ84" s="7">
        <f t="shared" si="4"/>
        <v>1</v>
      </c>
    </row>
    <row r="85" spans="1:43" s="3" customFormat="1" ht="13">
      <c r="A85" s="119" t="s">
        <v>337</v>
      </c>
      <c r="B85" s="120"/>
      <c r="C85" s="23">
        <f t="shared" si="5"/>
        <v>12</v>
      </c>
      <c r="D85" s="84">
        <v>1.6391782407407407E-2</v>
      </c>
      <c r="E85" s="123"/>
      <c r="F85" s="122"/>
      <c r="H85" s="94"/>
      <c r="I85" s="94"/>
      <c r="J85" s="94"/>
      <c r="K85" s="84"/>
      <c r="L85" s="94"/>
      <c r="M85" s="94"/>
      <c r="N85" s="94"/>
      <c r="O85" s="94"/>
      <c r="P85" s="9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61">
        <f t="shared" ref="AP85:AP148" si="6">AVERAGE(D85:AO85)</f>
        <v>1.6391782407407407E-2</v>
      </c>
      <c r="AQ85" s="7">
        <f t="shared" ref="AQ85:AQ148" si="7">COUNT(E85:AO85)</f>
        <v>0</v>
      </c>
    </row>
    <row r="86" spans="1:43" s="3" customFormat="1" ht="13" hidden="1">
      <c r="A86" s="119" t="s">
        <v>371</v>
      </c>
      <c r="B86" s="119"/>
      <c r="C86" s="23">
        <f t="shared" si="5"/>
        <v>12</v>
      </c>
      <c r="D86" s="66">
        <v>1.6087962962962964E-2</v>
      </c>
      <c r="E86" s="123"/>
      <c r="F86" s="122"/>
      <c r="H86" s="61"/>
      <c r="I86" s="61"/>
      <c r="J86" s="61"/>
      <c r="K86" s="84"/>
      <c r="L86" s="61"/>
      <c r="M86" s="61"/>
      <c r="N86" s="61"/>
      <c r="O86" s="61"/>
      <c r="P86" s="61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61">
        <f t="shared" si="6"/>
        <v>1.6087962962962964E-2</v>
      </c>
      <c r="AQ86" s="7">
        <f t="shared" si="7"/>
        <v>0</v>
      </c>
    </row>
    <row r="87" spans="1:43" ht="13" hidden="1">
      <c r="A87" s="120" t="s">
        <v>119</v>
      </c>
      <c r="B87" s="119"/>
      <c r="C87" s="23">
        <f t="shared" si="5"/>
        <v>12</v>
      </c>
      <c r="D87" s="66">
        <v>1.6282793209876543E-2</v>
      </c>
      <c r="E87" s="123"/>
      <c r="H87" s="76"/>
      <c r="I87" s="76"/>
      <c r="J87" s="76"/>
      <c r="K87" s="66"/>
      <c r="L87" s="76"/>
      <c r="M87" s="76"/>
      <c r="N87" s="76"/>
      <c r="O87" s="76"/>
      <c r="P87" s="7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1">
        <f t="shared" si="6"/>
        <v>1.6282793209876543E-2</v>
      </c>
      <c r="AQ87" s="7">
        <f t="shared" si="7"/>
        <v>0</v>
      </c>
    </row>
    <row r="88" spans="1:43" ht="13" hidden="1">
      <c r="A88" s="119" t="s">
        <v>231</v>
      </c>
      <c r="B88" s="119"/>
      <c r="C88" s="23">
        <f t="shared" si="5"/>
        <v>12</v>
      </c>
      <c r="D88" s="66">
        <v>1.6250000000000001E-2</v>
      </c>
      <c r="E88" s="123"/>
      <c r="H88" s="76"/>
      <c r="I88" s="76"/>
      <c r="J88" s="76"/>
      <c r="K88" s="66"/>
      <c r="L88" s="76"/>
      <c r="M88" s="76"/>
      <c r="N88" s="76"/>
      <c r="O88" s="76"/>
      <c r="P88" s="7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1">
        <f t="shared" si="6"/>
        <v>1.6250000000000001E-2</v>
      </c>
      <c r="AQ88" s="7">
        <f t="shared" si="7"/>
        <v>0</v>
      </c>
    </row>
    <row r="89" spans="1:43" ht="13" hidden="1">
      <c r="A89" s="120" t="s">
        <v>176</v>
      </c>
      <c r="B89" s="119"/>
      <c r="C89" s="23">
        <f t="shared" si="5"/>
        <v>12</v>
      </c>
      <c r="D89" s="66">
        <v>1.6122685185185184E-2</v>
      </c>
      <c r="E89" s="123"/>
      <c r="H89" s="76"/>
      <c r="I89" s="76"/>
      <c r="J89" s="76"/>
      <c r="K89" s="66"/>
      <c r="L89" s="76"/>
      <c r="M89" s="76"/>
      <c r="N89" s="76"/>
      <c r="O89" s="76"/>
      <c r="P89" s="7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1">
        <f t="shared" si="6"/>
        <v>1.6122685185185184E-2</v>
      </c>
      <c r="AQ89" s="7">
        <f t="shared" si="7"/>
        <v>0</v>
      </c>
    </row>
    <row r="90" spans="1:43" ht="13" hidden="1">
      <c r="A90" s="119" t="s">
        <v>339</v>
      </c>
      <c r="B90" s="119"/>
      <c r="C90" s="23">
        <f t="shared" si="5"/>
        <v>12</v>
      </c>
      <c r="D90" s="66">
        <v>1.5972222222222221E-2</v>
      </c>
      <c r="E90" s="123"/>
      <c r="H90" s="76"/>
      <c r="I90" s="76"/>
      <c r="J90" s="76"/>
      <c r="K90" s="66"/>
      <c r="L90" s="76"/>
      <c r="M90" s="76"/>
      <c r="N90" s="76"/>
      <c r="O90" s="76"/>
      <c r="P90" s="7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1">
        <f t="shared" si="6"/>
        <v>1.5972222222222221E-2</v>
      </c>
      <c r="AQ90" s="7">
        <f t="shared" si="7"/>
        <v>0</v>
      </c>
    </row>
    <row r="91" spans="1:43" s="3" customFormat="1" ht="13">
      <c r="A91" s="119" t="s">
        <v>319</v>
      </c>
      <c r="B91" s="119"/>
      <c r="C91" s="23">
        <f t="shared" si="5"/>
        <v>12</v>
      </c>
      <c r="D91" s="66">
        <v>1.7945829826038161E-2</v>
      </c>
      <c r="E91" s="123">
        <v>1.5069444444444443E-2</v>
      </c>
      <c r="F91" s="66">
        <v>1.4675925925925926E-2</v>
      </c>
      <c r="G91" s="61">
        <v>1.4756944444444446E-2</v>
      </c>
      <c r="H91" s="76">
        <v>1.4351851851851852E-2</v>
      </c>
      <c r="I91" s="76">
        <v>1.6701388888888887E-2</v>
      </c>
      <c r="J91" s="76"/>
      <c r="K91" s="66"/>
      <c r="L91" s="76"/>
      <c r="M91" s="76"/>
      <c r="N91" s="76">
        <v>1.6875000000000001E-2</v>
      </c>
      <c r="O91" s="50">
        <v>1.6782407407407409E-2</v>
      </c>
      <c r="P91" s="50">
        <v>1.6956018518518516E-2</v>
      </c>
      <c r="Q91" s="66"/>
      <c r="R91" s="66"/>
      <c r="S91" s="66"/>
      <c r="T91" s="66"/>
      <c r="U91" s="66"/>
      <c r="V91" s="66"/>
      <c r="W91" s="66">
        <v>1.8229166666666668E-2</v>
      </c>
      <c r="X91" s="66"/>
      <c r="Y91" s="66"/>
      <c r="Z91" s="66">
        <v>1.6423611111111111E-2</v>
      </c>
      <c r="AB91" s="66"/>
      <c r="AC91" s="66"/>
      <c r="AD91" s="66"/>
      <c r="AE91" s="66"/>
      <c r="AF91" s="66">
        <v>1.6192129629629629E-2</v>
      </c>
      <c r="AG91" s="66">
        <v>1.6168981481481482E-2</v>
      </c>
      <c r="AH91" s="66">
        <v>1.5671296296296298E-2</v>
      </c>
      <c r="AI91" s="66"/>
      <c r="AJ91" s="66">
        <v>1.7083333333333336E-2</v>
      </c>
      <c r="AK91" s="66"/>
      <c r="AL91" s="66"/>
      <c r="AM91" s="66"/>
      <c r="AN91" s="66"/>
      <c r="AO91" s="66">
        <v>1.6620370370370372E-2</v>
      </c>
      <c r="AP91" s="61">
        <f t="shared" si="6"/>
        <v>1.6281481262275535E-2</v>
      </c>
      <c r="AQ91" s="7">
        <f t="shared" si="7"/>
        <v>15</v>
      </c>
    </row>
    <row r="92" spans="1:43" ht="13">
      <c r="A92" s="119" t="s">
        <v>616</v>
      </c>
      <c r="B92" s="119"/>
      <c r="C92" s="23">
        <f t="shared" si="5"/>
        <v>13</v>
      </c>
      <c r="D92" s="66"/>
      <c r="E92" s="66"/>
      <c r="F92" s="66"/>
      <c r="G92" s="66"/>
      <c r="H92" s="76"/>
      <c r="I92" s="76"/>
      <c r="J92" s="112"/>
      <c r="K92" s="66"/>
      <c r="L92" s="76"/>
      <c r="M92" s="76"/>
      <c r="N92" s="76"/>
      <c r="O92" s="76"/>
      <c r="P92" s="7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84"/>
      <c r="AI92" s="66"/>
      <c r="AJ92" s="66"/>
      <c r="AK92" s="66">
        <v>1.6319444444444445E-2</v>
      </c>
      <c r="AL92" s="66">
        <v>1.5706018518518518E-2</v>
      </c>
      <c r="AM92" s="66"/>
      <c r="AN92" s="66"/>
      <c r="AO92" s="66">
        <v>1.5740740740740743E-2</v>
      </c>
      <c r="AP92" s="61">
        <f>AVERAGE(D92:AO92)</f>
        <v>1.5922067901234568E-2</v>
      </c>
      <c r="AQ92" s="7">
        <f>COUNT(E92:AO92)</f>
        <v>3</v>
      </c>
    </row>
    <row r="93" spans="1:43" s="3" customFormat="1" ht="13">
      <c r="A93" s="119" t="s">
        <v>17</v>
      </c>
      <c r="B93" s="119"/>
      <c r="C93" s="23">
        <f t="shared" si="5"/>
        <v>12</v>
      </c>
      <c r="D93" s="66">
        <v>1.5486111111111112E-2</v>
      </c>
      <c r="E93" s="66"/>
      <c r="F93" s="66"/>
      <c r="G93" s="66" t="s">
        <v>256</v>
      </c>
      <c r="H93" s="76"/>
      <c r="I93" s="76"/>
      <c r="J93" s="76"/>
      <c r="K93" s="66"/>
      <c r="L93" s="76"/>
      <c r="M93" s="76"/>
      <c r="N93" s="76">
        <v>1.6875000000000001E-2</v>
      </c>
      <c r="O93" s="76"/>
      <c r="P93" s="76">
        <v>1.6458333333333332E-2</v>
      </c>
      <c r="Q93" s="66"/>
      <c r="R93" s="66"/>
      <c r="S93" s="66"/>
      <c r="T93" s="66">
        <v>1.6759259259259258E-2</v>
      </c>
      <c r="U93" s="66"/>
      <c r="V93" s="66"/>
      <c r="W93" s="66"/>
      <c r="X93" s="66">
        <v>1.6585648148148148E-2</v>
      </c>
      <c r="Y93" s="66"/>
      <c r="Z93" s="66"/>
      <c r="AA93" s="66"/>
      <c r="AB93" s="66">
        <v>1.5625E-2</v>
      </c>
      <c r="AC93" s="66"/>
      <c r="AD93" s="66">
        <v>1.6168981481481482E-2</v>
      </c>
      <c r="AE93" s="66"/>
      <c r="AF93" s="66"/>
      <c r="AG93" s="66"/>
      <c r="AH93" s="66">
        <v>1.486111111111111E-2</v>
      </c>
      <c r="AI93" s="66"/>
      <c r="AJ93" s="66"/>
      <c r="AK93" s="66"/>
      <c r="AL93" s="66"/>
      <c r="AM93" s="66"/>
      <c r="AN93" s="66"/>
      <c r="AO93" s="66">
        <v>1.5659722222222224E-2</v>
      </c>
      <c r="AP93" s="61">
        <f t="shared" si="6"/>
        <v>1.6053240740740739E-2</v>
      </c>
      <c r="AQ93" s="7">
        <f t="shared" si="7"/>
        <v>8</v>
      </c>
    </row>
    <row r="94" spans="1:43" ht="13">
      <c r="A94" s="119" t="s">
        <v>617</v>
      </c>
      <c r="B94" s="119"/>
      <c r="C94" s="23">
        <f t="shared" si="5"/>
        <v>12</v>
      </c>
      <c r="D94" s="66">
        <v>1.6620370370370372E-2</v>
      </c>
      <c r="E94" s="66"/>
      <c r="F94" s="66"/>
      <c r="G94" s="66"/>
      <c r="H94" s="76"/>
      <c r="I94" s="76"/>
      <c r="J94" s="76"/>
      <c r="K94" s="66"/>
      <c r="L94" s="76"/>
      <c r="M94" s="76"/>
      <c r="N94" s="76"/>
      <c r="O94" s="76"/>
      <c r="P94" s="7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>
        <v>1.5949074074074074E-2</v>
      </c>
      <c r="AD94" s="66">
        <v>1.6736111111111111E-2</v>
      </c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1">
        <f t="shared" si="6"/>
        <v>1.6435185185185185E-2</v>
      </c>
      <c r="AQ94" s="7">
        <f t="shared" si="7"/>
        <v>2</v>
      </c>
    </row>
    <row r="95" spans="1:43" s="3" customFormat="1" ht="13">
      <c r="A95" s="119" t="s">
        <v>618</v>
      </c>
      <c r="B95" s="120"/>
      <c r="C95" s="23">
        <f t="shared" si="5"/>
        <v>12</v>
      </c>
      <c r="D95" s="84"/>
      <c r="E95" s="112"/>
      <c r="F95" s="84"/>
      <c r="G95" s="84"/>
      <c r="H95" s="94"/>
      <c r="I95" s="94"/>
      <c r="J95" s="94"/>
      <c r="K95" s="84"/>
      <c r="L95" s="94"/>
      <c r="M95" s="94"/>
      <c r="N95" s="94"/>
      <c r="O95" s="94"/>
      <c r="P95" s="94"/>
      <c r="Q95" s="84">
        <v>1.7013888888888887E-2</v>
      </c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>
        <v>1.5208333333333332E-2</v>
      </c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61">
        <f t="shared" si="6"/>
        <v>1.6111111111111111E-2</v>
      </c>
      <c r="AQ95" s="7">
        <f t="shared" si="7"/>
        <v>2</v>
      </c>
    </row>
    <row r="96" spans="1:43" s="3" customFormat="1" ht="13">
      <c r="A96" s="119" t="s">
        <v>619</v>
      </c>
      <c r="B96" s="120"/>
      <c r="C96" s="23">
        <f t="shared" si="5"/>
        <v>13</v>
      </c>
      <c r="D96" s="66"/>
      <c r="E96" s="66"/>
      <c r="F96" s="66"/>
      <c r="G96" s="66"/>
      <c r="H96" s="76"/>
      <c r="I96" s="76"/>
      <c r="J96" s="112"/>
      <c r="K96" s="66"/>
      <c r="L96" s="76"/>
      <c r="M96" s="76"/>
      <c r="N96" s="76"/>
      <c r="O96" s="76"/>
      <c r="P96" s="7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84"/>
      <c r="AI96" s="66">
        <v>1.5960648148148151E-2</v>
      </c>
      <c r="AJ96" s="66"/>
      <c r="AK96" s="66"/>
      <c r="AL96" s="66"/>
      <c r="AM96" s="66"/>
      <c r="AN96" s="66"/>
      <c r="AO96" s="66"/>
      <c r="AP96" s="61">
        <f>AVERAGE(D96:AO96)</f>
        <v>1.5960648148148151E-2</v>
      </c>
      <c r="AQ96" s="7">
        <f>COUNT(E96:AO96)</f>
        <v>1</v>
      </c>
    </row>
    <row r="97" spans="1:45" s="3" customFormat="1" ht="13">
      <c r="A97" s="119" t="s">
        <v>497</v>
      </c>
      <c r="B97" s="119"/>
      <c r="C97" s="23">
        <f t="shared" si="5"/>
        <v>13</v>
      </c>
      <c r="D97" s="66">
        <v>1.671167695473251E-2</v>
      </c>
      <c r="E97" s="66"/>
      <c r="F97" s="66"/>
      <c r="G97" s="66"/>
      <c r="H97" s="61"/>
      <c r="J97" s="61"/>
      <c r="K97" s="84"/>
      <c r="L97" s="61"/>
      <c r="M97" s="61"/>
      <c r="N97" s="61"/>
      <c r="O97" s="61"/>
      <c r="P97" s="61"/>
      <c r="Q97" s="84"/>
      <c r="R97" s="84"/>
      <c r="S97" s="84">
        <v>1.6111111111111111E-2</v>
      </c>
      <c r="T97" s="84">
        <v>1.554398148148148E-2</v>
      </c>
      <c r="U97" s="84">
        <v>1.5694444444444445E-2</v>
      </c>
      <c r="V97" s="84"/>
      <c r="W97" s="84">
        <v>1.5925925925925927E-2</v>
      </c>
      <c r="X97" s="84"/>
      <c r="Y97" s="84"/>
      <c r="Z97" s="84"/>
      <c r="AA97" s="84">
        <v>1.5949074074074074E-2</v>
      </c>
      <c r="AB97" s="84">
        <v>1.5231481481481483E-2</v>
      </c>
      <c r="AC97" s="84"/>
      <c r="AD97" s="84"/>
      <c r="AE97" s="84"/>
      <c r="AF97" s="84"/>
      <c r="AG97" s="84"/>
      <c r="AH97" s="84">
        <v>1.712962962962963E-2</v>
      </c>
      <c r="AI97" s="84"/>
      <c r="AJ97" s="84"/>
      <c r="AK97" s="84">
        <v>1.6203703703703703E-2</v>
      </c>
      <c r="AL97" s="84">
        <v>1.4976851851851852E-2</v>
      </c>
      <c r="AM97" s="84">
        <v>1.5057870370370369E-2</v>
      </c>
      <c r="AN97" s="84">
        <v>1.5104166666666667E-2</v>
      </c>
      <c r="AO97" s="84">
        <v>1.6273148148148148E-2</v>
      </c>
      <c r="AP97" s="61">
        <f>AVERAGE(D97:AO97)</f>
        <v>1.5839466603355494E-2</v>
      </c>
      <c r="AQ97" s="8">
        <f>COUNT(E97:AO97)</f>
        <v>12</v>
      </c>
    </row>
    <row r="98" spans="1:45" s="3" customFormat="1" ht="13">
      <c r="A98" s="120" t="s">
        <v>325</v>
      </c>
      <c r="B98" s="120"/>
      <c r="C98" s="23">
        <f t="shared" si="5"/>
        <v>13</v>
      </c>
      <c r="D98" s="66">
        <v>1.5859374999999998E-2</v>
      </c>
      <c r="E98" s="123"/>
      <c r="F98" s="123"/>
      <c r="G98" s="84">
        <v>1.5925925925925927E-2</v>
      </c>
      <c r="H98" s="76"/>
      <c r="I98" s="76"/>
      <c r="J98" s="76"/>
      <c r="K98" s="66"/>
      <c r="L98" s="76"/>
      <c r="M98" s="76"/>
      <c r="N98" s="76"/>
      <c r="O98" s="76"/>
      <c r="P98" s="76"/>
      <c r="Q98" s="66"/>
      <c r="R98" s="66"/>
      <c r="S98" s="66"/>
      <c r="T98" s="66">
        <v>1.6111111111111111E-2</v>
      </c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1">
        <f>AVERAGE(D98:AO98)</f>
        <v>1.5965470679012345E-2</v>
      </c>
      <c r="AQ98" s="7">
        <f>COUNT(E98:AO98)</f>
        <v>2</v>
      </c>
      <c r="AS98"/>
    </row>
    <row r="99" spans="1:45" s="3" customFormat="1" ht="13">
      <c r="A99" s="119" t="s">
        <v>620</v>
      </c>
      <c r="B99" s="120"/>
      <c r="C99" s="23">
        <f t="shared" si="5"/>
        <v>13</v>
      </c>
      <c r="D99" s="84"/>
      <c r="E99" s="112"/>
      <c r="F99" s="84"/>
      <c r="G99" s="84"/>
      <c r="H99" s="94"/>
      <c r="I99" s="94"/>
      <c r="J99" s="94"/>
      <c r="K99" s="84"/>
      <c r="L99" s="94"/>
      <c r="M99" s="94"/>
      <c r="N99" s="94"/>
      <c r="O99" s="94"/>
      <c r="P99" s="94"/>
      <c r="Q99" s="84"/>
      <c r="R99" s="84"/>
      <c r="S99" s="84"/>
      <c r="T99" s="84"/>
      <c r="U99" s="84"/>
      <c r="V99" s="84">
        <v>1.6273148148148148E-2</v>
      </c>
      <c r="W99" s="84"/>
      <c r="X99" s="84">
        <v>1.4421296296296295E-2</v>
      </c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61">
        <f>AVERAGE(D99:AO99)</f>
        <v>1.534722222222222E-2</v>
      </c>
      <c r="AQ99" s="7">
        <f>COUNT(E99:AO99)</f>
        <v>2</v>
      </c>
    </row>
    <row r="100" spans="1:45" ht="13">
      <c r="A100" s="119" t="s">
        <v>621</v>
      </c>
      <c r="B100" s="119"/>
      <c r="C100" s="23">
        <f t="shared" si="5"/>
        <v>13</v>
      </c>
      <c r="D100" s="66"/>
      <c r="E100" s="66"/>
      <c r="F100" s="66"/>
      <c r="G100" s="66"/>
      <c r="H100" s="76"/>
      <c r="I100" s="76"/>
      <c r="J100" s="112"/>
      <c r="K100" s="66"/>
      <c r="L100" s="76"/>
      <c r="M100" s="76"/>
      <c r="N100" s="76"/>
      <c r="O100" s="76"/>
      <c r="P100" s="7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>
        <v>1.5046296296296295E-2</v>
      </c>
      <c r="AD100" s="66"/>
      <c r="AE100" s="66"/>
      <c r="AF100" s="66"/>
      <c r="AH100" s="66"/>
      <c r="AI100" s="66"/>
      <c r="AJ100" s="66"/>
      <c r="AK100" s="66">
        <v>1.6724537037037034E-2</v>
      </c>
      <c r="AL100" s="66">
        <v>1.5335648148148147E-2</v>
      </c>
      <c r="AM100" s="66">
        <v>1.6481481481481482E-2</v>
      </c>
      <c r="AN100" s="66"/>
      <c r="AO100" s="66"/>
      <c r="AP100" s="61">
        <f>AVERAGE(E100:AO100)</f>
        <v>1.5896990740740739E-2</v>
      </c>
      <c r="AQ100" s="7">
        <f>COUNT(E100:AO100)</f>
        <v>4</v>
      </c>
    </row>
    <row r="101" spans="1:45" ht="13">
      <c r="A101" s="119" t="s">
        <v>179</v>
      </c>
      <c r="B101" s="119"/>
      <c r="C101" s="23">
        <f t="shared" si="5"/>
        <v>13</v>
      </c>
      <c r="D101" s="66">
        <v>1.5978009259259258E-2</v>
      </c>
      <c r="E101" s="123"/>
      <c r="G101" s="66">
        <v>1.5648148148148151E-2</v>
      </c>
      <c r="H101" s="76"/>
      <c r="I101" s="76"/>
      <c r="J101" s="76"/>
      <c r="K101" s="66"/>
      <c r="L101" s="76"/>
      <c r="M101" s="76"/>
      <c r="N101" s="76"/>
      <c r="O101" s="76"/>
      <c r="P101" s="76"/>
      <c r="Q101" s="66"/>
      <c r="R101" s="66"/>
      <c r="S101" s="66"/>
      <c r="T101" s="66">
        <v>1.5439814814814816E-2</v>
      </c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>
        <v>1.6076388888888887E-2</v>
      </c>
      <c r="AF101" s="66">
        <v>1.4976851851851852E-2</v>
      </c>
      <c r="AG101" s="66">
        <v>1.525462962962963E-2</v>
      </c>
      <c r="AH101" s="66"/>
      <c r="AI101" s="66"/>
      <c r="AJ101" s="66">
        <v>1.7430555555555557E-2</v>
      </c>
      <c r="AK101" s="66"/>
      <c r="AL101" s="66"/>
      <c r="AM101" s="66"/>
      <c r="AN101" s="66"/>
      <c r="AO101" s="66"/>
      <c r="AP101" s="61">
        <f t="shared" si="6"/>
        <v>1.5829199735449738E-2</v>
      </c>
      <c r="AQ101" s="7">
        <f t="shared" si="7"/>
        <v>6</v>
      </c>
    </row>
    <row r="102" spans="1:45" ht="13">
      <c r="A102" s="119" t="s">
        <v>543</v>
      </c>
      <c r="B102" s="119"/>
      <c r="C102" s="23">
        <f t="shared" si="5"/>
        <v>12</v>
      </c>
      <c r="D102" s="66">
        <v>1.6168981481481479E-2</v>
      </c>
      <c r="E102" s="66"/>
      <c r="F102" s="66">
        <v>1.5613425925925926E-2</v>
      </c>
      <c r="H102" s="76"/>
      <c r="I102" s="76"/>
      <c r="J102" s="76"/>
      <c r="K102" s="66"/>
      <c r="L102" s="76"/>
      <c r="M102" s="76">
        <v>1.6469907407407405E-2</v>
      </c>
      <c r="N102" s="76">
        <v>1.5601851851851851E-2</v>
      </c>
      <c r="O102" s="50">
        <v>1.5335648148148147E-2</v>
      </c>
      <c r="P102" s="76"/>
      <c r="Q102" s="66"/>
      <c r="R102" s="66"/>
      <c r="S102" s="66">
        <v>1.5300925925925926E-2</v>
      </c>
      <c r="T102" s="66">
        <v>1.4548611111111111E-2</v>
      </c>
      <c r="U102" s="66"/>
      <c r="V102" s="66"/>
      <c r="W102" s="66"/>
      <c r="X102" s="66"/>
      <c r="Y102" s="66"/>
      <c r="Z102" s="66"/>
      <c r="AA102" s="66"/>
      <c r="AB102" s="66">
        <v>1.6666666666666666E-2</v>
      </c>
      <c r="AC102" s="66"/>
      <c r="AD102" s="66"/>
      <c r="AE102" s="66"/>
      <c r="AF102" s="66"/>
      <c r="AG102" s="66"/>
      <c r="AH102" s="66"/>
      <c r="AI102" s="66"/>
      <c r="AJ102" s="66">
        <v>1.9282407407407408E-2</v>
      </c>
      <c r="AK102" s="66"/>
      <c r="AL102" s="66">
        <v>1.4513888888888889E-2</v>
      </c>
      <c r="AM102" s="66"/>
      <c r="AN102" s="66"/>
      <c r="AO102" s="66">
        <v>1.7048611111111112E-2</v>
      </c>
      <c r="AP102" s="61">
        <f>AVERAGE(D102:AO102)</f>
        <v>1.6050084175084176E-2</v>
      </c>
      <c r="AQ102" s="132">
        <f>COUNT(E102:AO102)</f>
        <v>10</v>
      </c>
      <c r="AR102" s="134">
        <f>AQ102+AQ61</f>
        <v>13</v>
      </c>
    </row>
    <row r="103" spans="1:45" ht="13" hidden="1">
      <c r="A103" s="119" t="s">
        <v>495</v>
      </c>
      <c r="B103" s="119"/>
      <c r="C103" s="23">
        <f t="shared" si="5"/>
        <v>12</v>
      </c>
      <c r="D103" s="66">
        <v>1.6012731481481482E-2</v>
      </c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1">
        <f t="shared" si="6"/>
        <v>1.6012731481481482E-2</v>
      </c>
      <c r="AQ103" s="7">
        <f t="shared" si="7"/>
        <v>0</v>
      </c>
    </row>
    <row r="104" spans="1:45" ht="13">
      <c r="A104" s="119" t="s">
        <v>494</v>
      </c>
      <c r="B104" s="120"/>
      <c r="C104" s="23">
        <f t="shared" si="5"/>
        <v>14</v>
      </c>
      <c r="D104" s="84">
        <v>1.5988425925925927E-2</v>
      </c>
      <c r="E104" s="123"/>
      <c r="F104" s="123"/>
      <c r="H104" s="94"/>
      <c r="I104" s="94"/>
      <c r="J104" s="94"/>
      <c r="K104" s="84">
        <v>1.511574074074074E-2</v>
      </c>
      <c r="L104" s="94"/>
      <c r="M104" s="94"/>
      <c r="N104" s="94"/>
      <c r="O104" s="94"/>
      <c r="P104" s="94"/>
      <c r="Q104" s="84"/>
      <c r="R104" s="84"/>
      <c r="S104" s="84"/>
      <c r="T104" s="84"/>
      <c r="U104" s="84"/>
      <c r="V104" s="84"/>
      <c r="W104" s="84">
        <v>1.4791666666666668E-2</v>
      </c>
      <c r="X104" s="84"/>
      <c r="Y104" s="84"/>
      <c r="Z104" s="84"/>
      <c r="AA104" s="84"/>
      <c r="AB104" s="84"/>
      <c r="AC104" s="84"/>
      <c r="AD104" s="84">
        <v>1.4097222222222221E-2</v>
      </c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>
        <v>1.3877314814814815E-2</v>
      </c>
      <c r="AP104" s="61">
        <f t="shared" si="6"/>
        <v>1.4774074074074073E-2</v>
      </c>
      <c r="AQ104" s="7">
        <f t="shared" si="7"/>
        <v>4</v>
      </c>
    </row>
    <row r="105" spans="1:45" s="3" customFormat="1" ht="13" hidden="1">
      <c r="A105" s="119" t="s">
        <v>546</v>
      </c>
      <c r="B105" s="120"/>
      <c r="C105" s="23">
        <f t="shared" si="5"/>
        <v>13</v>
      </c>
      <c r="D105" s="66">
        <v>1.5447530864197529E-2</v>
      </c>
      <c r="E105" s="66"/>
      <c r="F105" s="66"/>
      <c r="G105" s="66"/>
      <c r="H105" s="76"/>
      <c r="I105" s="76"/>
      <c r="J105" s="112"/>
      <c r="K105" s="84"/>
      <c r="L105" s="61"/>
      <c r="M105" s="61"/>
      <c r="N105" s="61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61">
        <f t="shared" si="6"/>
        <v>1.5447530864197529E-2</v>
      </c>
      <c r="AQ105" s="7">
        <f t="shared" si="7"/>
        <v>0</v>
      </c>
      <c r="AS105"/>
    </row>
    <row r="106" spans="1:45" ht="13" hidden="1">
      <c r="A106" s="119" t="s">
        <v>496</v>
      </c>
      <c r="B106" s="119"/>
      <c r="C106" s="23">
        <f t="shared" si="5"/>
        <v>13</v>
      </c>
      <c r="D106" s="66">
        <v>1.5316358024691357E-2</v>
      </c>
      <c r="E106" s="123"/>
      <c r="F106" s="123"/>
      <c r="H106" s="76"/>
      <c r="I106" s="76"/>
      <c r="J106" s="76"/>
      <c r="K106" s="66"/>
      <c r="L106" s="76"/>
      <c r="M106" s="76"/>
      <c r="N106" s="76"/>
      <c r="O106" s="76"/>
      <c r="P106" s="7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1">
        <f t="shared" si="6"/>
        <v>1.5316358024691357E-2</v>
      </c>
      <c r="AQ106" s="7">
        <f t="shared" si="7"/>
        <v>0</v>
      </c>
    </row>
    <row r="107" spans="1:45" ht="13" hidden="1">
      <c r="A107" s="119" t="s">
        <v>415</v>
      </c>
      <c r="B107" s="119"/>
      <c r="C107" s="23">
        <f t="shared" si="5"/>
        <v>13</v>
      </c>
      <c r="D107" s="66">
        <v>1.529152199074074E-2</v>
      </c>
      <c r="E107" s="123"/>
      <c r="F107" s="123"/>
      <c r="H107" s="61"/>
      <c r="I107" s="61"/>
      <c r="J107" s="61"/>
      <c r="K107" s="84"/>
      <c r="L107" s="61"/>
      <c r="M107" s="61"/>
      <c r="N107" s="61"/>
      <c r="O107" s="61"/>
      <c r="P107" s="61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61">
        <f t="shared" si="6"/>
        <v>1.529152199074074E-2</v>
      </c>
      <c r="AQ107" s="7">
        <f t="shared" si="7"/>
        <v>0</v>
      </c>
    </row>
    <row r="108" spans="1:45" ht="13" hidden="1">
      <c r="A108" s="119" t="s">
        <v>211</v>
      </c>
      <c r="B108" s="119"/>
      <c r="C108" s="23">
        <f t="shared" si="5"/>
        <v>13</v>
      </c>
      <c r="D108" s="66">
        <v>1.5959490740740739E-2</v>
      </c>
      <c r="E108" s="123"/>
      <c r="F108" s="123"/>
      <c r="H108" s="76"/>
      <c r="I108" s="76"/>
      <c r="J108" s="76"/>
      <c r="K108" s="66"/>
      <c r="L108" s="76"/>
      <c r="M108" s="76"/>
      <c r="N108" s="76"/>
      <c r="O108" s="76"/>
      <c r="P108" s="7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1">
        <f t="shared" si="6"/>
        <v>1.5959490740740739E-2</v>
      </c>
      <c r="AQ108" s="7">
        <f t="shared" si="7"/>
        <v>0</v>
      </c>
    </row>
    <row r="109" spans="1:45" ht="13" hidden="1">
      <c r="A109" s="120" t="s">
        <v>209</v>
      </c>
      <c r="B109" s="119"/>
      <c r="C109" s="23">
        <f t="shared" si="5"/>
        <v>13</v>
      </c>
      <c r="D109" s="66">
        <v>1.5914351851851853E-2</v>
      </c>
      <c r="E109" s="123"/>
      <c r="F109" s="123"/>
      <c r="H109" s="76"/>
      <c r="I109" s="76"/>
      <c r="J109" s="76"/>
      <c r="K109" s="66"/>
      <c r="L109" s="76"/>
      <c r="M109" s="76"/>
      <c r="N109" s="76"/>
      <c r="O109" s="76"/>
      <c r="P109" s="7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1">
        <f t="shared" si="6"/>
        <v>1.5914351851851853E-2</v>
      </c>
      <c r="AQ109" s="7">
        <f t="shared" si="7"/>
        <v>0</v>
      </c>
    </row>
    <row r="110" spans="1:45" ht="13" hidden="1">
      <c r="A110" s="119" t="s">
        <v>278</v>
      </c>
      <c r="B110" s="119"/>
      <c r="C110" s="23">
        <f t="shared" si="5"/>
        <v>13</v>
      </c>
      <c r="D110" s="66">
        <v>1.58641975308642E-2</v>
      </c>
      <c r="E110" s="123"/>
      <c r="F110" s="123"/>
      <c r="H110" s="76"/>
      <c r="I110" s="76"/>
      <c r="J110" s="76"/>
      <c r="K110" s="66"/>
      <c r="L110" s="76"/>
      <c r="M110" s="76"/>
      <c r="N110" s="76"/>
      <c r="O110" s="76"/>
      <c r="P110" s="7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1">
        <f t="shared" si="6"/>
        <v>1.58641975308642E-2</v>
      </c>
      <c r="AQ110" s="7">
        <f t="shared" si="7"/>
        <v>0</v>
      </c>
    </row>
    <row r="111" spans="1:45" ht="13" hidden="1">
      <c r="A111" s="119" t="s">
        <v>223</v>
      </c>
      <c r="B111" s="119"/>
      <c r="C111" s="23">
        <f t="shared" si="5"/>
        <v>13</v>
      </c>
      <c r="D111" s="66">
        <v>1.5896990740740743E-2</v>
      </c>
      <c r="E111" s="123"/>
      <c r="F111" s="123"/>
      <c r="H111" s="76"/>
      <c r="I111" s="76"/>
      <c r="J111" s="76"/>
      <c r="K111" s="66"/>
      <c r="L111" s="76"/>
      <c r="M111" s="76"/>
      <c r="N111" s="76"/>
      <c r="O111" s="76"/>
      <c r="P111" s="7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1">
        <f t="shared" si="6"/>
        <v>1.5896990740740743E-2</v>
      </c>
      <c r="AQ111" s="7">
        <f t="shared" si="7"/>
        <v>0</v>
      </c>
    </row>
    <row r="112" spans="1:45" ht="13" hidden="1">
      <c r="A112" s="119" t="s">
        <v>293</v>
      </c>
      <c r="B112" s="119"/>
      <c r="C112" s="23">
        <f t="shared" si="5"/>
        <v>13</v>
      </c>
      <c r="D112" s="66">
        <v>1.5766460905349795E-2</v>
      </c>
      <c r="E112" s="123"/>
      <c r="F112" s="123"/>
      <c r="K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61">
        <f t="shared" si="6"/>
        <v>1.5766460905349795E-2</v>
      </c>
      <c r="AQ112" s="7">
        <f t="shared" si="7"/>
        <v>0</v>
      </c>
    </row>
    <row r="113" spans="1:45" ht="13" hidden="1">
      <c r="A113" s="119" t="s">
        <v>322</v>
      </c>
      <c r="B113" s="119"/>
      <c r="C113" s="23">
        <f t="shared" si="5"/>
        <v>13</v>
      </c>
      <c r="D113" s="66">
        <v>1.5717592592592592E-2</v>
      </c>
      <c r="E113" s="123"/>
      <c r="F113" s="123"/>
      <c r="H113" s="76"/>
      <c r="I113" s="76"/>
      <c r="J113" s="76"/>
      <c r="K113" s="66"/>
      <c r="L113" s="76"/>
      <c r="M113" s="76"/>
      <c r="N113" s="76"/>
      <c r="O113" s="76"/>
      <c r="P113" s="7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1">
        <f t="shared" si="6"/>
        <v>1.5717592592592592E-2</v>
      </c>
      <c r="AQ113" s="7">
        <f t="shared" si="7"/>
        <v>0</v>
      </c>
    </row>
    <row r="114" spans="1:45" ht="13" hidden="1">
      <c r="A114" s="119" t="s">
        <v>391</v>
      </c>
      <c r="B114" s="119"/>
      <c r="C114" s="23">
        <f t="shared" si="5"/>
        <v>13</v>
      </c>
      <c r="D114" s="66">
        <v>1.5740740740740743E-2</v>
      </c>
      <c r="E114" s="123"/>
      <c r="F114" s="123"/>
      <c r="H114" s="61"/>
      <c r="I114" s="61"/>
      <c r="J114" s="61"/>
      <c r="K114" s="84"/>
      <c r="L114" s="61"/>
      <c r="M114" s="61"/>
      <c r="N114" s="61"/>
      <c r="O114" s="61"/>
      <c r="P114" s="61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61">
        <f t="shared" si="6"/>
        <v>1.5740740740740743E-2</v>
      </c>
      <c r="AQ114" s="7">
        <f t="shared" si="7"/>
        <v>0</v>
      </c>
    </row>
    <row r="115" spans="1:45" ht="13" hidden="1">
      <c r="A115" s="119" t="s">
        <v>547</v>
      </c>
      <c r="B115" s="119"/>
      <c r="C115" s="23">
        <f t="shared" si="5"/>
        <v>14</v>
      </c>
      <c r="D115" s="66">
        <v>1.5133101851851852E-2</v>
      </c>
      <c r="E115" s="66"/>
      <c r="F115" s="66"/>
      <c r="G115" s="66"/>
      <c r="H115" s="76"/>
      <c r="I115" s="76"/>
      <c r="J115" s="76"/>
      <c r="K115" s="66"/>
      <c r="L115" s="76"/>
      <c r="M115" s="76"/>
      <c r="N115" s="76"/>
      <c r="O115" s="76"/>
      <c r="P115" s="7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1">
        <f t="shared" si="6"/>
        <v>1.5133101851851852E-2</v>
      </c>
      <c r="AQ115" s="7">
        <f t="shared" si="7"/>
        <v>0</v>
      </c>
    </row>
    <row r="116" spans="1:45" s="3" customFormat="1" ht="13" hidden="1">
      <c r="A116" s="119" t="s">
        <v>548</v>
      </c>
      <c r="B116" s="120"/>
      <c r="C116" s="23">
        <f t="shared" si="5"/>
        <v>14</v>
      </c>
      <c r="D116" s="66">
        <v>1.5106095679012346E-2</v>
      </c>
      <c r="E116" s="66"/>
      <c r="F116" s="66"/>
      <c r="G116" s="66"/>
      <c r="H116" s="76"/>
      <c r="I116" s="76"/>
      <c r="J116" s="112"/>
      <c r="K116" s="66"/>
      <c r="L116" s="76"/>
      <c r="M116" s="76"/>
      <c r="N116" s="76"/>
      <c r="O116" s="66"/>
      <c r="P116" s="7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1">
        <f t="shared" si="6"/>
        <v>1.5106095679012346E-2</v>
      </c>
      <c r="AQ116" s="7">
        <f t="shared" si="7"/>
        <v>0</v>
      </c>
      <c r="AS116"/>
    </row>
    <row r="117" spans="1:45" ht="13" hidden="1">
      <c r="A117" s="119" t="s">
        <v>549</v>
      </c>
      <c r="B117" s="119"/>
      <c r="C117" s="23">
        <f t="shared" si="5"/>
        <v>14</v>
      </c>
      <c r="D117" s="66">
        <v>1.4990354938271605E-2</v>
      </c>
      <c r="E117" s="66"/>
      <c r="F117" s="66"/>
      <c r="G117" s="66"/>
      <c r="H117" s="76"/>
      <c r="I117" s="76"/>
      <c r="J117" s="112"/>
      <c r="K117" s="84"/>
      <c r="L117" s="76"/>
      <c r="M117" s="94"/>
      <c r="N117" s="94"/>
      <c r="O117" s="94"/>
      <c r="P117" s="9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61">
        <f t="shared" si="6"/>
        <v>1.4990354938271605E-2</v>
      </c>
      <c r="AQ117" s="7">
        <f t="shared" si="7"/>
        <v>0</v>
      </c>
    </row>
    <row r="118" spans="1:45" ht="13" hidden="1">
      <c r="A118" s="119" t="s">
        <v>400</v>
      </c>
      <c r="B118" s="119"/>
      <c r="C118" s="23">
        <f t="shared" si="5"/>
        <v>14</v>
      </c>
      <c r="D118" s="66">
        <v>1.502025462962963E-2</v>
      </c>
      <c r="E118" s="123"/>
      <c r="F118" s="123"/>
      <c r="H118" s="61"/>
      <c r="I118" s="61"/>
      <c r="J118" s="61"/>
      <c r="K118" s="84"/>
      <c r="L118" s="61"/>
      <c r="M118" s="61"/>
      <c r="N118" s="61"/>
      <c r="O118" s="61"/>
      <c r="P118" s="61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61">
        <f t="shared" si="6"/>
        <v>1.502025462962963E-2</v>
      </c>
      <c r="AQ118" s="7">
        <f t="shared" si="7"/>
        <v>0</v>
      </c>
    </row>
    <row r="119" spans="1:45" ht="13" hidden="1">
      <c r="A119" s="119" t="s">
        <v>499</v>
      </c>
      <c r="B119" s="119"/>
      <c r="C119" s="23">
        <f t="shared" si="5"/>
        <v>14</v>
      </c>
      <c r="D119" s="66">
        <v>1.4641203703703703E-2</v>
      </c>
      <c r="E119" s="123"/>
      <c r="F119" s="123"/>
      <c r="H119" s="61"/>
      <c r="I119" s="61"/>
      <c r="J119" s="61"/>
      <c r="K119" s="84"/>
      <c r="L119" s="61"/>
      <c r="M119" s="61"/>
      <c r="N119" s="61"/>
      <c r="O119" s="61"/>
      <c r="P119" s="61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61">
        <f t="shared" si="6"/>
        <v>1.4641203703703703E-2</v>
      </c>
      <c r="AQ119" s="7">
        <f t="shared" si="7"/>
        <v>0</v>
      </c>
    </row>
    <row r="120" spans="1:45" ht="13" hidden="1">
      <c r="A120" s="119" t="s">
        <v>395</v>
      </c>
      <c r="B120" s="119"/>
      <c r="C120" s="23">
        <f t="shared" si="5"/>
        <v>14</v>
      </c>
      <c r="D120" s="66">
        <v>1.5163580246913581E-2</v>
      </c>
      <c r="E120" s="123"/>
      <c r="F120" s="123"/>
      <c r="H120" s="61"/>
      <c r="I120" s="61"/>
      <c r="J120" s="61"/>
      <c r="K120" s="84"/>
      <c r="L120" s="61"/>
      <c r="M120" s="61"/>
      <c r="N120" s="61"/>
      <c r="O120" s="61"/>
      <c r="P120" s="61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61">
        <f t="shared" si="6"/>
        <v>1.5163580246913581E-2</v>
      </c>
      <c r="AQ120" s="7">
        <f t="shared" si="7"/>
        <v>0</v>
      </c>
    </row>
    <row r="121" spans="1:45" ht="13">
      <c r="A121" s="119" t="s">
        <v>622</v>
      </c>
      <c r="B121" s="119"/>
      <c r="C121" s="23">
        <f t="shared" si="5"/>
        <v>14</v>
      </c>
      <c r="D121" s="66"/>
      <c r="E121" s="66"/>
      <c r="F121" s="66"/>
      <c r="G121" s="66"/>
      <c r="H121" s="76"/>
      <c r="I121" s="76"/>
      <c r="J121" s="76"/>
      <c r="K121" s="66"/>
      <c r="L121" s="76"/>
      <c r="M121" s="76"/>
      <c r="N121" s="76"/>
      <c r="O121" s="76"/>
      <c r="P121" s="7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>
        <v>1.5879629629629629E-2</v>
      </c>
      <c r="AF121" s="66"/>
      <c r="AG121" s="66">
        <v>1.4745370370370372E-2</v>
      </c>
      <c r="AH121" s="66"/>
      <c r="AI121" s="66">
        <v>1.4999999999999999E-2</v>
      </c>
      <c r="AJ121" s="66"/>
      <c r="AK121" s="66">
        <v>1.5972222222222224E-2</v>
      </c>
      <c r="AL121" s="66">
        <v>1.4201388888888888E-2</v>
      </c>
      <c r="AM121" s="66"/>
      <c r="AN121" s="66">
        <v>1.4467592592592593E-2</v>
      </c>
      <c r="AO121" s="66"/>
      <c r="AP121" s="61">
        <f>AVERAGE(AE121:AO121)</f>
        <v>1.5044367283950616E-2</v>
      </c>
      <c r="AQ121" s="7">
        <f>COUNT(E121:AO121)</f>
        <v>6</v>
      </c>
    </row>
    <row r="122" spans="1:45" ht="13">
      <c r="A122" s="119" t="s">
        <v>474</v>
      </c>
      <c r="B122" s="119"/>
      <c r="C122" s="23">
        <f t="shared" si="5"/>
        <v>14</v>
      </c>
      <c r="D122" s="66">
        <v>1.4646347736625515E-2</v>
      </c>
      <c r="E122" s="66"/>
      <c r="F122" s="66"/>
      <c r="G122" s="66"/>
      <c r="H122" s="76"/>
      <c r="I122" s="76"/>
      <c r="J122" s="76"/>
      <c r="K122" s="66"/>
      <c r="L122" s="76"/>
      <c r="M122" s="76"/>
      <c r="N122" s="76"/>
      <c r="O122" s="76"/>
      <c r="P122" s="76">
        <v>1.4988425925925926E-2</v>
      </c>
      <c r="Q122" s="66"/>
      <c r="R122" s="66"/>
      <c r="S122" s="66"/>
      <c r="T122" s="66"/>
      <c r="U122" s="66"/>
      <c r="V122" s="66"/>
      <c r="W122" s="66">
        <v>1.6620370370370372E-2</v>
      </c>
      <c r="X122" s="66"/>
      <c r="Y122" s="66">
        <v>1.5219907407407409E-2</v>
      </c>
      <c r="Z122" s="66">
        <v>1.4537037037037038E-2</v>
      </c>
      <c r="AA122" s="66">
        <v>1.4606481481481482E-2</v>
      </c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1">
        <f t="shared" si="6"/>
        <v>1.5103094993141291E-2</v>
      </c>
      <c r="AQ122" s="7">
        <f t="shared" si="7"/>
        <v>5</v>
      </c>
    </row>
    <row r="123" spans="1:45" ht="13">
      <c r="A123" s="119" t="s">
        <v>312</v>
      </c>
      <c r="B123" s="119"/>
      <c r="C123" s="23">
        <f t="shared" si="5"/>
        <v>14</v>
      </c>
      <c r="D123" s="66">
        <v>1.4769724151234568E-2</v>
      </c>
      <c r="E123" s="123"/>
      <c r="F123" s="123"/>
      <c r="G123" s="66"/>
      <c r="H123" s="76"/>
      <c r="I123" s="76"/>
      <c r="J123" s="76"/>
      <c r="K123" s="66"/>
      <c r="L123" s="76"/>
      <c r="M123" s="76"/>
      <c r="N123" s="76"/>
      <c r="O123" s="76"/>
      <c r="P123" s="7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1">
        <f t="shared" si="6"/>
        <v>1.4769724151234568E-2</v>
      </c>
      <c r="AQ123" s="7">
        <f t="shared" si="7"/>
        <v>0</v>
      </c>
    </row>
    <row r="124" spans="1:45" ht="13" hidden="1">
      <c r="A124" s="119" t="s">
        <v>214</v>
      </c>
      <c r="B124" s="119"/>
      <c r="C124" s="23">
        <f t="shared" si="5"/>
        <v>14</v>
      </c>
      <c r="D124" s="66">
        <v>1.4954561042524005E-2</v>
      </c>
      <c r="E124" s="123"/>
      <c r="F124" s="123"/>
      <c r="K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61">
        <f t="shared" si="6"/>
        <v>1.4954561042524005E-2</v>
      </c>
      <c r="AQ124" s="7">
        <f t="shared" si="7"/>
        <v>0</v>
      </c>
    </row>
    <row r="125" spans="1:45" ht="13" hidden="1">
      <c r="A125" s="119" t="s">
        <v>343</v>
      </c>
      <c r="B125" s="120"/>
      <c r="C125" s="23">
        <f t="shared" si="5"/>
        <v>14</v>
      </c>
      <c r="D125" s="84">
        <v>1.4895833333333332E-2</v>
      </c>
      <c r="E125" s="123"/>
      <c r="F125" s="123"/>
      <c r="H125" s="94"/>
      <c r="I125" s="94"/>
      <c r="J125" s="94"/>
      <c r="K125" s="84"/>
      <c r="L125" s="94"/>
      <c r="M125" s="94"/>
      <c r="N125" s="94"/>
      <c r="O125" s="94"/>
      <c r="P125" s="9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61">
        <f t="shared" si="6"/>
        <v>1.4895833333333332E-2</v>
      </c>
      <c r="AQ125" s="7">
        <f t="shared" si="7"/>
        <v>0</v>
      </c>
    </row>
    <row r="126" spans="1:45" ht="13" hidden="1">
      <c r="A126" s="119" t="s">
        <v>362</v>
      </c>
      <c r="B126" s="119"/>
      <c r="C126" s="23">
        <f t="shared" si="5"/>
        <v>14</v>
      </c>
      <c r="D126" s="66">
        <v>1.4710648148148148E-2</v>
      </c>
      <c r="E126" s="123"/>
      <c r="F126" s="123"/>
      <c r="H126" s="50"/>
      <c r="I126" s="50"/>
      <c r="J126" s="50"/>
      <c r="K126" s="66"/>
      <c r="L126" s="50"/>
      <c r="M126" s="50"/>
      <c r="N126" s="50"/>
      <c r="O126" s="50"/>
      <c r="P126" s="50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1">
        <f t="shared" si="6"/>
        <v>1.4710648148148148E-2</v>
      </c>
      <c r="AQ126" s="7">
        <f t="shared" si="7"/>
        <v>0</v>
      </c>
    </row>
    <row r="127" spans="1:45" ht="13" hidden="1">
      <c r="A127" s="119" t="s">
        <v>220</v>
      </c>
      <c r="B127" s="119"/>
      <c r="C127" s="23">
        <f t="shared" si="5"/>
        <v>14</v>
      </c>
      <c r="D127" s="66">
        <v>1.4621817931405084E-2</v>
      </c>
      <c r="E127" s="123"/>
      <c r="F127" s="123"/>
      <c r="G127" s="66"/>
      <c r="H127" s="76"/>
      <c r="I127" s="76"/>
      <c r="J127" s="76"/>
      <c r="K127" s="66"/>
      <c r="L127" s="76"/>
      <c r="M127" s="76"/>
      <c r="N127" s="76"/>
      <c r="O127" s="76"/>
      <c r="P127" s="7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1">
        <f t="shared" si="6"/>
        <v>1.4621817931405084E-2</v>
      </c>
      <c r="AQ127" s="7">
        <f t="shared" si="7"/>
        <v>0</v>
      </c>
    </row>
    <row r="128" spans="1:45" ht="13" hidden="1">
      <c r="A128" s="119" t="s">
        <v>384</v>
      </c>
      <c r="B128" s="120"/>
      <c r="C128" s="23">
        <f t="shared" si="5"/>
        <v>14</v>
      </c>
      <c r="D128" s="66">
        <v>1.4963991769547328E-2</v>
      </c>
      <c r="E128" s="123"/>
      <c r="F128" s="123"/>
      <c r="H128" s="76"/>
      <c r="I128" s="76"/>
      <c r="J128" s="76"/>
      <c r="K128" s="66"/>
      <c r="L128" s="76"/>
      <c r="M128" s="76"/>
      <c r="N128" s="76"/>
      <c r="O128" s="76"/>
      <c r="P128" s="7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1">
        <f t="shared" si="6"/>
        <v>1.4963991769547328E-2</v>
      </c>
      <c r="AQ128" s="7">
        <f t="shared" si="7"/>
        <v>0</v>
      </c>
    </row>
    <row r="129" spans="1:45" ht="13" hidden="1">
      <c r="A129" s="119" t="s">
        <v>381</v>
      </c>
      <c r="B129" s="119"/>
      <c r="C129" s="23">
        <f t="shared" si="5"/>
        <v>14</v>
      </c>
      <c r="D129" s="66">
        <v>1.5205439814814816E-2</v>
      </c>
      <c r="E129" s="123"/>
      <c r="F129" s="123"/>
      <c r="H129" s="50"/>
      <c r="I129" s="50"/>
      <c r="J129" s="50"/>
      <c r="K129" s="66"/>
      <c r="L129" s="50"/>
      <c r="M129" s="50"/>
      <c r="N129" s="50"/>
      <c r="O129" s="50"/>
      <c r="P129" s="50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1">
        <f t="shared" si="6"/>
        <v>1.5205439814814816E-2</v>
      </c>
      <c r="AQ129" s="7">
        <f t="shared" si="7"/>
        <v>0</v>
      </c>
    </row>
    <row r="130" spans="1:45" ht="13">
      <c r="A130" s="119" t="s">
        <v>262</v>
      </c>
      <c r="B130" s="119"/>
      <c r="C130" s="23">
        <f t="shared" si="5"/>
        <v>14</v>
      </c>
      <c r="D130" s="66">
        <v>1.5038037712191357E-2</v>
      </c>
      <c r="E130" s="123"/>
      <c r="F130" s="123"/>
      <c r="H130" s="50"/>
      <c r="I130" s="50"/>
      <c r="J130" s="50"/>
      <c r="K130" s="66"/>
      <c r="L130" s="50"/>
      <c r="M130" s="50"/>
      <c r="N130" s="50"/>
      <c r="O130" s="50"/>
      <c r="P130" s="50"/>
      <c r="Q130" s="66">
        <v>1.4664351851851852E-2</v>
      </c>
      <c r="R130" s="66"/>
      <c r="S130" s="66">
        <v>1.4317129629629631E-2</v>
      </c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1">
        <f t="shared" si="6"/>
        <v>1.4673173064557614E-2</v>
      </c>
      <c r="AQ130" s="7">
        <f t="shared" si="7"/>
        <v>2</v>
      </c>
    </row>
    <row r="131" spans="1:45" ht="13" hidden="1">
      <c r="A131" s="119" t="s">
        <v>317</v>
      </c>
      <c r="B131" s="119"/>
      <c r="C131" s="23">
        <f t="shared" si="5"/>
        <v>14</v>
      </c>
      <c r="D131" s="66">
        <v>1.5073302469135803E-2</v>
      </c>
      <c r="E131" s="123"/>
      <c r="F131" s="123"/>
      <c r="H131" s="76"/>
      <c r="I131" s="76"/>
      <c r="J131" s="76"/>
      <c r="K131" s="66"/>
      <c r="L131" s="76"/>
      <c r="M131" s="76"/>
      <c r="N131" s="76"/>
      <c r="O131" s="76"/>
      <c r="P131" s="7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1">
        <f t="shared" si="6"/>
        <v>1.5073302469135803E-2</v>
      </c>
      <c r="AQ131" s="7">
        <f t="shared" si="7"/>
        <v>0</v>
      </c>
    </row>
    <row r="132" spans="1:45" ht="13" hidden="1">
      <c r="A132" s="119" t="s">
        <v>338</v>
      </c>
      <c r="B132" s="119"/>
      <c r="C132" s="23">
        <f t="shared" si="5"/>
        <v>14</v>
      </c>
      <c r="D132" s="66">
        <v>1.5023040980795611E-2</v>
      </c>
      <c r="E132" s="123"/>
      <c r="F132" s="123"/>
      <c r="H132" s="76"/>
      <c r="I132" s="76"/>
      <c r="J132" s="76"/>
      <c r="K132" s="66"/>
      <c r="L132" s="76"/>
      <c r="M132" s="76"/>
      <c r="N132" s="76"/>
      <c r="O132" s="76"/>
      <c r="P132" s="7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1">
        <f t="shared" si="6"/>
        <v>1.5023040980795611E-2</v>
      </c>
      <c r="AQ132" s="7">
        <f t="shared" si="7"/>
        <v>0</v>
      </c>
    </row>
    <row r="133" spans="1:45" ht="13">
      <c r="A133" s="119" t="s">
        <v>57</v>
      </c>
      <c r="B133" s="119"/>
      <c r="C133" s="23">
        <f t="shared" si="5"/>
        <v>14</v>
      </c>
      <c r="D133" s="66">
        <v>1.4637152777777777E-2</v>
      </c>
      <c r="E133" s="123"/>
      <c r="F133" s="123"/>
      <c r="H133" s="76"/>
      <c r="I133" s="76"/>
      <c r="J133" s="76"/>
      <c r="K133" s="66"/>
      <c r="L133" s="76"/>
      <c r="M133" s="76"/>
      <c r="N133" s="76"/>
      <c r="O133" s="76"/>
      <c r="P133" s="7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1">
        <f t="shared" si="6"/>
        <v>1.4637152777777777E-2</v>
      </c>
      <c r="AQ133" s="7">
        <f t="shared" si="7"/>
        <v>0</v>
      </c>
    </row>
    <row r="134" spans="1:45" ht="13" hidden="1">
      <c r="A134" s="119" t="s">
        <v>1</v>
      </c>
      <c r="B134" s="119"/>
      <c r="C134" s="23">
        <f t="shared" si="5"/>
        <v>14</v>
      </c>
      <c r="D134" s="66">
        <v>1.4733796296296295E-2</v>
      </c>
      <c r="E134" s="123"/>
      <c r="F134" s="123"/>
      <c r="H134" s="76"/>
      <c r="I134" s="76"/>
      <c r="J134" s="76"/>
      <c r="K134" s="66"/>
      <c r="L134" s="76"/>
      <c r="M134" s="76"/>
      <c r="N134" s="76"/>
      <c r="O134" s="76"/>
      <c r="P134" s="7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1">
        <f t="shared" si="6"/>
        <v>1.4733796296296295E-2</v>
      </c>
      <c r="AQ134" s="7">
        <f t="shared" si="7"/>
        <v>0</v>
      </c>
    </row>
    <row r="135" spans="1:45" ht="13" hidden="1">
      <c r="A135" s="119" t="s">
        <v>553</v>
      </c>
      <c r="B135" s="119"/>
      <c r="C135" s="23">
        <f t="shared" si="5"/>
        <v>14</v>
      </c>
      <c r="D135" s="66">
        <v>1.504050925925926E-2</v>
      </c>
      <c r="E135" s="66"/>
      <c r="F135" s="66"/>
      <c r="G135" s="66"/>
      <c r="H135" s="76"/>
      <c r="I135" s="76"/>
      <c r="J135" s="112"/>
      <c r="K135" s="84"/>
      <c r="L135" s="76"/>
      <c r="M135" s="94"/>
      <c r="N135" s="94"/>
      <c r="O135" s="94"/>
      <c r="P135" s="9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61">
        <f t="shared" si="6"/>
        <v>1.504050925925926E-2</v>
      </c>
      <c r="AQ135" s="7">
        <f t="shared" si="7"/>
        <v>0</v>
      </c>
    </row>
    <row r="136" spans="1:45" ht="13" hidden="1">
      <c r="A136" s="119" t="s">
        <v>294</v>
      </c>
      <c r="B136" s="119"/>
      <c r="C136" s="23">
        <f t="shared" si="5"/>
        <v>14</v>
      </c>
      <c r="D136" s="66">
        <v>1.4628527336860672E-2</v>
      </c>
      <c r="E136" s="123"/>
      <c r="F136" s="123"/>
      <c r="H136" s="76"/>
      <c r="I136" s="76"/>
      <c r="J136" s="76"/>
      <c r="K136" s="66"/>
      <c r="L136" s="76"/>
      <c r="M136" s="76"/>
      <c r="N136" s="76"/>
      <c r="O136" s="76"/>
      <c r="P136" s="7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1">
        <f t="shared" si="6"/>
        <v>1.4628527336860672E-2</v>
      </c>
      <c r="AQ136" s="7">
        <f t="shared" si="7"/>
        <v>0</v>
      </c>
    </row>
    <row r="137" spans="1:45" ht="13">
      <c r="A137" s="119" t="s">
        <v>555</v>
      </c>
      <c r="B137" s="119"/>
      <c r="C137" s="23">
        <f t="shared" si="5"/>
        <v>14</v>
      </c>
      <c r="D137" s="66">
        <v>1.4209104938271605E-2</v>
      </c>
      <c r="E137" s="66"/>
      <c r="F137" s="66"/>
      <c r="G137" s="66"/>
      <c r="H137" s="76"/>
      <c r="I137" s="76">
        <v>1.5069444444444443E-2</v>
      </c>
      <c r="J137" s="76"/>
      <c r="K137" s="66"/>
      <c r="L137" s="76"/>
      <c r="M137" s="76"/>
      <c r="N137" s="76"/>
      <c r="O137" s="50">
        <v>1.4699074074074074E-2</v>
      </c>
      <c r="P137" s="76"/>
      <c r="Q137" s="66"/>
      <c r="R137" s="66">
        <v>1.5358796296296296E-2</v>
      </c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1">
        <f t="shared" si="6"/>
        <v>1.4834104938271604E-2</v>
      </c>
      <c r="AQ137" s="7">
        <f t="shared" si="7"/>
        <v>3</v>
      </c>
    </row>
    <row r="138" spans="1:45" ht="13">
      <c r="A138" s="119" t="s">
        <v>623</v>
      </c>
      <c r="B138" s="119"/>
      <c r="C138" s="23">
        <f t="shared" si="5"/>
        <v>15</v>
      </c>
      <c r="D138" s="66"/>
      <c r="E138" s="66"/>
      <c r="F138" s="66"/>
      <c r="G138" s="66"/>
      <c r="H138" s="76"/>
      <c r="I138" s="76"/>
      <c r="J138" s="112"/>
      <c r="K138" s="66"/>
      <c r="L138" s="76"/>
      <c r="M138" s="76"/>
      <c r="N138" s="76"/>
      <c r="O138" s="76"/>
      <c r="P138" s="7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>
        <v>1.4710648148148148E-2</v>
      </c>
      <c r="AH138" s="84">
        <v>1.4583333333333332E-2</v>
      </c>
      <c r="AI138" s="66">
        <v>1.4282407407407409E-2</v>
      </c>
      <c r="AJ138" s="66">
        <v>1.5162037037037036E-2</v>
      </c>
      <c r="AK138" s="66">
        <v>1.383101851851852E-2</v>
      </c>
      <c r="AL138" s="66">
        <v>1.3483796296296298E-2</v>
      </c>
      <c r="AM138" s="66">
        <v>1.5960648148148151E-2</v>
      </c>
      <c r="AN138" s="66"/>
      <c r="AO138" s="66"/>
      <c r="AP138" s="61">
        <f>AVERAGE(D138:AO138)</f>
        <v>1.4573412698412698E-2</v>
      </c>
      <c r="AQ138" s="7">
        <f>COUNT(E138:AO138)</f>
        <v>7</v>
      </c>
    </row>
    <row r="139" spans="1:45" s="3" customFormat="1" ht="13">
      <c r="A139" s="120" t="s">
        <v>550</v>
      </c>
      <c r="B139" s="120"/>
      <c r="C139" s="23">
        <f t="shared" si="5"/>
        <v>15</v>
      </c>
      <c r="D139" s="66">
        <v>1.4872685185185185E-2</v>
      </c>
      <c r="E139" s="123"/>
      <c r="F139" s="123"/>
      <c r="G139" s="84">
        <v>1.4699074074074074E-2</v>
      </c>
      <c r="H139" s="76"/>
      <c r="I139" s="76"/>
      <c r="J139" s="76"/>
      <c r="K139" s="66"/>
      <c r="L139" s="76"/>
      <c r="M139" s="76"/>
      <c r="N139" s="76">
        <v>1.4166666666666666E-2</v>
      </c>
      <c r="O139" s="50">
        <v>1.4178240740740741E-2</v>
      </c>
      <c r="P139" s="76">
        <v>1.4166666666666666E-2</v>
      </c>
      <c r="Q139" s="66">
        <v>1.3796296296296298E-2</v>
      </c>
      <c r="R139" s="66">
        <v>1.4178240740740741E-2</v>
      </c>
      <c r="S139" s="66">
        <v>1.3969907407407408E-2</v>
      </c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1">
        <f t="shared" si="6"/>
        <v>1.4253472222222221E-2</v>
      </c>
      <c r="AQ139" s="7">
        <f t="shared" si="7"/>
        <v>7</v>
      </c>
      <c r="AS139"/>
    </row>
    <row r="140" spans="1:45" ht="13">
      <c r="A140" s="119" t="s">
        <v>489</v>
      </c>
      <c r="B140" s="120"/>
      <c r="C140" s="23">
        <f t="shared" si="5"/>
        <v>15</v>
      </c>
      <c r="D140" s="84">
        <v>1.4577546296296293E-2</v>
      </c>
      <c r="E140" s="122"/>
      <c r="F140" s="122"/>
      <c r="G140" s="122"/>
      <c r="H140" s="61"/>
      <c r="I140" s="61"/>
      <c r="J140" s="61"/>
      <c r="K140" s="84"/>
      <c r="L140" s="61"/>
      <c r="M140" s="61"/>
      <c r="N140" s="61"/>
      <c r="O140" s="61"/>
      <c r="P140" s="61"/>
      <c r="Q140" s="84"/>
      <c r="R140" s="84"/>
      <c r="S140" s="84">
        <v>1.4930555555555556E-2</v>
      </c>
      <c r="T140" s="84">
        <v>1.4212962962962962E-2</v>
      </c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61">
        <f t="shared" si="6"/>
        <v>1.4573688271604936E-2</v>
      </c>
      <c r="AQ140" s="7">
        <f t="shared" si="7"/>
        <v>2</v>
      </c>
    </row>
    <row r="141" spans="1:45" ht="13">
      <c r="A141" s="119" t="s">
        <v>624</v>
      </c>
      <c r="B141" s="120"/>
      <c r="C141" s="23">
        <f t="shared" si="5"/>
        <v>15</v>
      </c>
      <c r="D141" s="66"/>
      <c r="E141" s="66"/>
      <c r="F141" s="66"/>
      <c r="G141" s="66"/>
      <c r="H141" s="76"/>
      <c r="I141" s="76"/>
      <c r="J141" s="112"/>
      <c r="K141" s="66"/>
      <c r="L141" s="76"/>
      <c r="M141" s="76"/>
      <c r="N141" s="76"/>
      <c r="O141" s="76"/>
      <c r="P141" s="7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84"/>
      <c r="AI141" s="66"/>
      <c r="AJ141" s="66"/>
      <c r="AK141" s="66"/>
      <c r="AL141" s="66"/>
      <c r="AM141" s="66"/>
      <c r="AN141" s="66">
        <v>1.4479166666666668E-2</v>
      </c>
      <c r="AO141" s="66"/>
      <c r="AP141" s="61">
        <f>AVERAGE(D141:AO141)</f>
        <v>1.4479166666666668E-2</v>
      </c>
      <c r="AQ141" s="7">
        <f>COUNT(E141:AO141)</f>
        <v>1</v>
      </c>
    </row>
    <row r="142" spans="1:45" ht="13">
      <c r="A142" s="119" t="s">
        <v>273</v>
      </c>
      <c r="B142" s="120"/>
      <c r="C142" s="23">
        <f t="shared" si="5"/>
        <v>15</v>
      </c>
      <c r="D142" s="84">
        <v>1.4506480307743812E-2</v>
      </c>
      <c r="E142" s="123"/>
      <c r="F142" s="123"/>
      <c r="G142" s="66"/>
      <c r="H142" s="94">
        <v>1.3391203703703704E-2</v>
      </c>
      <c r="I142" s="94">
        <v>1.4375000000000001E-2</v>
      </c>
      <c r="J142" s="94">
        <v>1.3668981481481482E-2</v>
      </c>
      <c r="K142" s="84">
        <v>1.4039351851851851E-2</v>
      </c>
      <c r="L142" s="94">
        <v>1.3784722222222224E-2</v>
      </c>
      <c r="M142" s="94"/>
      <c r="N142" s="94">
        <v>1.3460648148148147E-2</v>
      </c>
      <c r="O142" s="94"/>
      <c r="P142" s="9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>
        <v>1.6053240740740739E-2</v>
      </c>
      <c r="AB142" s="84">
        <v>1.2905092592592591E-2</v>
      </c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61">
        <f t="shared" si="6"/>
        <v>1.4020524560942728E-2</v>
      </c>
      <c r="AQ142" s="7">
        <f t="shared" si="7"/>
        <v>8</v>
      </c>
    </row>
    <row r="143" spans="1:45" ht="13" hidden="1">
      <c r="A143" s="119" t="s">
        <v>387</v>
      </c>
      <c r="B143" s="119"/>
      <c r="C143" s="23">
        <f t="shared" si="5"/>
        <v>15</v>
      </c>
      <c r="D143" s="66">
        <v>1.4519675925925925E-2</v>
      </c>
      <c r="E143" s="123"/>
      <c r="F143" s="123"/>
      <c r="H143" s="76"/>
      <c r="I143" s="76"/>
      <c r="J143" s="76"/>
      <c r="K143" s="66"/>
      <c r="L143" s="76"/>
      <c r="M143" s="76"/>
      <c r="N143" s="76"/>
      <c r="O143" s="76"/>
      <c r="P143" s="7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1">
        <f t="shared" si="6"/>
        <v>1.4519675925925925E-2</v>
      </c>
      <c r="AQ143" s="7">
        <f t="shared" si="7"/>
        <v>0</v>
      </c>
    </row>
    <row r="144" spans="1:45" ht="13" hidden="1">
      <c r="A144" s="119" t="s">
        <v>506</v>
      </c>
      <c r="B144" s="119"/>
      <c r="C144" s="23">
        <f t="shared" ref="C144:C193" si="8">MINUTE(B$5)-MINUTE(AP144)</f>
        <v>15</v>
      </c>
      <c r="D144" s="84">
        <v>1.4299768518518521E-2</v>
      </c>
      <c r="E144" s="123"/>
      <c r="F144" s="123"/>
      <c r="H144" s="94"/>
      <c r="I144" s="94"/>
      <c r="J144" s="94"/>
      <c r="K144" s="84"/>
      <c r="L144" s="94"/>
      <c r="M144" s="94"/>
      <c r="N144" s="94"/>
      <c r="O144" s="94"/>
      <c r="P144" s="9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61">
        <f t="shared" si="6"/>
        <v>1.4299768518518521E-2</v>
      </c>
      <c r="AQ144" s="7">
        <f t="shared" si="7"/>
        <v>0</v>
      </c>
    </row>
    <row r="145" spans="1:43" ht="13">
      <c r="A145" s="119" t="s">
        <v>501</v>
      </c>
      <c r="B145" s="119"/>
      <c r="C145" s="23">
        <f t="shared" si="8"/>
        <v>15</v>
      </c>
      <c r="D145" s="66">
        <v>1.4178240740740741E-2</v>
      </c>
      <c r="E145" s="123"/>
      <c r="F145" s="123"/>
      <c r="K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61">
        <f t="shared" si="6"/>
        <v>1.4178240740740741E-2</v>
      </c>
      <c r="AQ145" s="7">
        <f t="shared" si="7"/>
        <v>0</v>
      </c>
    </row>
    <row r="146" spans="1:43" ht="13" hidden="1">
      <c r="A146" s="119" t="s">
        <v>502</v>
      </c>
      <c r="B146" s="119"/>
      <c r="C146" s="23">
        <f t="shared" si="8"/>
        <v>15</v>
      </c>
      <c r="D146" s="66">
        <v>1.4571759259259258E-2</v>
      </c>
      <c r="E146" s="123"/>
      <c r="F146" s="123"/>
      <c r="H146" s="76"/>
      <c r="I146" s="76"/>
      <c r="J146" s="76"/>
      <c r="K146" s="66"/>
      <c r="L146" s="76"/>
      <c r="M146" s="76"/>
      <c r="N146" s="76"/>
      <c r="O146" s="76"/>
      <c r="P146" s="7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1">
        <f t="shared" si="6"/>
        <v>1.4571759259259258E-2</v>
      </c>
      <c r="AQ146" s="7">
        <f t="shared" si="7"/>
        <v>0</v>
      </c>
    </row>
    <row r="147" spans="1:43" ht="13" hidden="1">
      <c r="A147" s="119" t="s">
        <v>503</v>
      </c>
      <c r="B147" s="119"/>
      <c r="C147" s="23">
        <f t="shared" si="8"/>
        <v>15</v>
      </c>
      <c r="D147" s="66">
        <v>1.4108796296296295E-2</v>
      </c>
      <c r="E147" s="123"/>
      <c r="F147" s="123"/>
      <c r="H147" s="76"/>
      <c r="I147" s="76"/>
      <c r="J147" s="76"/>
      <c r="K147" s="66"/>
      <c r="L147" s="76"/>
      <c r="M147" s="76"/>
      <c r="N147" s="76"/>
      <c r="O147" s="76"/>
      <c r="P147" s="7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1">
        <f t="shared" si="6"/>
        <v>1.4108796296296295E-2</v>
      </c>
      <c r="AQ147" s="7">
        <f t="shared" si="7"/>
        <v>0</v>
      </c>
    </row>
    <row r="148" spans="1:43" ht="13" hidden="1">
      <c r="A148" s="119" t="s">
        <v>379</v>
      </c>
      <c r="B148" s="119"/>
      <c r="C148" s="23">
        <f t="shared" si="8"/>
        <v>15</v>
      </c>
      <c r="D148" s="66">
        <v>1.4554398148148148E-2</v>
      </c>
      <c r="E148" s="123"/>
      <c r="F148" s="123"/>
      <c r="H148" s="76"/>
      <c r="I148" s="76"/>
      <c r="J148" s="76"/>
      <c r="K148" s="66"/>
      <c r="L148" s="76"/>
      <c r="M148" s="76"/>
      <c r="N148" s="76"/>
      <c r="O148" s="76"/>
      <c r="P148" s="7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1">
        <f t="shared" si="6"/>
        <v>1.4554398148148148E-2</v>
      </c>
      <c r="AQ148" s="7">
        <f t="shared" si="7"/>
        <v>0</v>
      </c>
    </row>
    <row r="149" spans="1:43" ht="13" hidden="1">
      <c r="A149" s="119" t="s">
        <v>401</v>
      </c>
      <c r="B149" s="119"/>
      <c r="C149" s="23">
        <f t="shared" si="8"/>
        <v>15</v>
      </c>
      <c r="D149" s="66">
        <v>1.4288194444444444E-2</v>
      </c>
      <c r="E149" s="123"/>
      <c r="F149" s="123"/>
      <c r="H149" s="61"/>
      <c r="I149" s="61"/>
      <c r="J149" s="61"/>
      <c r="K149" s="84"/>
      <c r="L149" s="61"/>
      <c r="M149" s="61"/>
      <c r="N149" s="61"/>
      <c r="O149" s="61"/>
      <c r="P149" s="61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61">
        <f t="shared" ref="AP149:AP193" si="9">AVERAGE(D149:AO149)</f>
        <v>1.4288194444444444E-2</v>
      </c>
      <c r="AQ149" s="7">
        <f t="shared" ref="AQ149:AQ193" si="10">COUNT(E149:AO149)</f>
        <v>0</v>
      </c>
    </row>
    <row r="150" spans="1:43" ht="13" hidden="1">
      <c r="A150" s="119" t="s">
        <v>363</v>
      </c>
      <c r="B150" s="119"/>
      <c r="C150" s="23">
        <f t="shared" si="8"/>
        <v>15</v>
      </c>
      <c r="D150" s="66">
        <v>1.4075520833333334E-2</v>
      </c>
      <c r="E150" s="123"/>
      <c r="F150" s="123"/>
      <c r="H150" s="76"/>
      <c r="I150" s="76"/>
      <c r="J150" s="76"/>
      <c r="K150" s="66"/>
      <c r="L150" s="76"/>
      <c r="M150" s="76"/>
      <c r="N150" s="76"/>
      <c r="O150" s="76"/>
      <c r="P150" s="7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1">
        <f t="shared" si="9"/>
        <v>1.4075520833333334E-2</v>
      </c>
      <c r="AQ150" s="7">
        <f t="shared" si="10"/>
        <v>0</v>
      </c>
    </row>
    <row r="151" spans="1:43" ht="13" hidden="1">
      <c r="A151" s="119" t="s">
        <v>150</v>
      </c>
      <c r="B151" s="119"/>
      <c r="C151" s="23">
        <f t="shared" si="8"/>
        <v>15</v>
      </c>
      <c r="D151" s="66">
        <v>1.4467592592592593E-2</v>
      </c>
      <c r="E151" s="123"/>
      <c r="F151" s="123"/>
      <c r="H151" s="76"/>
      <c r="I151" s="76"/>
      <c r="J151" s="76"/>
      <c r="K151" s="66"/>
      <c r="L151" s="76"/>
      <c r="M151" s="76"/>
      <c r="N151" s="76"/>
      <c r="O151" s="76"/>
      <c r="P151" s="7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1">
        <f t="shared" si="9"/>
        <v>1.4467592592592593E-2</v>
      </c>
      <c r="AQ151" s="7">
        <f t="shared" si="10"/>
        <v>0</v>
      </c>
    </row>
    <row r="152" spans="1:43" ht="13" hidden="1">
      <c r="A152" s="119" t="s">
        <v>625</v>
      </c>
      <c r="B152" s="119"/>
      <c r="C152" s="23">
        <f t="shared" si="8"/>
        <v>15</v>
      </c>
      <c r="D152" s="66">
        <v>1.4120370370370368E-2</v>
      </c>
      <c r="E152" s="123"/>
      <c r="F152" s="123"/>
      <c r="H152" s="76"/>
      <c r="I152" s="76"/>
      <c r="J152" s="76"/>
      <c r="K152" s="66"/>
      <c r="L152" s="76"/>
      <c r="M152" s="76"/>
      <c r="N152" s="76"/>
      <c r="O152" s="76"/>
      <c r="P152" s="7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1">
        <f t="shared" si="9"/>
        <v>1.4120370370370368E-2</v>
      </c>
      <c r="AQ152" s="7">
        <f t="shared" si="10"/>
        <v>0</v>
      </c>
    </row>
    <row r="153" spans="1:43" ht="13" hidden="1">
      <c r="A153" s="119" t="s">
        <v>552</v>
      </c>
      <c r="B153" s="119"/>
      <c r="C153" s="23">
        <f t="shared" si="8"/>
        <v>15</v>
      </c>
      <c r="D153" s="66">
        <v>1.4467592592592594E-2</v>
      </c>
      <c r="E153" s="66"/>
      <c r="F153" s="66"/>
      <c r="G153" s="66"/>
      <c r="H153" s="76"/>
      <c r="I153" s="76"/>
      <c r="J153" s="76"/>
      <c r="K153" s="66"/>
      <c r="L153" s="76"/>
      <c r="M153" s="76"/>
      <c r="N153" s="76"/>
      <c r="O153" s="76"/>
      <c r="P153" s="76"/>
      <c r="Q153" s="66"/>
      <c r="R153" s="66"/>
      <c r="S153" s="66"/>
      <c r="T153" s="112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1">
        <f t="shared" si="9"/>
        <v>1.4467592592592594E-2</v>
      </c>
      <c r="AQ153" s="7">
        <f t="shared" si="10"/>
        <v>0</v>
      </c>
    </row>
    <row r="154" spans="1:43" ht="13" hidden="1">
      <c r="A154" s="119" t="s">
        <v>145</v>
      </c>
      <c r="B154" s="119"/>
      <c r="C154" s="23">
        <f t="shared" si="8"/>
        <v>15</v>
      </c>
      <c r="D154" s="66">
        <v>1.3966431166409466E-2</v>
      </c>
      <c r="E154" s="123"/>
      <c r="F154" s="123"/>
      <c r="H154" s="76"/>
      <c r="I154" s="76"/>
      <c r="J154" s="76"/>
      <c r="K154" s="66"/>
      <c r="L154" s="76"/>
      <c r="M154" s="76"/>
      <c r="N154" s="76"/>
      <c r="O154" s="76"/>
      <c r="P154" s="7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1">
        <f t="shared" si="9"/>
        <v>1.3966431166409466E-2</v>
      </c>
      <c r="AQ154" s="7">
        <f t="shared" si="10"/>
        <v>0</v>
      </c>
    </row>
    <row r="155" spans="1:43" ht="13" hidden="1">
      <c r="A155" s="119" t="s">
        <v>554</v>
      </c>
      <c r="B155" s="119"/>
      <c r="C155" s="23">
        <f t="shared" si="8"/>
        <v>15</v>
      </c>
      <c r="D155" s="66">
        <v>1.4124228395061729E-2</v>
      </c>
      <c r="E155" s="66"/>
      <c r="F155" s="66"/>
      <c r="G155" s="66"/>
      <c r="H155" s="76"/>
      <c r="I155" s="76"/>
      <c r="J155" s="76"/>
      <c r="K155" s="66"/>
      <c r="L155" s="76"/>
      <c r="M155" s="76"/>
      <c r="N155" s="76"/>
      <c r="O155" s="76"/>
      <c r="P155" s="76"/>
      <c r="Q155" s="66"/>
      <c r="R155" s="66"/>
      <c r="S155" s="66"/>
      <c r="T155" s="66"/>
      <c r="U155" s="66"/>
      <c r="V155" s="50"/>
      <c r="W155" s="66"/>
      <c r="X155" s="66"/>
      <c r="Y155" s="66"/>
      <c r="Z155" s="66"/>
      <c r="AA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1">
        <f t="shared" si="9"/>
        <v>1.4124228395061729E-2</v>
      </c>
      <c r="AQ155" s="7">
        <f t="shared" si="10"/>
        <v>0</v>
      </c>
    </row>
    <row r="156" spans="1:43" ht="13" hidden="1">
      <c r="A156" s="119" t="s">
        <v>556</v>
      </c>
      <c r="B156" s="119"/>
      <c r="C156" s="23">
        <f t="shared" si="8"/>
        <v>15</v>
      </c>
      <c r="D156" s="66">
        <v>1.4160879629629629E-2</v>
      </c>
      <c r="E156" s="66"/>
      <c r="F156" s="66"/>
      <c r="G156" s="66"/>
      <c r="H156" s="76"/>
      <c r="I156" s="76"/>
      <c r="J156" s="76"/>
      <c r="K156" s="66"/>
      <c r="L156" s="76"/>
      <c r="M156" s="76"/>
      <c r="N156" s="76"/>
      <c r="O156" s="76"/>
      <c r="P156" s="7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1">
        <f t="shared" si="9"/>
        <v>1.4160879629629629E-2</v>
      </c>
      <c r="AQ156" s="7">
        <f t="shared" si="10"/>
        <v>0</v>
      </c>
    </row>
    <row r="157" spans="1:43" ht="13" hidden="1">
      <c r="A157" s="119" t="s">
        <v>141</v>
      </c>
      <c r="B157" s="119"/>
      <c r="C157" s="23">
        <f t="shared" si="8"/>
        <v>15</v>
      </c>
      <c r="D157" s="66">
        <v>1.3961309523809527E-2</v>
      </c>
      <c r="E157" s="123"/>
      <c r="F157" s="123"/>
      <c r="K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61">
        <f t="shared" si="9"/>
        <v>1.3961309523809527E-2</v>
      </c>
      <c r="AQ157" s="7">
        <f t="shared" si="10"/>
        <v>0</v>
      </c>
    </row>
    <row r="158" spans="1:43" ht="13" hidden="1">
      <c r="A158" s="119" t="s">
        <v>408</v>
      </c>
      <c r="B158" s="119"/>
      <c r="C158" s="23">
        <f t="shared" si="8"/>
        <v>15</v>
      </c>
      <c r="D158" s="66">
        <v>1.3946759259259258E-2</v>
      </c>
      <c r="E158" s="123"/>
      <c r="F158" s="123"/>
      <c r="H158" s="61"/>
      <c r="I158" s="61"/>
      <c r="J158" s="61"/>
      <c r="K158" s="84"/>
      <c r="L158" s="61"/>
      <c r="M158" s="61"/>
      <c r="N158" s="61"/>
      <c r="O158" s="61"/>
      <c r="P158" s="61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61">
        <f t="shared" si="9"/>
        <v>1.3946759259259258E-2</v>
      </c>
      <c r="AQ158" s="7">
        <f t="shared" si="10"/>
        <v>0</v>
      </c>
    </row>
    <row r="159" spans="1:43" ht="13" hidden="1">
      <c r="A159" s="119" t="s">
        <v>270</v>
      </c>
      <c r="B159" s="119"/>
      <c r="C159" s="23">
        <f t="shared" si="8"/>
        <v>15</v>
      </c>
      <c r="D159" s="66">
        <v>1.3993055555555555E-2</v>
      </c>
      <c r="E159" s="123"/>
      <c r="F159" s="123"/>
      <c r="H159" s="50"/>
      <c r="I159" s="50"/>
      <c r="J159" s="50"/>
      <c r="K159" s="66"/>
      <c r="L159" s="50"/>
      <c r="M159" s="50"/>
      <c r="N159" s="50"/>
      <c r="O159" s="50"/>
      <c r="P159" s="50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1">
        <f t="shared" si="9"/>
        <v>1.3993055555555555E-2</v>
      </c>
      <c r="AQ159" s="7">
        <f t="shared" si="10"/>
        <v>0</v>
      </c>
    </row>
    <row r="160" spans="1:43" ht="13" hidden="1">
      <c r="A160" s="119" t="s">
        <v>313</v>
      </c>
      <c r="B160" s="119"/>
      <c r="C160" s="23">
        <f t="shared" si="8"/>
        <v>15</v>
      </c>
      <c r="D160" s="66">
        <v>1.3935613854595337E-2</v>
      </c>
      <c r="E160" s="123"/>
      <c r="F160" s="123"/>
      <c r="H160" s="50"/>
      <c r="I160" s="50"/>
      <c r="J160" s="50"/>
      <c r="K160" s="66"/>
      <c r="L160" s="50"/>
      <c r="M160" s="50"/>
      <c r="N160" s="50"/>
      <c r="O160" s="50"/>
      <c r="P160" s="50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1">
        <f t="shared" si="9"/>
        <v>1.3935613854595337E-2</v>
      </c>
      <c r="AQ160" s="7">
        <f t="shared" si="10"/>
        <v>0</v>
      </c>
    </row>
    <row r="161" spans="1:45" s="3" customFormat="1" ht="13" hidden="1">
      <c r="A161" s="119" t="s">
        <v>492</v>
      </c>
      <c r="B161" s="119"/>
      <c r="C161" s="23">
        <f t="shared" si="8"/>
        <v>16</v>
      </c>
      <c r="D161" s="66">
        <v>1.3813657407407406E-2</v>
      </c>
      <c r="E161" s="123"/>
      <c r="F161" s="123"/>
      <c r="G161" s="7"/>
      <c r="H161" s="76"/>
      <c r="I161" s="76"/>
      <c r="J161" s="76"/>
      <c r="K161" s="66"/>
      <c r="L161" s="76"/>
      <c r="N161" s="76"/>
      <c r="O161" s="76"/>
      <c r="P161" s="7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1">
        <f t="shared" si="9"/>
        <v>1.3813657407407406E-2</v>
      </c>
      <c r="AQ161" s="7">
        <f t="shared" si="10"/>
        <v>0</v>
      </c>
    </row>
    <row r="162" spans="1:45" ht="13" hidden="1">
      <c r="A162" s="119" t="s">
        <v>186</v>
      </c>
      <c r="B162" s="119"/>
      <c r="C162" s="23">
        <f t="shared" si="8"/>
        <v>16</v>
      </c>
      <c r="D162" s="66">
        <v>1.3582175925925926E-2</v>
      </c>
      <c r="E162" s="123"/>
      <c r="F162" s="123"/>
      <c r="H162" s="50"/>
      <c r="I162" s="50"/>
      <c r="J162" s="50"/>
      <c r="K162" s="66"/>
      <c r="L162" s="50"/>
      <c r="M162" s="50"/>
      <c r="N162" s="50"/>
      <c r="O162" s="50"/>
      <c r="P162" s="50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1">
        <f t="shared" si="9"/>
        <v>1.3582175925925926E-2</v>
      </c>
      <c r="AQ162" s="7">
        <f t="shared" si="10"/>
        <v>0</v>
      </c>
    </row>
    <row r="163" spans="1:45" ht="13">
      <c r="A163" s="119" t="s">
        <v>557</v>
      </c>
      <c r="B163" s="119"/>
      <c r="C163" s="23">
        <f t="shared" si="8"/>
        <v>15</v>
      </c>
      <c r="D163" s="66">
        <v>1.3576388888888891E-2</v>
      </c>
      <c r="E163" s="123"/>
      <c r="F163" s="123"/>
      <c r="H163" s="50"/>
      <c r="I163" s="50"/>
      <c r="J163" s="50"/>
      <c r="K163" s="66"/>
      <c r="L163" s="50"/>
      <c r="M163" s="50"/>
      <c r="N163" s="50"/>
      <c r="O163" s="50"/>
      <c r="P163" s="50">
        <v>1.4814814814814814E-2</v>
      </c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>
        <v>1.3541666666666667E-2</v>
      </c>
      <c r="AG163" s="66"/>
      <c r="AH163" s="66"/>
      <c r="AI163" s="66"/>
      <c r="AJ163" s="66"/>
      <c r="AK163" s="66"/>
      <c r="AL163" s="66"/>
      <c r="AM163" s="66"/>
      <c r="AN163" s="66"/>
      <c r="AO163" s="66"/>
      <c r="AP163" s="61">
        <f t="shared" si="9"/>
        <v>1.3977623456790123E-2</v>
      </c>
      <c r="AQ163" s="7">
        <f t="shared" si="10"/>
        <v>2</v>
      </c>
    </row>
    <row r="164" spans="1:45" ht="13" hidden="1">
      <c r="A164" s="119" t="s">
        <v>122</v>
      </c>
      <c r="B164" s="119"/>
      <c r="C164" s="23">
        <f t="shared" si="8"/>
        <v>16</v>
      </c>
      <c r="D164" s="84">
        <v>1.3461009837962962E-2</v>
      </c>
      <c r="E164" s="123"/>
      <c r="F164" s="123"/>
      <c r="H164" s="94"/>
      <c r="I164" s="94"/>
      <c r="J164" s="94"/>
      <c r="K164" s="84"/>
      <c r="L164" s="94"/>
      <c r="M164" s="94"/>
      <c r="N164" s="94"/>
      <c r="O164" s="94"/>
      <c r="P164" s="9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61">
        <f t="shared" si="9"/>
        <v>1.3461009837962962E-2</v>
      </c>
      <c r="AQ164" s="7">
        <f t="shared" si="10"/>
        <v>0</v>
      </c>
    </row>
    <row r="165" spans="1:45" ht="13">
      <c r="A165" s="119" t="s">
        <v>504</v>
      </c>
      <c r="B165" s="119"/>
      <c r="C165" s="23">
        <f t="shared" si="8"/>
        <v>16</v>
      </c>
      <c r="D165" s="66">
        <v>1.3262602880658433E-2</v>
      </c>
      <c r="E165" s="66">
        <v>1.2916666666666667E-2</v>
      </c>
      <c r="F165" s="66">
        <v>1.3923611111111111E-2</v>
      </c>
      <c r="G165" s="66"/>
      <c r="H165" s="61"/>
      <c r="I165" s="61"/>
      <c r="J165" s="61"/>
      <c r="K165" s="84"/>
      <c r="L165" s="61"/>
      <c r="M165" s="61"/>
      <c r="N165" s="61"/>
      <c r="O165" s="61"/>
      <c r="P165" s="61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61">
        <f t="shared" si="9"/>
        <v>1.3367626886145402E-2</v>
      </c>
      <c r="AQ165" s="7">
        <f t="shared" si="10"/>
        <v>2</v>
      </c>
    </row>
    <row r="166" spans="1:45" ht="13" hidden="1">
      <c r="A166" s="119" t="s">
        <v>505</v>
      </c>
      <c r="B166" s="119"/>
      <c r="C166" s="23">
        <f t="shared" si="8"/>
        <v>16</v>
      </c>
      <c r="D166" s="66">
        <v>1.3229166666666669E-2</v>
      </c>
      <c r="E166" s="123"/>
      <c r="F166" s="123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1">
        <f t="shared" si="9"/>
        <v>1.3229166666666669E-2</v>
      </c>
      <c r="AQ166" s="7">
        <f t="shared" si="10"/>
        <v>0</v>
      </c>
    </row>
    <row r="167" spans="1:45" ht="13" hidden="1">
      <c r="A167" s="119" t="s">
        <v>388</v>
      </c>
      <c r="B167" s="119"/>
      <c r="C167" s="23">
        <f t="shared" si="8"/>
        <v>16</v>
      </c>
      <c r="D167" s="66">
        <v>1.3662905092592593E-2</v>
      </c>
      <c r="E167" s="123"/>
      <c r="F167" s="123"/>
      <c r="H167" s="76"/>
      <c r="I167" s="76"/>
      <c r="J167" s="76"/>
      <c r="K167" s="66"/>
      <c r="L167" s="76"/>
      <c r="M167" s="76"/>
      <c r="N167" s="76"/>
      <c r="O167" s="76"/>
      <c r="P167" s="7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1">
        <f t="shared" si="9"/>
        <v>1.3662905092592593E-2</v>
      </c>
      <c r="AQ167" s="7">
        <f t="shared" si="10"/>
        <v>0</v>
      </c>
    </row>
    <row r="168" spans="1:45" ht="13" hidden="1">
      <c r="A168" s="119" t="s">
        <v>277</v>
      </c>
      <c r="B168" s="119"/>
      <c r="C168" s="23">
        <f t="shared" si="8"/>
        <v>16</v>
      </c>
      <c r="D168" s="66">
        <v>1.3755787037037039E-2</v>
      </c>
      <c r="E168" s="123"/>
      <c r="F168" s="123"/>
      <c r="K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1">
        <f t="shared" si="9"/>
        <v>1.3755787037037039E-2</v>
      </c>
      <c r="AQ168" s="7">
        <f t="shared" si="10"/>
        <v>0</v>
      </c>
      <c r="AS168" s="50"/>
    </row>
    <row r="169" spans="1:45" ht="13" hidden="1">
      <c r="A169" s="119" t="s">
        <v>404</v>
      </c>
      <c r="B169" s="119"/>
      <c r="C169" s="23">
        <f t="shared" si="8"/>
        <v>16</v>
      </c>
      <c r="D169" s="66">
        <v>1.3441358024691359E-2</v>
      </c>
      <c r="E169" s="123"/>
      <c r="F169" s="123"/>
      <c r="H169" s="50"/>
      <c r="I169" s="50"/>
      <c r="J169" s="50"/>
      <c r="K169" s="66"/>
      <c r="L169" s="50"/>
      <c r="M169" s="50"/>
      <c r="N169" s="50"/>
      <c r="O169" s="50"/>
      <c r="P169" s="50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1">
        <f t="shared" si="9"/>
        <v>1.3441358024691359E-2</v>
      </c>
      <c r="AQ169" s="7">
        <f t="shared" si="10"/>
        <v>0</v>
      </c>
      <c r="AS169" s="50"/>
    </row>
    <row r="170" spans="1:45" ht="13">
      <c r="A170" s="119" t="s">
        <v>626</v>
      </c>
      <c r="B170" s="119"/>
      <c r="C170" s="23">
        <f t="shared" si="8"/>
        <v>16</v>
      </c>
      <c r="D170" s="66"/>
      <c r="E170" s="123"/>
      <c r="F170" s="123">
        <v>1.357638888888889E-2</v>
      </c>
      <c r="G170" s="66"/>
      <c r="H170" s="76">
        <v>1.3738425925925926E-2</v>
      </c>
      <c r="I170" s="76">
        <v>1.4340277777777776E-2</v>
      </c>
      <c r="J170" s="76">
        <v>1.3761574074074074E-2</v>
      </c>
      <c r="K170" s="66">
        <v>1.324074074074074E-2</v>
      </c>
      <c r="L170" s="76">
        <v>1.3657407407407408E-2</v>
      </c>
      <c r="M170" s="76"/>
      <c r="N170" s="76"/>
      <c r="O170" s="76"/>
      <c r="P170" s="76">
        <v>1.4236111111111111E-2</v>
      </c>
      <c r="Q170" s="66"/>
      <c r="R170" s="66"/>
      <c r="S170" s="66"/>
      <c r="T170" s="66"/>
      <c r="U170" s="66">
        <v>1.3796296296296298E-2</v>
      </c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>
        <v>1.4351851851851852E-2</v>
      </c>
      <c r="AH170" s="66"/>
      <c r="AI170" s="66"/>
      <c r="AJ170" s="66"/>
      <c r="AK170" s="66">
        <v>1.3773148148148147E-2</v>
      </c>
      <c r="AL170" s="66"/>
      <c r="AM170" s="66"/>
      <c r="AN170" s="66"/>
      <c r="AO170" s="66"/>
      <c r="AP170" s="61">
        <f t="shared" si="9"/>
        <v>1.3847222222222223E-2</v>
      </c>
      <c r="AQ170" s="7">
        <f t="shared" si="10"/>
        <v>10</v>
      </c>
    </row>
    <row r="171" spans="1:45" ht="13" hidden="1">
      <c r="A171" s="119" t="s">
        <v>507</v>
      </c>
      <c r="B171" s="119"/>
      <c r="C171" s="23">
        <f t="shared" si="8"/>
        <v>16</v>
      </c>
      <c r="D171" s="66">
        <v>1.3425925925925924E-2</v>
      </c>
      <c r="E171" s="123"/>
      <c r="F171" s="123"/>
      <c r="H171" s="50"/>
      <c r="I171" s="50"/>
      <c r="J171" s="50"/>
      <c r="K171" s="66"/>
      <c r="L171" s="50"/>
      <c r="M171" s="50"/>
      <c r="N171" s="50"/>
      <c r="O171" s="50"/>
      <c r="P171" s="50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1">
        <f t="shared" si="9"/>
        <v>1.3425925925925924E-2</v>
      </c>
      <c r="AQ171" s="7">
        <f t="shared" si="10"/>
        <v>0</v>
      </c>
      <c r="AS171" s="50"/>
    </row>
    <row r="172" spans="1:45" ht="13" hidden="1">
      <c r="A172" s="119" t="s">
        <v>28</v>
      </c>
      <c r="B172" s="119"/>
      <c r="C172" s="23">
        <f t="shared" si="8"/>
        <v>16</v>
      </c>
      <c r="D172" s="66">
        <v>1.3401041666666667E-2</v>
      </c>
      <c r="E172" s="123"/>
      <c r="F172" s="123"/>
      <c r="H172" s="50"/>
      <c r="I172" s="50"/>
      <c r="J172" s="50"/>
      <c r="K172" s="66"/>
      <c r="L172" s="50"/>
      <c r="M172" s="50"/>
      <c r="N172" s="50"/>
      <c r="O172" s="50"/>
      <c r="P172" s="50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1">
        <f t="shared" si="9"/>
        <v>1.3401041666666667E-2</v>
      </c>
      <c r="AQ172" s="7">
        <f t="shared" si="10"/>
        <v>0</v>
      </c>
      <c r="AS172" s="50"/>
    </row>
    <row r="173" spans="1:45" ht="13">
      <c r="A173" s="119" t="s">
        <v>627</v>
      </c>
      <c r="B173" s="119"/>
      <c r="C173" s="23">
        <f t="shared" si="8"/>
        <v>16</v>
      </c>
      <c r="D173" s="66">
        <v>1.3208333333333332E-2</v>
      </c>
      <c r="E173" s="66"/>
      <c r="F173" s="66"/>
      <c r="G173" s="66"/>
      <c r="H173" s="76"/>
      <c r="I173" s="76"/>
      <c r="J173" s="112"/>
      <c r="K173" s="84"/>
      <c r="L173" s="61"/>
      <c r="M173" s="61"/>
      <c r="N173" s="61"/>
      <c r="O173" s="61"/>
      <c r="P173" s="76">
        <v>1.4178240740740741E-2</v>
      </c>
      <c r="Q173" s="84">
        <v>1.3043981481481483E-2</v>
      </c>
      <c r="R173" s="84"/>
      <c r="S173" s="84">
        <v>1.2858796296296297E-2</v>
      </c>
      <c r="T173" s="84"/>
      <c r="U173" s="84"/>
      <c r="V173" s="84"/>
      <c r="W173" s="84">
        <v>1.462962962962963E-2</v>
      </c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61">
        <f t="shared" si="9"/>
        <v>1.3583796296296297E-2</v>
      </c>
      <c r="AQ173" s="7">
        <f t="shared" si="10"/>
        <v>4</v>
      </c>
    </row>
    <row r="174" spans="1:45" ht="13">
      <c r="A174" s="119" t="s">
        <v>628</v>
      </c>
      <c r="B174" s="119"/>
      <c r="C174" s="23">
        <f t="shared" si="8"/>
        <v>16</v>
      </c>
      <c r="D174" s="84"/>
      <c r="E174" s="112"/>
      <c r="F174" s="84"/>
      <c r="G174" s="84"/>
      <c r="H174" s="94"/>
      <c r="I174" s="94"/>
      <c r="J174" s="94"/>
      <c r="K174" s="84"/>
      <c r="L174" s="94"/>
      <c r="M174" s="94"/>
      <c r="N174" s="94"/>
      <c r="O174" s="94"/>
      <c r="P174" s="94"/>
      <c r="Q174" s="84"/>
      <c r="R174" s="84"/>
      <c r="S174" s="84"/>
      <c r="T174" s="84"/>
      <c r="U174" s="84"/>
      <c r="V174" s="84"/>
      <c r="W174" s="84"/>
      <c r="X174" s="84"/>
      <c r="Y174" s="84"/>
      <c r="Z174" s="66"/>
      <c r="AA174" s="84">
        <v>1.3182870370370371E-2</v>
      </c>
      <c r="AB174" s="84"/>
      <c r="AC174" s="84">
        <v>1.3541666666666667E-2</v>
      </c>
      <c r="AD174" s="84">
        <v>1.486111111111111E-2</v>
      </c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61">
        <f t="shared" si="9"/>
        <v>1.3861882716049384E-2</v>
      </c>
      <c r="AQ174" s="7">
        <f t="shared" si="10"/>
        <v>3</v>
      </c>
    </row>
    <row r="175" spans="1:45" ht="13">
      <c r="A175" s="119" t="s">
        <v>629</v>
      </c>
      <c r="B175" s="119"/>
      <c r="C175" s="23">
        <f t="shared" si="8"/>
        <v>17</v>
      </c>
      <c r="D175" s="84"/>
      <c r="E175" s="112"/>
      <c r="F175" s="84"/>
      <c r="G175" s="84"/>
      <c r="H175" s="94"/>
      <c r="I175" s="94"/>
      <c r="J175" s="94"/>
      <c r="K175" s="84"/>
      <c r="L175" s="94"/>
      <c r="M175" s="94"/>
      <c r="N175" s="94"/>
      <c r="O175" s="94"/>
      <c r="P175" s="94"/>
      <c r="Q175" s="84"/>
      <c r="R175" s="84"/>
      <c r="S175" s="84"/>
      <c r="T175" s="84"/>
      <c r="U175" s="84"/>
      <c r="V175" s="84"/>
      <c r="W175" s="84"/>
      <c r="X175" s="84"/>
      <c r="Y175" s="84"/>
      <c r="Z175" s="66">
        <v>1.3495370370370371E-2</v>
      </c>
      <c r="AA175" s="84">
        <v>1.252314814814815E-2</v>
      </c>
      <c r="AB175" s="84"/>
      <c r="AC175" s="84"/>
      <c r="AD175" s="84">
        <v>1.2407407407407409E-2</v>
      </c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61">
        <f>AVERAGE(D175:AO175)</f>
        <v>1.2808641975308644E-2</v>
      </c>
      <c r="AQ175" s="7">
        <f>COUNT(E175:AO175)</f>
        <v>3</v>
      </c>
      <c r="AS175" s="50"/>
    </row>
    <row r="176" spans="1:45" ht="13">
      <c r="A176" s="119" t="s">
        <v>545</v>
      </c>
      <c r="B176" s="119"/>
      <c r="C176" s="23">
        <f t="shared" si="8"/>
        <v>17</v>
      </c>
      <c r="D176" s="66">
        <v>1.4178240740740741E-2</v>
      </c>
      <c r="E176" s="123"/>
      <c r="F176" s="123"/>
      <c r="G176" s="66">
        <v>1.3194444444444444E-2</v>
      </c>
      <c r="H176" s="76">
        <v>1.292824074074074E-2</v>
      </c>
      <c r="I176" s="76"/>
      <c r="J176" s="76"/>
      <c r="K176" s="66">
        <v>1.207175925925926E-2</v>
      </c>
      <c r="L176" s="76"/>
      <c r="M176" s="76"/>
      <c r="N176" s="76"/>
      <c r="O176" s="50">
        <v>1.2407407407407409E-2</v>
      </c>
      <c r="Q176" s="66"/>
      <c r="R176" s="66"/>
      <c r="S176" s="66">
        <v>1.2453703703703703E-2</v>
      </c>
      <c r="T176" s="66"/>
      <c r="U176" s="66"/>
      <c r="V176" s="66"/>
      <c r="W176" s="66"/>
      <c r="X176" s="66"/>
      <c r="Y176" s="66">
        <v>1.4131944444444445E-2</v>
      </c>
      <c r="Z176" s="66"/>
      <c r="AA176" s="66">
        <v>1.2916666666666667E-2</v>
      </c>
      <c r="AB176" s="66">
        <v>1.2743055555555556E-2</v>
      </c>
      <c r="AC176" s="66"/>
      <c r="AD176" s="66">
        <v>1.2256944444444444E-2</v>
      </c>
      <c r="AE176" s="66"/>
      <c r="AF176" s="66"/>
      <c r="AG176" s="66">
        <v>1.2847222222222223E-2</v>
      </c>
      <c r="AH176" s="66">
        <v>1.238425925925926E-2</v>
      </c>
      <c r="AI176" s="66">
        <v>1.2881944444444446E-2</v>
      </c>
      <c r="AJ176" s="66"/>
      <c r="AK176" s="66">
        <v>1.2847222222222223E-2</v>
      </c>
      <c r="AL176" s="66">
        <v>1.238425925925926E-2</v>
      </c>
      <c r="AM176" s="66">
        <v>1.3113425925925926E-2</v>
      </c>
      <c r="AN176" s="66">
        <v>1.3425925925925924E-2</v>
      </c>
      <c r="AO176" s="66">
        <v>1.5335648148148147E-2</v>
      </c>
      <c r="AP176" s="61">
        <f t="shared" si="9"/>
        <v>1.3027906378600825E-2</v>
      </c>
      <c r="AQ176" s="8">
        <f t="shared" si="10"/>
        <v>17</v>
      </c>
    </row>
    <row r="177" spans="1:45" ht="13">
      <c r="A177" s="119" t="s">
        <v>267</v>
      </c>
      <c r="B177" s="119"/>
      <c r="C177" s="23">
        <f t="shared" si="8"/>
        <v>17</v>
      </c>
      <c r="D177" s="66">
        <v>1.3269822779769017E-2</v>
      </c>
      <c r="E177" s="123"/>
      <c r="F177" s="123">
        <v>1.2442129629629629E-2</v>
      </c>
      <c r="G177" s="66"/>
      <c r="H177" s="50"/>
      <c r="I177" s="50"/>
      <c r="J177" s="50">
        <v>1.2881944444444446E-2</v>
      </c>
      <c r="K177" s="66"/>
      <c r="L177" s="50"/>
      <c r="M177" s="50"/>
      <c r="N177" s="50"/>
      <c r="O177" s="50"/>
      <c r="P177" s="50"/>
      <c r="Q177" s="66"/>
      <c r="R177" s="66"/>
      <c r="S177" s="66">
        <v>1.3634259259259257E-2</v>
      </c>
      <c r="T177" s="66"/>
      <c r="U177" s="66"/>
      <c r="V177" s="66"/>
      <c r="W177" s="66"/>
      <c r="X177" s="66"/>
      <c r="Y177" s="66"/>
      <c r="Z177" s="66">
        <v>1.3657407407407408E-2</v>
      </c>
      <c r="AA177" s="66"/>
      <c r="AB177" s="66">
        <v>1.3101851851851852E-2</v>
      </c>
      <c r="AC177" s="66"/>
      <c r="AD177" s="66"/>
      <c r="AE177" s="66"/>
      <c r="AF177" s="66"/>
      <c r="AG177" s="66"/>
      <c r="AH177" s="66"/>
      <c r="AI177" s="66"/>
      <c r="AJ177" s="66"/>
      <c r="AK177" s="66">
        <v>1.2152777777777778E-2</v>
      </c>
      <c r="AL177" s="66"/>
      <c r="AM177" s="66"/>
      <c r="AN177" s="66"/>
      <c r="AO177" s="66"/>
      <c r="AP177" s="61">
        <f t="shared" si="9"/>
        <v>1.3020027592877055E-2</v>
      </c>
      <c r="AQ177" s="7">
        <f t="shared" si="10"/>
        <v>6</v>
      </c>
      <c r="AS177" s="50"/>
    </row>
    <row r="178" spans="1:45" ht="13" hidden="1">
      <c r="A178" s="119" t="s">
        <v>559</v>
      </c>
      <c r="B178" s="119"/>
      <c r="C178" s="23">
        <f t="shared" si="8"/>
        <v>17</v>
      </c>
      <c r="D178" s="66">
        <v>1.315972222222222E-2</v>
      </c>
      <c r="E178" s="66"/>
      <c r="F178" s="66"/>
      <c r="G178" s="66"/>
      <c r="H178" s="76"/>
      <c r="I178" s="76"/>
      <c r="J178" s="76"/>
      <c r="K178" s="66"/>
      <c r="L178" s="76"/>
      <c r="M178" s="76"/>
      <c r="N178" s="76"/>
      <c r="O178" s="76"/>
      <c r="P178" s="7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1">
        <f t="shared" si="9"/>
        <v>1.315972222222222E-2</v>
      </c>
      <c r="AQ178" s="7">
        <f t="shared" si="10"/>
        <v>0</v>
      </c>
    </row>
    <row r="179" spans="1:45" ht="13">
      <c r="A179" s="119" t="s">
        <v>406</v>
      </c>
      <c r="B179" s="119"/>
      <c r="C179" s="23">
        <f t="shared" si="8"/>
        <v>17</v>
      </c>
      <c r="D179" s="66">
        <v>1.3004798418209876E-2</v>
      </c>
      <c r="E179" s="123"/>
      <c r="F179" s="123"/>
      <c r="G179" s="66"/>
      <c r="H179" s="61"/>
      <c r="I179" s="61"/>
      <c r="J179" s="61"/>
      <c r="K179" s="84"/>
      <c r="L179" s="61"/>
      <c r="M179" s="61"/>
      <c r="N179" s="61"/>
      <c r="O179" s="61"/>
      <c r="P179" s="61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>
        <v>1.3680555555555555E-2</v>
      </c>
      <c r="AK179" s="84">
        <v>1.3113425925925926E-2</v>
      </c>
      <c r="AL179" s="84">
        <v>1.2858796296296297E-2</v>
      </c>
      <c r="AM179" s="84"/>
      <c r="AN179" s="84"/>
      <c r="AO179" s="84"/>
      <c r="AP179" s="61">
        <f t="shared" si="9"/>
        <v>1.3164394048996914E-2</v>
      </c>
      <c r="AQ179" s="7">
        <f t="shared" si="10"/>
        <v>3</v>
      </c>
    </row>
    <row r="180" spans="1:45" ht="13">
      <c r="A180" s="119" t="s">
        <v>560</v>
      </c>
      <c r="B180" s="119"/>
      <c r="C180" s="23">
        <f t="shared" si="8"/>
        <v>17</v>
      </c>
      <c r="D180" s="66">
        <v>1.2851080246913581E-2</v>
      </c>
      <c r="E180" s="66"/>
      <c r="F180" s="66"/>
      <c r="G180" s="66"/>
      <c r="H180" s="76"/>
      <c r="I180" s="76"/>
      <c r="J180" s="112"/>
      <c r="K180" s="84"/>
      <c r="L180" s="61"/>
      <c r="M180" s="61"/>
      <c r="N180" s="61"/>
      <c r="O180" s="61"/>
      <c r="P180" s="61"/>
      <c r="Q180" s="84">
        <v>1.2916666666666667E-2</v>
      </c>
      <c r="R180" s="84"/>
      <c r="S180" s="84">
        <v>1.2685185185185183E-2</v>
      </c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61">
        <f t="shared" si="9"/>
        <v>1.2817644032921809E-2</v>
      </c>
      <c r="AQ180" s="7">
        <f t="shared" si="10"/>
        <v>2</v>
      </c>
    </row>
    <row r="181" spans="1:45" ht="13">
      <c r="A181" s="119" t="s">
        <v>419</v>
      </c>
      <c r="B181" s="119"/>
      <c r="C181" s="23">
        <f t="shared" si="8"/>
        <v>17</v>
      </c>
      <c r="D181" s="66">
        <v>1.2708333333333334E-2</v>
      </c>
      <c r="E181" s="123"/>
      <c r="F181" s="123"/>
      <c r="H181" s="61"/>
      <c r="I181" s="61"/>
      <c r="J181" s="61"/>
      <c r="K181" s="84"/>
      <c r="L181" s="61"/>
      <c r="M181" s="61"/>
      <c r="N181" s="61"/>
      <c r="O181" s="61"/>
      <c r="P181" s="61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61">
        <f t="shared" si="9"/>
        <v>1.2708333333333334E-2</v>
      </c>
      <c r="AQ181" s="7">
        <f t="shared" si="10"/>
        <v>0</v>
      </c>
    </row>
    <row r="182" spans="1:45" ht="13">
      <c r="A182" s="119" t="s">
        <v>630</v>
      </c>
      <c r="B182" s="119"/>
      <c r="C182" s="23">
        <f t="shared" si="8"/>
        <v>17</v>
      </c>
      <c r="D182" s="66"/>
      <c r="E182" s="66"/>
      <c r="F182" s="66"/>
      <c r="G182" s="66"/>
      <c r="H182" s="76"/>
      <c r="I182" s="76"/>
      <c r="J182" s="112"/>
      <c r="K182" s="66"/>
      <c r="L182" s="76"/>
      <c r="M182" s="76"/>
      <c r="N182" s="76"/>
      <c r="O182" s="76"/>
      <c r="P182" s="7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84"/>
      <c r="AI182" s="66"/>
      <c r="AJ182" s="66"/>
      <c r="AK182" s="66"/>
      <c r="AL182" s="66"/>
      <c r="AM182" s="66">
        <v>1.2534722222222223E-2</v>
      </c>
      <c r="AN182" s="66">
        <v>1.292824074074074E-2</v>
      </c>
      <c r="AO182" s="66"/>
      <c r="AP182" s="61">
        <f>AVERAGE(D182:AO182)</f>
        <v>1.2731481481481483E-2</v>
      </c>
      <c r="AQ182" s="7">
        <f>COUNT(E182:AO182)</f>
        <v>2</v>
      </c>
    </row>
    <row r="183" spans="1:45" ht="13">
      <c r="A183" s="119" t="s">
        <v>631</v>
      </c>
      <c r="B183" s="119"/>
      <c r="C183" s="23">
        <f t="shared" si="8"/>
        <v>17</v>
      </c>
      <c r="D183" s="66"/>
      <c r="E183" s="123"/>
      <c r="F183" s="123">
        <v>1.2673611111111109E-2</v>
      </c>
      <c r="G183" s="66"/>
      <c r="H183" s="76">
        <v>1.2581018518518519E-2</v>
      </c>
      <c r="I183" s="76">
        <v>1.2361111111111113E-2</v>
      </c>
      <c r="J183" s="76">
        <v>1.2129629629629629E-2</v>
      </c>
      <c r="K183" s="66">
        <v>1.1608796296296296E-2</v>
      </c>
      <c r="L183" s="76">
        <v>1.3645833333333331E-2</v>
      </c>
      <c r="M183" s="76">
        <v>1.1956018518518517E-2</v>
      </c>
      <c r="N183" s="76"/>
      <c r="O183" s="76"/>
      <c r="P183" s="76">
        <v>1.2418981481481482E-2</v>
      </c>
      <c r="Q183" s="66"/>
      <c r="R183" s="66">
        <v>1.3888888888888888E-2</v>
      </c>
      <c r="S183" s="66">
        <v>1.230324074074074E-2</v>
      </c>
      <c r="T183" s="66"/>
      <c r="U183" s="66">
        <v>1.2615740740740742E-2</v>
      </c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>
        <v>1.2777777777777777E-2</v>
      </c>
      <c r="AH183" s="66"/>
      <c r="AI183" s="66"/>
      <c r="AJ183" s="66"/>
      <c r="AK183" s="66">
        <v>1.2268518518518519E-2</v>
      </c>
      <c r="AL183" s="66"/>
      <c r="AM183" s="66"/>
      <c r="AN183" s="66"/>
      <c r="AO183" s="66"/>
      <c r="AP183" s="61">
        <f t="shared" si="9"/>
        <v>1.2556089743589741E-2</v>
      </c>
      <c r="AQ183" s="7">
        <f t="shared" si="10"/>
        <v>13</v>
      </c>
    </row>
    <row r="184" spans="1:45" ht="13" hidden="1">
      <c r="A184" s="119" t="s">
        <v>272</v>
      </c>
      <c r="B184" s="119"/>
      <c r="C184" s="23">
        <f t="shared" si="8"/>
        <v>17</v>
      </c>
      <c r="D184" s="66">
        <v>1.2644872763920382E-2</v>
      </c>
      <c r="E184" s="123"/>
      <c r="F184" s="123"/>
      <c r="H184" s="50"/>
      <c r="I184" s="50"/>
      <c r="J184" s="50"/>
      <c r="K184" s="66"/>
      <c r="L184" s="50"/>
      <c r="M184" s="50"/>
      <c r="N184" s="50"/>
      <c r="O184" s="50"/>
      <c r="P184" s="50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1">
        <f t="shared" si="9"/>
        <v>1.2644872763920382E-2</v>
      </c>
      <c r="AQ184" s="7">
        <f t="shared" si="10"/>
        <v>0</v>
      </c>
    </row>
    <row r="185" spans="1:45" ht="13" hidden="1">
      <c r="A185" s="119" t="s">
        <v>508</v>
      </c>
      <c r="B185" s="119"/>
      <c r="C185" s="23">
        <f t="shared" si="8"/>
        <v>17</v>
      </c>
      <c r="D185" s="66">
        <v>1.2627314814814813E-2</v>
      </c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1">
        <f t="shared" si="9"/>
        <v>1.2627314814814813E-2</v>
      </c>
      <c r="AQ185" s="7">
        <f t="shared" si="10"/>
        <v>0</v>
      </c>
    </row>
    <row r="186" spans="1:45" ht="13">
      <c r="A186" s="119" t="s">
        <v>562</v>
      </c>
      <c r="B186" s="119"/>
      <c r="C186" s="23">
        <f t="shared" si="8"/>
        <v>17</v>
      </c>
      <c r="D186" s="66">
        <v>1.224537037037037E-2</v>
      </c>
      <c r="E186" s="66"/>
      <c r="F186" s="66"/>
      <c r="G186" s="66">
        <v>1.5648148148148151E-2</v>
      </c>
      <c r="H186" s="76"/>
      <c r="I186" s="76">
        <v>1.1655092592592594E-2</v>
      </c>
      <c r="J186" s="76">
        <v>1.1377314814814814E-2</v>
      </c>
      <c r="K186" s="66"/>
      <c r="L186" s="76"/>
      <c r="M186" s="76">
        <v>1.1863425925925925E-2</v>
      </c>
      <c r="N186" s="76"/>
      <c r="O186" s="76"/>
      <c r="P186" s="7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1">
        <f t="shared" si="9"/>
        <v>1.2557870370370369E-2</v>
      </c>
      <c r="AQ186" s="7">
        <f t="shared" si="10"/>
        <v>4</v>
      </c>
    </row>
    <row r="187" spans="1:45" ht="13">
      <c r="A187" s="119" t="s">
        <v>221</v>
      </c>
      <c r="B187" s="119"/>
      <c r="C187" s="23">
        <f t="shared" si="8"/>
        <v>18</v>
      </c>
      <c r="D187" s="66">
        <v>1.1956018518518517E-2</v>
      </c>
      <c r="E187" s="66"/>
      <c r="F187" s="66"/>
      <c r="G187" s="66"/>
      <c r="H187" s="76"/>
      <c r="I187" s="76"/>
      <c r="J187" s="76"/>
      <c r="K187" s="66"/>
      <c r="L187" s="76"/>
      <c r="M187" s="76"/>
      <c r="N187" s="76"/>
      <c r="O187" s="76"/>
      <c r="P187" s="7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1">
        <f t="shared" si="9"/>
        <v>1.1956018518518517E-2</v>
      </c>
      <c r="AQ187" s="7">
        <f t="shared" si="10"/>
        <v>0</v>
      </c>
    </row>
    <row r="188" spans="1:45" ht="13">
      <c r="A188" s="119" t="s">
        <v>561</v>
      </c>
      <c r="B188" s="119"/>
      <c r="C188" s="23">
        <f t="shared" si="8"/>
        <v>18</v>
      </c>
      <c r="D188" s="66">
        <v>1.2268518518518519E-2</v>
      </c>
      <c r="E188" s="66" t="s">
        <v>256</v>
      </c>
      <c r="F188" s="66"/>
      <c r="G188" s="66"/>
      <c r="H188" s="76"/>
      <c r="I188" s="76">
        <v>1.1597222222222222E-2</v>
      </c>
      <c r="J188" s="76">
        <v>1.1388888888888888E-2</v>
      </c>
      <c r="K188" s="66">
        <v>1.1388888888888888E-2</v>
      </c>
      <c r="L188" s="76">
        <v>1.1921296296296298E-2</v>
      </c>
      <c r="M188" s="76">
        <v>1.2997685185185183E-2</v>
      </c>
      <c r="N188" s="76"/>
      <c r="O188" s="76"/>
      <c r="P188" s="76">
        <v>1.2708333333333334E-2</v>
      </c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1">
        <f t="shared" si="9"/>
        <v>1.2038690476190477E-2</v>
      </c>
      <c r="AQ188" s="7">
        <f t="shared" si="10"/>
        <v>6</v>
      </c>
    </row>
    <row r="189" spans="1:45" ht="13">
      <c r="A189" s="119" t="s">
        <v>383</v>
      </c>
      <c r="B189" s="119"/>
      <c r="C189" s="23">
        <f t="shared" si="8"/>
        <v>18</v>
      </c>
      <c r="D189" s="66">
        <v>1.1618316097482762E-2</v>
      </c>
      <c r="E189" s="123"/>
      <c r="F189" s="123"/>
      <c r="G189" s="66">
        <v>1.1759259259259259E-2</v>
      </c>
      <c r="H189" s="50">
        <v>1.1180555555555556E-2</v>
      </c>
      <c r="I189" s="50">
        <v>1.1388888888888888E-2</v>
      </c>
      <c r="J189" s="50">
        <v>1.1643518518518518E-2</v>
      </c>
      <c r="K189" s="66">
        <v>1.207175925925926E-2</v>
      </c>
      <c r="L189" s="50">
        <v>1.247685185185185E-2</v>
      </c>
      <c r="M189" s="50"/>
      <c r="N189" s="50"/>
      <c r="O189" s="50"/>
      <c r="P189" s="76">
        <v>1.2708333333333334E-2</v>
      </c>
      <c r="Q189" s="66">
        <v>1.2407407407407409E-2</v>
      </c>
      <c r="R189" s="66">
        <v>1.3020833333333334E-2</v>
      </c>
      <c r="S189" s="66">
        <v>1.1886574074074075E-2</v>
      </c>
      <c r="T189" s="66">
        <v>1.1875E-2</v>
      </c>
      <c r="U189" s="66">
        <v>1.1342592592592592E-2</v>
      </c>
      <c r="V189" s="66"/>
      <c r="W189" s="66"/>
      <c r="X189" s="66"/>
      <c r="Y189" s="66"/>
      <c r="Z189" s="66" t="s">
        <v>256</v>
      </c>
      <c r="AA189" s="66" t="s">
        <v>256</v>
      </c>
      <c r="AB189" s="66">
        <v>1.1354166666666667E-2</v>
      </c>
      <c r="AC189" s="66"/>
      <c r="AD189" s="66">
        <v>1.1979166666666666E-2</v>
      </c>
      <c r="AE189" s="66">
        <v>1.2222222222222223E-2</v>
      </c>
      <c r="AF189" s="66"/>
      <c r="AG189" s="66"/>
      <c r="AH189" s="66">
        <v>1.2268518518518519E-2</v>
      </c>
      <c r="AI189" s="66"/>
      <c r="AJ189" s="66"/>
      <c r="AK189" s="66"/>
      <c r="AL189" s="66"/>
      <c r="AM189" s="66"/>
      <c r="AN189" s="66"/>
      <c r="AO189" s="66">
        <v>1.744212962962963E-2</v>
      </c>
      <c r="AP189" s="61">
        <f t="shared" si="9"/>
        <v>1.2258116326403362E-2</v>
      </c>
      <c r="AQ189" s="8">
        <f t="shared" si="10"/>
        <v>17</v>
      </c>
    </row>
    <row r="190" spans="1:45" ht="13" hidden="1">
      <c r="A190" s="119" t="s">
        <v>510</v>
      </c>
      <c r="B190" s="119"/>
      <c r="C190" s="23">
        <f t="shared" si="8"/>
        <v>19</v>
      </c>
      <c r="D190" s="66">
        <v>1.1439043209876543E-2</v>
      </c>
      <c r="E190" s="123"/>
      <c r="F190" s="123"/>
      <c r="H190" s="61"/>
      <c r="I190" s="61"/>
      <c r="J190" s="61"/>
      <c r="K190" s="84"/>
      <c r="L190" s="61"/>
      <c r="M190" s="61"/>
      <c r="N190" s="61"/>
      <c r="O190" s="61"/>
      <c r="P190" s="61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61">
        <f t="shared" si="9"/>
        <v>1.1439043209876543E-2</v>
      </c>
      <c r="AQ190" s="7">
        <f t="shared" si="10"/>
        <v>0</v>
      </c>
    </row>
    <row r="191" spans="1:45" ht="13">
      <c r="A191" s="119" t="s">
        <v>70</v>
      </c>
      <c r="B191" s="119"/>
      <c r="C191" s="23">
        <f t="shared" si="8"/>
        <v>18</v>
      </c>
      <c r="D191" s="66">
        <v>1.2788815571777768E-2</v>
      </c>
      <c r="E191" s="123">
        <v>1.1805555555555555E-2</v>
      </c>
      <c r="F191" s="123"/>
      <c r="G191" s="66">
        <v>1.2152777777777778E-2</v>
      </c>
      <c r="H191" s="76"/>
      <c r="I191" s="76">
        <v>1.255787037037037E-2</v>
      </c>
      <c r="J191" s="76"/>
      <c r="K191" s="66">
        <v>1.1631944444444445E-2</v>
      </c>
      <c r="L191" s="76">
        <v>1.2037037037037035E-2</v>
      </c>
      <c r="M191" s="76">
        <v>1.1666666666666667E-2</v>
      </c>
      <c r="N191" s="76">
        <v>1.1145833333333334E-2</v>
      </c>
      <c r="O191" s="50">
        <v>1.1342592592592592E-2</v>
      </c>
      <c r="P191" s="76"/>
      <c r="Q191" s="66"/>
      <c r="R191" s="66"/>
      <c r="S191" s="66">
        <v>1.1550925925925925E-2</v>
      </c>
      <c r="T191" s="66">
        <v>1.0983796296296297E-2</v>
      </c>
      <c r="U191" s="66">
        <v>1.0787037037037038E-2</v>
      </c>
      <c r="V191" s="66"/>
      <c r="W191" s="66"/>
      <c r="X191" s="66"/>
      <c r="Y191" s="66">
        <v>1.3194444444444444E-2</v>
      </c>
      <c r="Z191" s="66">
        <v>1.3194444444444444E-2</v>
      </c>
      <c r="AA191" s="66">
        <v>1.1226851851851854E-2</v>
      </c>
      <c r="AB191" s="66">
        <v>1.2037037037037035E-2</v>
      </c>
      <c r="AC191" s="66">
        <v>1.3888888888888888E-2</v>
      </c>
      <c r="AD191" s="66">
        <v>1.136574074074074E-2</v>
      </c>
      <c r="AE191" s="66"/>
      <c r="AF191" s="66">
        <v>1.1342592592592592E-2</v>
      </c>
      <c r="AG191" s="66"/>
      <c r="AH191" s="66">
        <v>1.2500000000000001E-2</v>
      </c>
      <c r="AI191" s="66">
        <v>1.1921296296296298E-2</v>
      </c>
      <c r="AJ191" s="66">
        <v>1.3888888888888888E-2</v>
      </c>
      <c r="AK191" s="66"/>
      <c r="AL191" s="66"/>
      <c r="AM191" s="66">
        <v>1.3194444444444444E-2</v>
      </c>
      <c r="AN191" s="66"/>
      <c r="AO191" s="66"/>
      <c r="AP191" s="61">
        <f t="shared" si="9"/>
        <v>1.2095890532106282E-2</v>
      </c>
      <c r="AQ191" s="7">
        <f t="shared" si="10"/>
        <v>22</v>
      </c>
    </row>
    <row r="192" spans="1:45" ht="13">
      <c r="A192" s="119" t="s">
        <v>509</v>
      </c>
      <c r="B192" s="119"/>
      <c r="C192" s="23">
        <f t="shared" si="8"/>
        <v>19</v>
      </c>
      <c r="D192" s="66">
        <v>1.1087962962962961E-2</v>
      </c>
      <c r="E192" s="123"/>
      <c r="F192" s="123"/>
      <c r="H192" s="61"/>
      <c r="I192" s="61"/>
      <c r="J192" s="61">
        <v>1.1087962962962964E-2</v>
      </c>
      <c r="K192" s="84">
        <v>1.1574074074074075E-2</v>
      </c>
      <c r="L192" s="61">
        <v>1.1805555555555555E-2</v>
      </c>
      <c r="M192" s="61">
        <v>1.15625E-2</v>
      </c>
      <c r="N192" s="61"/>
      <c r="O192" s="50">
        <v>1.2407407407407409E-2</v>
      </c>
      <c r="P192" s="61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>
        <v>1.255787037037037E-2</v>
      </c>
      <c r="AF192" s="84">
        <v>1.1168981481481481E-2</v>
      </c>
      <c r="AG192" s="84">
        <v>1.1666666666666667E-2</v>
      </c>
      <c r="AI192" s="84">
        <v>1.1296296296296296E-2</v>
      </c>
      <c r="AJ192" s="84"/>
      <c r="AK192" s="84">
        <v>1.136574074074074E-2</v>
      </c>
      <c r="AL192" s="84"/>
      <c r="AM192" s="84"/>
      <c r="AN192" s="84"/>
      <c r="AO192" s="84"/>
      <c r="AP192" s="61">
        <f t="shared" si="9"/>
        <v>1.1598274410774411E-2</v>
      </c>
      <c r="AQ192" s="7">
        <f t="shared" si="10"/>
        <v>10</v>
      </c>
    </row>
    <row r="193" spans="1:43" ht="13">
      <c r="A193" s="119" t="s">
        <v>87</v>
      </c>
      <c r="B193" s="119"/>
      <c r="C193" s="23">
        <f t="shared" si="8"/>
        <v>21</v>
      </c>
      <c r="D193" s="66">
        <v>1.0266203703703703E-2</v>
      </c>
      <c r="E193" s="123"/>
      <c r="F193" s="123"/>
      <c r="H193" s="61"/>
      <c r="I193" s="61"/>
      <c r="J193" s="61"/>
      <c r="K193" s="84"/>
      <c r="L193" s="61"/>
      <c r="M193" s="61"/>
      <c r="N193" s="61"/>
      <c r="O193" s="61"/>
      <c r="P193" s="61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130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61">
        <f t="shared" si="9"/>
        <v>1.0266203703703703E-2</v>
      </c>
      <c r="AQ193" s="7">
        <f t="shared" si="10"/>
        <v>0</v>
      </c>
    </row>
    <row r="194" spans="1:43" ht="13">
      <c r="A194" s="119"/>
      <c r="B194" s="119"/>
      <c r="C194" s="23"/>
      <c r="D194" s="66"/>
      <c r="E194" s="135">
        <f t="shared" ref="E194:AO194" si="11">COUNT(E20:E193)</f>
        <v>9</v>
      </c>
      <c r="F194" s="135">
        <f t="shared" si="11"/>
        <v>15</v>
      </c>
      <c r="G194" s="135">
        <f t="shared" si="11"/>
        <v>14</v>
      </c>
      <c r="H194" s="135">
        <f t="shared" si="11"/>
        <v>8</v>
      </c>
      <c r="I194" s="135">
        <f t="shared" si="11"/>
        <v>12</v>
      </c>
      <c r="J194" s="135">
        <f t="shared" si="11"/>
        <v>12</v>
      </c>
      <c r="K194" s="135">
        <f t="shared" si="11"/>
        <v>12</v>
      </c>
      <c r="L194" s="135">
        <f t="shared" si="11"/>
        <v>9</v>
      </c>
      <c r="M194" s="135">
        <f t="shared" si="11"/>
        <v>9</v>
      </c>
      <c r="N194" s="135">
        <f t="shared" si="11"/>
        <v>9</v>
      </c>
      <c r="O194" s="135">
        <f t="shared" si="11"/>
        <v>9</v>
      </c>
      <c r="P194" s="135">
        <f t="shared" si="11"/>
        <v>13</v>
      </c>
      <c r="Q194" s="135">
        <f t="shared" si="11"/>
        <v>12</v>
      </c>
      <c r="R194" s="135">
        <f t="shared" si="11"/>
        <v>5</v>
      </c>
      <c r="S194" s="135">
        <f t="shared" si="11"/>
        <v>17</v>
      </c>
      <c r="T194" s="135">
        <f t="shared" si="11"/>
        <v>11</v>
      </c>
      <c r="U194" s="135">
        <f t="shared" si="11"/>
        <v>9</v>
      </c>
      <c r="V194" s="135">
        <f t="shared" si="11"/>
        <v>3</v>
      </c>
      <c r="W194" s="135">
        <f t="shared" si="11"/>
        <v>12</v>
      </c>
      <c r="X194" s="135">
        <f t="shared" si="11"/>
        <v>4</v>
      </c>
      <c r="Y194" s="135">
        <f t="shared" si="11"/>
        <v>4</v>
      </c>
      <c r="Z194" s="135">
        <f t="shared" si="11"/>
        <v>8</v>
      </c>
      <c r="AA194" s="135">
        <f t="shared" si="11"/>
        <v>11</v>
      </c>
      <c r="AB194" s="135">
        <f t="shared" si="11"/>
        <v>11</v>
      </c>
      <c r="AC194" s="135">
        <f t="shared" si="11"/>
        <v>5</v>
      </c>
      <c r="AD194" s="135">
        <f t="shared" si="11"/>
        <v>10</v>
      </c>
      <c r="AE194" s="135">
        <f t="shared" si="11"/>
        <v>5</v>
      </c>
      <c r="AF194" s="135">
        <f t="shared" si="11"/>
        <v>7</v>
      </c>
      <c r="AG194" s="135">
        <f t="shared" si="11"/>
        <v>11</v>
      </c>
      <c r="AH194" s="135">
        <f t="shared" si="11"/>
        <v>13</v>
      </c>
      <c r="AI194" s="135">
        <f t="shared" si="11"/>
        <v>8</v>
      </c>
      <c r="AJ194" s="135">
        <f t="shared" si="11"/>
        <v>9</v>
      </c>
      <c r="AK194" s="135">
        <f t="shared" si="11"/>
        <v>17</v>
      </c>
      <c r="AL194" s="135">
        <f t="shared" si="11"/>
        <v>13</v>
      </c>
      <c r="AM194" s="135">
        <f t="shared" si="11"/>
        <v>8</v>
      </c>
      <c r="AN194" s="135">
        <f t="shared" si="11"/>
        <v>11</v>
      </c>
      <c r="AO194" s="135">
        <f t="shared" si="11"/>
        <v>14</v>
      </c>
      <c r="AP194" s="61"/>
      <c r="AQ194" s="96">
        <f>SUM(E194:AO194)</f>
        <v>369</v>
      </c>
    </row>
    <row r="195" spans="1:43" ht="13">
      <c r="A195" s="2" t="s">
        <v>158</v>
      </c>
      <c r="AP195" s="61"/>
      <c r="AQ195" s="7"/>
    </row>
    <row r="196" spans="1:43">
      <c r="A196" s="62" t="s">
        <v>162</v>
      </c>
      <c r="B196" s="89">
        <v>1.0266203703703703E-2</v>
      </c>
      <c r="C196" t="s">
        <v>564</v>
      </c>
      <c r="E196" s="66"/>
      <c r="F196" s="66"/>
      <c r="G196" s="66"/>
    </row>
    <row r="197" spans="1:43">
      <c r="A197" s="78" t="s">
        <v>164</v>
      </c>
      <c r="B197" s="81">
        <v>1.2013888888888888E-2</v>
      </c>
      <c r="C197" t="s">
        <v>632</v>
      </c>
      <c r="AP197" s="34"/>
    </row>
    <row r="198" spans="1:43" ht="13">
      <c r="A198" s="72" t="s">
        <v>163</v>
      </c>
      <c r="B198" s="95">
        <v>1.4525462962962964E-2</v>
      </c>
      <c r="C198" s="87" t="s">
        <v>329</v>
      </c>
      <c r="AP198" s="34"/>
    </row>
    <row r="199" spans="1:43">
      <c r="A199" s="74" t="s">
        <v>216</v>
      </c>
      <c r="B199" s="129">
        <v>1.3217592592592593E-2</v>
      </c>
      <c r="C199" t="s">
        <v>565</v>
      </c>
      <c r="AP199" s="34"/>
    </row>
    <row r="200" spans="1:43">
      <c r="B200" s="66"/>
      <c r="AP200" s="34"/>
    </row>
    <row r="201" spans="1:43">
      <c r="A201" t="s">
        <v>633</v>
      </c>
      <c r="B201" s="66"/>
      <c r="AO201" s="87">
        <v>39420</v>
      </c>
      <c r="AP201" s="112">
        <v>1.5972222222222224E-2</v>
      </c>
    </row>
    <row r="202" spans="1:43">
      <c r="A202" t="s">
        <v>634</v>
      </c>
      <c r="B202" s="66"/>
      <c r="AO202" s="87">
        <v>39413</v>
      </c>
      <c r="AP202" s="112">
        <v>1.4895833333333332E-2</v>
      </c>
    </row>
    <row r="203" spans="1:43">
      <c r="A203" t="s">
        <v>635</v>
      </c>
      <c r="B203" s="66"/>
      <c r="AO203" s="87">
        <v>39413</v>
      </c>
      <c r="AP203" s="112">
        <v>1.1979166666666666E-2</v>
      </c>
    </row>
    <row r="204" spans="1:43">
      <c r="A204" t="s">
        <v>636</v>
      </c>
      <c r="B204" s="66"/>
      <c r="AO204" s="87">
        <v>39406</v>
      </c>
      <c r="AP204" s="112">
        <v>1.8518518518518521E-2</v>
      </c>
    </row>
    <row r="205" spans="1:43">
      <c r="A205" t="s">
        <v>637</v>
      </c>
      <c r="B205" s="66"/>
      <c r="AO205" t="s">
        <v>638</v>
      </c>
      <c r="AP205" s="50">
        <v>1.1168981481481481E-2</v>
      </c>
    </row>
    <row r="206" spans="1:43">
      <c r="A206" t="s">
        <v>639</v>
      </c>
      <c r="B206" s="66"/>
      <c r="AO206" t="s">
        <v>638</v>
      </c>
      <c r="AP206" s="112">
        <v>1.2673611111111109E-2</v>
      </c>
    </row>
    <row r="207" spans="1:43">
      <c r="A207" t="s">
        <v>640</v>
      </c>
      <c r="B207" s="66"/>
      <c r="AO207" t="s">
        <v>641</v>
      </c>
      <c r="AP207" s="112">
        <v>1.2766203703703703E-2</v>
      </c>
    </row>
    <row r="208" spans="1:43">
      <c r="A208" t="s">
        <v>642</v>
      </c>
      <c r="C208" s="136"/>
      <c r="AO208" s="87">
        <v>39364</v>
      </c>
      <c r="AP208" s="50">
        <v>1.6435185185185188E-2</v>
      </c>
    </row>
    <row r="209" spans="1:42" ht="13">
      <c r="A209" t="s">
        <v>643</v>
      </c>
      <c r="B209" s="97"/>
      <c r="AO209" s="87">
        <v>39360</v>
      </c>
      <c r="AP209" s="112">
        <v>1.6782407407407409E-2</v>
      </c>
    </row>
    <row r="210" spans="1:42" ht="13">
      <c r="A210" t="s">
        <v>644</v>
      </c>
      <c r="B210" s="97"/>
      <c r="AO210" s="87">
        <v>39357</v>
      </c>
      <c r="AP210" s="112">
        <v>1.9814814814814816E-2</v>
      </c>
    </row>
    <row r="211" spans="1:42" ht="13">
      <c r="A211" s="2" t="s">
        <v>645</v>
      </c>
      <c r="B211" s="97"/>
      <c r="C211" s="2"/>
      <c r="D211" s="8"/>
      <c r="E211" s="8"/>
      <c r="F211" s="8"/>
      <c r="G211" s="8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E211" s="2"/>
      <c r="AG211" s="2"/>
      <c r="AK211" s="2"/>
      <c r="AN211" s="2"/>
      <c r="AO211" s="137">
        <v>39350</v>
      </c>
      <c r="AP211" s="138">
        <v>1.4328703703703703E-2</v>
      </c>
    </row>
    <row r="212" spans="1:42" ht="13">
      <c r="A212" t="s">
        <v>646</v>
      </c>
      <c r="B212" s="97"/>
      <c r="AO212" s="18">
        <v>39343</v>
      </c>
      <c r="AP212" s="112">
        <v>1.2685185185185183E-2</v>
      </c>
    </row>
    <row r="213" spans="1:42" ht="13">
      <c r="A213" t="s">
        <v>647</v>
      </c>
      <c r="B213" s="97"/>
      <c r="AO213" s="87">
        <v>39329</v>
      </c>
      <c r="AP213" s="112">
        <v>1.5439814814814816E-2</v>
      </c>
    </row>
    <row r="214" spans="1:42" ht="13">
      <c r="A214" t="s">
        <v>648</v>
      </c>
      <c r="B214" s="97"/>
      <c r="AO214" s="87">
        <v>39324</v>
      </c>
      <c r="AP214" s="112">
        <v>1.6099537037037037E-2</v>
      </c>
    </row>
    <row r="215" spans="1:42" ht="13">
      <c r="A215" t="s">
        <v>649</v>
      </c>
      <c r="B215" s="97"/>
      <c r="AO215" s="87">
        <v>39324</v>
      </c>
      <c r="AP215" s="112">
        <v>1.712962962962963E-2</v>
      </c>
    </row>
    <row r="216" spans="1:42" ht="13">
      <c r="A216" t="s">
        <v>650</v>
      </c>
      <c r="B216" s="97"/>
      <c r="AP216" s="112">
        <v>1.1307870370370371E-2</v>
      </c>
    </row>
    <row r="217" spans="1:42" ht="13" hidden="1">
      <c r="A217" t="s">
        <v>651</v>
      </c>
      <c r="B217" s="97"/>
      <c r="AP217" s="112"/>
    </row>
    <row r="218" spans="1:42" ht="13">
      <c r="A218" t="s">
        <v>652</v>
      </c>
      <c r="B218" s="97"/>
      <c r="AP218" s="112">
        <v>1.2013888888888888E-2</v>
      </c>
    </row>
    <row r="219" spans="1:42" ht="13">
      <c r="A219" t="s">
        <v>567</v>
      </c>
      <c r="B219" s="97"/>
      <c r="K219" s="87"/>
      <c r="AF219" s="87"/>
      <c r="AK219" s="87"/>
      <c r="AN219" s="87"/>
      <c r="AO219" s="87">
        <v>39028</v>
      </c>
      <c r="AP219" s="112">
        <v>1.8287037037037036E-2</v>
      </c>
    </row>
    <row r="220" spans="1:42" ht="13">
      <c r="A220" t="s">
        <v>568</v>
      </c>
      <c r="B220" s="97"/>
      <c r="K220" s="87"/>
      <c r="AF220" s="87"/>
      <c r="AI220" s="87"/>
      <c r="AK220" s="87"/>
      <c r="AN220" s="87"/>
      <c r="AO220" s="87">
        <v>39021</v>
      </c>
      <c r="AP220" s="112">
        <v>1.2430555555555554E-2</v>
      </c>
    </row>
    <row r="221" spans="1:42" ht="13">
      <c r="A221" t="s">
        <v>569</v>
      </c>
      <c r="B221" s="97"/>
      <c r="K221" s="31"/>
      <c r="AD221" s="31"/>
      <c r="AE221" s="31"/>
      <c r="AF221" s="31"/>
      <c r="AG221" s="31"/>
      <c r="AH221" s="31"/>
      <c r="AI221" s="31"/>
      <c r="AK221" s="31"/>
      <c r="AN221" s="31"/>
      <c r="AO221" s="31"/>
      <c r="AP221" s="112">
        <v>1.636574074074074E-2</v>
      </c>
    </row>
    <row r="222" spans="1:42" ht="13">
      <c r="A222" t="s">
        <v>538</v>
      </c>
      <c r="B222" s="97"/>
      <c r="AO222" s="31">
        <v>38986</v>
      </c>
      <c r="AP222" s="112">
        <v>1.8437499999999999E-2</v>
      </c>
    </row>
    <row r="223" spans="1:42" ht="13">
      <c r="A223" t="s">
        <v>570</v>
      </c>
      <c r="B223" s="97"/>
      <c r="K223" s="31"/>
      <c r="AB223" s="31"/>
      <c r="AC223" s="31"/>
      <c r="AE223" s="31"/>
      <c r="AF223" s="31"/>
      <c r="AH223" s="31"/>
      <c r="AI223" s="31"/>
      <c r="AK223" s="31"/>
      <c r="AN223" s="31"/>
      <c r="AO223" s="31">
        <v>38972</v>
      </c>
      <c r="AP223" s="112">
        <v>1.4444444444444446E-2</v>
      </c>
    </row>
    <row r="224" spans="1:42" ht="13">
      <c r="A224" t="s">
        <v>571</v>
      </c>
      <c r="B224" s="97"/>
      <c r="AP224" s="112">
        <v>2.0868055555555556E-2</v>
      </c>
    </row>
    <row r="225" spans="1:43" ht="13">
      <c r="A225" t="s">
        <v>572</v>
      </c>
      <c r="B225" s="97"/>
      <c r="AP225" s="112">
        <v>2.0868055555555556E-2</v>
      </c>
    </row>
    <row r="226" spans="1:43" ht="13" hidden="1">
      <c r="A226" t="s">
        <v>573</v>
      </c>
      <c r="B226" s="97"/>
      <c r="AP226" s="112">
        <v>1.8437499999999999E-2</v>
      </c>
    </row>
    <row r="227" spans="1:43" ht="13" hidden="1">
      <c r="A227" t="s">
        <v>574</v>
      </c>
      <c r="B227" s="97"/>
      <c r="K227" s="50"/>
      <c r="V227" s="50">
        <v>1.6377314814814813E-2</v>
      </c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34"/>
    </row>
    <row r="228" spans="1:43" ht="13" hidden="1">
      <c r="A228" t="s">
        <v>563</v>
      </c>
      <c r="B228" s="97"/>
      <c r="K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34"/>
    </row>
    <row r="229" spans="1:43" ht="13" hidden="1">
      <c r="A229" t="s">
        <v>575</v>
      </c>
      <c r="B229" s="97"/>
      <c r="K229" s="50"/>
      <c r="V229" s="50">
        <v>1.5416666666666667E-2</v>
      </c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34"/>
    </row>
    <row r="230" spans="1:43" ht="13" hidden="1">
      <c r="A230" t="s">
        <v>576</v>
      </c>
      <c r="B230" s="97"/>
      <c r="K230" s="50"/>
      <c r="V230" s="50">
        <v>1.7708333333333333E-2</v>
      </c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34"/>
    </row>
    <row r="231" spans="1:43" ht="13" hidden="1">
      <c r="A231" t="s">
        <v>577</v>
      </c>
      <c r="B231" s="97"/>
      <c r="AJ231" t="s">
        <v>578</v>
      </c>
      <c r="AP231" s="50">
        <v>1.4641203703703703E-2</v>
      </c>
    </row>
    <row r="232" spans="1:43" hidden="1">
      <c r="A232" t="s">
        <v>579</v>
      </c>
      <c r="I232" t="s">
        <v>580</v>
      </c>
      <c r="AP232" s="112">
        <v>1.6574074074074074E-2</v>
      </c>
    </row>
    <row r="233" spans="1:43" hidden="1">
      <c r="A233" t="s">
        <v>469</v>
      </c>
      <c r="D233" s="66">
        <v>2.1168981481481483E-2</v>
      </c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1">
        <f t="shared" ref="AP233:AP246" si="12">AVERAGE(D233:G233)</f>
        <v>2.1168981481481483E-2</v>
      </c>
      <c r="AQ233" s="7">
        <f t="shared" ref="AQ233:AQ248" si="13">COUNT(E233:G233)</f>
        <v>0</v>
      </c>
    </row>
    <row r="234" spans="1:43" hidden="1">
      <c r="A234" s="50" t="s">
        <v>470</v>
      </c>
      <c r="D234" s="66">
        <v>1.503472222222222E-2</v>
      </c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1">
        <f t="shared" si="12"/>
        <v>1.503472222222222E-2</v>
      </c>
      <c r="AQ234" s="7">
        <f t="shared" si="13"/>
        <v>0</v>
      </c>
    </row>
    <row r="235" spans="1:43" hidden="1">
      <c r="A235" t="s">
        <v>471</v>
      </c>
      <c r="D235" s="66">
        <v>1.2962962962962963E-2</v>
      </c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1">
        <f t="shared" si="12"/>
        <v>1.2962962962962963E-2</v>
      </c>
      <c r="AQ235" s="7">
        <f t="shared" si="13"/>
        <v>0</v>
      </c>
    </row>
    <row r="236" spans="1:43" hidden="1">
      <c r="A236" t="s">
        <v>472</v>
      </c>
      <c r="D236" s="66">
        <v>1.6469907407407405E-2</v>
      </c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1">
        <f t="shared" si="12"/>
        <v>1.6469907407407405E-2</v>
      </c>
      <c r="AQ236" s="7">
        <f t="shared" si="13"/>
        <v>0</v>
      </c>
    </row>
    <row r="237" spans="1:43" hidden="1">
      <c r="A237" t="s">
        <v>473</v>
      </c>
      <c r="D237" s="66">
        <v>2.0057870370370368E-2</v>
      </c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1">
        <f t="shared" si="12"/>
        <v>2.0057870370370368E-2</v>
      </c>
      <c r="AQ237" s="7">
        <f t="shared" si="13"/>
        <v>0</v>
      </c>
    </row>
    <row r="238" spans="1:43" hidden="1">
      <c r="A238" t="s">
        <v>474</v>
      </c>
      <c r="D238" s="66">
        <v>1.6909722222222225E-2</v>
      </c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1">
        <f t="shared" si="12"/>
        <v>1.6909722222222225E-2</v>
      </c>
      <c r="AQ238" s="7">
        <f t="shared" si="13"/>
        <v>0</v>
      </c>
    </row>
    <row r="239" spans="1:43" hidden="1">
      <c r="A239" t="s">
        <v>475</v>
      </c>
      <c r="D239" s="66">
        <v>1.5821759259259261E-2</v>
      </c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61">
        <f t="shared" si="12"/>
        <v>1.5821759259259261E-2</v>
      </c>
      <c r="AQ239" s="7">
        <f t="shared" si="13"/>
        <v>0</v>
      </c>
    </row>
    <row r="240" spans="1:43" ht="13" hidden="1">
      <c r="A240" s="119" t="s">
        <v>380</v>
      </c>
      <c r="B240" s="119"/>
      <c r="C240" s="23">
        <f>MINUTE(B$5)-MINUTE(AP240)</f>
        <v>1</v>
      </c>
      <c r="D240" s="66">
        <v>2.4066840277777779E-2</v>
      </c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>
        <f t="shared" si="12"/>
        <v>2.4066840277777779E-2</v>
      </c>
      <c r="AQ240" s="7">
        <f t="shared" si="13"/>
        <v>0</v>
      </c>
    </row>
    <row r="241" spans="1:43" ht="13" hidden="1">
      <c r="A241" t="s">
        <v>476</v>
      </c>
      <c r="C241" s="23"/>
      <c r="D241" s="66">
        <v>1.8865740740740742E-2</v>
      </c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>
        <f t="shared" si="12"/>
        <v>1.8865740740740742E-2</v>
      </c>
      <c r="AQ241" s="7">
        <f t="shared" si="13"/>
        <v>0</v>
      </c>
    </row>
    <row r="242" spans="1:43" ht="13" hidden="1">
      <c r="A242" t="s">
        <v>477</v>
      </c>
      <c r="C242" s="23"/>
      <c r="D242" s="66">
        <v>1.4351851851851852E-2</v>
      </c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61">
        <f t="shared" si="12"/>
        <v>1.4351851851851852E-2</v>
      </c>
      <c r="AQ242" s="7">
        <f t="shared" si="13"/>
        <v>0</v>
      </c>
    </row>
    <row r="243" spans="1:43" ht="13" hidden="1">
      <c r="A243" t="s">
        <v>479</v>
      </c>
      <c r="C243" s="23"/>
      <c r="D243" s="66">
        <v>1.4988425925925926E-2</v>
      </c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>
        <f t="shared" si="12"/>
        <v>1.4988425925925926E-2</v>
      </c>
      <c r="AQ243" s="7">
        <f t="shared" si="13"/>
        <v>0</v>
      </c>
    </row>
    <row r="244" spans="1:43" ht="13" hidden="1">
      <c r="A244" t="s">
        <v>480</v>
      </c>
      <c r="C244" s="23"/>
      <c r="D244" s="66">
        <v>1.3038194444444446E-2</v>
      </c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>
        <f t="shared" si="12"/>
        <v>1.3038194444444446E-2</v>
      </c>
      <c r="AQ244" s="7">
        <f t="shared" si="13"/>
        <v>0</v>
      </c>
    </row>
    <row r="245" spans="1:43" ht="13" hidden="1">
      <c r="A245" t="s">
        <v>481</v>
      </c>
      <c r="C245" s="23"/>
      <c r="D245" s="66">
        <v>1.5520833333333333E-2</v>
      </c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>
        <f t="shared" si="12"/>
        <v>1.5520833333333333E-2</v>
      </c>
      <c r="AQ245" s="7">
        <f t="shared" si="13"/>
        <v>0</v>
      </c>
    </row>
    <row r="246" spans="1:43" ht="13" hidden="1">
      <c r="A246" t="s">
        <v>482</v>
      </c>
      <c r="C246" s="23"/>
      <c r="D246" s="66">
        <v>1.5752314814814813E-2</v>
      </c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>
        <f t="shared" si="12"/>
        <v>1.5752314814814813E-2</v>
      </c>
      <c r="AQ246" s="7">
        <f t="shared" si="13"/>
        <v>0</v>
      </c>
    </row>
    <row r="247" spans="1:43" ht="13" hidden="1">
      <c r="A247" t="s">
        <v>483</v>
      </c>
      <c r="C247" s="23"/>
      <c r="D247" s="66">
        <v>1.8101851851851852E-2</v>
      </c>
      <c r="AP247" s="61">
        <v>1.8101851851851852E-2</v>
      </c>
      <c r="AQ247" s="7">
        <f t="shared" si="13"/>
        <v>0</v>
      </c>
    </row>
    <row r="248" spans="1:43" ht="13" hidden="1">
      <c r="A248" t="s">
        <v>484</v>
      </c>
      <c r="C248" s="23"/>
      <c r="D248" s="66">
        <v>2.1747685185185186E-2</v>
      </c>
      <c r="AP248" s="61">
        <v>2.1747685185185186E-2</v>
      </c>
      <c r="AQ248" s="7">
        <f t="shared" si="13"/>
        <v>0</v>
      </c>
    </row>
    <row r="249" spans="1:43">
      <c r="A249" t="s">
        <v>653</v>
      </c>
      <c r="T249" s="87">
        <v>39273</v>
      </c>
      <c r="Y249" s="18">
        <v>39325</v>
      </c>
      <c r="AP249" s="50">
        <v>1.5497685185185186E-2</v>
      </c>
    </row>
    <row r="250" spans="1:43">
      <c r="A250" t="s">
        <v>654</v>
      </c>
      <c r="N250" t="s">
        <v>655</v>
      </c>
      <c r="O250" s="50"/>
      <c r="T250" s="87">
        <v>39273</v>
      </c>
      <c r="AP250" s="50">
        <v>1.6111111111111111E-2</v>
      </c>
    </row>
    <row r="251" spans="1:43">
      <c r="A251" t="s">
        <v>656</v>
      </c>
      <c r="AP251" s="50">
        <v>1.7847222222222223E-2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5DBCE-0F50-4E58-8013-47CBC4C5ABF6}">
  <sheetPr>
    <pageSetUpPr fitToPage="1"/>
  </sheetPr>
  <dimension ref="A1:AS702"/>
  <sheetViews>
    <sheetView zoomScaleNormal="100" workbookViewId="0">
      <pane xSplit="1" ySplit="5" topLeftCell="AB138" activePane="bottomRight" state="frozen"/>
      <selection pane="topRight" activeCell="B1" sqref="B1"/>
      <selection pane="bottomLeft" activeCell="A6" sqref="A6"/>
      <selection pane="bottomRight" activeCell="AP648" sqref="AP648"/>
    </sheetView>
  </sheetViews>
  <sheetFormatPr defaultColWidth="14.36328125" defaultRowHeight="15" customHeight="1"/>
  <cols>
    <col min="1" max="1" width="21.36328125" style="1072" customWidth="1"/>
    <col min="2" max="2" width="14.08984375" style="1072" bestFit="1" customWidth="1"/>
    <col min="3" max="3" width="9.7265625" style="1072" customWidth="1"/>
    <col min="4" max="4" width="8.81640625" style="1072" customWidth="1"/>
    <col min="5" max="5" width="9.26953125" style="1072" customWidth="1"/>
    <col min="6" max="7" width="8.08984375" style="1072" customWidth="1"/>
    <col min="8" max="9" width="8.36328125" style="1072" customWidth="1"/>
    <col min="10" max="11" width="8.08984375" style="1072" customWidth="1"/>
    <col min="12" max="12" width="7.81640625" style="1072" customWidth="1"/>
    <col min="13" max="39" width="9.7265625" style="1072" customWidth="1"/>
    <col min="40" max="41" width="9" style="1072" customWidth="1"/>
    <col min="42" max="42" width="2.26953125" style="1072" customWidth="1"/>
    <col min="43" max="43" width="8.08984375" style="1072" customWidth="1"/>
    <col min="44" max="44" width="8.7265625" style="1072" customWidth="1"/>
    <col min="45" max="45" width="22.7265625" style="1072" customWidth="1"/>
    <col min="46" max="16384" width="14.36328125" style="1072"/>
  </cols>
  <sheetData>
    <row r="1" spans="1:45" ht="20.25" customHeight="1">
      <c r="A1" s="833" t="s">
        <v>1673</v>
      </c>
      <c r="C1" s="1006"/>
      <c r="D1" s="1007"/>
      <c r="F1" s="1008"/>
      <c r="G1" s="1008"/>
      <c r="H1" s="1009"/>
      <c r="I1" s="1008"/>
      <c r="J1" s="1008"/>
      <c r="K1" s="1008"/>
      <c r="L1" s="1008"/>
      <c r="M1" s="1009"/>
      <c r="N1" s="1009"/>
      <c r="O1" s="1009"/>
      <c r="P1" s="1009"/>
      <c r="Q1" s="1009"/>
      <c r="R1" s="1009"/>
      <c r="S1" s="1009"/>
      <c r="T1" s="1009"/>
      <c r="U1" s="1009"/>
      <c r="V1" s="1009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8"/>
      <c r="AO1" s="1008"/>
      <c r="AQ1" s="1009"/>
      <c r="AR1" s="1010"/>
    </row>
    <row r="2" spans="1:45" ht="12.75" customHeight="1" thickBot="1">
      <c r="C2" s="1006"/>
      <c r="D2" s="1007"/>
      <c r="F2" s="1008"/>
      <c r="G2" s="1008"/>
      <c r="H2" s="1009"/>
      <c r="I2" s="1008"/>
      <c r="J2" s="1008"/>
      <c r="K2" s="1008"/>
      <c r="L2" s="1008"/>
      <c r="M2" s="1009"/>
      <c r="N2" s="1009"/>
      <c r="O2" s="1009"/>
      <c r="P2" s="1009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9"/>
      <c r="AJ2" s="1009"/>
      <c r="AK2" s="1009"/>
      <c r="AL2" s="1009"/>
      <c r="AM2" s="1009"/>
      <c r="AN2" s="1008"/>
      <c r="AO2" s="1008"/>
      <c r="AQ2" s="1009"/>
      <c r="AR2" s="1010"/>
    </row>
    <row r="3" spans="1:45" ht="12.75" customHeight="1">
      <c r="A3" s="1011"/>
      <c r="B3" s="1012" t="s">
        <v>1674</v>
      </c>
      <c r="C3" s="1013" t="s">
        <v>1675</v>
      </c>
      <c r="D3" s="1012">
        <v>2023</v>
      </c>
      <c r="E3" s="1012">
        <v>2024</v>
      </c>
      <c r="F3" s="1012">
        <v>2024</v>
      </c>
      <c r="G3" s="1012">
        <v>2024</v>
      </c>
      <c r="H3" s="1012">
        <v>2024</v>
      </c>
      <c r="I3" s="1012">
        <v>2024</v>
      </c>
      <c r="J3" s="1012">
        <v>2024</v>
      </c>
      <c r="K3" s="1012">
        <v>2024</v>
      </c>
      <c r="L3" s="1012">
        <v>2024</v>
      </c>
      <c r="M3" s="1012">
        <v>2024</v>
      </c>
      <c r="N3" s="1012">
        <v>2024</v>
      </c>
      <c r="O3" s="1012">
        <v>2024</v>
      </c>
      <c r="P3" s="1012">
        <v>2024</v>
      </c>
      <c r="Q3" s="1012">
        <v>2024</v>
      </c>
      <c r="R3" s="1012">
        <v>2024</v>
      </c>
      <c r="S3" s="1012">
        <v>2024</v>
      </c>
      <c r="T3" s="1012">
        <v>2024</v>
      </c>
      <c r="U3" s="1012">
        <v>2024</v>
      </c>
      <c r="V3" s="1012">
        <v>2024</v>
      </c>
      <c r="W3" s="1012">
        <v>2024</v>
      </c>
      <c r="X3" s="1012">
        <v>2024</v>
      </c>
      <c r="Y3" s="1012">
        <v>2024</v>
      </c>
      <c r="Z3" s="1012">
        <v>2024</v>
      </c>
      <c r="AA3" s="1012">
        <v>2024</v>
      </c>
      <c r="AB3" s="1012">
        <v>2024</v>
      </c>
      <c r="AC3" s="1012">
        <v>2024</v>
      </c>
      <c r="AD3" s="1012">
        <v>2024</v>
      </c>
      <c r="AE3" s="1012">
        <v>2024</v>
      </c>
      <c r="AF3" s="1012">
        <v>2024</v>
      </c>
      <c r="AG3" s="1012">
        <v>2024</v>
      </c>
      <c r="AH3" s="1012">
        <v>2024</v>
      </c>
      <c r="AI3" s="1012">
        <v>2024</v>
      </c>
      <c r="AJ3" s="1012">
        <v>2024</v>
      </c>
      <c r="AK3" s="1012">
        <v>2024</v>
      </c>
      <c r="AL3" s="1012">
        <v>2024</v>
      </c>
      <c r="AM3" s="1012">
        <v>2024</v>
      </c>
      <c r="AN3" s="1012">
        <v>2024</v>
      </c>
      <c r="AO3" s="1012">
        <v>2024</v>
      </c>
      <c r="AP3" s="1014"/>
      <c r="AQ3" s="1012" t="s">
        <v>1676</v>
      </c>
      <c r="AR3" s="1015">
        <v>2024</v>
      </c>
      <c r="AS3" s="1016"/>
    </row>
    <row r="4" spans="1:45" ht="12.75" customHeight="1" thickBot="1">
      <c r="A4" s="1017"/>
      <c r="B4" s="1018" t="s">
        <v>59</v>
      </c>
      <c r="C4" s="1019" t="s">
        <v>59</v>
      </c>
      <c r="D4" s="1016" t="s">
        <v>439</v>
      </c>
      <c r="E4" s="1016" t="s">
        <v>10</v>
      </c>
      <c r="F4" s="1020">
        <v>45349</v>
      </c>
      <c r="G4" s="1020">
        <v>45356</v>
      </c>
      <c r="H4" s="1020">
        <v>45363</v>
      </c>
      <c r="I4" s="1020">
        <v>45370</v>
      </c>
      <c r="J4" s="1020">
        <v>45384</v>
      </c>
      <c r="K4" s="1020">
        <v>45391</v>
      </c>
      <c r="L4" s="1020">
        <v>45398</v>
      </c>
      <c r="M4" s="1020">
        <v>45405</v>
      </c>
      <c r="N4" s="1020">
        <v>45412</v>
      </c>
      <c r="O4" s="1020">
        <v>45419</v>
      </c>
      <c r="P4" s="1020">
        <v>45426</v>
      </c>
      <c r="Q4" s="1020">
        <v>45433</v>
      </c>
      <c r="R4" s="1020">
        <v>45440</v>
      </c>
      <c r="S4" s="1020">
        <v>45447</v>
      </c>
      <c r="T4" s="1020">
        <v>45454</v>
      </c>
      <c r="U4" s="1020">
        <v>45468</v>
      </c>
      <c r="V4" s="1020">
        <v>45482</v>
      </c>
      <c r="W4" s="1020">
        <v>45489</v>
      </c>
      <c r="X4" s="1020">
        <v>45496</v>
      </c>
      <c r="Y4" s="1020">
        <v>45503</v>
      </c>
      <c r="Z4" s="1020">
        <v>45510</v>
      </c>
      <c r="AA4" s="1020">
        <v>45517</v>
      </c>
      <c r="AB4" s="1020">
        <v>45524</v>
      </c>
      <c r="AC4" s="1020">
        <v>45531</v>
      </c>
      <c r="AD4" s="1020">
        <v>45538</v>
      </c>
      <c r="AE4" s="1020">
        <v>45545</v>
      </c>
      <c r="AF4" s="1020">
        <v>45552</v>
      </c>
      <c r="AG4" s="1020">
        <v>45566</v>
      </c>
      <c r="AH4" s="1020">
        <v>45573</v>
      </c>
      <c r="AI4" s="1020">
        <v>45580</v>
      </c>
      <c r="AJ4" s="1020">
        <v>45587</v>
      </c>
      <c r="AK4" s="1020">
        <v>45594</v>
      </c>
      <c r="AL4" s="1020">
        <v>45601</v>
      </c>
      <c r="AM4" s="1020">
        <v>45608</v>
      </c>
      <c r="AN4" s="1020">
        <v>45615</v>
      </c>
      <c r="AO4" s="1020">
        <v>45622</v>
      </c>
      <c r="AP4" s="1021"/>
      <c r="AQ4" s="1016" t="s">
        <v>438</v>
      </c>
      <c r="AR4" s="1022" t="s">
        <v>439</v>
      </c>
      <c r="AS4" s="1020"/>
    </row>
    <row r="5" spans="1:45" ht="12.75" customHeight="1" thickBot="1">
      <c r="A5" s="1023" t="s">
        <v>440</v>
      </c>
      <c r="B5" s="1024">
        <v>2.0833333333333332E-2</v>
      </c>
      <c r="C5" s="1025"/>
      <c r="D5" s="1026"/>
      <c r="E5" s="1027"/>
      <c r="F5" s="1012">
        <v>1</v>
      </c>
      <c r="G5" s="1012">
        <f>F5+1</f>
        <v>2</v>
      </c>
      <c r="H5" s="1012">
        <f>G5+1</f>
        <v>3</v>
      </c>
      <c r="I5" s="1012">
        <f>H5+1</f>
        <v>4</v>
      </c>
      <c r="J5" s="1012">
        <f t="shared" ref="J5:Q5" si="0">I5+1</f>
        <v>5</v>
      </c>
      <c r="K5" s="1012">
        <f t="shared" si="0"/>
        <v>6</v>
      </c>
      <c r="L5" s="1012">
        <f t="shared" si="0"/>
        <v>7</v>
      </c>
      <c r="M5" s="1012">
        <f t="shared" si="0"/>
        <v>8</v>
      </c>
      <c r="N5" s="1012">
        <f t="shared" si="0"/>
        <v>9</v>
      </c>
      <c r="O5" s="1012">
        <f t="shared" si="0"/>
        <v>10</v>
      </c>
      <c r="P5" s="1012">
        <f t="shared" si="0"/>
        <v>11</v>
      </c>
      <c r="Q5" s="1012">
        <f t="shared" si="0"/>
        <v>12</v>
      </c>
      <c r="R5" s="1028">
        <v>13</v>
      </c>
      <c r="S5" s="1028">
        <v>14</v>
      </c>
      <c r="T5" s="1028">
        <v>15</v>
      </c>
      <c r="U5" s="1028">
        <v>16</v>
      </c>
      <c r="V5" s="1028">
        <v>17</v>
      </c>
      <c r="W5" s="1028">
        <v>18</v>
      </c>
      <c r="X5" s="1028">
        <v>19</v>
      </c>
      <c r="Y5" s="1028">
        <v>20</v>
      </c>
      <c r="Z5" s="1028">
        <v>21</v>
      </c>
      <c r="AA5" s="1028">
        <v>22</v>
      </c>
      <c r="AB5" s="1028">
        <v>23</v>
      </c>
      <c r="AC5" s="1028">
        <v>24</v>
      </c>
      <c r="AD5" s="1028">
        <v>25</v>
      </c>
      <c r="AE5" s="1028">
        <v>26</v>
      </c>
      <c r="AF5" s="1028">
        <v>27</v>
      </c>
      <c r="AG5" s="1028">
        <v>28</v>
      </c>
      <c r="AH5" s="1028">
        <v>29</v>
      </c>
      <c r="AI5" s="1028">
        <v>30</v>
      </c>
      <c r="AJ5" s="1028">
        <v>31</v>
      </c>
      <c r="AK5" s="1028">
        <v>32</v>
      </c>
      <c r="AL5" s="1028">
        <v>33</v>
      </c>
      <c r="AM5" s="1028">
        <v>34</v>
      </c>
      <c r="AN5" s="1028">
        <v>35</v>
      </c>
      <c r="AO5" s="1028">
        <v>36</v>
      </c>
      <c r="AP5" s="1028"/>
      <c r="AQ5" s="1028"/>
      <c r="AR5" s="1029"/>
      <c r="AS5" s="1016"/>
    </row>
    <row r="6" spans="1:45" ht="47.25" customHeight="1">
      <c r="A6" s="1030" t="s">
        <v>737</v>
      </c>
      <c r="B6" s="1031"/>
      <c r="C6" s="1032"/>
      <c r="D6" s="1033"/>
      <c r="E6" s="1034"/>
      <c r="F6" s="1035" t="s">
        <v>12</v>
      </c>
      <c r="G6" s="1035" t="s">
        <v>32</v>
      </c>
      <c r="H6" s="1036" t="s">
        <v>76</v>
      </c>
      <c r="I6" s="1036" t="s">
        <v>114</v>
      </c>
      <c r="J6" s="1037" t="s">
        <v>742</v>
      </c>
      <c r="K6" s="1037" t="s">
        <v>152</v>
      </c>
      <c r="L6" s="1037" t="s">
        <v>114</v>
      </c>
      <c r="M6" s="1037" t="s">
        <v>114</v>
      </c>
      <c r="N6" s="1037" t="s">
        <v>1677</v>
      </c>
      <c r="O6" s="1037" t="s">
        <v>1677</v>
      </c>
      <c r="P6" s="1038" t="s">
        <v>114</v>
      </c>
      <c r="Q6" s="1038" t="s">
        <v>247</v>
      </c>
      <c r="R6" s="1037" t="s">
        <v>247</v>
      </c>
      <c r="S6" s="1037" t="s">
        <v>1678</v>
      </c>
      <c r="T6" s="1038" t="s">
        <v>1679</v>
      </c>
      <c r="U6" s="1038" t="s">
        <v>980</v>
      </c>
      <c r="V6" s="1038" t="s">
        <v>1147</v>
      </c>
      <c r="W6" s="1038" t="s">
        <v>1147</v>
      </c>
      <c r="X6" s="1038" t="s">
        <v>247</v>
      </c>
      <c r="Y6" s="1038" t="s">
        <v>152</v>
      </c>
      <c r="Z6" s="1038"/>
      <c r="AA6" s="1038" t="s">
        <v>1680</v>
      </c>
      <c r="AB6" s="1038" t="s">
        <v>143</v>
      </c>
      <c r="AC6" s="1038" t="s">
        <v>143</v>
      </c>
      <c r="AD6" s="1038" t="s">
        <v>114</v>
      </c>
      <c r="AE6" s="1038" t="s">
        <v>27</v>
      </c>
      <c r="AF6" s="1038" t="s">
        <v>114</v>
      </c>
      <c r="AG6" s="1038" t="s">
        <v>12</v>
      </c>
      <c r="AH6" s="1038" t="s">
        <v>114</v>
      </c>
      <c r="AI6" s="1038" t="s">
        <v>114</v>
      </c>
      <c r="AJ6" s="1038" t="s">
        <v>114</v>
      </c>
      <c r="AK6" s="1038" t="s">
        <v>12</v>
      </c>
      <c r="AL6" s="1038" t="s">
        <v>114</v>
      </c>
      <c r="AM6" s="1038" t="s">
        <v>973</v>
      </c>
      <c r="AN6" s="1038" t="s">
        <v>76</v>
      </c>
      <c r="AO6" s="1038" t="s">
        <v>297</v>
      </c>
      <c r="AP6" s="1278"/>
      <c r="AQ6" s="1279"/>
      <c r="AR6" s="1280"/>
    </row>
    <row r="7" spans="1:45" ht="12.75" customHeight="1">
      <c r="A7" s="1039" t="s">
        <v>1564</v>
      </c>
      <c r="B7" s="1040">
        <f t="shared" ref="B7:B27" si="1">IFERROR(MINUTE(B$5)-MINUTE(C7)," ")</f>
        <v>6</v>
      </c>
      <c r="C7" s="1041">
        <v>1.6898148148148148E-2</v>
      </c>
      <c r="D7" s="1281">
        <v>0</v>
      </c>
      <c r="E7" s="1042" t="str">
        <f>IFERROR(AVERAGE(F7:G7), " ")</f>
        <v xml:space="preserve"> </v>
      </c>
      <c r="F7" s="1043"/>
      <c r="G7" s="1043"/>
      <c r="H7" s="1043"/>
      <c r="I7" s="1043"/>
      <c r="K7" s="1056"/>
      <c r="L7" s="1056"/>
      <c r="M7" s="1044"/>
      <c r="N7" s="1044"/>
      <c r="O7" s="1056"/>
      <c r="P7" s="1056"/>
      <c r="Q7" s="1056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6"/>
      <c r="AO7" s="1056"/>
      <c r="AP7" s="1073"/>
      <c r="AQ7" s="1006" t="str">
        <f>IF(MIN(F7:AN7)=0," ",MIN(F7:AN7))</f>
        <v xml:space="preserve"> </v>
      </c>
      <c r="AR7" s="1282">
        <f>COUNTA(F7:AO7)</f>
        <v>0</v>
      </c>
    </row>
    <row r="8" spans="1:45" ht="12.75" customHeight="1">
      <c r="A8" s="1045" t="s">
        <v>1681</v>
      </c>
      <c r="B8" s="1040">
        <f t="shared" si="1"/>
        <v>2</v>
      </c>
      <c r="C8" s="1041">
        <v>1.9930555555555556E-2</v>
      </c>
      <c r="D8" s="1283">
        <v>1</v>
      </c>
      <c r="E8" s="1042" t="str">
        <f t="shared" ref="E8:E26" si="2">IFERROR(AVERAGE(F8:AN8), " ")</f>
        <v xml:space="preserve"> </v>
      </c>
      <c r="F8" s="1044"/>
      <c r="G8" s="1043"/>
      <c r="H8" s="1044"/>
      <c r="I8" s="1043"/>
      <c r="K8" s="1044"/>
      <c r="L8" s="1056"/>
      <c r="M8" s="1044"/>
      <c r="N8" s="1044"/>
      <c r="O8" s="1056"/>
      <c r="P8" s="1056"/>
      <c r="Q8" s="1044"/>
      <c r="R8" s="1056"/>
      <c r="S8" s="1044"/>
      <c r="T8" s="1056"/>
      <c r="U8" s="1044"/>
      <c r="V8" s="1056"/>
      <c r="W8" s="1056"/>
      <c r="X8" s="1044"/>
      <c r="Y8" s="1056"/>
      <c r="Z8" s="1056"/>
      <c r="AA8" s="1056"/>
      <c r="AB8" s="1056"/>
      <c r="AC8" s="1056"/>
      <c r="AD8" s="1044"/>
      <c r="AE8" s="1044"/>
      <c r="AF8" s="1056"/>
      <c r="AG8" s="1056"/>
      <c r="AH8" s="1056"/>
      <c r="AI8" s="1056"/>
      <c r="AJ8" s="1056"/>
      <c r="AK8" s="1056"/>
      <c r="AL8" s="1056"/>
      <c r="AM8" s="1056"/>
      <c r="AN8" s="1056"/>
      <c r="AO8" s="1056"/>
      <c r="AP8" s="1073"/>
      <c r="AQ8" s="1006" t="str">
        <f>IF(MIN(F8:AN8)=0," ",MIN(F8:AN8))</f>
        <v xml:space="preserve"> </v>
      </c>
      <c r="AR8" s="1282">
        <f t="shared" ref="AR8:AR71" si="3">COUNTA(F8:AO8)</f>
        <v>0</v>
      </c>
    </row>
    <row r="9" spans="1:45" ht="12.75" customHeight="1">
      <c r="A9" s="1045" t="s">
        <v>1682</v>
      </c>
      <c r="B9" s="1040">
        <f t="shared" si="1"/>
        <v>0</v>
      </c>
      <c r="C9" s="1041">
        <v>6.25E-2</v>
      </c>
      <c r="D9" s="1283">
        <v>0</v>
      </c>
      <c r="E9" s="1042" t="str">
        <f t="shared" si="2"/>
        <v xml:space="preserve"> </v>
      </c>
      <c r="G9" s="1044"/>
      <c r="H9" s="1043"/>
      <c r="I9" s="1043"/>
      <c r="K9" s="1056"/>
      <c r="L9" s="1056"/>
      <c r="M9" s="1044"/>
      <c r="N9" s="1056"/>
      <c r="O9" s="1056"/>
      <c r="P9" s="1056"/>
      <c r="Q9" s="1056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44"/>
      <c r="AD9" s="1056"/>
      <c r="AE9" s="1056"/>
      <c r="AF9" s="1056"/>
      <c r="AG9" s="1056"/>
      <c r="AH9" s="1056"/>
      <c r="AI9" s="1056"/>
      <c r="AJ9" s="1056"/>
      <c r="AK9" s="1056"/>
      <c r="AL9" s="1056"/>
      <c r="AM9" s="1056"/>
      <c r="AN9" s="1056"/>
      <c r="AO9" s="1056"/>
      <c r="AP9" s="1073"/>
      <c r="AQ9" s="1006" t="str">
        <f>IF(MIN(G9:AN9)=0," ",MIN(G9:AN9))</f>
        <v xml:space="preserve"> </v>
      </c>
      <c r="AR9" s="1282">
        <f t="shared" si="3"/>
        <v>0</v>
      </c>
    </row>
    <row r="10" spans="1:45" ht="12.75" customHeight="1">
      <c r="A10" s="1046" t="s">
        <v>1683</v>
      </c>
      <c r="B10" s="1040">
        <f t="shared" si="1"/>
        <v>0</v>
      </c>
      <c r="C10" s="1041">
        <v>0.104166666666667</v>
      </c>
      <c r="D10" s="1283">
        <v>0</v>
      </c>
      <c r="E10" s="1042" t="str">
        <f t="shared" si="2"/>
        <v xml:space="preserve"> </v>
      </c>
      <c r="F10" s="1043"/>
      <c r="G10" s="1043"/>
      <c r="H10" s="1043"/>
      <c r="I10" s="1043"/>
      <c r="K10" s="1056"/>
      <c r="L10" s="1056"/>
      <c r="M10" s="1044"/>
      <c r="N10" s="1056"/>
      <c r="O10" s="1056"/>
      <c r="P10" s="1056"/>
      <c r="Q10" s="1056"/>
      <c r="R10" s="1056"/>
      <c r="S10" s="1056"/>
      <c r="T10" s="1056"/>
      <c r="U10" s="1056"/>
      <c r="V10" s="1056"/>
      <c r="W10" s="1056"/>
      <c r="X10" s="1056"/>
      <c r="Y10" s="1056"/>
      <c r="Z10" s="1056"/>
      <c r="AA10" s="1056"/>
      <c r="AB10" s="1056"/>
      <c r="AC10" s="1056"/>
      <c r="AD10" s="1056"/>
      <c r="AE10" s="1056"/>
      <c r="AF10" s="1056"/>
      <c r="AG10" s="1056"/>
      <c r="AH10" s="1056"/>
      <c r="AI10" s="1056"/>
      <c r="AJ10" s="1056"/>
      <c r="AK10" s="1056"/>
      <c r="AL10" s="1056"/>
      <c r="AM10" s="1056"/>
      <c r="AN10" s="1056"/>
      <c r="AO10" s="1056"/>
      <c r="AP10" s="1073"/>
      <c r="AQ10" s="1006" t="str">
        <f t="shared" ref="AQ10:AQ26" si="4">IF(MIN(F10:AN10)=0," ",MIN(F10:AN10))</f>
        <v xml:space="preserve"> </v>
      </c>
      <c r="AR10" s="1282">
        <f t="shared" si="3"/>
        <v>0</v>
      </c>
    </row>
    <row r="11" spans="1:45" ht="12.75" customHeight="1">
      <c r="A11" s="1047" t="s">
        <v>678</v>
      </c>
      <c r="B11" s="1040">
        <f t="shared" si="1"/>
        <v>6</v>
      </c>
      <c r="C11" s="1041">
        <v>1.6909722222222225E-2</v>
      </c>
      <c r="D11" s="1283">
        <v>0</v>
      </c>
      <c r="E11" s="1042" t="str">
        <f t="shared" si="2"/>
        <v xml:space="preserve"> </v>
      </c>
      <c r="F11" s="1043"/>
      <c r="G11" s="1043"/>
      <c r="H11" s="1043"/>
      <c r="I11" s="1043"/>
      <c r="K11" s="1056"/>
      <c r="L11" s="1056"/>
      <c r="M11" s="1044"/>
      <c r="N11" s="1056"/>
      <c r="O11" s="1056"/>
      <c r="P11" s="1056"/>
      <c r="Q11" s="1056"/>
      <c r="R11" s="1056"/>
      <c r="S11" s="1056"/>
      <c r="T11" s="1056"/>
      <c r="U11" s="1056"/>
      <c r="V11" s="1056"/>
      <c r="W11" s="1056"/>
      <c r="X11" s="1056"/>
      <c r="Y11" s="1056"/>
      <c r="Z11" s="1056"/>
      <c r="AA11" s="1056"/>
      <c r="AB11" s="1056"/>
      <c r="AC11" s="1056"/>
      <c r="AD11" s="1056"/>
      <c r="AE11" s="1056"/>
      <c r="AF11" s="1056"/>
      <c r="AG11" s="1056"/>
      <c r="AH11" s="1056"/>
      <c r="AI11" s="1056"/>
      <c r="AJ11" s="1056"/>
      <c r="AK11" s="1056"/>
      <c r="AL11" s="1056"/>
      <c r="AM11" s="1056"/>
      <c r="AN11" s="1056"/>
      <c r="AO11" s="1056"/>
      <c r="AP11" s="1073"/>
      <c r="AQ11" s="1006" t="str">
        <f t="shared" si="4"/>
        <v xml:space="preserve"> </v>
      </c>
      <c r="AR11" s="1282">
        <f t="shared" si="3"/>
        <v>0</v>
      </c>
    </row>
    <row r="12" spans="1:45" ht="12.75" customHeight="1">
      <c r="A12" s="1047" t="s">
        <v>1023</v>
      </c>
      <c r="B12" s="1040">
        <f t="shared" si="1"/>
        <v>0</v>
      </c>
      <c r="C12" s="1041">
        <v>2.0833333333333332E-2</v>
      </c>
      <c r="D12" s="1283">
        <v>0</v>
      </c>
      <c r="E12" s="1042" t="str">
        <f t="shared" si="2"/>
        <v xml:space="preserve"> </v>
      </c>
      <c r="F12" s="1043"/>
      <c r="G12" s="1043"/>
      <c r="H12" s="1043"/>
      <c r="I12" s="1043"/>
      <c r="K12" s="1056"/>
      <c r="L12" s="1056"/>
      <c r="M12" s="1044"/>
      <c r="N12" s="1056"/>
      <c r="O12" s="1056"/>
      <c r="P12" s="1056"/>
      <c r="Q12" s="1056"/>
      <c r="R12" s="1056"/>
      <c r="S12" s="1056"/>
      <c r="T12" s="1056"/>
      <c r="U12" s="1056"/>
      <c r="V12" s="1056"/>
      <c r="W12" s="1056"/>
      <c r="X12" s="1056"/>
      <c r="Y12" s="1056"/>
      <c r="Z12" s="1056"/>
      <c r="AA12" s="1056"/>
      <c r="AB12" s="1056"/>
      <c r="AC12" s="1056"/>
      <c r="AD12" s="1056"/>
      <c r="AE12" s="1056"/>
      <c r="AF12" s="1056"/>
      <c r="AG12" s="1056"/>
      <c r="AH12" s="1056"/>
      <c r="AI12" s="1056"/>
      <c r="AJ12" s="1056"/>
      <c r="AK12" s="1056"/>
      <c r="AL12" s="1056"/>
      <c r="AM12" s="1056"/>
      <c r="AN12" s="1056"/>
      <c r="AO12" s="1056"/>
      <c r="AP12" s="1073"/>
      <c r="AQ12" s="1006" t="str">
        <f t="shared" si="4"/>
        <v xml:space="preserve"> </v>
      </c>
      <c r="AR12" s="1282">
        <f t="shared" si="3"/>
        <v>0</v>
      </c>
    </row>
    <row r="13" spans="1:45" ht="12.75" customHeight="1">
      <c r="A13" s="1048" t="s">
        <v>1074</v>
      </c>
      <c r="B13" s="1040">
        <f t="shared" si="1"/>
        <v>14</v>
      </c>
      <c r="C13" s="1041">
        <v>1.1782407407407406E-2</v>
      </c>
      <c r="D13" s="1283">
        <v>0</v>
      </c>
      <c r="E13" s="1042" t="str">
        <f t="shared" si="2"/>
        <v xml:space="preserve"> </v>
      </c>
      <c r="F13" s="1043"/>
      <c r="G13" s="1043"/>
      <c r="H13" s="1043"/>
      <c r="I13" s="1043"/>
      <c r="K13" s="1056"/>
      <c r="L13" s="1056"/>
      <c r="M13" s="1044"/>
      <c r="N13" s="1056"/>
      <c r="O13" s="1056"/>
      <c r="P13" s="1056"/>
      <c r="Q13" s="1056"/>
      <c r="R13" s="1056"/>
      <c r="S13" s="1056"/>
      <c r="T13" s="1056"/>
      <c r="U13" s="1056"/>
      <c r="V13" s="1056"/>
      <c r="W13" s="1056"/>
      <c r="X13" s="1056"/>
      <c r="Y13" s="1056"/>
      <c r="Z13" s="1056"/>
      <c r="AA13" s="1056"/>
      <c r="AB13" s="1056"/>
      <c r="AC13" s="1056"/>
      <c r="AD13" s="1056"/>
      <c r="AE13" s="1056"/>
      <c r="AF13" s="1056"/>
      <c r="AG13" s="1056"/>
      <c r="AH13" s="1056"/>
      <c r="AI13" s="1056"/>
      <c r="AJ13" s="1056"/>
      <c r="AK13" s="1056"/>
      <c r="AL13" s="1056"/>
      <c r="AM13" s="1056"/>
      <c r="AN13" s="1056"/>
      <c r="AO13" s="1056"/>
      <c r="AP13" s="1073"/>
      <c r="AQ13" s="1006" t="str">
        <f t="shared" si="4"/>
        <v xml:space="preserve"> </v>
      </c>
      <c r="AR13" s="1282">
        <f t="shared" si="3"/>
        <v>0</v>
      </c>
    </row>
    <row r="14" spans="1:45" ht="12.75" customHeight="1">
      <c r="A14" s="1048" t="s">
        <v>1265</v>
      </c>
      <c r="B14" s="1040">
        <f t="shared" si="1"/>
        <v>11</v>
      </c>
      <c r="C14" s="1041">
        <v>1.3425925925925924E-2</v>
      </c>
      <c r="D14" s="1283">
        <v>0</v>
      </c>
      <c r="E14" s="1042" t="str">
        <f t="shared" si="2"/>
        <v xml:space="preserve"> </v>
      </c>
      <c r="F14" s="1043"/>
      <c r="G14" s="1043"/>
      <c r="H14" s="1043"/>
      <c r="I14" s="1043"/>
      <c r="K14" s="1056"/>
      <c r="L14" s="1056"/>
      <c r="M14" s="1044"/>
      <c r="N14" s="1056"/>
      <c r="O14" s="1056"/>
      <c r="P14" s="1056"/>
      <c r="Q14" s="1056"/>
      <c r="R14" s="1056"/>
      <c r="S14" s="1056"/>
      <c r="T14" s="1056"/>
      <c r="U14" s="1056"/>
      <c r="V14" s="1056"/>
      <c r="W14" s="1056"/>
      <c r="X14" s="1056"/>
      <c r="Y14" s="1056"/>
      <c r="Z14" s="1056"/>
      <c r="AA14" s="1056"/>
      <c r="AB14" s="1056"/>
      <c r="AC14" s="1056"/>
      <c r="AD14" s="1056"/>
      <c r="AE14" s="1056"/>
      <c r="AF14" s="1056"/>
      <c r="AG14" s="1056"/>
      <c r="AH14" s="1056"/>
      <c r="AI14" s="1056"/>
      <c r="AJ14" s="1056"/>
      <c r="AK14" s="1056"/>
      <c r="AL14" s="1056"/>
      <c r="AM14" s="1056"/>
      <c r="AN14" s="1056"/>
      <c r="AO14" s="1056"/>
      <c r="AP14" s="1073"/>
      <c r="AQ14" s="1006" t="str">
        <f t="shared" si="4"/>
        <v xml:space="preserve"> </v>
      </c>
      <c r="AR14" s="1282">
        <f t="shared" si="3"/>
        <v>0</v>
      </c>
    </row>
    <row r="15" spans="1:45" ht="12.75" customHeight="1">
      <c r="A15" s="1048" t="s">
        <v>1266</v>
      </c>
      <c r="B15" s="1040">
        <f t="shared" si="1"/>
        <v>11</v>
      </c>
      <c r="C15" s="1041">
        <v>1.3321759259259261E-2</v>
      </c>
      <c r="D15" s="1283">
        <v>0</v>
      </c>
      <c r="E15" s="1042" t="str">
        <f t="shared" si="2"/>
        <v xml:space="preserve"> </v>
      </c>
      <c r="F15" s="1043"/>
      <c r="G15" s="1043"/>
      <c r="H15" s="1043"/>
      <c r="I15" s="1043"/>
      <c r="K15" s="1056"/>
      <c r="L15" s="1056"/>
      <c r="M15" s="1044"/>
      <c r="N15" s="1056"/>
      <c r="O15" s="1056"/>
      <c r="P15" s="1056"/>
      <c r="Q15" s="1056"/>
      <c r="R15" s="1056"/>
      <c r="S15" s="1056"/>
      <c r="T15" s="1056"/>
      <c r="U15" s="1056"/>
      <c r="V15" s="1056"/>
      <c r="W15" s="1056"/>
      <c r="X15" s="1056"/>
      <c r="Y15" s="1056"/>
      <c r="Z15" s="1056"/>
      <c r="AA15" s="1056"/>
      <c r="AB15" s="1056"/>
      <c r="AC15" s="1056"/>
      <c r="AD15" s="1056"/>
      <c r="AE15" s="1056"/>
      <c r="AF15" s="1056"/>
      <c r="AG15" s="1056"/>
      <c r="AH15" s="1056"/>
      <c r="AI15" s="1056"/>
      <c r="AJ15" s="1056"/>
      <c r="AK15" s="1056"/>
      <c r="AL15" s="1056"/>
      <c r="AM15" s="1056"/>
      <c r="AN15" s="1056"/>
      <c r="AO15" s="1056"/>
      <c r="AP15" s="1073"/>
      <c r="AQ15" s="1006" t="str">
        <f t="shared" si="4"/>
        <v xml:space="preserve"> </v>
      </c>
      <c r="AR15" s="1282">
        <f t="shared" si="3"/>
        <v>0</v>
      </c>
    </row>
    <row r="16" spans="1:45" ht="12.75" customHeight="1">
      <c r="A16" s="1048" t="s">
        <v>401</v>
      </c>
      <c r="B16" s="1040">
        <f t="shared" si="1"/>
        <v>11</v>
      </c>
      <c r="C16" s="1041">
        <v>1.357638888888889E-2</v>
      </c>
      <c r="D16" s="1283">
        <v>0</v>
      </c>
      <c r="E16" s="1042" t="str">
        <f t="shared" si="2"/>
        <v xml:space="preserve"> </v>
      </c>
      <c r="F16" s="1043"/>
      <c r="G16" s="1043"/>
      <c r="H16" s="1043"/>
      <c r="I16" s="1043"/>
      <c r="K16" s="1056"/>
      <c r="L16" s="1056"/>
      <c r="M16" s="1044"/>
      <c r="N16" s="1056"/>
      <c r="O16" s="1056"/>
      <c r="P16" s="1056"/>
      <c r="Q16" s="1056"/>
      <c r="R16" s="1056"/>
      <c r="S16" s="1056"/>
      <c r="T16" s="1056"/>
      <c r="U16" s="1056"/>
      <c r="V16" s="1056"/>
      <c r="W16" s="1056"/>
      <c r="X16" s="1056"/>
      <c r="Y16" s="1056"/>
      <c r="Z16" s="1056"/>
      <c r="AA16" s="1056"/>
      <c r="AB16" s="1056"/>
      <c r="AC16" s="1056"/>
      <c r="AD16" s="1056"/>
      <c r="AE16" s="1056"/>
      <c r="AF16" s="1056"/>
      <c r="AG16" s="1056"/>
      <c r="AH16" s="1056"/>
      <c r="AI16" s="1056"/>
      <c r="AJ16" s="1056"/>
      <c r="AK16" s="1056"/>
      <c r="AL16" s="1056"/>
      <c r="AM16" s="1056"/>
      <c r="AN16" s="1056"/>
      <c r="AO16" s="1056"/>
      <c r="AP16" s="1073"/>
      <c r="AQ16" s="1006" t="str">
        <f t="shared" si="4"/>
        <v xml:space="preserve"> </v>
      </c>
      <c r="AR16" s="1282">
        <f t="shared" si="3"/>
        <v>0</v>
      </c>
    </row>
    <row r="17" spans="1:45" ht="12.75" customHeight="1">
      <c r="A17" s="1046" t="s">
        <v>1684</v>
      </c>
      <c r="B17" s="1040">
        <f t="shared" si="1"/>
        <v>0</v>
      </c>
      <c r="C17" s="1041">
        <v>2.0833333333333332E-2</v>
      </c>
      <c r="D17" s="1049">
        <v>0</v>
      </c>
      <c r="E17" s="1042" t="str">
        <f t="shared" si="2"/>
        <v xml:space="preserve"> </v>
      </c>
      <c r="F17" s="1043"/>
      <c r="G17" s="1043"/>
      <c r="H17" s="1043"/>
      <c r="I17" s="1043"/>
      <c r="K17" s="1056"/>
      <c r="L17" s="1044"/>
      <c r="M17" s="1044"/>
      <c r="N17" s="1056"/>
      <c r="O17" s="1056"/>
      <c r="P17" s="1056"/>
      <c r="Q17" s="1056"/>
      <c r="R17" s="1056"/>
      <c r="S17" s="1056"/>
      <c r="T17" s="1056"/>
      <c r="U17" s="1056"/>
      <c r="V17" s="1056"/>
      <c r="W17" s="1056"/>
      <c r="X17" s="1056"/>
      <c r="Y17" s="1056"/>
      <c r="Z17" s="1056"/>
      <c r="AA17" s="1056"/>
      <c r="AB17" s="1056"/>
      <c r="AC17" s="1056"/>
      <c r="AD17" s="1056"/>
      <c r="AE17" s="1056"/>
      <c r="AF17" s="1056"/>
      <c r="AG17" s="1056"/>
      <c r="AH17" s="1056"/>
      <c r="AI17" s="1056"/>
      <c r="AJ17" s="1056"/>
      <c r="AK17" s="1056"/>
      <c r="AL17" s="1056"/>
      <c r="AM17" s="1056"/>
      <c r="AN17" s="1056"/>
      <c r="AO17" s="1056"/>
      <c r="AP17" s="1073"/>
      <c r="AQ17" s="1006" t="str">
        <f t="shared" si="4"/>
        <v xml:space="preserve"> </v>
      </c>
      <c r="AR17" s="1282">
        <f t="shared" si="3"/>
        <v>0</v>
      </c>
    </row>
    <row r="18" spans="1:45" ht="12.75" customHeight="1">
      <c r="A18" s="1047" t="s">
        <v>1267</v>
      </c>
      <c r="B18" s="1040">
        <f t="shared" si="1"/>
        <v>0</v>
      </c>
      <c r="C18" s="1041">
        <v>2.1335648148148149E-2</v>
      </c>
      <c r="D18" s="1283">
        <v>0</v>
      </c>
      <c r="E18" s="1042" t="str">
        <f t="shared" si="2"/>
        <v xml:space="preserve"> </v>
      </c>
      <c r="F18" s="1043"/>
      <c r="G18" s="1043"/>
      <c r="H18" s="1043"/>
      <c r="I18" s="1043"/>
      <c r="K18" s="1056"/>
      <c r="L18" s="1056"/>
      <c r="M18" s="1044"/>
      <c r="N18" s="1056"/>
      <c r="O18" s="1056"/>
      <c r="P18" s="1056"/>
      <c r="Q18" s="1056"/>
      <c r="R18" s="1056"/>
      <c r="S18" s="1056"/>
      <c r="T18" s="1056"/>
      <c r="U18" s="1056"/>
      <c r="V18" s="1056"/>
      <c r="W18" s="1056"/>
      <c r="X18" s="1056"/>
      <c r="Y18" s="1056"/>
      <c r="Z18" s="1056"/>
      <c r="AA18" s="1056"/>
      <c r="AB18" s="1056"/>
      <c r="AC18" s="1056"/>
      <c r="AD18" s="1056"/>
      <c r="AE18" s="1056"/>
      <c r="AF18" s="1056"/>
      <c r="AG18" s="1056"/>
      <c r="AH18" s="1056"/>
      <c r="AI18" s="1056"/>
      <c r="AJ18" s="1056"/>
      <c r="AK18" s="1056"/>
      <c r="AL18" s="1056"/>
      <c r="AM18" s="1056"/>
      <c r="AN18" s="1056"/>
      <c r="AO18" s="1056"/>
      <c r="AP18" s="1073"/>
      <c r="AQ18" s="1006" t="str">
        <f t="shared" si="4"/>
        <v xml:space="preserve"> </v>
      </c>
      <c r="AR18" s="1282">
        <f t="shared" si="3"/>
        <v>0</v>
      </c>
    </row>
    <row r="19" spans="1:45" ht="12.75" customHeight="1">
      <c r="A19" s="1047" t="s">
        <v>1029</v>
      </c>
      <c r="B19" s="1040">
        <f t="shared" si="1"/>
        <v>10</v>
      </c>
      <c r="C19" s="1041">
        <v>1.455246913580247E-2</v>
      </c>
      <c r="D19" s="1283">
        <v>0</v>
      </c>
      <c r="E19" s="1042" t="str">
        <f t="shared" si="2"/>
        <v xml:space="preserve"> </v>
      </c>
      <c r="F19" s="1043"/>
      <c r="G19" s="1043"/>
      <c r="H19" s="1043"/>
      <c r="I19" s="1043"/>
      <c r="K19" s="1056"/>
      <c r="L19" s="1056"/>
      <c r="M19" s="1044"/>
      <c r="N19" s="1056"/>
      <c r="O19" s="1056"/>
      <c r="P19" s="1056"/>
      <c r="Q19" s="1056"/>
      <c r="R19" s="1056"/>
      <c r="S19" s="1056"/>
      <c r="T19" s="1056"/>
      <c r="U19" s="1056"/>
      <c r="V19" s="1056"/>
      <c r="W19" s="1056"/>
      <c r="X19" s="1056"/>
      <c r="Y19" s="1056"/>
      <c r="Z19" s="1056"/>
      <c r="AA19" s="1056"/>
      <c r="AB19" s="1056"/>
      <c r="AC19" s="1056"/>
      <c r="AD19" s="1056"/>
      <c r="AE19" s="1056"/>
      <c r="AF19" s="1056"/>
      <c r="AG19" s="1056"/>
      <c r="AH19" s="1056"/>
      <c r="AI19" s="1056"/>
      <c r="AJ19" s="1056"/>
      <c r="AK19" s="1056"/>
      <c r="AL19" s="1056"/>
      <c r="AM19" s="1056"/>
      <c r="AN19" s="1056"/>
      <c r="AO19" s="1056"/>
      <c r="AP19" s="1073"/>
      <c r="AQ19" s="1006" t="str">
        <f t="shared" si="4"/>
        <v xml:space="preserve"> </v>
      </c>
      <c r="AR19" s="1282">
        <f t="shared" si="3"/>
        <v>0</v>
      </c>
    </row>
    <row r="20" spans="1:45" ht="12.75" customHeight="1">
      <c r="A20" s="1047" t="s">
        <v>1626</v>
      </c>
      <c r="B20" s="1040">
        <f t="shared" si="1"/>
        <v>-1</v>
      </c>
      <c r="C20" s="1041">
        <v>2.1898148148148149E-2</v>
      </c>
      <c r="D20" s="1283">
        <v>0</v>
      </c>
      <c r="E20" s="1042">
        <f t="shared" si="2"/>
        <v>1.7309027777777777E-2</v>
      </c>
      <c r="F20" s="1043"/>
      <c r="G20" s="1043"/>
      <c r="H20" s="1043"/>
      <c r="I20" s="1043"/>
      <c r="K20" s="1044"/>
      <c r="L20" s="1044"/>
      <c r="M20" s="1044"/>
      <c r="N20" s="1056"/>
      <c r="O20" s="1056"/>
      <c r="P20" s="1056"/>
      <c r="Q20" s="1056"/>
      <c r="R20" s="1056"/>
      <c r="S20" s="1044"/>
      <c r="T20" s="1056"/>
      <c r="U20" s="1044"/>
      <c r="V20" s="1056"/>
      <c r="W20" s="1056"/>
      <c r="X20" s="1056"/>
      <c r="Y20" s="1056"/>
      <c r="Z20" s="1056"/>
      <c r="AA20" s="1056"/>
      <c r="AB20" s="1056"/>
      <c r="AC20" s="1056"/>
      <c r="AD20" s="1056"/>
      <c r="AE20" s="1056"/>
      <c r="AF20" s="1056"/>
      <c r="AG20" s="1056"/>
      <c r="AH20" s="1056"/>
      <c r="AI20" s="1056"/>
      <c r="AJ20" s="1044"/>
      <c r="AK20" s="1044">
        <v>1.7951388888888888E-2</v>
      </c>
      <c r="AL20" s="1044"/>
      <c r="AM20" s="1044">
        <v>1.6666666666666666E-2</v>
      </c>
      <c r="AN20" s="1056"/>
      <c r="AO20" s="1044">
        <v>1.6944444444444446E-2</v>
      </c>
      <c r="AP20" s="1073"/>
      <c r="AQ20" s="1006">
        <f t="shared" si="4"/>
        <v>1.6666666666666666E-2</v>
      </c>
      <c r="AR20" s="1282">
        <f t="shared" si="3"/>
        <v>3</v>
      </c>
    </row>
    <row r="21" spans="1:45" ht="12.75" customHeight="1">
      <c r="A21" s="1047" t="s">
        <v>1685</v>
      </c>
      <c r="B21" s="1040">
        <f t="shared" si="1"/>
        <v>1</v>
      </c>
      <c r="C21" s="1041">
        <v>6.2430555555555552E-2</v>
      </c>
      <c r="D21" s="1283">
        <v>0</v>
      </c>
      <c r="E21" s="1042">
        <f t="shared" si="2"/>
        <v>3.0034722222222223E-2</v>
      </c>
      <c r="F21" s="1043"/>
      <c r="G21" s="1043"/>
      <c r="H21" s="1043"/>
      <c r="I21" s="1043"/>
      <c r="K21" s="1056"/>
      <c r="L21" s="1056"/>
      <c r="M21" s="1044"/>
      <c r="N21" s="1056"/>
      <c r="O21" s="1056"/>
      <c r="P21" s="1056"/>
      <c r="Q21" s="1056"/>
      <c r="R21" s="1056"/>
      <c r="S21" s="1056"/>
      <c r="T21" s="1056"/>
      <c r="U21" s="1056"/>
      <c r="V21" s="1056"/>
      <c r="W21" s="1056"/>
      <c r="X21" s="1056"/>
      <c r="Y21" s="1056"/>
      <c r="Z21" s="1056"/>
      <c r="AA21" s="1056"/>
      <c r="AB21" s="1056"/>
      <c r="AC21" s="1056"/>
      <c r="AD21" s="1056"/>
      <c r="AE21" s="1056"/>
      <c r="AF21" s="1056"/>
      <c r="AG21" s="1056"/>
      <c r="AH21" s="1056"/>
      <c r="AI21" s="1056"/>
      <c r="AJ21" s="1044">
        <v>3.0034722222222223E-2</v>
      </c>
      <c r="AK21" s="1056"/>
      <c r="AL21" s="1056"/>
      <c r="AM21" s="1056"/>
      <c r="AN21" s="1056"/>
      <c r="AO21" s="1056"/>
      <c r="AP21" s="1073"/>
      <c r="AQ21" s="1006">
        <f t="shared" si="4"/>
        <v>3.0034722222222223E-2</v>
      </c>
      <c r="AR21" s="1282">
        <f t="shared" si="3"/>
        <v>1</v>
      </c>
    </row>
    <row r="22" spans="1:45" ht="12.75" customHeight="1">
      <c r="A22" s="1048" t="s">
        <v>328</v>
      </c>
      <c r="B22" s="1040">
        <f t="shared" si="1"/>
        <v>0</v>
      </c>
      <c r="C22" s="1041">
        <v>2.0833333333333332E-2</v>
      </c>
      <c r="D22" s="1283">
        <v>0</v>
      </c>
      <c r="E22" s="1042" t="str">
        <f t="shared" si="2"/>
        <v xml:space="preserve"> </v>
      </c>
      <c r="F22" s="1043"/>
      <c r="G22" s="1043"/>
      <c r="H22" s="1043"/>
      <c r="I22" s="1043"/>
      <c r="K22" s="1056"/>
      <c r="L22" s="1056"/>
      <c r="M22" s="1044"/>
      <c r="N22" s="1056"/>
      <c r="O22" s="1056"/>
      <c r="P22" s="1056"/>
      <c r="Q22" s="1056"/>
      <c r="R22" s="1056"/>
      <c r="S22" s="1056"/>
      <c r="T22" s="1056"/>
      <c r="U22" s="1056"/>
      <c r="V22" s="1056"/>
      <c r="W22" s="1056"/>
      <c r="X22" s="1056"/>
      <c r="Y22" s="1056"/>
      <c r="Z22" s="1056"/>
      <c r="AA22" s="1056"/>
      <c r="AB22" s="1056"/>
      <c r="AC22" s="1056"/>
      <c r="AD22" s="1056"/>
      <c r="AE22" s="1056"/>
      <c r="AF22" s="1056"/>
      <c r="AG22" s="1056"/>
      <c r="AH22" s="1056"/>
      <c r="AI22" s="1056"/>
      <c r="AJ22" s="1056"/>
      <c r="AK22" s="1056"/>
      <c r="AL22" s="1056"/>
      <c r="AM22" s="1056"/>
      <c r="AN22" s="1056"/>
      <c r="AO22" s="1056"/>
      <c r="AP22" s="1073"/>
      <c r="AQ22" s="1006" t="str">
        <f t="shared" si="4"/>
        <v xml:space="preserve"> </v>
      </c>
      <c r="AR22" s="1282">
        <f t="shared" si="3"/>
        <v>0</v>
      </c>
    </row>
    <row r="23" spans="1:45" ht="12.75" customHeight="1">
      <c r="A23" s="1048" t="s">
        <v>377</v>
      </c>
      <c r="B23" s="1040">
        <f t="shared" si="1"/>
        <v>0</v>
      </c>
      <c r="C23" s="1041">
        <v>2.0833333333333332E-2</v>
      </c>
      <c r="D23" s="1283">
        <v>0</v>
      </c>
      <c r="E23" s="1042" t="str">
        <f t="shared" si="2"/>
        <v xml:space="preserve"> </v>
      </c>
      <c r="F23" s="1043"/>
      <c r="G23" s="1043"/>
      <c r="H23" s="1043"/>
      <c r="I23" s="1043"/>
      <c r="K23" s="1056"/>
      <c r="L23" s="1056"/>
      <c r="M23" s="1044"/>
      <c r="N23" s="1056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  <c r="Y23" s="1056"/>
      <c r="Z23" s="1056"/>
      <c r="AA23" s="1056"/>
      <c r="AB23" s="1056"/>
      <c r="AC23" s="1056"/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73"/>
      <c r="AQ23" s="1006" t="str">
        <f t="shared" si="4"/>
        <v xml:space="preserve"> </v>
      </c>
      <c r="AR23" s="1282">
        <f t="shared" si="3"/>
        <v>0</v>
      </c>
    </row>
    <row r="24" spans="1:45" ht="12.75" customHeight="1">
      <c r="A24" s="1048" t="s">
        <v>1268</v>
      </c>
      <c r="B24" s="1040">
        <f t="shared" si="1"/>
        <v>10</v>
      </c>
      <c r="C24" s="1041">
        <v>1.4309413580246913E-2</v>
      </c>
      <c r="D24" s="1283">
        <v>0</v>
      </c>
      <c r="E24" s="1042" t="str">
        <f t="shared" si="2"/>
        <v xml:space="preserve"> </v>
      </c>
      <c r="F24" s="1043"/>
      <c r="G24" s="1043"/>
      <c r="H24" s="1043"/>
      <c r="I24" s="1043"/>
      <c r="K24" s="1056"/>
      <c r="L24" s="1056"/>
      <c r="M24" s="1044"/>
      <c r="N24" s="1056"/>
      <c r="O24" s="1056"/>
      <c r="P24" s="1056"/>
      <c r="Q24" s="1056"/>
      <c r="R24" s="1056"/>
      <c r="S24" s="1056"/>
      <c r="T24" s="1056"/>
      <c r="U24" s="1056"/>
      <c r="V24" s="1056"/>
      <c r="W24" s="1056"/>
      <c r="X24" s="1056"/>
      <c r="Y24" s="1056"/>
      <c r="Z24" s="1056"/>
      <c r="AA24" s="1056"/>
      <c r="AB24" s="1056"/>
      <c r="AC24" s="1056"/>
      <c r="AD24" s="1056"/>
      <c r="AE24" s="1056"/>
      <c r="AF24" s="1056"/>
      <c r="AG24" s="1056"/>
      <c r="AH24" s="1056"/>
      <c r="AI24" s="1056"/>
      <c r="AJ24" s="1056"/>
      <c r="AK24" s="1056"/>
      <c r="AL24" s="1056"/>
      <c r="AM24" s="1056"/>
      <c r="AN24" s="1056"/>
      <c r="AO24" s="1056"/>
      <c r="AP24" s="1073"/>
      <c r="AQ24" s="1006" t="str">
        <f t="shared" si="4"/>
        <v xml:space="preserve"> </v>
      </c>
      <c r="AR24" s="1282">
        <f t="shared" si="3"/>
        <v>0</v>
      </c>
    </row>
    <row r="25" spans="1:45" ht="12.75" customHeight="1">
      <c r="A25" s="1048" t="s">
        <v>1686</v>
      </c>
      <c r="B25" s="1040">
        <f t="shared" si="1"/>
        <v>2</v>
      </c>
      <c r="C25" s="1041">
        <v>1.9629629629629629E-2</v>
      </c>
      <c r="D25" s="1283">
        <v>0</v>
      </c>
      <c r="E25" s="1042" t="str">
        <f t="shared" si="2"/>
        <v xml:space="preserve"> </v>
      </c>
      <c r="F25" s="1044"/>
      <c r="G25" s="1043"/>
      <c r="H25" s="1043"/>
      <c r="I25" s="1043"/>
      <c r="K25" s="1056"/>
      <c r="L25" s="1056"/>
      <c r="M25" s="1044"/>
      <c r="N25" s="1056"/>
      <c r="O25" s="1056"/>
      <c r="P25" s="1056"/>
      <c r="Q25" s="1056"/>
      <c r="R25" s="1056"/>
      <c r="S25" s="1056"/>
      <c r="T25" s="1056"/>
      <c r="U25" s="1056"/>
      <c r="V25" s="1056"/>
      <c r="W25" s="1056"/>
      <c r="X25" s="1056"/>
      <c r="Y25" s="1056"/>
      <c r="Z25" s="1056"/>
      <c r="AA25" s="1056"/>
      <c r="AB25" s="1056"/>
      <c r="AC25" s="1056"/>
      <c r="AD25" s="1056"/>
      <c r="AE25" s="1056"/>
      <c r="AF25" s="1056"/>
      <c r="AG25" s="1056"/>
      <c r="AH25" s="1056"/>
      <c r="AI25" s="1056"/>
      <c r="AJ25" s="1056"/>
      <c r="AK25" s="1056"/>
      <c r="AL25" s="1056"/>
      <c r="AM25" s="1056"/>
      <c r="AN25" s="1056"/>
      <c r="AO25" s="1056"/>
      <c r="AP25" s="1073"/>
      <c r="AQ25" s="1006" t="str">
        <f t="shared" si="4"/>
        <v xml:space="preserve"> </v>
      </c>
      <c r="AR25" s="1282">
        <f t="shared" si="3"/>
        <v>0</v>
      </c>
    </row>
    <row r="26" spans="1:45" ht="12.75" customHeight="1">
      <c r="A26" s="1048" t="s">
        <v>1687</v>
      </c>
      <c r="B26" s="1040">
        <f t="shared" si="1"/>
        <v>0</v>
      </c>
      <c r="C26" s="1041">
        <v>2.0833333333333332E-2</v>
      </c>
      <c r="D26" s="1283">
        <v>0</v>
      </c>
      <c r="E26" s="1042" t="str">
        <f t="shared" si="2"/>
        <v xml:space="preserve"> </v>
      </c>
      <c r="F26" s="1043"/>
      <c r="G26" s="1043"/>
      <c r="H26" s="1043"/>
      <c r="I26" s="1043"/>
      <c r="K26" s="1056"/>
      <c r="L26" s="1056"/>
      <c r="M26" s="1044"/>
      <c r="N26" s="1056"/>
      <c r="O26" s="1056"/>
      <c r="P26" s="1056"/>
      <c r="Q26" s="1056"/>
      <c r="R26" s="1056"/>
      <c r="S26" s="1056"/>
      <c r="T26" s="1056"/>
      <c r="U26" s="1056"/>
      <c r="V26" s="1056"/>
      <c r="W26" s="1056"/>
      <c r="X26" s="1056"/>
      <c r="Y26" s="1056"/>
      <c r="Z26" s="1056"/>
      <c r="AA26" s="1056"/>
      <c r="AB26" s="1056"/>
      <c r="AC26" s="1056"/>
      <c r="AD26" s="1056"/>
      <c r="AE26" s="1056"/>
      <c r="AF26" s="1056"/>
      <c r="AG26" s="1056"/>
      <c r="AH26" s="1056"/>
      <c r="AI26" s="1056"/>
      <c r="AJ26" s="1056"/>
      <c r="AK26" s="1056"/>
      <c r="AL26" s="1056"/>
      <c r="AM26" s="1056"/>
      <c r="AN26" s="1056"/>
      <c r="AO26" s="1056"/>
      <c r="AP26" s="1073"/>
      <c r="AQ26" s="1006" t="str">
        <f t="shared" si="4"/>
        <v xml:space="preserve"> </v>
      </c>
      <c r="AR26" s="1282">
        <f t="shared" si="3"/>
        <v>0</v>
      </c>
    </row>
    <row r="27" spans="1:45" ht="12.75" customHeight="1">
      <c r="A27" s="1046" t="s">
        <v>1688</v>
      </c>
      <c r="B27" s="1040">
        <f t="shared" si="1"/>
        <v>0</v>
      </c>
      <c r="C27" s="1041">
        <v>6.25E-2</v>
      </c>
      <c r="D27" s="1283">
        <v>1</v>
      </c>
      <c r="E27" s="1042"/>
      <c r="F27" s="1043"/>
      <c r="G27" s="1043"/>
      <c r="H27" s="1043"/>
      <c r="I27" s="1043"/>
      <c r="K27" s="1056"/>
      <c r="L27" s="1056"/>
      <c r="M27" s="1044"/>
      <c r="N27" s="1056"/>
      <c r="O27" s="1056"/>
      <c r="P27" s="1056"/>
      <c r="Q27" s="1056"/>
      <c r="R27" s="1056"/>
      <c r="S27" s="1056"/>
      <c r="T27" s="1056"/>
      <c r="U27" s="1056"/>
      <c r="V27" s="1056"/>
      <c r="W27" s="1056"/>
      <c r="X27" s="1056"/>
      <c r="Y27" s="1056"/>
      <c r="Z27" s="1056"/>
      <c r="AA27" s="1056"/>
      <c r="AB27" s="1056"/>
      <c r="AC27" s="1056"/>
      <c r="AD27" s="1056"/>
      <c r="AE27" s="1056"/>
      <c r="AF27" s="1056"/>
      <c r="AG27" s="1056"/>
      <c r="AH27" s="1056"/>
      <c r="AI27" s="1056"/>
      <c r="AJ27" s="1044">
        <v>2.0833333333333332E-2</v>
      </c>
      <c r="AK27" s="1056"/>
      <c r="AL27" s="1056"/>
      <c r="AM27" s="1056"/>
      <c r="AN27" s="1056"/>
      <c r="AO27" s="1056"/>
      <c r="AP27" s="1284"/>
      <c r="AQ27" s="1006"/>
      <c r="AR27" s="1282">
        <f t="shared" si="3"/>
        <v>1</v>
      </c>
    </row>
    <row r="28" spans="1:45" ht="12.75" customHeight="1">
      <c r="A28" s="1046" t="s">
        <v>1689</v>
      </c>
      <c r="B28" s="1016">
        <v>6</v>
      </c>
      <c r="C28" s="1050"/>
      <c r="D28" s="1049">
        <v>1</v>
      </c>
      <c r="E28" s="1042">
        <f>IFERROR(AVERAGE(G28:AN28), " ")</f>
        <v>8.1976273148148149E-2</v>
      </c>
      <c r="G28" s="1044"/>
      <c r="H28" s="1044"/>
      <c r="I28" s="1020"/>
      <c r="J28" s="1020"/>
      <c r="K28" s="1044"/>
      <c r="L28" s="1044"/>
      <c r="M28" s="1044"/>
      <c r="N28" s="1020"/>
      <c r="O28" s="1020"/>
      <c r="P28" s="1020"/>
      <c r="Q28" s="1020"/>
      <c r="R28" s="1020"/>
      <c r="S28" s="1020"/>
      <c r="T28" s="1020"/>
      <c r="U28" s="1020"/>
      <c r="V28" s="1044">
        <v>0.51793981481481477</v>
      </c>
      <c r="W28" s="1044">
        <v>1.8645833333333334E-2</v>
      </c>
      <c r="X28" s="1043" t="s">
        <v>1566</v>
      </c>
      <c r="Y28" s="1044">
        <v>1.8391203703703705E-2</v>
      </c>
      <c r="Z28" s="1043" t="s">
        <v>1566</v>
      </c>
      <c r="AA28" s="1020"/>
      <c r="AB28" s="1020"/>
      <c r="AC28" s="1020"/>
      <c r="AD28" s="1044">
        <v>1.8749999999999999E-2</v>
      </c>
      <c r="AE28" s="1044"/>
      <c r="AF28" s="1020"/>
      <c r="AG28" s="1044">
        <v>2.2395833333333334E-2</v>
      </c>
      <c r="AH28" s="1044">
        <v>1.9328703703703702E-2</v>
      </c>
      <c r="AI28" s="1020"/>
      <c r="AJ28" s="1020"/>
      <c r="AK28" s="1044">
        <v>2.0833333333333332E-2</v>
      </c>
      <c r="AL28" s="1044">
        <v>1.9525462962962963E-2</v>
      </c>
      <c r="AM28" s="1020"/>
      <c r="AN28" s="1020"/>
      <c r="AO28" s="1020"/>
      <c r="AP28" s="1051"/>
      <c r="AQ28" s="1052">
        <f>IF(MIN(G28:AN28)=0," ",MIN(G28:AN28))</f>
        <v>1.8391203703703705E-2</v>
      </c>
      <c r="AR28" s="1282">
        <f t="shared" si="3"/>
        <v>10</v>
      </c>
      <c r="AS28" s="1053"/>
    </row>
    <row r="29" spans="1:45" ht="12.75" customHeight="1">
      <c r="A29" s="1048" t="s">
        <v>1404</v>
      </c>
      <c r="B29" s="1040">
        <f>IFERROR(MINUTE(B$5)-MINUTE(C29)," ")</f>
        <v>2</v>
      </c>
      <c r="C29" s="1041">
        <v>0.10296296296296301</v>
      </c>
      <c r="D29" s="1283"/>
      <c r="E29" s="1042" t="str">
        <f>IFERROR(AVERAGE(F29:AN29), " ")</f>
        <v xml:space="preserve"> </v>
      </c>
      <c r="F29" s="1043"/>
      <c r="G29" s="1043"/>
      <c r="H29" s="1043"/>
      <c r="I29" s="1043"/>
      <c r="K29" s="1056"/>
      <c r="L29" s="1056"/>
      <c r="M29" s="1044"/>
      <c r="N29" s="1056"/>
      <c r="O29" s="1056"/>
      <c r="P29" s="1056"/>
      <c r="Q29" s="1056"/>
      <c r="R29" s="1056"/>
      <c r="S29" s="1056"/>
      <c r="T29" s="1056"/>
      <c r="U29" s="1056"/>
      <c r="V29" s="1056"/>
      <c r="W29" s="1056"/>
      <c r="X29" s="1056"/>
      <c r="Y29" s="1056"/>
      <c r="Z29" s="1056"/>
      <c r="AA29" s="1056"/>
      <c r="AB29" s="1056"/>
      <c r="AC29" s="1056"/>
      <c r="AD29" s="1056"/>
      <c r="AE29" s="1056"/>
      <c r="AF29" s="1056"/>
      <c r="AG29" s="1056"/>
      <c r="AH29" s="1056"/>
      <c r="AI29" s="1056"/>
      <c r="AJ29" s="1056"/>
      <c r="AK29" s="1056"/>
      <c r="AL29" s="1056"/>
      <c r="AM29" s="1056"/>
      <c r="AN29" s="1056"/>
      <c r="AO29" s="1056"/>
      <c r="AP29" s="1073"/>
      <c r="AQ29" s="1006"/>
      <c r="AR29" s="1282">
        <f t="shared" si="3"/>
        <v>0</v>
      </c>
    </row>
    <row r="30" spans="1:45" ht="12.75" customHeight="1">
      <c r="A30" s="1046" t="s">
        <v>1690</v>
      </c>
      <c r="B30" s="1016">
        <v>8</v>
      </c>
      <c r="C30" s="1050"/>
      <c r="D30" s="1049">
        <v>1</v>
      </c>
      <c r="E30" s="1042" t="str">
        <f>IFERROR(AVERAGE(G30:AN30), " ")</f>
        <v xml:space="preserve"> </v>
      </c>
      <c r="G30" s="1044"/>
      <c r="H30" s="1044"/>
      <c r="I30" s="1020"/>
      <c r="J30" s="1020"/>
      <c r="K30" s="1044"/>
      <c r="L30" s="1044"/>
      <c r="M30" s="1044"/>
      <c r="N30" s="1020"/>
      <c r="O30" s="1020"/>
      <c r="P30" s="1020"/>
      <c r="Q30" s="1020"/>
      <c r="R30" s="1020"/>
      <c r="S30" s="1020"/>
      <c r="T30" s="1020"/>
      <c r="U30" s="1044"/>
      <c r="V30" s="1044"/>
      <c r="W30" s="1020"/>
      <c r="X30" s="1020"/>
      <c r="Y30" s="1020"/>
      <c r="Z30" s="1020"/>
      <c r="AA30" s="1020"/>
      <c r="AB30" s="1020"/>
      <c r="AC30" s="1020"/>
      <c r="AD30" s="1020"/>
      <c r="AE30" s="1044"/>
      <c r="AF30" s="1020"/>
      <c r="AG30" s="1020"/>
      <c r="AH30" s="1020"/>
      <c r="AI30" s="1020"/>
      <c r="AJ30" s="1020"/>
      <c r="AK30" s="1020"/>
      <c r="AL30" s="1020"/>
      <c r="AM30" s="1020"/>
      <c r="AN30" s="1020"/>
      <c r="AO30" s="1020"/>
      <c r="AP30" s="1051"/>
      <c r="AQ30" s="1052"/>
      <c r="AR30" s="1282">
        <f t="shared" si="3"/>
        <v>0</v>
      </c>
      <c r="AS30" s="1053"/>
    </row>
    <row r="31" spans="1:45" ht="12.75" customHeight="1">
      <c r="A31" s="1046" t="s">
        <v>1691</v>
      </c>
      <c r="B31" s="1016">
        <v>7</v>
      </c>
      <c r="C31" s="1050"/>
      <c r="D31" s="1049">
        <v>1</v>
      </c>
      <c r="E31" s="1042" t="str">
        <f>IFERROR(AVERAGE(G31:AN31), " ")</f>
        <v xml:space="preserve"> </v>
      </c>
      <c r="G31" s="1044"/>
      <c r="H31" s="1020"/>
      <c r="I31" s="1020"/>
      <c r="J31" s="1020"/>
      <c r="K31" s="1044"/>
      <c r="L31" s="1044"/>
      <c r="M31" s="1044"/>
      <c r="N31" s="1020"/>
      <c r="O31" s="1020"/>
      <c r="P31" s="1020"/>
      <c r="Q31" s="1020"/>
      <c r="R31" s="1020"/>
      <c r="S31" s="1020"/>
      <c r="T31" s="1020"/>
      <c r="U31" s="1020"/>
      <c r="V31" s="1020"/>
      <c r="W31" s="1020"/>
      <c r="X31" s="1020"/>
      <c r="Y31" s="1020"/>
      <c r="Z31" s="1020"/>
      <c r="AA31" s="1020"/>
      <c r="AB31" s="1020"/>
      <c r="AC31" s="1020"/>
      <c r="AD31" s="1020"/>
      <c r="AE31" s="1044"/>
      <c r="AF31" s="1020"/>
      <c r="AG31" s="1020"/>
      <c r="AH31" s="1020"/>
      <c r="AI31" s="1020"/>
      <c r="AJ31" s="1020"/>
      <c r="AK31" s="1020"/>
      <c r="AL31" s="1020"/>
      <c r="AM31" s="1020"/>
      <c r="AN31" s="1020"/>
      <c r="AO31" s="1020"/>
      <c r="AP31" s="1051"/>
      <c r="AQ31" s="1052" t="str">
        <f>IF(MIN(G31:AN31)=0," ",MIN(G31:AN31))</f>
        <v xml:space="preserve"> </v>
      </c>
      <c r="AR31" s="1282">
        <f t="shared" si="3"/>
        <v>0</v>
      </c>
      <c r="AS31" s="1053"/>
    </row>
    <row r="32" spans="1:45" ht="12.75" customHeight="1">
      <c r="A32" s="1048" t="s">
        <v>1692</v>
      </c>
      <c r="B32" s="1040">
        <f t="shared" ref="B32:B39" si="5">IFERROR(MINUTE(B$5)-MINUTE(C32)," ")</f>
        <v>12</v>
      </c>
      <c r="C32" s="1041">
        <v>1.3090277777777779E-2</v>
      </c>
      <c r="D32" s="1283">
        <v>6</v>
      </c>
      <c r="E32" s="1042">
        <f>IFERROR(AVERAGE(F32:AN32), " ")</f>
        <v>1.6619084362139918E-2</v>
      </c>
      <c r="F32" s="1044"/>
      <c r="G32" s="1044" t="s">
        <v>1566</v>
      </c>
      <c r="H32" s="1044"/>
      <c r="I32" s="1044"/>
      <c r="J32" s="1044"/>
      <c r="K32" s="1056"/>
      <c r="L32" s="1044">
        <v>1.7361111111111112E-2</v>
      </c>
      <c r="M32" s="1044">
        <v>1.7361111111111112E-2</v>
      </c>
      <c r="N32" s="1044"/>
      <c r="O32" s="1044"/>
      <c r="P32" s="1044">
        <v>1.4641203703703703E-2</v>
      </c>
      <c r="Q32" s="1044">
        <v>1.5393518518518518E-2</v>
      </c>
      <c r="R32" s="1044">
        <v>1.7175925925925924E-2</v>
      </c>
      <c r="S32" s="1044"/>
      <c r="T32" s="1044"/>
      <c r="U32" s="1044"/>
      <c r="V32" s="1056"/>
      <c r="W32" s="1056"/>
      <c r="X32" s="1056"/>
      <c r="Y32" s="1056"/>
      <c r="Z32" s="1044"/>
      <c r="AA32" s="1056"/>
      <c r="AB32" s="1044"/>
      <c r="AC32" s="1056"/>
      <c r="AD32" s="1054"/>
      <c r="AE32" s="1044">
        <v>1.6666666666666666E-2</v>
      </c>
      <c r="AF32" s="1044"/>
      <c r="AG32" s="1044"/>
      <c r="AH32" s="1044">
        <v>1.6944444444444446E-2</v>
      </c>
      <c r="AI32" s="1056"/>
      <c r="AJ32" s="1044"/>
      <c r="AK32" s="1044">
        <v>1.7361111111111112E-2</v>
      </c>
      <c r="AL32" s="1044"/>
      <c r="AM32" s="1044">
        <v>1.6666666666666666E-2</v>
      </c>
      <c r="AN32" s="1056" t="s">
        <v>1566</v>
      </c>
      <c r="AO32" s="1044">
        <v>1.6666666666666666E-2</v>
      </c>
      <c r="AP32" s="1073"/>
      <c r="AQ32" s="1006">
        <f>IF(MIN(F32:AN32)=0," ",MIN(F32:AN32))</f>
        <v>1.4641203703703703E-2</v>
      </c>
      <c r="AR32" s="1282">
        <f t="shared" si="3"/>
        <v>12</v>
      </c>
    </row>
    <row r="33" spans="1:45" ht="12.75" customHeight="1">
      <c r="A33" s="1048" t="s">
        <v>1693</v>
      </c>
      <c r="B33" s="1040">
        <f t="shared" si="5"/>
        <v>6</v>
      </c>
      <c r="C33" s="1041">
        <v>1.7245370370370369E-2</v>
      </c>
      <c r="D33" s="1283">
        <v>0</v>
      </c>
      <c r="E33" s="1042" t="str">
        <f>IFERROR(AVERAGE(F33:AN33), " ")</f>
        <v xml:space="preserve"> </v>
      </c>
      <c r="F33" s="1043"/>
      <c r="G33" s="1043"/>
      <c r="H33" s="1043"/>
      <c r="I33" s="1043"/>
      <c r="K33" s="1044"/>
      <c r="L33" s="1044"/>
      <c r="M33" s="1044"/>
      <c r="N33" s="1056"/>
      <c r="O33" s="1056"/>
      <c r="P33" s="1056"/>
      <c r="Q33" s="1056"/>
      <c r="R33" s="1056"/>
      <c r="S33" s="1056"/>
      <c r="T33" s="1056"/>
      <c r="U33" s="1056"/>
      <c r="V33" s="1056"/>
      <c r="W33" s="1056"/>
      <c r="X33" s="1056"/>
      <c r="Y33" s="1056"/>
      <c r="Z33" s="1056"/>
      <c r="AA33" s="1056"/>
      <c r="AB33" s="1056"/>
      <c r="AC33" s="1056"/>
      <c r="AD33" s="1056"/>
      <c r="AE33" s="1056"/>
      <c r="AF33" s="1056"/>
      <c r="AG33" s="1056"/>
      <c r="AH33" s="1056"/>
      <c r="AI33" s="1056"/>
      <c r="AJ33" s="1056"/>
      <c r="AK33" s="1056"/>
      <c r="AL33" s="1056"/>
      <c r="AM33" s="1056"/>
      <c r="AN33" s="1056"/>
      <c r="AO33" s="1056"/>
      <c r="AP33" s="1073"/>
      <c r="AQ33" s="1006" t="str">
        <f>IF(MIN(F33:AN33)=0," ",MIN(F33:AN33))</f>
        <v xml:space="preserve"> </v>
      </c>
      <c r="AR33" s="1282">
        <f t="shared" si="3"/>
        <v>0</v>
      </c>
    </row>
    <row r="34" spans="1:45" ht="12.75" customHeight="1">
      <c r="A34" s="1048" t="s">
        <v>1694</v>
      </c>
      <c r="B34" s="1040">
        <f t="shared" si="5"/>
        <v>-2</v>
      </c>
      <c r="C34" s="1041">
        <v>6.4085648148148142E-2</v>
      </c>
      <c r="D34" s="1283"/>
      <c r="E34" s="1042"/>
      <c r="F34" s="1043"/>
      <c r="G34" s="1043"/>
      <c r="H34" s="1043"/>
      <c r="I34" s="1043"/>
      <c r="K34" s="1044"/>
      <c r="L34" s="1044"/>
      <c r="M34" s="1044"/>
      <c r="N34" s="1056"/>
      <c r="O34" s="1056"/>
      <c r="P34" s="1056"/>
      <c r="Q34" s="1056"/>
      <c r="R34" s="1056"/>
      <c r="S34" s="1056"/>
      <c r="T34" s="1056"/>
      <c r="U34" s="1056"/>
      <c r="V34" s="1056"/>
      <c r="W34" s="1056"/>
      <c r="X34" s="1056"/>
      <c r="Y34" s="1056"/>
      <c r="Z34" s="1056"/>
      <c r="AA34" s="1056"/>
      <c r="AB34" s="1056"/>
      <c r="AC34" s="1056"/>
      <c r="AD34" s="1056"/>
      <c r="AE34" s="1056"/>
      <c r="AF34" s="1056"/>
      <c r="AG34" s="1056"/>
      <c r="AH34" s="1056"/>
      <c r="AI34" s="1056"/>
      <c r="AJ34" s="1056"/>
      <c r="AK34" s="1056"/>
      <c r="AL34" s="1056"/>
      <c r="AM34" s="1056"/>
      <c r="AN34" s="1056"/>
      <c r="AO34" s="1056"/>
      <c r="AP34" s="1073"/>
      <c r="AQ34" s="1006"/>
      <c r="AR34" s="1282">
        <f t="shared" si="3"/>
        <v>0</v>
      </c>
    </row>
    <row r="35" spans="1:45" ht="12.75" customHeight="1">
      <c r="A35" s="1048" t="s">
        <v>1695</v>
      </c>
      <c r="B35" s="1040">
        <f t="shared" si="5"/>
        <v>11</v>
      </c>
      <c r="C35" s="1041">
        <v>1.3541666666666667E-2</v>
      </c>
      <c r="D35" s="1283">
        <v>0</v>
      </c>
      <c r="E35" s="1042" t="str">
        <f>IFERROR(AVERAGE(F35:AN35), " ")</f>
        <v xml:space="preserve"> </v>
      </c>
      <c r="F35" s="1043"/>
      <c r="G35" s="1043"/>
      <c r="H35" s="1043"/>
      <c r="I35" s="1043"/>
      <c r="K35" s="1056"/>
      <c r="L35" s="1056"/>
      <c r="M35" s="1044"/>
      <c r="N35" s="1056"/>
      <c r="O35" s="1056"/>
      <c r="P35" s="1056"/>
      <c r="Q35" s="1056"/>
      <c r="R35" s="1056"/>
      <c r="S35" s="1056"/>
      <c r="T35" s="1056"/>
      <c r="U35" s="1056"/>
      <c r="V35" s="1056"/>
      <c r="W35" s="1056"/>
      <c r="X35" s="1056"/>
      <c r="Y35" s="1056"/>
      <c r="Z35" s="1056"/>
      <c r="AA35" s="1056"/>
      <c r="AB35" s="1056"/>
      <c r="AC35" s="1056"/>
      <c r="AD35" s="1056"/>
      <c r="AE35" s="1056"/>
      <c r="AF35" s="1056"/>
      <c r="AG35" s="1056"/>
      <c r="AH35" s="1056"/>
      <c r="AI35" s="1056"/>
      <c r="AJ35" s="1056"/>
      <c r="AK35" s="1056"/>
      <c r="AL35" s="1056"/>
      <c r="AM35" s="1056"/>
      <c r="AN35" s="1056"/>
      <c r="AO35" s="1056"/>
      <c r="AP35" s="1073"/>
      <c r="AQ35" s="1006" t="str">
        <f>IF(MIN(F35:AN35)=0," ",MIN(F35:AN35))</f>
        <v xml:space="preserve"> </v>
      </c>
      <c r="AR35" s="1282">
        <f t="shared" si="3"/>
        <v>0</v>
      </c>
    </row>
    <row r="36" spans="1:45" ht="12.75" customHeight="1">
      <c r="A36" s="1053" t="s">
        <v>1696</v>
      </c>
      <c r="B36" s="1040">
        <f t="shared" si="5"/>
        <v>0</v>
      </c>
      <c r="C36" s="1041">
        <v>2.0833333333333332E-2</v>
      </c>
      <c r="D36" s="1283">
        <v>0</v>
      </c>
      <c r="E36" s="1042">
        <f>IFERROR(AVERAGE(F36:AN36), " ")</f>
        <v>1.9791666666666666E-2</v>
      </c>
      <c r="F36" s="1043"/>
      <c r="G36" s="1043"/>
      <c r="H36" s="1043"/>
      <c r="I36" s="1043"/>
      <c r="K36" s="1056"/>
      <c r="L36" s="1056"/>
      <c r="M36" s="1044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  <c r="AD36" s="1056"/>
      <c r="AE36" s="1056"/>
      <c r="AF36" s="1056"/>
      <c r="AG36" s="1056"/>
      <c r="AH36" s="1056"/>
      <c r="AI36" s="1044"/>
      <c r="AJ36" s="1044"/>
      <c r="AK36" s="1044">
        <v>1.9791666666666666E-2</v>
      </c>
      <c r="AL36" s="1044"/>
      <c r="AM36" s="1044"/>
      <c r="AN36" s="1056"/>
      <c r="AO36" s="1056"/>
      <c r="AP36" s="1073"/>
      <c r="AQ36" s="1006">
        <f>IF(MIN(F36:AN36)=0," ",MIN(F36:AN36))</f>
        <v>1.9791666666666666E-2</v>
      </c>
      <c r="AR36" s="1282">
        <f t="shared" si="3"/>
        <v>1</v>
      </c>
    </row>
    <row r="37" spans="1:45" ht="12.75" customHeight="1">
      <c r="A37" s="1046" t="s">
        <v>1697</v>
      </c>
      <c r="B37" s="1040">
        <f t="shared" si="5"/>
        <v>0</v>
      </c>
      <c r="C37" s="1041">
        <v>2.0833333333333332E-2</v>
      </c>
      <c r="D37" s="1049">
        <v>0</v>
      </c>
      <c r="E37" s="1042">
        <f>IFERROR(AVERAGE(F37:AN37), " ")</f>
        <v>0.5205439814814814</v>
      </c>
      <c r="F37" s="1043"/>
      <c r="G37" s="1043"/>
      <c r="H37" s="1043"/>
      <c r="I37" s="1043"/>
      <c r="K37" s="1056"/>
      <c r="L37" s="1056"/>
      <c r="M37" s="1044"/>
      <c r="N37" s="1056"/>
      <c r="O37" s="1056"/>
      <c r="P37" s="1056"/>
      <c r="Q37" s="1056"/>
      <c r="R37" s="1056"/>
      <c r="S37" s="1056"/>
      <c r="T37" s="1056"/>
      <c r="U37" s="1044">
        <v>0.52026620370370369</v>
      </c>
      <c r="V37" s="1056"/>
      <c r="W37" s="1044">
        <v>0.52082175925925922</v>
      </c>
      <c r="X37" s="1056"/>
      <c r="Y37" s="1056"/>
      <c r="Z37" s="1056"/>
      <c r="AA37" s="1056"/>
      <c r="AB37" s="1056"/>
      <c r="AC37" s="1044"/>
      <c r="AD37" s="1056"/>
      <c r="AE37" s="1044"/>
      <c r="AF37" s="1044"/>
      <c r="AG37" s="1056"/>
      <c r="AH37" s="1056"/>
      <c r="AI37" s="1056"/>
      <c r="AJ37" s="1056"/>
      <c r="AK37" s="1056"/>
      <c r="AL37" s="1056"/>
      <c r="AM37" s="1056"/>
      <c r="AN37" s="1056"/>
      <c r="AO37" s="1056"/>
      <c r="AP37" s="1073"/>
      <c r="AQ37" s="1006">
        <f>IF(MIN(F37:AN37)=0," ",MIN(F37:AN37))</f>
        <v>0.52026620370370369</v>
      </c>
      <c r="AR37" s="1282">
        <f t="shared" si="3"/>
        <v>2</v>
      </c>
    </row>
    <row r="38" spans="1:45" ht="12.75" customHeight="1">
      <c r="A38" s="1046" t="s">
        <v>1698</v>
      </c>
      <c r="B38" s="1040">
        <f t="shared" si="5"/>
        <v>0</v>
      </c>
      <c r="C38" s="1041">
        <v>2.0833333333333332E-2</v>
      </c>
      <c r="D38" s="1049">
        <v>0</v>
      </c>
      <c r="E38" s="1042" t="str">
        <f>IFERROR(AVERAGE(F38:AN38), " ")</f>
        <v xml:space="preserve"> </v>
      </c>
      <c r="F38" s="1020"/>
      <c r="G38" s="1044"/>
      <c r="H38" s="1044"/>
      <c r="I38" s="1044"/>
      <c r="K38" s="1056"/>
      <c r="L38" s="1056"/>
      <c r="M38" s="1044"/>
      <c r="N38" s="1056"/>
      <c r="O38" s="1056"/>
      <c r="P38" s="1056"/>
      <c r="Q38" s="1056"/>
      <c r="R38" s="1056"/>
      <c r="S38" s="1056"/>
      <c r="T38" s="1056"/>
      <c r="U38" s="1056"/>
      <c r="V38" s="1056"/>
      <c r="W38" s="1056"/>
      <c r="X38" s="1056"/>
      <c r="Y38" s="1056"/>
      <c r="Z38" s="1056"/>
      <c r="AA38" s="1056"/>
      <c r="AB38" s="1056"/>
      <c r="AC38" s="1056"/>
      <c r="AD38" s="1056"/>
      <c r="AE38" s="1056"/>
      <c r="AF38" s="1056"/>
      <c r="AG38" s="1056"/>
      <c r="AH38" s="1056"/>
      <c r="AI38" s="1056"/>
      <c r="AJ38" s="1056"/>
      <c r="AK38" s="1056"/>
      <c r="AL38" s="1056"/>
      <c r="AM38" s="1056"/>
      <c r="AN38" s="1056"/>
      <c r="AO38" s="1056"/>
      <c r="AP38" s="1073"/>
      <c r="AQ38" s="1006" t="str">
        <f>IF(MIN(F38:AN38)=0," ",MIN(F38:AN38))</f>
        <v xml:space="preserve"> </v>
      </c>
      <c r="AR38" s="1282">
        <f t="shared" si="3"/>
        <v>0</v>
      </c>
    </row>
    <row r="39" spans="1:45" ht="12.75" customHeight="1">
      <c r="A39" s="1048" t="s">
        <v>1575</v>
      </c>
      <c r="B39" s="1040">
        <f t="shared" si="5"/>
        <v>13</v>
      </c>
      <c r="C39" s="1055">
        <v>1.2175925925925927E-2</v>
      </c>
      <c r="D39" s="1283">
        <v>0</v>
      </c>
      <c r="E39" s="1042" t="str">
        <f>IFERROR(AVERAGE(F39:AN39), " ")</f>
        <v xml:space="preserve"> </v>
      </c>
      <c r="F39" s="1044"/>
      <c r="G39" s="1044"/>
      <c r="H39" s="1044"/>
      <c r="I39" s="1044"/>
      <c r="K39" s="1056"/>
      <c r="L39" s="1056"/>
      <c r="M39" s="1044"/>
      <c r="N39" s="1056"/>
      <c r="O39" s="1056"/>
      <c r="P39" s="1056"/>
      <c r="Q39" s="1056"/>
      <c r="R39" s="1056"/>
      <c r="S39" s="1056"/>
      <c r="T39" s="1056"/>
      <c r="U39" s="1056"/>
      <c r="V39" s="1056"/>
      <c r="W39" s="1056"/>
      <c r="X39" s="1056"/>
      <c r="Y39" s="1056"/>
      <c r="Z39" s="1056"/>
      <c r="AA39" s="1056"/>
      <c r="AB39" s="1056"/>
      <c r="AC39" s="1056"/>
      <c r="AD39" s="1056"/>
      <c r="AE39" s="1056"/>
      <c r="AF39" s="1056"/>
      <c r="AG39" s="1056"/>
      <c r="AH39" s="1056"/>
      <c r="AI39" s="1056"/>
      <c r="AJ39" s="1056"/>
      <c r="AK39" s="1056"/>
      <c r="AL39" s="1056"/>
      <c r="AM39" s="1056"/>
      <c r="AN39" s="1056"/>
      <c r="AO39" s="1056"/>
      <c r="AP39" s="1073"/>
      <c r="AQ39" s="1006" t="str">
        <f>IF(MIN(F39:AN39)=0," ",MIN(F39:AN39))</f>
        <v xml:space="preserve"> </v>
      </c>
      <c r="AR39" s="1282">
        <f t="shared" si="3"/>
        <v>0</v>
      </c>
    </row>
    <row r="40" spans="1:45" ht="12.75" customHeight="1">
      <c r="A40" s="1046" t="s">
        <v>1699</v>
      </c>
      <c r="B40" s="1016">
        <v>-10</v>
      </c>
      <c r="C40" s="1050"/>
      <c r="D40" s="1049">
        <v>1</v>
      </c>
      <c r="E40" s="1042">
        <f>IFERROR(AVERAGE(G40:AN40), " ")</f>
        <v>2.9629629629629631E-2</v>
      </c>
      <c r="G40" s="1044"/>
      <c r="H40" s="1044"/>
      <c r="I40" s="1020"/>
      <c r="J40" s="1020"/>
      <c r="K40" s="1044"/>
      <c r="L40" s="1044"/>
      <c r="M40" s="1044"/>
      <c r="N40" s="1020"/>
      <c r="O40" s="1020"/>
      <c r="P40" s="1020"/>
      <c r="Q40" s="1020"/>
      <c r="R40" s="1020"/>
      <c r="S40" s="1020"/>
      <c r="T40" s="1020"/>
      <c r="U40" s="1044"/>
      <c r="V40" s="1044"/>
      <c r="W40" s="1044"/>
      <c r="X40" s="1020"/>
      <c r="Y40" s="1020"/>
      <c r="Z40" s="1020"/>
      <c r="AA40" s="1020"/>
      <c r="AB40" s="1020"/>
      <c r="AC40" s="1020"/>
      <c r="AD40" s="1020"/>
      <c r="AE40" s="1044"/>
      <c r="AF40" s="1020"/>
      <c r="AG40" s="1020"/>
      <c r="AH40" s="1020"/>
      <c r="AI40" s="1043" t="s">
        <v>1566</v>
      </c>
      <c r="AJ40" s="1044">
        <v>2.9629629629629631E-2</v>
      </c>
      <c r="AK40" s="1020"/>
      <c r="AL40" s="1020"/>
      <c r="AM40" s="1020"/>
      <c r="AN40" s="1020"/>
      <c r="AO40" s="1020"/>
      <c r="AP40" s="1051"/>
      <c r="AQ40" s="1052"/>
      <c r="AR40" s="1282">
        <f t="shared" si="3"/>
        <v>2</v>
      </c>
      <c r="AS40" s="1053"/>
    </row>
    <row r="41" spans="1:45" ht="12.75" customHeight="1">
      <c r="A41" s="1046" t="s">
        <v>1700</v>
      </c>
      <c r="B41" s="1040">
        <f t="shared" ref="B41:B48" si="6">IFERROR(MINUTE(B$5)-MINUTE(C41)," ")</f>
        <v>0</v>
      </c>
      <c r="C41" s="1055">
        <v>2.0833333333333332E-2</v>
      </c>
      <c r="D41" s="1049">
        <v>7</v>
      </c>
      <c r="E41" s="1042">
        <f t="shared" ref="E41:E49" si="7">IFERROR(AVERAGE(F41:AN41), " ")</f>
        <v>2.1233084045584046E-2</v>
      </c>
      <c r="F41" s="1020"/>
      <c r="G41" s="1044"/>
      <c r="H41" s="1044"/>
      <c r="I41" s="1044">
        <v>2.0949074074074075E-2</v>
      </c>
      <c r="J41" s="1044">
        <v>1.9861111111111111E-2</v>
      </c>
      <c r="K41" s="1044">
        <v>2.0833333333333332E-2</v>
      </c>
      <c r="L41" s="1044"/>
      <c r="M41" s="1044"/>
      <c r="N41" s="1044"/>
      <c r="O41" s="1056"/>
      <c r="P41" s="1056"/>
      <c r="Q41" s="1044"/>
      <c r="R41" s="1056"/>
      <c r="S41" s="1044">
        <v>2.0497685185185185E-2</v>
      </c>
      <c r="T41" s="1044">
        <v>1.9259259259259261E-2</v>
      </c>
      <c r="U41" s="1044">
        <v>2.0300925925925927E-2</v>
      </c>
      <c r="V41" s="1056"/>
      <c r="W41" s="1044">
        <v>2.0763888888888887E-2</v>
      </c>
      <c r="X41" s="1056"/>
      <c r="Y41" s="1056"/>
      <c r="Z41" s="1044">
        <v>2.8472222222222222E-2</v>
      </c>
      <c r="AA41" s="1056"/>
      <c r="AB41" s="1044">
        <v>1.9502314814814816E-2</v>
      </c>
      <c r="AC41" s="1044"/>
      <c r="AD41" s="1044"/>
      <c r="AE41" s="1044">
        <v>2.1388888888888888E-2</v>
      </c>
      <c r="AF41" s="1044">
        <v>1.8576388888888889E-2</v>
      </c>
      <c r="AG41" s="1044">
        <v>2.5000000000000001E-2</v>
      </c>
      <c r="AH41" s="1044">
        <v>2.0625000000000001E-2</v>
      </c>
      <c r="AI41" s="1044" t="s">
        <v>1566</v>
      </c>
      <c r="AJ41" s="1044" t="s">
        <v>1566</v>
      </c>
      <c r="AK41" s="1054" t="s">
        <v>1654</v>
      </c>
      <c r="AL41" s="1056"/>
      <c r="AM41" s="1044"/>
      <c r="AN41" s="1056"/>
      <c r="AO41" s="1056"/>
      <c r="AP41" s="1073"/>
      <c r="AQ41" s="1006">
        <f t="shared" ref="AQ41:AQ49" si="8">IF(MIN(F41:AN41)=0," ",MIN(F41:AN41))</f>
        <v>1.8576388888888889E-2</v>
      </c>
      <c r="AR41" s="1282">
        <f t="shared" si="3"/>
        <v>16</v>
      </c>
    </row>
    <row r="42" spans="1:45" ht="12.75" customHeight="1">
      <c r="A42" s="1046" t="s">
        <v>1701</v>
      </c>
      <c r="B42" s="1040">
        <f t="shared" si="6"/>
        <v>0</v>
      </c>
      <c r="C42" s="1055">
        <v>2.0833333333333332E-2</v>
      </c>
      <c r="D42" s="1049">
        <v>0</v>
      </c>
      <c r="E42" s="1042" t="str">
        <f t="shared" si="7"/>
        <v xml:space="preserve"> </v>
      </c>
      <c r="F42" s="1020"/>
      <c r="G42" s="1044"/>
      <c r="H42" s="1044"/>
      <c r="I42" s="1044"/>
      <c r="K42" s="1056"/>
      <c r="L42" s="1056"/>
      <c r="M42" s="1044"/>
      <c r="N42" s="1056"/>
      <c r="O42" s="1056"/>
      <c r="P42" s="1056"/>
      <c r="Q42" s="1056"/>
      <c r="R42" s="1056"/>
      <c r="S42" s="1056"/>
      <c r="T42" s="1056"/>
      <c r="V42" s="1056"/>
      <c r="W42" s="1056"/>
      <c r="X42" s="1056"/>
      <c r="Y42" s="1056"/>
      <c r="Z42" s="1056"/>
      <c r="AA42" s="1056"/>
      <c r="AB42" s="1056"/>
      <c r="AC42" s="1056"/>
      <c r="AD42" s="1056"/>
      <c r="AE42" s="1056"/>
      <c r="AF42" s="1056"/>
      <c r="AG42" s="1056"/>
      <c r="AH42" s="1056"/>
      <c r="AI42" s="1056"/>
      <c r="AJ42" s="1056"/>
      <c r="AK42" s="1056"/>
      <c r="AL42" s="1056"/>
      <c r="AM42" s="1056"/>
      <c r="AN42" s="1056"/>
      <c r="AO42" s="1056"/>
      <c r="AP42" s="1073"/>
      <c r="AQ42" s="1006" t="str">
        <f t="shared" si="8"/>
        <v xml:space="preserve"> </v>
      </c>
      <c r="AR42" s="1282">
        <f t="shared" si="3"/>
        <v>0</v>
      </c>
    </row>
    <row r="43" spans="1:45" ht="12.75" customHeight="1">
      <c r="A43" s="1047" t="s">
        <v>1576</v>
      </c>
      <c r="B43" s="1040">
        <f t="shared" si="6"/>
        <v>4</v>
      </c>
      <c r="C43" s="1041">
        <v>1.8271604938271603E-2</v>
      </c>
      <c r="D43" s="1283">
        <v>0</v>
      </c>
      <c r="E43" s="1042" t="str">
        <f t="shared" si="7"/>
        <v xml:space="preserve"> </v>
      </c>
      <c r="F43" s="1044"/>
      <c r="G43" s="1044"/>
      <c r="H43" s="1044"/>
      <c r="I43" s="1044"/>
      <c r="K43" s="1056"/>
      <c r="L43" s="1056"/>
      <c r="M43" s="1044"/>
      <c r="N43" s="1056"/>
      <c r="O43" s="1056"/>
      <c r="P43" s="1056"/>
      <c r="Q43" s="1056"/>
      <c r="R43" s="1056"/>
      <c r="S43" s="1056"/>
      <c r="T43" s="1056"/>
      <c r="U43" s="1056"/>
      <c r="V43" s="1056"/>
      <c r="W43" s="1056"/>
      <c r="X43" s="1056"/>
      <c r="Y43" s="1056"/>
      <c r="Z43" s="1056"/>
      <c r="AA43" s="1056"/>
      <c r="AB43" s="1056"/>
      <c r="AC43" s="1056"/>
      <c r="AD43" s="1056"/>
      <c r="AE43" s="1056"/>
      <c r="AF43" s="1056"/>
      <c r="AG43" s="1056"/>
      <c r="AH43" s="1056"/>
      <c r="AI43" s="1056"/>
      <c r="AJ43" s="1056"/>
      <c r="AK43" s="1056"/>
      <c r="AL43" s="1056"/>
      <c r="AM43" s="1056"/>
      <c r="AN43" s="1056"/>
      <c r="AO43" s="1056"/>
      <c r="AP43" s="1073"/>
      <c r="AQ43" s="1006" t="str">
        <f t="shared" si="8"/>
        <v xml:space="preserve"> </v>
      </c>
      <c r="AR43" s="1282">
        <f t="shared" si="3"/>
        <v>0</v>
      </c>
    </row>
    <row r="44" spans="1:45" ht="12.75" customHeight="1">
      <c r="A44" s="1047" t="s">
        <v>774</v>
      </c>
      <c r="B44" s="1040">
        <f t="shared" si="6"/>
        <v>6</v>
      </c>
      <c r="C44" s="1041">
        <v>1.7297453703703704E-2</v>
      </c>
      <c r="D44" s="1283">
        <v>0</v>
      </c>
      <c r="E44" s="1042" t="str">
        <f t="shared" si="7"/>
        <v xml:space="preserve"> </v>
      </c>
      <c r="F44" s="1044"/>
      <c r="G44" s="1044"/>
      <c r="H44" s="1044"/>
      <c r="I44" s="1044"/>
      <c r="K44" s="1056"/>
      <c r="L44" s="1056"/>
      <c r="M44" s="1044"/>
      <c r="N44" s="1056"/>
      <c r="O44" s="1056"/>
      <c r="P44" s="1056"/>
      <c r="Q44" s="1056"/>
      <c r="R44" s="1056"/>
      <c r="S44" s="1056"/>
      <c r="T44" s="1056"/>
      <c r="U44" s="1056"/>
      <c r="V44" s="1056"/>
      <c r="W44" s="1056"/>
      <c r="X44" s="1056"/>
      <c r="Y44" s="1056"/>
      <c r="Z44" s="1056"/>
      <c r="AA44" s="1056"/>
      <c r="AB44" s="1056"/>
      <c r="AC44" s="1056"/>
      <c r="AD44" s="1056"/>
      <c r="AE44" s="1056"/>
      <c r="AF44" s="1056"/>
      <c r="AG44" s="1056"/>
      <c r="AH44" s="1056"/>
      <c r="AI44" s="1056"/>
      <c r="AJ44" s="1056"/>
      <c r="AK44" s="1056"/>
      <c r="AL44" s="1056"/>
      <c r="AM44" s="1056"/>
      <c r="AN44" s="1056"/>
      <c r="AO44" s="1056"/>
      <c r="AP44" s="1073"/>
      <c r="AQ44" s="1006" t="str">
        <f t="shared" si="8"/>
        <v xml:space="preserve"> </v>
      </c>
      <c r="AR44" s="1282">
        <f t="shared" si="3"/>
        <v>0</v>
      </c>
    </row>
    <row r="45" spans="1:45" ht="12.75" customHeight="1">
      <c r="A45" s="1048" t="s">
        <v>687</v>
      </c>
      <c r="B45" s="1040">
        <f t="shared" si="6"/>
        <v>4</v>
      </c>
      <c r="C45" s="1041">
        <v>1.8541666666666668E-2</v>
      </c>
      <c r="D45" s="1283">
        <v>0</v>
      </c>
      <c r="E45" s="1042" t="str">
        <f t="shared" si="7"/>
        <v xml:space="preserve"> </v>
      </c>
      <c r="F45" s="1044"/>
      <c r="G45" s="1044"/>
      <c r="H45" s="1044"/>
      <c r="I45" s="1044"/>
      <c r="K45" s="1056"/>
      <c r="L45" s="1056"/>
      <c r="M45" s="1044"/>
      <c r="N45" s="1056"/>
      <c r="O45" s="1056"/>
      <c r="P45" s="1056"/>
      <c r="Q45" s="1056"/>
      <c r="R45" s="1056"/>
      <c r="S45" s="1056"/>
      <c r="T45" s="1056"/>
      <c r="U45" s="1056"/>
      <c r="V45" s="1056"/>
      <c r="W45" s="1056"/>
      <c r="X45" s="1056"/>
      <c r="Y45" s="1056"/>
      <c r="Z45" s="1056"/>
      <c r="AA45" s="1056"/>
      <c r="AB45" s="1056"/>
      <c r="AC45" s="1056"/>
      <c r="AD45" s="1056"/>
      <c r="AE45" s="1056"/>
      <c r="AF45" s="1056"/>
      <c r="AG45" s="1056"/>
      <c r="AH45" s="1056"/>
      <c r="AI45" s="1056"/>
      <c r="AJ45" s="1056"/>
      <c r="AK45" s="1056"/>
      <c r="AL45" s="1056"/>
      <c r="AM45" s="1056"/>
      <c r="AN45" s="1056"/>
      <c r="AO45" s="1056"/>
      <c r="AP45" s="1073"/>
      <c r="AQ45" s="1006" t="str">
        <f t="shared" si="8"/>
        <v xml:space="preserve"> </v>
      </c>
      <c r="AR45" s="1282">
        <f t="shared" si="3"/>
        <v>0</v>
      </c>
    </row>
    <row r="46" spans="1:45" ht="12.75" customHeight="1">
      <c r="A46" s="1046" t="s">
        <v>1702</v>
      </c>
      <c r="B46" s="1040">
        <f t="shared" si="6"/>
        <v>6</v>
      </c>
      <c r="C46" s="1041">
        <v>1.6666666666666666E-2</v>
      </c>
      <c r="D46" s="1049">
        <v>4</v>
      </c>
      <c r="E46" s="1042">
        <f t="shared" si="7"/>
        <v>0.19189814814814818</v>
      </c>
      <c r="F46" s="1020"/>
      <c r="G46" s="1044"/>
      <c r="H46" s="1044"/>
      <c r="I46" s="1044">
        <v>2.2222222222222223E-2</v>
      </c>
      <c r="J46" s="1044"/>
      <c r="K46" s="1056"/>
      <c r="L46" s="1044"/>
      <c r="M46" s="1044"/>
      <c r="N46" s="1044"/>
      <c r="O46" s="1056"/>
      <c r="P46" s="1056"/>
      <c r="Q46" s="1056"/>
      <c r="R46" s="1056"/>
      <c r="S46" s="1056"/>
      <c r="T46" s="1056"/>
      <c r="U46" s="1056"/>
      <c r="V46" s="1056"/>
      <c r="W46" s="1056"/>
      <c r="X46" s="1056"/>
      <c r="Y46" s="1056"/>
      <c r="Z46" s="1044">
        <v>0.52847222222222223</v>
      </c>
      <c r="AA46" s="1056"/>
      <c r="AB46" s="1044"/>
      <c r="AC46" s="1044"/>
      <c r="AD46" s="1044"/>
      <c r="AE46" s="1044"/>
      <c r="AF46" s="1044"/>
      <c r="AG46" s="1044">
        <v>2.5000000000000001E-2</v>
      </c>
      <c r="AH46" s="1044"/>
      <c r="AI46" s="1056"/>
      <c r="AJ46" s="1056"/>
      <c r="AK46" s="1056"/>
      <c r="AL46" s="1056"/>
      <c r="AM46" s="1056"/>
      <c r="AN46" s="1056"/>
      <c r="AO46" s="1056"/>
      <c r="AP46" s="1073"/>
      <c r="AQ46" s="1006">
        <f t="shared" si="8"/>
        <v>2.2222222222222223E-2</v>
      </c>
      <c r="AR46" s="1282">
        <f t="shared" si="3"/>
        <v>3</v>
      </c>
    </row>
    <row r="47" spans="1:45" ht="12.75" customHeight="1">
      <c r="A47" s="1046" t="s">
        <v>1703</v>
      </c>
      <c r="B47" s="1040">
        <v>4</v>
      </c>
      <c r="C47" s="1041">
        <v>2.0833333333333332E-2</v>
      </c>
      <c r="D47" s="1049">
        <v>0</v>
      </c>
      <c r="E47" s="1042">
        <f t="shared" si="7"/>
        <v>1.8055555555555554E-2</v>
      </c>
      <c r="F47" s="1020"/>
      <c r="G47" s="1044"/>
      <c r="H47" s="1044"/>
      <c r="I47" s="1044"/>
      <c r="J47" s="1044"/>
      <c r="K47" s="1056"/>
      <c r="L47" s="1044"/>
      <c r="M47" s="1044">
        <v>1.8055555555555554E-2</v>
      </c>
      <c r="N47" s="1044"/>
      <c r="O47" s="1056"/>
      <c r="P47" s="1056"/>
      <c r="Q47" s="1056"/>
      <c r="R47" s="1056"/>
      <c r="S47" s="1056"/>
      <c r="T47" s="1056"/>
      <c r="U47" s="1056"/>
      <c r="V47" s="1056"/>
      <c r="W47" s="1056"/>
      <c r="X47" s="1056"/>
      <c r="Y47" s="1056"/>
      <c r="Z47" s="1056"/>
      <c r="AA47" s="1056"/>
      <c r="AB47" s="1044"/>
      <c r="AC47" s="1044"/>
      <c r="AD47" s="1044"/>
      <c r="AE47" s="1044"/>
      <c r="AF47" s="1044" t="s">
        <v>1566</v>
      </c>
      <c r="AG47" s="1056"/>
      <c r="AH47" s="1056" t="s">
        <v>1566</v>
      </c>
      <c r="AI47" s="1054"/>
      <c r="AJ47" s="1044"/>
      <c r="AK47" s="1044"/>
      <c r="AL47" s="1044"/>
      <c r="AM47" s="1044"/>
      <c r="AN47" s="1056"/>
      <c r="AO47" s="1056"/>
      <c r="AP47" s="1073"/>
      <c r="AQ47" s="1006">
        <f t="shared" si="8"/>
        <v>1.8055555555555554E-2</v>
      </c>
      <c r="AR47" s="1282">
        <f t="shared" si="3"/>
        <v>3</v>
      </c>
    </row>
    <row r="48" spans="1:45" ht="12.75" customHeight="1">
      <c r="A48" s="1047" t="s">
        <v>1704</v>
      </c>
      <c r="B48" s="1040">
        <f t="shared" si="6"/>
        <v>7</v>
      </c>
      <c r="C48" s="1041">
        <v>1.6562500000000001E-2</v>
      </c>
      <c r="D48" s="1283">
        <v>2</v>
      </c>
      <c r="E48" s="1042" t="str">
        <f t="shared" si="7"/>
        <v xml:space="preserve"> </v>
      </c>
      <c r="F48" s="1043"/>
      <c r="G48" s="1044"/>
      <c r="H48" s="1044"/>
      <c r="I48" s="1044"/>
      <c r="K48" s="1056"/>
      <c r="L48" s="1056"/>
      <c r="M48" s="1044"/>
      <c r="N48" s="1056"/>
      <c r="O48" s="1056"/>
      <c r="P48" s="1044"/>
      <c r="Q48" s="1054"/>
      <c r="R48" s="1056"/>
      <c r="S48" s="1056"/>
      <c r="T48" s="1056"/>
      <c r="U48" s="1044"/>
      <c r="V48" s="1056"/>
      <c r="W48" s="1056"/>
      <c r="X48" s="1056"/>
      <c r="Y48" s="1044"/>
      <c r="Z48" s="1056"/>
      <c r="AA48" s="1056"/>
      <c r="AB48" s="1056"/>
      <c r="AC48" s="1056"/>
      <c r="AD48" s="1056"/>
      <c r="AE48" s="1056"/>
      <c r="AF48" s="1056"/>
      <c r="AG48" s="1056"/>
      <c r="AH48" s="1044"/>
      <c r="AI48" s="1044"/>
      <c r="AJ48" s="1044"/>
      <c r="AK48" s="1044"/>
      <c r="AL48" s="1044"/>
      <c r="AM48" s="1044"/>
      <c r="AN48" s="1056"/>
      <c r="AO48" s="1056"/>
      <c r="AP48" s="1073"/>
      <c r="AQ48" s="1006" t="str">
        <f t="shared" si="8"/>
        <v xml:space="preserve"> </v>
      </c>
      <c r="AR48" s="1282">
        <f t="shared" si="3"/>
        <v>0</v>
      </c>
    </row>
    <row r="49" spans="1:45" ht="12.75" customHeight="1">
      <c r="A49" s="1047" t="s">
        <v>1705</v>
      </c>
      <c r="B49" s="1040">
        <v>8</v>
      </c>
      <c r="C49" s="1041">
        <v>1.5277777777777777E-2</v>
      </c>
      <c r="D49" s="1283">
        <v>3</v>
      </c>
      <c r="E49" s="1042">
        <f t="shared" si="7"/>
        <v>7.2744341563786008E-2</v>
      </c>
      <c r="F49" s="1044">
        <v>1.6145833333333335E-2</v>
      </c>
      <c r="G49" s="1044"/>
      <c r="H49" s="1044"/>
      <c r="I49" s="1044"/>
      <c r="K49" s="1044">
        <v>1.5509259259259259E-2</v>
      </c>
      <c r="L49" s="1056"/>
      <c r="M49" s="1044">
        <v>1.5625E-2</v>
      </c>
      <c r="N49" s="1056"/>
      <c r="O49" s="1056"/>
      <c r="P49" s="1044">
        <v>1.5578703703703704E-2</v>
      </c>
      <c r="Q49" s="1056"/>
      <c r="R49" s="1044">
        <v>1.5856481481481482E-2</v>
      </c>
      <c r="S49" s="1044"/>
      <c r="T49" s="1056"/>
      <c r="U49" s="1056"/>
      <c r="V49" s="1044"/>
      <c r="W49" s="1056"/>
      <c r="X49" s="1056"/>
      <c r="Y49" s="1056"/>
      <c r="Z49" s="1056"/>
      <c r="AA49" s="1056"/>
      <c r="AB49" s="1056"/>
      <c r="AC49" s="1044">
        <v>2.0081018518518519E-2</v>
      </c>
      <c r="AD49" s="1056"/>
      <c r="AE49" s="1044">
        <v>1.6435185185185185E-2</v>
      </c>
      <c r="AF49" s="1056"/>
      <c r="AG49" s="1044">
        <v>1.7824074074074076E-2</v>
      </c>
      <c r="AH49" s="1056"/>
      <c r="AI49" s="1056"/>
      <c r="AJ49" s="1044">
        <v>0.52164351851851853</v>
      </c>
      <c r="AK49" s="1056"/>
      <c r="AL49" s="1056"/>
      <c r="AM49" s="1056"/>
      <c r="AN49" s="1056"/>
      <c r="AO49" s="1056"/>
      <c r="AP49" s="1073"/>
      <c r="AQ49" s="1006">
        <f t="shared" si="8"/>
        <v>1.5509259259259259E-2</v>
      </c>
      <c r="AR49" s="1282">
        <f t="shared" si="3"/>
        <v>9</v>
      </c>
    </row>
    <row r="50" spans="1:45" ht="12.75" customHeight="1">
      <c r="A50" s="1046" t="s">
        <v>1706</v>
      </c>
      <c r="B50" s="1016">
        <v>8</v>
      </c>
      <c r="C50" s="1041">
        <v>5.6944444444444443E-2</v>
      </c>
      <c r="D50" s="1049">
        <v>6</v>
      </c>
      <c r="E50" s="1042">
        <f>IFERROR(AVERAGE(G50:AN50), " ")</f>
        <v>1.6009837962962962E-2</v>
      </c>
      <c r="G50" s="1044"/>
      <c r="H50" s="1044"/>
      <c r="I50" s="1020"/>
      <c r="J50" s="1020"/>
      <c r="K50" s="1044"/>
      <c r="L50" s="1044"/>
      <c r="M50" s="1044">
        <v>1.7013888888888887E-2</v>
      </c>
      <c r="N50" s="1020"/>
      <c r="O50" s="1020"/>
      <c r="P50" s="1044"/>
      <c r="Q50" s="1020"/>
      <c r="R50" s="1044">
        <v>1.5277777777777777E-2</v>
      </c>
      <c r="S50" s="1044">
        <v>1.6203703703703703E-2</v>
      </c>
      <c r="T50" s="1044">
        <v>1.5543981481481482E-2</v>
      </c>
      <c r="U50" s="1044" t="s">
        <v>1566</v>
      </c>
      <c r="V50" s="1044"/>
      <c r="W50" s="1020"/>
      <c r="X50" s="1020"/>
      <c r="Y50" s="1020"/>
      <c r="Z50" s="1020"/>
      <c r="AA50" s="1044" t="s">
        <v>1566</v>
      </c>
      <c r="AB50" s="1020"/>
      <c r="AC50" s="1020"/>
      <c r="AD50" s="1020"/>
      <c r="AE50" s="1044"/>
      <c r="AF50" s="1020"/>
      <c r="AG50" s="1020"/>
      <c r="AH50" s="1020"/>
      <c r="AI50" s="1020"/>
      <c r="AJ50" s="1020"/>
      <c r="AK50" s="1020"/>
      <c r="AL50" s="1020"/>
      <c r="AM50" s="1020"/>
      <c r="AN50" s="1020"/>
      <c r="AO50" s="1020"/>
      <c r="AP50" s="1051"/>
      <c r="AQ50" s="1052">
        <f>IF(MIN(G50:AN50)=0," ",MIN(G50:AN50))</f>
        <v>1.5277777777777777E-2</v>
      </c>
      <c r="AR50" s="1282">
        <f t="shared" si="3"/>
        <v>6</v>
      </c>
      <c r="AS50" s="1053"/>
    </row>
    <row r="51" spans="1:45" ht="12.75" customHeight="1">
      <c r="A51" s="1047" t="s">
        <v>1660</v>
      </c>
      <c r="B51" s="1040">
        <f t="shared" ref="B51:B57" si="9">IFERROR(MINUTE(B$5)-MINUTE(C51)," ")</f>
        <v>0</v>
      </c>
      <c r="C51" s="1041">
        <v>2.0833333333333332E-2</v>
      </c>
      <c r="D51" s="1283">
        <v>0</v>
      </c>
      <c r="E51" s="1042" t="str">
        <f t="shared" ref="E51:E57" si="10">IFERROR(AVERAGE(F51:AN51), " ")</f>
        <v xml:space="preserve"> </v>
      </c>
      <c r="F51" s="1020"/>
      <c r="G51" s="1044"/>
      <c r="H51" s="1044"/>
      <c r="I51" s="1044"/>
      <c r="K51" s="1056"/>
      <c r="L51" s="1056"/>
      <c r="M51" s="1044"/>
      <c r="N51" s="1056"/>
      <c r="O51" s="1056"/>
      <c r="P51" s="1056"/>
      <c r="Q51" s="1056"/>
      <c r="R51" s="1056"/>
      <c r="S51" s="1056"/>
      <c r="T51" s="1056"/>
      <c r="U51" s="1056"/>
      <c r="V51" s="1056"/>
      <c r="W51" s="1056"/>
      <c r="X51" s="1056"/>
      <c r="Y51" s="1056"/>
      <c r="Z51" s="1056"/>
      <c r="AA51" s="1056"/>
      <c r="AB51" s="1056"/>
      <c r="AC51" s="1056"/>
      <c r="AD51" s="1056"/>
      <c r="AE51" s="1056"/>
      <c r="AF51" s="1056"/>
      <c r="AG51" s="1056"/>
      <c r="AH51" s="1056"/>
      <c r="AI51" s="1056"/>
      <c r="AJ51" s="1056"/>
      <c r="AK51" s="1056"/>
      <c r="AL51" s="1056"/>
      <c r="AM51" s="1056"/>
      <c r="AN51" s="1056"/>
      <c r="AO51" s="1056"/>
      <c r="AP51" s="1073"/>
      <c r="AQ51" s="1006" t="str">
        <f t="shared" ref="AQ51:AQ57" si="11">IF(MIN(F51:AN51)=0," ",MIN(F51:AN51))</f>
        <v xml:space="preserve"> </v>
      </c>
      <c r="AR51" s="1282">
        <f t="shared" si="3"/>
        <v>0</v>
      </c>
    </row>
    <row r="52" spans="1:45" ht="12.75" customHeight="1">
      <c r="A52" s="1047" t="s">
        <v>70</v>
      </c>
      <c r="B52" s="1040">
        <f t="shared" si="9"/>
        <v>11</v>
      </c>
      <c r="C52" s="1041">
        <v>1.3692129629629629E-2</v>
      </c>
      <c r="D52" s="1283">
        <v>0</v>
      </c>
      <c r="E52" s="1042" t="str">
        <f t="shared" si="10"/>
        <v xml:space="preserve"> </v>
      </c>
      <c r="F52" s="1044"/>
      <c r="G52" s="1044"/>
      <c r="H52" s="1044"/>
      <c r="I52" s="1044"/>
      <c r="K52" s="1056"/>
      <c r="L52" s="1056"/>
      <c r="M52" s="1044"/>
      <c r="N52" s="1056"/>
      <c r="O52" s="1056"/>
      <c r="P52" s="1056"/>
      <c r="Q52" s="1056"/>
      <c r="R52" s="1056"/>
      <c r="S52" s="1056"/>
      <c r="T52" s="1056"/>
      <c r="U52" s="1056"/>
      <c r="V52" s="1056"/>
      <c r="W52" s="1056"/>
      <c r="X52" s="1056"/>
      <c r="Y52" s="1056"/>
      <c r="Z52" s="1056"/>
      <c r="AA52" s="1056"/>
      <c r="AB52" s="1056"/>
      <c r="AC52" s="1056"/>
      <c r="AD52" s="1056"/>
      <c r="AE52" s="1056"/>
      <c r="AF52" s="1056"/>
      <c r="AG52" s="1056"/>
      <c r="AH52" s="1056"/>
      <c r="AI52" s="1056"/>
      <c r="AJ52" s="1056"/>
      <c r="AK52" s="1056"/>
      <c r="AL52" s="1056"/>
      <c r="AM52" s="1056"/>
      <c r="AN52" s="1056"/>
      <c r="AO52" s="1056"/>
      <c r="AP52" s="1073"/>
      <c r="AQ52" s="1006" t="str">
        <f t="shared" si="11"/>
        <v xml:space="preserve"> </v>
      </c>
      <c r="AR52" s="1282">
        <f t="shared" si="3"/>
        <v>0</v>
      </c>
    </row>
    <row r="53" spans="1:45" ht="12.75" customHeight="1">
      <c r="A53" s="1047" t="s">
        <v>313</v>
      </c>
      <c r="B53" s="1040">
        <f t="shared" si="9"/>
        <v>8</v>
      </c>
      <c r="C53" s="1041">
        <v>1.5625E-2</v>
      </c>
      <c r="D53" s="1283">
        <v>0</v>
      </c>
      <c r="E53" s="1042" t="str">
        <f t="shared" si="10"/>
        <v xml:space="preserve"> </v>
      </c>
      <c r="F53" s="1044"/>
      <c r="G53" s="1044"/>
      <c r="H53" s="1044"/>
      <c r="I53" s="1044"/>
      <c r="K53" s="1056"/>
      <c r="L53" s="1056"/>
      <c r="M53" s="1044"/>
      <c r="N53" s="1056"/>
      <c r="O53" s="1056"/>
      <c r="P53" s="1056"/>
      <c r="Q53" s="1056"/>
      <c r="R53" s="1056"/>
      <c r="S53" s="1056"/>
      <c r="T53" s="1056"/>
      <c r="U53" s="1056"/>
      <c r="V53" s="1056"/>
      <c r="W53" s="1056"/>
      <c r="X53" s="1056"/>
      <c r="Y53" s="1056"/>
      <c r="Z53" s="1056"/>
      <c r="AA53" s="1056"/>
      <c r="AB53" s="1056"/>
      <c r="AC53" s="1056"/>
      <c r="AD53" s="1056"/>
      <c r="AE53" s="1056"/>
      <c r="AF53" s="1056"/>
      <c r="AG53" s="1056"/>
      <c r="AH53" s="1056"/>
      <c r="AI53" s="1056"/>
      <c r="AJ53" s="1056"/>
      <c r="AK53" s="1056"/>
      <c r="AL53" s="1056"/>
      <c r="AM53" s="1056"/>
      <c r="AN53" s="1056"/>
      <c r="AO53" s="1056"/>
      <c r="AP53" s="1073"/>
      <c r="AQ53" s="1006" t="str">
        <f t="shared" si="11"/>
        <v xml:space="preserve"> </v>
      </c>
      <c r="AR53" s="1282">
        <f t="shared" si="3"/>
        <v>0</v>
      </c>
    </row>
    <row r="54" spans="1:45" ht="12.75" customHeight="1">
      <c r="A54" s="1048" t="s">
        <v>691</v>
      </c>
      <c r="B54" s="1040">
        <f t="shared" si="9"/>
        <v>13</v>
      </c>
      <c r="C54" s="1041">
        <v>1.2268518518518519E-2</v>
      </c>
      <c r="D54" s="1283">
        <v>0</v>
      </c>
      <c r="E54" s="1042" t="str">
        <f t="shared" si="10"/>
        <v xml:space="preserve"> </v>
      </c>
      <c r="F54" s="1044"/>
      <c r="G54" s="1044"/>
      <c r="H54" s="1044"/>
      <c r="I54" s="1044"/>
      <c r="K54" s="1056"/>
      <c r="L54" s="1056"/>
      <c r="M54" s="1044"/>
      <c r="N54" s="1056"/>
      <c r="O54" s="1056"/>
      <c r="P54" s="1056"/>
      <c r="Q54" s="1056"/>
      <c r="R54" s="1056"/>
      <c r="S54" s="1056"/>
      <c r="T54" s="1056"/>
      <c r="U54" s="1056"/>
      <c r="V54" s="1056"/>
      <c r="W54" s="1056"/>
      <c r="X54" s="1056"/>
      <c r="Y54" s="1056"/>
      <c r="Z54" s="1056"/>
      <c r="AA54" s="1056"/>
      <c r="AB54" s="1056"/>
      <c r="AC54" s="1056"/>
      <c r="AD54" s="1056"/>
      <c r="AE54" s="1056"/>
      <c r="AF54" s="1056"/>
      <c r="AG54" s="1056"/>
      <c r="AH54" s="1056"/>
      <c r="AI54" s="1056"/>
      <c r="AJ54" s="1056"/>
      <c r="AK54" s="1056"/>
      <c r="AL54" s="1056"/>
      <c r="AM54" s="1056"/>
      <c r="AN54" s="1056"/>
      <c r="AO54" s="1056"/>
      <c r="AP54" s="1073"/>
      <c r="AQ54" s="1006" t="str">
        <f t="shared" si="11"/>
        <v xml:space="preserve"> </v>
      </c>
      <c r="AR54" s="1282">
        <f t="shared" si="3"/>
        <v>0</v>
      </c>
    </row>
    <row r="55" spans="1:45" ht="12.75" customHeight="1">
      <c r="A55" s="1047" t="s">
        <v>1273</v>
      </c>
      <c r="B55" s="1040">
        <f t="shared" si="9"/>
        <v>6</v>
      </c>
      <c r="C55" s="1041">
        <v>1.6770833333333336E-2</v>
      </c>
      <c r="D55" s="1283">
        <v>0</v>
      </c>
      <c r="E55" s="1042" t="str">
        <f t="shared" si="10"/>
        <v xml:space="preserve"> </v>
      </c>
      <c r="F55" s="1043"/>
      <c r="G55" s="1044"/>
      <c r="H55" s="1044"/>
      <c r="I55" s="1044"/>
      <c r="K55" s="1056"/>
      <c r="L55" s="1056"/>
      <c r="M55" s="1044"/>
      <c r="N55" s="1056"/>
      <c r="O55" s="1056"/>
      <c r="P55" s="1056"/>
      <c r="Q55" s="1056"/>
      <c r="R55" s="1056"/>
      <c r="S55" s="1056"/>
      <c r="T55" s="1056"/>
      <c r="U55" s="1056"/>
      <c r="V55" s="1056"/>
      <c r="W55" s="1056"/>
      <c r="X55" s="1056"/>
      <c r="Y55" s="1056"/>
      <c r="Z55" s="1056"/>
      <c r="AA55" s="1056"/>
      <c r="AB55" s="1056"/>
      <c r="AC55" s="1056"/>
      <c r="AD55" s="1056"/>
      <c r="AE55" s="1056"/>
      <c r="AF55" s="1056"/>
      <c r="AG55" s="1056"/>
      <c r="AH55" s="1056"/>
      <c r="AI55" s="1056"/>
      <c r="AJ55" s="1056"/>
      <c r="AK55" s="1056"/>
      <c r="AL55" s="1056"/>
      <c r="AM55" s="1056"/>
      <c r="AN55" s="1056"/>
      <c r="AO55" s="1056"/>
      <c r="AP55" s="1073"/>
      <c r="AQ55" s="1006" t="str">
        <f t="shared" si="11"/>
        <v xml:space="preserve"> </v>
      </c>
      <c r="AR55" s="1282">
        <f t="shared" si="3"/>
        <v>0</v>
      </c>
    </row>
    <row r="56" spans="1:45" ht="12.75" customHeight="1">
      <c r="A56" s="1047" t="s">
        <v>1274</v>
      </c>
      <c r="B56" s="1040">
        <f t="shared" si="9"/>
        <v>8</v>
      </c>
      <c r="C56" s="1041">
        <v>1.5682870370370368E-2</v>
      </c>
      <c r="D56" s="1283">
        <v>0</v>
      </c>
      <c r="E56" s="1042" t="str">
        <f t="shared" si="10"/>
        <v xml:space="preserve"> </v>
      </c>
      <c r="F56" s="1043"/>
      <c r="G56" s="1044"/>
      <c r="H56" s="1044"/>
      <c r="I56" s="1044"/>
      <c r="K56" s="1056"/>
      <c r="L56" s="1056"/>
      <c r="M56" s="1044"/>
      <c r="N56" s="1056"/>
      <c r="O56" s="1056"/>
      <c r="P56" s="1056"/>
      <c r="Q56" s="1056"/>
      <c r="R56" s="1056"/>
      <c r="S56" s="1056"/>
      <c r="T56" s="1056"/>
      <c r="U56" s="1056"/>
      <c r="V56" s="1056"/>
      <c r="W56" s="1056"/>
      <c r="X56" s="1056"/>
      <c r="Y56" s="1056"/>
      <c r="Z56" s="1056"/>
      <c r="AA56" s="1056"/>
      <c r="AB56" s="1056"/>
      <c r="AC56" s="1056"/>
      <c r="AD56" s="1056"/>
      <c r="AE56" s="1056"/>
      <c r="AF56" s="1056"/>
      <c r="AG56" s="1056"/>
      <c r="AH56" s="1056"/>
      <c r="AI56" s="1056"/>
      <c r="AJ56" s="1056"/>
      <c r="AK56" s="1056"/>
      <c r="AL56" s="1056"/>
      <c r="AM56" s="1056"/>
      <c r="AN56" s="1056"/>
      <c r="AO56" s="1056"/>
      <c r="AP56" s="1073"/>
      <c r="AQ56" s="1006" t="str">
        <f t="shared" si="11"/>
        <v xml:space="preserve"> </v>
      </c>
      <c r="AR56" s="1282">
        <f t="shared" si="3"/>
        <v>0</v>
      </c>
    </row>
    <row r="57" spans="1:45" ht="12.75" customHeight="1">
      <c r="A57" s="1048" t="s">
        <v>955</v>
      </c>
      <c r="B57" s="1040">
        <f t="shared" si="9"/>
        <v>-4</v>
      </c>
      <c r="C57" s="1041">
        <v>2.3657407407407408E-2</v>
      </c>
      <c r="D57" s="1283">
        <v>0</v>
      </c>
      <c r="E57" s="1042">
        <f t="shared" si="10"/>
        <v>1.7187500000000001E-2</v>
      </c>
      <c r="F57" s="1043"/>
      <c r="G57" s="1044"/>
      <c r="H57" s="1044">
        <v>1.7013888888888887E-2</v>
      </c>
      <c r="I57" s="1044">
        <v>1.7361111111111112E-2</v>
      </c>
      <c r="K57" s="1056"/>
      <c r="L57" s="1056"/>
      <c r="M57" s="1044"/>
      <c r="N57" s="1056"/>
      <c r="O57" s="1056"/>
      <c r="P57" s="1056"/>
      <c r="Q57" s="1056"/>
      <c r="R57" s="1056"/>
      <c r="S57" s="1056"/>
      <c r="T57" s="1056"/>
      <c r="U57" s="1056"/>
      <c r="V57" s="1056"/>
      <c r="W57" s="1056"/>
      <c r="X57" s="1056"/>
      <c r="Y57" s="1056"/>
      <c r="Z57" s="1056"/>
      <c r="AA57" s="1056"/>
      <c r="AB57" s="1056"/>
      <c r="AC57" s="1056"/>
      <c r="AD57" s="1056"/>
      <c r="AE57" s="1056"/>
      <c r="AF57" s="1056"/>
      <c r="AG57" s="1056"/>
      <c r="AH57" s="1056"/>
      <c r="AI57" s="1056"/>
      <c r="AJ57" s="1056"/>
      <c r="AK57" s="1056"/>
      <c r="AL57" s="1056"/>
      <c r="AM57" s="1056"/>
      <c r="AN57" s="1056"/>
      <c r="AO57" s="1056"/>
      <c r="AP57" s="1073"/>
      <c r="AQ57" s="1006">
        <f t="shared" si="11"/>
        <v>1.7013888888888887E-2</v>
      </c>
      <c r="AR57" s="1282">
        <f t="shared" si="3"/>
        <v>2</v>
      </c>
    </row>
    <row r="58" spans="1:45" ht="12.75" customHeight="1">
      <c r="A58" s="1046" t="s">
        <v>1707</v>
      </c>
      <c r="B58" s="1016">
        <v>-10</v>
      </c>
      <c r="C58" s="1050"/>
      <c r="D58" s="1057"/>
      <c r="E58" s="1042"/>
      <c r="F58" s="1044"/>
      <c r="G58" s="1020"/>
      <c r="H58" s="1020"/>
      <c r="I58" s="1020"/>
      <c r="J58" s="1020"/>
      <c r="K58" s="1044"/>
      <c r="L58" s="1044">
        <v>0.53984953703703709</v>
      </c>
      <c r="M58" s="1044"/>
      <c r="N58" s="1020"/>
      <c r="O58" s="1020"/>
      <c r="P58" s="1020"/>
      <c r="Q58" s="1020"/>
      <c r="R58" s="1020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0"/>
      <c r="AC58" s="1020"/>
      <c r="AD58" s="1020"/>
      <c r="AE58" s="1044"/>
      <c r="AF58" s="1020"/>
      <c r="AG58" s="1020"/>
      <c r="AH58" s="1044"/>
      <c r="AI58" s="1020"/>
      <c r="AJ58" s="1020"/>
      <c r="AK58" s="1020"/>
      <c r="AL58" s="1020"/>
      <c r="AM58" s="1020"/>
      <c r="AN58" s="1020"/>
      <c r="AO58" s="1020"/>
      <c r="AP58" s="1051"/>
      <c r="AQ58" s="1052"/>
      <c r="AR58" s="1282">
        <f t="shared" si="3"/>
        <v>1</v>
      </c>
      <c r="AS58" s="1053"/>
    </row>
    <row r="59" spans="1:45" ht="12.75" customHeight="1">
      <c r="A59" s="1048" t="s">
        <v>1708</v>
      </c>
      <c r="B59" s="1040">
        <f>IFERROR(MINUTE(B$5)-MINUTE(C59)," ")</f>
        <v>-5</v>
      </c>
      <c r="C59" s="1041">
        <v>2.4305555555555556E-2</v>
      </c>
      <c r="D59" s="1283"/>
      <c r="E59" s="1042"/>
      <c r="F59" s="1043"/>
      <c r="G59" s="1044"/>
      <c r="H59" s="1044"/>
      <c r="I59" s="1044"/>
      <c r="K59" s="1056"/>
      <c r="L59" s="1056"/>
      <c r="M59" s="1044"/>
      <c r="N59" s="1056"/>
      <c r="O59" s="1056"/>
      <c r="P59" s="1056"/>
      <c r="Q59" s="1056"/>
      <c r="R59" s="1056"/>
      <c r="S59" s="1056"/>
      <c r="T59" s="1056"/>
      <c r="U59" s="1056"/>
      <c r="V59" s="1056"/>
      <c r="W59" s="1056"/>
      <c r="X59" s="1056"/>
      <c r="Y59" s="1056"/>
      <c r="Z59" s="1056"/>
      <c r="AA59" s="1056"/>
      <c r="AB59" s="1056"/>
      <c r="AC59" s="1056"/>
      <c r="AD59" s="1056"/>
      <c r="AE59" s="1056"/>
      <c r="AF59" s="1056"/>
      <c r="AG59" s="1056"/>
      <c r="AH59" s="1056"/>
      <c r="AI59" s="1056"/>
      <c r="AJ59" s="1056"/>
      <c r="AK59" s="1056"/>
      <c r="AL59" s="1056"/>
      <c r="AM59" s="1056"/>
      <c r="AN59" s="1056"/>
      <c r="AO59" s="1056"/>
      <c r="AP59" s="1073"/>
      <c r="AQ59" s="1006"/>
      <c r="AR59" s="1282">
        <f t="shared" si="3"/>
        <v>0</v>
      </c>
    </row>
    <row r="60" spans="1:45" ht="12.75" customHeight="1">
      <c r="A60" s="1047" t="s">
        <v>852</v>
      </c>
      <c r="B60" s="1040">
        <f>IFERROR(MINUTE(B$5)-MINUTE(C60)," ")</f>
        <v>14</v>
      </c>
      <c r="C60" s="1041">
        <v>1.1574074074074075E-2</v>
      </c>
      <c r="D60" s="1283">
        <v>0</v>
      </c>
      <c r="E60" s="1042" t="str">
        <f>IFERROR(AVERAGE(F60:AN60), " ")</f>
        <v xml:space="preserve"> </v>
      </c>
      <c r="F60" s="1044"/>
      <c r="G60" s="1044"/>
      <c r="H60" s="1044"/>
      <c r="I60" s="1044"/>
      <c r="K60" s="1056"/>
      <c r="L60" s="1056"/>
      <c r="M60" s="1044"/>
      <c r="N60" s="1056"/>
      <c r="R60" s="1056"/>
      <c r="S60" s="1056"/>
      <c r="T60" s="1056"/>
      <c r="U60" s="1056"/>
      <c r="V60" s="1056"/>
      <c r="W60" s="1056"/>
      <c r="X60" s="1056"/>
      <c r="Y60" s="1056"/>
      <c r="Z60" s="1056"/>
      <c r="AA60" s="1056"/>
      <c r="AB60" s="1056"/>
      <c r="AC60" s="1056"/>
      <c r="AD60" s="1056"/>
      <c r="AE60" s="1056"/>
      <c r="AF60" s="1056"/>
      <c r="AG60" s="1056"/>
      <c r="AH60" s="1056"/>
      <c r="AI60" s="1056"/>
      <c r="AJ60" s="1056"/>
      <c r="AK60" s="1056"/>
      <c r="AL60" s="1056"/>
      <c r="AM60" s="1056"/>
      <c r="AN60" s="1056"/>
      <c r="AO60" s="1056"/>
      <c r="AP60" s="1073"/>
      <c r="AQ60" s="1006" t="str">
        <f>IF(MIN(F60:AN60)=0," ",MIN(F60:AN60))</f>
        <v xml:space="preserve"> </v>
      </c>
      <c r="AR60" s="1282">
        <f t="shared" si="3"/>
        <v>0</v>
      </c>
    </row>
    <row r="61" spans="1:45" ht="12.75" customHeight="1">
      <c r="A61" s="1046" t="s">
        <v>1709</v>
      </c>
      <c r="B61" s="1016">
        <v>11</v>
      </c>
      <c r="C61" s="1050"/>
      <c r="D61" s="1049">
        <v>3</v>
      </c>
      <c r="E61" s="1042">
        <f>IFERROR(AVERAGE(G61:AN61), " ")</f>
        <v>1.6101080246913577E-2</v>
      </c>
      <c r="F61" s="1044">
        <v>1.7337962962962961E-2</v>
      </c>
      <c r="G61" s="1044"/>
      <c r="H61" s="1044">
        <v>1.3009259259259259E-2</v>
      </c>
      <c r="I61" s="1020"/>
      <c r="J61" s="1020"/>
      <c r="K61" s="1044">
        <v>1.5972222222222221E-2</v>
      </c>
      <c r="L61" s="1044"/>
      <c r="M61" s="1044"/>
      <c r="N61" s="1020"/>
      <c r="O61" s="1008"/>
      <c r="P61" s="1016"/>
      <c r="Q61" s="1044">
        <v>1.6319444444444445E-2</v>
      </c>
      <c r="R61" s="1044">
        <v>1.5972222222222221E-2</v>
      </c>
      <c r="S61" s="1020"/>
      <c r="T61" s="1020"/>
      <c r="U61" s="1043" t="s">
        <v>1566</v>
      </c>
      <c r="V61" s="1044">
        <v>1.6064814814814816E-2</v>
      </c>
      <c r="W61" s="1044">
        <v>1.6203703703703703E-2</v>
      </c>
      <c r="X61" s="1043" t="s">
        <v>1566</v>
      </c>
      <c r="Y61" s="1044">
        <v>1.6435185185185185E-2</v>
      </c>
      <c r="Z61" s="1044" t="s">
        <v>1566</v>
      </c>
      <c r="AA61" s="1044" t="s">
        <v>1566</v>
      </c>
      <c r="AB61" s="1044">
        <v>1.5891203703703703E-2</v>
      </c>
      <c r="AC61" s="1020"/>
      <c r="AD61" s="1020"/>
      <c r="AE61" s="1044"/>
      <c r="AF61" s="1044">
        <v>1.5243055555555555E-2</v>
      </c>
      <c r="AG61" s="1044">
        <v>1.7361111111111112E-2</v>
      </c>
      <c r="AH61" s="1044">
        <v>1.7361111111111112E-2</v>
      </c>
      <c r="AI61" s="1020"/>
      <c r="AJ61" s="1044">
        <v>1.8402777777777778E-2</v>
      </c>
      <c r="AK61" s="1044">
        <v>1.6712962962962964E-2</v>
      </c>
      <c r="AL61" s="1044">
        <v>1.7361111111111112E-2</v>
      </c>
      <c r="AM61" s="1044">
        <v>1.3206018518518518E-2</v>
      </c>
      <c r="AN61" s="1020" t="s">
        <v>1566</v>
      </c>
      <c r="AO61" s="1044">
        <v>1.5428240740740741E-2</v>
      </c>
      <c r="AP61" s="1051"/>
      <c r="AQ61" s="1052">
        <f>IF(MIN(G61:AN61)=0," ",MIN(G61:AN61))</f>
        <v>1.3009259259259259E-2</v>
      </c>
      <c r="AR61" s="1282">
        <f t="shared" si="3"/>
        <v>22</v>
      </c>
      <c r="AS61" s="1053"/>
    </row>
    <row r="62" spans="1:45" ht="12.75" customHeight="1">
      <c r="A62" s="1046" t="s">
        <v>1710</v>
      </c>
      <c r="B62" s="1040">
        <f>IFERROR(MINUTE(B$5)-MINUTE(C62)," ")</f>
        <v>30</v>
      </c>
      <c r="C62" s="1055"/>
      <c r="D62" s="1049">
        <v>0</v>
      </c>
      <c r="E62" s="1042" t="str">
        <f>IFERROR(AVERAGE(F62:AN62), " ")</f>
        <v xml:space="preserve"> </v>
      </c>
      <c r="F62" s="1020"/>
      <c r="G62" s="1044"/>
      <c r="H62" s="1044"/>
      <c r="I62" s="1044"/>
      <c r="K62" s="1056"/>
      <c r="L62" s="1056"/>
      <c r="M62" s="1044"/>
      <c r="N62" s="1056"/>
      <c r="R62" s="1056"/>
      <c r="S62" s="1056"/>
      <c r="T62" s="1056"/>
      <c r="U62" s="1056"/>
      <c r="V62" s="1056"/>
      <c r="W62" s="1056"/>
      <c r="X62" s="1056"/>
      <c r="Y62" s="1056"/>
      <c r="Z62" s="1056"/>
      <c r="AA62" s="1056"/>
      <c r="AB62" s="1056"/>
      <c r="AC62" s="1056"/>
      <c r="AD62" s="1056"/>
      <c r="AE62" s="1056"/>
      <c r="AF62" s="1056"/>
      <c r="AG62" s="1056"/>
      <c r="AH62" s="1056"/>
      <c r="AI62" s="1056"/>
      <c r="AJ62" s="1056"/>
      <c r="AK62" s="1056"/>
      <c r="AL62" s="1056"/>
      <c r="AM62" s="1056"/>
      <c r="AN62" s="1056"/>
      <c r="AO62" s="1056"/>
      <c r="AP62" s="1073"/>
      <c r="AQ62" s="1006" t="str">
        <f>IF(MIN(F62:AN62)=0," ",MIN(F62:AN62))</f>
        <v xml:space="preserve"> </v>
      </c>
      <c r="AR62" s="1282">
        <f t="shared" si="3"/>
        <v>0</v>
      </c>
    </row>
    <row r="63" spans="1:45" ht="12.75" customHeight="1">
      <c r="A63" s="1048" t="s">
        <v>569</v>
      </c>
      <c r="B63" s="1040">
        <f>IFERROR(MINUTE(B$5)-MINUTE(C63)," ")</f>
        <v>9</v>
      </c>
      <c r="C63" s="1041">
        <v>1.5127314814814816E-2</v>
      </c>
      <c r="D63" s="1283">
        <v>0</v>
      </c>
      <c r="E63" s="1042" t="str">
        <f>IFERROR(AVERAGE(F63:AN63), " ")</f>
        <v xml:space="preserve"> </v>
      </c>
      <c r="F63" s="1044"/>
      <c r="G63" s="1044"/>
      <c r="H63" s="1044"/>
      <c r="I63" s="1044"/>
      <c r="K63" s="1056"/>
      <c r="L63" s="1056"/>
      <c r="M63" s="1044"/>
      <c r="N63" s="1056"/>
      <c r="R63" s="1056"/>
      <c r="S63" s="1056"/>
      <c r="T63" s="1056"/>
      <c r="U63" s="1056"/>
      <c r="V63" s="1056"/>
      <c r="W63" s="1056"/>
      <c r="X63" s="1056"/>
      <c r="Y63" s="1056"/>
      <c r="Z63" s="1056"/>
      <c r="AA63" s="1056"/>
      <c r="AB63" s="1056"/>
      <c r="AC63" s="1056"/>
      <c r="AD63" s="1056"/>
      <c r="AE63" s="1056"/>
      <c r="AF63" s="1056"/>
      <c r="AG63" s="1056"/>
      <c r="AH63" s="1056"/>
      <c r="AI63" s="1056"/>
      <c r="AJ63" s="1056"/>
      <c r="AK63" s="1056"/>
      <c r="AL63" s="1056"/>
      <c r="AM63" s="1056"/>
      <c r="AN63" s="1056"/>
      <c r="AO63" s="1056"/>
      <c r="AP63" s="1073"/>
      <c r="AQ63" s="1006" t="str">
        <f>IF(MIN(F63:AN63)=0," ",MIN(F63:AN63))</f>
        <v xml:space="preserve"> </v>
      </c>
      <c r="AR63" s="1282">
        <f t="shared" si="3"/>
        <v>0</v>
      </c>
    </row>
    <row r="64" spans="1:45" ht="12.75" customHeight="1">
      <c r="A64" s="1285" t="s">
        <v>1668</v>
      </c>
      <c r="B64" s="1040">
        <f>IFERROR(MINUTE(B$5)-MINUTE(C64)," ")</f>
        <v>10</v>
      </c>
      <c r="C64" s="1041">
        <v>1.4502314814814815E-2</v>
      </c>
      <c r="D64" s="1283">
        <v>0</v>
      </c>
      <c r="E64" s="1042" t="str">
        <f>IFERROR(AVERAGE(F64:AN64), " ")</f>
        <v xml:space="preserve"> </v>
      </c>
      <c r="F64" s="1043"/>
      <c r="G64" s="1044"/>
      <c r="H64" s="1044"/>
      <c r="I64" s="1044"/>
      <c r="K64" s="1056"/>
      <c r="L64" s="1056"/>
      <c r="M64" s="1044"/>
      <c r="N64" s="1056"/>
      <c r="R64" s="1056"/>
      <c r="S64" s="1056"/>
      <c r="T64" s="1056"/>
      <c r="U64" s="1056"/>
      <c r="V64" s="1056"/>
      <c r="W64" s="1056"/>
      <c r="X64" s="1056"/>
      <c r="Y64" s="1056"/>
      <c r="Z64" s="1056"/>
      <c r="AA64" s="1056"/>
      <c r="AB64" s="1056"/>
      <c r="AC64" s="1056"/>
      <c r="AD64" s="1056"/>
      <c r="AE64" s="1056"/>
      <c r="AF64" s="1056"/>
      <c r="AG64" s="1056"/>
      <c r="AH64" s="1056"/>
      <c r="AI64" s="1056"/>
      <c r="AJ64" s="1056"/>
      <c r="AK64" s="1056"/>
      <c r="AL64" s="1056"/>
      <c r="AM64" s="1056"/>
      <c r="AN64" s="1056"/>
      <c r="AO64" s="1056"/>
      <c r="AP64" s="1073"/>
      <c r="AQ64" s="1006" t="str">
        <f>IF(MIN(F64:AN64)=0," ",MIN(F64:AN64))</f>
        <v xml:space="preserve"> </v>
      </c>
      <c r="AR64" s="1282">
        <f t="shared" si="3"/>
        <v>0</v>
      </c>
    </row>
    <row r="65" spans="1:45" ht="12.75" customHeight="1">
      <c r="A65" s="1046" t="s">
        <v>1711</v>
      </c>
      <c r="B65" s="1016"/>
      <c r="C65" s="1050"/>
      <c r="D65" s="1049">
        <v>1</v>
      </c>
      <c r="E65" s="1042"/>
      <c r="G65" s="1044"/>
      <c r="H65" s="1044"/>
      <c r="I65" s="1020"/>
      <c r="J65" s="1020"/>
      <c r="K65" s="1044"/>
      <c r="L65" s="1044"/>
      <c r="M65" s="1044"/>
      <c r="N65" s="1020"/>
      <c r="O65" s="1008"/>
      <c r="P65" s="1016"/>
      <c r="Q65" s="1016"/>
      <c r="R65" s="1020"/>
      <c r="S65" s="1020"/>
      <c r="T65" s="1020"/>
      <c r="U65" s="1020"/>
      <c r="V65" s="1020"/>
      <c r="W65" s="1020"/>
      <c r="X65" s="1020"/>
      <c r="Y65" s="1020"/>
      <c r="Z65" s="1020"/>
      <c r="AA65" s="1020"/>
      <c r="AB65" s="1020"/>
      <c r="AC65" s="1020"/>
      <c r="AD65" s="1020"/>
      <c r="AE65" s="1044"/>
      <c r="AF65" s="1020"/>
      <c r="AG65" s="1043"/>
      <c r="AH65" s="1043" t="s">
        <v>1566</v>
      </c>
      <c r="AI65" s="1043" t="s">
        <v>1566</v>
      </c>
      <c r="AJ65" s="1020"/>
      <c r="AK65" s="1020"/>
      <c r="AL65" s="1020"/>
      <c r="AM65" s="1020"/>
      <c r="AN65" s="1020"/>
      <c r="AO65" s="1020"/>
      <c r="AP65" s="1051"/>
      <c r="AQ65" s="1052"/>
      <c r="AR65" s="1282">
        <f t="shared" si="3"/>
        <v>2</v>
      </c>
      <c r="AS65" s="1053"/>
    </row>
    <row r="66" spans="1:45" ht="12.75" customHeight="1">
      <c r="A66" s="1046" t="s">
        <v>1712</v>
      </c>
      <c r="B66" s="1040">
        <f t="shared" ref="B66:B78" si="12">IFERROR(MINUTE(B$5)-MINUTE(C66)," ")</f>
        <v>30</v>
      </c>
      <c r="C66" s="1055"/>
      <c r="D66" s="1049">
        <v>0</v>
      </c>
      <c r="E66" s="1042" t="str">
        <f t="shared" ref="E66:E71" si="13">IFERROR(AVERAGE(F66:AN66), " ")</f>
        <v xml:space="preserve"> </v>
      </c>
      <c r="F66" s="1020"/>
      <c r="G66" s="1044"/>
      <c r="H66" s="1044"/>
      <c r="I66" s="1044"/>
      <c r="K66" s="1056"/>
      <c r="L66" s="1056"/>
      <c r="M66" s="1044"/>
      <c r="N66" s="1056"/>
      <c r="R66" s="1056"/>
      <c r="S66" s="1056"/>
      <c r="T66" s="1056"/>
      <c r="U66" s="1056"/>
      <c r="V66" s="1056"/>
      <c r="W66" s="1056"/>
      <c r="X66" s="1056"/>
      <c r="Y66" s="1056"/>
      <c r="Z66" s="1056"/>
      <c r="AA66" s="1056"/>
      <c r="AB66" s="1056"/>
      <c r="AC66" s="1056"/>
      <c r="AD66" s="1056"/>
      <c r="AE66" s="1056"/>
      <c r="AF66" s="1056"/>
      <c r="AG66" s="1056"/>
      <c r="AH66" s="1056"/>
      <c r="AI66" s="1056"/>
      <c r="AJ66" s="1056"/>
      <c r="AK66" s="1056"/>
      <c r="AL66" s="1056"/>
      <c r="AM66" s="1056"/>
      <c r="AN66" s="1056"/>
      <c r="AO66" s="1056"/>
      <c r="AP66" s="1073"/>
      <c r="AQ66" s="1006" t="str">
        <f t="shared" ref="AQ66:AQ71" si="14">IF(MIN(F66:AN66)=0," ",MIN(F66:AN66))</f>
        <v xml:space="preserve"> </v>
      </c>
      <c r="AR66" s="1282">
        <f t="shared" si="3"/>
        <v>0</v>
      </c>
    </row>
    <row r="67" spans="1:45" ht="12.75" customHeight="1">
      <c r="A67" s="1046" t="s">
        <v>1713</v>
      </c>
      <c r="B67" s="1040">
        <f t="shared" si="12"/>
        <v>30</v>
      </c>
      <c r="C67" s="1055"/>
      <c r="D67" s="1049">
        <v>0</v>
      </c>
      <c r="E67" s="1042" t="str">
        <f t="shared" si="13"/>
        <v xml:space="preserve"> </v>
      </c>
      <c r="F67" s="1020"/>
      <c r="G67" s="1044"/>
      <c r="H67" s="1044"/>
      <c r="I67" s="1044"/>
      <c r="K67" s="1056"/>
      <c r="L67" s="1056"/>
      <c r="M67" s="1044"/>
      <c r="N67" s="1056"/>
      <c r="R67" s="1056"/>
      <c r="S67" s="1056"/>
      <c r="T67" s="1056"/>
      <c r="U67" s="1056"/>
      <c r="V67" s="1056"/>
      <c r="W67" s="1056"/>
      <c r="X67" s="1056"/>
      <c r="Y67" s="1056"/>
      <c r="Z67" s="1056"/>
      <c r="AA67" s="1056"/>
      <c r="AB67" s="1056"/>
      <c r="AC67" s="1056"/>
      <c r="AD67" s="1056"/>
      <c r="AE67" s="1056"/>
      <c r="AF67" s="1056"/>
      <c r="AG67" s="1056"/>
      <c r="AH67" s="1056"/>
      <c r="AI67" s="1056"/>
      <c r="AJ67" s="1056"/>
      <c r="AK67" s="1056"/>
      <c r="AL67" s="1056"/>
      <c r="AM67" s="1056"/>
      <c r="AN67" s="1056"/>
      <c r="AO67" s="1056"/>
      <c r="AP67" s="1073"/>
      <c r="AQ67" s="1006" t="str">
        <f t="shared" si="14"/>
        <v xml:space="preserve"> </v>
      </c>
      <c r="AR67" s="1282">
        <f t="shared" si="3"/>
        <v>0</v>
      </c>
    </row>
    <row r="68" spans="1:45" ht="12.75" customHeight="1">
      <c r="A68" s="1048" t="s">
        <v>1040</v>
      </c>
      <c r="B68" s="1040">
        <f t="shared" si="12"/>
        <v>8</v>
      </c>
      <c r="C68" s="1041">
        <v>1.5706018518518518E-2</v>
      </c>
      <c r="D68" s="1283">
        <v>0</v>
      </c>
      <c r="E68" s="1042" t="str">
        <f t="shared" si="13"/>
        <v xml:space="preserve"> </v>
      </c>
      <c r="F68" s="1043"/>
      <c r="G68" s="1044"/>
      <c r="H68" s="1044"/>
      <c r="I68" s="1044"/>
      <c r="K68" s="1056"/>
      <c r="L68" s="1056"/>
      <c r="M68" s="1044"/>
      <c r="N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1056"/>
      <c r="AJ68" s="1056"/>
      <c r="AK68" s="1056"/>
      <c r="AL68" s="1056"/>
      <c r="AM68" s="1056"/>
      <c r="AN68" s="1056"/>
      <c r="AO68" s="1056"/>
      <c r="AP68" s="1073"/>
      <c r="AQ68" s="1006" t="str">
        <f t="shared" si="14"/>
        <v xml:space="preserve"> </v>
      </c>
      <c r="AR68" s="1282">
        <f t="shared" si="3"/>
        <v>0</v>
      </c>
    </row>
    <row r="69" spans="1:45" ht="12.75" customHeight="1">
      <c r="A69" s="1047" t="s">
        <v>1611</v>
      </c>
      <c r="B69" s="1040">
        <f t="shared" si="12"/>
        <v>-9</v>
      </c>
      <c r="C69" s="1041">
        <v>2.7083333333333334E-2</v>
      </c>
      <c r="D69" s="1283">
        <v>0</v>
      </c>
      <c r="E69" s="1042" t="str">
        <f t="shared" si="13"/>
        <v xml:space="preserve"> </v>
      </c>
      <c r="F69" s="1043"/>
      <c r="G69" s="1044"/>
      <c r="H69" s="1044"/>
      <c r="I69" s="1044"/>
      <c r="K69" s="1056"/>
      <c r="L69" s="1056"/>
      <c r="M69" s="1044"/>
      <c r="N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1056"/>
      <c r="AJ69" s="1056"/>
      <c r="AK69" s="1056"/>
      <c r="AL69" s="1056"/>
      <c r="AM69" s="1056"/>
      <c r="AN69" s="1056"/>
      <c r="AO69" s="1056"/>
      <c r="AP69" s="1073"/>
      <c r="AQ69" s="1006" t="str">
        <f t="shared" si="14"/>
        <v xml:space="preserve"> </v>
      </c>
      <c r="AR69" s="1282">
        <f t="shared" si="3"/>
        <v>0</v>
      </c>
    </row>
    <row r="70" spans="1:45" ht="12.75" customHeight="1">
      <c r="A70" s="1048" t="s">
        <v>259</v>
      </c>
      <c r="B70" s="1040">
        <f t="shared" si="12"/>
        <v>3</v>
      </c>
      <c r="C70" s="1041">
        <v>1.9351851851851853E-2</v>
      </c>
      <c r="D70" s="1283">
        <v>0</v>
      </c>
      <c r="E70" s="1042" t="str">
        <f t="shared" si="13"/>
        <v xml:space="preserve"> </v>
      </c>
      <c r="F70" s="1044"/>
      <c r="G70" s="1044"/>
      <c r="H70" s="1044"/>
      <c r="I70" s="1044"/>
      <c r="K70" s="1056"/>
      <c r="L70" s="1056"/>
      <c r="M70" s="1044"/>
      <c r="N70" s="1056"/>
      <c r="R70" s="1056"/>
      <c r="S70" s="1056"/>
      <c r="T70" s="1056"/>
      <c r="U70" s="1056"/>
      <c r="V70" s="1056"/>
      <c r="W70" s="1056"/>
      <c r="X70" s="1056"/>
      <c r="Y70" s="1056"/>
      <c r="Z70" s="1056"/>
      <c r="AA70" s="1056"/>
      <c r="AB70" s="1056"/>
      <c r="AC70" s="1056"/>
      <c r="AD70" s="1056"/>
      <c r="AE70" s="1056"/>
      <c r="AF70" s="1056"/>
      <c r="AG70" s="1056"/>
      <c r="AH70" s="1056"/>
      <c r="AI70" s="1056"/>
      <c r="AJ70" s="1056"/>
      <c r="AK70" s="1056"/>
      <c r="AL70" s="1056"/>
      <c r="AM70" s="1056"/>
      <c r="AN70" s="1056"/>
      <c r="AO70" s="1056"/>
      <c r="AP70" s="1073"/>
      <c r="AQ70" s="1006" t="str">
        <f t="shared" si="14"/>
        <v xml:space="preserve"> </v>
      </c>
      <c r="AR70" s="1282">
        <f t="shared" si="3"/>
        <v>0</v>
      </c>
    </row>
    <row r="71" spans="1:45" ht="12.75" customHeight="1">
      <c r="A71" s="1048" t="s">
        <v>260</v>
      </c>
      <c r="B71" s="1040" t="str">
        <f t="shared" si="12"/>
        <v xml:space="preserve"> </v>
      </c>
      <c r="C71" s="1041" t="s">
        <v>514</v>
      </c>
      <c r="D71" s="1283">
        <v>0</v>
      </c>
      <c r="E71" s="1042" t="str">
        <f t="shared" si="13"/>
        <v xml:space="preserve"> </v>
      </c>
      <c r="F71" s="1044"/>
      <c r="G71" s="1044"/>
      <c r="H71" s="1044"/>
      <c r="I71" s="1044"/>
      <c r="K71" s="1056"/>
      <c r="L71" s="1056"/>
      <c r="M71" s="1044"/>
      <c r="N71" s="1056"/>
      <c r="R71" s="1056"/>
      <c r="S71" s="1056"/>
      <c r="T71" s="1056"/>
      <c r="U71" s="1056"/>
      <c r="V71" s="1056"/>
      <c r="W71" s="1056"/>
      <c r="X71" s="1056"/>
      <c r="Y71" s="1056"/>
      <c r="Z71" s="1056"/>
      <c r="AA71" s="1056"/>
      <c r="AB71" s="1056"/>
      <c r="AC71" s="1056"/>
      <c r="AD71" s="1056"/>
      <c r="AE71" s="1056"/>
      <c r="AF71" s="1056"/>
      <c r="AG71" s="1056"/>
      <c r="AH71" s="1056"/>
      <c r="AI71" s="1056"/>
      <c r="AJ71" s="1056"/>
      <c r="AK71" s="1056"/>
      <c r="AL71" s="1056"/>
      <c r="AM71" s="1056"/>
      <c r="AN71" s="1056"/>
      <c r="AO71" s="1056"/>
      <c r="AP71" s="1073"/>
      <c r="AQ71" s="1006" t="str">
        <f t="shared" si="14"/>
        <v xml:space="preserve"> </v>
      </c>
      <c r="AR71" s="1282">
        <f t="shared" si="3"/>
        <v>0</v>
      </c>
    </row>
    <row r="72" spans="1:45" ht="12.75" customHeight="1">
      <c r="A72" s="1048" t="s">
        <v>1714</v>
      </c>
      <c r="B72" s="1040">
        <f t="shared" si="12"/>
        <v>4</v>
      </c>
      <c r="C72" s="1041">
        <v>1.8530092592592595E-2</v>
      </c>
      <c r="D72" s="1283"/>
      <c r="E72" s="1042"/>
      <c r="F72" s="1044"/>
      <c r="G72" s="1044"/>
      <c r="H72" s="1044"/>
      <c r="I72" s="1044"/>
      <c r="K72" s="1056"/>
      <c r="L72" s="1056"/>
      <c r="M72" s="1044"/>
      <c r="N72" s="1056"/>
      <c r="R72" s="1056"/>
      <c r="S72" s="1056"/>
      <c r="T72" s="1056"/>
      <c r="U72" s="1056"/>
      <c r="V72" s="1056"/>
      <c r="W72" s="1056"/>
      <c r="X72" s="1056"/>
      <c r="Y72" s="1056"/>
      <c r="Z72" s="1056"/>
      <c r="AA72" s="1056"/>
      <c r="AB72" s="1056"/>
      <c r="AC72" s="1056"/>
      <c r="AD72" s="1056"/>
      <c r="AE72" s="1056"/>
      <c r="AF72" s="1056"/>
      <c r="AG72" s="1056"/>
      <c r="AH72" s="1056"/>
      <c r="AI72" s="1056"/>
      <c r="AJ72" s="1056"/>
      <c r="AK72" s="1056"/>
      <c r="AL72" s="1056"/>
      <c r="AM72" s="1056"/>
      <c r="AN72" s="1056"/>
      <c r="AO72" s="1056"/>
      <c r="AP72" s="1073"/>
      <c r="AQ72" s="1006"/>
      <c r="AR72" s="1282">
        <f t="shared" ref="AR72:AR135" si="15">COUNTA(F72:AO72)</f>
        <v>0</v>
      </c>
    </row>
    <row r="73" spans="1:45" ht="12.75" customHeight="1">
      <c r="A73" s="1048" t="s">
        <v>783</v>
      </c>
      <c r="B73" s="1040">
        <f t="shared" si="12"/>
        <v>10</v>
      </c>
      <c r="C73" s="1041">
        <v>1.4328703703703703E-2</v>
      </c>
      <c r="D73" s="1283">
        <v>0</v>
      </c>
      <c r="E73" s="1042" t="str">
        <f>IFERROR(AVERAGE(F73:AN73), " ")</f>
        <v xml:space="preserve"> </v>
      </c>
      <c r="F73" s="1044"/>
      <c r="G73" s="1044"/>
      <c r="H73" s="1044"/>
      <c r="I73" s="1044"/>
      <c r="K73" s="1056"/>
      <c r="L73" s="1056"/>
      <c r="M73" s="1044"/>
      <c r="N73" s="1056"/>
      <c r="R73" s="1056"/>
      <c r="S73" s="1056"/>
      <c r="T73" s="1056"/>
      <c r="U73" s="1056"/>
      <c r="V73" s="1056"/>
      <c r="W73" s="1056"/>
      <c r="X73" s="1056"/>
      <c r="Y73" s="1056"/>
      <c r="Z73" s="1056"/>
      <c r="AA73" s="1056"/>
      <c r="AB73" s="1056"/>
      <c r="AC73" s="1056"/>
      <c r="AD73" s="1056"/>
      <c r="AE73" s="1056"/>
      <c r="AF73" s="1056"/>
      <c r="AG73" s="1056"/>
      <c r="AH73" s="1056"/>
      <c r="AI73" s="1056"/>
      <c r="AJ73" s="1056"/>
      <c r="AK73" s="1056"/>
      <c r="AL73" s="1056"/>
      <c r="AM73" s="1056"/>
      <c r="AN73" s="1056"/>
      <c r="AO73" s="1056"/>
      <c r="AP73" s="1073"/>
      <c r="AQ73" s="1006" t="str">
        <f>IF(MIN(F73:AN73)=0," ",MIN(F73:AN73))</f>
        <v xml:space="preserve"> </v>
      </c>
      <c r="AR73" s="1282">
        <f t="shared" si="15"/>
        <v>0</v>
      </c>
    </row>
    <row r="74" spans="1:45" ht="12.75" customHeight="1">
      <c r="A74" s="1046" t="s">
        <v>1715</v>
      </c>
      <c r="B74" s="1040">
        <f t="shared" si="12"/>
        <v>30</v>
      </c>
      <c r="C74" s="1055"/>
      <c r="D74" s="1049">
        <v>0</v>
      </c>
      <c r="E74" s="1042" t="str">
        <f>IFERROR(AVERAGE(F74:AN74), " ")</f>
        <v xml:space="preserve"> </v>
      </c>
      <c r="F74" s="1020"/>
      <c r="G74" s="1044"/>
      <c r="H74" s="1044"/>
      <c r="I74" s="1044"/>
      <c r="K74" s="1056"/>
      <c r="L74" s="1056"/>
      <c r="M74" s="1044"/>
      <c r="N74" s="1056"/>
      <c r="R74" s="1056"/>
      <c r="S74" s="1056"/>
      <c r="T74" s="1056"/>
      <c r="U74" s="1056"/>
      <c r="V74" s="1056"/>
      <c r="W74" s="1056"/>
      <c r="X74" s="1056"/>
      <c r="Y74" s="1056"/>
      <c r="Z74" s="1056"/>
      <c r="AA74" s="1056"/>
      <c r="AB74" s="1056"/>
      <c r="AC74" s="1056"/>
      <c r="AD74" s="1056"/>
      <c r="AE74" s="1056"/>
      <c r="AF74" s="1056"/>
      <c r="AG74" s="1056"/>
      <c r="AH74" s="1056"/>
      <c r="AI74" s="1056"/>
      <c r="AJ74" s="1056"/>
      <c r="AK74" s="1056"/>
      <c r="AL74" s="1056"/>
      <c r="AM74" s="1056"/>
      <c r="AN74" s="1056"/>
      <c r="AO74" s="1056"/>
      <c r="AP74" s="1073"/>
      <c r="AQ74" s="1006" t="str">
        <f>IF(MIN(F74:AN74)=0," ",MIN(F74:AN74))</f>
        <v xml:space="preserve"> </v>
      </c>
      <c r="AR74" s="1282">
        <f t="shared" si="15"/>
        <v>0</v>
      </c>
    </row>
    <row r="75" spans="1:45" ht="12.75" customHeight="1">
      <c r="A75" s="1046" t="s">
        <v>1716</v>
      </c>
      <c r="B75" s="1040">
        <f t="shared" si="12"/>
        <v>3</v>
      </c>
      <c r="C75" s="1041">
        <v>1.9305555555555555E-2</v>
      </c>
      <c r="D75" s="1049"/>
      <c r="E75" s="1042"/>
      <c r="F75" s="1020"/>
      <c r="G75" s="1044"/>
      <c r="H75" s="1044"/>
      <c r="I75" s="1044"/>
      <c r="K75" s="1056"/>
      <c r="L75" s="1056"/>
      <c r="M75" s="1044"/>
      <c r="N75" s="1056"/>
      <c r="R75" s="1056"/>
      <c r="S75" s="1044">
        <v>1.8055555555555554E-2</v>
      </c>
      <c r="T75" s="1056"/>
      <c r="U75" s="1056"/>
      <c r="V75" s="1056"/>
      <c r="W75" s="1044"/>
      <c r="X75" s="1056"/>
      <c r="Y75" s="1056"/>
      <c r="Z75" s="1056"/>
      <c r="AA75" s="1056"/>
      <c r="AB75" s="1056"/>
      <c r="AC75" s="1056"/>
      <c r="AD75" s="1056"/>
      <c r="AE75" s="1056"/>
      <c r="AF75" s="1056"/>
      <c r="AG75" s="1056"/>
      <c r="AH75" s="1056"/>
      <c r="AI75" s="1056"/>
      <c r="AJ75" s="1056"/>
      <c r="AK75" s="1056"/>
      <c r="AL75" s="1056"/>
      <c r="AM75" s="1056"/>
      <c r="AN75" s="1056"/>
      <c r="AO75" s="1056"/>
      <c r="AP75" s="1073"/>
      <c r="AQ75" s="1006"/>
      <c r="AR75" s="1282">
        <f t="shared" si="15"/>
        <v>1</v>
      </c>
    </row>
    <row r="76" spans="1:45" ht="12.75" customHeight="1">
      <c r="A76" s="1046" t="s">
        <v>1717</v>
      </c>
      <c r="B76" s="1040">
        <f t="shared" si="12"/>
        <v>30</v>
      </c>
      <c r="C76" s="1055"/>
      <c r="D76" s="1049">
        <v>0</v>
      </c>
      <c r="E76" s="1042" t="str">
        <f t="shared" ref="E76:E82" si="16">IFERROR(AVERAGE(F76:AN76), " ")</f>
        <v xml:space="preserve"> </v>
      </c>
      <c r="F76" s="1020"/>
      <c r="G76" s="1044"/>
      <c r="H76" s="1044"/>
      <c r="I76" s="1044"/>
      <c r="K76" s="1056"/>
      <c r="L76" s="1056"/>
      <c r="M76" s="1044"/>
      <c r="N76" s="1056"/>
      <c r="R76" s="1056"/>
      <c r="S76" s="1056"/>
      <c r="T76" s="1056"/>
      <c r="U76" s="1056"/>
      <c r="V76" s="1056"/>
      <c r="W76" s="1056"/>
      <c r="X76" s="1056"/>
      <c r="Y76" s="1056"/>
      <c r="Z76" s="1056"/>
      <c r="AA76" s="1056"/>
      <c r="AB76" s="1056"/>
      <c r="AC76" s="1056"/>
      <c r="AD76" s="1056"/>
      <c r="AE76" s="1056"/>
      <c r="AF76" s="1056"/>
      <c r="AG76" s="1056"/>
      <c r="AH76" s="1056"/>
      <c r="AI76" s="1056"/>
      <c r="AJ76" s="1056"/>
      <c r="AK76" s="1056"/>
      <c r="AL76" s="1056"/>
      <c r="AM76" s="1056"/>
      <c r="AN76" s="1056"/>
      <c r="AO76" s="1056"/>
      <c r="AP76" s="1073"/>
      <c r="AQ76" s="1006" t="str">
        <f t="shared" ref="AQ76:AQ88" si="17">IF(MIN(F76:AN76)=0," ",MIN(F76:AN76))</f>
        <v xml:space="preserve"> </v>
      </c>
      <c r="AR76" s="1282">
        <f t="shared" si="15"/>
        <v>0</v>
      </c>
    </row>
    <row r="77" spans="1:45" ht="12.75" customHeight="1">
      <c r="A77" s="1046" t="s">
        <v>1718</v>
      </c>
      <c r="B77" s="1040">
        <f t="shared" si="12"/>
        <v>30</v>
      </c>
      <c r="C77" s="1055"/>
      <c r="D77" s="1049">
        <v>0</v>
      </c>
      <c r="E77" s="1042" t="str">
        <f t="shared" si="16"/>
        <v xml:space="preserve"> </v>
      </c>
      <c r="F77" s="1020"/>
      <c r="G77" s="1044"/>
      <c r="H77" s="1044"/>
      <c r="I77" s="1044"/>
      <c r="K77" s="1056"/>
      <c r="L77" s="1056"/>
      <c r="M77" s="1044"/>
      <c r="N77" s="1056"/>
      <c r="R77" s="1056"/>
      <c r="S77" s="1056"/>
      <c r="T77" s="1056"/>
      <c r="U77" s="1056"/>
      <c r="V77" s="1056"/>
      <c r="W77" s="1056"/>
      <c r="X77" s="1056"/>
      <c r="Y77" s="1056"/>
      <c r="Z77" s="1056"/>
      <c r="AA77" s="1056"/>
      <c r="AB77" s="1056"/>
      <c r="AC77" s="1056"/>
      <c r="AD77" s="1056"/>
      <c r="AE77" s="1056"/>
      <c r="AF77" s="1056"/>
      <c r="AG77" s="1056"/>
      <c r="AH77" s="1056"/>
      <c r="AI77" s="1056"/>
      <c r="AJ77" s="1056"/>
      <c r="AK77" s="1056"/>
      <c r="AL77" s="1056"/>
      <c r="AM77" s="1056"/>
      <c r="AN77" s="1056"/>
      <c r="AO77" s="1056"/>
      <c r="AP77" s="1073"/>
      <c r="AQ77" s="1006" t="str">
        <f t="shared" si="17"/>
        <v xml:space="preserve"> </v>
      </c>
      <c r="AR77" s="1282">
        <f t="shared" si="15"/>
        <v>0</v>
      </c>
    </row>
    <row r="78" spans="1:45" ht="12.75" customHeight="1">
      <c r="A78" s="1047" t="s">
        <v>1662</v>
      </c>
      <c r="B78" s="1040">
        <f t="shared" si="12"/>
        <v>0</v>
      </c>
      <c r="C78" s="1041">
        <v>2.0983796296296296E-2</v>
      </c>
      <c r="D78" s="1283">
        <v>0</v>
      </c>
      <c r="E78" s="1042" t="str">
        <f t="shared" si="16"/>
        <v xml:space="preserve"> </v>
      </c>
      <c r="F78" s="1043"/>
      <c r="G78" s="1044"/>
      <c r="H78" s="1044"/>
      <c r="I78" s="1044"/>
      <c r="K78" s="1056"/>
      <c r="L78" s="1056"/>
      <c r="M78" s="1044"/>
      <c r="N78" s="1056"/>
      <c r="R78" s="1056"/>
      <c r="S78" s="1056"/>
      <c r="T78" s="1056"/>
      <c r="U78" s="1056"/>
      <c r="V78" s="1056"/>
      <c r="W78" s="1056"/>
      <c r="X78" s="1056"/>
      <c r="Y78" s="1056"/>
      <c r="Z78" s="1056"/>
      <c r="AA78" s="1056"/>
      <c r="AB78" s="1056"/>
      <c r="AC78" s="1056"/>
      <c r="AD78" s="1056"/>
      <c r="AE78" s="1056"/>
      <c r="AF78" s="1056"/>
      <c r="AG78" s="1056"/>
      <c r="AH78" s="1056"/>
      <c r="AI78" s="1056"/>
      <c r="AJ78" s="1056"/>
      <c r="AK78" s="1056"/>
      <c r="AL78" s="1056"/>
      <c r="AM78" s="1056"/>
      <c r="AN78" s="1056"/>
      <c r="AO78" s="1056"/>
      <c r="AP78" s="1073"/>
      <c r="AQ78" s="1006" t="str">
        <f t="shared" si="17"/>
        <v xml:space="preserve"> </v>
      </c>
      <c r="AR78" s="1282">
        <f t="shared" si="15"/>
        <v>0</v>
      </c>
    </row>
    <row r="79" spans="1:45" ht="12.75" customHeight="1">
      <c r="A79" s="1048" t="s">
        <v>785</v>
      </c>
      <c r="B79" s="1040">
        <v>9</v>
      </c>
      <c r="C79" s="1041">
        <v>1.3854166666666666E-2</v>
      </c>
      <c r="D79" s="1283">
        <v>0</v>
      </c>
      <c r="E79" s="1042">
        <f t="shared" si="16"/>
        <v>1.6467013888888889E-2</v>
      </c>
      <c r="F79" s="1044">
        <v>1.5381944444444443E-2</v>
      </c>
      <c r="G79" s="1044">
        <v>1.5925925925925927E-2</v>
      </c>
      <c r="H79" s="1044">
        <v>1.7303240740740741E-2</v>
      </c>
      <c r="I79" s="1044"/>
      <c r="K79" s="1056"/>
      <c r="L79" s="1044">
        <v>1.6875000000000001E-2</v>
      </c>
      <c r="M79" s="1044">
        <v>1.5648148148148147E-2</v>
      </c>
      <c r="N79" s="1056"/>
      <c r="O79" s="1044">
        <v>1.5833333333333335E-2</v>
      </c>
      <c r="P79" s="1044">
        <v>1.7361111111111112E-2</v>
      </c>
      <c r="Q79" s="1044">
        <v>1.7407407407407406E-2</v>
      </c>
      <c r="R79" s="1056"/>
      <c r="S79" s="1056"/>
      <c r="T79" s="1056"/>
      <c r="U79" s="1056"/>
      <c r="V79" s="1056"/>
      <c r="W79" s="1056"/>
      <c r="X79" s="1056"/>
      <c r="Y79" s="1056"/>
      <c r="Z79" s="1056"/>
      <c r="AA79" s="1056"/>
      <c r="AB79" s="1056"/>
      <c r="AC79" s="1056"/>
      <c r="AD79" s="1056"/>
      <c r="AE79" s="1056"/>
      <c r="AF79" s="1056"/>
      <c r="AG79" s="1056"/>
      <c r="AH79" s="1056"/>
      <c r="AI79" s="1056"/>
      <c r="AJ79" s="1056"/>
      <c r="AK79" s="1056"/>
      <c r="AL79" s="1056"/>
      <c r="AM79" s="1056"/>
      <c r="AN79" s="1056" t="s">
        <v>1566</v>
      </c>
      <c r="AO79" s="1054" t="s">
        <v>1566</v>
      </c>
      <c r="AP79" s="1073"/>
      <c r="AQ79" s="1006">
        <f t="shared" si="17"/>
        <v>1.5381944444444443E-2</v>
      </c>
      <c r="AR79" s="1282">
        <f t="shared" si="15"/>
        <v>10</v>
      </c>
    </row>
    <row r="80" spans="1:45" ht="12.75" customHeight="1">
      <c r="A80" s="1048" t="s">
        <v>1206</v>
      </c>
      <c r="B80" s="1040">
        <f t="shared" ref="B80:B88" si="18">IFERROR(MINUTE(B$5)-MINUTE(C80)," ")</f>
        <v>10</v>
      </c>
      <c r="C80" s="1041">
        <v>1.4178240740740741E-2</v>
      </c>
      <c r="D80" s="1283">
        <v>0</v>
      </c>
      <c r="E80" s="1042" t="str">
        <f t="shared" si="16"/>
        <v xml:space="preserve"> </v>
      </c>
      <c r="F80" s="1044"/>
      <c r="G80" s="1044"/>
      <c r="H80" s="1044"/>
      <c r="I80" s="1044"/>
      <c r="K80" s="1056"/>
      <c r="L80" s="1056"/>
      <c r="M80" s="1044"/>
      <c r="N80" s="1056"/>
      <c r="R80" s="1056"/>
      <c r="S80" s="1056"/>
      <c r="T80" s="1056"/>
      <c r="U80" s="1056"/>
      <c r="V80" s="1056"/>
      <c r="W80" s="1056"/>
      <c r="X80" s="1056"/>
      <c r="Y80" s="1056"/>
      <c r="Z80" s="1056"/>
      <c r="AA80" s="1056"/>
      <c r="AB80" s="1056"/>
      <c r="AC80" s="1056"/>
      <c r="AD80" s="1056"/>
      <c r="AE80" s="1056"/>
      <c r="AF80" s="1056"/>
      <c r="AG80" s="1056"/>
      <c r="AH80" s="1056"/>
      <c r="AI80" s="1056"/>
      <c r="AJ80" s="1056"/>
      <c r="AK80" s="1056"/>
      <c r="AL80" s="1056"/>
      <c r="AM80" s="1056"/>
      <c r="AN80" s="1056"/>
      <c r="AO80" s="1056"/>
      <c r="AP80" s="1073"/>
      <c r="AQ80" s="1006" t="str">
        <f t="shared" si="17"/>
        <v xml:space="preserve"> </v>
      </c>
      <c r="AR80" s="1282">
        <f t="shared" si="15"/>
        <v>0</v>
      </c>
    </row>
    <row r="81" spans="1:45" ht="12.75" customHeight="1">
      <c r="A81" s="1046" t="s">
        <v>1719</v>
      </c>
      <c r="B81" s="1040">
        <f t="shared" si="18"/>
        <v>30</v>
      </c>
      <c r="C81" s="1055"/>
      <c r="D81" s="1049">
        <v>0</v>
      </c>
      <c r="E81" s="1042" t="str">
        <f t="shared" si="16"/>
        <v xml:space="preserve"> </v>
      </c>
      <c r="F81" s="1020"/>
      <c r="G81" s="1044"/>
      <c r="H81" s="1044"/>
      <c r="I81" s="1044"/>
      <c r="K81" s="1056"/>
      <c r="L81" s="1056"/>
      <c r="M81" s="1044"/>
      <c r="N81" s="1056"/>
      <c r="R81" s="1056"/>
      <c r="S81" s="1056"/>
      <c r="T81" s="1056"/>
      <c r="U81" s="1056"/>
      <c r="V81" s="1056"/>
      <c r="W81" s="1056"/>
      <c r="X81" s="1056"/>
      <c r="Y81" s="1056"/>
      <c r="Z81" s="1056"/>
      <c r="AA81" s="1056"/>
      <c r="AB81" s="1056"/>
      <c r="AC81" s="1056"/>
      <c r="AD81" s="1056"/>
      <c r="AE81" s="1056"/>
      <c r="AF81" s="1056"/>
      <c r="AG81" s="1056"/>
      <c r="AH81" s="1056"/>
      <c r="AI81" s="1056"/>
      <c r="AJ81" s="1056"/>
      <c r="AK81" s="1056"/>
      <c r="AL81" s="1056"/>
      <c r="AM81" s="1056"/>
      <c r="AN81" s="1056"/>
      <c r="AO81" s="1056"/>
      <c r="AP81" s="1073"/>
      <c r="AQ81" s="1006" t="str">
        <f t="shared" si="17"/>
        <v xml:space="preserve"> </v>
      </c>
      <c r="AR81" s="1282">
        <f t="shared" si="15"/>
        <v>0</v>
      </c>
    </row>
    <row r="82" spans="1:45" ht="12.75" customHeight="1">
      <c r="A82" s="1046" t="s">
        <v>1720</v>
      </c>
      <c r="B82" s="1040">
        <f t="shared" si="18"/>
        <v>30</v>
      </c>
      <c r="C82" s="1055"/>
      <c r="D82" s="1049">
        <v>0</v>
      </c>
      <c r="E82" s="1042" t="str">
        <f t="shared" si="16"/>
        <v xml:space="preserve"> </v>
      </c>
      <c r="F82" s="1020"/>
      <c r="G82" s="1044"/>
      <c r="H82" s="1044"/>
      <c r="I82" s="1044"/>
      <c r="K82" s="1056"/>
      <c r="L82" s="1056"/>
      <c r="M82" s="1044"/>
      <c r="N82" s="1056"/>
      <c r="R82" s="1056"/>
      <c r="S82" s="1056"/>
      <c r="T82" s="1056"/>
      <c r="U82" s="1056"/>
      <c r="V82" s="1056"/>
      <c r="W82" s="1056"/>
      <c r="X82" s="1056"/>
      <c r="Y82" s="1056"/>
      <c r="Z82" s="1056"/>
      <c r="AA82" s="1056"/>
      <c r="AB82" s="1056"/>
      <c r="AC82" s="1056"/>
      <c r="AD82" s="1056"/>
      <c r="AE82" s="1056"/>
      <c r="AF82" s="1056"/>
      <c r="AG82" s="1056"/>
      <c r="AH82" s="1056"/>
      <c r="AI82" s="1056"/>
      <c r="AJ82" s="1056"/>
      <c r="AK82" s="1056"/>
      <c r="AL82" s="1056"/>
      <c r="AM82" s="1056"/>
      <c r="AN82" s="1056"/>
      <c r="AO82" s="1056"/>
      <c r="AP82" s="1073"/>
      <c r="AQ82" s="1006" t="str">
        <f t="shared" si="17"/>
        <v xml:space="preserve"> </v>
      </c>
      <c r="AR82" s="1282">
        <f t="shared" si="15"/>
        <v>0</v>
      </c>
    </row>
    <row r="83" spans="1:45" ht="12.75" customHeight="1">
      <c r="A83" s="1058" t="s">
        <v>1721</v>
      </c>
      <c r="B83" s="1040">
        <f t="shared" si="18"/>
        <v>-12</v>
      </c>
      <c r="C83" s="1041">
        <v>2.9166666666666664E-2</v>
      </c>
      <c r="D83" s="1049"/>
      <c r="E83" s="1042"/>
      <c r="F83" s="1020"/>
      <c r="G83" s="1044"/>
      <c r="H83" s="1044"/>
      <c r="I83" s="1044"/>
      <c r="K83" s="1056"/>
      <c r="L83" s="1056"/>
      <c r="M83" s="1044"/>
      <c r="N83" s="1056"/>
      <c r="R83" s="1056"/>
      <c r="S83" s="1056"/>
      <c r="T83" s="1056"/>
      <c r="U83" s="1056"/>
      <c r="V83" s="1056"/>
      <c r="W83" s="1056"/>
      <c r="X83" s="1056"/>
      <c r="Y83" s="1056"/>
      <c r="Z83" s="1056"/>
      <c r="AA83" s="1056"/>
      <c r="AB83" s="1056"/>
      <c r="AC83" s="1056"/>
      <c r="AD83" s="1056"/>
      <c r="AE83" s="1056"/>
      <c r="AF83" s="1056"/>
      <c r="AG83" s="1056"/>
      <c r="AH83" s="1056"/>
      <c r="AI83" s="1056"/>
      <c r="AJ83" s="1054" t="s">
        <v>1566</v>
      </c>
      <c r="AK83" s="1054" t="s">
        <v>1566</v>
      </c>
      <c r="AL83" s="1056"/>
      <c r="AM83" s="1056"/>
      <c r="AN83" s="1056"/>
      <c r="AO83" s="1056"/>
      <c r="AP83" s="1073"/>
      <c r="AQ83" s="1006" t="str">
        <f t="shared" si="17"/>
        <v xml:space="preserve"> </v>
      </c>
      <c r="AR83" s="1282">
        <f t="shared" si="15"/>
        <v>2</v>
      </c>
    </row>
    <row r="84" spans="1:45" ht="12.75" customHeight="1">
      <c r="A84" s="1048" t="s">
        <v>145</v>
      </c>
      <c r="B84" s="1040">
        <f t="shared" si="18"/>
        <v>2</v>
      </c>
      <c r="C84" s="1041">
        <v>2.0034722222222221E-2</v>
      </c>
      <c r="D84" s="1283">
        <v>0</v>
      </c>
      <c r="E84" s="1042" t="str">
        <f t="shared" ref="E84:E97" si="19">IFERROR(AVERAGE(F84:AN84), " ")</f>
        <v xml:space="preserve"> </v>
      </c>
      <c r="F84" s="1044"/>
      <c r="G84" s="1044"/>
      <c r="H84" s="1044"/>
      <c r="I84" s="1044"/>
      <c r="K84" s="1056"/>
      <c r="L84" s="1056"/>
      <c r="M84" s="1044"/>
      <c r="N84" s="1056"/>
      <c r="R84" s="1056"/>
      <c r="S84" s="1056"/>
      <c r="T84" s="1056"/>
      <c r="U84" s="1056"/>
      <c r="V84" s="1056"/>
      <c r="W84" s="1056"/>
      <c r="X84" s="1056"/>
      <c r="Y84" s="1056"/>
      <c r="Z84" s="1056"/>
      <c r="AA84" s="1056"/>
      <c r="AB84" s="1056"/>
      <c r="AC84" s="1056"/>
      <c r="AD84" s="1056"/>
      <c r="AE84" s="1056"/>
      <c r="AF84" s="1056"/>
      <c r="AG84" s="1056"/>
      <c r="AH84" s="1056"/>
      <c r="AI84" s="1056"/>
      <c r="AJ84" s="1056"/>
      <c r="AK84" s="1056"/>
      <c r="AL84" s="1056"/>
      <c r="AM84" s="1056"/>
      <c r="AN84" s="1056"/>
      <c r="AO84" s="1056"/>
      <c r="AP84" s="1073"/>
      <c r="AQ84" s="1006" t="str">
        <f t="shared" si="17"/>
        <v xml:space="preserve"> </v>
      </c>
      <c r="AR84" s="1282">
        <f t="shared" si="15"/>
        <v>0</v>
      </c>
    </row>
    <row r="85" spans="1:45" ht="12.75" customHeight="1">
      <c r="A85" s="1047" t="s">
        <v>787</v>
      </c>
      <c r="B85" s="1040">
        <f t="shared" si="18"/>
        <v>12</v>
      </c>
      <c r="C85" s="1041">
        <v>1.2592592592592593E-2</v>
      </c>
      <c r="D85" s="1283">
        <v>0</v>
      </c>
      <c r="E85" s="1042" t="str">
        <f t="shared" si="19"/>
        <v xml:space="preserve"> </v>
      </c>
      <c r="F85" s="1044"/>
      <c r="G85" s="1044"/>
      <c r="H85" s="1044"/>
      <c r="I85" s="1044"/>
      <c r="K85" s="1056"/>
      <c r="L85" s="1056"/>
      <c r="M85" s="1044"/>
      <c r="N85" s="1056"/>
      <c r="R85" s="1056"/>
      <c r="S85" s="1056"/>
      <c r="T85" s="1056"/>
      <c r="U85" s="1056"/>
      <c r="V85" s="1056"/>
      <c r="W85" s="1056"/>
      <c r="X85" s="1056"/>
      <c r="Y85" s="1056"/>
      <c r="Z85" s="1056"/>
      <c r="AA85" s="1056"/>
      <c r="AB85" s="1056"/>
      <c r="AC85" s="1056"/>
      <c r="AD85" s="1056"/>
      <c r="AE85" s="1056"/>
      <c r="AF85" s="1056"/>
      <c r="AG85" s="1056"/>
      <c r="AH85" s="1056"/>
      <c r="AI85" s="1056"/>
      <c r="AJ85" s="1056"/>
      <c r="AK85" s="1056"/>
      <c r="AL85" s="1056"/>
      <c r="AM85" s="1056"/>
      <c r="AN85" s="1056"/>
      <c r="AO85" s="1056"/>
      <c r="AP85" s="1073"/>
      <c r="AQ85" s="1006" t="str">
        <f t="shared" si="17"/>
        <v xml:space="preserve"> </v>
      </c>
      <c r="AR85" s="1282">
        <f t="shared" si="15"/>
        <v>0</v>
      </c>
    </row>
    <row r="86" spans="1:45" ht="12.75" hidden="1" customHeight="1">
      <c r="A86" s="1046" t="s">
        <v>1722</v>
      </c>
      <c r="B86" s="1040">
        <f t="shared" si="18"/>
        <v>30</v>
      </c>
      <c r="C86" s="1055"/>
      <c r="D86" s="1049">
        <v>0</v>
      </c>
      <c r="E86" s="1042" t="str">
        <f t="shared" si="19"/>
        <v xml:space="preserve"> </v>
      </c>
      <c r="F86" s="1020"/>
      <c r="G86" s="1044"/>
      <c r="H86" s="1044"/>
      <c r="I86" s="1044"/>
      <c r="K86" s="1056"/>
      <c r="L86" s="1056"/>
      <c r="M86" s="1044"/>
      <c r="N86" s="1056"/>
      <c r="R86" s="1056"/>
      <c r="S86" s="1056"/>
      <c r="T86" s="1056"/>
      <c r="U86" s="1056"/>
      <c r="V86" s="1056"/>
      <c r="W86" s="1056"/>
      <c r="X86" s="1056"/>
      <c r="Y86" s="1056"/>
      <c r="Z86" s="1056"/>
      <c r="AA86" s="1056"/>
      <c r="AB86" s="1056"/>
      <c r="AC86" s="1056"/>
      <c r="AD86" s="1056"/>
      <c r="AE86" s="1056"/>
      <c r="AF86" s="1056"/>
      <c r="AG86" s="1056"/>
      <c r="AH86" s="1056"/>
      <c r="AI86" s="1056"/>
      <c r="AJ86" s="1056"/>
      <c r="AK86" s="1056"/>
      <c r="AL86" s="1056"/>
      <c r="AM86" s="1056"/>
      <c r="AN86" s="1056"/>
      <c r="AO86" s="1056"/>
      <c r="AP86" s="1073"/>
      <c r="AQ86" s="1006" t="str">
        <f t="shared" si="17"/>
        <v xml:space="preserve"> </v>
      </c>
      <c r="AR86" s="1282">
        <f t="shared" si="15"/>
        <v>0</v>
      </c>
    </row>
    <row r="87" spans="1:45" ht="12.75" customHeight="1">
      <c r="A87" s="1047" t="s">
        <v>944</v>
      </c>
      <c r="B87" s="1040">
        <f t="shared" si="18"/>
        <v>5</v>
      </c>
      <c r="C87" s="1041">
        <v>1.800925925925926E-2</v>
      </c>
      <c r="D87" s="1283">
        <v>1</v>
      </c>
      <c r="E87" s="1042">
        <f t="shared" si="19"/>
        <v>2.0833333333333332E-2</v>
      </c>
      <c r="F87" s="1044"/>
      <c r="G87" s="1044"/>
      <c r="H87" s="1044"/>
      <c r="I87" s="1044"/>
      <c r="K87" s="1056"/>
      <c r="L87" s="1056"/>
      <c r="M87" s="1044"/>
      <c r="N87" s="1056"/>
      <c r="R87" s="1056"/>
      <c r="S87" s="1056"/>
      <c r="T87" s="1056"/>
      <c r="U87" s="1056"/>
      <c r="V87" s="1056"/>
      <c r="W87" s="1056"/>
      <c r="X87" s="1056"/>
      <c r="Y87" s="1056"/>
      <c r="Z87" s="1056"/>
      <c r="AA87" s="1056"/>
      <c r="AB87" s="1044"/>
      <c r="AC87" s="1056"/>
      <c r="AD87" s="1056"/>
      <c r="AE87" s="1056"/>
      <c r="AF87" s="1044"/>
      <c r="AG87" s="1056"/>
      <c r="AH87" s="1044">
        <v>2.0833333333333332E-2</v>
      </c>
      <c r="AI87" s="1056"/>
      <c r="AJ87" s="1056"/>
      <c r="AK87" s="1056"/>
      <c r="AL87" s="1056"/>
      <c r="AM87" s="1056"/>
      <c r="AN87" s="1056"/>
      <c r="AO87" s="1056"/>
      <c r="AP87" s="1073"/>
      <c r="AQ87" s="1006">
        <f t="shared" si="17"/>
        <v>2.0833333333333332E-2</v>
      </c>
      <c r="AR87" s="1282">
        <f t="shared" si="15"/>
        <v>1</v>
      </c>
    </row>
    <row r="88" spans="1:45" ht="12.75" customHeight="1">
      <c r="A88" s="1047" t="s">
        <v>1723</v>
      </c>
      <c r="B88" s="1040">
        <f t="shared" si="18"/>
        <v>2</v>
      </c>
      <c r="C88" s="1041">
        <v>1.9884259259259258E-2</v>
      </c>
      <c r="D88" s="1283">
        <v>0</v>
      </c>
      <c r="E88" s="1042" t="str">
        <f t="shared" si="19"/>
        <v xml:space="preserve"> </v>
      </c>
      <c r="F88" s="1044"/>
      <c r="G88" s="1044"/>
      <c r="H88" s="1044"/>
      <c r="I88" s="1044"/>
      <c r="K88" s="1056"/>
      <c r="L88" s="1056"/>
      <c r="M88" s="1044"/>
      <c r="N88" s="1056"/>
      <c r="R88" s="1056"/>
      <c r="S88" s="1056"/>
      <c r="T88" s="1056"/>
      <c r="U88" s="1056"/>
      <c r="V88" s="1056"/>
      <c r="W88" s="1056"/>
      <c r="X88" s="1056"/>
      <c r="Y88" s="1056"/>
      <c r="Z88" s="1056"/>
      <c r="AA88" s="1056"/>
      <c r="AB88" s="1056"/>
      <c r="AC88" s="1056"/>
      <c r="AD88" s="1056"/>
      <c r="AE88" s="1056"/>
      <c r="AF88" s="1056"/>
      <c r="AG88" s="1056"/>
      <c r="AH88" s="1056"/>
      <c r="AI88" s="1056"/>
      <c r="AJ88" s="1056"/>
      <c r="AK88" s="1056"/>
      <c r="AL88" s="1056"/>
      <c r="AM88" s="1056"/>
      <c r="AN88" s="1056"/>
      <c r="AO88" s="1056"/>
      <c r="AP88" s="1073"/>
      <c r="AQ88" s="1006" t="str">
        <f t="shared" si="17"/>
        <v xml:space="preserve"> </v>
      </c>
      <c r="AR88" s="1282">
        <f t="shared" si="15"/>
        <v>0</v>
      </c>
    </row>
    <row r="89" spans="1:45" ht="12.75" customHeight="1">
      <c r="A89" s="1058" t="s">
        <v>1724</v>
      </c>
      <c r="B89" s="1040">
        <v>3</v>
      </c>
      <c r="C89" s="1041">
        <v>2.1099537037037038E-2</v>
      </c>
      <c r="D89" s="1049"/>
      <c r="E89" s="1042" t="str">
        <f t="shared" si="19"/>
        <v xml:space="preserve"> </v>
      </c>
      <c r="F89" s="1020"/>
      <c r="G89" s="1044"/>
      <c r="H89" s="1044"/>
      <c r="I89" s="1044"/>
      <c r="K89" s="1056"/>
      <c r="L89" s="1044"/>
      <c r="M89" s="1044"/>
      <c r="N89" s="1056"/>
      <c r="R89" s="1056"/>
      <c r="S89" s="1056"/>
      <c r="T89" s="1056"/>
      <c r="U89" s="1056"/>
      <c r="V89" s="1056"/>
      <c r="W89" s="1056"/>
      <c r="X89" s="1056"/>
      <c r="Y89" s="1044"/>
      <c r="Z89" s="1056"/>
      <c r="AA89" s="1044"/>
      <c r="AB89" s="1056"/>
      <c r="AC89" s="1056"/>
      <c r="AD89" s="1056"/>
      <c r="AE89" s="1056"/>
      <c r="AF89" s="1056"/>
      <c r="AG89" s="1056"/>
      <c r="AH89" s="1056"/>
      <c r="AI89" s="1056"/>
      <c r="AJ89" s="1056"/>
      <c r="AK89" s="1056"/>
      <c r="AL89" s="1056"/>
      <c r="AM89" s="1056"/>
      <c r="AN89" s="1056"/>
      <c r="AO89" s="1056"/>
      <c r="AP89" s="1073"/>
      <c r="AQ89" s="1006"/>
      <c r="AR89" s="1282">
        <f t="shared" si="15"/>
        <v>0</v>
      </c>
    </row>
    <row r="90" spans="1:45" ht="12.75" customHeight="1">
      <c r="A90" s="1047" t="s">
        <v>1278</v>
      </c>
      <c r="B90" s="1040">
        <f t="shared" ref="B90:B95" si="20">IFERROR(MINUTE(B$5)-MINUTE(C90)," ")</f>
        <v>0</v>
      </c>
      <c r="C90" s="1041">
        <v>2.0902777777777781E-2</v>
      </c>
      <c r="D90" s="1283">
        <v>0</v>
      </c>
      <c r="E90" s="1042">
        <f t="shared" si="19"/>
        <v>2.191550925925926E-2</v>
      </c>
      <c r="F90" s="1044"/>
      <c r="G90" s="1044"/>
      <c r="H90" s="1044"/>
      <c r="I90" s="1044"/>
      <c r="K90" s="1056"/>
      <c r="L90" s="1056"/>
      <c r="M90" s="1044"/>
      <c r="N90" s="1056"/>
      <c r="R90" s="1056"/>
      <c r="S90" s="1056"/>
      <c r="T90" s="1056"/>
      <c r="U90" s="1056"/>
      <c r="V90" s="1056"/>
      <c r="W90" s="1056"/>
      <c r="X90" s="1056"/>
      <c r="Y90" s="1056"/>
      <c r="Z90" s="1056"/>
      <c r="AA90" s="1056"/>
      <c r="AB90" s="1044"/>
      <c r="AC90" s="1056"/>
      <c r="AD90" s="1056"/>
      <c r="AE90" s="1044"/>
      <c r="AF90" s="1044"/>
      <c r="AG90" s="1056"/>
      <c r="AH90" s="1056"/>
      <c r="AI90" s="1044">
        <v>2.1377314814814814E-2</v>
      </c>
      <c r="AJ90" s="1044">
        <v>2.2453703703703705E-2</v>
      </c>
      <c r="AK90" s="1056"/>
      <c r="AL90" s="1056"/>
      <c r="AM90" s="1056"/>
      <c r="AN90" s="1056"/>
      <c r="AO90" s="1056"/>
      <c r="AP90" s="1073"/>
      <c r="AQ90" s="1006">
        <f t="shared" ref="AQ90:AQ97" si="21">IF(MIN(F90:AN90)=0," ",MIN(F90:AN90))</f>
        <v>2.1377314814814814E-2</v>
      </c>
      <c r="AR90" s="1282">
        <f t="shared" si="15"/>
        <v>2</v>
      </c>
    </row>
    <row r="91" spans="1:45" ht="12.75" customHeight="1">
      <c r="A91" s="1047" t="s">
        <v>1280</v>
      </c>
      <c r="B91" s="1040">
        <f t="shared" si="20"/>
        <v>12</v>
      </c>
      <c r="C91" s="1041">
        <v>1.2939814814814814E-2</v>
      </c>
      <c r="D91" s="1283">
        <v>0</v>
      </c>
      <c r="E91" s="1042" t="str">
        <f t="shared" si="19"/>
        <v xml:space="preserve"> </v>
      </c>
      <c r="F91" s="1044"/>
      <c r="G91" s="1044"/>
      <c r="H91" s="1044"/>
      <c r="I91" s="1044"/>
      <c r="K91" s="1056"/>
      <c r="L91" s="1056"/>
      <c r="M91" s="1044"/>
      <c r="N91" s="1056"/>
      <c r="R91" s="1056"/>
      <c r="S91" s="1056"/>
      <c r="T91" s="1056"/>
      <c r="U91" s="1056"/>
      <c r="V91" s="1056"/>
      <c r="W91" s="1056"/>
      <c r="X91" s="1056"/>
      <c r="Y91" s="1056"/>
      <c r="Z91" s="1056"/>
      <c r="AA91" s="1056"/>
      <c r="AB91" s="1056"/>
      <c r="AC91" s="1056"/>
      <c r="AD91" s="1056"/>
      <c r="AE91" s="1056"/>
      <c r="AF91" s="1056"/>
      <c r="AG91" s="1056"/>
      <c r="AH91" s="1056"/>
      <c r="AI91" s="1056"/>
      <c r="AJ91" s="1056"/>
      <c r="AK91" s="1056"/>
      <c r="AL91" s="1056"/>
      <c r="AM91" s="1056"/>
      <c r="AN91" s="1056"/>
      <c r="AO91" s="1056"/>
      <c r="AP91" s="1073"/>
      <c r="AQ91" s="1006" t="str">
        <f t="shared" si="21"/>
        <v xml:space="preserve"> </v>
      </c>
      <c r="AR91" s="1282">
        <f t="shared" si="15"/>
        <v>0</v>
      </c>
    </row>
    <row r="92" spans="1:45" ht="12.75" customHeight="1">
      <c r="A92" s="1047" t="s">
        <v>1281</v>
      </c>
      <c r="B92" s="1040">
        <f t="shared" si="20"/>
        <v>9</v>
      </c>
      <c r="C92" s="1041">
        <v>1.5243055555555557E-2</v>
      </c>
      <c r="D92" s="1283">
        <v>0</v>
      </c>
      <c r="E92" s="1042" t="str">
        <f t="shared" si="19"/>
        <v xml:space="preserve"> </v>
      </c>
      <c r="F92" s="1044"/>
      <c r="G92" s="1044"/>
      <c r="H92" s="1044"/>
      <c r="I92" s="1044"/>
      <c r="K92" s="1056"/>
      <c r="L92" s="1056"/>
      <c r="M92" s="1044"/>
      <c r="N92" s="1056"/>
      <c r="R92" s="1056"/>
      <c r="S92" s="1056"/>
      <c r="T92" s="1056"/>
      <c r="U92" s="1056"/>
      <c r="V92" s="1056"/>
      <c r="W92" s="1056"/>
      <c r="X92" s="1056"/>
      <c r="Y92" s="1056"/>
      <c r="Z92" s="1056"/>
      <c r="AA92" s="1056"/>
      <c r="AB92" s="1056"/>
      <c r="AC92" s="1056"/>
      <c r="AD92" s="1056"/>
      <c r="AE92" s="1056"/>
      <c r="AF92" s="1056"/>
      <c r="AG92" s="1056"/>
      <c r="AH92" s="1056"/>
      <c r="AI92" s="1056"/>
      <c r="AJ92" s="1056"/>
      <c r="AK92" s="1056"/>
      <c r="AL92" s="1056"/>
      <c r="AM92" s="1056"/>
      <c r="AN92" s="1056"/>
      <c r="AO92" s="1056"/>
      <c r="AP92" s="1073"/>
      <c r="AQ92" s="1006" t="str">
        <f t="shared" si="21"/>
        <v xml:space="preserve"> </v>
      </c>
      <c r="AR92" s="1282">
        <f t="shared" si="15"/>
        <v>0</v>
      </c>
    </row>
    <row r="93" spans="1:45" ht="12.75" customHeight="1">
      <c r="A93" s="1047" t="s">
        <v>434</v>
      </c>
      <c r="B93" s="1040">
        <f t="shared" si="20"/>
        <v>10</v>
      </c>
      <c r="C93" s="1041">
        <v>1.4236111111111111E-2</v>
      </c>
      <c r="D93" s="1283">
        <v>2</v>
      </c>
      <c r="E93" s="1042">
        <f t="shared" si="19"/>
        <v>2.0078125000000002E-2</v>
      </c>
      <c r="F93" s="1044"/>
      <c r="G93" s="1044"/>
      <c r="H93" s="1044"/>
      <c r="I93" s="1044"/>
      <c r="K93" s="1044"/>
      <c r="L93" s="1056"/>
      <c r="M93" s="1044"/>
      <c r="N93" s="1056"/>
      <c r="R93" s="1056"/>
      <c r="S93" s="1056"/>
      <c r="T93" s="1056"/>
      <c r="U93" s="1056"/>
      <c r="V93" s="1056"/>
      <c r="W93" s="1056"/>
      <c r="X93" s="1056"/>
      <c r="Y93" s="1056"/>
      <c r="Z93" s="1056"/>
      <c r="AA93" s="1056"/>
      <c r="AB93" s="1056"/>
      <c r="AC93" s="1056"/>
      <c r="AD93" s="1056"/>
      <c r="AE93" s="1056"/>
      <c r="AF93" s="1056"/>
      <c r="AG93" s="1056"/>
      <c r="AH93" s="1056"/>
      <c r="AI93" s="1044">
        <v>2.1064814814814814E-2</v>
      </c>
      <c r="AJ93" s="1044">
        <v>2.0081018518518519E-2</v>
      </c>
      <c r="AK93" s="1044"/>
      <c r="AL93" s="1044">
        <v>1.90625E-2</v>
      </c>
      <c r="AM93" s="1044">
        <v>2.0104166666666666E-2</v>
      </c>
      <c r="AN93" s="1056"/>
      <c r="AO93" s="1056"/>
      <c r="AP93" s="1073"/>
      <c r="AQ93" s="1006">
        <f t="shared" si="21"/>
        <v>1.90625E-2</v>
      </c>
      <c r="AR93" s="1282">
        <f t="shared" si="15"/>
        <v>4</v>
      </c>
    </row>
    <row r="94" spans="1:45" ht="12.75" customHeight="1">
      <c r="A94" s="1047" t="s">
        <v>497</v>
      </c>
      <c r="B94" s="1040">
        <f t="shared" si="20"/>
        <v>3</v>
      </c>
      <c r="C94" s="1041">
        <v>1.9270833333333334E-2</v>
      </c>
      <c r="D94" s="1283">
        <v>1</v>
      </c>
      <c r="E94" s="1042">
        <f t="shared" si="19"/>
        <v>2.5289351851851851E-2</v>
      </c>
      <c r="F94" s="1044"/>
      <c r="G94" s="1044"/>
      <c r="H94" s="1044"/>
      <c r="I94" s="1044"/>
      <c r="K94" s="1056"/>
      <c r="L94" s="1056"/>
      <c r="M94" s="1044"/>
      <c r="N94" s="1056"/>
      <c r="R94" s="1056"/>
      <c r="S94" s="1056"/>
      <c r="T94" s="1056"/>
      <c r="U94" s="1056"/>
      <c r="V94" s="1056"/>
      <c r="W94" s="1056"/>
      <c r="X94" s="1056"/>
      <c r="Y94" s="1056"/>
      <c r="Z94" s="1056"/>
      <c r="AA94" s="1056"/>
      <c r="AB94" s="1056"/>
      <c r="AC94" s="1056"/>
      <c r="AD94" s="1056"/>
      <c r="AE94" s="1056"/>
      <c r="AF94" s="1056"/>
      <c r="AG94" s="1056"/>
      <c r="AH94" s="1056"/>
      <c r="AI94" s="1056"/>
      <c r="AJ94" s="1056"/>
      <c r="AK94" s="1044">
        <v>2.5289351851851851E-2</v>
      </c>
      <c r="AL94" s="1056"/>
      <c r="AM94" s="1056"/>
      <c r="AN94" s="1044"/>
      <c r="AO94" s="1044"/>
      <c r="AP94" s="1073"/>
      <c r="AQ94" s="1006">
        <f t="shared" si="21"/>
        <v>2.5289351851851851E-2</v>
      </c>
      <c r="AR94" s="1282">
        <f t="shared" si="15"/>
        <v>1</v>
      </c>
    </row>
    <row r="95" spans="1:45" ht="12.75" customHeight="1">
      <c r="A95" s="1059" t="s">
        <v>1725</v>
      </c>
      <c r="B95" s="1060">
        <f t="shared" si="20"/>
        <v>2</v>
      </c>
      <c r="C95" s="1044">
        <v>1.9699074074074074E-2</v>
      </c>
      <c r="D95" s="1282">
        <v>0</v>
      </c>
      <c r="E95" s="1061">
        <f t="shared" si="19"/>
        <v>1.9699074074074074E-2</v>
      </c>
      <c r="F95" s="1006"/>
      <c r="G95" s="1006"/>
      <c r="H95" s="1006"/>
      <c r="I95" s="1006"/>
      <c r="J95" s="1006"/>
      <c r="K95" s="1062"/>
      <c r="L95" s="1062"/>
      <c r="M95" s="1062"/>
      <c r="N95" s="1062"/>
      <c r="O95" s="1062"/>
      <c r="P95" s="1062"/>
      <c r="Q95" s="1062"/>
      <c r="R95" s="1062"/>
      <c r="S95" s="1062"/>
      <c r="T95" s="1062"/>
      <c r="U95" s="1062"/>
      <c r="V95" s="1062"/>
      <c r="W95" s="1062"/>
      <c r="X95" s="1062"/>
      <c r="Y95" s="1062"/>
      <c r="Z95" s="1062"/>
      <c r="AA95" s="1062"/>
      <c r="AB95" s="1062"/>
      <c r="AC95" s="1062"/>
      <c r="AD95" s="1062"/>
      <c r="AE95" s="1044">
        <v>1.9699074074074074E-2</v>
      </c>
      <c r="AF95" s="1062"/>
      <c r="AG95" s="1062"/>
      <c r="AH95" s="1062"/>
      <c r="AI95" s="1062"/>
      <c r="AJ95" s="1062"/>
      <c r="AK95" s="1062"/>
      <c r="AL95" s="1062"/>
      <c r="AM95" s="1062"/>
      <c r="AN95" s="1063"/>
      <c r="AO95" s="1063"/>
      <c r="AP95" s="1064"/>
      <c r="AQ95" s="1286">
        <f t="shared" si="21"/>
        <v>1.9699074074074074E-2</v>
      </c>
      <c r="AR95" s="1282">
        <f t="shared" si="15"/>
        <v>1</v>
      </c>
      <c r="AS95" s="1065"/>
    </row>
    <row r="96" spans="1:45" ht="12.75" customHeight="1">
      <c r="A96" s="1046" t="s">
        <v>1726</v>
      </c>
      <c r="B96" s="1016">
        <v>3</v>
      </c>
      <c r="C96" s="1050"/>
      <c r="D96" s="1049">
        <v>4</v>
      </c>
      <c r="E96" s="1042" t="str">
        <f t="shared" si="19"/>
        <v xml:space="preserve"> </v>
      </c>
      <c r="F96" s="1044"/>
      <c r="G96" s="1044"/>
      <c r="H96" s="1044"/>
      <c r="I96" s="1020"/>
      <c r="J96" s="1020"/>
      <c r="K96" s="1044"/>
      <c r="L96" s="1044"/>
      <c r="M96" s="1044"/>
      <c r="N96" s="1044"/>
      <c r="O96" s="1016"/>
      <c r="P96" s="1016"/>
      <c r="Q96" s="1016"/>
      <c r="R96" s="1020"/>
      <c r="S96" s="1043"/>
      <c r="T96" s="1020"/>
      <c r="U96" s="1020"/>
      <c r="V96" s="1020"/>
      <c r="W96" s="1044"/>
      <c r="X96" s="1020"/>
      <c r="Y96" s="1020"/>
      <c r="Z96" s="1020"/>
      <c r="AA96" s="1020"/>
      <c r="AB96" s="1020"/>
      <c r="AC96" s="1020"/>
      <c r="AD96" s="1020"/>
      <c r="AE96" s="1020"/>
      <c r="AF96" s="1020"/>
      <c r="AG96" s="1020"/>
      <c r="AH96" s="1020"/>
      <c r="AI96" s="1020"/>
      <c r="AJ96" s="1020"/>
      <c r="AK96" s="1020"/>
      <c r="AL96" s="1020"/>
      <c r="AM96" s="1020"/>
      <c r="AN96" s="1020"/>
      <c r="AO96" s="1020"/>
      <c r="AP96" s="1051"/>
      <c r="AQ96" s="1052" t="str">
        <f t="shared" si="21"/>
        <v xml:space="preserve"> </v>
      </c>
      <c r="AR96" s="1282">
        <f t="shared" si="15"/>
        <v>0</v>
      </c>
      <c r="AS96" s="1053"/>
    </row>
    <row r="97" spans="1:45" ht="12.75" customHeight="1">
      <c r="A97" s="1047" t="s">
        <v>1050</v>
      </c>
      <c r="B97" s="1040">
        <f t="shared" ref="B97:B102" si="22">IFERROR(MINUTE(B$5)-MINUTE(C97)," ")</f>
        <v>12</v>
      </c>
      <c r="C97" s="1041">
        <v>1.3159722222222224E-2</v>
      </c>
      <c r="D97" s="1283">
        <v>0</v>
      </c>
      <c r="E97" s="1042" t="str">
        <f t="shared" si="19"/>
        <v xml:space="preserve"> </v>
      </c>
      <c r="F97" s="1044"/>
      <c r="G97" s="1044"/>
      <c r="H97" s="1044"/>
      <c r="I97" s="1044"/>
      <c r="K97" s="1056"/>
      <c r="L97" s="1056"/>
      <c r="M97" s="1044"/>
      <c r="N97" s="1056"/>
      <c r="R97" s="1056"/>
      <c r="S97" s="1056"/>
      <c r="T97" s="1056"/>
      <c r="U97" s="1056"/>
      <c r="V97" s="1056"/>
      <c r="W97" s="1056"/>
      <c r="X97" s="1056"/>
      <c r="Y97" s="1056"/>
      <c r="Z97" s="1056"/>
      <c r="AA97" s="1056"/>
      <c r="AB97" s="1056"/>
      <c r="AC97" s="1056"/>
      <c r="AD97" s="1056"/>
      <c r="AE97" s="1056"/>
      <c r="AF97" s="1056"/>
      <c r="AG97" s="1056"/>
      <c r="AH97" s="1056"/>
      <c r="AI97" s="1056"/>
      <c r="AJ97" s="1056"/>
      <c r="AK97" s="1056"/>
      <c r="AL97" s="1056"/>
      <c r="AM97" s="1056"/>
      <c r="AN97" s="1056"/>
      <c r="AO97" s="1056"/>
      <c r="AP97" s="1073"/>
      <c r="AQ97" s="1006" t="str">
        <f t="shared" si="21"/>
        <v xml:space="preserve"> </v>
      </c>
      <c r="AR97" s="1282">
        <f t="shared" si="15"/>
        <v>0</v>
      </c>
    </row>
    <row r="98" spans="1:45" ht="12.75" customHeight="1">
      <c r="A98" s="1058" t="s">
        <v>1727</v>
      </c>
      <c r="B98" s="1040">
        <f t="shared" si="22"/>
        <v>4</v>
      </c>
      <c r="C98" s="1041">
        <v>1.8437499999999999E-2</v>
      </c>
      <c r="D98" s="1283"/>
      <c r="E98" s="1042"/>
      <c r="F98" s="1044"/>
      <c r="G98" s="1044"/>
      <c r="H98" s="1044"/>
      <c r="I98" s="1044"/>
      <c r="K98" s="1056"/>
      <c r="L98" s="1056"/>
      <c r="M98" s="1044"/>
      <c r="N98" s="1056"/>
      <c r="R98" s="1056"/>
      <c r="S98" s="1056"/>
      <c r="T98" s="1056"/>
      <c r="U98" s="1056"/>
      <c r="V98" s="1056"/>
      <c r="W98" s="1056"/>
      <c r="X98" s="1056"/>
      <c r="Y98" s="1056"/>
      <c r="Z98" s="1056"/>
      <c r="AA98" s="1056"/>
      <c r="AB98" s="1056"/>
      <c r="AC98" s="1056"/>
      <c r="AD98" s="1056"/>
      <c r="AE98" s="1056"/>
      <c r="AF98" s="1056"/>
      <c r="AG98" s="1056"/>
      <c r="AH98" s="1056"/>
      <c r="AI98" s="1056"/>
      <c r="AJ98" s="1056"/>
      <c r="AK98" s="1056"/>
      <c r="AL98" s="1056"/>
      <c r="AM98" s="1056"/>
      <c r="AN98" s="1056"/>
      <c r="AO98" s="1056"/>
      <c r="AP98" s="1073"/>
      <c r="AQ98" s="1006"/>
      <c r="AR98" s="1282">
        <f t="shared" si="15"/>
        <v>0</v>
      </c>
    </row>
    <row r="99" spans="1:45" ht="12.75" customHeight="1">
      <c r="A99" s="1046" t="s">
        <v>1728</v>
      </c>
      <c r="B99" s="1040">
        <f t="shared" si="22"/>
        <v>30</v>
      </c>
      <c r="C99" s="1041"/>
      <c r="D99" s="1049">
        <v>0</v>
      </c>
      <c r="E99" s="1042" t="str">
        <f>IFERROR(AVERAGE(F99:AN99), " ")</f>
        <v xml:space="preserve"> </v>
      </c>
      <c r="F99" s="1043"/>
      <c r="G99" s="1044"/>
      <c r="H99" s="1044"/>
      <c r="I99" s="1044"/>
      <c r="K99" s="1056"/>
      <c r="L99" s="1056"/>
      <c r="M99" s="1044"/>
      <c r="N99" s="1056"/>
      <c r="R99" s="1056"/>
      <c r="S99" s="1056"/>
      <c r="T99" s="1056"/>
      <c r="U99" s="1056"/>
      <c r="V99" s="1056"/>
      <c r="W99" s="1056"/>
      <c r="X99" s="1056"/>
      <c r="Y99" s="1056"/>
      <c r="Z99" s="1056"/>
      <c r="AA99" s="1056"/>
      <c r="AB99" s="1056"/>
      <c r="AC99" s="1056"/>
      <c r="AD99" s="1056"/>
      <c r="AE99" s="1056"/>
      <c r="AF99" s="1056"/>
      <c r="AG99" s="1056"/>
      <c r="AH99" s="1056"/>
      <c r="AI99" s="1056"/>
      <c r="AJ99" s="1056"/>
      <c r="AK99" s="1056"/>
      <c r="AL99" s="1056"/>
      <c r="AM99" s="1056"/>
      <c r="AN99" s="1056"/>
      <c r="AO99" s="1056"/>
      <c r="AP99" s="1073"/>
      <c r="AQ99" s="1006" t="str">
        <f>IF(MIN(F99:AN99)=0," ",MIN(F99:AN99))</f>
        <v xml:space="preserve"> </v>
      </c>
      <c r="AR99" s="1282">
        <f t="shared" si="15"/>
        <v>0</v>
      </c>
    </row>
    <row r="100" spans="1:45" ht="12.75" customHeight="1">
      <c r="A100" s="1058" t="s">
        <v>1349</v>
      </c>
      <c r="B100" s="1040">
        <f t="shared" si="22"/>
        <v>2</v>
      </c>
      <c r="C100" s="1041">
        <v>1.9594907407407405E-2</v>
      </c>
      <c r="D100" s="1049"/>
      <c r="E100" s="1042"/>
      <c r="F100" s="1043"/>
      <c r="G100" s="1044"/>
      <c r="H100" s="1044"/>
      <c r="I100" s="1044"/>
      <c r="K100" s="1056"/>
      <c r="L100" s="1056"/>
      <c r="M100" s="1044"/>
      <c r="N100" s="1056"/>
      <c r="R100" s="1056"/>
      <c r="S100" s="1056"/>
      <c r="T100" s="1056"/>
      <c r="U100" s="1056"/>
      <c r="V100" s="1056"/>
      <c r="W100" s="1056"/>
      <c r="X100" s="1056"/>
      <c r="Y100" s="1056"/>
      <c r="Z100" s="1056"/>
      <c r="AA100" s="1056"/>
      <c r="AB100" s="1056"/>
      <c r="AC100" s="1056"/>
      <c r="AD100" s="1056"/>
      <c r="AE100" s="1056"/>
      <c r="AF100" s="1056"/>
      <c r="AG100" s="1056"/>
      <c r="AH100" s="1056"/>
      <c r="AI100" s="1056"/>
      <c r="AJ100" s="1056"/>
      <c r="AK100" s="1056"/>
      <c r="AL100" s="1056"/>
      <c r="AM100" s="1056"/>
      <c r="AN100" s="1056"/>
      <c r="AO100" s="1056"/>
      <c r="AP100" s="1073"/>
      <c r="AQ100" s="1006"/>
      <c r="AR100" s="1282">
        <f t="shared" si="15"/>
        <v>0</v>
      </c>
    </row>
    <row r="101" spans="1:45" ht="12.75" customHeight="1">
      <c r="A101" s="1048" t="s">
        <v>612</v>
      </c>
      <c r="B101" s="1040">
        <f t="shared" si="22"/>
        <v>9</v>
      </c>
      <c r="C101" s="1041">
        <v>1.4733796296296295E-2</v>
      </c>
      <c r="D101" s="1283">
        <v>0</v>
      </c>
      <c r="E101" s="1042" t="str">
        <f>IFERROR(AVERAGE(F101:AN101), " ")</f>
        <v xml:space="preserve"> </v>
      </c>
      <c r="F101" s="1044"/>
      <c r="G101" s="1044"/>
      <c r="H101" s="1044"/>
      <c r="I101" s="1044"/>
      <c r="K101" s="1056"/>
      <c r="L101" s="1056"/>
      <c r="M101" s="1044"/>
      <c r="N101" s="1056"/>
      <c r="R101" s="1056"/>
      <c r="S101" s="1056"/>
      <c r="T101" s="1056"/>
      <c r="U101" s="1056"/>
      <c r="V101" s="1056"/>
      <c r="W101" s="1056"/>
      <c r="X101" s="1056"/>
      <c r="Y101" s="1056"/>
      <c r="Z101" s="1056"/>
      <c r="AA101" s="1056"/>
      <c r="AB101" s="1056"/>
      <c r="AC101" s="1056"/>
      <c r="AD101" s="1056"/>
      <c r="AE101" s="1056"/>
      <c r="AF101" s="1056"/>
      <c r="AG101" s="1056"/>
      <c r="AH101" s="1056"/>
      <c r="AI101" s="1056"/>
      <c r="AJ101" s="1056"/>
      <c r="AK101" s="1056"/>
      <c r="AL101" s="1056"/>
      <c r="AM101" s="1056"/>
      <c r="AN101" s="1056"/>
      <c r="AO101" s="1056"/>
      <c r="AP101" s="1073"/>
      <c r="AQ101" s="1006" t="str">
        <f>IF(MIN(F101:AN101)=0," ",MIN(F101:AN101))</f>
        <v xml:space="preserve"> </v>
      </c>
      <c r="AR101" s="1282">
        <f t="shared" si="15"/>
        <v>0</v>
      </c>
    </row>
    <row r="102" spans="1:45" ht="12.75" customHeight="1">
      <c r="A102" s="1053" t="s">
        <v>1729</v>
      </c>
      <c r="B102" s="1040">
        <f t="shared" si="22"/>
        <v>4</v>
      </c>
      <c r="C102" s="1041">
        <v>1.818287037037037E-2</v>
      </c>
      <c r="D102" s="1283"/>
      <c r="E102" s="1042"/>
      <c r="F102" s="1044"/>
      <c r="G102" s="1044"/>
      <c r="H102" s="1044"/>
      <c r="I102" s="1044"/>
      <c r="K102" s="1056"/>
      <c r="L102" s="1056"/>
      <c r="M102" s="1044"/>
      <c r="N102" s="1056"/>
      <c r="R102" s="1056"/>
      <c r="S102" s="1056"/>
      <c r="T102" s="1056"/>
      <c r="U102" s="1056"/>
      <c r="V102" s="1056"/>
      <c r="W102" s="1056"/>
      <c r="X102" s="1056"/>
      <c r="Y102" s="1056"/>
      <c r="Z102" s="1056"/>
      <c r="AA102" s="1056"/>
      <c r="AB102" s="1056"/>
      <c r="AC102" s="1056"/>
      <c r="AD102" s="1056"/>
      <c r="AE102" s="1056"/>
      <c r="AF102" s="1056"/>
      <c r="AG102" s="1056"/>
      <c r="AH102" s="1056"/>
      <c r="AI102" s="1056"/>
      <c r="AJ102" s="1056"/>
      <c r="AK102" s="1056"/>
      <c r="AL102" s="1056"/>
      <c r="AM102" s="1056"/>
      <c r="AN102" s="1056"/>
      <c r="AO102" s="1056"/>
      <c r="AP102" s="1073"/>
      <c r="AQ102" s="1006"/>
      <c r="AR102" s="1282">
        <f t="shared" si="15"/>
        <v>0</v>
      </c>
    </row>
    <row r="103" spans="1:45" ht="12.75" customHeight="1">
      <c r="A103" s="1046" t="s">
        <v>1730</v>
      </c>
      <c r="B103" s="1040">
        <v>2</v>
      </c>
      <c r="C103" s="1041">
        <v>1.8530092592592595E-2</v>
      </c>
      <c r="D103" s="1049">
        <v>3</v>
      </c>
      <c r="E103" s="1042" t="str">
        <f t="shared" ref="E103:E108" si="23">IFERROR(AVERAGE(F103:AN103), " ")</f>
        <v xml:space="preserve"> </v>
      </c>
      <c r="F103" s="1044"/>
      <c r="G103" s="1044"/>
      <c r="H103" s="1044"/>
      <c r="I103" s="1044"/>
      <c r="J103" s="1044"/>
      <c r="K103" s="1056"/>
      <c r="L103" s="1044"/>
      <c r="M103" s="1044"/>
      <c r="N103" s="1056"/>
      <c r="P103" s="1008"/>
      <c r="R103" s="1056"/>
      <c r="S103" s="1056"/>
      <c r="T103" s="1056"/>
      <c r="U103" s="1056"/>
      <c r="V103" s="1056"/>
      <c r="W103" s="1056"/>
      <c r="X103" s="1044"/>
      <c r="Y103" s="1056"/>
      <c r="Z103" s="1056"/>
      <c r="AA103" s="1056"/>
      <c r="AB103" s="1056"/>
      <c r="AC103" s="1056"/>
      <c r="AD103" s="1044"/>
      <c r="AE103" s="1056"/>
      <c r="AF103" s="1044"/>
      <c r="AG103" s="1056"/>
      <c r="AH103" s="1056"/>
      <c r="AI103" s="1044"/>
      <c r="AJ103" s="1056"/>
      <c r="AK103" s="1056"/>
      <c r="AL103" s="1056"/>
      <c r="AM103" s="1056"/>
      <c r="AN103" s="1056"/>
      <c r="AO103" s="1056"/>
      <c r="AP103" s="1073"/>
      <c r="AQ103" s="1006" t="str">
        <f t="shared" ref="AQ103:AQ108" si="24">IF(MIN(F103:AN103)=0," ",MIN(F103:AN103))</f>
        <v xml:space="preserve"> </v>
      </c>
      <c r="AR103" s="1282">
        <f t="shared" si="15"/>
        <v>0</v>
      </c>
    </row>
    <row r="104" spans="1:45" ht="12.75" customHeight="1">
      <c r="A104" s="1048" t="s">
        <v>1285</v>
      </c>
      <c r="B104" s="1040">
        <f>IFERROR(MINUTE(B$5)-MINUTE(C104)," ")</f>
        <v>12</v>
      </c>
      <c r="C104" s="1041">
        <v>1.3158068783068785E-2</v>
      </c>
      <c r="D104" s="1283">
        <v>0</v>
      </c>
      <c r="E104" s="1042" t="str">
        <f t="shared" si="23"/>
        <v xml:space="preserve"> </v>
      </c>
      <c r="F104" s="1044"/>
      <c r="G104" s="1044"/>
      <c r="H104" s="1044"/>
      <c r="I104" s="1044"/>
      <c r="K104" s="1056"/>
      <c r="L104" s="1056"/>
      <c r="M104" s="1044"/>
      <c r="N104" s="1056"/>
      <c r="R104" s="1056"/>
      <c r="S104" s="1056"/>
      <c r="T104" s="1056"/>
      <c r="U104" s="1056"/>
      <c r="V104" s="1056"/>
      <c r="W104" s="1056"/>
      <c r="X104" s="1056"/>
      <c r="Y104" s="1056"/>
      <c r="Z104" s="1056"/>
      <c r="AA104" s="1056"/>
      <c r="AB104" s="1056"/>
      <c r="AC104" s="1056"/>
      <c r="AD104" s="1056"/>
      <c r="AE104" s="1056"/>
      <c r="AF104" s="1056"/>
      <c r="AG104" s="1056"/>
      <c r="AH104" s="1056"/>
      <c r="AI104" s="1056"/>
      <c r="AJ104" s="1056"/>
      <c r="AK104" s="1056"/>
      <c r="AL104" s="1056"/>
      <c r="AM104" s="1056"/>
      <c r="AN104" s="1056"/>
      <c r="AO104" s="1056"/>
      <c r="AP104" s="1073"/>
      <c r="AQ104" s="1006" t="str">
        <f t="shared" si="24"/>
        <v xml:space="preserve"> </v>
      </c>
      <c r="AR104" s="1282">
        <f t="shared" si="15"/>
        <v>0</v>
      </c>
    </row>
    <row r="105" spans="1:45" ht="12.75" customHeight="1">
      <c r="A105" s="1048" t="s">
        <v>550</v>
      </c>
      <c r="B105" s="1040">
        <f>IFERROR(MINUTE(B$5)-MINUTE(C105)," ")</f>
        <v>6</v>
      </c>
      <c r="C105" s="1041">
        <v>1.6979166666666667E-2</v>
      </c>
      <c r="D105" s="1283">
        <v>0</v>
      </c>
      <c r="E105" s="1042" t="str">
        <f t="shared" si="23"/>
        <v xml:space="preserve"> </v>
      </c>
      <c r="F105" s="1044"/>
      <c r="G105" s="1044"/>
      <c r="H105" s="1044"/>
      <c r="I105" s="1044"/>
      <c r="K105" s="1056"/>
      <c r="L105" s="1056"/>
      <c r="M105" s="1044"/>
      <c r="N105" s="1056"/>
      <c r="R105" s="1056"/>
      <c r="S105" s="1056"/>
      <c r="T105" s="1056"/>
      <c r="U105" s="1056"/>
      <c r="V105" s="1056"/>
      <c r="W105" s="1056"/>
      <c r="X105" s="1056"/>
      <c r="Y105" s="1056"/>
      <c r="Z105" s="1056"/>
      <c r="AA105" s="1056"/>
      <c r="AB105" s="1056"/>
      <c r="AC105" s="1056"/>
      <c r="AD105" s="1056"/>
      <c r="AE105" s="1056"/>
      <c r="AF105" s="1056"/>
      <c r="AG105" s="1056"/>
      <c r="AH105" s="1056"/>
      <c r="AI105" s="1056"/>
      <c r="AJ105" s="1056"/>
      <c r="AK105" s="1056"/>
      <c r="AL105" s="1056"/>
      <c r="AM105" s="1056"/>
      <c r="AN105" s="1056"/>
      <c r="AO105" s="1056"/>
      <c r="AP105" s="1073"/>
      <c r="AQ105" s="1006" t="str">
        <f t="shared" si="24"/>
        <v xml:space="preserve"> </v>
      </c>
      <c r="AR105" s="1282">
        <f t="shared" si="15"/>
        <v>0</v>
      </c>
    </row>
    <row r="106" spans="1:45" ht="12.75" customHeight="1">
      <c r="A106" s="1048" t="s">
        <v>383</v>
      </c>
      <c r="B106" s="1040">
        <f>IFERROR(MINUTE(B$5)-MINUTE(C106)," ")</f>
        <v>10</v>
      </c>
      <c r="C106" s="1041">
        <v>1.4189814814814815E-2</v>
      </c>
      <c r="D106" s="1283">
        <v>2</v>
      </c>
      <c r="E106" s="1042">
        <f t="shared" si="23"/>
        <v>1.4024884259259258E-2</v>
      </c>
      <c r="F106" s="1044"/>
      <c r="G106" s="1044"/>
      <c r="H106" s="1044"/>
      <c r="I106" s="1044"/>
      <c r="K106" s="1056"/>
      <c r="L106" s="1044"/>
      <c r="M106" s="1044"/>
      <c r="N106" s="1056"/>
      <c r="R106" s="1044"/>
      <c r="S106" s="1056"/>
      <c r="T106" s="1056"/>
      <c r="U106" s="1056"/>
      <c r="V106" s="1056"/>
      <c r="W106" s="1056"/>
      <c r="X106" s="1056"/>
      <c r="Y106" s="1056"/>
      <c r="Z106" s="1044">
        <v>1.4004629629629629E-2</v>
      </c>
      <c r="AA106" s="1056"/>
      <c r="AB106" s="1044">
        <v>1.5625E-2</v>
      </c>
      <c r="AC106" s="1044"/>
      <c r="AD106" s="1056"/>
      <c r="AE106" s="1056"/>
      <c r="AF106" s="1056"/>
      <c r="AG106" s="1044"/>
      <c r="AH106" s="1056"/>
      <c r="AI106" s="1044"/>
      <c r="AJ106" s="1056"/>
      <c r="AK106" s="1056"/>
      <c r="AL106" s="1044">
        <v>1.3298611111111112E-2</v>
      </c>
      <c r="AM106" s="1044">
        <v>1.3171296296296296E-2</v>
      </c>
      <c r="AN106" s="1056"/>
      <c r="AO106" s="1056"/>
      <c r="AP106" s="1073"/>
      <c r="AQ106" s="1006">
        <f t="shared" si="24"/>
        <v>1.3171296296296296E-2</v>
      </c>
      <c r="AR106" s="1282">
        <f t="shared" si="15"/>
        <v>4</v>
      </c>
    </row>
    <row r="107" spans="1:45" ht="12.75" customHeight="1">
      <c r="A107" s="1047" t="s">
        <v>800</v>
      </c>
      <c r="B107" s="1040">
        <v>10</v>
      </c>
      <c r="C107" s="1041">
        <v>1.4143518518518519E-2</v>
      </c>
      <c r="D107" s="1283">
        <v>30</v>
      </c>
      <c r="E107" s="1042">
        <f t="shared" si="23"/>
        <v>1.5070370370370371E-2</v>
      </c>
      <c r="F107" s="1044">
        <v>1.4687499999999999E-2</v>
      </c>
      <c r="G107" s="1044">
        <v>1.4583333333333334E-2</v>
      </c>
      <c r="H107" s="1044">
        <v>1.4756944444444444E-2</v>
      </c>
      <c r="I107" s="1044"/>
      <c r="J107" s="1044">
        <v>1.5972222222222221E-2</v>
      </c>
      <c r="K107" s="1044">
        <v>1.4409722222222223E-2</v>
      </c>
      <c r="L107" s="1044">
        <v>1.5277777777777777E-2</v>
      </c>
      <c r="M107" s="1044">
        <v>1.4004629629629629E-2</v>
      </c>
      <c r="N107" s="1044">
        <v>1.480324074074074E-2</v>
      </c>
      <c r="O107" s="1044">
        <v>1.4328703703703703E-2</v>
      </c>
      <c r="P107" s="1044">
        <v>1.3854166666666667E-2</v>
      </c>
      <c r="Q107" s="1044">
        <v>1.4930555555555556E-2</v>
      </c>
      <c r="R107" s="1044">
        <v>1.3993055555555555E-2</v>
      </c>
      <c r="S107" s="1044"/>
      <c r="T107" s="1044">
        <v>1.3888888888888888E-2</v>
      </c>
      <c r="U107" s="1044">
        <v>1.4467592592592593E-2</v>
      </c>
      <c r="V107" s="1044">
        <v>1.4143518518518519E-2</v>
      </c>
      <c r="W107" s="1044">
        <v>1.5370370370370371E-2</v>
      </c>
      <c r="X107" s="1044"/>
      <c r="Y107" s="1044"/>
      <c r="Z107" s="1044"/>
      <c r="AA107" s="1044"/>
      <c r="AB107" s="1044"/>
      <c r="AC107" s="1044">
        <v>1.4872685185185185E-2</v>
      </c>
      <c r="AD107" s="1044">
        <v>1.8749999999999999E-2</v>
      </c>
      <c r="AE107" s="1044">
        <v>1.5740740740740739E-2</v>
      </c>
      <c r="AF107" s="1044">
        <v>1.4930555555555556E-2</v>
      </c>
      <c r="AG107" s="1044">
        <v>1.5729166666666666E-2</v>
      </c>
      <c r="AH107" s="1044">
        <v>1.5879629629629629E-2</v>
      </c>
      <c r="AI107" s="1044">
        <v>1.5682870370370371E-2</v>
      </c>
      <c r="AJ107" s="1044">
        <v>1.5972222222222221E-2</v>
      </c>
      <c r="AK107" s="1044">
        <v>1.5729166666666666E-2</v>
      </c>
      <c r="AL107" s="1044"/>
      <c r="AM107" s="1044"/>
      <c r="AN107" s="1044" t="s">
        <v>1566</v>
      </c>
      <c r="AO107" s="1044">
        <v>1.4733796296296297E-2</v>
      </c>
      <c r="AP107" s="1073"/>
      <c r="AQ107" s="1006">
        <f t="shared" si="24"/>
        <v>1.3854166666666667E-2</v>
      </c>
      <c r="AR107" s="1282">
        <f t="shared" si="15"/>
        <v>27</v>
      </c>
    </row>
    <row r="108" spans="1:45" ht="12.75" customHeight="1">
      <c r="A108" s="1048" t="s">
        <v>934</v>
      </c>
      <c r="B108" s="1040">
        <f>IFERROR(MINUTE(B$5)-MINUTE(C108)," ")</f>
        <v>13</v>
      </c>
      <c r="C108" s="1041">
        <v>1.2395833333333335E-2</v>
      </c>
      <c r="D108" s="1283">
        <v>2</v>
      </c>
      <c r="E108" s="1042" t="str">
        <f t="shared" si="23"/>
        <v xml:space="preserve"> </v>
      </c>
      <c r="F108" s="1044"/>
      <c r="G108" s="1044"/>
      <c r="H108" s="1044"/>
      <c r="I108" s="1044"/>
      <c r="K108" s="1056"/>
      <c r="L108" s="1056"/>
      <c r="M108" s="1044"/>
      <c r="N108" s="1056"/>
      <c r="R108" s="1056"/>
      <c r="S108" s="1056"/>
      <c r="T108" s="1056"/>
      <c r="U108" s="1056"/>
      <c r="V108" s="1056"/>
      <c r="W108" s="1056"/>
      <c r="X108" s="1056"/>
      <c r="Y108" s="1056"/>
      <c r="Z108" s="1056"/>
      <c r="AA108" s="1056"/>
      <c r="AB108" s="1056"/>
      <c r="AC108" s="1056"/>
      <c r="AD108" s="1056"/>
      <c r="AE108" s="1056"/>
      <c r="AF108" s="1056"/>
      <c r="AG108" s="1056"/>
      <c r="AH108" s="1056"/>
      <c r="AI108" s="1056"/>
      <c r="AJ108" s="1056"/>
      <c r="AK108" s="1056"/>
      <c r="AL108" s="1056"/>
      <c r="AM108" s="1056"/>
      <c r="AN108" s="1056"/>
      <c r="AO108" s="1056"/>
      <c r="AP108" s="1073"/>
      <c r="AQ108" s="1006" t="str">
        <f t="shared" si="24"/>
        <v xml:space="preserve"> </v>
      </c>
      <c r="AR108" s="1282">
        <f t="shared" si="15"/>
        <v>0</v>
      </c>
    </row>
    <row r="109" spans="1:45" ht="12.75" customHeight="1">
      <c r="A109" s="1046" t="s">
        <v>1731</v>
      </c>
      <c r="B109" s="1016">
        <v>11</v>
      </c>
      <c r="C109" s="1050"/>
      <c r="D109" s="1049">
        <v>2</v>
      </c>
      <c r="E109" s="1042" t="str">
        <f>IFERROR(AVERAGE(G109:AN109), " ")</f>
        <v xml:space="preserve"> </v>
      </c>
      <c r="F109" s="1044"/>
      <c r="G109" s="1020"/>
      <c r="H109" s="1044"/>
      <c r="I109" s="1020"/>
      <c r="J109" s="1020"/>
      <c r="K109" s="1044"/>
      <c r="L109" s="1044"/>
      <c r="M109" s="1044"/>
      <c r="N109" s="1044"/>
      <c r="O109" s="1016"/>
      <c r="P109" s="1016"/>
      <c r="Q109" s="1016"/>
      <c r="R109" s="1020"/>
      <c r="S109" s="1020"/>
      <c r="T109" s="1020"/>
      <c r="U109" s="1020"/>
      <c r="V109" s="1020"/>
      <c r="W109" s="1020"/>
      <c r="X109" s="1020"/>
      <c r="Y109" s="1020"/>
      <c r="Z109" s="1020"/>
      <c r="AA109" s="1020"/>
      <c r="AB109" s="1020"/>
      <c r="AC109" s="1020"/>
      <c r="AD109" s="1020"/>
      <c r="AE109" s="1020"/>
      <c r="AF109" s="1020"/>
      <c r="AG109" s="1020"/>
      <c r="AH109" s="1020"/>
      <c r="AI109" s="1020"/>
      <c r="AJ109" s="1020"/>
      <c r="AK109" s="1020"/>
      <c r="AL109" s="1020"/>
      <c r="AM109" s="1020"/>
      <c r="AN109" s="1020"/>
      <c r="AO109" s="1020"/>
      <c r="AP109" s="1051"/>
      <c r="AQ109" s="1052" t="str">
        <f>IF(MIN(G109:AN109)=0," ",MIN(G109:AN109))</f>
        <v xml:space="preserve"> </v>
      </c>
      <c r="AR109" s="1282">
        <f t="shared" si="15"/>
        <v>0</v>
      </c>
      <c r="AS109" s="1053"/>
    </row>
    <row r="110" spans="1:45" ht="12.75" customHeight="1">
      <c r="A110" s="1047" t="s">
        <v>1625</v>
      </c>
      <c r="B110" s="1040">
        <f t="shared" ref="B110:B121" si="25">IFERROR(MINUTE(B$5)-MINUTE(C110)," ")</f>
        <v>7</v>
      </c>
      <c r="C110" s="1041">
        <v>1.6111111111111111E-2</v>
      </c>
      <c r="D110" s="1283">
        <v>0</v>
      </c>
      <c r="E110" s="1042" t="str">
        <f t="shared" ref="E110:E125" si="26">IFERROR(AVERAGE(F110:AN110), " ")</f>
        <v xml:space="preserve"> </v>
      </c>
      <c r="F110" s="1043"/>
      <c r="G110" s="1043"/>
      <c r="H110" s="1043"/>
      <c r="I110" s="1043"/>
      <c r="K110" s="1056"/>
      <c r="L110" s="1056"/>
      <c r="M110" s="1044"/>
      <c r="N110" s="1056"/>
      <c r="R110" s="1056"/>
      <c r="S110" s="1056"/>
      <c r="T110" s="1056"/>
      <c r="U110" s="1056"/>
      <c r="V110" s="1056"/>
      <c r="W110" s="1056"/>
      <c r="X110" s="1056"/>
      <c r="Y110" s="1056"/>
      <c r="Z110" s="1056"/>
      <c r="AA110" s="1056"/>
      <c r="AB110" s="1056"/>
      <c r="AC110" s="1056"/>
      <c r="AD110" s="1056"/>
      <c r="AE110" s="1056"/>
      <c r="AF110" s="1056"/>
      <c r="AG110" s="1056"/>
      <c r="AH110" s="1056"/>
      <c r="AI110" s="1056"/>
      <c r="AJ110" s="1056"/>
      <c r="AK110" s="1056"/>
      <c r="AL110" s="1056"/>
      <c r="AM110" s="1056"/>
      <c r="AN110" s="1056"/>
      <c r="AO110" s="1056"/>
      <c r="AP110" s="1073"/>
      <c r="AQ110" s="1006" t="str">
        <f t="shared" ref="AQ110:AQ125" si="27">IF(MIN(F110:AN110)=0," ",MIN(F110:AN110))</f>
        <v xml:space="preserve"> </v>
      </c>
      <c r="AR110" s="1282">
        <f t="shared" si="15"/>
        <v>0</v>
      </c>
    </row>
    <row r="111" spans="1:45" ht="12.75" customHeight="1">
      <c r="A111" s="1066" t="s">
        <v>929</v>
      </c>
      <c r="B111" s="1040">
        <f t="shared" si="25"/>
        <v>5</v>
      </c>
      <c r="C111" s="1041">
        <v>1.7708333333333333E-2</v>
      </c>
      <c r="D111" s="1283">
        <v>0</v>
      </c>
      <c r="E111" s="1042" t="str">
        <f t="shared" si="26"/>
        <v xml:space="preserve"> </v>
      </c>
      <c r="F111" s="1006"/>
      <c r="G111" s="1044"/>
      <c r="H111" s="1044"/>
      <c r="I111" s="1044"/>
      <c r="K111" s="1056"/>
      <c r="L111" s="1056"/>
      <c r="M111" s="1044"/>
      <c r="N111" s="1056"/>
      <c r="R111" s="1056"/>
      <c r="S111" s="1056"/>
      <c r="T111" s="1056"/>
      <c r="U111" s="1056"/>
      <c r="V111" s="1056"/>
      <c r="W111" s="1056"/>
      <c r="X111" s="1056"/>
      <c r="Y111" s="1056"/>
      <c r="Z111" s="1056"/>
      <c r="AA111" s="1056"/>
      <c r="AB111" s="1056"/>
      <c r="AC111" s="1056"/>
      <c r="AD111" s="1056"/>
      <c r="AE111" s="1056"/>
      <c r="AF111" s="1056"/>
      <c r="AG111" s="1056"/>
      <c r="AH111" s="1056"/>
      <c r="AI111" s="1056"/>
      <c r="AJ111" s="1056"/>
      <c r="AK111" s="1056"/>
      <c r="AL111" s="1056"/>
      <c r="AM111" s="1056"/>
      <c r="AN111" s="1056"/>
      <c r="AO111" s="1056"/>
      <c r="AP111" s="1073"/>
      <c r="AQ111" s="1006" t="str">
        <f t="shared" si="27"/>
        <v xml:space="preserve"> </v>
      </c>
      <c r="AR111" s="1282">
        <f t="shared" si="15"/>
        <v>0</v>
      </c>
    </row>
    <row r="112" spans="1:45" ht="12.75" customHeight="1">
      <c r="A112" s="1048" t="s">
        <v>557</v>
      </c>
      <c r="B112" s="1040">
        <f t="shared" si="25"/>
        <v>11</v>
      </c>
      <c r="C112" s="1041">
        <v>1.3310185185185187E-2</v>
      </c>
      <c r="D112" s="1283">
        <v>4</v>
      </c>
      <c r="E112" s="1042">
        <f t="shared" si="26"/>
        <v>1.4872685185185187E-2</v>
      </c>
      <c r="F112" s="1044"/>
      <c r="G112" s="1044"/>
      <c r="H112" s="1044"/>
      <c r="I112" s="1044"/>
      <c r="K112" s="1056"/>
      <c r="L112" s="1056"/>
      <c r="M112" s="1044"/>
      <c r="N112" s="1056"/>
      <c r="R112" s="1056"/>
      <c r="S112" s="1056"/>
      <c r="T112" s="1056"/>
      <c r="U112" s="1056"/>
      <c r="V112" s="1056"/>
      <c r="W112" s="1056"/>
      <c r="X112" s="1056"/>
      <c r="Y112" s="1056"/>
      <c r="Z112" s="1056"/>
      <c r="AA112" s="1056"/>
      <c r="AB112" s="1056"/>
      <c r="AC112" s="1056"/>
      <c r="AD112" s="1056"/>
      <c r="AE112" s="1044"/>
      <c r="AF112" s="1056"/>
      <c r="AG112" s="1056"/>
      <c r="AH112" s="1044"/>
      <c r="AI112" s="1044">
        <v>1.5740740740740739E-2</v>
      </c>
      <c r="AJ112" s="1044">
        <v>1.5277777777777777E-2</v>
      </c>
      <c r="AK112" s="1044">
        <v>1.579861111111111E-2</v>
      </c>
      <c r="AL112" s="1044">
        <v>1.3518518518518518E-2</v>
      </c>
      <c r="AM112" s="1044">
        <v>1.4027777777777778E-2</v>
      </c>
      <c r="AN112" s="1056"/>
      <c r="AO112" s="1056"/>
      <c r="AP112" s="1073"/>
      <c r="AQ112" s="1006">
        <f t="shared" si="27"/>
        <v>1.3518518518518518E-2</v>
      </c>
      <c r="AR112" s="1282">
        <f t="shared" si="15"/>
        <v>5</v>
      </c>
    </row>
    <row r="113" spans="1:45" ht="12.75" customHeight="1">
      <c r="A113" s="1048" t="s">
        <v>804</v>
      </c>
      <c r="B113" s="1040">
        <f t="shared" si="25"/>
        <v>8</v>
      </c>
      <c r="C113" s="1041">
        <v>1.5879629629629629E-2</v>
      </c>
      <c r="D113" s="1283">
        <v>0</v>
      </c>
      <c r="E113" s="1042">
        <f t="shared" si="26"/>
        <v>1.3599537037037037E-2</v>
      </c>
      <c r="F113" s="1044"/>
      <c r="G113" s="1044"/>
      <c r="H113" s="1044"/>
      <c r="I113" s="1044"/>
      <c r="K113" s="1056"/>
      <c r="L113" s="1056"/>
      <c r="M113" s="1044">
        <v>1.3599537037037037E-2</v>
      </c>
      <c r="N113" s="1056"/>
      <c r="R113" s="1056"/>
      <c r="S113" s="1056"/>
      <c r="T113" s="1056"/>
      <c r="U113" s="1056"/>
      <c r="V113" s="1056"/>
      <c r="W113" s="1056"/>
      <c r="X113" s="1056"/>
      <c r="Y113" s="1056"/>
      <c r="Z113" s="1056"/>
      <c r="AA113" s="1056"/>
      <c r="AB113" s="1056"/>
      <c r="AC113" s="1056"/>
      <c r="AD113" s="1056"/>
      <c r="AE113" s="1056"/>
      <c r="AF113" s="1056"/>
      <c r="AG113" s="1056"/>
      <c r="AH113" s="1056"/>
      <c r="AI113" s="1056"/>
      <c r="AJ113" s="1056"/>
      <c r="AK113" s="1056"/>
      <c r="AL113" s="1056"/>
      <c r="AM113" s="1056"/>
      <c r="AN113" s="1056"/>
      <c r="AO113" s="1056"/>
      <c r="AP113" s="1073"/>
      <c r="AQ113" s="1006">
        <f t="shared" si="27"/>
        <v>1.3599537037037037E-2</v>
      </c>
      <c r="AR113" s="1282">
        <f t="shared" si="15"/>
        <v>1</v>
      </c>
    </row>
    <row r="114" spans="1:45" ht="12.75" customHeight="1">
      <c r="A114" s="1048" t="s">
        <v>1286</v>
      </c>
      <c r="B114" s="1040">
        <f t="shared" si="25"/>
        <v>14</v>
      </c>
      <c r="C114" s="1041">
        <v>1.1793981481481482E-2</v>
      </c>
      <c r="D114" s="1283">
        <v>0</v>
      </c>
      <c r="E114" s="1042" t="str">
        <f t="shared" si="26"/>
        <v xml:space="preserve"> </v>
      </c>
      <c r="F114" s="1044"/>
      <c r="G114" s="1044"/>
      <c r="H114" s="1044"/>
      <c r="I114" s="1044"/>
      <c r="K114" s="1056"/>
      <c r="L114" s="1056"/>
      <c r="M114" s="1044"/>
      <c r="N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73"/>
      <c r="AQ114" s="1006" t="str">
        <f t="shared" si="27"/>
        <v xml:space="preserve"> </v>
      </c>
      <c r="AR114" s="1282">
        <f t="shared" si="15"/>
        <v>0</v>
      </c>
    </row>
    <row r="115" spans="1:45" ht="12.75" customHeight="1">
      <c r="A115" s="1047" t="s">
        <v>1173</v>
      </c>
      <c r="B115" s="1040">
        <f t="shared" si="25"/>
        <v>11</v>
      </c>
      <c r="C115" s="1041">
        <v>1.3541666666666667E-2</v>
      </c>
      <c r="D115" s="1283">
        <v>0</v>
      </c>
      <c r="E115" s="1042" t="str">
        <f t="shared" si="26"/>
        <v xml:space="preserve"> </v>
      </c>
      <c r="F115" s="1044"/>
      <c r="G115" s="1044"/>
      <c r="H115" s="1044"/>
      <c r="I115" s="1044"/>
      <c r="K115" s="1056"/>
      <c r="L115" s="1056"/>
      <c r="M115" s="1044"/>
      <c r="N115" s="1056"/>
      <c r="R115" s="1056"/>
      <c r="S115" s="1056"/>
      <c r="T115" s="1056"/>
      <c r="U115" s="1056"/>
      <c r="V115" s="1056"/>
      <c r="W115" s="1056"/>
      <c r="X115" s="1056"/>
      <c r="Y115" s="1056"/>
      <c r="Z115" s="1056"/>
      <c r="AA115" s="1056"/>
      <c r="AB115" s="1056"/>
      <c r="AC115" s="1056"/>
      <c r="AD115" s="1056"/>
      <c r="AE115" s="1056"/>
      <c r="AF115" s="1056"/>
      <c r="AG115" s="1056"/>
      <c r="AH115" s="1056"/>
      <c r="AI115" s="1056"/>
      <c r="AJ115" s="1056"/>
      <c r="AK115" s="1056"/>
      <c r="AL115" s="1056"/>
      <c r="AM115" s="1056"/>
      <c r="AN115" s="1056"/>
      <c r="AO115" s="1056"/>
      <c r="AP115" s="1073"/>
      <c r="AQ115" s="1006" t="str">
        <f t="shared" si="27"/>
        <v xml:space="preserve"> </v>
      </c>
      <c r="AR115" s="1282">
        <f t="shared" si="15"/>
        <v>0</v>
      </c>
    </row>
    <row r="116" spans="1:45" ht="12.75" customHeight="1">
      <c r="A116" s="1046" t="s">
        <v>1732</v>
      </c>
      <c r="B116" s="1040">
        <f t="shared" si="25"/>
        <v>30</v>
      </c>
      <c r="C116" s="1055"/>
      <c r="D116" s="1049">
        <v>0</v>
      </c>
      <c r="E116" s="1042" t="str">
        <f t="shared" si="26"/>
        <v xml:space="preserve"> </v>
      </c>
      <c r="F116" s="1020"/>
      <c r="G116" s="1044"/>
      <c r="H116" s="1044"/>
      <c r="I116" s="1044"/>
      <c r="K116" s="1056"/>
      <c r="L116" s="1056"/>
      <c r="M116" s="1044"/>
      <c r="N116" s="1056"/>
      <c r="R116" s="1056"/>
      <c r="S116" s="1056"/>
      <c r="T116" s="1056"/>
      <c r="U116" s="1056"/>
      <c r="V116" s="1056"/>
      <c r="W116" s="1056"/>
      <c r="X116" s="1056"/>
      <c r="Y116" s="1056"/>
      <c r="Z116" s="1056"/>
      <c r="AA116" s="1056"/>
      <c r="AB116" s="1056"/>
      <c r="AC116" s="1056"/>
      <c r="AD116" s="1056"/>
      <c r="AE116" s="1056"/>
      <c r="AF116" s="1056"/>
      <c r="AG116" s="1056"/>
      <c r="AH116" s="1056"/>
      <c r="AI116" s="1056"/>
      <c r="AJ116" s="1056"/>
      <c r="AK116" s="1056"/>
      <c r="AL116" s="1056"/>
      <c r="AM116" s="1056"/>
      <c r="AN116" s="1056"/>
      <c r="AO116" s="1056"/>
      <c r="AP116" s="1073"/>
      <c r="AQ116" s="1006" t="str">
        <f t="shared" si="27"/>
        <v xml:space="preserve"> </v>
      </c>
      <c r="AR116" s="1282">
        <f t="shared" si="15"/>
        <v>0</v>
      </c>
    </row>
    <row r="117" spans="1:45" ht="12.75" customHeight="1">
      <c r="A117" s="1047" t="s">
        <v>1570</v>
      </c>
      <c r="B117" s="1040">
        <f t="shared" si="25"/>
        <v>12</v>
      </c>
      <c r="C117" s="1041">
        <v>1.2566137566137567E-2</v>
      </c>
      <c r="D117" s="1283">
        <v>0</v>
      </c>
      <c r="E117" s="1042" t="str">
        <f t="shared" si="26"/>
        <v xml:space="preserve"> </v>
      </c>
      <c r="F117" s="1044"/>
      <c r="G117" s="1044"/>
      <c r="H117" s="1044"/>
      <c r="I117" s="1044"/>
      <c r="K117" s="1056"/>
      <c r="L117" s="1056"/>
      <c r="M117" s="1044"/>
      <c r="N117" s="1056"/>
      <c r="P117" s="1008"/>
      <c r="Q117" s="1067"/>
      <c r="R117" s="1056"/>
      <c r="S117" s="1056"/>
      <c r="T117" s="1056"/>
      <c r="U117" s="1056"/>
      <c r="V117" s="1056"/>
      <c r="W117" s="1044"/>
      <c r="X117" s="1056"/>
      <c r="Y117" s="1056"/>
      <c r="Z117" s="1056"/>
      <c r="AA117" s="1056"/>
      <c r="AB117" s="1056"/>
      <c r="AC117" s="1056"/>
      <c r="AD117" s="1056"/>
      <c r="AE117" s="1056"/>
      <c r="AF117" s="1056"/>
      <c r="AG117" s="1056"/>
      <c r="AH117" s="1056"/>
      <c r="AI117" s="1056"/>
      <c r="AJ117" s="1056"/>
      <c r="AK117" s="1056"/>
      <c r="AL117" s="1056"/>
      <c r="AM117" s="1056"/>
      <c r="AN117" s="1056"/>
      <c r="AO117" s="1056"/>
      <c r="AP117" s="1073"/>
      <c r="AQ117" s="1006" t="str">
        <f t="shared" si="27"/>
        <v xml:space="preserve"> </v>
      </c>
      <c r="AR117" s="1282">
        <f t="shared" si="15"/>
        <v>0</v>
      </c>
    </row>
    <row r="118" spans="1:45" ht="12.75" customHeight="1">
      <c r="A118" s="1048" t="s">
        <v>319</v>
      </c>
      <c r="B118" s="1040">
        <f t="shared" si="25"/>
        <v>2</v>
      </c>
      <c r="C118" s="1041">
        <v>1.9479166666666669E-2</v>
      </c>
      <c r="D118" s="1283">
        <v>1</v>
      </c>
      <c r="E118" s="1042" t="str">
        <f t="shared" si="26"/>
        <v xml:space="preserve"> </v>
      </c>
      <c r="F118" s="1044"/>
      <c r="G118" s="1044"/>
      <c r="H118" s="1044"/>
      <c r="I118" s="1044"/>
      <c r="K118" s="1056"/>
      <c r="L118" s="1056"/>
      <c r="M118" s="1044"/>
      <c r="N118" s="1056"/>
      <c r="R118" s="1056"/>
      <c r="S118" s="1056"/>
      <c r="T118" s="1056"/>
      <c r="U118" s="1056"/>
      <c r="V118" s="1056"/>
      <c r="W118" s="1056"/>
      <c r="X118" s="1056"/>
      <c r="Y118" s="1056"/>
      <c r="Z118" s="1056"/>
      <c r="AA118" s="1044"/>
      <c r="AB118" s="1044"/>
      <c r="AC118" s="1044"/>
      <c r="AD118" s="1044"/>
      <c r="AE118" s="1056"/>
      <c r="AF118" s="1044"/>
      <c r="AG118" s="1044"/>
      <c r="AH118" s="1056"/>
      <c r="AI118" s="1056"/>
      <c r="AJ118" s="1056"/>
      <c r="AK118" s="1056"/>
      <c r="AL118" s="1056"/>
      <c r="AM118" s="1044"/>
      <c r="AN118" s="1056"/>
      <c r="AO118" s="1056"/>
      <c r="AP118" s="1073"/>
      <c r="AQ118" s="1006" t="str">
        <f t="shared" si="27"/>
        <v xml:space="preserve"> </v>
      </c>
      <c r="AR118" s="1282">
        <f t="shared" si="15"/>
        <v>0</v>
      </c>
    </row>
    <row r="119" spans="1:45" ht="12.75" customHeight="1">
      <c r="A119" s="1048" t="s">
        <v>609</v>
      </c>
      <c r="B119" s="1040">
        <f t="shared" si="25"/>
        <v>2</v>
      </c>
      <c r="C119" s="1041">
        <v>1.9490740740740743E-2</v>
      </c>
      <c r="D119" s="1283">
        <v>0</v>
      </c>
      <c r="E119" s="1042" t="str">
        <f t="shared" si="26"/>
        <v xml:space="preserve"> </v>
      </c>
      <c r="F119" s="1044"/>
      <c r="G119" s="1044"/>
      <c r="H119" s="1044"/>
      <c r="I119" s="1044"/>
      <c r="K119" s="1056"/>
      <c r="L119" s="1056"/>
      <c r="M119" s="1044"/>
      <c r="N119" s="1056"/>
      <c r="R119" s="1056"/>
      <c r="S119" s="1056"/>
      <c r="T119" s="1056"/>
      <c r="U119" s="1056"/>
      <c r="V119" s="1056"/>
      <c r="W119" s="1056"/>
      <c r="X119" s="1056"/>
      <c r="Y119" s="1056"/>
      <c r="Z119" s="1056"/>
      <c r="AA119" s="1044"/>
      <c r="AB119" s="1056"/>
      <c r="AC119" s="1056"/>
      <c r="AD119" s="1056"/>
      <c r="AE119" s="1056"/>
      <c r="AF119" s="1056"/>
      <c r="AG119" s="1056"/>
      <c r="AH119" s="1056"/>
      <c r="AI119" s="1056"/>
      <c r="AJ119" s="1056"/>
      <c r="AK119" s="1056"/>
      <c r="AL119" s="1056"/>
      <c r="AM119" s="1056"/>
      <c r="AN119" s="1056"/>
      <c r="AO119" s="1056"/>
      <c r="AP119" s="1073"/>
      <c r="AQ119" s="1006" t="str">
        <f t="shared" si="27"/>
        <v xml:space="preserve"> </v>
      </c>
      <c r="AR119" s="1282">
        <f t="shared" si="15"/>
        <v>0</v>
      </c>
    </row>
    <row r="120" spans="1:45" ht="12.75" customHeight="1">
      <c r="A120" s="1048" t="s">
        <v>806</v>
      </c>
      <c r="B120" s="1040">
        <f t="shared" si="25"/>
        <v>13</v>
      </c>
      <c r="C120" s="1041">
        <v>1.1921296296296298E-2</v>
      </c>
      <c r="D120" s="1283">
        <v>0</v>
      </c>
      <c r="E120" s="1042" t="str">
        <f t="shared" si="26"/>
        <v xml:space="preserve"> </v>
      </c>
      <c r="F120" s="1044"/>
      <c r="G120" s="1044"/>
      <c r="H120" s="1044"/>
      <c r="I120" s="1044"/>
      <c r="K120" s="1056"/>
      <c r="L120" s="1056"/>
      <c r="M120" s="1044"/>
      <c r="N120" s="1056"/>
      <c r="R120" s="1056"/>
      <c r="S120" s="1056"/>
      <c r="T120" s="1056"/>
      <c r="U120" s="1056"/>
      <c r="V120" s="1056"/>
      <c r="W120" s="1056"/>
      <c r="X120" s="1056"/>
      <c r="Y120" s="1056"/>
      <c r="Z120" s="1056"/>
      <c r="AA120" s="1056"/>
      <c r="AB120" s="1056"/>
      <c r="AC120" s="1056"/>
      <c r="AD120" s="1056"/>
      <c r="AE120" s="1056"/>
      <c r="AF120" s="1056"/>
      <c r="AG120" s="1056"/>
      <c r="AH120" s="1056"/>
      <c r="AI120" s="1056"/>
      <c r="AJ120" s="1056"/>
      <c r="AK120" s="1056"/>
      <c r="AL120" s="1056"/>
      <c r="AM120" s="1056"/>
      <c r="AN120" s="1056"/>
      <c r="AO120" s="1056"/>
      <c r="AP120" s="1073"/>
      <c r="AQ120" s="1006" t="str">
        <f t="shared" si="27"/>
        <v xml:space="preserve"> </v>
      </c>
      <c r="AR120" s="1282">
        <f t="shared" si="15"/>
        <v>0</v>
      </c>
    </row>
    <row r="121" spans="1:45" ht="12.75" customHeight="1">
      <c r="A121" s="1048" t="s">
        <v>1287</v>
      </c>
      <c r="B121" s="1040">
        <f t="shared" si="25"/>
        <v>10</v>
      </c>
      <c r="C121" s="1041">
        <v>1.3900462962962962E-2</v>
      </c>
      <c r="D121" s="1283">
        <v>0</v>
      </c>
      <c r="E121" s="1042">
        <f t="shared" si="26"/>
        <v>1.1631944444444445E-2</v>
      </c>
      <c r="F121" s="1044"/>
      <c r="G121" s="1044"/>
      <c r="H121" s="1044"/>
      <c r="I121" s="1044"/>
      <c r="K121" s="1056"/>
      <c r="L121" s="1056"/>
      <c r="M121" s="1044"/>
      <c r="N121" s="1056"/>
      <c r="R121" s="1056"/>
      <c r="S121" s="1056"/>
      <c r="T121" s="1056"/>
      <c r="U121" s="1056"/>
      <c r="V121" s="1056"/>
      <c r="W121" s="1056"/>
      <c r="X121" s="1056"/>
      <c r="Y121" s="1056"/>
      <c r="Z121" s="1056"/>
      <c r="AA121" s="1056"/>
      <c r="AB121" s="1044">
        <v>1.1631944444444445E-2</v>
      </c>
      <c r="AC121" s="1056"/>
      <c r="AD121" s="1056"/>
      <c r="AE121" s="1056"/>
      <c r="AF121" s="1056"/>
      <c r="AG121" s="1056"/>
      <c r="AH121" s="1056"/>
      <c r="AI121" s="1056"/>
      <c r="AJ121" s="1056"/>
      <c r="AK121" s="1056"/>
      <c r="AL121" s="1056"/>
      <c r="AM121" s="1056"/>
      <c r="AN121" s="1056"/>
      <c r="AO121" s="1056"/>
      <c r="AP121" s="1073"/>
      <c r="AQ121" s="1006">
        <f t="shared" si="27"/>
        <v>1.1631944444444445E-2</v>
      </c>
      <c r="AR121" s="1282">
        <f t="shared" si="15"/>
        <v>1</v>
      </c>
    </row>
    <row r="122" spans="1:45" ht="12.75" customHeight="1">
      <c r="A122" s="1066" t="s">
        <v>1733</v>
      </c>
      <c r="B122" s="1040">
        <v>1</v>
      </c>
      <c r="C122" s="1041"/>
      <c r="D122" s="1283">
        <v>2</v>
      </c>
      <c r="E122" s="1042" t="str">
        <f t="shared" si="26"/>
        <v xml:space="preserve"> </v>
      </c>
      <c r="F122" s="1019"/>
      <c r="G122" s="1019"/>
      <c r="H122" s="1068"/>
      <c r="I122" s="1019"/>
      <c r="J122" s="1019"/>
      <c r="K122" s="1069"/>
      <c r="L122" s="1044"/>
      <c r="M122" s="1044"/>
      <c r="N122" s="1070"/>
      <c r="O122" s="1008"/>
      <c r="P122" s="1071"/>
      <c r="Q122" s="1071"/>
      <c r="R122" s="1070"/>
      <c r="S122" s="1070"/>
      <c r="T122" s="1070"/>
      <c r="U122" s="1070"/>
      <c r="V122" s="1070"/>
      <c r="W122" s="1070"/>
      <c r="X122" s="1070"/>
      <c r="Y122" s="1070"/>
      <c r="Z122" s="1070"/>
      <c r="AA122" s="1070"/>
      <c r="AB122" s="1070"/>
      <c r="AC122" s="1070"/>
      <c r="AD122" s="1070"/>
      <c r="AE122" s="1070"/>
      <c r="AF122" s="1070"/>
      <c r="AG122" s="1070"/>
      <c r="AH122" s="1070"/>
      <c r="AI122" s="1070"/>
      <c r="AJ122" s="1070"/>
      <c r="AK122" s="1070"/>
      <c r="AL122" s="1070"/>
      <c r="AM122" s="1070"/>
      <c r="AN122" s="1069"/>
      <c r="AO122" s="1069"/>
      <c r="AP122" s="1064"/>
      <c r="AQ122" s="1286" t="str">
        <f t="shared" si="27"/>
        <v xml:space="preserve"> </v>
      </c>
      <c r="AR122" s="1282">
        <f t="shared" si="15"/>
        <v>0</v>
      </c>
      <c r="AS122" s="1065"/>
    </row>
    <row r="123" spans="1:45" ht="12.75" customHeight="1">
      <c r="A123" s="1048" t="s">
        <v>708</v>
      </c>
      <c r="B123" s="1040">
        <f>IFERROR(MINUTE(B$5)-MINUTE(C123)," ")</f>
        <v>5</v>
      </c>
      <c r="C123" s="1041">
        <v>1.7766203703703704E-2</v>
      </c>
      <c r="D123" s="1283">
        <v>0</v>
      </c>
      <c r="E123" s="1042" t="str">
        <f t="shared" si="26"/>
        <v xml:space="preserve"> </v>
      </c>
      <c r="F123" s="1044"/>
      <c r="G123" s="1044"/>
      <c r="H123" s="1044"/>
      <c r="I123" s="1044"/>
      <c r="K123" s="1056"/>
      <c r="L123" s="1056"/>
      <c r="M123" s="1044"/>
      <c r="N123" s="1056"/>
      <c r="R123" s="1056"/>
      <c r="S123" s="1056"/>
      <c r="T123" s="1056"/>
      <c r="U123" s="1056"/>
      <c r="V123" s="1056"/>
      <c r="W123" s="1056"/>
      <c r="X123" s="1056"/>
      <c r="Y123" s="1056"/>
      <c r="Z123" s="1056"/>
      <c r="AA123" s="1056"/>
      <c r="AB123" s="1044"/>
      <c r="AC123" s="1044"/>
      <c r="AD123" s="1056"/>
      <c r="AE123" s="1056"/>
      <c r="AF123" s="1056"/>
      <c r="AG123" s="1056"/>
      <c r="AH123" s="1056"/>
      <c r="AI123" s="1044"/>
      <c r="AJ123" s="1056"/>
      <c r="AK123" s="1056"/>
      <c r="AL123" s="1056"/>
      <c r="AM123" s="1056"/>
      <c r="AN123" s="1056"/>
      <c r="AO123" s="1056"/>
      <c r="AP123" s="1073"/>
      <c r="AQ123" s="1006" t="str">
        <f t="shared" si="27"/>
        <v xml:space="preserve"> </v>
      </c>
      <c r="AR123" s="1282">
        <f t="shared" si="15"/>
        <v>0</v>
      </c>
    </row>
    <row r="124" spans="1:45" ht="12.75" customHeight="1">
      <c r="A124" s="1048" t="s">
        <v>1288</v>
      </c>
      <c r="B124" s="1040">
        <v>3</v>
      </c>
      <c r="C124" s="1041">
        <v>1.8287037037037036E-2</v>
      </c>
      <c r="D124" s="1283">
        <v>34</v>
      </c>
      <c r="E124" s="1042">
        <f t="shared" si="26"/>
        <v>1.9838605967078187E-2</v>
      </c>
      <c r="F124" s="1044">
        <v>2.0648148148148148E-2</v>
      </c>
      <c r="G124" s="1044"/>
      <c r="H124" s="1044"/>
      <c r="I124" s="1044"/>
      <c r="J124" s="1044"/>
      <c r="K124" s="1044" t="s">
        <v>1566</v>
      </c>
      <c r="L124" s="1056" t="s">
        <v>1566</v>
      </c>
      <c r="M124" s="1044">
        <v>2.0023148148148148E-2</v>
      </c>
      <c r="N124" s="1044"/>
      <c r="O124" s="1044" t="s">
        <v>1566</v>
      </c>
      <c r="P124" s="1044">
        <v>1.8229166666666668E-2</v>
      </c>
      <c r="Q124" s="1044">
        <v>1.9166666666666665E-2</v>
      </c>
      <c r="R124" s="1044">
        <v>1.9328703703703702E-2</v>
      </c>
      <c r="S124" s="1044" t="s">
        <v>1566</v>
      </c>
      <c r="T124" s="1044">
        <v>1.9097222222222224E-2</v>
      </c>
      <c r="U124" s="1044" t="s">
        <v>1566</v>
      </c>
      <c r="V124" s="1044">
        <v>1.9328703703703702E-2</v>
      </c>
      <c r="W124" s="1044">
        <v>1.9328703703703702E-2</v>
      </c>
      <c r="X124" s="1044" t="s">
        <v>1566</v>
      </c>
      <c r="Y124" s="1044" t="s">
        <v>1566</v>
      </c>
      <c r="Z124" s="1044" t="s">
        <v>1566</v>
      </c>
      <c r="AA124" s="1044" t="s">
        <v>1566</v>
      </c>
      <c r="AB124" s="1044" t="s">
        <v>1566</v>
      </c>
      <c r="AC124" s="1044">
        <v>1.8506944444444444E-2</v>
      </c>
      <c r="AD124" s="1044">
        <v>1.8749999999999999E-2</v>
      </c>
      <c r="AE124" s="1044">
        <v>2.1469907407407406E-2</v>
      </c>
      <c r="AF124" s="1044">
        <v>1.9351851851851853E-2</v>
      </c>
      <c r="AG124" s="1044">
        <v>2.0891203703703703E-2</v>
      </c>
      <c r="AH124" s="1044" t="s">
        <v>1566</v>
      </c>
      <c r="AI124" s="1044">
        <v>2.2511574074074073E-2</v>
      </c>
      <c r="AJ124" s="1044">
        <v>2.1643518518518517E-2</v>
      </c>
      <c r="AK124" s="1044">
        <v>2.0486111111111111E-2</v>
      </c>
      <c r="AL124" s="1044">
        <v>1.8831018518518518E-2</v>
      </c>
      <c r="AM124" s="1044">
        <v>1.9502314814814816E-2</v>
      </c>
      <c r="AN124" s="1044" t="s">
        <v>1566</v>
      </c>
      <c r="AO124" s="1044">
        <v>1.8900462962962963E-2</v>
      </c>
      <c r="AP124" s="1073"/>
      <c r="AQ124" s="1006">
        <f t="shared" si="27"/>
        <v>1.8229166666666668E-2</v>
      </c>
      <c r="AR124" s="1282">
        <f t="shared" si="15"/>
        <v>31</v>
      </c>
    </row>
    <row r="125" spans="1:45" ht="12.75" customHeight="1">
      <c r="A125" s="1046" t="s">
        <v>1734</v>
      </c>
      <c r="B125" s="1016">
        <v>1</v>
      </c>
      <c r="C125" s="1050"/>
      <c r="D125" s="1049">
        <v>1</v>
      </c>
      <c r="E125" s="1042" t="str">
        <f t="shared" si="26"/>
        <v xml:space="preserve"> </v>
      </c>
      <c r="F125" s="1044"/>
      <c r="G125" s="1020"/>
      <c r="H125" s="1020"/>
      <c r="I125" s="1020"/>
      <c r="J125" s="1020"/>
      <c r="K125" s="1044"/>
      <c r="L125" s="1044"/>
      <c r="M125" s="1044"/>
      <c r="N125" s="1020"/>
      <c r="O125" s="1016"/>
      <c r="P125" s="1016"/>
      <c r="Q125" s="1016"/>
      <c r="R125" s="1020"/>
      <c r="S125" s="1020"/>
      <c r="T125" s="1020"/>
      <c r="U125" s="1020"/>
      <c r="V125" s="1020"/>
      <c r="W125" s="1020"/>
      <c r="X125" s="1020"/>
      <c r="Y125" s="1020"/>
      <c r="Z125" s="1020"/>
      <c r="AA125" s="1020"/>
      <c r="AB125" s="1020"/>
      <c r="AC125" s="1020"/>
      <c r="AD125" s="1020"/>
      <c r="AE125" s="1044"/>
      <c r="AF125" s="1020"/>
      <c r="AG125" s="1020"/>
      <c r="AH125" s="1020"/>
      <c r="AI125" s="1020"/>
      <c r="AJ125" s="1020"/>
      <c r="AK125" s="1020"/>
      <c r="AL125" s="1020"/>
      <c r="AM125" s="1020"/>
      <c r="AN125" s="1020"/>
      <c r="AO125" s="1020"/>
      <c r="AP125" s="1051"/>
      <c r="AQ125" s="1052" t="str">
        <f t="shared" si="27"/>
        <v xml:space="preserve"> </v>
      </c>
      <c r="AR125" s="1282">
        <f t="shared" si="15"/>
        <v>0</v>
      </c>
      <c r="AS125" s="1053"/>
    </row>
    <row r="126" spans="1:45" ht="12.75" customHeight="1">
      <c r="A126" s="1048" t="s">
        <v>1735</v>
      </c>
      <c r="B126" s="1040">
        <f>IFERROR(MINUTE(B$5)-MINUTE(C126)," ")</f>
        <v>5</v>
      </c>
      <c r="C126" s="1041">
        <v>1.741898148148148E-2</v>
      </c>
      <c r="D126" s="1283"/>
      <c r="E126" s="1042"/>
      <c r="F126" s="1044"/>
      <c r="G126" s="1044"/>
      <c r="H126" s="1044"/>
      <c r="I126" s="1044"/>
      <c r="J126" s="1044"/>
      <c r="K126" s="1056"/>
      <c r="L126" s="1056"/>
      <c r="M126" s="1044"/>
      <c r="N126" s="1056"/>
      <c r="P126" s="1008"/>
      <c r="Q126" s="1067"/>
      <c r="R126" s="1054"/>
      <c r="S126" s="1054"/>
      <c r="T126" s="1044"/>
      <c r="U126" s="1044"/>
      <c r="V126" s="1044"/>
      <c r="W126" s="1044"/>
      <c r="X126" s="1044"/>
      <c r="Y126" s="1044"/>
      <c r="Z126" s="1056"/>
      <c r="AA126" s="1044"/>
      <c r="AB126" s="1056"/>
      <c r="AC126" s="1056"/>
      <c r="AD126" s="1044"/>
      <c r="AE126" s="1044"/>
      <c r="AF126" s="1044"/>
      <c r="AG126" s="1044"/>
      <c r="AH126" s="1044"/>
      <c r="AI126" s="1044"/>
      <c r="AJ126" s="1044"/>
      <c r="AK126" s="1044"/>
      <c r="AL126" s="1044"/>
      <c r="AM126" s="1044"/>
      <c r="AN126" s="1056"/>
      <c r="AO126" s="1056"/>
      <c r="AP126" s="1073"/>
      <c r="AQ126" s="1006"/>
      <c r="AR126" s="1282">
        <f t="shared" si="15"/>
        <v>0</v>
      </c>
    </row>
    <row r="127" spans="1:45" ht="12.75" customHeight="1">
      <c r="A127" s="1285" t="s">
        <v>1658</v>
      </c>
      <c r="B127" s="1040">
        <v>0</v>
      </c>
      <c r="C127" s="1055"/>
      <c r="D127" s="1283">
        <v>0</v>
      </c>
      <c r="E127" s="1042" t="str">
        <f>IFERROR(AVERAGE(F127:AN127), " ")</f>
        <v xml:space="preserve"> </v>
      </c>
      <c r="F127" s="1020"/>
      <c r="G127" s="1020"/>
      <c r="H127" s="1020"/>
      <c r="I127" s="1020"/>
      <c r="K127" s="1056"/>
      <c r="L127" s="1056"/>
      <c r="M127" s="1044"/>
      <c r="N127" s="1056"/>
      <c r="R127" s="1056"/>
      <c r="S127" s="1056"/>
      <c r="T127" s="1056"/>
      <c r="U127" s="1056"/>
      <c r="V127" s="1056"/>
      <c r="W127" s="1056"/>
      <c r="X127" s="1056"/>
      <c r="Y127" s="1056"/>
      <c r="Z127" s="1056"/>
      <c r="AA127" s="1056"/>
      <c r="AB127" s="1056"/>
      <c r="AC127" s="1056"/>
      <c r="AD127" s="1056"/>
      <c r="AE127" s="1056"/>
      <c r="AF127" s="1056"/>
      <c r="AG127" s="1056"/>
      <c r="AH127" s="1056"/>
      <c r="AI127" s="1056"/>
      <c r="AJ127" s="1056"/>
      <c r="AK127" s="1056"/>
      <c r="AL127" s="1056"/>
      <c r="AM127" s="1056"/>
      <c r="AN127" s="1056"/>
      <c r="AO127" s="1056"/>
      <c r="AP127" s="1073"/>
      <c r="AQ127" s="1006" t="str">
        <f>IF(MIN(F127:AN127)=0," ",MIN(F127:AN127))</f>
        <v xml:space="preserve"> </v>
      </c>
      <c r="AR127" s="1282">
        <f t="shared" si="15"/>
        <v>0</v>
      </c>
    </row>
    <row r="128" spans="1:45" ht="12.75" customHeight="1">
      <c r="A128" s="1046" t="s">
        <v>1736</v>
      </c>
      <c r="B128" s="1016">
        <v>7</v>
      </c>
      <c r="C128" s="1050"/>
      <c r="D128" s="1049">
        <v>1</v>
      </c>
      <c r="E128" s="1042" t="str">
        <f>IFERROR(AVERAGE(G128:AN128), " ")</f>
        <v xml:space="preserve"> </v>
      </c>
      <c r="F128" s="1044"/>
      <c r="G128" s="1020"/>
      <c r="H128" s="1044"/>
      <c r="I128" s="1020"/>
      <c r="J128" s="1020"/>
      <c r="K128" s="1044"/>
      <c r="L128" s="1044"/>
      <c r="M128" s="1044"/>
      <c r="N128" s="1044"/>
      <c r="O128" s="1016"/>
      <c r="P128" s="1016"/>
      <c r="Q128" s="1016"/>
      <c r="R128" s="1020"/>
      <c r="S128" s="1044"/>
      <c r="T128" s="1020"/>
      <c r="U128" s="1020"/>
      <c r="V128" s="1020"/>
      <c r="W128" s="1020"/>
      <c r="X128" s="1020"/>
      <c r="Y128" s="1020"/>
      <c r="Z128" s="1020"/>
      <c r="AA128" s="1020"/>
      <c r="AB128" s="1020"/>
      <c r="AC128" s="1020"/>
      <c r="AD128" s="1020"/>
      <c r="AE128" s="1020"/>
      <c r="AF128" s="1020"/>
      <c r="AG128" s="1020"/>
      <c r="AH128" s="1020"/>
      <c r="AI128" s="1020"/>
      <c r="AJ128" s="1020"/>
      <c r="AK128" s="1020"/>
      <c r="AL128" s="1020"/>
      <c r="AM128" s="1020"/>
      <c r="AN128" s="1020"/>
      <c r="AO128" s="1020"/>
      <c r="AP128" s="1051"/>
      <c r="AQ128" s="1052" t="str">
        <f>IF(MIN(G128:AN128)=0," ",MIN(G128:AN128))</f>
        <v xml:space="preserve"> </v>
      </c>
      <c r="AR128" s="1282">
        <f t="shared" si="15"/>
        <v>0</v>
      </c>
      <c r="AS128" s="1053"/>
    </row>
    <row r="129" spans="1:45" ht="12.75" customHeight="1">
      <c r="A129" s="1046" t="s">
        <v>1120</v>
      </c>
      <c r="B129" s="1040">
        <v>0</v>
      </c>
      <c r="C129" s="1055"/>
      <c r="D129" s="1049">
        <v>0</v>
      </c>
      <c r="E129" s="1042" t="str">
        <f t="shared" ref="E129:E138" si="28">IFERROR(AVERAGE(F129:AN129), " ")</f>
        <v xml:space="preserve"> </v>
      </c>
      <c r="F129" s="1044"/>
      <c r="G129" s="1020"/>
      <c r="H129" s="1020"/>
      <c r="I129" s="1020"/>
      <c r="K129" s="1056"/>
      <c r="L129" s="1056"/>
      <c r="M129" s="1044"/>
      <c r="N129" s="1056"/>
      <c r="R129" s="1056"/>
      <c r="S129" s="1056"/>
      <c r="T129" s="1056"/>
      <c r="U129" s="1056"/>
      <c r="V129" s="1056"/>
      <c r="W129" s="1056"/>
      <c r="X129" s="1056"/>
      <c r="Y129" s="1056"/>
      <c r="Z129" s="1056"/>
      <c r="AA129" s="1056"/>
      <c r="AB129" s="1056"/>
      <c r="AC129" s="1056"/>
      <c r="AD129" s="1056"/>
      <c r="AE129" s="1056"/>
      <c r="AF129" s="1056"/>
      <c r="AG129" s="1056"/>
      <c r="AH129" s="1056"/>
      <c r="AI129" s="1056"/>
      <c r="AJ129" s="1056"/>
      <c r="AK129" s="1056"/>
      <c r="AL129" s="1056"/>
      <c r="AM129" s="1056"/>
      <c r="AN129" s="1056"/>
      <c r="AO129" s="1056"/>
      <c r="AP129" s="1073"/>
      <c r="AQ129" s="1006" t="str">
        <f t="shared" ref="AQ129:AQ162" si="29">IF(MIN(F129:AN129)=0," ",MIN(F129:AN129))</f>
        <v xml:space="preserve"> </v>
      </c>
      <c r="AR129" s="1282">
        <f t="shared" si="15"/>
        <v>0</v>
      </c>
    </row>
    <row r="130" spans="1:45" ht="12" customHeight="1">
      <c r="A130" s="1047" t="s">
        <v>1291</v>
      </c>
      <c r="B130" s="1040">
        <f>IFERROR(MINUTE(B$5)-MINUTE(C130)," ")</f>
        <v>12</v>
      </c>
      <c r="C130" s="1041">
        <v>1.2824074074074073E-2</v>
      </c>
      <c r="D130" s="1283">
        <v>0</v>
      </c>
      <c r="E130" s="1042" t="str">
        <f t="shared" si="28"/>
        <v xml:space="preserve"> </v>
      </c>
      <c r="F130" s="1020"/>
      <c r="G130" s="1020"/>
      <c r="H130" s="1020"/>
      <c r="I130" s="1020"/>
      <c r="K130" s="1056"/>
      <c r="L130" s="1056"/>
      <c r="M130" s="1044"/>
      <c r="N130" s="1056"/>
      <c r="R130" s="1056"/>
      <c r="S130" s="1056"/>
      <c r="T130" s="1056"/>
      <c r="U130" s="1056"/>
      <c r="V130" s="1056"/>
      <c r="W130" s="1056"/>
      <c r="X130" s="1056"/>
      <c r="Y130" s="1056"/>
      <c r="Z130" s="1056"/>
      <c r="AA130" s="1056"/>
      <c r="AB130" s="1056"/>
      <c r="AC130" s="1056"/>
      <c r="AD130" s="1056"/>
      <c r="AE130" s="1056"/>
      <c r="AF130" s="1056"/>
      <c r="AG130" s="1056"/>
      <c r="AH130" s="1056"/>
      <c r="AI130" s="1056"/>
      <c r="AJ130" s="1056"/>
      <c r="AK130" s="1056"/>
      <c r="AL130" s="1056"/>
      <c r="AM130" s="1056"/>
      <c r="AN130" s="1056"/>
      <c r="AO130" s="1056"/>
      <c r="AP130" s="1073"/>
      <c r="AQ130" s="1006" t="str">
        <f t="shared" si="29"/>
        <v xml:space="preserve"> </v>
      </c>
      <c r="AR130" s="1282">
        <f t="shared" si="15"/>
        <v>0</v>
      </c>
    </row>
    <row r="131" spans="1:45" ht="12.75" customHeight="1">
      <c r="A131" s="1047" t="s">
        <v>810</v>
      </c>
      <c r="B131" s="1040">
        <f>IFERROR(MINUTE(B$5)-MINUTE(C131)," ")</f>
        <v>5</v>
      </c>
      <c r="C131" s="1041">
        <v>1.7499999999999998E-2</v>
      </c>
      <c r="D131" s="1283">
        <v>2</v>
      </c>
      <c r="E131" s="1042">
        <f t="shared" si="28"/>
        <v>2.0949074074074075E-2</v>
      </c>
      <c r="F131" s="1020"/>
      <c r="G131" s="1043"/>
      <c r="H131" s="1020"/>
      <c r="I131" s="1020"/>
      <c r="K131" s="1056"/>
      <c r="L131" s="1056"/>
      <c r="M131" s="1044"/>
      <c r="N131" s="1056"/>
      <c r="R131" s="1056"/>
      <c r="S131" s="1056"/>
      <c r="T131" s="1056"/>
      <c r="U131" s="1056"/>
      <c r="V131" s="1056"/>
      <c r="W131" s="1056"/>
      <c r="X131" s="1056"/>
      <c r="Y131" s="1056"/>
      <c r="Z131" s="1056"/>
      <c r="AA131" s="1056"/>
      <c r="AB131" s="1056"/>
      <c r="AC131" s="1056"/>
      <c r="AD131" s="1056"/>
      <c r="AE131" s="1056"/>
      <c r="AF131" s="1056"/>
      <c r="AG131" s="1056"/>
      <c r="AH131" s="1056"/>
      <c r="AI131" s="1044"/>
      <c r="AJ131" s="1056"/>
      <c r="AK131" s="1044">
        <v>2.0949074074074075E-2</v>
      </c>
      <c r="AL131" s="1056"/>
      <c r="AM131" s="1044"/>
      <c r="AN131" s="1056"/>
      <c r="AO131" s="1056"/>
      <c r="AP131" s="1073"/>
      <c r="AQ131" s="1006">
        <f t="shared" si="29"/>
        <v>2.0949074074074075E-2</v>
      </c>
      <c r="AR131" s="1282">
        <f t="shared" si="15"/>
        <v>1</v>
      </c>
    </row>
    <row r="132" spans="1:45" ht="12.75" customHeight="1">
      <c r="A132" s="1047" t="s">
        <v>1058</v>
      </c>
      <c r="B132" s="1040">
        <f>IFERROR(MINUTE(B$5)-MINUTE(C132)," ")</f>
        <v>10</v>
      </c>
      <c r="C132" s="1041">
        <v>1.4374999999999999E-2</v>
      </c>
      <c r="D132" s="1283">
        <v>0</v>
      </c>
      <c r="E132" s="1042" t="str">
        <f t="shared" si="28"/>
        <v xml:space="preserve"> </v>
      </c>
      <c r="F132" s="1020"/>
      <c r="G132" s="1020"/>
      <c r="H132" s="1020"/>
      <c r="I132" s="1020"/>
      <c r="K132" s="1056"/>
      <c r="L132" s="1056"/>
      <c r="M132" s="1044"/>
      <c r="N132" s="1056"/>
      <c r="R132" s="1056"/>
      <c r="S132" s="1056"/>
      <c r="T132" s="1056"/>
      <c r="U132" s="1056"/>
      <c r="V132" s="1056"/>
      <c r="W132" s="1056"/>
      <c r="X132" s="1056"/>
      <c r="Y132" s="1056"/>
      <c r="Z132" s="1056"/>
      <c r="AA132" s="1056"/>
      <c r="AB132" s="1056"/>
      <c r="AC132" s="1056"/>
      <c r="AD132" s="1056"/>
      <c r="AE132" s="1056"/>
      <c r="AF132" s="1056"/>
      <c r="AG132" s="1056"/>
      <c r="AH132" s="1056"/>
      <c r="AI132" s="1056"/>
      <c r="AJ132" s="1056"/>
      <c r="AK132" s="1056"/>
      <c r="AL132" s="1056"/>
      <c r="AM132" s="1056"/>
      <c r="AN132" s="1056"/>
      <c r="AO132" s="1056"/>
      <c r="AP132" s="1073"/>
      <c r="AQ132" s="1006" t="str">
        <f t="shared" si="29"/>
        <v xml:space="preserve"> </v>
      </c>
      <c r="AR132" s="1282">
        <f t="shared" si="15"/>
        <v>0</v>
      </c>
    </row>
    <row r="133" spans="1:45" ht="12.75" customHeight="1">
      <c r="A133" s="1048" t="s">
        <v>1059</v>
      </c>
      <c r="B133" s="1040">
        <f>IFERROR(MINUTE(B$5)-MINUTE(C133)," ")</f>
        <v>4</v>
      </c>
      <c r="C133" s="1041">
        <v>1.8472222222222223E-2</v>
      </c>
      <c r="D133" s="1283">
        <v>0</v>
      </c>
      <c r="E133" s="1042" t="str">
        <f t="shared" si="28"/>
        <v xml:space="preserve"> </v>
      </c>
      <c r="F133" s="1044"/>
      <c r="G133" s="1044"/>
      <c r="H133" s="1044"/>
      <c r="I133" s="1044"/>
      <c r="K133" s="1056"/>
      <c r="L133" s="1056"/>
      <c r="M133" s="1044"/>
      <c r="N133" s="1056"/>
      <c r="R133" s="1056"/>
      <c r="S133" s="1056"/>
      <c r="T133" s="1056"/>
      <c r="U133" s="1056"/>
      <c r="V133" s="1056"/>
      <c r="W133" s="1056"/>
      <c r="X133" s="1056"/>
      <c r="Y133" s="1056"/>
      <c r="Z133" s="1056"/>
      <c r="AA133" s="1056"/>
      <c r="AB133" s="1056"/>
      <c r="AC133" s="1056"/>
      <c r="AD133" s="1056"/>
      <c r="AE133" s="1056"/>
      <c r="AF133" s="1056"/>
      <c r="AG133" s="1056"/>
      <c r="AH133" s="1056"/>
      <c r="AI133" s="1056"/>
      <c r="AJ133" s="1056"/>
      <c r="AK133" s="1056"/>
      <c r="AL133" s="1056"/>
      <c r="AM133" s="1056"/>
      <c r="AN133" s="1056"/>
      <c r="AO133" s="1056"/>
      <c r="AP133" s="1073"/>
      <c r="AQ133" s="1006" t="str">
        <f t="shared" si="29"/>
        <v xml:space="preserve"> </v>
      </c>
      <c r="AR133" s="1282">
        <f t="shared" si="15"/>
        <v>0</v>
      </c>
    </row>
    <row r="134" spans="1:45" ht="12.75" customHeight="1">
      <c r="A134" s="1047" t="s">
        <v>1181</v>
      </c>
      <c r="B134" s="1040">
        <v>3</v>
      </c>
      <c r="C134" s="1041">
        <v>1.8368055555555554E-2</v>
      </c>
      <c r="D134" s="1283">
        <v>6</v>
      </c>
      <c r="E134" s="1042">
        <f t="shared" si="28"/>
        <v>1.9120370370370371E-2</v>
      </c>
      <c r="F134" s="1044"/>
      <c r="G134" s="1044"/>
      <c r="H134" s="1044"/>
      <c r="I134" s="1044"/>
      <c r="K134" s="1056"/>
      <c r="L134" s="1044">
        <v>2.013888888888889E-2</v>
      </c>
      <c r="M134" s="1044">
        <v>1.9120370370370371E-2</v>
      </c>
      <c r="N134" s="1044">
        <v>1.9791666666666666E-2</v>
      </c>
      <c r="P134" s="1044">
        <v>1.8252314814814815E-2</v>
      </c>
      <c r="R134" s="1044">
        <v>1.9733796296296298E-2</v>
      </c>
      <c r="S134" s="1044"/>
      <c r="T134" s="1056"/>
      <c r="U134" s="1044"/>
      <c r="V134" s="1056"/>
      <c r="W134" s="1056"/>
      <c r="X134" s="1056"/>
      <c r="Y134" s="1056"/>
      <c r="Z134" s="1044"/>
      <c r="AA134" s="1056"/>
      <c r="AB134" s="1056"/>
      <c r="AC134" s="1056"/>
      <c r="AD134" s="1044">
        <v>1.8749999999999999E-2</v>
      </c>
      <c r="AE134" s="1056"/>
      <c r="AF134" s="1044">
        <v>1.8055555555555554E-2</v>
      </c>
      <c r="AG134" s="1056"/>
      <c r="AH134" s="1044"/>
      <c r="AI134" s="1044"/>
      <c r="AJ134" s="1044"/>
      <c r="AK134" s="1044"/>
      <c r="AL134" s="1044"/>
      <c r="AM134" s="1044"/>
      <c r="AN134" s="1044"/>
      <c r="AO134" s="1044">
        <v>1.7627314814814814E-2</v>
      </c>
      <c r="AP134" s="1073"/>
      <c r="AQ134" s="1006">
        <f t="shared" si="29"/>
        <v>1.8055555555555554E-2</v>
      </c>
      <c r="AR134" s="1282">
        <f t="shared" si="15"/>
        <v>8</v>
      </c>
    </row>
    <row r="135" spans="1:45" ht="12.75" customHeight="1">
      <c r="A135" s="1066" t="s">
        <v>1060</v>
      </c>
      <c r="B135" s="1040">
        <v>5</v>
      </c>
      <c r="C135" s="1041">
        <v>1.8081275720164613E-2</v>
      </c>
      <c r="D135" s="1283">
        <v>2</v>
      </c>
      <c r="E135" s="1042">
        <f t="shared" si="28"/>
        <v>2.1435185185185186E-2</v>
      </c>
      <c r="F135" s="1006"/>
      <c r="G135" s="1006"/>
      <c r="H135" s="1006"/>
      <c r="I135" s="1006"/>
      <c r="J135" s="1006"/>
      <c r="K135" s="1062"/>
      <c r="L135" s="1062"/>
      <c r="M135" s="1044"/>
      <c r="N135" s="1062"/>
      <c r="O135" s="1009"/>
      <c r="P135" s="1009"/>
      <c r="Q135" s="1009"/>
      <c r="R135" s="1044"/>
      <c r="S135" s="1044"/>
      <c r="T135" s="1062"/>
      <c r="U135" s="1062"/>
      <c r="V135" s="1062"/>
      <c r="W135" s="1062"/>
      <c r="X135" s="1062"/>
      <c r="Y135" s="1062"/>
      <c r="Z135" s="1062"/>
      <c r="AA135" s="1062"/>
      <c r="AB135" s="1044">
        <v>2.1435185185185186E-2</v>
      </c>
      <c r="AC135" s="1044"/>
      <c r="AD135" s="1062"/>
      <c r="AE135" s="1062"/>
      <c r="AF135" s="1062"/>
      <c r="AG135" s="1062"/>
      <c r="AH135" s="1062"/>
      <c r="AI135" s="1062"/>
      <c r="AJ135" s="1062"/>
      <c r="AK135" s="1062"/>
      <c r="AL135" s="1062"/>
      <c r="AM135" s="1062"/>
      <c r="AN135" s="1063"/>
      <c r="AO135" s="1063"/>
      <c r="AP135" s="1074"/>
      <c r="AQ135" s="1006">
        <f t="shared" si="29"/>
        <v>2.1435185185185186E-2</v>
      </c>
      <c r="AR135" s="1282">
        <f t="shared" si="15"/>
        <v>1</v>
      </c>
      <c r="AS135" s="1065"/>
    </row>
    <row r="136" spans="1:45" ht="12.75" customHeight="1">
      <c r="A136" s="1046" t="s">
        <v>1737</v>
      </c>
      <c r="B136" s="1040">
        <f t="shared" ref="B136:B151" si="30">IFERROR(MINUTE(B$5)-MINUTE(C136)," ")</f>
        <v>2</v>
      </c>
      <c r="C136" s="1041">
        <v>1.9652777777777779E-2</v>
      </c>
      <c r="D136" s="1283">
        <v>6</v>
      </c>
      <c r="E136" s="1042">
        <f t="shared" si="28"/>
        <v>1.8119212962962965E-2</v>
      </c>
      <c r="F136" s="1044"/>
      <c r="G136" s="1044"/>
      <c r="H136" s="1044"/>
      <c r="I136" s="1044"/>
      <c r="K136" s="1044"/>
      <c r="L136" s="1044"/>
      <c r="M136" s="1044">
        <v>1.6319444444444445E-2</v>
      </c>
      <c r="N136" s="1044"/>
      <c r="R136" s="1056"/>
      <c r="S136" s="1056"/>
      <c r="T136" s="1044">
        <v>1.7881944444444443E-2</v>
      </c>
      <c r="U136" s="1054" t="s">
        <v>1566</v>
      </c>
      <c r="V136" s="1056"/>
      <c r="W136" s="1056"/>
      <c r="X136" s="1044"/>
      <c r="Y136" s="1044"/>
      <c r="Z136" s="1056"/>
      <c r="AA136" s="1056"/>
      <c r="AB136" s="1056"/>
      <c r="AC136" s="1044"/>
      <c r="AD136" s="1044"/>
      <c r="AE136" s="1044"/>
      <c r="AF136" s="1044"/>
      <c r="AG136" s="1056"/>
      <c r="AH136" s="1044">
        <v>1.8749999999999999E-2</v>
      </c>
      <c r="AI136" s="1044">
        <v>1.846064814814815E-2</v>
      </c>
      <c r="AJ136" s="1044">
        <v>1.8402777777777778E-2</v>
      </c>
      <c r="AK136" s="1044">
        <v>1.8900462962962963E-2</v>
      </c>
      <c r="AL136" s="1044"/>
      <c r="AM136" s="1044"/>
      <c r="AN136" s="1044"/>
      <c r="AO136" s="1044"/>
      <c r="AP136" s="1073"/>
      <c r="AQ136" s="1006">
        <f t="shared" si="29"/>
        <v>1.6319444444444445E-2</v>
      </c>
      <c r="AR136" s="1282">
        <f t="shared" ref="AR136:AR142" si="31">COUNTA(F136:AO136)</f>
        <v>7</v>
      </c>
    </row>
    <row r="137" spans="1:45" ht="12.75" customHeight="1">
      <c r="A137" s="1047" t="s">
        <v>1295</v>
      </c>
      <c r="B137" s="1040">
        <f t="shared" si="30"/>
        <v>3</v>
      </c>
      <c r="C137" s="1041">
        <v>1.9071759259259261E-2</v>
      </c>
      <c r="D137" s="1283">
        <v>0</v>
      </c>
      <c r="E137" s="1042" t="str">
        <f t="shared" si="28"/>
        <v xml:space="preserve"> </v>
      </c>
      <c r="F137" s="1043"/>
      <c r="G137" s="1043"/>
      <c r="H137" s="1043"/>
      <c r="I137" s="1043"/>
      <c r="K137" s="1056"/>
      <c r="L137" s="1056"/>
      <c r="M137" s="1044"/>
      <c r="N137" s="1056"/>
      <c r="R137" s="1056"/>
      <c r="S137" s="1056"/>
      <c r="T137" s="1056"/>
      <c r="U137" s="1056"/>
      <c r="V137" s="1056"/>
      <c r="W137" s="1056"/>
      <c r="X137" s="1056"/>
      <c r="Y137" s="1056"/>
      <c r="Z137" s="1056"/>
      <c r="AA137" s="1056"/>
      <c r="AB137" s="1056"/>
      <c r="AC137" s="1056"/>
      <c r="AD137" s="1056"/>
      <c r="AE137" s="1056"/>
      <c r="AF137" s="1056"/>
      <c r="AG137" s="1056"/>
      <c r="AH137" s="1056"/>
      <c r="AI137" s="1056"/>
      <c r="AJ137" s="1056"/>
      <c r="AK137" s="1056"/>
      <c r="AL137" s="1056"/>
      <c r="AM137" s="1056"/>
      <c r="AN137" s="1056"/>
      <c r="AO137" s="1056"/>
      <c r="AP137" s="1073"/>
      <c r="AQ137" s="1006" t="str">
        <f t="shared" si="29"/>
        <v xml:space="preserve"> </v>
      </c>
      <c r="AR137" s="1282">
        <f t="shared" si="31"/>
        <v>0</v>
      </c>
    </row>
    <row r="138" spans="1:45" ht="12.75" customHeight="1">
      <c r="A138" s="1285" t="s">
        <v>1738</v>
      </c>
      <c r="B138" s="1040">
        <f t="shared" si="30"/>
        <v>2</v>
      </c>
      <c r="C138" s="1041">
        <v>1.9988425925925927E-2</v>
      </c>
      <c r="D138" s="1283">
        <v>0</v>
      </c>
      <c r="E138" s="1042" t="str">
        <f t="shared" si="28"/>
        <v xml:space="preserve"> </v>
      </c>
      <c r="F138" s="1043"/>
      <c r="G138" s="1043"/>
      <c r="H138" s="1043"/>
      <c r="I138" s="1043"/>
      <c r="K138" s="1056"/>
      <c r="L138" s="1056"/>
      <c r="M138" s="1044"/>
      <c r="N138" s="1056"/>
      <c r="R138" s="1056"/>
      <c r="S138" s="1056"/>
      <c r="T138" s="1056"/>
      <c r="U138" s="1056"/>
      <c r="V138" s="1056"/>
      <c r="W138" s="1056"/>
      <c r="X138" s="1056"/>
      <c r="Y138" s="1056"/>
      <c r="Z138" s="1056"/>
      <c r="AA138" s="1056"/>
      <c r="AB138" s="1056"/>
      <c r="AC138" s="1056"/>
      <c r="AD138" s="1056"/>
      <c r="AE138" s="1056"/>
      <c r="AF138" s="1056"/>
      <c r="AG138" s="1056"/>
      <c r="AH138" s="1056"/>
      <c r="AI138" s="1056"/>
      <c r="AJ138" s="1056"/>
      <c r="AK138" s="1056"/>
      <c r="AL138" s="1056"/>
      <c r="AM138" s="1056"/>
      <c r="AN138" s="1056"/>
      <c r="AO138" s="1056"/>
      <c r="AP138" s="1073"/>
      <c r="AQ138" s="1006" t="str">
        <f t="shared" si="29"/>
        <v xml:space="preserve"> </v>
      </c>
      <c r="AR138" s="1282">
        <f t="shared" si="31"/>
        <v>0</v>
      </c>
    </row>
    <row r="139" spans="1:45" ht="12.75" customHeight="1">
      <c r="A139" s="1047" t="s">
        <v>1739</v>
      </c>
      <c r="B139" s="1040">
        <f t="shared" si="30"/>
        <v>8</v>
      </c>
      <c r="C139" s="1041">
        <v>1.5277777777777777E-2</v>
      </c>
      <c r="D139" s="1283"/>
      <c r="E139" s="1042"/>
      <c r="F139" s="1044"/>
      <c r="G139" s="1044"/>
      <c r="H139" s="1044"/>
      <c r="I139" s="1044"/>
      <c r="K139" s="1056"/>
      <c r="L139" s="1056"/>
      <c r="M139" s="1044"/>
      <c r="N139" s="1056"/>
      <c r="R139" s="1056"/>
      <c r="S139" s="1056"/>
      <c r="T139" s="1056"/>
      <c r="U139" s="1056"/>
      <c r="W139" s="1056"/>
      <c r="X139" s="1056"/>
      <c r="Y139" s="1056"/>
      <c r="Z139" s="1056"/>
      <c r="AA139" s="1056"/>
      <c r="AB139" s="1056"/>
      <c r="AC139" s="1056"/>
      <c r="AD139" s="1056"/>
      <c r="AE139" s="1056"/>
      <c r="AF139" s="1056"/>
      <c r="AG139" s="1056"/>
      <c r="AH139" s="1056"/>
      <c r="AI139" s="1056"/>
      <c r="AJ139" s="1056"/>
      <c r="AK139" s="1056"/>
      <c r="AL139" s="1056"/>
      <c r="AM139" s="1056"/>
      <c r="AN139" s="1056"/>
      <c r="AO139" s="1056"/>
      <c r="AP139" s="1073"/>
      <c r="AQ139" s="1006" t="str">
        <f t="shared" si="29"/>
        <v xml:space="preserve"> </v>
      </c>
      <c r="AR139" s="1282">
        <f t="shared" si="31"/>
        <v>0</v>
      </c>
    </row>
    <row r="140" spans="1:45" ht="12.75" customHeight="1">
      <c r="A140" s="1047" t="s">
        <v>890</v>
      </c>
      <c r="B140" s="1040">
        <f t="shared" si="30"/>
        <v>2</v>
      </c>
      <c r="C140" s="1041">
        <v>2.0081018518518519E-2</v>
      </c>
      <c r="D140" s="1283">
        <v>8</v>
      </c>
      <c r="E140" s="1042">
        <f t="shared" ref="E140:E203" si="32">IFERROR(AVERAGE(F140:AN140), " ")</f>
        <v>1.9419367283950616E-2</v>
      </c>
      <c r="F140" s="1044"/>
      <c r="G140" s="1044"/>
      <c r="H140" s="1044"/>
      <c r="I140" s="1044"/>
      <c r="J140" s="1044"/>
      <c r="K140" s="1044">
        <v>1.8252314814814815E-2</v>
      </c>
      <c r="L140" s="1044">
        <v>1.6736111111111111E-2</v>
      </c>
      <c r="M140" s="1044"/>
      <c r="N140" s="1044"/>
      <c r="O140" s="1008"/>
      <c r="Q140" s="1008"/>
      <c r="R140" s="1044">
        <v>1.7175925925925924E-2</v>
      </c>
      <c r="S140" s="1056"/>
      <c r="T140" s="1044">
        <v>1.7048611111111112E-2</v>
      </c>
      <c r="U140" s="1044"/>
      <c r="V140" s="1056"/>
      <c r="W140" s="1056"/>
      <c r="X140" s="1044"/>
      <c r="Y140" s="1044"/>
      <c r="Z140" s="1056"/>
      <c r="AA140" s="1044"/>
      <c r="AB140" s="1056"/>
      <c r="AC140" s="1056"/>
      <c r="AD140" s="1044"/>
      <c r="AE140" s="1044"/>
      <c r="AF140" s="1056"/>
      <c r="AG140" s="1056"/>
      <c r="AH140" s="1056"/>
      <c r="AI140" s="1044"/>
      <c r="AJ140" s="1044">
        <v>3.0034722222222223E-2</v>
      </c>
      <c r="AK140" s="1044"/>
      <c r="AL140" s="1044"/>
      <c r="AM140" s="1044">
        <v>1.726851851851852E-2</v>
      </c>
      <c r="AN140" s="1056"/>
      <c r="AO140" s="1056"/>
      <c r="AP140" s="1073"/>
      <c r="AQ140" s="1006">
        <f t="shared" si="29"/>
        <v>1.6736111111111111E-2</v>
      </c>
      <c r="AR140" s="1282">
        <f t="shared" si="31"/>
        <v>6</v>
      </c>
    </row>
    <row r="141" spans="1:45" ht="12.75" customHeight="1">
      <c r="A141" s="1047" t="s">
        <v>1331</v>
      </c>
      <c r="B141" s="1040">
        <f t="shared" si="30"/>
        <v>7</v>
      </c>
      <c r="C141" s="1041">
        <v>1.6238425925925924E-2</v>
      </c>
      <c r="D141" s="1283">
        <v>0</v>
      </c>
      <c r="E141" s="1042" t="str">
        <f t="shared" si="32"/>
        <v xml:space="preserve"> </v>
      </c>
      <c r="F141" s="1044"/>
      <c r="G141" s="1044"/>
      <c r="H141" s="1044"/>
      <c r="I141" s="1044"/>
      <c r="K141" s="1056"/>
      <c r="L141" s="1056"/>
      <c r="M141" s="1044"/>
      <c r="N141" s="1056"/>
      <c r="R141" s="1056"/>
      <c r="S141" s="1056"/>
      <c r="T141" s="1056"/>
      <c r="U141" s="1056"/>
      <c r="V141" s="1056"/>
      <c r="W141" s="1056"/>
      <c r="X141" s="1056"/>
      <c r="Y141" s="1056"/>
      <c r="Z141" s="1056"/>
      <c r="AA141" s="1056"/>
      <c r="AB141" s="1056"/>
      <c r="AC141" s="1056"/>
      <c r="AD141" s="1056"/>
      <c r="AE141" s="1056"/>
      <c r="AF141" s="1056"/>
      <c r="AG141" s="1056"/>
      <c r="AH141" s="1056"/>
      <c r="AI141" s="1056"/>
      <c r="AJ141" s="1056"/>
      <c r="AK141" s="1056"/>
      <c r="AL141" s="1056"/>
      <c r="AM141" s="1056"/>
      <c r="AN141" s="1056"/>
      <c r="AO141" s="1056"/>
      <c r="AP141" s="1073"/>
      <c r="AQ141" s="1006" t="str">
        <f t="shared" si="29"/>
        <v xml:space="preserve"> </v>
      </c>
      <c r="AR141" s="1282">
        <f t="shared" si="31"/>
        <v>0</v>
      </c>
    </row>
    <row r="142" spans="1:45" ht="12.75" customHeight="1" thickBot="1">
      <c r="A142" s="1047" t="s">
        <v>923</v>
      </c>
      <c r="B142" s="1040">
        <f t="shared" si="30"/>
        <v>11</v>
      </c>
      <c r="C142" s="1041">
        <v>1.3460648148148147E-2</v>
      </c>
      <c r="D142" s="1283">
        <v>0</v>
      </c>
      <c r="E142" s="1075" t="str">
        <f t="shared" si="32"/>
        <v xml:space="preserve"> </v>
      </c>
      <c r="F142" s="1076"/>
      <c r="G142" s="1076"/>
      <c r="H142" s="1076"/>
      <c r="I142" s="1076"/>
      <c r="K142" s="1056"/>
      <c r="L142" s="1056"/>
      <c r="M142" s="1044"/>
      <c r="N142" s="1056"/>
      <c r="R142" s="1056"/>
      <c r="S142" s="1056"/>
      <c r="T142" s="1056"/>
      <c r="U142" s="1056"/>
      <c r="V142" s="1056"/>
      <c r="W142" s="1056"/>
      <c r="X142" s="1056"/>
      <c r="Y142" s="1056"/>
      <c r="Z142" s="1056"/>
      <c r="AA142" s="1056"/>
      <c r="AB142" s="1056"/>
      <c r="AC142" s="1056"/>
      <c r="AD142" s="1056"/>
      <c r="AE142" s="1056"/>
      <c r="AF142" s="1056"/>
      <c r="AG142" s="1056"/>
      <c r="AH142" s="1056"/>
      <c r="AI142" s="1056"/>
      <c r="AJ142" s="1056"/>
      <c r="AK142" s="1056"/>
      <c r="AL142" s="1056"/>
      <c r="AM142" s="1056"/>
      <c r="AN142" s="1056"/>
      <c r="AO142" s="1056"/>
      <c r="AP142" s="1073"/>
      <c r="AQ142" s="1006" t="str">
        <f t="shared" si="29"/>
        <v xml:space="preserve"> </v>
      </c>
      <c r="AR142" s="1282">
        <f t="shared" si="31"/>
        <v>0</v>
      </c>
    </row>
    <row r="143" spans="1:45" ht="12.75" hidden="1" customHeight="1">
      <c r="A143" s="1059" t="s">
        <v>1297</v>
      </c>
      <c r="B143" s="1060" t="str">
        <f t="shared" si="30"/>
        <v xml:space="preserve"> </v>
      </c>
      <c r="C143" s="1077" t="s">
        <v>514</v>
      </c>
      <c r="D143" s="1287">
        <v>0</v>
      </c>
      <c r="E143" s="1061" t="str">
        <f t="shared" si="32"/>
        <v xml:space="preserve"> </v>
      </c>
      <c r="F143" s="1019"/>
      <c r="G143" s="1006"/>
      <c r="H143" s="1006"/>
      <c r="I143" s="1006"/>
      <c r="J143" s="1044"/>
      <c r="K143" s="1063"/>
      <c r="L143" s="1063"/>
      <c r="M143" s="1070"/>
      <c r="N143" s="1070"/>
      <c r="O143" s="1070"/>
      <c r="P143" s="1070"/>
      <c r="Q143" s="1070"/>
      <c r="R143" s="1070"/>
      <c r="S143" s="1070"/>
      <c r="T143" s="1070"/>
      <c r="U143" s="1070"/>
      <c r="V143" s="1070"/>
      <c r="W143" s="1070"/>
      <c r="X143" s="1070"/>
      <c r="Y143" s="1070"/>
      <c r="Z143" s="1070"/>
      <c r="AA143" s="1070"/>
      <c r="AB143" s="1070"/>
      <c r="AC143" s="1070"/>
      <c r="AD143" s="1070"/>
      <c r="AE143" s="1070"/>
      <c r="AF143" s="1070"/>
      <c r="AG143" s="1070"/>
      <c r="AH143" s="1070"/>
      <c r="AI143" s="1070"/>
      <c r="AJ143" s="1070"/>
      <c r="AK143" s="1070"/>
      <c r="AL143" s="1070"/>
      <c r="AM143" s="1070"/>
      <c r="AN143" s="1069"/>
      <c r="AO143" s="1069"/>
      <c r="AP143" s="1064"/>
      <c r="AQ143" s="1286" t="str">
        <f t="shared" si="29"/>
        <v xml:space="preserve"> </v>
      </c>
      <c r="AR143" s="1282">
        <f t="shared" ref="AR143:AR162" si="33">COUNTA(F143:AN143)</f>
        <v>0</v>
      </c>
      <c r="AS143" s="1065"/>
    </row>
    <row r="144" spans="1:45" ht="12.75" hidden="1" customHeight="1">
      <c r="A144" s="1048" t="s">
        <v>677</v>
      </c>
      <c r="B144" s="1060" t="str">
        <f t="shared" si="30"/>
        <v xml:space="preserve"> </v>
      </c>
      <c r="C144" s="1077" t="s">
        <v>514</v>
      </c>
      <c r="D144" s="1282">
        <v>0</v>
      </c>
      <c r="E144" s="1061" t="str">
        <f t="shared" si="32"/>
        <v xml:space="preserve"> </v>
      </c>
      <c r="F144" s="1043"/>
      <c r="G144" s="1044"/>
      <c r="H144" s="1044"/>
      <c r="I144" s="1044"/>
      <c r="K144" s="1056"/>
      <c r="L144" s="1056"/>
      <c r="M144" s="1056"/>
      <c r="N144" s="1056"/>
      <c r="O144" s="1056"/>
      <c r="P144" s="1056"/>
      <c r="Q144" s="1056"/>
      <c r="R144" s="1056"/>
      <c r="S144" s="1056"/>
      <c r="T144" s="1056"/>
      <c r="U144" s="1056"/>
      <c r="V144" s="1056"/>
      <c r="W144" s="1056"/>
      <c r="X144" s="1056"/>
      <c r="Y144" s="1056"/>
      <c r="Z144" s="1056"/>
      <c r="AA144" s="1056"/>
      <c r="AB144" s="1056"/>
      <c r="AC144" s="1056"/>
      <c r="AD144" s="1056"/>
      <c r="AE144" s="1056"/>
      <c r="AF144" s="1056"/>
      <c r="AG144" s="1056"/>
      <c r="AH144" s="1056"/>
      <c r="AI144" s="1056"/>
      <c r="AJ144" s="1056"/>
      <c r="AK144" s="1056"/>
      <c r="AL144" s="1056"/>
      <c r="AM144" s="1056"/>
      <c r="AN144" s="1056"/>
      <c r="AO144" s="1056"/>
      <c r="AP144" s="1073"/>
      <c r="AQ144" s="1006" t="str">
        <f t="shared" si="29"/>
        <v xml:space="preserve"> </v>
      </c>
      <c r="AR144" s="1282">
        <f t="shared" si="33"/>
        <v>0</v>
      </c>
    </row>
    <row r="145" spans="1:45" ht="12.75" hidden="1" customHeight="1">
      <c r="A145" s="1048" t="s">
        <v>619</v>
      </c>
      <c r="B145" s="1060" t="str">
        <f t="shared" si="30"/>
        <v xml:space="preserve"> </v>
      </c>
      <c r="C145" s="1077" t="s">
        <v>514</v>
      </c>
      <c r="D145" s="1282">
        <v>0</v>
      </c>
      <c r="E145" s="1061" t="str">
        <f t="shared" si="32"/>
        <v xml:space="preserve"> </v>
      </c>
      <c r="F145" s="1043"/>
      <c r="G145" s="1044"/>
      <c r="H145" s="1044"/>
      <c r="I145" s="1044"/>
      <c r="K145" s="1056"/>
      <c r="L145" s="1056"/>
      <c r="M145" s="1056"/>
      <c r="N145" s="1056"/>
      <c r="O145" s="1056"/>
      <c r="P145" s="1056"/>
      <c r="Q145" s="1056"/>
      <c r="R145" s="1056"/>
      <c r="S145" s="1056"/>
      <c r="T145" s="1056"/>
      <c r="U145" s="1056"/>
      <c r="V145" s="1056"/>
      <c r="W145" s="1056"/>
      <c r="X145" s="1056"/>
      <c r="Y145" s="1056"/>
      <c r="Z145" s="1056"/>
      <c r="AA145" s="1056"/>
      <c r="AB145" s="1056"/>
      <c r="AC145" s="1056"/>
      <c r="AD145" s="1056"/>
      <c r="AE145" s="1056"/>
      <c r="AF145" s="1056"/>
      <c r="AG145" s="1056"/>
      <c r="AH145" s="1056"/>
      <c r="AI145" s="1056"/>
      <c r="AJ145" s="1056"/>
      <c r="AK145" s="1056"/>
      <c r="AL145" s="1056"/>
      <c r="AM145" s="1056"/>
      <c r="AN145" s="1056"/>
      <c r="AO145" s="1056"/>
      <c r="AP145" s="1073"/>
      <c r="AQ145" s="1006" t="str">
        <f t="shared" si="29"/>
        <v xml:space="preserve"> </v>
      </c>
      <c r="AR145" s="1282">
        <f t="shared" si="33"/>
        <v>0</v>
      </c>
    </row>
    <row r="146" spans="1:45" ht="12.75" hidden="1" customHeight="1">
      <c r="A146" s="1048" t="s">
        <v>339</v>
      </c>
      <c r="B146" s="1060" t="str">
        <f t="shared" si="30"/>
        <v xml:space="preserve"> </v>
      </c>
      <c r="C146" s="1078" t="s">
        <v>514</v>
      </c>
      <c r="D146" s="1288">
        <v>0</v>
      </c>
      <c r="E146" s="1061" t="str">
        <f t="shared" si="32"/>
        <v xml:space="preserve"> </v>
      </c>
      <c r="F146" s="1044"/>
      <c r="G146" s="1044"/>
      <c r="H146" s="1044"/>
      <c r="I146" s="1044"/>
      <c r="K146" s="1056"/>
      <c r="L146" s="1056"/>
      <c r="M146" s="1056"/>
      <c r="N146" s="1056"/>
      <c r="O146" s="1056"/>
      <c r="P146" s="1056"/>
      <c r="Q146" s="1056"/>
      <c r="R146" s="1056"/>
      <c r="S146" s="1056"/>
      <c r="T146" s="1056"/>
      <c r="U146" s="1056"/>
      <c r="V146" s="1056"/>
      <c r="W146" s="1056"/>
      <c r="X146" s="1056"/>
      <c r="Y146" s="1056"/>
      <c r="Z146" s="1056"/>
      <c r="AA146" s="1056"/>
      <c r="AB146" s="1056"/>
      <c r="AC146" s="1056"/>
      <c r="AD146" s="1056"/>
      <c r="AE146" s="1056"/>
      <c r="AF146" s="1056"/>
      <c r="AG146" s="1056"/>
      <c r="AH146" s="1056"/>
      <c r="AI146" s="1056"/>
      <c r="AJ146" s="1056"/>
      <c r="AK146" s="1056"/>
      <c r="AL146" s="1056"/>
      <c r="AM146" s="1056"/>
      <c r="AN146" s="1056"/>
      <c r="AO146" s="1056"/>
      <c r="AP146" s="1073"/>
      <c r="AQ146" s="1006" t="str">
        <f t="shared" si="29"/>
        <v xml:space="preserve"> </v>
      </c>
      <c r="AR146" s="1282">
        <f t="shared" si="33"/>
        <v>0</v>
      </c>
    </row>
    <row r="147" spans="1:45" ht="12.75" hidden="1" customHeight="1">
      <c r="A147" s="1047" t="s">
        <v>764</v>
      </c>
      <c r="B147" s="1060" t="str">
        <f t="shared" si="30"/>
        <v xml:space="preserve"> </v>
      </c>
      <c r="C147" s="1078" t="s">
        <v>514</v>
      </c>
      <c r="D147" s="1288">
        <v>0</v>
      </c>
      <c r="E147" s="1061" t="str">
        <f t="shared" si="32"/>
        <v xml:space="preserve"> </v>
      </c>
      <c r="F147" s="1044"/>
      <c r="G147" s="1044"/>
      <c r="H147" s="1044"/>
      <c r="I147" s="1044"/>
      <c r="K147" s="1056"/>
      <c r="L147" s="1056"/>
      <c r="M147" s="1056"/>
      <c r="N147" s="1056"/>
      <c r="O147" s="1056"/>
      <c r="P147" s="1056"/>
      <c r="Q147" s="1056"/>
      <c r="R147" s="1056"/>
      <c r="S147" s="1056"/>
      <c r="T147" s="1056"/>
      <c r="U147" s="1056"/>
      <c r="V147" s="1056"/>
      <c r="W147" s="1056"/>
      <c r="X147" s="1056"/>
      <c r="Y147" s="1056"/>
      <c r="Z147" s="1056"/>
      <c r="AA147" s="1056"/>
      <c r="AB147" s="1056"/>
      <c r="AC147" s="1056"/>
      <c r="AD147" s="1056"/>
      <c r="AE147" s="1056"/>
      <c r="AF147" s="1056"/>
      <c r="AG147" s="1056"/>
      <c r="AH147" s="1056"/>
      <c r="AI147" s="1056"/>
      <c r="AJ147" s="1056"/>
      <c r="AK147" s="1056"/>
      <c r="AL147" s="1056"/>
      <c r="AM147" s="1056"/>
      <c r="AN147" s="1056"/>
      <c r="AO147" s="1056"/>
      <c r="AP147" s="1073"/>
      <c r="AQ147" s="1006" t="str">
        <f t="shared" si="29"/>
        <v xml:space="preserve"> </v>
      </c>
      <c r="AR147" s="1282">
        <f t="shared" si="33"/>
        <v>0</v>
      </c>
    </row>
    <row r="148" spans="1:45" ht="12.75" hidden="1" customHeight="1">
      <c r="A148" s="1046" t="s">
        <v>1572</v>
      </c>
      <c r="B148" s="1060">
        <f t="shared" si="30"/>
        <v>6</v>
      </c>
      <c r="C148" s="1006">
        <v>1.7210648148148149E-2</v>
      </c>
      <c r="D148" s="1289">
        <v>0</v>
      </c>
      <c r="E148" s="1061" t="str">
        <f t="shared" si="32"/>
        <v xml:space="preserve"> </v>
      </c>
      <c r="F148" s="1020"/>
      <c r="G148" s="1044"/>
      <c r="H148" s="1044"/>
      <c r="I148" s="1044"/>
      <c r="K148" s="1056"/>
      <c r="L148" s="1056"/>
      <c r="M148" s="1056"/>
      <c r="N148" s="1056"/>
      <c r="O148" s="1056"/>
      <c r="P148" s="1056"/>
      <c r="Q148" s="1056"/>
      <c r="R148" s="1056"/>
      <c r="S148" s="1056"/>
      <c r="T148" s="1056"/>
      <c r="U148" s="1056"/>
      <c r="V148" s="1056"/>
      <c r="W148" s="1056"/>
      <c r="X148" s="1056"/>
      <c r="Y148" s="1056"/>
      <c r="Z148" s="1056"/>
      <c r="AA148" s="1056"/>
      <c r="AB148" s="1056"/>
      <c r="AC148" s="1056"/>
      <c r="AD148" s="1056"/>
      <c r="AE148" s="1056"/>
      <c r="AF148" s="1056"/>
      <c r="AG148" s="1056"/>
      <c r="AH148" s="1056"/>
      <c r="AI148" s="1056"/>
      <c r="AJ148" s="1056"/>
      <c r="AK148" s="1056"/>
      <c r="AL148" s="1056"/>
      <c r="AM148" s="1056"/>
      <c r="AN148" s="1056"/>
      <c r="AO148" s="1056"/>
      <c r="AP148" s="1073"/>
      <c r="AQ148" s="1006" t="str">
        <f t="shared" si="29"/>
        <v xml:space="preserve"> </v>
      </c>
      <c r="AR148" s="1282">
        <f t="shared" si="33"/>
        <v>0</v>
      </c>
    </row>
    <row r="149" spans="1:45" ht="12.75" hidden="1" customHeight="1">
      <c r="A149" s="1048" t="s">
        <v>325</v>
      </c>
      <c r="B149" s="1060" t="str">
        <f t="shared" si="30"/>
        <v xml:space="preserve"> </v>
      </c>
      <c r="C149" s="1077" t="s">
        <v>514</v>
      </c>
      <c r="D149" s="1282">
        <v>0</v>
      </c>
      <c r="E149" s="1061" t="str">
        <f t="shared" si="32"/>
        <v xml:space="preserve"> </v>
      </c>
      <c r="F149" s="1068"/>
      <c r="G149" s="1019"/>
      <c r="H149" s="1019"/>
      <c r="I149" s="1019"/>
      <c r="K149" s="1056"/>
      <c r="L149" s="1056"/>
      <c r="M149" s="1056"/>
      <c r="N149" s="1056"/>
      <c r="O149" s="1056"/>
      <c r="P149" s="1056"/>
      <c r="Q149" s="1056"/>
      <c r="R149" s="1056"/>
      <c r="S149" s="1056"/>
      <c r="T149" s="1056"/>
      <c r="U149" s="1056"/>
      <c r="V149" s="1056"/>
      <c r="W149" s="1056"/>
      <c r="X149" s="1056"/>
      <c r="Y149" s="1056"/>
      <c r="Z149" s="1056"/>
      <c r="AA149" s="1056"/>
      <c r="AB149" s="1056"/>
      <c r="AC149" s="1056"/>
      <c r="AD149" s="1056"/>
      <c r="AE149" s="1056"/>
      <c r="AF149" s="1056"/>
      <c r="AG149" s="1056"/>
      <c r="AH149" s="1056"/>
      <c r="AI149" s="1056"/>
      <c r="AJ149" s="1056"/>
      <c r="AK149" s="1056"/>
      <c r="AL149" s="1056"/>
      <c r="AM149" s="1056"/>
      <c r="AN149" s="1056"/>
      <c r="AO149" s="1056"/>
      <c r="AP149" s="1073"/>
      <c r="AQ149" s="1006" t="str">
        <f t="shared" si="29"/>
        <v xml:space="preserve"> </v>
      </c>
      <c r="AR149" s="1282">
        <f t="shared" si="33"/>
        <v>0</v>
      </c>
    </row>
    <row r="150" spans="1:45" ht="12.75" hidden="1" customHeight="1">
      <c r="A150" s="1047" t="s">
        <v>1021</v>
      </c>
      <c r="B150" s="1060" t="str">
        <f t="shared" si="30"/>
        <v xml:space="preserve"> </v>
      </c>
      <c r="C150" s="1077" t="s">
        <v>514</v>
      </c>
      <c r="D150" s="1282">
        <v>0</v>
      </c>
      <c r="E150" s="1061" t="str">
        <f t="shared" si="32"/>
        <v xml:space="preserve"> </v>
      </c>
      <c r="F150" s="1044"/>
      <c r="G150" s="1044"/>
      <c r="H150" s="1044"/>
      <c r="I150" s="1044"/>
      <c r="K150" s="1056"/>
      <c r="L150" s="1056"/>
      <c r="M150" s="1056"/>
      <c r="N150" s="1056"/>
      <c r="O150" s="1056"/>
      <c r="P150" s="1056"/>
      <c r="Q150" s="1056"/>
      <c r="R150" s="1056"/>
      <c r="S150" s="1056"/>
      <c r="T150" s="1056"/>
      <c r="U150" s="1056"/>
      <c r="V150" s="1056"/>
      <c r="W150" s="1056"/>
      <c r="X150" s="1056"/>
      <c r="Y150" s="1056"/>
      <c r="Z150" s="1056"/>
      <c r="AA150" s="1056"/>
      <c r="AB150" s="1056"/>
      <c r="AC150" s="1056"/>
      <c r="AD150" s="1056"/>
      <c r="AE150" s="1056"/>
      <c r="AF150" s="1056"/>
      <c r="AG150" s="1056"/>
      <c r="AH150" s="1056"/>
      <c r="AI150" s="1056"/>
      <c r="AJ150" s="1056"/>
      <c r="AK150" s="1056"/>
      <c r="AL150" s="1056"/>
      <c r="AM150" s="1056"/>
      <c r="AN150" s="1056"/>
      <c r="AO150" s="1056"/>
      <c r="AP150" s="1073"/>
      <c r="AQ150" s="1006" t="str">
        <f t="shared" si="29"/>
        <v xml:space="preserve"> </v>
      </c>
      <c r="AR150" s="1282">
        <f t="shared" si="33"/>
        <v>0</v>
      </c>
    </row>
    <row r="151" spans="1:45" ht="12.75" hidden="1" customHeight="1">
      <c r="A151" s="1048" t="s">
        <v>554</v>
      </c>
      <c r="B151" s="1060" t="str">
        <f t="shared" si="30"/>
        <v xml:space="preserve"> </v>
      </c>
      <c r="C151" s="1077" t="s">
        <v>514</v>
      </c>
      <c r="D151" s="1282">
        <v>0</v>
      </c>
      <c r="E151" s="1061" t="str">
        <f t="shared" si="32"/>
        <v xml:space="preserve"> </v>
      </c>
      <c r="F151" s="1043"/>
      <c r="G151" s="1044"/>
      <c r="H151" s="1044"/>
      <c r="I151" s="1044"/>
      <c r="K151" s="1056"/>
      <c r="L151" s="1056"/>
      <c r="M151" s="1056"/>
      <c r="N151" s="1056"/>
      <c r="O151" s="1056"/>
      <c r="P151" s="1056"/>
      <c r="Q151" s="1056"/>
      <c r="R151" s="1056"/>
      <c r="S151" s="1056"/>
      <c r="T151" s="1056"/>
      <c r="U151" s="1056"/>
      <c r="V151" s="1056"/>
      <c r="W151" s="1056"/>
      <c r="X151" s="1056"/>
      <c r="Y151" s="1056"/>
      <c r="Z151" s="1056"/>
      <c r="AA151" s="1056"/>
      <c r="AB151" s="1056"/>
      <c r="AC151" s="1056"/>
      <c r="AD151" s="1056"/>
      <c r="AE151" s="1056"/>
      <c r="AF151" s="1056"/>
      <c r="AG151" s="1056"/>
      <c r="AH151" s="1056"/>
      <c r="AI151" s="1056"/>
      <c r="AJ151" s="1056"/>
      <c r="AK151" s="1056"/>
      <c r="AL151" s="1056"/>
      <c r="AM151" s="1056"/>
      <c r="AN151" s="1056"/>
      <c r="AO151" s="1056"/>
      <c r="AP151" s="1073"/>
      <c r="AQ151" s="1006" t="str">
        <f t="shared" si="29"/>
        <v xml:space="preserve"> </v>
      </c>
      <c r="AR151" s="1282">
        <f t="shared" si="33"/>
        <v>0</v>
      </c>
    </row>
    <row r="152" spans="1:45" ht="12.75" hidden="1" customHeight="1">
      <c r="A152" s="1048" t="s">
        <v>1298</v>
      </c>
      <c r="B152" s="1060"/>
      <c r="C152" s="1077"/>
      <c r="D152" s="1282"/>
      <c r="E152" s="1061" t="str">
        <f t="shared" si="32"/>
        <v xml:space="preserve"> </v>
      </c>
      <c r="F152" s="1044"/>
      <c r="G152" s="1044"/>
      <c r="H152" s="1044"/>
      <c r="I152" s="1044"/>
      <c r="K152" s="1056"/>
      <c r="L152" s="1056"/>
      <c r="M152" s="1056"/>
      <c r="N152" s="1056"/>
      <c r="O152" s="1056"/>
      <c r="P152" s="1056"/>
      <c r="Q152" s="1056"/>
      <c r="R152" s="1056"/>
      <c r="S152" s="1056"/>
      <c r="T152" s="1056"/>
      <c r="U152" s="1056"/>
      <c r="V152" s="1056"/>
      <c r="W152" s="1056"/>
      <c r="X152" s="1056"/>
      <c r="Y152" s="1056"/>
      <c r="Z152" s="1056"/>
      <c r="AA152" s="1056"/>
      <c r="AB152" s="1056"/>
      <c r="AC152" s="1056"/>
      <c r="AD152" s="1056"/>
      <c r="AE152" s="1056"/>
      <c r="AF152" s="1056"/>
      <c r="AG152" s="1056"/>
      <c r="AH152" s="1056"/>
      <c r="AI152" s="1056"/>
      <c r="AJ152" s="1056"/>
      <c r="AK152" s="1056"/>
      <c r="AL152" s="1056"/>
      <c r="AM152" s="1056"/>
      <c r="AN152" s="1056"/>
      <c r="AO152" s="1056"/>
      <c r="AP152" s="1073"/>
      <c r="AQ152" s="1006" t="str">
        <f t="shared" si="29"/>
        <v xml:space="preserve"> </v>
      </c>
      <c r="AR152" s="1282">
        <f t="shared" si="33"/>
        <v>0</v>
      </c>
    </row>
    <row r="153" spans="1:45" ht="12.75" hidden="1" customHeight="1">
      <c r="A153" s="1047" t="s">
        <v>765</v>
      </c>
      <c r="B153" s="1060" t="str">
        <f t="shared" ref="B153:B183" si="34">IFERROR(MINUTE(B$5)-MINUTE(C153)," ")</f>
        <v xml:space="preserve"> </v>
      </c>
      <c r="C153" s="1078" t="s">
        <v>514</v>
      </c>
      <c r="D153" s="1288">
        <v>0</v>
      </c>
      <c r="E153" s="1061" t="str">
        <f t="shared" si="32"/>
        <v xml:space="preserve"> </v>
      </c>
      <c r="F153" s="1006"/>
      <c r="G153" s="1044"/>
      <c r="H153" s="1044"/>
      <c r="I153" s="1044"/>
      <c r="K153" s="1056"/>
      <c r="L153" s="1056"/>
      <c r="M153" s="1056"/>
      <c r="N153" s="1056"/>
      <c r="O153" s="1056"/>
      <c r="P153" s="1056"/>
      <c r="Q153" s="1056"/>
      <c r="R153" s="1056"/>
      <c r="S153" s="1056"/>
      <c r="T153" s="1056"/>
      <c r="U153" s="1056"/>
      <c r="V153" s="1056"/>
      <c r="W153" s="1056"/>
      <c r="X153" s="1056"/>
      <c r="Y153" s="1056"/>
      <c r="Z153" s="1056"/>
      <c r="AA153" s="1056"/>
      <c r="AB153" s="1056"/>
      <c r="AC153" s="1056"/>
      <c r="AD153" s="1056"/>
      <c r="AE153" s="1056"/>
      <c r="AF153" s="1056"/>
      <c r="AG153" s="1056"/>
      <c r="AH153" s="1056"/>
      <c r="AI153" s="1056"/>
      <c r="AJ153" s="1056"/>
      <c r="AK153" s="1056"/>
      <c r="AL153" s="1056"/>
      <c r="AM153" s="1056"/>
      <c r="AN153" s="1056"/>
      <c r="AO153" s="1056"/>
      <c r="AP153" s="1073"/>
      <c r="AQ153" s="1006" t="str">
        <f t="shared" si="29"/>
        <v xml:space="preserve"> </v>
      </c>
      <c r="AR153" s="1282">
        <f t="shared" si="33"/>
        <v>0</v>
      </c>
    </row>
    <row r="154" spans="1:45" ht="12.75" hidden="1" customHeight="1">
      <c r="A154" s="1079" t="s">
        <v>598</v>
      </c>
      <c r="B154" s="1060" t="str">
        <f t="shared" si="34"/>
        <v xml:space="preserve"> </v>
      </c>
      <c r="C154" s="1006" t="s">
        <v>514</v>
      </c>
      <c r="D154" s="1288">
        <v>0</v>
      </c>
      <c r="E154" s="1061" t="str">
        <f t="shared" si="32"/>
        <v xml:space="preserve"> </v>
      </c>
      <c r="F154" s="1020"/>
      <c r="G154" s="1044"/>
      <c r="H154" s="1044"/>
      <c r="I154" s="1044"/>
      <c r="K154" s="1056"/>
      <c r="L154" s="1056"/>
      <c r="M154" s="1056"/>
      <c r="N154" s="1056"/>
      <c r="O154" s="1056"/>
      <c r="P154" s="1056"/>
      <c r="Q154" s="1056"/>
      <c r="R154" s="1056"/>
      <c r="S154" s="1056"/>
      <c r="T154" s="1056"/>
      <c r="U154" s="1056"/>
      <c r="V154" s="1056"/>
      <c r="W154" s="1056"/>
      <c r="X154" s="1056"/>
      <c r="Y154" s="1056"/>
      <c r="Z154" s="1056"/>
      <c r="AA154" s="1056"/>
      <c r="AB154" s="1056"/>
      <c r="AC154" s="1056"/>
      <c r="AD154" s="1056"/>
      <c r="AE154" s="1056"/>
      <c r="AF154" s="1056"/>
      <c r="AG154" s="1056"/>
      <c r="AH154" s="1056"/>
      <c r="AI154" s="1056"/>
      <c r="AJ154" s="1056"/>
      <c r="AK154" s="1056"/>
      <c r="AL154" s="1056"/>
      <c r="AM154" s="1056"/>
      <c r="AN154" s="1056"/>
      <c r="AO154" s="1056"/>
      <c r="AP154" s="1073"/>
      <c r="AQ154" s="1006" t="str">
        <f t="shared" si="29"/>
        <v xml:space="preserve"> </v>
      </c>
      <c r="AR154" s="1282">
        <f t="shared" si="33"/>
        <v>0</v>
      </c>
    </row>
    <row r="155" spans="1:45" ht="12.75" hidden="1" customHeight="1">
      <c r="A155" s="1047" t="s">
        <v>1022</v>
      </c>
      <c r="B155" s="1060" t="str">
        <f t="shared" si="34"/>
        <v xml:space="preserve"> </v>
      </c>
      <c r="C155" s="1077" t="s">
        <v>514</v>
      </c>
      <c r="D155" s="1282">
        <v>0</v>
      </c>
      <c r="E155" s="1061" t="str">
        <f t="shared" si="32"/>
        <v xml:space="preserve"> </v>
      </c>
      <c r="F155" s="1006"/>
      <c r="G155" s="1006"/>
      <c r="H155" s="1006"/>
      <c r="I155" s="1006"/>
      <c r="J155" s="1006"/>
      <c r="K155" s="1062"/>
      <c r="L155" s="1062"/>
      <c r="M155" s="1062"/>
      <c r="N155" s="1062"/>
      <c r="O155" s="1062"/>
      <c r="P155" s="1062"/>
      <c r="Q155" s="1062"/>
      <c r="R155" s="1062"/>
      <c r="S155" s="1062"/>
      <c r="T155" s="1062"/>
      <c r="U155" s="1062"/>
      <c r="V155" s="1062"/>
      <c r="W155" s="1062"/>
      <c r="X155" s="1062"/>
      <c r="Y155" s="1062"/>
      <c r="Z155" s="1062"/>
      <c r="AA155" s="1062"/>
      <c r="AB155" s="1062"/>
      <c r="AC155" s="1062"/>
      <c r="AD155" s="1062"/>
      <c r="AE155" s="1062"/>
      <c r="AF155" s="1062"/>
      <c r="AG155" s="1062"/>
      <c r="AH155" s="1062"/>
      <c r="AI155" s="1062"/>
      <c r="AJ155" s="1062"/>
      <c r="AK155" s="1062"/>
      <c r="AL155" s="1062"/>
      <c r="AM155" s="1062"/>
      <c r="AN155" s="1063"/>
      <c r="AO155" s="1063"/>
      <c r="AP155" s="1064"/>
      <c r="AQ155" s="1286" t="str">
        <f t="shared" si="29"/>
        <v xml:space="preserve"> </v>
      </c>
      <c r="AR155" s="1282">
        <f t="shared" si="33"/>
        <v>0</v>
      </c>
      <c r="AS155" s="1065"/>
    </row>
    <row r="156" spans="1:45" ht="12.75" hidden="1" customHeight="1">
      <c r="A156" s="1048" t="s">
        <v>561</v>
      </c>
      <c r="B156" s="1060" t="str">
        <f t="shared" si="34"/>
        <v xml:space="preserve"> </v>
      </c>
      <c r="C156" s="1077" t="s">
        <v>514</v>
      </c>
      <c r="D156" s="1282">
        <v>0</v>
      </c>
      <c r="E156" s="1061" t="str">
        <f t="shared" si="32"/>
        <v xml:space="preserve"> </v>
      </c>
      <c r="F156" s="1006"/>
      <c r="G156" s="1006"/>
      <c r="H156" s="1006"/>
      <c r="I156" s="1006"/>
      <c r="J156" s="1006"/>
      <c r="K156" s="1062"/>
      <c r="L156" s="1062"/>
      <c r="M156" s="1062"/>
      <c r="N156" s="1062"/>
      <c r="O156" s="1062"/>
      <c r="P156" s="1062"/>
      <c r="Q156" s="1062"/>
      <c r="R156" s="1062"/>
      <c r="S156" s="1062"/>
      <c r="T156" s="1062"/>
      <c r="U156" s="1062"/>
      <c r="V156" s="1062"/>
      <c r="W156" s="1062"/>
      <c r="X156" s="1062"/>
      <c r="Y156" s="1062"/>
      <c r="Z156" s="1062"/>
      <c r="AA156" s="1062"/>
      <c r="AB156" s="1062"/>
      <c r="AC156" s="1062"/>
      <c r="AD156" s="1062"/>
      <c r="AE156" s="1062"/>
      <c r="AF156" s="1062"/>
      <c r="AG156" s="1062"/>
      <c r="AH156" s="1062"/>
      <c r="AI156" s="1062"/>
      <c r="AJ156" s="1062"/>
      <c r="AK156" s="1062"/>
      <c r="AL156" s="1062"/>
      <c r="AM156" s="1062"/>
      <c r="AN156" s="1063"/>
      <c r="AO156" s="1063"/>
      <c r="AP156" s="1064"/>
      <c r="AQ156" s="1286" t="str">
        <f t="shared" si="29"/>
        <v xml:space="preserve"> </v>
      </c>
      <c r="AR156" s="1282">
        <f t="shared" si="33"/>
        <v>0</v>
      </c>
      <c r="AS156" s="1065"/>
    </row>
    <row r="157" spans="1:45" ht="12.75" hidden="1" customHeight="1">
      <c r="A157" s="1048" t="s">
        <v>960</v>
      </c>
      <c r="B157" s="1060" t="str">
        <f t="shared" si="34"/>
        <v xml:space="preserve"> </v>
      </c>
      <c r="C157" s="1077" t="s">
        <v>514</v>
      </c>
      <c r="D157" s="1282">
        <v>0</v>
      </c>
      <c r="E157" s="1061" t="str">
        <f t="shared" si="32"/>
        <v xml:space="preserve"> </v>
      </c>
      <c r="F157" s="1006"/>
      <c r="G157" s="1006"/>
      <c r="H157" s="1006"/>
      <c r="I157" s="1006"/>
      <c r="J157" s="1006"/>
      <c r="K157" s="1062"/>
      <c r="L157" s="1062"/>
      <c r="M157" s="1062"/>
      <c r="N157" s="1062"/>
      <c r="O157" s="1062"/>
      <c r="P157" s="1062"/>
      <c r="Q157" s="1062"/>
      <c r="R157" s="1062"/>
      <c r="S157" s="1062"/>
      <c r="T157" s="1062"/>
      <c r="U157" s="1062"/>
      <c r="V157" s="1062"/>
      <c r="W157" s="1062"/>
      <c r="X157" s="1062"/>
      <c r="Y157" s="1062"/>
      <c r="Z157" s="1062"/>
      <c r="AA157" s="1062"/>
      <c r="AB157" s="1062"/>
      <c r="AC157" s="1062"/>
      <c r="AD157" s="1062"/>
      <c r="AE157" s="1062"/>
      <c r="AF157" s="1062"/>
      <c r="AG157" s="1062"/>
      <c r="AH157" s="1062"/>
      <c r="AI157" s="1062"/>
      <c r="AJ157" s="1062"/>
      <c r="AK157" s="1062"/>
      <c r="AL157" s="1062"/>
      <c r="AM157" s="1062"/>
      <c r="AN157" s="1063"/>
      <c r="AO157" s="1063"/>
      <c r="AP157" s="1064"/>
      <c r="AQ157" s="1286" t="str">
        <f t="shared" si="29"/>
        <v xml:space="preserve"> </v>
      </c>
      <c r="AR157" s="1282">
        <f t="shared" si="33"/>
        <v>0</v>
      </c>
      <c r="AS157" s="1065"/>
    </row>
    <row r="158" spans="1:45" ht="12.75" hidden="1" customHeight="1">
      <c r="A158" s="1048" t="s">
        <v>507</v>
      </c>
      <c r="B158" s="1060" t="str">
        <f t="shared" si="34"/>
        <v xml:space="preserve"> </v>
      </c>
      <c r="C158" s="1077" t="s">
        <v>514</v>
      </c>
      <c r="D158" s="1282">
        <v>0</v>
      </c>
      <c r="E158" s="1061" t="str">
        <f t="shared" si="32"/>
        <v xml:space="preserve"> </v>
      </c>
      <c r="F158" s="1068"/>
      <c r="G158" s="1068"/>
      <c r="H158" s="1068"/>
      <c r="I158" s="1068"/>
      <c r="J158" s="1068"/>
      <c r="K158" s="1070"/>
      <c r="L158" s="1070"/>
      <c r="M158" s="1070"/>
      <c r="N158" s="1070"/>
      <c r="O158" s="1070"/>
      <c r="P158" s="1070"/>
      <c r="Q158" s="1070"/>
      <c r="R158" s="1070"/>
      <c r="S158" s="1070"/>
      <c r="T158" s="1070"/>
      <c r="U158" s="1070"/>
      <c r="V158" s="1070"/>
      <c r="W158" s="1070"/>
      <c r="X158" s="1070"/>
      <c r="Y158" s="1070"/>
      <c r="Z158" s="1070"/>
      <c r="AA158" s="1070"/>
      <c r="AB158" s="1070"/>
      <c r="AC158" s="1070"/>
      <c r="AD158" s="1070"/>
      <c r="AE158" s="1070"/>
      <c r="AF158" s="1070"/>
      <c r="AG158" s="1070"/>
      <c r="AH158" s="1070"/>
      <c r="AI158" s="1070"/>
      <c r="AJ158" s="1070"/>
      <c r="AK158" s="1070"/>
      <c r="AL158" s="1070"/>
      <c r="AM158" s="1070"/>
      <c r="AN158" s="1069"/>
      <c r="AO158" s="1069"/>
      <c r="AP158" s="1064"/>
      <c r="AQ158" s="1286" t="str">
        <f t="shared" si="29"/>
        <v xml:space="preserve"> </v>
      </c>
      <c r="AR158" s="1282">
        <f t="shared" si="33"/>
        <v>0</v>
      </c>
      <c r="AS158" s="1065"/>
    </row>
    <row r="159" spans="1:45" ht="12.75" hidden="1" customHeight="1">
      <c r="A159" s="1048" t="s">
        <v>1299</v>
      </c>
      <c r="B159" s="1060" t="str">
        <f t="shared" si="34"/>
        <v xml:space="preserve"> </v>
      </c>
      <c r="C159" s="1077" t="s">
        <v>514</v>
      </c>
      <c r="D159" s="1282">
        <v>0</v>
      </c>
      <c r="E159" s="1061" t="str">
        <f t="shared" si="32"/>
        <v xml:space="preserve"> </v>
      </c>
      <c r="F159" s="1043"/>
      <c r="G159" s="1080"/>
      <c r="H159" s="1044"/>
      <c r="I159" s="1044"/>
      <c r="J159" s="1044"/>
      <c r="K159" s="1063"/>
      <c r="L159" s="1063"/>
      <c r="M159" s="1063"/>
      <c r="N159" s="1063"/>
      <c r="O159" s="1063"/>
      <c r="P159" s="1063"/>
      <c r="Q159" s="1063"/>
      <c r="R159" s="1063"/>
      <c r="S159" s="1063"/>
      <c r="T159" s="1063"/>
      <c r="U159" s="1063"/>
      <c r="V159" s="1063"/>
      <c r="W159" s="1063"/>
      <c r="X159" s="1063"/>
      <c r="Y159" s="1063"/>
      <c r="Z159" s="1063"/>
      <c r="AA159" s="1063"/>
      <c r="AB159" s="1063"/>
      <c r="AC159" s="1063"/>
      <c r="AD159" s="1063"/>
      <c r="AE159" s="1063"/>
      <c r="AF159" s="1063"/>
      <c r="AG159" s="1063"/>
      <c r="AH159" s="1063"/>
      <c r="AI159" s="1063"/>
      <c r="AJ159" s="1063"/>
      <c r="AK159" s="1063"/>
      <c r="AL159" s="1063"/>
      <c r="AM159" s="1063"/>
      <c r="AN159" s="1063"/>
      <c r="AO159" s="1063"/>
      <c r="AP159" s="1081"/>
      <c r="AQ159" s="1286" t="str">
        <f t="shared" si="29"/>
        <v xml:space="preserve"> </v>
      </c>
      <c r="AR159" s="1282">
        <f t="shared" si="33"/>
        <v>0</v>
      </c>
      <c r="AS159" s="1053"/>
    </row>
    <row r="160" spans="1:45" ht="12.75" hidden="1" customHeight="1">
      <c r="A160" s="1048" t="s">
        <v>266</v>
      </c>
      <c r="B160" s="1060" t="str">
        <f t="shared" si="34"/>
        <v xml:space="preserve"> </v>
      </c>
      <c r="C160" s="1077" t="s">
        <v>514</v>
      </c>
      <c r="D160" s="1282">
        <v>0</v>
      </c>
      <c r="E160" s="1061" t="str">
        <f t="shared" si="32"/>
        <v xml:space="preserve"> </v>
      </c>
      <c r="F160" s="1006"/>
      <c r="G160" s="1006"/>
      <c r="H160" s="1006"/>
      <c r="I160" s="1006"/>
      <c r="J160" s="1006"/>
      <c r="K160" s="1062"/>
      <c r="L160" s="1062"/>
      <c r="M160" s="1062"/>
      <c r="N160" s="1062"/>
      <c r="O160" s="1062"/>
      <c r="P160" s="1062"/>
      <c r="Q160" s="1062"/>
      <c r="R160" s="1062"/>
      <c r="S160" s="1062"/>
      <c r="T160" s="1062"/>
      <c r="U160" s="1062"/>
      <c r="V160" s="1062"/>
      <c r="W160" s="1062"/>
      <c r="X160" s="1062"/>
      <c r="Y160" s="1062"/>
      <c r="Z160" s="1062"/>
      <c r="AA160" s="1062"/>
      <c r="AB160" s="1062"/>
      <c r="AC160" s="1062"/>
      <c r="AD160" s="1062"/>
      <c r="AE160" s="1062"/>
      <c r="AF160" s="1062"/>
      <c r="AG160" s="1062"/>
      <c r="AH160" s="1062"/>
      <c r="AI160" s="1062"/>
      <c r="AJ160" s="1062"/>
      <c r="AK160" s="1062"/>
      <c r="AL160" s="1062"/>
      <c r="AM160" s="1062"/>
      <c r="AN160" s="1063"/>
      <c r="AO160" s="1063"/>
      <c r="AP160" s="1064"/>
      <c r="AQ160" s="1286" t="str">
        <f t="shared" si="29"/>
        <v xml:space="preserve"> </v>
      </c>
      <c r="AR160" s="1282">
        <f t="shared" si="33"/>
        <v>0</v>
      </c>
      <c r="AS160" s="1065"/>
    </row>
    <row r="161" spans="1:45" ht="12.75" hidden="1" customHeight="1">
      <c r="A161" s="1047" t="s">
        <v>1300</v>
      </c>
      <c r="B161" s="1060" t="str">
        <f t="shared" si="34"/>
        <v xml:space="preserve"> </v>
      </c>
      <c r="C161" s="1077" t="s">
        <v>514</v>
      </c>
      <c r="D161" s="1282">
        <v>0</v>
      </c>
      <c r="E161" s="1061" t="str">
        <f t="shared" si="32"/>
        <v xml:space="preserve"> </v>
      </c>
      <c r="F161" s="1044"/>
      <c r="G161" s="1044"/>
      <c r="H161" s="1044"/>
      <c r="I161" s="1044"/>
      <c r="J161" s="1044"/>
      <c r="K161" s="1063"/>
      <c r="L161" s="1063"/>
      <c r="M161" s="1063"/>
      <c r="N161" s="1063"/>
      <c r="O161" s="1063"/>
      <c r="P161" s="1063"/>
      <c r="Q161" s="1063"/>
      <c r="R161" s="1063"/>
      <c r="S161" s="1063"/>
      <c r="T161" s="1063"/>
      <c r="U161" s="1063"/>
      <c r="V161" s="1063"/>
      <c r="W161" s="1063"/>
      <c r="X161" s="1063"/>
      <c r="Y161" s="1063"/>
      <c r="Z161" s="1063"/>
      <c r="AA161" s="1063"/>
      <c r="AB161" s="1063"/>
      <c r="AC161" s="1063"/>
      <c r="AD161" s="1063"/>
      <c r="AE161" s="1063"/>
      <c r="AF161" s="1063"/>
      <c r="AG161" s="1063"/>
      <c r="AH161" s="1063"/>
      <c r="AI161" s="1063"/>
      <c r="AJ161" s="1063"/>
      <c r="AK161" s="1063"/>
      <c r="AL161" s="1063"/>
      <c r="AM161" s="1063"/>
      <c r="AN161" s="1062"/>
      <c r="AO161" s="1062"/>
      <c r="AP161" s="1064"/>
      <c r="AQ161" s="1286" t="str">
        <f t="shared" si="29"/>
        <v xml:space="preserve"> </v>
      </c>
      <c r="AR161" s="1282">
        <f t="shared" si="33"/>
        <v>0</v>
      </c>
      <c r="AS161" s="1082"/>
    </row>
    <row r="162" spans="1:45" ht="12.75" hidden="1" customHeight="1">
      <c r="A162" s="1047" t="s">
        <v>1301</v>
      </c>
      <c r="B162" s="1060" t="str">
        <f t="shared" si="34"/>
        <v xml:space="preserve"> </v>
      </c>
      <c r="C162" s="1077" t="s">
        <v>514</v>
      </c>
      <c r="D162" s="1282">
        <v>0</v>
      </c>
      <c r="E162" s="1061" t="str">
        <f t="shared" si="32"/>
        <v xml:space="preserve"> </v>
      </c>
      <c r="F162" s="1006"/>
      <c r="G162" s="1006"/>
      <c r="H162" s="1006"/>
      <c r="I162" s="1006"/>
      <c r="J162" s="1006"/>
      <c r="K162" s="1062"/>
      <c r="L162" s="1062"/>
      <c r="M162" s="1062"/>
      <c r="N162" s="1062"/>
      <c r="O162" s="1062"/>
      <c r="P162" s="1062"/>
      <c r="Q162" s="1062"/>
      <c r="R162" s="1062"/>
      <c r="S162" s="1062"/>
      <c r="T162" s="1062"/>
      <c r="U162" s="1062"/>
      <c r="V162" s="1062"/>
      <c r="W162" s="1062"/>
      <c r="X162" s="1062"/>
      <c r="Y162" s="1062"/>
      <c r="Z162" s="1062"/>
      <c r="AA162" s="1062"/>
      <c r="AB162" s="1062"/>
      <c r="AC162" s="1062"/>
      <c r="AD162" s="1062"/>
      <c r="AE162" s="1062"/>
      <c r="AF162" s="1062"/>
      <c r="AG162" s="1062"/>
      <c r="AH162" s="1062"/>
      <c r="AI162" s="1062"/>
      <c r="AJ162" s="1062"/>
      <c r="AK162" s="1062"/>
      <c r="AL162" s="1062"/>
      <c r="AM162" s="1062"/>
      <c r="AN162" s="1063"/>
      <c r="AO162" s="1063"/>
      <c r="AP162" s="1064"/>
      <c r="AQ162" s="1286" t="str">
        <f t="shared" si="29"/>
        <v xml:space="preserve"> </v>
      </c>
      <c r="AR162" s="1282">
        <f t="shared" si="33"/>
        <v>0</v>
      </c>
      <c r="AS162" s="1065"/>
    </row>
    <row r="163" spans="1:45" ht="12.75" hidden="1" customHeight="1">
      <c r="A163" s="1047" t="s">
        <v>1262</v>
      </c>
      <c r="B163" s="1060">
        <f t="shared" si="34"/>
        <v>10</v>
      </c>
      <c r="C163" s="1077">
        <v>1.4085648148148151E-2</v>
      </c>
      <c r="D163" s="1287">
        <v>0</v>
      </c>
      <c r="E163" s="1061" t="str">
        <f t="shared" si="32"/>
        <v xml:space="preserve"> </v>
      </c>
      <c r="F163" s="1006"/>
      <c r="G163" s="1006"/>
      <c r="H163" s="1006"/>
      <c r="I163" s="1006"/>
      <c r="J163" s="1006"/>
      <c r="K163" s="1062"/>
      <c r="L163" s="1062"/>
      <c r="M163" s="1062"/>
      <c r="N163" s="1062"/>
      <c r="O163" s="1062"/>
      <c r="P163" s="1062"/>
      <c r="Q163" s="1062"/>
      <c r="R163" s="1062"/>
      <c r="S163" s="1062"/>
      <c r="T163" s="1062"/>
      <c r="U163" s="1062"/>
      <c r="V163" s="1062"/>
      <c r="W163" s="1062"/>
      <c r="X163" s="1062"/>
      <c r="Y163" s="1062"/>
      <c r="Z163" s="1062"/>
      <c r="AA163" s="1062"/>
      <c r="AB163" s="1062"/>
      <c r="AC163" s="1062"/>
      <c r="AD163" s="1062"/>
      <c r="AE163" s="1062"/>
      <c r="AF163" s="1062"/>
      <c r="AG163" s="1062"/>
      <c r="AH163" s="1062"/>
      <c r="AI163" s="1062"/>
      <c r="AJ163" s="1062"/>
      <c r="AK163" s="1062"/>
      <c r="AL163" s="1062"/>
      <c r="AM163" s="1062"/>
      <c r="AN163" s="1063"/>
      <c r="AO163" s="1063"/>
      <c r="AP163" s="1064"/>
      <c r="AQ163" s="1286"/>
      <c r="AR163" s="1282"/>
      <c r="AS163" s="1065"/>
    </row>
    <row r="164" spans="1:45" ht="12.75" hidden="1" customHeight="1">
      <c r="A164" s="1047" t="s">
        <v>1263</v>
      </c>
      <c r="B164" s="1060">
        <f t="shared" si="34"/>
        <v>9</v>
      </c>
      <c r="C164" s="1077">
        <v>1.5046296296296295E-2</v>
      </c>
      <c r="D164" s="1287">
        <v>0</v>
      </c>
      <c r="E164" s="1061" t="str">
        <f t="shared" si="32"/>
        <v xml:space="preserve"> </v>
      </c>
      <c r="F164" s="1068"/>
      <c r="G164" s="1068"/>
      <c r="H164" s="1068"/>
      <c r="I164" s="1068"/>
      <c r="J164" s="1068"/>
      <c r="K164" s="1070"/>
      <c r="L164" s="1070"/>
      <c r="M164" s="1070"/>
      <c r="N164" s="1070"/>
      <c r="O164" s="1070"/>
      <c r="P164" s="1070"/>
      <c r="Q164" s="1070"/>
      <c r="R164" s="1070"/>
      <c r="S164" s="1070"/>
      <c r="T164" s="1070"/>
      <c r="U164" s="1070"/>
      <c r="V164" s="1070"/>
      <c r="W164" s="1070"/>
      <c r="X164" s="1070"/>
      <c r="Y164" s="1070"/>
      <c r="Z164" s="1070"/>
      <c r="AA164" s="1070"/>
      <c r="AB164" s="1070"/>
      <c r="AC164" s="1070"/>
      <c r="AD164" s="1070"/>
      <c r="AE164" s="1070"/>
      <c r="AF164" s="1070"/>
      <c r="AG164" s="1070"/>
      <c r="AH164" s="1070"/>
      <c r="AI164" s="1070"/>
      <c r="AJ164" s="1070"/>
      <c r="AK164" s="1070"/>
      <c r="AL164" s="1070"/>
      <c r="AM164" s="1070"/>
      <c r="AN164" s="1069"/>
      <c r="AO164" s="1069"/>
      <c r="AP164" s="1064"/>
      <c r="AQ164" s="1286" t="str">
        <f t="shared" ref="AQ164:AQ227" si="35">IF(MIN(F164:AN164)=0," ",MIN(F164:AN164))</f>
        <v xml:space="preserve"> </v>
      </c>
      <c r="AR164" s="1282">
        <f t="shared" ref="AR164:AR227" si="36">COUNTA(F164:AN164)</f>
        <v>0</v>
      </c>
      <c r="AS164" s="1065"/>
    </row>
    <row r="165" spans="1:45" ht="12.75" hidden="1" customHeight="1">
      <c r="A165" s="1047" t="s">
        <v>1024</v>
      </c>
      <c r="B165" s="1060" t="str">
        <f t="shared" si="34"/>
        <v xml:space="preserve"> </v>
      </c>
      <c r="C165" s="1077" t="s">
        <v>514</v>
      </c>
      <c r="D165" s="1282">
        <v>0</v>
      </c>
      <c r="E165" s="1061" t="str">
        <f t="shared" si="32"/>
        <v xml:space="preserve"> </v>
      </c>
      <c r="F165" s="1006"/>
      <c r="G165" s="1006"/>
      <c r="H165" s="1006"/>
      <c r="I165" s="1006"/>
      <c r="J165" s="1006"/>
      <c r="K165" s="1062"/>
      <c r="L165" s="1062"/>
      <c r="M165" s="1062"/>
      <c r="N165" s="1062"/>
      <c r="O165" s="1062"/>
      <c r="P165" s="1062"/>
      <c r="Q165" s="1062"/>
      <c r="R165" s="1062"/>
      <c r="S165" s="1062"/>
      <c r="T165" s="1062"/>
      <c r="U165" s="1062"/>
      <c r="V165" s="1062"/>
      <c r="W165" s="1062"/>
      <c r="X165" s="1062"/>
      <c r="Y165" s="1062"/>
      <c r="Z165" s="1062"/>
      <c r="AA165" s="1062"/>
      <c r="AB165" s="1062"/>
      <c r="AC165" s="1062"/>
      <c r="AD165" s="1062"/>
      <c r="AE165" s="1062"/>
      <c r="AF165" s="1062"/>
      <c r="AG165" s="1062"/>
      <c r="AH165" s="1062"/>
      <c r="AI165" s="1062"/>
      <c r="AJ165" s="1062"/>
      <c r="AK165" s="1062"/>
      <c r="AL165" s="1062"/>
      <c r="AM165" s="1062"/>
      <c r="AN165" s="1063"/>
      <c r="AO165" s="1063"/>
      <c r="AP165" s="1064"/>
      <c r="AQ165" s="1286" t="str">
        <f t="shared" si="35"/>
        <v xml:space="preserve"> </v>
      </c>
      <c r="AR165" s="1282">
        <f t="shared" si="36"/>
        <v>0</v>
      </c>
      <c r="AS165" s="1065"/>
    </row>
    <row r="166" spans="1:45" ht="12.75" hidden="1" customHeight="1">
      <c r="A166" s="1048" t="s">
        <v>1187</v>
      </c>
      <c r="B166" s="1060" t="str">
        <f t="shared" si="34"/>
        <v xml:space="preserve"> </v>
      </c>
      <c r="C166" s="1077" t="s">
        <v>514</v>
      </c>
      <c r="D166" s="1282">
        <v>0</v>
      </c>
      <c r="E166" s="1061" t="str">
        <f t="shared" si="32"/>
        <v xml:space="preserve"> </v>
      </c>
      <c r="F166" s="1019"/>
      <c r="G166" s="1019"/>
      <c r="H166" s="1068"/>
      <c r="I166" s="1019"/>
      <c r="J166" s="1019"/>
      <c r="K166" s="1069"/>
      <c r="L166" s="1069"/>
      <c r="M166" s="1070"/>
      <c r="N166" s="1070"/>
      <c r="O166" s="1070"/>
      <c r="P166" s="1070"/>
      <c r="Q166" s="1070"/>
      <c r="R166" s="1070"/>
      <c r="S166" s="1070"/>
      <c r="T166" s="1070"/>
      <c r="U166" s="1070"/>
      <c r="V166" s="1070"/>
      <c r="W166" s="1070"/>
      <c r="X166" s="1070"/>
      <c r="Y166" s="1070"/>
      <c r="Z166" s="1070"/>
      <c r="AA166" s="1070"/>
      <c r="AB166" s="1070"/>
      <c r="AC166" s="1070"/>
      <c r="AD166" s="1070"/>
      <c r="AE166" s="1070"/>
      <c r="AF166" s="1070"/>
      <c r="AG166" s="1070"/>
      <c r="AH166" s="1070"/>
      <c r="AI166" s="1070"/>
      <c r="AJ166" s="1070"/>
      <c r="AK166" s="1070"/>
      <c r="AL166" s="1070"/>
      <c r="AM166" s="1070"/>
      <c r="AN166" s="1069"/>
      <c r="AO166" s="1069"/>
      <c r="AP166" s="1064"/>
      <c r="AQ166" s="1286" t="str">
        <f t="shared" si="35"/>
        <v xml:space="preserve"> </v>
      </c>
      <c r="AR166" s="1282">
        <f t="shared" si="36"/>
        <v>0</v>
      </c>
      <c r="AS166" s="1065"/>
    </row>
    <row r="167" spans="1:45" ht="12.75" hidden="1" customHeight="1">
      <c r="A167" s="1047" t="s">
        <v>1573</v>
      </c>
      <c r="B167" s="1060">
        <f t="shared" si="34"/>
        <v>8</v>
      </c>
      <c r="C167" s="1077">
        <v>1.5821759259259258E-2</v>
      </c>
      <c r="D167" s="1287">
        <v>0</v>
      </c>
      <c r="E167" s="1061" t="str">
        <f t="shared" si="32"/>
        <v xml:space="preserve"> </v>
      </c>
      <c r="F167" s="1006"/>
      <c r="G167" s="1006"/>
      <c r="H167" s="1006"/>
      <c r="I167" s="1006"/>
      <c r="J167" s="1006"/>
      <c r="K167" s="1062"/>
      <c r="L167" s="1062"/>
      <c r="M167" s="1062"/>
      <c r="N167" s="1062"/>
      <c r="O167" s="1062"/>
      <c r="P167" s="1062"/>
      <c r="Q167" s="1062"/>
      <c r="R167" s="1062"/>
      <c r="S167" s="1062"/>
      <c r="T167" s="1062"/>
      <c r="U167" s="1062"/>
      <c r="V167" s="1062"/>
      <c r="W167" s="1062"/>
      <c r="X167" s="1062"/>
      <c r="Y167" s="1062"/>
      <c r="Z167" s="1062"/>
      <c r="AA167" s="1062"/>
      <c r="AB167" s="1062"/>
      <c r="AC167" s="1062"/>
      <c r="AD167" s="1062"/>
      <c r="AE167" s="1062"/>
      <c r="AF167" s="1062"/>
      <c r="AG167" s="1062"/>
      <c r="AH167" s="1062"/>
      <c r="AI167" s="1062"/>
      <c r="AJ167" s="1062"/>
      <c r="AK167" s="1062"/>
      <c r="AL167" s="1062"/>
      <c r="AM167" s="1062"/>
      <c r="AN167" s="1063"/>
      <c r="AO167" s="1063"/>
      <c r="AP167" s="1064"/>
      <c r="AQ167" s="1286" t="str">
        <f t="shared" si="35"/>
        <v xml:space="preserve"> </v>
      </c>
      <c r="AR167" s="1282">
        <f t="shared" si="36"/>
        <v>0</v>
      </c>
      <c r="AS167" s="1065"/>
    </row>
    <row r="168" spans="1:45" ht="12.75" hidden="1" customHeight="1">
      <c r="A168" s="1048" t="s">
        <v>602</v>
      </c>
      <c r="B168" s="1060" t="str">
        <f t="shared" si="34"/>
        <v xml:space="preserve"> </v>
      </c>
      <c r="C168" s="1077" t="s">
        <v>514</v>
      </c>
      <c r="D168" s="1282">
        <v>0</v>
      </c>
      <c r="E168" s="1061" t="str">
        <f t="shared" si="32"/>
        <v xml:space="preserve"> </v>
      </c>
      <c r="F168" s="1006"/>
      <c r="G168" s="1006"/>
      <c r="H168" s="1006"/>
      <c r="I168" s="1006"/>
      <c r="J168" s="1006"/>
      <c r="K168" s="1062"/>
      <c r="L168" s="1062"/>
      <c r="M168" s="1062"/>
      <c r="N168" s="1062"/>
      <c r="O168" s="1062"/>
      <c r="P168" s="1062"/>
      <c r="Q168" s="1062"/>
      <c r="R168" s="1062"/>
      <c r="S168" s="1062"/>
      <c r="T168" s="1062"/>
      <c r="U168" s="1062"/>
      <c r="V168" s="1062"/>
      <c r="W168" s="1062"/>
      <c r="X168" s="1062"/>
      <c r="Y168" s="1062"/>
      <c r="Z168" s="1062"/>
      <c r="AA168" s="1062"/>
      <c r="AB168" s="1062"/>
      <c r="AC168" s="1062"/>
      <c r="AD168" s="1062"/>
      <c r="AE168" s="1062"/>
      <c r="AF168" s="1062"/>
      <c r="AG168" s="1062"/>
      <c r="AH168" s="1062"/>
      <c r="AI168" s="1062"/>
      <c r="AJ168" s="1062"/>
      <c r="AK168" s="1062"/>
      <c r="AL168" s="1062"/>
      <c r="AM168" s="1062"/>
      <c r="AN168" s="1063"/>
      <c r="AO168" s="1063"/>
      <c r="AP168" s="1064"/>
      <c r="AQ168" s="1286" t="str">
        <f t="shared" si="35"/>
        <v xml:space="preserve"> </v>
      </c>
      <c r="AR168" s="1282">
        <f t="shared" si="36"/>
        <v>0</v>
      </c>
      <c r="AS168" s="1065"/>
    </row>
    <row r="169" spans="1:45" ht="12.75" hidden="1" customHeight="1">
      <c r="A169" s="1047" t="s">
        <v>1264</v>
      </c>
      <c r="B169" s="1060">
        <f t="shared" si="34"/>
        <v>9</v>
      </c>
      <c r="C169" s="1077">
        <v>1.4652777777777778E-2</v>
      </c>
      <c r="D169" s="1287">
        <v>0</v>
      </c>
      <c r="E169" s="1061" t="str">
        <f t="shared" si="32"/>
        <v xml:space="preserve"> </v>
      </c>
      <c r="F169" s="1006"/>
      <c r="G169" s="1006"/>
      <c r="H169" s="1006"/>
      <c r="I169" s="1006"/>
      <c r="J169" s="1006"/>
      <c r="K169" s="1062"/>
      <c r="L169" s="1062"/>
      <c r="M169" s="1062"/>
      <c r="N169" s="1062"/>
      <c r="O169" s="1062"/>
      <c r="P169" s="1062"/>
      <c r="Q169" s="1062"/>
      <c r="R169" s="1062"/>
      <c r="S169" s="1062"/>
      <c r="T169" s="1062"/>
      <c r="U169" s="1062"/>
      <c r="V169" s="1062"/>
      <c r="W169" s="1062"/>
      <c r="X169" s="1062"/>
      <c r="Y169" s="1062"/>
      <c r="Z169" s="1062"/>
      <c r="AA169" s="1062"/>
      <c r="AB169" s="1062"/>
      <c r="AC169" s="1062"/>
      <c r="AD169" s="1062"/>
      <c r="AE169" s="1062"/>
      <c r="AF169" s="1062"/>
      <c r="AG169" s="1062"/>
      <c r="AH169" s="1062"/>
      <c r="AI169" s="1062"/>
      <c r="AJ169" s="1062"/>
      <c r="AK169" s="1062"/>
      <c r="AL169" s="1062"/>
      <c r="AM169" s="1062"/>
      <c r="AN169" s="1063"/>
      <c r="AO169" s="1063"/>
      <c r="AP169" s="1064"/>
      <c r="AQ169" s="1286" t="str">
        <f t="shared" si="35"/>
        <v xml:space="preserve"> </v>
      </c>
      <c r="AR169" s="1282">
        <f t="shared" si="36"/>
        <v>0</v>
      </c>
      <c r="AS169" s="1065"/>
    </row>
    <row r="170" spans="1:45" ht="12.75" hidden="1" customHeight="1">
      <c r="A170" s="1048" t="s">
        <v>1079</v>
      </c>
      <c r="B170" s="1060">
        <f t="shared" si="34"/>
        <v>9</v>
      </c>
      <c r="C170" s="1077">
        <v>1.4895833333333332E-2</v>
      </c>
      <c r="D170" s="1287">
        <v>0</v>
      </c>
      <c r="E170" s="1061" t="str">
        <f t="shared" si="32"/>
        <v xml:space="preserve"> </v>
      </c>
      <c r="F170" s="1044"/>
      <c r="G170" s="1044"/>
      <c r="H170" s="1044"/>
      <c r="I170" s="1044"/>
      <c r="J170" s="1044"/>
      <c r="K170" s="1063"/>
      <c r="L170" s="1063"/>
      <c r="M170" s="1063"/>
      <c r="N170" s="1063"/>
      <c r="O170" s="1063"/>
      <c r="P170" s="1063"/>
      <c r="Q170" s="1063"/>
      <c r="R170" s="1063"/>
      <c r="S170" s="1063"/>
      <c r="T170" s="1063"/>
      <c r="U170" s="1063"/>
      <c r="V170" s="1063"/>
      <c r="W170" s="1063"/>
      <c r="X170" s="1063"/>
      <c r="Y170" s="1063"/>
      <c r="Z170" s="1063"/>
      <c r="AA170" s="1063"/>
      <c r="AB170" s="1063"/>
      <c r="AC170" s="1063"/>
      <c r="AD170" s="1063"/>
      <c r="AE170" s="1063"/>
      <c r="AF170" s="1063"/>
      <c r="AG170" s="1063"/>
      <c r="AH170" s="1063"/>
      <c r="AI170" s="1063"/>
      <c r="AJ170" s="1063"/>
      <c r="AK170" s="1063"/>
      <c r="AL170" s="1063"/>
      <c r="AM170" s="1063"/>
      <c r="AN170" s="1069"/>
      <c r="AO170" s="1069"/>
      <c r="AP170" s="1064"/>
      <c r="AQ170" s="1286" t="str">
        <f t="shared" si="35"/>
        <v xml:space="preserve"> </v>
      </c>
      <c r="AR170" s="1282">
        <f t="shared" si="36"/>
        <v>0</v>
      </c>
      <c r="AS170" s="1082"/>
    </row>
    <row r="171" spans="1:45" ht="12.75" hidden="1" customHeight="1">
      <c r="A171" s="1047" t="s">
        <v>1079</v>
      </c>
      <c r="B171" s="1060" t="str">
        <f t="shared" si="34"/>
        <v xml:space="preserve"> </v>
      </c>
      <c r="C171" s="1077" t="s">
        <v>514</v>
      </c>
      <c r="D171" s="1282">
        <v>0</v>
      </c>
      <c r="E171" s="1061" t="str">
        <f t="shared" si="32"/>
        <v xml:space="preserve"> </v>
      </c>
      <c r="F171" s="1006"/>
      <c r="G171" s="1006"/>
      <c r="H171" s="1006"/>
      <c r="I171" s="1006"/>
      <c r="J171" s="1006"/>
      <c r="K171" s="1062"/>
      <c r="L171" s="1062"/>
      <c r="M171" s="1062"/>
      <c r="N171" s="1062"/>
      <c r="O171" s="1062"/>
      <c r="P171" s="1062"/>
      <c r="Q171" s="1062"/>
      <c r="R171" s="1062"/>
      <c r="S171" s="1062"/>
      <c r="T171" s="1062"/>
      <c r="U171" s="1062"/>
      <c r="V171" s="1062"/>
      <c r="W171" s="1062"/>
      <c r="X171" s="1062"/>
      <c r="Y171" s="1062"/>
      <c r="Z171" s="1062"/>
      <c r="AA171" s="1062"/>
      <c r="AB171" s="1062"/>
      <c r="AC171" s="1062"/>
      <c r="AD171" s="1062"/>
      <c r="AE171" s="1062"/>
      <c r="AF171" s="1062"/>
      <c r="AG171" s="1062"/>
      <c r="AH171" s="1062"/>
      <c r="AI171" s="1062"/>
      <c r="AJ171" s="1062"/>
      <c r="AK171" s="1062"/>
      <c r="AL171" s="1062"/>
      <c r="AM171" s="1062"/>
      <c r="AN171" s="1063"/>
      <c r="AO171" s="1063"/>
      <c r="AP171" s="1064"/>
      <c r="AQ171" s="1286" t="str">
        <f t="shared" si="35"/>
        <v xml:space="preserve"> </v>
      </c>
      <c r="AR171" s="1282">
        <f t="shared" si="36"/>
        <v>0</v>
      </c>
      <c r="AS171" s="1065"/>
    </row>
    <row r="172" spans="1:45" ht="12.75" hidden="1" customHeight="1">
      <c r="A172" s="1048" t="s">
        <v>1490</v>
      </c>
      <c r="B172" s="1060">
        <f t="shared" si="34"/>
        <v>11</v>
      </c>
      <c r="C172" s="1077">
        <v>1.3333333333333334E-2</v>
      </c>
      <c r="D172" s="1287">
        <v>0</v>
      </c>
      <c r="E172" s="1061" t="str">
        <f t="shared" si="32"/>
        <v xml:space="preserve"> </v>
      </c>
      <c r="F172" s="1044"/>
      <c r="G172" s="1044"/>
      <c r="H172" s="1044"/>
      <c r="I172" s="1044"/>
      <c r="J172" s="1044"/>
      <c r="K172" s="1063"/>
      <c r="L172" s="1063"/>
      <c r="M172" s="1063"/>
      <c r="N172" s="1063"/>
      <c r="O172" s="1063"/>
      <c r="P172" s="1063"/>
      <c r="Q172" s="1063"/>
      <c r="R172" s="1063"/>
      <c r="S172" s="1063"/>
      <c r="T172" s="1063"/>
      <c r="U172" s="1063"/>
      <c r="V172" s="1063"/>
      <c r="W172" s="1063"/>
      <c r="X172" s="1063"/>
      <c r="Y172" s="1063"/>
      <c r="Z172" s="1063"/>
      <c r="AA172" s="1063"/>
      <c r="AB172" s="1063"/>
      <c r="AC172" s="1063"/>
      <c r="AD172" s="1063"/>
      <c r="AE172" s="1063"/>
      <c r="AF172" s="1063"/>
      <c r="AG172" s="1063"/>
      <c r="AH172" s="1063"/>
      <c r="AI172" s="1063"/>
      <c r="AJ172" s="1063"/>
      <c r="AK172" s="1063"/>
      <c r="AL172" s="1063"/>
      <c r="AM172" s="1063"/>
      <c r="AN172" s="1063"/>
      <c r="AO172" s="1063"/>
      <c r="AP172" s="1064"/>
      <c r="AQ172" s="1286" t="str">
        <f t="shared" si="35"/>
        <v xml:space="preserve"> </v>
      </c>
      <c r="AR172" s="1282">
        <f t="shared" si="36"/>
        <v>0</v>
      </c>
      <c r="AS172" s="1020"/>
    </row>
    <row r="173" spans="1:45" ht="12.75" hidden="1" customHeight="1">
      <c r="A173" s="1047" t="s">
        <v>1080</v>
      </c>
      <c r="B173" s="1060" t="str">
        <f t="shared" si="34"/>
        <v xml:space="preserve"> </v>
      </c>
      <c r="C173" s="1077" t="s">
        <v>514</v>
      </c>
      <c r="D173" s="1282">
        <v>0</v>
      </c>
      <c r="E173" s="1061" t="str">
        <f t="shared" si="32"/>
        <v xml:space="preserve"> </v>
      </c>
      <c r="F173" s="1044"/>
      <c r="G173" s="1044"/>
      <c r="H173" s="1044"/>
      <c r="I173" s="1044"/>
      <c r="J173" s="1044"/>
      <c r="K173" s="1063"/>
      <c r="L173" s="1063"/>
      <c r="M173" s="1063"/>
      <c r="N173" s="1063"/>
      <c r="O173" s="1063"/>
      <c r="P173" s="1063"/>
      <c r="Q173" s="1063"/>
      <c r="R173" s="1063"/>
      <c r="S173" s="1063"/>
      <c r="T173" s="1063"/>
      <c r="U173" s="1063"/>
      <c r="V173" s="1063"/>
      <c r="W173" s="1063"/>
      <c r="X173" s="1063"/>
      <c r="Y173" s="1063"/>
      <c r="Z173" s="1063"/>
      <c r="AA173" s="1063"/>
      <c r="AB173" s="1063"/>
      <c r="AC173" s="1063"/>
      <c r="AD173" s="1063"/>
      <c r="AE173" s="1063"/>
      <c r="AF173" s="1063"/>
      <c r="AG173" s="1063"/>
      <c r="AH173" s="1063"/>
      <c r="AI173" s="1063"/>
      <c r="AJ173" s="1063"/>
      <c r="AK173" s="1063"/>
      <c r="AL173" s="1063"/>
      <c r="AM173" s="1063"/>
      <c r="AN173" s="1069"/>
      <c r="AO173" s="1069"/>
      <c r="AP173" s="1290"/>
      <c r="AQ173" s="1286" t="str">
        <f t="shared" si="35"/>
        <v xml:space="preserve"> </v>
      </c>
      <c r="AR173" s="1282">
        <f t="shared" si="36"/>
        <v>0</v>
      </c>
      <c r="AS173" s="1082"/>
    </row>
    <row r="174" spans="1:45" ht="12.75" hidden="1" customHeight="1">
      <c r="A174" s="1047" t="s">
        <v>1081</v>
      </c>
      <c r="B174" s="1060" t="str">
        <f t="shared" si="34"/>
        <v xml:space="preserve"> </v>
      </c>
      <c r="C174" s="1077" t="s">
        <v>514</v>
      </c>
      <c r="D174" s="1282">
        <v>0</v>
      </c>
      <c r="E174" s="1061" t="str">
        <f t="shared" si="32"/>
        <v xml:space="preserve"> </v>
      </c>
      <c r="F174" s="1043"/>
      <c r="G174" s="1043"/>
      <c r="H174" s="1044"/>
      <c r="I174" s="1044"/>
      <c r="J174" s="1043"/>
      <c r="K174" s="1063"/>
      <c r="L174" s="1063"/>
      <c r="M174" s="1063"/>
      <c r="N174" s="1063"/>
      <c r="O174" s="1063"/>
      <c r="P174" s="1063"/>
      <c r="Q174" s="1063"/>
      <c r="R174" s="1063"/>
      <c r="S174" s="1063"/>
      <c r="T174" s="1063"/>
      <c r="U174" s="1063"/>
      <c r="V174" s="1063"/>
      <c r="W174" s="1063"/>
      <c r="X174" s="1063"/>
      <c r="Y174" s="1063"/>
      <c r="Z174" s="1063"/>
      <c r="AA174" s="1063"/>
      <c r="AB174" s="1063"/>
      <c r="AC174" s="1063"/>
      <c r="AD174" s="1063"/>
      <c r="AE174" s="1063"/>
      <c r="AF174" s="1063"/>
      <c r="AG174" s="1063"/>
      <c r="AH174" s="1063"/>
      <c r="AI174" s="1063"/>
      <c r="AJ174" s="1063"/>
      <c r="AK174" s="1063"/>
      <c r="AL174" s="1063"/>
      <c r="AM174" s="1063"/>
      <c r="AN174" s="1063"/>
      <c r="AO174" s="1063"/>
      <c r="AP174" s="1083"/>
      <c r="AQ174" s="1286" t="str">
        <f t="shared" si="35"/>
        <v xml:space="preserve"> </v>
      </c>
      <c r="AR174" s="1282">
        <f t="shared" si="36"/>
        <v>0</v>
      </c>
      <c r="AS174" s="1065"/>
    </row>
    <row r="175" spans="1:45" ht="12.75" hidden="1" customHeight="1">
      <c r="A175" s="1047" t="s">
        <v>1082</v>
      </c>
      <c r="B175" s="1060" t="str">
        <f t="shared" si="34"/>
        <v xml:space="preserve"> </v>
      </c>
      <c r="C175" s="1077" t="s">
        <v>514</v>
      </c>
      <c r="D175" s="1282">
        <v>0</v>
      </c>
      <c r="E175" s="1061" t="str">
        <f t="shared" si="32"/>
        <v xml:space="preserve"> </v>
      </c>
      <c r="F175" s="1043"/>
      <c r="G175" s="1043"/>
      <c r="H175" s="1043"/>
      <c r="I175" s="1043"/>
      <c r="J175" s="1043"/>
      <c r="K175" s="1063"/>
      <c r="L175" s="1063"/>
      <c r="M175" s="1063"/>
      <c r="N175" s="1063"/>
      <c r="O175" s="1063"/>
      <c r="P175" s="1063"/>
      <c r="Q175" s="1063"/>
      <c r="R175" s="1063"/>
      <c r="S175" s="1063"/>
      <c r="T175" s="1063"/>
      <c r="U175" s="1063"/>
      <c r="V175" s="1063"/>
      <c r="W175" s="1063"/>
      <c r="X175" s="1063"/>
      <c r="Y175" s="1063"/>
      <c r="Z175" s="1063"/>
      <c r="AA175" s="1063"/>
      <c r="AB175" s="1063"/>
      <c r="AC175" s="1063"/>
      <c r="AD175" s="1063"/>
      <c r="AE175" s="1063"/>
      <c r="AF175" s="1063"/>
      <c r="AG175" s="1063"/>
      <c r="AH175" s="1063"/>
      <c r="AI175" s="1063"/>
      <c r="AJ175" s="1063"/>
      <c r="AK175" s="1063"/>
      <c r="AL175" s="1063"/>
      <c r="AM175" s="1063"/>
      <c r="AN175" s="1063"/>
      <c r="AO175" s="1063"/>
      <c r="AP175" s="1084"/>
      <c r="AQ175" s="1286" t="str">
        <f t="shared" si="35"/>
        <v xml:space="preserve"> </v>
      </c>
      <c r="AR175" s="1282">
        <f t="shared" si="36"/>
        <v>0</v>
      </c>
      <c r="AS175" s="1065"/>
    </row>
    <row r="176" spans="1:45" ht="12.75" hidden="1" customHeight="1">
      <c r="A176" s="1047" t="s">
        <v>1083</v>
      </c>
      <c r="B176" s="1060" t="str">
        <f t="shared" si="34"/>
        <v xml:space="preserve"> </v>
      </c>
      <c r="C176" s="1085" t="s">
        <v>514</v>
      </c>
      <c r="D176" s="1282">
        <v>0</v>
      </c>
      <c r="E176" s="1061" t="str">
        <f t="shared" si="32"/>
        <v xml:space="preserve"> </v>
      </c>
      <c r="F176" s="1044"/>
      <c r="G176" s="1044"/>
      <c r="H176" s="1006"/>
      <c r="I176" s="1044"/>
      <c r="J176" s="1044"/>
      <c r="K176" s="1063"/>
      <c r="L176" s="1063"/>
      <c r="M176" s="1070"/>
      <c r="N176" s="1070"/>
      <c r="O176" s="1070"/>
      <c r="P176" s="1070"/>
      <c r="Q176" s="1070"/>
      <c r="R176" s="1070"/>
      <c r="S176" s="1070"/>
      <c r="T176" s="1070"/>
      <c r="U176" s="1070"/>
      <c r="V176" s="1070"/>
      <c r="W176" s="1070"/>
      <c r="X176" s="1070"/>
      <c r="Y176" s="1070"/>
      <c r="Z176" s="1070"/>
      <c r="AA176" s="1070"/>
      <c r="AB176" s="1070"/>
      <c r="AC176" s="1070"/>
      <c r="AD176" s="1070"/>
      <c r="AE176" s="1070"/>
      <c r="AF176" s="1070"/>
      <c r="AG176" s="1070"/>
      <c r="AH176" s="1070"/>
      <c r="AI176" s="1070"/>
      <c r="AJ176" s="1070"/>
      <c r="AK176" s="1070"/>
      <c r="AL176" s="1070"/>
      <c r="AM176" s="1070"/>
      <c r="AN176" s="1069"/>
      <c r="AO176" s="1069"/>
      <c r="AP176" s="1064"/>
      <c r="AQ176" s="1286" t="str">
        <f t="shared" si="35"/>
        <v xml:space="preserve"> </v>
      </c>
      <c r="AR176" s="1282">
        <f t="shared" si="36"/>
        <v>0</v>
      </c>
      <c r="AS176" s="1065"/>
    </row>
    <row r="177" spans="1:45" ht="12.75" hidden="1" customHeight="1">
      <c r="A177" s="1048" t="s">
        <v>1302</v>
      </c>
      <c r="B177" s="1060" t="str">
        <f t="shared" si="34"/>
        <v xml:space="preserve"> </v>
      </c>
      <c r="C177" s="1077" t="s">
        <v>514</v>
      </c>
      <c r="D177" s="1282">
        <v>0</v>
      </c>
      <c r="E177" s="1061" t="str">
        <f t="shared" si="32"/>
        <v xml:space="preserve"> </v>
      </c>
      <c r="F177" s="1006"/>
      <c r="G177" s="1006"/>
      <c r="H177" s="1006"/>
      <c r="I177" s="1006"/>
      <c r="J177" s="1006"/>
      <c r="K177" s="1062"/>
      <c r="L177" s="1062"/>
      <c r="M177" s="1062"/>
      <c r="N177" s="1062"/>
      <c r="O177" s="1062"/>
      <c r="P177" s="1062"/>
      <c r="Q177" s="1062"/>
      <c r="R177" s="1062"/>
      <c r="S177" s="1062"/>
      <c r="T177" s="1062"/>
      <c r="U177" s="1062"/>
      <c r="V177" s="1062"/>
      <c r="W177" s="1062"/>
      <c r="X177" s="1062"/>
      <c r="Y177" s="1062"/>
      <c r="Z177" s="1062"/>
      <c r="AA177" s="1062"/>
      <c r="AB177" s="1062"/>
      <c r="AC177" s="1062"/>
      <c r="AD177" s="1062"/>
      <c r="AE177" s="1062"/>
      <c r="AF177" s="1062"/>
      <c r="AG177" s="1062"/>
      <c r="AH177" s="1062"/>
      <c r="AI177" s="1062"/>
      <c r="AJ177" s="1062"/>
      <c r="AK177" s="1062"/>
      <c r="AL177" s="1062"/>
      <c r="AM177" s="1062"/>
      <c r="AN177" s="1063"/>
      <c r="AO177" s="1063"/>
      <c r="AP177" s="1064"/>
      <c r="AQ177" s="1286" t="str">
        <f t="shared" si="35"/>
        <v xml:space="preserve"> </v>
      </c>
      <c r="AR177" s="1282">
        <f t="shared" si="36"/>
        <v>0</v>
      </c>
      <c r="AS177" s="1065"/>
    </row>
    <row r="178" spans="1:45" ht="12.75" hidden="1" customHeight="1">
      <c r="A178" s="1047" t="s">
        <v>767</v>
      </c>
      <c r="B178" s="1060" t="str">
        <f t="shared" si="34"/>
        <v xml:space="preserve"> </v>
      </c>
      <c r="C178" s="1085" t="s">
        <v>514</v>
      </c>
      <c r="D178" s="1282">
        <v>0</v>
      </c>
      <c r="E178" s="1061" t="str">
        <f t="shared" si="32"/>
        <v xml:space="preserve"> </v>
      </c>
      <c r="F178" s="1043"/>
      <c r="G178" s="1080"/>
      <c r="H178" s="1044"/>
      <c r="I178" s="1044"/>
      <c r="J178" s="1044"/>
      <c r="K178" s="1063"/>
      <c r="L178" s="1063"/>
      <c r="M178" s="1063"/>
      <c r="N178" s="1063"/>
      <c r="O178" s="1063"/>
      <c r="P178" s="1063"/>
      <c r="Q178" s="1063"/>
      <c r="R178" s="1063"/>
      <c r="S178" s="1063"/>
      <c r="T178" s="1063"/>
      <c r="U178" s="1063"/>
      <c r="V178" s="1063"/>
      <c r="W178" s="1063"/>
      <c r="X178" s="1063"/>
      <c r="Y178" s="1063"/>
      <c r="Z178" s="1063"/>
      <c r="AA178" s="1063"/>
      <c r="AB178" s="1063"/>
      <c r="AC178" s="1063"/>
      <c r="AD178" s="1063"/>
      <c r="AE178" s="1063"/>
      <c r="AF178" s="1063"/>
      <c r="AG178" s="1063"/>
      <c r="AH178" s="1063"/>
      <c r="AI178" s="1063"/>
      <c r="AJ178" s="1063"/>
      <c r="AK178" s="1063"/>
      <c r="AL178" s="1063"/>
      <c r="AM178" s="1063"/>
      <c r="AN178" s="1063"/>
      <c r="AO178" s="1063"/>
      <c r="AP178" s="1081"/>
      <c r="AQ178" s="1286" t="str">
        <f t="shared" si="35"/>
        <v xml:space="preserve"> </v>
      </c>
      <c r="AR178" s="1282">
        <f t="shared" si="36"/>
        <v>0</v>
      </c>
      <c r="AS178" s="1053"/>
    </row>
    <row r="179" spans="1:45" ht="12.75" hidden="1" customHeight="1">
      <c r="A179" s="1047" t="s">
        <v>1023</v>
      </c>
      <c r="B179" s="1060" t="str">
        <f t="shared" si="34"/>
        <v xml:space="preserve"> </v>
      </c>
      <c r="C179" s="1077" t="s">
        <v>514</v>
      </c>
      <c r="D179" s="1282">
        <v>0</v>
      </c>
      <c r="E179" s="1061" t="str">
        <f t="shared" si="32"/>
        <v xml:space="preserve"> </v>
      </c>
      <c r="F179" s="1006"/>
      <c r="G179" s="1006"/>
      <c r="H179" s="1006"/>
      <c r="I179" s="1006"/>
      <c r="J179" s="1006"/>
      <c r="K179" s="1062"/>
      <c r="L179" s="1062"/>
      <c r="M179" s="1062"/>
      <c r="N179" s="1062"/>
      <c r="O179" s="1062"/>
      <c r="P179" s="1062"/>
      <c r="Q179" s="1062"/>
      <c r="R179" s="1062"/>
      <c r="S179" s="1062"/>
      <c r="T179" s="1062"/>
      <c r="U179" s="1062"/>
      <c r="V179" s="1062"/>
      <c r="W179" s="1062"/>
      <c r="X179" s="1062"/>
      <c r="Y179" s="1062"/>
      <c r="Z179" s="1062"/>
      <c r="AA179" s="1062"/>
      <c r="AB179" s="1062"/>
      <c r="AC179" s="1062"/>
      <c r="AD179" s="1062"/>
      <c r="AE179" s="1062"/>
      <c r="AF179" s="1062"/>
      <c r="AG179" s="1062"/>
      <c r="AH179" s="1062"/>
      <c r="AI179" s="1062"/>
      <c r="AJ179" s="1062"/>
      <c r="AK179" s="1062"/>
      <c r="AL179" s="1062"/>
      <c r="AM179" s="1062"/>
      <c r="AN179" s="1063"/>
      <c r="AO179" s="1063"/>
      <c r="AP179" s="1064"/>
      <c r="AQ179" s="1286" t="str">
        <f t="shared" si="35"/>
        <v xml:space="preserve"> </v>
      </c>
      <c r="AR179" s="1282">
        <f t="shared" si="36"/>
        <v>0</v>
      </c>
      <c r="AS179" s="1065"/>
    </row>
    <row r="180" spans="1:45" ht="12.75" hidden="1" customHeight="1">
      <c r="A180" s="1048" t="s">
        <v>406</v>
      </c>
      <c r="B180" s="1060" t="str">
        <f t="shared" si="34"/>
        <v xml:space="preserve"> </v>
      </c>
      <c r="C180" s="1077" t="s">
        <v>514</v>
      </c>
      <c r="D180" s="1282">
        <v>0</v>
      </c>
      <c r="E180" s="1061" t="str">
        <f t="shared" si="32"/>
        <v xml:space="preserve"> </v>
      </c>
      <c r="F180" s="1043"/>
      <c r="G180" s="1043"/>
      <c r="H180" s="1044"/>
      <c r="I180" s="1044"/>
      <c r="J180" s="1043"/>
      <c r="K180" s="1063"/>
      <c r="L180" s="1063"/>
      <c r="M180" s="1063"/>
      <c r="N180" s="1063"/>
      <c r="O180" s="1063"/>
      <c r="P180" s="1063"/>
      <c r="Q180" s="1063"/>
      <c r="R180" s="1063"/>
      <c r="S180" s="1063"/>
      <c r="T180" s="1063"/>
      <c r="U180" s="1063"/>
      <c r="V180" s="1063"/>
      <c r="W180" s="1063"/>
      <c r="X180" s="1063"/>
      <c r="Y180" s="1063"/>
      <c r="Z180" s="1063"/>
      <c r="AA180" s="1063"/>
      <c r="AB180" s="1063"/>
      <c r="AC180" s="1063"/>
      <c r="AD180" s="1063"/>
      <c r="AE180" s="1063"/>
      <c r="AF180" s="1063"/>
      <c r="AG180" s="1063"/>
      <c r="AH180" s="1063"/>
      <c r="AI180" s="1063"/>
      <c r="AJ180" s="1063"/>
      <c r="AK180" s="1063"/>
      <c r="AL180" s="1063"/>
      <c r="AM180" s="1063"/>
      <c r="AN180" s="1063"/>
      <c r="AO180" s="1063"/>
      <c r="AP180" s="1083"/>
      <c r="AQ180" s="1286" t="str">
        <f t="shared" si="35"/>
        <v xml:space="preserve"> </v>
      </c>
      <c r="AR180" s="1282">
        <f t="shared" si="36"/>
        <v>0</v>
      </c>
      <c r="AS180" s="1065"/>
    </row>
    <row r="181" spans="1:45" ht="12.75" hidden="1" customHeight="1">
      <c r="A181" s="1048" t="s">
        <v>679</v>
      </c>
      <c r="B181" s="1060" t="str">
        <f t="shared" si="34"/>
        <v xml:space="preserve"> </v>
      </c>
      <c r="C181" s="1077" t="s">
        <v>514</v>
      </c>
      <c r="D181" s="1282">
        <v>0</v>
      </c>
      <c r="E181" s="1061" t="str">
        <f t="shared" si="32"/>
        <v xml:space="preserve"> </v>
      </c>
      <c r="F181" s="1044"/>
      <c r="G181" s="1044"/>
      <c r="H181" s="1044"/>
      <c r="I181" s="1044"/>
      <c r="J181" s="1044"/>
      <c r="K181" s="1063"/>
      <c r="L181" s="1063"/>
      <c r="M181" s="1063"/>
      <c r="N181" s="1063"/>
      <c r="O181" s="1063"/>
      <c r="P181" s="1063"/>
      <c r="Q181" s="1063"/>
      <c r="R181" s="1063"/>
      <c r="S181" s="1063"/>
      <c r="T181" s="1063"/>
      <c r="U181" s="1063"/>
      <c r="V181" s="1063"/>
      <c r="W181" s="1063"/>
      <c r="X181" s="1063"/>
      <c r="Y181" s="1063"/>
      <c r="Z181" s="1063"/>
      <c r="AA181" s="1063"/>
      <c r="AB181" s="1063"/>
      <c r="AC181" s="1063"/>
      <c r="AD181" s="1063"/>
      <c r="AE181" s="1063"/>
      <c r="AF181" s="1063"/>
      <c r="AG181" s="1063"/>
      <c r="AH181" s="1063"/>
      <c r="AI181" s="1063"/>
      <c r="AJ181" s="1063"/>
      <c r="AK181" s="1063"/>
      <c r="AL181" s="1063"/>
      <c r="AM181" s="1063"/>
      <c r="AN181" s="1063"/>
      <c r="AO181" s="1063"/>
      <c r="AP181" s="1064"/>
      <c r="AQ181" s="1286" t="str">
        <f t="shared" si="35"/>
        <v xml:space="preserve"> </v>
      </c>
      <c r="AR181" s="1282">
        <f t="shared" si="36"/>
        <v>0</v>
      </c>
      <c r="AS181" s="1065"/>
    </row>
    <row r="182" spans="1:45" ht="12.75" hidden="1" customHeight="1">
      <c r="A182" s="1048" t="s">
        <v>273</v>
      </c>
      <c r="B182" s="1060" t="str">
        <f t="shared" si="34"/>
        <v xml:space="preserve"> </v>
      </c>
      <c r="C182" s="1077" t="s">
        <v>514</v>
      </c>
      <c r="D182" s="1282">
        <v>0</v>
      </c>
      <c r="E182" s="1061" t="str">
        <f t="shared" si="32"/>
        <v xml:space="preserve"> </v>
      </c>
      <c r="F182" s="1019"/>
      <c r="G182" s="1019"/>
      <c r="H182" s="1068"/>
      <c r="I182" s="1019"/>
      <c r="J182" s="1019"/>
      <c r="K182" s="1069"/>
      <c r="L182" s="1069"/>
      <c r="M182" s="1070"/>
      <c r="N182" s="1070"/>
      <c r="O182" s="1070"/>
      <c r="P182" s="1070"/>
      <c r="Q182" s="1070"/>
      <c r="R182" s="1070"/>
      <c r="S182" s="1070"/>
      <c r="T182" s="1070"/>
      <c r="U182" s="1070"/>
      <c r="V182" s="1070"/>
      <c r="W182" s="1070"/>
      <c r="X182" s="1070"/>
      <c r="Y182" s="1070"/>
      <c r="Z182" s="1070"/>
      <c r="AA182" s="1070"/>
      <c r="AB182" s="1070"/>
      <c r="AC182" s="1070"/>
      <c r="AD182" s="1070"/>
      <c r="AE182" s="1070"/>
      <c r="AF182" s="1070"/>
      <c r="AG182" s="1070"/>
      <c r="AH182" s="1070"/>
      <c r="AI182" s="1070"/>
      <c r="AJ182" s="1070"/>
      <c r="AK182" s="1070"/>
      <c r="AL182" s="1070"/>
      <c r="AM182" s="1070"/>
      <c r="AN182" s="1069"/>
      <c r="AO182" s="1069"/>
      <c r="AP182" s="1064"/>
      <c r="AQ182" s="1286" t="str">
        <f t="shared" si="35"/>
        <v xml:space="preserve"> </v>
      </c>
      <c r="AR182" s="1282">
        <f t="shared" si="36"/>
        <v>0</v>
      </c>
      <c r="AS182" s="1065"/>
    </row>
    <row r="183" spans="1:45" ht="12.75" hidden="1" customHeight="1">
      <c r="A183" s="1048" t="s">
        <v>628</v>
      </c>
      <c r="B183" s="1060" t="str">
        <f t="shared" si="34"/>
        <v xml:space="preserve"> </v>
      </c>
      <c r="C183" s="1077" t="s">
        <v>514</v>
      </c>
      <c r="D183" s="1282">
        <v>0</v>
      </c>
      <c r="E183" s="1061" t="str">
        <f t="shared" si="32"/>
        <v xml:space="preserve"> </v>
      </c>
      <c r="F183" s="1044"/>
      <c r="G183" s="1044"/>
      <c r="H183" s="1044"/>
      <c r="I183" s="1044"/>
      <c r="J183" s="1044"/>
      <c r="K183" s="1063"/>
      <c r="L183" s="1063"/>
      <c r="M183" s="1063"/>
      <c r="N183" s="1063"/>
      <c r="O183" s="1063"/>
      <c r="P183" s="1063"/>
      <c r="Q183" s="1063"/>
      <c r="R183" s="1063"/>
      <c r="S183" s="1063"/>
      <c r="T183" s="1063"/>
      <c r="U183" s="1063"/>
      <c r="V183" s="1063"/>
      <c r="W183" s="1063"/>
      <c r="X183" s="1063"/>
      <c r="Y183" s="1063"/>
      <c r="Z183" s="1063"/>
      <c r="AA183" s="1063"/>
      <c r="AB183" s="1063"/>
      <c r="AC183" s="1063"/>
      <c r="AD183" s="1063"/>
      <c r="AE183" s="1063"/>
      <c r="AF183" s="1063"/>
      <c r="AG183" s="1063"/>
      <c r="AH183" s="1063"/>
      <c r="AI183" s="1063"/>
      <c r="AJ183" s="1063"/>
      <c r="AK183" s="1063"/>
      <c r="AL183" s="1063"/>
      <c r="AM183" s="1063"/>
      <c r="AN183" s="1063"/>
      <c r="AO183" s="1063"/>
      <c r="AP183" s="1064"/>
      <c r="AQ183" s="1286" t="str">
        <f t="shared" si="35"/>
        <v xml:space="preserve"> </v>
      </c>
      <c r="AR183" s="1282">
        <f t="shared" si="36"/>
        <v>0</v>
      </c>
      <c r="AS183" s="1065"/>
    </row>
    <row r="184" spans="1:45" ht="12.75" hidden="1" customHeight="1">
      <c r="A184" s="1048" t="s">
        <v>493</v>
      </c>
      <c r="B184" s="1060"/>
      <c r="C184" s="1077"/>
      <c r="D184" s="1282">
        <v>0</v>
      </c>
      <c r="E184" s="1061" t="str">
        <f t="shared" si="32"/>
        <v xml:space="preserve"> </v>
      </c>
      <c r="F184" s="1019"/>
      <c r="G184" s="1019"/>
      <c r="H184" s="1068"/>
      <c r="I184" s="1019"/>
      <c r="J184" s="1019"/>
      <c r="K184" s="1069"/>
      <c r="L184" s="1069"/>
      <c r="M184" s="1070"/>
      <c r="N184" s="1070"/>
      <c r="O184" s="1070"/>
      <c r="P184" s="1070"/>
      <c r="Q184" s="1070"/>
      <c r="R184" s="1070"/>
      <c r="S184" s="1070"/>
      <c r="T184" s="1070"/>
      <c r="U184" s="1070"/>
      <c r="V184" s="1070"/>
      <c r="W184" s="1070"/>
      <c r="X184" s="1070"/>
      <c r="Y184" s="1070"/>
      <c r="Z184" s="1070"/>
      <c r="AA184" s="1070"/>
      <c r="AB184" s="1070"/>
      <c r="AC184" s="1070"/>
      <c r="AD184" s="1070"/>
      <c r="AE184" s="1070"/>
      <c r="AF184" s="1070"/>
      <c r="AG184" s="1070"/>
      <c r="AH184" s="1070"/>
      <c r="AI184" s="1070"/>
      <c r="AJ184" s="1070"/>
      <c r="AK184" s="1070"/>
      <c r="AL184" s="1070"/>
      <c r="AM184" s="1070"/>
      <c r="AN184" s="1069"/>
      <c r="AO184" s="1069"/>
      <c r="AP184" s="1064"/>
      <c r="AQ184" s="1286" t="str">
        <f t="shared" si="35"/>
        <v xml:space="preserve"> </v>
      </c>
      <c r="AR184" s="1282">
        <f t="shared" si="36"/>
        <v>0</v>
      </c>
      <c r="AS184" s="1065"/>
    </row>
    <row r="185" spans="1:45" ht="12.75" hidden="1" customHeight="1">
      <c r="A185" s="1048" t="s">
        <v>491</v>
      </c>
      <c r="B185" s="1060" t="str">
        <f t="shared" ref="B185:B199" si="37">IFERROR(MINUTE(B$5)-MINUTE(C185)," ")</f>
        <v xml:space="preserve"> </v>
      </c>
      <c r="C185" s="1077" t="s">
        <v>514</v>
      </c>
      <c r="D185" s="1282">
        <v>0</v>
      </c>
      <c r="E185" s="1061" t="str">
        <f t="shared" si="32"/>
        <v xml:space="preserve"> </v>
      </c>
      <c r="F185" s="1019"/>
      <c r="G185" s="1019"/>
      <c r="H185" s="1006"/>
      <c r="I185" s="1019"/>
      <c r="J185" s="1019"/>
      <c r="K185" s="1069"/>
      <c r="L185" s="1069"/>
      <c r="M185" s="1070"/>
      <c r="N185" s="1070"/>
      <c r="O185" s="1070"/>
      <c r="P185" s="1070"/>
      <c r="Q185" s="1070"/>
      <c r="R185" s="1070"/>
      <c r="S185" s="1070"/>
      <c r="T185" s="1070"/>
      <c r="U185" s="1070"/>
      <c r="V185" s="1070"/>
      <c r="W185" s="1070"/>
      <c r="X185" s="1070"/>
      <c r="Y185" s="1070"/>
      <c r="Z185" s="1070"/>
      <c r="AA185" s="1070"/>
      <c r="AB185" s="1070"/>
      <c r="AC185" s="1070"/>
      <c r="AD185" s="1070"/>
      <c r="AE185" s="1070"/>
      <c r="AF185" s="1070"/>
      <c r="AG185" s="1070"/>
      <c r="AH185" s="1070"/>
      <c r="AI185" s="1070"/>
      <c r="AJ185" s="1070"/>
      <c r="AK185" s="1070"/>
      <c r="AL185" s="1070"/>
      <c r="AM185" s="1070"/>
      <c r="AN185" s="1069"/>
      <c r="AO185" s="1069"/>
      <c r="AP185" s="1064"/>
      <c r="AQ185" s="1286" t="str">
        <f t="shared" si="35"/>
        <v xml:space="preserve"> </v>
      </c>
      <c r="AR185" s="1282">
        <f t="shared" si="36"/>
        <v>0</v>
      </c>
      <c r="AS185" s="1065"/>
    </row>
    <row r="186" spans="1:45" ht="12.75" hidden="1" customHeight="1">
      <c r="A186" s="1048" t="s">
        <v>680</v>
      </c>
      <c r="B186" s="1060" t="str">
        <f t="shared" si="37"/>
        <v xml:space="preserve"> </v>
      </c>
      <c r="C186" s="1077" t="s">
        <v>514</v>
      </c>
      <c r="D186" s="1282">
        <v>0</v>
      </c>
      <c r="E186" s="1061" t="str">
        <f t="shared" si="32"/>
        <v xml:space="preserve"> </v>
      </c>
      <c r="F186" s="1044"/>
      <c r="G186" s="1044"/>
      <c r="H186" s="1006"/>
      <c r="I186" s="1044"/>
      <c r="J186" s="1044"/>
      <c r="K186" s="1063"/>
      <c r="L186" s="1063"/>
      <c r="M186" s="1070"/>
      <c r="N186" s="1070"/>
      <c r="O186" s="1070"/>
      <c r="P186" s="1070"/>
      <c r="Q186" s="1070"/>
      <c r="R186" s="1070"/>
      <c r="S186" s="1070"/>
      <c r="T186" s="1070"/>
      <c r="U186" s="1070"/>
      <c r="V186" s="1070"/>
      <c r="W186" s="1070"/>
      <c r="X186" s="1070"/>
      <c r="Y186" s="1070"/>
      <c r="Z186" s="1070"/>
      <c r="AA186" s="1070"/>
      <c r="AB186" s="1070"/>
      <c r="AC186" s="1070"/>
      <c r="AD186" s="1070"/>
      <c r="AE186" s="1070"/>
      <c r="AF186" s="1070"/>
      <c r="AG186" s="1070"/>
      <c r="AH186" s="1070"/>
      <c r="AI186" s="1070"/>
      <c r="AJ186" s="1070"/>
      <c r="AK186" s="1070"/>
      <c r="AL186" s="1070"/>
      <c r="AM186" s="1070"/>
      <c r="AN186" s="1069"/>
      <c r="AO186" s="1069"/>
      <c r="AP186" s="1064"/>
      <c r="AQ186" s="1286" t="str">
        <f t="shared" si="35"/>
        <v xml:space="preserve"> </v>
      </c>
      <c r="AR186" s="1282">
        <f t="shared" si="36"/>
        <v>0</v>
      </c>
      <c r="AS186" s="1065"/>
    </row>
    <row r="187" spans="1:45" ht="12.75" hidden="1" customHeight="1">
      <c r="A187" s="1048" t="s">
        <v>597</v>
      </c>
      <c r="B187" s="1060" t="str">
        <f t="shared" si="37"/>
        <v xml:space="preserve"> </v>
      </c>
      <c r="C187" s="1077" t="s">
        <v>514</v>
      </c>
      <c r="D187" s="1282">
        <v>0</v>
      </c>
      <c r="E187" s="1061" t="str">
        <f t="shared" si="32"/>
        <v xml:space="preserve"> </v>
      </c>
      <c r="F187" s="1044"/>
      <c r="G187" s="1044"/>
      <c r="H187" s="1006"/>
      <c r="I187" s="1044"/>
      <c r="J187" s="1044"/>
      <c r="K187" s="1063"/>
      <c r="L187" s="1063"/>
      <c r="M187" s="1070"/>
      <c r="N187" s="1070"/>
      <c r="O187" s="1070"/>
      <c r="P187" s="1070"/>
      <c r="Q187" s="1070"/>
      <c r="R187" s="1070"/>
      <c r="S187" s="1070"/>
      <c r="T187" s="1070"/>
      <c r="U187" s="1070"/>
      <c r="V187" s="1070"/>
      <c r="W187" s="1070"/>
      <c r="X187" s="1070"/>
      <c r="Y187" s="1070"/>
      <c r="Z187" s="1070"/>
      <c r="AA187" s="1070"/>
      <c r="AB187" s="1070"/>
      <c r="AC187" s="1070"/>
      <c r="AD187" s="1070"/>
      <c r="AE187" s="1070"/>
      <c r="AF187" s="1070"/>
      <c r="AG187" s="1070"/>
      <c r="AH187" s="1070"/>
      <c r="AI187" s="1070"/>
      <c r="AJ187" s="1070"/>
      <c r="AK187" s="1070"/>
      <c r="AL187" s="1070"/>
      <c r="AM187" s="1070"/>
      <c r="AN187" s="1069"/>
      <c r="AO187" s="1069"/>
      <c r="AP187" s="1064"/>
      <c r="AQ187" s="1286" t="str">
        <f t="shared" si="35"/>
        <v xml:space="preserve"> </v>
      </c>
      <c r="AR187" s="1282">
        <f t="shared" si="36"/>
        <v>0</v>
      </c>
      <c r="AS187" s="1065"/>
    </row>
    <row r="188" spans="1:45" ht="12.75" hidden="1" customHeight="1">
      <c r="A188" s="1048" t="s">
        <v>404</v>
      </c>
      <c r="B188" s="1060" t="str">
        <f t="shared" si="37"/>
        <v xml:space="preserve"> </v>
      </c>
      <c r="C188" s="1077" t="s">
        <v>514</v>
      </c>
      <c r="D188" s="1282">
        <v>0</v>
      </c>
      <c r="E188" s="1061" t="str">
        <f t="shared" si="32"/>
        <v xml:space="preserve"> </v>
      </c>
      <c r="F188" s="1044"/>
      <c r="G188" s="1044"/>
      <c r="H188" s="1044"/>
      <c r="I188" s="1044"/>
      <c r="J188" s="1044"/>
      <c r="K188" s="1063"/>
      <c r="L188" s="1063"/>
      <c r="M188" s="1063"/>
      <c r="N188" s="1063"/>
      <c r="O188" s="1063"/>
      <c r="P188" s="1063"/>
      <c r="Q188" s="1063"/>
      <c r="R188" s="1063"/>
      <c r="S188" s="1063"/>
      <c r="T188" s="1063"/>
      <c r="U188" s="1063"/>
      <c r="V188" s="1063"/>
      <c r="W188" s="1063"/>
      <c r="X188" s="1063"/>
      <c r="Y188" s="1063"/>
      <c r="Z188" s="1063"/>
      <c r="AA188" s="1063"/>
      <c r="AB188" s="1063"/>
      <c r="AC188" s="1063"/>
      <c r="AD188" s="1063"/>
      <c r="AE188" s="1063"/>
      <c r="AF188" s="1063"/>
      <c r="AG188" s="1063"/>
      <c r="AH188" s="1063"/>
      <c r="AI188" s="1063"/>
      <c r="AJ188" s="1063"/>
      <c r="AK188" s="1063"/>
      <c r="AL188" s="1063"/>
      <c r="AM188" s="1063"/>
      <c r="AN188" s="1069"/>
      <c r="AO188" s="1069"/>
      <c r="AP188" s="1064"/>
      <c r="AQ188" s="1286" t="str">
        <f t="shared" si="35"/>
        <v xml:space="preserve"> </v>
      </c>
      <c r="AR188" s="1282">
        <f t="shared" si="36"/>
        <v>0</v>
      </c>
      <c r="AS188" s="1065"/>
    </row>
    <row r="189" spans="1:45" ht="12.75" hidden="1" customHeight="1">
      <c r="A189" s="1053" t="s">
        <v>768</v>
      </c>
      <c r="B189" s="1060" t="str">
        <f t="shared" si="37"/>
        <v xml:space="preserve"> </v>
      </c>
      <c r="C189" s="1006" t="s">
        <v>514</v>
      </c>
      <c r="D189" s="1282">
        <v>0</v>
      </c>
      <c r="E189" s="1061" t="str">
        <f t="shared" si="32"/>
        <v xml:space="preserve"> </v>
      </c>
      <c r="F189" s="1006"/>
      <c r="G189" s="1006"/>
      <c r="H189" s="1006"/>
      <c r="I189" s="1006"/>
      <c r="J189" s="1006"/>
      <c r="K189" s="1062"/>
      <c r="L189" s="1062"/>
      <c r="M189" s="1062"/>
      <c r="N189" s="1062"/>
      <c r="O189" s="1062"/>
      <c r="P189" s="1062"/>
      <c r="Q189" s="1062"/>
      <c r="R189" s="1062"/>
      <c r="S189" s="1062"/>
      <c r="T189" s="1062"/>
      <c r="U189" s="1062"/>
      <c r="V189" s="1062"/>
      <c r="W189" s="1062"/>
      <c r="X189" s="1062"/>
      <c r="Y189" s="1062"/>
      <c r="Z189" s="1062"/>
      <c r="AA189" s="1062"/>
      <c r="AB189" s="1062"/>
      <c r="AC189" s="1062"/>
      <c r="AD189" s="1062"/>
      <c r="AE189" s="1062"/>
      <c r="AF189" s="1062"/>
      <c r="AG189" s="1062"/>
      <c r="AH189" s="1062"/>
      <c r="AI189" s="1062"/>
      <c r="AJ189" s="1062"/>
      <c r="AK189" s="1062"/>
      <c r="AL189" s="1062"/>
      <c r="AM189" s="1062"/>
      <c r="AN189" s="1063"/>
      <c r="AO189" s="1063"/>
      <c r="AP189" s="1064"/>
      <c r="AQ189" s="1286" t="str">
        <f t="shared" si="35"/>
        <v xml:space="preserve"> </v>
      </c>
      <c r="AR189" s="1282">
        <f t="shared" si="36"/>
        <v>0</v>
      </c>
      <c r="AS189" s="1065"/>
    </row>
    <row r="190" spans="1:45" ht="12.75" hidden="1" customHeight="1">
      <c r="A190" s="1047" t="s">
        <v>1303</v>
      </c>
      <c r="B190" s="1060" t="str">
        <f t="shared" si="37"/>
        <v xml:space="preserve"> </v>
      </c>
      <c r="C190" s="1077" t="s">
        <v>514</v>
      </c>
      <c r="D190" s="1282">
        <v>0</v>
      </c>
      <c r="E190" s="1061" t="str">
        <f t="shared" si="32"/>
        <v xml:space="preserve"> </v>
      </c>
      <c r="F190" s="1044"/>
      <c r="G190" s="1044"/>
      <c r="H190" s="1044"/>
      <c r="I190" s="1044"/>
      <c r="J190" s="1044"/>
      <c r="K190" s="1063"/>
      <c r="L190" s="1063"/>
      <c r="M190" s="1063"/>
      <c r="N190" s="1063"/>
      <c r="O190" s="1063"/>
      <c r="P190" s="1063"/>
      <c r="Q190" s="1063"/>
      <c r="R190" s="1063"/>
      <c r="S190" s="1063"/>
      <c r="T190" s="1063"/>
      <c r="U190" s="1063"/>
      <c r="V190" s="1063"/>
      <c r="W190" s="1063"/>
      <c r="X190" s="1063"/>
      <c r="Y190" s="1063"/>
      <c r="Z190" s="1063"/>
      <c r="AA190" s="1063"/>
      <c r="AB190" s="1063"/>
      <c r="AC190" s="1063"/>
      <c r="AD190" s="1063"/>
      <c r="AE190" s="1063"/>
      <c r="AF190" s="1063"/>
      <c r="AG190" s="1063"/>
      <c r="AH190" s="1063"/>
      <c r="AI190" s="1063"/>
      <c r="AJ190" s="1063"/>
      <c r="AK190" s="1063"/>
      <c r="AL190" s="1063"/>
      <c r="AM190" s="1063"/>
      <c r="AN190" s="1063"/>
      <c r="AO190" s="1063"/>
      <c r="AP190" s="1064"/>
      <c r="AQ190" s="1286" t="str">
        <f t="shared" si="35"/>
        <v xml:space="preserve"> </v>
      </c>
      <c r="AR190" s="1282">
        <f t="shared" si="36"/>
        <v>0</v>
      </c>
      <c r="AS190" s="1065"/>
    </row>
    <row r="191" spans="1:45" ht="12.75" hidden="1" customHeight="1">
      <c r="A191" s="1048" t="s">
        <v>1189</v>
      </c>
      <c r="B191" s="1060">
        <f t="shared" si="37"/>
        <v>3</v>
      </c>
      <c r="C191" s="1077">
        <v>1.9050925925925926E-2</v>
      </c>
      <c r="D191" s="1287">
        <v>0</v>
      </c>
      <c r="E191" s="1061" t="str">
        <f t="shared" si="32"/>
        <v xml:space="preserve"> </v>
      </c>
      <c r="F191" s="1006"/>
      <c r="G191" s="1006"/>
      <c r="H191" s="1006"/>
      <c r="I191" s="1006"/>
      <c r="J191" s="1006"/>
      <c r="K191" s="1062"/>
      <c r="L191" s="1062"/>
      <c r="M191" s="1062"/>
      <c r="N191" s="1062"/>
      <c r="O191" s="1062"/>
      <c r="P191" s="1062"/>
      <c r="Q191" s="1062"/>
      <c r="R191" s="1062"/>
      <c r="S191" s="1062"/>
      <c r="T191" s="1062"/>
      <c r="U191" s="1062"/>
      <c r="V191" s="1062"/>
      <c r="W191" s="1062"/>
      <c r="X191" s="1062"/>
      <c r="Y191" s="1062"/>
      <c r="Z191" s="1062"/>
      <c r="AA191" s="1062"/>
      <c r="AB191" s="1062"/>
      <c r="AC191" s="1062"/>
      <c r="AD191" s="1062"/>
      <c r="AE191" s="1062"/>
      <c r="AF191" s="1062"/>
      <c r="AG191" s="1062"/>
      <c r="AH191" s="1062"/>
      <c r="AI191" s="1062"/>
      <c r="AJ191" s="1062"/>
      <c r="AK191" s="1062"/>
      <c r="AL191" s="1062"/>
      <c r="AM191" s="1062"/>
      <c r="AN191" s="1063"/>
      <c r="AO191" s="1063"/>
      <c r="AP191" s="1064"/>
      <c r="AQ191" s="1286" t="str">
        <f t="shared" si="35"/>
        <v xml:space="preserve"> </v>
      </c>
      <c r="AR191" s="1282">
        <f t="shared" si="36"/>
        <v>0</v>
      </c>
      <c r="AS191" s="1065"/>
    </row>
    <row r="192" spans="1:45" ht="12.75" hidden="1" customHeight="1">
      <c r="A192" s="1048" t="s">
        <v>1189</v>
      </c>
      <c r="B192" s="1060" t="str">
        <f t="shared" si="37"/>
        <v xml:space="preserve"> </v>
      </c>
      <c r="C192" s="1077" t="s">
        <v>514</v>
      </c>
      <c r="D192" s="1282">
        <v>0</v>
      </c>
      <c r="E192" s="1061" t="str">
        <f t="shared" si="32"/>
        <v xml:space="preserve"> </v>
      </c>
      <c r="F192" s="1006"/>
      <c r="G192" s="1006"/>
      <c r="H192" s="1006"/>
      <c r="I192" s="1006"/>
      <c r="J192" s="1006"/>
      <c r="K192" s="1062"/>
      <c r="L192" s="1062"/>
      <c r="M192" s="1062"/>
      <c r="N192" s="1062"/>
      <c r="O192" s="1062"/>
      <c r="P192" s="1062"/>
      <c r="Q192" s="1062"/>
      <c r="R192" s="1062"/>
      <c r="S192" s="1062"/>
      <c r="T192" s="1062"/>
      <c r="U192" s="1062"/>
      <c r="V192" s="1062"/>
      <c r="W192" s="1062"/>
      <c r="X192" s="1062"/>
      <c r="Y192" s="1062"/>
      <c r="Z192" s="1062"/>
      <c r="AA192" s="1062"/>
      <c r="AB192" s="1062"/>
      <c r="AC192" s="1062"/>
      <c r="AD192" s="1062"/>
      <c r="AE192" s="1062"/>
      <c r="AF192" s="1062"/>
      <c r="AG192" s="1062"/>
      <c r="AH192" s="1062"/>
      <c r="AI192" s="1062"/>
      <c r="AJ192" s="1062"/>
      <c r="AK192" s="1062"/>
      <c r="AL192" s="1062"/>
      <c r="AM192" s="1062"/>
      <c r="AN192" s="1063"/>
      <c r="AO192" s="1063"/>
      <c r="AP192" s="1064"/>
      <c r="AQ192" s="1286" t="str">
        <f t="shared" si="35"/>
        <v xml:space="preserve"> </v>
      </c>
      <c r="AR192" s="1282">
        <f t="shared" si="36"/>
        <v>0</v>
      </c>
      <c r="AS192" s="1065"/>
    </row>
    <row r="193" spans="1:45" ht="12.75" hidden="1" customHeight="1">
      <c r="A193" s="1048" t="s">
        <v>122</v>
      </c>
      <c r="B193" s="1060" t="str">
        <f t="shared" si="37"/>
        <v xml:space="preserve"> </v>
      </c>
      <c r="C193" s="1077" t="s">
        <v>514</v>
      </c>
      <c r="D193" s="1282">
        <v>0</v>
      </c>
      <c r="E193" s="1061" t="str">
        <f t="shared" si="32"/>
        <v xml:space="preserve"> </v>
      </c>
      <c r="F193" s="1006"/>
      <c r="G193" s="1006"/>
      <c r="H193" s="1006"/>
      <c r="I193" s="1006"/>
      <c r="J193" s="1006"/>
      <c r="K193" s="1062"/>
      <c r="L193" s="1062"/>
      <c r="M193" s="1062"/>
      <c r="N193" s="1062"/>
      <c r="O193" s="1062"/>
      <c r="P193" s="1062"/>
      <c r="Q193" s="1062"/>
      <c r="R193" s="1062"/>
      <c r="S193" s="1062"/>
      <c r="T193" s="1062"/>
      <c r="U193" s="1062"/>
      <c r="V193" s="1062"/>
      <c r="W193" s="1062"/>
      <c r="X193" s="1062"/>
      <c r="Y193" s="1062"/>
      <c r="Z193" s="1062"/>
      <c r="AA193" s="1062"/>
      <c r="AB193" s="1062"/>
      <c r="AC193" s="1062"/>
      <c r="AD193" s="1062"/>
      <c r="AE193" s="1062"/>
      <c r="AF193" s="1062"/>
      <c r="AG193" s="1062"/>
      <c r="AH193" s="1062"/>
      <c r="AI193" s="1062"/>
      <c r="AJ193" s="1062"/>
      <c r="AK193" s="1062"/>
      <c r="AL193" s="1062"/>
      <c r="AM193" s="1062"/>
      <c r="AN193" s="1063"/>
      <c r="AO193" s="1063"/>
      <c r="AP193" s="1064"/>
      <c r="AQ193" s="1286" t="str">
        <f t="shared" si="35"/>
        <v xml:space="preserve"> </v>
      </c>
      <c r="AR193" s="1282">
        <f t="shared" si="36"/>
        <v>0</v>
      </c>
      <c r="AS193" s="1065"/>
    </row>
    <row r="194" spans="1:45" ht="12.75" hidden="1" customHeight="1">
      <c r="A194" s="1048" t="s">
        <v>625</v>
      </c>
      <c r="B194" s="1060" t="str">
        <f t="shared" si="37"/>
        <v xml:space="preserve"> </v>
      </c>
      <c r="C194" s="1077" t="s">
        <v>514</v>
      </c>
      <c r="D194" s="1282">
        <v>0</v>
      </c>
      <c r="E194" s="1061" t="str">
        <f t="shared" si="32"/>
        <v xml:space="preserve"> </v>
      </c>
      <c r="F194" s="1006"/>
      <c r="G194" s="1006"/>
      <c r="H194" s="1006"/>
      <c r="I194" s="1006"/>
      <c r="J194" s="1006"/>
      <c r="K194" s="1062"/>
      <c r="L194" s="1062"/>
      <c r="M194" s="1062"/>
      <c r="N194" s="1062"/>
      <c r="O194" s="1062"/>
      <c r="P194" s="1062"/>
      <c r="Q194" s="1062"/>
      <c r="R194" s="1062"/>
      <c r="S194" s="1062"/>
      <c r="T194" s="1062"/>
      <c r="U194" s="1062"/>
      <c r="V194" s="1062"/>
      <c r="W194" s="1062"/>
      <c r="X194" s="1062"/>
      <c r="Y194" s="1062"/>
      <c r="Z194" s="1062"/>
      <c r="AA194" s="1062"/>
      <c r="AB194" s="1062"/>
      <c r="AC194" s="1062"/>
      <c r="AD194" s="1062"/>
      <c r="AE194" s="1062"/>
      <c r="AF194" s="1062"/>
      <c r="AG194" s="1062"/>
      <c r="AH194" s="1062"/>
      <c r="AI194" s="1062"/>
      <c r="AJ194" s="1062"/>
      <c r="AK194" s="1062"/>
      <c r="AL194" s="1062"/>
      <c r="AM194" s="1062"/>
      <c r="AN194" s="1063"/>
      <c r="AO194" s="1063"/>
      <c r="AP194" s="1064"/>
      <c r="AQ194" s="1286" t="str">
        <f t="shared" si="35"/>
        <v xml:space="preserve"> </v>
      </c>
      <c r="AR194" s="1282">
        <f t="shared" si="36"/>
        <v>0</v>
      </c>
      <c r="AS194" s="1065"/>
    </row>
    <row r="195" spans="1:45" ht="12.75" hidden="1" customHeight="1">
      <c r="A195" s="1048" t="s">
        <v>223</v>
      </c>
      <c r="B195" s="1060" t="str">
        <f t="shared" si="37"/>
        <v xml:space="preserve"> </v>
      </c>
      <c r="C195" s="1077" t="s">
        <v>514</v>
      </c>
      <c r="D195" s="1282">
        <v>0</v>
      </c>
      <c r="E195" s="1061" t="str">
        <f t="shared" si="32"/>
        <v xml:space="preserve"> </v>
      </c>
      <c r="F195" s="1006"/>
      <c r="G195" s="1006"/>
      <c r="H195" s="1006"/>
      <c r="I195" s="1006"/>
      <c r="J195" s="1006"/>
      <c r="K195" s="1062"/>
      <c r="L195" s="1062"/>
      <c r="M195" s="1062"/>
      <c r="N195" s="1062"/>
      <c r="O195" s="1062"/>
      <c r="P195" s="1062"/>
      <c r="Q195" s="1062"/>
      <c r="R195" s="1062"/>
      <c r="S195" s="1062"/>
      <c r="T195" s="1062"/>
      <c r="U195" s="1062"/>
      <c r="V195" s="1062"/>
      <c r="W195" s="1062"/>
      <c r="X195" s="1062"/>
      <c r="Y195" s="1062"/>
      <c r="Z195" s="1062"/>
      <c r="AA195" s="1062"/>
      <c r="AB195" s="1062"/>
      <c r="AC195" s="1062"/>
      <c r="AD195" s="1062"/>
      <c r="AE195" s="1062"/>
      <c r="AF195" s="1062"/>
      <c r="AG195" s="1062"/>
      <c r="AH195" s="1062"/>
      <c r="AI195" s="1062"/>
      <c r="AJ195" s="1062"/>
      <c r="AK195" s="1062"/>
      <c r="AL195" s="1062"/>
      <c r="AM195" s="1062"/>
      <c r="AN195" s="1063"/>
      <c r="AO195" s="1063"/>
      <c r="AP195" s="1064"/>
      <c r="AQ195" s="1286" t="str">
        <f t="shared" si="35"/>
        <v xml:space="preserve"> </v>
      </c>
      <c r="AR195" s="1282">
        <f t="shared" si="36"/>
        <v>0</v>
      </c>
      <c r="AS195" s="1065"/>
    </row>
    <row r="196" spans="1:45" ht="12.75" hidden="1" customHeight="1">
      <c r="A196" s="1048" t="s">
        <v>272</v>
      </c>
      <c r="B196" s="1060" t="str">
        <f t="shared" si="37"/>
        <v xml:space="preserve"> </v>
      </c>
      <c r="C196" s="1077" t="s">
        <v>514</v>
      </c>
      <c r="D196" s="1282">
        <v>0</v>
      </c>
      <c r="E196" s="1061" t="str">
        <f t="shared" si="32"/>
        <v xml:space="preserve"> </v>
      </c>
      <c r="F196" s="1006"/>
      <c r="G196" s="1006"/>
      <c r="H196" s="1006"/>
      <c r="I196" s="1006"/>
      <c r="J196" s="1006"/>
      <c r="K196" s="1062"/>
      <c r="L196" s="1062"/>
      <c r="M196" s="1062"/>
      <c r="N196" s="1062"/>
      <c r="O196" s="1062"/>
      <c r="P196" s="1062"/>
      <c r="Q196" s="1062"/>
      <c r="R196" s="1062"/>
      <c r="S196" s="1062"/>
      <c r="T196" s="1062"/>
      <c r="U196" s="1062"/>
      <c r="V196" s="1062"/>
      <c r="W196" s="1062"/>
      <c r="X196" s="1062"/>
      <c r="Y196" s="1062"/>
      <c r="Z196" s="1062"/>
      <c r="AA196" s="1062"/>
      <c r="AB196" s="1062"/>
      <c r="AC196" s="1062"/>
      <c r="AD196" s="1062"/>
      <c r="AE196" s="1062"/>
      <c r="AF196" s="1062"/>
      <c r="AG196" s="1062"/>
      <c r="AH196" s="1062"/>
      <c r="AI196" s="1062"/>
      <c r="AJ196" s="1062"/>
      <c r="AK196" s="1062"/>
      <c r="AL196" s="1062"/>
      <c r="AM196" s="1062"/>
      <c r="AN196" s="1063"/>
      <c r="AO196" s="1063"/>
      <c r="AP196" s="1064"/>
      <c r="AQ196" s="1286" t="str">
        <f t="shared" si="35"/>
        <v xml:space="preserve"> </v>
      </c>
      <c r="AR196" s="1282">
        <f t="shared" si="36"/>
        <v>0</v>
      </c>
      <c r="AS196" s="1065"/>
    </row>
    <row r="197" spans="1:45" ht="12.75" hidden="1" customHeight="1">
      <c r="A197" s="1048" t="s">
        <v>630</v>
      </c>
      <c r="B197" s="1060" t="str">
        <f t="shared" si="37"/>
        <v xml:space="preserve"> </v>
      </c>
      <c r="C197" s="1077" t="s">
        <v>514</v>
      </c>
      <c r="D197" s="1282">
        <v>0</v>
      </c>
      <c r="E197" s="1061" t="str">
        <f t="shared" si="32"/>
        <v xml:space="preserve"> </v>
      </c>
      <c r="F197" s="1006"/>
      <c r="G197" s="1006"/>
      <c r="H197" s="1006"/>
      <c r="I197" s="1006"/>
      <c r="J197" s="1006"/>
      <c r="K197" s="1062"/>
      <c r="L197" s="1062"/>
      <c r="M197" s="1062"/>
      <c r="N197" s="1062"/>
      <c r="O197" s="1062"/>
      <c r="P197" s="1062"/>
      <c r="Q197" s="1062"/>
      <c r="R197" s="1062"/>
      <c r="S197" s="1062"/>
      <c r="T197" s="1062"/>
      <c r="U197" s="1062"/>
      <c r="V197" s="1062"/>
      <c r="W197" s="1062"/>
      <c r="X197" s="1062"/>
      <c r="Y197" s="1062"/>
      <c r="Z197" s="1062"/>
      <c r="AA197" s="1062"/>
      <c r="AB197" s="1062"/>
      <c r="AC197" s="1062"/>
      <c r="AD197" s="1062"/>
      <c r="AE197" s="1062"/>
      <c r="AF197" s="1062"/>
      <c r="AG197" s="1062"/>
      <c r="AH197" s="1062"/>
      <c r="AI197" s="1062"/>
      <c r="AJ197" s="1062"/>
      <c r="AK197" s="1062"/>
      <c r="AL197" s="1062"/>
      <c r="AM197" s="1062"/>
      <c r="AN197" s="1063"/>
      <c r="AO197" s="1063"/>
      <c r="AP197" s="1064"/>
      <c r="AQ197" s="1286" t="str">
        <f t="shared" si="35"/>
        <v xml:space="preserve"> </v>
      </c>
      <c r="AR197" s="1282">
        <f t="shared" si="36"/>
        <v>0</v>
      </c>
      <c r="AS197" s="1065"/>
    </row>
    <row r="198" spans="1:45" ht="12.75" hidden="1" customHeight="1">
      <c r="A198" s="1046" t="s">
        <v>913</v>
      </c>
      <c r="B198" s="1040" t="str">
        <f t="shared" si="37"/>
        <v xml:space="preserve"> </v>
      </c>
      <c r="C198" s="1006" t="s">
        <v>514</v>
      </c>
      <c r="D198" s="1291">
        <v>0</v>
      </c>
      <c r="E198" s="1061" t="str">
        <f t="shared" si="32"/>
        <v xml:space="preserve"> </v>
      </c>
      <c r="F198" s="1006"/>
      <c r="G198" s="1006"/>
      <c r="H198" s="1006"/>
      <c r="I198" s="1006"/>
      <c r="J198" s="1006"/>
      <c r="K198" s="1062"/>
      <c r="L198" s="1062"/>
      <c r="M198" s="1062"/>
      <c r="N198" s="1062"/>
      <c r="O198" s="1062"/>
      <c r="P198" s="1062"/>
      <c r="Q198" s="1062"/>
      <c r="R198" s="1062"/>
      <c r="S198" s="1062"/>
      <c r="T198" s="1062"/>
      <c r="U198" s="1062"/>
      <c r="V198" s="1062"/>
      <c r="W198" s="1062"/>
      <c r="X198" s="1062"/>
      <c r="Y198" s="1062"/>
      <c r="Z198" s="1062"/>
      <c r="AA198" s="1062"/>
      <c r="AB198" s="1062"/>
      <c r="AC198" s="1062"/>
      <c r="AD198" s="1062"/>
      <c r="AE198" s="1062"/>
      <c r="AF198" s="1062"/>
      <c r="AG198" s="1062"/>
      <c r="AH198" s="1062"/>
      <c r="AI198" s="1062"/>
      <c r="AJ198" s="1062"/>
      <c r="AK198" s="1062"/>
      <c r="AL198" s="1062"/>
      <c r="AM198" s="1062"/>
      <c r="AN198" s="1063"/>
      <c r="AO198" s="1063"/>
      <c r="AP198" s="1290"/>
      <c r="AQ198" s="1292" t="str">
        <f t="shared" si="35"/>
        <v xml:space="preserve"> </v>
      </c>
      <c r="AR198" s="1293">
        <f t="shared" si="36"/>
        <v>0</v>
      </c>
      <c r="AS198" s="1065"/>
    </row>
    <row r="199" spans="1:45" ht="12.75" hidden="1" customHeight="1">
      <c r="A199" s="1048" t="s">
        <v>322</v>
      </c>
      <c r="B199" s="1060" t="str">
        <f t="shared" si="37"/>
        <v xml:space="preserve"> </v>
      </c>
      <c r="C199" s="1077" t="s">
        <v>514</v>
      </c>
      <c r="D199" s="1282">
        <v>0</v>
      </c>
      <c r="E199" s="1061" t="str">
        <f t="shared" si="32"/>
        <v xml:space="preserve"> </v>
      </c>
      <c r="F199" s="1006"/>
      <c r="G199" s="1006"/>
      <c r="H199" s="1006"/>
      <c r="I199" s="1006"/>
      <c r="J199" s="1086"/>
      <c r="K199" s="1087"/>
      <c r="L199" s="1087"/>
      <c r="M199" s="1062"/>
      <c r="N199" s="1062"/>
      <c r="O199" s="1062"/>
      <c r="P199" s="1062"/>
      <c r="Q199" s="1062"/>
      <c r="R199" s="1062"/>
      <c r="S199" s="1062"/>
      <c r="T199" s="1062"/>
      <c r="U199" s="1062"/>
      <c r="V199" s="1062"/>
      <c r="W199" s="1062"/>
      <c r="X199" s="1062"/>
      <c r="Y199" s="1062"/>
      <c r="Z199" s="1062"/>
      <c r="AA199" s="1062"/>
      <c r="AB199" s="1062"/>
      <c r="AC199" s="1062"/>
      <c r="AD199" s="1062"/>
      <c r="AE199" s="1062"/>
      <c r="AF199" s="1062"/>
      <c r="AG199" s="1062"/>
      <c r="AH199" s="1062"/>
      <c r="AI199" s="1062"/>
      <c r="AJ199" s="1062"/>
      <c r="AK199" s="1062"/>
      <c r="AL199" s="1062"/>
      <c r="AM199" s="1062"/>
      <c r="AN199" s="1063"/>
      <c r="AO199" s="1063"/>
      <c r="AP199" s="1064"/>
      <c r="AQ199" s="1286" t="str">
        <f t="shared" si="35"/>
        <v xml:space="preserve"> </v>
      </c>
      <c r="AR199" s="1282">
        <f t="shared" si="36"/>
        <v>0</v>
      </c>
      <c r="AS199" s="1065"/>
    </row>
    <row r="200" spans="1:45" ht="12.75" hidden="1" customHeight="1">
      <c r="A200" s="1047" t="s">
        <v>1027</v>
      </c>
      <c r="B200" s="1060">
        <v>5</v>
      </c>
      <c r="C200" s="1077" t="s">
        <v>514</v>
      </c>
      <c r="D200" s="1282">
        <v>0</v>
      </c>
      <c r="E200" s="1061" t="str">
        <f t="shared" si="32"/>
        <v xml:space="preserve"> </v>
      </c>
      <c r="F200" s="1006"/>
      <c r="G200" s="1006"/>
      <c r="H200" s="1006"/>
      <c r="I200" s="1006"/>
      <c r="J200" s="1006"/>
      <c r="K200" s="1062"/>
      <c r="L200" s="1062"/>
      <c r="M200" s="1062"/>
      <c r="N200" s="1062"/>
      <c r="O200" s="1062"/>
      <c r="P200" s="1062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  <c r="AA200" s="1062"/>
      <c r="AB200" s="1062"/>
      <c r="AC200" s="1062"/>
      <c r="AD200" s="1062"/>
      <c r="AE200" s="1062"/>
      <c r="AF200" s="1062"/>
      <c r="AG200" s="1062"/>
      <c r="AH200" s="1062"/>
      <c r="AI200" s="1062"/>
      <c r="AJ200" s="1062"/>
      <c r="AK200" s="1062"/>
      <c r="AL200" s="1062"/>
      <c r="AM200" s="1062"/>
      <c r="AN200" s="1063"/>
      <c r="AO200" s="1063"/>
      <c r="AP200" s="1064"/>
      <c r="AQ200" s="1286" t="str">
        <f t="shared" si="35"/>
        <v xml:space="preserve"> </v>
      </c>
      <c r="AR200" s="1282">
        <f t="shared" si="36"/>
        <v>0</v>
      </c>
      <c r="AS200" s="1065"/>
    </row>
    <row r="201" spans="1:45" ht="12.75" hidden="1" customHeight="1">
      <c r="A201" s="1047" t="s">
        <v>1028</v>
      </c>
      <c r="B201" s="1060" t="str">
        <f t="shared" ref="B201:B210" si="38">IFERROR(MINUTE(B$5)-MINUTE(C201)," ")</f>
        <v xml:space="preserve"> </v>
      </c>
      <c r="C201" s="1077" t="s">
        <v>514</v>
      </c>
      <c r="D201" s="1282">
        <v>0</v>
      </c>
      <c r="E201" s="1061" t="str">
        <f t="shared" si="32"/>
        <v xml:space="preserve"> </v>
      </c>
      <c r="F201" s="1044"/>
      <c r="G201" s="1044"/>
      <c r="H201" s="1044"/>
      <c r="I201" s="1044"/>
      <c r="J201" s="1044"/>
      <c r="K201" s="1063"/>
      <c r="L201" s="1063"/>
      <c r="M201" s="1063"/>
      <c r="N201" s="1063"/>
      <c r="O201" s="1063"/>
      <c r="P201" s="1063"/>
      <c r="Q201" s="1063"/>
      <c r="R201" s="1063"/>
      <c r="S201" s="1063"/>
      <c r="T201" s="1063"/>
      <c r="U201" s="1063"/>
      <c r="V201" s="1063"/>
      <c r="W201" s="1063"/>
      <c r="X201" s="1063"/>
      <c r="Y201" s="1063"/>
      <c r="Z201" s="1063"/>
      <c r="AA201" s="1063"/>
      <c r="AB201" s="1063"/>
      <c r="AC201" s="1063"/>
      <c r="AD201" s="1063"/>
      <c r="AE201" s="1063"/>
      <c r="AF201" s="1063"/>
      <c r="AG201" s="1063"/>
      <c r="AH201" s="1063"/>
      <c r="AI201" s="1063"/>
      <c r="AJ201" s="1063"/>
      <c r="AK201" s="1063"/>
      <c r="AL201" s="1063"/>
      <c r="AM201" s="1063"/>
      <c r="AN201" s="1063"/>
      <c r="AO201" s="1063"/>
      <c r="AP201" s="1064"/>
      <c r="AQ201" s="1286" t="str">
        <f t="shared" si="35"/>
        <v xml:space="preserve"> </v>
      </c>
      <c r="AR201" s="1282">
        <f t="shared" si="36"/>
        <v>0</v>
      </c>
      <c r="AS201" s="1065"/>
    </row>
    <row r="202" spans="1:45" ht="12.75" hidden="1" customHeight="1">
      <c r="A202" s="1047" t="s">
        <v>1162</v>
      </c>
      <c r="B202" s="1060" t="str">
        <f t="shared" si="38"/>
        <v xml:space="preserve"> </v>
      </c>
      <c r="C202" s="1077" t="s">
        <v>514</v>
      </c>
      <c r="D202" s="1282">
        <v>0</v>
      </c>
      <c r="E202" s="1061" t="str">
        <f t="shared" si="32"/>
        <v xml:space="preserve"> </v>
      </c>
      <c r="F202" s="1044"/>
      <c r="G202" s="1044"/>
      <c r="H202" s="1044"/>
      <c r="I202" s="1044"/>
      <c r="J202" s="1044"/>
      <c r="K202" s="1063"/>
      <c r="L202" s="1063"/>
      <c r="M202" s="1063"/>
      <c r="N202" s="1063"/>
      <c r="O202" s="1063"/>
      <c r="P202" s="1063"/>
      <c r="Q202" s="1063"/>
      <c r="R202" s="1063"/>
      <c r="S202" s="1063"/>
      <c r="T202" s="1063"/>
      <c r="U202" s="1063"/>
      <c r="V202" s="1063"/>
      <c r="W202" s="1063"/>
      <c r="X202" s="1063"/>
      <c r="Y202" s="1063"/>
      <c r="Z202" s="1063"/>
      <c r="AA202" s="1063"/>
      <c r="AB202" s="1063"/>
      <c r="AC202" s="1063"/>
      <c r="AD202" s="1063"/>
      <c r="AE202" s="1063"/>
      <c r="AF202" s="1063"/>
      <c r="AG202" s="1063"/>
      <c r="AH202" s="1063"/>
      <c r="AI202" s="1063"/>
      <c r="AJ202" s="1063"/>
      <c r="AK202" s="1063"/>
      <c r="AL202" s="1063"/>
      <c r="AM202" s="1063"/>
      <c r="AN202" s="1063"/>
      <c r="AO202" s="1063"/>
      <c r="AP202" s="1064"/>
      <c r="AQ202" s="1286" t="str">
        <f t="shared" si="35"/>
        <v xml:space="preserve"> </v>
      </c>
      <c r="AR202" s="1282">
        <f t="shared" si="36"/>
        <v>0</v>
      </c>
      <c r="AS202" s="1065"/>
    </row>
    <row r="203" spans="1:45" ht="12.75" hidden="1" customHeight="1">
      <c r="A203" s="1047" t="s">
        <v>830</v>
      </c>
      <c r="B203" s="1060" t="str">
        <f t="shared" si="38"/>
        <v xml:space="preserve"> </v>
      </c>
      <c r="C203" s="1077" t="s">
        <v>514</v>
      </c>
      <c r="D203" s="1282">
        <v>0</v>
      </c>
      <c r="E203" s="1061" t="str">
        <f t="shared" si="32"/>
        <v xml:space="preserve"> </v>
      </c>
      <c r="F203" s="1006"/>
      <c r="G203" s="1006"/>
      <c r="H203" s="1006"/>
      <c r="I203" s="1006"/>
      <c r="J203" s="1006"/>
      <c r="K203" s="1062"/>
      <c r="L203" s="1062"/>
      <c r="M203" s="1062"/>
      <c r="N203" s="1062"/>
      <c r="O203" s="1062"/>
      <c r="P203" s="1062"/>
      <c r="Q203" s="1062"/>
      <c r="R203" s="1062"/>
      <c r="S203" s="1062"/>
      <c r="T203" s="1062"/>
      <c r="U203" s="1062"/>
      <c r="V203" s="1062"/>
      <c r="W203" s="1062"/>
      <c r="X203" s="1062"/>
      <c r="Y203" s="1062"/>
      <c r="Z203" s="1062"/>
      <c r="AA203" s="1062"/>
      <c r="AB203" s="1062"/>
      <c r="AC203" s="1062"/>
      <c r="AD203" s="1062"/>
      <c r="AE203" s="1062"/>
      <c r="AF203" s="1062"/>
      <c r="AG203" s="1062"/>
      <c r="AH203" s="1062"/>
      <c r="AI203" s="1062"/>
      <c r="AJ203" s="1062"/>
      <c r="AK203" s="1062"/>
      <c r="AL203" s="1062"/>
      <c r="AM203" s="1062"/>
      <c r="AN203" s="1063"/>
      <c r="AO203" s="1063"/>
      <c r="AP203" s="1064"/>
      <c r="AQ203" s="1286" t="str">
        <f t="shared" si="35"/>
        <v xml:space="preserve"> </v>
      </c>
      <c r="AR203" s="1282">
        <f t="shared" si="36"/>
        <v>0</v>
      </c>
      <c r="AS203" s="1065"/>
    </row>
    <row r="204" spans="1:45" ht="12.75" hidden="1" customHeight="1">
      <c r="A204" s="1047" t="s">
        <v>830</v>
      </c>
      <c r="B204" s="1060" t="str">
        <f t="shared" si="38"/>
        <v xml:space="preserve"> </v>
      </c>
      <c r="C204" s="1077" t="s">
        <v>514</v>
      </c>
      <c r="D204" s="1282">
        <v>0</v>
      </c>
      <c r="E204" s="1061" t="str">
        <f t="shared" ref="E204:E267" si="39">IFERROR(AVERAGE(F204:AN204), " ")</f>
        <v xml:space="preserve"> </v>
      </c>
      <c r="F204" s="1006"/>
      <c r="G204" s="1006"/>
      <c r="H204" s="1006"/>
      <c r="I204" s="1006"/>
      <c r="J204" s="1006"/>
      <c r="K204" s="1062"/>
      <c r="L204" s="1062"/>
      <c r="M204" s="1062"/>
      <c r="N204" s="1062"/>
      <c r="O204" s="1062"/>
      <c r="P204" s="1062"/>
      <c r="Q204" s="1062"/>
      <c r="R204" s="1062"/>
      <c r="S204" s="1062"/>
      <c r="T204" s="1062"/>
      <c r="U204" s="1062"/>
      <c r="V204" s="1062"/>
      <c r="W204" s="1062"/>
      <c r="X204" s="1062"/>
      <c r="Y204" s="1062"/>
      <c r="Z204" s="1062"/>
      <c r="AA204" s="1062"/>
      <c r="AB204" s="1062"/>
      <c r="AC204" s="1062"/>
      <c r="AD204" s="1062"/>
      <c r="AE204" s="1062"/>
      <c r="AF204" s="1062"/>
      <c r="AG204" s="1062"/>
      <c r="AH204" s="1062"/>
      <c r="AI204" s="1062"/>
      <c r="AJ204" s="1062"/>
      <c r="AK204" s="1062"/>
      <c r="AL204" s="1062"/>
      <c r="AM204" s="1062"/>
      <c r="AN204" s="1063"/>
      <c r="AO204" s="1063"/>
      <c r="AP204" s="1290"/>
      <c r="AQ204" s="1286" t="str">
        <f t="shared" si="35"/>
        <v xml:space="preserve"> </v>
      </c>
      <c r="AR204" s="1282">
        <f t="shared" si="36"/>
        <v>0</v>
      </c>
      <c r="AS204" s="1065"/>
    </row>
    <row r="205" spans="1:45" ht="12.75" hidden="1" customHeight="1">
      <c r="A205" s="1047" t="s">
        <v>875</v>
      </c>
      <c r="B205" s="1060" t="str">
        <f t="shared" si="38"/>
        <v xml:space="preserve"> </v>
      </c>
      <c r="C205" s="1077" t="s">
        <v>514</v>
      </c>
      <c r="D205" s="1282">
        <v>0</v>
      </c>
      <c r="E205" s="1061" t="str">
        <f t="shared" si="39"/>
        <v xml:space="preserve"> </v>
      </c>
      <c r="F205" s="1006"/>
      <c r="G205" s="1006"/>
      <c r="H205" s="1006"/>
      <c r="I205" s="1006"/>
      <c r="J205" s="1006"/>
      <c r="K205" s="1062"/>
      <c r="L205" s="1062"/>
      <c r="M205" s="1062"/>
      <c r="N205" s="1062"/>
      <c r="O205" s="1062"/>
      <c r="P205" s="1062"/>
      <c r="Q205" s="1062"/>
      <c r="R205" s="1062"/>
      <c r="S205" s="1062"/>
      <c r="T205" s="1062"/>
      <c r="U205" s="1062"/>
      <c r="V205" s="1062"/>
      <c r="W205" s="1062"/>
      <c r="X205" s="1062"/>
      <c r="Y205" s="1062"/>
      <c r="Z205" s="1062"/>
      <c r="AA205" s="1062"/>
      <c r="AB205" s="1062"/>
      <c r="AC205" s="1062"/>
      <c r="AD205" s="1062"/>
      <c r="AE205" s="1062"/>
      <c r="AF205" s="1062"/>
      <c r="AG205" s="1062"/>
      <c r="AH205" s="1062"/>
      <c r="AI205" s="1062"/>
      <c r="AJ205" s="1062"/>
      <c r="AK205" s="1062"/>
      <c r="AL205" s="1062"/>
      <c r="AM205" s="1062"/>
      <c r="AN205" s="1063"/>
      <c r="AO205" s="1063"/>
      <c r="AP205" s="1290"/>
      <c r="AQ205" s="1286" t="str">
        <f t="shared" si="35"/>
        <v xml:space="preserve"> </v>
      </c>
      <c r="AR205" s="1282">
        <f t="shared" si="36"/>
        <v>0</v>
      </c>
      <c r="AS205" s="1065"/>
    </row>
    <row r="206" spans="1:45" ht="12.75" hidden="1" customHeight="1">
      <c r="A206" s="1048" t="s">
        <v>769</v>
      </c>
      <c r="B206" s="1060" t="str">
        <f t="shared" si="38"/>
        <v xml:space="preserve"> </v>
      </c>
      <c r="C206" s="1077" t="s">
        <v>514</v>
      </c>
      <c r="D206" s="1282">
        <v>0</v>
      </c>
      <c r="E206" s="1061" t="str">
        <f t="shared" si="39"/>
        <v xml:space="preserve"> </v>
      </c>
      <c r="F206" s="1006"/>
      <c r="G206" s="1006"/>
      <c r="H206" s="1006"/>
      <c r="I206" s="1006"/>
      <c r="J206" s="1006"/>
      <c r="K206" s="1062"/>
      <c r="L206" s="1062"/>
      <c r="M206" s="1062"/>
      <c r="N206" s="1062"/>
      <c r="O206" s="1062"/>
      <c r="P206" s="1062"/>
      <c r="Q206" s="1062"/>
      <c r="R206" s="1062"/>
      <c r="S206" s="1062"/>
      <c r="T206" s="1062"/>
      <c r="U206" s="1062"/>
      <c r="V206" s="1062"/>
      <c r="W206" s="1062"/>
      <c r="X206" s="1062"/>
      <c r="Y206" s="1062"/>
      <c r="Z206" s="1062"/>
      <c r="AA206" s="1062"/>
      <c r="AB206" s="1062"/>
      <c r="AC206" s="1062"/>
      <c r="AD206" s="1062"/>
      <c r="AE206" s="1062"/>
      <c r="AF206" s="1062"/>
      <c r="AG206" s="1062"/>
      <c r="AH206" s="1062"/>
      <c r="AI206" s="1062"/>
      <c r="AJ206" s="1062"/>
      <c r="AK206" s="1062"/>
      <c r="AL206" s="1062"/>
      <c r="AM206" s="1062"/>
      <c r="AN206" s="1063"/>
      <c r="AO206" s="1063"/>
      <c r="AP206" s="1064"/>
      <c r="AQ206" s="1286" t="str">
        <f t="shared" si="35"/>
        <v xml:space="preserve"> </v>
      </c>
      <c r="AR206" s="1282">
        <f t="shared" si="36"/>
        <v>0</v>
      </c>
      <c r="AS206" s="1065"/>
    </row>
    <row r="207" spans="1:45" ht="12.75" hidden="1" customHeight="1">
      <c r="A207" s="1047" t="s">
        <v>1086</v>
      </c>
      <c r="B207" s="1060" t="str">
        <f t="shared" si="38"/>
        <v xml:space="preserve"> </v>
      </c>
      <c r="C207" s="1077" t="s">
        <v>514</v>
      </c>
      <c r="D207" s="1282">
        <v>0</v>
      </c>
      <c r="E207" s="1061" t="str">
        <f t="shared" si="39"/>
        <v xml:space="preserve"> </v>
      </c>
      <c r="F207" s="1006"/>
      <c r="G207" s="1006"/>
      <c r="H207" s="1006"/>
      <c r="I207" s="1006"/>
      <c r="J207" s="1006"/>
      <c r="K207" s="1062"/>
      <c r="L207" s="1062"/>
      <c r="M207" s="1062"/>
      <c r="N207" s="1062"/>
      <c r="O207" s="1062"/>
      <c r="P207" s="1062"/>
      <c r="Q207" s="1062"/>
      <c r="R207" s="1062"/>
      <c r="S207" s="1062"/>
      <c r="T207" s="1062"/>
      <c r="U207" s="1062"/>
      <c r="V207" s="1062"/>
      <c r="W207" s="1062"/>
      <c r="X207" s="1062"/>
      <c r="Y207" s="1062"/>
      <c r="Z207" s="1062"/>
      <c r="AA207" s="1062"/>
      <c r="AB207" s="1062"/>
      <c r="AC207" s="1062"/>
      <c r="AD207" s="1062"/>
      <c r="AE207" s="1062"/>
      <c r="AF207" s="1062"/>
      <c r="AG207" s="1062"/>
      <c r="AH207" s="1062"/>
      <c r="AI207" s="1062"/>
      <c r="AJ207" s="1062"/>
      <c r="AK207" s="1062"/>
      <c r="AL207" s="1062"/>
      <c r="AM207" s="1062"/>
      <c r="AN207" s="1063"/>
      <c r="AO207" s="1063"/>
      <c r="AP207" s="1064"/>
      <c r="AQ207" s="1286" t="str">
        <f t="shared" si="35"/>
        <v xml:space="preserve"> </v>
      </c>
      <c r="AR207" s="1282">
        <f t="shared" si="36"/>
        <v>0</v>
      </c>
      <c r="AS207" s="1065"/>
    </row>
    <row r="208" spans="1:45" ht="12.75" hidden="1" customHeight="1">
      <c r="A208" s="1047" t="s">
        <v>1069</v>
      </c>
      <c r="B208" s="1060" t="str">
        <f t="shared" si="38"/>
        <v xml:space="preserve"> </v>
      </c>
      <c r="C208" s="1077" t="s">
        <v>514</v>
      </c>
      <c r="D208" s="1282">
        <v>0</v>
      </c>
      <c r="E208" s="1061" t="str">
        <f t="shared" si="39"/>
        <v xml:space="preserve"> </v>
      </c>
      <c r="F208" s="1006"/>
      <c r="G208" s="1006"/>
      <c r="H208" s="1006"/>
      <c r="I208" s="1006"/>
      <c r="J208" s="1006"/>
      <c r="K208" s="1062"/>
      <c r="L208" s="1062"/>
      <c r="M208" s="1062"/>
      <c r="N208" s="1062"/>
      <c r="O208" s="1062"/>
      <c r="P208" s="1062"/>
      <c r="Q208" s="1062"/>
      <c r="R208" s="1062"/>
      <c r="S208" s="1062"/>
      <c r="T208" s="1062"/>
      <c r="U208" s="1062"/>
      <c r="V208" s="1062"/>
      <c r="W208" s="1062"/>
      <c r="X208" s="1062"/>
      <c r="Y208" s="1062"/>
      <c r="Z208" s="1062"/>
      <c r="AA208" s="1062"/>
      <c r="AB208" s="1062"/>
      <c r="AC208" s="1062"/>
      <c r="AD208" s="1062"/>
      <c r="AE208" s="1062"/>
      <c r="AF208" s="1062"/>
      <c r="AG208" s="1062"/>
      <c r="AH208" s="1062"/>
      <c r="AI208" s="1062"/>
      <c r="AJ208" s="1062"/>
      <c r="AK208" s="1062"/>
      <c r="AL208" s="1062"/>
      <c r="AM208" s="1062"/>
      <c r="AN208" s="1088"/>
      <c r="AO208" s="1088"/>
      <c r="AP208" s="1064"/>
      <c r="AQ208" s="1286" t="str">
        <f t="shared" si="35"/>
        <v xml:space="preserve"> </v>
      </c>
      <c r="AR208" s="1282">
        <f t="shared" si="36"/>
        <v>0</v>
      </c>
      <c r="AS208" s="1065"/>
    </row>
    <row r="209" spans="1:45" ht="12.75" hidden="1" customHeight="1">
      <c r="A209" s="1047" t="s">
        <v>1163</v>
      </c>
      <c r="B209" s="1060" t="str">
        <f t="shared" si="38"/>
        <v xml:space="preserve"> </v>
      </c>
      <c r="C209" s="1077" t="s">
        <v>514</v>
      </c>
      <c r="D209" s="1282">
        <v>0</v>
      </c>
      <c r="E209" s="1061" t="str">
        <f t="shared" si="39"/>
        <v xml:space="preserve"> </v>
      </c>
      <c r="F209" s="1019"/>
      <c r="G209" s="1019"/>
      <c r="H209" s="1068"/>
      <c r="I209" s="1019"/>
      <c r="J209" s="1019"/>
      <c r="K209" s="1069"/>
      <c r="L209" s="1069"/>
      <c r="M209" s="1070"/>
      <c r="N209" s="1070"/>
      <c r="O209" s="1070"/>
      <c r="P209" s="1070"/>
      <c r="Q209" s="1070"/>
      <c r="R209" s="1070"/>
      <c r="S209" s="1070"/>
      <c r="T209" s="1070"/>
      <c r="U209" s="1070"/>
      <c r="V209" s="1070"/>
      <c r="W209" s="1070"/>
      <c r="X209" s="1070"/>
      <c r="Y209" s="1070"/>
      <c r="Z209" s="1070"/>
      <c r="AA209" s="1070"/>
      <c r="AB209" s="1070"/>
      <c r="AC209" s="1070"/>
      <c r="AD209" s="1070"/>
      <c r="AE209" s="1070"/>
      <c r="AF209" s="1070"/>
      <c r="AG209" s="1070"/>
      <c r="AH209" s="1070"/>
      <c r="AI209" s="1070"/>
      <c r="AJ209" s="1070"/>
      <c r="AK209" s="1070"/>
      <c r="AL209" s="1070"/>
      <c r="AM209" s="1070"/>
      <c r="AN209" s="1069"/>
      <c r="AO209" s="1069"/>
      <c r="AP209" s="1064"/>
      <c r="AQ209" s="1286" t="str">
        <f t="shared" si="35"/>
        <v xml:space="preserve"> </v>
      </c>
      <c r="AR209" s="1282">
        <f t="shared" si="36"/>
        <v>0</v>
      </c>
      <c r="AS209" s="1065"/>
    </row>
    <row r="210" spans="1:45" ht="12.75" hidden="1" customHeight="1">
      <c r="A210" s="1047" t="s">
        <v>1087</v>
      </c>
      <c r="B210" s="1060" t="str">
        <f t="shared" si="38"/>
        <v xml:space="preserve"> </v>
      </c>
      <c r="C210" s="1077" t="s">
        <v>514</v>
      </c>
      <c r="D210" s="1282">
        <v>0</v>
      </c>
      <c r="E210" s="1061" t="str">
        <f t="shared" si="39"/>
        <v xml:space="preserve"> </v>
      </c>
      <c r="F210" s="1006"/>
      <c r="G210" s="1006"/>
      <c r="H210" s="1006"/>
      <c r="I210" s="1006"/>
      <c r="J210" s="1006"/>
      <c r="K210" s="1062"/>
      <c r="L210" s="1062"/>
      <c r="M210" s="1062"/>
      <c r="N210" s="1062"/>
      <c r="O210" s="1062"/>
      <c r="P210" s="1062"/>
      <c r="Q210" s="1062"/>
      <c r="R210" s="1062"/>
      <c r="S210" s="1062"/>
      <c r="T210" s="1062"/>
      <c r="U210" s="1062"/>
      <c r="V210" s="1062"/>
      <c r="W210" s="1062"/>
      <c r="X210" s="1062"/>
      <c r="Y210" s="1062"/>
      <c r="Z210" s="1062"/>
      <c r="AA210" s="1062"/>
      <c r="AB210" s="1062"/>
      <c r="AC210" s="1062"/>
      <c r="AD210" s="1062"/>
      <c r="AE210" s="1062"/>
      <c r="AF210" s="1062"/>
      <c r="AG210" s="1062"/>
      <c r="AH210" s="1062"/>
      <c r="AI210" s="1062"/>
      <c r="AJ210" s="1062"/>
      <c r="AK210" s="1062"/>
      <c r="AL210" s="1062"/>
      <c r="AM210" s="1062"/>
      <c r="AN210" s="1063"/>
      <c r="AO210" s="1063"/>
      <c r="AP210" s="1064"/>
      <c r="AQ210" s="1286" t="str">
        <f t="shared" si="35"/>
        <v xml:space="preserve"> </v>
      </c>
      <c r="AR210" s="1282">
        <f t="shared" si="36"/>
        <v>0</v>
      </c>
      <c r="AS210" s="1065"/>
    </row>
    <row r="211" spans="1:45" ht="12.75" hidden="1" customHeight="1">
      <c r="A211" s="1048" t="s">
        <v>1304</v>
      </c>
      <c r="B211" s="1060">
        <v>0</v>
      </c>
      <c r="C211" s="1077" t="s">
        <v>514</v>
      </c>
      <c r="D211" s="1282">
        <v>0</v>
      </c>
      <c r="E211" s="1061" t="str">
        <f t="shared" si="39"/>
        <v xml:space="preserve"> </v>
      </c>
      <c r="F211" s="1044"/>
      <c r="G211" s="1044"/>
      <c r="H211" s="1044"/>
      <c r="I211" s="1044"/>
      <c r="J211" s="1044"/>
      <c r="K211" s="1063"/>
      <c r="L211" s="1063"/>
      <c r="M211" s="1063"/>
      <c r="N211" s="1063"/>
      <c r="O211" s="1063"/>
      <c r="P211" s="1063"/>
      <c r="Q211" s="1063"/>
      <c r="R211" s="1063"/>
      <c r="S211" s="1063"/>
      <c r="T211" s="1063"/>
      <c r="U211" s="1063"/>
      <c r="V211" s="1063"/>
      <c r="W211" s="1063"/>
      <c r="X211" s="1063"/>
      <c r="Y211" s="1063"/>
      <c r="Z211" s="1063"/>
      <c r="AA211" s="1063"/>
      <c r="AB211" s="1063"/>
      <c r="AC211" s="1063"/>
      <c r="AD211" s="1063"/>
      <c r="AE211" s="1063"/>
      <c r="AF211" s="1063"/>
      <c r="AG211" s="1063"/>
      <c r="AH211" s="1063"/>
      <c r="AI211" s="1063"/>
      <c r="AJ211" s="1063"/>
      <c r="AK211" s="1063"/>
      <c r="AL211" s="1063"/>
      <c r="AM211" s="1063"/>
      <c r="AN211" s="1063"/>
      <c r="AO211" s="1063"/>
      <c r="AP211" s="1064"/>
      <c r="AQ211" s="1286" t="str">
        <f t="shared" si="35"/>
        <v xml:space="preserve"> </v>
      </c>
      <c r="AR211" s="1282">
        <f t="shared" si="36"/>
        <v>0</v>
      </c>
      <c r="AS211" s="1065"/>
    </row>
    <row r="212" spans="1:45" ht="12.75" hidden="1" customHeight="1">
      <c r="A212" s="1048" t="s">
        <v>336</v>
      </c>
      <c r="B212" s="1060" t="str">
        <f t="shared" ref="B212:B269" si="40">IFERROR(MINUTE(B$5)-MINUTE(C212)," ")</f>
        <v xml:space="preserve"> </v>
      </c>
      <c r="C212" s="1077" t="s">
        <v>514</v>
      </c>
      <c r="D212" s="1282">
        <v>0</v>
      </c>
      <c r="E212" s="1061" t="str">
        <f t="shared" si="39"/>
        <v xml:space="preserve"> </v>
      </c>
      <c r="F212" s="1044"/>
      <c r="G212" s="1044"/>
      <c r="H212" s="1044"/>
      <c r="I212" s="1044"/>
      <c r="J212" s="1044"/>
      <c r="K212" s="1063"/>
      <c r="L212" s="1063"/>
      <c r="M212" s="1063"/>
      <c r="N212" s="1063"/>
      <c r="O212" s="1063"/>
      <c r="P212" s="1063"/>
      <c r="Q212" s="1063"/>
      <c r="R212" s="1063"/>
      <c r="S212" s="1063"/>
      <c r="T212" s="1063"/>
      <c r="U212" s="1063"/>
      <c r="V212" s="1063"/>
      <c r="W212" s="1063"/>
      <c r="X212" s="1063"/>
      <c r="Y212" s="1063"/>
      <c r="Z212" s="1063"/>
      <c r="AA212" s="1063"/>
      <c r="AB212" s="1063"/>
      <c r="AC212" s="1063"/>
      <c r="AD212" s="1063"/>
      <c r="AE212" s="1063"/>
      <c r="AF212" s="1063"/>
      <c r="AG212" s="1063"/>
      <c r="AH212" s="1063"/>
      <c r="AI212" s="1063"/>
      <c r="AJ212" s="1063"/>
      <c r="AK212" s="1063"/>
      <c r="AL212" s="1063"/>
      <c r="AM212" s="1063"/>
      <c r="AN212" s="1063"/>
      <c r="AO212" s="1063"/>
      <c r="AP212" s="1064"/>
      <c r="AQ212" s="1286" t="str">
        <f t="shared" si="35"/>
        <v xml:space="preserve"> </v>
      </c>
      <c r="AR212" s="1282">
        <f t="shared" si="36"/>
        <v>0</v>
      </c>
      <c r="AS212" s="1065"/>
    </row>
    <row r="213" spans="1:45" ht="12.75" hidden="1" customHeight="1">
      <c r="A213" s="1047" t="s">
        <v>1088</v>
      </c>
      <c r="B213" s="1060" t="str">
        <f t="shared" si="40"/>
        <v xml:space="preserve"> </v>
      </c>
      <c r="C213" s="1077" t="s">
        <v>514</v>
      </c>
      <c r="D213" s="1282">
        <v>0</v>
      </c>
      <c r="E213" s="1061" t="str">
        <f t="shared" si="39"/>
        <v xml:space="preserve"> </v>
      </c>
      <c r="F213" s="1044"/>
      <c r="G213" s="1044"/>
      <c r="H213" s="1006"/>
      <c r="I213" s="1044"/>
      <c r="J213" s="1044"/>
      <c r="K213" s="1063"/>
      <c r="L213" s="1063"/>
      <c r="M213" s="1062"/>
      <c r="N213" s="1062"/>
      <c r="O213" s="1062"/>
      <c r="P213" s="1062"/>
      <c r="Q213" s="1062"/>
      <c r="R213" s="1062"/>
      <c r="S213" s="1062"/>
      <c r="T213" s="1062"/>
      <c r="U213" s="1062"/>
      <c r="V213" s="1062"/>
      <c r="W213" s="1062"/>
      <c r="X213" s="1062"/>
      <c r="Y213" s="1062"/>
      <c r="Z213" s="1062"/>
      <c r="AA213" s="1062"/>
      <c r="AB213" s="1062"/>
      <c r="AC213" s="1062"/>
      <c r="AD213" s="1062"/>
      <c r="AE213" s="1062"/>
      <c r="AF213" s="1062"/>
      <c r="AG213" s="1062"/>
      <c r="AH213" s="1062"/>
      <c r="AI213" s="1062"/>
      <c r="AJ213" s="1062"/>
      <c r="AK213" s="1062"/>
      <c r="AL213" s="1062"/>
      <c r="AM213" s="1062"/>
      <c r="AN213" s="1063"/>
      <c r="AO213" s="1063"/>
      <c r="AP213" s="1064"/>
      <c r="AQ213" s="1286" t="str">
        <f t="shared" si="35"/>
        <v xml:space="preserve"> </v>
      </c>
      <c r="AR213" s="1282">
        <f t="shared" si="36"/>
        <v>0</v>
      </c>
      <c r="AS213" s="1065"/>
    </row>
    <row r="214" spans="1:45" ht="12.75" hidden="1" customHeight="1">
      <c r="A214" s="1048" t="s">
        <v>148</v>
      </c>
      <c r="B214" s="1060" t="str">
        <f t="shared" si="40"/>
        <v xml:space="preserve"> </v>
      </c>
      <c r="C214" s="1077" t="s">
        <v>514</v>
      </c>
      <c r="D214" s="1282">
        <v>0</v>
      </c>
      <c r="E214" s="1061" t="str">
        <f t="shared" si="39"/>
        <v xml:space="preserve"> </v>
      </c>
      <c r="F214" s="1044"/>
      <c r="G214" s="1044"/>
      <c r="H214" s="1044"/>
      <c r="I214" s="1044"/>
      <c r="J214" s="1044"/>
      <c r="K214" s="1063"/>
      <c r="L214" s="1063"/>
      <c r="M214" s="1063"/>
      <c r="N214" s="1063"/>
      <c r="O214" s="1063"/>
      <c r="P214" s="1063"/>
      <c r="Q214" s="1063"/>
      <c r="R214" s="1063"/>
      <c r="S214" s="1063"/>
      <c r="T214" s="1063"/>
      <c r="U214" s="1063"/>
      <c r="V214" s="1063"/>
      <c r="W214" s="1063"/>
      <c r="X214" s="1063"/>
      <c r="Y214" s="1063"/>
      <c r="Z214" s="1063"/>
      <c r="AA214" s="1063"/>
      <c r="AB214" s="1063"/>
      <c r="AC214" s="1063"/>
      <c r="AD214" s="1063"/>
      <c r="AE214" s="1063"/>
      <c r="AF214" s="1063"/>
      <c r="AG214" s="1063"/>
      <c r="AH214" s="1063"/>
      <c r="AI214" s="1063"/>
      <c r="AJ214" s="1063"/>
      <c r="AK214" s="1063"/>
      <c r="AL214" s="1063"/>
      <c r="AM214" s="1063"/>
      <c r="AN214" s="1063"/>
      <c r="AO214" s="1063"/>
      <c r="AP214" s="1064"/>
      <c r="AQ214" s="1286" t="str">
        <f t="shared" si="35"/>
        <v xml:space="preserve"> </v>
      </c>
      <c r="AR214" s="1282">
        <f t="shared" si="36"/>
        <v>0</v>
      </c>
      <c r="AS214" s="1065"/>
    </row>
    <row r="215" spans="1:45" ht="12.75" hidden="1" customHeight="1">
      <c r="A215" s="1047" t="s">
        <v>1661</v>
      </c>
      <c r="B215" s="1060">
        <f t="shared" si="40"/>
        <v>5</v>
      </c>
      <c r="C215" s="1077">
        <v>1.7384259259259262E-2</v>
      </c>
      <c r="D215" s="1287">
        <v>0</v>
      </c>
      <c r="E215" s="1061" t="str">
        <f t="shared" si="39"/>
        <v xml:space="preserve"> </v>
      </c>
      <c r="F215" s="1068"/>
      <c r="G215" s="1068"/>
      <c r="H215" s="1068"/>
      <c r="I215" s="1068"/>
      <c r="J215" s="1068"/>
      <c r="K215" s="1070"/>
      <c r="L215" s="1070"/>
      <c r="M215" s="1070"/>
      <c r="N215" s="1070"/>
      <c r="O215" s="1070"/>
      <c r="P215" s="1070"/>
      <c r="Q215" s="1070"/>
      <c r="R215" s="1070"/>
      <c r="S215" s="1070"/>
      <c r="T215" s="1070"/>
      <c r="U215" s="1070"/>
      <c r="V215" s="1070"/>
      <c r="W215" s="1070"/>
      <c r="X215" s="1070"/>
      <c r="Y215" s="1070"/>
      <c r="Z215" s="1070"/>
      <c r="AA215" s="1070"/>
      <c r="AB215" s="1070"/>
      <c r="AC215" s="1070"/>
      <c r="AD215" s="1070"/>
      <c r="AE215" s="1070"/>
      <c r="AF215" s="1070"/>
      <c r="AG215" s="1070"/>
      <c r="AH215" s="1070"/>
      <c r="AI215" s="1070"/>
      <c r="AJ215" s="1070"/>
      <c r="AK215" s="1070"/>
      <c r="AL215" s="1070"/>
      <c r="AM215" s="1070"/>
      <c r="AN215" s="1069"/>
      <c r="AO215" s="1069"/>
      <c r="AP215" s="1064"/>
      <c r="AQ215" s="1286" t="str">
        <f t="shared" si="35"/>
        <v xml:space="preserve"> </v>
      </c>
      <c r="AR215" s="1282">
        <f t="shared" si="36"/>
        <v>0</v>
      </c>
      <c r="AS215" s="1065"/>
    </row>
    <row r="216" spans="1:45" ht="12.75" hidden="1" customHeight="1">
      <c r="A216" s="1047" t="s">
        <v>770</v>
      </c>
      <c r="B216" s="1060" t="str">
        <f t="shared" si="40"/>
        <v xml:space="preserve"> </v>
      </c>
      <c r="C216" s="1077" t="s">
        <v>514</v>
      </c>
      <c r="D216" s="1282">
        <v>0</v>
      </c>
      <c r="E216" s="1061" t="str">
        <f t="shared" si="39"/>
        <v xml:space="preserve"> </v>
      </c>
      <c r="F216" s="1044"/>
      <c r="G216" s="1044"/>
      <c r="H216" s="1044"/>
      <c r="I216" s="1044"/>
      <c r="J216" s="1044"/>
      <c r="K216" s="1063"/>
      <c r="L216" s="1063"/>
      <c r="M216" s="1063"/>
      <c r="N216" s="1063"/>
      <c r="O216" s="1063"/>
      <c r="P216" s="1063"/>
      <c r="Q216" s="1063"/>
      <c r="R216" s="1063"/>
      <c r="S216" s="1063"/>
      <c r="T216" s="1063"/>
      <c r="U216" s="1063"/>
      <c r="V216" s="1063"/>
      <c r="W216" s="1063"/>
      <c r="X216" s="1063"/>
      <c r="Y216" s="1063"/>
      <c r="Z216" s="1063"/>
      <c r="AA216" s="1063"/>
      <c r="AB216" s="1063"/>
      <c r="AC216" s="1063"/>
      <c r="AD216" s="1063"/>
      <c r="AE216" s="1063"/>
      <c r="AF216" s="1063"/>
      <c r="AG216" s="1063"/>
      <c r="AH216" s="1063"/>
      <c r="AI216" s="1063"/>
      <c r="AJ216" s="1063"/>
      <c r="AK216" s="1063"/>
      <c r="AL216" s="1063"/>
      <c r="AM216" s="1063"/>
      <c r="AN216" s="1062"/>
      <c r="AO216" s="1062"/>
      <c r="AP216" s="1074"/>
      <c r="AQ216" s="1286" t="str">
        <f t="shared" si="35"/>
        <v xml:space="preserve"> </v>
      </c>
      <c r="AR216" s="1282">
        <f t="shared" si="36"/>
        <v>0</v>
      </c>
      <c r="AS216" s="1065"/>
    </row>
    <row r="217" spans="1:45" ht="12.75" hidden="1" customHeight="1">
      <c r="A217" s="1048" t="s">
        <v>681</v>
      </c>
      <c r="B217" s="1060" t="str">
        <f t="shared" si="40"/>
        <v xml:space="preserve"> </v>
      </c>
      <c r="C217" s="1077" t="s">
        <v>514</v>
      </c>
      <c r="D217" s="1282">
        <v>0</v>
      </c>
      <c r="E217" s="1061" t="str">
        <f t="shared" si="39"/>
        <v xml:space="preserve"> </v>
      </c>
      <c r="F217" s="1044"/>
      <c r="G217" s="1044"/>
      <c r="H217" s="1006"/>
      <c r="I217" s="1044"/>
      <c r="J217" s="1044"/>
      <c r="K217" s="1063"/>
      <c r="L217" s="1063"/>
      <c r="M217" s="1062"/>
      <c r="N217" s="1062"/>
      <c r="O217" s="1062"/>
      <c r="P217" s="1062"/>
      <c r="Q217" s="1062"/>
      <c r="R217" s="1062"/>
      <c r="S217" s="1062"/>
      <c r="T217" s="1062"/>
      <c r="U217" s="1062"/>
      <c r="V217" s="1062"/>
      <c r="W217" s="1062"/>
      <c r="X217" s="1062"/>
      <c r="Y217" s="1062"/>
      <c r="Z217" s="1062"/>
      <c r="AA217" s="1062"/>
      <c r="AB217" s="1062"/>
      <c r="AC217" s="1062"/>
      <c r="AD217" s="1062"/>
      <c r="AE217" s="1062"/>
      <c r="AF217" s="1062"/>
      <c r="AG217" s="1062"/>
      <c r="AH217" s="1062"/>
      <c r="AI217" s="1062"/>
      <c r="AJ217" s="1062"/>
      <c r="AK217" s="1062"/>
      <c r="AL217" s="1062"/>
      <c r="AM217" s="1062"/>
      <c r="AN217" s="1063"/>
      <c r="AO217" s="1063"/>
      <c r="AP217" s="1064"/>
      <c r="AQ217" s="1286" t="str">
        <f t="shared" si="35"/>
        <v xml:space="preserve"> </v>
      </c>
      <c r="AR217" s="1282">
        <f t="shared" si="36"/>
        <v>0</v>
      </c>
      <c r="AS217" s="1065"/>
    </row>
    <row r="218" spans="1:45" ht="12.75" hidden="1" customHeight="1">
      <c r="A218" s="1047" t="s">
        <v>1089</v>
      </c>
      <c r="B218" s="1060" t="str">
        <f t="shared" si="40"/>
        <v xml:space="preserve"> </v>
      </c>
      <c r="C218" s="1077" t="s">
        <v>514</v>
      </c>
      <c r="D218" s="1282">
        <v>0</v>
      </c>
      <c r="E218" s="1061" t="str">
        <f t="shared" si="39"/>
        <v xml:space="preserve"> </v>
      </c>
      <c r="F218" s="1006"/>
      <c r="G218" s="1006"/>
      <c r="H218" s="1006"/>
      <c r="I218" s="1006"/>
      <c r="J218" s="1006"/>
      <c r="K218" s="1062"/>
      <c r="L218" s="1062"/>
      <c r="M218" s="1062"/>
      <c r="N218" s="1062"/>
      <c r="O218" s="1062"/>
      <c r="P218" s="1062"/>
      <c r="Q218" s="1062"/>
      <c r="R218" s="1062"/>
      <c r="S218" s="1062"/>
      <c r="T218" s="1062"/>
      <c r="U218" s="1062"/>
      <c r="V218" s="1062"/>
      <c r="W218" s="1062"/>
      <c r="X218" s="1062"/>
      <c r="Y218" s="1062"/>
      <c r="Z218" s="1062"/>
      <c r="AA218" s="1062"/>
      <c r="AB218" s="1062"/>
      <c r="AC218" s="1062"/>
      <c r="AD218" s="1062"/>
      <c r="AE218" s="1062"/>
      <c r="AF218" s="1062"/>
      <c r="AG218" s="1062"/>
      <c r="AH218" s="1062"/>
      <c r="AI218" s="1062"/>
      <c r="AJ218" s="1062"/>
      <c r="AK218" s="1062"/>
      <c r="AL218" s="1062"/>
      <c r="AM218" s="1062"/>
      <c r="AN218" s="1063"/>
      <c r="AO218" s="1063"/>
      <c r="AP218" s="1064"/>
      <c r="AQ218" s="1286" t="str">
        <f t="shared" si="35"/>
        <v xml:space="preserve"> </v>
      </c>
      <c r="AR218" s="1282">
        <f t="shared" si="36"/>
        <v>0</v>
      </c>
      <c r="AS218" s="1065"/>
    </row>
    <row r="219" spans="1:45" ht="12.75" hidden="1" customHeight="1">
      <c r="A219" s="1047" t="s">
        <v>1405</v>
      </c>
      <c r="B219" s="1060">
        <f t="shared" si="40"/>
        <v>2</v>
      </c>
      <c r="C219" s="1077">
        <v>1.9444444444444445E-2</v>
      </c>
      <c r="D219" s="1287">
        <v>0</v>
      </c>
      <c r="E219" s="1061" t="str">
        <f t="shared" si="39"/>
        <v xml:space="preserve"> </v>
      </c>
      <c r="F219" s="1019"/>
      <c r="G219" s="1019"/>
      <c r="H219" s="1068"/>
      <c r="I219" s="1019"/>
      <c r="J219" s="1019"/>
      <c r="K219" s="1069"/>
      <c r="L219" s="1069"/>
      <c r="M219" s="1070"/>
      <c r="N219" s="1070"/>
      <c r="O219" s="1070"/>
      <c r="P219" s="1070"/>
      <c r="Q219" s="1070"/>
      <c r="R219" s="1070"/>
      <c r="S219" s="1070"/>
      <c r="T219" s="1070"/>
      <c r="U219" s="1070"/>
      <c r="V219" s="1070"/>
      <c r="W219" s="1070"/>
      <c r="X219" s="1070"/>
      <c r="Y219" s="1070"/>
      <c r="Z219" s="1070"/>
      <c r="AA219" s="1070"/>
      <c r="AB219" s="1070"/>
      <c r="AC219" s="1070"/>
      <c r="AD219" s="1070"/>
      <c r="AE219" s="1070"/>
      <c r="AF219" s="1070"/>
      <c r="AG219" s="1070"/>
      <c r="AH219" s="1070"/>
      <c r="AI219" s="1070"/>
      <c r="AJ219" s="1070"/>
      <c r="AK219" s="1070"/>
      <c r="AL219" s="1070"/>
      <c r="AM219" s="1070"/>
      <c r="AN219" s="1069"/>
      <c r="AO219" s="1069"/>
      <c r="AP219" s="1064"/>
      <c r="AQ219" s="1286" t="str">
        <f t="shared" si="35"/>
        <v xml:space="preserve"> </v>
      </c>
      <c r="AR219" s="1282">
        <f t="shared" si="36"/>
        <v>0</v>
      </c>
      <c r="AS219" s="1065"/>
    </row>
    <row r="220" spans="1:45" ht="12.75" hidden="1" customHeight="1">
      <c r="A220" s="1048" t="s">
        <v>360</v>
      </c>
      <c r="B220" s="1060" t="str">
        <f t="shared" si="40"/>
        <v xml:space="preserve"> </v>
      </c>
      <c r="C220" s="1077" t="s">
        <v>514</v>
      </c>
      <c r="D220" s="1282">
        <v>0</v>
      </c>
      <c r="E220" s="1061" t="str">
        <f t="shared" si="39"/>
        <v xml:space="preserve"> </v>
      </c>
      <c r="F220" s="1019"/>
      <c r="G220" s="1019"/>
      <c r="H220" s="1068"/>
      <c r="I220" s="1019"/>
      <c r="J220" s="1019"/>
      <c r="K220" s="1069"/>
      <c r="L220" s="1069"/>
      <c r="M220" s="1070"/>
      <c r="N220" s="1070"/>
      <c r="O220" s="1070"/>
      <c r="P220" s="1070"/>
      <c r="Q220" s="1070"/>
      <c r="R220" s="1070"/>
      <c r="S220" s="1070"/>
      <c r="T220" s="1070"/>
      <c r="U220" s="1070"/>
      <c r="V220" s="1070"/>
      <c r="W220" s="1070"/>
      <c r="X220" s="1070"/>
      <c r="Y220" s="1070"/>
      <c r="Z220" s="1070"/>
      <c r="AA220" s="1070"/>
      <c r="AB220" s="1070"/>
      <c r="AC220" s="1070"/>
      <c r="AD220" s="1070"/>
      <c r="AE220" s="1070"/>
      <c r="AF220" s="1070"/>
      <c r="AG220" s="1070"/>
      <c r="AH220" s="1070"/>
      <c r="AI220" s="1070"/>
      <c r="AJ220" s="1070"/>
      <c r="AK220" s="1070"/>
      <c r="AL220" s="1070"/>
      <c r="AM220" s="1070"/>
      <c r="AN220" s="1069"/>
      <c r="AO220" s="1069"/>
      <c r="AP220" s="1064"/>
      <c r="AQ220" s="1286" t="str">
        <f t="shared" si="35"/>
        <v xml:space="preserve"> </v>
      </c>
      <c r="AR220" s="1282">
        <f t="shared" si="36"/>
        <v>0</v>
      </c>
      <c r="AS220" s="1065"/>
    </row>
    <row r="221" spans="1:45" ht="12.75" hidden="1" customHeight="1">
      <c r="A221" s="1047" t="s">
        <v>1121</v>
      </c>
      <c r="B221" s="1060" t="str">
        <f t="shared" si="40"/>
        <v xml:space="preserve"> </v>
      </c>
      <c r="C221" s="1077" t="s">
        <v>514</v>
      </c>
      <c r="D221" s="1282">
        <v>0</v>
      </c>
      <c r="E221" s="1061" t="str">
        <f t="shared" si="39"/>
        <v xml:space="preserve"> </v>
      </c>
      <c r="F221" s="1019"/>
      <c r="G221" s="1019"/>
      <c r="H221" s="1068"/>
      <c r="I221" s="1019"/>
      <c r="J221" s="1019"/>
      <c r="K221" s="1069"/>
      <c r="L221" s="1069"/>
      <c r="M221" s="1070"/>
      <c r="N221" s="1070"/>
      <c r="O221" s="1070"/>
      <c r="P221" s="1070"/>
      <c r="Q221" s="1070"/>
      <c r="R221" s="1070"/>
      <c r="S221" s="1070"/>
      <c r="T221" s="1070"/>
      <c r="U221" s="1070"/>
      <c r="V221" s="1070"/>
      <c r="W221" s="1070"/>
      <c r="X221" s="1070"/>
      <c r="Y221" s="1070"/>
      <c r="Z221" s="1070"/>
      <c r="AA221" s="1070"/>
      <c r="AB221" s="1070"/>
      <c r="AC221" s="1070"/>
      <c r="AD221" s="1070"/>
      <c r="AE221" s="1070"/>
      <c r="AF221" s="1070"/>
      <c r="AG221" s="1070"/>
      <c r="AH221" s="1070"/>
      <c r="AI221" s="1070"/>
      <c r="AJ221" s="1070"/>
      <c r="AK221" s="1070"/>
      <c r="AL221" s="1070"/>
      <c r="AM221" s="1070"/>
      <c r="AN221" s="1069"/>
      <c r="AO221" s="1069"/>
      <c r="AP221" s="1064"/>
      <c r="AQ221" s="1286" t="str">
        <f t="shared" si="35"/>
        <v xml:space="preserve"> </v>
      </c>
      <c r="AR221" s="1282">
        <f t="shared" si="36"/>
        <v>0</v>
      </c>
      <c r="AS221" s="1065"/>
    </row>
    <row r="222" spans="1:45" ht="12.75" hidden="1" customHeight="1">
      <c r="A222" s="1048" t="s">
        <v>0</v>
      </c>
      <c r="B222" s="1060" t="str">
        <f t="shared" si="40"/>
        <v xml:space="preserve"> </v>
      </c>
      <c r="C222" s="1077" t="s">
        <v>514</v>
      </c>
      <c r="D222" s="1282">
        <v>0</v>
      </c>
      <c r="E222" s="1061" t="str">
        <f t="shared" si="39"/>
        <v xml:space="preserve"> </v>
      </c>
      <c r="F222" s="1019"/>
      <c r="G222" s="1019"/>
      <c r="H222" s="1006"/>
      <c r="I222" s="1019"/>
      <c r="J222" s="1019"/>
      <c r="K222" s="1069"/>
      <c r="L222" s="1069"/>
      <c r="M222" s="1070"/>
      <c r="N222" s="1070"/>
      <c r="O222" s="1070"/>
      <c r="P222" s="1070"/>
      <c r="Q222" s="1070"/>
      <c r="R222" s="1070"/>
      <c r="S222" s="1070"/>
      <c r="T222" s="1070"/>
      <c r="U222" s="1070"/>
      <c r="V222" s="1070"/>
      <c r="W222" s="1070"/>
      <c r="X222" s="1070"/>
      <c r="Y222" s="1070"/>
      <c r="Z222" s="1070"/>
      <c r="AA222" s="1070"/>
      <c r="AB222" s="1070"/>
      <c r="AC222" s="1070"/>
      <c r="AD222" s="1070"/>
      <c r="AE222" s="1070"/>
      <c r="AF222" s="1070"/>
      <c r="AG222" s="1070"/>
      <c r="AH222" s="1070"/>
      <c r="AI222" s="1070"/>
      <c r="AJ222" s="1070"/>
      <c r="AK222" s="1070"/>
      <c r="AL222" s="1070"/>
      <c r="AM222" s="1070"/>
      <c r="AN222" s="1069"/>
      <c r="AO222" s="1069"/>
      <c r="AP222" s="1064"/>
      <c r="AQ222" s="1286" t="str">
        <f t="shared" si="35"/>
        <v xml:space="preserve"> </v>
      </c>
      <c r="AR222" s="1282">
        <f t="shared" si="36"/>
        <v>0</v>
      </c>
      <c r="AS222" s="1065"/>
    </row>
    <row r="223" spans="1:45" ht="12.75" hidden="1" customHeight="1">
      <c r="A223" s="1047" t="s">
        <v>1269</v>
      </c>
      <c r="B223" s="1060">
        <f t="shared" si="40"/>
        <v>-1</v>
      </c>
      <c r="C223" s="1077">
        <v>2.1712962962962962E-2</v>
      </c>
      <c r="D223" s="1287">
        <v>0</v>
      </c>
      <c r="E223" s="1061" t="str">
        <f t="shared" si="39"/>
        <v xml:space="preserve"> </v>
      </c>
      <c r="F223" s="1044"/>
      <c r="G223" s="1044"/>
      <c r="H223" s="1044"/>
      <c r="I223" s="1044"/>
      <c r="J223" s="1044"/>
      <c r="K223" s="1063"/>
      <c r="L223" s="1063"/>
      <c r="M223" s="1063"/>
      <c r="N223" s="1063"/>
      <c r="O223" s="1063"/>
      <c r="P223" s="1063"/>
      <c r="Q223" s="1063"/>
      <c r="R223" s="1063"/>
      <c r="S223" s="1063"/>
      <c r="T223" s="1063"/>
      <c r="U223" s="1063"/>
      <c r="V223" s="1063"/>
      <c r="W223" s="1063"/>
      <c r="X223" s="1063"/>
      <c r="Y223" s="1063"/>
      <c r="Z223" s="1063"/>
      <c r="AA223" s="1063"/>
      <c r="AB223" s="1063"/>
      <c r="AC223" s="1063"/>
      <c r="AD223" s="1063"/>
      <c r="AE223" s="1063"/>
      <c r="AF223" s="1063"/>
      <c r="AG223" s="1063"/>
      <c r="AH223" s="1063"/>
      <c r="AI223" s="1063"/>
      <c r="AJ223" s="1063"/>
      <c r="AK223" s="1063"/>
      <c r="AL223" s="1063"/>
      <c r="AM223" s="1063"/>
      <c r="AN223" s="1069"/>
      <c r="AO223" s="1069"/>
      <c r="AP223" s="1064"/>
      <c r="AQ223" s="1286" t="str">
        <f t="shared" si="35"/>
        <v xml:space="preserve"> </v>
      </c>
      <c r="AR223" s="1282">
        <f t="shared" si="36"/>
        <v>0</v>
      </c>
      <c r="AS223" s="1065"/>
    </row>
    <row r="224" spans="1:45" ht="12.75" hidden="1" customHeight="1">
      <c r="A224" s="1048" t="s">
        <v>338</v>
      </c>
      <c r="B224" s="1060" t="str">
        <f t="shared" si="40"/>
        <v xml:space="preserve"> </v>
      </c>
      <c r="C224" s="1077" t="s">
        <v>514</v>
      </c>
      <c r="D224" s="1282">
        <v>0</v>
      </c>
      <c r="E224" s="1061" t="str">
        <f t="shared" si="39"/>
        <v xml:space="preserve"> </v>
      </c>
      <c r="F224" s="1006"/>
      <c r="G224" s="1006"/>
      <c r="H224" s="1006"/>
      <c r="I224" s="1044"/>
      <c r="J224" s="1006"/>
      <c r="K224" s="1062"/>
      <c r="L224" s="1062"/>
      <c r="M224" s="1062"/>
      <c r="N224" s="1062"/>
      <c r="O224" s="1062"/>
      <c r="P224" s="1062"/>
      <c r="Q224" s="1062"/>
      <c r="R224" s="1062"/>
      <c r="S224" s="1062"/>
      <c r="T224" s="1062"/>
      <c r="U224" s="1062"/>
      <c r="V224" s="1062"/>
      <c r="W224" s="1062"/>
      <c r="X224" s="1062"/>
      <c r="Y224" s="1062"/>
      <c r="Z224" s="1062"/>
      <c r="AA224" s="1062"/>
      <c r="AB224" s="1062"/>
      <c r="AC224" s="1062"/>
      <c r="AD224" s="1062"/>
      <c r="AE224" s="1062"/>
      <c r="AF224" s="1062"/>
      <c r="AG224" s="1062"/>
      <c r="AH224" s="1062"/>
      <c r="AI224" s="1062"/>
      <c r="AJ224" s="1062"/>
      <c r="AK224" s="1062"/>
      <c r="AL224" s="1062"/>
      <c r="AM224" s="1062"/>
      <c r="AN224" s="1063"/>
      <c r="AO224" s="1063"/>
      <c r="AP224" s="1064"/>
      <c r="AQ224" s="1286" t="str">
        <f t="shared" si="35"/>
        <v xml:space="preserve"> </v>
      </c>
      <c r="AR224" s="1282">
        <f t="shared" si="36"/>
        <v>0</v>
      </c>
      <c r="AS224" s="1065"/>
    </row>
    <row r="225" spans="1:45" ht="12.75" hidden="1" customHeight="1">
      <c r="A225" s="1059" t="s">
        <v>389</v>
      </c>
      <c r="B225" s="1060" t="str">
        <f t="shared" si="40"/>
        <v xml:space="preserve"> </v>
      </c>
      <c r="C225" s="1077" t="s">
        <v>514</v>
      </c>
      <c r="D225" s="1282">
        <v>0</v>
      </c>
      <c r="E225" s="1061" t="str">
        <f t="shared" si="39"/>
        <v xml:space="preserve"> </v>
      </c>
      <c r="F225" s="1044"/>
      <c r="G225" s="1044"/>
      <c r="H225" s="1006"/>
      <c r="I225" s="1044"/>
      <c r="J225" s="1044"/>
      <c r="K225" s="1063"/>
      <c r="L225" s="1063"/>
      <c r="M225" s="1062"/>
      <c r="N225" s="1062"/>
      <c r="O225" s="1062"/>
      <c r="P225" s="1062"/>
      <c r="Q225" s="1062"/>
      <c r="R225" s="1062"/>
      <c r="S225" s="1062"/>
      <c r="T225" s="1062"/>
      <c r="U225" s="1062"/>
      <c r="V225" s="1062"/>
      <c r="W225" s="1062"/>
      <c r="X225" s="1062"/>
      <c r="Y225" s="1062"/>
      <c r="Z225" s="1062"/>
      <c r="AA225" s="1062"/>
      <c r="AB225" s="1062"/>
      <c r="AC225" s="1062"/>
      <c r="AD225" s="1062"/>
      <c r="AE225" s="1062"/>
      <c r="AF225" s="1062"/>
      <c r="AG225" s="1062"/>
      <c r="AH225" s="1062"/>
      <c r="AI225" s="1062"/>
      <c r="AJ225" s="1062"/>
      <c r="AK225" s="1062"/>
      <c r="AL225" s="1062"/>
      <c r="AM225" s="1062"/>
      <c r="AN225" s="1063"/>
      <c r="AO225" s="1063"/>
      <c r="AP225" s="1064"/>
      <c r="AQ225" s="1286" t="str">
        <f t="shared" si="35"/>
        <v xml:space="preserve"> </v>
      </c>
      <c r="AR225" s="1282">
        <f t="shared" si="36"/>
        <v>0</v>
      </c>
      <c r="AS225" s="1065"/>
    </row>
    <row r="226" spans="1:45" ht="12.75" hidden="1" customHeight="1">
      <c r="A226" s="1066" t="s">
        <v>901</v>
      </c>
      <c r="B226" s="1060" t="str">
        <f t="shared" si="40"/>
        <v xml:space="preserve"> </v>
      </c>
      <c r="C226" s="1077" t="s">
        <v>514</v>
      </c>
      <c r="D226" s="1282">
        <v>0</v>
      </c>
      <c r="E226" s="1061" t="str">
        <f t="shared" si="39"/>
        <v xml:space="preserve"> </v>
      </c>
      <c r="F226" s="1006"/>
      <c r="G226" s="1006"/>
      <c r="H226" s="1006"/>
      <c r="I226" s="1044"/>
      <c r="J226" s="1006"/>
      <c r="K226" s="1062"/>
      <c r="L226" s="1062"/>
      <c r="M226" s="1062"/>
      <c r="N226" s="1062"/>
      <c r="O226" s="1062"/>
      <c r="P226" s="1062"/>
      <c r="Q226" s="1062"/>
      <c r="R226" s="1062"/>
      <c r="S226" s="1062"/>
      <c r="T226" s="1062"/>
      <c r="U226" s="1062"/>
      <c r="V226" s="1062"/>
      <c r="W226" s="1062"/>
      <c r="X226" s="1062"/>
      <c r="Y226" s="1062"/>
      <c r="Z226" s="1062"/>
      <c r="AA226" s="1062"/>
      <c r="AB226" s="1062"/>
      <c r="AC226" s="1062"/>
      <c r="AD226" s="1062"/>
      <c r="AE226" s="1062"/>
      <c r="AF226" s="1062"/>
      <c r="AG226" s="1062"/>
      <c r="AH226" s="1062"/>
      <c r="AI226" s="1062"/>
      <c r="AJ226" s="1062"/>
      <c r="AK226" s="1062"/>
      <c r="AL226" s="1062"/>
      <c r="AM226" s="1062"/>
      <c r="AN226" s="1063"/>
      <c r="AO226" s="1063"/>
      <c r="AP226" s="1064"/>
      <c r="AQ226" s="1286" t="str">
        <f t="shared" si="35"/>
        <v xml:space="preserve"> </v>
      </c>
      <c r="AR226" s="1282">
        <f t="shared" si="36"/>
        <v>0</v>
      </c>
      <c r="AS226" s="1065"/>
    </row>
    <row r="227" spans="1:45" ht="12.75" hidden="1" customHeight="1">
      <c r="A227" s="1059" t="s">
        <v>1610</v>
      </c>
      <c r="B227" s="1060">
        <f t="shared" si="40"/>
        <v>9</v>
      </c>
      <c r="C227" s="1077">
        <v>1.5011574074074075E-2</v>
      </c>
      <c r="D227" s="1287">
        <v>0</v>
      </c>
      <c r="E227" s="1061" t="str">
        <f t="shared" si="39"/>
        <v xml:space="preserve"> </v>
      </c>
      <c r="F227" s="1043"/>
      <c r="G227" s="1006"/>
      <c r="H227" s="1044"/>
      <c r="I227" s="1044"/>
      <c r="J227" s="1044"/>
      <c r="K227" s="1063"/>
      <c r="L227" s="1063"/>
      <c r="M227" s="1063"/>
      <c r="N227" s="1063"/>
      <c r="O227" s="1063"/>
      <c r="P227" s="1063"/>
      <c r="Q227" s="1063"/>
      <c r="R227" s="1063"/>
      <c r="S227" s="1063"/>
      <c r="T227" s="1063"/>
      <c r="U227" s="1063"/>
      <c r="V227" s="1063"/>
      <c r="W227" s="1063"/>
      <c r="X227" s="1063"/>
      <c r="Y227" s="1063"/>
      <c r="Z227" s="1063"/>
      <c r="AA227" s="1063"/>
      <c r="AB227" s="1063"/>
      <c r="AC227" s="1063"/>
      <c r="AD227" s="1063"/>
      <c r="AE227" s="1063"/>
      <c r="AF227" s="1063"/>
      <c r="AG227" s="1063"/>
      <c r="AH227" s="1063"/>
      <c r="AI227" s="1063"/>
      <c r="AJ227" s="1063"/>
      <c r="AK227" s="1063"/>
      <c r="AL227" s="1063"/>
      <c r="AM227" s="1063"/>
      <c r="AN227" s="1063"/>
      <c r="AO227" s="1063"/>
      <c r="AP227" s="1081"/>
      <c r="AQ227" s="1006" t="str">
        <f t="shared" si="35"/>
        <v xml:space="preserve"> </v>
      </c>
      <c r="AR227" s="1282">
        <f t="shared" si="36"/>
        <v>0</v>
      </c>
      <c r="AS227" s="1053"/>
    </row>
    <row r="228" spans="1:45" ht="12.75" hidden="1" customHeight="1">
      <c r="A228" s="1066" t="s">
        <v>1031</v>
      </c>
      <c r="B228" s="1060" t="str">
        <f t="shared" si="40"/>
        <v xml:space="preserve"> </v>
      </c>
      <c r="C228" s="1077" t="s">
        <v>514</v>
      </c>
      <c r="D228" s="1282">
        <v>0</v>
      </c>
      <c r="E228" s="1061" t="str">
        <f t="shared" si="39"/>
        <v xml:space="preserve"> </v>
      </c>
      <c r="F228" s="1006"/>
      <c r="G228" s="1006"/>
      <c r="H228" s="1006"/>
      <c r="I228" s="1044"/>
      <c r="J228" s="1006"/>
      <c r="K228" s="1062"/>
      <c r="L228" s="1062"/>
      <c r="M228" s="1062"/>
      <c r="N228" s="1062"/>
      <c r="O228" s="1062"/>
      <c r="P228" s="1062"/>
      <c r="Q228" s="1062"/>
      <c r="R228" s="1062"/>
      <c r="S228" s="1062"/>
      <c r="T228" s="1062"/>
      <c r="U228" s="1062"/>
      <c r="V228" s="1062"/>
      <c r="W228" s="1062"/>
      <c r="X228" s="1062"/>
      <c r="Y228" s="1062"/>
      <c r="Z228" s="1062"/>
      <c r="AA228" s="1062"/>
      <c r="AB228" s="1062"/>
      <c r="AC228" s="1062"/>
      <c r="AD228" s="1062"/>
      <c r="AE228" s="1062"/>
      <c r="AF228" s="1062"/>
      <c r="AG228" s="1062"/>
      <c r="AH228" s="1062"/>
      <c r="AI228" s="1062"/>
      <c r="AJ228" s="1062"/>
      <c r="AK228" s="1062"/>
      <c r="AL228" s="1062"/>
      <c r="AM228" s="1062"/>
      <c r="AN228" s="1063"/>
      <c r="AO228" s="1063"/>
      <c r="AP228" s="1064"/>
      <c r="AQ228" s="1286" t="str">
        <f t="shared" ref="AQ228:AQ291" si="41">IF(MIN(F228:AN228)=0," ",MIN(F228:AN228))</f>
        <v xml:space="preserve"> </v>
      </c>
      <c r="AR228" s="1282">
        <f t="shared" ref="AR228:AR291" si="42">COUNTA(F228:AN228)</f>
        <v>0</v>
      </c>
      <c r="AS228" s="1065"/>
    </row>
    <row r="229" spans="1:45" ht="12.75" hidden="1" customHeight="1">
      <c r="A229" s="1066" t="s">
        <v>1305</v>
      </c>
      <c r="B229" s="1060" t="str">
        <f t="shared" si="40"/>
        <v xml:space="preserve"> </v>
      </c>
      <c r="C229" s="1077" t="s">
        <v>514</v>
      </c>
      <c r="D229" s="1282">
        <v>0</v>
      </c>
      <c r="E229" s="1061" t="str">
        <f t="shared" si="39"/>
        <v xml:space="preserve"> </v>
      </c>
      <c r="F229" s="1006"/>
      <c r="G229" s="1006"/>
      <c r="H229" s="1006"/>
      <c r="I229" s="1044"/>
      <c r="J229" s="1006"/>
      <c r="K229" s="1062"/>
      <c r="L229" s="1062"/>
      <c r="M229" s="1062"/>
      <c r="N229" s="1062"/>
      <c r="O229" s="1062"/>
      <c r="P229" s="1062"/>
      <c r="Q229" s="1062"/>
      <c r="R229" s="1062"/>
      <c r="S229" s="1062"/>
      <c r="T229" s="1062"/>
      <c r="U229" s="1062"/>
      <c r="V229" s="1062"/>
      <c r="W229" s="1062"/>
      <c r="X229" s="1062"/>
      <c r="Y229" s="1062"/>
      <c r="Z229" s="1062"/>
      <c r="AA229" s="1062"/>
      <c r="AB229" s="1062"/>
      <c r="AC229" s="1062"/>
      <c r="AD229" s="1062"/>
      <c r="AE229" s="1062"/>
      <c r="AF229" s="1062"/>
      <c r="AG229" s="1062"/>
      <c r="AH229" s="1062"/>
      <c r="AI229" s="1062"/>
      <c r="AJ229" s="1062"/>
      <c r="AK229" s="1062"/>
      <c r="AL229" s="1062"/>
      <c r="AM229" s="1062"/>
      <c r="AN229" s="1063"/>
      <c r="AO229" s="1063"/>
      <c r="AP229" s="1290"/>
      <c r="AQ229" s="1286" t="str">
        <f t="shared" si="41"/>
        <v xml:space="preserve"> </v>
      </c>
      <c r="AR229" s="1282">
        <f t="shared" si="42"/>
        <v>0</v>
      </c>
      <c r="AS229" s="1065"/>
    </row>
    <row r="230" spans="1:45" ht="12.75" hidden="1" customHeight="1">
      <c r="A230" s="1066" t="s">
        <v>891</v>
      </c>
      <c r="B230" s="1060" t="str">
        <f t="shared" si="40"/>
        <v xml:space="preserve"> </v>
      </c>
      <c r="C230" s="1077" t="s">
        <v>514</v>
      </c>
      <c r="D230" s="1282">
        <v>0</v>
      </c>
      <c r="E230" s="1061" t="str">
        <f t="shared" si="39"/>
        <v xml:space="preserve"> </v>
      </c>
      <c r="F230" s="1044"/>
      <c r="G230" s="1044"/>
      <c r="H230" s="1006"/>
      <c r="I230" s="1044"/>
      <c r="J230" s="1044"/>
      <c r="K230" s="1063"/>
      <c r="L230" s="1063"/>
      <c r="M230" s="1062"/>
      <c r="N230" s="1062"/>
      <c r="O230" s="1062"/>
      <c r="P230" s="1062"/>
      <c r="Q230" s="1062"/>
      <c r="R230" s="1062"/>
      <c r="S230" s="1062"/>
      <c r="T230" s="1062"/>
      <c r="U230" s="1062"/>
      <c r="V230" s="1062"/>
      <c r="W230" s="1062"/>
      <c r="X230" s="1062"/>
      <c r="Y230" s="1062"/>
      <c r="Z230" s="1062"/>
      <c r="AA230" s="1062"/>
      <c r="AB230" s="1062"/>
      <c r="AC230" s="1062"/>
      <c r="AD230" s="1062"/>
      <c r="AE230" s="1062"/>
      <c r="AF230" s="1062"/>
      <c r="AG230" s="1062"/>
      <c r="AH230" s="1062"/>
      <c r="AI230" s="1062"/>
      <c r="AJ230" s="1062"/>
      <c r="AK230" s="1062"/>
      <c r="AL230" s="1062"/>
      <c r="AM230" s="1062"/>
      <c r="AN230" s="1063"/>
      <c r="AO230" s="1063"/>
      <c r="AP230" s="1064"/>
      <c r="AQ230" s="1286" t="str">
        <f t="shared" si="41"/>
        <v xml:space="preserve"> </v>
      </c>
      <c r="AR230" s="1282">
        <f t="shared" si="42"/>
        <v>0</v>
      </c>
      <c r="AS230" s="1065"/>
    </row>
    <row r="231" spans="1:45" ht="12.75" hidden="1" customHeight="1">
      <c r="A231" s="1066" t="s">
        <v>1306</v>
      </c>
      <c r="B231" s="1060" t="str">
        <f t="shared" si="40"/>
        <v xml:space="preserve"> </v>
      </c>
      <c r="C231" s="1077" t="s">
        <v>514</v>
      </c>
      <c r="D231" s="1282">
        <v>0</v>
      </c>
      <c r="E231" s="1061" t="str">
        <f t="shared" si="39"/>
        <v xml:space="preserve"> </v>
      </c>
      <c r="F231" s="1043"/>
      <c r="G231" s="1006"/>
      <c r="H231" s="1044"/>
      <c r="I231" s="1044"/>
      <c r="J231" s="1044"/>
      <c r="K231" s="1063"/>
      <c r="L231" s="1063"/>
      <c r="M231" s="1063"/>
      <c r="N231" s="1063"/>
      <c r="O231" s="1063"/>
      <c r="P231" s="1063"/>
      <c r="Q231" s="1063"/>
      <c r="R231" s="1063"/>
      <c r="S231" s="1056"/>
      <c r="T231" s="1063"/>
      <c r="U231" s="1063"/>
      <c r="V231" s="1063"/>
      <c r="W231" s="1063"/>
      <c r="X231" s="1063"/>
      <c r="Y231" s="1063"/>
      <c r="Z231" s="1063"/>
      <c r="AA231" s="1063"/>
      <c r="AB231" s="1063"/>
      <c r="AC231" s="1063"/>
      <c r="AD231" s="1063"/>
      <c r="AE231" s="1063"/>
      <c r="AF231" s="1063"/>
      <c r="AG231" s="1063"/>
      <c r="AH231" s="1063"/>
      <c r="AI231" s="1063"/>
      <c r="AJ231" s="1063"/>
      <c r="AK231" s="1063"/>
      <c r="AL231" s="1063"/>
      <c r="AM231" s="1063"/>
      <c r="AN231" s="1063"/>
      <c r="AO231" s="1063"/>
      <c r="AP231" s="1081"/>
      <c r="AQ231" s="1006" t="str">
        <f t="shared" si="41"/>
        <v xml:space="preserve"> </v>
      </c>
      <c r="AR231" s="1282">
        <f t="shared" si="42"/>
        <v>0</v>
      </c>
      <c r="AS231" s="1053"/>
    </row>
    <row r="232" spans="1:45" ht="12.75" hidden="1" customHeight="1">
      <c r="A232" s="1059" t="s">
        <v>682</v>
      </c>
      <c r="B232" s="1060" t="str">
        <f t="shared" si="40"/>
        <v xml:space="preserve"> </v>
      </c>
      <c r="C232" s="1077" t="s">
        <v>514</v>
      </c>
      <c r="D232" s="1282">
        <v>0</v>
      </c>
      <c r="E232" s="1061" t="str">
        <f t="shared" si="39"/>
        <v xml:space="preserve"> </v>
      </c>
      <c r="F232" s="1006"/>
      <c r="G232" s="1006"/>
      <c r="H232" s="1006"/>
      <c r="I232" s="1044"/>
      <c r="J232" s="1006"/>
      <c r="K232" s="1062"/>
      <c r="L232" s="1062"/>
      <c r="M232" s="1062"/>
      <c r="N232" s="1062"/>
      <c r="O232" s="1062"/>
      <c r="P232" s="1062"/>
      <c r="Q232" s="1062"/>
      <c r="R232" s="1062"/>
      <c r="S232" s="1062"/>
      <c r="T232" s="1062"/>
      <c r="U232" s="1062"/>
      <c r="V232" s="1062"/>
      <c r="W232" s="1062"/>
      <c r="X232" s="1062"/>
      <c r="Y232" s="1062"/>
      <c r="Z232" s="1062"/>
      <c r="AA232" s="1062"/>
      <c r="AB232" s="1062"/>
      <c r="AC232" s="1062"/>
      <c r="AD232" s="1062"/>
      <c r="AE232" s="1062"/>
      <c r="AF232" s="1062"/>
      <c r="AG232" s="1062"/>
      <c r="AH232" s="1062"/>
      <c r="AI232" s="1062"/>
      <c r="AJ232" s="1062"/>
      <c r="AK232" s="1062"/>
      <c r="AL232" s="1062"/>
      <c r="AM232" s="1062"/>
      <c r="AN232" s="1063"/>
      <c r="AO232" s="1063"/>
      <c r="AP232" s="1064"/>
      <c r="AQ232" s="1286" t="str">
        <f t="shared" si="41"/>
        <v xml:space="preserve"> </v>
      </c>
      <c r="AR232" s="1282">
        <f t="shared" si="42"/>
        <v>0</v>
      </c>
      <c r="AS232" s="1065"/>
    </row>
    <row r="233" spans="1:45" ht="12.75" hidden="1" customHeight="1">
      <c r="A233" s="1066" t="s">
        <v>771</v>
      </c>
      <c r="B233" s="1060" t="str">
        <f t="shared" si="40"/>
        <v xml:space="preserve"> </v>
      </c>
      <c r="C233" s="1077" t="s">
        <v>514</v>
      </c>
      <c r="D233" s="1282">
        <v>0</v>
      </c>
      <c r="E233" s="1061" t="str">
        <f t="shared" si="39"/>
        <v xml:space="preserve"> </v>
      </c>
      <c r="F233" s="1044"/>
      <c r="G233" s="1044"/>
      <c r="H233" s="1006"/>
      <c r="I233" s="1044"/>
      <c r="J233" s="1044"/>
      <c r="K233" s="1063"/>
      <c r="L233" s="1063"/>
      <c r="M233" s="1070"/>
      <c r="N233" s="1070"/>
      <c r="O233" s="1070"/>
      <c r="P233" s="1070"/>
      <c r="Q233" s="1070"/>
      <c r="R233" s="1070"/>
      <c r="S233" s="1070"/>
      <c r="T233" s="1070"/>
      <c r="U233" s="1070"/>
      <c r="V233" s="1070"/>
      <c r="W233" s="1070"/>
      <c r="X233" s="1070"/>
      <c r="Y233" s="1070"/>
      <c r="Z233" s="1070"/>
      <c r="AA233" s="1070"/>
      <c r="AB233" s="1070"/>
      <c r="AC233" s="1070"/>
      <c r="AD233" s="1070"/>
      <c r="AE233" s="1070"/>
      <c r="AF233" s="1070"/>
      <c r="AG233" s="1070"/>
      <c r="AH233" s="1070"/>
      <c r="AI233" s="1070"/>
      <c r="AJ233" s="1070"/>
      <c r="AK233" s="1070"/>
      <c r="AL233" s="1070"/>
      <c r="AM233" s="1070"/>
      <c r="AN233" s="1069"/>
      <c r="AO233" s="1069"/>
      <c r="AP233" s="1064"/>
      <c r="AQ233" s="1286" t="str">
        <f t="shared" si="41"/>
        <v xml:space="preserve"> </v>
      </c>
      <c r="AR233" s="1282">
        <f t="shared" si="42"/>
        <v>0</v>
      </c>
      <c r="AS233" s="1065"/>
    </row>
    <row r="234" spans="1:45" ht="12.75" hidden="1" customHeight="1">
      <c r="A234" s="1059" t="s">
        <v>1307</v>
      </c>
      <c r="B234" s="1060" t="str">
        <f t="shared" si="40"/>
        <v xml:space="preserve"> </v>
      </c>
      <c r="C234" s="1077" t="s">
        <v>514</v>
      </c>
      <c r="D234" s="1282">
        <v>0</v>
      </c>
      <c r="E234" s="1061" t="str">
        <f t="shared" si="39"/>
        <v xml:space="preserve"> </v>
      </c>
      <c r="F234" s="1044"/>
      <c r="G234" s="1044"/>
      <c r="H234" s="1044"/>
      <c r="I234" s="1044"/>
      <c r="J234" s="1044"/>
      <c r="K234" s="1063"/>
      <c r="L234" s="1063"/>
      <c r="M234" s="1063"/>
      <c r="N234" s="1063"/>
      <c r="O234" s="1063"/>
      <c r="P234" s="1063"/>
      <c r="Q234" s="1063"/>
      <c r="R234" s="1063"/>
      <c r="S234" s="1063"/>
      <c r="T234" s="1063"/>
      <c r="U234" s="1063"/>
      <c r="V234" s="1063"/>
      <c r="W234" s="1063"/>
      <c r="X234" s="1063"/>
      <c r="Y234" s="1063"/>
      <c r="Z234" s="1063"/>
      <c r="AA234" s="1063"/>
      <c r="AB234" s="1063"/>
      <c r="AC234" s="1063"/>
      <c r="AD234" s="1063"/>
      <c r="AE234" s="1063"/>
      <c r="AF234" s="1063"/>
      <c r="AG234" s="1063"/>
      <c r="AH234" s="1063"/>
      <c r="AI234" s="1063"/>
      <c r="AJ234" s="1063"/>
      <c r="AK234" s="1063"/>
      <c r="AL234" s="1063"/>
      <c r="AM234" s="1063"/>
      <c r="AN234" s="1063"/>
      <c r="AO234" s="1063"/>
      <c r="AP234" s="1064"/>
      <c r="AQ234" s="1286" t="str">
        <f t="shared" si="41"/>
        <v xml:space="preserve"> </v>
      </c>
      <c r="AR234" s="1282">
        <f t="shared" si="42"/>
        <v>0</v>
      </c>
      <c r="AS234" s="1065"/>
    </row>
    <row r="235" spans="1:45" ht="12.75" hidden="1" customHeight="1">
      <c r="A235" s="1059" t="s">
        <v>503</v>
      </c>
      <c r="B235" s="1060" t="str">
        <f t="shared" si="40"/>
        <v xml:space="preserve"> </v>
      </c>
      <c r="C235" s="1077" t="s">
        <v>514</v>
      </c>
      <c r="D235" s="1282">
        <v>0</v>
      </c>
      <c r="E235" s="1061" t="str">
        <f t="shared" si="39"/>
        <v xml:space="preserve"> </v>
      </c>
      <c r="F235" s="1044"/>
      <c r="G235" s="1044"/>
      <c r="H235" s="1044"/>
      <c r="I235" s="1044"/>
      <c r="J235" s="1044"/>
      <c r="K235" s="1063"/>
      <c r="L235" s="1063"/>
      <c r="M235" s="1063"/>
      <c r="N235" s="1063"/>
      <c r="O235" s="1063"/>
      <c r="P235" s="1063"/>
      <c r="Q235" s="1063"/>
      <c r="R235" s="1063"/>
      <c r="S235" s="1063"/>
      <c r="T235" s="1063"/>
      <c r="U235" s="1063"/>
      <c r="V235" s="1063"/>
      <c r="W235" s="1063"/>
      <c r="X235" s="1063"/>
      <c r="Y235" s="1063"/>
      <c r="Z235" s="1063"/>
      <c r="AA235" s="1063"/>
      <c r="AB235" s="1063"/>
      <c r="AC235" s="1063"/>
      <c r="AD235" s="1063"/>
      <c r="AE235" s="1063"/>
      <c r="AF235" s="1063"/>
      <c r="AG235" s="1063"/>
      <c r="AH235" s="1063"/>
      <c r="AI235" s="1063"/>
      <c r="AJ235" s="1063"/>
      <c r="AK235" s="1063"/>
      <c r="AL235" s="1063"/>
      <c r="AM235" s="1063"/>
      <c r="AN235" s="1063"/>
      <c r="AO235" s="1063"/>
      <c r="AP235" s="1064"/>
      <c r="AQ235" s="1286" t="str">
        <f t="shared" si="41"/>
        <v xml:space="preserve"> </v>
      </c>
      <c r="AR235" s="1282">
        <f t="shared" si="42"/>
        <v>0</v>
      </c>
      <c r="AS235" s="1065"/>
    </row>
    <row r="236" spans="1:45" ht="12.75" hidden="1" customHeight="1">
      <c r="A236" s="1059" t="s">
        <v>179</v>
      </c>
      <c r="B236" s="1060" t="str">
        <f t="shared" si="40"/>
        <v xml:space="preserve"> </v>
      </c>
      <c r="C236" s="1077" t="s">
        <v>514</v>
      </c>
      <c r="D236" s="1282">
        <v>0</v>
      </c>
      <c r="E236" s="1061" t="str">
        <f t="shared" si="39"/>
        <v xml:space="preserve"> </v>
      </c>
      <c r="F236" s="1006"/>
      <c r="G236" s="1006"/>
      <c r="H236" s="1006"/>
      <c r="I236" s="1044"/>
      <c r="J236" s="1006"/>
      <c r="K236" s="1062"/>
      <c r="L236" s="1062"/>
      <c r="M236" s="1062"/>
      <c r="N236" s="1062"/>
      <c r="O236" s="1062"/>
      <c r="P236" s="1062"/>
      <c r="Q236" s="1062"/>
      <c r="R236" s="1062"/>
      <c r="S236" s="1062"/>
      <c r="T236" s="1062"/>
      <c r="U236" s="1062"/>
      <c r="V236" s="1062"/>
      <c r="W236" s="1062"/>
      <c r="X236" s="1062"/>
      <c r="Y236" s="1062"/>
      <c r="Z236" s="1062"/>
      <c r="AA236" s="1062"/>
      <c r="AB236" s="1062"/>
      <c r="AC236" s="1062"/>
      <c r="AD236" s="1062"/>
      <c r="AE236" s="1062"/>
      <c r="AF236" s="1062"/>
      <c r="AG236" s="1062"/>
      <c r="AH236" s="1062"/>
      <c r="AI236" s="1062"/>
      <c r="AJ236" s="1062"/>
      <c r="AK236" s="1062"/>
      <c r="AL236" s="1062"/>
      <c r="AM236" s="1062"/>
      <c r="AN236" s="1063"/>
      <c r="AO236" s="1063"/>
      <c r="AP236" s="1064"/>
      <c r="AQ236" s="1286" t="str">
        <f t="shared" si="41"/>
        <v xml:space="preserve"> </v>
      </c>
      <c r="AR236" s="1282">
        <f t="shared" si="42"/>
        <v>0</v>
      </c>
      <c r="AS236" s="1065"/>
    </row>
    <row r="237" spans="1:45" ht="13.5" hidden="1" customHeight="1">
      <c r="A237" s="1059" t="s">
        <v>683</v>
      </c>
      <c r="B237" s="1060" t="str">
        <f t="shared" si="40"/>
        <v xml:space="preserve"> </v>
      </c>
      <c r="C237" s="1077" t="s">
        <v>514</v>
      </c>
      <c r="D237" s="1282">
        <v>0</v>
      </c>
      <c r="E237" s="1061" t="str">
        <f t="shared" si="39"/>
        <v xml:space="preserve"> </v>
      </c>
      <c r="F237" s="1006"/>
      <c r="G237" s="1006"/>
      <c r="H237" s="1006"/>
      <c r="I237" s="1044"/>
      <c r="J237" s="1006"/>
      <c r="K237" s="1062"/>
      <c r="L237" s="1062"/>
      <c r="M237" s="1062"/>
      <c r="N237" s="1062"/>
      <c r="O237" s="1062"/>
      <c r="P237" s="1062"/>
      <c r="Q237" s="1062"/>
      <c r="R237" s="1062"/>
      <c r="S237" s="1062"/>
      <c r="T237" s="1062"/>
      <c r="U237" s="1062"/>
      <c r="V237" s="1062"/>
      <c r="W237" s="1062"/>
      <c r="X237" s="1062"/>
      <c r="Y237" s="1062"/>
      <c r="Z237" s="1062"/>
      <c r="AA237" s="1062"/>
      <c r="AB237" s="1062"/>
      <c r="AC237" s="1062"/>
      <c r="AD237" s="1062"/>
      <c r="AE237" s="1062"/>
      <c r="AF237" s="1062"/>
      <c r="AG237" s="1062"/>
      <c r="AH237" s="1062"/>
      <c r="AI237" s="1062"/>
      <c r="AJ237" s="1062"/>
      <c r="AK237" s="1062"/>
      <c r="AL237" s="1062"/>
      <c r="AM237" s="1062"/>
      <c r="AN237" s="1063"/>
      <c r="AO237" s="1063"/>
      <c r="AP237" s="1064"/>
      <c r="AQ237" s="1286" t="str">
        <f t="shared" si="41"/>
        <v xml:space="preserve"> </v>
      </c>
      <c r="AR237" s="1282">
        <f t="shared" si="42"/>
        <v>0</v>
      </c>
      <c r="AS237" s="1065"/>
    </row>
    <row r="238" spans="1:45" ht="12.75" hidden="1" customHeight="1">
      <c r="A238" s="1059" t="s">
        <v>562</v>
      </c>
      <c r="B238" s="1060" t="str">
        <f t="shared" si="40"/>
        <v xml:space="preserve"> </v>
      </c>
      <c r="C238" s="1077" t="s">
        <v>514</v>
      </c>
      <c r="D238" s="1282">
        <v>0</v>
      </c>
      <c r="E238" s="1061" t="str">
        <f t="shared" si="39"/>
        <v xml:space="preserve"> </v>
      </c>
      <c r="F238" s="1044"/>
      <c r="G238" s="1044"/>
      <c r="H238" s="1006"/>
      <c r="I238" s="1044"/>
      <c r="J238" s="1044"/>
      <c r="K238" s="1063"/>
      <c r="L238" s="1063"/>
      <c r="M238" s="1062"/>
      <c r="N238" s="1062"/>
      <c r="O238" s="1062"/>
      <c r="P238" s="1062"/>
      <c r="Q238" s="1062"/>
      <c r="R238" s="1062"/>
      <c r="S238" s="1062"/>
      <c r="T238" s="1062"/>
      <c r="U238" s="1062"/>
      <c r="V238" s="1062"/>
      <c r="W238" s="1062"/>
      <c r="X238" s="1062"/>
      <c r="Y238" s="1062"/>
      <c r="Z238" s="1062"/>
      <c r="AA238" s="1062"/>
      <c r="AB238" s="1062"/>
      <c r="AC238" s="1062"/>
      <c r="AD238" s="1062"/>
      <c r="AE238" s="1062"/>
      <c r="AF238" s="1062"/>
      <c r="AG238" s="1062"/>
      <c r="AH238" s="1062"/>
      <c r="AI238" s="1062"/>
      <c r="AJ238" s="1062"/>
      <c r="AK238" s="1062"/>
      <c r="AL238" s="1062"/>
      <c r="AM238" s="1062"/>
      <c r="AN238" s="1063"/>
      <c r="AO238" s="1063"/>
      <c r="AP238" s="1064"/>
      <c r="AQ238" s="1286" t="str">
        <f t="shared" si="41"/>
        <v xml:space="preserve"> </v>
      </c>
      <c r="AR238" s="1282">
        <f t="shared" si="42"/>
        <v>0</v>
      </c>
      <c r="AS238" s="1065"/>
    </row>
    <row r="239" spans="1:45" ht="12.75" hidden="1" customHeight="1">
      <c r="A239" s="1066" t="s">
        <v>1122</v>
      </c>
      <c r="B239" s="1060" t="str">
        <f t="shared" si="40"/>
        <v xml:space="preserve"> </v>
      </c>
      <c r="C239" s="1077" t="s">
        <v>514</v>
      </c>
      <c r="D239" s="1282">
        <v>0</v>
      </c>
      <c r="E239" s="1061" t="str">
        <f t="shared" si="39"/>
        <v xml:space="preserve"> </v>
      </c>
      <c r="F239" s="1006"/>
      <c r="G239" s="1006"/>
      <c r="H239" s="1006"/>
      <c r="I239" s="1044"/>
      <c r="J239" s="1006"/>
      <c r="K239" s="1062"/>
      <c r="L239" s="1062"/>
      <c r="M239" s="1062"/>
      <c r="N239" s="1062"/>
      <c r="O239" s="1062"/>
      <c r="P239" s="1062"/>
      <c r="Q239" s="1062"/>
      <c r="R239" s="1062"/>
      <c r="S239" s="1062"/>
      <c r="T239" s="1062"/>
      <c r="U239" s="1062"/>
      <c r="V239" s="1062"/>
      <c r="W239" s="1062"/>
      <c r="X239" s="1062"/>
      <c r="Y239" s="1062"/>
      <c r="Z239" s="1062"/>
      <c r="AA239" s="1062"/>
      <c r="AB239" s="1062"/>
      <c r="AC239" s="1062"/>
      <c r="AD239" s="1062"/>
      <c r="AE239" s="1062"/>
      <c r="AF239" s="1062"/>
      <c r="AG239" s="1062"/>
      <c r="AH239" s="1062"/>
      <c r="AI239" s="1062"/>
      <c r="AJ239" s="1062"/>
      <c r="AK239" s="1062"/>
      <c r="AL239" s="1062"/>
      <c r="AM239" s="1062"/>
      <c r="AN239" s="1063"/>
      <c r="AO239" s="1063"/>
      <c r="AP239" s="1290"/>
      <c r="AQ239" s="1286" t="str">
        <f t="shared" si="41"/>
        <v xml:space="preserve"> </v>
      </c>
      <c r="AR239" s="1282">
        <f t="shared" si="42"/>
        <v>0</v>
      </c>
      <c r="AS239" s="1065"/>
    </row>
    <row r="240" spans="1:45" ht="13.5" hidden="1" customHeight="1">
      <c r="A240" s="1059" t="s">
        <v>1191</v>
      </c>
      <c r="B240" s="1060" t="str">
        <f t="shared" si="40"/>
        <v xml:space="preserve"> </v>
      </c>
      <c r="C240" s="1077" t="s">
        <v>514</v>
      </c>
      <c r="D240" s="1282">
        <v>0</v>
      </c>
      <c r="E240" s="1061" t="str">
        <f t="shared" si="39"/>
        <v xml:space="preserve"> </v>
      </c>
      <c r="F240" s="1044"/>
      <c r="G240" s="1044"/>
      <c r="H240" s="1006"/>
      <c r="I240" s="1044"/>
      <c r="J240" s="1044"/>
      <c r="K240" s="1063"/>
      <c r="L240" s="1063"/>
      <c r="M240" s="1070"/>
      <c r="N240" s="1070"/>
      <c r="O240" s="1070"/>
      <c r="P240" s="1070"/>
      <c r="Q240" s="1070"/>
      <c r="R240" s="1070"/>
      <c r="S240" s="1070"/>
      <c r="T240" s="1070"/>
      <c r="U240" s="1070"/>
      <c r="V240" s="1070"/>
      <c r="W240" s="1070"/>
      <c r="X240" s="1070"/>
      <c r="Y240" s="1070"/>
      <c r="Z240" s="1070"/>
      <c r="AA240" s="1070"/>
      <c r="AB240" s="1070"/>
      <c r="AC240" s="1070"/>
      <c r="AD240" s="1070"/>
      <c r="AE240" s="1070"/>
      <c r="AF240" s="1070"/>
      <c r="AG240" s="1070"/>
      <c r="AH240" s="1070"/>
      <c r="AI240" s="1070"/>
      <c r="AJ240" s="1070"/>
      <c r="AK240" s="1070"/>
      <c r="AL240" s="1070"/>
      <c r="AM240" s="1070"/>
      <c r="AN240" s="1069"/>
      <c r="AO240" s="1069"/>
      <c r="AP240" s="1064"/>
      <c r="AQ240" s="1286" t="str">
        <f t="shared" si="41"/>
        <v xml:space="preserve"> </v>
      </c>
      <c r="AR240" s="1282">
        <f t="shared" si="42"/>
        <v>0</v>
      </c>
      <c r="AS240" s="1065"/>
    </row>
    <row r="241" spans="1:45" ht="13.5" hidden="1" customHeight="1">
      <c r="A241" s="1059" t="s">
        <v>772</v>
      </c>
      <c r="B241" s="1060" t="str">
        <f t="shared" si="40"/>
        <v xml:space="preserve"> </v>
      </c>
      <c r="C241" s="1077" t="s">
        <v>514</v>
      </c>
      <c r="D241" s="1282">
        <v>0</v>
      </c>
      <c r="E241" s="1061" t="str">
        <f t="shared" si="39"/>
        <v xml:space="preserve"> </v>
      </c>
      <c r="F241" s="1044"/>
      <c r="G241" s="1044"/>
      <c r="H241" s="1044"/>
      <c r="I241" s="1044"/>
      <c r="J241" s="1044"/>
      <c r="K241" s="1063"/>
      <c r="L241" s="1063"/>
      <c r="M241" s="1063"/>
      <c r="N241" s="1063"/>
      <c r="O241" s="1063"/>
      <c r="P241" s="1063"/>
      <c r="Q241" s="1063"/>
      <c r="R241" s="1063"/>
      <c r="S241" s="1063"/>
      <c r="T241" s="1063"/>
      <c r="U241" s="1063"/>
      <c r="V241" s="1063"/>
      <c r="W241" s="1063"/>
      <c r="X241" s="1063"/>
      <c r="Y241" s="1063"/>
      <c r="Z241" s="1063"/>
      <c r="AA241" s="1063"/>
      <c r="AB241" s="1063"/>
      <c r="AC241" s="1063"/>
      <c r="AD241" s="1063"/>
      <c r="AE241" s="1063"/>
      <c r="AF241" s="1063"/>
      <c r="AG241" s="1063"/>
      <c r="AH241" s="1063"/>
      <c r="AI241" s="1063"/>
      <c r="AJ241" s="1063"/>
      <c r="AK241" s="1063"/>
      <c r="AL241" s="1063"/>
      <c r="AM241" s="1063"/>
      <c r="AN241" s="1063"/>
      <c r="AO241" s="1063"/>
      <c r="AP241" s="1064"/>
      <c r="AQ241" s="1286" t="str">
        <f t="shared" si="41"/>
        <v xml:space="preserve"> </v>
      </c>
      <c r="AR241" s="1282">
        <f t="shared" si="42"/>
        <v>0</v>
      </c>
      <c r="AS241" s="1065"/>
    </row>
    <row r="242" spans="1:45" ht="12.75" hidden="1" customHeight="1">
      <c r="A242" s="1059" t="s">
        <v>685</v>
      </c>
      <c r="B242" s="1060" t="str">
        <f t="shared" si="40"/>
        <v xml:space="preserve"> </v>
      </c>
      <c r="C242" s="1077" t="s">
        <v>514</v>
      </c>
      <c r="D242" s="1282">
        <v>0</v>
      </c>
      <c r="E242" s="1061" t="str">
        <f t="shared" si="39"/>
        <v xml:space="preserve"> </v>
      </c>
      <c r="F242" s="1044"/>
      <c r="G242" s="1044"/>
      <c r="H242" s="1006"/>
      <c r="I242" s="1044"/>
      <c r="J242" s="1044"/>
      <c r="K242" s="1063"/>
      <c r="L242" s="1063"/>
      <c r="M242" s="1062"/>
      <c r="N242" s="1062"/>
      <c r="O242" s="1062"/>
      <c r="P242" s="1062"/>
      <c r="Q242" s="1062"/>
      <c r="R242" s="1062"/>
      <c r="S242" s="1062"/>
      <c r="T242" s="1062"/>
      <c r="U242" s="1062"/>
      <c r="V242" s="1062"/>
      <c r="W242" s="1062"/>
      <c r="X242" s="1062"/>
      <c r="Y242" s="1062"/>
      <c r="Z242" s="1062"/>
      <c r="AA242" s="1062"/>
      <c r="AB242" s="1062"/>
      <c r="AC242" s="1062"/>
      <c r="AD242" s="1062"/>
      <c r="AE242" s="1062"/>
      <c r="AF242" s="1062"/>
      <c r="AG242" s="1062"/>
      <c r="AH242" s="1062"/>
      <c r="AI242" s="1062"/>
      <c r="AJ242" s="1062"/>
      <c r="AK242" s="1062"/>
      <c r="AL242" s="1062"/>
      <c r="AM242" s="1062"/>
      <c r="AN242" s="1063"/>
      <c r="AO242" s="1063"/>
      <c r="AP242" s="1064"/>
      <c r="AQ242" s="1286" t="str">
        <f t="shared" si="41"/>
        <v xml:space="preserve"> </v>
      </c>
      <c r="AR242" s="1282">
        <f t="shared" si="42"/>
        <v>0</v>
      </c>
      <c r="AS242" s="1065"/>
    </row>
    <row r="243" spans="1:45" ht="12.75" hidden="1" customHeight="1">
      <c r="A243" s="1066" t="s">
        <v>1123</v>
      </c>
      <c r="B243" s="1060" t="str">
        <f t="shared" si="40"/>
        <v xml:space="preserve"> </v>
      </c>
      <c r="C243" s="1077" t="s">
        <v>514</v>
      </c>
      <c r="D243" s="1282">
        <v>0</v>
      </c>
      <c r="E243" s="1061" t="str">
        <f t="shared" si="39"/>
        <v xml:space="preserve"> </v>
      </c>
      <c r="F243" s="1044"/>
      <c r="G243" s="1044"/>
      <c r="H243" s="1044"/>
      <c r="I243" s="1044"/>
      <c r="J243" s="1044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3"/>
      <c r="W243" s="1063"/>
      <c r="X243" s="1063"/>
      <c r="Y243" s="1063"/>
      <c r="Z243" s="1063"/>
      <c r="AA243" s="1063"/>
      <c r="AB243" s="1063"/>
      <c r="AC243" s="1063"/>
      <c r="AD243" s="1063"/>
      <c r="AE243" s="1063"/>
      <c r="AF243" s="1063"/>
      <c r="AG243" s="1063"/>
      <c r="AH243" s="1063"/>
      <c r="AI243" s="1063"/>
      <c r="AJ243" s="1063"/>
      <c r="AK243" s="1063"/>
      <c r="AL243" s="1063"/>
      <c r="AM243" s="1063"/>
      <c r="AN243" s="1063"/>
      <c r="AO243" s="1063"/>
      <c r="AP243" s="1290"/>
      <c r="AQ243" s="1286" t="str">
        <f t="shared" si="41"/>
        <v xml:space="preserve"> </v>
      </c>
      <c r="AR243" s="1282">
        <f t="shared" si="42"/>
        <v>0</v>
      </c>
      <c r="AS243" s="1065"/>
    </row>
    <row r="244" spans="1:45" ht="12.75" hidden="1" customHeight="1">
      <c r="A244" s="1066" t="s">
        <v>1090</v>
      </c>
      <c r="B244" s="1060" t="str">
        <f t="shared" si="40"/>
        <v xml:space="preserve"> </v>
      </c>
      <c r="C244" s="1078" t="s">
        <v>514</v>
      </c>
      <c r="D244" s="1282">
        <v>0</v>
      </c>
      <c r="E244" s="1061" t="str">
        <f t="shared" si="39"/>
        <v xml:space="preserve"> </v>
      </c>
      <c r="F244" s="1006"/>
      <c r="G244" s="1006"/>
      <c r="H244" s="1006"/>
      <c r="I244" s="1044"/>
      <c r="J244" s="1006"/>
      <c r="K244" s="1062"/>
      <c r="L244" s="1062"/>
      <c r="M244" s="1062"/>
      <c r="N244" s="1062"/>
      <c r="O244" s="1062"/>
      <c r="P244" s="1062"/>
      <c r="Q244" s="1062"/>
      <c r="R244" s="1062"/>
      <c r="S244" s="1062"/>
      <c r="T244" s="1062"/>
      <c r="U244" s="1062"/>
      <c r="V244" s="1062"/>
      <c r="W244" s="1062"/>
      <c r="X244" s="1062"/>
      <c r="Y244" s="1062"/>
      <c r="Z244" s="1062"/>
      <c r="AA244" s="1062"/>
      <c r="AB244" s="1062"/>
      <c r="AC244" s="1062"/>
      <c r="AD244" s="1062"/>
      <c r="AE244" s="1062"/>
      <c r="AF244" s="1062"/>
      <c r="AG244" s="1062"/>
      <c r="AH244" s="1062"/>
      <c r="AI244" s="1062"/>
      <c r="AJ244" s="1062"/>
      <c r="AK244" s="1062"/>
      <c r="AL244" s="1062"/>
      <c r="AM244" s="1062"/>
      <c r="AN244" s="1063"/>
      <c r="AO244" s="1063"/>
      <c r="AP244" s="1064"/>
      <c r="AQ244" s="1286" t="str">
        <f t="shared" si="41"/>
        <v xml:space="preserve"> </v>
      </c>
      <c r="AR244" s="1282">
        <f t="shared" si="42"/>
        <v>0</v>
      </c>
      <c r="AS244" s="1065"/>
    </row>
    <row r="245" spans="1:45" ht="12.75" hidden="1" customHeight="1">
      <c r="A245" s="1066" t="s">
        <v>1091</v>
      </c>
      <c r="B245" s="1060" t="str">
        <f t="shared" si="40"/>
        <v xml:space="preserve"> </v>
      </c>
      <c r="C245" s="1077" t="s">
        <v>514</v>
      </c>
      <c r="D245" s="1282">
        <v>0</v>
      </c>
      <c r="E245" s="1061" t="str">
        <f t="shared" si="39"/>
        <v xml:space="preserve"> </v>
      </c>
      <c r="F245" s="1068"/>
      <c r="G245" s="1068"/>
      <c r="H245" s="1068"/>
      <c r="I245" s="1044"/>
      <c r="J245" s="1068"/>
      <c r="K245" s="1070"/>
      <c r="L245" s="1070"/>
      <c r="M245" s="1062"/>
      <c r="N245" s="1062"/>
      <c r="O245" s="1062"/>
      <c r="P245" s="1062"/>
      <c r="Q245" s="1062"/>
      <c r="R245" s="1062"/>
      <c r="S245" s="1062"/>
      <c r="T245" s="1062"/>
      <c r="U245" s="1062"/>
      <c r="V245" s="1062"/>
      <c r="W245" s="1062"/>
      <c r="X245" s="1062"/>
      <c r="Y245" s="1062"/>
      <c r="Z245" s="1062"/>
      <c r="AA245" s="1062"/>
      <c r="AB245" s="1062"/>
      <c r="AC245" s="1062"/>
      <c r="AD245" s="1062"/>
      <c r="AE245" s="1062"/>
      <c r="AF245" s="1062"/>
      <c r="AG245" s="1062"/>
      <c r="AH245" s="1062"/>
      <c r="AI245" s="1062"/>
      <c r="AJ245" s="1062"/>
      <c r="AK245" s="1062"/>
      <c r="AL245" s="1062"/>
      <c r="AM245" s="1062"/>
      <c r="AN245" s="1063"/>
      <c r="AO245" s="1063"/>
      <c r="AP245" s="1064"/>
      <c r="AQ245" s="1286" t="str">
        <f t="shared" si="41"/>
        <v xml:space="preserve"> </v>
      </c>
      <c r="AR245" s="1282">
        <f t="shared" si="42"/>
        <v>0</v>
      </c>
      <c r="AS245" s="1065"/>
    </row>
    <row r="246" spans="1:45" ht="12.75" hidden="1" customHeight="1">
      <c r="A246" s="1059" t="s">
        <v>1192</v>
      </c>
      <c r="B246" s="1060" t="str">
        <f t="shared" si="40"/>
        <v xml:space="preserve"> </v>
      </c>
      <c r="C246" s="1077" t="s">
        <v>514</v>
      </c>
      <c r="D246" s="1282">
        <v>0</v>
      </c>
      <c r="E246" s="1061" t="str">
        <f t="shared" si="39"/>
        <v xml:space="preserve"> </v>
      </c>
      <c r="F246" s="1044"/>
      <c r="G246" s="1044"/>
      <c r="H246" s="1044"/>
      <c r="I246" s="1044"/>
      <c r="J246" s="1044"/>
      <c r="K246" s="1063"/>
      <c r="L246" s="1063"/>
      <c r="M246" s="1063"/>
      <c r="N246" s="1063"/>
      <c r="O246" s="1063"/>
      <c r="P246" s="1063"/>
      <c r="Q246" s="1063"/>
      <c r="R246" s="1063"/>
      <c r="S246" s="1063"/>
      <c r="T246" s="1063"/>
      <c r="U246" s="1063"/>
      <c r="V246" s="1063"/>
      <c r="W246" s="1063"/>
      <c r="X246" s="1063"/>
      <c r="Y246" s="1063"/>
      <c r="Z246" s="1063"/>
      <c r="AA246" s="1063"/>
      <c r="AB246" s="1063"/>
      <c r="AC246" s="1063"/>
      <c r="AD246" s="1063"/>
      <c r="AE246" s="1063"/>
      <c r="AF246" s="1063"/>
      <c r="AG246" s="1063"/>
      <c r="AH246" s="1063"/>
      <c r="AI246" s="1063"/>
      <c r="AJ246" s="1063"/>
      <c r="AK246" s="1063"/>
      <c r="AL246" s="1063"/>
      <c r="AM246" s="1063"/>
      <c r="AN246" s="1063"/>
      <c r="AO246" s="1063"/>
      <c r="AP246" s="1064"/>
      <c r="AQ246" s="1286" t="str">
        <f t="shared" si="41"/>
        <v xml:space="preserve"> </v>
      </c>
      <c r="AR246" s="1282">
        <f t="shared" si="42"/>
        <v>0</v>
      </c>
      <c r="AS246" s="1065"/>
    </row>
    <row r="247" spans="1:45" ht="12.75" hidden="1" customHeight="1">
      <c r="A247" s="1059" t="s">
        <v>825</v>
      </c>
      <c r="B247" s="1060" t="str">
        <f t="shared" si="40"/>
        <v xml:space="preserve"> </v>
      </c>
      <c r="C247" s="1077" t="s">
        <v>514</v>
      </c>
      <c r="D247" s="1282">
        <v>0</v>
      </c>
      <c r="E247" s="1061" t="str">
        <f t="shared" si="39"/>
        <v xml:space="preserve"> </v>
      </c>
      <c r="F247" s="1006"/>
      <c r="G247" s="1006"/>
      <c r="H247" s="1006"/>
      <c r="I247" s="1044"/>
      <c r="J247" s="1006"/>
      <c r="K247" s="1062"/>
      <c r="L247" s="1062"/>
      <c r="M247" s="1062"/>
      <c r="N247" s="1062"/>
      <c r="O247" s="1062"/>
      <c r="P247" s="1062"/>
      <c r="Q247" s="1062"/>
      <c r="R247" s="1062"/>
      <c r="S247" s="1062"/>
      <c r="T247" s="1062"/>
      <c r="U247" s="1062"/>
      <c r="V247" s="1062"/>
      <c r="W247" s="1062"/>
      <c r="X247" s="1062"/>
      <c r="Y247" s="1062"/>
      <c r="Z247" s="1062"/>
      <c r="AA247" s="1062"/>
      <c r="AB247" s="1062"/>
      <c r="AC247" s="1062"/>
      <c r="AD247" s="1062"/>
      <c r="AE247" s="1062"/>
      <c r="AF247" s="1062"/>
      <c r="AG247" s="1062"/>
      <c r="AH247" s="1062"/>
      <c r="AI247" s="1062"/>
      <c r="AJ247" s="1062"/>
      <c r="AK247" s="1062"/>
      <c r="AL247" s="1062"/>
      <c r="AM247" s="1062"/>
      <c r="AN247" s="1063"/>
      <c r="AO247" s="1063"/>
      <c r="AP247" s="1064"/>
      <c r="AQ247" s="1286" t="str">
        <f t="shared" si="41"/>
        <v xml:space="preserve"> </v>
      </c>
      <c r="AR247" s="1282">
        <f t="shared" si="42"/>
        <v>0</v>
      </c>
      <c r="AS247" s="1065"/>
    </row>
    <row r="248" spans="1:45" ht="12.75" hidden="1" customHeight="1">
      <c r="A248" s="1059" t="s">
        <v>486</v>
      </c>
      <c r="B248" s="1060" t="str">
        <f t="shared" si="40"/>
        <v xml:space="preserve"> </v>
      </c>
      <c r="C248" s="1077" t="s">
        <v>514</v>
      </c>
      <c r="D248" s="1282">
        <v>0</v>
      </c>
      <c r="E248" s="1061" t="str">
        <f t="shared" si="39"/>
        <v xml:space="preserve"> </v>
      </c>
      <c r="F248" s="1006"/>
      <c r="G248" s="1006"/>
      <c r="H248" s="1006"/>
      <c r="I248" s="1044"/>
      <c r="J248" s="1006"/>
      <c r="K248" s="1062"/>
      <c r="L248" s="1062"/>
      <c r="M248" s="1062"/>
      <c r="N248" s="1062"/>
      <c r="O248" s="1062"/>
      <c r="P248" s="1062"/>
      <c r="Q248" s="1062"/>
      <c r="R248" s="1062"/>
      <c r="S248" s="1062"/>
      <c r="T248" s="1062"/>
      <c r="U248" s="1062"/>
      <c r="V248" s="1062"/>
      <c r="W248" s="1062"/>
      <c r="X248" s="1062"/>
      <c r="Y248" s="1062"/>
      <c r="Z248" s="1062"/>
      <c r="AA248" s="1062"/>
      <c r="AB248" s="1062"/>
      <c r="AC248" s="1062"/>
      <c r="AD248" s="1062"/>
      <c r="AE248" s="1062"/>
      <c r="AF248" s="1062"/>
      <c r="AG248" s="1062"/>
      <c r="AH248" s="1062"/>
      <c r="AI248" s="1062"/>
      <c r="AJ248" s="1062"/>
      <c r="AK248" s="1062"/>
      <c r="AL248" s="1062"/>
      <c r="AM248" s="1062"/>
      <c r="AN248" s="1063"/>
      <c r="AO248" s="1063"/>
      <c r="AP248" s="1064"/>
      <c r="AQ248" s="1286" t="str">
        <f t="shared" si="41"/>
        <v xml:space="preserve"> </v>
      </c>
      <c r="AR248" s="1282">
        <f t="shared" si="42"/>
        <v>0</v>
      </c>
      <c r="AS248" s="1065"/>
    </row>
    <row r="249" spans="1:45" ht="12.75" hidden="1" customHeight="1">
      <c r="A249" s="1059" t="s">
        <v>1193</v>
      </c>
      <c r="B249" s="1060" t="str">
        <f t="shared" si="40"/>
        <v xml:space="preserve"> </v>
      </c>
      <c r="C249" s="1077" t="s">
        <v>514</v>
      </c>
      <c r="D249" s="1282">
        <v>0</v>
      </c>
      <c r="E249" s="1061" t="str">
        <f t="shared" si="39"/>
        <v xml:space="preserve"> </v>
      </c>
      <c r="F249" s="1006"/>
      <c r="G249" s="1006"/>
      <c r="H249" s="1006"/>
      <c r="I249" s="1044"/>
      <c r="J249" s="1006"/>
      <c r="K249" s="1062"/>
      <c r="L249" s="1062"/>
      <c r="M249" s="1062"/>
      <c r="N249" s="1062"/>
      <c r="O249" s="1062"/>
      <c r="P249" s="1062"/>
      <c r="Q249" s="1062"/>
      <c r="R249" s="1062"/>
      <c r="S249" s="1062"/>
      <c r="T249" s="1062"/>
      <c r="U249" s="1062"/>
      <c r="V249" s="1062"/>
      <c r="W249" s="1062"/>
      <c r="X249" s="1062"/>
      <c r="Y249" s="1062"/>
      <c r="Z249" s="1062"/>
      <c r="AA249" s="1062"/>
      <c r="AB249" s="1062"/>
      <c r="AC249" s="1062"/>
      <c r="AD249" s="1062"/>
      <c r="AE249" s="1062"/>
      <c r="AF249" s="1062"/>
      <c r="AG249" s="1062"/>
      <c r="AH249" s="1062"/>
      <c r="AI249" s="1062"/>
      <c r="AJ249" s="1062"/>
      <c r="AK249" s="1062"/>
      <c r="AL249" s="1062"/>
      <c r="AM249" s="1062"/>
      <c r="AN249" s="1063"/>
      <c r="AO249" s="1063"/>
      <c r="AP249" s="1290"/>
      <c r="AQ249" s="1286" t="str">
        <f t="shared" si="41"/>
        <v xml:space="preserve"> </v>
      </c>
      <c r="AR249" s="1282">
        <f t="shared" si="42"/>
        <v>0</v>
      </c>
      <c r="AS249" s="1065"/>
    </row>
    <row r="250" spans="1:45" ht="12.75" hidden="1" customHeight="1">
      <c r="A250" s="1059" t="s">
        <v>686</v>
      </c>
      <c r="B250" s="1060" t="str">
        <f t="shared" si="40"/>
        <v xml:space="preserve"> </v>
      </c>
      <c r="C250" s="1077" t="s">
        <v>514</v>
      </c>
      <c r="D250" s="1282">
        <v>0</v>
      </c>
      <c r="E250" s="1061" t="str">
        <f t="shared" si="39"/>
        <v xml:space="preserve"> </v>
      </c>
      <c r="F250" s="1006"/>
      <c r="G250" s="1006"/>
      <c r="H250" s="1006"/>
      <c r="I250" s="1044"/>
      <c r="J250" s="1006"/>
      <c r="K250" s="1062"/>
      <c r="L250" s="1062"/>
      <c r="M250" s="1062"/>
      <c r="N250" s="1062"/>
      <c r="O250" s="1062"/>
      <c r="P250" s="1062"/>
      <c r="Q250" s="1062"/>
      <c r="R250" s="1062"/>
      <c r="S250" s="1062"/>
      <c r="T250" s="1062"/>
      <c r="U250" s="1062"/>
      <c r="V250" s="1062"/>
      <c r="W250" s="1062"/>
      <c r="X250" s="1062"/>
      <c r="Y250" s="1062"/>
      <c r="Z250" s="1062"/>
      <c r="AA250" s="1062"/>
      <c r="AB250" s="1062"/>
      <c r="AC250" s="1062"/>
      <c r="AD250" s="1062"/>
      <c r="AE250" s="1062"/>
      <c r="AF250" s="1062"/>
      <c r="AG250" s="1062"/>
      <c r="AH250" s="1062"/>
      <c r="AI250" s="1062"/>
      <c r="AJ250" s="1062"/>
      <c r="AK250" s="1062"/>
      <c r="AL250" s="1062"/>
      <c r="AM250" s="1062"/>
      <c r="AN250" s="1063"/>
      <c r="AO250" s="1063"/>
      <c r="AP250" s="1064"/>
      <c r="AQ250" s="1286" t="str">
        <f t="shared" si="41"/>
        <v xml:space="preserve"> </v>
      </c>
      <c r="AR250" s="1282">
        <f t="shared" si="42"/>
        <v>0</v>
      </c>
      <c r="AS250" s="1065"/>
    </row>
    <row r="251" spans="1:45" ht="12.75" hidden="1" customHeight="1">
      <c r="A251" s="1066" t="s">
        <v>1111</v>
      </c>
      <c r="B251" s="1060" t="str">
        <f t="shared" si="40"/>
        <v xml:space="preserve"> </v>
      </c>
      <c r="C251" s="1077" t="s">
        <v>514</v>
      </c>
      <c r="D251" s="1282">
        <v>0</v>
      </c>
      <c r="E251" s="1061" t="str">
        <f t="shared" si="39"/>
        <v xml:space="preserve"> </v>
      </c>
      <c r="F251" s="1044"/>
      <c r="G251" s="1044"/>
      <c r="H251" s="1006"/>
      <c r="I251" s="1044"/>
      <c r="J251" s="1044"/>
      <c r="K251" s="1063"/>
      <c r="L251" s="1063"/>
      <c r="M251" s="1062"/>
      <c r="N251" s="1062"/>
      <c r="O251" s="1062"/>
      <c r="P251" s="1062"/>
      <c r="Q251" s="1062"/>
      <c r="R251" s="1062"/>
      <c r="S251" s="1062"/>
      <c r="T251" s="1062"/>
      <c r="U251" s="1062"/>
      <c r="V251" s="1062"/>
      <c r="W251" s="1062"/>
      <c r="X251" s="1062"/>
      <c r="Y251" s="1062"/>
      <c r="Z251" s="1062"/>
      <c r="AA251" s="1062"/>
      <c r="AB251" s="1062"/>
      <c r="AC251" s="1062"/>
      <c r="AD251" s="1062"/>
      <c r="AE251" s="1062"/>
      <c r="AF251" s="1062"/>
      <c r="AG251" s="1062"/>
      <c r="AH251" s="1062"/>
      <c r="AI251" s="1062"/>
      <c r="AJ251" s="1062"/>
      <c r="AK251" s="1062"/>
      <c r="AL251" s="1062"/>
      <c r="AM251" s="1062"/>
      <c r="AN251" s="1063"/>
      <c r="AO251" s="1063"/>
      <c r="AP251" s="1290"/>
      <c r="AQ251" s="1286" t="str">
        <f t="shared" si="41"/>
        <v xml:space="preserve"> </v>
      </c>
      <c r="AR251" s="1282">
        <f t="shared" si="42"/>
        <v>0</v>
      </c>
      <c r="AS251" s="1065"/>
    </row>
    <row r="252" spans="1:45" ht="12.75" hidden="1" customHeight="1">
      <c r="A252" s="1066" t="s">
        <v>1270</v>
      </c>
      <c r="B252" s="1060">
        <f t="shared" si="40"/>
        <v>2</v>
      </c>
      <c r="C252" s="1077">
        <v>1.9942129629629629E-2</v>
      </c>
      <c r="D252" s="1287">
        <v>0</v>
      </c>
      <c r="E252" s="1061" t="str">
        <f t="shared" si="39"/>
        <v xml:space="preserve"> </v>
      </c>
      <c r="F252" s="1006"/>
      <c r="G252" s="1006"/>
      <c r="H252" s="1006"/>
      <c r="I252" s="1044"/>
      <c r="J252" s="1006"/>
      <c r="K252" s="1062"/>
      <c r="L252" s="1062"/>
      <c r="M252" s="1062"/>
      <c r="N252" s="1062"/>
      <c r="O252" s="1062"/>
      <c r="P252" s="1062"/>
      <c r="Q252" s="1062"/>
      <c r="R252" s="1062"/>
      <c r="S252" s="1062"/>
      <c r="T252" s="1062"/>
      <c r="U252" s="1062"/>
      <c r="V252" s="1062"/>
      <c r="W252" s="1062"/>
      <c r="X252" s="1062"/>
      <c r="Y252" s="1062"/>
      <c r="Z252" s="1062"/>
      <c r="AA252" s="1062"/>
      <c r="AB252" s="1062"/>
      <c r="AC252" s="1062"/>
      <c r="AD252" s="1062"/>
      <c r="AE252" s="1062"/>
      <c r="AF252" s="1062"/>
      <c r="AG252" s="1062"/>
      <c r="AH252" s="1062"/>
      <c r="AI252" s="1062"/>
      <c r="AJ252" s="1062"/>
      <c r="AK252" s="1062"/>
      <c r="AL252" s="1062"/>
      <c r="AM252" s="1062"/>
      <c r="AN252" s="1063"/>
      <c r="AO252" s="1063"/>
      <c r="AP252" s="1064"/>
      <c r="AQ252" s="1286" t="str">
        <f t="shared" si="41"/>
        <v xml:space="preserve"> </v>
      </c>
      <c r="AR252" s="1282">
        <f t="shared" si="42"/>
        <v>0</v>
      </c>
      <c r="AS252" s="1065"/>
    </row>
    <row r="253" spans="1:45" ht="12.75" hidden="1" customHeight="1">
      <c r="A253" s="1059" t="s">
        <v>487</v>
      </c>
      <c r="B253" s="1060" t="str">
        <f t="shared" si="40"/>
        <v xml:space="preserve"> </v>
      </c>
      <c r="C253" s="1077" t="s">
        <v>514</v>
      </c>
      <c r="D253" s="1282">
        <v>0</v>
      </c>
      <c r="E253" s="1061" t="str">
        <f t="shared" si="39"/>
        <v xml:space="preserve"> </v>
      </c>
      <c r="F253" s="1006"/>
      <c r="G253" s="1006"/>
      <c r="H253" s="1006"/>
      <c r="I253" s="1044"/>
      <c r="J253" s="1006"/>
      <c r="K253" s="1062"/>
      <c r="L253" s="1062"/>
      <c r="M253" s="1062"/>
      <c r="N253" s="1062"/>
      <c r="O253" s="1062"/>
      <c r="P253" s="1062"/>
      <c r="Q253" s="1062"/>
      <c r="R253" s="1062"/>
      <c r="S253" s="1062"/>
      <c r="T253" s="1062"/>
      <c r="U253" s="1062"/>
      <c r="V253" s="1062"/>
      <c r="W253" s="1062"/>
      <c r="X253" s="1062"/>
      <c r="Y253" s="1062"/>
      <c r="Z253" s="1062"/>
      <c r="AA253" s="1062"/>
      <c r="AB253" s="1062"/>
      <c r="AC253" s="1062"/>
      <c r="AD253" s="1062"/>
      <c r="AE253" s="1062"/>
      <c r="AF253" s="1062"/>
      <c r="AG253" s="1062"/>
      <c r="AH253" s="1062"/>
      <c r="AI253" s="1062"/>
      <c r="AJ253" s="1062"/>
      <c r="AK253" s="1062"/>
      <c r="AL253" s="1062"/>
      <c r="AM253" s="1062"/>
      <c r="AN253" s="1063"/>
      <c r="AO253" s="1063"/>
      <c r="AP253" s="1064"/>
      <c r="AQ253" s="1286" t="str">
        <f t="shared" si="41"/>
        <v xml:space="preserve"> </v>
      </c>
      <c r="AR253" s="1282">
        <f t="shared" si="42"/>
        <v>0</v>
      </c>
      <c r="AS253" s="1065"/>
    </row>
    <row r="254" spans="1:45" ht="12.75" hidden="1" customHeight="1">
      <c r="A254" s="1066" t="s">
        <v>775</v>
      </c>
      <c r="B254" s="1060" t="str">
        <f t="shared" si="40"/>
        <v xml:space="preserve"> </v>
      </c>
      <c r="C254" s="1077" t="s">
        <v>514</v>
      </c>
      <c r="D254" s="1282">
        <v>0</v>
      </c>
      <c r="E254" s="1061" t="str">
        <f t="shared" si="39"/>
        <v xml:space="preserve"> </v>
      </c>
      <c r="F254" s="1006"/>
      <c r="G254" s="1006"/>
      <c r="H254" s="1006"/>
      <c r="I254" s="1044"/>
      <c r="J254" s="1006"/>
      <c r="K254" s="1062"/>
      <c r="L254" s="1062"/>
      <c r="M254" s="1062"/>
      <c r="N254" s="1062"/>
      <c r="O254" s="1062"/>
      <c r="P254" s="1062"/>
      <c r="Q254" s="1062"/>
      <c r="R254" s="1062"/>
      <c r="S254" s="1062"/>
      <c r="T254" s="1062"/>
      <c r="U254" s="1062"/>
      <c r="V254" s="1062"/>
      <c r="W254" s="1062"/>
      <c r="X254" s="1062"/>
      <c r="Y254" s="1062"/>
      <c r="Z254" s="1062"/>
      <c r="AA254" s="1062"/>
      <c r="AB254" s="1062"/>
      <c r="AC254" s="1062"/>
      <c r="AD254" s="1062"/>
      <c r="AE254" s="1062"/>
      <c r="AF254" s="1062"/>
      <c r="AG254" s="1062"/>
      <c r="AH254" s="1062"/>
      <c r="AI254" s="1062"/>
      <c r="AJ254" s="1062"/>
      <c r="AK254" s="1062"/>
      <c r="AL254" s="1062"/>
      <c r="AM254" s="1062"/>
      <c r="AN254" s="1063"/>
      <c r="AO254" s="1063"/>
      <c r="AP254" s="1064"/>
      <c r="AQ254" s="1286" t="str">
        <f t="shared" si="41"/>
        <v xml:space="preserve"> </v>
      </c>
      <c r="AR254" s="1282">
        <f t="shared" si="42"/>
        <v>0</v>
      </c>
      <c r="AS254" s="1065"/>
    </row>
    <row r="255" spans="1:45" ht="12.75" hidden="1" customHeight="1">
      <c r="A255" s="1059" t="s">
        <v>494</v>
      </c>
      <c r="B255" s="1060" t="str">
        <f t="shared" si="40"/>
        <v xml:space="preserve"> </v>
      </c>
      <c r="C255" s="1077" t="s">
        <v>514</v>
      </c>
      <c r="D255" s="1282">
        <v>0</v>
      </c>
      <c r="E255" s="1061" t="str">
        <f t="shared" si="39"/>
        <v xml:space="preserve"> </v>
      </c>
      <c r="F255" s="1044"/>
      <c r="G255" s="1044"/>
      <c r="H255" s="1006"/>
      <c r="I255" s="1044"/>
      <c r="J255" s="1044"/>
      <c r="K255" s="1063"/>
      <c r="L255" s="1063"/>
      <c r="M255" s="1070"/>
      <c r="N255" s="1070"/>
      <c r="O255" s="1070"/>
      <c r="P255" s="1070"/>
      <c r="Q255" s="1070"/>
      <c r="R255" s="1070"/>
      <c r="S255" s="1070"/>
      <c r="T255" s="1070"/>
      <c r="U255" s="1070"/>
      <c r="V255" s="1070"/>
      <c r="W255" s="1070"/>
      <c r="X255" s="1070"/>
      <c r="Y255" s="1070"/>
      <c r="Z255" s="1070"/>
      <c r="AA255" s="1070"/>
      <c r="AB255" s="1070"/>
      <c r="AC255" s="1070"/>
      <c r="AD255" s="1070"/>
      <c r="AE255" s="1070"/>
      <c r="AF255" s="1070"/>
      <c r="AG255" s="1070"/>
      <c r="AH255" s="1070"/>
      <c r="AI255" s="1070"/>
      <c r="AJ255" s="1070"/>
      <c r="AK255" s="1070"/>
      <c r="AL255" s="1070"/>
      <c r="AM255" s="1070"/>
      <c r="AN255" s="1069"/>
      <c r="AO255" s="1069"/>
      <c r="AP255" s="1064"/>
      <c r="AQ255" s="1286" t="str">
        <f t="shared" si="41"/>
        <v xml:space="preserve"> </v>
      </c>
      <c r="AR255" s="1282">
        <f t="shared" si="42"/>
        <v>0</v>
      </c>
      <c r="AS255" s="1065"/>
    </row>
    <row r="256" spans="1:45" ht="12.75" hidden="1" customHeight="1">
      <c r="A256" s="1059" t="s">
        <v>387</v>
      </c>
      <c r="B256" s="1060" t="str">
        <f t="shared" si="40"/>
        <v xml:space="preserve"> </v>
      </c>
      <c r="C256" s="1077" t="s">
        <v>514</v>
      </c>
      <c r="D256" s="1282">
        <v>0</v>
      </c>
      <c r="E256" s="1061" t="str">
        <f t="shared" si="39"/>
        <v xml:space="preserve"> </v>
      </c>
      <c r="F256" s="1019"/>
      <c r="G256" s="1019"/>
      <c r="H256" s="1068"/>
      <c r="I256" s="1044"/>
      <c r="J256" s="1019"/>
      <c r="K256" s="1069"/>
      <c r="L256" s="1069"/>
      <c r="M256" s="1070"/>
      <c r="N256" s="1070"/>
      <c r="O256" s="1070"/>
      <c r="P256" s="1070"/>
      <c r="Q256" s="1070"/>
      <c r="R256" s="1070"/>
      <c r="S256" s="1070"/>
      <c r="T256" s="1070"/>
      <c r="U256" s="1070"/>
      <c r="V256" s="1070"/>
      <c r="W256" s="1070"/>
      <c r="X256" s="1070"/>
      <c r="Y256" s="1070"/>
      <c r="Z256" s="1070"/>
      <c r="AA256" s="1070"/>
      <c r="AB256" s="1070"/>
      <c r="AC256" s="1070"/>
      <c r="AD256" s="1070"/>
      <c r="AE256" s="1070"/>
      <c r="AF256" s="1070"/>
      <c r="AG256" s="1070"/>
      <c r="AH256" s="1070"/>
      <c r="AI256" s="1070"/>
      <c r="AJ256" s="1070"/>
      <c r="AK256" s="1070"/>
      <c r="AL256" s="1070"/>
      <c r="AM256" s="1070"/>
      <c r="AN256" s="1069"/>
      <c r="AO256" s="1069"/>
      <c r="AP256" s="1064"/>
      <c r="AQ256" s="1286" t="str">
        <f t="shared" si="41"/>
        <v xml:space="preserve"> </v>
      </c>
      <c r="AR256" s="1282">
        <f t="shared" si="42"/>
        <v>0</v>
      </c>
      <c r="AS256" s="1065"/>
    </row>
    <row r="257" spans="1:45" ht="12.75" hidden="1" customHeight="1">
      <c r="A257" s="1066" t="s">
        <v>1308</v>
      </c>
      <c r="B257" s="1060" t="str">
        <f t="shared" si="40"/>
        <v xml:space="preserve"> </v>
      </c>
      <c r="C257" s="1077" t="s">
        <v>514</v>
      </c>
      <c r="D257" s="1282">
        <v>0</v>
      </c>
      <c r="E257" s="1061" t="str">
        <f t="shared" si="39"/>
        <v xml:space="preserve"> </v>
      </c>
      <c r="F257" s="1019"/>
      <c r="G257" s="1019"/>
      <c r="H257" s="1068"/>
      <c r="I257" s="1044"/>
      <c r="J257" s="1019"/>
      <c r="K257" s="1069"/>
      <c r="L257" s="1069"/>
      <c r="M257" s="1070"/>
      <c r="N257" s="1070"/>
      <c r="O257" s="1070"/>
      <c r="P257" s="1070"/>
      <c r="Q257" s="1070"/>
      <c r="R257" s="1070"/>
      <c r="S257" s="1070"/>
      <c r="T257" s="1070"/>
      <c r="U257" s="1070"/>
      <c r="V257" s="1070"/>
      <c r="W257" s="1070"/>
      <c r="X257" s="1070"/>
      <c r="Y257" s="1070"/>
      <c r="Z257" s="1070"/>
      <c r="AA257" s="1070"/>
      <c r="AB257" s="1070"/>
      <c r="AC257" s="1070"/>
      <c r="AD257" s="1070"/>
      <c r="AE257" s="1070"/>
      <c r="AF257" s="1070"/>
      <c r="AG257" s="1070"/>
      <c r="AH257" s="1070"/>
      <c r="AI257" s="1070"/>
      <c r="AJ257" s="1070"/>
      <c r="AK257" s="1070"/>
      <c r="AL257" s="1070"/>
      <c r="AM257" s="1070"/>
      <c r="AN257" s="1069"/>
      <c r="AO257" s="1069"/>
      <c r="AP257" s="1064"/>
      <c r="AQ257" s="1286" t="str">
        <f t="shared" si="41"/>
        <v xml:space="preserve"> </v>
      </c>
      <c r="AR257" s="1282">
        <f t="shared" si="42"/>
        <v>0</v>
      </c>
      <c r="AS257" s="1065"/>
    </row>
    <row r="258" spans="1:45" ht="12.75" hidden="1" customHeight="1">
      <c r="A258" s="1066" t="s">
        <v>1092</v>
      </c>
      <c r="B258" s="1060" t="str">
        <f t="shared" si="40"/>
        <v xml:space="preserve"> </v>
      </c>
      <c r="C258" s="1077" t="s">
        <v>514</v>
      </c>
      <c r="D258" s="1282">
        <v>0</v>
      </c>
      <c r="E258" s="1061" t="str">
        <f t="shared" si="39"/>
        <v xml:space="preserve"> </v>
      </c>
      <c r="F258" s="1006"/>
      <c r="G258" s="1006"/>
      <c r="H258" s="1006"/>
      <c r="I258" s="1044"/>
      <c r="J258" s="1006"/>
      <c r="K258" s="1062"/>
      <c r="L258" s="1062"/>
      <c r="M258" s="1062"/>
      <c r="N258" s="1062"/>
      <c r="O258" s="1062"/>
      <c r="P258" s="1062"/>
      <c r="Q258" s="1062"/>
      <c r="R258" s="1062"/>
      <c r="S258" s="1062"/>
      <c r="T258" s="1062"/>
      <c r="U258" s="1062"/>
      <c r="V258" s="1062"/>
      <c r="W258" s="1062"/>
      <c r="X258" s="1062"/>
      <c r="Y258" s="1062"/>
      <c r="Z258" s="1062"/>
      <c r="AA258" s="1062"/>
      <c r="AB258" s="1062"/>
      <c r="AC258" s="1062"/>
      <c r="AD258" s="1062"/>
      <c r="AE258" s="1062"/>
      <c r="AF258" s="1062"/>
      <c r="AG258" s="1062"/>
      <c r="AH258" s="1062"/>
      <c r="AI258" s="1062"/>
      <c r="AJ258" s="1062"/>
      <c r="AK258" s="1062"/>
      <c r="AL258" s="1062"/>
      <c r="AM258" s="1062"/>
      <c r="AN258" s="1063"/>
      <c r="AO258" s="1063"/>
      <c r="AP258" s="1064"/>
      <c r="AQ258" s="1286" t="str">
        <f t="shared" si="41"/>
        <v xml:space="preserve"> </v>
      </c>
      <c r="AR258" s="1282">
        <f t="shared" si="42"/>
        <v>0</v>
      </c>
      <c r="AS258" s="1065"/>
    </row>
    <row r="259" spans="1:45" ht="12.75" hidden="1" customHeight="1">
      <c r="A259" s="1059" t="s">
        <v>141</v>
      </c>
      <c r="B259" s="1060" t="str">
        <f t="shared" si="40"/>
        <v xml:space="preserve"> </v>
      </c>
      <c r="C259" s="1077" t="s">
        <v>514</v>
      </c>
      <c r="D259" s="1282">
        <v>0</v>
      </c>
      <c r="E259" s="1061" t="str">
        <f t="shared" si="39"/>
        <v xml:space="preserve"> </v>
      </c>
      <c r="F259" s="1044"/>
      <c r="G259" s="1044"/>
      <c r="H259" s="1044"/>
      <c r="I259" s="1044"/>
      <c r="J259" s="1044"/>
      <c r="K259" s="1063"/>
      <c r="L259" s="1063"/>
      <c r="M259" s="1063"/>
      <c r="N259" s="1063"/>
      <c r="O259" s="1063"/>
      <c r="P259" s="1063"/>
      <c r="Q259" s="1063"/>
      <c r="R259" s="1063"/>
      <c r="S259" s="1063"/>
      <c r="T259" s="1063"/>
      <c r="U259" s="1063"/>
      <c r="V259" s="1063"/>
      <c r="W259" s="1063"/>
      <c r="X259" s="1063"/>
      <c r="Y259" s="1063"/>
      <c r="Z259" s="1063"/>
      <c r="AA259" s="1063"/>
      <c r="AB259" s="1063"/>
      <c r="AC259" s="1063"/>
      <c r="AD259" s="1063"/>
      <c r="AE259" s="1063"/>
      <c r="AF259" s="1063"/>
      <c r="AG259" s="1063"/>
      <c r="AH259" s="1063"/>
      <c r="AI259" s="1063"/>
      <c r="AJ259" s="1063"/>
      <c r="AK259" s="1063"/>
      <c r="AL259" s="1063"/>
      <c r="AM259" s="1063"/>
      <c r="AN259" s="1063"/>
      <c r="AO259" s="1063"/>
      <c r="AP259" s="1064"/>
      <c r="AQ259" s="1286" t="str">
        <f t="shared" si="41"/>
        <v xml:space="preserve"> </v>
      </c>
      <c r="AR259" s="1282">
        <f t="shared" si="42"/>
        <v>0</v>
      </c>
      <c r="AS259" s="1065"/>
    </row>
    <row r="260" spans="1:45" ht="13.5" hidden="1" customHeight="1">
      <c r="A260" s="1059" t="s">
        <v>1</v>
      </c>
      <c r="B260" s="1060" t="str">
        <f t="shared" si="40"/>
        <v xml:space="preserve"> </v>
      </c>
      <c r="C260" s="1077" t="s">
        <v>514</v>
      </c>
      <c r="D260" s="1282">
        <v>0</v>
      </c>
      <c r="E260" s="1061" t="str">
        <f t="shared" si="39"/>
        <v xml:space="preserve"> </v>
      </c>
      <c r="F260" s="1006"/>
      <c r="G260" s="1006"/>
      <c r="H260" s="1006"/>
      <c r="I260" s="1006"/>
      <c r="J260" s="1006"/>
      <c r="K260" s="1062"/>
      <c r="L260" s="1062"/>
      <c r="M260" s="1062"/>
      <c r="N260" s="1062"/>
      <c r="O260" s="1062"/>
      <c r="P260" s="1062"/>
      <c r="Q260" s="1062"/>
      <c r="R260" s="1062"/>
      <c r="S260" s="1062"/>
      <c r="T260" s="1062"/>
      <c r="U260" s="1062"/>
      <c r="V260" s="1062"/>
      <c r="W260" s="1062"/>
      <c r="X260" s="1062"/>
      <c r="Y260" s="1062"/>
      <c r="Z260" s="1062"/>
      <c r="AA260" s="1062"/>
      <c r="AB260" s="1062"/>
      <c r="AC260" s="1062"/>
      <c r="AD260" s="1062"/>
      <c r="AE260" s="1062"/>
      <c r="AF260" s="1062"/>
      <c r="AG260" s="1062"/>
      <c r="AH260" s="1062"/>
      <c r="AI260" s="1062"/>
      <c r="AJ260" s="1062"/>
      <c r="AK260" s="1062"/>
      <c r="AL260" s="1062"/>
      <c r="AM260" s="1062"/>
      <c r="AN260" s="1063"/>
      <c r="AO260" s="1063"/>
      <c r="AP260" s="1064"/>
      <c r="AQ260" s="1286" t="str">
        <f t="shared" si="41"/>
        <v xml:space="preserve"> </v>
      </c>
      <c r="AR260" s="1282">
        <f t="shared" si="42"/>
        <v>0</v>
      </c>
      <c r="AS260" s="1065"/>
    </row>
    <row r="261" spans="1:45" ht="12.75" hidden="1" customHeight="1">
      <c r="A261" s="1059" t="s">
        <v>28</v>
      </c>
      <c r="B261" s="1060" t="str">
        <f t="shared" si="40"/>
        <v xml:space="preserve"> </v>
      </c>
      <c r="C261" s="1077" t="s">
        <v>514</v>
      </c>
      <c r="D261" s="1282">
        <v>0</v>
      </c>
      <c r="E261" s="1061" t="str">
        <f t="shared" si="39"/>
        <v xml:space="preserve"> </v>
      </c>
      <c r="F261" s="1006"/>
      <c r="G261" s="1006"/>
      <c r="H261" s="1006"/>
      <c r="I261" s="1006"/>
      <c r="J261" s="1006"/>
      <c r="K261" s="1062"/>
      <c r="L261" s="1062"/>
      <c r="M261" s="1062"/>
      <c r="N261" s="1062"/>
      <c r="O261" s="1062"/>
      <c r="P261" s="1062"/>
      <c r="Q261" s="1062"/>
      <c r="R261" s="1062"/>
      <c r="S261" s="1062"/>
      <c r="T261" s="1062"/>
      <c r="U261" s="1062"/>
      <c r="V261" s="1062"/>
      <c r="W261" s="1062"/>
      <c r="X261" s="1062"/>
      <c r="Y261" s="1062"/>
      <c r="Z261" s="1062"/>
      <c r="AA261" s="1062"/>
      <c r="AB261" s="1062"/>
      <c r="AC261" s="1062"/>
      <c r="AD261" s="1062"/>
      <c r="AE261" s="1062"/>
      <c r="AF261" s="1062"/>
      <c r="AG261" s="1062"/>
      <c r="AH261" s="1062"/>
      <c r="AI261" s="1062"/>
      <c r="AJ261" s="1062"/>
      <c r="AK261" s="1062"/>
      <c r="AL261" s="1062"/>
      <c r="AM261" s="1062"/>
      <c r="AN261" s="1063"/>
      <c r="AO261" s="1063"/>
      <c r="AP261" s="1064"/>
      <c r="AQ261" s="1286" t="str">
        <f t="shared" si="41"/>
        <v xml:space="preserve"> </v>
      </c>
      <c r="AR261" s="1282">
        <f t="shared" si="42"/>
        <v>0</v>
      </c>
      <c r="AS261" s="1065"/>
    </row>
    <row r="262" spans="1:45" ht="12.75" hidden="1" customHeight="1">
      <c r="A262" s="1059" t="s">
        <v>688</v>
      </c>
      <c r="B262" s="1060" t="str">
        <f t="shared" si="40"/>
        <v xml:space="preserve"> </v>
      </c>
      <c r="C262" s="1077" t="s">
        <v>514</v>
      </c>
      <c r="D262" s="1282">
        <v>0</v>
      </c>
      <c r="E262" s="1061" t="str">
        <f t="shared" si="39"/>
        <v xml:space="preserve"> </v>
      </c>
      <c r="F262" s="1006"/>
      <c r="G262" s="1006"/>
      <c r="H262" s="1006"/>
      <c r="I262" s="1006"/>
      <c r="J262" s="1006"/>
      <c r="K262" s="1062"/>
      <c r="L262" s="1062"/>
      <c r="M262" s="1062"/>
      <c r="N262" s="1062"/>
      <c r="O262" s="1062"/>
      <c r="P262" s="1062"/>
      <c r="Q262" s="1062"/>
      <c r="R262" s="1062"/>
      <c r="S262" s="1062"/>
      <c r="T262" s="1062"/>
      <c r="U262" s="1062"/>
      <c r="V262" s="1062"/>
      <c r="W262" s="1062"/>
      <c r="X262" s="1062"/>
      <c r="Y262" s="1062"/>
      <c r="Z262" s="1062"/>
      <c r="AA262" s="1062"/>
      <c r="AB262" s="1062"/>
      <c r="AC262" s="1062"/>
      <c r="AD262" s="1062"/>
      <c r="AE262" s="1062"/>
      <c r="AF262" s="1062"/>
      <c r="AG262" s="1062"/>
      <c r="AH262" s="1062"/>
      <c r="AI262" s="1062"/>
      <c r="AJ262" s="1062"/>
      <c r="AK262" s="1062"/>
      <c r="AL262" s="1062"/>
      <c r="AM262" s="1062"/>
      <c r="AN262" s="1063"/>
      <c r="AO262" s="1063"/>
      <c r="AP262" s="1064"/>
      <c r="AQ262" s="1286" t="str">
        <f t="shared" si="41"/>
        <v xml:space="preserve"> </v>
      </c>
      <c r="AR262" s="1282">
        <f t="shared" si="42"/>
        <v>0</v>
      </c>
      <c r="AS262" s="1065"/>
    </row>
    <row r="263" spans="1:45" ht="12.75" hidden="1" customHeight="1">
      <c r="A263" s="1066" t="s">
        <v>959</v>
      </c>
      <c r="B263" s="1060" t="str">
        <f t="shared" si="40"/>
        <v xml:space="preserve"> </v>
      </c>
      <c r="C263" s="1077" t="s">
        <v>514</v>
      </c>
      <c r="D263" s="1282">
        <v>0</v>
      </c>
      <c r="E263" s="1061" t="str">
        <f t="shared" si="39"/>
        <v xml:space="preserve"> </v>
      </c>
      <c r="F263" s="1044"/>
      <c r="G263" s="1044"/>
      <c r="H263" s="1006"/>
      <c r="I263" s="1044"/>
      <c r="J263" s="1044"/>
      <c r="K263" s="1063"/>
      <c r="L263" s="1063"/>
      <c r="M263" s="1070"/>
      <c r="N263" s="1070"/>
      <c r="O263" s="1070"/>
      <c r="P263" s="1070"/>
      <c r="Q263" s="1070"/>
      <c r="R263" s="1070"/>
      <c r="S263" s="1070"/>
      <c r="T263" s="1070"/>
      <c r="U263" s="1070"/>
      <c r="V263" s="1070"/>
      <c r="W263" s="1070"/>
      <c r="X263" s="1070"/>
      <c r="Y263" s="1070"/>
      <c r="Z263" s="1070"/>
      <c r="AA263" s="1070"/>
      <c r="AB263" s="1070"/>
      <c r="AC263" s="1070"/>
      <c r="AD263" s="1070"/>
      <c r="AE263" s="1070"/>
      <c r="AF263" s="1070"/>
      <c r="AG263" s="1070"/>
      <c r="AH263" s="1070"/>
      <c r="AI263" s="1070"/>
      <c r="AJ263" s="1070"/>
      <c r="AK263" s="1070"/>
      <c r="AL263" s="1070"/>
      <c r="AM263" s="1070"/>
      <c r="AN263" s="1069"/>
      <c r="AO263" s="1069"/>
      <c r="AP263" s="1064"/>
      <c r="AQ263" s="1286" t="str">
        <f t="shared" si="41"/>
        <v xml:space="preserve"> </v>
      </c>
      <c r="AR263" s="1282">
        <f t="shared" si="42"/>
        <v>0</v>
      </c>
      <c r="AS263" s="1065"/>
    </row>
    <row r="264" spans="1:45" ht="12.75" hidden="1" customHeight="1">
      <c r="A264" s="1059" t="s">
        <v>556</v>
      </c>
      <c r="B264" s="1060" t="str">
        <f t="shared" si="40"/>
        <v xml:space="preserve"> </v>
      </c>
      <c r="C264" s="1077" t="s">
        <v>514</v>
      </c>
      <c r="D264" s="1282">
        <v>0</v>
      </c>
      <c r="E264" s="1061" t="str">
        <f t="shared" si="39"/>
        <v xml:space="preserve"> </v>
      </c>
      <c r="F264" s="1043"/>
      <c r="G264" s="1043"/>
      <c r="H264" s="1044"/>
      <c r="I264" s="1044"/>
      <c r="J264" s="1043"/>
      <c r="K264" s="1063"/>
      <c r="L264" s="1063"/>
      <c r="M264" s="1063"/>
      <c r="N264" s="1063"/>
      <c r="O264" s="1063"/>
      <c r="P264" s="1063"/>
      <c r="Q264" s="1063"/>
      <c r="R264" s="1063"/>
      <c r="S264" s="1063"/>
      <c r="T264" s="1063"/>
      <c r="U264" s="1063"/>
      <c r="V264" s="1063"/>
      <c r="W264" s="1063"/>
      <c r="X264" s="1063"/>
      <c r="Y264" s="1063"/>
      <c r="Z264" s="1063"/>
      <c r="AA264" s="1063"/>
      <c r="AB264" s="1063"/>
      <c r="AC264" s="1063"/>
      <c r="AD264" s="1063"/>
      <c r="AE264" s="1063"/>
      <c r="AF264" s="1063"/>
      <c r="AG264" s="1063"/>
      <c r="AH264" s="1063"/>
      <c r="AI264" s="1063"/>
      <c r="AJ264" s="1063"/>
      <c r="AK264" s="1063"/>
      <c r="AL264" s="1063"/>
      <c r="AM264" s="1063"/>
      <c r="AN264" s="1063"/>
      <c r="AO264" s="1063"/>
      <c r="AP264" s="1083"/>
      <c r="AQ264" s="1286" t="str">
        <f t="shared" si="41"/>
        <v xml:space="preserve"> </v>
      </c>
      <c r="AR264" s="1282">
        <f t="shared" si="42"/>
        <v>0</v>
      </c>
      <c r="AS264" s="1065"/>
    </row>
    <row r="265" spans="1:45" ht="12.75" hidden="1" customHeight="1">
      <c r="A265" s="1066" t="s">
        <v>1033</v>
      </c>
      <c r="B265" s="1060" t="str">
        <f t="shared" si="40"/>
        <v xml:space="preserve"> </v>
      </c>
      <c r="C265" s="1077" t="s">
        <v>514</v>
      </c>
      <c r="D265" s="1282">
        <v>0</v>
      </c>
      <c r="E265" s="1061" t="str">
        <f t="shared" si="39"/>
        <v xml:space="preserve"> </v>
      </c>
      <c r="F265" s="1006"/>
      <c r="G265" s="1006"/>
      <c r="H265" s="1006"/>
      <c r="I265" s="1006"/>
      <c r="J265" s="1006"/>
      <c r="K265" s="1062"/>
      <c r="L265" s="1062"/>
      <c r="M265" s="1062"/>
      <c r="N265" s="1062"/>
      <c r="O265" s="1062"/>
      <c r="P265" s="1062"/>
      <c r="Q265" s="1062"/>
      <c r="R265" s="1062"/>
      <c r="S265" s="1062"/>
      <c r="T265" s="1062"/>
      <c r="U265" s="1062"/>
      <c r="V265" s="1062"/>
      <c r="W265" s="1062"/>
      <c r="X265" s="1062"/>
      <c r="Y265" s="1062"/>
      <c r="Z265" s="1062"/>
      <c r="AA265" s="1062"/>
      <c r="AB265" s="1062"/>
      <c r="AC265" s="1062"/>
      <c r="AD265" s="1062"/>
      <c r="AE265" s="1062"/>
      <c r="AF265" s="1062"/>
      <c r="AG265" s="1062"/>
      <c r="AH265" s="1062"/>
      <c r="AI265" s="1062"/>
      <c r="AJ265" s="1062"/>
      <c r="AK265" s="1062"/>
      <c r="AL265" s="1062"/>
      <c r="AM265" s="1062"/>
      <c r="AN265" s="1063"/>
      <c r="AO265" s="1063"/>
      <c r="AP265" s="1064"/>
      <c r="AQ265" s="1286" t="str">
        <f t="shared" si="41"/>
        <v xml:space="preserve"> </v>
      </c>
      <c r="AR265" s="1282">
        <f t="shared" si="42"/>
        <v>0</v>
      </c>
      <c r="AS265" s="1065"/>
    </row>
    <row r="266" spans="1:45" ht="12.75" hidden="1" customHeight="1">
      <c r="A266" s="1066" t="s">
        <v>958</v>
      </c>
      <c r="B266" s="1060" t="str">
        <f t="shared" si="40"/>
        <v xml:space="preserve"> </v>
      </c>
      <c r="C266" s="1077" t="s">
        <v>514</v>
      </c>
      <c r="D266" s="1282">
        <v>0</v>
      </c>
      <c r="E266" s="1061" t="str">
        <f t="shared" si="39"/>
        <v xml:space="preserve"> </v>
      </c>
      <c r="F266" s="1006"/>
      <c r="G266" s="1006"/>
      <c r="H266" s="1006"/>
      <c r="I266" s="1006"/>
      <c r="J266" s="1006"/>
      <c r="K266" s="1062"/>
      <c r="L266" s="1062"/>
      <c r="M266" s="1062"/>
      <c r="N266" s="1062"/>
      <c r="O266" s="1062"/>
      <c r="P266" s="1062"/>
      <c r="Q266" s="1062"/>
      <c r="R266" s="1062"/>
      <c r="S266" s="1062"/>
      <c r="T266" s="1062"/>
      <c r="U266" s="1062"/>
      <c r="V266" s="1062"/>
      <c r="W266" s="1062"/>
      <c r="X266" s="1062"/>
      <c r="Y266" s="1062"/>
      <c r="Z266" s="1062"/>
      <c r="AA266" s="1062"/>
      <c r="AB266" s="1062"/>
      <c r="AC266" s="1062"/>
      <c r="AD266" s="1062"/>
      <c r="AE266" s="1062"/>
      <c r="AF266" s="1062"/>
      <c r="AG266" s="1062"/>
      <c r="AH266" s="1062"/>
      <c r="AI266" s="1062"/>
      <c r="AJ266" s="1062"/>
      <c r="AK266" s="1062"/>
      <c r="AL266" s="1062"/>
      <c r="AM266" s="1062"/>
      <c r="AN266" s="1063"/>
      <c r="AO266" s="1063"/>
      <c r="AP266" s="1064"/>
      <c r="AQ266" s="1286" t="str">
        <f t="shared" si="41"/>
        <v xml:space="preserve"> </v>
      </c>
      <c r="AR266" s="1282">
        <f t="shared" si="42"/>
        <v>0</v>
      </c>
      <c r="AS266" s="1065"/>
    </row>
    <row r="267" spans="1:45" ht="12.75" hidden="1" customHeight="1">
      <c r="A267" s="1059" t="s">
        <v>1194</v>
      </c>
      <c r="B267" s="1060" t="str">
        <f t="shared" si="40"/>
        <v xml:space="preserve"> </v>
      </c>
      <c r="C267" s="1077" t="s">
        <v>514</v>
      </c>
      <c r="D267" s="1282">
        <v>0</v>
      </c>
      <c r="E267" s="1061" t="str">
        <f t="shared" si="39"/>
        <v xml:space="preserve"> </v>
      </c>
      <c r="F267" s="1006"/>
      <c r="G267" s="1006"/>
      <c r="H267" s="1006"/>
      <c r="I267" s="1006"/>
      <c r="J267" s="1006"/>
      <c r="K267" s="1062"/>
      <c r="L267" s="1062"/>
      <c r="M267" s="1062"/>
      <c r="N267" s="1062"/>
      <c r="O267" s="1062"/>
      <c r="P267" s="1062"/>
      <c r="Q267" s="1062"/>
      <c r="R267" s="1062"/>
      <c r="S267" s="1062"/>
      <c r="T267" s="1062"/>
      <c r="U267" s="1062"/>
      <c r="V267" s="1062"/>
      <c r="W267" s="1062"/>
      <c r="X267" s="1062"/>
      <c r="Y267" s="1062"/>
      <c r="Z267" s="1062"/>
      <c r="AA267" s="1062"/>
      <c r="AB267" s="1062"/>
      <c r="AC267" s="1062"/>
      <c r="AD267" s="1062"/>
      <c r="AE267" s="1062"/>
      <c r="AF267" s="1062"/>
      <c r="AG267" s="1062"/>
      <c r="AH267" s="1062"/>
      <c r="AI267" s="1062"/>
      <c r="AJ267" s="1062"/>
      <c r="AK267" s="1062"/>
      <c r="AL267" s="1062"/>
      <c r="AM267" s="1062"/>
      <c r="AN267" s="1063"/>
      <c r="AO267" s="1063"/>
      <c r="AP267" s="1064"/>
      <c r="AQ267" s="1286" t="str">
        <f t="shared" si="41"/>
        <v xml:space="preserve"> </v>
      </c>
      <c r="AR267" s="1282">
        <f t="shared" si="42"/>
        <v>0</v>
      </c>
      <c r="AS267" s="1065"/>
    </row>
    <row r="268" spans="1:45" ht="12.75" hidden="1" customHeight="1">
      <c r="A268" s="1059" t="s">
        <v>416</v>
      </c>
      <c r="B268" s="1060" t="str">
        <f t="shared" si="40"/>
        <v xml:space="preserve"> </v>
      </c>
      <c r="C268" s="1077" t="s">
        <v>514</v>
      </c>
      <c r="D268" s="1282">
        <v>0</v>
      </c>
      <c r="E268" s="1061" t="str">
        <f t="shared" ref="E268:E331" si="43">IFERROR(AVERAGE(F268:AN268), " ")</f>
        <v xml:space="preserve"> </v>
      </c>
      <c r="F268" s="1006"/>
      <c r="G268" s="1006"/>
      <c r="H268" s="1006"/>
      <c r="I268" s="1006"/>
      <c r="J268" s="1006"/>
      <c r="K268" s="1062"/>
      <c r="L268" s="1062"/>
      <c r="M268" s="1062"/>
      <c r="N268" s="1062"/>
      <c r="O268" s="1062"/>
      <c r="P268" s="1062"/>
      <c r="Q268" s="1062"/>
      <c r="R268" s="1062"/>
      <c r="S268" s="1062"/>
      <c r="T268" s="1062"/>
      <c r="U268" s="1062"/>
      <c r="V268" s="1062"/>
      <c r="W268" s="1062"/>
      <c r="X268" s="1062"/>
      <c r="Y268" s="1062"/>
      <c r="Z268" s="1062"/>
      <c r="AA268" s="1062"/>
      <c r="AB268" s="1062"/>
      <c r="AC268" s="1062"/>
      <c r="AD268" s="1062"/>
      <c r="AE268" s="1062"/>
      <c r="AF268" s="1062"/>
      <c r="AG268" s="1062"/>
      <c r="AH268" s="1062"/>
      <c r="AI268" s="1062"/>
      <c r="AJ268" s="1062"/>
      <c r="AK268" s="1062"/>
      <c r="AL268" s="1062"/>
      <c r="AM268" s="1062"/>
      <c r="AN268" s="1063"/>
      <c r="AO268" s="1063"/>
      <c r="AP268" s="1290"/>
      <c r="AQ268" s="1286" t="str">
        <f t="shared" si="41"/>
        <v xml:space="preserve"> </v>
      </c>
      <c r="AR268" s="1282">
        <f t="shared" si="42"/>
        <v>0</v>
      </c>
      <c r="AS268" s="1065"/>
    </row>
    <row r="269" spans="1:45" ht="12.75" hidden="1" customHeight="1">
      <c r="A269" s="1066" t="s">
        <v>1034</v>
      </c>
      <c r="B269" s="1060" t="str">
        <f t="shared" si="40"/>
        <v xml:space="preserve"> </v>
      </c>
      <c r="C269" s="1077" t="s">
        <v>514</v>
      </c>
      <c r="D269" s="1282">
        <v>0</v>
      </c>
      <c r="E269" s="1061" t="str">
        <f t="shared" si="43"/>
        <v xml:space="preserve"> </v>
      </c>
      <c r="F269" s="1044"/>
      <c r="G269" s="1044"/>
      <c r="H269" s="1044"/>
      <c r="I269" s="1044"/>
      <c r="J269" s="1044"/>
      <c r="K269" s="1063"/>
      <c r="L269" s="1063"/>
      <c r="M269" s="1063"/>
      <c r="N269" s="1063"/>
      <c r="O269" s="1063"/>
      <c r="P269" s="1063"/>
      <c r="Q269" s="1063"/>
      <c r="R269" s="1063"/>
      <c r="S269" s="1063"/>
      <c r="T269" s="1063"/>
      <c r="U269" s="1063"/>
      <c r="V269" s="1063"/>
      <c r="W269" s="1063"/>
      <c r="X269" s="1063"/>
      <c r="Y269" s="1063"/>
      <c r="Z269" s="1063"/>
      <c r="AA269" s="1063"/>
      <c r="AB269" s="1063"/>
      <c r="AC269" s="1063"/>
      <c r="AD269" s="1063"/>
      <c r="AE269" s="1063"/>
      <c r="AF269" s="1063"/>
      <c r="AG269" s="1063"/>
      <c r="AH269" s="1063"/>
      <c r="AI269" s="1063"/>
      <c r="AJ269" s="1063"/>
      <c r="AK269" s="1063"/>
      <c r="AL269" s="1063"/>
      <c r="AM269" s="1063"/>
      <c r="AN269" s="1063"/>
      <c r="AO269" s="1063"/>
      <c r="AP269" s="1064"/>
      <c r="AQ269" s="1286" t="str">
        <f t="shared" si="41"/>
        <v xml:space="preserve"> </v>
      </c>
      <c r="AR269" s="1282">
        <f t="shared" si="42"/>
        <v>0</v>
      </c>
      <c r="AS269" s="1065"/>
    </row>
    <row r="270" spans="1:45" ht="12.75" hidden="1" customHeight="1">
      <c r="A270" s="1066" t="s">
        <v>1035</v>
      </c>
      <c r="B270" s="1060">
        <v>8</v>
      </c>
      <c r="C270" s="1077" t="s">
        <v>514</v>
      </c>
      <c r="D270" s="1282">
        <v>0</v>
      </c>
      <c r="E270" s="1061" t="str">
        <f t="shared" si="43"/>
        <v xml:space="preserve"> </v>
      </c>
      <c r="F270" s="1019"/>
      <c r="G270" s="1019"/>
      <c r="H270" s="1068"/>
      <c r="I270" s="1019"/>
      <c r="J270" s="1019"/>
      <c r="K270" s="1069"/>
      <c r="L270" s="1069"/>
      <c r="M270" s="1070"/>
      <c r="N270" s="1070"/>
      <c r="O270" s="1070"/>
      <c r="P270" s="1070"/>
      <c r="Q270" s="1070"/>
      <c r="R270" s="1070"/>
      <c r="S270" s="1070"/>
      <c r="T270" s="1070"/>
      <c r="U270" s="1070"/>
      <c r="V270" s="1070"/>
      <c r="W270" s="1070"/>
      <c r="X270" s="1070"/>
      <c r="Y270" s="1070"/>
      <c r="Z270" s="1070"/>
      <c r="AA270" s="1070"/>
      <c r="AB270" s="1070"/>
      <c r="AC270" s="1070"/>
      <c r="AD270" s="1070"/>
      <c r="AE270" s="1070"/>
      <c r="AF270" s="1070"/>
      <c r="AG270" s="1070"/>
      <c r="AH270" s="1070"/>
      <c r="AI270" s="1070"/>
      <c r="AJ270" s="1070"/>
      <c r="AK270" s="1070"/>
      <c r="AL270" s="1070"/>
      <c r="AM270" s="1070"/>
      <c r="AN270" s="1069"/>
      <c r="AO270" s="1069"/>
      <c r="AP270" s="1064"/>
      <c r="AQ270" s="1286" t="str">
        <f t="shared" si="41"/>
        <v xml:space="preserve"> </v>
      </c>
      <c r="AR270" s="1282">
        <f t="shared" si="42"/>
        <v>0</v>
      </c>
      <c r="AS270" s="1065"/>
    </row>
    <row r="271" spans="1:45" ht="12.75" hidden="1" customHeight="1">
      <c r="A271" s="1066" t="s">
        <v>1166</v>
      </c>
      <c r="B271" s="1060" t="str">
        <f t="shared" ref="B271:B294" si="44">IFERROR(MINUTE(B$5)-MINUTE(C271)," ")</f>
        <v xml:space="preserve"> </v>
      </c>
      <c r="C271" s="1077" t="s">
        <v>514</v>
      </c>
      <c r="D271" s="1282">
        <v>0</v>
      </c>
      <c r="E271" s="1061" t="str">
        <f t="shared" si="43"/>
        <v xml:space="preserve"> </v>
      </c>
      <c r="F271" s="1006"/>
      <c r="G271" s="1006"/>
      <c r="H271" s="1006"/>
      <c r="I271" s="1006"/>
      <c r="J271" s="1006"/>
      <c r="K271" s="1062"/>
      <c r="L271" s="1062"/>
      <c r="M271" s="1062"/>
      <c r="N271" s="1062"/>
      <c r="O271" s="1062"/>
      <c r="P271" s="1062"/>
      <c r="Q271" s="1062"/>
      <c r="R271" s="1062"/>
      <c r="S271" s="1062"/>
      <c r="T271" s="1062"/>
      <c r="U271" s="1062"/>
      <c r="V271" s="1062"/>
      <c r="W271" s="1062"/>
      <c r="X271" s="1062"/>
      <c r="Y271" s="1062"/>
      <c r="Z271" s="1062"/>
      <c r="AA271" s="1062"/>
      <c r="AB271" s="1062"/>
      <c r="AC271" s="1062"/>
      <c r="AD271" s="1062"/>
      <c r="AE271" s="1062"/>
      <c r="AF271" s="1062"/>
      <c r="AG271" s="1062"/>
      <c r="AH271" s="1062"/>
      <c r="AI271" s="1062"/>
      <c r="AJ271" s="1062"/>
      <c r="AK271" s="1062"/>
      <c r="AL271" s="1062"/>
      <c r="AM271" s="1062"/>
      <c r="AN271" s="1063"/>
      <c r="AO271" s="1063"/>
      <c r="AP271" s="1064"/>
      <c r="AQ271" s="1286" t="str">
        <f t="shared" si="41"/>
        <v xml:space="preserve"> </v>
      </c>
      <c r="AR271" s="1282">
        <f t="shared" si="42"/>
        <v>0</v>
      </c>
      <c r="AS271" s="1065"/>
    </row>
    <row r="272" spans="1:45" ht="12.75" hidden="1" customHeight="1">
      <c r="A272" s="1066" t="s">
        <v>1565</v>
      </c>
      <c r="B272" s="1060">
        <f t="shared" si="44"/>
        <v>0</v>
      </c>
      <c r="C272" s="1061">
        <v>2.1024305555555556E-2</v>
      </c>
      <c r="D272" s="1294">
        <v>0</v>
      </c>
      <c r="E272" s="1061" t="str">
        <f t="shared" si="43"/>
        <v xml:space="preserve"> </v>
      </c>
      <c r="F272" s="1006"/>
      <c r="G272" s="1006"/>
      <c r="H272" s="1006"/>
      <c r="I272" s="1006"/>
      <c r="J272" s="1006"/>
      <c r="K272" s="1062"/>
      <c r="L272" s="1062"/>
      <c r="M272" s="1062"/>
      <c r="N272" s="1062"/>
      <c r="O272" s="1062"/>
      <c r="P272" s="1062"/>
      <c r="Q272" s="1062"/>
      <c r="R272" s="1062"/>
      <c r="S272" s="1062"/>
      <c r="T272" s="1062"/>
      <c r="U272" s="1062"/>
      <c r="V272" s="1062"/>
      <c r="W272" s="1062"/>
      <c r="X272" s="1062"/>
      <c r="Y272" s="1062"/>
      <c r="Z272" s="1062"/>
      <c r="AA272" s="1062"/>
      <c r="AB272" s="1062"/>
      <c r="AC272" s="1062"/>
      <c r="AD272" s="1062"/>
      <c r="AE272" s="1062"/>
      <c r="AF272" s="1062"/>
      <c r="AG272" s="1062"/>
      <c r="AH272" s="1062"/>
      <c r="AI272" s="1062"/>
      <c r="AJ272" s="1062"/>
      <c r="AK272" s="1062"/>
      <c r="AL272" s="1062"/>
      <c r="AM272" s="1062"/>
      <c r="AN272" s="1063"/>
      <c r="AO272" s="1063"/>
      <c r="AP272" s="1064"/>
      <c r="AQ272" s="1286" t="str">
        <f t="shared" si="41"/>
        <v xml:space="preserve"> </v>
      </c>
      <c r="AR272" s="1282">
        <f t="shared" si="42"/>
        <v>0</v>
      </c>
      <c r="AS272" s="1065"/>
    </row>
    <row r="273" spans="1:45" ht="12.75" hidden="1" customHeight="1">
      <c r="A273" s="1066" t="s">
        <v>907</v>
      </c>
      <c r="B273" s="1060" t="str">
        <f t="shared" si="44"/>
        <v xml:space="preserve"> </v>
      </c>
      <c r="C273" s="1077" t="s">
        <v>514</v>
      </c>
      <c r="D273" s="1282">
        <v>0</v>
      </c>
      <c r="E273" s="1061" t="str">
        <f t="shared" si="43"/>
        <v xml:space="preserve"> </v>
      </c>
      <c r="F273" s="1006"/>
      <c r="G273" s="1006"/>
      <c r="H273" s="1006"/>
      <c r="I273" s="1006"/>
      <c r="J273" s="1006"/>
      <c r="K273" s="1062"/>
      <c r="L273" s="1062"/>
      <c r="M273" s="1062"/>
      <c r="N273" s="1062"/>
      <c r="O273" s="1062"/>
      <c r="P273" s="1062"/>
      <c r="Q273" s="1062"/>
      <c r="R273" s="1062"/>
      <c r="S273" s="1062"/>
      <c r="T273" s="1062"/>
      <c r="U273" s="1062"/>
      <c r="V273" s="1062"/>
      <c r="W273" s="1062"/>
      <c r="X273" s="1062"/>
      <c r="Y273" s="1062"/>
      <c r="Z273" s="1062"/>
      <c r="AA273" s="1062"/>
      <c r="AB273" s="1062"/>
      <c r="AC273" s="1062"/>
      <c r="AD273" s="1062"/>
      <c r="AE273" s="1062"/>
      <c r="AF273" s="1062"/>
      <c r="AG273" s="1062"/>
      <c r="AH273" s="1062"/>
      <c r="AI273" s="1062"/>
      <c r="AJ273" s="1062"/>
      <c r="AK273" s="1062"/>
      <c r="AL273" s="1062"/>
      <c r="AM273" s="1062"/>
      <c r="AN273" s="1063"/>
      <c r="AO273" s="1063"/>
      <c r="AP273" s="1064"/>
      <c r="AQ273" s="1286" t="str">
        <f t="shared" si="41"/>
        <v xml:space="preserve"> </v>
      </c>
      <c r="AR273" s="1282">
        <f t="shared" si="42"/>
        <v>0</v>
      </c>
      <c r="AS273" s="1065"/>
    </row>
    <row r="274" spans="1:45" ht="12.75" hidden="1" customHeight="1">
      <c r="A274" s="1059" t="s">
        <v>1195</v>
      </c>
      <c r="B274" s="1060" t="str">
        <f t="shared" si="44"/>
        <v xml:space="preserve"> </v>
      </c>
      <c r="C274" s="1077" t="s">
        <v>514</v>
      </c>
      <c r="D274" s="1282">
        <v>0</v>
      </c>
      <c r="E274" s="1061" t="str">
        <f t="shared" si="43"/>
        <v xml:space="preserve"> </v>
      </c>
      <c r="F274" s="1006"/>
      <c r="G274" s="1006"/>
      <c r="H274" s="1006"/>
      <c r="I274" s="1006"/>
      <c r="J274" s="1006"/>
      <c r="K274" s="1062"/>
      <c r="L274" s="1062"/>
      <c r="M274" s="1062"/>
      <c r="N274" s="1062"/>
      <c r="O274" s="1062"/>
      <c r="P274" s="1062"/>
      <c r="Q274" s="1062"/>
      <c r="R274" s="1062"/>
      <c r="S274" s="1062"/>
      <c r="T274" s="1062"/>
      <c r="U274" s="1062"/>
      <c r="V274" s="1062"/>
      <c r="W274" s="1062"/>
      <c r="X274" s="1062"/>
      <c r="Y274" s="1062"/>
      <c r="Z274" s="1062"/>
      <c r="AA274" s="1062"/>
      <c r="AB274" s="1062"/>
      <c r="AC274" s="1062"/>
      <c r="AD274" s="1062"/>
      <c r="AE274" s="1062"/>
      <c r="AF274" s="1062"/>
      <c r="AG274" s="1062"/>
      <c r="AH274" s="1062"/>
      <c r="AI274" s="1062"/>
      <c r="AJ274" s="1062"/>
      <c r="AK274" s="1062"/>
      <c r="AL274" s="1062"/>
      <c r="AM274" s="1062"/>
      <c r="AN274" s="1063"/>
      <c r="AO274" s="1063"/>
      <c r="AP274" s="1290"/>
      <c r="AQ274" s="1286" t="str">
        <f t="shared" si="41"/>
        <v xml:space="preserve"> </v>
      </c>
      <c r="AR274" s="1282">
        <f t="shared" si="42"/>
        <v>0</v>
      </c>
      <c r="AS274" s="1065"/>
    </row>
    <row r="275" spans="1:45" ht="18" hidden="1" customHeight="1">
      <c r="A275" s="1066" t="s">
        <v>904</v>
      </c>
      <c r="B275" s="1060" t="str">
        <f t="shared" si="44"/>
        <v xml:space="preserve"> </v>
      </c>
      <c r="C275" s="1077" t="s">
        <v>514</v>
      </c>
      <c r="D275" s="1282">
        <v>0</v>
      </c>
      <c r="E275" s="1061" t="str">
        <f t="shared" si="43"/>
        <v xml:space="preserve"> </v>
      </c>
      <c r="F275" s="1019"/>
      <c r="G275" s="1019"/>
      <c r="H275" s="1068"/>
      <c r="I275" s="1044"/>
      <c r="J275" s="1044"/>
      <c r="K275" s="1063"/>
      <c r="L275" s="1063"/>
      <c r="M275" s="1062"/>
      <c r="N275" s="1062"/>
      <c r="O275" s="1062"/>
      <c r="P275" s="1062"/>
      <c r="Q275" s="1062"/>
      <c r="R275" s="1062"/>
      <c r="S275" s="1062"/>
      <c r="T275" s="1062"/>
      <c r="U275" s="1062"/>
      <c r="V275" s="1062"/>
      <c r="W275" s="1062"/>
      <c r="X275" s="1062"/>
      <c r="Y275" s="1062"/>
      <c r="Z275" s="1062"/>
      <c r="AA275" s="1062"/>
      <c r="AB275" s="1062"/>
      <c r="AC275" s="1062"/>
      <c r="AD275" s="1062"/>
      <c r="AE275" s="1062"/>
      <c r="AF275" s="1062"/>
      <c r="AG275" s="1062"/>
      <c r="AH275" s="1062"/>
      <c r="AI275" s="1062"/>
      <c r="AJ275" s="1062"/>
      <c r="AK275" s="1062"/>
      <c r="AL275" s="1062"/>
      <c r="AM275" s="1062"/>
      <c r="AN275" s="1063"/>
      <c r="AO275" s="1063"/>
      <c r="AP275" s="1064"/>
      <c r="AQ275" s="1286" t="str">
        <f t="shared" si="41"/>
        <v xml:space="preserve"> </v>
      </c>
      <c r="AR275" s="1282">
        <f t="shared" si="42"/>
        <v>0</v>
      </c>
      <c r="AS275" s="1065"/>
    </row>
    <row r="276" spans="1:45" ht="12.75" hidden="1" customHeight="1">
      <c r="A276" s="1066" t="s">
        <v>776</v>
      </c>
      <c r="B276" s="1060" t="str">
        <f t="shared" si="44"/>
        <v xml:space="preserve"> </v>
      </c>
      <c r="C276" s="1077" t="s">
        <v>514</v>
      </c>
      <c r="D276" s="1282">
        <v>0</v>
      </c>
      <c r="E276" s="1061" t="str">
        <f t="shared" si="43"/>
        <v xml:space="preserve"> </v>
      </c>
      <c r="F276" s="1006"/>
      <c r="G276" s="1006"/>
      <c r="H276" s="1006"/>
      <c r="I276" s="1006"/>
      <c r="J276" s="1006"/>
      <c r="K276" s="1062"/>
      <c r="L276" s="1062"/>
      <c r="M276" s="1062"/>
      <c r="N276" s="1062"/>
      <c r="O276" s="1062"/>
      <c r="P276" s="1062"/>
      <c r="Q276" s="1062"/>
      <c r="R276" s="1062"/>
      <c r="S276" s="1062"/>
      <c r="T276" s="1062"/>
      <c r="U276" s="1062"/>
      <c r="V276" s="1062"/>
      <c r="W276" s="1062"/>
      <c r="X276" s="1062"/>
      <c r="Y276" s="1062"/>
      <c r="Z276" s="1062"/>
      <c r="AA276" s="1062"/>
      <c r="AB276" s="1062"/>
      <c r="AC276" s="1062"/>
      <c r="AD276" s="1062"/>
      <c r="AE276" s="1062"/>
      <c r="AF276" s="1062"/>
      <c r="AG276" s="1062"/>
      <c r="AH276" s="1062"/>
      <c r="AI276" s="1062"/>
      <c r="AJ276" s="1062"/>
      <c r="AK276" s="1062"/>
      <c r="AL276" s="1062"/>
      <c r="AM276" s="1062"/>
      <c r="AN276" s="1063"/>
      <c r="AO276" s="1063"/>
      <c r="AP276" s="1064"/>
      <c r="AQ276" s="1286" t="str">
        <f t="shared" si="41"/>
        <v xml:space="preserve"> </v>
      </c>
      <c r="AR276" s="1282">
        <f t="shared" si="42"/>
        <v>0</v>
      </c>
      <c r="AS276" s="1065"/>
    </row>
    <row r="277" spans="1:45" ht="12.75" hidden="1" customHeight="1">
      <c r="A277" s="1059" t="s">
        <v>689</v>
      </c>
      <c r="B277" s="1060" t="str">
        <f t="shared" si="44"/>
        <v xml:space="preserve"> </v>
      </c>
      <c r="C277" s="1077" t="s">
        <v>514</v>
      </c>
      <c r="D277" s="1282">
        <v>0</v>
      </c>
      <c r="E277" s="1061" t="str">
        <f t="shared" si="43"/>
        <v xml:space="preserve"> </v>
      </c>
      <c r="F277" s="1286"/>
      <c r="G277" s="1286"/>
      <c r="H277" s="1068"/>
      <c r="I277" s="1019"/>
      <c r="J277" s="1019"/>
      <c r="K277" s="1069"/>
      <c r="L277" s="1069"/>
      <c r="M277" s="1070"/>
      <c r="N277" s="1070"/>
      <c r="O277" s="1070"/>
      <c r="P277" s="1070"/>
      <c r="Q277" s="1070"/>
      <c r="R277" s="1070"/>
      <c r="S277" s="1070"/>
      <c r="T277" s="1070"/>
      <c r="U277" s="1070"/>
      <c r="V277" s="1070"/>
      <c r="W277" s="1070"/>
      <c r="X277" s="1070"/>
      <c r="Y277" s="1070"/>
      <c r="Z277" s="1070"/>
      <c r="AA277" s="1070"/>
      <c r="AB277" s="1070"/>
      <c r="AC277" s="1070"/>
      <c r="AD277" s="1070"/>
      <c r="AE277" s="1070"/>
      <c r="AF277" s="1070"/>
      <c r="AG277" s="1070"/>
      <c r="AH277" s="1070"/>
      <c r="AI277" s="1070"/>
      <c r="AJ277" s="1070"/>
      <c r="AK277" s="1070"/>
      <c r="AL277" s="1070"/>
      <c r="AM277" s="1070"/>
      <c r="AN277" s="1069"/>
      <c r="AO277" s="1069"/>
      <c r="AP277" s="1064"/>
      <c r="AQ277" s="1286" t="str">
        <f t="shared" si="41"/>
        <v xml:space="preserve"> </v>
      </c>
      <c r="AR277" s="1282">
        <f t="shared" si="42"/>
        <v>0</v>
      </c>
      <c r="AS277" s="1065"/>
    </row>
    <row r="278" spans="1:45" ht="12.75" hidden="1" customHeight="1">
      <c r="A278" s="1066" t="s">
        <v>777</v>
      </c>
      <c r="B278" s="1060" t="str">
        <f t="shared" si="44"/>
        <v xml:space="preserve"> </v>
      </c>
      <c r="C278" s="1077" t="s">
        <v>514</v>
      </c>
      <c r="D278" s="1282">
        <v>0</v>
      </c>
      <c r="E278" s="1061" t="str">
        <f t="shared" si="43"/>
        <v xml:space="preserve"> </v>
      </c>
      <c r="F278" s="1019"/>
      <c r="G278" s="1019"/>
      <c r="H278" s="1068"/>
      <c r="I278" s="1019"/>
      <c r="J278" s="1019"/>
      <c r="K278" s="1069"/>
      <c r="L278" s="1069"/>
      <c r="M278" s="1070"/>
      <c r="N278" s="1070"/>
      <c r="O278" s="1070"/>
      <c r="P278" s="1070"/>
      <c r="Q278" s="1070"/>
      <c r="R278" s="1070"/>
      <c r="S278" s="1070"/>
      <c r="T278" s="1070"/>
      <c r="U278" s="1070"/>
      <c r="V278" s="1070"/>
      <c r="W278" s="1070"/>
      <c r="X278" s="1070"/>
      <c r="Y278" s="1070"/>
      <c r="Z278" s="1070"/>
      <c r="AA278" s="1070"/>
      <c r="AB278" s="1070"/>
      <c r="AC278" s="1070"/>
      <c r="AD278" s="1070"/>
      <c r="AE278" s="1070"/>
      <c r="AF278" s="1070"/>
      <c r="AG278" s="1070"/>
      <c r="AH278" s="1070"/>
      <c r="AI278" s="1070"/>
      <c r="AJ278" s="1070"/>
      <c r="AK278" s="1070"/>
      <c r="AL278" s="1070"/>
      <c r="AM278" s="1070"/>
      <c r="AN278" s="1069"/>
      <c r="AO278" s="1069"/>
      <c r="AP278" s="1064"/>
      <c r="AQ278" s="1286" t="str">
        <f t="shared" si="41"/>
        <v xml:space="preserve"> </v>
      </c>
      <c r="AR278" s="1282">
        <f t="shared" si="42"/>
        <v>0</v>
      </c>
      <c r="AS278" s="1065"/>
    </row>
    <row r="279" spans="1:45" ht="12.75" hidden="1" customHeight="1">
      <c r="A279" s="1059" t="s">
        <v>299</v>
      </c>
      <c r="B279" s="1060" t="str">
        <f t="shared" si="44"/>
        <v xml:space="preserve"> </v>
      </c>
      <c r="C279" s="1077" t="s">
        <v>514</v>
      </c>
      <c r="D279" s="1282">
        <v>0</v>
      </c>
      <c r="E279" s="1061" t="str">
        <f t="shared" si="43"/>
        <v xml:space="preserve"> </v>
      </c>
      <c r="F279" s="1006"/>
      <c r="G279" s="1006"/>
      <c r="H279" s="1006"/>
      <c r="I279" s="1006"/>
      <c r="J279" s="1006"/>
      <c r="K279" s="1062"/>
      <c r="L279" s="1062"/>
      <c r="M279" s="1062"/>
      <c r="N279" s="1062"/>
      <c r="O279" s="1062"/>
      <c r="P279" s="1062"/>
      <c r="Q279" s="1062"/>
      <c r="R279" s="1062"/>
      <c r="S279" s="1062"/>
      <c r="T279" s="1062"/>
      <c r="U279" s="1062"/>
      <c r="V279" s="1062"/>
      <c r="W279" s="1062"/>
      <c r="X279" s="1062"/>
      <c r="Y279" s="1062"/>
      <c r="Z279" s="1062"/>
      <c r="AA279" s="1062"/>
      <c r="AB279" s="1062"/>
      <c r="AC279" s="1062"/>
      <c r="AD279" s="1062"/>
      <c r="AE279" s="1062"/>
      <c r="AF279" s="1062"/>
      <c r="AG279" s="1062"/>
      <c r="AH279" s="1062"/>
      <c r="AI279" s="1062"/>
      <c r="AJ279" s="1062"/>
      <c r="AK279" s="1062"/>
      <c r="AL279" s="1062"/>
      <c r="AM279" s="1062"/>
      <c r="AN279" s="1063"/>
      <c r="AO279" s="1063"/>
      <c r="AP279" s="1064"/>
      <c r="AQ279" s="1286" t="str">
        <f t="shared" si="41"/>
        <v xml:space="preserve"> </v>
      </c>
      <c r="AR279" s="1282">
        <f t="shared" si="42"/>
        <v>0</v>
      </c>
      <c r="AS279" s="1065"/>
    </row>
    <row r="280" spans="1:45" ht="12.75" hidden="1" customHeight="1">
      <c r="A280" s="1059" t="s">
        <v>70</v>
      </c>
      <c r="B280" s="1060" t="str">
        <f t="shared" si="44"/>
        <v xml:space="preserve"> </v>
      </c>
      <c r="C280" s="1077" t="s">
        <v>514</v>
      </c>
      <c r="D280" s="1282">
        <v>0</v>
      </c>
      <c r="E280" s="1061" t="str">
        <f t="shared" si="43"/>
        <v xml:space="preserve"> </v>
      </c>
      <c r="F280" s="1006"/>
      <c r="G280" s="1006"/>
      <c r="H280" s="1006"/>
      <c r="I280" s="1006"/>
      <c r="J280" s="1006"/>
      <c r="K280" s="1062"/>
      <c r="L280" s="1062"/>
      <c r="M280" s="1062"/>
      <c r="N280" s="1062"/>
      <c r="O280" s="1062"/>
      <c r="P280" s="1062"/>
      <c r="Q280" s="1062"/>
      <c r="R280" s="1062"/>
      <c r="S280" s="1062"/>
      <c r="T280" s="1062"/>
      <c r="U280" s="1062"/>
      <c r="V280" s="1062"/>
      <c r="W280" s="1062"/>
      <c r="X280" s="1062"/>
      <c r="Y280" s="1062"/>
      <c r="Z280" s="1062"/>
      <c r="AA280" s="1062"/>
      <c r="AB280" s="1062"/>
      <c r="AC280" s="1062"/>
      <c r="AD280" s="1062"/>
      <c r="AE280" s="1062"/>
      <c r="AF280" s="1062"/>
      <c r="AG280" s="1062"/>
      <c r="AH280" s="1062"/>
      <c r="AI280" s="1062"/>
      <c r="AJ280" s="1062"/>
      <c r="AK280" s="1062"/>
      <c r="AL280" s="1062"/>
      <c r="AM280" s="1062"/>
      <c r="AN280" s="1063"/>
      <c r="AO280" s="1063"/>
      <c r="AP280" s="1064"/>
      <c r="AQ280" s="1286" t="str">
        <f t="shared" si="41"/>
        <v xml:space="preserve"> </v>
      </c>
      <c r="AR280" s="1282">
        <f t="shared" si="42"/>
        <v>0</v>
      </c>
      <c r="AS280" s="1065"/>
    </row>
    <row r="281" spans="1:45" ht="12.75" hidden="1" customHeight="1">
      <c r="A281" s="1059" t="s">
        <v>313</v>
      </c>
      <c r="B281" s="1060" t="str">
        <f t="shared" si="44"/>
        <v xml:space="preserve"> </v>
      </c>
      <c r="C281" s="1077" t="s">
        <v>514</v>
      </c>
      <c r="D281" s="1282">
        <v>0</v>
      </c>
      <c r="E281" s="1061" t="str">
        <f t="shared" si="43"/>
        <v xml:space="preserve"> </v>
      </c>
      <c r="F281" s="1044"/>
      <c r="G281" s="1044"/>
      <c r="H281" s="1044"/>
      <c r="I281" s="1044"/>
      <c r="J281" s="1044"/>
      <c r="K281" s="1063"/>
      <c r="L281" s="1063"/>
      <c r="M281" s="1063"/>
      <c r="N281" s="1063"/>
      <c r="O281" s="1063"/>
      <c r="P281" s="1063"/>
      <c r="Q281" s="1063"/>
      <c r="R281" s="1063"/>
      <c r="S281" s="1063"/>
      <c r="T281" s="1063"/>
      <c r="U281" s="1063"/>
      <c r="V281" s="1063"/>
      <c r="W281" s="1063"/>
      <c r="X281" s="1063"/>
      <c r="Y281" s="1063"/>
      <c r="Z281" s="1063"/>
      <c r="AA281" s="1063"/>
      <c r="AB281" s="1063"/>
      <c r="AC281" s="1063"/>
      <c r="AD281" s="1063"/>
      <c r="AE281" s="1063"/>
      <c r="AF281" s="1063"/>
      <c r="AG281" s="1063"/>
      <c r="AH281" s="1063"/>
      <c r="AI281" s="1063"/>
      <c r="AJ281" s="1063"/>
      <c r="AK281" s="1063"/>
      <c r="AL281" s="1063"/>
      <c r="AM281" s="1063"/>
      <c r="AN281" s="1069"/>
      <c r="AO281" s="1069"/>
      <c r="AP281" s="1064"/>
      <c r="AQ281" s="1286" t="str">
        <f t="shared" si="41"/>
        <v xml:space="preserve"> </v>
      </c>
      <c r="AR281" s="1282">
        <f t="shared" si="42"/>
        <v>0</v>
      </c>
      <c r="AS281" s="1065"/>
    </row>
    <row r="282" spans="1:45" ht="12.75" hidden="1" customHeight="1">
      <c r="A282" s="1066" t="s">
        <v>1124</v>
      </c>
      <c r="B282" s="1060" t="str">
        <f t="shared" si="44"/>
        <v xml:space="preserve"> </v>
      </c>
      <c r="C282" s="1077" t="s">
        <v>514</v>
      </c>
      <c r="D282" s="1282">
        <v>0</v>
      </c>
      <c r="E282" s="1061" t="str">
        <f t="shared" si="43"/>
        <v xml:space="preserve"> </v>
      </c>
      <c r="F282" s="1044"/>
      <c r="G282" s="1044"/>
      <c r="H282" s="1044"/>
      <c r="I282" s="1044"/>
      <c r="J282" s="1044"/>
      <c r="K282" s="1063"/>
      <c r="L282" s="1063"/>
      <c r="M282" s="1063"/>
      <c r="N282" s="1063"/>
      <c r="O282" s="1063"/>
      <c r="P282" s="1063"/>
      <c r="Q282" s="1063"/>
      <c r="R282" s="1063"/>
      <c r="S282" s="1063"/>
      <c r="T282" s="1063"/>
      <c r="U282" s="1063"/>
      <c r="V282" s="1063"/>
      <c r="W282" s="1063"/>
      <c r="X282" s="1063"/>
      <c r="Y282" s="1063"/>
      <c r="Z282" s="1063"/>
      <c r="AA282" s="1063"/>
      <c r="AB282" s="1063"/>
      <c r="AC282" s="1063"/>
      <c r="AD282" s="1063"/>
      <c r="AE282" s="1063"/>
      <c r="AF282" s="1063"/>
      <c r="AG282" s="1063"/>
      <c r="AH282" s="1063"/>
      <c r="AI282" s="1063"/>
      <c r="AJ282" s="1063"/>
      <c r="AK282" s="1063"/>
      <c r="AL282" s="1063"/>
      <c r="AM282" s="1063"/>
      <c r="AN282" s="1063"/>
      <c r="AO282" s="1063"/>
      <c r="AP282" s="1064"/>
      <c r="AQ282" s="1286" t="str">
        <f t="shared" si="41"/>
        <v xml:space="preserve"> </v>
      </c>
      <c r="AR282" s="1282">
        <f t="shared" si="42"/>
        <v>0</v>
      </c>
      <c r="AS282" s="1065"/>
    </row>
    <row r="283" spans="1:45" ht="12.75" hidden="1" customHeight="1">
      <c r="A283" s="1066" t="s">
        <v>1272</v>
      </c>
      <c r="B283" s="1060">
        <f t="shared" si="44"/>
        <v>-5</v>
      </c>
      <c r="C283" s="1061">
        <v>2.4328703703703703E-2</v>
      </c>
      <c r="D283" s="1294">
        <v>0</v>
      </c>
      <c r="E283" s="1061" t="str">
        <f t="shared" si="43"/>
        <v xml:space="preserve"> </v>
      </c>
      <c r="F283" s="1019"/>
      <c r="G283" s="1019"/>
      <c r="H283" s="1006"/>
      <c r="I283" s="1006"/>
      <c r="J283" s="1044"/>
      <c r="K283" s="1063"/>
      <c r="L283" s="1063"/>
      <c r="M283" s="1062"/>
      <c r="N283" s="1062"/>
      <c r="O283" s="1062"/>
      <c r="P283" s="1062"/>
      <c r="Q283" s="1062"/>
      <c r="R283" s="1062"/>
      <c r="S283" s="1062"/>
      <c r="T283" s="1062"/>
      <c r="U283" s="1062"/>
      <c r="V283" s="1062"/>
      <c r="W283" s="1062"/>
      <c r="X283" s="1062"/>
      <c r="Y283" s="1062"/>
      <c r="Z283" s="1062"/>
      <c r="AA283" s="1062"/>
      <c r="AB283" s="1062"/>
      <c r="AC283" s="1062"/>
      <c r="AD283" s="1062"/>
      <c r="AE283" s="1062"/>
      <c r="AF283" s="1062"/>
      <c r="AG283" s="1062"/>
      <c r="AH283" s="1062"/>
      <c r="AI283" s="1062"/>
      <c r="AJ283" s="1062"/>
      <c r="AK283" s="1062"/>
      <c r="AL283" s="1062"/>
      <c r="AM283" s="1062"/>
      <c r="AN283" s="1063"/>
      <c r="AO283" s="1063"/>
      <c r="AP283" s="1064"/>
      <c r="AQ283" s="1286" t="str">
        <f t="shared" si="41"/>
        <v xml:space="preserve"> </v>
      </c>
      <c r="AR283" s="1282">
        <f t="shared" si="42"/>
        <v>0</v>
      </c>
      <c r="AS283" s="1065"/>
    </row>
    <row r="284" spans="1:45" ht="12.75" hidden="1" customHeight="1">
      <c r="A284" s="1066" t="s">
        <v>1519</v>
      </c>
      <c r="B284" s="1060">
        <f t="shared" si="44"/>
        <v>-1</v>
      </c>
      <c r="C284" s="1061">
        <v>2.164351851851852E-2</v>
      </c>
      <c r="D284" s="1294">
        <v>0</v>
      </c>
      <c r="E284" s="1061" t="str">
        <f t="shared" si="43"/>
        <v xml:space="preserve"> </v>
      </c>
      <c r="F284" s="1044"/>
      <c r="G284" s="1044"/>
      <c r="H284" s="1006"/>
      <c r="I284" s="1044"/>
      <c r="J284" s="1044"/>
      <c r="K284" s="1063"/>
      <c r="L284" s="1063"/>
      <c r="M284" s="1062"/>
      <c r="N284" s="1062"/>
      <c r="O284" s="1062"/>
      <c r="P284" s="1062"/>
      <c r="Q284" s="1062"/>
      <c r="R284" s="1062"/>
      <c r="S284" s="1062"/>
      <c r="T284" s="1062"/>
      <c r="U284" s="1062"/>
      <c r="V284" s="1062"/>
      <c r="W284" s="1062"/>
      <c r="X284" s="1062"/>
      <c r="Y284" s="1062"/>
      <c r="Z284" s="1062"/>
      <c r="AA284" s="1062"/>
      <c r="AB284" s="1062"/>
      <c r="AC284" s="1062"/>
      <c r="AD284" s="1062"/>
      <c r="AE284" s="1062"/>
      <c r="AF284" s="1062"/>
      <c r="AG284" s="1062"/>
      <c r="AH284" s="1062"/>
      <c r="AI284" s="1062"/>
      <c r="AJ284" s="1062"/>
      <c r="AK284" s="1062"/>
      <c r="AL284" s="1062"/>
      <c r="AM284" s="1062"/>
      <c r="AN284" s="1063"/>
      <c r="AO284" s="1063"/>
      <c r="AP284" s="1064"/>
      <c r="AQ284" s="1286" t="str">
        <f t="shared" si="41"/>
        <v xml:space="preserve"> </v>
      </c>
      <c r="AR284" s="1282">
        <f t="shared" si="42"/>
        <v>0</v>
      </c>
      <c r="AS284" s="1065"/>
    </row>
    <row r="285" spans="1:45" ht="12.75" hidden="1" customHeight="1">
      <c r="A285" s="1059" t="s">
        <v>599</v>
      </c>
      <c r="B285" s="1060" t="str">
        <f t="shared" si="44"/>
        <v xml:space="preserve"> </v>
      </c>
      <c r="C285" s="1077" t="s">
        <v>514</v>
      </c>
      <c r="D285" s="1282">
        <v>0</v>
      </c>
      <c r="E285" s="1061" t="str">
        <f t="shared" si="43"/>
        <v xml:space="preserve"> </v>
      </c>
      <c r="F285" s="1006"/>
      <c r="G285" s="1006"/>
      <c r="H285" s="1006"/>
      <c r="I285" s="1006"/>
      <c r="J285" s="1006"/>
      <c r="K285" s="1062"/>
      <c r="L285" s="1062"/>
      <c r="M285" s="1062"/>
      <c r="N285" s="1062"/>
      <c r="O285" s="1062"/>
      <c r="P285" s="1062"/>
      <c r="Q285" s="1062"/>
      <c r="R285" s="1062"/>
      <c r="S285" s="1062"/>
      <c r="T285" s="1062"/>
      <c r="U285" s="1062"/>
      <c r="V285" s="1062"/>
      <c r="W285" s="1062"/>
      <c r="X285" s="1062"/>
      <c r="Y285" s="1062"/>
      <c r="Z285" s="1062"/>
      <c r="AA285" s="1062"/>
      <c r="AB285" s="1062"/>
      <c r="AC285" s="1062"/>
      <c r="AD285" s="1062"/>
      <c r="AE285" s="1062"/>
      <c r="AF285" s="1062"/>
      <c r="AG285" s="1062"/>
      <c r="AH285" s="1062"/>
      <c r="AI285" s="1062"/>
      <c r="AJ285" s="1062"/>
      <c r="AK285" s="1062"/>
      <c r="AL285" s="1062"/>
      <c r="AM285" s="1062"/>
      <c r="AN285" s="1063"/>
      <c r="AO285" s="1063"/>
      <c r="AP285" s="1064"/>
      <c r="AQ285" s="1286" t="str">
        <f t="shared" si="41"/>
        <v xml:space="preserve"> </v>
      </c>
      <c r="AR285" s="1282">
        <f t="shared" si="42"/>
        <v>0</v>
      </c>
      <c r="AS285" s="1065"/>
    </row>
    <row r="286" spans="1:45" ht="13.5" hidden="1" customHeight="1">
      <c r="A286" s="1059" t="s">
        <v>334</v>
      </c>
      <c r="B286" s="1060" t="str">
        <f t="shared" si="44"/>
        <v xml:space="preserve"> </v>
      </c>
      <c r="C286" s="1077" t="s">
        <v>514</v>
      </c>
      <c r="D286" s="1282">
        <v>0</v>
      </c>
      <c r="E286" s="1061" t="str">
        <f t="shared" si="43"/>
        <v xml:space="preserve"> </v>
      </c>
      <c r="F286" s="1068"/>
      <c r="G286" s="1068"/>
      <c r="H286" s="1068"/>
      <c r="I286" s="1068"/>
      <c r="J286" s="1068"/>
      <c r="K286" s="1070"/>
      <c r="L286" s="1070"/>
      <c r="M286" s="1070"/>
      <c r="N286" s="1070"/>
      <c r="O286" s="1070"/>
      <c r="P286" s="1070"/>
      <c r="Q286" s="1070"/>
      <c r="R286" s="1070"/>
      <c r="S286" s="1070"/>
      <c r="T286" s="1070"/>
      <c r="U286" s="1070"/>
      <c r="V286" s="1070"/>
      <c r="W286" s="1070"/>
      <c r="X286" s="1070"/>
      <c r="Y286" s="1070"/>
      <c r="Z286" s="1070"/>
      <c r="AA286" s="1070"/>
      <c r="AB286" s="1070"/>
      <c r="AC286" s="1070"/>
      <c r="AD286" s="1070"/>
      <c r="AE286" s="1070"/>
      <c r="AF286" s="1070"/>
      <c r="AG286" s="1070"/>
      <c r="AH286" s="1070"/>
      <c r="AI286" s="1070"/>
      <c r="AJ286" s="1070"/>
      <c r="AK286" s="1070"/>
      <c r="AL286" s="1070"/>
      <c r="AM286" s="1070"/>
      <c r="AN286" s="1069"/>
      <c r="AO286" s="1069"/>
      <c r="AP286" s="1064"/>
      <c r="AQ286" s="1286" t="str">
        <f t="shared" si="41"/>
        <v xml:space="preserve"> </v>
      </c>
      <c r="AR286" s="1282">
        <f t="shared" si="42"/>
        <v>0</v>
      </c>
      <c r="AS286" s="1065"/>
    </row>
    <row r="287" spans="1:45" ht="12.75" hidden="1" customHeight="1">
      <c r="A287" s="1059" t="s">
        <v>509</v>
      </c>
      <c r="B287" s="1060" t="str">
        <f t="shared" si="44"/>
        <v xml:space="preserve"> </v>
      </c>
      <c r="C287" s="1077" t="s">
        <v>514</v>
      </c>
      <c r="D287" s="1282">
        <v>0</v>
      </c>
      <c r="E287" s="1061" t="str">
        <f t="shared" si="43"/>
        <v xml:space="preserve"> </v>
      </c>
      <c r="F287" s="1019"/>
      <c r="G287" s="1019"/>
      <c r="H287" s="1068"/>
      <c r="I287" s="1019"/>
      <c r="J287" s="1019"/>
      <c r="K287" s="1069"/>
      <c r="L287" s="1069"/>
      <c r="M287" s="1070"/>
      <c r="N287" s="1070"/>
      <c r="O287" s="1070"/>
      <c r="P287" s="1070"/>
      <c r="Q287" s="1070"/>
      <c r="R287" s="1070"/>
      <c r="S287" s="1070"/>
      <c r="T287" s="1070"/>
      <c r="U287" s="1070"/>
      <c r="V287" s="1070"/>
      <c r="W287" s="1070"/>
      <c r="X287" s="1070"/>
      <c r="Y287" s="1070"/>
      <c r="Z287" s="1070"/>
      <c r="AA287" s="1070"/>
      <c r="AB287" s="1070"/>
      <c r="AC287" s="1070"/>
      <c r="AD287" s="1070"/>
      <c r="AE287" s="1070"/>
      <c r="AF287" s="1070"/>
      <c r="AG287" s="1070"/>
      <c r="AH287" s="1070"/>
      <c r="AI287" s="1070"/>
      <c r="AJ287" s="1070"/>
      <c r="AK287" s="1070"/>
      <c r="AL287" s="1070"/>
      <c r="AM287" s="1070"/>
      <c r="AN287" s="1069"/>
      <c r="AO287" s="1069"/>
      <c r="AP287" s="1064"/>
      <c r="AQ287" s="1286" t="str">
        <f t="shared" si="41"/>
        <v xml:space="preserve"> </v>
      </c>
      <c r="AR287" s="1282">
        <f t="shared" si="42"/>
        <v>0</v>
      </c>
      <c r="AS287" s="1065"/>
    </row>
    <row r="288" spans="1:45" ht="12.75" hidden="1" customHeight="1">
      <c r="A288" s="1059" t="s">
        <v>956</v>
      </c>
      <c r="B288" s="1060" t="str">
        <f t="shared" si="44"/>
        <v xml:space="preserve"> </v>
      </c>
      <c r="C288" s="1077" t="s">
        <v>514</v>
      </c>
      <c r="D288" s="1282">
        <v>0</v>
      </c>
      <c r="E288" s="1061" t="str">
        <f t="shared" si="43"/>
        <v xml:space="preserve"> </v>
      </c>
      <c r="F288" s="1006"/>
      <c r="G288" s="1006"/>
      <c r="H288" s="1006"/>
      <c r="I288" s="1006"/>
      <c r="J288" s="1006"/>
      <c r="K288" s="1062"/>
      <c r="L288" s="1062"/>
      <c r="M288" s="1062"/>
      <c r="N288" s="1062"/>
      <c r="O288" s="1062"/>
      <c r="P288" s="1062"/>
      <c r="Q288" s="1062"/>
      <c r="R288" s="1062"/>
      <c r="S288" s="1062"/>
      <c r="T288" s="1062"/>
      <c r="U288" s="1062"/>
      <c r="V288" s="1062"/>
      <c r="W288" s="1062"/>
      <c r="X288" s="1062"/>
      <c r="Y288" s="1062"/>
      <c r="Z288" s="1062"/>
      <c r="AA288" s="1062"/>
      <c r="AB288" s="1062"/>
      <c r="AC288" s="1062"/>
      <c r="AD288" s="1062"/>
      <c r="AE288" s="1062"/>
      <c r="AF288" s="1062"/>
      <c r="AG288" s="1062"/>
      <c r="AH288" s="1062"/>
      <c r="AI288" s="1062"/>
      <c r="AJ288" s="1062"/>
      <c r="AK288" s="1062"/>
      <c r="AL288" s="1062"/>
      <c r="AM288" s="1062"/>
      <c r="AN288" s="1063"/>
      <c r="AO288" s="1063"/>
      <c r="AP288" s="1064"/>
      <c r="AQ288" s="1286" t="str">
        <f t="shared" si="41"/>
        <v xml:space="preserve"> </v>
      </c>
      <c r="AR288" s="1282">
        <f t="shared" si="42"/>
        <v>0</v>
      </c>
      <c r="AS288" s="1065"/>
    </row>
    <row r="289" spans="1:45" ht="12.75" hidden="1" customHeight="1">
      <c r="A289" s="1059" t="s">
        <v>57</v>
      </c>
      <c r="B289" s="1060" t="str">
        <f t="shared" si="44"/>
        <v xml:space="preserve"> </v>
      </c>
      <c r="C289" s="1077" t="s">
        <v>514</v>
      </c>
      <c r="D289" s="1282">
        <v>0</v>
      </c>
      <c r="E289" s="1061" t="str">
        <f t="shared" si="43"/>
        <v xml:space="preserve"> </v>
      </c>
      <c r="F289" s="1068"/>
      <c r="G289" s="1068"/>
      <c r="H289" s="1068"/>
      <c r="I289" s="1068"/>
      <c r="J289" s="1068"/>
      <c r="K289" s="1070"/>
      <c r="L289" s="1070"/>
      <c r="M289" s="1070"/>
      <c r="N289" s="1070"/>
      <c r="O289" s="1070"/>
      <c r="P289" s="1070"/>
      <c r="Q289" s="1070"/>
      <c r="R289" s="1070"/>
      <c r="S289" s="1070"/>
      <c r="T289" s="1070"/>
      <c r="U289" s="1070"/>
      <c r="V289" s="1070"/>
      <c r="W289" s="1070"/>
      <c r="X289" s="1070"/>
      <c r="Y289" s="1070"/>
      <c r="Z289" s="1070"/>
      <c r="AA289" s="1070"/>
      <c r="AB289" s="1070"/>
      <c r="AC289" s="1070"/>
      <c r="AD289" s="1070"/>
      <c r="AE289" s="1070"/>
      <c r="AF289" s="1070"/>
      <c r="AG289" s="1070"/>
      <c r="AH289" s="1070"/>
      <c r="AI289" s="1070"/>
      <c r="AJ289" s="1070"/>
      <c r="AK289" s="1070"/>
      <c r="AL289" s="1070"/>
      <c r="AM289" s="1070"/>
      <c r="AN289" s="1069"/>
      <c r="AO289" s="1069"/>
      <c r="AP289" s="1064"/>
      <c r="AQ289" s="1286" t="str">
        <f t="shared" si="41"/>
        <v xml:space="preserve"> </v>
      </c>
      <c r="AR289" s="1282">
        <f t="shared" si="42"/>
        <v>0</v>
      </c>
      <c r="AS289" s="1065"/>
    </row>
    <row r="290" spans="1:45" ht="12.75" hidden="1" customHeight="1">
      <c r="A290" s="1066" t="s">
        <v>1096</v>
      </c>
      <c r="B290" s="1060" t="str">
        <f t="shared" si="44"/>
        <v xml:space="preserve"> </v>
      </c>
      <c r="C290" s="1077" t="s">
        <v>514</v>
      </c>
      <c r="D290" s="1282">
        <v>0</v>
      </c>
      <c r="E290" s="1061" t="str">
        <f t="shared" si="43"/>
        <v xml:space="preserve"> </v>
      </c>
      <c r="F290" s="1006"/>
      <c r="G290" s="1006"/>
      <c r="H290" s="1006"/>
      <c r="I290" s="1006"/>
      <c r="J290" s="1006"/>
      <c r="K290" s="1062"/>
      <c r="L290" s="1062"/>
      <c r="M290" s="1062"/>
      <c r="N290" s="1062"/>
      <c r="O290" s="1062"/>
      <c r="P290" s="1062"/>
      <c r="Q290" s="1062"/>
      <c r="R290" s="1062"/>
      <c r="S290" s="1062"/>
      <c r="T290" s="1062"/>
      <c r="U290" s="1062"/>
      <c r="V290" s="1062"/>
      <c r="W290" s="1062"/>
      <c r="X290" s="1062"/>
      <c r="Y290" s="1062"/>
      <c r="Z290" s="1062"/>
      <c r="AA290" s="1062"/>
      <c r="AB290" s="1062"/>
      <c r="AC290" s="1062"/>
      <c r="AD290" s="1062"/>
      <c r="AE290" s="1062"/>
      <c r="AF290" s="1062"/>
      <c r="AG290" s="1062"/>
      <c r="AH290" s="1062"/>
      <c r="AI290" s="1062"/>
      <c r="AJ290" s="1062"/>
      <c r="AK290" s="1062"/>
      <c r="AL290" s="1062"/>
      <c r="AM290" s="1062"/>
      <c r="AN290" s="1063"/>
      <c r="AO290" s="1063"/>
      <c r="AP290" s="1064"/>
      <c r="AQ290" s="1286" t="str">
        <f t="shared" si="41"/>
        <v xml:space="preserve"> </v>
      </c>
      <c r="AR290" s="1282">
        <f t="shared" si="42"/>
        <v>0</v>
      </c>
      <c r="AS290" s="1065"/>
    </row>
    <row r="291" spans="1:45" ht="12.75" hidden="1" customHeight="1">
      <c r="A291" s="1059" t="s">
        <v>690</v>
      </c>
      <c r="B291" s="1060" t="str">
        <f t="shared" si="44"/>
        <v xml:space="preserve"> </v>
      </c>
      <c r="C291" s="1077" t="s">
        <v>514</v>
      </c>
      <c r="D291" s="1282">
        <v>0</v>
      </c>
      <c r="E291" s="1061" t="str">
        <f t="shared" si="43"/>
        <v xml:space="preserve"> </v>
      </c>
      <c r="F291" s="1006"/>
      <c r="G291" s="1006"/>
      <c r="H291" s="1006"/>
      <c r="I291" s="1006"/>
      <c r="J291" s="1006"/>
      <c r="K291" s="1062"/>
      <c r="L291" s="1062"/>
      <c r="M291" s="1062"/>
      <c r="N291" s="1062"/>
      <c r="O291" s="1062"/>
      <c r="P291" s="1062"/>
      <c r="Q291" s="1062"/>
      <c r="R291" s="1062"/>
      <c r="S291" s="1062"/>
      <c r="T291" s="1062"/>
      <c r="U291" s="1062"/>
      <c r="V291" s="1062"/>
      <c r="W291" s="1062"/>
      <c r="X291" s="1062"/>
      <c r="Y291" s="1062"/>
      <c r="Z291" s="1062"/>
      <c r="AA291" s="1062"/>
      <c r="AB291" s="1062"/>
      <c r="AC291" s="1062"/>
      <c r="AD291" s="1062"/>
      <c r="AE291" s="1062"/>
      <c r="AF291" s="1062"/>
      <c r="AG291" s="1062"/>
      <c r="AH291" s="1062"/>
      <c r="AI291" s="1062"/>
      <c r="AJ291" s="1062"/>
      <c r="AK291" s="1062"/>
      <c r="AL291" s="1062"/>
      <c r="AM291" s="1062"/>
      <c r="AN291" s="1063"/>
      <c r="AO291" s="1063"/>
      <c r="AP291" s="1064"/>
      <c r="AQ291" s="1286" t="str">
        <f t="shared" si="41"/>
        <v xml:space="preserve"> </v>
      </c>
      <c r="AR291" s="1282">
        <f t="shared" si="42"/>
        <v>0</v>
      </c>
      <c r="AS291" s="1065"/>
    </row>
    <row r="292" spans="1:45" ht="12.75" hidden="1" customHeight="1">
      <c r="A292" s="1066" t="s">
        <v>1112</v>
      </c>
      <c r="B292" s="1060" t="str">
        <f t="shared" si="44"/>
        <v xml:space="preserve"> </v>
      </c>
      <c r="C292" s="1077" t="s">
        <v>514</v>
      </c>
      <c r="D292" s="1282">
        <v>0</v>
      </c>
      <c r="E292" s="1061" t="str">
        <f t="shared" si="43"/>
        <v xml:space="preserve"> </v>
      </c>
      <c r="F292" s="1006"/>
      <c r="G292" s="1006"/>
      <c r="H292" s="1006"/>
      <c r="I292" s="1006"/>
      <c r="J292" s="1006"/>
      <c r="K292" s="1062"/>
      <c r="L292" s="1062"/>
      <c r="M292" s="1062"/>
      <c r="N292" s="1062"/>
      <c r="O292" s="1062"/>
      <c r="P292" s="1062"/>
      <c r="Q292" s="1062"/>
      <c r="R292" s="1062"/>
      <c r="S292" s="1062"/>
      <c r="T292" s="1062"/>
      <c r="U292" s="1062"/>
      <c r="V292" s="1062"/>
      <c r="W292" s="1062"/>
      <c r="X292" s="1062"/>
      <c r="Y292" s="1062"/>
      <c r="Z292" s="1062"/>
      <c r="AA292" s="1062"/>
      <c r="AB292" s="1062"/>
      <c r="AC292" s="1062"/>
      <c r="AD292" s="1062"/>
      <c r="AE292" s="1062"/>
      <c r="AF292" s="1062"/>
      <c r="AG292" s="1062"/>
      <c r="AH292" s="1062"/>
      <c r="AI292" s="1062"/>
      <c r="AJ292" s="1062"/>
      <c r="AK292" s="1062"/>
      <c r="AL292" s="1062"/>
      <c r="AM292" s="1062"/>
      <c r="AN292" s="1063"/>
      <c r="AO292" s="1063"/>
      <c r="AP292" s="1064"/>
      <c r="AQ292" s="1286" t="str">
        <f t="shared" ref="AQ292:AQ355" si="45">IF(MIN(F292:AN292)=0," ",MIN(F292:AN292))</f>
        <v xml:space="preserve"> </v>
      </c>
      <c r="AR292" s="1282">
        <f t="shared" ref="AR292:AR355" si="46">COUNTA(F292:AN292)</f>
        <v>0</v>
      </c>
      <c r="AS292" s="1065"/>
    </row>
    <row r="293" spans="1:45" ht="12.75" hidden="1" customHeight="1">
      <c r="A293" s="1059" t="s">
        <v>284</v>
      </c>
      <c r="B293" s="1060" t="str">
        <f t="shared" si="44"/>
        <v xml:space="preserve"> </v>
      </c>
      <c r="C293" s="1077" t="s">
        <v>514</v>
      </c>
      <c r="D293" s="1282">
        <v>0</v>
      </c>
      <c r="E293" s="1061" t="str">
        <f t="shared" si="43"/>
        <v xml:space="preserve"> </v>
      </c>
      <c r="F293" s="1044"/>
      <c r="G293" s="1044"/>
      <c r="H293" s="1006"/>
      <c r="I293" s="1044"/>
      <c r="J293" s="1044"/>
      <c r="K293" s="1063"/>
      <c r="L293" s="1063"/>
      <c r="M293" s="1070"/>
      <c r="N293" s="1070"/>
      <c r="O293" s="1070"/>
      <c r="P293" s="1070"/>
      <c r="Q293" s="1070"/>
      <c r="R293" s="1070"/>
      <c r="S293" s="1070"/>
      <c r="T293" s="1070"/>
      <c r="U293" s="1070"/>
      <c r="V293" s="1070"/>
      <c r="W293" s="1070"/>
      <c r="X293" s="1070"/>
      <c r="Y293" s="1070"/>
      <c r="Z293" s="1070"/>
      <c r="AA293" s="1070"/>
      <c r="AB293" s="1070"/>
      <c r="AC293" s="1070"/>
      <c r="AD293" s="1070"/>
      <c r="AE293" s="1070"/>
      <c r="AF293" s="1070"/>
      <c r="AG293" s="1070"/>
      <c r="AH293" s="1070"/>
      <c r="AI293" s="1070"/>
      <c r="AJ293" s="1070"/>
      <c r="AK293" s="1070"/>
      <c r="AL293" s="1070"/>
      <c r="AM293" s="1070"/>
      <c r="AN293" s="1069"/>
      <c r="AO293" s="1069"/>
      <c r="AP293" s="1064"/>
      <c r="AQ293" s="1286" t="str">
        <f t="shared" si="45"/>
        <v xml:space="preserve"> </v>
      </c>
      <c r="AR293" s="1282">
        <f t="shared" si="46"/>
        <v>0</v>
      </c>
      <c r="AS293" s="1065"/>
    </row>
    <row r="294" spans="1:45" ht="12.75" hidden="1" customHeight="1">
      <c r="A294" s="1059" t="s">
        <v>691</v>
      </c>
      <c r="B294" s="1060" t="str">
        <f t="shared" si="44"/>
        <v xml:space="preserve"> </v>
      </c>
      <c r="C294" s="1077" t="s">
        <v>514</v>
      </c>
      <c r="D294" s="1282">
        <v>0</v>
      </c>
      <c r="E294" s="1061" t="str">
        <f t="shared" si="43"/>
        <v xml:space="preserve"> </v>
      </c>
      <c r="F294" s="1006"/>
      <c r="G294" s="1006"/>
      <c r="H294" s="1006"/>
      <c r="I294" s="1006"/>
      <c r="J294" s="1006"/>
      <c r="K294" s="1062"/>
      <c r="L294" s="1062"/>
      <c r="M294" s="1062"/>
      <c r="N294" s="1062"/>
      <c r="O294" s="1062"/>
      <c r="P294" s="1062"/>
      <c r="Q294" s="1062"/>
      <c r="R294" s="1062"/>
      <c r="S294" s="1062"/>
      <c r="T294" s="1062"/>
      <c r="U294" s="1062"/>
      <c r="V294" s="1062"/>
      <c r="W294" s="1062"/>
      <c r="X294" s="1062"/>
      <c r="Y294" s="1062"/>
      <c r="Z294" s="1062"/>
      <c r="AA294" s="1062"/>
      <c r="AB294" s="1062"/>
      <c r="AC294" s="1062"/>
      <c r="AD294" s="1062"/>
      <c r="AE294" s="1062"/>
      <c r="AF294" s="1062"/>
      <c r="AG294" s="1062"/>
      <c r="AH294" s="1062"/>
      <c r="AI294" s="1062"/>
      <c r="AJ294" s="1062"/>
      <c r="AK294" s="1062"/>
      <c r="AL294" s="1062"/>
      <c r="AM294" s="1062"/>
      <c r="AN294" s="1063"/>
      <c r="AO294" s="1063"/>
      <c r="AP294" s="1064"/>
      <c r="AQ294" s="1286" t="str">
        <f t="shared" si="45"/>
        <v xml:space="preserve"> </v>
      </c>
      <c r="AR294" s="1282">
        <f t="shared" si="46"/>
        <v>0</v>
      </c>
      <c r="AS294" s="1065"/>
    </row>
    <row r="295" spans="1:45" ht="12.75" hidden="1" customHeight="1">
      <c r="A295" s="1066" t="s">
        <v>778</v>
      </c>
      <c r="B295" s="1060">
        <v>9</v>
      </c>
      <c r="C295" s="1077" t="s">
        <v>514</v>
      </c>
      <c r="D295" s="1282">
        <v>0</v>
      </c>
      <c r="E295" s="1061" t="str">
        <f t="shared" si="43"/>
        <v xml:space="preserve"> </v>
      </c>
      <c r="F295" s="1006"/>
      <c r="G295" s="1006"/>
      <c r="H295" s="1006"/>
      <c r="I295" s="1006"/>
      <c r="J295" s="1006"/>
      <c r="K295" s="1062"/>
      <c r="L295" s="1062"/>
      <c r="M295" s="1062"/>
      <c r="N295" s="1062"/>
      <c r="O295" s="1062"/>
      <c r="P295" s="1062"/>
      <c r="Q295" s="1062"/>
      <c r="R295" s="1062"/>
      <c r="S295" s="1062"/>
      <c r="T295" s="1062"/>
      <c r="U295" s="1062"/>
      <c r="V295" s="1062"/>
      <c r="W295" s="1062"/>
      <c r="X295" s="1062"/>
      <c r="Y295" s="1062"/>
      <c r="Z295" s="1062"/>
      <c r="AA295" s="1062"/>
      <c r="AB295" s="1062"/>
      <c r="AC295" s="1062"/>
      <c r="AD295" s="1062"/>
      <c r="AE295" s="1062"/>
      <c r="AF295" s="1062"/>
      <c r="AG295" s="1062"/>
      <c r="AH295" s="1062"/>
      <c r="AI295" s="1062"/>
      <c r="AJ295" s="1062"/>
      <c r="AK295" s="1062"/>
      <c r="AL295" s="1062"/>
      <c r="AM295" s="1062"/>
      <c r="AN295" s="1063"/>
      <c r="AO295" s="1063"/>
      <c r="AP295" s="1064"/>
      <c r="AQ295" s="1286" t="str">
        <f t="shared" si="45"/>
        <v xml:space="preserve"> </v>
      </c>
      <c r="AR295" s="1282">
        <f t="shared" si="46"/>
        <v>0</v>
      </c>
      <c r="AS295" s="1065"/>
    </row>
    <row r="296" spans="1:45" ht="12.75" hidden="1" customHeight="1">
      <c r="A296" s="1066" t="s">
        <v>1125</v>
      </c>
      <c r="B296" s="1060" t="str">
        <f t="shared" ref="B296:B326" si="47">IFERROR(MINUTE(B$5)-MINUTE(C296)," ")</f>
        <v xml:space="preserve"> </v>
      </c>
      <c r="C296" s="1077" t="s">
        <v>514</v>
      </c>
      <c r="D296" s="1282">
        <v>0</v>
      </c>
      <c r="E296" s="1061" t="str">
        <f t="shared" si="43"/>
        <v xml:space="preserve"> </v>
      </c>
      <c r="F296" s="1006"/>
      <c r="G296" s="1006"/>
      <c r="H296" s="1006"/>
      <c r="I296" s="1006"/>
      <c r="J296" s="1006"/>
      <c r="K296" s="1062"/>
      <c r="L296" s="1062"/>
      <c r="M296" s="1062"/>
      <c r="N296" s="1062"/>
      <c r="O296" s="1062"/>
      <c r="P296" s="1062"/>
      <c r="Q296" s="1062"/>
      <c r="R296" s="1062"/>
      <c r="S296" s="1062"/>
      <c r="T296" s="1062"/>
      <c r="U296" s="1062"/>
      <c r="V296" s="1062"/>
      <c r="W296" s="1062"/>
      <c r="X296" s="1062"/>
      <c r="Y296" s="1062"/>
      <c r="Z296" s="1062"/>
      <c r="AA296" s="1062"/>
      <c r="AB296" s="1062"/>
      <c r="AC296" s="1062"/>
      <c r="AD296" s="1062"/>
      <c r="AE296" s="1062"/>
      <c r="AF296" s="1062"/>
      <c r="AG296" s="1062"/>
      <c r="AH296" s="1062"/>
      <c r="AI296" s="1062"/>
      <c r="AJ296" s="1062"/>
      <c r="AK296" s="1062"/>
      <c r="AL296" s="1062"/>
      <c r="AM296" s="1062"/>
      <c r="AN296" s="1063"/>
      <c r="AO296" s="1063"/>
      <c r="AP296" s="1064"/>
      <c r="AQ296" s="1286" t="str">
        <f t="shared" si="45"/>
        <v xml:space="preserve"> </v>
      </c>
      <c r="AR296" s="1282">
        <f t="shared" si="46"/>
        <v>0</v>
      </c>
      <c r="AS296" s="1065"/>
    </row>
    <row r="297" spans="1:45" ht="12.75" hidden="1" customHeight="1">
      <c r="A297" s="1059" t="s">
        <v>955</v>
      </c>
      <c r="B297" s="1060" t="str">
        <f t="shared" si="47"/>
        <v xml:space="preserve"> </v>
      </c>
      <c r="C297" s="1077" t="s">
        <v>514</v>
      </c>
      <c r="D297" s="1282">
        <v>0</v>
      </c>
      <c r="E297" s="1061" t="str">
        <f t="shared" si="43"/>
        <v xml:space="preserve"> </v>
      </c>
      <c r="F297" s="1006"/>
      <c r="G297" s="1006"/>
      <c r="H297" s="1006"/>
      <c r="I297" s="1006"/>
      <c r="J297" s="1006"/>
      <c r="K297" s="1062"/>
      <c r="L297" s="1062"/>
      <c r="M297" s="1062"/>
      <c r="N297" s="1062"/>
      <c r="O297" s="1062"/>
      <c r="P297" s="1062"/>
      <c r="Q297" s="1062"/>
      <c r="R297" s="1062"/>
      <c r="S297" s="1062"/>
      <c r="T297" s="1062"/>
      <c r="U297" s="1062"/>
      <c r="V297" s="1062"/>
      <c r="W297" s="1062"/>
      <c r="X297" s="1062"/>
      <c r="Y297" s="1062"/>
      <c r="Z297" s="1062"/>
      <c r="AA297" s="1062"/>
      <c r="AB297" s="1062"/>
      <c r="AC297" s="1062"/>
      <c r="AD297" s="1062"/>
      <c r="AE297" s="1062"/>
      <c r="AF297" s="1062"/>
      <c r="AG297" s="1062"/>
      <c r="AH297" s="1062"/>
      <c r="AI297" s="1062"/>
      <c r="AJ297" s="1062"/>
      <c r="AK297" s="1062"/>
      <c r="AL297" s="1062"/>
      <c r="AM297" s="1062"/>
      <c r="AN297" s="1063"/>
      <c r="AO297" s="1063"/>
      <c r="AP297" s="1064"/>
      <c r="AQ297" s="1286" t="str">
        <f t="shared" si="45"/>
        <v xml:space="preserve"> </v>
      </c>
      <c r="AR297" s="1282">
        <f t="shared" si="46"/>
        <v>0</v>
      </c>
      <c r="AS297" s="1065"/>
    </row>
    <row r="298" spans="1:45" ht="12.75" hidden="1" customHeight="1">
      <c r="A298" s="1059" t="s">
        <v>541</v>
      </c>
      <c r="B298" s="1060" t="str">
        <f t="shared" si="47"/>
        <v xml:space="preserve"> </v>
      </c>
      <c r="C298" s="1077" t="s">
        <v>514</v>
      </c>
      <c r="D298" s="1282">
        <v>0</v>
      </c>
      <c r="E298" s="1061" t="str">
        <f t="shared" si="43"/>
        <v xml:space="preserve"> </v>
      </c>
      <c r="F298" s="1006"/>
      <c r="G298" s="1006"/>
      <c r="H298" s="1006"/>
      <c r="I298" s="1006"/>
      <c r="J298" s="1006"/>
      <c r="K298" s="1062"/>
      <c r="L298" s="1062"/>
      <c r="M298" s="1062"/>
      <c r="N298" s="1062"/>
      <c r="O298" s="1062"/>
      <c r="P298" s="1062"/>
      <c r="Q298" s="1062"/>
      <c r="R298" s="1062"/>
      <c r="S298" s="1062"/>
      <c r="T298" s="1062"/>
      <c r="U298" s="1062"/>
      <c r="V298" s="1062"/>
      <c r="W298" s="1062"/>
      <c r="X298" s="1062"/>
      <c r="Y298" s="1062"/>
      <c r="Z298" s="1062"/>
      <c r="AA298" s="1062"/>
      <c r="AB298" s="1062"/>
      <c r="AC298" s="1062"/>
      <c r="AD298" s="1062"/>
      <c r="AE298" s="1062"/>
      <c r="AF298" s="1062"/>
      <c r="AG298" s="1062"/>
      <c r="AH298" s="1062"/>
      <c r="AI298" s="1062"/>
      <c r="AJ298" s="1062"/>
      <c r="AK298" s="1062"/>
      <c r="AL298" s="1062"/>
      <c r="AM298" s="1062"/>
      <c r="AN298" s="1063"/>
      <c r="AO298" s="1063"/>
      <c r="AP298" s="1064"/>
      <c r="AQ298" s="1286" t="str">
        <f t="shared" si="45"/>
        <v xml:space="preserve"> </v>
      </c>
      <c r="AR298" s="1282">
        <f t="shared" si="46"/>
        <v>0</v>
      </c>
      <c r="AS298" s="1065"/>
    </row>
    <row r="299" spans="1:45" ht="12.75" hidden="1" customHeight="1">
      <c r="A299" s="1059" t="s">
        <v>270</v>
      </c>
      <c r="B299" s="1060" t="str">
        <f t="shared" si="47"/>
        <v xml:space="preserve"> </v>
      </c>
      <c r="C299" s="1077" t="s">
        <v>514</v>
      </c>
      <c r="D299" s="1282">
        <v>0</v>
      </c>
      <c r="E299" s="1061" t="str">
        <f t="shared" si="43"/>
        <v xml:space="preserve"> </v>
      </c>
      <c r="F299" s="1019"/>
      <c r="G299" s="1019"/>
      <c r="H299" s="1068"/>
      <c r="I299" s="1019"/>
      <c r="J299" s="1019"/>
      <c r="K299" s="1069"/>
      <c r="L299" s="1069"/>
      <c r="M299" s="1070"/>
      <c r="N299" s="1070"/>
      <c r="O299" s="1070"/>
      <c r="P299" s="1070"/>
      <c r="Q299" s="1070"/>
      <c r="R299" s="1070"/>
      <c r="S299" s="1070"/>
      <c r="T299" s="1070"/>
      <c r="U299" s="1070"/>
      <c r="V299" s="1070"/>
      <c r="W299" s="1070"/>
      <c r="X299" s="1070"/>
      <c r="Y299" s="1070"/>
      <c r="Z299" s="1070"/>
      <c r="AA299" s="1070"/>
      <c r="AB299" s="1070"/>
      <c r="AC299" s="1070"/>
      <c r="AD299" s="1070"/>
      <c r="AE299" s="1070"/>
      <c r="AF299" s="1070"/>
      <c r="AG299" s="1070"/>
      <c r="AH299" s="1070"/>
      <c r="AI299" s="1070"/>
      <c r="AJ299" s="1070"/>
      <c r="AK299" s="1070"/>
      <c r="AL299" s="1070"/>
      <c r="AM299" s="1070"/>
      <c r="AN299" s="1069"/>
      <c r="AO299" s="1069"/>
      <c r="AP299" s="1064"/>
      <c r="AQ299" s="1286" t="str">
        <f t="shared" si="45"/>
        <v xml:space="preserve"> </v>
      </c>
      <c r="AR299" s="1282">
        <f t="shared" si="46"/>
        <v>0</v>
      </c>
      <c r="AS299" s="1065"/>
    </row>
    <row r="300" spans="1:45" ht="12.75" hidden="1" customHeight="1">
      <c r="A300" s="1059" t="s">
        <v>227</v>
      </c>
      <c r="B300" s="1060" t="str">
        <f t="shared" si="47"/>
        <v xml:space="preserve"> </v>
      </c>
      <c r="C300" s="1077" t="s">
        <v>514</v>
      </c>
      <c r="D300" s="1282">
        <v>0</v>
      </c>
      <c r="E300" s="1061" t="str">
        <f t="shared" si="43"/>
        <v xml:space="preserve"> </v>
      </c>
      <c r="F300" s="1006"/>
      <c r="G300" s="1006"/>
      <c r="H300" s="1006"/>
      <c r="I300" s="1006"/>
      <c r="J300" s="1006"/>
      <c r="K300" s="1062"/>
      <c r="L300" s="1062"/>
      <c r="M300" s="1062"/>
      <c r="N300" s="1062"/>
      <c r="O300" s="1062"/>
      <c r="P300" s="1062"/>
      <c r="Q300" s="1062"/>
      <c r="R300" s="1062"/>
      <c r="S300" s="1062"/>
      <c r="T300" s="1062"/>
      <c r="U300" s="1062"/>
      <c r="V300" s="1062"/>
      <c r="W300" s="1062"/>
      <c r="X300" s="1062"/>
      <c r="Y300" s="1062"/>
      <c r="Z300" s="1062"/>
      <c r="AA300" s="1062"/>
      <c r="AB300" s="1062"/>
      <c r="AC300" s="1062"/>
      <c r="AD300" s="1062"/>
      <c r="AE300" s="1062"/>
      <c r="AF300" s="1062"/>
      <c r="AG300" s="1062"/>
      <c r="AH300" s="1062"/>
      <c r="AI300" s="1062"/>
      <c r="AJ300" s="1062"/>
      <c r="AK300" s="1062"/>
      <c r="AL300" s="1062"/>
      <c r="AM300" s="1062"/>
      <c r="AN300" s="1063"/>
      <c r="AO300" s="1063"/>
      <c r="AP300" s="1064"/>
      <c r="AQ300" s="1286" t="str">
        <f t="shared" si="45"/>
        <v xml:space="preserve"> </v>
      </c>
      <c r="AR300" s="1282">
        <f t="shared" si="46"/>
        <v>0</v>
      </c>
      <c r="AS300" s="1065"/>
    </row>
    <row r="301" spans="1:45" ht="12.75" hidden="1" customHeight="1">
      <c r="A301" s="1059" t="s">
        <v>312</v>
      </c>
      <c r="B301" s="1060" t="str">
        <f t="shared" si="47"/>
        <v xml:space="preserve"> </v>
      </c>
      <c r="C301" s="1077" t="s">
        <v>514</v>
      </c>
      <c r="D301" s="1282">
        <v>0</v>
      </c>
      <c r="E301" s="1061" t="str">
        <f t="shared" si="43"/>
        <v xml:space="preserve"> </v>
      </c>
      <c r="F301" s="1044"/>
      <c r="G301" s="1044"/>
      <c r="H301" s="1006"/>
      <c r="I301" s="1044"/>
      <c r="J301" s="1044"/>
      <c r="K301" s="1063"/>
      <c r="L301" s="1063"/>
      <c r="M301" s="1070"/>
      <c r="N301" s="1070"/>
      <c r="O301" s="1070"/>
      <c r="P301" s="1070"/>
      <c r="Q301" s="1070"/>
      <c r="R301" s="1070"/>
      <c r="S301" s="1070"/>
      <c r="T301" s="1070"/>
      <c r="U301" s="1070"/>
      <c r="V301" s="1070"/>
      <c r="W301" s="1070"/>
      <c r="X301" s="1070"/>
      <c r="Y301" s="1070"/>
      <c r="Z301" s="1070"/>
      <c r="AA301" s="1070"/>
      <c r="AB301" s="1070"/>
      <c r="AC301" s="1070"/>
      <c r="AD301" s="1070"/>
      <c r="AE301" s="1070"/>
      <c r="AF301" s="1070"/>
      <c r="AG301" s="1070"/>
      <c r="AH301" s="1070"/>
      <c r="AI301" s="1070"/>
      <c r="AJ301" s="1070"/>
      <c r="AK301" s="1070"/>
      <c r="AL301" s="1070"/>
      <c r="AM301" s="1070"/>
      <c r="AN301" s="1069"/>
      <c r="AO301" s="1069"/>
      <c r="AP301" s="1064"/>
      <c r="AQ301" s="1286" t="str">
        <f t="shared" si="45"/>
        <v xml:space="preserve"> </v>
      </c>
      <c r="AR301" s="1282">
        <f t="shared" si="46"/>
        <v>0</v>
      </c>
      <c r="AS301" s="1065"/>
    </row>
    <row r="302" spans="1:45" ht="12.75" hidden="1" customHeight="1">
      <c r="A302" s="1295" t="s">
        <v>1667</v>
      </c>
      <c r="B302" s="1060">
        <f t="shared" si="47"/>
        <v>4</v>
      </c>
      <c r="C302" s="1077">
        <v>1.818287037037037E-2</v>
      </c>
      <c r="D302" s="1287">
        <v>0</v>
      </c>
      <c r="E302" s="1061" t="str">
        <f t="shared" si="43"/>
        <v xml:space="preserve"> </v>
      </c>
      <c r="F302" s="1006"/>
      <c r="G302" s="1006"/>
      <c r="H302" s="1006"/>
      <c r="I302" s="1006"/>
      <c r="J302" s="1006"/>
      <c r="K302" s="1062"/>
      <c r="L302" s="1062"/>
      <c r="M302" s="1062"/>
      <c r="N302" s="1062"/>
      <c r="O302" s="1062"/>
      <c r="P302" s="1062"/>
      <c r="Q302" s="1062"/>
      <c r="R302" s="1062"/>
      <c r="S302" s="1062"/>
      <c r="T302" s="1062"/>
      <c r="U302" s="1062"/>
      <c r="V302" s="1062"/>
      <c r="W302" s="1062"/>
      <c r="X302" s="1062"/>
      <c r="Y302" s="1062"/>
      <c r="Z302" s="1062"/>
      <c r="AA302" s="1062"/>
      <c r="AB302" s="1062"/>
      <c r="AC302" s="1062"/>
      <c r="AD302" s="1062"/>
      <c r="AE302" s="1062"/>
      <c r="AF302" s="1062"/>
      <c r="AG302" s="1062"/>
      <c r="AH302" s="1062"/>
      <c r="AI302" s="1062"/>
      <c r="AJ302" s="1062"/>
      <c r="AK302" s="1062"/>
      <c r="AL302" s="1062"/>
      <c r="AM302" s="1062"/>
      <c r="AN302" s="1063"/>
      <c r="AO302" s="1063"/>
      <c r="AP302" s="1064"/>
      <c r="AQ302" s="1286" t="str">
        <f t="shared" si="45"/>
        <v xml:space="preserve"> </v>
      </c>
      <c r="AR302" s="1282">
        <f t="shared" si="46"/>
        <v>0</v>
      </c>
      <c r="AS302" s="1065"/>
    </row>
    <row r="303" spans="1:45" ht="12.75" hidden="1" customHeight="1">
      <c r="A303" s="1059" t="s">
        <v>780</v>
      </c>
      <c r="B303" s="1060" t="str">
        <f t="shared" si="47"/>
        <v xml:space="preserve"> </v>
      </c>
      <c r="C303" s="1077" t="s">
        <v>514</v>
      </c>
      <c r="D303" s="1282">
        <v>0</v>
      </c>
      <c r="E303" s="1061" t="str">
        <f t="shared" si="43"/>
        <v xml:space="preserve"> </v>
      </c>
      <c r="F303" s="1044"/>
      <c r="G303" s="1044"/>
      <c r="H303" s="1044"/>
      <c r="I303" s="1044"/>
      <c r="J303" s="1044"/>
      <c r="K303" s="1063"/>
      <c r="L303" s="1063"/>
      <c r="M303" s="1063"/>
      <c r="N303" s="1063"/>
      <c r="O303" s="1063"/>
      <c r="P303" s="1063"/>
      <c r="Q303" s="1063"/>
      <c r="R303" s="1063"/>
      <c r="S303" s="1063"/>
      <c r="T303" s="1063"/>
      <c r="U303" s="1063"/>
      <c r="V303" s="1063"/>
      <c r="W303" s="1063"/>
      <c r="X303" s="1063"/>
      <c r="Y303" s="1063"/>
      <c r="Z303" s="1063"/>
      <c r="AA303" s="1063"/>
      <c r="AB303" s="1063"/>
      <c r="AC303" s="1063"/>
      <c r="AD303" s="1063"/>
      <c r="AE303" s="1063"/>
      <c r="AF303" s="1063"/>
      <c r="AG303" s="1063"/>
      <c r="AH303" s="1063"/>
      <c r="AI303" s="1063"/>
      <c r="AJ303" s="1063"/>
      <c r="AK303" s="1063"/>
      <c r="AL303" s="1063"/>
      <c r="AM303" s="1063"/>
      <c r="AN303" s="1062"/>
      <c r="AO303" s="1062"/>
      <c r="AP303" s="1064"/>
      <c r="AQ303" s="1286" t="str">
        <f t="shared" si="45"/>
        <v xml:space="preserve"> </v>
      </c>
      <c r="AR303" s="1282">
        <f t="shared" si="46"/>
        <v>0</v>
      </c>
      <c r="AS303" s="1065"/>
    </row>
    <row r="304" spans="1:45" ht="12.75" hidden="1" customHeight="1">
      <c r="A304" s="1059" t="s">
        <v>1567</v>
      </c>
      <c r="B304" s="1060">
        <f t="shared" si="47"/>
        <v>9</v>
      </c>
      <c r="C304" s="1077">
        <v>1.4837962962962963E-2</v>
      </c>
      <c r="D304" s="1287">
        <v>0</v>
      </c>
      <c r="E304" s="1061" t="str">
        <f t="shared" si="43"/>
        <v xml:space="preserve"> </v>
      </c>
      <c r="F304" s="1044"/>
      <c r="G304" s="1044"/>
      <c r="H304" s="1044"/>
      <c r="I304" s="1044"/>
      <c r="J304" s="1044"/>
      <c r="K304" s="1063"/>
      <c r="L304" s="1063"/>
      <c r="M304" s="1063"/>
      <c r="N304" s="1063"/>
      <c r="O304" s="1063"/>
      <c r="P304" s="1063"/>
      <c r="Q304" s="1063"/>
      <c r="R304" s="1063"/>
      <c r="S304" s="1063"/>
      <c r="T304" s="1063"/>
      <c r="U304" s="1063"/>
      <c r="V304" s="1063"/>
      <c r="W304" s="1063"/>
      <c r="X304" s="1063"/>
      <c r="Y304" s="1063"/>
      <c r="Z304" s="1063"/>
      <c r="AA304" s="1063"/>
      <c r="AB304" s="1063"/>
      <c r="AC304" s="1063"/>
      <c r="AD304" s="1063"/>
      <c r="AE304" s="1063"/>
      <c r="AF304" s="1063"/>
      <c r="AG304" s="1063"/>
      <c r="AH304" s="1063"/>
      <c r="AI304" s="1063"/>
      <c r="AJ304" s="1063"/>
      <c r="AK304" s="1063"/>
      <c r="AL304" s="1063"/>
      <c r="AM304" s="1063"/>
      <c r="AN304" s="1063"/>
      <c r="AO304" s="1063"/>
      <c r="AP304" s="1064"/>
      <c r="AQ304" s="1286" t="str">
        <f t="shared" si="45"/>
        <v xml:space="preserve"> </v>
      </c>
      <c r="AR304" s="1282">
        <f t="shared" si="46"/>
        <v>0</v>
      </c>
      <c r="AS304" s="1065"/>
    </row>
    <row r="305" spans="1:45" ht="10.5" hidden="1" customHeight="1">
      <c r="A305" s="1059" t="s">
        <v>419</v>
      </c>
      <c r="B305" s="1060" t="str">
        <f t="shared" si="47"/>
        <v xml:space="preserve"> </v>
      </c>
      <c r="C305" s="1077" t="s">
        <v>514</v>
      </c>
      <c r="D305" s="1282">
        <v>0</v>
      </c>
      <c r="E305" s="1061" t="str">
        <f t="shared" si="43"/>
        <v xml:space="preserve"> </v>
      </c>
      <c r="F305" s="1044"/>
      <c r="G305" s="1044"/>
      <c r="H305" s="1006"/>
      <c r="I305" s="1044"/>
      <c r="J305" s="1044"/>
      <c r="K305" s="1063"/>
      <c r="L305" s="1063"/>
      <c r="M305" s="1070"/>
      <c r="N305" s="1070"/>
      <c r="O305" s="1070"/>
      <c r="P305" s="1070"/>
      <c r="Q305" s="1070"/>
      <c r="R305" s="1070"/>
      <c r="S305" s="1070"/>
      <c r="T305" s="1070"/>
      <c r="U305" s="1070"/>
      <c r="V305" s="1070"/>
      <c r="W305" s="1070"/>
      <c r="X305" s="1070"/>
      <c r="Y305" s="1070"/>
      <c r="Z305" s="1070"/>
      <c r="AA305" s="1070"/>
      <c r="AB305" s="1070"/>
      <c r="AC305" s="1070"/>
      <c r="AD305" s="1070"/>
      <c r="AE305" s="1070"/>
      <c r="AF305" s="1070"/>
      <c r="AG305" s="1070"/>
      <c r="AH305" s="1070"/>
      <c r="AI305" s="1070"/>
      <c r="AJ305" s="1070"/>
      <c r="AK305" s="1070"/>
      <c r="AL305" s="1070"/>
      <c r="AM305" s="1070"/>
      <c r="AN305" s="1069"/>
      <c r="AO305" s="1069"/>
      <c r="AP305" s="1064"/>
      <c r="AQ305" s="1286" t="str">
        <f t="shared" si="45"/>
        <v xml:space="preserve"> </v>
      </c>
      <c r="AR305" s="1282">
        <f t="shared" si="46"/>
        <v>0</v>
      </c>
      <c r="AS305" s="1065"/>
    </row>
    <row r="306" spans="1:45" ht="12.75" hidden="1" customHeight="1">
      <c r="A306" s="1059" t="s">
        <v>1167</v>
      </c>
      <c r="B306" s="1060" t="str">
        <f t="shared" si="47"/>
        <v xml:space="preserve"> </v>
      </c>
      <c r="C306" s="1077" t="s">
        <v>514</v>
      </c>
      <c r="D306" s="1282">
        <v>0</v>
      </c>
      <c r="E306" s="1061" t="str">
        <f t="shared" si="43"/>
        <v xml:space="preserve"> </v>
      </c>
      <c r="F306" s="1006"/>
      <c r="G306" s="1006"/>
      <c r="H306" s="1006"/>
      <c r="I306" s="1006"/>
      <c r="J306" s="1006"/>
      <c r="K306" s="1062"/>
      <c r="L306" s="1062"/>
      <c r="M306" s="1062"/>
      <c r="N306" s="1062"/>
      <c r="O306" s="1062"/>
      <c r="P306" s="1062"/>
      <c r="Q306" s="1062"/>
      <c r="R306" s="1062"/>
      <c r="S306" s="1062"/>
      <c r="T306" s="1062"/>
      <c r="U306" s="1062"/>
      <c r="V306" s="1062"/>
      <c r="W306" s="1062"/>
      <c r="X306" s="1062"/>
      <c r="Y306" s="1062"/>
      <c r="Z306" s="1062"/>
      <c r="AA306" s="1062"/>
      <c r="AB306" s="1062"/>
      <c r="AC306" s="1062"/>
      <c r="AD306" s="1062"/>
      <c r="AE306" s="1062"/>
      <c r="AF306" s="1062"/>
      <c r="AG306" s="1062"/>
      <c r="AH306" s="1062"/>
      <c r="AI306" s="1062"/>
      <c r="AJ306" s="1062"/>
      <c r="AK306" s="1062"/>
      <c r="AL306" s="1062"/>
      <c r="AM306" s="1062"/>
      <c r="AN306" s="1063"/>
      <c r="AO306" s="1063"/>
      <c r="AP306" s="1064"/>
      <c r="AQ306" s="1286" t="str">
        <f t="shared" si="45"/>
        <v xml:space="preserve"> </v>
      </c>
      <c r="AR306" s="1282">
        <f t="shared" si="46"/>
        <v>0</v>
      </c>
      <c r="AS306" s="1065"/>
    </row>
    <row r="307" spans="1:45" ht="12.75" hidden="1" customHeight="1">
      <c r="A307" s="1059" t="s">
        <v>889</v>
      </c>
      <c r="B307" s="1060" t="str">
        <f t="shared" si="47"/>
        <v xml:space="preserve"> </v>
      </c>
      <c r="C307" s="1077" t="s">
        <v>514</v>
      </c>
      <c r="D307" s="1282">
        <v>0</v>
      </c>
      <c r="E307" s="1061" t="str">
        <f t="shared" si="43"/>
        <v xml:space="preserve"> </v>
      </c>
      <c r="F307" s="1006"/>
      <c r="G307" s="1006"/>
      <c r="H307" s="1006"/>
      <c r="I307" s="1006"/>
      <c r="J307" s="1006"/>
      <c r="K307" s="1062"/>
      <c r="L307" s="1062"/>
      <c r="M307" s="1062"/>
      <c r="N307" s="1062"/>
      <c r="O307" s="1062"/>
      <c r="P307" s="1062"/>
      <c r="Q307" s="1062"/>
      <c r="R307" s="1062"/>
      <c r="S307" s="1062"/>
      <c r="T307" s="1062"/>
      <c r="U307" s="1062"/>
      <c r="V307" s="1062"/>
      <c r="W307" s="1062"/>
      <c r="X307" s="1062"/>
      <c r="Y307" s="1062"/>
      <c r="Z307" s="1062"/>
      <c r="AA307" s="1062"/>
      <c r="AB307" s="1062"/>
      <c r="AC307" s="1062"/>
      <c r="AD307" s="1062"/>
      <c r="AE307" s="1062"/>
      <c r="AF307" s="1062"/>
      <c r="AG307" s="1062"/>
      <c r="AH307" s="1062"/>
      <c r="AI307" s="1062"/>
      <c r="AJ307" s="1062"/>
      <c r="AK307" s="1062"/>
      <c r="AL307" s="1062"/>
      <c r="AM307" s="1062"/>
      <c r="AN307" s="1063"/>
      <c r="AO307" s="1063"/>
      <c r="AP307" s="1064"/>
      <c r="AQ307" s="1286" t="str">
        <f t="shared" si="45"/>
        <v xml:space="preserve"> </v>
      </c>
      <c r="AR307" s="1282">
        <f t="shared" si="46"/>
        <v>0</v>
      </c>
      <c r="AS307" s="1065"/>
    </row>
    <row r="308" spans="1:45" ht="12.75" hidden="1" customHeight="1">
      <c r="A308" s="1059" t="s">
        <v>1037</v>
      </c>
      <c r="B308" s="1060" t="str">
        <f t="shared" si="47"/>
        <v xml:space="preserve"> </v>
      </c>
      <c r="C308" s="1077" t="s">
        <v>514</v>
      </c>
      <c r="D308" s="1282">
        <v>0</v>
      </c>
      <c r="E308" s="1061" t="str">
        <f t="shared" si="43"/>
        <v xml:space="preserve"> </v>
      </c>
      <c r="F308" s="1006"/>
      <c r="G308" s="1006"/>
      <c r="H308" s="1006"/>
      <c r="I308" s="1006"/>
      <c r="J308" s="1006"/>
      <c r="K308" s="1062"/>
      <c r="L308" s="1062"/>
      <c r="M308" s="1062"/>
      <c r="N308" s="1062"/>
      <c r="O308" s="1062"/>
      <c r="P308" s="1062"/>
      <c r="Q308" s="1062"/>
      <c r="R308" s="1062"/>
      <c r="S308" s="1062"/>
      <c r="T308" s="1062"/>
      <c r="U308" s="1062"/>
      <c r="V308" s="1062"/>
      <c r="W308" s="1062"/>
      <c r="X308" s="1062"/>
      <c r="Y308" s="1062"/>
      <c r="Z308" s="1062"/>
      <c r="AA308" s="1062"/>
      <c r="AB308" s="1062"/>
      <c r="AC308" s="1062"/>
      <c r="AD308" s="1062"/>
      <c r="AE308" s="1062"/>
      <c r="AF308" s="1062"/>
      <c r="AG308" s="1062"/>
      <c r="AH308" s="1062"/>
      <c r="AI308" s="1062"/>
      <c r="AJ308" s="1062"/>
      <c r="AK308" s="1062"/>
      <c r="AL308" s="1062"/>
      <c r="AM308" s="1062"/>
      <c r="AN308" s="1063"/>
      <c r="AO308" s="1063"/>
      <c r="AP308" s="1064"/>
      <c r="AQ308" s="1286" t="str">
        <f t="shared" si="45"/>
        <v xml:space="preserve"> </v>
      </c>
      <c r="AR308" s="1282">
        <f t="shared" si="46"/>
        <v>0</v>
      </c>
      <c r="AS308" s="1065"/>
    </row>
    <row r="309" spans="1:45" ht="12.75" hidden="1" customHeight="1">
      <c r="A309" s="1059" t="s">
        <v>852</v>
      </c>
      <c r="B309" s="1060" t="str">
        <f t="shared" si="47"/>
        <v xml:space="preserve"> </v>
      </c>
      <c r="C309" s="1077" t="s">
        <v>514</v>
      </c>
      <c r="D309" s="1282">
        <v>0</v>
      </c>
      <c r="E309" s="1061" t="str">
        <f t="shared" si="43"/>
        <v xml:space="preserve"> </v>
      </c>
      <c r="F309" s="1006"/>
      <c r="G309" s="1006"/>
      <c r="H309" s="1006"/>
      <c r="I309" s="1006"/>
      <c r="J309" s="1006"/>
      <c r="K309" s="1062"/>
      <c r="L309" s="1062"/>
      <c r="M309" s="1062"/>
      <c r="N309" s="1062"/>
      <c r="O309" s="1062"/>
      <c r="P309" s="1062"/>
      <c r="Q309" s="1062"/>
      <c r="R309" s="1062"/>
      <c r="S309" s="1062"/>
      <c r="T309" s="1062"/>
      <c r="U309" s="1062"/>
      <c r="V309" s="1062"/>
      <c r="W309" s="1062"/>
      <c r="X309" s="1062"/>
      <c r="Y309" s="1062"/>
      <c r="Z309" s="1062"/>
      <c r="AA309" s="1062"/>
      <c r="AB309" s="1062"/>
      <c r="AC309" s="1062"/>
      <c r="AD309" s="1062"/>
      <c r="AE309" s="1062"/>
      <c r="AF309" s="1062"/>
      <c r="AG309" s="1062"/>
      <c r="AH309" s="1062"/>
      <c r="AI309" s="1062"/>
      <c r="AJ309" s="1062"/>
      <c r="AK309" s="1062"/>
      <c r="AL309" s="1062"/>
      <c r="AM309" s="1062"/>
      <c r="AN309" s="1063"/>
      <c r="AO309" s="1063"/>
      <c r="AP309" s="1064"/>
      <c r="AQ309" s="1286" t="str">
        <f t="shared" si="45"/>
        <v xml:space="preserve"> </v>
      </c>
      <c r="AR309" s="1282">
        <f t="shared" si="46"/>
        <v>0</v>
      </c>
      <c r="AS309" s="1065"/>
    </row>
    <row r="310" spans="1:45" ht="12.75" hidden="1" customHeight="1">
      <c r="A310" s="1066" t="s">
        <v>560</v>
      </c>
      <c r="B310" s="1060" t="str">
        <f t="shared" si="47"/>
        <v xml:space="preserve"> </v>
      </c>
      <c r="C310" s="1061" t="s">
        <v>514</v>
      </c>
      <c r="D310" s="1294">
        <v>0</v>
      </c>
      <c r="E310" s="1061" t="str">
        <f t="shared" si="43"/>
        <v xml:space="preserve"> </v>
      </c>
      <c r="F310" s="1006"/>
      <c r="G310" s="1006"/>
      <c r="H310" s="1006"/>
      <c r="I310" s="1006"/>
      <c r="J310" s="1006"/>
      <c r="K310" s="1062"/>
      <c r="L310" s="1062"/>
      <c r="M310" s="1062"/>
      <c r="N310" s="1062"/>
      <c r="O310" s="1062"/>
      <c r="P310" s="1062"/>
      <c r="Q310" s="1062"/>
      <c r="R310" s="1062"/>
      <c r="S310" s="1062"/>
      <c r="T310" s="1062"/>
      <c r="U310" s="1062"/>
      <c r="V310" s="1062"/>
      <c r="W310" s="1062"/>
      <c r="X310" s="1062"/>
      <c r="Y310" s="1062"/>
      <c r="Z310" s="1062"/>
      <c r="AA310" s="1062"/>
      <c r="AB310" s="1062"/>
      <c r="AC310" s="1062"/>
      <c r="AD310" s="1062"/>
      <c r="AE310" s="1062"/>
      <c r="AF310" s="1062"/>
      <c r="AG310" s="1062"/>
      <c r="AH310" s="1062"/>
      <c r="AI310" s="1062"/>
      <c r="AJ310" s="1062"/>
      <c r="AK310" s="1062"/>
      <c r="AL310" s="1062"/>
      <c r="AM310" s="1062"/>
      <c r="AN310" s="1063"/>
      <c r="AO310" s="1063"/>
      <c r="AP310" s="1064"/>
      <c r="AQ310" s="1286" t="str">
        <f t="shared" si="45"/>
        <v xml:space="preserve"> </v>
      </c>
      <c r="AR310" s="1282">
        <f t="shared" si="46"/>
        <v>0</v>
      </c>
      <c r="AS310" s="1065"/>
    </row>
    <row r="311" spans="1:45" ht="12.75" hidden="1" customHeight="1">
      <c r="A311" s="1059" t="s">
        <v>560</v>
      </c>
      <c r="B311" s="1060" t="str">
        <f t="shared" si="47"/>
        <v xml:space="preserve"> </v>
      </c>
      <c r="C311" s="1077" t="s">
        <v>514</v>
      </c>
      <c r="D311" s="1282">
        <v>0</v>
      </c>
      <c r="E311" s="1061" t="str">
        <f t="shared" si="43"/>
        <v xml:space="preserve"> </v>
      </c>
      <c r="F311" s="1043"/>
      <c r="G311" s="1006"/>
      <c r="H311" s="1044"/>
      <c r="I311" s="1044"/>
      <c r="J311" s="1044"/>
      <c r="K311" s="1063"/>
      <c r="L311" s="1063"/>
      <c r="M311" s="1063"/>
      <c r="N311" s="1063"/>
      <c r="O311" s="1063"/>
      <c r="P311" s="1063"/>
      <c r="Q311" s="1063"/>
      <c r="R311" s="1063"/>
      <c r="S311" s="1063"/>
      <c r="T311" s="1063"/>
      <c r="U311" s="1063"/>
      <c r="V311" s="1063"/>
      <c r="W311" s="1063"/>
      <c r="X311" s="1063"/>
      <c r="Y311" s="1063"/>
      <c r="Z311" s="1063"/>
      <c r="AA311" s="1063"/>
      <c r="AB311" s="1063"/>
      <c r="AC311" s="1063"/>
      <c r="AD311" s="1063"/>
      <c r="AE311" s="1063"/>
      <c r="AF311" s="1063"/>
      <c r="AG311" s="1063"/>
      <c r="AH311" s="1063"/>
      <c r="AI311" s="1063"/>
      <c r="AJ311" s="1063"/>
      <c r="AK311" s="1063"/>
      <c r="AL311" s="1063"/>
      <c r="AM311" s="1063"/>
      <c r="AN311" s="1063"/>
      <c r="AO311" s="1063"/>
      <c r="AP311" s="1081"/>
      <c r="AQ311" s="1006" t="str">
        <f t="shared" si="45"/>
        <v xml:space="preserve"> </v>
      </c>
      <c r="AR311" s="1282">
        <f t="shared" si="46"/>
        <v>0</v>
      </c>
      <c r="AS311" s="1053"/>
    </row>
    <row r="312" spans="1:45" ht="12.75" hidden="1" customHeight="1">
      <c r="A312" s="1059" t="s">
        <v>693</v>
      </c>
      <c r="B312" s="1060" t="str">
        <f t="shared" si="47"/>
        <v xml:space="preserve"> </v>
      </c>
      <c r="C312" s="1077" t="s">
        <v>514</v>
      </c>
      <c r="D312" s="1282">
        <v>0</v>
      </c>
      <c r="E312" s="1061" t="str">
        <f t="shared" si="43"/>
        <v xml:space="preserve"> </v>
      </c>
      <c r="F312" s="1006"/>
      <c r="G312" s="1006"/>
      <c r="H312" s="1006"/>
      <c r="I312" s="1006"/>
      <c r="J312" s="1006"/>
      <c r="K312" s="1062"/>
      <c r="L312" s="1062"/>
      <c r="M312" s="1062"/>
      <c r="N312" s="1062"/>
      <c r="O312" s="1062"/>
      <c r="P312" s="1062"/>
      <c r="Q312" s="1062"/>
      <c r="R312" s="1062"/>
      <c r="S312" s="1062"/>
      <c r="T312" s="1062"/>
      <c r="U312" s="1062"/>
      <c r="V312" s="1062"/>
      <c r="W312" s="1062"/>
      <c r="X312" s="1062"/>
      <c r="Y312" s="1062"/>
      <c r="Z312" s="1062"/>
      <c r="AA312" s="1062"/>
      <c r="AB312" s="1062"/>
      <c r="AC312" s="1062"/>
      <c r="AD312" s="1062"/>
      <c r="AE312" s="1062"/>
      <c r="AF312" s="1062"/>
      <c r="AG312" s="1062"/>
      <c r="AH312" s="1062"/>
      <c r="AI312" s="1062"/>
      <c r="AJ312" s="1062"/>
      <c r="AK312" s="1062"/>
      <c r="AL312" s="1062"/>
      <c r="AM312" s="1062"/>
      <c r="AN312" s="1063"/>
      <c r="AO312" s="1063"/>
      <c r="AP312" s="1290"/>
      <c r="AQ312" s="1286" t="str">
        <f t="shared" si="45"/>
        <v xml:space="preserve"> </v>
      </c>
      <c r="AR312" s="1282">
        <f t="shared" si="46"/>
        <v>0</v>
      </c>
      <c r="AS312" s="1065"/>
    </row>
    <row r="313" spans="1:45" ht="12.75" hidden="1" customHeight="1">
      <c r="A313" s="1066" t="s">
        <v>1113</v>
      </c>
      <c r="B313" s="1060" t="str">
        <f t="shared" si="47"/>
        <v xml:space="preserve"> </v>
      </c>
      <c r="C313" s="1077" t="s">
        <v>514</v>
      </c>
      <c r="D313" s="1282">
        <v>0</v>
      </c>
      <c r="E313" s="1061" t="str">
        <f t="shared" si="43"/>
        <v xml:space="preserve"> </v>
      </c>
      <c r="F313" s="1044"/>
      <c r="G313" s="1044"/>
      <c r="H313" s="1044"/>
      <c r="I313" s="1044"/>
      <c r="J313" s="1043"/>
      <c r="K313" s="1063"/>
      <c r="L313" s="1063"/>
      <c r="M313" s="1063"/>
      <c r="N313" s="1063"/>
      <c r="O313" s="1063"/>
      <c r="P313" s="1063"/>
      <c r="Q313" s="1063"/>
      <c r="R313" s="1063"/>
      <c r="S313" s="1063"/>
      <c r="T313" s="1063"/>
      <c r="U313" s="1063"/>
      <c r="V313" s="1063"/>
      <c r="W313" s="1063"/>
      <c r="X313" s="1063"/>
      <c r="Y313" s="1063"/>
      <c r="Z313" s="1063"/>
      <c r="AA313" s="1063"/>
      <c r="AB313" s="1063"/>
      <c r="AC313" s="1063"/>
      <c r="AD313" s="1063"/>
      <c r="AE313" s="1063"/>
      <c r="AF313" s="1063"/>
      <c r="AG313" s="1063"/>
      <c r="AH313" s="1063"/>
      <c r="AI313" s="1063"/>
      <c r="AJ313" s="1063"/>
      <c r="AK313" s="1063"/>
      <c r="AL313" s="1063"/>
      <c r="AM313" s="1063"/>
      <c r="AN313" s="1063"/>
      <c r="AO313" s="1063"/>
      <c r="AP313" s="1081"/>
      <c r="AQ313" s="1286" t="str">
        <f t="shared" si="45"/>
        <v xml:space="preserve"> </v>
      </c>
      <c r="AR313" s="1282">
        <f t="shared" si="46"/>
        <v>0</v>
      </c>
      <c r="AS313" s="1053"/>
    </row>
    <row r="314" spans="1:45" ht="12.75" hidden="1" customHeight="1">
      <c r="A314" s="1059" t="s">
        <v>337</v>
      </c>
      <c r="B314" s="1060" t="str">
        <f t="shared" si="47"/>
        <v xml:space="preserve"> </v>
      </c>
      <c r="C314" s="1077" t="s">
        <v>514</v>
      </c>
      <c r="D314" s="1282">
        <v>0</v>
      </c>
      <c r="E314" s="1061" t="str">
        <f t="shared" si="43"/>
        <v xml:space="preserve"> </v>
      </c>
      <c r="F314" s="1006"/>
      <c r="G314" s="1006"/>
      <c r="H314" s="1006"/>
      <c r="I314" s="1006"/>
      <c r="J314" s="1006"/>
      <c r="K314" s="1062"/>
      <c r="L314" s="1062"/>
      <c r="M314" s="1062"/>
      <c r="N314" s="1062"/>
      <c r="O314" s="1062"/>
      <c r="P314" s="1062"/>
      <c r="Q314" s="1062"/>
      <c r="R314" s="1062"/>
      <c r="S314" s="1062"/>
      <c r="T314" s="1062"/>
      <c r="U314" s="1062"/>
      <c r="V314" s="1062"/>
      <c r="W314" s="1062"/>
      <c r="X314" s="1062"/>
      <c r="Y314" s="1062"/>
      <c r="Z314" s="1062"/>
      <c r="AA314" s="1062"/>
      <c r="AB314" s="1062"/>
      <c r="AC314" s="1062"/>
      <c r="AD314" s="1062"/>
      <c r="AE314" s="1062"/>
      <c r="AF314" s="1062"/>
      <c r="AG314" s="1062"/>
      <c r="AH314" s="1062"/>
      <c r="AI314" s="1062"/>
      <c r="AJ314" s="1062"/>
      <c r="AK314" s="1062"/>
      <c r="AL314" s="1062"/>
      <c r="AM314" s="1062"/>
      <c r="AN314" s="1063"/>
      <c r="AO314" s="1063"/>
      <c r="AP314" s="1064"/>
      <c r="AQ314" s="1286" t="str">
        <f t="shared" si="45"/>
        <v xml:space="preserve"> </v>
      </c>
      <c r="AR314" s="1282">
        <f t="shared" si="46"/>
        <v>0</v>
      </c>
      <c r="AS314" s="1065"/>
    </row>
    <row r="315" spans="1:45" ht="12.75" hidden="1" customHeight="1">
      <c r="A315" s="1066" t="s">
        <v>954</v>
      </c>
      <c r="B315" s="1060" t="str">
        <f t="shared" si="47"/>
        <v xml:space="preserve"> </v>
      </c>
      <c r="C315" s="1077" t="s">
        <v>514</v>
      </c>
      <c r="D315" s="1282">
        <v>0</v>
      </c>
      <c r="E315" s="1061" t="str">
        <f t="shared" si="43"/>
        <v xml:space="preserve"> </v>
      </c>
      <c r="F315" s="1006"/>
      <c r="G315" s="1006"/>
      <c r="H315" s="1006"/>
      <c r="I315" s="1006"/>
      <c r="J315" s="1006"/>
      <c r="K315" s="1062"/>
      <c r="L315" s="1062"/>
      <c r="M315" s="1062"/>
      <c r="N315" s="1062"/>
      <c r="O315" s="1062"/>
      <c r="P315" s="1062"/>
      <c r="Q315" s="1062"/>
      <c r="R315" s="1062"/>
      <c r="S315" s="1062"/>
      <c r="T315" s="1062"/>
      <c r="U315" s="1062"/>
      <c r="V315" s="1062"/>
      <c r="W315" s="1062"/>
      <c r="X315" s="1062"/>
      <c r="Y315" s="1062"/>
      <c r="Z315" s="1062"/>
      <c r="AA315" s="1062"/>
      <c r="AB315" s="1062"/>
      <c r="AC315" s="1062"/>
      <c r="AD315" s="1062"/>
      <c r="AE315" s="1062"/>
      <c r="AF315" s="1062"/>
      <c r="AG315" s="1062"/>
      <c r="AH315" s="1062"/>
      <c r="AI315" s="1062"/>
      <c r="AJ315" s="1062"/>
      <c r="AK315" s="1062"/>
      <c r="AL315" s="1062"/>
      <c r="AM315" s="1062"/>
      <c r="AN315" s="1063"/>
      <c r="AO315" s="1063"/>
      <c r="AP315" s="1064"/>
      <c r="AQ315" s="1286" t="str">
        <f t="shared" si="45"/>
        <v xml:space="preserve"> </v>
      </c>
      <c r="AR315" s="1282">
        <f t="shared" si="46"/>
        <v>0</v>
      </c>
      <c r="AS315" s="1065"/>
    </row>
    <row r="316" spans="1:45" ht="12.75" hidden="1" customHeight="1">
      <c r="A316" s="1059" t="s">
        <v>1196</v>
      </c>
      <c r="B316" s="1060" t="str">
        <f t="shared" si="47"/>
        <v xml:space="preserve"> </v>
      </c>
      <c r="C316" s="1077" t="s">
        <v>514</v>
      </c>
      <c r="D316" s="1282">
        <v>0</v>
      </c>
      <c r="E316" s="1061" t="str">
        <f t="shared" si="43"/>
        <v xml:space="preserve"> </v>
      </c>
      <c r="F316" s="1006"/>
      <c r="G316" s="1006"/>
      <c r="H316" s="1006"/>
      <c r="I316" s="1006"/>
      <c r="J316" s="1006"/>
      <c r="K316" s="1062"/>
      <c r="L316" s="1062"/>
      <c r="M316" s="1062"/>
      <c r="N316" s="1062"/>
      <c r="O316" s="1062"/>
      <c r="P316" s="1062"/>
      <c r="Q316" s="1062"/>
      <c r="R316" s="1062"/>
      <c r="S316" s="1062"/>
      <c r="T316" s="1062"/>
      <c r="U316" s="1062"/>
      <c r="V316" s="1062"/>
      <c r="W316" s="1062"/>
      <c r="X316" s="1062"/>
      <c r="Y316" s="1062"/>
      <c r="Z316" s="1062"/>
      <c r="AA316" s="1062"/>
      <c r="AB316" s="1062"/>
      <c r="AC316" s="1062"/>
      <c r="AD316" s="1062"/>
      <c r="AE316" s="1062"/>
      <c r="AF316" s="1062"/>
      <c r="AG316" s="1062"/>
      <c r="AH316" s="1062"/>
      <c r="AI316" s="1062"/>
      <c r="AJ316" s="1062"/>
      <c r="AK316" s="1062"/>
      <c r="AL316" s="1062"/>
      <c r="AM316" s="1062"/>
      <c r="AN316" s="1063"/>
      <c r="AO316" s="1063"/>
      <c r="AP316" s="1064"/>
      <c r="AQ316" s="1286" t="str">
        <f t="shared" si="45"/>
        <v xml:space="preserve"> </v>
      </c>
      <c r="AR316" s="1282">
        <f t="shared" si="46"/>
        <v>0</v>
      </c>
      <c r="AS316" s="1065"/>
    </row>
    <row r="317" spans="1:45" ht="12.75" hidden="1" customHeight="1">
      <c r="A317" s="1066" t="s">
        <v>1097</v>
      </c>
      <c r="B317" s="1060" t="str">
        <f t="shared" si="47"/>
        <v xml:space="preserve"> </v>
      </c>
      <c r="C317" s="1077" t="s">
        <v>514</v>
      </c>
      <c r="D317" s="1282">
        <v>0</v>
      </c>
      <c r="E317" s="1061" t="str">
        <f t="shared" si="43"/>
        <v xml:space="preserve"> </v>
      </c>
      <c r="F317" s="1006"/>
      <c r="G317" s="1006"/>
      <c r="H317" s="1006"/>
      <c r="I317" s="1006"/>
      <c r="J317" s="1006"/>
      <c r="K317" s="1062"/>
      <c r="L317" s="1062"/>
      <c r="M317" s="1062"/>
      <c r="N317" s="1062"/>
      <c r="O317" s="1062"/>
      <c r="P317" s="1062"/>
      <c r="Q317" s="1062"/>
      <c r="R317" s="1062"/>
      <c r="S317" s="1062"/>
      <c r="T317" s="1062"/>
      <c r="U317" s="1062"/>
      <c r="V317" s="1062"/>
      <c r="W317" s="1062"/>
      <c r="X317" s="1062"/>
      <c r="Y317" s="1062"/>
      <c r="Z317" s="1062"/>
      <c r="AA317" s="1062"/>
      <c r="AB317" s="1062"/>
      <c r="AC317" s="1062"/>
      <c r="AD317" s="1062"/>
      <c r="AE317" s="1062"/>
      <c r="AF317" s="1062"/>
      <c r="AG317" s="1062"/>
      <c r="AH317" s="1062"/>
      <c r="AI317" s="1062"/>
      <c r="AJ317" s="1062"/>
      <c r="AK317" s="1062"/>
      <c r="AL317" s="1062"/>
      <c r="AM317" s="1062"/>
      <c r="AN317" s="1063"/>
      <c r="AO317" s="1063"/>
      <c r="AP317" s="1064"/>
      <c r="AQ317" s="1286" t="str">
        <f t="shared" si="45"/>
        <v xml:space="preserve"> </v>
      </c>
      <c r="AR317" s="1282">
        <f t="shared" si="46"/>
        <v>0</v>
      </c>
      <c r="AS317" s="1065"/>
    </row>
    <row r="318" spans="1:45" ht="12.75" hidden="1" customHeight="1">
      <c r="A318" s="1059" t="s">
        <v>694</v>
      </c>
      <c r="B318" s="1060" t="str">
        <f t="shared" si="47"/>
        <v xml:space="preserve"> </v>
      </c>
      <c r="C318" s="1061" t="s">
        <v>514</v>
      </c>
      <c r="D318" s="1294">
        <v>0</v>
      </c>
      <c r="E318" s="1061" t="str">
        <f t="shared" si="43"/>
        <v xml:space="preserve"> </v>
      </c>
      <c r="F318" s="1006"/>
      <c r="G318" s="1006"/>
      <c r="H318" s="1006"/>
      <c r="I318" s="1006"/>
      <c r="J318" s="1006"/>
      <c r="K318" s="1062"/>
      <c r="L318" s="1062"/>
      <c r="M318" s="1062"/>
      <c r="N318" s="1062"/>
      <c r="O318" s="1062"/>
      <c r="P318" s="1062"/>
      <c r="Q318" s="1062"/>
      <c r="R318" s="1062"/>
      <c r="S318" s="1062"/>
      <c r="T318" s="1062"/>
      <c r="U318" s="1062"/>
      <c r="V318" s="1062"/>
      <c r="W318" s="1062"/>
      <c r="X318" s="1062"/>
      <c r="Y318" s="1062"/>
      <c r="Z318" s="1062"/>
      <c r="AA318" s="1062"/>
      <c r="AB318" s="1062"/>
      <c r="AC318" s="1062"/>
      <c r="AD318" s="1062"/>
      <c r="AE318" s="1062"/>
      <c r="AF318" s="1062"/>
      <c r="AG318" s="1062"/>
      <c r="AH318" s="1062"/>
      <c r="AI318" s="1062"/>
      <c r="AJ318" s="1062"/>
      <c r="AK318" s="1062"/>
      <c r="AL318" s="1062"/>
      <c r="AM318" s="1062"/>
      <c r="AN318" s="1063"/>
      <c r="AO318" s="1063"/>
      <c r="AP318" s="1064"/>
      <c r="AQ318" s="1286" t="str">
        <f t="shared" si="45"/>
        <v xml:space="preserve"> </v>
      </c>
      <c r="AR318" s="1282">
        <f t="shared" si="46"/>
        <v>0</v>
      </c>
      <c r="AS318" s="1065"/>
    </row>
    <row r="319" spans="1:45" ht="12.75" hidden="1" customHeight="1">
      <c r="A319" s="1059" t="s">
        <v>695</v>
      </c>
      <c r="B319" s="1060" t="str">
        <f t="shared" si="47"/>
        <v xml:space="preserve"> </v>
      </c>
      <c r="C319" s="1077" t="s">
        <v>514</v>
      </c>
      <c r="D319" s="1282">
        <v>0</v>
      </c>
      <c r="E319" s="1061" t="str">
        <f t="shared" si="43"/>
        <v xml:space="preserve"> </v>
      </c>
      <c r="F319" s="1006"/>
      <c r="G319" s="1006"/>
      <c r="H319" s="1006"/>
      <c r="I319" s="1006"/>
      <c r="J319" s="1006"/>
      <c r="K319" s="1062"/>
      <c r="L319" s="1062"/>
      <c r="M319" s="1062"/>
      <c r="N319" s="1062"/>
      <c r="O319" s="1062"/>
      <c r="P319" s="1062"/>
      <c r="Q319" s="1062"/>
      <c r="R319" s="1062"/>
      <c r="S319" s="1062"/>
      <c r="T319" s="1062"/>
      <c r="U319" s="1062"/>
      <c r="V319" s="1062"/>
      <c r="W319" s="1062"/>
      <c r="X319" s="1062"/>
      <c r="Y319" s="1062"/>
      <c r="Z319" s="1062"/>
      <c r="AA319" s="1062"/>
      <c r="AB319" s="1062"/>
      <c r="AC319" s="1062"/>
      <c r="AD319" s="1062"/>
      <c r="AE319" s="1062"/>
      <c r="AF319" s="1062"/>
      <c r="AG319" s="1062"/>
      <c r="AH319" s="1062"/>
      <c r="AI319" s="1062"/>
      <c r="AJ319" s="1062"/>
      <c r="AK319" s="1062"/>
      <c r="AL319" s="1062"/>
      <c r="AM319" s="1062"/>
      <c r="AN319" s="1063"/>
      <c r="AO319" s="1063"/>
      <c r="AP319" s="1064"/>
      <c r="AQ319" s="1286" t="str">
        <f t="shared" si="45"/>
        <v xml:space="preserve"> </v>
      </c>
      <c r="AR319" s="1282">
        <f t="shared" si="46"/>
        <v>0</v>
      </c>
      <c r="AS319" s="1065"/>
    </row>
    <row r="320" spans="1:45" ht="12.75" hidden="1" customHeight="1">
      <c r="A320" s="1066" t="s">
        <v>1495</v>
      </c>
      <c r="B320" s="1060">
        <f t="shared" si="47"/>
        <v>4</v>
      </c>
      <c r="C320" s="1077">
        <v>1.8518518518518521E-2</v>
      </c>
      <c r="D320" s="1287">
        <v>0</v>
      </c>
      <c r="E320" s="1061" t="str">
        <f t="shared" si="43"/>
        <v xml:space="preserve"> </v>
      </c>
      <c r="F320" s="1006"/>
      <c r="G320" s="1006"/>
      <c r="H320" s="1006"/>
      <c r="I320" s="1006"/>
      <c r="J320" s="1006"/>
      <c r="K320" s="1062"/>
      <c r="L320" s="1062"/>
      <c r="M320" s="1062"/>
      <c r="N320" s="1062"/>
      <c r="O320" s="1062"/>
      <c r="P320" s="1062"/>
      <c r="Q320" s="1062"/>
      <c r="R320" s="1062"/>
      <c r="S320" s="1062"/>
      <c r="T320" s="1062"/>
      <c r="U320" s="1062"/>
      <c r="V320" s="1062"/>
      <c r="W320" s="1062"/>
      <c r="X320" s="1062"/>
      <c r="Y320" s="1062"/>
      <c r="Z320" s="1062"/>
      <c r="AA320" s="1062"/>
      <c r="AB320" s="1062"/>
      <c r="AC320" s="1062"/>
      <c r="AD320" s="1062"/>
      <c r="AE320" s="1062"/>
      <c r="AF320" s="1062"/>
      <c r="AG320" s="1062"/>
      <c r="AH320" s="1062"/>
      <c r="AI320" s="1062"/>
      <c r="AJ320" s="1062"/>
      <c r="AK320" s="1062"/>
      <c r="AL320" s="1062"/>
      <c r="AM320" s="1062"/>
      <c r="AN320" s="1063"/>
      <c r="AO320" s="1063"/>
      <c r="AP320" s="1064"/>
      <c r="AQ320" s="1286" t="str">
        <f t="shared" si="45"/>
        <v xml:space="preserve"> </v>
      </c>
      <c r="AR320" s="1282">
        <f t="shared" si="46"/>
        <v>0</v>
      </c>
      <c r="AS320" s="1065"/>
    </row>
    <row r="321" spans="1:45" ht="12.75" hidden="1" customHeight="1">
      <c r="A321" s="1066" t="s">
        <v>1494</v>
      </c>
      <c r="B321" s="1060">
        <f t="shared" si="47"/>
        <v>4</v>
      </c>
      <c r="C321" s="1077">
        <v>1.8460648148148146E-2</v>
      </c>
      <c r="D321" s="1287">
        <v>0</v>
      </c>
      <c r="E321" s="1061" t="str">
        <f t="shared" si="43"/>
        <v xml:space="preserve"> </v>
      </c>
      <c r="F321" s="1044"/>
      <c r="G321" s="1044"/>
      <c r="H321" s="1006"/>
      <c r="I321" s="1044"/>
      <c r="J321" s="1044"/>
      <c r="K321" s="1063"/>
      <c r="L321" s="1063"/>
      <c r="M321" s="1070"/>
      <c r="N321" s="1070"/>
      <c r="O321" s="1070"/>
      <c r="P321" s="1070"/>
      <c r="Q321" s="1070"/>
      <c r="R321" s="1070"/>
      <c r="S321" s="1070"/>
      <c r="T321" s="1070"/>
      <c r="U321" s="1070"/>
      <c r="V321" s="1070"/>
      <c r="W321" s="1070"/>
      <c r="X321" s="1070"/>
      <c r="Y321" s="1070"/>
      <c r="Z321" s="1070"/>
      <c r="AA321" s="1070"/>
      <c r="AB321" s="1070"/>
      <c r="AC321" s="1070"/>
      <c r="AD321" s="1070"/>
      <c r="AE321" s="1070"/>
      <c r="AF321" s="1070"/>
      <c r="AG321" s="1070"/>
      <c r="AH321" s="1070"/>
      <c r="AI321" s="1070"/>
      <c r="AJ321" s="1070"/>
      <c r="AK321" s="1070"/>
      <c r="AL321" s="1070"/>
      <c r="AM321" s="1070"/>
      <c r="AN321" s="1069"/>
      <c r="AO321" s="1069"/>
      <c r="AP321" s="1064"/>
      <c r="AQ321" s="1286" t="str">
        <f t="shared" si="45"/>
        <v xml:space="preserve"> </v>
      </c>
      <c r="AR321" s="1282">
        <f t="shared" si="46"/>
        <v>0</v>
      </c>
      <c r="AS321" s="1065"/>
    </row>
    <row r="322" spans="1:45" ht="12.75" hidden="1" customHeight="1">
      <c r="A322" s="1066" t="s">
        <v>1038</v>
      </c>
      <c r="B322" s="1060" t="str">
        <f t="shared" si="47"/>
        <v xml:space="preserve"> </v>
      </c>
      <c r="C322" s="1077" t="s">
        <v>514</v>
      </c>
      <c r="D322" s="1282">
        <v>0</v>
      </c>
      <c r="E322" s="1061" t="str">
        <f t="shared" si="43"/>
        <v xml:space="preserve"> </v>
      </c>
      <c r="F322" s="1006"/>
      <c r="G322" s="1006"/>
      <c r="H322" s="1006"/>
      <c r="I322" s="1006"/>
      <c r="J322" s="1006"/>
      <c r="K322" s="1062"/>
      <c r="L322" s="1062"/>
      <c r="M322" s="1062"/>
      <c r="N322" s="1062"/>
      <c r="O322" s="1062"/>
      <c r="P322" s="1062"/>
      <c r="Q322" s="1062"/>
      <c r="R322" s="1062"/>
      <c r="S322" s="1062"/>
      <c r="T322" s="1062"/>
      <c r="U322" s="1062"/>
      <c r="V322" s="1062"/>
      <c r="W322" s="1062"/>
      <c r="X322" s="1062"/>
      <c r="Y322" s="1062"/>
      <c r="Z322" s="1062"/>
      <c r="AA322" s="1062"/>
      <c r="AB322" s="1062"/>
      <c r="AC322" s="1062"/>
      <c r="AD322" s="1062"/>
      <c r="AE322" s="1062"/>
      <c r="AF322" s="1062"/>
      <c r="AG322" s="1062"/>
      <c r="AH322" s="1062"/>
      <c r="AI322" s="1062"/>
      <c r="AJ322" s="1062"/>
      <c r="AK322" s="1062"/>
      <c r="AL322" s="1062"/>
      <c r="AM322" s="1062"/>
      <c r="AN322" s="1063"/>
      <c r="AO322" s="1063"/>
      <c r="AP322" s="1064"/>
      <c r="AQ322" s="1286" t="str">
        <f t="shared" si="45"/>
        <v xml:space="preserve"> </v>
      </c>
      <c r="AR322" s="1282">
        <f t="shared" si="46"/>
        <v>0</v>
      </c>
      <c r="AS322" s="1065"/>
    </row>
    <row r="323" spans="1:45" ht="12" hidden="1" customHeight="1">
      <c r="A323" s="1066" t="s">
        <v>1098</v>
      </c>
      <c r="B323" s="1060" t="str">
        <f t="shared" si="47"/>
        <v xml:space="preserve"> </v>
      </c>
      <c r="C323" s="1077" t="s">
        <v>514</v>
      </c>
      <c r="D323" s="1282">
        <v>0</v>
      </c>
      <c r="E323" s="1061" t="str">
        <f t="shared" si="43"/>
        <v xml:space="preserve"> </v>
      </c>
      <c r="F323" s="1019"/>
      <c r="G323" s="1019"/>
      <c r="H323" s="1068"/>
      <c r="I323" s="1019"/>
      <c r="J323" s="1019"/>
      <c r="K323" s="1069"/>
      <c r="L323" s="1069"/>
      <c r="M323" s="1062"/>
      <c r="N323" s="1062"/>
      <c r="O323" s="1062"/>
      <c r="P323" s="1062"/>
      <c r="Q323" s="1062"/>
      <c r="R323" s="1062"/>
      <c r="S323" s="1062"/>
      <c r="T323" s="1062"/>
      <c r="U323" s="1062"/>
      <c r="V323" s="1062"/>
      <c r="W323" s="1062"/>
      <c r="X323" s="1062"/>
      <c r="Y323" s="1062"/>
      <c r="Z323" s="1062"/>
      <c r="AA323" s="1062"/>
      <c r="AB323" s="1062"/>
      <c r="AC323" s="1062"/>
      <c r="AD323" s="1062"/>
      <c r="AE323" s="1062"/>
      <c r="AF323" s="1062"/>
      <c r="AG323" s="1062"/>
      <c r="AH323" s="1062"/>
      <c r="AI323" s="1062"/>
      <c r="AJ323" s="1062"/>
      <c r="AK323" s="1062"/>
      <c r="AL323" s="1062"/>
      <c r="AM323" s="1062"/>
      <c r="AN323" s="1063"/>
      <c r="AO323" s="1063"/>
      <c r="AP323" s="1064"/>
      <c r="AQ323" s="1286" t="str">
        <f t="shared" si="45"/>
        <v xml:space="preserve"> </v>
      </c>
      <c r="AR323" s="1282">
        <f t="shared" si="46"/>
        <v>0</v>
      </c>
      <c r="AS323" s="1065"/>
    </row>
    <row r="324" spans="1:45" ht="12.75" hidden="1" customHeight="1">
      <c r="A324" s="1059" t="s">
        <v>496</v>
      </c>
      <c r="B324" s="1060" t="str">
        <f t="shared" si="47"/>
        <v xml:space="preserve"> </v>
      </c>
      <c r="C324" s="1077" t="s">
        <v>514</v>
      </c>
      <c r="D324" s="1282">
        <v>0</v>
      </c>
      <c r="E324" s="1061" t="str">
        <f t="shared" si="43"/>
        <v xml:space="preserve"> </v>
      </c>
      <c r="F324" s="1006"/>
      <c r="G324" s="1006"/>
      <c r="H324" s="1006"/>
      <c r="I324" s="1006"/>
      <c r="J324" s="1006"/>
      <c r="K324" s="1062"/>
      <c r="L324" s="1062"/>
      <c r="M324" s="1062"/>
      <c r="N324" s="1062"/>
      <c r="O324" s="1062"/>
      <c r="P324" s="1062"/>
      <c r="Q324" s="1062"/>
      <c r="R324" s="1062"/>
      <c r="S324" s="1062"/>
      <c r="T324" s="1062"/>
      <c r="U324" s="1062"/>
      <c r="V324" s="1062"/>
      <c r="W324" s="1062"/>
      <c r="X324" s="1062"/>
      <c r="Y324" s="1062"/>
      <c r="Z324" s="1062"/>
      <c r="AA324" s="1062"/>
      <c r="AB324" s="1062"/>
      <c r="AC324" s="1062"/>
      <c r="AD324" s="1062"/>
      <c r="AE324" s="1062"/>
      <c r="AF324" s="1062"/>
      <c r="AG324" s="1062"/>
      <c r="AH324" s="1062"/>
      <c r="AI324" s="1062"/>
      <c r="AJ324" s="1062"/>
      <c r="AK324" s="1062"/>
      <c r="AL324" s="1062"/>
      <c r="AM324" s="1062"/>
      <c r="AN324" s="1063"/>
      <c r="AO324" s="1063"/>
      <c r="AP324" s="1290"/>
      <c r="AQ324" s="1286" t="str">
        <f t="shared" si="45"/>
        <v xml:space="preserve"> </v>
      </c>
      <c r="AR324" s="1282">
        <f t="shared" si="46"/>
        <v>0</v>
      </c>
      <c r="AS324" s="1065"/>
    </row>
    <row r="325" spans="1:45" ht="12.75" hidden="1" customHeight="1">
      <c r="A325" s="1059" t="s">
        <v>549</v>
      </c>
      <c r="B325" s="1060" t="str">
        <f t="shared" si="47"/>
        <v xml:space="preserve"> </v>
      </c>
      <c r="C325" s="1077" t="s">
        <v>514</v>
      </c>
      <c r="D325" s="1282">
        <v>0</v>
      </c>
      <c r="E325" s="1061" t="str">
        <f t="shared" si="43"/>
        <v xml:space="preserve"> </v>
      </c>
      <c r="F325" s="1019"/>
      <c r="G325" s="1019"/>
      <c r="H325" s="1068"/>
      <c r="I325" s="1019"/>
      <c r="J325" s="1019"/>
      <c r="K325" s="1069"/>
      <c r="L325" s="1069"/>
      <c r="M325" s="1070"/>
      <c r="N325" s="1070"/>
      <c r="O325" s="1070"/>
      <c r="P325" s="1070"/>
      <c r="Q325" s="1070"/>
      <c r="R325" s="1070"/>
      <c r="S325" s="1070"/>
      <c r="T325" s="1070"/>
      <c r="U325" s="1070"/>
      <c r="V325" s="1070"/>
      <c r="W325" s="1070"/>
      <c r="X325" s="1070"/>
      <c r="Y325" s="1070"/>
      <c r="Z325" s="1070"/>
      <c r="AA325" s="1070"/>
      <c r="AB325" s="1070"/>
      <c r="AC325" s="1070"/>
      <c r="AD325" s="1070"/>
      <c r="AE325" s="1070"/>
      <c r="AF325" s="1070"/>
      <c r="AG325" s="1070"/>
      <c r="AH325" s="1070"/>
      <c r="AI325" s="1070"/>
      <c r="AJ325" s="1070"/>
      <c r="AK325" s="1070"/>
      <c r="AL325" s="1070"/>
      <c r="AM325" s="1070"/>
      <c r="AN325" s="1069"/>
      <c r="AO325" s="1069"/>
      <c r="AP325" s="1064"/>
      <c r="AQ325" s="1286" t="str">
        <f t="shared" si="45"/>
        <v xml:space="preserve"> </v>
      </c>
      <c r="AR325" s="1282">
        <f t="shared" si="46"/>
        <v>0</v>
      </c>
      <c r="AS325" s="1065"/>
    </row>
    <row r="326" spans="1:45" ht="12.75" hidden="1" customHeight="1">
      <c r="A326" s="1066" t="s">
        <v>1309</v>
      </c>
      <c r="B326" s="1060" t="str">
        <f t="shared" si="47"/>
        <v xml:space="preserve"> </v>
      </c>
      <c r="C326" s="1077" t="s">
        <v>514</v>
      </c>
      <c r="D326" s="1282">
        <v>0</v>
      </c>
      <c r="E326" s="1061" t="str">
        <f t="shared" si="43"/>
        <v xml:space="preserve"> </v>
      </c>
      <c r="F326" s="1006"/>
      <c r="G326" s="1006"/>
      <c r="H326" s="1006"/>
      <c r="I326" s="1006"/>
      <c r="J326" s="1006"/>
      <c r="K326" s="1062"/>
      <c r="L326" s="1062"/>
      <c r="M326" s="1062"/>
      <c r="N326" s="1062"/>
      <c r="O326" s="1062"/>
      <c r="P326" s="1062"/>
      <c r="Q326" s="1062"/>
      <c r="R326" s="1062"/>
      <c r="S326" s="1062"/>
      <c r="T326" s="1062"/>
      <c r="U326" s="1062"/>
      <c r="V326" s="1062"/>
      <c r="W326" s="1062"/>
      <c r="X326" s="1062"/>
      <c r="Y326" s="1062"/>
      <c r="Z326" s="1062"/>
      <c r="AA326" s="1062"/>
      <c r="AB326" s="1062"/>
      <c r="AC326" s="1062"/>
      <c r="AD326" s="1062"/>
      <c r="AE326" s="1062"/>
      <c r="AF326" s="1062"/>
      <c r="AG326" s="1062"/>
      <c r="AH326" s="1062"/>
      <c r="AI326" s="1062"/>
      <c r="AJ326" s="1062"/>
      <c r="AK326" s="1062"/>
      <c r="AL326" s="1062"/>
      <c r="AM326" s="1062"/>
      <c r="AN326" s="1063"/>
      <c r="AO326" s="1063"/>
      <c r="AP326" s="1064"/>
      <c r="AQ326" s="1286" t="str">
        <f t="shared" si="45"/>
        <v xml:space="preserve"> </v>
      </c>
      <c r="AR326" s="1282">
        <f t="shared" si="46"/>
        <v>0</v>
      </c>
      <c r="AS326" s="1065"/>
    </row>
    <row r="327" spans="1:45" ht="12.75" hidden="1" customHeight="1">
      <c r="A327" s="1066" t="s">
        <v>1310</v>
      </c>
      <c r="B327" s="1060">
        <v>0</v>
      </c>
      <c r="C327" s="1077" t="s">
        <v>514</v>
      </c>
      <c r="D327" s="1282">
        <v>0</v>
      </c>
      <c r="E327" s="1061" t="str">
        <f t="shared" si="43"/>
        <v xml:space="preserve"> </v>
      </c>
      <c r="F327" s="1044"/>
      <c r="G327" s="1044"/>
      <c r="H327" s="1044"/>
      <c r="I327" s="1044"/>
      <c r="J327" s="1044"/>
      <c r="K327" s="1063"/>
      <c r="L327" s="1063"/>
      <c r="M327" s="1063"/>
      <c r="N327" s="1063"/>
      <c r="O327" s="1063"/>
      <c r="P327" s="1063"/>
      <c r="Q327" s="1063"/>
      <c r="R327" s="1063"/>
      <c r="S327" s="1063"/>
      <c r="T327" s="1063"/>
      <c r="U327" s="1063"/>
      <c r="V327" s="1063"/>
      <c r="W327" s="1063"/>
      <c r="X327" s="1063"/>
      <c r="Y327" s="1063"/>
      <c r="Z327" s="1063"/>
      <c r="AA327" s="1063"/>
      <c r="AB327" s="1063"/>
      <c r="AC327" s="1063"/>
      <c r="AD327" s="1063"/>
      <c r="AE327" s="1063"/>
      <c r="AF327" s="1063"/>
      <c r="AG327" s="1063"/>
      <c r="AH327" s="1063"/>
      <c r="AI327" s="1063"/>
      <c r="AJ327" s="1063"/>
      <c r="AK327" s="1063"/>
      <c r="AL327" s="1063"/>
      <c r="AM327" s="1063"/>
      <c r="AN327" s="1063"/>
      <c r="AO327" s="1063"/>
      <c r="AP327" s="1064"/>
      <c r="AQ327" s="1286" t="str">
        <f t="shared" si="45"/>
        <v xml:space="preserve"> </v>
      </c>
      <c r="AR327" s="1282">
        <f t="shared" si="46"/>
        <v>0</v>
      </c>
      <c r="AS327" s="1065"/>
    </row>
    <row r="328" spans="1:45" ht="12.75" hidden="1" customHeight="1">
      <c r="A328" s="1066" t="s">
        <v>1496</v>
      </c>
      <c r="B328" s="1060">
        <f t="shared" ref="B328:B342" si="48">IFERROR(MINUTE(B$5)-MINUTE(C328)," ")</f>
        <v>7</v>
      </c>
      <c r="C328" s="1077">
        <v>1.6030092592592592E-2</v>
      </c>
      <c r="D328" s="1287">
        <v>0</v>
      </c>
      <c r="E328" s="1061" t="str">
        <f t="shared" si="43"/>
        <v xml:space="preserve"> </v>
      </c>
      <c r="F328" s="1044"/>
      <c r="G328" s="1080"/>
      <c r="H328" s="1044"/>
      <c r="I328" s="1044"/>
      <c r="J328" s="1043"/>
      <c r="K328" s="1063"/>
      <c r="L328" s="1063"/>
      <c r="M328" s="1063"/>
      <c r="N328" s="1063"/>
      <c r="O328" s="1063"/>
      <c r="P328" s="1063"/>
      <c r="Q328" s="1063"/>
      <c r="R328" s="1063"/>
      <c r="S328" s="1063"/>
      <c r="T328" s="1063"/>
      <c r="U328" s="1063"/>
      <c r="V328" s="1063"/>
      <c r="W328" s="1063"/>
      <c r="X328" s="1063"/>
      <c r="Y328" s="1063"/>
      <c r="Z328" s="1063"/>
      <c r="AA328" s="1063"/>
      <c r="AB328" s="1063"/>
      <c r="AC328" s="1063"/>
      <c r="AD328" s="1063"/>
      <c r="AE328" s="1063"/>
      <c r="AF328" s="1063"/>
      <c r="AG328" s="1063"/>
      <c r="AH328" s="1063"/>
      <c r="AI328" s="1063"/>
      <c r="AJ328" s="1063"/>
      <c r="AK328" s="1063"/>
      <c r="AL328" s="1063"/>
      <c r="AM328" s="1063"/>
      <c r="AN328" s="1063"/>
      <c r="AO328" s="1063"/>
      <c r="AP328" s="1081"/>
      <c r="AQ328" s="1286" t="str">
        <f t="shared" si="45"/>
        <v xml:space="preserve"> </v>
      </c>
      <c r="AR328" s="1282">
        <f t="shared" si="46"/>
        <v>0</v>
      </c>
      <c r="AS328" s="1053"/>
    </row>
    <row r="329" spans="1:45" ht="12.75" hidden="1" customHeight="1">
      <c r="A329" s="1066" t="s">
        <v>1497</v>
      </c>
      <c r="B329" s="1060">
        <f t="shared" si="48"/>
        <v>6</v>
      </c>
      <c r="C329" s="1077">
        <v>1.726851851851852E-2</v>
      </c>
      <c r="D329" s="1287">
        <v>0</v>
      </c>
      <c r="E329" s="1061" t="str">
        <f t="shared" si="43"/>
        <v xml:space="preserve"> </v>
      </c>
      <c r="F329" s="1019"/>
      <c r="G329" s="1019"/>
      <c r="H329" s="1006"/>
      <c r="I329" s="1019"/>
      <c r="J329" s="1019"/>
      <c r="K329" s="1069"/>
      <c r="L329" s="1069"/>
      <c r="M329" s="1070"/>
      <c r="N329" s="1070"/>
      <c r="O329" s="1070"/>
      <c r="P329" s="1070"/>
      <c r="Q329" s="1070"/>
      <c r="R329" s="1070"/>
      <c r="S329" s="1070"/>
      <c r="T329" s="1070"/>
      <c r="U329" s="1070"/>
      <c r="V329" s="1070"/>
      <c r="W329" s="1070"/>
      <c r="X329" s="1070"/>
      <c r="Y329" s="1070"/>
      <c r="Z329" s="1070"/>
      <c r="AA329" s="1070"/>
      <c r="AB329" s="1070"/>
      <c r="AC329" s="1070"/>
      <c r="AD329" s="1070"/>
      <c r="AE329" s="1070"/>
      <c r="AF329" s="1070"/>
      <c r="AG329" s="1070"/>
      <c r="AH329" s="1070"/>
      <c r="AI329" s="1070"/>
      <c r="AJ329" s="1070"/>
      <c r="AK329" s="1070"/>
      <c r="AL329" s="1070"/>
      <c r="AM329" s="1070"/>
      <c r="AN329" s="1069"/>
      <c r="AO329" s="1069"/>
      <c r="AP329" s="1064"/>
      <c r="AQ329" s="1286" t="str">
        <f t="shared" si="45"/>
        <v xml:space="preserve"> </v>
      </c>
      <c r="AR329" s="1282">
        <f t="shared" si="46"/>
        <v>0</v>
      </c>
      <c r="AS329" s="1065"/>
    </row>
    <row r="330" spans="1:45" ht="12.75" hidden="1" customHeight="1">
      <c r="A330" s="1066" t="s">
        <v>1099</v>
      </c>
      <c r="B330" s="1060" t="str">
        <f t="shared" si="48"/>
        <v xml:space="preserve"> </v>
      </c>
      <c r="C330" s="1077" t="s">
        <v>514</v>
      </c>
      <c r="D330" s="1282">
        <v>0</v>
      </c>
      <c r="E330" s="1061" t="str">
        <f t="shared" si="43"/>
        <v xml:space="preserve"> </v>
      </c>
      <c r="F330" s="1019"/>
      <c r="G330" s="1019"/>
      <c r="H330" s="1068"/>
      <c r="I330" s="1019"/>
      <c r="J330" s="1019"/>
      <c r="K330" s="1069"/>
      <c r="L330" s="1069"/>
      <c r="M330" s="1070"/>
      <c r="N330" s="1070"/>
      <c r="O330" s="1070"/>
      <c r="P330" s="1070"/>
      <c r="Q330" s="1070"/>
      <c r="R330" s="1070"/>
      <c r="S330" s="1070"/>
      <c r="T330" s="1070"/>
      <c r="U330" s="1070"/>
      <c r="V330" s="1070"/>
      <c r="W330" s="1070"/>
      <c r="X330" s="1070"/>
      <c r="Y330" s="1070"/>
      <c r="Z330" s="1070"/>
      <c r="AA330" s="1070"/>
      <c r="AB330" s="1070"/>
      <c r="AC330" s="1070"/>
      <c r="AD330" s="1070"/>
      <c r="AE330" s="1070"/>
      <c r="AF330" s="1070"/>
      <c r="AG330" s="1070"/>
      <c r="AH330" s="1070"/>
      <c r="AI330" s="1070"/>
      <c r="AJ330" s="1070"/>
      <c r="AK330" s="1070"/>
      <c r="AL330" s="1070"/>
      <c r="AM330" s="1070"/>
      <c r="AN330" s="1069"/>
      <c r="AO330" s="1069"/>
      <c r="AP330" s="1064"/>
      <c r="AQ330" s="1286" t="str">
        <f t="shared" si="45"/>
        <v xml:space="preserve"> </v>
      </c>
      <c r="AR330" s="1282">
        <f t="shared" si="46"/>
        <v>0</v>
      </c>
      <c r="AS330" s="1065"/>
    </row>
    <row r="331" spans="1:45" ht="12.75" hidden="1" customHeight="1">
      <c r="A331" s="1059" t="s">
        <v>381</v>
      </c>
      <c r="B331" s="1060" t="str">
        <f t="shared" si="48"/>
        <v xml:space="preserve"> </v>
      </c>
      <c r="C331" s="1077" t="s">
        <v>514</v>
      </c>
      <c r="D331" s="1282">
        <v>0</v>
      </c>
      <c r="E331" s="1061" t="str">
        <f t="shared" si="43"/>
        <v xml:space="preserve"> </v>
      </c>
      <c r="F331" s="1006"/>
      <c r="G331" s="1006"/>
      <c r="H331" s="1006"/>
      <c r="I331" s="1006"/>
      <c r="J331" s="1006"/>
      <c r="K331" s="1062"/>
      <c r="L331" s="1062"/>
      <c r="M331" s="1062"/>
      <c r="N331" s="1062"/>
      <c r="O331" s="1062"/>
      <c r="P331" s="1062"/>
      <c r="Q331" s="1062"/>
      <c r="R331" s="1062"/>
      <c r="S331" s="1062"/>
      <c r="T331" s="1062"/>
      <c r="U331" s="1062"/>
      <c r="V331" s="1062"/>
      <c r="W331" s="1062"/>
      <c r="X331" s="1062"/>
      <c r="Y331" s="1062"/>
      <c r="Z331" s="1062"/>
      <c r="AA331" s="1062"/>
      <c r="AB331" s="1062"/>
      <c r="AC331" s="1062"/>
      <c r="AD331" s="1062"/>
      <c r="AE331" s="1062"/>
      <c r="AF331" s="1062"/>
      <c r="AG331" s="1062"/>
      <c r="AH331" s="1062"/>
      <c r="AI331" s="1062"/>
      <c r="AJ331" s="1062"/>
      <c r="AK331" s="1062"/>
      <c r="AL331" s="1062"/>
      <c r="AM331" s="1062"/>
      <c r="AN331" s="1063"/>
      <c r="AO331" s="1063"/>
      <c r="AP331" s="1290"/>
      <c r="AQ331" s="1286" t="str">
        <f t="shared" si="45"/>
        <v xml:space="preserve"> </v>
      </c>
      <c r="AR331" s="1282">
        <f t="shared" si="46"/>
        <v>0</v>
      </c>
      <c r="AS331" s="1065"/>
    </row>
    <row r="332" spans="1:45" ht="12.75" hidden="1" customHeight="1">
      <c r="A332" s="1059" t="s">
        <v>1197</v>
      </c>
      <c r="B332" s="1060" t="str">
        <f t="shared" si="48"/>
        <v xml:space="preserve"> </v>
      </c>
      <c r="C332" s="1077" t="s">
        <v>514</v>
      </c>
      <c r="D332" s="1282">
        <v>0</v>
      </c>
      <c r="E332" s="1061" t="str">
        <f t="shared" ref="E332:E395" si="49">IFERROR(AVERAGE(F332:AN332), " ")</f>
        <v xml:space="preserve"> </v>
      </c>
      <c r="F332" s="1006"/>
      <c r="G332" s="1006"/>
      <c r="H332" s="1006"/>
      <c r="I332" s="1006"/>
      <c r="J332" s="1006"/>
      <c r="K332" s="1062"/>
      <c r="L332" s="1062"/>
      <c r="M332" s="1062"/>
      <c r="N332" s="1062"/>
      <c r="O332" s="1062"/>
      <c r="P332" s="1062"/>
      <c r="Q332" s="1062"/>
      <c r="R332" s="1062"/>
      <c r="S332" s="1062"/>
      <c r="T332" s="1062"/>
      <c r="U332" s="1062"/>
      <c r="V332" s="1062"/>
      <c r="W332" s="1062"/>
      <c r="X332" s="1062"/>
      <c r="Y332" s="1062"/>
      <c r="Z332" s="1062"/>
      <c r="AA332" s="1062"/>
      <c r="AB332" s="1062"/>
      <c r="AC332" s="1062"/>
      <c r="AD332" s="1062"/>
      <c r="AE332" s="1062"/>
      <c r="AF332" s="1062"/>
      <c r="AG332" s="1062"/>
      <c r="AH332" s="1062"/>
      <c r="AI332" s="1062"/>
      <c r="AJ332" s="1062"/>
      <c r="AK332" s="1062"/>
      <c r="AL332" s="1062"/>
      <c r="AM332" s="1062"/>
      <c r="AN332" s="1063"/>
      <c r="AO332" s="1063"/>
      <c r="AP332" s="1064"/>
      <c r="AQ332" s="1286" t="str">
        <f t="shared" si="45"/>
        <v xml:space="preserve"> </v>
      </c>
      <c r="AR332" s="1282">
        <f t="shared" si="46"/>
        <v>0</v>
      </c>
      <c r="AS332" s="1065"/>
    </row>
    <row r="333" spans="1:45" ht="12.75" hidden="1" customHeight="1">
      <c r="A333" s="1066" t="s">
        <v>1740</v>
      </c>
      <c r="B333" s="1060">
        <f t="shared" si="48"/>
        <v>30</v>
      </c>
      <c r="C333" s="1089"/>
      <c r="D333" s="1090">
        <v>0</v>
      </c>
      <c r="E333" s="1061" t="str">
        <f t="shared" si="49"/>
        <v xml:space="preserve"> </v>
      </c>
      <c r="F333" s="1044"/>
      <c r="G333" s="1044"/>
      <c r="H333" s="1044"/>
      <c r="I333" s="1044"/>
      <c r="J333" s="1044"/>
      <c r="K333" s="1063"/>
      <c r="L333" s="1063"/>
      <c r="M333" s="1063"/>
      <c r="N333" s="1063"/>
      <c r="O333" s="1063"/>
      <c r="P333" s="1063"/>
      <c r="Q333" s="1063"/>
      <c r="R333" s="1063"/>
      <c r="S333" s="1063"/>
      <c r="T333" s="1063"/>
      <c r="U333" s="1063"/>
      <c r="V333" s="1063"/>
      <c r="W333" s="1063"/>
      <c r="X333" s="1063"/>
      <c r="Y333" s="1063"/>
      <c r="Z333" s="1063"/>
      <c r="AA333" s="1063"/>
      <c r="AB333" s="1063"/>
      <c r="AC333" s="1063"/>
      <c r="AD333" s="1063"/>
      <c r="AE333" s="1063"/>
      <c r="AF333" s="1063"/>
      <c r="AG333" s="1063"/>
      <c r="AH333" s="1063"/>
      <c r="AI333" s="1063"/>
      <c r="AJ333" s="1063"/>
      <c r="AK333" s="1063"/>
      <c r="AL333" s="1063"/>
      <c r="AM333" s="1063"/>
      <c r="AN333" s="1063"/>
      <c r="AO333" s="1063"/>
      <c r="AP333" s="1064"/>
      <c r="AQ333" s="1286" t="str">
        <f t="shared" si="45"/>
        <v xml:space="preserve"> </v>
      </c>
      <c r="AR333" s="1282">
        <f t="shared" si="46"/>
        <v>0</v>
      </c>
      <c r="AS333" s="1065"/>
    </row>
    <row r="334" spans="1:45" ht="12.75" hidden="1" customHeight="1">
      <c r="A334" s="1059" t="s">
        <v>17</v>
      </c>
      <c r="B334" s="1060">
        <f t="shared" si="48"/>
        <v>10</v>
      </c>
      <c r="C334" s="1077">
        <v>1.4120370370370368E-2</v>
      </c>
      <c r="D334" s="1287">
        <v>0</v>
      </c>
      <c r="E334" s="1061" t="str">
        <f t="shared" si="49"/>
        <v xml:space="preserve"> </v>
      </c>
      <c r="F334" s="1044"/>
      <c r="G334" s="1044"/>
      <c r="H334" s="1044"/>
      <c r="I334" s="1044"/>
      <c r="J334" s="1044"/>
      <c r="K334" s="1063"/>
      <c r="L334" s="1063"/>
      <c r="M334" s="1063"/>
      <c r="N334" s="1063"/>
      <c r="O334" s="1063"/>
      <c r="P334" s="1063"/>
      <c r="Q334" s="1063"/>
      <c r="R334" s="1063"/>
      <c r="S334" s="1063"/>
      <c r="T334" s="1063"/>
      <c r="U334" s="1063"/>
      <c r="V334" s="1063"/>
      <c r="W334" s="1063"/>
      <c r="X334" s="1063"/>
      <c r="Y334" s="1063"/>
      <c r="Z334" s="1063"/>
      <c r="AA334" s="1063"/>
      <c r="AB334" s="1063"/>
      <c r="AC334" s="1063"/>
      <c r="AD334" s="1063"/>
      <c r="AE334" s="1063"/>
      <c r="AF334" s="1063"/>
      <c r="AG334" s="1063"/>
      <c r="AH334" s="1063"/>
      <c r="AI334" s="1063"/>
      <c r="AJ334" s="1063"/>
      <c r="AK334" s="1063"/>
      <c r="AL334" s="1063"/>
      <c r="AM334" s="1063"/>
      <c r="AN334" s="1063"/>
      <c r="AO334" s="1063"/>
      <c r="AP334" s="1064"/>
      <c r="AQ334" s="1286" t="str">
        <f t="shared" si="45"/>
        <v xml:space="preserve"> </v>
      </c>
      <c r="AR334" s="1282">
        <f t="shared" si="46"/>
        <v>0</v>
      </c>
      <c r="AS334" s="1065"/>
    </row>
    <row r="335" spans="1:45" ht="12.75" hidden="1" customHeight="1">
      <c r="A335" s="1059" t="s">
        <v>17</v>
      </c>
      <c r="B335" s="1060" t="str">
        <f t="shared" si="48"/>
        <v xml:space="preserve"> </v>
      </c>
      <c r="C335" s="1077" t="s">
        <v>514</v>
      </c>
      <c r="D335" s="1282">
        <v>0</v>
      </c>
      <c r="E335" s="1061" t="str">
        <f t="shared" si="49"/>
        <v xml:space="preserve"> </v>
      </c>
      <c r="F335" s="1043"/>
      <c r="G335" s="1080"/>
      <c r="H335" s="1044"/>
      <c r="I335" s="1044"/>
      <c r="J335" s="1043"/>
      <c r="K335" s="1063"/>
      <c r="L335" s="1063"/>
      <c r="M335" s="1063"/>
      <c r="N335" s="1063"/>
      <c r="O335" s="1063"/>
      <c r="P335" s="1063"/>
      <c r="Q335" s="1063"/>
      <c r="R335" s="1063"/>
      <c r="S335" s="1063"/>
      <c r="T335" s="1063"/>
      <c r="U335" s="1063"/>
      <c r="V335" s="1063"/>
      <c r="W335" s="1063"/>
      <c r="X335" s="1063"/>
      <c r="Y335" s="1063"/>
      <c r="Z335" s="1063"/>
      <c r="AA335" s="1063"/>
      <c r="AB335" s="1063"/>
      <c r="AC335" s="1063"/>
      <c r="AD335" s="1063"/>
      <c r="AE335" s="1063"/>
      <c r="AF335" s="1063"/>
      <c r="AG335" s="1063"/>
      <c r="AH335" s="1063"/>
      <c r="AI335" s="1063"/>
      <c r="AJ335" s="1063"/>
      <c r="AK335" s="1063"/>
      <c r="AL335" s="1063"/>
      <c r="AM335" s="1063"/>
      <c r="AN335" s="1063"/>
      <c r="AO335" s="1063"/>
      <c r="AP335" s="1081"/>
      <c r="AQ335" s="1006" t="str">
        <f t="shared" si="45"/>
        <v xml:space="preserve"> </v>
      </c>
      <c r="AR335" s="1282">
        <f t="shared" si="46"/>
        <v>0</v>
      </c>
      <c r="AS335" s="1053"/>
    </row>
    <row r="336" spans="1:45" ht="12.75" hidden="1" customHeight="1">
      <c r="A336" s="1059" t="s">
        <v>696</v>
      </c>
      <c r="B336" s="1060" t="str">
        <f t="shared" si="48"/>
        <v xml:space="preserve"> </v>
      </c>
      <c r="C336" s="1077" t="s">
        <v>514</v>
      </c>
      <c r="D336" s="1282">
        <v>0</v>
      </c>
      <c r="E336" s="1061" t="str">
        <f t="shared" si="49"/>
        <v xml:space="preserve"> </v>
      </c>
      <c r="F336" s="1044"/>
      <c r="G336" s="1044"/>
      <c r="H336" s="1044"/>
      <c r="I336" s="1044"/>
      <c r="J336" s="1043"/>
      <c r="K336" s="1063"/>
      <c r="L336" s="1063"/>
      <c r="M336" s="1063"/>
      <c r="N336" s="1063"/>
      <c r="O336" s="1063"/>
      <c r="P336" s="1063"/>
      <c r="Q336" s="1063"/>
      <c r="R336" s="1063"/>
      <c r="S336" s="1063"/>
      <c r="T336" s="1063"/>
      <c r="U336" s="1063"/>
      <c r="V336" s="1063"/>
      <c r="W336" s="1063"/>
      <c r="X336" s="1063"/>
      <c r="Y336" s="1063"/>
      <c r="Z336" s="1063"/>
      <c r="AA336" s="1063"/>
      <c r="AB336" s="1063"/>
      <c r="AC336" s="1063"/>
      <c r="AD336" s="1063"/>
      <c r="AE336" s="1063"/>
      <c r="AF336" s="1063"/>
      <c r="AG336" s="1063"/>
      <c r="AH336" s="1063"/>
      <c r="AI336" s="1063"/>
      <c r="AJ336" s="1063"/>
      <c r="AK336" s="1063"/>
      <c r="AL336" s="1063"/>
      <c r="AM336" s="1063"/>
      <c r="AN336" s="1063"/>
      <c r="AO336" s="1063"/>
      <c r="AP336" s="1081"/>
      <c r="AQ336" s="1006" t="str">
        <f t="shared" si="45"/>
        <v xml:space="preserve"> </v>
      </c>
      <c r="AR336" s="1282">
        <f t="shared" si="46"/>
        <v>0</v>
      </c>
      <c r="AS336" s="1053"/>
    </row>
    <row r="337" spans="1:45" ht="12.75" hidden="1" customHeight="1">
      <c r="A337" s="1059" t="s">
        <v>697</v>
      </c>
      <c r="B337" s="1060" t="str">
        <f t="shared" si="48"/>
        <v xml:space="preserve"> </v>
      </c>
      <c r="C337" s="1077" t="s">
        <v>514</v>
      </c>
      <c r="D337" s="1282">
        <v>0</v>
      </c>
      <c r="E337" s="1061" t="str">
        <f t="shared" si="49"/>
        <v xml:space="preserve"> </v>
      </c>
      <c r="F337" s="1019"/>
      <c r="G337" s="1019"/>
      <c r="H337" s="1068"/>
      <c r="I337" s="1019"/>
      <c r="J337" s="1019"/>
      <c r="K337" s="1069"/>
      <c r="L337" s="1069"/>
      <c r="M337" s="1070"/>
      <c r="N337" s="1070"/>
      <c r="O337" s="1070"/>
      <c r="P337" s="1070"/>
      <c r="Q337" s="1070"/>
      <c r="R337" s="1070"/>
      <c r="S337" s="1070"/>
      <c r="T337" s="1070"/>
      <c r="U337" s="1070"/>
      <c r="V337" s="1070"/>
      <c r="W337" s="1070"/>
      <c r="X337" s="1070"/>
      <c r="Y337" s="1070"/>
      <c r="Z337" s="1070"/>
      <c r="AA337" s="1070"/>
      <c r="AB337" s="1070"/>
      <c r="AC337" s="1070"/>
      <c r="AD337" s="1070"/>
      <c r="AE337" s="1070"/>
      <c r="AF337" s="1070"/>
      <c r="AG337" s="1070"/>
      <c r="AH337" s="1070"/>
      <c r="AI337" s="1070"/>
      <c r="AJ337" s="1070"/>
      <c r="AK337" s="1070"/>
      <c r="AL337" s="1070"/>
      <c r="AM337" s="1070"/>
      <c r="AN337" s="1069"/>
      <c r="AO337" s="1069"/>
      <c r="AP337" s="1064"/>
      <c r="AQ337" s="1286" t="str">
        <f t="shared" si="45"/>
        <v xml:space="preserve"> </v>
      </c>
      <c r="AR337" s="1282">
        <f t="shared" si="46"/>
        <v>0</v>
      </c>
      <c r="AS337" s="1065"/>
    </row>
    <row r="338" spans="1:45" ht="12.75" hidden="1" customHeight="1">
      <c r="A338" s="1059" t="s">
        <v>1198</v>
      </c>
      <c r="B338" s="1060" t="str">
        <f t="shared" si="48"/>
        <v xml:space="preserve"> </v>
      </c>
      <c r="C338" s="1077" t="s">
        <v>514</v>
      </c>
      <c r="D338" s="1282">
        <v>0</v>
      </c>
      <c r="E338" s="1061" t="str">
        <f t="shared" si="49"/>
        <v xml:space="preserve"> </v>
      </c>
      <c r="F338" s="1006"/>
      <c r="G338" s="1006"/>
      <c r="H338" s="1006"/>
      <c r="I338" s="1006"/>
      <c r="J338" s="1006"/>
      <c r="K338" s="1062"/>
      <c r="L338" s="1062"/>
      <c r="M338" s="1062"/>
      <c r="N338" s="1062"/>
      <c r="O338" s="1062"/>
      <c r="P338" s="1062"/>
      <c r="Q338" s="1062"/>
      <c r="R338" s="1062"/>
      <c r="S338" s="1062"/>
      <c r="T338" s="1062"/>
      <c r="U338" s="1062"/>
      <c r="V338" s="1062"/>
      <c r="W338" s="1062"/>
      <c r="X338" s="1062"/>
      <c r="Y338" s="1062"/>
      <c r="Z338" s="1062"/>
      <c r="AA338" s="1062"/>
      <c r="AB338" s="1062"/>
      <c r="AC338" s="1062"/>
      <c r="AD338" s="1062"/>
      <c r="AE338" s="1062"/>
      <c r="AF338" s="1062"/>
      <c r="AG338" s="1062"/>
      <c r="AH338" s="1062"/>
      <c r="AI338" s="1062"/>
      <c r="AJ338" s="1062"/>
      <c r="AK338" s="1062"/>
      <c r="AL338" s="1062"/>
      <c r="AM338" s="1062"/>
      <c r="AN338" s="1063"/>
      <c r="AO338" s="1063"/>
      <c r="AP338" s="1064"/>
      <c r="AQ338" s="1286" t="str">
        <f t="shared" si="45"/>
        <v xml:space="preserve"> </v>
      </c>
      <c r="AR338" s="1282">
        <f t="shared" si="46"/>
        <v>0</v>
      </c>
      <c r="AS338" s="1065"/>
    </row>
    <row r="339" spans="1:45" ht="12.75" hidden="1" customHeight="1">
      <c r="A339" s="1066" t="s">
        <v>893</v>
      </c>
      <c r="B339" s="1060" t="str">
        <f t="shared" si="48"/>
        <v xml:space="preserve"> </v>
      </c>
      <c r="C339" s="1077" t="s">
        <v>514</v>
      </c>
      <c r="D339" s="1282">
        <v>0</v>
      </c>
      <c r="E339" s="1061" t="str">
        <f t="shared" si="49"/>
        <v xml:space="preserve"> </v>
      </c>
      <c r="F339" s="1006"/>
      <c r="G339" s="1006"/>
      <c r="H339" s="1006"/>
      <c r="I339" s="1006"/>
      <c r="J339" s="1006"/>
      <c r="K339" s="1062"/>
      <c r="L339" s="1062"/>
      <c r="M339" s="1062"/>
      <c r="N339" s="1062"/>
      <c r="O339" s="1062"/>
      <c r="P339" s="1062"/>
      <c r="Q339" s="1062"/>
      <c r="R339" s="1062"/>
      <c r="S339" s="1062"/>
      <c r="T339" s="1062"/>
      <c r="U339" s="1062"/>
      <c r="V339" s="1062"/>
      <c r="W339" s="1062"/>
      <c r="X339" s="1062"/>
      <c r="Y339" s="1062"/>
      <c r="Z339" s="1062"/>
      <c r="AA339" s="1062"/>
      <c r="AB339" s="1062"/>
      <c r="AC339" s="1062"/>
      <c r="AD339" s="1062"/>
      <c r="AE339" s="1062"/>
      <c r="AF339" s="1062"/>
      <c r="AG339" s="1062"/>
      <c r="AH339" s="1062"/>
      <c r="AI339" s="1062"/>
      <c r="AJ339" s="1062"/>
      <c r="AK339" s="1062"/>
      <c r="AL339" s="1062"/>
      <c r="AM339" s="1062"/>
      <c r="AN339" s="1063"/>
      <c r="AO339" s="1063"/>
      <c r="AP339" s="1290"/>
      <c r="AQ339" s="1286" t="str">
        <f t="shared" si="45"/>
        <v xml:space="preserve"> </v>
      </c>
      <c r="AR339" s="1282">
        <f t="shared" si="46"/>
        <v>0</v>
      </c>
      <c r="AS339" s="1065"/>
    </row>
    <row r="340" spans="1:45" ht="12.75" hidden="1" customHeight="1">
      <c r="A340" s="1059" t="s">
        <v>361</v>
      </c>
      <c r="B340" s="1060" t="str">
        <f t="shared" si="48"/>
        <v xml:space="preserve"> </v>
      </c>
      <c r="C340" s="1077" t="s">
        <v>514</v>
      </c>
      <c r="D340" s="1282">
        <v>0</v>
      </c>
      <c r="E340" s="1061" t="str">
        <f t="shared" si="49"/>
        <v xml:space="preserve"> </v>
      </c>
      <c r="F340" s="1006"/>
      <c r="G340" s="1006"/>
      <c r="H340" s="1006"/>
      <c r="I340" s="1006"/>
      <c r="J340" s="1006"/>
      <c r="K340" s="1062"/>
      <c r="L340" s="1062"/>
      <c r="M340" s="1062"/>
      <c r="N340" s="1062"/>
      <c r="O340" s="1062"/>
      <c r="P340" s="1062"/>
      <c r="Q340" s="1062"/>
      <c r="R340" s="1062"/>
      <c r="S340" s="1062"/>
      <c r="T340" s="1062"/>
      <c r="U340" s="1062"/>
      <c r="V340" s="1062"/>
      <c r="W340" s="1062"/>
      <c r="X340" s="1062"/>
      <c r="Y340" s="1062"/>
      <c r="Z340" s="1062"/>
      <c r="AA340" s="1062"/>
      <c r="AB340" s="1062"/>
      <c r="AC340" s="1062"/>
      <c r="AD340" s="1062"/>
      <c r="AE340" s="1062"/>
      <c r="AF340" s="1062"/>
      <c r="AG340" s="1062"/>
      <c r="AH340" s="1062"/>
      <c r="AI340" s="1062"/>
      <c r="AJ340" s="1062"/>
      <c r="AK340" s="1062"/>
      <c r="AL340" s="1062"/>
      <c r="AM340" s="1062"/>
      <c r="AN340" s="1063"/>
      <c r="AO340" s="1063"/>
      <c r="AP340" s="1290"/>
      <c r="AQ340" s="1286" t="str">
        <f t="shared" si="45"/>
        <v xml:space="preserve"> </v>
      </c>
      <c r="AR340" s="1282">
        <f t="shared" si="46"/>
        <v>0</v>
      </c>
      <c r="AS340" s="1065"/>
    </row>
    <row r="341" spans="1:45" ht="12.75" hidden="1" customHeight="1">
      <c r="A341" s="1066" t="s">
        <v>1039</v>
      </c>
      <c r="B341" s="1060" t="str">
        <f t="shared" si="48"/>
        <v xml:space="preserve"> </v>
      </c>
      <c r="C341" s="1077" t="s">
        <v>514</v>
      </c>
      <c r="D341" s="1282">
        <v>0</v>
      </c>
      <c r="E341" s="1061" t="str">
        <f t="shared" si="49"/>
        <v xml:space="preserve"> </v>
      </c>
      <c r="F341" s="1006"/>
      <c r="G341" s="1006"/>
      <c r="H341" s="1006"/>
      <c r="I341" s="1006"/>
      <c r="J341" s="1006"/>
      <c r="K341" s="1062"/>
      <c r="L341" s="1062"/>
      <c r="M341" s="1062"/>
      <c r="N341" s="1062"/>
      <c r="O341" s="1062"/>
      <c r="P341" s="1062"/>
      <c r="Q341" s="1062"/>
      <c r="R341" s="1062"/>
      <c r="S341" s="1062"/>
      <c r="T341" s="1062"/>
      <c r="U341" s="1062"/>
      <c r="V341" s="1062"/>
      <c r="W341" s="1062"/>
      <c r="X341" s="1062"/>
      <c r="Y341" s="1062"/>
      <c r="Z341" s="1062"/>
      <c r="AA341" s="1062"/>
      <c r="AB341" s="1062"/>
      <c r="AC341" s="1062"/>
      <c r="AD341" s="1062"/>
      <c r="AE341" s="1062"/>
      <c r="AF341" s="1062"/>
      <c r="AG341" s="1062"/>
      <c r="AH341" s="1062"/>
      <c r="AI341" s="1062"/>
      <c r="AJ341" s="1062"/>
      <c r="AK341" s="1062"/>
      <c r="AL341" s="1062"/>
      <c r="AM341" s="1062"/>
      <c r="AN341" s="1063"/>
      <c r="AO341" s="1063"/>
      <c r="AP341" s="1290"/>
      <c r="AQ341" s="1286" t="str">
        <f t="shared" si="45"/>
        <v xml:space="preserve"> </v>
      </c>
      <c r="AR341" s="1282">
        <f t="shared" si="46"/>
        <v>0</v>
      </c>
      <c r="AS341" s="1065"/>
    </row>
    <row r="342" spans="1:45" ht="12.75" hidden="1" customHeight="1">
      <c r="A342" s="1059" t="s">
        <v>510</v>
      </c>
      <c r="B342" s="1060" t="str">
        <f t="shared" si="48"/>
        <v xml:space="preserve"> </v>
      </c>
      <c r="C342" s="1077" t="s">
        <v>514</v>
      </c>
      <c r="D342" s="1282">
        <v>0</v>
      </c>
      <c r="E342" s="1061" t="str">
        <f t="shared" si="49"/>
        <v xml:space="preserve"> </v>
      </c>
      <c r="F342" s="1019"/>
      <c r="G342" s="1019"/>
      <c r="H342" s="1068"/>
      <c r="I342" s="1019"/>
      <c r="J342" s="1006"/>
      <c r="K342" s="1062"/>
      <c r="L342" s="1062"/>
      <c r="M342" s="1062"/>
      <c r="N342" s="1062"/>
      <c r="O342" s="1062"/>
      <c r="P342" s="1062"/>
      <c r="Q342" s="1062"/>
      <c r="R342" s="1062"/>
      <c r="S342" s="1062"/>
      <c r="T342" s="1062"/>
      <c r="U342" s="1062"/>
      <c r="V342" s="1062"/>
      <c r="W342" s="1062"/>
      <c r="X342" s="1062"/>
      <c r="Y342" s="1062"/>
      <c r="Z342" s="1062"/>
      <c r="AA342" s="1062"/>
      <c r="AB342" s="1062"/>
      <c r="AC342" s="1062"/>
      <c r="AD342" s="1062"/>
      <c r="AE342" s="1062"/>
      <c r="AF342" s="1062"/>
      <c r="AG342" s="1062"/>
      <c r="AH342" s="1062"/>
      <c r="AI342" s="1062"/>
      <c r="AJ342" s="1062"/>
      <c r="AK342" s="1062"/>
      <c r="AL342" s="1062"/>
      <c r="AM342" s="1062"/>
      <c r="AN342" s="1063"/>
      <c r="AO342" s="1063"/>
      <c r="AP342" s="1290"/>
      <c r="AQ342" s="1286" t="str">
        <f t="shared" si="45"/>
        <v xml:space="preserve"> </v>
      </c>
      <c r="AR342" s="1282">
        <f t="shared" si="46"/>
        <v>0</v>
      </c>
      <c r="AS342" s="1065"/>
    </row>
    <row r="343" spans="1:45" ht="12.75" hidden="1" customHeight="1">
      <c r="A343" s="1059" t="s">
        <v>1311</v>
      </c>
      <c r="B343" s="1060">
        <v>0</v>
      </c>
      <c r="C343" s="1077" t="s">
        <v>514</v>
      </c>
      <c r="D343" s="1282">
        <v>0</v>
      </c>
      <c r="E343" s="1061" t="str">
        <f t="shared" si="49"/>
        <v xml:space="preserve"> </v>
      </c>
      <c r="F343" s="1006"/>
      <c r="G343" s="1006"/>
      <c r="H343" s="1006"/>
      <c r="I343" s="1006"/>
      <c r="J343" s="1006"/>
      <c r="K343" s="1062"/>
      <c r="L343" s="1062"/>
      <c r="M343" s="1062"/>
      <c r="N343" s="1062"/>
      <c r="O343" s="1062"/>
      <c r="P343" s="1062"/>
      <c r="Q343" s="1062"/>
      <c r="R343" s="1062"/>
      <c r="S343" s="1062"/>
      <c r="T343" s="1062"/>
      <c r="U343" s="1062"/>
      <c r="V343" s="1062"/>
      <c r="W343" s="1062"/>
      <c r="X343" s="1062"/>
      <c r="Y343" s="1062"/>
      <c r="Z343" s="1062"/>
      <c r="AA343" s="1062"/>
      <c r="AB343" s="1062"/>
      <c r="AC343" s="1062"/>
      <c r="AD343" s="1062"/>
      <c r="AE343" s="1062"/>
      <c r="AF343" s="1062"/>
      <c r="AG343" s="1062"/>
      <c r="AH343" s="1062"/>
      <c r="AI343" s="1062"/>
      <c r="AJ343" s="1062"/>
      <c r="AK343" s="1062"/>
      <c r="AL343" s="1062"/>
      <c r="AM343" s="1062"/>
      <c r="AN343" s="1063"/>
      <c r="AO343" s="1063"/>
      <c r="AP343" s="1064"/>
      <c r="AQ343" s="1286" t="str">
        <f t="shared" si="45"/>
        <v xml:space="preserve"> </v>
      </c>
      <c r="AR343" s="1282">
        <f t="shared" si="46"/>
        <v>0</v>
      </c>
      <c r="AS343" s="1065"/>
    </row>
    <row r="344" spans="1:45" ht="12.75" hidden="1" customHeight="1">
      <c r="A344" s="1066" t="s">
        <v>951</v>
      </c>
      <c r="B344" s="1060" t="str">
        <f t="shared" ref="B344:B384" si="50">IFERROR(MINUTE(B$5)-MINUTE(C344)," ")</f>
        <v xml:space="preserve"> </v>
      </c>
      <c r="C344" s="1077" t="s">
        <v>514</v>
      </c>
      <c r="D344" s="1282">
        <v>0</v>
      </c>
      <c r="E344" s="1061" t="str">
        <f t="shared" si="49"/>
        <v xml:space="preserve"> </v>
      </c>
      <c r="F344" s="1006"/>
      <c r="G344" s="1006"/>
      <c r="H344" s="1006"/>
      <c r="I344" s="1006"/>
      <c r="J344" s="1006"/>
      <c r="K344" s="1062"/>
      <c r="L344" s="1062"/>
      <c r="M344" s="1062"/>
      <c r="N344" s="1062"/>
      <c r="O344" s="1062"/>
      <c r="P344" s="1062"/>
      <c r="Q344" s="1062"/>
      <c r="R344" s="1062"/>
      <c r="S344" s="1062"/>
      <c r="T344" s="1062"/>
      <c r="U344" s="1062"/>
      <c r="V344" s="1062"/>
      <c r="W344" s="1062"/>
      <c r="X344" s="1062"/>
      <c r="Y344" s="1062"/>
      <c r="Z344" s="1062"/>
      <c r="AA344" s="1062"/>
      <c r="AB344" s="1062"/>
      <c r="AC344" s="1062"/>
      <c r="AD344" s="1062"/>
      <c r="AE344" s="1062"/>
      <c r="AF344" s="1062"/>
      <c r="AG344" s="1062"/>
      <c r="AH344" s="1062"/>
      <c r="AI344" s="1062"/>
      <c r="AJ344" s="1062"/>
      <c r="AK344" s="1062"/>
      <c r="AL344" s="1062"/>
      <c r="AM344" s="1062"/>
      <c r="AN344" s="1063"/>
      <c r="AO344" s="1063"/>
      <c r="AP344" s="1064"/>
      <c r="AQ344" s="1286" t="str">
        <f t="shared" si="45"/>
        <v xml:space="preserve"> </v>
      </c>
      <c r="AR344" s="1282">
        <f t="shared" si="46"/>
        <v>0</v>
      </c>
      <c r="AS344" s="1065"/>
    </row>
    <row r="345" spans="1:45" ht="12.75" hidden="1" customHeight="1">
      <c r="A345" s="1066" t="s">
        <v>876</v>
      </c>
      <c r="B345" s="1060" t="str">
        <f t="shared" si="50"/>
        <v xml:space="preserve"> </v>
      </c>
      <c r="C345" s="1077" t="s">
        <v>514</v>
      </c>
      <c r="D345" s="1282">
        <v>0</v>
      </c>
      <c r="E345" s="1061" t="str">
        <f t="shared" si="49"/>
        <v xml:space="preserve"> </v>
      </c>
      <c r="F345" s="1044"/>
      <c r="G345" s="1044"/>
      <c r="H345" s="1006"/>
      <c r="I345" s="1044"/>
      <c r="J345" s="1044"/>
      <c r="K345" s="1063"/>
      <c r="L345" s="1063"/>
      <c r="M345" s="1062"/>
      <c r="N345" s="1062"/>
      <c r="O345" s="1062"/>
      <c r="P345" s="1062"/>
      <c r="Q345" s="1062"/>
      <c r="R345" s="1062"/>
      <c r="S345" s="1062"/>
      <c r="T345" s="1062"/>
      <c r="U345" s="1062"/>
      <c r="V345" s="1062"/>
      <c r="W345" s="1062"/>
      <c r="X345" s="1062"/>
      <c r="Y345" s="1062"/>
      <c r="Z345" s="1062"/>
      <c r="AA345" s="1062"/>
      <c r="AB345" s="1062"/>
      <c r="AC345" s="1062"/>
      <c r="AD345" s="1062"/>
      <c r="AE345" s="1062"/>
      <c r="AF345" s="1062"/>
      <c r="AG345" s="1062"/>
      <c r="AH345" s="1062"/>
      <c r="AI345" s="1062"/>
      <c r="AJ345" s="1062"/>
      <c r="AK345" s="1062"/>
      <c r="AL345" s="1062"/>
      <c r="AM345" s="1062"/>
      <c r="AN345" s="1063"/>
      <c r="AO345" s="1063"/>
      <c r="AP345" s="1064"/>
      <c r="AQ345" s="1286" t="str">
        <f t="shared" si="45"/>
        <v xml:space="preserve"> </v>
      </c>
      <c r="AR345" s="1282">
        <f t="shared" si="46"/>
        <v>0</v>
      </c>
      <c r="AS345" s="1065"/>
    </row>
    <row r="346" spans="1:45" ht="12.75" hidden="1" customHeight="1">
      <c r="A346" s="1059" t="s">
        <v>1199</v>
      </c>
      <c r="B346" s="1060" t="str">
        <f t="shared" si="50"/>
        <v xml:space="preserve"> </v>
      </c>
      <c r="C346" s="1077" t="s">
        <v>514</v>
      </c>
      <c r="D346" s="1282">
        <v>0</v>
      </c>
      <c r="E346" s="1061" t="str">
        <f t="shared" si="49"/>
        <v xml:space="preserve"> </v>
      </c>
      <c r="F346" s="1006"/>
      <c r="G346" s="1006"/>
      <c r="H346" s="1006"/>
      <c r="I346" s="1006"/>
      <c r="J346" s="1006"/>
      <c r="K346" s="1062"/>
      <c r="L346" s="1062"/>
      <c r="M346" s="1062"/>
      <c r="N346" s="1062"/>
      <c r="O346" s="1062"/>
      <c r="P346" s="1062"/>
      <c r="Q346" s="1062"/>
      <c r="R346" s="1062"/>
      <c r="S346" s="1062"/>
      <c r="T346" s="1062"/>
      <c r="U346" s="1062"/>
      <c r="V346" s="1062"/>
      <c r="W346" s="1062"/>
      <c r="X346" s="1062"/>
      <c r="Y346" s="1062"/>
      <c r="Z346" s="1062"/>
      <c r="AA346" s="1062"/>
      <c r="AB346" s="1062"/>
      <c r="AC346" s="1062"/>
      <c r="AD346" s="1062"/>
      <c r="AE346" s="1062"/>
      <c r="AF346" s="1062"/>
      <c r="AG346" s="1062"/>
      <c r="AH346" s="1062"/>
      <c r="AI346" s="1062"/>
      <c r="AJ346" s="1062"/>
      <c r="AK346" s="1062"/>
      <c r="AL346" s="1062"/>
      <c r="AM346" s="1062"/>
      <c r="AN346" s="1063"/>
      <c r="AO346" s="1063"/>
      <c r="AP346" s="1064"/>
      <c r="AQ346" s="1286" t="str">
        <f t="shared" si="45"/>
        <v xml:space="preserve"> </v>
      </c>
      <c r="AR346" s="1282">
        <f t="shared" si="46"/>
        <v>0</v>
      </c>
      <c r="AS346" s="1065"/>
    </row>
    <row r="347" spans="1:45" ht="12.75" hidden="1" customHeight="1">
      <c r="A347" s="1295" t="s">
        <v>1669</v>
      </c>
      <c r="B347" s="1060">
        <f t="shared" si="50"/>
        <v>11</v>
      </c>
      <c r="C347" s="1077">
        <v>1.3530092592592594E-2</v>
      </c>
      <c r="D347" s="1287">
        <v>0</v>
      </c>
      <c r="E347" s="1061" t="str">
        <f t="shared" si="49"/>
        <v xml:space="preserve"> </v>
      </c>
      <c r="F347" s="1019"/>
      <c r="G347" s="1019"/>
      <c r="H347" s="1068"/>
      <c r="I347" s="1019"/>
      <c r="J347" s="1019"/>
      <c r="K347" s="1069"/>
      <c r="L347" s="1069"/>
      <c r="M347" s="1070"/>
      <c r="N347" s="1070"/>
      <c r="O347" s="1070"/>
      <c r="P347" s="1070"/>
      <c r="Q347" s="1070"/>
      <c r="R347" s="1070"/>
      <c r="S347" s="1070"/>
      <c r="T347" s="1070"/>
      <c r="U347" s="1070"/>
      <c r="V347" s="1070"/>
      <c r="W347" s="1070"/>
      <c r="X347" s="1070"/>
      <c r="Y347" s="1070"/>
      <c r="Z347" s="1070"/>
      <c r="AA347" s="1070"/>
      <c r="AB347" s="1070"/>
      <c r="AC347" s="1070"/>
      <c r="AD347" s="1070"/>
      <c r="AE347" s="1070"/>
      <c r="AF347" s="1070"/>
      <c r="AG347" s="1070"/>
      <c r="AH347" s="1070"/>
      <c r="AI347" s="1070"/>
      <c r="AJ347" s="1070"/>
      <c r="AK347" s="1070"/>
      <c r="AL347" s="1070"/>
      <c r="AM347" s="1070"/>
      <c r="AN347" s="1069"/>
      <c r="AO347" s="1069"/>
      <c r="AP347" s="1064"/>
      <c r="AQ347" s="1286" t="str">
        <f t="shared" si="45"/>
        <v xml:space="preserve"> </v>
      </c>
      <c r="AR347" s="1282">
        <f t="shared" si="46"/>
        <v>0</v>
      </c>
      <c r="AS347" s="1065"/>
    </row>
    <row r="348" spans="1:45" ht="12.75" hidden="1" customHeight="1">
      <c r="A348" s="1059" t="s">
        <v>1200</v>
      </c>
      <c r="B348" s="1060" t="str">
        <f t="shared" si="50"/>
        <v xml:space="preserve"> </v>
      </c>
      <c r="C348" s="1077" t="s">
        <v>514</v>
      </c>
      <c r="D348" s="1282">
        <v>0</v>
      </c>
      <c r="E348" s="1061" t="str">
        <f t="shared" si="49"/>
        <v xml:space="preserve"> </v>
      </c>
      <c r="F348" s="1006"/>
      <c r="G348" s="1006"/>
      <c r="H348" s="1006"/>
      <c r="I348" s="1006"/>
      <c r="J348" s="1006"/>
      <c r="K348" s="1062"/>
      <c r="L348" s="1062"/>
      <c r="M348" s="1062"/>
      <c r="N348" s="1062"/>
      <c r="O348" s="1062"/>
      <c r="P348" s="1062"/>
      <c r="Q348" s="1062"/>
      <c r="R348" s="1062"/>
      <c r="S348" s="1062"/>
      <c r="T348" s="1062"/>
      <c r="U348" s="1062"/>
      <c r="V348" s="1062"/>
      <c r="W348" s="1062"/>
      <c r="X348" s="1062"/>
      <c r="Y348" s="1062"/>
      <c r="Z348" s="1062"/>
      <c r="AA348" s="1062"/>
      <c r="AB348" s="1062"/>
      <c r="AC348" s="1062"/>
      <c r="AD348" s="1062"/>
      <c r="AE348" s="1062"/>
      <c r="AF348" s="1062"/>
      <c r="AG348" s="1062"/>
      <c r="AH348" s="1062"/>
      <c r="AI348" s="1062"/>
      <c r="AJ348" s="1062"/>
      <c r="AK348" s="1062"/>
      <c r="AL348" s="1062"/>
      <c r="AM348" s="1062"/>
      <c r="AN348" s="1063"/>
      <c r="AO348" s="1063"/>
      <c r="AP348" s="1290"/>
      <c r="AQ348" s="1286" t="str">
        <f t="shared" si="45"/>
        <v xml:space="preserve"> </v>
      </c>
      <c r="AR348" s="1282">
        <f t="shared" si="46"/>
        <v>0</v>
      </c>
      <c r="AS348" s="1065"/>
    </row>
    <row r="349" spans="1:45" ht="12.75" hidden="1" customHeight="1">
      <c r="A349" s="1059" t="s">
        <v>1201</v>
      </c>
      <c r="B349" s="1060">
        <f t="shared" si="50"/>
        <v>7</v>
      </c>
      <c r="C349" s="1077">
        <v>1.6111111111111111E-2</v>
      </c>
      <c r="D349" s="1287">
        <v>0</v>
      </c>
      <c r="E349" s="1061" t="str">
        <f t="shared" si="49"/>
        <v xml:space="preserve"> </v>
      </c>
      <c r="F349" s="1044"/>
      <c r="G349" s="1044"/>
      <c r="H349" s="1044"/>
      <c r="I349" s="1044"/>
      <c r="J349" s="1044"/>
      <c r="K349" s="1063"/>
      <c r="L349" s="1063"/>
      <c r="M349" s="1063"/>
      <c r="N349" s="1063"/>
      <c r="O349" s="1063"/>
      <c r="P349" s="1063"/>
      <c r="Q349" s="1063"/>
      <c r="R349" s="1063"/>
      <c r="S349" s="1063"/>
      <c r="T349" s="1063"/>
      <c r="U349" s="1063"/>
      <c r="V349" s="1063"/>
      <c r="W349" s="1063"/>
      <c r="X349" s="1063"/>
      <c r="Y349" s="1063"/>
      <c r="Z349" s="1063"/>
      <c r="AA349" s="1063"/>
      <c r="AB349" s="1063"/>
      <c r="AC349" s="1063"/>
      <c r="AD349" s="1063"/>
      <c r="AE349" s="1063"/>
      <c r="AF349" s="1063"/>
      <c r="AG349" s="1063"/>
      <c r="AH349" s="1063"/>
      <c r="AI349" s="1063"/>
      <c r="AJ349" s="1063"/>
      <c r="AK349" s="1063"/>
      <c r="AL349" s="1063"/>
      <c r="AM349" s="1063"/>
      <c r="AN349" s="1069"/>
      <c r="AO349" s="1069"/>
      <c r="AP349" s="1064"/>
      <c r="AQ349" s="1286" t="str">
        <f t="shared" si="45"/>
        <v xml:space="preserve"> </v>
      </c>
      <c r="AR349" s="1282">
        <f t="shared" si="46"/>
        <v>0</v>
      </c>
      <c r="AS349" s="1065"/>
    </row>
    <row r="350" spans="1:45" ht="12.75" hidden="1" customHeight="1">
      <c r="A350" s="1066" t="s">
        <v>1101</v>
      </c>
      <c r="B350" s="1060" t="str">
        <f t="shared" si="50"/>
        <v xml:space="preserve"> </v>
      </c>
      <c r="C350" s="1077" t="s">
        <v>514</v>
      </c>
      <c r="D350" s="1282">
        <v>0</v>
      </c>
      <c r="E350" s="1061" t="str">
        <f t="shared" si="49"/>
        <v xml:space="preserve"> </v>
      </c>
      <c r="F350" s="1019"/>
      <c r="G350" s="1019"/>
      <c r="H350" s="1068"/>
      <c r="I350" s="1019"/>
      <c r="J350" s="1019"/>
      <c r="K350" s="1069"/>
      <c r="L350" s="1069"/>
      <c r="M350" s="1062"/>
      <c r="N350" s="1062"/>
      <c r="O350" s="1062"/>
      <c r="P350" s="1062"/>
      <c r="Q350" s="1062"/>
      <c r="R350" s="1062"/>
      <c r="S350" s="1062"/>
      <c r="T350" s="1062"/>
      <c r="U350" s="1062"/>
      <c r="V350" s="1062"/>
      <c r="W350" s="1062"/>
      <c r="X350" s="1062"/>
      <c r="Y350" s="1062"/>
      <c r="Z350" s="1062"/>
      <c r="AA350" s="1062"/>
      <c r="AB350" s="1062"/>
      <c r="AC350" s="1062"/>
      <c r="AD350" s="1062"/>
      <c r="AE350" s="1062"/>
      <c r="AF350" s="1062"/>
      <c r="AG350" s="1062"/>
      <c r="AH350" s="1062"/>
      <c r="AI350" s="1062"/>
      <c r="AJ350" s="1062"/>
      <c r="AK350" s="1062"/>
      <c r="AL350" s="1062"/>
      <c r="AM350" s="1062"/>
      <c r="AN350" s="1063"/>
      <c r="AO350" s="1063"/>
      <c r="AP350" s="1064"/>
      <c r="AQ350" s="1286" t="str">
        <f t="shared" si="45"/>
        <v xml:space="preserve"> </v>
      </c>
      <c r="AR350" s="1282">
        <f t="shared" si="46"/>
        <v>0</v>
      </c>
      <c r="AS350" s="1065"/>
    </row>
    <row r="351" spans="1:45" ht="12.75" hidden="1" customHeight="1">
      <c r="A351" s="1066" t="s">
        <v>782</v>
      </c>
      <c r="B351" s="1060" t="str">
        <f t="shared" si="50"/>
        <v xml:space="preserve"> </v>
      </c>
      <c r="C351" s="1077" t="s">
        <v>514</v>
      </c>
      <c r="D351" s="1282">
        <v>0</v>
      </c>
      <c r="E351" s="1061" t="str">
        <f t="shared" si="49"/>
        <v xml:space="preserve"> </v>
      </c>
      <c r="F351" s="1019"/>
      <c r="G351" s="1019"/>
      <c r="H351" s="1068"/>
      <c r="I351" s="1019"/>
      <c r="J351" s="1019"/>
      <c r="K351" s="1069"/>
      <c r="L351" s="1069"/>
      <c r="M351" s="1070"/>
      <c r="N351" s="1070"/>
      <c r="O351" s="1070"/>
      <c r="P351" s="1070"/>
      <c r="Q351" s="1070"/>
      <c r="R351" s="1070"/>
      <c r="S351" s="1070"/>
      <c r="T351" s="1070"/>
      <c r="U351" s="1070"/>
      <c r="V351" s="1070"/>
      <c r="W351" s="1070"/>
      <c r="X351" s="1070"/>
      <c r="Y351" s="1070"/>
      <c r="Z351" s="1070"/>
      <c r="AA351" s="1070"/>
      <c r="AB351" s="1070"/>
      <c r="AC351" s="1070"/>
      <c r="AD351" s="1070"/>
      <c r="AE351" s="1070"/>
      <c r="AF351" s="1070"/>
      <c r="AG351" s="1070"/>
      <c r="AH351" s="1070"/>
      <c r="AI351" s="1070"/>
      <c r="AJ351" s="1070"/>
      <c r="AK351" s="1070"/>
      <c r="AL351" s="1070"/>
      <c r="AM351" s="1070"/>
      <c r="AN351" s="1069"/>
      <c r="AO351" s="1069"/>
      <c r="AP351" s="1064"/>
      <c r="AQ351" s="1286" t="str">
        <f t="shared" si="45"/>
        <v xml:space="preserve"> </v>
      </c>
      <c r="AR351" s="1282">
        <f t="shared" si="46"/>
        <v>0</v>
      </c>
      <c r="AS351" s="1065"/>
    </row>
    <row r="352" spans="1:45" ht="12.75" hidden="1" customHeight="1">
      <c r="A352" s="1066" t="s">
        <v>950</v>
      </c>
      <c r="B352" s="1060" t="str">
        <f t="shared" si="50"/>
        <v xml:space="preserve"> </v>
      </c>
      <c r="C352" s="1091" t="s">
        <v>514</v>
      </c>
      <c r="D352" s="1287">
        <v>0</v>
      </c>
      <c r="E352" s="1061" t="str">
        <f t="shared" si="49"/>
        <v xml:space="preserve"> </v>
      </c>
      <c r="F352" s="1006"/>
      <c r="G352" s="1006"/>
      <c r="H352" s="1006"/>
      <c r="I352" s="1006"/>
      <c r="J352" s="1006"/>
      <c r="K352" s="1062"/>
      <c r="L352" s="1062"/>
      <c r="M352" s="1062"/>
      <c r="N352" s="1062"/>
      <c r="O352" s="1062"/>
      <c r="P352" s="1062"/>
      <c r="Q352" s="1062"/>
      <c r="R352" s="1062"/>
      <c r="S352" s="1062"/>
      <c r="T352" s="1062"/>
      <c r="U352" s="1062"/>
      <c r="V352" s="1062"/>
      <c r="W352" s="1062"/>
      <c r="X352" s="1062"/>
      <c r="Y352" s="1062"/>
      <c r="Z352" s="1062"/>
      <c r="AA352" s="1062"/>
      <c r="AB352" s="1062"/>
      <c r="AC352" s="1062"/>
      <c r="AD352" s="1062"/>
      <c r="AE352" s="1062"/>
      <c r="AF352" s="1062"/>
      <c r="AG352" s="1062"/>
      <c r="AH352" s="1062"/>
      <c r="AI352" s="1062"/>
      <c r="AJ352" s="1062"/>
      <c r="AK352" s="1062"/>
      <c r="AL352" s="1062"/>
      <c r="AM352" s="1062"/>
      <c r="AN352" s="1063"/>
      <c r="AO352" s="1063"/>
      <c r="AP352" s="1064"/>
      <c r="AQ352" s="1286" t="str">
        <f t="shared" si="45"/>
        <v xml:space="preserve"> </v>
      </c>
      <c r="AR352" s="1282">
        <f t="shared" si="46"/>
        <v>0</v>
      </c>
      <c r="AS352" s="1065"/>
    </row>
    <row r="353" spans="1:45" ht="12.75" hidden="1" customHeight="1">
      <c r="A353" s="1066" t="s">
        <v>950</v>
      </c>
      <c r="B353" s="1060" t="str">
        <f t="shared" si="50"/>
        <v xml:space="preserve"> </v>
      </c>
      <c r="C353" s="1077" t="s">
        <v>514</v>
      </c>
      <c r="D353" s="1282">
        <v>0</v>
      </c>
      <c r="E353" s="1061" t="str">
        <f t="shared" si="49"/>
        <v xml:space="preserve"> </v>
      </c>
      <c r="F353" s="1043"/>
      <c r="G353" s="1006"/>
      <c r="H353" s="1044"/>
      <c r="I353" s="1044"/>
      <c r="J353" s="1044"/>
      <c r="K353" s="1063"/>
      <c r="L353" s="1063"/>
      <c r="M353" s="1063"/>
      <c r="N353" s="1063"/>
      <c r="O353" s="1063"/>
      <c r="P353" s="1063"/>
      <c r="Q353" s="1063"/>
      <c r="R353" s="1063"/>
      <c r="S353" s="1063"/>
      <c r="T353" s="1063"/>
      <c r="U353" s="1063"/>
      <c r="V353" s="1063"/>
      <c r="W353" s="1063"/>
      <c r="X353" s="1063"/>
      <c r="Y353" s="1063"/>
      <c r="Z353" s="1063"/>
      <c r="AA353" s="1063"/>
      <c r="AB353" s="1063"/>
      <c r="AC353" s="1063"/>
      <c r="AD353" s="1063"/>
      <c r="AE353" s="1063"/>
      <c r="AF353" s="1063"/>
      <c r="AG353" s="1063"/>
      <c r="AH353" s="1063"/>
      <c r="AI353" s="1063"/>
      <c r="AJ353" s="1063"/>
      <c r="AK353" s="1063"/>
      <c r="AL353" s="1063"/>
      <c r="AM353" s="1063"/>
      <c r="AN353" s="1063"/>
      <c r="AO353" s="1063"/>
      <c r="AP353" s="1081"/>
      <c r="AQ353" s="1006" t="str">
        <f t="shared" si="45"/>
        <v xml:space="preserve"> </v>
      </c>
      <c r="AR353" s="1282">
        <f t="shared" si="46"/>
        <v>0</v>
      </c>
      <c r="AS353" s="1053"/>
    </row>
    <row r="354" spans="1:45" ht="12.75" hidden="1" customHeight="1">
      <c r="A354" s="1066" t="s">
        <v>1126</v>
      </c>
      <c r="B354" s="1060" t="str">
        <f t="shared" si="50"/>
        <v xml:space="preserve"> </v>
      </c>
      <c r="C354" s="1077" t="s">
        <v>514</v>
      </c>
      <c r="D354" s="1282">
        <v>0</v>
      </c>
      <c r="E354" s="1061" t="str">
        <f t="shared" si="49"/>
        <v xml:space="preserve"> </v>
      </c>
      <c r="F354" s="1006"/>
      <c r="G354" s="1006"/>
      <c r="H354" s="1006"/>
      <c r="I354" s="1006"/>
      <c r="J354" s="1006"/>
      <c r="K354" s="1062"/>
      <c r="L354" s="1062"/>
      <c r="M354" s="1062"/>
      <c r="N354" s="1062"/>
      <c r="O354" s="1062"/>
      <c r="P354" s="1062"/>
      <c r="Q354" s="1062"/>
      <c r="R354" s="1062"/>
      <c r="S354" s="1062"/>
      <c r="T354" s="1062"/>
      <c r="U354" s="1062"/>
      <c r="V354" s="1062"/>
      <c r="W354" s="1062"/>
      <c r="X354" s="1062"/>
      <c r="Y354" s="1062"/>
      <c r="Z354" s="1062"/>
      <c r="AA354" s="1062"/>
      <c r="AB354" s="1062"/>
      <c r="AC354" s="1062"/>
      <c r="AD354" s="1062"/>
      <c r="AE354" s="1062"/>
      <c r="AF354" s="1062"/>
      <c r="AG354" s="1062"/>
      <c r="AH354" s="1062"/>
      <c r="AI354" s="1062"/>
      <c r="AJ354" s="1062"/>
      <c r="AK354" s="1062"/>
      <c r="AL354" s="1062"/>
      <c r="AM354" s="1062"/>
      <c r="AN354" s="1063"/>
      <c r="AO354" s="1063"/>
      <c r="AP354" s="1064"/>
      <c r="AQ354" s="1286" t="str">
        <f t="shared" si="45"/>
        <v xml:space="preserve"> </v>
      </c>
      <c r="AR354" s="1282">
        <f t="shared" si="46"/>
        <v>0</v>
      </c>
      <c r="AS354" s="1065"/>
    </row>
    <row r="355" spans="1:45" ht="12.75" hidden="1" customHeight="1">
      <c r="A355" s="1066" t="s">
        <v>949</v>
      </c>
      <c r="B355" s="1060" t="str">
        <f t="shared" si="50"/>
        <v xml:space="preserve"> </v>
      </c>
      <c r="C355" s="1077" t="s">
        <v>514</v>
      </c>
      <c r="D355" s="1282">
        <v>0</v>
      </c>
      <c r="E355" s="1061" t="str">
        <f t="shared" si="49"/>
        <v xml:space="preserve"> </v>
      </c>
      <c r="F355" s="1044"/>
      <c r="G355" s="1044"/>
      <c r="H355" s="1044"/>
      <c r="I355" s="1044"/>
      <c r="J355" s="1044"/>
      <c r="K355" s="1063"/>
      <c r="L355" s="1063"/>
      <c r="M355" s="1063"/>
      <c r="N355" s="1063"/>
      <c r="O355" s="1063"/>
      <c r="P355" s="1063"/>
      <c r="Q355" s="1063"/>
      <c r="R355" s="1063"/>
      <c r="S355" s="1063"/>
      <c r="T355" s="1063"/>
      <c r="U355" s="1063"/>
      <c r="V355" s="1063"/>
      <c r="W355" s="1063"/>
      <c r="X355" s="1063"/>
      <c r="Y355" s="1063"/>
      <c r="Z355" s="1063"/>
      <c r="AA355" s="1063"/>
      <c r="AB355" s="1063"/>
      <c r="AC355" s="1063"/>
      <c r="AD355" s="1063"/>
      <c r="AE355" s="1063"/>
      <c r="AF355" s="1063"/>
      <c r="AG355" s="1063"/>
      <c r="AH355" s="1063"/>
      <c r="AI355" s="1063"/>
      <c r="AJ355" s="1063"/>
      <c r="AK355" s="1063"/>
      <c r="AL355" s="1063"/>
      <c r="AM355" s="1063"/>
      <c r="AN355" s="1063"/>
      <c r="AO355" s="1063"/>
      <c r="AP355" s="1064"/>
      <c r="AQ355" s="1286" t="str">
        <f t="shared" si="45"/>
        <v xml:space="preserve"> </v>
      </c>
      <c r="AR355" s="1282">
        <f t="shared" si="46"/>
        <v>0</v>
      </c>
      <c r="AS355" s="1065"/>
    </row>
    <row r="356" spans="1:45" ht="12.75" hidden="1" customHeight="1">
      <c r="A356" s="1066" t="s">
        <v>948</v>
      </c>
      <c r="B356" s="1060" t="str">
        <f t="shared" si="50"/>
        <v xml:space="preserve"> </v>
      </c>
      <c r="C356" s="1077" t="str">
        <f>AQ356</f>
        <v xml:space="preserve"> </v>
      </c>
      <c r="D356" s="1287">
        <v>0</v>
      </c>
      <c r="E356" s="1061" t="str">
        <f t="shared" si="49"/>
        <v xml:space="preserve"> </v>
      </c>
      <c r="F356" s="1019"/>
      <c r="G356" s="1019"/>
      <c r="H356" s="1068"/>
      <c r="I356" s="1019"/>
      <c r="J356" s="1019"/>
      <c r="K356" s="1069"/>
      <c r="L356" s="1069"/>
      <c r="M356" s="1070"/>
      <c r="N356" s="1070"/>
      <c r="O356" s="1070"/>
      <c r="P356" s="1070"/>
      <c r="Q356" s="1070"/>
      <c r="R356" s="1070"/>
      <c r="S356" s="1070"/>
      <c r="T356" s="1070"/>
      <c r="U356" s="1070"/>
      <c r="V356" s="1070"/>
      <c r="W356" s="1070"/>
      <c r="X356" s="1070"/>
      <c r="Y356" s="1070"/>
      <c r="Z356" s="1070"/>
      <c r="AA356" s="1070"/>
      <c r="AB356" s="1070"/>
      <c r="AC356" s="1070"/>
      <c r="AD356" s="1070"/>
      <c r="AE356" s="1070"/>
      <c r="AF356" s="1070"/>
      <c r="AG356" s="1070"/>
      <c r="AH356" s="1070"/>
      <c r="AI356" s="1070"/>
      <c r="AJ356" s="1070"/>
      <c r="AK356" s="1070"/>
      <c r="AL356" s="1070"/>
      <c r="AM356" s="1070"/>
      <c r="AN356" s="1069"/>
      <c r="AO356" s="1069"/>
      <c r="AP356" s="1064"/>
      <c r="AQ356" s="1286" t="str">
        <f t="shared" ref="AQ356:AQ419" si="51">IF(MIN(F356:AN356)=0," ",MIN(F356:AN356))</f>
        <v xml:space="preserve"> </v>
      </c>
      <c r="AR356" s="1282">
        <f t="shared" ref="AR356:AR419" si="52">COUNTA(F356:AN356)</f>
        <v>0</v>
      </c>
      <c r="AS356" s="1065"/>
    </row>
    <row r="357" spans="1:45" ht="12.75" hidden="1" customHeight="1">
      <c r="A357" s="1066" t="s">
        <v>1275</v>
      </c>
      <c r="B357" s="1060" t="str">
        <f t="shared" si="50"/>
        <v xml:space="preserve"> </v>
      </c>
      <c r="C357" s="1077" t="str">
        <f>AQ357</f>
        <v xml:space="preserve"> </v>
      </c>
      <c r="D357" s="1287">
        <v>0</v>
      </c>
      <c r="E357" s="1061" t="str">
        <f t="shared" si="49"/>
        <v xml:space="preserve"> </v>
      </c>
      <c r="F357" s="1068"/>
      <c r="G357" s="1068"/>
      <c r="H357" s="1068"/>
      <c r="I357" s="1068"/>
      <c r="J357" s="1068"/>
      <c r="K357" s="1070"/>
      <c r="L357" s="1070"/>
      <c r="M357" s="1070"/>
      <c r="N357" s="1070"/>
      <c r="O357" s="1070"/>
      <c r="P357" s="1070"/>
      <c r="Q357" s="1070"/>
      <c r="R357" s="1070"/>
      <c r="S357" s="1070"/>
      <c r="T357" s="1070"/>
      <c r="U357" s="1070"/>
      <c r="V357" s="1070"/>
      <c r="W357" s="1070"/>
      <c r="X357" s="1070"/>
      <c r="Y357" s="1070"/>
      <c r="Z357" s="1070"/>
      <c r="AA357" s="1070"/>
      <c r="AB357" s="1070"/>
      <c r="AC357" s="1070"/>
      <c r="AD357" s="1070"/>
      <c r="AE357" s="1070"/>
      <c r="AF357" s="1070"/>
      <c r="AG357" s="1070"/>
      <c r="AH357" s="1070"/>
      <c r="AI357" s="1070"/>
      <c r="AJ357" s="1070"/>
      <c r="AK357" s="1070"/>
      <c r="AL357" s="1070"/>
      <c r="AM357" s="1070"/>
      <c r="AN357" s="1069"/>
      <c r="AO357" s="1069"/>
      <c r="AP357" s="1290"/>
      <c r="AQ357" s="1286" t="str">
        <f t="shared" si="51"/>
        <v xml:space="preserve"> </v>
      </c>
      <c r="AR357" s="1282">
        <f t="shared" si="52"/>
        <v>0</v>
      </c>
      <c r="AS357" s="1065"/>
    </row>
    <row r="358" spans="1:45" ht="12.75" hidden="1" customHeight="1">
      <c r="A358" s="1059" t="s">
        <v>539</v>
      </c>
      <c r="B358" s="1060" t="str">
        <f t="shared" si="50"/>
        <v xml:space="preserve"> </v>
      </c>
      <c r="C358" s="1077" t="s">
        <v>514</v>
      </c>
      <c r="D358" s="1282">
        <v>0</v>
      </c>
      <c r="E358" s="1061" t="str">
        <f t="shared" si="49"/>
        <v xml:space="preserve"> </v>
      </c>
      <c r="F358" s="1043"/>
      <c r="G358" s="1043"/>
      <c r="H358" s="1043"/>
      <c r="I358" s="1043"/>
      <c r="J358" s="1080"/>
      <c r="K358" s="1063"/>
      <c r="L358" s="1063"/>
      <c r="M358" s="1063"/>
      <c r="N358" s="1063"/>
      <c r="O358" s="1063"/>
      <c r="P358" s="1063"/>
      <c r="Q358" s="1063"/>
      <c r="R358" s="1063"/>
      <c r="S358" s="1063"/>
      <c r="T358" s="1063"/>
      <c r="U358" s="1063"/>
      <c r="V358" s="1063"/>
      <c r="W358" s="1063"/>
      <c r="X358" s="1063"/>
      <c r="Y358" s="1063"/>
      <c r="Z358" s="1063"/>
      <c r="AA358" s="1063"/>
      <c r="AB358" s="1063"/>
      <c r="AC358" s="1063"/>
      <c r="AD358" s="1063"/>
      <c r="AE358" s="1063"/>
      <c r="AF358" s="1063"/>
      <c r="AG358" s="1063"/>
      <c r="AH358" s="1063"/>
      <c r="AI358" s="1063"/>
      <c r="AJ358" s="1063"/>
      <c r="AK358" s="1063"/>
      <c r="AL358" s="1063"/>
      <c r="AM358" s="1063"/>
      <c r="AN358" s="1063"/>
      <c r="AO358" s="1063"/>
      <c r="AP358" s="1092"/>
      <c r="AQ358" s="1286" t="str">
        <f t="shared" si="51"/>
        <v xml:space="preserve"> </v>
      </c>
      <c r="AR358" s="1282">
        <f t="shared" si="52"/>
        <v>0</v>
      </c>
      <c r="AS358" s="1065"/>
    </row>
    <row r="359" spans="1:45" ht="12.75" hidden="1" customHeight="1">
      <c r="A359" s="1059" t="s">
        <v>1202</v>
      </c>
      <c r="B359" s="1060" t="str">
        <f t="shared" si="50"/>
        <v xml:space="preserve"> </v>
      </c>
      <c r="C359" s="1077" t="s">
        <v>514</v>
      </c>
      <c r="D359" s="1282">
        <v>0</v>
      </c>
      <c r="E359" s="1061" t="str">
        <f t="shared" si="49"/>
        <v xml:space="preserve"> </v>
      </c>
      <c r="F359" s="1068"/>
      <c r="G359" s="1068"/>
      <c r="H359" s="1068"/>
      <c r="I359" s="1068"/>
      <c r="J359" s="1044"/>
      <c r="K359" s="1063"/>
      <c r="L359" s="1063"/>
      <c r="M359" s="1062"/>
      <c r="N359" s="1062"/>
      <c r="O359" s="1062"/>
      <c r="P359" s="1062"/>
      <c r="Q359" s="1062"/>
      <c r="R359" s="1062"/>
      <c r="S359" s="1062"/>
      <c r="T359" s="1062"/>
      <c r="U359" s="1062"/>
      <c r="V359" s="1062"/>
      <c r="W359" s="1062"/>
      <c r="X359" s="1062"/>
      <c r="Y359" s="1062"/>
      <c r="Z359" s="1062"/>
      <c r="AA359" s="1062"/>
      <c r="AB359" s="1062"/>
      <c r="AC359" s="1062"/>
      <c r="AD359" s="1062"/>
      <c r="AE359" s="1062"/>
      <c r="AF359" s="1062"/>
      <c r="AG359" s="1062"/>
      <c r="AH359" s="1062"/>
      <c r="AI359" s="1062"/>
      <c r="AJ359" s="1062"/>
      <c r="AK359" s="1062"/>
      <c r="AL359" s="1062"/>
      <c r="AM359" s="1062"/>
      <c r="AN359" s="1063"/>
      <c r="AO359" s="1063"/>
      <c r="AP359" s="1064"/>
      <c r="AQ359" s="1286" t="str">
        <f t="shared" si="51"/>
        <v xml:space="preserve"> </v>
      </c>
      <c r="AR359" s="1282">
        <f t="shared" si="52"/>
        <v>0</v>
      </c>
      <c r="AS359" s="1065"/>
    </row>
    <row r="360" spans="1:45" ht="12.75" hidden="1" customHeight="1">
      <c r="A360" s="1066" t="s">
        <v>947</v>
      </c>
      <c r="B360" s="1060" t="str">
        <f t="shared" si="50"/>
        <v xml:space="preserve"> </v>
      </c>
      <c r="C360" s="1077" t="s">
        <v>514</v>
      </c>
      <c r="D360" s="1282">
        <v>0</v>
      </c>
      <c r="E360" s="1061" t="str">
        <f t="shared" si="49"/>
        <v xml:space="preserve"> </v>
      </c>
      <c r="F360" s="1044"/>
      <c r="G360" s="1044"/>
      <c r="H360" s="1006"/>
      <c r="I360" s="1044"/>
      <c r="J360" s="1044"/>
      <c r="K360" s="1063"/>
      <c r="L360" s="1063"/>
      <c r="M360" s="1062"/>
      <c r="N360" s="1062"/>
      <c r="O360" s="1062"/>
      <c r="P360" s="1062"/>
      <c r="Q360" s="1062"/>
      <c r="R360" s="1062"/>
      <c r="S360" s="1062"/>
      <c r="T360" s="1062"/>
      <c r="U360" s="1062"/>
      <c r="V360" s="1062"/>
      <c r="W360" s="1062"/>
      <c r="X360" s="1062"/>
      <c r="Y360" s="1062"/>
      <c r="Z360" s="1062"/>
      <c r="AA360" s="1062"/>
      <c r="AB360" s="1062"/>
      <c r="AC360" s="1062"/>
      <c r="AD360" s="1062"/>
      <c r="AE360" s="1062"/>
      <c r="AF360" s="1062"/>
      <c r="AG360" s="1062"/>
      <c r="AH360" s="1062"/>
      <c r="AI360" s="1062"/>
      <c r="AJ360" s="1062"/>
      <c r="AK360" s="1062"/>
      <c r="AL360" s="1062"/>
      <c r="AM360" s="1062"/>
      <c r="AN360" s="1063"/>
      <c r="AO360" s="1063"/>
      <c r="AP360" s="1290"/>
      <c r="AQ360" s="1286" t="str">
        <f t="shared" si="51"/>
        <v xml:space="preserve"> </v>
      </c>
      <c r="AR360" s="1282">
        <f t="shared" si="52"/>
        <v>0</v>
      </c>
      <c r="AS360" s="1065"/>
    </row>
    <row r="361" spans="1:45" ht="12.75" hidden="1" customHeight="1">
      <c r="A361" s="1059" t="s">
        <v>1040</v>
      </c>
      <c r="B361" s="1060" t="str">
        <f t="shared" si="50"/>
        <v xml:space="preserve"> </v>
      </c>
      <c r="C361" s="1077" t="s">
        <v>514</v>
      </c>
      <c r="D361" s="1282">
        <v>0</v>
      </c>
      <c r="E361" s="1061" t="str">
        <f t="shared" si="49"/>
        <v xml:space="preserve"> </v>
      </c>
      <c r="F361" s="1019"/>
      <c r="G361" s="1019"/>
      <c r="H361" s="1068"/>
      <c r="I361" s="1019"/>
      <c r="J361" s="1019"/>
      <c r="K361" s="1069"/>
      <c r="L361" s="1069"/>
      <c r="M361" s="1070"/>
      <c r="N361" s="1070"/>
      <c r="O361" s="1070"/>
      <c r="P361" s="1070"/>
      <c r="Q361" s="1070"/>
      <c r="R361" s="1070"/>
      <c r="S361" s="1070"/>
      <c r="T361" s="1070"/>
      <c r="U361" s="1070"/>
      <c r="V361" s="1070"/>
      <c r="W361" s="1070"/>
      <c r="X361" s="1070"/>
      <c r="Y361" s="1070"/>
      <c r="Z361" s="1070"/>
      <c r="AA361" s="1070"/>
      <c r="AB361" s="1070"/>
      <c r="AC361" s="1070"/>
      <c r="AD361" s="1070"/>
      <c r="AE361" s="1070"/>
      <c r="AF361" s="1070"/>
      <c r="AG361" s="1070"/>
      <c r="AH361" s="1070"/>
      <c r="AI361" s="1070"/>
      <c r="AJ361" s="1070"/>
      <c r="AK361" s="1070"/>
      <c r="AL361" s="1070"/>
      <c r="AM361" s="1070"/>
      <c r="AN361" s="1069"/>
      <c r="AO361" s="1069"/>
      <c r="AP361" s="1064"/>
      <c r="AQ361" s="1286" t="str">
        <f t="shared" si="51"/>
        <v xml:space="preserve"> </v>
      </c>
      <c r="AR361" s="1282">
        <f t="shared" si="52"/>
        <v>0</v>
      </c>
      <c r="AS361" s="1065"/>
    </row>
    <row r="362" spans="1:45" ht="12.75" hidden="1" customHeight="1">
      <c r="A362" s="1059" t="s">
        <v>614</v>
      </c>
      <c r="B362" s="1060" t="str">
        <f t="shared" si="50"/>
        <v xml:space="preserve"> </v>
      </c>
      <c r="C362" s="1077" t="s">
        <v>514</v>
      </c>
      <c r="D362" s="1282">
        <v>0</v>
      </c>
      <c r="E362" s="1061" t="str">
        <f t="shared" si="49"/>
        <v xml:space="preserve"> </v>
      </c>
      <c r="F362" s="1044"/>
      <c r="G362" s="1044"/>
      <c r="H362" s="1044"/>
      <c r="I362" s="1044"/>
      <c r="J362" s="1044"/>
      <c r="K362" s="1063"/>
      <c r="L362" s="1063"/>
      <c r="M362" s="1063"/>
      <c r="N362" s="1063"/>
      <c r="O362" s="1063"/>
      <c r="P362" s="1063"/>
      <c r="Q362" s="1063"/>
      <c r="R362" s="1063"/>
      <c r="S362" s="1063"/>
      <c r="T362" s="1063"/>
      <c r="U362" s="1063"/>
      <c r="V362" s="1063"/>
      <c r="W362" s="1063"/>
      <c r="X362" s="1063"/>
      <c r="Y362" s="1063"/>
      <c r="Z362" s="1063"/>
      <c r="AA362" s="1063"/>
      <c r="AB362" s="1063"/>
      <c r="AC362" s="1063"/>
      <c r="AD362" s="1063"/>
      <c r="AE362" s="1063"/>
      <c r="AF362" s="1063"/>
      <c r="AG362" s="1063"/>
      <c r="AH362" s="1063"/>
      <c r="AI362" s="1063"/>
      <c r="AJ362" s="1063"/>
      <c r="AK362" s="1063"/>
      <c r="AL362" s="1063"/>
      <c r="AM362" s="1063"/>
      <c r="AN362" s="1063"/>
      <c r="AO362" s="1063"/>
      <c r="AP362" s="1064"/>
      <c r="AQ362" s="1286" t="str">
        <f t="shared" si="51"/>
        <v xml:space="preserve"> </v>
      </c>
      <c r="AR362" s="1282">
        <f t="shared" si="52"/>
        <v>0</v>
      </c>
      <c r="AS362" s="1065"/>
    </row>
    <row r="363" spans="1:45" ht="12.75" hidden="1" customHeight="1">
      <c r="A363" s="1066" t="s">
        <v>1102</v>
      </c>
      <c r="B363" s="1060" t="str">
        <f t="shared" si="50"/>
        <v xml:space="preserve"> </v>
      </c>
      <c r="C363" s="1077" t="s">
        <v>514</v>
      </c>
      <c r="D363" s="1282">
        <v>0</v>
      </c>
      <c r="E363" s="1061" t="str">
        <f t="shared" si="49"/>
        <v xml:space="preserve"> </v>
      </c>
      <c r="F363" s="1043"/>
      <c r="G363" s="1080"/>
      <c r="H363" s="1044"/>
      <c r="I363" s="1044"/>
      <c r="J363" s="1043"/>
      <c r="K363" s="1063"/>
      <c r="L363" s="1063"/>
      <c r="M363" s="1063"/>
      <c r="N363" s="1063"/>
      <c r="O363" s="1063"/>
      <c r="P363" s="1063"/>
      <c r="Q363" s="1063"/>
      <c r="R363" s="1063"/>
      <c r="S363" s="1063"/>
      <c r="T363" s="1063"/>
      <c r="U363" s="1063"/>
      <c r="V363" s="1063"/>
      <c r="W363" s="1063"/>
      <c r="X363" s="1063"/>
      <c r="Y363" s="1063"/>
      <c r="Z363" s="1063"/>
      <c r="AA363" s="1063"/>
      <c r="AB363" s="1063"/>
      <c r="AC363" s="1063"/>
      <c r="AD363" s="1063"/>
      <c r="AE363" s="1063"/>
      <c r="AF363" s="1063"/>
      <c r="AG363" s="1063"/>
      <c r="AH363" s="1063"/>
      <c r="AI363" s="1063"/>
      <c r="AJ363" s="1063"/>
      <c r="AK363" s="1063"/>
      <c r="AL363" s="1063"/>
      <c r="AM363" s="1063"/>
      <c r="AN363" s="1063"/>
      <c r="AO363" s="1063"/>
      <c r="AP363" s="1081"/>
      <c r="AQ363" s="1286" t="str">
        <f t="shared" si="51"/>
        <v xml:space="preserve"> </v>
      </c>
      <c r="AR363" s="1282">
        <f t="shared" si="52"/>
        <v>0</v>
      </c>
      <c r="AS363" s="1053"/>
    </row>
    <row r="364" spans="1:45" ht="12.75" hidden="1" customHeight="1">
      <c r="A364" s="1059" t="s">
        <v>783</v>
      </c>
      <c r="B364" s="1060" t="str">
        <f t="shared" si="50"/>
        <v xml:space="preserve"> </v>
      </c>
      <c r="C364" s="1077" t="s">
        <v>514</v>
      </c>
      <c r="D364" s="1282">
        <v>0</v>
      </c>
      <c r="E364" s="1061" t="str">
        <f t="shared" si="49"/>
        <v xml:space="preserve"> </v>
      </c>
      <c r="F364" s="1006"/>
      <c r="G364" s="1006"/>
      <c r="H364" s="1006"/>
      <c r="I364" s="1006"/>
      <c r="J364" s="1006"/>
      <c r="K364" s="1062"/>
      <c r="L364" s="1062"/>
      <c r="M364" s="1062"/>
      <c r="N364" s="1062"/>
      <c r="O364" s="1062"/>
      <c r="P364" s="1062"/>
      <c r="Q364" s="1062"/>
      <c r="R364" s="1062"/>
      <c r="S364" s="1062"/>
      <c r="T364" s="1062"/>
      <c r="U364" s="1062"/>
      <c r="V364" s="1062"/>
      <c r="W364" s="1062"/>
      <c r="X364" s="1062"/>
      <c r="Y364" s="1062"/>
      <c r="Z364" s="1062"/>
      <c r="AA364" s="1062"/>
      <c r="AB364" s="1062"/>
      <c r="AC364" s="1062"/>
      <c r="AD364" s="1062"/>
      <c r="AE364" s="1062"/>
      <c r="AF364" s="1062"/>
      <c r="AG364" s="1062"/>
      <c r="AH364" s="1062"/>
      <c r="AI364" s="1062"/>
      <c r="AJ364" s="1062"/>
      <c r="AK364" s="1062"/>
      <c r="AL364" s="1062"/>
      <c r="AM364" s="1062"/>
      <c r="AN364" s="1063"/>
      <c r="AO364" s="1063"/>
      <c r="AP364" s="1064"/>
      <c r="AQ364" s="1286" t="str">
        <f t="shared" si="51"/>
        <v xml:space="preserve"> </v>
      </c>
      <c r="AR364" s="1282">
        <f t="shared" si="52"/>
        <v>0</v>
      </c>
      <c r="AS364" s="1065"/>
    </row>
    <row r="365" spans="1:45" ht="12.75" hidden="1" customHeight="1">
      <c r="A365" s="1059" t="s">
        <v>1203</v>
      </c>
      <c r="B365" s="1060" t="str">
        <f t="shared" si="50"/>
        <v xml:space="preserve"> </v>
      </c>
      <c r="C365" s="1077" t="s">
        <v>514</v>
      </c>
      <c r="D365" s="1282">
        <v>0</v>
      </c>
      <c r="E365" s="1061" t="str">
        <f t="shared" si="49"/>
        <v xml:space="preserve"> </v>
      </c>
      <c r="F365" s="1006"/>
      <c r="G365" s="1006"/>
      <c r="H365" s="1006"/>
      <c r="I365" s="1006"/>
      <c r="J365" s="1006"/>
      <c r="K365" s="1062"/>
      <c r="L365" s="1062"/>
      <c r="M365" s="1062"/>
      <c r="N365" s="1062"/>
      <c r="O365" s="1062"/>
      <c r="P365" s="1062"/>
      <c r="Q365" s="1062"/>
      <c r="R365" s="1062"/>
      <c r="S365" s="1062"/>
      <c r="T365" s="1062"/>
      <c r="U365" s="1062"/>
      <c r="V365" s="1062"/>
      <c r="W365" s="1062"/>
      <c r="X365" s="1062"/>
      <c r="Y365" s="1062"/>
      <c r="Z365" s="1062"/>
      <c r="AA365" s="1062"/>
      <c r="AB365" s="1062"/>
      <c r="AC365" s="1062"/>
      <c r="AD365" s="1062"/>
      <c r="AE365" s="1062"/>
      <c r="AF365" s="1062"/>
      <c r="AG365" s="1062"/>
      <c r="AH365" s="1062"/>
      <c r="AI365" s="1062"/>
      <c r="AJ365" s="1062"/>
      <c r="AK365" s="1062"/>
      <c r="AL365" s="1062"/>
      <c r="AM365" s="1062"/>
      <c r="AN365" s="1063"/>
      <c r="AO365" s="1063"/>
      <c r="AP365" s="1064"/>
      <c r="AQ365" s="1286" t="str">
        <f t="shared" si="51"/>
        <v xml:space="preserve"> </v>
      </c>
      <c r="AR365" s="1282">
        <f t="shared" si="52"/>
        <v>0</v>
      </c>
      <c r="AS365" s="1065"/>
    </row>
    <row r="366" spans="1:45" ht="12.75" hidden="1" customHeight="1">
      <c r="A366" s="1059" t="s">
        <v>343</v>
      </c>
      <c r="B366" s="1060" t="str">
        <f t="shared" si="50"/>
        <v xml:space="preserve"> </v>
      </c>
      <c r="C366" s="1077" t="s">
        <v>514</v>
      </c>
      <c r="D366" s="1282">
        <v>0</v>
      </c>
      <c r="E366" s="1061" t="str">
        <f t="shared" si="49"/>
        <v xml:space="preserve"> </v>
      </c>
      <c r="F366" s="1019"/>
      <c r="G366" s="1019"/>
      <c r="H366" s="1068"/>
      <c r="I366" s="1019"/>
      <c r="J366" s="1019"/>
      <c r="K366" s="1069"/>
      <c r="L366" s="1069"/>
      <c r="M366" s="1070"/>
      <c r="N366" s="1070"/>
      <c r="O366" s="1070"/>
      <c r="P366" s="1070"/>
      <c r="Q366" s="1070"/>
      <c r="R366" s="1070"/>
      <c r="S366" s="1070"/>
      <c r="T366" s="1070"/>
      <c r="U366" s="1070"/>
      <c r="V366" s="1070"/>
      <c r="W366" s="1070"/>
      <c r="X366" s="1070"/>
      <c r="Y366" s="1070"/>
      <c r="Z366" s="1070"/>
      <c r="AA366" s="1070"/>
      <c r="AB366" s="1070"/>
      <c r="AC366" s="1070"/>
      <c r="AD366" s="1070"/>
      <c r="AE366" s="1070"/>
      <c r="AF366" s="1070"/>
      <c r="AG366" s="1070"/>
      <c r="AH366" s="1070"/>
      <c r="AI366" s="1070"/>
      <c r="AJ366" s="1070"/>
      <c r="AK366" s="1070"/>
      <c r="AL366" s="1070"/>
      <c r="AM366" s="1070"/>
      <c r="AN366" s="1069"/>
      <c r="AO366" s="1069"/>
      <c r="AP366" s="1064"/>
      <c r="AQ366" s="1286" t="str">
        <f t="shared" si="51"/>
        <v xml:space="preserve"> </v>
      </c>
      <c r="AR366" s="1282">
        <f t="shared" si="52"/>
        <v>0</v>
      </c>
      <c r="AS366" s="1065"/>
    </row>
    <row r="367" spans="1:45" ht="12.75" hidden="1" customHeight="1">
      <c r="A367" s="1059" t="s">
        <v>1204</v>
      </c>
      <c r="B367" s="1060" t="str">
        <f t="shared" si="50"/>
        <v xml:space="preserve"> </v>
      </c>
      <c r="C367" s="1077" t="s">
        <v>514</v>
      </c>
      <c r="D367" s="1282">
        <v>0</v>
      </c>
      <c r="E367" s="1061" t="str">
        <f t="shared" si="49"/>
        <v xml:space="preserve"> </v>
      </c>
      <c r="F367" s="1006"/>
      <c r="G367" s="1006"/>
      <c r="H367" s="1006"/>
      <c r="I367" s="1006"/>
      <c r="J367" s="1006"/>
      <c r="K367" s="1062"/>
      <c r="L367" s="1062"/>
      <c r="M367" s="1062"/>
      <c r="N367" s="1062"/>
      <c r="O367" s="1062"/>
      <c r="P367" s="1062"/>
      <c r="Q367" s="1062"/>
      <c r="R367" s="1062"/>
      <c r="S367" s="1062"/>
      <c r="T367" s="1062"/>
      <c r="U367" s="1062"/>
      <c r="V367" s="1062"/>
      <c r="W367" s="1062"/>
      <c r="X367" s="1062"/>
      <c r="Y367" s="1062"/>
      <c r="Z367" s="1062"/>
      <c r="AA367" s="1062"/>
      <c r="AB367" s="1062"/>
      <c r="AC367" s="1062"/>
      <c r="AD367" s="1062"/>
      <c r="AE367" s="1062"/>
      <c r="AF367" s="1062"/>
      <c r="AG367" s="1062"/>
      <c r="AH367" s="1062"/>
      <c r="AI367" s="1062"/>
      <c r="AJ367" s="1062"/>
      <c r="AK367" s="1062"/>
      <c r="AL367" s="1062"/>
      <c r="AM367" s="1062"/>
      <c r="AN367" s="1063"/>
      <c r="AO367" s="1063"/>
      <c r="AP367" s="1064"/>
      <c r="AQ367" s="1286" t="str">
        <f t="shared" si="51"/>
        <v xml:space="preserve"> </v>
      </c>
      <c r="AR367" s="1282">
        <f t="shared" si="52"/>
        <v>0</v>
      </c>
      <c r="AS367" s="1065"/>
    </row>
    <row r="368" spans="1:45" ht="12.75" hidden="1" customHeight="1">
      <c r="A368" s="1059" t="s">
        <v>1276</v>
      </c>
      <c r="B368" s="1060">
        <f t="shared" si="50"/>
        <v>9</v>
      </c>
      <c r="C368" s="1077">
        <v>1.462962962962963E-2</v>
      </c>
      <c r="D368" s="1287">
        <v>0</v>
      </c>
      <c r="E368" s="1061" t="str">
        <f t="shared" si="49"/>
        <v xml:space="preserve"> </v>
      </c>
      <c r="F368" s="1006"/>
      <c r="G368" s="1006"/>
      <c r="H368" s="1006"/>
      <c r="I368" s="1006"/>
      <c r="J368" s="1006"/>
      <c r="K368" s="1062"/>
      <c r="L368" s="1062"/>
      <c r="M368" s="1062"/>
      <c r="N368" s="1062"/>
      <c r="O368" s="1062"/>
      <c r="P368" s="1062"/>
      <c r="Q368" s="1062"/>
      <c r="R368" s="1062"/>
      <c r="S368" s="1062"/>
      <c r="T368" s="1062"/>
      <c r="U368" s="1062"/>
      <c r="V368" s="1062"/>
      <c r="W368" s="1062"/>
      <c r="X368" s="1062"/>
      <c r="Y368" s="1062"/>
      <c r="Z368" s="1062"/>
      <c r="AA368" s="1062"/>
      <c r="AB368" s="1062"/>
      <c r="AC368" s="1062"/>
      <c r="AD368" s="1062"/>
      <c r="AE368" s="1062"/>
      <c r="AF368" s="1062"/>
      <c r="AG368" s="1062"/>
      <c r="AH368" s="1062"/>
      <c r="AI368" s="1062"/>
      <c r="AJ368" s="1062"/>
      <c r="AK368" s="1062"/>
      <c r="AL368" s="1062"/>
      <c r="AM368" s="1062"/>
      <c r="AN368" s="1063"/>
      <c r="AO368" s="1063"/>
      <c r="AP368" s="1064"/>
      <c r="AQ368" s="1286" t="str">
        <f t="shared" si="51"/>
        <v xml:space="preserve"> </v>
      </c>
      <c r="AR368" s="1282">
        <f t="shared" si="52"/>
        <v>0</v>
      </c>
      <c r="AS368" s="1065"/>
    </row>
    <row r="369" spans="1:45" ht="12.75" hidden="1" customHeight="1">
      <c r="A369" s="1059" t="s">
        <v>698</v>
      </c>
      <c r="B369" s="1060" t="str">
        <f t="shared" si="50"/>
        <v xml:space="preserve"> </v>
      </c>
      <c r="C369" s="1077" t="s">
        <v>514</v>
      </c>
      <c r="D369" s="1282">
        <v>0</v>
      </c>
      <c r="E369" s="1061" t="str">
        <f t="shared" si="49"/>
        <v xml:space="preserve"> </v>
      </c>
      <c r="F369" s="1019"/>
      <c r="G369" s="1019"/>
      <c r="H369" s="1068"/>
      <c r="I369" s="1019"/>
      <c r="J369" s="1019"/>
      <c r="K369" s="1069"/>
      <c r="L369" s="1069"/>
      <c r="M369" s="1070"/>
      <c r="N369" s="1070"/>
      <c r="O369" s="1070"/>
      <c r="P369" s="1070"/>
      <c r="Q369" s="1070"/>
      <c r="R369" s="1070"/>
      <c r="S369" s="1070"/>
      <c r="T369" s="1070"/>
      <c r="U369" s="1070"/>
      <c r="V369" s="1070"/>
      <c r="W369" s="1070"/>
      <c r="X369" s="1070"/>
      <c r="Y369" s="1070"/>
      <c r="Z369" s="1070"/>
      <c r="AA369" s="1070"/>
      <c r="AB369" s="1070"/>
      <c r="AC369" s="1070"/>
      <c r="AD369" s="1070"/>
      <c r="AE369" s="1070"/>
      <c r="AF369" s="1070"/>
      <c r="AG369" s="1070"/>
      <c r="AH369" s="1070"/>
      <c r="AI369" s="1070"/>
      <c r="AJ369" s="1070"/>
      <c r="AK369" s="1070"/>
      <c r="AL369" s="1070"/>
      <c r="AM369" s="1070"/>
      <c r="AN369" s="1069"/>
      <c r="AO369" s="1069"/>
      <c r="AP369" s="1064"/>
      <c r="AQ369" s="1286" t="str">
        <f t="shared" si="51"/>
        <v xml:space="preserve"> </v>
      </c>
      <c r="AR369" s="1282">
        <f t="shared" si="52"/>
        <v>0</v>
      </c>
      <c r="AS369" s="1065"/>
    </row>
    <row r="370" spans="1:45" ht="12.75" hidden="1" customHeight="1">
      <c r="A370" s="1066" t="s">
        <v>896</v>
      </c>
      <c r="B370" s="1060" t="str">
        <f t="shared" si="50"/>
        <v xml:space="preserve"> </v>
      </c>
      <c r="C370" s="1077" t="s">
        <v>514</v>
      </c>
      <c r="D370" s="1282">
        <v>0</v>
      </c>
      <c r="E370" s="1061" t="str">
        <f t="shared" si="49"/>
        <v xml:space="preserve"> </v>
      </c>
      <c r="F370" s="1044"/>
      <c r="G370" s="1044"/>
      <c r="H370" s="1044"/>
      <c r="I370" s="1044"/>
      <c r="J370" s="1044"/>
      <c r="K370" s="1063"/>
      <c r="L370" s="1063"/>
      <c r="M370" s="1063"/>
      <c r="N370" s="1063"/>
      <c r="O370" s="1063"/>
      <c r="P370" s="1063"/>
      <c r="Q370" s="1063"/>
      <c r="R370" s="1063"/>
      <c r="S370" s="1063"/>
      <c r="T370" s="1063"/>
      <c r="U370" s="1063"/>
      <c r="V370" s="1063"/>
      <c r="W370" s="1063"/>
      <c r="X370" s="1063"/>
      <c r="Y370" s="1063"/>
      <c r="Z370" s="1063"/>
      <c r="AA370" s="1063"/>
      <c r="AB370" s="1063"/>
      <c r="AC370" s="1063"/>
      <c r="AD370" s="1063"/>
      <c r="AE370" s="1063"/>
      <c r="AF370" s="1063"/>
      <c r="AG370" s="1063"/>
      <c r="AH370" s="1063"/>
      <c r="AI370" s="1063"/>
      <c r="AJ370" s="1063"/>
      <c r="AK370" s="1063"/>
      <c r="AL370" s="1063"/>
      <c r="AM370" s="1063"/>
      <c r="AN370" s="1063"/>
      <c r="AO370" s="1063"/>
      <c r="AP370" s="1290"/>
      <c r="AQ370" s="1286" t="str">
        <f t="shared" si="51"/>
        <v xml:space="preserve"> </v>
      </c>
      <c r="AR370" s="1282">
        <f t="shared" si="52"/>
        <v>0</v>
      </c>
      <c r="AS370" s="1065"/>
    </row>
    <row r="371" spans="1:45" ht="12.75" hidden="1" customHeight="1">
      <c r="A371" s="1066" t="s">
        <v>1042</v>
      </c>
      <c r="B371" s="1060" t="str">
        <f t="shared" si="50"/>
        <v xml:space="preserve"> </v>
      </c>
      <c r="C371" s="1077" t="s">
        <v>514</v>
      </c>
      <c r="D371" s="1282">
        <v>0</v>
      </c>
      <c r="E371" s="1061" t="str">
        <f t="shared" si="49"/>
        <v xml:space="preserve"> </v>
      </c>
      <c r="F371" s="1006"/>
      <c r="G371" s="1006"/>
      <c r="H371" s="1006"/>
      <c r="I371" s="1006"/>
      <c r="J371" s="1006"/>
      <c r="K371" s="1062"/>
      <c r="L371" s="1062"/>
      <c r="M371" s="1062"/>
      <c r="N371" s="1062"/>
      <c r="O371" s="1062"/>
      <c r="P371" s="1062"/>
      <c r="Q371" s="1062"/>
      <c r="R371" s="1062"/>
      <c r="S371" s="1062"/>
      <c r="T371" s="1062"/>
      <c r="U371" s="1062"/>
      <c r="V371" s="1062"/>
      <c r="W371" s="1062"/>
      <c r="X371" s="1062"/>
      <c r="Y371" s="1062"/>
      <c r="Z371" s="1062"/>
      <c r="AA371" s="1062"/>
      <c r="AB371" s="1062"/>
      <c r="AC371" s="1062"/>
      <c r="AD371" s="1062"/>
      <c r="AE371" s="1062"/>
      <c r="AF371" s="1062"/>
      <c r="AG371" s="1062"/>
      <c r="AH371" s="1062"/>
      <c r="AI371" s="1062"/>
      <c r="AJ371" s="1062"/>
      <c r="AK371" s="1062"/>
      <c r="AL371" s="1062"/>
      <c r="AM371" s="1062"/>
      <c r="AN371" s="1063"/>
      <c r="AO371" s="1063"/>
      <c r="AP371" s="1064"/>
      <c r="AQ371" s="1286" t="str">
        <f t="shared" si="51"/>
        <v xml:space="preserve"> </v>
      </c>
      <c r="AR371" s="1282">
        <f t="shared" si="52"/>
        <v>0</v>
      </c>
      <c r="AS371" s="1065"/>
    </row>
    <row r="372" spans="1:45" ht="12.75" hidden="1" customHeight="1">
      <c r="A372" s="1066" t="s">
        <v>1041</v>
      </c>
      <c r="B372" s="1060">
        <f t="shared" si="50"/>
        <v>4</v>
      </c>
      <c r="C372" s="1061">
        <v>1.8084490740740741E-2</v>
      </c>
      <c r="D372" s="1294">
        <v>0</v>
      </c>
      <c r="E372" s="1061" t="str">
        <f t="shared" si="49"/>
        <v xml:space="preserve"> </v>
      </c>
      <c r="F372" s="1006"/>
      <c r="G372" s="1006"/>
      <c r="H372" s="1006"/>
      <c r="I372" s="1006"/>
      <c r="J372" s="1006"/>
      <c r="K372" s="1062"/>
      <c r="L372" s="1062"/>
      <c r="M372" s="1062"/>
      <c r="N372" s="1062"/>
      <c r="O372" s="1062"/>
      <c r="P372" s="1062"/>
      <c r="Q372" s="1062"/>
      <c r="R372" s="1062"/>
      <c r="S372" s="1062"/>
      <c r="T372" s="1062"/>
      <c r="U372" s="1062"/>
      <c r="V372" s="1062"/>
      <c r="W372" s="1062"/>
      <c r="X372" s="1062"/>
      <c r="Y372" s="1062"/>
      <c r="Z372" s="1062"/>
      <c r="AA372" s="1062"/>
      <c r="AB372" s="1062"/>
      <c r="AC372" s="1062"/>
      <c r="AD372" s="1062"/>
      <c r="AE372" s="1062"/>
      <c r="AF372" s="1062"/>
      <c r="AG372" s="1062"/>
      <c r="AH372" s="1062"/>
      <c r="AI372" s="1062"/>
      <c r="AJ372" s="1062"/>
      <c r="AK372" s="1062"/>
      <c r="AL372" s="1062"/>
      <c r="AM372" s="1062"/>
      <c r="AN372" s="1063"/>
      <c r="AO372" s="1063"/>
      <c r="AP372" s="1064"/>
      <c r="AQ372" s="1286" t="str">
        <f t="shared" si="51"/>
        <v xml:space="preserve"> </v>
      </c>
      <c r="AR372" s="1282">
        <f t="shared" si="52"/>
        <v>0</v>
      </c>
      <c r="AS372" s="1065"/>
    </row>
    <row r="373" spans="1:45" ht="12.75" hidden="1" customHeight="1">
      <c r="A373" s="1059" t="s">
        <v>784</v>
      </c>
      <c r="B373" s="1060" t="str">
        <f t="shared" si="50"/>
        <v xml:space="preserve"> </v>
      </c>
      <c r="C373" s="1077" t="s">
        <v>514</v>
      </c>
      <c r="D373" s="1287">
        <v>0</v>
      </c>
      <c r="E373" s="1061" t="str">
        <f t="shared" si="49"/>
        <v xml:space="preserve"> </v>
      </c>
      <c r="F373" s="1006"/>
      <c r="G373" s="1006"/>
      <c r="H373" s="1006"/>
      <c r="I373" s="1006"/>
      <c r="J373" s="1006"/>
      <c r="K373" s="1062"/>
      <c r="L373" s="1062"/>
      <c r="M373" s="1062"/>
      <c r="N373" s="1062"/>
      <c r="O373" s="1062"/>
      <c r="P373" s="1062"/>
      <c r="Q373" s="1062"/>
      <c r="R373" s="1062"/>
      <c r="S373" s="1062"/>
      <c r="T373" s="1062"/>
      <c r="U373" s="1062"/>
      <c r="V373" s="1062"/>
      <c r="W373" s="1062"/>
      <c r="X373" s="1062"/>
      <c r="Y373" s="1062"/>
      <c r="Z373" s="1062"/>
      <c r="AA373" s="1062"/>
      <c r="AB373" s="1062"/>
      <c r="AC373" s="1062"/>
      <c r="AD373" s="1062"/>
      <c r="AE373" s="1062"/>
      <c r="AF373" s="1062"/>
      <c r="AG373" s="1062"/>
      <c r="AH373" s="1062"/>
      <c r="AI373" s="1062"/>
      <c r="AJ373" s="1062"/>
      <c r="AK373" s="1062"/>
      <c r="AL373" s="1062"/>
      <c r="AM373" s="1062"/>
      <c r="AN373" s="1063"/>
      <c r="AO373" s="1063"/>
      <c r="AP373" s="1064"/>
      <c r="AQ373" s="1286" t="str">
        <f t="shared" si="51"/>
        <v xml:space="preserve"> </v>
      </c>
      <c r="AR373" s="1282">
        <f t="shared" si="52"/>
        <v>0</v>
      </c>
      <c r="AS373" s="1065"/>
    </row>
    <row r="374" spans="1:45" ht="12.75" hidden="1" customHeight="1">
      <c r="A374" s="1059" t="s">
        <v>542</v>
      </c>
      <c r="B374" s="1060">
        <f t="shared" si="50"/>
        <v>5</v>
      </c>
      <c r="C374" s="1061">
        <v>1.7708333333333333E-2</v>
      </c>
      <c r="D374" s="1294">
        <v>0</v>
      </c>
      <c r="E374" s="1061" t="str">
        <f t="shared" si="49"/>
        <v xml:space="preserve"> </v>
      </c>
      <c r="F374" s="1008"/>
      <c r="G374" s="1044"/>
      <c r="H374" s="1044"/>
      <c r="I374" s="1044"/>
      <c r="J374" s="1044"/>
      <c r="K374" s="1063"/>
      <c r="L374" s="1063"/>
      <c r="M374" s="1063"/>
      <c r="N374" s="1063"/>
      <c r="O374" s="1063"/>
      <c r="P374" s="1063"/>
      <c r="Q374" s="1063"/>
      <c r="R374" s="1063"/>
      <c r="S374" s="1063"/>
      <c r="T374" s="1063"/>
      <c r="U374" s="1063"/>
      <c r="V374" s="1063"/>
      <c r="W374" s="1063"/>
      <c r="X374" s="1063"/>
      <c r="Y374" s="1063"/>
      <c r="Z374" s="1063"/>
      <c r="AA374" s="1063"/>
      <c r="AB374" s="1063"/>
      <c r="AC374" s="1063"/>
      <c r="AD374" s="1063"/>
      <c r="AE374" s="1063"/>
      <c r="AF374" s="1063"/>
      <c r="AG374" s="1063"/>
      <c r="AH374" s="1063"/>
      <c r="AI374" s="1063"/>
      <c r="AJ374" s="1063"/>
      <c r="AK374" s="1063"/>
      <c r="AL374" s="1063"/>
      <c r="AM374" s="1063"/>
      <c r="AN374" s="1063"/>
      <c r="AO374" s="1063"/>
      <c r="AP374" s="1064"/>
      <c r="AQ374" s="1286" t="str">
        <f t="shared" si="51"/>
        <v xml:space="preserve"> </v>
      </c>
      <c r="AR374" s="1282">
        <f t="shared" si="52"/>
        <v>0</v>
      </c>
      <c r="AS374" s="1065"/>
    </row>
    <row r="375" spans="1:45" ht="12.75" hidden="1" customHeight="1">
      <c r="A375" s="1059" t="s">
        <v>186</v>
      </c>
      <c r="B375" s="1060" t="str">
        <f t="shared" si="50"/>
        <v xml:space="preserve"> </v>
      </c>
      <c r="C375" s="1077" t="s">
        <v>514</v>
      </c>
      <c r="D375" s="1282">
        <v>0</v>
      </c>
      <c r="E375" s="1061" t="str">
        <f t="shared" si="49"/>
        <v xml:space="preserve"> </v>
      </c>
      <c r="F375" s="1006"/>
      <c r="G375" s="1006"/>
      <c r="H375" s="1006"/>
      <c r="I375" s="1006"/>
      <c r="J375" s="1006"/>
      <c r="K375" s="1062"/>
      <c r="L375" s="1062"/>
      <c r="M375" s="1062"/>
      <c r="N375" s="1062"/>
      <c r="O375" s="1062"/>
      <c r="P375" s="1062"/>
      <c r="Q375" s="1062"/>
      <c r="R375" s="1062"/>
      <c r="S375" s="1062"/>
      <c r="T375" s="1062"/>
      <c r="U375" s="1062"/>
      <c r="V375" s="1062"/>
      <c r="W375" s="1062"/>
      <c r="X375" s="1062"/>
      <c r="Y375" s="1062"/>
      <c r="Z375" s="1062"/>
      <c r="AA375" s="1062"/>
      <c r="AB375" s="1062"/>
      <c r="AC375" s="1062"/>
      <c r="AD375" s="1062"/>
      <c r="AE375" s="1062"/>
      <c r="AF375" s="1062"/>
      <c r="AG375" s="1062"/>
      <c r="AH375" s="1062"/>
      <c r="AI375" s="1062"/>
      <c r="AJ375" s="1062"/>
      <c r="AK375" s="1062"/>
      <c r="AL375" s="1062"/>
      <c r="AM375" s="1062"/>
      <c r="AN375" s="1063"/>
      <c r="AO375" s="1063"/>
      <c r="AP375" s="1064"/>
      <c r="AQ375" s="1286" t="str">
        <f t="shared" si="51"/>
        <v xml:space="preserve"> </v>
      </c>
      <c r="AR375" s="1282">
        <f t="shared" si="52"/>
        <v>0</v>
      </c>
      <c r="AS375" s="1065"/>
    </row>
    <row r="376" spans="1:45" ht="14.25" hidden="1" customHeight="1">
      <c r="A376" s="1059" t="s">
        <v>555</v>
      </c>
      <c r="B376" s="1060" t="str">
        <f t="shared" si="50"/>
        <v xml:space="preserve"> </v>
      </c>
      <c r="C376" s="1077" t="s">
        <v>514</v>
      </c>
      <c r="D376" s="1282">
        <v>0</v>
      </c>
      <c r="E376" s="1061" t="str">
        <f t="shared" si="49"/>
        <v xml:space="preserve"> </v>
      </c>
      <c r="F376" s="1019"/>
      <c r="G376" s="1019"/>
      <c r="H376" s="1068"/>
      <c r="I376" s="1019"/>
      <c r="J376" s="1019"/>
      <c r="K376" s="1069"/>
      <c r="L376" s="1069"/>
      <c r="M376" s="1070"/>
      <c r="N376" s="1070"/>
      <c r="O376" s="1070"/>
      <c r="P376" s="1070"/>
      <c r="Q376" s="1070"/>
      <c r="R376" s="1070"/>
      <c r="S376" s="1070"/>
      <c r="T376" s="1070"/>
      <c r="U376" s="1070"/>
      <c r="V376" s="1070"/>
      <c r="W376" s="1070"/>
      <c r="X376" s="1070"/>
      <c r="Y376" s="1070"/>
      <c r="Z376" s="1070"/>
      <c r="AA376" s="1070"/>
      <c r="AB376" s="1070"/>
      <c r="AC376" s="1070"/>
      <c r="AD376" s="1070"/>
      <c r="AE376" s="1070"/>
      <c r="AF376" s="1070"/>
      <c r="AG376" s="1070"/>
      <c r="AH376" s="1070"/>
      <c r="AI376" s="1070"/>
      <c r="AJ376" s="1070"/>
      <c r="AK376" s="1070"/>
      <c r="AL376" s="1070"/>
      <c r="AM376" s="1070"/>
      <c r="AN376" s="1069"/>
      <c r="AO376" s="1069"/>
      <c r="AP376" s="1064"/>
      <c r="AQ376" s="1286" t="str">
        <f t="shared" si="51"/>
        <v xml:space="preserve"> </v>
      </c>
      <c r="AR376" s="1282">
        <f t="shared" si="52"/>
        <v>0</v>
      </c>
      <c r="AS376" s="1065"/>
    </row>
    <row r="377" spans="1:45" ht="12.75" hidden="1" customHeight="1">
      <c r="A377" s="1059" t="s">
        <v>1168</v>
      </c>
      <c r="B377" s="1060" t="str">
        <f t="shared" si="50"/>
        <v xml:space="preserve"> </v>
      </c>
      <c r="C377" s="1077" t="s">
        <v>514</v>
      </c>
      <c r="D377" s="1282">
        <v>0</v>
      </c>
      <c r="E377" s="1061" t="str">
        <f t="shared" si="49"/>
        <v xml:space="preserve"> </v>
      </c>
      <c r="F377" s="1044"/>
      <c r="G377" s="1044"/>
      <c r="H377" s="1006"/>
      <c r="I377" s="1044"/>
      <c r="J377" s="1044"/>
      <c r="K377" s="1063"/>
      <c r="L377" s="1063"/>
      <c r="M377" s="1070"/>
      <c r="N377" s="1070"/>
      <c r="O377" s="1070"/>
      <c r="P377" s="1070"/>
      <c r="Q377" s="1070"/>
      <c r="R377" s="1070"/>
      <c r="S377" s="1070"/>
      <c r="T377" s="1070"/>
      <c r="U377" s="1070"/>
      <c r="V377" s="1070"/>
      <c r="W377" s="1070"/>
      <c r="X377" s="1070"/>
      <c r="Y377" s="1070"/>
      <c r="Z377" s="1070"/>
      <c r="AA377" s="1070"/>
      <c r="AB377" s="1070"/>
      <c r="AC377" s="1070"/>
      <c r="AD377" s="1070"/>
      <c r="AE377" s="1070"/>
      <c r="AF377" s="1070"/>
      <c r="AG377" s="1070"/>
      <c r="AH377" s="1070"/>
      <c r="AI377" s="1070"/>
      <c r="AJ377" s="1070"/>
      <c r="AK377" s="1070"/>
      <c r="AL377" s="1070"/>
      <c r="AM377" s="1070"/>
      <c r="AN377" s="1069"/>
      <c r="AO377" s="1069"/>
      <c r="AP377" s="1064"/>
      <c r="AQ377" s="1286" t="str">
        <f t="shared" si="51"/>
        <v xml:space="preserve"> </v>
      </c>
      <c r="AR377" s="1282">
        <f t="shared" si="52"/>
        <v>0</v>
      </c>
      <c r="AS377" s="1065"/>
    </row>
    <row r="378" spans="1:45" ht="12.75" hidden="1" customHeight="1">
      <c r="A378" s="1066" t="s">
        <v>878</v>
      </c>
      <c r="B378" s="1060" t="str">
        <f t="shared" si="50"/>
        <v xml:space="preserve"> </v>
      </c>
      <c r="C378" s="1077" t="s">
        <v>514</v>
      </c>
      <c r="D378" s="1282">
        <v>0</v>
      </c>
      <c r="E378" s="1061" t="str">
        <f t="shared" si="49"/>
        <v xml:space="preserve"> </v>
      </c>
      <c r="F378" s="1044"/>
      <c r="G378" s="1044"/>
      <c r="H378" s="1044"/>
      <c r="I378" s="1044"/>
      <c r="J378" s="1044"/>
      <c r="K378" s="1063"/>
      <c r="L378" s="1063"/>
      <c r="M378" s="1063"/>
      <c r="N378" s="1063"/>
      <c r="O378" s="1063"/>
      <c r="P378" s="1063"/>
      <c r="Q378" s="1063"/>
      <c r="R378" s="1063"/>
      <c r="S378" s="1063"/>
      <c r="T378" s="1063"/>
      <c r="U378" s="1063"/>
      <c r="V378" s="1063"/>
      <c r="W378" s="1063"/>
      <c r="X378" s="1063"/>
      <c r="Y378" s="1063"/>
      <c r="Z378" s="1063"/>
      <c r="AA378" s="1063"/>
      <c r="AB378" s="1063"/>
      <c r="AC378" s="1063"/>
      <c r="AD378" s="1063"/>
      <c r="AE378" s="1063"/>
      <c r="AF378" s="1063"/>
      <c r="AG378" s="1063"/>
      <c r="AH378" s="1063"/>
      <c r="AI378" s="1063"/>
      <c r="AJ378" s="1063"/>
      <c r="AK378" s="1063"/>
      <c r="AL378" s="1063"/>
      <c r="AM378" s="1063"/>
      <c r="AN378" s="1063"/>
      <c r="AO378" s="1063"/>
      <c r="AP378" s="1064"/>
      <c r="AQ378" s="1286" t="str">
        <f t="shared" si="51"/>
        <v xml:space="preserve"> </v>
      </c>
      <c r="AR378" s="1282">
        <f t="shared" si="52"/>
        <v>0</v>
      </c>
      <c r="AS378" s="1065"/>
    </row>
    <row r="379" spans="1:45" ht="12.75" hidden="1" customHeight="1">
      <c r="A379" s="1059" t="s">
        <v>1205</v>
      </c>
      <c r="B379" s="1060" t="str">
        <f t="shared" si="50"/>
        <v xml:space="preserve"> </v>
      </c>
      <c r="C379" s="1077" t="s">
        <v>514</v>
      </c>
      <c r="D379" s="1282">
        <v>0</v>
      </c>
      <c r="E379" s="1061" t="str">
        <f t="shared" si="49"/>
        <v xml:space="preserve"> </v>
      </c>
      <c r="F379" s="1006"/>
      <c r="G379" s="1006"/>
      <c r="H379" s="1006"/>
      <c r="I379" s="1006"/>
      <c r="J379" s="1006"/>
      <c r="K379" s="1062"/>
      <c r="L379" s="1062"/>
      <c r="M379" s="1062"/>
      <c r="N379" s="1062"/>
      <c r="O379" s="1062"/>
      <c r="P379" s="1062"/>
      <c r="Q379" s="1062"/>
      <c r="R379" s="1062"/>
      <c r="S379" s="1062"/>
      <c r="T379" s="1062"/>
      <c r="U379" s="1062"/>
      <c r="V379" s="1062"/>
      <c r="W379" s="1062"/>
      <c r="X379" s="1062"/>
      <c r="Y379" s="1062"/>
      <c r="Z379" s="1062"/>
      <c r="AA379" s="1062"/>
      <c r="AB379" s="1062"/>
      <c r="AC379" s="1062"/>
      <c r="AD379" s="1062"/>
      <c r="AE379" s="1062"/>
      <c r="AF379" s="1062"/>
      <c r="AG379" s="1062"/>
      <c r="AH379" s="1062"/>
      <c r="AI379" s="1062"/>
      <c r="AJ379" s="1062"/>
      <c r="AK379" s="1062"/>
      <c r="AL379" s="1062"/>
      <c r="AM379" s="1062"/>
      <c r="AN379" s="1063"/>
      <c r="AO379" s="1063"/>
      <c r="AP379" s="1064"/>
      <c r="AQ379" s="1286" t="str">
        <f t="shared" si="51"/>
        <v xml:space="preserve"> </v>
      </c>
      <c r="AR379" s="1282">
        <f t="shared" si="52"/>
        <v>0</v>
      </c>
      <c r="AS379" s="1065"/>
    </row>
    <row r="380" spans="1:45" ht="15.75" hidden="1" customHeight="1">
      <c r="A380" s="1053" t="s">
        <v>342</v>
      </c>
      <c r="B380" s="1040" t="str">
        <f t="shared" si="50"/>
        <v xml:space="preserve"> </v>
      </c>
      <c r="C380" s="1006" t="s">
        <v>514</v>
      </c>
      <c r="D380" s="1291">
        <v>0</v>
      </c>
      <c r="E380" s="1061" t="str">
        <f t="shared" si="49"/>
        <v xml:space="preserve"> </v>
      </c>
      <c r="F380" s="1006"/>
      <c r="G380" s="1006"/>
      <c r="H380" s="1006"/>
      <c r="I380" s="1006"/>
      <c r="J380" s="1006"/>
      <c r="K380" s="1062"/>
      <c r="L380" s="1062"/>
      <c r="M380" s="1062"/>
      <c r="N380" s="1062"/>
      <c r="O380" s="1062"/>
      <c r="P380" s="1062"/>
      <c r="Q380" s="1062"/>
      <c r="R380" s="1062"/>
      <c r="S380" s="1062"/>
      <c r="T380" s="1062"/>
      <c r="U380" s="1062"/>
      <c r="V380" s="1062"/>
      <c r="W380" s="1062"/>
      <c r="X380" s="1062"/>
      <c r="Y380" s="1062"/>
      <c r="Z380" s="1062"/>
      <c r="AA380" s="1062"/>
      <c r="AB380" s="1062"/>
      <c r="AC380" s="1062"/>
      <c r="AD380" s="1062"/>
      <c r="AE380" s="1062"/>
      <c r="AF380" s="1062"/>
      <c r="AG380" s="1062"/>
      <c r="AH380" s="1062"/>
      <c r="AI380" s="1062"/>
      <c r="AJ380" s="1062"/>
      <c r="AK380" s="1062"/>
      <c r="AL380" s="1062"/>
      <c r="AM380" s="1062"/>
      <c r="AN380" s="1063"/>
      <c r="AO380" s="1063"/>
      <c r="AP380" s="1064"/>
      <c r="AQ380" s="1286" t="str">
        <f t="shared" si="51"/>
        <v xml:space="preserve"> </v>
      </c>
      <c r="AR380" s="1291">
        <f t="shared" si="52"/>
        <v>0</v>
      </c>
      <c r="AS380" s="1065"/>
    </row>
    <row r="381" spans="1:45" ht="12.75" hidden="1" customHeight="1">
      <c r="A381" s="1059" t="s">
        <v>700</v>
      </c>
      <c r="B381" s="1060" t="str">
        <f t="shared" si="50"/>
        <v xml:space="preserve"> </v>
      </c>
      <c r="C381" s="1077" t="s">
        <v>514</v>
      </c>
      <c r="D381" s="1282">
        <v>0</v>
      </c>
      <c r="E381" s="1061" t="str">
        <f t="shared" si="49"/>
        <v xml:space="preserve"> </v>
      </c>
      <c r="F381" s="1006"/>
      <c r="G381" s="1006"/>
      <c r="H381" s="1006"/>
      <c r="I381" s="1006"/>
      <c r="J381" s="1006"/>
      <c r="K381" s="1062"/>
      <c r="L381" s="1062"/>
      <c r="M381" s="1062"/>
      <c r="N381" s="1062"/>
      <c r="O381" s="1062"/>
      <c r="P381" s="1062"/>
      <c r="Q381" s="1062"/>
      <c r="R381" s="1062"/>
      <c r="S381" s="1062"/>
      <c r="T381" s="1062"/>
      <c r="U381" s="1062"/>
      <c r="V381" s="1062"/>
      <c r="W381" s="1062"/>
      <c r="X381" s="1062"/>
      <c r="Y381" s="1062"/>
      <c r="Z381" s="1062"/>
      <c r="AA381" s="1062"/>
      <c r="AB381" s="1062"/>
      <c r="AC381" s="1062"/>
      <c r="AD381" s="1062"/>
      <c r="AE381" s="1062"/>
      <c r="AF381" s="1062"/>
      <c r="AG381" s="1062"/>
      <c r="AH381" s="1062"/>
      <c r="AI381" s="1062"/>
      <c r="AJ381" s="1062"/>
      <c r="AK381" s="1062"/>
      <c r="AL381" s="1062"/>
      <c r="AM381" s="1062"/>
      <c r="AN381" s="1063"/>
      <c r="AO381" s="1063"/>
      <c r="AP381" s="1064"/>
      <c r="AQ381" s="1286" t="str">
        <f t="shared" si="51"/>
        <v xml:space="preserve"> </v>
      </c>
      <c r="AR381" s="1282">
        <f t="shared" si="52"/>
        <v>0</v>
      </c>
      <c r="AS381" s="1065"/>
    </row>
    <row r="382" spans="1:45" ht="12.75" hidden="1" customHeight="1">
      <c r="A382" s="1066" t="s">
        <v>906</v>
      </c>
      <c r="B382" s="1060" t="str">
        <f t="shared" si="50"/>
        <v xml:space="preserve"> </v>
      </c>
      <c r="C382" s="1077" t="s">
        <v>514</v>
      </c>
      <c r="D382" s="1282">
        <v>0</v>
      </c>
      <c r="E382" s="1061" t="str">
        <f t="shared" si="49"/>
        <v xml:space="preserve"> </v>
      </c>
      <c r="F382" s="1019"/>
      <c r="G382" s="1019"/>
      <c r="H382" s="1068"/>
      <c r="I382" s="1019"/>
      <c r="J382" s="1093"/>
      <c r="K382" s="1094"/>
      <c r="L382" s="1094"/>
      <c r="M382" s="1070"/>
      <c r="N382" s="1070"/>
      <c r="O382" s="1070"/>
      <c r="P382" s="1070"/>
      <c r="Q382" s="1070"/>
      <c r="R382" s="1070"/>
      <c r="S382" s="1070"/>
      <c r="T382" s="1070"/>
      <c r="U382" s="1070"/>
      <c r="V382" s="1070"/>
      <c r="W382" s="1070"/>
      <c r="X382" s="1070"/>
      <c r="Y382" s="1070"/>
      <c r="Z382" s="1070"/>
      <c r="AA382" s="1070"/>
      <c r="AB382" s="1070"/>
      <c r="AC382" s="1070"/>
      <c r="AD382" s="1070"/>
      <c r="AE382" s="1070"/>
      <c r="AF382" s="1070"/>
      <c r="AG382" s="1070"/>
      <c r="AH382" s="1070"/>
      <c r="AI382" s="1070"/>
      <c r="AJ382" s="1070"/>
      <c r="AK382" s="1070"/>
      <c r="AL382" s="1070"/>
      <c r="AM382" s="1070"/>
      <c r="AN382" s="1069"/>
      <c r="AO382" s="1069"/>
      <c r="AP382" s="1064"/>
      <c r="AQ382" s="1286" t="str">
        <f t="shared" si="51"/>
        <v xml:space="preserve"> </v>
      </c>
      <c r="AR382" s="1282">
        <f t="shared" si="52"/>
        <v>0</v>
      </c>
      <c r="AS382" s="1065"/>
    </row>
    <row r="383" spans="1:45" ht="12.75" hidden="1" customHeight="1">
      <c r="A383" s="1066" t="s">
        <v>1103</v>
      </c>
      <c r="B383" s="1060" t="str">
        <f t="shared" si="50"/>
        <v xml:space="preserve"> </v>
      </c>
      <c r="C383" s="1077" t="s">
        <v>514</v>
      </c>
      <c r="D383" s="1282">
        <v>0</v>
      </c>
      <c r="E383" s="1061" t="str">
        <f t="shared" si="49"/>
        <v xml:space="preserve"> </v>
      </c>
      <c r="F383" s="1006"/>
      <c r="G383" s="1006"/>
      <c r="H383" s="1006"/>
      <c r="I383" s="1006"/>
      <c r="J383" s="1006"/>
      <c r="K383" s="1062"/>
      <c r="L383" s="1062"/>
      <c r="M383" s="1062"/>
      <c r="N383" s="1062"/>
      <c r="O383" s="1062"/>
      <c r="P383" s="1062"/>
      <c r="Q383" s="1062"/>
      <c r="R383" s="1062"/>
      <c r="S383" s="1062"/>
      <c r="T383" s="1062"/>
      <c r="U383" s="1062"/>
      <c r="V383" s="1062"/>
      <c r="W383" s="1062"/>
      <c r="X383" s="1062"/>
      <c r="Y383" s="1062"/>
      <c r="Z383" s="1062"/>
      <c r="AA383" s="1062"/>
      <c r="AB383" s="1062"/>
      <c r="AC383" s="1062"/>
      <c r="AD383" s="1062"/>
      <c r="AE383" s="1062"/>
      <c r="AF383" s="1062"/>
      <c r="AG383" s="1062"/>
      <c r="AH383" s="1062"/>
      <c r="AI383" s="1062"/>
      <c r="AJ383" s="1062"/>
      <c r="AK383" s="1062"/>
      <c r="AL383" s="1062"/>
      <c r="AM383" s="1062"/>
      <c r="AN383" s="1063"/>
      <c r="AO383" s="1063"/>
      <c r="AP383" s="1064"/>
      <c r="AQ383" s="1286" t="str">
        <f t="shared" si="51"/>
        <v xml:space="preserve"> </v>
      </c>
      <c r="AR383" s="1282">
        <f t="shared" si="52"/>
        <v>0</v>
      </c>
      <c r="AS383" s="1065"/>
    </row>
    <row r="384" spans="1:45" ht="12.75" hidden="1" customHeight="1">
      <c r="A384" s="1066" t="s">
        <v>1043</v>
      </c>
      <c r="B384" s="1060" t="str">
        <f t="shared" si="50"/>
        <v xml:space="preserve"> </v>
      </c>
      <c r="C384" s="1077" t="s">
        <v>514</v>
      </c>
      <c r="D384" s="1282">
        <v>0</v>
      </c>
      <c r="E384" s="1061" t="str">
        <f t="shared" si="49"/>
        <v xml:space="preserve"> </v>
      </c>
      <c r="F384" s="1006"/>
      <c r="G384" s="1006"/>
      <c r="H384" s="1006"/>
      <c r="I384" s="1006"/>
      <c r="J384" s="1006"/>
      <c r="K384" s="1062"/>
      <c r="L384" s="1062"/>
      <c r="M384" s="1062"/>
      <c r="N384" s="1062"/>
      <c r="O384" s="1062"/>
      <c r="P384" s="1062"/>
      <c r="Q384" s="1062"/>
      <c r="R384" s="1062"/>
      <c r="S384" s="1062"/>
      <c r="T384" s="1062"/>
      <c r="U384" s="1062"/>
      <c r="V384" s="1062"/>
      <c r="W384" s="1062"/>
      <c r="X384" s="1062"/>
      <c r="Y384" s="1062"/>
      <c r="Z384" s="1062"/>
      <c r="AA384" s="1062"/>
      <c r="AB384" s="1062"/>
      <c r="AC384" s="1062"/>
      <c r="AD384" s="1062"/>
      <c r="AE384" s="1062"/>
      <c r="AF384" s="1062"/>
      <c r="AG384" s="1062"/>
      <c r="AH384" s="1062"/>
      <c r="AI384" s="1062"/>
      <c r="AJ384" s="1062"/>
      <c r="AK384" s="1062"/>
      <c r="AL384" s="1062"/>
      <c r="AM384" s="1062"/>
      <c r="AN384" s="1063"/>
      <c r="AO384" s="1063"/>
      <c r="AP384" s="1064"/>
      <c r="AQ384" s="1286" t="str">
        <f t="shared" si="51"/>
        <v xml:space="preserve"> </v>
      </c>
      <c r="AR384" s="1282">
        <f t="shared" si="52"/>
        <v>0</v>
      </c>
      <c r="AS384" s="1065"/>
    </row>
    <row r="385" spans="1:45" ht="12.75" hidden="1" customHeight="1">
      <c r="A385" s="1059" t="s">
        <v>1312</v>
      </c>
      <c r="B385" s="1060">
        <v>7</v>
      </c>
      <c r="C385" s="1077" t="s">
        <v>514</v>
      </c>
      <c r="D385" s="1282">
        <v>0</v>
      </c>
      <c r="E385" s="1061" t="str">
        <f t="shared" si="49"/>
        <v xml:space="preserve"> </v>
      </c>
      <c r="F385" s="1006"/>
      <c r="G385" s="1006"/>
      <c r="H385" s="1006"/>
      <c r="I385" s="1006"/>
      <c r="J385" s="1006"/>
      <c r="K385" s="1062"/>
      <c r="L385" s="1062"/>
      <c r="M385" s="1062"/>
      <c r="N385" s="1062"/>
      <c r="O385" s="1062"/>
      <c r="P385" s="1062"/>
      <c r="Q385" s="1062"/>
      <c r="R385" s="1062"/>
      <c r="S385" s="1062"/>
      <c r="T385" s="1062"/>
      <c r="U385" s="1062"/>
      <c r="V385" s="1062"/>
      <c r="W385" s="1062"/>
      <c r="X385" s="1062"/>
      <c r="Y385" s="1062"/>
      <c r="Z385" s="1062"/>
      <c r="AA385" s="1062"/>
      <c r="AB385" s="1062"/>
      <c r="AC385" s="1062"/>
      <c r="AD385" s="1062"/>
      <c r="AE385" s="1062"/>
      <c r="AF385" s="1062"/>
      <c r="AG385" s="1062"/>
      <c r="AH385" s="1062"/>
      <c r="AI385" s="1062"/>
      <c r="AJ385" s="1062"/>
      <c r="AK385" s="1062"/>
      <c r="AL385" s="1062"/>
      <c r="AM385" s="1062"/>
      <c r="AN385" s="1063"/>
      <c r="AO385" s="1063"/>
      <c r="AP385" s="1290"/>
      <c r="AQ385" s="1286" t="str">
        <f t="shared" si="51"/>
        <v xml:space="preserve"> </v>
      </c>
      <c r="AR385" s="1282">
        <f t="shared" si="52"/>
        <v>0</v>
      </c>
      <c r="AS385" s="1065"/>
    </row>
    <row r="386" spans="1:45" ht="12.75" hidden="1" customHeight="1">
      <c r="A386" s="1059" t="s">
        <v>785</v>
      </c>
      <c r="B386" s="1060" t="str">
        <f t="shared" ref="B386:B414" si="53">IFERROR(MINUTE(B$5)-MINUTE(C386)," ")</f>
        <v xml:space="preserve"> </v>
      </c>
      <c r="C386" s="1077" t="s">
        <v>514</v>
      </c>
      <c r="D386" s="1282">
        <v>0</v>
      </c>
      <c r="E386" s="1061" t="str">
        <f t="shared" si="49"/>
        <v xml:space="preserve"> </v>
      </c>
      <c r="F386" s="1019"/>
      <c r="G386" s="1019"/>
      <c r="H386" s="1068"/>
      <c r="I386" s="1019"/>
      <c r="J386" s="1044"/>
      <c r="K386" s="1063"/>
      <c r="L386" s="1063"/>
      <c r="M386" s="1062"/>
      <c r="N386" s="1062"/>
      <c r="O386" s="1062"/>
      <c r="P386" s="1062"/>
      <c r="Q386" s="1062"/>
      <c r="R386" s="1062"/>
      <c r="S386" s="1062"/>
      <c r="T386" s="1062"/>
      <c r="U386" s="1062"/>
      <c r="V386" s="1062"/>
      <c r="W386" s="1062"/>
      <c r="X386" s="1062"/>
      <c r="Y386" s="1062"/>
      <c r="Z386" s="1062"/>
      <c r="AA386" s="1062"/>
      <c r="AB386" s="1062"/>
      <c r="AC386" s="1062"/>
      <c r="AD386" s="1062"/>
      <c r="AE386" s="1062"/>
      <c r="AF386" s="1062"/>
      <c r="AG386" s="1062"/>
      <c r="AH386" s="1062"/>
      <c r="AI386" s="1062"/>
      <c r="AJ386" s="1062"/>
      <c r="AK386" s="1062"/>
      <c r="AL386" s="1062"/>
      <c r="AM386" s="1062"/>
      <c r="AN386" s="1063"/>
      <c r="AO386" s="1063"/>
      <c r="AP386" s="1290"/>
      <c r="AQ386" s="1286" t="str">
        <f t="shared" si="51"/>
        <v xml:space="preserve"> </v>
      </c>
      <c r="AR386" s="1282">
        <f t="shared" si="52"/>
        <v>0</v>
      </c>
      <c r="AS386" s="1065"/>
    </row>
    <row r="387" spans="1:45" ht="12.75" hidden="1" customHeight="1">
      <c r="A387" s="1059" t="s">
        <v>432</v>
      </c>
      <c r="B387" s="1060" t="str">
        <f t="shared" si="53"/>
        <v xml:space="preserve"> </v>
      </c>
      <c r="C387" s="1077" t="s">
        <v>514</v>
      </c>
      <c r="D387" s="1282">
        <v>0</v>
      </c>
      <c r="E387" s="1061" t="str">
        <f t="shared" si="49"/>
        <v xml:space="preserve"> </v>
      </c>
      <c r="F387" s="1019"/>
      <c r="G387" s="1019"/>
      <c r="H387" s="1068"/>
      <c r="I387" s="1019"/>
      <c r="J387" s="1019"/>
      <c r="K387" s="1069"/>
      <c r="L387" s="1069"/>
      <c r="M387" s="1070"/>
      <c r="N387" s="1070"/>
      <c r="O387" s="1070"/>
      <c r="P387" s="1070"/>
      <c r="Q387" s="1070"/>
      <c r="R387" s="1070"/>
      <c r="S387" s="1070"/>
      <c r="T387" s="1070"/>
      <c r="U387" s="1070"/>
      <c r="V387" s="1070"/>
      <c r="W387" s="1070"/>
      <c r="X387" s="1070"/>
      <c r="Y387" s="1070"/>
      <c r="Z387" s="1070"/>
      <c r="AA387" s="1070"/>
      <c r="AB387" s="1070"/>
      <c r="AC387" s="1070"/>
      <c r="AD387" s="1070"/>
      <c r="AE387" s="1070"/>
      <c r="AF387" s="1070"/>
      <c r="AG387" s="1070"/>
      <c r="AH387" s="1070"/>
      <c r="AI387" s="1070"/>
      <c r="AJ387" s="1070"/>
      <c r="AK387" s="1070"/>
      <c r="AL387" s="1070"/>
      <c r="AM387" s="1070"/>
      <c r="AN387" s="1069"/>
      <c r="AO387" s="1069"/>
      <c r="AP387" s="1064"/>
      <c r="AQ387" s="1286" t="str">
        <f t="shared" si="51"/>
        <v xml:space="preserve"> </v>
      </c>
      <c r="AR387" s="1282">
        <f t="shared" si="52"/>
        <v>0</v>
      </c>
      <c r="AS387" s="1065"/>
    </row>
    <row r="388" spans="1:45" ht="12.75" hidden="1" customHeight="1">
      <c r="A388" s="1059" t="s">
        <v>1612</v>
      </c>
      <c r="B388" s="1060">
        <f t="shared" si="53"/>
        <v>30</v>
      </c>
      <c r="C388" s="1077"/>
      <c r="D388" s="1287">
        <v>0</v>
      </c>
      <c r="E388" s="1061" t="str">
        <f t="shared" si="49"/>
        <v xml:space="preserve"> </v>
      </c>
      <c r="F388" s="1019"/>
      <c r="G388" s="1019"/>
      <c r="H388" s="1068"/>
      <c r="I388" s="1019"/>
      <c r="J388" s="1044"/>
      <c r="K388" s="1063"/>
      <c r="L388" s="1063"/>
      <c r="M388" s="1062"/>
      <c r="N388" s="1062"/>
      <c r="O388" s="1062"/>
      <c r="P388" s="1062"/>
      <c r="Q388" s="1062"/>
      <c r="R388" s="1062"/>
      <c r="S388" s="1062"/>
      <c r="T388" s="1062"/>
      <c r="U388" s="1062"/>
      <c r="V388" s="1062"/>
      <c r="W388" s="1062"/>
      <c r="X388" s="1062"/>
      <c r="Y388" s="1062"/>
      <c r="Z388" s="1062"/>
      <c r="AA388" s="1062"/>
      <c r="AB388" s="1062"/>
      <c r="AC388" s="1062"/>
      <c r="AD388" s="1062"/>
      <c r="AE388" s="1062"/>
      <c r="AF388" s="1062"/>
      <c r="AG388" s="1062"/>
      <c r="AH388" s="1062"/>
      <c r="AI388" s="1062"/>
      <c r="AJ388" s="1062"/>
      <c r="AK388" s="1062"/>
      <c r="AL388" s="1062"/>
      <c r="AM388" s="1062"/>
      <c r="AN388" s="1063"/>
      <c r="AO388" s="1063"/>
      <c r="AP388" s="1064"/>
      <c r="AQ388" s="1286" t="str">
        <f t="shared" si="51"/>
        <v xml:space="preserve"> </v>
      </c>
      <c r="AR388" s="1282">
        <f t="shared" si="52"/>
        <v>0</v>
      </c>
      <c r="AS388" s="1065"/>
    </row>
    <row r="389" spans="1:45" ht="12.75" hidden="1" customHeight="1">
      <c r="A389" s="1059" t="s">
        <v>394</v>
      </c>
      <c r="B389" s="1060" t="str">
        <f t="shared" si="53"/>
        <v xml:space="preserve"> </v>
      </c>
      <c r="C389" s="1077" t="s">
        <v>514</v>
      </c>
      <c r="D389" s="1282">
        <v>0</v>
      </c>
      <c r="E389" s="1061" t="str">
        <f t="shared" si="49"/>
        <v xml:space="preserve"> </v>
      </c>
      <c r="F389" s="1044"/>
      <c r="G389" s="1044"/>
      <c r="H389" s="1044"/>
      <c r="I389" s="1044"/>
      <c r="J389" s="1044"/>
      <c r="K389" s="1063"/>
      <c r="L389" s="1063"/>
      <c r="M389" s="1063"/>
      <c r="N389" s="1063"/>
      <c r="O389" s="1063"/>
      <c r="P389" s="1063"/>
      <c r="Q389" s="1063"/>
      <c r="R389" s="1063"/>
      <c r="S389" s="1063"/>
      <c r="T389" s="1063"/>
      <c r="U389" s="1063"/>
      <c r="V389" s="1063"/>
      <c r="W389" s="1063"/>
      <c r="X389" s="1063"/>
      <c r="Y389" s="1063"/>
      <c r="Z389" s="1063"/>
      <c r="AA389" s="1063"/>
      <c r="AB389" s="1063"/>
      <c r="AC389" s="1063"/>
      <c r="AD389" s="1063"/>
      <c r="AE389" s="1063"/>
      <c r="AF389" s="1063"/>
      <c r="AG389" s="1063"/>
      <c r="AH389" s="1063"/>
      <c r="AI389" s="1063"/>
      <c r="AJ389" s="1063"/>
      <c r="AK389" s="1063"/>
      <c r="AL389" s="1063"/>
      <c r="AM389" s="1063"/>
      <c r="AN389" s="1063"/>
      <c r="AO389" s="1063"/>
      <c r="AP389" s="1064"/>
      <c r="AQ389" s="1286" t="str">
        <f t="shared" si="51"/>
        <v xml:space="preserve"> </v>
      </c>
      <c r="AR389" s="1282">
        <f t="shared" si="52"/>
        <v>0</v>
      </c>
      <c r="AS389" s="1065"/>
    </row>
    <row r="390" spans="1:45" ht="12.75" hidden="1" customHeight="1">
      <c r="A390" s="1066" t="s">
        <v>1313</v>
      </c>
      <c r="B390" s="1060" t="str">
        <f t="shared" si="53"/>
        <v xml:space="preserve"> </v>
      </c>
      <c r="C390" s="1077" t="s">
        <v>514</v>
      </c>
      <c r="D390" s="1282">
        <v>0</v>
      </c>
      <c r="E390" s="1061" t="str">
        <f t="shared" si="49"/>
        <v xml:space="preserve"> </v>
      </c>
      <c r="F390" s="1044"/>
      <c r="G390" s="1044"/>
      <c r="H390" s="1044"/>
      <c r="I390" s="1044"/>
      <c r="J390" s="1044"/>
      <c r="K390" s="1063"/>
      <c r="L390" s="1063"/>
      <c r="M390" s="1063"/>
      <c r="N390" s="1063"/>
      <c r="O390" s="1063"/>
      <c r="P390" s="1063"/>
      <c r="Q390" s="1063"/>
      <c r="R390" s="1063"/>
      <c r="S390" s="1063"/>
      <c r="T390" s="1063"/>
      <c r="U390" s="1063"/>
      <c r="V390" s="1063"/>
      <c r="W390" s="1063"/>
      <c r="X390" s="1063"/>
      <c r="Y390" s="1063"/>
      <c r="Z390" s="1063"/>
      <c r="AA390" s="1063"/>
      <c r="AB390" s="1063"/>
      <c r="AC390" s="1063"/>
      <c r="AD390" s="1063"/>
      <c r="AE390" s="1063"/>
      <c r="AF390" s="1063"/>
      <c r="AG390" s="1063"/>
      <c r="AH390" s="1063"/>
      <c r="AI390" s="1063"/>
      <c r="AJ390" s="1063"/>
      <c r="AK390" s="1063"/>
      <c r="AL390" s="1063"/>
      <c r="AM390" s="1063"/>
      <c r="AN390" s="1063"/>
      <c r="AO390" s="1063"/>
      <c r="AP390" s="1064"/>
      <c r="AQ390" s="1286" t="str">
        <f t="shared" si="51"/>
        <v xml:space="preserve"> </v>
      </c>
      <c r="AR390" s="1282">
        <f t="shared" si="52"/>
        <v>0</v>
      </c>
      <c r="AS390" s="1065"/>
    </row>
    <row r="391" spans="1:45" ht="12.75" hidden="1" customHeight="1">
      <c r="A391" s="1059" t="s">
        <v>415</v>
      </c>
      <c r="B391" s="1060" t="str">
        <f t="shared" si="53"/>
        <v xml:space="preserve"> </v>
      </c>
      <c r="C391" s="1077" t="s">
        <v>514</v>
      </c>
      <c r="D391" s="1282">
        <v>0</v>
      </c>
      <c r="E391" s="1061" t="str">
        <f t="shared" si="49"/>
        <v xml:space="preserve"> </v>
      </c>
      <c r="F391" s="1006"/>
      <c r="G391" s="1006"/>
      <c r="H391" s="1006"/>
      <c r="I391" s="1006"/>
      <c r="J391" s="1006"/>
      <c r="K391" s="1062"/>
      <c r="L391" s="1062"/>
      <c r="M391" s="1062"/>
      <c r="N391" s="1062"/>
      <c r="O391" s="1062"/>
      <c r="P391" s="1062"/>
      <c r="Q391" s="1062"/>
      <c r="R391" s="1062"/>
      <c r="S391" s="1062"/>
      <c r="T391" s="1062"/>
      <c r="U391" s="1062"/>
      <c r="V391" s="1062"/>
      <c r="W391" s="1062"/>
      <c r="X391" s="1062"/>
      <c r="Y391" s="1062"/>
      <c r="Z391" s="1062"/>
      <c r="AA391" s="1062"/>
      <c r="AB391" s="1062"/>
      <c r="AC391" s="1062"/>
      <c r="AD391" s="1062"/>
      <c r="AE391" s="1062"/>
      <c r="AF391" s="1062"/>
      <c r="AG391" s="1062"/>
      <c r="AH391" s="1062"/>
      <c r="AI391" s="1062"/>
      <c r="AJ391" s="1062"/>
      <c r="AK391" s="1062"/>
      <c r="AL391" s="1062"/>
      <c r="AM391" s="1062"/>
      <c r="AN391" s="1063"/>
      <c r="AO391" s="1063"/>
      <c r="AP391" s="1064"/>
      <c r="AQ391" s="1286" t="str">
        <f t="shared" si="51"/>
        <v xml:space="preserve"> </v>
      </c>
      <c r="AR391" s="1282">
        <f t="shared" si="52"/>
        <v>0</v>
      </c>
      <c r="AS391" s="1065"/>
    </row>
    <row r="392" spans="1:45" ht="12.75" hidden="1" customHeight="1">
      <c r="A392" s="1066" t="s">
        <v>1664</v>
      </c>
      <c r="B392" s="1060">
        <f t="shared" si="53"/>
        <v>5</v>
      </c>
      <c r="C392" s="1077">
        <v>1.7789351851851851E-2</v>
      </c>
      <c r="D392" s="1287">
        <v>0</v>
      </c>
      <c r="E392" s="1061" t="str">
        <f t="shared" si="49"/>
        <v xml:space="preserve"> </v>
      </c>
      <c r="F392" s="1044"/>
      <c r="G392" s="1044"/>
      <c r="H392" s="1044"/>
      <c r="I392" s="1044"/>
      <c r="J392" s="1044"/>
      <c r="K392" s="1063"/>
      <c r="L392" s="1063"/>
      <c r="M392" s="1063"/>
      <c r="N392" s="1063"/>
      <c r="O392" s="1063"/>
      <c r="P392" s="1063"/>
      <c r="Q392" s="1063"/>
      <c r="R392" s="1063"/>
      <c r="S392" s="1063"/>
      <c r="T392" s="1063"/>
      <c r="U392" s="1063"/>
      <c r="V392" s="1063"/>
      <c r="W392" s="1063"/>
      <c r="X392" s="1063"/>
      <c r="Y392" s="1063"/>
      <c r="Z392" s="1063"/>
      <c r="AA392" s="1063"/>
      <c r="AB392" s="1063"/>
      <c r="AC392" s="1063"/>
      <c r="AD392" s="1063"/>
      <c r="AE392" s="1063"/>
      <c r="AF392" s="1063"/>
      <c r="AG392" s="1063"/>
      <c r="AH392" s="1063"/>
      <c r="AI392" s="1063"/>
      <c r="AJ392" s="1063"/>
      <c r="AK392" s="1063"/>
      <c r="AL392" s="1063"/>
      <c r="AM392" s="1063"/>
      <c r="AN392" s="1063"/>
      <c r="AO392" s="1063"/>
      <c r="AP392" s="1290"/>
      <c r="AQ392" s="1286" t="str">
        <f t="shared" si="51"/>
        <v xml:space="preserve"> </v>
      </c>
      <c r="AR392" s="1282">
        <f t="shared" si="52"/>
        <v>0</v>
      </c>
      <c r="AS392" s="1065"/>
    </row>
    <row r="393" spans="1:45" ht="12.75" hidden="1" customHeight="1">
      <c r="A393" s="1059" t="s">
        <v>371</v>
      </c>
      <c r="B393" s="1060" t="str">
        <f t="shared" si="53"/>
        <v xml:space="preserve"> </v>
      </c>
      <c r="C393" s="1077" t="s">
        <v>514</v>
      </c>
      <c r="D393" s="1282">
        <v>0</v>
      </c>
      <c r="E393" s="1061" t="str">
        <f t="shared" si="49"/>
        <v xml:space="preserve"> </v>
      </c>
      <c r="F393" s="1006"/>
      <c r="G393" s="1006"/>
      <c r="H393" s="1006"/>
      <c r="I393" s="1006"/>
      <c r="J393" s="1006"/>
      <c r="K393" s="1062"/>
      <c r="L393" s="1062"/>
      <c r="M393" s="1062"/>
      <c r="N393" s="1062"/>
      <c r="O393" s="1062"/>
      <c r="P393" s="1062"/>
      <c r="Q393" s="1062"/>
      <c r="R393" s="1062"/>
      <c r="S393" s="1062"/>
      <c r="T393" s="1062"/>
      <c r="U393" s="1062"/>
      <c r="V393" s="1062"/>
      <c r="W393" s="1062"/>
      <c r="X393" s="1062"/>
      <c r="Y393" s="1062"/>
      <c r="Z393" s="1062"/>
      <c r="AA393" s="1062"/>
      <c r="AB393" s="1062"/>
      <c r="AC393" s="1062"/>
      <c r="AD393" s="1062"/>
      <c r="AE393" s="1062"/>
      <c r="AF393" s="1062"/>
      <c r="AG393" s="1062"/>
      <c r="AH393" s="1062"/>
      <c r="AI393" s="1062"/>
      <c r="AJ393" s="1062"/>
      <c r="AK393" s="1062"/>
      <c r="AL393" s="1062"/>
      <c r="AM393" s="1062"/>
      <c r="AN393" s="1063"/>
      <c r="AO393" s="1063"/>
      <c r="AP393" s="1064"/>
      <c r="AQ393" s="1286" t="str">
        <f t="shared" si="51"/>
        <v xml:space="preserve"> </v>
      </c>
      <c r="AR393" s="1282">
        <f t="shared" si="52"/>
        <v>0</v>
      </c>
      <c r="AS393" s="1065"/>
    </row>
    <row r="394" spans="1:45" ht="12.75" hidden="1" customHeight="1">
      <c r="A394" s="1066" t="s">
        <v>883</v>
      </c>
      <c r="B394" s="1060" t="str">
        <f t="shared" si="53"/>
        <v xml:space="preserve"> </v>
      </c>
      <c r="C394" s="1077" t="s">
        <v>514</v>
      </c>
      <c r="D394" s="1282">
        <v>0</v>
      </c>
      <c r="E394" s="1061" t="str">
        <f t="shared" si="49"/>
        <v xml:space="preserve"> </v>
      </c>
      <c r="F394" s="1044"/>
      <c r="G394" s="1044"/>
      <c r="H394" s="1044"/>
      <c r="I394" s="1044"/>
      <c r="J394" s="1044"/>
      <c r="K394" s="1063"/>
      <c r="L394" s="1063"/>
      <c r="M394" s="1063"/>
      <c r="N394" s="1063"/>
      <c r="O394" s="1063"/>
      <c r="P394" s="1063"/>
      <c r="Q394" s="1063"/>
      <c r="R394" s="1063"/>
      <c r="S394" s="1063"/>
      <c r="T394" s="1063"/>
      <c r="U394" s="1063"/>
      <c r="V394" s="1063"/>
      <c r="W394" s="1063"/>
      <c r="X394" s="1063"/>
      <c r="Y394" s="1063"/>
      <c r="Z394" s="1063"/>
      <c r="AA394" s="1063"/>
      <c r="AB394" s="1063"/>
      <c r="AC394" s="1063"/>
      <c r="AD394" s="1063"/>
      <c r="AE394" s="1063"/>
      <c r="AF394" s="1063"/>
      <c r="AG394" s="1063"/>
      <c r="AH394" s="1063"/>
      <c r="AI394" s="1063"/>
      <c r="AJ394" s="1063"/>
      <c r="AK394" s="1063"/>
      <c r="AL394" s="1063"/>
      <c r="AM394" s="1063"/>
      <c r="AN394" s="1063"/>
      <c r="AO394" s="1063"/>
      <c r="AP394" s="1064"/>
      <c r="AQ394" s="1286" t="str">
        <f t="shared" si="51"/>
        <v xml:space="preserve"> </v>
      </c>
      <c r="AR394" s="1282">
        <f t="shared" si="52"/>
        <v>0</v>
      </c>
      <c r="AS394" s="1065"/>
    </row>
    <row r="395" spans="1:45" ht="12.75" hidden="1" customHeight="1">
      <c r="A395" s="1059" t="s">
        <v>1314</v>
      </c>
      <c r="B395" s="1060" t="str">
        <f t="shared" si="53"/>
        <v xml:space="preserve"> </v>
      </c>
      <c r="C395" s="1077" t="s">
        <v>514</v>
      </c>
      <c r="D395" s="1282">
        <v>0</v>
      </c>
      <c r="E395" s="1061" t="str">
        <f t="shared" si="49"/>
        <v xml:space="preserve"> </v>
      </c>
      <c r="F395" s="1006"/>
      <c r="G395" s="1006"/>
      <c r="H395" s="1006"/>
      <c r="I395" s="1006"/>
      <c r="J395" s="1006"/>
      <c r="K395" s="1062"/>
      <c r="L395" s="1062"/>
      <c r="M395" s="1062"/>
      <c r="N395" s="1062"/>
      <c r="O395" s="1062"/>
      <c r="P395" s="1062"/>
      <c r="Q395" s="1062"/>
      <c r="R395" s="1062"/>
      <c r="S395" s="1062"/>
      <c r="T395" s="1062"/>
      <c r="U395" s="1062"/>
      <c r="V395" s="1062"/>
      <c r="W395" s="1062"/>
      <c r="X395" s="1062"/>
      <c r="Y395" s="1062"/>
      <c r="Z395" s="1062"/>
      <c r="AA395" s="1062"/>
      <c r="AB395" s="1062"/>
      <c r="AC395" s="1062"/>
      <c r="AD395" s="1062"/>
      <c r="AE395" s="1062"/>
      <c r="AF395" s="1062"/>
      <c r="AG395" s="1062"/>
      <c r="AH395" s="1062"/>
      <c r="AI395" s="1062"/>
      <c r="AJ395" s="1062"/>
      <c r="AK395" s="1062"/>
      <c r="AL395" s="1062"/>
      <c r="AM395" s="1062"/>
      <c r="AN395" s="1063"/>
      <c r="AO395" s="1063"/>
      <c r="AP395" s="1064"/>
      <c r="AQ395" s="1286" t="str">
        <f t="shared" si="51"/>
        <v xml:space="preserve"> </v>
      </c>
      <c r="AR395" s="1282">
        <f t="shared" si="52"/>
        <v>0</v>
      </c>
      <c r="AS395" s="1065"/>
    </row>
    <row r="396" spans="1:45" ht="12.75" hidden="1" customHeight="1">
      <c r="A396" s="1059" t="s">
        <v>155</v>
      </c>
      <c r="B396" s="1060" t="str">
        <f t="shared" si="53"/>
        <v xml:space="preserve"> </v>
      </c>
      <c r="C396" s="1077" t="s">
        <v>514</v>
      </c>
      <c r="D396" s="1282">
        <v>0</v>
      </c>
      <c r="E396" s="1061" t="str">
        <f t="shared" ref="E396:E459" si="54">IFERROR(AVERAGE(F396:AN396), " ")</f>
        <v xml:space="preserve"> </v>
      </c>
      <c r="F396" s="1043"/>
      <c r="G396" s="1006"/>
      <c r="H396" s="1044"/>
      <c r="I396" s="1044"/>
      <c r="J396" s="1044"/>
      <c r="K396" s="1063"/>
      <c r="L396" s="1063"/>
      <c r="M396" s="1063"/>
      <c r="N396" s="1063"/>
      <c r="O396" s="1063"/>
      <c r="P396" s="1063"/>
      <c r="Q396" s="1063"/>
      <c r="R396" s="1063"/>
      <c r="S396" s="1063"/>
      <c r="T396" s="1063"/>
      <c r="U396" s="1063"/>
      <c r="V396" s="1063"/>
      <c r="W396" s="1063"/>
      <c r="X396" s="1063"/>
      <c r="Y396" s="1063"/>
      <c r="Z396" s="1063"/>
      <c r="AA396" s="1063"/>
      <c r="AB396" s="1063"/>
      <c r="AC396" s="1063"/>
      <c r="AD396" s="1063"/>
      <c r="AE396" s="1063"/>
      <c r="AF396" s="1063"/>
      <c r="AG396" s="1063"/>
      <c r="AH396" s="1063"/>
      <c r="AI396" s="1063"/>
      <c r="AJ396" s="1063"/>
      <c r="AK396" s="1063"/>
      <c r="AL396" s="1063"/>
      <c r="AM396" s="1063"/>
      <c r="AN396" s="1063"/>
      <c r="AO396" s="1063"/>
      <c r="AP396" s="1081"/>
      <c r="AQ396" s="1006" t="str">
        <f t="shared" si="51"/>
        <v xml:space="preserve"> </v>
      </c>
      <c r="AR396" s="1282">
        <f t="shared" si="52"/>
        <v>0</v>
      </c>
      <c r="AS396" s="1053"/>
    </row>
    <row r="397" spans="1:45" ht="12.75" hidden="1" customHeight="1">
      <c r="A397" s="1059" t="s">
        <v>316</v>
      </c>
      <c r="B397" s="1060" t="str">
        <f t="shared" si="53"/>
        <v xml:space="preserve"> </v>
      </c>
      <c r="C397" s="1077" t="s">
        <v>514</v>
      </c>
      <c r="D397" s="1282">
        <v>0</v>
      </c>
      <c r="E397" s="1061" t="str">
        <f t="shared" si="54"/>
        <v xml:space="preserve"> </v>
      </c>
      <c r="F397" s="1006"/>
      <c r="G397" s="1006"/>
      <c r="H397" s="1006"/>
      <c r="I397" s="1006"/>
      <c r="J397" s="1006"/>
      <c r="K397" s="1062"/>
      <c r="L397" s="1062"/>
      <c r="M397" s="1062"/>
      <c r="N397" s="1062"/>
      <c r="O397" s="1062"/>
      <c r="P397" s="1062"/>
      <c r="Q397" s="1062"/>
      <c r="R397" s="1062"/>
      <c r="S397" s="1062"/>
      <c r="T397" s="1062"/>
      <c r="U397" s="1062"/>
      <c r="V397" s="1062"/>
      <c r="W397" s="1062"/>
      <c r="X397" s="1062"/>
      <c r="Y397" s="1062"/>
      <c r="Z397" s="1062"/>
      <c r="AA397" s="1062"/>
      <c r="AB397" s="1062"/>
      <c r="AC397" s="1062"/>
      <c r="AD397" s="1062"/>
      <c r="AE397" s="1062"/>
      <c r="AF397" s="1062"/>
      <c r="AG397" s="1062"/>
      <c r="AH397" s="1062"/>
      <c r="AI397" s="1062"/>
      <c r="AJ397" s="1062"/>
      <c r="AK397" s="1062"/>
      <c r="AL397" s="1062"/>
      <c r="AM397" s="1062"/>
      <c r="AN397" s="1063"/>
      <c r="AO397" s="1063"/>
      <c r="AP397" s="1064"/>
      <c r="AQ397" s="1286" t="str">
        <f t="shared" si="51"/>
        <v xml:space="preserve"> </v>
      </c>
      <c r="AR397" s="1282">
        <f t="shared" si="52"/>
        <v>0</v>
      </c>
      <c r="AS397" s="1065"/>
    </row>
    <row r="398" spans="1:45" ht="12.75" hidden="1" customHeight="1">
      <c r="A398" s="1059" t="s">
        <v>1208</v>
      </c>
      <c r="B398" s="1060" t="str">
        <f t="shared" si="53"/>
        <v xml:space="preserve"> </v>
      </c>
      <c r="C398" s="1077" t="s">
        <v>514</v>
      </c>
      <c r="D398" s="1282">
        <v>0</v>
      </c>
      <c r="E398" s="1061" t="str">
        <f t="shared" si="54"/>
        <v xml:space="preserve"> </v>
      </c>
      <c r="F398" s="1019"/>
      <c r="G398" s="1019"/>
      <c r="H398" s="1068"/>
      <c r="I398" s="1019"/>
      <c r="J398" s="1006"/>
      <c r="K398" s="1062"/>
      <c r="L398" s="1062"/>
      <c r="M398" s="1062"/>
      <c r="N398" s="1062"/>
      <c r="O398" s="1062"/>
      <c r="P398" s="1062"/>
      <c r="Q398" s="1062"/>
      <c r="R398" s="1062"/>
      <c r="S398" s="1062"/>
      <c r="T398" s="1062"/>
      <c r="U398" s="1062"/>
      <c r="V398" s="1062"/>
      <c r="W398" s="1062"/>
      <c r="X398" s="1062"/>
      <c r="Y398" s="1062"/>
      <c r="Z398" s="1062"/>
      <c r="AA398" s="1062"/>
      <c r="AB398" s="1062"/>
      <c r="AC398" s="1062"/>
      <c r="AD398" s="1062"/>
      <c r="AE398" s="1062"/>
      <c r="AF398" s="1062"/>
      <c r="AG398" s="1062"/>
      <c r="AH398" s="1062"/>
      <c r="AI398" s="1062"/>
      <c r="AJ398" s="1062"/>
      <c r="AK398" s="1062"/>
      <c r="AL398" s="1062"/>
      <c r="AM398" s="1062"/>
      <c r="AN398" s="1063"/>
      <c r="AO398" s="1063"/>
      <c r="AP398" s="1064"/>
      <c r="AQ398" s="1286" t="str">
        <f t="shared" si="51"/>
        <v xml:space="preserve"> </v>
      </c>
      <c r="AR398" s="1282">
        <f t="shared" si="52"/>
        <v>0</v>
      </c>
      <c r="AS398" s="1065"/>
    </row>
    <row r="399" spans="1:45" ht="12.75" hidden="1" customHeight="1">
      <c r="A399" s="1066" t="s">
        <v>911</v>
      </c>
      <c r="B399" s="1060" t="str">
        <f t="shared" si="53"/>
        <v xml:space="preserve"> </v>
      </c>
      <c r="C399" s="1077" t="s">
        <v>514</v>
      </c>
      <c r="D399" s="1282">
        <v>0</v>
      </c>
      <c r="E399" s="1061" t="str">
        <f t="shared" si="54"/>
        <v xml:space="preserve"> </v>
      </c>
      <c r="F399" s="1044"/>
      <c r="G399" s="1044"/>
      <c r="H399" s="1044"/>
      <c r="I399" s="1044"/>
      <c r="J399" s="1044"/>
      <c r="K399" s="1063"/>
      <c r="L399" s="1063"/>
      <c r="M399" s="1063"/>
      <c r="N399" s="1063"/>
      <c r="O399" s="1063"/>
      <c r="P399" s="1063"/>
      <c r="Q399" s="1063"/>
      <c r="R399" s="1063"/>
      <c r="S399" s="1063"/>
      <c r="T399" s="1063"/>
      <c r="U399" s="1063"/>
      <c r="V399" s="1063"/>
      <c r="W399" s="1063"/>
      <c r="X399" s="1063"/>
      <c r="Y399" s="1063"/>
      <c r="Z399" s="1063"/>
      <c r="AA399" s="1063"/>
      <c r="AB399" s="1063"/>
      <c r="AC399" s="1063"/>
      <c r="AD399" s="1063"/>
      <c r="AE399" s="1063"/>
      <c r="AF399" s="1063"/>
      <c r="AG399" s="1063"/>
      <c r="AH399" s="1063"/>
      <c r="AI399" s="1063"/>
      <c r="AJ399" s="1063"/>
      <c r="AK399" s="1063"/>
      <c r="AL399" s="1063"/>
      <c r="AM399" s="1063"/>
      <c r="AN399" s="1063"/>
      <c r="AO399" s="1063"/>
      <c r="AP399" s="1290"/>
      <c r="AQ399" s="1286" t="str">
        <f t="shared" si="51"/>
        <v xml:space="preserve"> </v>
      </c>
      <c r="AR399" s="1282">
        <f t="shared" si="52"/>
        <v>0</v>
      </c>
      <c r="AS399" s="1065"/>
    </row>
    <row r="400" spans="1:45" ht="12.75" hidden="1" customHeight="1">
      <c r="A400" s="1059" t="s">
        <v>538</v>
      </c>
      <c r="B400" s="1060" t="str">
        <f t="shared" si="53"/>
        <v xml:space="preserve"> </v>
      </c>
      <c r="C400" s="1077" t="s">
        <v>514</v>
      </c>
      <c r="D400" s="1282">
        <v>0</v>
      </c>
      <c r="E400" s="1061" t="str">
        <f t="shared" si="54"/>
        <v xml:space="preserve"> </v>
      </c>
      <c r="F400" s="1006"/>
      <c r="G400" s="1006"/>
      <c r="H400" s="1006"/>
      <c r="I400" s="1006"/>
      <c r="J400" s="1006"/>
      <c r="K400" s="1062"/>
      <c r="L400" s="1062"/>
      <c r="M400" s="1062"/>
      <c r="N400" s="1062"/>
      <c r="O400" s="1062"/>
      <c r="P400" s="1062"/>
      <c r="Q400" s="1062"/>
      <c r="R400" s="1062"/>
      <c r="S400" s="1062"/>
      <c r="T400" s="1062"/>
      <c r="U400" s="1062"/>
      <c r="V400" s="1062"/>
      <c r="W400" s="1062"/>
      <c r="X400" s="1062"/>
      <c r="Y400" s="1062"/>
      <c r="Z400" s="1062"/>
      <c r="AA400" s="1062"/>
      <c r="AB400" s="1062"/>
      <c r="AC400" s="1062"/>
      <c r="AD400" s="1062"/>
      <c r="AE400" s="1062"/>
      <c r="AF400" s="1062"/>
      <c r="AG400" s="1062"/>
      <c r="AH400" s="1062"/>
      <c r="AI400" s="1062"/>
      <c r="AJ400" s="1062"/>
      <c r="AK400" s="1062"/>
      <c r="AL400" s="1062"/>
      <c r="AM400" s="1062"/>
      <c r="AN400" s="1063"/>
      <c r="AO400" s="1063"/>
      <c r="AP400" s="1064"/>
      <c r="AQ400" s="1286" t="str">
        <f t="shared" si="51"/>
        <v xml:space="preserve"> </v>
      </c>
      <c r="AR400" s="1282">
        <f t="shared" si="52"/>
        <v>0</v>
      </c>
      <c r="AS400" s="1065"/>
    </row>
    <row r="401" spans="1:45" ht="12.75" hidden="1" customHeight="1">
      <c r="A401" s="1059" t="s">
        <v>622</v>
      </c>
      <c r="B401" s="1060" t="str">
        <f t="shared" si="53"/>
        <v xml:space="preserve"> </v>
      </c>
      <c r="C401" s="1077" t="s">
        <v>514</v>
      </c>
      <c r="D401" s="1282">
        <v>0</v>
      </c>
      <c r="E401" s="1061" t="str">
        <f t="shared" si="54"/>
        <v xml:space="preserve"> </v>
      </c>
      <c r="F401" s="1006"/>
      <c r="G401" s="1006"/>
      <c r="H401" s="1006"/>
      <c r="I401" s="1006"/>
      <c r="J401" s="1006"/>
      <c r="K401" s="1062"/>
      <c r="L401" s="1062"/>
      <c r="M401" s="1062"/>
      <c r="N401" s="1062"/>
      <c r="O401" s="1062"/>
      <c r="P401" s="1062"/>
      <c r="Q401" s="1062"/>
      <c r="R401" s="1062"/>
      <c r="S401" s="1062"/>
      <c r="T401" s="1062"/>
      <c r="U401" s="1062"/>
      <c r="V401" s="1062"/>
      <c r="W401" s="1062"/>
      <c r="X401" s="1062"/>
      <c r="Y401" s="1062"/>
      <c r="Z401" s="1062"/>
      <c r="AA401" s="1062"/>
      <c r="AB401" s="1062"/>
      <c r="AC401" s="1062"/>
      <c r="AD401" s="1062"/>
      <c r="AE401" s="1062"/>
      <c r="AF401" s="1062"/>
      <c r="AG401" s="1062"/>
      <c r="AH401" s="1062"/>
      <c r="AI401" s="1062"/>
      <c r="AJ401" s="1062"/>
      <c r="AK401" s="1062"/>
      <c r="AL401" s="1062"/>
      <c r="AM401" s="1062"/>
      <c r="AN401" s="1063"/>
      <c r="AO401" s="1063"/>
      <c r="AP401" s="1064"/>
      <c r="AQ401" s="1286" t="str">
        <f t="shared" si="51"/>
        <v xml:space="preserve"> </v>
      </c>
      <c r="AR401" s="1282">
        <f t="shared" si="52"/>
        <v>0</v>
      </c>
      <c r="AS401" s="1065"/>
    </row>
    <row r="402" spans="1:45" ht="12.75" hidden="1" customHeight="1">
      <c r="A402" s="1066" t="s">
        <v>1568</v>
      </c>
      <c r="B402" s="1060">
        <f t="shared" si="53"/>
        <v>5</v>
      </c>
      <c r="C402" s="1077">
        <v>1.7962962962962962E-2</v>
      </c>
      <c r="D402" s="1287">
        <v>0</v>
      </c>
      <c r="E402" s="1061" t="str">
        <f t="shared" si="54"/>
        <v xml:space="preserve"> </v>
      </c>
      <c r="F402" s="1006"/>
      <c r="G402" s="1006"/>
      <c r="H402" s="1006"/>
      <c r="I402" s="1006"/>
      <c r="J402" s="1006"/>
      <c r="K402" s="1062"/>
      <c r="L402" s="1062"/>
      <c r="M402" s="1062"/>
      <c r="N402" s="1062"/>
      <c r="O402" s="1062"/>
      <c r="P402" s="1062"/>
      <c r="Q402" s="1062"/>
      <c r="R402" s="1062"/>
      <c r="S402" s="1062"/>
      <c r="T402" s="1062"/>
      <c r="U402" s="1062"/>
      <c r="V402" s="1062"/>
      <c r="W402" s="1062"/>
      <c r="X402" s="1062"/>
      <c r="Y402" s="1062"/>
      <c r="Z402" s="1062"/>
      <c r="AA402" s="1062"/>
      <c r="AB402" s="1062"/>
      <c r="AC402" s="1062"/>
      <c r="AD402" s="1062"/>
      <c r="AE402" s="1062"/>
      <c r="AF402" s="1062"/>
      <c r="AG402" s="1062"/>
      <c r="AH402" s="1062"/>
      <c r="AI402" s="1062"/>
      <c r="AJ402" s="1062"/>
      <c r="AK402" s="1062"/>
      <c r="AL402" s="1062"/>
      <c r="AM402" s="1062"/>
      <c r="AN402" s="1063"/>
      <c r="AO402" s="1063"/>
      <c r="AP402" s="1064"/>
      <c r="AQ402" s="1286" t="str">
        <f t="shared" si="51"/>
        <v xml:space="preserve"> </v>
      </c>
      <c r="AR402" s="1282">
        <f t="shared" si="52"/>
        <v>0</v>
      </c>
      <c r="AS402" s="1065"/>
    </row>
    <row r="403" spans="1:45" ht="12.75" hidden="1" customHeight="1">
      <c r="A403" s="1059" t="s">
        <v>506</v>
      </c>
      <c r="B403" s="1060" t="str">
        <f t="shared" si="53"/>
        <v xml:space="preserve"> </v>
      </c>
      <c r="C403" s="1077" t="s">
        <v>514</v>
      </c>
      <c r="D403" s="1282">
        <v>0</v>
      </c>
      <c r="E403" s="1061" t="str">
        <f t="shared" si="54"/>
        <v xml:space="preserve"> </v>
      </c>
      <c r="F403" s="1019"/>
      <c r="G403" s="1019"/>
      <c r="H403" s="1068"/>
      <c r="I403" s="1019"/>
      <c r="J403" s="1019"/>
      <c r="K403" s="1069"/>
      <c r="L403" s="1069"/>
      <c r="M403" s="1070"/>
      <c r="N403" s="1070"/>
      <c r="O403" s="1070"/>
      <c r="P403" s="1070"/>
      <c r="Q403" s="1070"/>
      <c r="R403" s="1070"/>
      <c r="S403" s="1070"/>
      <c r="T403" s="1070"/>
      <c r="U403" s="1070"/>
      <c r="V403" s="1070"/>
      <c r="W403" s="1070"/>
      <c r="X403" s="1070"/>
      <c r="Y403" s="1070"/>
      <c r="Z403" s="1070"/>
      <c r="AA403" s="1070"/>
      <c r="AB403" s="1070"/>
      <c r="AC403" s="1070"/>
      <c r="AD403" s="1070"/>
      <c r="AE403" s="1070"/>
      <c r="AF403" s="1070"/>
      <c r="AG403" s="1070"/>
      <c r="AH403" s="1070"/>
      <c r="AI403" s="1070"/>
      <c r="AJ403" s="1070"/>
      <c r="AK403" s="1070"/>
      <c r="AL403" s="1070"/>
      <c r="AM403" s="1070"/>
      <c r="AN403" s="1069"/>
      <c r="AO403" s="1069"/>
      <c r="AP403" s="1064"/>
      <c r="AQ403" s="1286" t="str">
        <f t="shared" si="51"/>
        <v xml:space="preserve"> </v>
      </c>
      <c r="AR403" s="1282">
        <f t="shared" si="52"/>
        <v>0</v>
      </c>
      <c r="AS403" s="1065"/>
    </row>
    <row r="404" spans="1:45" ht="12.75" hidden="1" customHeight="1">
      <c r="A404" s="1066" t="s">
        <v>1622</v>
      </c>
      <c r="B404" s="1060">
        <f t="shared" si="53"/>
        <v>4</v>
      </c>
      <c r="C404" s="1077">
        <v>1.8206018518518517E-2</v>
      </c>
      <c r="D404" s="1287">
        <v>0</v>
      </c>
      <c r="E404" s="1061" t="str">
        <f t="shared" si="54"/>
        <v xml:space="preserve"> </v>
      </c>
      <c r="F404" s="1006"/>
      <c r="G404" s="1006"/>
      <c r="H404" s="1006"/>
      <c r="I404" s="1006"/>
      <c r="J404" s="1006"/>
      <c r="K404" s="1062"/>
      <c r="L404" s="1062"/>
      <c r="M404" s="1062"/>
      <c r="N404" s="1062"/>
      <c r="O404" s="1062"/>
      <c r="P404" s="1062"/>
      <c r="Q404" s="1062"/>
      <c r="R404" s="1062"/>
      <c r="S404" s="1062"/>
      <c r="T404" s="1062"/>
      <c r="U404" s="1062"/>
      <c r="V404" s="1062"/>
      <c r="W404" s="1062"/>
      <c r="X404" s="1062"/>
      <c r="Y404" s="1062"/>
      <c r="Z404" s="1062"/>
      <c r="AA404" s="1062"/>
      <c r="AB404" s="1062"/>
      <c r="AC404" s="1062"/>
      <c r="AD404" s="1062"/>
      <c r="AE404" s="1062"/>
      <c r="AF404" s="1062"/>
      <c r="AG404" s="1062"/>
      <c r="AH404" s="1062"/>
      <c r="AI404" s="1062"/>
      <c r="AJ404" s="1062"/>
      <c r="AK404" s="1062"/>
      <c r="AL404" s="1062"/>
      <c r="AM404" s="1062"/>
      <c r="AN404" s="1063"/>
      <c r="AO404" s="1063"/>
      <c r="AP404" s="1064"/>
      <c r="AQ404" s="1286" t="str">
        <f t="shared" si="51"/>
        <v xml:space="preserve"> </v>
      </c>
      <c r="AR404" s="1282">
        <f t="shared" si="52"/>
        <v>0</v>
      </c>
      <c r="AS404" s="1065"/>
    </row>
    <row r="405" spans="1:45" ht="12.75" hidden="1" customHeight="1">
      <c r="A405" s="1066" t="s">
        <v>905</v>
      </c>
      <c r="B405" s="1060" t="str">
        <f t="shared" si="53"/>
        <v xml:space="preserve"> </v>
      </c>
      <c r="C405" s="1077" t="s">
        <v>514</v>
      </c>
      <c r="D405" s="1282">
        <v>0</v>
      </c>
      <c r="E405" s="1061" t="str">
        <f t="shared" si="54"/>
        <v xml:space="preserve"> </v>
      </c>
      <c r="F405" s="1006"/>
      <c r="G405" s="1006"/>
      <c r="H405" s="1006"/>
      <c r="I405" s="1006"/>
      <c r="J405" s="1006"/>
      <c r="K405" s="1062"/>
      <c r="L405" s="1062"/>
      <c r="M405" s="1062"/>
      <c r="N405" s="1062"/>
      <c r="O405" s="1062"/>
      <c r="P405" s="1062"/>
      <c r="Q405" s="1062"/>
      <c r="R405" s="1062"/>
      <c r="S405" s="1062"/>
      <c r="T405" s="1062"/>
      <c r="U405" s="1062"/>
      <c r="V405" s="1062"/>
      <c r="W405" s="1062"/>
      <c r="X405" s="1062"/>
      <c r="Y405" s="1062"/>
      <c r="Z405" s="1062"/>
      <c r="AA405" s="1062"/>
      <c r="AB405" s="1062"/>
      <c r="AC405" s="1062"/>
      <c r="AD405" s="1062"/>
      <c r="AE405" s="1062"/>
      <c r="AF405" s="1062"/>
      <c r="AG405" s="1062"/>
      <c r="AH405" s="1062"/>
      <c r="AI405" s="1062"/>
      <c r="AJ405" s="1062"/>
      <c r="AK405" s="1062"/>
      <c r="AL405" s="1062"/>
      <c r="AM405" s="1062"/>
      <c r="AN405" s="1063"/>
      <c r="AO405" s="1063"/>
      <c r="AP405" s="1064"/>
      <c r="AQ405" s="1286" t="str">
        <f t="shared" si="51"/>
        <v xml:space="preserve"> </v>
      </c>
      <c r="AR405" s="1282">
        <f t="shared" si="52"/>
        <v>0</v>
      </c>
      <c r="AS405" s="1065"/>
    </row>
    <row r="406" spans="1:45" ht="12.75" hidden="1" customHeight="1">
      <c r="A406" s="1066" t="s">
        <v>945</v>
      </c>
      <c r="B406" s="1060" t="str">
        <f t="shared" si="53"/>
        <v xml:space="preserve"> </v>
      </c>
      <c r="C406" s="1077" t="s">
        <v>514</v>
      </c>
      <c r="D406" s="1282">
        <v>0</v>
      </c>
      <c r="E406" s="1061" t="str">
        <f t="shared" si="54"/>
        <v xml:space="preserve"> </v>
      </c>
      <c r="F406" s="1044"/>
      <c r="G406" s="1044"/>
      <c r="H406" s="1044"/>
      <c r="I406" s="1044"/>
      <c r="J406" s="1044"/>
      <c r="K406" s="1063"/>
      <c r="L406" s="1063"/>
      <c r="M406" s="1063"/>
      <c r="N406" s="1063"/>
      <c r="O406" s="1063"/>
      <c r="P406" s="1063"/>
      <c r="Q406" s="1063"/>
      <c r="R406" s="1063"/>
      <c r="S406" s="1063"/>
      <c r="T406" s="1063"/>
      <c r="U406" s="1063"/>
      <c r="V406" s="1063"/>
      <c r="W406" s="1063"/>
      <c r="X406" s="1063"/>
      <c r="Y406" s="1063"/>
      <c r="Z406" s="1063"/>
      <c r="AA406" s="1063"/>
      <c r="AB406" s="1063"/>
      <c r="AC406" s="1063"/>
      <c r="AD406" s="1063"/>
      <c r="AE406" s="1063"/>
      <c r="AF406" s="1063"/>
      <c r="AG406" s="1063"/>
      <c r="AH406" s="1063"/>
      <c r="AI406" s="1063"/>
      <c r="AJ406" s="1063"/>
      <c r="AK406" s="1063"/>
      <c r="AL406" s="1063"/>
      <c r="AM406" s="1063"/>
      <c r="AN406" s="1063"/>
      <c r="AO406" s="1063"/>
      <c r="AP406" s="1081"/>
      <c r="AQ406" s="1006" t="str">
        <f t="shared" si="51"/>
        <v xml:space="preserve"> </v>
      </c>
      <c r="AR406" s="1282">
        <f t="shared" si="52"/>
        <v>0</v>
      </c>
      <c r="AS406" s="1053"/>
    </row>
    <row r="407" spans="1:45" ht="12.75" hidden="1" customHeight="1">
      <c r="A407" s="1066" t="s">
        <v>1659</v>
      </c>
      <c r="B407" s="1060">
        <f t="shared" si="53"/>
        <v>13</v>
      </c>
      <c r="C407" s="1077">
        <v>1.2152777777777778E-2</v>
      </c>
      <c r="D407" s="1287">
        <v>0</v>
      </c>
      <c r="E407" s="1061" t="str">
        <f t="shared" si="54"/>
        <v xml:space="preserve"> </v>
      </c>
      <c r="F407" s="1006"/>
      <c r="G407" s="1006"/>
      <c r="H407" s="1006"/>
      <c r="I407" s="1006"/>
      <c r="J407" s="1006"/>
      <c r="K407" s="1062"/>
      <c r="L407" s="1062"/>
      <c r="M407" s="1062"/>
      <c r="N407" s="1062"/>
      <c r="O407" s="1062"/>
      <c r="P407" s="1062"/>
      <c r="Q407" s="1062"/>
      <c r="R407" s="1062"/>
      <c r="S407" s="1062"/>
      <c r="T407" s="1062"/>
      <c r="U407" s="1062"/>
      <c r="V407" s="1062"/>
      <c r="W407" s="1062"/>
      <c r="X407" s="1062"/>
      <c r="Y407" s="1062"/>
      <c r="Z407" s="1062"/>
      <c r="AA407" s="1062"/>
      <c r="AB407" s="1062"/>
      <c r="AC407" s="1062"/>
      <c r="AD407" s="1062"/>
      <c r="AE407" s="1062"/>
      <c r="AF407" s="1062"/>
      <c r="AG407" s="1062"/>
      <c r="AH407" s="1062"/>
      <c r="AI407" s="1062"/>
      <c r="AJ407" s="1062"/>
      <c r="AK407" s="1062"/>
      <c r="AL407" s="1062"/>
      <c r="AM407" s="1062"/>
      <c r="AN407" s="1063"/>
      <c r="AO407" s="1063"/>
      <c r="AP407" s="1064"/>
      <c r="AQ407" s="1286" t="str">
        <f t="shared" si="51"/>
        <v xml:space="preserve"> </v>
      </c>
      <c r="AR407" s="1282">
        <f t="shared" si="52"/>
        <v>0</v>
      </c>
      <c r="AS407" s="1065"/>
    </row>
    <row r="408" spans="1:45" ht="12.75" hidden="1" customHeight="1">
      <c r="A408" s="1066" t="s">
        <v>1277</v>
      </c>
      <c r="B408" s="1060">
        <f t="shared" si="53"/>
        <v>3</v>
      </c>
      <c r="C408" s="1077">
        <v>1.9293981481481485E-2</v>
      </c>
      <c r="D408" s="1287">
        <v>0</v>
      </c>
      <c r="E408" s="1061" t="str">
        <f t="shared" si="54"/>
        <v xml:space="preserve"> </v>
      </c>
      <c r="F408" s="1043"/>
      <c r="G408" s="1006"/>
      <c r="H408" s="1044"/>
      <c r="I408" s="1044"/>
      <c r="J408" s="1044"/>
      <c r="K408" s="1063"/>
      <c r="L408" s="1063"/>
      <c r="M408" s="1063"/>
      <c r="N408" s="1063"/>
      <c r="O408" s="1063"/>
      <c r="P408" s="1063"/>
      <c r="Q408" s="1063"/>
      <c r="R408" s="1063"/>
      <c r="S408" s="1063"/>
      <c r="T408" s="1063"/>
      <c r="U408" s="1063"/>
      <c r="V408" s="1063"/>
      <c r="W408" s="1063"/>
      <c r="X408" s="1063"/>
      <c r="Y408" s="1063"/>
      <c r="Z408" s="1063"/>
      <c r="AA408" s="1063"/>
      <c r="AB408" s="1063"/>
      <c r="AC408" s="1063"/>
      <c r="AD408" s="1063"/>
      <c r="AE408" s="1063"/>
      <c r="AF408" s="1063"/>
      <c r="AG408" s="1063"/>
      <c r="AH408" s="1063"/>
      <c r="AI408" s="1063"/>
      <c r="AJ408" s="1063"/>
      <c r="AK408" s="1063"/>
      <c r="AL408" s="1063"/>
      <c r="AM408" s="1063"/>
      <c r="AN408" s="1063"/>
      <c r="AO408" s="1063"/>
      <c r="AP408" s="1081"/>
      <c r="AQ408" s="1006" t="str">
        <f t="shared" si="51"/>
        <v xml:space="preserve"> </v>
      </c>
      <c r="AR408" s="1282">
        <f t="shared" si="52"/>
        <v>0</v>
      </c>
      <c r="AS408" s="1053"/>
    </row>
    <row r="409" spans="1:45" ht="12.75" hidden="1" customHeight="1">
      <c r="A409" s="1059" t="s">
        <v>296</v>
      </c>
      <c r="B409" s="1060" t="str">
        <f t="shared" si="53"/>
        <v xml:space="preserve"> </v>
      </c>
      <c r="C409" s="1077" t="s">
        <v>514</v>
      </c>
      <c r="D409" s="1282">
        <v>0</v>
      </c>
      <c r="E409" s="1061" t="str">
        <f t="shared" si="54"/>
        <v xml:space="preserve"> </v>
      </c>
      <c r="F409" s="1019"/>
      <c r="G409" s="1019"/>
      <c r="H409" s="1068"/>
      <c r="I409" s="1019"/>
      <c r="J409" s="1019"/>
      <c r="K409" s="1069"/>
      <c r="L409" s="1069"/>
      <c r="M409" s="1070"/>
      <c r="N409" s="1070"/>
      <c r="O409" s="1070"/>
      <c r="P409" s="1070"/>
      <c r="Q409" s="1070"/>
      <c r="R409" s="1070"/>
      <c r="S409" s="1070"/>
      <c r="T409" s="1070"/>
      <c r="U409" s="1070"/>
      <c r="V409" s="1070"/>
      <c r="W409" s="1070"/>
      <c r="X409" s="1070"/>
      <c r="Y409" s="1070"/>
      <c r="Z409" s="1070"/>
      <c r="AA409" s="1070"/>
      <c r="AB409" s="1070"/>
      <c r="AC409" s="1070"/>
      <c r="AD409" s="1070"/>
      <c r="AE409" s="1070"/>
      <c r="AF409" s="1070"/>
      <c r="AG409" s="1070"/>
      <c r="AH409" s="1070"/>
      <c r="AI409" s="1070"/>
      <c r="AJ409" s="1070"/>
      <c r="AK409" s="1070"/>
      <c r="AL409" s="1070"/>
      <c r="AM409" s="1070"/>
      <c r="AN409" s="1069"/>
      <c r="AO409" s="1069"/>
      <c r="AP409" s="1064"/>
      <c r="AQ409" s="1286" t="str">
        <f t="shared" si="51"/>
        <v xml:space="preserve"> </v>
      </c>
      <c r="AR409" s="1282">
        <f t="shared" si="52"/>
        <v>0</v>
      </c>
      <c r="AS409" s="1065"/>
    </row>
    <row r="410" spans="1:45" ht="12.75" hidden="1" customHeight="1">
      <c r="A410" s="1059" t="s">
        <v>786</v>
      </c>
      <c r="B410" s="1060" t="str">
        <f t="shared" si="53"/>
        <v xml:space="preserve"> </v>
      </c>
      <c r="C410" s="1077" t="s">
        <v>514</v>
      </c>
      <c r="D410" s="1282">
        <v>0</v>
      </c>
      <c r="E410" s="1061" t="str">
        <f t="shared" si="54"/>
        <v xml:space="preserve"> </v>
      </c>
      <c r="F410" s="1019"/>
      <c r="G410" s="1019"/>
      <c r="H410" s="1068"/>
      <c r="I410" s="1019"/>
      <c r="J410" s="1019"/>
      <c r="K410" s="1069"/>
      <c r="L410" s="1069"/>
      <c r="M410" s="1062"/>
      <c r="N410" s="1062"/>
      <c r="O410" s="1062"/>
      <c r="P410" s="1062"/>
      <c r="Q410" s="1062"/>
      <c r="R410" s="1062"/>
      <c r="S410" s="1062"/>
      <c r="T410" s="1062"/>
      <c r="U410" s="1062"/>
      <c r="V410" s="1062"/>
      <c r="W410" s="1062"/>
      <c r="X410" s="1062"/>
      <c r="Y410" s="1062"/>
      <c r="Z410" s="1062"/>
      <c r="AA410" s="1062"/>
      <c r="AB410" s="1062"/>
      <c r="AC410" s="1062"/>
      <c r="AD410" s="1062"/>
      <c r="AE410" s="1062"/>
      <c r="AF410" s="1062"/>
      <c r="AG410" s="1062"/>
      <c r="AH410" s="1062"/>
      <c r="AI410" s="1062"/>
      <c r="AJ410" s="1062"/>
      <c r="AK410" s="1062"/>
      <c r="AL410" s="1062"/>
      <c r="AM410" s="1062"/>
      <c r="AN410" s="1063"/>
      <c r="AO410" s="1063"/>
      <c r="AP410" s="1064"/>
      <c r="AQ410" s="1286" t="str">
        <f t="shared" si="51"/>
        <v xml:space="preserve"> </v>
      </c>
      <c r="AR410" s="1282">
        <f t="shared" si="52"/>
        <v>0</v>
      </c>
      <c r="AS410" s="1065"/>
    </row>
    <row r="411" spans="1:45" ht="12.75" hidden="1" customHeight="1">
      <c r="A411" s="1059" t="s">
        <v>611</v>
      </c>
      <c r="B411" s="1060" t="str">
        <f t="shared" si="53"/>
        <v xml:space="preserve"> </v>
      </c>
      <c r="C411" s="1077" t="s">
        <v>514</v>
      </c>
      <c r="D411" s="1282">
        <v>0</v>
      </c>
      <c r="E411" s="1061" t="str">
        <f t="shared" si="54"/>
        <v xml:space="preserve"> </v>
      </c>
      <c r="F411" s="1043"/>
      <c r="G411" s="1006"/>
      <c r="H411" s="1044"/>
      <c r="I411" s="1044"/>
      <c r="J411" s="1044"/>
      <c r="K411" s="1063"/>
      <c r="L411" s="1063"/>
      <c r="M411" s="1063"/>
      <c r="N411" s="1063"/>
      <c r="O411" s="1063"/>
      <c r="P411" s="1063"/>
      <c r="Q411" s="1063"/>
      <c r="R411" s="1063"/>
      <c r="S411" s="1063"/>
      <c r="T411" s="1063"/>
      <c r="U411" s="1063"/>
      <c r="V411" s="1063"/>
      <c r="W411" s="1063"/>
      <c r="X411" s="1063"/>
      <c r="Y411" s="1063"/>
      <c r="Z411" s="1063"/>
      <c r="AA411" s="1063"/>
      <c r="AB411" s="1063"/>
      <c r="AC411" s="1063"/>
      <c r="AD411" s="1063"/>
      <c r="AE411" s="1063"/>
      <c r="AF411" s="1063"/>
      <c r="AG411" s="1063"/>
      <c r="AH411" s="1063"/>
      <c r="AI411" s="1063"/>
      <c r="AJ411" s="1063"/>
      <c r="AK411" s="1063"/>
      <c r="AL411" s="1063"/>
      <c r="AM411" s="1063"/>
      <c r="AN411" s="1063"/>
      <c r="AO411" s="1063"/>
      <c r="AP411" s="1081"/>
      <c r="AQ411" s="1006" t="str">
        <f t="shared" si="51"/>
        <v xml:space="preserve"> </v>
      </c>
      <c r="AR411" s="1282">
        <f t="shared" si="52"/>
        <v>0</v>
      </c>
      <c r="AS411" s="1053"/>
    </row>
    <row r="412" spans="1:45" ht="12.75" hidden="1" customHeight="1">
      <c r="A412" s="1066" t="s">
        <v>1045</v>
      </c>
      <c r="B412" s="1060" t="str">
        <f t="shared" si="53"/>
        <v xml:space="preserve"> </v>
      </c>
      <c r="C412" s="1077" t="s">
        <v>514</v>
      </c>
      <c r="D412" s="1282">
        <v>0</v>
      </c>
      <c r="E412" s="1061" t="str">
        <f t="shared" si="54"/>
        <v xml:space="preserve"> </v>
      </c>
      <c r="F412" s="1043"/>
      <c r="G412" s="1043"/>
      <c r="H412" s="1044"/>
      <c r="I412" s="1044"/>
      <c r="J412" s="1044"/>
      <c r="K412" s="1063"/>
      <c r="L412" s="1063"/>
      <c r="M412" s="1063"/>
      <c r="N412" s="1063"/>
      <c r="O412" s="1063"/>
      <c r="P412" s="1063"/>
      <c r="Q412" s="1063"/>
      <c r="R412" s="1063"/>
      <c r="S412" s="1063"/>
      <c r="T412" s="1063"/>
      <c r="U412" s="1063"/>
      <c r="V412" s="1063"/>
      <c r="W412" s="1063"/>
      <c r="X412" s="1063"/>
      <c r="Y412" s="1063"/>
      <c r="Z412" s="1063"/>
      <c r="AA412" s="1063"/>
      <c r="AB412" s="1063"/>
      <c r="AC412" s="1063"/>
      <c r="AD412" s="1063"/>
      <c r="AE412" s="1063"/>
      <c r="AF412" s="1063"/>
      <c r="AG412" s="1063"/>
      <c r="AH412" s="1063"/>
      <c r="AI412" s="1063"/>
      <c r="AJ412" s="1063"/>
      <c r="AK412" s="1063"/>
      <c r="AL412" s="1063"/>
      <c r="AM412" s="1063"/>
      <c r="AN412" s="1063"/>
      <c r="AO412" s="1063"/>
      <c r="AP412" s="1083"/>
      <c r="AQ412" s="1286" t="str">
        <f t="shared" si="51"/>
        <v xml:space="preserve"> </v>
      </c>
      <c r="AR412" s="1282">
        <f t="shared" si="52"/>
        <v>0</v>
      </c>
      <c r="AS412" s="1065"/>
    </row>
    <row r="413" spans="1:45" ht="12.75" hidden="1" customHeight="1">
      <c r="A413" s="1059" t="s">
        <v>1209</v>
      </c>
      <c r="B413" s="1060" t="str">
        <f t="shared" si="53"/>
        <v xml:space="preserve"> </v>
      </c>
      <c r="C413" s="1077" t="s">
        <v>514</v>
      </c>
      <c r="D413" s="1282">
        <v>0</v>
      </c>
      <c r="E413" s="1061" t="str">
        <f t="shared" si="54"/>
        <v xml:space="preserve"> </v>
      </c>
      <c r="F413" s="1006"/>
      <c r="G413" s="1006"/>
      <c r="H413" s="1006"/>
      <c r="I413" s="1006"/>
      <c r="J413" s="1006"/>
      <c r="K413" s="1062"/>
      <c r="L413" s="1062"/>
      <c r="M413" s="1062"/>
      <c r="N413" s="1062"/>
      <c r="O413" s="1062"/>
      <c r="P413" s="1062"/>
      <c r="Q413" s="1062"/>
      <c r="R413" s="1062"/>
      <c r="S413" s="1062"/>
      <c r="T413" s="1062"/>
      <c r="U413" s="1062"/>
      <c r="V413" s="1062"/>
      <c r="W413" s="1062"/>
      <c r="X413" s="1062"/>
      <c r="Y413" s="1062"/>
      <c r="Z413" s="1062"/>
      <c r="AA413" s="1062"/>
      <c r="AB413" s="1062"/>
      <c r="AC413" s="1062"/>
      <c r="AD413" s="1062"/>
      <c r="AE413" s="1062"/>
      <c r="AF413" s="1062"/>
      <c r="AG413" s="1062"/>
      <c r="AH413" s="1062"/>
      <c r="AI413" s="1062"/>
      <c r="AJ413" s="1062"/>
      <c r="AK413" s="1062"/>
      <c r="AL413" s="1062"/>
      <c r="AM413" s="1062"/>
      <c r="AN413" s="1063"/>
      <c r="AO413" s="1063"/>
      <c r="AP413" s="1064"/>
      <c r="AQ413" s="1286" t="str">
        <f t="shared" si="51"/>
        <v xml:space="preserve"> </v>
      </c>
      <c r="AR413" s="1282">
        <f t="shared" si="52"/>
        <v>0</v>
      </c>
      <c r="AS413" s="1065"/>
    </row>
    <row r="414" spans="1:45" ht="12.75" hidden="1" customHeight="1">
      <c r="A414" s="1066" t="s">
        <v>790</v>
      </c>
      <c r="B414" s="1060" t="str">
        <f t="shared" si="53"/>
        <v xml:space="preserve"> </v>
      </c>
      <c r="C414" s="1077" t="s">
        <v>514</v>
      </c>
      <c r="D414" s="1282">
        <v>0</v>
      </c>
      <c r="E414" s="1061" t="str">
        <f t="shared" si="54"/>
        <v xml:space="preserve"> </v>
      </c>
      <c r="F414" s="1006"/>
      <c r="G414" s="1006"/>
      <c r="H414" s="1006"/>
      <c r="I414" s="1006"/>
      <c r="J414" s="1006"/>
      <c r="K414" s="1062"/>
      <c r="L414" s="1062"/>
      <c r="M414" s="1062"/>
      <c r="N414" s="1062"/>
      <c r="O414" s="1062"/>
      <c r="P414" s="1062"/>
      <c r="Q414" s="1062"/>
      <c r="R414" s="1062"/>
      <c r="S414" s="1062"/>
      <c r="T414" s="1062"/>
      <c r="U414" s="1062"/>
      <c r="V414" s="1062"/>
      <c r="W414" s="1062"/>
      <c r="X414" s="1062"/>
      <c r="Y414" s="1062"/>
      <c r="Z414" s="1062"/>
      <c r="AA414" s="1062"/>
      <c r="AB414" s="1062"/>
      <c r="AC414" s="1062"/>
      <c r="AD414" s="1062"/>
      <c r="AE414" s="1062"/>
      <c r="AF414" s="1062"/>
      <c r="AG414" s="1062"/>
      <c r="AH414" s="1062"/>
      <c r="AI414" s="1062"/>
      <c r="AJ414" s="1062"/>
      <c r="AK414" s="1062"/>
      <c r="AL414" s="1062"/>
      <c r="AM414" s="1062"/>
      <c r="AN414" s="1063"/>
      <c r="AO414" s="1063"/>
      <c r="AP414" s="1290"/>
      <c r="AQ414" s="1286" t="str">
        <f t="shared" si="51"/>
        <v xml:space="preserve"> </v>
      </c>
      <c r="AR414" s="1282">
        <f t="shared" si="52"/>
        <v>0</v>
      </c>
      <c r="AS414" s="1065"/>
    </row>
    <row r="415" spans="1:45" ht="12.75" hidden="1" customHeight="1">
      <c r="A415" s="1066" t="s">
        <v>788</v>
      </c>
      <c r="B415" s="1060">
        <v>11</v>
      </c>
      <c r="C415" s="1077" t="s">
        <v>514</v>
      </c>
      <c r="D415" s="1282">
        <v>0</v>
      </c>
      <c r="E415" s="1061" t="str">
        <f t="shared" si="54"/>
        <v xml:space="preserve"> </v>
      </c>
      <c r="F415" s="1006"/>
      <c r="G415" s="1006"/>
      <c r="H415" s="1006"/>
      <c r="I415" s="1006"/>
      <c r="J415" s="1006"/>
      <c r="K415" s="1062"/>
      <c r="L415" s="1062"/>
      <c r="M415" s="1062"/>
      <c r="N415" s="1062"/>
      <c r="O415" s="1062"/>
      <c r="P415" s="1062"/>
      <c r="Q415" s="1062"/>
      <c r="R415" s="1062"/>
      <c r="S415" s="1062"/>
      <c r="T415" s="1062"/>
      <c r="U415" s="1062"/>
      <c r="V415" s="1062"/>
      <c r="W415" s="1062"/>
      <c r="X415" s="1062"/>
      <c r="Y415" s="1062"/>
      <c r="Z415" s="1062"/>
      <c r="AA415" s="1062"/>
      <c r="AB415" s="1062"/>
      <c r="AC415" s="1062"/>
      <c r="AD415" s="1062"/>
      <c r="AE415" s="1062"/>
      <c r="AF415" s="1062"/>
      <c r="AG415" s="1062"/>
      <c r="AH415" s="1062"/>
      <c r="AI415" s="1062"/>
      <c r="AJ415" s="1062"/>
      <c r="AK415" s="1062"/>
      <c r="AL415" s="1062"/>
      <c r="AM415" s="1062"/>
      <c r="AN415" s="1063"/>
      <c r="AO415" s="1063"/>
      <c r="AP415" s="1064"/>
      <c r="AQ415" s="1286" t="str">
        <f t="shared" si="51"/>
        <v xml:space="preserve"> </v>
      </c>
      <c r="AR415" s="1282">
        <f t="shared" si="52"/>
        <v>0</v>
      </c>
      <c r="AS415" s="1065"/>
    </row>
    <row r="416" spans="1:45" ht="12.75" hidden="1" customHeight="1">
      <c r="A416" s="1066" t="s">
        <v>789</v>
      </c>
      <c r="B416" s="1060">
        <f t="shared" ref="B416:B456" si="55">IFERROR(MINUTE(B$5)-MINUTE(C416)," ")</f>
        <v>9</v>
      </c>
      <c r="C416" s="1077">
        <v>1.5219907407407409E-2</v>
      </c>
      <c r="D416" s="1287">
        <v>0</v>
      </c>
      <c r="E416" s="1061" t="str">
        <f t="shared" si="54"/>
        <v xml:space="preserve"> </v>
      </c>
      <c r="F416" s="1044"/>
      <c r="G416" s="1044"/>
      <c r="H416" s="1006"/>
      <c r="I416" s="1044"/>
      <c r="J416" s="1044"/>
      <c r="K416" s="1063"/>
      <c r="L416" s="1063"/>
      <c r="M416" s="1070"/>
      <c r="N416" s="1070"/>
      <c r="O416" s="1070"/>
      <c r="P416" s="1070"/>
      <c r="Q416" s="1070"/>
      <c r="R416" s="1070"/>
      <c r="S416" s="1070"/>
      <c r="T416" s="1070"/>
      <c r="U416" s="1070"/>
      <c r="V416" s="1070"/>
      <c r="W416" s="1070"/>
      <c r="X416" s="1070"/>
      <c r="Y416" s="1070"/>
      <c r="Z416" s="1070"/>
      <c r="AA416" s="1070"/>
      <c r="AB416" s="1070"/>
      <c r="AC416" s="1070"/>
      <c r="AD416" s="1070"/>
      <c r="AE416" s="1070"/>
      <c r="AF416" s="1070"/>
      <c r="AG416" s="1070"/>
      <c r="AH416" s="1070"/>
      <c r="AI416" s="1070"/>
      <c r="AJ416" s="1070"/>
      <c r="AK416" s="1070"/>
      <c r="AL416" s="1070"/>
      <c r="AM416" s="1070"/>
      <c r="AN416" s="1069"/>
      <c r="AO416" s="1069"/>
      <c r="AP416" s="1064"/>
      <c r="AQ416" s="1286" t="str">
        <f t="shared" si="51"/>
        <v xml:space="preserve"> </v>
      </c>
      <c r="AR416" s="1282">
        <f t="shared" si="52"/>
        <v>0</v>
      </c>
      <c r="AS416" s="1065"/>
    </row>
    <row r="417" spans="1:45" ht="12.75" hidden="1" customHeight="1">
      <c r="A417" s="1059" t="s">
        <v>1315</v>
      </c>
      <c r="B417" s="1060" t="str">
        <f t="shared" si="55"/>
        <v xml:space="preserve"> </v>
      </c>
      <c r="C417" s="1077" t="s">
        <v>514</v>
      </c>
      <c r="D417" s="1282">
        <v>0</v>
      </c>
      <c r="E417" s="1061" t="str">
        <f t="shared" si="54"/>
        <v xml:space="preserve"> </v>
      </c>
      <c r="F417" s="1006"/>
      <c r="G417" s="1006"/>
      <c r="H417" s="1006"/>
      <c r="I417" s="1006"/>
      <c r="J417" s="1006"/>
      <c r="K417" s="1062"/>
      <c r="L417" s="1062"/>
      <c r="M417" s="1062"/>
      <c r="N417" s="1062"/>
      <c r="O417" s="1062"/>
      <c r="P417" s="1062"/>
      <c r="Q417" s="1062"/>
      <c r="R417" s="1062"/>
      <c r="S417" s="1062"/>
      <c r="T417" s="1062"/>
      <c r="U417" s="1062"/>
      <c r="V417" s="1062"/>
      <c r="W417" s="1062"/>
      <c r="X417" s="1062"/>
      <c r="Y417" s="1062"/>
      <c r="Z417" s="1062"/>
      <c r="AA417" s="1062"/>
      <c r="AB417" s="1062"/>
      <c r="AC417" s="1062"/>
      <c r="AD417" s="1062"/>
      <c r="AE417" s="1062"/>
      <c r="AF417" s="1062"/>
      <c r="AG417" s="1062"/>
      <c r="AH417" s="1062"/>
      <c r="AI417" s="1062"/>
      <c r="AJ417" s="1062"/>
      <c r="AK417" s="1062"/>
      <c r="AL417" s="1062"/>
      <c r="AM417" s="1062"/>
      <c r="AN417" s="1063"/>
      <c r="AO417" s="1063"/>
      <c r="AP417" s="1064"/>
      <c r="AQ417" s="1286" t="str">
        <f t="shared" si="51"/>
        <v xml:space="preserve"> </v>
      </c>
      <c r="AR417" s="1282">
        <f t="shared" si="52"/>
        <v>0</v>
      </c>
      <c r="AS417" s="1065"/>
    </row>
    <row r="418" spans="1:45" ht="12.75" hidden="1" customHeight="1">
      <c r="A418" s="1066" t="s">
        <v>1316</v>
      </c>
      <c r="B418" s="1060" t="str">
        <f t="shared" si="55"/>
        <v xml:space="preserve"> </v>
      </c>
      <c r="C418" s="1077" t="s">
        <v>514</v>
      </c>
      <c r="D418" s="1282">
        <v>0</v>
      </c>
      <c r="E418" s="1061" t="str">
        <f t="shared" si="54"/>
        <v xml:space="preserve"> </v>
      </c>
      <c r="F418" s="1006"/>
      <c r="G418" s="1006"/>
      <c r="H418" s="1006"/>
      <c r="I418" s="1006"/>
      <c r="J418" s="1006"/>
      <c r="K418" s="1062"/>
      <c r="L418" s="1062"/>
      <c r="M418" s="1062"/>
      <c r="N418" s="1062"/>
      <c r="O418" s="1062"/>
      <c r="P418" s="1062"/>
      <c r="Q418" s="1062"/>
      <c r="R418" s="1062"/>
      <c r="S418" s="1062"/>
      <c r="T418" s="1062"/>
      <c r="U418" s="1062"/>
      <c r="V418" s="1062"/>
      <c r="W418" s="1062"/>
      <c r="X418" s="1062"/>
      <c r="Y418" s="1062"/>
      <c r="Z418" s="1062"/>
      <c r="AA418" s="1062"/>
      <c r="AB418" s="1062"/>
      <c r="AC418" s="1062"/>
      <c r="AD418" s="1062"/>
      <c r="AE418" s="1062"/>
      <c r="AF418" s="1062"/>
      <c r="AG418" s="1062"/>
      <c r="AH418" s="1062"/>
      <c r="AI418" s="1062"/>
      <c r="AJ418" s="1062"/>
      <c r="AK418" s="1062"/>
      <c r="AL418" s="1062"/>
      <c r="AM418" s="1062"/>
      <c r="AN418" s="1063"/>
      <c r="AO418" s="1063"/>
      <c r="AP418" s="1064"/>
      <c r="AQ418" s="1286" t="str">
        <f t="shared" si="51"/>
        <v xml:space="preserve"> </v>
      </c>
      <c r="AR418" s="1282">
        <f t="shared" si="52"/>
        <v>0</v>
      </c>
      <c r="AS418" s="1065"/>
    </row>
    <row r="419" spans="1:45" ht="12.75" hidden="1" customHeight="1">
      <c r="A419" s="1066" t="s">
        <v>791</v>
      </c>
      <c r="B419" s="1060" t="str">
        <f t="shared" si="55"/>
        <v xml:space="preserve"> </v>
      </c>
      <c r="C419" s="1077" t="s">
        <v>514</v>
      </c>
      <c r="D419" s="1282">
        <v>0</v>
      </c>
      <c r="E419" s="1061" t="str">
        <f t="shared" si="54"/>
        <v xml:space="preserve"> </v>
      </c>
      <c r="F419" s="1044"/>
      <c r="G419" s="1044"/>
      <c r="H419" s="1044"/>
      <c r="I419" s="1044"/>
      <c r="J419" s="1044"/>
      <c r="K419" s="1063"/>
      <c r="L419" s="1063"/>
      <c r="M419" s="1063"/>
      <c r="N419" s="1063"/>
      <c r="O419" s="1063"/>
      <c r="P419" s="1063"/>
      <c r="Q419" s="1063"/>
      <c r="R419" s="1063"/>
      <c r="S419" s="1063"/>
      <c r="T419" s="1063"/>
      <c r="U419" s="1063"/>
      <c r="V419" s="1063"/>
      <c r="W419" s="1063"/>
      <c r="X419" s="1063"/>
      <c r="Y419" s="1063"/>
      <c r="Z419" s="1063"/>
      <c r="AA419" s="1063"/>
      <c r="AB419" s="1063"/>
      <c r="AC419" s="1063"/>
      <c r="AD419" s="1063"/>
      <c r="AE419" s="1063"/>
      <c r="AF419" s="1063"/>
      <c r="AG419" s="1063"/>
      <c r="AH419" s="1063"/>
      <c r="AI419" s="1063"/>
      <c r="AJ419" s="1063"/>
      <c r="AK419" s="1063"/>
      <c r="AL419" s="1063"/>
      <c r="AM419" s="1063"/>
      <c r="AN419" s="1063"/>
      <c r="AO419" s="1063"/>
      <c r="AP419" s="1064"/>
      <c r="AQ419" s="1286" t="str">
        <f t="shared" si="51"/>
        <v xml:space="preserve"> </v>
      </c>
      <c r="AR419" s="1282">
        <f t="shared" si="52"/>
        <v>0</v>
      </c>
      <c r="AS419" s="1065"/>
    </row>
    <row r="420" spans="1:45" ht="12.75" hidden="1" customHeight="1">
      <c r="A420" s="1066" t="s">
        <v>912</v>
      </c>
      <c r="B420" s="1060" t="str">
        <f t="shared" si="55"/>
        <v xml:space="preserve"> </v>
      </c>
      <c r="C420" s="1077" t="s">
        <v>514</v>
      </c>
      <c r="D420" s="1282">
        <v>0</v>
      </c>
      <c r="E420" s="1061" t="str">
        <f t="shared" si="54"/>
        <v xml:space="preserve"> </v>
      </c>
      <c r="F420" s="1044"/>
      <c r="G420" s="1044"/>
      <c r="H420" s="1044"/>
      <c r="I420" s="1044"/>
      <c r="J420" s="1044"/>
      <c r="K420" s="1063"/>
      <c r="L420" s="1063"/>
      <c r="M420" s="1063"/>
      <c r="N420" s="1063"/>
      <c r="O420" s="1063"/>
      <c r="P420" s="1063"/>
      <c r="Q420" s="1063"/>
      <c r="R420" s="1063"/>
      <c r="S420" s="1063"/>
      <c r="T420" s="1063"/>
      <c r="U420" s="1063"/>
      <c r="V420" s="1063"/>
      <c r="W420" s="1063"/>
      <c r="X420" s="1063"/>
      <c r="Y420" s="1063"/>
      <c r="Z420" s="1063"/>
      <c r="AA420" s="1063"/>
      <c r="AB420" s="1063"/>
      <c r="AC420" s="1063"/>
      <c r="AD420" s="1063"/>
      <c r="AE420" s="1063"/>
      <c r="AF420" s="1063"/>
      <c r="AG420" s="1063"/>
      <c r="AH420" s="1063"/>
      <c r="AI420" s="1063"/>
      <c r="AJ420" s="1063"/>
      <c r="AK420" s="1063"/>
      <c r="AL420" s="1063"/>
      <c r="AM420" s="1063"/>
      <c r="AN420" s="1063"/>
      <c r="AO420" s="1063"/>
      <c r="AP420" s="1064"/>
      <c r="AQ420" s="1286" t="str">
        <f t="shared" ref="AQ420:AQ483" si="56">IF(MIN(F420:AN420)=0," ",MIN(F420:AN420))</f>
        <v xml:space="preserve"> </v>
      </c>
      <c r="AR420" s="1282">
        <f t="shared" ref="AR420:AR483" si="57">COUNTA(F420:AN420)</f>
        <v>0</v>
      </c>
      <c r="AS420" s="1065"/>
    </row>
    <row r="421" spans="1:45" ht="12.75" hidden="1" customHeight="1">
      <c r="A421" s="1066" t="s">
        <v>1104</v>
      </c>
      <c r="B421" s="1060" t="str">
        <f t="shared" si="55"/>
        <v xml:space="preserve"> </v>
      </c>
      <c r="C421" s="1077" t="s">
        <v>514</v>
      </c>
      <c r="D421" s="1282">
        <v>0</v>
      </c>
      <c r="E421" s="1061" t="str">
        <f t="shared" si="54"/>
        <v xml:space="preserve"> </v>
      </c>
      <c r="F421" s="1044"/>
      <c r="G421" s="1044"/>
      <c r="H421" s="1044"/>
      <c r="I421" s="1044"/>
      <c r="J421" s="1044"/>
      <c r="K421" s="1063"/>
      <c r="L421" s="1063"/>
      <c r="M421" s="1063"/>
      <c r="N421" s="1063"/>
      <c r="O421" s="1063"/>
      <c r="P421" s="1063"/>
      <c r="Q421" s="1063"/>
      <c r="R421" s="1063"/>
      <c r="S421" s="1063"/>
      <c r="T421" s="1063"/>
      <c r="U421" s="1063"/>
      <c r="V421" s="1063"/>
      <c r="W421" s="1063"/>
      <c r="X421" s="1063"/>
      <c r="Y421" s="1063"/>
      <c r="Z421" s="1063"/>
      <c r="AA421" s="1063"/>
      <c r="AB421" s="1063"/>
      <c r="AC421" s="1063"/>
      <c r="AD421" s="1063"/>
      <c r="AE421" s="1063"/>
      <c r="AF421" s="1063"/>
      <c r="AG421" s="1063"/>
      <c r="AH421" s="1063"/>
      <c r="AI421" s="1063"/>
      <c r="AJ421" s="1063"/>
      <c r="AK421" s="1063"/>
      <c r="AL421" s="1063"/>
      <c r="AM421" s="1063"/>
      <c r="AN421" s="1069"/>
      <c r="AO421" s="1069"/>
      <c r="AP421" s="1064"/>
      <c r="AQ421" s="1286" t="str">
        <f t="shared" si="56"/>
        <v xml:space="preserve"> </v>
      </c>
      <c r="AR421" s="1282">
        <f t="shared" si="57"/>
        <v>0</v>
      </c>
      <c r="AS421" s="1065"/>
    </row>
    <row r="422" spans="1:45" ht="12.75" hidden="1" customHeight="1">
      <c r="A422" s="1066" t="s">
        <v>1128</v>
      </c>
      <c r="B422" s="1060" t="str">
        <f t="shared" si="55"/>
        <v xml:space="preserve"> </v>
      </c>
      <c r="C422" s="1077" t="s">
        <v>514</v>
      </c>
      <c r="D422" s="1282">
        <v>0</v>
      </c>
      <c r="E422" s="1061" t="str">
        <f t="shared" si="54"/>
        <v xml:space="preserve"> </v>
      </c>
      <c r="F422" s="1044"/>
      <c r="G422" s="1044"/>
      <c r="H422" s="1044"/>
      <c r="I422" s="1044"/>
      <c r="J422" s="1044"/>
      <c r="K422" s="1063"/>
      <c r="L422" s="1063"/>
      <c r="M422" s="1063"/>
      <c r="N422" s="1063"/>
      <c r="O422" s="1063"/>
      <c r="P422" s="1063"/>
      <c r="Q422" s="1063"/>
      <c r="R422" s="1063"/>
      <c r="S422" s="1063"/>
      <c r="T422" s="1063"/>
      <c r="U422" s="1063"/>
      <c r="V422" s="1063"/>
      <c r="W422" s="1063"/>
      <c r="X422" s="1063"/>
      <c r="Y422" s="1063"/>
      <c r="Z422" s="1063"/>
      <c r="AA422" s="1063"/>
      <c r="AB422" s="1063"/>
      <c r="AC422" s="1063"/>
      <c r="AD422" s="1063"/>
      <c r="AE422" s="1063"/>
      <c r="AF422" s="1063"/>
      <c r="AG422" s="1063"/>
      <c r="AH422" s="1063"/>
      <c r="AI422" s="1063"/>
      <c r="AJ422" s="1063"/>
      <c r="AK422" s="1063"/>
      <c r="AL422" s="1063"/>
      <c r="AM422" s="1063"/>
      <c r="AN422" s="1063"/>
      <c r="AO422" s="1063"/>
      <c r="AP422" s="1074"/>
      <c r="AQ422" s="1286" t="str">
        <f t="shared" si="56"/>
        <v xml:space="preserve"> </v>
      </c>
      <c r="AR422" s="1282">
        <f t="shared" si="57"/>
        <v>0</v>
      </c>
      <c r="AS422" s="1065"/>
    </row>
    <row r="423" spans="1:45" ht="12.75" hidden="1" customHeight="1">
      <c r="A423" s="1059" t="s">
        <v>702</v>
      </c>
      <c r="B423" s="1060" t="str">
        <f t="shared" si="55"/>
        <v xml:space="preserve"> </v>
      </c>
      <c r="C423" s="1077" t="s">
        <v>514</v>
      </c>
      <c r="D423" s="1282">
        <v>0</v>
      </c>
      <c r="E423" s="1061" t="str">
        <f t="shared" si="54"/>
        <v xml:space="preserve"> </v>
      </c>
      <c r="F423" s="1068"/>
      <c r="G423" s="1068"/>
      <c r="H423" s="1068"/>
      <c r="I423" s="1068"/>
      <c r="J423" s="1068"/>
      <c r="K423" s="1070"/>
      <c r="L423" s="1070"/>
      <c r="M423" s="1070"/>
      <c r="N423" s="1070"/>
      <c r="O423" s="1070"/>
      <c r="P423" s="1070"/>
      <c r="Q423" s="1070"/>
      <c r="R423" s="1070"/>
      <c r="S423" s="1070"/>
      <c r="T423" s="1070"/>
      <c r="U423" s="1070"/>
      <c r="V423" s="1070"/>
      <c r="W423" s="1070"/>
      <c r="X423" s="1070"/>
      <c r="Y423" s="1070"/>
      <c r="Z423" s="1070"/>
      <c r="AA423" s="1070"/>
      <c r="AB423" s="1070"/>
      <c r="AC423" s="1070"/>
      <c r="AD423" s="1070"/>
      <c r="AE423" s="1070"/>
      <c r="AF423" s="1070"/>
      <c r="AG423" s="1070"/>
      <c r="AH423" s="1070"/>
      <c r="AI423" s="1070"/>
      <c r="AJ423" s="1070"/>
      <c r="AK423" s="1070"/>
      <c r="AL423" s="1070"/>
      <c r="AM423" s="1070"/>
      <c r="AN423" s="1069"/>
      <c r="AO423" s="1069"/>
      <c r="AP423" s="1064"/>
      <c r="AQ423" s="1286" t="str">
        <f t="shared" si="56"/>
        <v xml:space="preserve"> </v>
      </c>
      <c r="AR423" s="1282">
        <f t="shared" si="57"/>
        <v>0</v>
      </c>
      <c r="AS423" s="1065"/>
    </row>
    <row r="424" spans="1:45" ht="12.75" hidden="1" customHeight="1">
      <c r="A424" s="1066" t="s">
        <v>877</v>
      </c>
      <c r="B424" s="1060" t="str">
        <f t="shared" si="55"/>
        <v xml:space="preserve"> </v>
      </c>
      <c r="C424" s="1077" t="s">
        <v>514</v>
      </c>
      <c r="D424" s="1282">
        <v>0</v>
      </c>
      <c r="E424" s="1061" t="str">
        <f t="shared" si="54"/>
        <v xml:space="preserve"> </v>
      </c>
      <c r="F424" s="1019"/>
      <c r="G424" s="1019"/>
      <c r="H424" s="1068"/>
      <c r="I424" s="1019"/>
      <c r="J424" s="1019"/>
      <c r="K424" s="1069"/>
      <c r="L424" s="1069"/>
      <c r="M424" s="1070"/>
      <c r="N424" s="1070"/>
      <c r="O424" s="1070"/>
      <c r="P424" s="1070"/>
      <c r="Q424" s="1070"/>
      <c r="R424" s="1070"/>
      <c r="S424" s="1070"/>
      <c r="T424" s="1070"/>
      <c r="U424" s="1070"/>
      <c r="V424" s="1070"/>
      <c r="W424" s="1070"/>
      <c r="X424" s="1070"/>
      <c r="Y424" s="1070"/>
      <c r="Z424" s="1070"/>
      <c r="AA424" s="1070"/>
      <c r="AB424" s="1070"/>
      <c r="AC424" s="1070"/>
      <c r="AD424" s="1070"/>
      <c r="AE424" s="1070"/>
      <c r="AF424" s="1070"/>
      <c r="AG424" s="1070"/>
      <c r="AH424" s="1070"/>
      <c r="AI424" s="1070"/>
      <c r="AJ424" s="1070"/>
      <c r="AK424" s="1070"/>
      <c r="AL424" s="1070"/>
      <c r="AM424" s="1070"/>
      <c r="AN424" s="1069"/>
      <c r="AO424" s="1069"/>
      <c r="AP424" s="1064"/>
      <c r="AQ424" s="1286" t="str">
        <f t="shared" si="56"/>
        <v xml:space="preserve"> </v>
      </c>
      <c r="AR424" s="1282">
        <f t="shared" si="57"/>
        <v>0</v>
      </c>
      <c r="AS424" s="1065"/>
    </row>
    <row r="425" spans="1:45" ht="12.75" hidden="1" customHeight="1">
      <c r="A425" s="1059" t="s">
        <v>1210</v>
      </c>
      <c r="B425" s="1060" t="str">
        <f t="shared" si="55"/>
        <v xml:space="preserve"> </v>
      </c>
      <c r="C425" s="1077" t="s">
        <v>514</v>
      </c>
      <c r="D425" s="1282">
        <v>0</v>
      </c>
      <c r="E425" s="1061" t="str">
        <f t="shared" si="54"/>
        <v xml:space="preserve"> </v>
      </c>
      <c r="F425" s="1044"/>
      <c r="G425" s="1044"/>
      <c r="H425" s="1006"/>
      <c r="I425" s="1044"/>
      <c r="J425" s="1044"/>
      <c r="K425" s="1063"/>
      <c r="L425" s="1063"/>
      <c r="M425" s="1070"/>
      <c r="N425" s="1070"/>
      <c r="O425" s="1070"/>
      <c r="P425" s="1070"/>
      <c r="Q425" s="1070"/>
      <c r="R425" s="1070"/>
      <c r="S425" s="1070"/>
      <c r="T425" s="1070"/>
      <c r="U425" s="1070"/>
      <c r="V425" s="1070"/>
      <c r="W425" s="1070"/>
      <c r="X425" s="1070"/>
      <c r="Y425" s="1070"/>
      <c r="Z425" s="1070"/>
      <c r="AA425" s="1070"/>
      <c r="AB425" s="1070"/>
      <c r="AC425" s="1070"/>
      <c r="AD425" s="1070"/>
      <c r="AE425" s="1070"/>
      <c r="AF425" s="1070"/>
      <c r="AG425" s="1070"/>
      <c r="AH425" s="1070"/>
      <c r="AI425" s="1070"/>
      <c r="AJ425" s="1070"/>
      <c r="AK425" s="1070"/>
      <c r="AL425" s="1070"/>
      <c r="AM425" s="1070"/>
      <c r="AN425" s="1069"/>
      <c r="AO425" s="1069"/>
      <c r="AP425" s="1290"/>
      <c r="AQ425" s="1286" t="str">
        <f t="shared" si="56"/>
        <v xml:space="preserve"> </v>
      </c>
      <c r="AR425" s="1282">
        <f t="shared" si="57"/>
        <v>0</v>
      </c>
      <c r="AS425" s="1065"/>
    </row>
    <row r="426" spans="1:45" ht="12.75" hidden="1" customHeight="1">
      <c r="A426" s="1066" t="s">
        <v>1317</v>
      </c>
      <c r="B426" s="1060" t="str">
        <f t="shared" si="55"/>
        <v xml:space="preserve"> </v>
      </c>
      <c r="C426" s="1077" t="s">
        <v>514</v>
      </c>
      <c r="D426" s="1282">
        <v>0</v>
      </c>
      <c r="E426" s="1061" t="str">
        <f t="shared" si="54"/>
        <v xml:space="preserve"> </v>
      </c>
      <c r="F426" s="1044"/>
      <c r="G426" s="1044"/>
      <c r="H426" s="1006"/>
      <c r="I426" s="1044"/>
      <c r="J426" s="1044"/>
      <c r="K426" s="1063"/>
      <c r="L426" s="1063"/>
      <c r="M426" s="1070"/>
      <c r="N426" s="1070"/>
      <c r="O426" s="1070"/>
      <c r="P426" s="1070"/>
      <c r="Q426" s="1070"/>
      <c r="R426" s="1070"/>
      <c r="S426" s="1070"/>
      <c r="T426" s="1070"/>
      <c r="U426" s="1070"/>
      <c r="V426" s="1070"/>
      <c r="W426" s="1070"/>
      <c r="X426" s="1070"/>
      <c r="Y426" s="1070"/>
      <c r="Z426" s="1070"/>
      <c r="AA426" s="1070"/>
      <c r="AB426" s="1070"/>
      <c r="AC426" s="1070"/>
      <c r="AD426" s="1070"/>
      <c r="AE426" s="1070"/>
      <c r="AF426" s="1070"/>
      <c r="AG426" s="1070"/>
      <c r="AH426" s="1070"/>
      <c r="AI426" s="1070"/>
      <c r="AJ426" s="1070"/>
      <c r="AK426" s="1070"/>
      <c r="AL426" s="1070"/>
      <c r="AM426" s="1070"/>
      <c r="AN426" s="1069"/>
      <c r="AO426" s="1069"/>
      <c r="AP426" s="1064"/>
      <c r="AQ426" s="1286" t="str">
        <f t="shared" si="56"/>
        <v xml:space="preserve"> </v>
      </c>
      <c r="AR426" s="1282">
        <f t="shared" si="57"/>
        <v>0</v>
      </c>
      <c r="AS426" s="1065"/>
    </row>
    <row r="427" spans="1:45" ht="12.75" hidden="1" customHeight="1">
      <c r="A427" s="1059" t="s">
        <v>603</v>
      </c>
      <c r="B427" s="1060" t="str">
        <f t="shared" si="55"/>
        <v xml:space="preserve"> </v>
      </c>
      <c r="C427" s="1077" t="s">
        <v>514</v>
      </c>
      <c r="D427" s="1282">
        <v>0</v>
      </c>
      <c r="E427" s="1061" t="str">
        <f t="shared" si="54"/>
        <v xml:space="preserve"> </v>
      </c>
      <c r="F427" s="1006"/>
      <c r="G427" s="1006"/>
      <c r="H427" s="1006"/>
      <c r="I427" s="1006"/>
      <c r="J427" s="1006"/>
      <c r="K427" s="1062"/>
      <c r="L427" s="1062"/>
      <c r="M427" s="1062"/>
      <c r="N427" s="1062"/>
      <c r="O427" s="1062"/>
      <c r="P427" s="1062"/>
      <c r="Q427" s="1062"/>
      <c r="R427" s="1062"/>
      <c r="S427" s="1062"/>
      <c r="T427" s="1062"/>
      <c r="U427" s="1062"/>
      <c r="V427" s="1062"/>
      <c r="W427" s="1062"/>
      <c r="X427" s="1062"/>
      <c r="Y427" s="1062"/>
      <c r="Z427" s="1062"/>
      <c r="AA427" s="1062"/>
      <c r="AB427" s="1062"/>
      <c r="AC427" s="1062"/>
      <c r="AD427" s="1062"/>
      <c r="AE427" s="1062"/>
      <c r="AF427" s="1062"/>
      <c r="AG427" s="1062"/>
      <c r="AH427" s="1062"/>
      <c r="AI427" s="1062"/>
      <c r="AJ427" s="1062"/>
      <c r="AK427" s="1062"/>
      <c r="AL427" s="1062"/>
      <c r="AM427" s="1062"/>
      <c r="AN427" s="1063"/>
      <c r="AO427" s="1063"/>
      <c r="AP427" s="1064"/>
      <c r="AQ427" s="1286" t="str">
        <f t="shared" si="56"/>
        <v xml:space="preserve"> </v>
      </c>
      <c r="AR427" s="1282">
        <f t="shared" si="57"/>
        <v>0</v>
      </c>
      <c r="AS427" s="1065"/>
    </row>
    <row r="428" spans="1:45" ht="12.75" hidden="1" customHeight="1">
      <c r="A428" s="1066" t="s">
        <v>821</v>
      </c>
      <c r="B428" s="1060" t="str">
        <f t="shared" si="55"/>
        <v xml:space="preserve"> </v>
      </c>
      <c r="C428" s="1077" t="s">
        <v>514</v>
      </c>
      <c r="D428" s="1282">
        <v>0</v>
      </c>
      <c r="E428" s="1061" t="str">
        <f t="shared" si="54"/>
        <v xml:space="preserve"> </v>
      </c>
      <c r="F428" s="1019"/>
      <c r="G428" s="1019"/>
      <c r="H428" s="1068"/>
      <c r="I428" s="1019"/>
      <c r="J428" s="1019"/>
      <c r="K428" s="1069"/>
      <c r="L428" s="1069"/>
      <c r="M428" s="1070"/>
      <c r="N428" s="1070"/>
      <c r="O428" s="1070"/>
      <c r="P428" s="1070"/>
      <c r="Q428" s="1070"/>
      <c r="R428" s="1070"/>
      <c r="S428" s="1070"/>
      <c r="T428" s="1070"/>
      <c r="U428" s="1070"/>
      <c r="V428" s="1070"/>
      <c r="W428" s="1070"/>
      <c r="X428" s="1070"/>
      <c r="Y428" s="1070"/>
      <c r="Z428" s="1070"/>
      <c r="AA428" s="1070"/>
      <c r="AB428" s="1070"/>
      <c r="AC428" s="1070"/>
      <c r="AD428" s="1070"/>
      <c r="AE428" s="1070"/>
      <c r="AF428" s="1070"/>
      <c r="AG428" s="1070"/>
      <c r="AH428" s="1070"/>
      <c r="AI428" s="1070"/>
      <c r="AJ428" s="1070"/>
      <c r="AK428" s="1070"/>
      <c r="AL428" s="1070"/>
      <c r="AM428" s="1070"/>
      <c r="AN428" s="1069"/>
      <c r="AO428" s="1069"/>
      <c r="AP428" s="1290"/>
      <c r="AQ428" s="1286" t="str">
        <f t="shared" si="56"/>
        <v xml:space="preserve"> </v>
      </c>
      <c r="AR428" s="1282">
        <f t="shared" si="57"/>
        <v>0</v>
      </c>
      <c r="AS428" s="1065"/>
    </row>
    <row r="429" spans="1:45" ht="12.75" hidden="1" customHeight="1">
      <c r="A429" s="1059" t="s">
        <v>543</v>
      </c>
      <c r="B429" s="1060" t="str">
        <f t="shared" si="55"/>
        <v xml:space="preserve"> </v>
      </c>
      <c r="C429" s="1077" t="s">
        <v>514</v>
      </c>
      <c r="D429" s="1282">
        <v>0</v>
      </c>
      <c r="E429" s="1061" t="str">
        <f t="shared" si="54"/>
        <v xml:space="preserve"> </v>
      </c>
      <c r="F429" s="1006"/>
      <c r="G429" s="1006"/>
      <c r="H429" s="1006"/>
      <c r="I429" s="1006"/>
      <c r="J429" s="1006"/>
      <c r="K429" s="1062"/>
      <c r="L429" s="1062"/>
      <c r="M429" s="1062"/>
      <c r="N429" s="1062"/>
      <c r="O429" s="1062"/>
      <c r="P429" s="1062"/>
      <c r="Q429" s="1062"/>
      <c r="R429" s="1062"/>
      <c r="S429" s="1062"/>
      <c r="T429" s="1062"/>
      <c r="U429" s="1062"/>
      <c r="V429" s="1062"/>
      <c r="W429" s="1062"/>
      <c r="X429" s="1062"/>
      <c r="Y429" s="1062"/>
      <c r="Z429" s="1062"/>
      <c r="AA429" s="1062"/>
      <c r="AB429" s="1062"/>
      <c r="AC429" s="1062"/>
      <c r="AD429" s="1062"/>
      <c r="AE429" s="1062"/>
      <c r="AF429" s="1062"/>
      <c r="AG429" s="1062"/>
      <c r="AH429" s="1062"/>
      <c r="AI429" s="1062"/>
      <c r="AJ429" s="1062"/>
      <c r="AK429" s="1062"/>
      <c r="AL429" s="1062"/>
      <c r="AM429" s="1062"/>
      <c r="AN429" s="1063"/>
      <c r="AO429" s="1063"/>
      <c r="AP429" s="1064"/>
      <c r="AQ429" s="1286" t="str">
        <f t="shared" si="56"/>
        <v xml:space="preserve"> </v>
      </c>
      <c r="AR429" s="1282">
        <f t="shared" si="57"/>
        <v>0</v>
      </c>
      <c r="AS429" s="1065"/>
    </row>
    <row r="430" spans="1:45" ht="12" hidden="1" customHeight="1">
      <c r="A430" s="1059" t="s">
        <v>1318</v>
      </c>
      <c r="B430" s="1060" t="str">
        <f t="shared" si="55"/>
        <v xml:space="preserve"> </v>
      </c>
      <c r="C430" s="1077" t="s">
        <v>514</v>
      </c>
      <c r="D430" s="1282">
        <v>0</v>
      </c>
      <c r="E430" s="1061" t="str">
        <f t="shared" si="54"/>
        <v xml:space="preserve"> </v>
      </c>
      <c r="F430" s="1044"/>
      <c r="G430" s="1044"/>
      <c r="H430" s="1044"/>
      <c r="I430" s="1044"/>
      <c r="J430" s="1044"/>
      <c r="K430" s="1063"/>
      <c r="L430" s="1063"/>
      <c r="M430" s="1063"/>
      <c r="N430" s="1063"/>
      <c r="O430" s="1063"/>
      <c r="P430" s="1063"/>
      <c r="Q430" s="1063"/>
      <c r="R430" s="1063"/>
      <c r="S430" s="1063"/>
      <c r="T430" s="1063"/>
      <c r="U430" s="1063"/>
      <c r="V430" s="1063"/>
      <c r="W430" s="1063"/>
      <c r="X430" s="1063"/>
      <c r="Y430" s="1063"/>
      <c r="Z430" s="1063"/>
      <c r="AA430" s="1063"/>
      <c r="AB430" s="1063"/>
      <c r="AC430" s="1063"/>
      <c r="AD430" s="1063"/>
      <c r="AE430" s="1063"/>
      <c r="AF430" s="1063"/>
      <c r="AG430" s="1063"/>
      <c r="AH430" s="1063"/>
      <c r="AI430" s="1063"/>
      <c r="AJ430" s="1063"/>
      <c r="AK430" s="1063"/>
      <c r="AL430" s="1063"/>
      <c r="AM430" s="1063"/>
      <c r="AN430" s="1063"/>
      <c r="AO430" s="1063"/>
      <c r="AP430" s="1064"/>
      <c r="AQ430" s="1286" t="str">
        <f t="shared" si="56"/>
        <v xml:space="preserve"> </v>
      </c>
      <c r="AR430" s="1282">
        <f t="shared" si="57"/>
        <v>0</v>
      </c>
      <c r="AS430" s="1065"/>
    </row>
    <row r="431" spans="1:45" ht="12.75" hidden="1" customHeight="1">
      <c r="A431" s="1059" t="s">
        <v>39</v>
      </c>
      <c r="B431" s="1060" t="str">
        <f t="shared" si="55"/>
        <v xml:space="preserve"> </v>
      </c>
      <c r="C431" s="1077" t="s">
        <v>514</v>
      </c>
      <c r="D431" s="1282">
        <v>0</v>
      </c>
      <c r="E431" s="1061" t="str">
        <f t="shared" si="54"/>
        <v xml:space="preserve"> </v>
      </c>
      <c r="F431" s="1006"/>
      <c r="G431" s="1006"/>
      <c r="H431" s="1006"/>
      <c r="I431" s="1006"/>
      <c r="J431" s="1006"/>
      <c r="K431" s="1062"/>
      <c r="L431" s="1062"/>
      <c r="M431" s="1062"/>
      <c r="N431" s="1062"/>
      <c r="O431" s="1062"/>
      <c r="P431" s="1062"/>
      <c r="Q431" s="1062"/>
      <c r="R431" s="1062"/>
      <c r="S431" s="1062"/>
      <c r="T431" s="1062"/>
      <c r="U431" s="1062"/>
      <c r="V431" s="1062"/>
      <c r="W431" s="1062"/>
      <c r="X431" s="1062"/>
      <c r="Y431" s="1062"/>
      <c r="Z431" s="1062"/>
      <c r="AA431" s="1062"/>
      <c r="AB431" s="1062"/>
      <c r="AC431" s="1062"/>
      <c r="AD431" s="1062"/>
      <c r="AE431" s="1062"/>
      <c r="AF431" s="1062"/>
      <c r="AG431" s="1062"/>
      <c r="AH431" s="1062"/>
      <c r="AI431" s="1062"/>
      <c r="AJ431" s="1062"/>
      <c r="AK431" s="1062"/>
      <c r="AL431" s="1062"/>
      <c r="AM431" s="1062"/>
      <c r="AN431" s="1063"/>
      <c r="AO431" s="1063"/>
      <c r="AP431" s="1064"/>
      <c r="AQ431" s="1286" t="str">
        <f t="shared" si="56"/>
        <v xml:space="preserve"> </v>
      </c>
      <c r="AR431" s="1282">
        <f t="shared" si="57"/>
        <v>0</v>
      </c>
      <c r="AS431" s="1065"/>
    </row>
    <row r="432" spans="1:45" ht="12.75" hidden="1" customHeight="1">
      <c r="A432" s="1059" t="s">
        <v>504</v>
      </c>
      <c r="B432" s="1060" t="str">
        <f t="shared" si="55"/>
        <v xml:space="preserve"> </v>
      </c>
      <c r="C432" s="1077" t="s">
        <v>514</v>
      </c>
      <c r="D432" s="1282">
        <v>0</v>
      </c>
      <c r="E432" s="1061" t="str">
        <f t="shared" si="54"/>
        <v xml:space="preserve"> </v>
      </c>
      <c r="F432" s="1019"/>
      <c r="G432" s="1019"/>
      <c r="H432" s="1068"/>
      <c r="I432" s="1019"/>
      <c r="J432" s="1019"/>
      <c r="K432" s="1069"/>
      <c r="L432" s="1069"/>
      <c r="M432" s="1070"/>
      <c r="N432" s="1070"/>
      <c r="O432" s="1070"/>
      <c r="P432" s="1070"/>
      <c r="Q432" s="1070"/>
      <c r="R432" s="1070"/>
      <c r="S432" s="1070"/>
      <c r="T432" s="1070"/>
      <c r="U432" s="1070"/>
      <c r="V432" s="1070"/>
      <c r="W432" s="1070"/>
      <c r="X432" s="1070"/>
      <c r="Y432" s="1070"/>
      <c r="Z432" s="1070"/>
      <c r="AA432" s="1070"/>
      <c r="AB432" s="1070"/>
      <c r="AC432" s="1070"/>
      <c r="AD432" s="1070"/>
      <c r="AE432" s="1070"/>
      <c r="AF432" s="1070"/>
      <c r="AG432" s="1070"/>
      <c r="AH432" s="1070"/>
      <c r="AI432" s="1070"/>
      <c r="AJ432" s="1070"/>
      <c r="AK432" s="1070"/>
      <c r="AL432" s="1070"/>
      <c r="AM432" s="1070"/>
      <c r="AN432" s="1069"/>
      <c r="AO432" s="1069"/>
      <c r="AP432" s="1064"/>
      <c r="AQ432" s="1286" t="str">
        <f t="shared" si="56"/>
        <v xml:space="preserve"> </v>
      </c>
      <c r="AR432" s="1282">
        <f t="shared" si="57"/>
        <v>0</v>
      </c>
      <c r="AS432" s="1065"/>
    </row>
    <row r="433" spans="1:45" ht="12.75" hidden="1" customHeight="1">
      <c r="A433" s="1059" t="s">
        <v>294</v>
      </c>
      <c r="B433" s="1060" t="str">
        <f t="shared" si="55"/>
        <v xml:space="preserve"> </v>
      </c>
      <c r="C433" s="1077" t="s">
        <v>514</v>
      </c>
      <c r="D433" s="1282">
        <v>0</v>
      </c>
      <c r="E433" s="1061" t="str">
        <f t="shared" si="54"/>
        <v xml:space="preserve"> </v>
      </c>
      <c r="F433" s="1044"/>
      <c r="G433" s="1044"/>
      <c r="H433" s="1044"/>
      <c r="I433" s="1044"/>
      <c r="J433" s="1044"/>
      <c r="K433" s="1063"/>
      <c r="L433" s="1063"/>
      <c r="M433" s="1063"/>
      <c r="N433" s="1063"/>
      <c r="O433" s="1063"/>
      <c r="P433" s="1063"/>
      <c r="Q433" s="1063"/>
      <c r="R433" s="1063"/>
      <c r="S433" s="1063"/>
      <c r="T433" s="1063"/>
      <c r="U433" s="1063"/>
      <c r="V433" s="1063"/>
      <c r="W433" s="1063"/>
      <c r="X433" s="1063"/>
      <c r="Y433" s="1063"/>
      <c r="Z433" s="1063"/>
      <c r="AA433" s="1063"/>
      <c r="AB433" s="1063"/>
      <c r="AC433" s="1063"/>
      <c r="AD433" s="1063"/>
      <c r="AE433" s="1063"/>
      <c r="AF433" s="1063"/>
      <c r="AG433" s="1063"/>
      <c r="AH433" s="1063"/>
      <c r="AI433" s="1063"/>
      <c r="AJ433" s="1063"/>
      <c r="AK433" s="1063"/>
      <c r="AL433" s="1063"/>
      <c r="AM433" s="1063"/>
      <c r="AN433" s="1063"/>
      <c r="AO433" s="1063"/>
      <c r="AP433" s="1064"/>
      <c r="AQ433" s="1286" t="str">
        <f t="shared" si="56"/>
        <v xml:space="preserve"> </v>
      </c>
      <c r="AR433" s="1282">
        <f t="shared" si="57"/>
        <v>0</v>
      </c>
      <c r="AS433" s="1065"/>
    </row>
    <row r="434" spans="1:45" ht="12.75" hidden="1" customHeight="1">
      <c r="A434" s="1059" t="s">
        <v>631</v>
      </c>
      <c r="B434" s="1060" t="str">
        <f t="shared" si="55"/>
        <v xml:space="preserve"> </v>
      </c>
      <c r="C434" s="1077" t="s">
        <v>514</v>
      </c>
      <c r="D434" s="1282">
        <v>0</v>
      </c>
      <c r="E434" s="1061" t="str">
        <f t="shared" si="54"/>
        <v xml:space="preserve"> </v>
      </c>
      <c r="F434" s="1044"/>
      <c r="G434" s="1044"/>
      <c r="H434" s="1044"/>
      <c r="I434" s="1044"/>
      <c r="J434" s="1044"/>
      <c r="K434" s="1063"/>
      <c r="L434" s="1063"/>
      <c r="M434" s="1063"/>
      <c r="N434" s="1063"/>
      <c r="O434" s="1063"/>
      <c r="P434" s="1063"/>
      <c r="Q434" s="1063"/>
      <c r="R434" s="1063"/>
      <c r="S434" s="1063"/>
      <c r="T434" s="1063"/>
      <c r="U434" s="1063"/>
      <c r="V434" s="1063"/>
      <c r="W434" s="1063"/>
      <c r="X434" s="1063"/>
      <c r="Y434" s="1063"/>
      <c r="Z434" s="1063"/>
      <c r="AA434" s="1063"/>
      <c r="AB434" s="1063"/>
      <c r="AC434" s="1063"/>
      <c r="AD434" s="1063"/>
      <c r="AE434" s="1063"/>
      <c r="AF434" s="1063"/>
      <c r="AG434" s="1063"/>
      <c r="AH434" s="1063"/>
      <c r="AI434" s="1063"/>
      <c r="AJ434" s="1063"/>
      <c r="AK434" s="1063"/>
      <c r="AL434" s="1063"/>
      <c r="AM434" s="1063"/>
      <c r="AN434" s="1069"/>
      <c r="AO434" s="1069"/>
      <c r="AP434" s="1064"/>
      <c r="AQ434" s="1286" t="str">
        <f t="shared" si="56"/>
        <v xml:space="preserve"> </v>
      </c>
      <c r="AR434" s="1282">
        <f t="shared" si="57"/>
        <v>0</v>
      </c>
      <c r="AS434" s="1065"/>
    </row>
    <row r="435" spans="1:45" ht="12.75" hidden="1" customHeight="1">
      <c r="A435" s="1295" t="s">
        <v>1670</v>
      </c>
      <c r="B435" s="1060">
        <f t="shared" si="55"/>
        <v>5</v>
      </c>
      <c r="C435" s="1077">
        <v>1.7465277777777777E-2</v>
      </c>
      <c r="D435" s="1287">
        <v>0</v>
      </c>
      <c r="E435" s="1061" t="str">
        <f t="shared" si="54"/>
        <v xml:space="preserve"> </v>
      </c>
      <c r="F435" s="1006"/>
      <c r="G435" s="1006"/>
      <c r="H435" s="1006"/>
      <c r="I435" s="1006"/>
      <c r="J435" s="1006"/>
      <c r="K435" s="1062"/>
      <c r="L435" s="1062"/>
      <c r="M435" s="1062"/>
      <c r="N435" s="1062"/>
      <c r="O435" s="1062"/>
      <c r="P435" s="1062"/>
      <c r="Q435" s="1062"/>
      <c r="R435" s="1062"/>
      <c r="S435" s="1062"/>
      <c r="T435" s="1062"/>
      <c r="U435" s="1062"/>
      <c r="V435" s="1062"/>
      <c r="W435" s="1062"/>
      <c r="X435" s="1062"/>
      <c r="Y435" s="1062"/>
      <c r="Z435" s="1062"/>
      <c r="AA435" s="1062"/>
      <c r="AB435" s="1062"/>
      <c r="AC435" s="1062"/>
      <c r="AD435" s="1062"/>
      <c r="AE435" s="1062"/>
      <c r="AF435" s="1062"/>
      <c r="AG435" s="1062"/>
      <c r="AH435" s="1062"/>
      <c r="AI435" s="1062"/>
      <c r="AJ435" s="1062"/>
      <c r="AK435" s="1062"/>
      <c r="AL435" s="1062"/>
      <c r="AM435" s="1062"/>
      <c r="AN435" s="1063"/>
      <c r="AO435" s="1063"/>
      <c r="AP435" s="1064"/>
      <c r="AQ435" s="1286" t="str">
        <f t="shared" si="56"/>
        <v xml:space="preserve"> </v>
      </c>
      <c r="AR435" s="1282">
        <f t="shared" si="57"/>
        <v>0</v>
      </c>
      <c r="AS435" s="1065"/>
    </row>
    <row r="436" spans="1:45" ht="12.75" hidden="1" customHeight="1">
      <c r="A436" s="1066" t="s">
        <v>1106</v>
      </c>
      <c r="B436" s="1060" t="str">
        <f t="shared" si="55"/>
        <v xml:space="preserve"> </v>
      </c>
      <c r="C436" s="1077" t="s">
        <v>514</v>
      </c>
      <c r="D436" s="1282">
        <v>0</v>
      </c>
      <c r="E436" s="1061" t="str">
        <f t="shared" si="54"/>
        <v xml:space="preserve"> </v>
      </c>
      <c r="F436" s="1006"/>
      <c r="G436" s="1006"/>
      <c r="H436" s="1006"/>
      <c r="I436" s="1006"/>
      <c r="J436" s="1006"/>
      <c r="K436" s="1062"/>
      <c r="L436" s="1062"/>
      <c r="M436" s="1062"/>
      <c r="N436" s="1062"/>
      <c r="O436" s="1062"/>
      <c r="P436" s="1062"/>
      <c r="Q436" s="1062"/>
      <c r="R436" s="1062"/>
      <c r="S436" s="1062"/>
      <c r="T436" s="1062"/>
      <c r="U436" s="1062"/>
      <c r="V436" s="1062"/>
      <c r="W436" s="1062"/>
      <c r="X436" s="1062"/>
      <c r="Y436" s="1062"/>
      <c r="Z436" s="1062"/>
      <c r="AA436" s="1062"/>
      <c r="AB436" s="1062"/>
      <c r="AC436" s="1062"/>
      <c r="AD436" s="1062"/>
      <c r="AE436" s="1062"/>
      <c r="AF436" s="1062"/>
      <c r="AG436" s="1062"/>
      <c r="AH436" s="1062"/>
      <c r="AI436" s="1062"/>
      <c r="AJ436" s="1062"/>
      <c r="AK436" s="1062"/>
      <c r="AL436" s="1062"/>
      <c r="AM436" s="1062"/>
      <c r="AN436" s="1063"/>
      <c r="AO436" s="1063"/>
      <c r="AP436" s="1064"/>
      <c r="AQ436" s="1286" t="str">
        <f t="shared" si="56"/>
        <v xml:space="preserve"> </v>
      </c>
      <c r="AR436" s="1282">
        <f t="shared" si="57"/>
        <v>0</v>
      </c>
      <c r="AS436" s="1065"/>
    </row>
    <row r="437" spans="1:45" ht="12.75" hidden="1" customHeight="1">
      <c r="A437" s="1059" t="s">
        <v>703</v>
      </c>
      <c r="B437" s="1060" t="str">
        <f t="shared" si="55"/>
        <v xml:space="preserve"> </v>
      </c>
      <c r="C437" s="1077" t="s">
        <v>514</v>
      </c>
      <c r="D437" s="1282">
        <v>0</v>
      </c>
      <c r="E437" s="1061" t="str">
        <f t="shared" si="54"/>
        <v xml:space="preserve"> </v>
      </c>
      <c r="F437" s="1006"/>
      <c r="G437" s="1006"/>
      <c r="H437" s="1006"/>
      <c r="I437" s="1006"/>
      <c r="J437" s="1006"/>
      <c r="K437" s="1062"/>
      <c r="L437" s="1062"/>
      <c r="M437" s="1062"/>
      <c r="N437" s="1062"/>
      <c r="O437" s="1062"/>
      <c r="P437" s="1062"/>
      <c r="Q437" s="1062"/>
      <c r="R437" s="1062"/>
      <c r="S437" s="1062"/>
      <c r="T437" s="1062"/>
      <c r="U437" s="1062"/>
      <c r="V437" s="1062"/>
      <c r="W437" s="1062"/>
      <c r="X437" s="1062"/>
      <c r="Y437" s="1062"/>
      <c r="Z437" s="1062"/>
      <c r="AA437" s="1062"/>
      <c r="AB437" s="1062"/>
      <c r="AC437" s="1062"/>
      <c r="AD437" s="1062"/>
      <c r="AE437" s="1062"/>
      <c r="AF437" s="1062"/>
      <c r="AG437" s="1062"/>
      <c r="AH437" s="1062"/>
      <c r="AI437" s="1062"/>
      <c r="AJ437" s="1062"/>
      <c r="AK437" s="1062"/>
      <c r="AL437" s="1062"/>
      <c r="AM437" s="1062"/>
      <c r="AN437" s="1063"/>
      <c r="AO437" s="1063"/>
      <c r="AP437" s="1290"/>
      <c r="AQ437" s="1286" t="str">
        <f t="shared" si="56"/>
        <v xml:space="preserve"> </v>
      </c>
      <c r="AR437" s="1282">
        <f t="shared" si="57"/>
        <v>0</v>
      </c>
      <c r="AS437" s="1065"/>
    </row>
    <row r="438" spans="1:45" ht="12.75" hidden="1" customHeight="1">
      <c r="A438" s="1059" t="s">
        <v>1211</v>
      </c>
      <c r="B438" s="1060" t="str">
        <f t="shared" si="55"/>
        <v xml:space="preserve"> </v>
      </c>
      <c r="C438" s="1077" t="s">
        <v>514</v>
      </c>
      <c r="D438" s="1282">
        <v>0</v>
      </c>
      <c r="E438" s="1061" t="str">
        <f t="shared" si="54"/>
        <v xml:space="preserve"> </v>
      </c>
      <c r="F438" s="1006"/>
      <c r="G438" s="1006"/>
      <c r="H438" s="1006"/>
      <c r="I438" s="1006"/>
      <c r="J438" s="1006"/>
      <c r="K438" s="1062"/>
      <c r="L438" s="1062"/>
      <c r="M438" s="1062"/>
      <c r="N438" s="1062"/>
      <c r="O438" s="1062"/>
      <c r="P438" s="1062"/>
      <c r="Q438" s="1062"/>
      <c r="R438" s="1062"/>
      <c r="S438" s="1062"/>
      <c r="T438" s="1062"/>
      <c r="U438" s="1062"/>
      <c r="V438" s="1062"/>
      <c r="W438" s="1062"/>
      <c r="X438" s="1062"/>
      <c r="Y438" s="1062"/>
      <c r="Z438" s="1062"/>
      <c r="AA438" s="1062"/>
      <c r="AB438" s="1062"/>
      <c r="AC438" s="1062"/>
      <c r="AD438" s="1062"/>
      <c r="AE438" s="1062"/>
      <c r="AF438" s="1062"/>
      <c r="AG438" s="1062"/>
      <c r="AH438" s="1062"/>
      <c r="AI438" s="1062"/>
      <c r="AJ438" s="1062"/>
      <c r="AK438" s="1062"/>
      <c r="AL438" s="1062"/>
      <c r="AM438" s="1062"/>
      <c r="AN438" s="1063"/>
      <c r="AO438" s="1063"/>
      <c r="AP438" s="1064"/>
      <c r="AQ438" s="1286" t="str">
        <f t="shared" si="56"/>
        <v xml:space="preserve"> </v>
      </c>
      <c r="AR438" s="1282">
        <f t="shared" si="57"/>
        <v>0</v>
      </c>
      <c r="AS438" s="1065"/>
    </row>
    <row r="439" spans="1:45" ht="12.75" hidden="1" customHeight="1">
      <c r="A439" s="1066" t="s">
        <v>1741</v>
      </c>
      <c r="B439" s="1060">
        <f t="shared" si="55"/>
        <v>30</v>
      </c>
      <c r="C439" s="1089"/>
      <c r="D439" s="1090">
        <v>0</v>
      </c>
      <c r="E439" s="1061" t="str">
        <f t="shared" si="54"/>
        <v xml:space="preserve"> </v>
      </c>
      <c r="F439" s="1043"/>
      <c r="G439" s="1006"/>
      <c r="H439" s="1044"/>
      <c r="I439" s="1044"/>
      <c r="J439" s="1044"/>
      <c r="K439" s="1063"/>
      <c r="L439" s="1063"/>
      <c r="M439" s="1063"/>
      <c r="N439" s="1063"/>
      <c r="O439" s="1063"/>
      <c r="P439" s="1063"/>
      <c r="Q439" s="1063"/>
      <c r="R439" s="1063"/>
      <c r="S439" s="1063"/>
      <c r="T439" s="1063"/>
      <c r="U439" s="1063"/>
      <c r="V439" s="1063"/>
      <c r="W439" s="1063"/>
      <c r="X439" s="1063"/>
      <c r="Y439" s="1063"/>
      <c r="Z439" s="1063"/>
      <c r="AA439" s="1063"/>
      <c r="AB439" s="1063"/>
      <c r="AC439" s="1063"/>
      <c r="AD439" s="1063"/>
      <c r="AE439" s="1063"/>
      <c r="AF439" s="1063"/>
      <c r="AG439" s="1063"/>
      <c r="AH439" s="1063"/>
      <c r="AI439" s="1063"/>
      <c r="AJ439" s="1063"/>
      <c r="AK439" s="1063"/>
      <c r="AL439" s="1063"/>
      <c r="AM439" s="1063"/>
      <c r="AN439" s="1063"/>
      <c r="AO439" s="1063"/>
      <c r="AP439" s="1081"/>
      <c r="AQ439" s="1006" t="str">
        <f t="shared" si="56"/>
        <v xml:space="preserve"> </v>
      </c>
      <c r="AR439" s="1282">
        <f t="shared" si="57"/>
        <v>0</v>
      </c>
      <c r="AS439" s="1053"/>
    </row>
    <row r="440" spans="1:45" ht="12.75" hidden="1" customHeight="1">
      <c r="A440" s="1066" t="s">
        <v>1319</v>
      </c>
      <c r="B440" s="1060" t="str">
        <f t="shared" si="55"/>
        <v xml:space="preserve"> </v>
      </c>
      <c r="C440" s="1077" t="s">
        <v>514</v>
      </c>
      <c r="D440" s="1282">
        <v>0</v>
      </c>
      <c r="E440" s="1061" t="str">
        <f t="shared" si="54"/>
        <v xml:space="preserve"> </v>
      </c>
      <c r="F440" s="1044"/>
      <c r="G440" s="1044"/>
      <c r="H440" s="1006"/>
      <c r="I440" s="1044"/>
      <c r="J440" s="1044"/>
      <c r="K440" s="1063"/>
      <c r="L440" s="1063"/>
      <c r="M440" s="1070"/>
      <c r="N440" s="1070"/>
      <c r="O440" s="1070"/>
      <c r="P440" s="1070"/>
      <c r="Q440" s="1070"/>
      <c r="R440" s="1070"/>
      <c r="S440" s="1070"/>
      <c r="T440" s="1070"/>
      <c r="U440" s="1070"/>
      <c r="V440" s="1070"/>
      <c r="W440" s="1070"/>
      <c r="X440" s="1070"/>
      <c r="Y440" s="1070"/>
      <c r="Z440" s="1070"/>
      <c r="AA440" s="1070"/>
      <c r="AB440" s="1070"/>
      <c r="AC440" s="1070"/>
      <c r="AD440" s="1070"/>
      <c r="AE440" s="1070"/>
      <c r="AF440" s="1070"/>
      <c r="AG440" s="1070"/>
      <c r="AH440" s="1070"/>
      <c r="AI440" s="1070"/>
      <c r="AJ440" s="1070"/>
      <c r="AK440" s="1070"/>
      <c r="AL440" s="1070"/>
      <c r="AM440" s="1070"/>
      <c r="AN440" s="1069"/>
      <c r="AO440" s="1069"/>
      <c r="AP440" s="1064"/>
      <c r="AQ440" s="1286" t="str">
        <f t="shared" si="56"/>
        <v xml:space="preserve"> </v>
      </c>
      <c r="AR440" s="1282">
        <f t="shared" si="57"/>
        <v>0</v>
      </c>
      <c r="AS440" s="1065"/>
    </row>
    <row r="441" spans="1:45" ht="12.75" hidden="1" customHeight="1">
      <c r="A441" s="1066" t="s">
        <v>1073</v>
      </c>
      <c r="B441" s="1060" t="str">
        <f t="shared" si="55"/>
        <v xml:space="preserve"> </v>
      </c>
      <c r="C441" s="1077" t="s">
        <v>514</v>
      </c>
      <c r="D441" s="1282">
        <v>0</v>
      </c>
      <c r="E441" s="1061" t="str">
        <f t="shared" si="54"/>
        <v xml:space="preserve"> </v>
      </c>
      <c r="F441" s="1044"/>
      <c r="G441" s="1044"/>
      <c r="H441" s="1044"/>
      <c r="I441" s="1044"/>
      <c r="J441" s="1044"/>
      <c r="K441" s="1063"/>
      <c r="L441" s="1063"/>
      <c r="M441" s="1063"/>
      <c r="N441" s="1063"/>
      <c r="O441" s="1063"/>
      <c r="P441" s="1063"/>
      <c r="Q441" s="1063"/>
      <c r="R441" s="1063"/>
      <c r="S441" s="1063"/>
      <c r="T441" s="1063"/>
      <c r="U441" s="1063"/>
      <c r="V441" s="1063"/>
      <c r="W441" s="1063"/>
      <c r="X441" s="1063"/>
      <c r="Y441" s="1063"/>
      <c r="Z441" s="1063"/>
      <c r="AA441" s="1063"/>
      <c r="AB441" s="1063"/>
      <c r="AC441" s="1063"/>
      <c r="AD441" s="1063"/>
      <c r="AE441" s="1063"/>
      <c r="AF441" s="1063"/>
      <c r="AG441" s="1063"/>
      <c r="AH441" s="1063"/>
      <c r="AI441" s="1063"/>
      <c r="AJ441" s="1063"/>
      <c r="AK441" s="1063"/>
      <c r="AL441" s="1063"/>
      <c r="AM441" s="1063"/>
      <c r="AN441" s="1063"/>
      <c r="AO441" s="1063"/>
      <c r="AP441" s="1064"/>
      <c r="AQ441" s="1286" t="str">
        <f t="shared" si="56"/>
        <v xml:space="preserve"> </v>
      </c>
      <c r="AR441" s="1282">
        <f t="shared" si="57"/>
        <v>0</v>
      </c>
      <c r="AS441" s="1065"/>
    </row>
    <row r="442" spans="1:45" ht="12.75" hidden="1" customHeight="1">
      <c r="A442" s="1066" t="s">
        <v>1070</v>
      </c>
      <c r="B442" s="1060" t="str">
        <f t="shared" si="55"/>
        <v xml:space="preserve"> </v>
      </c>
      <c r="C442" s="1077" t="s">
        <v>514</v>
      </c>
      <c r="D442" s="1282">
        <v>0</v>
      </c>
      <c r="E442" s="1061" t="str">
        <f t="shared" si="54"/>
        <v xml:space="preserve"> </v>
      </c>
      <c r="F442" s="1006"/>
      <c r="G442" s="1006"/>
      <c r="H442" s="1006"/>
      <c r="I442" s="1006"/>
      <c r="J442" s="1006"/>
      <c r="K442" s="1062"/>
      <c r="L442" s="1062"/>
      <c r="M442" s="1062"/>
      <c r="N442" s="1062"/>
      <c r="O442" s="1062"/>
      <c r="P442" s="1062"/>
      <c r="Q442" s="1062"/>
      <c r="R442" s="1062"/>
      <c r="S442" s="1062"/>
      <c r="T442" s="1062"/>
      <c r="U442" s="1062"/>
      <c r="V442" s="1062"/>
      <c r="W442" s="1062"/>
      <c r="X442" s="1062"/>
      <c r="Y442" s="1062"/>
      <c r="Z442" s="1062"/>
      <c r="AA442" s="1062"/>
      <c r="AB442" s="1062"/>
      <c r="AC442" s="1062"/>
      <c r="AD442" s="1062"/>
      <c r="AE442" s="1062"/>
      <c r="AF442" s="1062"/>
      <c r="AG442" s="1062"/>
      <c r="AH442" s="1062"/>
      <c r="AI442" s="1062"/>
      <c r="AJ442" s="1062"/>
      <c r="AK442" s="1062"/>
      <c r="AL442" s="1062"/>
      <c r="AM442" s="1062"/>
      <c r="AN442" s="1063"/>
      <c r="AO442" s="1063"/>
      <c r="AP442" s="1064"/>
      <c r="AQ442" s="1286" t="str">
        <f t="shared" si="56"/>
        <v xml:space="preserve"> </v>
      </c>
      <c r="AR442" s="1282">
        <f t="shared" si="57"/>
        <v>0</v>
      </c>
      <c r="AS442" s="1065"/>
    </row>
    <row r="443" spans="1:45" ht="12.75" hidden="1" customHeight="1">
      <c r="A443" s="1059" t="s">
        <v>1212</v>
      </c>
      <c r="B443" s="1060" t="str">
        <f t="shared" si="55"/>
        <v xml:space="preserve"> </v>
      </c>
      <c r="C443" s="1077" t="s">
        <v>514</v>
      </c>
      <c r="D443" s="1282">
        <v>0</v>
      </c>
      <c r="E443" s="1061" t="str">
        <f t="shared" si="54"/>
        <v xml:space="preserve"> </v>
      </c>
      <c r="F443" s="1044"/>
      <c r="G443" s="1044"/>
      <c r="H443" s="1044"/>
      <c r="I443" s="1044"/>
      <c r="J443" s="1044"/>
      <c r="K443" s="1063"/>
      <c r="L443" s="1063"/>
      <c r="M443" s="1063"/>
      <c r="N443" s="1063"/>
      <c r="O443" s="1063"/>
      <c r="P443" s="1063"/>
      <c r="Q443" s="1063"/>
      <c r="R443" s="1063"/>
      <c r="S443" s="1063"/>
      <c r="T443" s="1063"/>
      <c r="U443" s="1063"/>
      <c r="V443" s="1063"/>
      <c r="W443" s="1063"/>
      <c r="X443" s="1063"/>
      <c r="Y443" s="1063"/>
      <c r="Z443" s="1063"/>
      <c r="AA443" s="1063"/>
      <c r="AB443" s="1063"/>
      <c r="AC443" s="1063"/>
      <c r="AD443" s="1063"/>
      <c r="AE443" s="1063"/>
      <c r="AF443" s="1063"/>
      <c r="AG443" s="1063"/>
      <c r="AH443" s="1063"/>
      <c r="AI443" s="1063"/>
      <c r="AJ443" s="1063"/>
      <c r="AK443" s="1063"/>
      <c r="AL443" s="1063"/>
      <c r="AM443" s="1063"/>
      <c r="AN443" s="1063"/>
      <c r="AO443" s="1063"/>
      <c r="AP443" s="1290"/>
      <c r="AQ443" s="1286" t="str">
        <f t="shared" si="56"/>
        <v xml:space="preserve"> </v>
      </c>
      <c r="AR443" s="1282">
        <f t="shared" si="57"/>
        <v>0</v>
      </c>
      <c r="AS443" s="1065"/>
    </row>
    <row r="444" spans="1:45" ht="12.75" hidden="1" customHeight="1">
      <c r="A444" s="1059" t="s">
        <v>176</v>
      </c>
      <c r="B444" s="1060" t="str">
        <f t="shared" si="55"/>
        <v xml:space="preserve"> </v>
      </c>
      <c r="C444" s="1077" t="s">
        <v>514</v>
      </c>
      <c r="D444" s="1282">
        <v>0</v>
      </c>
      <c r="E444" s="1061" t="str">
        <f t="shared" si="54"/>
        <v xml:space="preserve"> </v>
      </c>
      <c r="F444" s="1019"/>
      <c r="G444" s="1019"/>
      <c r="H444" s="1068"/>
      <c r="I444" s="1019"/>
      <c r="J444" s="1019"/>
      <c r="K444" s="1069"/>
      <c r="L444" s="1069"/>
      <c r="M444" s="1070"/>
      <c r="N444" s="1070"/>
      <c r="O444" s="1070"/>
      <c r="P444" s="1070"/>
      <c r="Q444" s="1070"/>
      <c r="R444" s="1070"/>
      <c r="S444" s="1070"/>
      <c r="T444" s="1070"/>
      <c r="U444" s="1070"/>
      <c r="V444" s="1070"/>
      <c r="W444" s="1070"/>
      <c r="X444" s="1070"/>
      <c r="Y444" s="1070"/>
      <c r="Z444" s="1070"/>
      <c r="AA444" s="1070"/>
      <c r="AB444" s="1070"/>
      <c r="AC444" s="1070"/>
      <c r="AD444" s="1070"/>
      <c r="AE444" s="1070"/>
      <c r="AF444" s="1070"/>
      <c r="AG444" s="1070"/>
      <c r="AH444" s="1070"/>
      <c r="AI444" s="1070"/>
      <c r="AJ444" s="1070"/>
      <c r="AK444" s="1070"/>
      <c r="AL444" s="1070"/>
      <c r="AM444" s="1070"/>
      <c r="AN444" s="1069"/>
      <c r="AO444" s="1069"/>
      <c r="AP444" s="1064"/>
      <c r="AQ444" s="1286" t="str">
        <f t="shared" si="56"/>
        <v xml:space="preserve"> </v>
      </c>
      <c r="AR444" s="1282">
        <f t="shared" si="57"/>
        <v>0</v>
      </c>
      <c r="AS444" s="1065"/>
    </row>
    <row r="445" spans="1:45" ht="12.75" hidden="1" customHeight="1">
      <c r="A445" s="1066" t="s">
        <v>793</v>
      </c>
      <c r="B445" s="1060" t="str">
        <f t="shared" si="55"/>
        <v xml:space="preserve"> </v>
      </c>
      <c r="C445" s="1077" t="s">
        <v>514</v>
      </c>
      <c r="D445" s="1282">
        <v>0</v>
      </c>
      <c r="E445" s="1061" t="str">
        <f t="shared" si="54"/>
        <v xml:space="preserve"> </v>
      </c>
      <c r="F445" s="1019"/>
      <c r="G445" s="1019"/>
      <c r="H445" s="1068"/>
      <c r="I445" s="1019"/>
      <c r="J445" s="1019"/>
      <c r="K445" s="1069"/>
      <c r="L445" s="1069"/>
      <c r="M445" s="1070"/>
      <c r="N445" s="1070"/>
      <c r="O445" s="1070"/>
      <c r="P445" s="1070"/>
      <c r="Q445" s="1070"/>
      <c r="R445" s="1070"/>
      <c r="S445" s="1070"/>
      <c r="T445" s="1070"/>
      <c r="U445" s="1070"/>
      <c r="V445" s="1070"/>
      <c r="W445" s="1070"/>
      <c r="X445" s="1070"/>
      <c r="Y445" s="1070"/>
      <c r="Z445" s="1070"/>
      <c r="AA445" s="1070"/>
      <c r="AB445" s="1070"/>
      <c r="AC445" s="1070"/>
      <c r="AD445" s="1070"/>
      <c r="AE445" s="1070"/>
      <c r="AF445" s="1070"/>
      <c r="AG445" s="1070"/>
      <c r="AH445" s="1070"/>
      <c r="AI445" s="1070"/>
      <c r="AJ445" s="1070"/>
      <c r="AK445" s="1070"/>
      <c r="AL445" s="1070"/>
      <c r="AM445" s="1070"/>
      <c r="AN445" s="1069"/>
      <c r="AO445" s="1069"/>
      <c r="AP445" s="1064"/>
      <c r="AQ445" s="1286" t="str">
        <f t="shared" si="56"/>
        <v xml:space="preserve"> </v>
      </c>
      <c r="AR445" s="1282">
        <f t="shared" si="57"/>
        <v>0</v>
      </c>
      <c r="AS445" s="1065"/>
    </row>
    <row r="446" spans="1:45" ht="12.75" hidden="1" customHeight="1">
      <c r="A446" s="1066" t="s">
        <v>1569</v>
      </c>
      <c r="B446" s="1060">
        <f t="shared" si="55"/>
        <v>2</v>
      </c>
      <c r="C446" s="1077">
        <v>1.9915123456790123E-2</v>
      </c>
      <c r="D446" s="1287">
        <v>0</v>
      </c>
      <c r="E446" s="1061" t="str">
        <f t="shared" si="54"/>
        <v xml:space="preserve"> </v>
      </c>
      <c r="F446" s="1006"/>
      <c r="G446" s="1006"/>
      <c r="H446" s="1006"/>
      <c r="I446" s="1006"/>
      <c r="J446" s="1006"/>
      <c r="K446" s="1062"/>
      <c r="L446" s="1062"/>
      <c r="M446" s="1062"/>
      <c r="N446" s="1062"/>
      <c r="O446" s="1062"/>
      <c r="P446" s="1062"/>
      <c r="Q446" s="1062"/>
      <c r="R446" s="1062"/>
      <c r="S446" s="1062"/>
      <c r="T446" s="1062"/>
      <c r="U446" s="1062"/>
      <c r="V446" s="1062"/>
      <c r="W446" s="1062"/>
      <c r="X446" s="1062"/>
      <c r="Y446" s="1062"/>
      <c r="Z446" s="1062"/>
      <c r="AA446" s="1062"/>
      <c r="AB446" s="1062"/>
      <c r="AC446" s="1062"/>
      <c r="AD446" s="1062"/>
      <c r="AE446" s="1062"/>
      <c r="AF446" s="1062"/>
      <c r="AG446" s="1062"/>
      <c r="AH446" s="1062"/>
      <c r="AI446" s="1062"/>
      <c r="AJ446" s="1062"/>
      <c r="AK446" s="1062"/>
      <c r="AL446" s="1062"/>
      <c r="AM446" s="1062"/>
      <c r="AN446" s="1063"/>
      <c r="AO446" s="1063"/>
      <c r="AP446" s="1064"/>
      <c r="AQ446" s="1286" t="str">
        <f t="shared" si="56"/>
        <v xml:space="preserve"> </v>
      </c>
      <c r="AR446" s="1282">
        <f t="shared" si="57"/>
        <v>0</v>
      </c>
      <c r="AS446" s="1065"/>
    </row>
    <row r="447" spans="1:45" ht="12.75" hidden="1" customHeight="1">
      <c r="A447" s="1066" t="s">
        <v>1046</v>
      </c>
      <c r="B447" s="1060">
        <f t="shared" si="55"/>
        <v>7</v>
      </c>
      <c r="C447" s="1077">
        <v>1.6582754629629628E-2</v>
      </c>
      <c r="D447" s="1287">
        <v>0</v>
      </c>
      <c r="E447" s="1061" t="str">
        <f t="shared" si="54"/>
        <v xml:space="preserve"> </v>
      </c>
      <c r="F447" s="1006"/>
      <c r="G447" s="1006"/>
      <c r="H447" s="1006"/>
      <c r="I447" s="1006"/>
      <c r="J447" s="1006"/>
      <c r="K447" s="1062"/>
      <c r="L447" s="1062"/>
      <c r="M447" s="1062"/>
      <c r="N447" s="1062"/>
      <c r="O447" s="1062"/>
      <c r="P447" s="1062"/>
      <c r="Q447" s="1062"/>
      <c r="R447" s="1062"/>
      <c r="S447" s="1062"/>
      <c r="T447" s="1062"/>
      <c r="U447" s="1062"/>
      <c r="V447" s="1062"/>
      <c r="W447" s="1062"/>
      <c r="X447" s="1062"/>
      <c r="Y447" s="1062"/>
      <c r="Z447" s="1062"/>
      <c r="AA447" s="1062"/>
      <c r="AB447" s="1062"/>
      <c r="AC447" s="1062"/>
      <c r="AD447" s="1062"/>
      <c r="AE447" s="1062"/>
      <c r="AF447" s="1062"/>
      <c r="AG447" s="1062"/>
      <c r="AH447" s="1062"/>
      <c r="AI447" s="1062"/>
      <c r="AJ447" s="1062"/>
      <c r="AK447" s="1062"/>
      <c r="AL447" s="1062"/>
      <c r="AM447" s="1062"/>
      <c r="AN447" s="1063"/>
      <c r="AO447" s="1063"/>
      <c r="AP447" s="1064"/>
      <c r="AQ447" s="1286" t="str">
        <f t="shared" si="56"/>
        <v xml:space="preserve"> </v>
      </c>
      <c r="AR447" s="1282">
        <f t="shared" si="57"/>
        <v>0</v>
      </c>
      <c r="AS447" s="1065"/>
    </row>
    <row r="448" spans="1:45" ht="12.75" hidden="1" customHeight="1">
      <c r="A448" s="1066" t="s">
        <v>1046</v>
      </c>
      <c r="B448" s="1060" t="str">
        <f t="shared" si="55"/>
        <v xml:space="preserve"> </v>
      </c>
      <c r="C448" s="1077" t="s">
        <v>514</v>
      </c>
      <c r="D448" s="1282">
        <v>0</v>
      </c>
      <c r="E448" s="1061" t="str">
        <f t="shared" si="54"/>
        <v xml:space="preserve"> </v>
      </c>
      <c r="F448" s="1006"/>
      <c r="G448" s="1006"/>
      <c r="H448" s="1006"/>
      <c r="I448" s="1006"/>
      <c r="J448" s="1006"/>
      <c r="K448" s="1062"/>
      <c r="L448" s="1062"/>
      <c r="M448" s="1062"/>
      <c r="N448" s="1062"/>
      <c r="O448" s="1062"/>
      <c r="P448" s="1062"/>
      <c r="Q448" s="1062"/>
      <c r="R448" s="1062"/>
      <c r="S448" s="1062"/>
      <c r="T448" s="1062"/>
      <c r="U448" s="1062"/>
      <c r="V448" s="1062"/>
      <c r="W448" s="1062"/>
      <c r="X448" s="1062"/>
      <c r="Y448" s="1062"/>
      <c r="Z448" s="1062"/>
      <c r="AA448" s="1062"/>
      <c r="AB448" s="1062"/>
      <c r="AC448" s="1062"/>
      <c r="AD448" s="1062"/>
      <c r="AE448" s="1062"/>
      <c r="AF448" s="1062"/>
      <c r="AG448" s="1062"/>
      <c r="AH448" s="1062"/>
      <c r="AI448" s="1062"/>
      <c r="AJ448" s="1062"/>
      <c r="AK448" s="1062"/>
      <c r="AL448" s="1062"/>
      <c r="AM448" s="1062"/>
      <c r="AN448" s="1063"/>
      <c r="AO448" s="1063"/>
      <c r="AP448" s="1064"/>
      <c r="AQ448" s="1286" t="str">
        <f t="shared" si="56"/>
        <v xml:space="preserve"> </v>
      </c>
      <c r="AR448" s="1282">
        <f t="shared" si="57"/>
        <v>0</v>
      </c>
      <c r="AS448" s="1065"/>
    </row>
    <row r="449" spans="1:45" ht="12.75" hidden="1" customHeight="1">
      <c r="A449" s="1066" t="s">
        <v>1047</v>
      </c>
      <c r="B449" s="1060" t="str">
        <f t="shared" si="55"/>
        <v xml:space="preserve"> </v>
      </c>
      <c r="C449" s="1077" t="s">
        <v>514</v>
      </c>
      <c r="D449" s="1282">
        <v>0</v>
      </c>
      <c r="E449" s="1061" t="str">
        <f t="shared" si="54"/>
        <v xml:space="preserve"> </v>
      </c>
      <c r="F449" s="1044"/>
      <c r="G449" s="1044"/>
      <c r="H449" s="1044"/>
      <c r="I449" s="1044"/>
      <c r="J449" s="1044"/>
      <c r="K449" s="1063"/>
      <c r="L449" s="1063"/>
      <c r="M449" s="1063"/>
      <c r="N449" s="1063"/>
      <c r="O449" s="1063"/>
      <c r="P449" s="1063"/>
      <c r="Q449" s="1063"/>
      <c r="R449" s="1063"/>
      <c r="S449" s="1063"/>
      <c r="T449" s="1063"/>
      <c r="U449" s="1063"/>
      <c r="V449" s="1063"/>
      <c r="W449" s="1063"/>
      <c r="X449" s="1063"/>
      <c r="Y449" s="1063"/>
      <c r="Z449" s="1063"/>
      <c r="AA449" s="1063"/>
      <c r="AB449" s="1063"/>
      <c r="AC449" s="1063"/>
      <c r="AD449" s="1063"/>
      <c r="AE449" s="1063"/>
      <c r="AF449" s="1063"/>
      <c r="AG449" s="1063"/>
      <c r="AH449" s="1063"/>
      <c r="AI449" s="1063"/>
      <c r="AJ449" s="1063"/>
      <c r="AK449" s="1063"/>
      <c r="AL449" s="1063"/>
      <c r="AM449" s="1063"/>
      <c r="AN449" s="1063"/>
      <c r="AO449" s="1063"/>
      <c r="AP449" s="1064"/>
      <c r="AQ449" s="1286" t="str">
        <f t="shared" si="56"/>
        <v xml:space="preserve"> </v>
      </c>
      <c r="AR449" s="1282">
        <f t="shared" si="57"/>
        <v>0</v>
      </c>
      <c r="AS449" s="1065"/>
    </row>
    <row r="450" spans="1:45" ht="12.75" hidden="1" customHeight="1">
      <c r="A450" s="1066" t="s">
        <v>828</v>
      </c>
      <c r="B450" s="1060" t="str">
        <f t="shared" si="55"/>
        <v xml:space="preserve"> </v>
      </c>
      <c r="C450" s="1077" t="s">
        <v>514</v>
      </c>
      <c r="D450" s="1282">
        <v>0</v>
      </c>
      <c r="E450" s="1061" t="str">
        <f t="shared" si="54"/>
        <v xml:space="preserve"> </v>
      </c>
      <c r="F450" s="1044"/>
      <c r="G450" s="1044"/>
      <c r="H450" s="1044"/>
      <c r="I450" s="1044"/>
      <c r="J450" s="1044"/>
      <c r="K450" s="1063"/>
      <c r="L450" s="1063"/>
      <c r="M450" s="1063"/>
      <c r="N450" s="1063"/>
      <c r="O450" s="1063"/>
      <c r="P450" s="1063"/>
      <c r="Q450" s="1063"/>
      <c r="R450" s="1063"/>
      <c r="S450" s="1063"/>
      <c r="T450" s="1063"/>
      <c r="U450" s="1063"/>
      <c r="V450" s="1063"/>
      <c r="W450" s="1063"/>
      <c r="X450" s="1063"/>
      <c r="Y450" s="1063"/>
      <c r="Z450" s="1063"/>
      <c r="AA450" s="1063"/>
      <c r="AB450" s="1063"/>
      <c r="AC450" s="1063"/>
      <c r="AD450" s="1063"/>
      <c r="AE450" s="1063"/>
      <c r="AF450" s="1063"/>
      <c r="AG450" s="1063"/>
      <c r="AH450" s="1063"/>
      <c r="AI450" s="1063"/>
      <c r="AJ450" s="1063"/>
      <c r="AK450" s="1063"/>
      <c r="AL450" s="1063"/>
      <c r="AM450" s="1063"/>
      <c r="AN450" s="1063"/>
      <c r="AO450" s="1063"/>
      <c r="AP450" s="1064"/>
      <c r="AQ450" s="1286" t="str">
        <f t="shared" si="56"/>
        <v xml:space="preserve"> </v>
      </c>
      <c r="AR450" s="1282">
        <f t="shared" si="57"/>
        <v>0</v>
      </c>
      <c r="AS450" s="1065"/>
    </row>
    <row r="451" spans="1:45" ht="12.75" hidden="1" customHeight="1">
      <c r="A451" s="1059" t="s">
        <v>626</v>
      </c>
      <c r="B451" s="1060" t="str">
        <f t="shared" si="55"/>
        <v xml:space="preserve"> </v>
      </c>
      <c r="C451" s="1077" t="s">
        <v>514</v>
      </c>
      <c r="D451" s="1282">
        <v>0</v>
      </c>
      <c r="E451" s="1061" t="str">
        <f t="shared" si="54"/>
        <v xml:space="preserve"> </v>
      </c>
      <c r="F451" s="1006"/>
      <c r="G451" s="1006"/>
      <c r="H451" s="1006"/>
      <c r="I451" s="1044"/>
      <c r="J451" s="1093"/>
      <c r="K451" s="1094"/>
      <c r="L451" s="1094"/>
      <c r="M451" s="1070"/>
      <c r="N451" s="1070"/>
      <c r="O451" s="1070"/>
      <c r="P451" s="1070"/>
      <c r="Q451" s="1070"/>
      <c r="R451" s="1070"/>
      <c r="S451" s="1070"/>
      <c r="T451" s="1070"/>
      <c r="U451" s="1070"/>
      <c r="V451" s="1070"/>
      <c r="W451" s="1070"/>
      <c r="X451" s="1070"/>
      <c r="Y451" s="1070"/>
      <c r="Z451" s="1070"/>
      <c r="AA451" s="1070"/>
      <c r="AB451" s="1070"/>
      <c r="AC451" s="1070"/>
      <c r="AD451" s="1070"/>
      <c r="AE451" s="1070"/>
      <c r="AF451" s="1070"/>
      <c r="AG451" s="1070"/>
      <c r="AH451" s="1070"/>
      <c r="AI451" s="1070"/>
      <c r="AJ451" s="1070"/>
      <c r="AK451" s="1070"/>
      <c r="AL451" s="1070"/>
      <c r="AM451" s="1070"/>
      <c r="AN451" s="1069"/>
      <c r="AO451" s="1069"/>
      <c r="AP451" s="1064"/>
      <c r="AQ451" s="1286" t="str">
        <f t="shared" si="56"/>
        <v xml:space="preserve"> </v>
      </c>
      <c r="AR451" s="1282">
        <f t="shared" si="57"/>
        <v>0</v>
      </c>
      <c r="AS451" s="1065"/>
    </row>
    <row r="452" spans="1:45" ht="12.75" hidden="1" customHeight="1">
      <c r="A452" s="1059" t="s">
        <v>508</v>
      </c>
      <c r="B452" s="1060" t="str">
        <f t="shared" si="55"/>
        <v xml:space="preserve"> </v>
      </c>
      <c r="C452" s="1077" t="s">
        <v>514</v>
      </c>
      <c r="D452" s="1282">
        <v>0</v>
      </c>
      <c r="E452" s="1061" t="str">
        <f t="shared" si="54"/>
        <v xml:space="preserve"> </v>
      </c>
      <c r="F452" s="1044"/>
      <c r="G452" s="1044"/>
      <c r="H452" s="1044"/>
      <c r="I452" s="1044"/>
      <c r="J452" s="1044"/>
      <c r="K452" s="1063"/>
      <c r="L452" s="1063"/>
      <c r="M452" s="1063"/>
      <c r="N452" s="1063"/>
      <c r="O452" s="1063"/>
      <c r="P452" s="1063"/>
      <c r="Q452" s="1063"/>
      <c r="R452" s="1063"/>
      <c r="S452" s="1063"/>
      <c r="T452" s="1063"/>
      <c r="U452" s="1063"/>
      <c r="V452" s="1063"/>
      <c r="W452" s="1063"/>
      <c r="X452" s="1063"/>
      <c r="Y452" s="1063"/>
      <c r="Z452" s="1063"/>
      <c r="AA452" s="1063"/>
      <c r="AB452" s="1063"/>
      <c r="AC452" s="1063"/>
      <c r="AD452" s="1063"/>
      <c r="AE452" s="1063"/>
      <c r="AF452" s="1063"/>
      <c r="AG452" s="1063"/>
      <c r="AH452" s="1063"/>
      <c r="AI452" s="1063"/>
      <c r="AJ452" s="1063"/>
      <c r="AK452" s="1063"/>
      <c r="AL452" s="1063"/>
      <c r="AM452" s="1063"/>
      <c r="AN452" s="1069"/>
      <c r="AO452" s="1069"/>
      <c r="AP452" s="1064"/>
      <c r="AQ452" s="1286" t="str">
        <f t="shared" si="56"/>
        <v xml:space="preserve"> </v>
      </c>
      <c r="AR452" s="1282">
        <f t="shared" si="57"/>
        <v>0</v>
      </c>
      <c r="AS452" s="1065"/>
    </row>
    <row r="453" spans="1:45" ht="12.75" hidden="1" customHeight="1">
      <c r="A453" s="1066" t="s">
        <v>902</v>
      </c>
      <c r="B453" s="1060" t="str">
        <f t="shared" si="55"/>
        <v xml:space="preserve"> </v>
      </c>
      <c r="C453" s="1077" t="s">
        <v>514</v>
      </c>
      <c r="D453" s="1282">
        <v>0</v>
      </c>
      <c r="E453" s="1061" t="str">
        <f t="shared" si="54"/>
        <v xml:space="preserve"> </v>
      </c>
      <c r="F453" s="1019"/>
      <c r="G453" s="1019"/>
      <c r="H453" s="1068"/>
      <c r="I453" s="1019"/>
      <c r="J453" s="1019"/>
      <c r="K453" s="1069"/>
      <c r="L453" s="1069"/>
      <c r="M453" s="1070"/>
      <c r="N453" s="1070"/>
      <c r="O453" s="1070"/>
      <c r="P453" s="1070"/>
      <c r="Q453" s="1070"/>
      <c r="R453" s="1070"/>
      <c r="S453" s="1070"/>
      <c r="T453" s="1070"/>
      <c r="U453" s="1070"/>
      <c r="V453" s="1070"/>
      <c r="W453" s="1070"/>
      <c r="X453" s="1070"/>
      <c r="Y453" s="1070"/>
      <c r="Z453" s="1070"/>
      <c r="AA453" s="1070"/>
      <c r="AB453" s="1070"/>
      <c r="AC453" s="1070"/>
      <c r="AD453" s="1070"/>
      <c r="AE453" s="1070"/>
      <c r="AF453" s="1070"/>
      <c r="AG453" s="1070"/>
      <c r="AH453" s="1070"/>
      <c r="AI453" s="1070"/>
      <c r="AJ453" s="1070"/>
      <c r="AK453" s="1070"/>
      <c r="AL453" s="1070"/>
      <c r="AM453" s="1070"/>
      <c r="AN453" s="1069"/>
      <c r="AO453" s="1069"/>
      <c r="AP453" s="1064"/>
      <c r="AQ453" s="1286" t="str">
        <f t="shared" si="56"/>
        <v xml:space="preserve"> </v>
      </c>
      <c r="AR453" s="1282">
        <f t="shared" si="57"/>
        <v>0</v>
      </c>
      <c r="AS453" s="1065"/>
    </row>
    <row r="454" spans="1:45" ht="12.75" hidden="1" customHeight="1">
      <c r="A454" s="1059" t="s">
        <v>1214</v>
      </c>
      <c r="B454" s="1060" t="str">
        <f t="shared" si="55"/>
        <v xml:space="preserve"> </v>
      </c>
      <c r="C454" s="1077" t="s">
        <v>514</v>
      </c>
      <c r="D454" s="1282">
        <v>0</v>
      </c>
      <c r="E454" s="1061" t="str">
        <f t="shared" si="54"/>
        <v xml:space="preserve"> </v>
      </c>
      <c r="F454" s="1006"/>
      <c r="G454" s="1006"/>
      <c r="H454" s="1006"/>
      <c r="I454" s="1006"/>
      <c r="J454" s="1006"/>
      <c r="K454" s="1062"/>
      <c r="L454" s="1062"/>
      <c r="M454" s="1062"/>
      <c r="N454" s="1062"/>
      <c r="O454" s="1062"/>
      <c r="P454" s="1062"/>
      <c r="Q454" s="1062"/>
      <c r="R454" s="1062"/>
      <c r="S454" s="1062"/>
      <c r="T454" s="1062"/>
      <c r="U454" s="1062"/>
      <c r="V454" s="1062"/>
      <c r="W454" s="1062"/>
      <c r="X454" s="1062"/>
      <c r="Y454" s="1062"/>
      <c r="Z454" s="1062"/>
      <c r="AA454" s="1062"/>
      <c r="AB454" s="1062"/>
      <c r="AC454" s="1062"/>
      <c r="AD454" s="1062"/>
      <c r="AE454" s="1062"/>
      <c r="AF454" s="1062"/>
      <c r="AG454" s="1062"/>
      <c r="AH454" s="1062"/>
      <c r="AI454" s="1062"/>
      <c r="AJ454" s="1062"/>
      <c r="AK454" s="1062"/>
      <c r="AL454" s="1062"/>
      <c r="AM454" s="1062"/>
      <c r="AN454" s="1063"/>
      <c r="AO454" s="1063"/>
      <c r="AP454" s="1064"/>
      <c r="AQ454" s="1286" t="str">
        <f t="shared" si="56"/>
        <v xml:space="preserve"> </v>
      </c>
      <c r="AR454" s="1282">
        <f t="shared" si="57"/>
        <v>0</v>
      </c>
      <c r="AS454" s="1065"/>
    </row>
    <row r="455" spans="1:45" ht="12.75" hidden="1" customHeight="1">
      <c r="A455" s="1066" t="s">
        <v>1048</v>
      </c>
      <c r="B455" s="1060" t="str">
        <f t="shared" si="55"/>
        <v xml:space="preserve"> </v>
      </c>
      <c r="C455" s="1077" t="s">
        <v>514</v>
      </c>
      <c r="D455" s="1282">
        <v>0</v>
      </c>
      <c r="E455" s="1061" t="str">
        <f t="shared" si="54"/>
        <v xml:space="preserve"> </v>
      </c>
      <c r="F455" s="1006"/>
      <c r="G455" s="1006"/>
      <c r="H455" s="1006"/>
      <c r="I455" s="1006"/>
      <c r="J455" s="1006"/>
      <c r="K455" s="1062"/>
      <c r="L455" s="1062"/>
      <c r="M455" s="1062"/>
      <c r="N455" s="1062"/>
      <c r="O455" s="1062"/>
      <c r="P455" s="1062"/>
      <c r="Q455" s="1062"/>
      <c r="R455" s="1062"/>
      <c r="S455" s="1062"/>
      <c r="T455" s="1062"/>
      <c r="U455" s="1062"/>
      <c r="V455" s="1062"/>
      <c r="W455" s="1062"/>
      <c r="X455" s="1062"/>
      <c r="Y455" s="1062"/>
      <c r="Z455" s="1062"/>
      <c r="AA455" s="1062"/>
      <c r="AB455" s="1062"/>
      <c r="AC455" s="1062"/>
      <c r="AD455" s="1062"/>
      <c r="AE455" s="1062"/>
      <c r="AF455" s="1062"/>
      <c r="AG455" s="1062"/>
      <c r="AH455" s="1062"/>
      <c r="AI455" s="1062"/>
      <c r="AJ455" s="1062"/>
      <c r="AK455" s="1062"/>
      <c r="AL455" s="1062"/>
      <c r="AM455" s="1062"/>
      <c r="AN455" s="1063"/>
      <c r="AO455" s="1063"/>
      <c r="AP455" s="1064"/>
      <c r="AQ455" s="1286" t="str">
        <f t="shared" si="56"/>
        <v xml:space="preserve"> </v>
      </c>
      <c r="AR455" s="1282">
        <f t="shared" si="57"/>
        <v>0</v>
      </c>
      <c r="AS455" s="1065"/>
    </row>
    <row r="456" spans="1:45" ht="12.75" hidden="1" customHeight="1">
      <c r="A456" s="1066" t="s">
        <v>1499</v>
      </c>
      <c r="B456" s="1060">
        <f t="shared" si="55"/>
        <v>7</v>
      </c>
      <c r="C456" s="1077">
        <v>1.6041666666666666E-2</v>
      </c>
      <c r="D456" s="1287">
        <v>0</v>
      </c>
      <c r="E456" s="1061" t="str">
        <f t="shared" si="54"/>
        <v xml:space="preserve"> </v>
      </c>
      <c r="F456" s="1019"/>
      <c r="G456" s="1019"/>
      <c r="H456" s="1068"/>
      <c r="I456" s="1019"/>
      <c r="J456" s="1019"/>
      <c r="K456" s="1069"/>
      <c r="L456" s="1069"/>
      <c r="M456" s="1070"/>
      <c r="N456" s="1070"/>
      <c r="O456" s="1070"/>
      <c r="P456" s="1070"/>
      <c r="Q456" s="1070"/>
      <c r="R456" s="1070"/>
      <c r="S456" s="1070"/>
      <c r="T456" s="1070"/>
      <c r="U456" s="1070"/>
      <c r="V456" s="1070"/>
      <c r="W456" s="1070"/>
      <c r="X456" s="1070"/>
      <c r="Y456" s="1070"/>
      <c r="Z456" s="1070"/>
      <c r="AA456" s="1070"/>
      <c r="AB456" s="1070"/>
      <c r="AC456" s="1070"/>
      <c r="AD456" s="1070"/>
      <c r="AE456" s="1070"/>
      <c r="AF456" s="1070"/>
      <c r="AG456" s="1070"/>
      <c r="AH456" s="1070"/>
      <c r="AI456" s="1070"/>
      <c r="AJ456" s="1070"/>
      <c r="AK456" s="1070"/>
      <c r="AL456" s="1070"/>
      <c r="AM456" s="1070"/>
      <c r="AN456" s="1069"/>
      <c r="AO456" s="1069"/>
      <c r="AP456" s="1064"/>
      <c r="AQ456" s="1286" t="str">
        <f t="shared" si="56"/>
        <v xml:space="preserve"> </v>
      </c>
      <c r="AR456" s="1282">
        <f t="shared" si="57"/>
        <v>0</v>
      </c>
      <c r="AS456" s="1065"/>
    </row>
    <row r="457" spans="1:45" ht="12.75" hidden="1" customHeight="1">
      <c r="A457" s="1059" t="s">
        <v>1320</v>
      </c>
      <c r="B457" s="1060">
        <v>0</v>
      </c>
      <c r="C457" s="1077" t="s">
        <v>514</v>
      </c>
      <c r="D457" s="1282">
        <v>0</v>
      </c>
      <c r="E457" s="1061" t="str">
        <f t="shared" si="54"/>
        <v xml:space="preserve"> </v>
      </c>
      <c r="F457" s="1006"/>
      <c r="G457" s="1006"/>
      <c r="H457" s="1006"/>
      <c r="I457" s="1006"/>
      <c r="J457" s="1006"/>
      <c r="K457" s="1062"/>
      <c r="L457" s="1062"/>
      <c r="M457" s="1062"/>
      <c r="N457" s="1062"/>
      <c r="O457" s="1062"/>
      <c r="P457" s="1062"/>
      <c r="Q457" s="1062"/>
      <c r="R457" s="1062"/>
      <c r="S457" s="1062"/>
      <c r="T457" s="1062"/>
      <c r="U457" s="1062"/>
      <c r="V457" s="1062"/>
      <c r="W457" s="1062"/>
      <c r="X457" s="1062"/>
      <c r="Y457" s="1062"/>
      <c r="Z457" s="1062"/>
      <c r="AA457" s="1062"/>
      <c r="AB457" s="1062"/>
      <c r="AC457" s="1062"/>
      <c r="AD457" s="1062"/>
      <c r="AE457" s="1062"/>
      <c r="AF457" s="1062"/>
      <c r="AG457" s="1062"/>
      <c r="AH457" s="1062"/>
      <c r="AI457" s="1062"/>
      <c r="AJ457" s="1062"/>
      <c r="AK457" s="1062"/>
      <c r="AL457" s="1062"/>
      <c r="AM457" s="1062"/>
      <c r="AN457" s="1063"/>
      <c r="AO457" s="1063"/>
      <c r="AP457" s="1064"/>
      <c r="AQ457" s="1286" t="str">
        <f t="shared" si="56"/>
        <v xml:space="preserve"> </v>
      </c>
      <c r="AR457" s="1282">
        <f t="shared" si="57"/>
        <v>0</v>
      </c>
      <c r="AS457" s="1065"/>
    </row>
    <row r="458" spans="1:45" ht="12.75" hidden="1" customHeight="1">
      <c r="A458" s="1066" t="s">
        <v>942</v>
      </c>
      <c r="B458" s="1060" t="str">
        <f>IFERROR(MINUTE(B$5)-MINUTE(C458)," ")</f>
        <v xml:space="preserve"> </v>
      </c>
      <c r="C458" s="1077" t="s">
        <v>514</v>
      </c>
      <c r="D458" s="1282">
        <v>0</v>
      </c>
      <c r="E458" s="1061" t="str">
        <f t="shared" si="54"/>
        <v xml:space="preserve"> </v>
      </c>
      <c r="F458" s="1044"/>
      <c r="G458" s="1044"/>
      <c r="H458" s="1006"/>
      <c r="I458" s="1044"/>
      <c r="J458" s="1044"/>
      <c r="K458" s="1063"/>
      <c r="L458" s="1063"/>
      <c r="M458" s="1070"/>
      <c r="N458" s="1070"/>
      <c r="O458" s="1070"/>
      <c r="P458" s="1070"/>
      <c r="Q458" s="1070"/>
      <c r="R458" s="1070"/>
      <c r="S458" s="1070"/>
      <c r="T458" s="1070"/>
      <c r="U458" s="1070"/>
      <c r="V458" s="1070"/>
      <c r="W458" s="1070"/>
      <c r="X458" s="1070"/>
      <c r="Y458" s="1070"/>
      <c r="Z458" s="1070"/>
      <c r="AA458" s="1070"/>
      <c r="AB458" s="1070"/>
      <c r="AC458" s="1070"/>
      <c r="AD458" s="1070"/>
      <c r="AE458" s="1070"/>
      <c r="AF458" s="1070"/>
      <c r="AG458" s="1070"/>
      <c r="AH458" s="1070"/>
      <c r="AI458" s="1070"/>
      <c r="AJ458" s="1070"/>
      <c r="AK458" s="1070"/>
      <c r="AL458" s="1070"/>
      <c r="AM458" s="1070"/>
      <c r="AN458" s="1069"/>
      <c r="AO458" s="1069"/>
      <c r="AP458" s="1064"/>
      <c r="AQ458" s="1286" t="str">
        <f t="shared" si="56"/>
        <v xml:space="preserve"> </v>
      </c>
      <c r="AR458" s="1282">
        <f t="shared" si="57"/>
        <v>0</v>
      </c>
      <c r="AS458" s="1065"/>
    </row>
    <row r="459" spans="1:45" ht="12.75" hidden="1" customHeight="1">
      <c r="A459" s="1066" t="s">
        <v>794</v>
      </c>
      <c r="B459" s="1060" t="str">
        <f>IFERROR(MINUTE(B$5)-MINUTE(C459)," ")</f>
        <v xml:space="preserve"> </v>
      </c>
      <c r="C459" s="1077" t="s">
        <v>514</v>
      </c>
      <c r="D459" s="1282">
        <v>0</v>
      </c>
      <c r="E459" s="1061" t="str">
        <f t="shared" si="54"/>
        <v xml:space="preserve"> </v>
      </c>
      <c r="F459" s="1043"/>
      <c r="G459" s="1044"/>
      <c r="H459" s="1044"/>
      <c r="I459" s="1044"/>
      <c r="J459" s="1044"/>
      <c r="K459" s="1063"/>
      <c r="L459" s="1063"/>
      <c r="M459" s="1063"/>
      <c r="N459" s="1063"/>
      <c r="O459" s="1063"/>
      <c r="P459" s="1063"/>
      <c r="Q459" s="1063"/>
      <c r="R459" s="1063"/>
      <c r="S459" s="1063"/>
      <c r="T459" s="1063"/>
      <c r="U459" s="1063"/>
      <c r="V459" s="1063"/>
      <c r="W459" s="1063"/>
      <c r="X459" s="1063"/>
      <c r="Y459" s="1063"/>
      <c r="Z459" s="1063"/>
      <c r="AA459" s="1063"/>
      <c r="AB459" s="1063"/>
      <c r="AC459" s="1063"/>
      <c r="AD459" s="1063"/>
      <c r="AE459" s="1063"/>
      <c r="AF459" s="1063"/>
      <c r="AG459" s="1063"/>
      <c r="AH459" s="1063"/>
      <c r="AI459" s="1063"/>
      <c r="AJ459" s="1063"/>
      <c r="AK459" s="1063"/>
      <c r="AL459" s="1063"/>
      <c r="AM459" s="1063"/>
      <c r="AN459" s="1063"/>
      <c r="AO459" s="1063"/>
      <c r="AP459" s="1081"/>
      <c r="AQ459" s="1286" t="str">
        <f t="shared" si="56"/>
        <v xml:space="preserve"> </v>
      </c>
      <c r="AR459" s="1282">
        <f t="shared" si="57"/>
        <v>0</v>
      </c>
      <c r="AS459" s="1053"/>
    </row>
    <row r="460" spans="1:45" ht="12.75" hidden="1" customHeight="1">
      <c r="A460" s="1059" t="s">
        <v>1321</v>
      </c>
      <c r="B460" s="1060">
        <v>6</v>
      </c>
      <c r="C460" s="1077" t="s">
        <v>514</v>
      </c>
      <c r="D460" s="1282">
        <v>0</v>
      </c>
      <c r="E460" s="1061" t="str">
        <f t="shared" ref="E460:E523" si="58">IFERROR(AVERAGE(F460:AN460), " ")</f>
        <v xml:space="preserve"> </v>
      </c>
      <c r="F460" s="1044"/>
      <c r="G460" s="1044"/>
      <c r="H460" s="1044"/>
      <c r="I460" s="1044"/>
      <c r="J460" s="1044"/>
      <c r="K460" s="1063"/>
      <c r="L460" s="1063"/>
      <c r="M460" s="1063"/>
      <c r="N460" s="1063"/>
      <c r="O460" s="1063"/>
      <c r="P460" s="1063"/>
      <c r="Q460" s="1063"/>
      <c r="R460" s="1063"/>
      <c r="S460" s="1063"/>
      <c r="T460" s="1063"/>
      <c r="U460" s="1063"/>
      <c r="V460" s="1063"/>
      <c r="W460" s="1063"/>
      <c r="X460" s="1063"/>
      <c r="Y460" s="1063"/>
      <c r="Z460" s="1063"/>
      <c r="AA460" s="1063"/>
      <c r="AB460" s="1063"/>
      <c r="AC460" s="1063"/>
      <c r="AD460" s="1063"/>
      <c r="AE460" s="1063"/>
      <c r="AF460" s="1063"/>
      <c r="AG460" s="1063"/>
      <c r="AH460" s="1063"/>
      <c r="AI460" s="1063"/>
      <c r="AJ460" s="1063"/>
      <c r="AK460" s="1063"/>
      <c r="AL460" s="1063"/>
      <c r="AM460" s="1063"/>
      <c r="AN460" s="1069"/>
      <c r="AO460" s="1069"/>
      <c r="AP460" s="1064"/>
      <c r="AQ460" s="1286" t="str">
        <f t="shared" si="56"/>
        <v xml:space="preserve"> </v>
      </c>
      <c r="AR460" s="1282">
        <f t="shared" si="57"/>
        <v>0</v>
      </c>
      <c r="AS460" s="1065"/>
    </row>
    <row r="461" spans="1:45" ht="12.75" hidden="1" customHeight="1">
      <c r="A461" s="1066" t="s">
        <v>1283</v>
      </c>
      <c r="B461" s="1060" t="str">
        <f t="shared" ref="B461:B491" si="59">IFERROR(MINUTE(B$5)-MINUTE(C461)," ")</f>
        <v xml:space="preserve"> </v>
      </c>
      <c r="C461" s="1077" t="s">
        <v>514</v>
      </c>
      <c r="D461" s="1287">
        <v>0</v>
      </c>
      <c r="E461" s="1061" t="str">
        <f t="shared" si="58"/>
        <v xml:space="preserve"> </v>
      </c>
      <c r="F461" s="1044"/>
      <c r="G461" s="1044"/>
      <c r="H461" s="1006"/>
      <c r="I461" s="1044"/>
      <c r="J461" s="1044"/>
      <c r="K461" s="1063"/>
      <c r="L461" s="1063"/>
      <c r="M461" s="1062"/>
      <c r="N461" s="1062"/>
      <c r="O461" s="1062"/>
      <c r="P461" s="1062"/>
      <c r="Q461" s="1062"/>
      <c r="R461" s="1062"/>
      <c r="S461" s="1062"/>
      <c r="T461" s="1062"/>
      <c r="U461" s="1062"/>
      <c r="V461" s="1062"/>
      <c r="W461" s="1062"/>
      <c r="X461" s="1062"/>
      <c r="Y461" s="1062"/>
      <c r="Z461" s="1062"/>
      <c r="AA461" s="1062"/>
      <c r="AB461" s="1062"/>
      <c r="AC461" s="1062"/>
      <c r="AD461" s="1062"/>
      <c r="AE461" s="1062"/>
      <c r="AF461" s="1062"/>
      <c r="AG461" s="1062"/>
      <c r="AH461" s="1062"/>
      <c r="AI461" s="1062"/>
      <c r="AJ461" s="1062"/>
      <c r="AK461" s="1062"/>
      <c r="AL461" s="1062"/>
      <c r="AM461" s="1062"/>
      <c r="AN461" s="1063"/>
      <c r="AO461" s="1063"/>
      <c r="AP461" s="1064"/>
      <c r="AQ461" s="1286" t="str">
        <f t="shared" si="56"/>
        <v xml:space="preserve"> </v>
      </c>
      <c r="AR461" s="1282">
        <f t="shared" si="57"/>
        <v>0</v>
      </c>
      <c r="AS461" s="1065"/>
    </row>
    <row r="462" spans="1:45" ht="12.75" hidden="1" customHeight="1">
      <c r="A462" s="1059" t="s">
        <v>497</v>
      </c>
      <c r="B462" s="1060" t="str">
        <f t="shared" si="59"/>
        <v xml:space="preserve"> </v>
      </c>
      <c r="C462" s="1077" t="s">
        <v>514</v>
      </c>
      <c r="D462" s="1282">
        <v>0</v>
      </c>
      <c r="E462" s="1061" t="str">
        <f t="shared" si="58"/>
        <v xml:space="preserve"> </v>
      </c>
      <c r="F462" s="1006"/>
      <c r="G462" s="1006"/>
      <c r="H462" s="1006"/>
      <c r="I462" s="1006"/>
      <c r="J462" s="1006"/>
      <c r="K462" s="1062"/>
      <c r="L462" s="1062"/>
      <c r="M462" s="1062"/>
      <c r="N462" s="1062"/>
      <c r="O462" s="1062"/>
      <c r="P462" s="1062"/>
      <c r="Q462" s="1062"/>
      <c r="R462" s="1062"/>
      <c r="S462" s="1062"/>
      <c r="T462" s="1062"/>
      <c r="U462" s="1062"/>
      <c r="V462" s="1062"/>
      <c r="W462" s="1062"/>
      <c r="X462" s="1062"/>
      <c r="Y462" s="1062"/>
      <c r="Z462" s="1062"/>
      <c r="AA462" s="1062"/>
      <c r="AB462" s="1062"/>
      <c r="AC462" s="1062"/>
      <c r="AD462" s="1062"/>
      <c r="AE462" s="1062"/>
      <c r="AF462" s="1062"/>
      <c r="AG462" s="1062"/>
      <c r="AH462" s="1062"/>
      <c r="AI462" s="1062"/>
      <c r="AJ462" s="1062"/>
      <c r="AK462" s="1062"/>
      <c r="AL462" s="1062"/>
      <c r="AM462" s="1062"/>
      <c r="AN462" s="1063"/>
      <c r="AO462" s="1063"/>
      <c r="AP462" s="1064"/>
      <c r="AQ462" s="1286" t="str">
        <f t="shared" si="56"/>
        <v xml:space="preserve"> </v>
      </c>
      <c r="AR462" s="1282">
        <f t="shared" si="57"/>
        <v>0</v>
      </c>
      <c r="AS462" s="1065"/>
    </row>
    <row r="463" spans="1:45" ht="12.75" hidden="1" customHeight="1">
      <c r="A463" s="1059" t="s">
        <v>1215</v>
      </c>
      <c r="B463" s="1060" t="str">
        <f t="shared" si="59"/>
        <v xml:space="preserve"> </v>
      </c>
      <c r="C463" s="1077" t="s">
        <v>514</v>
      </c>
      <c r="D463" s="1282">
        <v>0</v>
      </c>
      <c r="E463" s="1061" t="str">
        <f t="shared" si="58"/>
        <v xml:space="preserve"> </v>
      </c>
      <c r="F463" s="1044"/>
      <c r="G463" s="1044"/>
      <c r="H463" s="1044"/>
      <c r="I463" s="1044"/>
      <c r="J463" s="1044"/>
      <c r="K463" s="1063"/>
      <c r="L463" s="1063"/>
      <c r="M463" s="1063"/>
      <c r="N463" s="1063"/>
      <c r="O463" s="1063"/>
      <c r="P463" s="1063"/>
      <c r="Q463" s="1063"/>
      <c r="R463" s="1063"/>
      <c r="S463" s="1063"/>
      <c r="T463" s="1063"/>
      <c r="U463" s="1063"/>
      <c r="V463" s="1063"/>
      <c r="W463" s="1063"/>
      <c r="X463" s="1063"/>
      <c r="Y463" s="1063"/>
      <c r="Z463" s="1063"/>
      <c r="AA463" s="1063"/>
      <c r="AB463" s="1063"/>
      <c r="AC463" s="1063"/>
      <c r="AD463" s="1063"/>
      <c r="AE463" s="1063"/>
      <c r="AF463" s="1063"/>
      <c r="AG463" s="1063"/>
      <c r="AH463" s="1063"/>
      <c r="AI463" s="1063"/>
      <c r="AJ463" s="1063"/>
      <c r="AK463" s="1063"/>
      <c r="AL463" s="1063"/>
      <c r="AM463" s="1063"/>
      <c r="AN463" s="1069"/>
      <c r="AO463" s="1069"/>
      <c r="AP463" s="1064"/>
      <c r="AQ463" s="1286" t="str">
        <f t="shared" si="56"/>
        <v xml:space="preserve"> </v>
      </c>
      <c r="AR463" s="1282">
        <f t="shared" si="57"/>
        <v>0</v>
      </c>
      <c r="AS463" s="1065"/>
    </row>
    <row r="464" spans="1:45" ht="12.75" hidden="1" customHeight="1">
      <c r="A464" s="1066" t="s">
        <v>1613</v>
      </c>
      <c r="B464" s="1060" t="str">
        <f t="shared" si="59"/>
        <v xml:space="preserve"> </v>
      </c>
      <c r="C464" s="1077" t="s">
        <v>514</v>
      </c>
      <c r="D464" s="1287">
        <v>0</v>
      </c>
      <c r="E464" s="1061" t="str">
        <f t="shared" si="58"/>
        <v xml:space="preserve"> </v>
      </c>
      <c r="F464" s="1044"/>
      <c r="G464" s="1044"/>
      <c r="H464" s="1044"/>
      <c r="I464" s="1044"/>
      <c r="J464" s="1044"/>
      <c r="K464" s="1063"/>
      <c r="L464" s="1063"/>
      <c r="M464" s="1063"/>
      <c r="N464" s="1063"/>
      <c r="O464" s="1063"/>
      <c r="P464" s="1063"/>
      <c r="Q464" s="1063"/>
      <c r="R464" s="1063"/>
      <c r="S464" s="1063"/>
      <c r="T464" s="1063"/>
      <c r="U464" s="1063"/>
      <c r="V464" s="1063"/>
      <c r="W464" s="1063"/>
      <c r="X464" s="1063"/>
      <c r="Y464" s="1063"/>
      <c r="Z464" s="1063"/>
      <c r="AA464" s="1063"/>
      <c r="AB464" s="1063"/>
      <c r="AC464" s="1063"/>
      <c r="AD464" s="1063"/>
      <c r="AE464" s="1063"/>
      <c r="AF464" s="1063"/>
      <c r="AG464" s="1063"/>
      <c r="AH464" s="1063"/>
      <c r="AI464" s="1063"/>
      <c r="AJ464" s="1063"/>
      <c r="AK464" s="1063"/>
      <c r="AL464" s="1063"/>
      <c r="AM464" s="1063"/>
      <c r="AN464" s="1063"/>
      <c r="AO464" s="1063"/>
      <c r="AP464" s="1064"/>
      <c r="AQ464" s="1286" t="str">
        <f t="shared" si="56"/>
        <v xml:space="preserve"> </v>
      </c>
      <c r="AR464" s="1282">
        <f t="shared" si="57"/>
        <v>0</v>
      </c>
      <c r="AS464" s="1065"/>
    </row>
    <row r="465" spans="1:45" ht="12.75" hidden="1" customHeight="1">
      <c r="A465" s="1059" t="s">
        <v>941</v>
      </c>
      <c r="B465" s="1060" t="str">
        <f t="shared" si="59"/>
        <v xml:space="preserve"> </v>
      </c>
      <c r="C465" s="1077" t="s">
        <v>514</v>
      </c>
      <c r="D465" s="1282">
        <v>0</v>
      </c>
      <c r="E465" s="1061" t="str">
        <f t="shared" si="58"/>
        <v xml:space="preserve"> </v>
      </c>
      <c r="F465" s="1006"/>
      <c r="G465" s="1006"/>
      <c r="H465" s="1006"/>
      <c r="I465" s="1006"/>
      <c r="J465" s="1006"/>
      <c r="K465" s="1062"/>
      <c r="L465" s="1062"/>
      <c r="M465" s="1062"/>
      <c r="N465" s="1062"/>
      <c r="O465" s="1062"/>
      <c r="P465" s="1062"/>
      <c r="Q465" s="1062"/>
      <c r="R465" s="1062"/>
      <c r="S465" s="1062"/>
      <c r="T465" s="1062"/>
      <c r="U465" s="1062"/>
      <c r="V465" s="1062"/>
      <c r="W465" s="1062"/>
      <c r="X465" s="1062"/>
      <c r="Y465" s="1062"/>
      <c r="Z465" s="1062"/>
      <c r="AA465" s="1062"/>
      <c r="AB465" s="1062"/>
      <c r="AC465" s="1062"/>
      <c r="AD465" s="1062"/>
      <c r="AE465" s="1062"/>
      <c r="AF465" s="1062"/>
      <c r="AG465" s="1062"/>
      <c r="AH465" s="1062"/>
      <c r="AI465" s="1062"/>
      <c r="AJ465" s="1062"/>
      <c r="AK465" s="1062"/>
      <c r="AL465" s="1062"/>
      <c r="AM465" s="1062"/>
      <c r="AN465" s="1063"/>
      <c r="AO465" s="1063"/>
      <c r="AP465" s="1064"/>
      <c r="AQ465" s="1286" t="str">
        <f t="shared" si="56"/>
        <v xml:space="preserve"> </v>
      </c>
      <c r="AR465" s="1282">
        <f t="shared" si="57"/>
        <v>0</v>
      </c>
      <c r="AS465" s="1065"/>
    </row>
    <row r="466" spans="1:45" ht="12.75" hidden="1" customHeight="1">
      <c r="A466" s="1059" t="s">
        <v>552</v>
      </c>
      <c r="B466" s="1060" t="str">
        <f t="shared" si="59"/>
        <v xml:space="preserve"> </v>
      </c>
      <c r="C466" s="1077" t="s">
        <v>514</v>
      </c>
      <c r="D466" s="1282">
        <v>0</v>
      </c>
      <c r="E466" s="1061" t="str">
        <f t="shared" si="58"/>
        <v xml:space="preserve"> </v>
      </c>
      <c r="F466" s="1044"/>
      <c r="G466" s="1044"/>
      <c r="H466" s="1044"/>
      <c r="I466" s="1044"/>
      <c r="J466" s="1044"/>
      <c r="K466" s="1063"/>
      <c r="L466" s="1063"/>
      <c r="M466" s="1063"/>
      <c r="N466" s="1063"/>
      <c r="O466" s="1063"/>
      <c r="P466" s="1063"/>
      <c r="Q466" s="1063"/>
      <c r="R466" s="1063"/>
      <c r="S466" s="1063"/>
      <c r="T466" s="1063"/>
      <c r="U466" s="1063"/>
      <c r="V466" s="1063"/>
      <c r="W466" s="1063"/>
      <c r="X466" s="1063"/>
      <c r="Y466" s="1063"/>
      <c r="Z466" s="1063"/>
      <c r="AA466" s="1063"/>
      <c r="AB466" s="1063"/>
      <c r="AC466" s="1063"/>
      <c r="AD466" s="1063"/>
      <c r="AE466" s="1063"/>
      <c r="AF466" s="1063"/>
      <c r="AG466" s="1063"/>
      <c r="AH466" s="1063"/>
      <c r="AI466" s="1063"/>
      <c r="AJ466" s="1063"/>
      <c r="AK466" s="1063"/>
      <c r="AL466" s="1063"/>
      <c r="AM466" s="1063"/>
      <c r="AN466" s="1063"/>
      <c r="AO466" s="1063"/>
      <c r="AP466" s="1064"/>
      <c r="AQ466" s="1286" t="str">
        <f t="shared" si="56"/>
        <v xml:space="preserve"> </v>
      </c>
      <c r="AR466" s="1282">
        <f t="shared" si="57"/>
        <v>0</v>
      </c>
      <c r="AS466" s="1065"/>
    </row>
    <row r="467" spans="1:45" ht="12.75" hidden="1" customHeight="1">
      <c r="A467" s="1059" t="s">
        <v>262</v>
      </c>
      <c r="B467" s="1060" t="str">
        <f t="shared" si="59"/>
        <v xml:space="preserve"> </v>
      </c>
      <c r="C467" s="1077" t="s">
        <v>514</v>
      </c>
      <c r="D467" s="1282">
        <v>0</v>
      </c>
      <c r="E467" s="1061" t="str">
        <f t="shared" si="58"/>
        <v xml:space="preserve"> </v>
      </c>
      <c r="F467" s="1006"/>
      <c r="G467" s="1006"/>
      <c r="H467" s="1006"/>
      <c r="I467" s="1006"/>
      <c r="J467" s="1086"/>
      <c r="K467" s="1087"/>
      <c r="L467" s="1087"/>
      <c r="M467" s="1062"/>
      <c r="N467" s="1062"/>
      <c r="O467" s="1062"/>
      <c r="P467" s="1062"/>
      <c r="Q467" s="1062"/>
      <c r="R467" s="1062"/>
      <c r="S467" s="1062"/>
      <c r="T467" s="1062"/>
      <c r="U467" s="1062"/>
      <c r="V467" s="1062"/>
      <c r="W467" s="1062"/>
      <c r="X467" s="1062"/>
      <c r="Y467" s="1062"/>
      <c r="Z467" s="1062"/>
      <c r="AA467" s="1062"/>
      <c r="AB467" s="1062"/>
      <c r="AC467" s="1062"/>
      <c r="AD467" s="1062"/>
      <c r="AE467" s="1062"/>
      <c r="AF467" s="1062"/>
      <c r="AG467" s="1062"/>
      <c r="AH467" s="1062"/>
      <c r="AI467" s="1062"/>
      <c r="AJ467" s="1062"/>
      <c r="AK467" s="1062"/>
      <c r="AL467" s="1062"/>
      <c r="AM467" s="1062"/>
      <c r="AN467" s="1063"/>
      <c r="AO467" s="1063"/>
      <c r="AP467" s="1290"/>
      <c r="AQ467" s="1286" t="str">
        <f t="shared" si="56"/>
        <v xml:space="preserve"> </v>
      </c>
      <c r="AR467" s="1282">
        <f t="shared" si="57"/>
        <v>0</v>
      </c>
      <c r="AS467" s="1065"/>
    </row>
    <row r="468" spans="1:45" ht="12.75" hidden="1" customHeight="1">
      <c r="A468" s="1059" t="s">
        <v>277</v>
      </c>
      <c r="B468" s="1060" t="str">
        <f t="shared" si="59"/>
        <v xml:space="preserve"> </v>
      </c>
      <c r="C468" s="1077" t="s">
        <v>514</v>
      </c>
      <c r="D468" s="1282">
        <v>0</v>
      </c>
      <c r="E468" s="1061" t="str">
        <f t="shared" si="58"/>
        <v xml:space="preserve"> </v>
      </c>
      <c r="F468" s="1006"/>
      <c r="G468" s="1006"/>
      <c r="H468" s="1006"/>
      <c r="I468" s="1006"/>
      <c r="J468" s="1006"/>
      <c r="K468" s="1062"/>
      <c r="L468" s="1062"/>
      <c r="M468" s="1062"/>
      <c r="N468" s="1062"/>
      <c r="O468" s="1062"/>
      <c r="P468" s="1062"/>
      <c r="Q468" s="1062"/>
      <c r="R468" s="1062"/>
      <c r="S468" s="1062"/>
      <c r="T468" s="1062"/>
      <c r="U468" s="1062"/>
      <c r="V468" s="1062"/>
      <c r="W468" s="1062"/>
      <c r="X468" s="1062"/>
      <c r="Y468" s="1062"/>
      <c r="Z468" s="1062"/>
      <c r="AA468" s="1062"/>
      <c r="AB468" s="1062"/>
      <c r="AC468" s="1062"/>
      <c r="AD468" s="1062"/>
      <c r="AE468" s="1062"/>
      <c r="AF468" s="1062"/>
      <c r="AG468" s="1062"/>
      <c r="AH468" s="1062"/>
      <c r="AI468" s="1062"/>
      <c r="AJ468" s="1062"/>
      <c r="AK468" s="1062"/>
      <c r="AL468" s="1062"/>
      <c r="AM468" s="1062"/>
      <c r="AN468" s="1063"/>
      <c r="AO468" s="1063"/>
      <c r="AP468" s="1064"/>
      <c r="AQ468" s="1286" t="str">
        <f t="shared" si="56"/>
        <v xml:space="preserve"> </v>
      </c>
      <c r="AR468" s="1282">
        <f t="shared" si="57"/>
        <v>0</v>
      </c>
      <c r="AS468" s="1065"/>
    </row>
    <row r="469" spans="1:45" ht="12.75" hidden="1" customHeight="1">
      <c r="A469" s="1066" t="s">
        <v>1049</v>
      </c>
      <c r="B469" s="1060" t="str">
        <f t="shared" si="59"/>
        <v xml:space="preserve"> </v>
      </c>
      <c r="C469" s="1077" t="s">
        <v>514</v>
      </c>
      <c r="D469" s="1282">
        <v>0</v>
      </c>
      <c r="E469" s="1061" t="str">
        <f t="shared" si="58"/>
        <v xml:space="preserve"> </v>
      </c>
      <c r="F469" s="1006"/>
      <c r="G469" s="1006"/>
      <c r="H469" s="1006"/>
      <c r="I469" s="1006"/>
      <c r="J469" s="1006"/>
      <c r="K469" s="1062"/>
      <c r="L469" s="1062"/>
      <c r="M469" s="1062"/>
      <c r="N469" s="1062"/>
      <c r="O469" s="1062"/>
      <c r="P469" s="1062"/>
      <c r="Q469" s="1062"/>
      <c r="R469" s="1062"/>
      <c r="S469" s="1062"/>
      <c r="T469" s="1062"/>
      <c r="U469" s="1062"/>
      <c r="V469" s="1062"/>
      <c r="W469" s="1062"/>
      <c r="X469" s="1062"/>
      <c r="Y469" s="1062"/>
      <c r="Z469" s="1062"/>
      <c r="AA469" s="1062"/>
      <c r="AB469" s="1062"/>
      <c r="AC469" s="1062"/>
      <c r="AD469" s="1062"/>
      <c r="AE469" s="1062"/>
      <c r="AF469" s="1062"/>
      <c r="AG469" s="1062"/>
      <c r="AH469" s="1062"/>
      <c r="AI469" s="1062"/>
      <c r="AJ469" s="1062"/>
      <c r="AK469" s="1062"/>
      <c r="AL469" s="1062"/>
      <c r="AM469" s="1062"/>
      <c r="AN469" s="1063"/>
      <c r="AO469" s="1063"/>
      <c r="AP469" s="1290"/>
      <c r="AQ469" s="1286" t="str">
        <f t="shared" si="56"/>
        <v xml:space="preserve"> </v>
      </c>
      <c r="AR469" s="1282">
        <f t="shared" si="57"/>
        <v>0</v>
      </c>
      <c r="AS469" s="1065"/>
    </row>
    <row r="470" spans="1:45" ht="12.75" hidden="1" customHeight="1">
      <c r="A470" s="1066" t="s">
        <v>895</v>
      </c>
      <c r="B470" s="1060" t="str">
        <f t="shared" si="59"/>
        <v xml:space="preserve"> </v>
      </c>
      <c r="C470" s="1077" t="s">
        <v>514</v>
      </c>
      <c r="D470" s="1282">
        <v>0</v>
      </c>
      <c r="E470" s="1061" t="str">
        <f t="shared" si="58"/>
        <v xml:space="preserve"> </v>
      </c>
      <c r="F470" s="1006"/>
      <c r="G470" s="1006"/>
      <c r="H470" s="1006"/>
      <c r="I470" s="1006"/>
      <c r="J470" s="1006"/>
      <c r="K470" s="1062"/>
      <c r="L470" s="1062"/>
      <c r="M470" s="1062"/>
      <c r="N470" s="1062"/>
      <c r="O470" s="1062"/>
      <c r="P470" s="1062"/>
      <c r="Q470" s="1062"/>
      <c r="R470" s="1062"/>
      <c r="S470" s="1062"/>
      <c r="T470" s="1062"/>
      <c r="U470" s="1062"/>
      <c r="V470" s="1062"/>
      <c r="W470" s="1062"/>
      <c r="X470" s="1062"/>
      <c r="Y470" s="1062"/>
      <c r="Z470" s="1062"/>
      <c r="AA470" s="1062"/>
      <c r="AB470" s="1062"/>
      <c r="AC470" s="1062"/>
      <c r="AD470" s="1062"/>
      <c r="AE470" s="1062"/>
      <c r="AF470" s="1062"/>
      <c r="AG470" s="1062"/>
      <c r="AH470" s="1062"/>
      <c r="AI470" s="1062"/>
      <c r="AJ470" s="1062"/>
      <c r="AK470" s="1062"/>
      <c r="AL470" s="1062"/>
      <c r="AM470" s="1062"/>
      <c r="AN470" s="1063"/>
      <c r="AO470" s="1063"/>
      <c r="AP470" s="1064"/>
      <c r="AQ470" s="1286" t="str">
        <f t="shared" si="56"/>
        <v xml:space="preserve"> </v>
      </c>
      <c r="AR470" s="1282">
        <f t="shared" si="57"/>
        <v>0</v>
      </c>
      <c r="AS470" s="1065"/>
    </row>
    <row r="471" spans="1:45" ht="12.75" hidden="1" customHeight="1">
      <c r="A471" s="1066" t="s">
        <v>1615</v>
      </c>
      <c r="B471" s="1060">
        <f t="shared" si="59"/>
        <v>5</v>
      </c>
      <c r="C471" s="1077">
        <v>1.7465277777777777E-2</v>
      </c>
      <c r="D471" s="1287">
        <v>0</v>
      </c>
      <c r="E471" s="1061" t="str">
        <f t="shared" si="58"/>
        <v xml:space="preserve"> </v>
      </c>
      <c r="F471" s="1006"/>
      <c r="G471" s="1006"/>
      <c r="H471" s="1006"/>
      <c r="I471" s="1006"/>
      <c r="J471" s="1006"/>
      <c r="K471" s="1062"/>
      <c r="L471" s="1062"/>
      <c r="M471" s="1062"/>
      <c r="N471" s="1062"/>
      <c r="O471" s="1062"/>
      <c r="P471" s="1062"/>
      <c r="Q471" s="1062"/>
      <c r="R471" s="1062"/>
      <c r="S471" s="1062"/>
      <c r="T471" s="1062"/>
      <c r="U471" s="1062"/>
      <c r="V471" s="1062"/>
      <c r="W471" s="1062"/>
      <c r="X471" s="1062"/>
      <c r="Y471" s="1062"/>
      <c r="Z471" s="1062"/>
      <c r="AA471" s="1062"/>
      <c r="AB471" s="1062"/>
      <c r="AC471" s="1062"/>
      <c r="AD471" s="1062"/>
      <c r="AE471" s="1062"/>
      <c r="AF471" s="1062"/>
      <c r="AG471" s="1062"/>
      <c r="AH471" s="1062"/>
      <c r="AI471" s="1062"/>
      <c r="AJ471" s="1062"/>
      <c r="AK471" s="1062"/>
      <c r="AL471" s="1062"/>
      <c r="AM471" s="1062"/>
      <c r="AN471" s="1063"/>
      <c r="AO471" s="1063"/>
      <c r="AP471" s="1064"/>
      <c r="AQ471" s="1286" t="str">
        <f t="shared" si="56"/>
        <v xml:space="preserve"> </v>
      </c>
      <c r="AR471" s="1282">
        <f t="shared" si="57"/>
        <v>0</v>
      </c>
      <c r="AS471" s="1065"/>
    </row>
    <row r="472" spans="1:45" ht="12.75" hidden="1" customHeight="1">
      <c r="A472" s="1066" t="s">
        <v>916</v>
      </c>
      <c r="B472" s="1060">
        <f t="shared" si="59"/>
        <v>-4</v>
      </c>
      <c r="C472" s="1077">
        <v>2.4004629629629629E-2</v>
      </c>
      <c r="D472" s="1287">
        <v>0</v>
      </c>
      <c r="E472" s="1061" t="str">
        <f t="shared" si="58"/>
        <v xml:space="preserve"> </v>
      </c>
      <c r="F472" s="1019"/>
      <c r="G472" s="1019"/>
      <c r="H472" s="1068"/>
      <c r="I472" s="1019"/>
      <c r="J472" s="1019"/>
      <c r="K472" s="1069"/>
      <c r="L472" s="1069"/>
      <c r="M472" s="1070"/>
      <c r="N472" s="1070"/>
      <c r="O472" s="1070"/>
      <c r="P472" s="1070"/>
      <c r="Q472" s="1070"/>
      <c r="R472" s="1070"/>
      <c r="S472" s="1070"/>
      <c r="T472" s="1070"/>
      <c r="U472" s="1070"/>
      <c r="V472" s="1070"/>
      <c r="W472" s="1070"/>
      <c r="X472" s="1070"/>
      <c r="Y472" s="1070"/>
      <c r="Z472" s="1070"/>
      <c r="AA472" s="1070"/>
      <c r="AB472" s="1070"/>
      <c r="AC472" s="1070"/>
      <c r="AD472" s="1070"/>
      <c r="AE472" s="1070"/>
      <c r="AF472" s="1070"/>
      <c r="AG472" s="1070"/>
      <c r="AH472" s="1070"/>
      <c r="AI472" s="1070"/>
      <c r="AJ472" s="1070"/>
      <c r="AK472" s="1070"/>
      <c r="AL472" s="1070"/>
      <c r="AM472" s="1070"/>
      <c r="AN472" s="1069"/>
      <c r="AO472" s="1069"/>
      <c r="AP472" s="1064"/>
      <c r="AQ472" s="1286" t="str">
        <f t="shared" si="56"/>
        <v xml:space="preserve"> </v>
      </c>
      <c r="AR472" s="1282">
        <f t="shared" si="57"/>
        <v>0</v>
      </c>
      <c r="AS472" s="1065"/>
    </row>
    <row r="473" spans="1:45" ht="12.75" hidden="1" customHeight="1">
      <c r="A473" s="1059" t="s">
        <v>317</v>
      </c>
      <c r="B473" s="1060" t="str">
        <f t="shared" si="59"/>
        <v xml:space="preserve"> </v>
      </c>
      <c r="C473" s="1077" t="s">
        <v>514</v>
      </c>
      <c r="D473" s="1282">
        <v>0</v>
      </c>
      <c r="E473" s="1061" t="str">
        <f t="shared" si="58"/>
        <v xml:space="preserve"> </v>
      </c>
      <c r="F473" s="1019"/>
      <c r="G473" s="1019"/>
      <c r="H473" s="1068"/>
      <c r="I473" s="1019"/>
      <c r="J473" s="1019"/>
      <c r="K473" s="1069"/>
      <c r="L473" s="1069"/>
      <c r="M473" s="1070"/>
      <c r="N473" s="1070"/>
      <c r="O473" s="1070"/>
      <c r="P473" s="1070"/>
      <c r="Q473" s="1070"/>
      <c r="R473" s="1070"/>
      <c r="S473" s="1070"/>
      <c r="T473" s="1070"/>
      <c r="U473" s="1070"/>
      <c r="V473" s="1070"/>
      <c r="W473" s="1070"/>
      <c r="X473" s="1070"/>
      <c r="Y473" s="1070"/>
      <c r="Z473" s="1070"/>
      <c r="AA473" s="1070"/>
      <c r="AB473" s="1070"/>
      <c r="AC473" s="1070"/>
      <c r="AD473" s="1070"/>
      <c r="AE473" s="1070"/>
      <c r="AF473" s="1070"/>
      <c r="AG473" s="1070"/>
      <c r="AH473" s="1070"/>
      <c r="AI473" s="1070"/>
      <c r="AJ473" s="1070"/>
      <c r="AK473" s="1070"/>
      <c r="AL473" s="1070"/>
      <c r="AM473" s="1070"/>
      <c r="AN473" s="1069"/>
      <c r="AO473" s="1069"/>
      <c r="AP473" s="1064"/>
      <c r="AQ473" s="1286" t="str">
        <f t="shared" si="56"/>
        <v xml:space="preserve"> </v>
      </c>
      <c r="AR473" s="1282">
        <f t="shared" si="57"/>
        <v>0</v>
      </c>
      <c r="AS473" s="1065"/>
    </row>
    <row r="474" spans="1:45" ht="12" hidden="1" customHeight="1">
      <c r="A474" s="1059" t="s">
        <v>346</v>
      </c>
      <c r="B474" s="1060" t="str">
        <f t="shared" si="59"/>
        <v xml:space="preserve"> </v>
      </c>
      <c r="C474" s="1077" t="s">
        <v>514</v>
      </c>
      <c r="D474" s="1282">
        <v>0</v>
      </c>
      <c r="E474" s="1061" t="str">
        <f t="shared" si="58"/>
        <v xml:space="preserve"> </v>
      </c>
      <c r="F474" s="1043"/>
      <c r="G474" s="1006"/>
      <c r="H474" s="1044"/>
      <c r="I474" s="1044"/>
      <c r="J474" s="1044"/>
      <c r="K474" s="1063"/>
      <c r="L474" s="1063"/>
      <c r="M474" s="1063"/>
      <c r="N474" s="1063"/>
      <c r="O474" s="1063"/>
      <c r="P474" s="1063"/>
      <c r="Q474" s="1063"/>
      <c r="R474" s="1063"/>
      <c r="S474" s="1063"/>
      <c r="T474" s="1063"/>
      <c r="U474" s="1063"/>
      <c r="V474" s="1063"/>
      <c r="W474" s="1063"/>
      <c r="X474" s="1063"/>
      <c r="Y474" s="1063"/>
      <c r="Z474" s="1063"/>
      <c r="AA474" s="1063"/>
      <c r="AB474" s="1063"/>
      <c r="AC474" s="1063"/>
      <c r="AD474" s="1063"/>
      <c r="AE474" s="1063"/>
      <c r="AF474" s="1063"/>
      <c r="AG474" s="1063"/>
      <c r="AH474" s="1063"/>
      <c r="AI474" s="1063"/>
      <c r="AJ474" s="1063"/>
      <c r="AK474" s="1063"/>
      <c r="AL474" s="1063"/>
      <c r="AM474" s="1063"/>
      <c r="AN474" s="1063"/>
      <c r="AO474" s="1063"/>
      <c r="AP474" s="1081"/>
      <c r="AQ474" s="1286" t="str">
        <f t="shared" si="56"/>
        <v xml:space="preserve"> </v>
      </c>
      <c r="AR474" s="1282">
        <f t="shared" si="57"/>
        <v>0</v>
      </c>
      <c r="AS474" s="1053"/>
    </row>
    <row r="475" spans="1:45" ht="12.75" hidden="1" customHeight="1">
      <c r="A475" s="1066" t="s">
        <v>940</v>
      </c>
      <c r="B475" s="1060" t="str">
        <f t="shared" si="59"/>
        <v xml:space="preserve"> </v>
      </c>
      <c r="C475" s="1077" t="s">
        <v>514</v>
      </c>
      <c r="D475" s="1282">
        <v>0</v>
      </c>
      <c r="E475" s="1061" t="str">
        <f t="shared" si="58"/>
        <v xml:space="preserve"> </v>
      </c>
      <c r="F475" s="1044"/>
      <c r="G475" s="1044"/>
      <c r="H475" s="1044"/>
      <c r="I475" s="1044"/>
      <c r="J475" s="1044"/>
      <c r="K475" s="1063"/>
      <c r="L475" s="1063"/>
      <c r="M475" s="1063"/>
      <c r="N475" s="1063"/>
      <c r="O475" s="1063"/>
      <c r="P475" s="1063"/>
      <c r="Q475" s="1063"/>
      <c r="R475" s="1063"/>
      <c r="S475" s="1063"/>
      <c r="T475" s="1063"/>
      <c r="U475" s="1063"/>
      <c r="V475" s="1063"/>
      <c r="W475" s="1063"/>
      <c r="X475" s="1063"/>
      <c r="Y475" s="1063"/>
      <c r="Z475" s="1063"/>
      <c r="AA475" s="1063"/>
      <c r="AB475" s="1063"/>
      <c r="AC475" s="1063"/>
      <c r="AD475" s="1063"/>
      <c r="AE475" s="1063"/>
      <c r="AF475" s="1063"/>
      <c r="AG475" s="1063"/>
      <c r="AH475" s="1063"/>
      <c r="AI475" s="1063"/>
      <c r="AJ475" s="1063"/>
      <c r="AK475" s="1063"/>
      <c r="AL475" s="1063"/>
      <c r="AM475" s="1063"/>
      <c r="AN475" s="1063"/>
      <c r="AO475" s="1063"/>
      <c r="AP475" s="1064"/>
      <c r="AQ475" s="1286" t="str">
        <f t="shared" si="56"/>
        <v xml:space="preserve"> </v>
      </c>
      <c r="AR475" s="1282">
        <f t="shared" si="57"/>
        <v>0</v>
      </c>
      <c r="AS475" s="1065"/>
    </row>
    <row r="476" spans="1:45" ht="12.75" hidden="1" customHeight="1">
      <c r="A476" s="1066" t="s">
        <v>796</v>
      </c>
      <c r="B476" s="1060" t="str">
        <f t="shared" si="59"/>
        <v xml:space="preserve"> </v>
      </c>
      <c r="C476" s="1077" t="s">
        <v>514</v>
      </c>
      <c r="D476" s="1282">
        <v>0</v>
      </c>
      <c r="E476" s="1061" t="str">
        <f t="shared" si="58"/>
        <v xml:space="preserve"> </v>
      </c>
      <c r="F476" s="1006"/>
      <c r="G476" s="1006"/>
      <c r="H476" s="1006"/>
      <c r="I476" s="1006"/>
      <c r="J476" s="1006"/>
      <c r="K476" s="1062"/>
      <c r="L476" s="1062"/>
      <c r="M476" s="1062"/>
      <c r="N476" s="1062"/>
      <c r="O476" s="1062"/>
      <c r="P476" s="1062"/>
      <c r="Q476" s="1062"/>
      <c r="R476" s="1062"/>
      <c r="S476" s="1062"/>
      <c r="T476" s="1062"/>
      <c r="U476" s="1062"/>
      <c r="V476" s="1062"/>
      <c r="W476" s="1062"/>
      <c r="X476" s="1062"/>
      <c r="Y476" s="1062"/>
      <c r="Z476" s="1062"/>
      <c r="AA476" s="1062"/>
      <c r="AB476" s="1062"/>
      <c r="AC476" s="1062"/>
      <c r="AD476" s="1062"/>
      <c r="AE476" s="1062"/>
      <c r="AF476" s="1062"/>
      <c r="AG476" s="1062"/>
      <c r="AH476" s="1062"/>
      <c r="AI476" s="1062"/>
      <c r="AJ476" s="1062"/>
      <c r="AK476" s="1062"/>
      <c r="AL476" s="1062"/>
      <c r="AM476" s="1062"/>
      <c r="AN476" s="1063"/>
      <c r="AO476" s="1063"/>
      <c r="AP476" s="1064"/>
      <c r="AQ476" s="1286" t="str">
        <f t="shared" si="56"/>
        <v xml:space="preserve"> </v>
      </c>
      <c r="AR476" s="1282">
        <f t="shared" si="57"/>
        <v>0</v>
      </c>
      <c r="AS476" s="1065"/>
    </row>
    <row r="477" spans="1:45" ht="12.75" hidden="1" customHeight="1">
      <c r="A477" s="1066" t="s">
        <v>295</v>
      </c>
      <c r="B477" s="1060" t="str">
        <f t="shared" si="59"/>
        <v xml:space="preserve"> </v>
      </c>
      <c r="C477" s="1077" t="s">
        <v>514</v>
      </c>
      <c r="D477" s="1282">
        <v>0</v>
      </c>
      <c r="E477" s="1061" t="str">
        <f t="shared" si="58"/>
        <v xml:space="preserve"> </v>
      </c>
      <c r="F477" s="1006"/>
      <c r="G477" s="1006"/>
      <c r="H477" s="1006"/>
      <c r="I477" s="1006"/>
      <c r="J477" s="1006"/>
      <c r="K477" s="1062"/>
      <c r="L477" s="1062"/>
      <c r="M477" s="1062"/>
      <c r="N477" s="1062"/>
      <c r="O477" s="1062"/>
      <c r="P477" s="1062"/>
      <c r="Q477" s="1062"/>
      <c r="R477" s="1062"/>
      <c r="S477" s="1062"/>
      <c r="T477" s="1062"/>
      <c r="U477" s="1062"/>
      <c r="V477" s="1062"/>
      <c r="W477" s="1062"/>
      <c r="X477" s="1062"/>
      <c r="Y477" s="1062"/>
      <c r="Z477" s="1062"/>
      <c r="AA477" s="1062"/>
      <c r="AB477" s="1062"/>
      <c r="AC477" s="1062"/>
      <c r="AD477" s="1062"/>
      <c r="AE477" s="1062"/>
      <c r="AF477" s="1062"/>
      <c r="AG477" s="1062"/>
      <c r="AH477" s="1062"/>
      <c r="AI477" s="1062"/>
      <c r="AJ477" s="1062"/>
      <c r="AK477" s="1062"/>
      <c r="AL477" s="1062"/>
      <c r="AM477" s="1062"/>
      <c r="AN477" s="1063"/>
      <c r="AO477" s="1063"/>
      <c r="AP477" s="1290"/>
      <c r="AQ477" s="1286" t="str">
        <f t="shared" si="56"/>
        <v xml:space="preserve"> </v>
      </c>
      <c r="AR477" s="1282">
        <f t="shared" si="57"/>
        <v>0</v>
      </c>
      <c r="AS477" s="1065"/>
    </row>
    <row r="478" spans="1:45" ht="12.75" hidden="1" customHeight="1">
      <c r="A478" s="1066" t="s">
        <v>1095</v>
      </c>
      <c r="B478" s="1060" t="str">
        <f t="shared" si="59"/>
        <v xml:space="preserve"> </v>
      </c>
      <c r="C478" s="1077" t="s">
        <v>514</v>
      </c>
      <c r="D478" s="1282">
        <v>0</v>
      </c>
      <c r="E478" s="1061" t="str">
        <f t="shared" si="58"/>
        <v xml:space="preserve"> </v>
      </c>
      <c r="F478" s="1044"/>
      <c r="G478" s="1044"/>
      <c r="H478" s="1044"/>
      <c r="I478" s="1044"/>
      <c r="J478" s="1044"/>
      <c r="K478" s="1063"/>
      <c r="L478" s="1063"/>
      <c r="M478" s="1063"/>
      <c r="N478" s="1063"/>
      <c r="O478" s="1063"/>
      <c r="P478" s="1063"/>
      <c r="Q478" s="1063"/>
      <c r="R478" s="1063"/>
      <c r="S478" s="1063"/>
      <c r="T478" s="1063"/>
      <c r="U478" s="1063"/>
      <c r="V478" s="1063"/>
      <c r="W478" s="1063"/>
      <c r="X478" s="1063"/>
      <c r="Y478" s="1063"/>
      <c r="Z478" s="1063"/>
      <c r="AA478" s="1063"/>
      <c r="AB478" s="1063"/>
      <c r="AC478" s="1063"/>
      <c r="AD478" s="1063"/>
      <c r="AE478" s="1063"/>
      <c r="AF478" s="1063"/>
      <c r="AG478" s="1063"/>
      <c r="AH478" s="1063"/>
      <c r="AI478" s="1063"/>
      <c r="AJ478" s="1063"/>
      <c r="AK478" s="1063"/>
      <c r="AL478" s="1063"/>
      <c r="AM478" s="1063"/>
      <c r="AN478" s="1069"/>
      <c r="AO478" s="1069"/>
      <c r="AP478" s="1064"/>
      <c r="AQ478" s="1286" t="str">
        <f t="shared" si="56"/>
        <v xml:space="preserve"> </v>
      </c>
      <c r="AR478" s="1282">
        <f t="shared" si="57"/>
        <v>0</v>
      </c>
      <c r="AS478" s="1065"/>
    </row>
    <row r="479" spans="1:45" ht="12.75" hidden="1" customHeight="1">
      <c r="A479" s="1059" t="s">
        <v>495</v>
      </c>
      <c r="B479" s="1060" t="str">
        <f t="shared" si="59"/>
        <v xml:space="preserve"> </v>
      </c>
      <c r="C479" s="1077" t="s">
        <v>514</v>
      </c>
      <c r="D479" s="1282">
        <v>0</v>
      </c>
      <c r="E479" s="1061" t="str">
        <f t="shared" si="58"/>
        <v xml:space="preserve"> </v>
      </c>
      <c r="F479" s="1006"/>
      <c r="G479" s="1006"/>
      <c r="H479" s="1006"/>
      <c r="I479" s="1006"/>
      <c r="J479" s="1006"/>
      <c r="K479" s="1062"/>
      <c r="L479" s="1062"/>
      <c r="M479" s="1062"/>
      <c r="N479" s="1062"/>
      <c r="O479" s="1062"/>
      <c r="P479" s="1062"/>
      <c r="Q479" s="1062"/>
      <c r="R479" s="1062"/>
      <c r="S479" s="1062"/>
      <c r="T479" s="1062"/>
      <c r="U479" s="1062"/>
      <c r="V479" s="1062"/>
      <c r="W479" s="1062"/>
      <c r="X479" s="1062"/>
      <c r="Y479" s="1062"/>
      <c r="Z479" s="1062"/>
      <c r="AA479" s="1062"/>
      <c r="AB479" s="1062"/>
      <c r="AC479" s="1062"/>
      <c r="AD479" s="1062"/>
      <c r="AE479" s="1062"/>
      <c r="AF479" s="1062"/>
      <c r="AG479" s="1062"/>
      <c r="AH479" s="1062"/>
      <c r="AI479" s="1062"/>
      <c r="AJ479" s="1062"/>
      <c r="AK479" s="1062"/>
      <c r="AL479" s="1062"/>
      <c r="AM479" s="1062"/>
      <c r="AN479" s="1063"/>
      <c r="AO479" s="1063"/>
      <c r="AP479" s="1064"/>
      <c r="AQ479" s="1286" t="str">
        <f t="shared" si="56"/>
        <v xml:space="preserve"> </v>
      </c>
      <c r="AR479" s="1282">
        <f t="shared" si="57"/>
        <v>0</v>
      </c>
      <c r="AS479" s="1065"/>
    </row>
    <row r="480" spans="1:45" ht="12.75" hidden="1" customHeight="1">
      <c r="A480" s="1059" t="s">
        <v>1169</v>
      </c>
      <c r="B480" s="1060" t="str">
        <f t="shared" si="59"/>
        <v xml:space="preserve"> </v>
      </c>
      <c r="C480" s="1077" t="s">
        <v>514</v>
      </c>
      <c r="D480" s="1282">
        <v>0</v>
      </c>
      <c r="E480" s="1061" t="str">
        <f t="shared" si="58"/>
        <v xml:space="preserve"> </v>
      </c>
      <c r="F480" s="1006"/>
      <c r="G480" s="1006"/>
      <c r="H480" s="1006"/>
      <c r="I480" s="1006"/>
      <c r="J480" s="1006"/>
      <c r="K480" s="1062"/>
      <c r="L480" s="1062"/>
      <c r="M480" s="1062"/>
      <c r="N480" s="1062"/>
      <c r="O480" s="1062"/>
      <c r="P480" s="1062"/>
      <c r="Q480" s="1062"/>
      <c r="R480" s="1062"/>
      <c r="S480" s="1062"/>
      <c r="T480" s="1062"/>
      <c r="U480" s="1062"/>
      <c r="V480" s="1062"/>
      <c r="W480" s="1062"/>
      <c r="X480" s="1062"/>
      <c r="Y480" s="1062"/>
      <c r="Z480" s="1062"/>
      <c r="AA480" s="1062"/>
      <c r="AB480" s="1062"/>
      <c r="AC480" s="1062"/>
      <c r="AD480" s="1062"/>
      <c r="AE480" s="1062"/>
      <c r="AF480" s="1062"/>
      <c r="AG480" s="1062"/>
      <c r="AH480" s="1062"/>
      <c r="AI480" s="1062"/>
      <c r="AJ480" s="1062"/>
      <c r="AK480" s="1062"/>
      <c r="AL480" s="1062"/>
      <c r="AM480" s="1062"/>
      <c r="AN480" s="1063"/>
      <c r="AO480" s="1063"/>
      <c r="AP480" s="1064"/>
      <c r="AQ480" s="1286" t="str">
        <f t="shared" si="56"/>
        <v xml:space="preserve"> </v>
      </c>
      <c r="AR480" s="1282">
        <f t="shared" si="57"/>
        <v>0</v>
      </c>
      <c r="AS480" s="1065"/>
    </row>
    <row r="481" spans="1:45" ht="12.75" hidden="1" customHeight="1">
      <c r="A481" s="1066" t="s">
        <v>797</v>
      </c>
      <c r="B481" s="1060" t="str">
        <f t="shared" si="59"/>
        <v xml:space="preserve"> </v>
      </c>
      <c r="C481" s="1077" t="s">
        <v>514</v>
      </c>
      <c r="D481" s="1282">
        <v>0</v>
      </c>
      <c r="E481" s="1061" t="str">
        <f t="shared" si="58"/>
        <v xml:space="preserve"> </v>
      </c>
      <c r="F481" s="1044"/>
      <c r="G481" s="1044"/>
      <c r="H481" s="1044"/>
      <c r="I481" s="1044"/>
      <c r="J481" s="1044"/>
      <c r="K481" s="1063"/>
      <c r="L481" s="1063"/>
      <c r="M481" s="1063"/>
      <c r="N481" s="1063"/>
      <c r="O481" s="1063"/>
      <c r="P481" s="1063"/>
      <c r="Q481" s="1063"/>
      <c r="R481" s="1063"/>
      <c r="S481" s="1063"/>
      <c r="T481" s="1063"/>
      <c r="U481" s="1063"/>
      <c r="V481" s="1063"/>
      <c r="W481" s="1063"/>
      <c r="X481" s="1063"/>
      <c r="Y481" s="1063"/>
      <c r="Z481" s="1063"/>
      <c r="AA481" s="1063"/>
      <c r="AB481" s="1063"/>
      <c r="AC481" s="1063"/>
      <c r="AD481" s="1063"/>
      <c r="AE481" s="1063"/>
      <c r="AF481" s="1063"/>
      <c r="AG481" s="1063"/>
      <c r="AH481" s="1063"/>
      <c r="AI481" s="1063"/>
      <c r="AJ481" s="1063"/>
      <c r="AK481" s="1063"/>
      <c r="AL481" s="1063"/>
      <c r="AM481" s="1063"/>
      <c r="AN481" s="1069"/>
      <c r="AO481" s="1069"/>
      <c r="AP481" s="1064"/>
      <c r="AQ481" s="1286" t="str">
        <f t="shared" si="56"/>
        <v xml:space="preserve"> </v>
      </c>
      <c r="AR481" s="1282">
        <f t="shared" si="57"/>
        <v>0</v>
      </c>
      <c r="AS481" s="1065"/>
    </row>
    <row r="482" spans="1:45" ht="12.75" hidden="1" customHeight="1">
      <c r="A482" s="1059" t="s">
        <v>605</v>
      </c>
      <c r="B482" s="1060" t="str">
        <f t="shared" si="59"/>
        <v xml:space="preserve"> </v>
      </c>
      <c r="C482" s="1077" t="s">
        <v>514</v>
      </c>
      <c r="D482" s="1282">
        <v>0</v>
      </c>
      <c r="E482" s="1061" t="str">
        <f t="shared" si="58"/>
        <v xml:space="preserve"> </v>
      </c>
      <c r="F482" s="1006"/>
      <c r="G482" s="1006"/>
      <c r="H482" s="1006"/>
      <c r="I482" s="1006"/>
      <c r="J482" s="1006"/>
      <c r="K482" s="1062"/>
      <c r="L482" s="1062"/>
      <c r="M482" s="1062"/>
      <c r="N482" s="1062"/>
      <c r="O482" s="1062"/>
      <c r="P482" s="1062"/>
      <c r="Q482" s="1062"/>
      <c r="R482" s="1062"/>
      <c r="S482" s="1062"/>
      <c r="T482" s="1062"/>
      <c r="U482" s="1062"/>
      <c r="V482" s="1062"/>
      <c r="W482" s="1062"/>
      <c r="X482" s="1062"/>
      <c r="Y482" s="1062"/>
      <c r="Z482" s="1062"/>
      <c r="AA482" s="1062"/>
      <c r="AB482" s="1062"/>
      <c r="AC482" s="1062"/>
      <c r="AD482" s="1062"/>
      <c r="AE482" s="1062"/>
      <c r="AF482" s="1062"/>
      <c r="AG482" s="1062"/>
      <c r="AH482" s="1062"/>
      <c r="AI482" s="1062"/>
      <c r="AJ482" s="1062"/>
      <c r="AK482" s="1062"/>
      <c r="AL482" s="1062"/>
      <c r="AM482" s="1062"/>
      <c r="AN482" s="1063"/>
      <c r="AO482" s="1063"/>
      <c r="AP482" s="1064"/>
      <c r="AQ482" s="1286" t="str">
        <f t="shared" si="56"/>
        <v xml:space="preserve"> </v>
      </c>
      <c r="AR482" s="1282">
        <f t="shared" si="57"/>
        <v>0</v>
      </c>
      <c r="AS482" s="1065"/>
    </row>
    <row r="483" spans="1:45" ht="12.75" hidden="1" customHeight="1">
      <c r="A483" s="1295" t="s">
        <v>1663</v>
      </c>
      <c r="B483" s="1060">
        <f t="shared" si="59"/>
        <v>2</v>
      </c>
      <c r="C483" s="1077">
        <v>2.0034722222222221E-2</v>
      </c>
      <c r="D483" s="1287">
        <v>0</v>
      </c>
      <c r="E483" s="1061" t="str">
        <f t="shared" si="58"/>
        <v xml:space="preserve"> </v>
      </c>
      <c r="F483" s="1044"/>
      <c r="G483" s="1044"/>
      <c r="H483" s="1044"/>
      <c r="I483" s="1044"/>
      <c r="J483" s="1044"/>
      <c r="K483" s="1063"/>
      <c r="L483" s="1063"/>
      <c r="M483" s="1063"/>
      <c r="N483" s="1063"/>
      <c r="O483" s="1063"/>
      <c r="P483" s="1063"/>
      <c r="Q483" s="1063"/>
      <c r="R483" s="1063"/>
      <c r="S483" s="1063"/>
      <c r="T483" s="1063"/>
      <c r="U483" s="1063"/>
      <c r="V483" s="1063"/>
      <c r="W483" s="1063"/>
      <c r="X483" s="1063"/>
      <c r="Y483" s="1063"/>
      <c r="Z483" s="1063"/>
      <c r="AA483" s="1063"/>
      <c r="AB483" s="1063"/>
      <c r="AC483" s="1063"/>
      <c r="AD483" s="1063"/>
      <c r="AE483" s="1063"/>
      <c r="AF483" s="1063"/>
      <c r="AG483" s="1063"/>
      <c r="AH483" s="1063"/>
      <c r="AI483" s="1063"/>
      <c r="AJ483" s="1063"/>
      <c r="AK483" s="1063"/>
      <c r="AL483" s="1063"/>
      <c r="AM483" s="1063"/>
      <c r="AN483" s="1063"/>
      <c r="AO483" s="1063"/>
      <c r="AP483" s="1064"/>
      <c r="AQ483" s="1286" t="str">
        <f t="shared" si="56"/>
        <v xml:space="preserve"> </v>
      </c>
      <c r="AR483" s="1282">
        <f t="shared" si="57"/>
        <v>0</v>
      </c>
      <c r="AS483" s="1065"/>
    </row>
    <row r="484" spans="1:45" ht="12.75" hidden="1" customHeight="1">
      <c r="A484" s="1059" t="s">
        <v>798</v>
      </c>
      <c r="B484" s="1060" t="str">
        <f t="shared" si="59"/>
        <v xml:space="preserve"> </v>
      </c>
      <c r="C484" s="1077" t="s">
        <v>514</v>
      </c>
      <c r="D484" s="1282">
        <v>0</v>
      </c>
      <c r="E484" s="1061" t="str">
        <f t="shared" si="58"/>
        <v xml:space="preserve"> </v>
      </c>
      <c r="F484" s="1068"/>
      <c r="G484" s="1068"/>
      <c r="H484" s="1068"/>
      <c r="I484" s="1068"/>
      <c r="J484" s="1068"/>
      <c r="K484" s="1070"/>
      <c r="L484" s="1070"/>
      <c r="M484" s="1070"/>
      <c r="N484" s="1070"/>
      <c r="O484" s="1070"/>
      <c r="P484" s="1070"/>
      <c r="Q484" s="1070"/>
      <c r="R484" s="1070"/>
      <c r="S484" s="1070"/>
      <c r="T484" s="1070"/>
      <c r="U484" s="1070"/>
      <c r="V484" s="1070"/>
      <c r="W484" s="1070"/>
      <c r="X484" s="1070"/>
      <c r="Y484" s="1070"/>
      <c r="Z484" s="1070"/>
      <c r="AA484" s="1070"/>
      <c r="AB484" s="1070"/>
      <c r="AC484" s="1070"/>
      <c r="AD484" s="1070"/>
      <c r="AE484" s="1070"/>
      <c r="AF484" s="1070"/>
      <c r="AG484" s="1070"/>
      <c r="AH484" s="1070"/>
      <c r="AI484" s="1070"/>
      <c r="AJ484" s="1070"/>
      <c r="AK484" s="1070"/>
      <c r="AL484" s="1070"/>
      <c r="AM484" s="1070"/>
      <c r="AN484" s="1069"/>
      <c r="AO484" s="1069"/>
      <c r="AP484" s="1064"/>
      <c r="AQ484" s="1286" t="str">
        <f t="shared" ref="AQ484:AQ547" si="60">IF(MIN(F484:AN484)=0," ",MIN(F484:AN484))</f>
        <v xml:space="preserve"> </v>
      </c>
      <c r="AR484" s="1282">
        <f t="shared" ref="AR484:AR547" si="61">COUNTA(F484:AN484)</f>
        <v>0</v>
      </c>
      <c r="AS484" s="1065"/>
    </row>
    <row r="485" spans="1:45" ht="12.75" hidden="1" customHeight="1">
      <c r="A485" s="1066" t="s">
        <v>1322</v>
      </c>
      <c r="B485" s="1060" t="str">
        <f t="shared" si="59"/>
        <v xml:space="preserve"> </v>
      </c>
      <c r="C485" s="1077" t="s">
        <v>514</v>
      </c>
      <c r="D485" s="1282">
        <v>0</v>
      </c>
      <c r="E485" s="1061" t="str">
        <f t="shared" si="58"/>
        <v xml:space="preserve"> </v>
      </c>
      <c r="F485" s="1006"/>
      <c r="G485" s="1006"/>
      <c r="H485" s="1006"/>
      <c r="I485" s="1006"/>
      <c r="J485" s="1006"/>
      <c r="K485" s="1062"/>
      <c r="L485" s="1062"/>
      <c r="M485" s="1062"/>
      <c r="N485" s="1062"/>
      <c r="O485" s="1062"/>
      <c r="P485" s="1062"/>
      <c r="Q485" s="1062"/>
      <c r="R485" s="1062"/>
      <c r="S485" s="1062"/>
      <c r="T485" s="1062"/>
      <c r="U485" s="1062"/>
      <c r="V485" s="1062"/>
      <c r="W485" s="1062"/>
      <c r="X485" s="1062"/>
      <c r="Y485" s="1062"/>
      <c r="Z485" s="1062"/>
      <c r="AA485" s="1062"/>
      <c r="AB485" s="1062"/>
      <c r="AC485" s="1062"/>
      <c r="AD485" s="1062"/>
      <c r="AE485" s="1062"/>
      <c r="AF485" s="1062"/>
      <c r="AG485" s="1062"/>
      <c r="AH485" s="1062"/>
      <c r="AI485" s="1062"/>
      <c r="AJ485" s="1062"/>
      <c r="AK485" s="1062"/>
      <c r="AL485" s="1062"/>
      <c r="AM485" s="1062"/>
      <c r="AN485" s="1063"/>
      <c r="AO485" s="1063"/>
      <c r="AP485" s="1064"/>
      <c r="AQ485" s="1286" t="str">
        <f t="shared" si="60"/>
        <v xml:space="preserve"> </v>
      </c>
      <c r="AR485" s="1282">
        <f t="shared" si="61"/>
        <v>0</v>
      </c>
      <c r="AS485" s="1065"/>
    </row>
    <row r="486" spans="1:45" ht="12.75" hidden="1" customHeight="1">
      <c r="A486" s="1059" t="s">
        <v>224</v>
      </c>
      <c r="B486" s="1060" t="str">
        <f t="shared" si="59"/>
        <v xml:space="preserve"> </v>
      </c>
      <c r="C486" s="1077" t="s">
        <v>514</v>
      </c>
      <c r="D486" s="1282">
        <v>0</v>
      </c>
      <c r="E486" s="1061" t="str">
        <f t="shared" si="58"/>
        <v xml:space="preserve"> </v>
      </c>
      <c r="F486" s="1044"/>
      <c r="G486" s="1044"/>
      <c r="H486" s="1044"/>
      <c r="I486" s="1044"/>
      <c r="J486" s="1044"/>
      <c r="K486" s="1063"/>
      <c r="L486" s="1063"/>
      <c r="M486" s="1063"/>
      <c r="N486" s="1063"/>
      <c r="O486" s="1063"/>
      <c r="P486" s="1063"/>
      <c r="Q486" s="1063"/>
      <c r="R486" s="1063"/>
      <c r="S486" s="1063"/>
      <c r="T486" s="1063"/>
      <c r="U486" s="1063"/>
      <c r="V486" s="1063"/>
      <c r="W486" s="1063"/>
      <c r="X486" s="1063"/>
      <c r="Y486" s="1063"/>
      <c r="Z486" s="1063"/>
      <c r="AA486" s="1063"/>
      <c r="AB486" s="1063"/>
      <c r="AC486" s="1063"/>
      <c r="AD486" s="1063"/>
      <c r="AE486" s="1063"/>
      <c r="AF486" s="1063"/>
      <c r="AG486" s="1063"/>
      <c r="AH486" s="1063"/>
      <c r="AI486" s="1063"/>
      <c r="AJ486" s="1063"/>
      <c r="AK486" s="1063"/>
      <c r="AL486" s="1063"/>
      <c r="AM486" s="1063"/>
      <c r="AN486" s="1063"/>
      <c r="AO486" s="1063"/>
      <c r="AP486" s="1064"/>
      <c r="AQ486" s="1286" t="str">
        <f t="shared" si="60"/>
        <v xml:space="preserve"> </v>
      </c>
      <c r="AR486" s="1282">
        <f t="shared" si="61"/>
        <v>0</v>
      </c>
      <c r="AS486" s="1053"/>
    </row>
    <row r="487" spans="1:45" ht="12.75" hidden="1" customHeight="1">
      <c r="A487" s="1059" t="s">
        <v>1216</v>
      </c>
      <c r="B487" s="1060" t="str">
        <f t="shared" si="59"/>
        <v xml:space="preserve"> </v>
      </c>
      <c r="C487" s="1077" t="s">
        <v>514</v>
      </c>
      <c r="D487" s="1282">
        <v>0</v>
      </c>
      <c r="E487" s="1061" t="str">
        <f t="shared" si="58"/>
        <v xml:space="preserve"> </v>
      </c>
      <c r="F487" s="1006"/>
      <c r="G487" s="1006"/>
      <c r="H487" s="1006"/>
      <c r="I487" s="1006"/>
      <c r="J487" s="1006"/>
      <c r="K487" s="1062"/>
      <c r="L487" s="1062"/>
      <c r="M487" s="1062"/>
      <c r="N487" s="1062"/>
      <c r="O487" s="1062"/>
      <c r="P487" s="1062"/>
      <c r="Q487" s="1062"/>
      <c r="R487" s="1062"/>
      <c r="S487" s="1062"/>
      <c r="T487" s="1062"/>
      <c r="U487" s="1062"/>
      <c r="V487" s="1062"/>
      <c r="W487" s="1062"/>
      <c r="X487" s="1062"/>
      <c r="Y487" s="1062"/>
      <c r="Z487" s="1062"/>
      <c r="AA487" s="1062"/>
      <c r="AB487" s="1062"/>
      <c r="AC487" s="1062"/>
      <c r="AD487" s="1062"/>
      <c r="AE487" s="1062"/>
      <c r="AF487" s="1062"/>
      <c r="AG487" s="1062"/>
      <c r="AH487" s="1062"/>
      <c r="AI487" s="1062"/>
      <c r="AJ487" s="1062"/>
      <c r="AK487" s="1062"/>
      <c r="AL487" s="1062"/>
      <c r="AM487" s="1062"/>
      <c r="AN487" s="1063"/>
      <c r="AO487" s="1063"/>
      <c r="AP487" s="1064"/>
      <c r="AQ487" s="1286" t="str">
        <f t="shared" si="60"/>
        <v xml:space="preserve"> </v>
      </c>
      <c r="AR487" s="1282">
        <f t="shared" si="61"/>
        <v>0</v>
      </c>
      <c r="AS487" s="1065"/>
    </row>
    <row r="488" spans="1:45" ht="12.75" hidden="1" customHeight="1">
      <c r="A488" s="1066" t="s">
        <v>1051</v>
      </c>
      <c r="B488" s="1060" t="str">
        <f t="shared" si="59"/>
        <v xml:space="preserve"> </v>
      </c>
      <c r="C488" s="1077" t="s">
        <v>514</v>
      </c>
      <c r="D488" s="1282">
        <v>0</v>
      </c>
      <c r="E488" s="1061" t="str">
        <f t="shared" si="58"/>
        <v xml:space="preserve"> </v>
      </c>
      <c r="F488" s="1044"/>
      <c r="G488" s="1044"/>
      <c r="H488" s="1044"/>
      <c r="I488" s="1044"/>
      <c r="J488" s="1044"/>
      <c r="K488" s="1063"/>
      <c r="L488" s="1063"/>
      <c r="M488" s="1063"/>
      <c r="N488" s="1063"/>
      <c r="O488" s="1063"/>
      <c r="P488" s="1063"/>
      <c r="Q488" s="1063"/>
      <c r="R488" s="1063"/>
      <c r="S488" s="1063"/>
      <c r="T488" s="1063"/>
      <c r="U488" s="1063"/>
      <c r="V488" s="1063"/>
      <c r="W488" s="1063"/>
      <c r="X488" s="1063"/>
      <c r="Y488" s="1063"/>
      <c r="Z488" s="1063"/>
      <c r="AA488" s="1063"/>
      <c r="AB488" s="1063"/>
      <c r="AC488" s="1063"/>
      <c r="AD488" s="1063"/>
      <c r="AE488" s="1063"/>
      <c r="AF488" s="1063"/>
      <c r="AG488" s="1063"/>
      <c r="AH488" s="1063"/>
      <c r="AI488" s="1063"/>
      <c r="AJ488" s="1063"/>
      <c r="AK488" s="1063"/>
      <c r="AL488" s="1063"/>
      <c r="AM488" s="1063"/>
      <c r="AN488" s="1063"/>
      <c r="AO488" s="1063"/>
      <c r="AP488" s="1064"/>
      <c r="AQ488" s="1286" t="str">
        <f t="shared" si="60"/>
        <v xml:space="preserve"> </v>
      </c>
      <c r="AR488" s="1282">
        <f t="shared" si="61"/>
        <v>0</v>
      </c>
      <c r="AS488" s="1065"/>
    </row>
    <row r="489" spans="1:45" ht="12.75" hidden="1" customHeight="1">
      <c r="A489" s="1059" t="s">
        <v>1323</v>
      </c>
      <c r="B489" s="1060" t="str">
        <f t="shared" si="59"/>
        <v xml:space="preserve"> </v>
      </c>
      <c r="C489" s="1077" t="s">
        <v>514</v>
      </c>
      <c r="D489" s="1282">
        <v>0</v>
      </c>
      <c r="E489" s="1061" t="str">
        <f t="shared" si="58"/>
        <v xml:space="preserve"> </v>
      </c>
      <c r="F489" s="1006"/>
      <c r="G489" s="1006"/>
      <c r="H489" s="1006"/>
      <c r="I489" s="1006"/>
      <c r="J489" s="1006"/>
      <c r="K489" s="1062"/>
      <c r="L489" s="1062"/>
      <c r="M489" s="1062"/>
      <c r="N489" s="1062"/>
      <c r="O489" s="1062"/>
      <c r="P489" s="1062"/>
      <c r="Q489" s="1062"/>
      <c r="R489" s="1062"/>
      <c r="S489" s="1062"/>
      <c r="T489" s="1062"/>
      <c r="U489" s="1062"/>
      <c r="V489" s="1062"/>
      <c r="W489" s="1062"/>
      <c r="X489" s="1062"/>
      <c r="Y489" s="1062"/>
      <c r="Z489" s="1062"/>
      <c r="AA489" s="1062"/>
      <c r="AB489" s="1062"/>
      <c r="AC489" s="1062"/>
      <c r="AD489" s="1062"/>
      <c r="AE489" s="1062"/>
      <c r="AF489" s="1062"/>
      <c r="AG489" s="1062"/>
      <c r="AH489" s="1062"/>
      <c r="AI489" s="1062"/>
      <c r="AJ489" s="1062"/>
      <c r="AK489" s="1062"/>
      <c r="AL489" s="1062"/>
      <c r="AM489" s="1062"/>
      <c r="AN489" s="1063"/>
      <c r="AO489" s="1063"/>
      <c r="AP489" s="1064"/>
      <c r="AQ489" s="1286" t="str">
        <f t="shared" si="60"/>
        <v xml:space="preserve"> </v>
      </c>
      <c r="AR489" s="1282">
        <f t="shared" si="61"/>
        <v>0</v>
      </c>
      <c r="AS489" s="1065"/>
    </row>
    <row r="490" spans="1:45" ht="12.75" hidden="1" customHeight="1">
      <c r="A490" s="1066" t="s">
        <v>1075</v>
      </c>
      <c r="B490" s="1060" t="str">
        <f t="shared" si="59"/>
        <v xml:space="preserve"> </v>
      </c>
      <c r="C490" s="1077" t="s">
        <v>514</v>
      </c>
      <c r="D490" s="1282">
        <v>0</v>
      </c>
      <c r="E490" s="1061" t="str">
        <f t="shared" si="58"/>
        <v xml:space="preserve"> </v>
      </c>
      <c r="F490" s="1006"/>
      <c r="G490" s="1006"/>
      <c r="H490" s="1006"/>
      <c r="I490" s="1006"/>
      <c r="J490" s="1006"/>
      <c r="K490" s="1062"/>
      <c r="L490" s="1062"/>
      <c r="M490" s="1062"/>
      <c r="N490" s="1062"/>
      <c r="O490" s="1062"/>
      <c r="P490" s="1062"/>
      <c r="Q490" s="1062"/>
      <c r="R490" s="1062"/>
      <c r="S490" s="1062"/>
      <c r="T490" s="1062"/>
      <c r="U490" s="1062"/>
      <c r="V490" s="1062"/>
      <c r="W490" s="1062"/>
      <c r="X490" s="1062"/>
      <c r="Y490" s="1062"/>
      <c r="Z490" s="1062"/>
      <c r="AA490" s="1062"/>
      <c r="AB490" s="1062"/>
      <c r="AC490" s="1062"/>
      <c r="AD490" s="1062"/>
      <c r="AE490" s="1062"/>
      <c r="AF490" s="1062"/>
      <c r="AG490" s="1062"/>
      <c r="AH490" s="1062"/>
      <c r="AI490" s="1062"/>
      <c r="AJ490" s="1062"/>
      <c r="AK490" s="1062"/>
      <c r="AL490" s="1062"/>
      <c r="AM490" s="1062"/>
      <c r="AN490" s="1063"/>
      <c r="AO490" s="1063"/>
      <c r="AP490" s="1064"/>
      <c r="AQ490" s="1286" t="str">
        <f t="shared" si="60"/>
        <v xml:space="preserve"> </v>
      </c>
      <c r="AR490" s="1282">
        <f t="shared" si="61"/>
        <v>0</v>
      </c>
      <c r="AS490" s="1065"/>
    </row>
    <row r="491" spans="1:45" ht="12.75" hidden="1" customHeight="1">
      <c r="A491" s="1059" t="s">
        <v>365</v>
      </c>
      <c r="B491" s="1060" t="str">
        <f t="shared" si="59"/>
        <v xml:space="preserve"> </v>
      </c>
      <c r="C491" s="1077" t="s">
        <v>514</v>
      </c>
      <c r="D491" s="1282">
        <v>0</v>
      </c>
      <c r="E491" s="1061" t="str">
        <f t="shared" si="58"/>
        <v xml:space="preserve"> </v>
      </c>
      <c r="F491" s="1019"/>
      <c r="G491" s="1019"/>
      <c r="H491" s="1068"/>
      <c r="I491" s="1006"/>
      <c r="J491" s="1044"/>
      <c r="K491" s="1063"/>
      <c r="L491" s="1063"/>
      <c r="M491" s="1070"/>
      <c r="N491" s="1070"/>
      <c r="O491" s="1070"/>
      <c r="P491" s="1070"/>
      <c r="Q491" s="1070"/>
      <c r="R491" s="1070"/>
      <c r="S491" s="1070"/>
      <c r="T491" s="1070"/>
      <c r="U491" s="1070"/>
      <c r="V491" s="1070"/>
      <c r="W491" s="1070"/>
      <c r="X491" s="1070"/>
      <c r="Y491" s="1070"/>
      <c r="Z491" s="1070"/>
      <c r="AA491" s="1070"/>
      <c r="AB491" s="1070"/>
      <c r="AC491" s="1070"/>
      <c r="AD491" s="1070"/>
      <c r="AE491" s="1070"/>
      <c r="AF491" s="1070"/>
      <c r="AG491" s="1070"/>
      <c r="AH491" s="1070"/>
      <c r="AI491" s="1070"/>
      <c r="AJ491" s="1070"/>
      <c r="AK491" s="1070"/>
      <c r="AL491" s="1070"/>
      <c r="AM491" s="1070"/>
      <c r="AN491" s="1069"/>
      <c r="AO491" s="1069"/>
      <c r="AP491" s="1064"/>
      <c r="AQ491" s="1286" t="str">
        <f t="shared" si="60"/>
        <v xml:space="preserve"> </v>
      </c>
      <c r="AR491" s="1282">
        <f t="shared" si="61"/>
        <v>0</v>
      </c>
      <c r="AS491" s="1065"/>
    </row>
    <row r="492" spans="1:45" ht="12.75" hidden="1" customHeight="1">
      <c r="A492" s="1066" t="s">
        <v>1742</v>
      </c>
      <c r="B492" s="1095">
        <v>5</v>
      </c>
      <c r="C492" s="1077"/>
      <c r="D492" s="1090">
        <v>1</v>
      </c>
      <c r="E492" s="1061" t="str">
        <f t="shared" si="58"/>
        <v xml:space="preserve"> </v>
      </c>
      <c r="F492" s="1044"/>
      <c r="G492" s="1044"/>
      <c r="H492" s="1044"/>
      <c r="I492" s="1044"/>
      <c r="J492" s="1044"/>
      <c r="K492" s="1063"/>
      <c r="L492" s="1063"/>
      <c r="M492" s="1063"/>
      <c r="N492" s="1063"/>
      <c r="O492" s="1063"/>
      <c r="P492" s="1063"/>
      <c r="Q492" s="1063"/>
      <c r="R492" s="1063"/>
      <c r="S492" s="1063"/>
      <c r="T492" s="1063"/>
      <c r="U492" s="1063"/>
      <c r="V492" s="1063"/>
      <c r="W492" s="1063"/>
      <c r="X492" s="1063"/>
      <c r="Y492" s="1063"/>
      <c r="Z492" s="1063"/>
      <c r="AA492" s="1063"/>
      <c r="AB492" s="1063"/>
      <c r="AC492" s="1063"/>
      <c r="AD492" s="1063"/>
      <c r="AE492" s="1063"/>
      <c r="AF492" s="1063"/>
      <c r="AG492" s="1063"/>
      <c r="AH492" s="1063"/>
      <c r="AI492" s="1063"/>
      <c r="AJ492" s="1063"/>
      <c r="AK492" s="1063"/>
      <c r="AL492" s="1063"/>
      <c r="AM492" s="1063"/>
      <c r="AN492" s="1063"/>
      <c r="AO492" s="1063"/>
      <c r="AP492" s="1064"/>
      <c r="AQ492" s="1286" t="str">
        <f t="shared" si="60"/>
        <v xml:space="preserve"> </v>
      </c>
      <c r="AR492" s="1282">
        <f t="shared" si="61"/>
        <v>0</v>
      </c>
      <c r="AS492" s="1065"/>
    </row>
    <row r="493" spans="1:45" ht="12.75" hidden="1" customHeight="1">
      <c r="A493" s="1066" t="s">
        <v>903</v>
      </c>
      <c r="B493" s="1060" t="str">
        <f t="shared" ref="B493:B534" si="62">IFERROR(MINUTE(B$5)-MINUTE(C493)," ")</f>
        <v xml:space="preserve"> </v>
      </c>
      <c r="C493" s="1077" t="s">
        <v>514</v>
      </c>
      <c r="D493" s="1282">
        <v>0</v>
      </c>
      <c r="E493" s="1061" t="str">
        <f t="shared" si="58"/>
        <v xml:space="preserve"> </v>
      </c>
      <c r="F493" s="1019"/>
      <c r="G493" s="1019"/>
      <c r="H493" s="1068"/>
      <c r="I493" s="1044"/>
      <c r="J493" s="1019"/>
      <c r="K493" s="1069"/>
      <c r="L493" s="1069"/>
      <c r="M493" s="1070"/>
      <c r="N493" s="1070"/>
      <c r="O493" s="1070"/>
      <c r="P493" s="1070"/>
      <c r="Q493" s="1070"/>
      <c r="R493" s="1070"/>
      <c r="S493" s="1070"/>
      <c r="T493" s="1070"/>
      <c r="U493" s="1070"/>
      <c r="V493" s="1070"/>
      <c r="W493" s="1070"/>
      <c r="X493" s="1070"/>
      <c r="Y493" s="1070"/>
      <c r="Z493" s="1070"/>
      <c r="AA493" s="1070"/>
      <c r="AB493" s="1070"/>
      <c r="AC493" s="1070"/>
      <c r="AD493" s="1070"/>
      <c r="AE493" s="1070"/>
      <c r="AF493" s="1070"/>
      <c r="AG493" s="1070"/>
      <c r="AH493" s="1070"/>
      <c r="AI493" s="1070"/>
      <c r="AJ493" s="1070"/>
      <c r="AK493" s="1070"/>
      <c r="AL493" s="1070"/>
      <c r="AM493" s="1070"/>
      <c r="AN493" s="1069"/>
      <c r="AO493" s="1069"/>
      <c r="AP493" s="1064"/>
      <c r="AQ493" s="1286" t="str">
        <f t="shared" si="60"/>
        <v xml:space="preserve"> </v>
      </c>
      <c r="AR493" s="1282">
        <f t="shared" si="61"/>
        <v>0</v>
      </c>
      <c r="AS493" s="1065"/>
    </row>
    <row r="494" spans="1:45" ht="12.75" hidden="1" customHeight="1">
      <c r="A494" s="1066" t="s">
        <v>1170</v>
      </c>
      <c r="B494" s="1060" t="str">
        <f t="shared" si="62"/>
        <v xml:space="preserve"> </v>
      </c>
      <c r="C494" s="1077" t="s">
        <v>514</v>
      </c>
      <c r="D494" s="1282">
        <v>0</v>
      </c>
      <c r="E494" s="1061" t="str">
        <f t="shared" si="58"/>
        <v xml:space="preserve"> </v>
      </c>
      <c r="F494" s="1006"/>
      <c r="G494" s="1006"/>
      <c r="H494" s="1006"/>
      <c r="I494" s="1044"/>
      <c r="J494" s="1006"/>
      <c r="K494" s="1062"/>
      <c r="L494" s="1062"/>
      <c r="M494" s="1062"/>
      <c r="N494" s="1062"/>
      <c r="O494" s="1062"/>
      <c r="P494" s="1062"/>
      <c r="Q494" s="1062"/>
      <c r="R494" s="1062"/>
      <c r="S494" s="1062"/>
      <c r="T494" s="1062"/>
      <c r="U494" s="1062"/>
      <c r="V494" s="1062"/>
      <c r="W494" s="1062"/>
      <c r="X494" s="1062"/>
      <c r="Y494" s="1062"/>
      <c r="Z494" s="1062"/>
      <c r="AA494" s="1062"/>
      <c r="AB494" s="1062"/>
      <c r="AC494" s="1062"/>
      <c r="AD494" s="1062"/>
      <c r="AE494" s="1062"/>
      <c r="AF494" s="1062"/>
      <c r="AG494" s="1062"/>
      <c r="AH494" s="1062"/>
      <c r="AI494" s="1062"/>
      <c r="AJ494" s="1062"/>
      <c r="AK494" s="1062"/>
      <c r="AL494" s="1062"/>
      <c r="AM494" s="1062"/>
      <c r="AN494" s="1063"/>
      <c r="AO494" s="1063"/>
      <c r="AP494" s="1064"/>
      <c r="AQ494" s="1286" t="str">
        <f t="shared" si="60"/>
        <v xml:space="preserve"> </v>
      </c>
      <c r="AR494" s="1282">
        <f t="shared" si="61"/>
        <v>0</v>
      </c>
      <c r="AS494" s="1065"/>
    </row>
    <row r="495" spans="1:45" ht="12.75" hidden="1" customHeight="1">
      <c r="A495" s="1066" t="s">
        <v>938</v>
      </c>
      <c r="B495" s="1060" t="str">
        <f t="shared" si="62"/>
        <v xml:space="preserve"> </v>
      </c>
      <c r="C495" s="1077" t="s">
        <v>514</v>
      </c>
      <c r="D495" s="1282">
        <v>0</v>
      </c>
      <c r="E495" s="1061" t="str">
        <f t="shared" si="58"/>
        <v xml:space="preserve"> </v>
      </c>
      <c r="F495" s="1043"/>
      <c r="G495" s="1043"/>
      <c r="H495" s="1043"/>
      <c r="I495" s="1043"/>
      <c r="J495" s="1043"/>
      <c r="K495" s="1063"/>
      <c r="L495" s="1063"/>
      <c r="M495" s="1063"/>
      <c r="N495" s="1063"/>
      <c r="O495" s="1063"/>
      <c r="P495" s="1063"/>
      <c r="Q495" s="1063"/>
      <c r="R495" s="1063"/>
      <c r="S495" s="1063"/>
      <c r="T495" s="1063"/>
      <c r="U495" s="1063"/>
      <c r="V495" s="1063"/>
      <c r="W495" s="1063"/>
      <c r="X495" s="1063"/>
      <c r="Y495" s="1063"/>
      <c r="Z495" s="1063"/>
      <c r="AA495" s="1063"/>
      <c r="AB495" s="1063"/>
      <c r="AC495" s="1063"/>
      <c r="AD495" s="1063"/>
      <c r="AE495" s="1063"/>
      <c r="AF495" s="1063"/>
      <c r="AG495" s="1063"/>
      <c r="AH495" s="1063"/>
      <c r="AI495" s="1063"/>
      <c r="AJ495" s="1063"/>
      <c r="AK495" s="1063"/>
      <c r="AL495" s="1063"/>
      <c r="AM495" s="1063"/>
      <c r="AN495" s="1063"/>
      <c r="AO495" s="1063"/>
      <c r="AP495" s="1083"/>
      <c r="AQ495" s="1286" t="str">
        <f t="shared" si="60"/>
        <v xml:space="preserve"> </v>
      </c>
      <c r="AR495" s="1282">
        <f t="shared" si="61"/>
        <v>0</v>
      </c>
      <c r="AS495" s="1053"/>
    </row>
    <row r="496" spans="1:45" ht="12.75" hidden="1" customHeight="1">
      <c r="A496" s="1059" t="s">
        <v>1219</v>
      </c>
      <c r="B496" s="1060" t="str">
        <f t="shared" si="62"/>
        <v xml:space="preserve"> </v>
      </c>
      <c r="C496" s="1077" t="s">
        <v>514</v>
      </c>
      <c r="D496" s="1282">
        <v>0</v>
      </c>
      <c r="E496" s="1061" t="str">
        <f t="shared" si="58"/>
        <v xml:space="preserve"> </v>
      </c>
      <c r="F496" s="1019"/>
      <c r="G496" s="1019"/>
      <c r="H496" s="1068"/>
      <c r="I496" s="1044"/>
      <c r="J496" s="1019"/>
      <c r="K496" s="1069"/>
      <c r="L496" s="1069"/>
      <c r="M496" s="1070"/>
      <c r="N496" s="1070"/>
      <c r="O496" s="1070"/>
      <c r="P496" s="1070"/>
      <c r="Q496" s="1070"/>
      <c r="R496" s="1070"/>
      <c r="S496" s="1070"/>
      <c r="T496" s="1070"/>
      <c r="U496" s="1070"/>
      <c r="V496" s="1070"/>
      <c r="W496" s="1070"/>
      <c r="X496" s="1070"/>
      <c r="Y496" s="1070"/>
      <c r="Z496" s="1070"/>
      <c r="AA496" s="1070"/>
      <c r="AB496" s="1070"/>
      <c r="AC496" s="1070"/>
      <c r="AD496" s="1070"/>
      <c r="AE496" s="1070"/>
      <c r="AF496" s="1070"/>
      <c r="AG496" s="1070"/>
      <c r="AH496" s="1070"/>
      <c r="AI496" s="1070"/>
      <c r="AJ496" s="1070"/>
      <c r="AK496" s="1070"/>
      <c r="AL496" s="1070"/>
      <c r="AM496" s="1070"/>
      <c r="AN496" s="1069"/>
      <c r="AO496" s="1069"/>
      <c r="AP496" s="1064"/>
      <c r="AQ496" s="1286" t="str">
        <f t="shared" si="60"/>
        <v xml:space="preserve"> </v>
      </c>
      <c r="AR496" s="1282">
        <f t="shared" si="61"/>
        <v>0</v>
      </c>
      <c r="AS496" s="1065"/>
    </row>
    <row r="497" spans="1:45" ht="12.75" hidden="1" customHeight="1">
      <c r="A497" s="1066" t="s">
        <v>888</v>
      </c>
      <c r="B497" s="1060" t="str">
        <f t="shared" si="62"/>
        <v xml:space="preserve"> </v>
      </c>
      <c r="C497" s="1077" t="s">
        <v>514</v>
      </c>
      <c r="D497" s="1282">
        <v>0</v>
      </c>
      <c r="E497" s="1061" t="str">
        <f t="shared" si="58"/>
        <v xml:space="preserve"> </v>
      </c>
      <c r="F497" s="1044"/>
      <c r="G497" s="1044"/>
      <c r="H497" s="1006"/>
      <c r="I497" s="1044"/>
      <c r="J497" s="1044"/>
      <c r="K497" s="1063"/>
      <c r="L497" s="1063"/>
      <c r="M497" s="1087"/>
      <c r="N497" s="1087"/>
      <c r="O497" s="1087"/>
      <c r="P497" s="1087"/>
      <c r="Q497" s="1087"/>
      <c r="R497" s="1087"/>
      <c r="S497" s="1087"/>
      <c r="T497" s="1087"/>
      <c r="U497" s="1087"/>
      <c r="V497" s="1087"/>
      <c r="W497" s="1087"/>
      <c r="X497" s="1087"/>
      <c r="Y497" s="1087"/>
      <c r="Z497" s="1087"/>
      <c r="AA497" s="1087"/>
      <c r="AB497" s="1087"/>
      <c r="AC497" s="1087"/>
      <c r="AD497" s="1087"/>
      <c r="AE497" s="1087"/>
      <c r="AF497" s="1087"/>
      <c r="AG497" s="1087"/>
      <c r="AH497" s="1087"/>
      <c r="AI497" s="1087"/>
      <c r="AJ497" s="1087"/>
      <c r="AK497" s="1087"/>
      <c r="AL497" s="1087"/>
      <c r="AM497" s="1087"/>
      <c r="AN497" s="1094"/>
      <c r="AO497" s="1094"/>
      <c r="AP497" s="1064"/>
      <c r="AQ497" s="1286" t="str">
        <f t="shared" si="60"/>
        <v xml:space="preserve"> </v>
      </c>
      <c r="AR497" s="1282">
        <f t="shared" si="61"/>
        <v>0</v>
      </c>
      <c r="AS497" s="1065"/>
    </row>
    <row r="498" spans="1:45" ht="12.75" hidden="1" customHeight="1">
      <c r="A498" s="1059" t="s">
        <v>485</v>
      </c>
      <c r="B498" s="1060" t="str">
        <f t="shared" si="62"/>
        <v xml:space="preserve"> </v>
      </c>
      <c r="C498" s="1077" t="s">
        <v>514</v>
      </c>
      <c r="D498" s="1282">
        <v>0</v>
      </c>
      <c r="E498" s="1061" t="str">
        <f t="shared" si="58"/>
        <v xml:space="preserve"> </v>
      </c>
      <c r="F498" s="1019"/>
      <c r="G498" s="1019"/>
      <c r="H498" s="1068"/>
      <c r="I498" s="1044"/>
      <c r="J498" s="1019"/>
      <c r="K498" s="1069"/>
      <c r="L498" s="1069"/>
      <c r="M498" s="1070"/>
      <c r="N498" s="1070"/>
      <c r="O498" s="1070"/>
      <c r="P498" s="1070"/>
      <c r="Q498" s="1070"/>
      <c r="R498" s="1070"/>
      <c r="S498" s="1070"/>
      <c r="T498" s="1070"/>
      <c r="U498" s="1070"/>
      <c r="V498" s="1070"/>
      <c r="W498" s="1070"/>
      <c r="X498" s="1070"/>
      <c r="Y498" s="1070"/>
      <c r="Z498" s="1070"/>
      <c r="AA498" s="1070"/>
      <c r="AB498" s="1070"/>
      <c r="AC498" s="1070"/>
      <c r="AD498" s="1070"/>
      <c r="AE498" s="1070"/>
      <c r="AF498" s="1070"/>
      <c r="AG498" s="1070"/>
      <c r="AH498" s="1070"/>
      <c r="AI498" s="1070"/>
      <c r="AJ498" s="1070"/>
      <c r="AK498" s="1070"/>
      <c r="AL498" s="1070"/>
      <c r="AM498" s="1070"/>
      <c r="AN498" s="1069"/>
      <c r="AO498" s="1069"/>
      <c r="AP498" s="1064"/>
      <c r="AQ498" s="1286" t="str">
        <f t="shared" si="60"/>
        <v xml:space="preserve"> </v>
      </c>
      <c r="AR498" s="1282">
        <f t="shared" si="61"/>
        <v>0</v>
      </c>
      <c r="AS498" s="1065"/>
    </row>
    <row r="499" spans="1:45" ht="12.75" hidden="1" customHeight="1">
      <c r="A499" s="1059" t="s">
        <v>706</v>
      </c>
      <c r="B499" s="1060" t="str">
        <f t="shared" si="62"/>
        <v xml:space="preserve"> </v>
      </c>
      <c r="C499" s="1077" t="s">
        <v>514</v>
      </c>
      <c r="D499" s="1282">
        <v>0</v>
      </c>
      <c r="E499" s="1061" t="str">
        <f t="shared" si="58"/>
        <v xml:space="preserve"> </v>
      </c>
      <c r="F499" s="1006"/>
      <c r="G499" s="1006"/>
      <c r="H499" s="1006"/>
      <c r="I499" s="1044"/>
      <c r="J499" s="1006"/>
      <c r="K499" s="1062"/>
      <c r="L499" s="1062"/>
      <c r="M499" s="1062"/>
      <c r="N499" s="1062"/>
      <c r="O499" s="1062"/>
      <c r="P499" s="1062"/>
      <c r="Q499" s="1062"/>
      <c r="R499" s="1062"/>
      <c r="S499" s="1062"/>
      <c r="T499" s="1062"/>
      <c r="U499" s="1062"/>
      <c r="V499" s="1062"/>
      <c r="W499" s="1062"/>
      <c r="X499" s="1062"/>
      <c r="Y499" s="1062"/>
      <c r="Z499" s="1062"/>
      <c r="AA499" s="1062"/>
      <c r="AB499" s="1062"/>
      <c r="AC499" s="1062"/>
      <c r="AD499" s="1062"/>
      <c r="AE499" s="1062"/>
      <c r="AF499" s="1062"/>
      <c r="AG499" s="1062"/>
      <c r="AH499" s="1062"/>
      <c r="AI499" s="1062"/>
      <c r="AJ499" s="1062"/>
      <c r="AK499" s="1062"/>
      <c r="AL499" s="1062"/>
      <c r="AM499" s="1062"/>
      <c r="AN499" s="1063"/>
      <c r="AO499" s="1063"/>
      <c r="AP499" s="1064"/>
      <c r="AQ499" s="1286" t="str">
        <f t="shared" si="60"/>
        <v xml:space="preserve"> </v>
      </c>
      <c r="AR499" s="1282">
        <f t="shared" si="61"/>
        <v>0</v>
      </c>
      <c r="AS499" s="1065"/>
    </row>
    <row r="500" spans="1:45" ht="12.75" hidden="1" customHeight="1">
      <c r="A500" s="1066" t="s">
        <v>1129</v>
      </c>
      <c r="B500" s="1060" t="str">
        <f t="shared" si="62"/>
        <v xml:space="preserve"> </v>
      </c>
      <c r="C500" s="1077" t="s">
        <v>514</v>
      </c>
      <c r="D500" s="1282">
        <v>0</v>
      </c>
      <c r="E500" s="1061" t="str">
        <f t="shared" si="58"/>
        <v xml:space="preserve"> </v>
      </c>
      <c r="F500" s="1019"/>
      <c r="G500" s="1019"/>
      <c r="H500" s="1068"/>
      <c r="I500" s="1044"/>
      <c r="J500" s="1019"/>
      <c r="K500" s="1069"/>
      <c r="L500" s="1069"/>
      <c r="M500" s="1070"/>
      <c r="N500" s="1070"/>
      <c r="O500" s="1070"/>
      <c r="P500" s="1070"/>
      <c r="Q500" s="1070"/>
      <c r="R500" s="1070"/>
      <c r="S500" s="1070"/>
      <c r="T500" s="1070"/>
      <c r="U500" s="1070"/>
      <c r="V500" s="1070"/>
      <c r="W500" s="1070"/>
      <c r="X500" s="1070"/>
      <c r="Y500" s="1070"/>
      <c r="Z500" s="1070"/>
      <c r="AA500" s="1070"/>
      <c r="AB500" s="1070"/>
      <c r="AC500" s="1070"/>
      <c r="AD500" s="1070"/>
      <c r="AE500" s="1070"/>
      <c r="AF500" s="1070"/>
      <c r="AG500" s="1070"/>
      <c r="AH500" s="1070"/>
      <c r="AI500" s="1070"/>
      <c r="AJ500" s="1070"/>
      <c r="AK500" s="1070"/>
      <c r="AL500" s="1070"/>
      <c r="AM500" s="1070"/>
      <c r="AN500" s="1069"/>
      <c r="AO500" s="1069"/>
      <c r="AP500" s="1064"/>
      <c r="AQ500" s="1286" t="str">
        <f t="shared" si="60"/>
        <v xml:space="preserve"> </v>
      </c>
      <c r="AR500" s="1282">
        <f t="shared" si="61"/>
        <v>0</v>
      </c>
      <c r="AS500" s="1065"/>
    </row>
    <row r="501" spans="1:45" ht="12.75" hidden="1" customHeight="1">
      <c r="A501" s="1066" t="s">
        <v>937</v>
      </c>
      <c r="B501" s="1060" t="str">
        <f t="shared" si="62"/>
        <v xml:space="preserve"> </v>
      </c>
      <c r="C501" s="1077" t="s">
        <v>514</v>
      </c>
      <c r="D501" s="1282">
        <v>0</v>
      </c>
      <c r="E501" s="1061" t="str">
        <f t="shared" si="58"/>
        <v xml:space="preserve"> </v>
      </c>
      <c r="F501" s="1006"/>
      <c r="G501" s="1006"/>
      <c r="H501" s="1006"/>
      <c r="I501" s="1044"/>
      <c r="J501" s="1006"/>
      <c r="K501" s="1062"/>
      <c r="L501" s="1062"/>
      <c r="M501" s="1062"/>
      <c r="N501" s="1062"/>
      <c r="O501" s="1062"/>
      <c r="P501" s="1062"/>
      <c r="Q501" s="1062"/>
      <c r="R501" s="1062"/>
      <c r="S501" s="1062"/>
      <c r="T501" s="1062"/>
      <c r="U501" s="1062"/>
      <c r="V501" s="1062"/>
      <c r="W501" s="1062"/>
      <c r="X501" s="1062"/>
      <c r="Y501" s="1062"/>
      <c r="Z501" s="1062"/>
      <c r="AA501" s="1062"/>
      <c r="AB501" s="1062"/>
      <c r="AC501" s="1062"/>
      <c r="AD501" s="1062"/>
      <c r="AE501" s="1062"/>
      <c r="AF501" s="1062"/>
      <c r="AG501" s="1062"/>
      <c r="AH501" s="1062"/>
      <c r="AI501" s="1062"/>
      <c r="AJ501" s="1062"/>
      <c r="AK501" s="1062"/>
      <c r="AL501" s="1062"/>
      <c r="AM501" s="1062"/>
      <c r="AN501" s="1063"/>
      <c r="AO501" s="1063"/>
      <c r="AP501" s="1064"/>
      <c r="AQ501" s="1286" t="str">
        <f t="shared" si="60"/>
        <v xml:space="preserve"> </v>
      </c>
      <c r="AR501" s="1282">
        <f t="shared" si="61"/>
        <v>0</v>
      </c>
      <c r="AS501" s="1065"/>
    </row>
    <row r="502" spans="1:45" ht="12.75" hidden="1" customHeight="1">
      <c r="A502" s="1066" t="s">
        <v>799</v>
      </c>
      <c r="B502" s="1060" t="str">
        <f t="shared" si="62"/>
        <v xml:space="preserve"> </v>
      </c>
      <c r="C502" s="1077" t="s">
        <v>514</v>
      </c>
      <c r="D502" s="1282">
        <v>0</v>
      </c>
      <c r="E502" s="1061" t="str">
        <f t="shared" si="58"/>
        <v xml:space="preserve"> </v>
      </c>
      <c r="F502" s="1006"/>
      <c r="G502" s="1006"/>
      <c r="H502" s="1006"/>
      <c r="I502" s="1044"/>
      <c r="J502" s="1006"/>
      <c r="K502" s="1062"/>
      <c r="L502" s="1062"/>
      <c r="M502" s="1062"/>
      <c r="N502" s="1062"/>
      <c r="O502" s="1062"/>
      <c r="P502" s="1062"/>
      <c r="Q502" s="1062"/>
      <c r="R502" s="1062"/>
      <c r="S502" s="1062"/>
      <c r="T502" s="1062"/>
      <c r="U502" s="1062"/>
      <c r="V502" s="1062"/>
      <c r="W502" s="1062"/>
      <c r="X502" s="1062"/>
      <c r="Y502" s="1062"/>
      <c r="Z502" s="1062"/>
      <c r="AA502" s="1062"/>
      <c r="AB502" s="1062"/>
      <c r="AC502" s="1062"/>
      <c r="AD502" s="1062"/>
      <c r="AE502" s="1062"/>
      <c r="AF502" s="1062"/>
      <c r="AG502" s="1062"/>
      <c r="AH502" s="1062"/>
      <c r="AI502" s="1062"/>
      <c r="AJ502" s="1062"/>
      <c r="AK502" s="1062"/>
      <c r="AL502" s="1062"/>
      <c r="AM502" s="1062"/>
      <c r="AN502" s="1063"/>
      <c r="AO502" s="1063"/>
      <c r="AP502" s="1064"/>
      <c r="AQ502" s="1286" t="str">
        <f t="shared" si="60"/>
        <v xml:space="preserve"> </v>
      </c>
      <c r="AR502" s="1282">
        <f t="shared" si="61"/>
        <v>0</v>
      </c>
      <c r="AS502" s="1065"/>
    </row>
    <row r="503" spans="1:45" ht="12.75" hidden="1" customHeight="1">
      <c r="A503" s="1066" t="s">
        <v>1284</v>
      </c>
      <c r="B503" s="1060">
        <f t="shared" si="62"/>
        <v>12</v>
      </c>
      <c r="C503" s="1077">
        <v>1.2835648148148148E-2</v>
      </c>
      <c r="D503" s="1287">
        <v>0</v>
      </c>
      <c r="E503" s="1061" t="str">
        <f t="shared" si="58"/>
        <v xml:space="preserve"> </v>
      </c>
      <c r="F503" s="1044"/>
      <c r="G503" s="1044"/>
      <c r="H503" s="1006"/>
      <c r="I503" s="1044"/>
      <c r="J503" s="1044"/>
      <c r="K503" s="1063"/>
      <c r="L503" s="1063"/>
      <c r="M503" s="1062"/>
      <c r="N503" s="1062"/>
      <c r="O503" s="1062"/>
      <c r="P503" s="1062"/>
      <c r="Q503" s="1062"/>
      <c r="R503" s="1062"/>
      <c r="S503" s="1062"/>
      <c r="T503" s="1062"/>
      <c r="U503" s="1062"/>
      <c r="V503" s="1062"/>
      <c r="W503" s="1062"/>
      <c r="X503" s="1062"/>
      <c r="Y503" s="1062"/>
      <c r="Z503" s="1062"/>
      <c r="AA503" s="1062"/>
      <c r="AB503" s="1062"/>
      <c r="AC503" s="1062"/>
      <c r="AD503" s="1062"/>
      <c r="AE503" s="1062"/>
      <c r="AF503" s="1062"/>
      <c r="AG503" s="1062"/>
      <c r="AH503" s="1062"/>
      <c r="AI503" s="1062"/>
      <c r="AJ503" s="1062"/>
      <c r="AK503" s="1062"/>
      <c r="AL503" s="1062"/>
      <c r="AM503" s="1062"/>
      <c r="AN503" s="1063"/>
      <c r="AO503" s="1063"/>
      <c r="AP503" s="1064"/>
      <c r="AQ503" s="1286" t="str">
        <f t="shared" si="60"/>
        <v xml:space="preserve"> </v>
      </c>
      <c r="AR503" s="1282">
        <f t="shared" si="61"/>
        <v>0</v>
      </c>
      <c r="AS503" s="1065"/>
    </row>
    <row r="504" spans="1:45" ht="12.75" hidden="1" customHeight="1">
      <c r="A504" s="1066" t="s">
        <v>1109</v>
      </c>
      <c r="B504" s="1060" t="str">
        <f t="shared" si="62"/>
        <v xml:space="preserve"> </v>
      </c>
      <c r="C504" s="1077" t="s">
        <v>514</v>
      </c>
      <c r="D504" s="1282">
        <v>0</v>
      </c>
      <c r="E504" s="1061" t="str">
        <f t="shared" si="58"/>
        <v xml:space="preserve"> </v>
      </c>
      <c r="F504" s="1019"/>
      <c r="G504" s="1019"/>
      <c r="H504" s="1068"/>
      <c r="I504" s="1044"/>
      <c r="J504" s="1019"/>
      <c r="K504" s="1069"/>
      <c r="L504" s="1069"/>
      <c r="M504" s="1070"/>
      <c r="N504" s="1070"/>
      <c r="O504" s="1070"/>
      <c r="P504" s="1070"/>
      <c r="Q504" s="1070"/>
      <c r="R504" s="1070"/>
      <c r="S504" s="1070"/>
      <c r="T504" s="1070"/>
      <c r="U504" s="1070"/>
      <c r="V504" s="1070"/>
      <c r="W504" s="1070"/>
      <c r="X504" s="1070"/>
      <c r="Y504" s="1070"/>
      <c r="Z504" s="1070"/>
      <c r="AA504" s="1070"/>
      <c r="AB504" s="1070"/>
      <c r="AC504" s="1070"/>
      <c r="AD504" s="1070"/>
      <c r="AE504" s="1070"/>
      <c r="AF504" s="1070"/>
      <c r="AG504" s="1070"/>
      <c r="AH504" s="1070"/>
      <c r="AI504" s="1070"/>
      <c r="AJ504" s="1070"/>
      <c r="AK504" s="1070"/>
      <c r="AL504" s="1070"/>
      <c r="AM504" s="1070"/>
      <c r="AN504" s="1069"/>
      <c r="AO504" s="1069"/>
      <c r="AP504" s="1290"/>
      <c r="AQ504" s="1286" t="str">
        <f t="shared" si="60"/>
        <v xml:space="preserve"> </v>
      </c>
      <c r="AR504" s="1282">
        <f t="shared" si="61"/>
        <v>0</v>
      </c>
      <c r="AS504" s="1065"/>
    </row>
    <row r="505" spans="1:45" ht="12.75" hidden="1" customHeight="1">
      <c r="A505" s="1066" t="s">
        <v>1110</v>
      </c>
      <c r="B505" s="1060" t="str">
        <f t="shared" si="62"/>
        <v xml:space="preserve"> </v>
      </c>
      <c r="C505" s="1077" t="s">
        <v>514</v>
      </c>
      <c r="D505" s="1282">
        <v>0</v>
      </c>
      <c r="E505" s="1061" t="str">
        <f t="shared" si="58"/>
        <v xml:space="preserve"> </v>
      </c>
      <c r="F505" s="1006"/>
      <c r="G505" s="1006"/>
      <c r="H505" s="1006"/>
      <c r="I505" s="1044"/>
      <c r="J505" s="1006"/>
      <c r="K505" s="1062"/>
      <c r="L505" s="1062"/>
      <c r="M505" s="1062"/>
      <c r="N505" s="1062"/>
      <c r="O505" s="1062"/>
      <c r="P505" s="1062"/>
      <c r="Q505" s="1062"/>
      <c r="R505" s="1062"/>
      <c r="S505" s="1062"/>
      <c r="T505" s="1062"/>
      <c r="U505" s="1062"/>
      <c r="V505" s="1062"/>
      <c r="W505" s="1062"/>
      <c r="X505" s="1062"/>
      <c r="Y505" s="1062"/>
      <c r="Z505" s="1062"/>
      <c r="AA505" s="1062"/>
      <c r="AB505" s="1062"/>
      <c r="AC505" s="1062"/>
      <c r="AD505" s="1062"/>
      <c r="AE505" s="1062"/>
      <c r="AF505" s="1062"/>
      <c r="AG505" s="1062"/>
      <c r="AH505" s="1062"/>
      <c r="AI505" s="1062"/>
      <c r="AJ505" s="1062"/>
      <c r="AK505" s="1062"/>
      <c r="AL505" s="1062"/>
      <c r="AM505" s="1062"/>
      <c r="AN505" s="1063"/>
      <c r="AO505" s="1063"/>
      <c r="AP505" s="1064"/>
      <c r="AQ505" s="1286" t="str">
        <f t="shared" si="60"/>
        <v xml:space="preserve"> </v>
      </c>
      <c r="AR505" s="1282">
        <f t="shared" si="61"/>
        <v>0</v>
      </c>
      <c r="AS505" s="1065"/>
    </row>
    <row r="506" spans="1:45" ht="12.75" hidden="1" customHeight="1">
      <c r="A506" s="1059" t="s">
        <v>600</v>
      </c>
      <c r="B506" s="1060" t="str">
        <f t="shared" si="62"/>
        <v xml:space="preserve"> </v>
      </c>
      <c r="C506" s="1077" t="s">
        <v>514</v>
      </c>
      <c r="D506" s="1282">
        <v>0</v>
      </c>
      <c r="E506" s="1061" t="str">
        <f t="shared" si="58"/>
        <v xml:space="preserve"> </v>
      </c>
      <c r="F506" s="1044"/>
      <c r="G506" s="1044"/>
      <c r="H506" s="1044"/>
      <c r="I506" s="1044"/>
      <c r="J506" s="1044"/>
      <c r="K506" s="1063"/>
      <c r="L506" s="1063"/>
      <c r="M506" s="1063"/>
      <c r="N506" s="1063"/>
      <c r="O506" s="1063"/>
      <c r="P506" s="1063"/>
      <c r="Q506" s="1063"/>
      <c r="R506" s="1063"/>
      <c r="S506" s="1063"/>
      <c r="T506" s="1063"/>
      <c r="U506" s="1063"/>
      <c r="V506" s="1063"/>
      <c r="W506" s="1063"/>
      <c r="X506" s="1063"/>
      <c r="Y506" s="1063"/>
      <c r="Z506" s="1063"/>
      <c r="AA506" s="1063"/>
      <c r="AB506" s="1063"/>
      <c r="AC506" s="1063"/>
      <c r="AD506" s="1063"/>
      <c r="AE506" s="1063"/>
      <c r="AF506" s="1063"/>
      <c r="AG506" s="1063"/>
      <c r="AH506" s="1063"/>
      <c r="AI506" s="1063"/>
      <c r="AJ506" s="1063"/>
      <c r="AK506" s="1063"/>
      <c r="AL506" s="1063"/>
      <c r="AM506" s="1063"/>
      <c r="AN506" s="1063"/>
      <c r="AO506" s="1063"/>
      <c r="AP506" s="1064"/>
      <c r="AQ506" s="1286" t="str">
        <f t="shared" si="60"/>
        <v xml:space="preserve"> </v>
      </c>
      <c r="AR506" s="1282">
        <f t="shared" si="61"/>
        <v>0</v>
      </c>
      <c r="AS506" s="1065"/>
    </row>
    <row r="507" spans="1:45" ht="12.75" hidden="1" customHeight="1">
      <c r="A507" s="1059" t="s">
        <v>261</v>
      </c>
      <c r="B507" s="1060" t="str">
        <f t="shared" si="62"/>
        <v xml:space="preserve"> </v>
      </c>
      <c r="C507" s="1077" t="s">
        <v>514</v>
      </c>
      <c r="D507" s="1282">
        <v>0</v>
      </c>
      <c r="E507" s="1061" t="str">
        <f t="shared" si="58"/>
        <v xml:space="preserve"> </v>
      </c>
      <c r="F507" s="1019"/>
      <c r="G507" s="1019"/>
      <c r="H507" s="1068"/>
      <c r="I507" s="1044"/>
      <c r="J507" s="1044"/>
      <c r="K507" s="1063"/>
      <c r="L507" s="1063"/>
      <c r="M507" s="1070"/>
      <c r="N507" s="1070"/>
      <c r="O507" s="1070"/>
      <c r="P507" s="1070"/>
      <c r="Q507" s="1070"/>
      <c r="R507" s="1070"/>
      <c r="S507" s="1070"/>
      <c r="T507" s="1070"/>
      <c r="U507" s="1070"/>
      <c r="V507" s="1070"/>
      <c r="W507" s="1070"/>
      <c r="X507" s="1070"/>
      <c r="Y507" s="1070"/>
      <c r="Z507" s="1070"/>
      <c r="AA507" s="1070"/>
      <c r="AB507" s="1070"/>
      <c r="AC507" s="1070"/>
      <c r="AD507" s="1070"/>
      <c r="AE507" s="1070"/>
      <c r="AF507" s="1070"/>
      <c r="AG507" s="1070"/>
      <c r="AH507" s="1070"/>
      <c r="AI507" s="1070"/>
      <c r="AJ507" s="1070"/>
      <c r="AK507" s="1070"/>
      <c r="AL507" s="1070"/>
      <c r="AM507" s="1070"/>
      <c r="AN507" s="1069"/>
      <c r="AO507" s="1069"/>
      <c r="AP507" s="1064"/>
      <c r="AQ507" s="1286" t="str">
        <f t="shared" si="60"/>
        <v xml:space="preserve"> </v>
      </c>
      <c r="AR507" s="1282">
        <f t="shared" si="61"/>
        <v>0</v>
      </c>
      <c r="AS507" s="1065"/>
    </row>
    <row r="508" spans="1:45" ht="12.75" hidden="1" customHeight="1">
      <c r="A508" s="1059" t="s">
        <v>621</v>
      </c>
      <c r="B508" s="1060" t="str">
        <f t="shared" si="62"/>
        <v xml:space="preserve"> </v>
      </c>
      <c r="C508" s="1077" t="s">
        <v>514</v>
      </c>
      <c r="D508" s="1282">
        <v>0</v>
      </c>
      <c r="E508" s="1061" t="str">
        <f t="shared" si="58"/>
        <v xml:space="preserve"> </v>
      </c>
      <c r="F508" s="1019"/>
      <c r="G508" s="1019"/>
      <c r="H508" s="1068"/>
      <c r="I508" s="1044"/>
      <c r="J508" s="1019"/>
      <c r="K508" s="1069"/>
      <c r="L508" s="1069"/>
      <c r="M508" s="1070"/>
      <c r="N508" s="1070"/>
      <c r="O508" s="1070"/>
      <c r="P508" s="1070"/>
      <c r="Q508" s="1070"/>
      <c r="R508" s="1070"/>
      <c r="S508" s="1070"/>
      <c r="T508" s="1070"/>
      <c r="U508" s="1070"/>
      <c r="V508" s="1070"/>
      <c r="W508" s="1070"/>
      <c r="X508" s="1070"/>
      <c r="Y508" s="1070"/>
      <c r="Z508" s="1070"/>
      <c r="AA508" s="1070"/>
      <c r="AB508" s="1070"/>
      <c r="AC508" s="1070"/>
      <c r="AD508" s="1070"/>
      <c r="AE508" s="1070"/>
      <c r="AF508" s="1070"/>
      <c r="AG508" s="1070"/>
      <c r="AH508" s="1070"/>
      <c r="AI508" s="1070"/>
      <c r="AJ508" s="1070"/>
      <c r="AK508" s="1070"/>
      <c r="AL508" s="1070"/>
      <c r="AM508" s="1070"/>
      <c r="AN508" s="1069"/>
      <c r="AO508" s="1069"/>
      <c r="AP508" s="1064"/>
      <c r="AQ508" s="1286" t="str">
        <f t="shared" si="60"/>
        <v xml:space="preserve"> </v>
      </c>
      <c r="AR508" s="1282">
        <f t="shared" si="61"/>
        <v>0</v>
      </c>
      <c r="AS508" s="1065"/>
    </row>
    <row r="509" spans="1:45" ht="12.75" hidden="1" customHeight="1">
      <c r="A509" s="1059" t="s">
        <v>149</v>
      </c>
      <c r="B509" s="1060" t="str">
        <f t="shared" si="62"/>
        <v xml:space="preserve"> </v>
      </c>
      <c r="C509" s="1077" t="s">
        <v>514</v>
      </c>
      <c r="D509" s="1282">
        <v>0</v>
      </c>
      <c r="E509" s="1061" t="str">
        <f t="shared" si="58"/>
        <v xml:space="preserve"> </v>
      </c>
      <c r="F509" s="1006"/>
      <c r="G509" s="1006"/>
      <c r="H509" s="1006"/>
      <c r="I509" s="1044"/>
      <c r="J509" s="1006"/>
      <c r="K509" s="1062"/>
      <c r="L509" s="1062"/>
      <c r="M509" s="1062"/>
      <c r="N509" s="1062"/>
      <c r="O509" s="1062"/>
      <c r="P509" s="1062"/>
      <c r="Q509" s="1062"/>
      <c r="R509" s="1062"/>
      <c r="S509" s="1062"/>
      <c r="T509" s="1062"/>
      <c r="U509" s="1062"/>
      <c r="V509" s="1062"/>
      <c r="W509" s="1062"/>
      <c r="X509" s="1062"/>
      <c r="Y509" s="1062"/>
      <c r="Z509" s="1062"/>
      <c r="AA509" s="1062"/>
      <c r="AB509" s="1062"/>
      <c r="AC509" s="1062"/>
      <c r="AD509" s="1062"/>
      <c r="AE509" s="1062"/>
      <c r="AF509" s="1062"/>
      <c r="AG509" s="1062"/>
      <c r="AH509" s="1062"/>
      <c r="AI509" s="1062"/>
      <c r="AJ509" s="1062"/>
      <c r="AK509" s="1062"/>
      <c r="AL509" s="1062"/>
      <c r="AM509" s="1062"/>
      <c r="AN509" s="1063"/>
      <c r="AO509" s="1063"/>
      <c r="AP509" s="1064"/>
      <c r="AQ509" s="1286" t="str">
        <f t="shared" si="60"/>
        <v xml:space="preserve"> </v>
      </c>
      <c r="AR509" s="1282">
        <f t="shared" si="61"/>
        <v>0</v>
      </c>
      <c r="AS509" s="1065"/>
    </row>
    <row r="510" spans="1:45" ht="12.75" hidden="1" customHeight="1">
      <c r="A510" s="1059" t="s">
        <v>1053</v>
      </c>
      <c r="B510" s="1060" t="str">
        <f t="shared" si="62"/>
        <v xml:space="preserve"> </v>
      </c>
      <c r="C510" s="1077" t="s">
        <v>514</v>
      </c>
      <c r="D510" s="1282">
        <v>0</v>
      </c>
      <c r="E510" s="1061" t="str">
        <f t="shared" si="58"/>
        <v xml:space="preserve"> </v>
      </c>
      <c r="F510" s="1006"/>
      <c r="G510" s="1006"/>
      <c r="H510" s="1006"/>
      <c r="I510" s="1044"/>
      <c r="J510" s="1006"/>
      <c r="K510" s="1062"/>
      <c r="L510" s="1062"/>
      <c r="M510" s="1062"/>
      <c r="N510" s="1062"/>
      <c r="O510" s="1062"/>
      <c r="P510" s="1062"/>
      <c r="Q510" s="1062"/>
      <c r="R510" s="1062"/>
      <c r="S510" s="1062"/>
      <c r="T510" s="1062"/>
      <c r="U510" s="1062"/>
      <c r="V510" s="1062"/>
      <c r="W510" s="1062"/>
      <c r="X510" s="1062"/>
      <c r="Y510" s="1062"/>
      <c r="Z510" s="1062"/>
      <c r="AA510" s="1062"/>
      <c r="AB510" s="1062"/>
      <c r="AC510" s="1062"/>
      <c r="AD510" s="1062"/>
      <c r="AE510" s="1062"/>
      <c r="AF510" s="1062"/>
      <c r="AG510" s="1062"/>
      <c r="AH510" s="1062"/>
      <c r="AI510" s="1062"/>
      <c r="AJ510" s="1062"/>
      <c r="AK510" s="1062"/>
      <c r="AL510" s="1062"/>
      <c r="AM510" s="1062"/>
      <c r="AN510" s="1063"/>
      <c r="AO510" s="1063"/>
      <c r="AP510" s="1064"/>
      <c r="AQ510" s="1286" t="str">
        <f t="shared" si="60"/>
        <v xml:space="preserve"> </v>
      </c>
      <c r="AR510" s="1282">
        <f t="shared" si="61"/>
        <v>0</v>
      </c>
      <c r="AS510" s="1065"/>
    </row>
    <row r="511" spans="1:45" ht="12.75" hidden="1" customHeight="1">
      <c r="A511" s="1059" t="s">
        <v>505</v>
      </c>
      <c r="B511" s="1060" t="str">
        <f t="shared" si="62"/>
        <v xml:space="preserve"> </v>
      </c>
      <c r="C511" s="1077" t="s">
        <v>514</v>
      </c>
      <c r="D511" s="1282">
        <v>0</v>
      </c>
      <c r="E511" s="1061" t="str">
        <f t="shared" si="58"/>
        <v xml:space="preserve"> </v>
      </c>
      <c r="F511" s="1006"/>
      <c r="G511" s="1006"/>
      <c r="H511" s="1006"/>
      <c r="I511" s="1044"/>
      <c r="J511" s="1006"/>
      <c r="K511" s="1062"/>
      <c r="L511" s="1062"/>
      <c r="M511" s="1062"/>
      <c r="N511" s="1062"/>
      <c r="O511" s="1062"/>
      <c r="P511" s="1062"/>
      <c r="Q511" s="1062"/>
      <c r="R511" s="1062"/>
      <c r="S511" s="1062"/>
      <c r="T511" s="1062"/>
      <c r="U511" s="1062"/>
      <c r="V511" s="1062"/>
      <c r="W511" s="1062"/>
      <c r="X511" s="1062"/>
      <c r="Y511" s="1062"/>
      <c r="Z511" s="1062"/>
      <c r="AA511" s="1062"/>
      <c r="AB511" s="1062"/>
      <c r="AC511" s="1062"/>
      <c r="AD511" s="1062"/>
      <c r="AE511" s="1062"/>
      <c r="AF511" s="1062"/>
      <c r="AG511" s="1062"/>
      <c r="AH511" s="1062"/>
      <c r="AI511" s="1062"/>
      <c r="AJ511" s="1062"/>
      <c r="AK511" s="1062"/>
      <c r="AL511" s="1062"/>
      <c r="AM511" s="1062"/>
      <c r="AN511" s="1063"/>
      <c r="AO511" s="1063"/>
      <c r="AP511" s="1064"/>
      <c r="AQ511" s="1286" t="str">
        <f t="shared" si="60"/>
        <v xml:space="preserve"> </v>
      </c>
      <c r="AR511" s="1282">
        <f t="shared" si="61"/>
        <v>0</v>
      </c>
      <c r="AS511" s="1065"/>
    </row>
    <row r="512" spans="1:45" ht="12.75" hidden="1" customHeight="1">
      <c r="A512" s="1059" t="s">
        <v>935</v>
      </c>
      <c r="B512" s="1060">
        <f t="shared" si="62"/>
        <v>13</v>
      </c>
      <c r="C512" s="1077">
        <v>1.2204861111111111E-2</v>
      </c>
      <c r="D512" s="1287">
        <v>0</v>
      </c>
      <c r="E512" s="1061" t="str">
        <f t="shared" si="58"/>
        <v xml:space="preserve"> </v>
      </c>
      <c r="F512" s="1006"/>
      <c r="G512" s="1006"/>
      <c r="H512" s="1006"/>
      <c r="I512" s="1044"/>
      <c r="J512" s="1006"/>
      <c r="K512" s="1062"/>
      <c r="L512" s="1062"/>
      <c r="M512" s="1062"/>
      <c r="N512" s="1062"/>
      <c r="O512" s="1062"/>
      <c r="P512" s="1062"/>
      <c r="Q512" s="1062"/>
      <c r="R512" s="1062"/>
      <c r="S512" s="1062"/>
      <c r="T512" s="1062"/>
      <c r="U512" s="1062"/>
      <c r="V512" s="1062"/>
      <c r="W512" s="1062"/>
      <c r="X512" s="1062"/>
      <c r="Y512" s="1062"/>
      <c r="Z512" s="1062"/>
      <c r="AA512" s="1062"/>
      <c r="AB512" s="1062"/>
      <c r="AC512" s="1062"/>
      <c r="AD512" s="1062"/>
      <c r="AE512" s="1062"/>
      <c r="AF512" s="1062"/>
      <c r="AG512" s="1062"/>
      <c r="AH512" s="1062"/>
      <c r="AI512" s="1062"/>
      <c r="AJ512" s="1062"/>
      <c r="AK512" s="1062"/>
      <c r="AL512" s="1062"/>
      <c r="AM512" s="1062"/>
      <c r="AN512" s="1063"/>
      <c r="AO512" s="1063"/>
      <c r="AP512" s="1064"/>
      <c r="AQ512" s="1286" t="str">
        <f t="shared" si="60"/>
        <v xml:space="preserve"> </v>
      </c>
      <c r="AR512" s="1282">
        <f t="shared" si="61"/>
        <v>0</v>
      </c>
      <c r="AS512" s="1065"/>
    </row>
    <row r="513" spans="1:45" ht="12.75" hidden="1" customHeight="1">
      <c r="A513" s="1059" t="s">
        <v>801</v>
      </c>
      <c r="B513" s="1060" t="str">
        <f t="shared" si="62"/>
        <v xml:space="preserve"> </v>
      </c>
      <c r="C513" s="1077" t="s">
        <v>514</v>
      </c>
      <c r="D513" s="1287">
        <v>0</v>
      </c>
      <c r="E513" s="1061" t="str">
        <f t="shared" si="58"/>
        <v xml:space="preserve"> </v>
      </c>
      <c r="F513" s="1006"/>
      <c r="G513" s="1006"/>
      <c r="H513" s="1006"/>
      <c r="I513" s="1044"/>
      <c r="J513" s="1006"/>
      <c r="K513" s="1062"/>
      <c r="L513" s="1062"/>
      <c r="M513" s="1062"/>
      <c r="N513" s="1062"/>
      <c r="O513" s="1062"/>
      <c r="P513" s="1062"/>
      <c r="Q513" s="1062"/>
      <c r="R513" s="1062"/>
      <c r="S513" s="1062"/>
      <c r="T513" s="1062"/>
      <c r="U513" s="1062"/>
      <c r="V513" s="1062"/>
      <c r="W513" s="1062"/>
      <c r="X513" s="1062"/>
      <c r="Y513" s="1062"/>
      <c r="Z513" s="1062"/>
      <c r="AA513" s="1062"/>
      <c r="AB513" s="1062"/>
      <c r="AC513" s="1062"/>
      <c r="AD513" s="1062"/>
      <c r="AE513" s="1062"/>
      <c r="AF513" s="1062"/>
      <c r="AG513" s="1062"/>
      <c r="AH513" s="1062"/>
      <c r="AI513" s="1062"/>
      <c r="AJ513" s="1062"/>
      <c r="AK513" s="1062"/>
      <c r="AL513" s="1062"/>
      <c r="AM513" s="1062"/>
      <c r="AN513" s="1063"/>
      <c r="AO513" s="1063"/>
      <c r="AP513" s="1064"/>
      <c r="AQ513" s="1286" t="str">
        <f t="shared" si="60"/>
        <v xml:space="preserve"> </v>
      </c>
      <c r="AR513" s="1282">
        <f t="shared" si="61"/>
        <v>0</v>
      </c>
      <c r="AS513" s="1065"/>
    </row>
    <row r="514" spans="1:45" ht="12.75" hidden="1" customHeight="1">
      <c r="A514" s="1059" t="s">
        <v>1171</v>
      </c>
      <c r="B514" s="1060">
        <f t="shared" si="62"/>
        <v>30</v>
      </c>
      <c r="C514" s="1077"/>
      <c r="D514" s="1287">
        <v>0</v>
      </c>
      <c r="E514" s="1061" t="str">
        <f t="shared" si="58"/>
        <v xml:space="preserve"> </v>
      </c>
      <c r="F514" s="1006"/>
      <c r="G514" s="1006"/>
      <c r="H514" s="1006"/>
      <c r="I514" s="1044"/>
      <c r="J514" s="1006"/>
      <c r="K514" s="1062"/>
      <c r="L514" s="1062"/>
      <c r="M514" s="1062"/>
      <c r="N514" s="1062"/>
      <c r="O514" s="1062"/>
      <c r="P514" s="1062"/>
      <c r="Q514" s="1062"/>
      <c r="R514" s="1062"/>
      <c r="S514" s="1062"/>
      <c r="T514" s="1062"/>
      <c r="U514" s="1062"/>
      <c r="V514" s="1062"/>
      <c r="W514" s="1062"/>
      <c r="X514" s="1062"/>
      <c r="Y514" s="1062"/>
      <c r="Z514" s="1062"/>
      <c r="AA514" s="1062"/>
      <c r="AB514" s="1062"/>
      <c r="AC514" s="1062"/>
      <c r="AD514" s="1062"/>
      <c r="AE514" s="1062"/>
      <c r="AF514" s="1062"/>
      <c r="AG514" s="1062"/>
      <c r="AH514" s="1062"/>
      <c r="AI514" s="1062"/>
      <c r="AJ514" s="1062"/>
      <c r="AK514" s="1062"/>
      <c r="AL514" s="1062"/>
      <c r="AM514" s="1062"/>
      <c r="AN514" s="1063"/>
      <c r="AO514" s="1063"/>
      <c r="AP514" s="1064"/>
      <c r="AQ514" s="1286" t="str">
        <f t="shared" si="60"/>
        <v xml:space="preserve"> </v>
      </c>
      <c r="AR514" s="1282">
        <f t="shared" si="61"/>
        <v>0</v>
      </c>
      <c r="AS514" s="1065"/>
    </row>
    <row r="515" spans="1:45" ht="12.75" hidden="1" customHeight="1">
      <c r="A515" s="1059" t="s">
        <v>1171</v>
      </c>
      <c r="B515" s="1060" t="str">
        <f t="shared" si="62"/>
        <v xml:space="preserve"> </v>
      </c>
      <c r="C515" s="1077" t="s">
        <v>514</v>
      </c>
      <c r="D515" s="1282">
        <v>0</v>
      </c>
      <c r="E515" s="1061" t="str">
        <f t="shared" si="58"/>
        <v xml:space="preserve"> </v>
      </c>
      <c r="F515" s="1044"/>
      <c r="G515" s="1044"/>
      <c r="H515" s="1044"/>
      <c r="I515" s="1044"/>
      <c r="J515" s="1044"/>
      <c r="K515" s="1063"/>
      <c r="L515" s="1063"/>
      <c r="M515" s="1063"/>
      <c r="N515" s="1063"/>
      <c r="O515" s="1063"/>
      <c r="P515" s="1063"/>
      <c r="Q515" s="1063"/>
      <c r="R515" s="1063"/>
      <c r="S515" s="1063"/>
      <c r="T515" s="1063"/>
      <c r="U515" s="1063"/>
      <c r="V515" s="1063"/>
      <c r="W515" s="1063"/>
      <c r="X515" s="1063"/>
      <c r="Y515" s="1063"/>
      <c r="Z515" s="1063"/>
      <c r="AA515" s="1063"/>
      <c r="AB515" s="1063"/>
      <c r="AC515" s="1063"/>
      <c r="AD515" s="1063"/>
      <c r="AE515" s="1063"/>
      <c r="AF515" s="1063"/>
      <c r="AG515" s="1063"/>
      <c r="AH515" s="1063"/>
      <c r="AI515" s="1063"/>
      <c r="AJ515" s="1063"/>
      <c r="AK515" s="1063"/>
      <c r="AL515" s="1063"/>
      <c r="AM515" s="1063"/>
      <c r="AN515" s="1063"/>
      <c r="AO515" s="1063"/>
      <c r="AP515" s="1064"/>
      <c r="AQ515" s="1286" t="str">
        <f t="shared" si="60"/>
        <v xml:space="preserve"> </v>
      </c>
      <c r="AR515" s="1282">
        <f t="shared" si="61"/>
        <v>0</v>
      </c>
      <c r="AS515" s="1065"/>
    </row>
    <row r="516" spans="1:45" ht="12.75" hidden="1" customHeight="1">
      <c r="A516" s="1059" t="s">
        <v>492</v>
      </c>
      <c r="B516" s="1060" t="str">
        <f t="shared" si="62"/>
        <v xml:space="preserve"> </v>
      </c>
      <c r="C516" s="1077" t="s">
        <v>514</v>
      </c>
      <c r="D516" s="1282">
        <v>0</v>
      </c>
      <c r="E516" s="1061" t="str">
        <f t="shared" si="58"/>
        <v xml:space="preserve"> </v>
      </c>
      <c r="F516" s="1044"/>
      <c r="G516" s="1044"/>
      <c r="H516" s="1044"/>
      <c r="I516" s="1044"/>
      <c r="J516" s="1044"/>
      <c r="K516" s="1063"/>
      <c r="L516" s="1063"/>
      <c r="M516" s="1063"/>
      <c r="N516" s="1063"/>
      <c r="O516" s="1063"/>
      <c r="P516" s="1063"/>
      <c r="Q516" s="1063"/>
      <c r="R516" s="1063"/>
      <c r="S516" s="1063"/>
      <c r="T516" s="1063"/>
      <c r="U516" s="1063"/>
      <c r="V516" s="1063"/>
      <c r="W516" s="1063"/>
      <c r="X516" s="1063"/>
      <c r="Y516" s="1063"/>
      <c r="Z516" s="1063"/>
      <c r="AA516" s="1063"/>
      <c r="AB516" s="1063"/>
      <c r="AC516" s="1063"/>
      <c r="AD516" s="1063"/>
      <c r="AE516" s="1063"/>
      <c r="AF516" s="1063"/>
      <c r="AG516" s="1063"/>
      <c r="AH516" s="1063"/>
      <c r="AI516" s="1063"/>
      <c r="AJ516" s="1063"/>
      <c r="AK516" s="1063"/>
      <c r="AL516" s="1063"/>
      <c r="AM516" s="1063"/>
      <c r="AN516" s="1063"/>
      <c r="AO516" s="1063"/>
      <c r="AP516" s="1064"/>
      <c r="AQ516" s="1286" t="str">
        <f t="shared" si="60"/>
        <v xml:space="preserve"> </v>
      </c>
      <c r="AR516" s="1282">
        <f t="shared" si="61"/>
        <v>0</v>
      </c>
      <c r="AS516" s="1065"/>
    </row>
    <row r="517" spans="1:45" ht="12.75" hidden="1" customHeight="1">
      <c r="A517" s="1059" t="s">
        <v>618</v>
      </c>
      <c r="B517" s="1060">
        <f t="shared" si="62"/>
        <v>9</v>
      </c>
      <c r="C517" s="1077">
        <v>1.4953703703703705E-2</v>
      </c>
      <c r="D517" s="1287">
        <v>0</v>
      </c>
      <c r="E517" s="1061" t="str">
        <f t="shared" si="58"/>
        <v xml:space="preserve"> </v>
      </c>
      <c r="F517" s="1044"/>
      <c r="G517" s="1044"/>
      <c r="H517" s="1044"/>
      <c r="I517" s="1044"/>
      <c r="J517" s="1044"/>
      <c r="K517" s="1063"/>
      <c r="L517" s="1063"/>
      <c r="M517" s="1063"/>
      <c r="N517" s="1063"/>
      <c r="O517" s="1063"/>
      <c r="P517" s="1063"/>
      <c r="Q517" s="1063"/>
      <c r="R517" s="1063"/>
      <c r="S517" s="1063"/>
      <c r="T517" s="1063"/>
      <c r="U517" s="1063"/>
      <c r="V517" s="1063"/>
      <c r="W517" s="1063"/>
      <c r="X517" s="1063"/>
      <c r="Y517" s="1063"/>
      <c r="Z517" s="1063"/>
      <c r="AA517" s="1063"/>
      <c r="AB517" s="1063"/>
      <c r="AC517" s="1063"/>
      <c r="AD517" s="1063"/>
      <c r="AE517" s="1063"/>
      <c r="AF517" s="1063"/>
      <c r="AG517" s="1063"/>
      <c r="AH517" s="1063"/>
      <c r="AI517" s="1063"/>
      <c r="AJ517" s="1063"/>
      <c r="AK517" s="1063"/>
      <c r="AL517" s="1063"/>
      <c r="AM517" s="1063"/>
      <c r="AN517" s="1063"/>
      <c r="AO517" s="1063"/>
      <c r="AP517" s="1064"/>
      <c r="AQ517" s="1286" t="str">
        <f t="shared" si="60"/>
        <v xml:space="preserve"> </v>
      </c>
      <c r="AR517" s="1282">
        <f t="shared" si="61"/>
        <v>0</v>
      </c>
      <c r="AS517" s="1065"/>
    </row>
    <row r="518" spans="1:45" ht="12.75" hidden="1" customHeight="1">
      <c r="A518" s="1066" t="s">
        <v>879</v>
      </c>
      <c r="B518" s="1060" t="str">
        <f t="shared" si="62"/>
        <v xml:space="preserve"> </v>
      </c>
      <c r="C518" s="1077" t="s">
        <v>514</v>
      </c>
      <c r="D518" s="1282">
        <v>0</v>
      </c>
      <c r="E518" s="1061" t="str">
        <f t="shared" si="58"/>
        <v xml:space="preserve"> </v>
      </c>
      <c r="F518" s="1044"/>
      <c r="G518" s="1044"/>
      <c r="H518" s="1044"/>
      <c r="I518" s="1044"/>
      <c r="J518" s="1044"/>
      <c r="K518" s="1063"/>
      <c r="L518" s="1063"/>
      <c r="M518" s="1063"/>
      <c r="N518" s="1063"/>
      <c r="O518" s="1063"/>
      <c r="P518" s="1063"/>
      <c r="Q518" s="1063"/>
      <c r="R518" s="1063"/>
      <c r="S518" s="1063"/>
      <c r="T518" s="1063"/>
      <c r="U518" s="1063"/>
      <c r="V518" s="1063"/>
      <c r="W518" s="1063"/>
      <c r="X518" s="1063"/>
      <c r="Y518" s="1063"/>
      <c r="Z518" s="1063"/>
      <c r="AA518" s="1063"/>
      <c r="AB518" s="1063"/>
      <c r="AC518" s="1063"/>
      <c r="AD518" s="1063"/>
      <c r="AE518" s="1063"/>
      <c r="AF518" s="1063"/>
      <c r="AG518" s="1063"/>
      <c r="AH518" s="1063"/>
      <c r="AI518" s="1063"/>
      <c r="AJ518" s="1063"/>
      <c r="AK518" s="1063"/>
      <c r="AL518" s="1063"/>
      <c r="AM518" s="1063"/>
      <c r="AN518" s="1063"/>
      <c r="AO518" s="1063"/>
      <c r="AP518" s="1290"/>
      <c r="AQ518" s="1286" t="str">
        <f t="shared" si="60"/>
        <v xml:space="preserve"> </v>
      </c>
      <c r="AR518" s="1282">
        <f t="shared" si="61"/>
        <v>0</v>
      </c>
      <c r="AS518" s="1065"/>
    </row>
    <row r="519" spans="1:45" ht="12.75" hidden="1" customHeight="1">
      <c r="A519" s="1059" t="s">
        <v>501</v>
      </c>
      <c r="B519" s="1060" t="str">
        <f t="shared" si="62"/>
        <v xml:space="preserve"> </v>
      </c>
      <c r="C519" s="1077" t="s">
        <v>514</v>
      </c>
      <c r="D519" s="1282">
        <v>0</v>
      </c>
      <c r="E519" s="1061" t="str">
        <f t="shared" si="58"/>
        <v xml:space="preserve"> </v>
      </c>
      <c r="F519" s="1006"/>
      <c r="G519" s="1006"/>
      <c r="H519" s="1006"/>
      <c r="I519" s="1006"/>
      <c r="J519" s="1006"/>
      <c r="K519" s="1062"/>
      <c r="L519" s="1062"/>
      <c r="M519" s="1062"/>
      <c r="N519" s="1062"/>
      <c r="O519" s="1062"/>
      <c r="P519" s="1062"/>
      <c r="Q519" s="1062"/>
      <c r="R519" s="1062"/>
      <c r="S519" s="1062"/>
      <c r="T519" s="1062"/>
      <c r="U519" s="1062"/>
      <c r="V519" s="1062"/>
      <c r="W519" s="1062"/>
      <c r="X519" s="1062"/>
      <c r="Y519" s="1062"/>
      <c r="Z519" s="1062"/>
      <c r="AA519" s="1062"/>
      <c r="AB519" s="1062"/>
      <c r="AC519" s="1062"/>
      <c r="AD519" s="1062"/>
      <c r="AE519" s="1062"/>
      <c r="AF519" s="1062"/>
      <c r="AG519" s="1062"/>
      <c r="AH519" s="1062"/>
      <c r="AI519" s="1062"/>
      <c r="AJ519" s="1062"/>
      <c r="AK519" s="1062"/>
      <c r="AL519" s="1062"/>
      <c r="AM519" s="1062"/>
      <c r="AN519" s="1063"/>
      <c r="AO519" s="1063"/>
      <c r="AP519" s="1064"/>
      <c r="AQ519" s="1286" t="str">
        <f t="shared" si="60"/>
        <v xml:space="preserve"> </v>
      </c>
      <c r="AR519" s="1282">
        <f t="shared" si="61"/>
        <v>0</v>
      </c>
      <c r="AS519" s="1065"/>
    </row>
    <row r="520" spans="1:45" ht="12.75" hidden="1" customHeight="1">
      <c r="A520" s="1059" t="s">
        <v>1220</v>
      </c>
      <c r="B520" s="1060" t="str">
        <f t="shared" si="62"/>
        <v xml:space="preserve"> </v>
      </c>
      <c r="C520" s="1077" t="s">
        <v>514</v>
      </c>
      <c r="D520" s="1282">
        <v>0</v>
      </c>
      <c r="E520" s="1061" t="str">
        <f t="shared" si="58"/>
        <v xml:space="preserve"> </v>
      </c>
      <c r="F520" s="1044"/>
      <c r="G520" s="1044"/>
      <c r="H520" s="1044"/>
      <c r="I520" s="1044"/>
      <c r="J520" s="1044"/>
      <c r="K520" s="1063"/>
      <c r="L520" s="1063"/>
      <c r="M520" s="1063"/>
      <c r="N520" s="1063"/>
      <c r="O520" s="1063"/>
      <c r="P520" s="1063"/>
      <c r="Q520" s="1063"/>
      <c r="R520" s="1063"/>
      <c r="S520" s="1063"/>
      <c r="T520" s="1063"/>
      <c r="U520" s="1063"/>
      <c r="V520" s="1063"/>
      <c r="W520" s="1063"/>
      <c r="X520" s="1063"/>
      <c r="Y520" s="1063"/>
      <c r="Z520" s="1063"/>
      <c r="AA520" s="1063"/>
      <c r="AB520" s="1063"/>
      <c r="AC520" s="1063"/>
      <c r="AD520" s="1063"/>
      <c r="AE520" s="1063"/>
      <c r="AF520" s="1063"/>
      <c r="AG520" s="1063"/>
      <c r="AH520" s="1063"/>
      <c r="AI520" s="1063"/>
      <c r="AJ520" s="1063"/>
      <c r="AK520" s="1063"/>
      <c r="AL520" s="1063"/>
      <c r="AM520" s="1063"/>
      <c r="AN520" s="1063"/>
      <c r="AO520" s="1063"/>
      <c r="AP520" s="1064"/>
      <c r="AQ520" s="1286" t="str">
        <f t="shared" si="60"/>
        <v xml:space="preserve"> </v>
      </c>
      <c r="AR520" s="1282">
        <f t="shared" si="61"/>
        <v>0</v>
      </c>
      <c r="AS520" s="1065"/>
    </row>
    <row r="521" spans="1:45" ht="12.75" hidden="1" customHeight="1">
      <c r="A521" s="1059" t="s">
        <v>24</v>
      </c>
      <c r="B521" s="1060" t="str">
        <f t="shared" si="62"/>
        <v xml:space="preserve"> </v>
      </c>
      <c r="C521" s="1077" t="s">
        <v>514</v>
      </c>
      <c r="D521" s="1282">
        <v>0</v>
      </c>
      <c r="E521" s="1061" t="str">
        <f t="shared" si="58"/>
        <v xml:space="preserve"> </v>
      </c>
      <c r="F521" s="1019"/>
      <c r="G521" s="1019"/>
      <c r="H521" s="1068"/>
      <c r="I521" s="1019"/>
      <c r="J521" s="1019"/>
      <c r="K521" s="1069"/>
      <c r="L521" s="1069"/>
      <c r="M521" s="1070"/>
      <c r="N521" s="1070"/>
      <c r="O521" s="1070"/>
      <c r="P521" s="1070"/>
      <c r="Q521" s="1070"/>
      <c r="R521" s="1070"/>
      <c r="S521" s="1070"/>
      <c r="T521" s="1070"/>
      <c r="U521" s="1070"/>
      <c r="V521" s="1070"/>
      <c r="W521" s="1070"/>
      <c r="X521" s="1070"/>
      <c r="Y521" s="1070"/>
      <c r="Z521" s="1070"/>
      <c r="AA521" s="1070"/>
      <c r="AB521" s="1070"/>
      <c r="AC521" s="1070"/>
      <c r="AD521" s="1070"/>
      <c r="AE521" s="1070"/>
      <c r="AF521" s="1070"/>
      <c r="AG521" s="1070"/>
      <c r="AH521" s="1070"/>
      <c r="AI521" s="1070"/>
      <c r="AJ521" s="1070"/>
      <c r="AK521" s="1070"/>
      <c r="AL521" s="1070"/>
      <c r="AM521" s="1070"/>
      <c r="AN521" s="1069"/>
      <c r="AO521" s="1069"/>
      <c r="AP521" s="1064"/>
      <c r="AQ521" s="1286" t="str">
        <f t="shared" si="60"/>
        <v xml:space="preserve"> </v>
      </c>
      <c r="AR521" s="1282">
        <f t="shared" si="61"/>
        <v>0</v>
      </c>
      <c r="AS521" s="1065"/>
    </row>
    <row r="522" spans="1:45" ht="12.75" hidden="1" customHeight="1">
      <c r="A522" s="1066" t="s">
        <v>802</v>
      </c>
      <c r="B522" s="1060" t="str">
        <f t="shared" si="62"/>
        <v xml:space="preserve"> </v>
      </c>
      <c r="C522" s="1077" t="s">
        <v>514</v>
      </c>
      <c r="D522" s="1282">
        <v>0</v>
      </c>
      <c r="E522" s="1061" t="str">
        <f t="shared" si="58"/>
        <v xml:space="preserve"> </v>
      </c>
      <c r="F522" s="1006"/>
      <c r="G522" s="1006"/>
      <c r="H522" s="1006"/>
      <c r="I522" s="1006"/>
      <c r="J522" s="1006"/>
      <c r="K522" s="1062"/>
      <c r="L522" s="1062"/>
      <c r="M522" s="1062"/>
      <c r="N522" s="1062"/>
      <c r="O522" s="1062"/>
      <c r="P522" s="1062"/>
      <c r="Q522" s="1062"/>
      <c r="R522" s="1062"/>
      <c r="S522" s="1062"/>
      <c r="T522" s="1062"/>
      <c r="U522" s="1062"/>
      <c r="V522" s="1062"/>
      <c r="W522" s="1062"/>
      <c r="X522" s="1062"/>
      <c r="Y522" s="1062"/>
      <c r="Z522" s="1062"/>
      <c r="AA522" s="1062"/>
      <c r="AB522" s="1062"/>
      <c r="AC522" s="1062"/>
      <c r="AD522" s="1062"/>
      <c r="AE522" s="1062"/>
      <c r="AF522" s="1062"/>
      <c r="AG522" s="1062"/>
      <c r="AH522" s="1062"/>
      <c r="AI522" s="1062"/>
      <c r="AJ522" s="1062"/>
      <c r="AK522" s="1062"/>
      <c r="AL522" s="1062"/>
      <c r="AM522" s="1062"/>
      <c r="AN522" s="1063"/>
      <c r="AO522" s="1063"/>
      <c r="AP522" s="1064"/>
      <c r="AQ522" s="1286" t="str">
        <f t="shared" si="60"/>
        <v xml:space="preserve"> </v>
      </c>
      <c r="AR522" s="1282">
        <f t="shared" si="61"/>
        <v>0</v>
      </c>
      <c r="AS522" s="1065"/>
    </row>
    <row r="523" spans="1:45" ht="12.75" hidden="1" customHeight="1">
      <c r="A523" s="1066" t="s">
        <v>931</v>
      </c>
      <c r="B523" s="1060" t="str">
        <f t="shared" si="62"/>
        <v xml:space="preserve"> </v>
      </c>
      <c r="C523" s="1077" t="s">
        <v>514</v>
      </c>
      <c r="D523" s="1282">
        <v>0</v>
      </c>
      <c r="E523" s="1061" t="str">
        <f t="shared" si="58"/>
        <v xml:space="preserve"> </v>
      </c>
      <c r="F523" s="1006"/>
      <c r="G523" s="1006"/>
      <c r="H523" s="1006"/>
      <c r="I523" s="1006"/>
      <c r="J523" s="1006"/>
      <c r="K523" s="1062"/>
      <c r="L523" s="1062"/>
      <c r="M523" s="1062"/>
      <c r="N523" s="1062"/>
      <c r="O523" s="1062"/>
      <c r="P523" s="1062"/>
      <c r="Q523" s="1062"/>
      <c r="R523" s="1062"/>
      <c r="S523" s="1062"/>
      <c r="T523" s="1062"/>
      <c r="U523" s="1062"/>
      <c r="V523" s="1062"/>
      <c r="W523" s="1062"/>
      <c r="X523" s="1062"/>
      <c r="Y523" s="1062"/>
      <c r="Z523" s="1062"/>
      <c r="AA523" s="1062"/>
      <c r="AB523" s="1062"/>
      <c r="AC523" s="1062"/>
      <c r="AD523" s="1062"/>
      <c r="AE523" s="1062"/>
      <c r="AF523" s="1062"/>
      <c r="AG523" s="1062"/>
      <c r="AH523" s="1062"/>
      <c r="AI523" s="1062"/>
      <c r="AJ523" s="1062"/>
      <c r="AK523" s="1062"/>
      <c r="AL523" s="1062"/>
      <c r="AM523" s="1062"/>
      <c r="AN523" s="1063"/>
      <c r="AO523" s="1063"/>
      <c r="AP523" s="1064"/>
      <c r="AQ523" s="1286" t="str">
        <f t="shared" si="60"/>
        <v xml:space="preserve"> </v>
      </c>
      <c r="AR523" s="1282">
        <f t="shared" si="61"/>
        <v>0</v>
      </c>
      <c r="AS523" s="1065"/>
    </row>
    <row r="524" spans="1:45" ht="12.75" hidden="1" customHeight="1">
      <c r="A524" s="1059" t="s">
        <v>391</v>
      </c>
      <c r="B524" s="1060" t="str">
        <f t="shared" si="62"/>
        <v xml:space="preserve"> </v>
      </c>
      <c r="C524" s="1077" t="s">
        <v>514</v>
      </c>
      <c r="D524" s="1282">
        <v>0</v>
      </c>
      <c r="E524" s="1061" t="str">
        <f t="shared" ref="E524:E587" si="63">IFERROR(AVERAGE(F524:AN524), " ")</f>
        <v xml:space="preserve"> </v>
      </c>
      <c r="F524" s="1006"/>
      <c r="G524" s="1006"/>
      <c r="H524" s="1006"/>
      <c r="I524" s="1006"/>
      <c r="J524" s="1006"/>
      <c r="K524" s="1062"/>
      <c r="L524" s="1062"/>
      <c r="M524" s="1062"/>
      <c r="N524" s="1062"/>
      <c r="O524" s="1062"/>
      <c r="P524" s="1062"/>
      <c r="Q524" s="1062"/>
      <c r="R524" s="1062"/>
      <c r="S524" s="1062"/>
      <c r="T524" s="1062"/>
      <c r="U524" s="1062"/>
      <c r="V524" s="1062"/>
      <c r="W524" s="1062"/>
      <c r="X524" s="1062"/>
      <c r="Y524" s="1062"/>
      <c r="Z524" s="1062"/>
      <c r="AA524" s="1062"/>
      <c r="AB524" s="1062"/>
      <c r="AC524" s="1062"/>
      <c r="AD524" s="1062"/>
      <c r="AE524" s="1062"/>
      <c r="AF524" s="1062"/>
      <c r="AG524" s="1062"/>
      <c r="AH524" s="1062"/>
      <c r="AI524" s="1062"/>
      <c r="AJ524" s="1062"/>
      <c r="AK524" s="1062"/>
      <c r="AL524" s="1062"/>
      <c r="AM524" s="1062"/>
      <c r="AN524" s="1063"/>
      <c r="AO524" s="1063"/>
      <c r="AP524" s="1290"/>
      <c r="AQ524" s="1286" t="str">
        <f t="shared" si="60"/>
        <v xml:space="preserve"> </v>
      </c>
      <c r="AR524" s="1282">
        <f t="shared" si="61"/>
        <v>0</v>
      </c>
      <c r="AS524" s="1065"/>
    </row>
    <row r="525" spans="1:45" ht="12.75" hidden="1" customHeight="1">
      <c r="A525" s="1059" t="s">
        <v>214</v>
      </c>
      <c r="B525" s="1060" t="str">
        <f t="shared" si="62"/>
        <v xml:space="preserve"> </v>
      </c>
      <c r="C525" s="1077" t="s">
        <v>514</v>
      </c>
      <c r="D525" s="1282">
        <v>0</v>
      </c>
      <c r="E525" s="1061" t="str">
        <f t="shared" si="63"/>
        <v xml:space="preserve"> </v>
      </c>
      <c r="F525" s="1006"/>
      <c r="G525" s="1006"/>
      <c r="H525" s="1006"/>
      <c r="I525" s="1006"/>
      <c r="J525" s="1006"/>
      <c r="K525" s="1062"/>
      <c r="L525" s="1062"/>
      <c r="M525" s="1062"/>
      <c r="N525" s="1062"/>
      <c r="O525" s="1062"/>
      <c r="P525" s="1062"/>
      <c r="Q525" s="1062"/>
      <c r="R525" s="1062"/>
      <c r="S525" s="1062"/>
      <c r="T525" s="1062"/>
      <c r="U525" s="1062"/>
      <c r="V525" s="1062"/>
      <c r="W525" s="1062"/>
      <c r="X525" s="1062"/>
      <c r="Y525" s="1062"/>
      <c r="Z525" s="1062"/>
      <c r="AA525" s="1062"/>
      <c r="AB525" s="1062"/>
      <c r="AC525" s="1062"/>
      <c r="AD525" s="1062"/>
      <c r="AE525" s="1062"/>
      <c r="AF525" s="1062"/>
      <c r="AG525" s="1062"/>
      <c r="AH525" s="1062"/>
      <c r="AI525" s="1062"/>
      <c r="AJ525" s="1062"/>
      <c r="AK525" s="1062"/>
      <c r="AL525" s="1062"/>
      <c r="AM525" s="1062"/>
      <c r="AN525" s="1063"/>
      <c r="AO525" s="1063"/>
      <c r="AP525" s="1064"/>
      <c r="AQ525" s="1286" t="str">
        <f t="shared" si="60"/>
        <v xml:space="preserve"> </v>
      </c>
      <c r="AR525" s="1282">
        <f t="shared" si="61"/>
        <v>0</v>
      </c>
      <c r="AS525" s="1065"/>
    </row>
    <row r="526" spans="1:45" ht="12.75" hidden="1" customHeight="1">
      <c r="A526" s="1059" t="s">
        <v>267</v>
      </c>
      <c r="B526" s="1060" t="str">
        <f t="shared" si="62"/>
        <v xml:space="preserve"> </v>
      </c>
      <c r="C526" s="1077" t="s">
        <v>514</v>
      </c>
      <c r="D526" s="1282">
        <v>0</v>
      </c>
      <c r="E526" s="1061" t="str">
        <f t="shared" si="63"/>
        <v xml:space="preserve"> </v>
      </c>
      <c r="F526" s="1006"/>
      <c r="G526" s="1006"/>
      <c r="H526" s="1006"/>
      <c r="I526" s="1006"/>
      <c r="J526" s="1006"/>
      <c r="K526" s="1062"/>
      <c r="L526" s="1062"/>
      <c r="M526" s="1062"/>
      <c r="N526" s="1062"/>
      <c r="O526" s="1062"/>
      <c r="P526" s="1062"/>
      <c r="Q526" s="1062"/>
      <c r="R526" s="1062"/>
      <c r="S526" s="1062"/>
      <c r="T526" s="1062"/>
      <c r="U526" s="1062"/>
      <c r="V526" s="1062"/>
      <c r="W526" s="1062"/>
      <c r="X526" s="1062"/>
      <c r="Y526" s="1062"/>
      <c r="Z526" s="1062"/>
      <c r="AA526" s="1062"/>
      <c r="AB526" s="1062"/>
      <c r="AC526" s="1062"/>
      <c r="AD526" s="1062"/>
      <c r="AE526" s="1062"/>
      <c r="AF526" s="1062"/>
      <c r="AG526" s="1062"/>
      <c r="AH526" s="1062"/>
      <c r="AI526" s="1062"/>
      <c r="AJ526" s="1062"/>
      <c r="AK526" s="1062"/>
      <c r="AL526" s="1062"/>
      <c r="AM526" s="1062"/>
      <c r="AN526" s="1063"/>
      <c r="AO526" s="1063"/>
      <c r="AP526" s="1064"/>
      <c r="AQ526" s="1286" t="str">
        <f t="shared" si="60"/>
        <v xml:space="preserve"> </v>
      </c>
      <c r="AR526" s="1282">
        <f t="shared" si="61"/>
        <v>0</v>
      </c>
      <c r="AS526" s="1065"/>
    </row>
    <row r="527" spans="1:45" ht="12.75" hidden="1" customHeight="1">
      <c r="A527" s="1066" t="s">
        <v>930</v>
      </c>
      <c r="B527" s="1060" t="str">
        <f t="shared" si="62"/>
        <v xml:space="preserve"> </v>
      </c>
      <c r="C527" s="1077" t="s">
        <v>514</v>
      </c>
      <c r="D527" s="1282">
        <v>0</v>
      </c>
      <c r="E527" s="1061" t="str">
        <f t="shared" si="63"/>
        <v xml:space="preserve"> </v>
      </c>
      <c r="F527" s="1006"/>
      <c r="G527" s="1006"/>
      <c r="H527" s="1006"/>
      <c r="I527" s="1006"/>
      <c r="J527" s="1006"/>
      <c r="K527" s="1062"/>
      <c r="L527" s="1062"/>
      <c r="M527" s="1062"/>
      <c r="N527" s="1062"/>
      <c r="O527" s="1062"/>
      <c r="P527" s="1062"/>
      <c r="Q527" s="1062"/>
      <c r="R527" s="1062"/>
      <c r="S527" s="1062"/>
      <c r="T527" s="1062"/>
      <c r="U527" s="1062"/>
      <c r="V527" s="1062"/>
      <c r="W527" s="1062"/>
      <c r="X527" s="1062"/>
      <c r="Y527" s="1062"/>
      <c r="Z527" s="1062"/>
      <c r="AA527" s="1062"/>
      <c r="AB527" s="1062"/>
      <c r="AC527" s="1062"/>
      <c r="AD527" s="1062"/>
      <c r="AE527" s="1062"/>
      <c r="AF527" s="1062"/>
      <c r="AG527" s="1062"/>
      <c r="AH527" s="1062"/>
      <c r="AI527" s="1062"/>
      <c r="AJ527" s="1062"/>
      <c r="AK527" s="1062"/>
      <c r="AL527" s="1062"/>
      <c r="AM527" s="1062"/>
      <c r="AN527" s="1063"/>
      <c r="AO527" s="1063"/>
      <c r="AP527" s="1064"/>
      <c r="AQ527" s="1286" t="str">
        <f t="shared" si="60"/>
        <v xml:space="preserve"> </v>
      </c>
      <c r="AR527" s="1282">
        <f t="shared" si="61"/>
        <v>0</v>
      </c>
      <c r="AS527" s="1065"/>
    </row>
    <row r="528" spans="1:45" ht="12.75" hidden="1" customHeight="1">
      <c r="A528" s="1066" t="s">
        <v>886</v>
      </c>
      <c r="B528" s="1060" t="str">
        <f t="shared" si="62"/>
        <v xml:space="preserve"> </v>
      </c>
      <c r="C528" s="1077" t="s">
        <v>514</v>
      </c>
      <c r="D528" s="1282">
        <v>0</v>
      </c>
      <c r="E528" s="1061" t="str">
        <f t="shared" si="63"/>
        <v xml:space="preserve"> </v>
      </c>
      <c r="F528" s="1006"/>
      <c r="G528" s="1006"/>
      <c r="H528" s="1006"/>
      <c r="I528" s="1006"/>
      <c r="J528" s="1006"/>
      <c r="K528" s="1062"/>
      <c r="L528" s="1062"/>
      <c r="M528" s="1062"/>
      <c r="N528" s="1062"/>
      <c r="O528" s="1062"/>
      <c r="P528" s="1062"/>
      <c r="Q528" s="1062"/>
      <c r="R528" s="1062"/>
      <c r="S528" s="1062"/>
      <c r="T528" s="1062"/>
      <c r="U528" s="1062"/>
      <c r="V528" s="1062"/>
      <c r="W528" s="1062"/>
      <c r="X528" s="1062"/>
      <c r="Y528" s="1062"/>
      <c r="Z528" s="1062"/>
      <c r="AA528" s="1062"/>
      <c r="AB528" s="1062"/>
      <c r="AC528" s="1062"/>
      <c r="AD528" s="1062"/>
      <c r="AE528" s="1062"/>
      <c r="AF528" s="1062"/>
      <c r="AG528" s="1062"/>
      <c r="AH528" s="1062"/>
      <c r="AI528" s="1062"/>
      <c r="AJ528" s="1062"/>
      <c r="AK528" s="1062"/>
      <c r="AL528" s="1062"/>
      <c r="AM528" s="1062"/>
      <c r="AN528" s="1063"/>
      <c r="AO528" s="1063"/>
      <c r="AP528" s="1064"/>
      <c r="AQ528" s="1286" t="str">
        <f t="shared" si="60"/>
        <v xml:space="preserve"> </v>
      </c>
      <c r="AR528" s="1282">
        <f t="shared" si="61"/>
        <v>0</v>
      </c>
      <c r="AS528" s="1065"/>
    </row>
    <row r="529" spans="1:45" ht="12.75" hidden="1" customHeight="1">
      <c r="A529" s="1059" t="s">
        <v>559</v>
      </c>
      <c r="B529" s="1060" t="str">
        <f t="shared" si="62"/>
        <v xml:space="preserve"> </v>
      </c>
      <c r="C529" s="1077" t="s">
        <v>514</v>
      </c>
      <c r="D529" s="1282">
        <v>0</v>
      </c>
      <c r="E529" s="1061" t="str">
        <f t="shared" si="63"/>
        <v xml:space="preserve"> </v>
      </c>
      <c r="F529" s="1006"/>
      <c r="G529" s="1006"/>
      <c r="H529" s="1006"/>
      <c r="I529" s="1006"/>
      <c r="J529" s="1006"/>
      <c r="K529" s="1062"/>
      <c r="L529" s="1062"/>
      <c r="M529" s="1062"/>
      <c r="N529" s="1062"/>
      <c r="O529" s="1062"/>
      <c r="P529" s="1062"/>
      <c r="Q529" s="1062"/>
      <c r="R529" s="1062"/>
      <c r="S529" s="1062"/>
      <c r="T529" s="1062"/>
      <c r="U529" s="1062"/>
      <c r="V529" s="1062"/>
      <c r="W529" s="1062"/>
      <c r="X529" s="1062"/>
      <c r="Y529" s="1062"/>
      <c r="Z529" s="1062"/>
      <c r="AA529" s="1062"/>
      <c r="AB529" s="1062"/>
      <c r="AC529" s="1062"/>
      <c r="AD529" s="1062"/>
      <c r="AE529" s="1062"/>
      <c r="AF529" s="1062"/>
      <c r="AG529" s="1062"/>
      <c r="AH529" s="1062"/>
      <c r="AI529" s="1062"/>
      <c r="AJ529" s="1062"/>
      <c r="AK529" s="1062"/>
      <c r="AL529" s="1062"/>
      <c r="AM529" s="1062"/>
      <c r="AN529" s="1063"/>
      <c r="AO529" s="1063"/>
      <c r="AP529" s="1064"/>
      <c r="AQ529" s="1286" t="str">
        <f t="shared" si="60"/>
        <v xml:space="preserve"> </v>
      </c>
      <c r="AR529" s="1282">
        <f t="shared" si="61"/>
        <v>0</v>
      </c>
      <c r="AS529" s="1065"/>
    </row>
    <row r="530" spans="1:45" ht="12.75" hidden="1" customHeight="1">
      <c r="A530" s="1066" t="s">
        <v>1656</v>
      </c>
      <c r="B530" s="1060">
        <f t="shared" si="62"/>
        <v>4</v>
      </c>
      <c r="C530" s="1077">
        <v>1.8460648148148146E-2</v>
      </c>
      <c r="D530" s="1287">
        <v>0</v>
      </c>
      <c r="E530" s="1061" t="str">
        <f t="shared" si="63"/>
        <v xml:space="preserve"> </v>
      </c>
      <c r="F530" s="1044"/>
      <c r="G530" s="1044"/>
      <c r="H530" s="1006"/>
      <c r="I530" s="1044"/>
      <c r="J530" s="1044"/>
      <c r="K530" s="1063"/>
      <c r="L530" s="1063"/>
      <c r="M530" s="1062"/>
      <c r="N530" s="1062"/>
      <c r="O530" s="1062"/>
      <c r="P530" s="1062"/>
      <c r="Q530" s="1062"/>
      <c r="R530" s="1062"/>
      <c r="S530" s="1062"/>
      <c r="T530" s="1062"/>
      <c r="U530" s="1062"/>
      <c r="V530" s="1062"/>
      <c r="W530" s="1062"/>
      <c r="X530" s="1062"/>
      <c r="Y530" s="1062"/>
      <c r="Z530" s="1062"/>
      <c r="AA530" s="1062"/>
      <c r="AB530" s="1062"/>
      <c r="AC530" s="1062"/>
      <c r="AD530" s="1062"/>
      <c r="AE530" s="1062"/>
      <c r="AF530" s="1062"/>
      <c r="AG530" s="1062"/>
      <c r="AH530" s="1062"/>
      <c r="AI530" s="1062"/>
      <c r="AJ530" s="1062"/>
      <c r="AK530" s="1062"/>
      <c r="AL530" s="1062"/>
      <c r="AM530" s="1062"/>
      <c r="AN530" s="1063"/>
      <c r="AO530" s="1063"/>
      <c r="AP530" s="1064"/>
      <c r="AQ530" s="1286" t="str">
        <f t="shared" si="60"/>
        <v xml:space="preserve"> </v>
      </c>
      <c r="AR530" s="1282">
        <f t="shared" si="61"/>
        <v>0</v>
      </c>
      <c r="AS530" s="1065"/>
    </row>
    <row r="531" spans="1:45" ht="12.75" hidden="1" customHeight="1">
      <c r="A531" s="1066" t="s">
        <v>803</v>
      </c>
      <c r="B531" s="1060" t="str">
        <f t="shared" si="62"/>
        <v xml:space="preserve"> </v>
      </c>
      <c r="C531" s="1077" t="s">
        <v>514</v>
      </c>
      <c r="D531" s="1282">
        <v>0</v>
      </c>
      <c r="E531" s="1061" t="str">
        <f t="shared" si="63"/>
        <v xml:space="preserve"> </v>
      </c>
      <c r="F531" s="1019"/>
      <c r="G531" s="1019"/>
      <c r="H531" s="1068"/>
      <c r="I531" s="1019"/>
      <c r="J531" s="1019"/>
      <c r="K531" s="1069"/>
      <c r="L531" s="1069"/>
      <c r="M531" s="1070"/>
      <c r="N531" s="1070"/>
      <c r="O531" s="1070"/>
      <c r="P531" s="1070"/>
      <c r="Q531" s="1070"/>
      <c r="R531" s="1070"/>
      <c r="S531" s="1070"/>
      <c r="T531" s="1070"/>
      <c r="U531" s="1070"/>
      <c r="V531" s="1070"/>
      <c r="W531" s="1070"/>
      <c r="X531" s="1070"/>
      <c r="Y531" s="1070"/>
      <c r="Z531" s="1070"/>
      <c r="AA531" s="1070"/>
      <c r="AB531" s="1070"/>
      <c r="AC531" s="1070"/>
      <c r="AD531" s="1070"/>
      <c r="AE531" s="1070"/>
      <c r="AF531" s="1070"/>
      <c r="AG531" s="1070"/>
      <c r="AH531" s="1070"/>
      <c r="AI531" s="1070"/>
      <c r="AJ531" s="1070"/>
      <c r="AK531" s="1070"/>
      <c r="AL531" s="1070"/>
      <c r="AM531" s="1070"/>
      <c r="AN531" s="1069"/>
      <c r="AO531" s="1069"/>
      <c r="AP531" s="1290"/>
      <c r="AQ531" s="1286" t="str">
        <f t="shared" si="60"/>
        <v xml:space="preserve"> </v>
      </c>
      <c r="AR531" s="1282">
        <f t="shared" si="61"/>
        <v>0</v>
      </c>
      <c r="AS531" s="1065"/>
    </row>
    <row r="532" spans="1:45" ht="12.75" hidden="1" customHeight="1">
      <c r="A532" s="1059" t="s">
        <v>379</v>
      </c>
      <c r="B532" s="1060" t="str">
        <f t="shared" si="62"/>
        <v xml:space="preserve"> </v>
      </c>
      <c r="C532" s="1077" t="s">
        <v>514</v>
      </c>
      <c r="D532" s="1282">
        <v>0</v>
      </c>
      <c r="E532" s="1061" t="str">
        <f t="shared" si="63"/>
        <v xml:space="preserve"> </v>
      </c>
      <c r="F532" s="1006"/>
      <c r="G532" s="1006"/>
      <c r="H532" s="1006"/>
      <c r="I532" s="1006"/>
      <c r="J532" s="1006"/>
      <c r="K532" s="1062"/>
      <c r="L532" s="1062"/>
      <c r="M532" s="1062"/>
      <c r="N532" s="1062"/>
      <c r="O532" s="1062"/>
      <c r="P532" s="1062"/>
      <c r="Q532" s="1062"/>
      <c r="R532" s="1062"/>
      <c r="S532" s="1062"/>
      <c r="T532" s="1062"/>
      <c r="U532" s="1062"/>
      <c r="V532" s="1062"/>
      <c r="W532" s="1062"/>
      <c r="X532" s="1062"/>
      <c r="Y532" s="1062"/>
      <c r="Z532" s="1062"/>
      <c r="AA532" s="1062"/>
      <c r="AB532" s="1062"/>
      <c r="AC532" s="1062"/>
      <c r="AD532" s="1062"/>
      <c r="AE532" s="1062"/>
      <c r="AF532" s="1062"/>
      <c r="AG532" s="1062"/>
      <c r="AH532" s="1062"/>
      <c r="AI532" s="1062"/>
      <c r="AJ532" s="1062"/>
      <c r="AK532" s="1062"/>
      <c r="AL532" s="1062"/>
      <c r="AM532" s="1062"/>
      <c r="AN532" s="1063"/>
      <c r="AO532" s="1063"/>
      <c r="AP532" s="1290"/>
      <c r="AQ532" s="1286" t="str">
        <f t="shared" si="60"/>
        <v xml:space="preserve"> </v>
      </c>
      <c r="AR532" s="1282">
        <f t="shared" si="61"/>
        <v>0</v>
      </c>
      <c r="AS532" s="1065"/>
    </row>
    <row r="533" spans="1:45" ht="12.75" hidden="1" customHeight="1">
      <c r="A533" s="1059" t="s">
        <v>1221</v>
      </c>
      <c r="B533" s="1060" t="str">
        <f t="shared" si="62"/>
        <v xml:space="preserve"> </v>
      </c>
      <c r="C533" s="1077" t="s">
        <v>514</v>
      </c>
      <c r="D533" s="1282">
        <v>0</v>
      </c>
      <c r="E533" s="1061" t="str">
        <f t="shared" si="63"/>
        <v xml:space="preserve"> </v>
      </c>
      <c r="F533" s="1043"/>
      <c r="G533" s="1006"/>
      <c r="H533" s="1044"/>
      <c r="I533" s="1044"/>
      <c r="J533" s="1044"/>
      <c r="K533" s="1063"/>
      <c r="L533" s="1063"/>
      <c r="M533" s="1063"/>
      <c r="N533" s="1063"/>
      <c r="O533" s="1063"/>
      <c r="P533" s="1063"/>
      <c r="Q533" s="1063"/>
      <c r="R533" s="1063"/>
      <c r="S533" s="1063"/>
      <c r="T533" s="1063"/>
      <c r="U533" s="1063"/>
      <c r="V533" s="1063"/>
      <c r="W533" s="1063"/>
      <c r="X533" s="1063"/>
      <c r="Y533" s="1063"/>
      <c r="Z533" s="1063"/>
      <c r="AA533" s="1063"/>
      <c r="AB533" s="1063"/>
      <c r="AC533" s="1063"/>
      <c r="AD533" s="1063"/>
      <c r="AE533" s="1063"/>
      <c r="AF533" s="1063"/>
      <c r="AG533" s="1063"/>
      <c r="AH533" s="1063"/>
      <c r="AI533" s="1063"/>
      <c r="AJ533" s="1063"/>
      <c r="AK533" s="1063"/>
      <c r="AL533" s="1063"/>
      <c r="AM533" s="1063"/>
      <c r="AN533" s="1063"/>
      <c r="AO533" s="1063"/>
      <c r="AP533" s="1081"/>
      <c r="AQ533" s="1006" t="str">
        <f t="shared" si="60"/>
        <v xml:space="preserve"> </v>
      </c>
      <c r="AR533" s="1282">
        <f t="shared" si="61"/>
        <v>0</v>
      </c>
      <c r="AS533" s="1053"/>
    </row>
    <row r="534" spans="1:45" ht="12.75" hidden="1" customHeight="1">
      <c r="A534" s="1059" t="s">
        <v>400</v>
      </c>
      <c r="B534" s="1060" t="str">
        <f t="shared" si="62"/>
        <v xml:space="preserve"> </v>
      </c>
      <c r="C534" s="1077" t="s">
        <v>514</v>
      </c>
      <c r="D534" s="1282">
        <v>0</v>
      </c>
      <c r="E534" s="1061" t="str">
        <f t="shared" si="63"/>
        <v xml:space="preserve"> </v>
      </c>
      <c r="F534" s="1068"/>
      <c r="G534" s="1068"/>
      <c r="H534" s="1068"/>
      <c r="I534" s="1068"/>
      <c r="J534" s="1068"/>
      <c r="K534" s="1070"/>
      <c r="L534" s="1070"/>
      <c r="M534" s="1070"/>
      <c r="N534" s="1070"/>
      <c r="O534" s="1070"/>
      <c r="P534" s="1070"/>
      <c r="Q534" s="1070"/>
      <c r="R534" s="1070"/>
      <c r="S534" s="1070"/>
      <c r="T534" s="1070"/>
      <c r="U534" s="1070"/>
      <c r="V534" s="1070"/>
      <c r="W534" s="1070"/>
      <c r="X534" s="1070"/>
      <c r="Y534" s="1070"/>
      <c r="Z534" s="1070"/>
      <c r="AA534" s="1070"/>
      <c r="AB534" s="1070"/>
      <c r="AC534" s="1070"/>
      <c r="AD534" s="1070"/>
      <c r="AE534" s="1070"/>
      <c r="AF534" s="1070"/>
      <c r="AG534" s="1070"/>
      <c r="AH534" s="1070"/>
      <c r="AI534" s="1070"/>
      <c r="AJ534" s="1070"/>
      <c r="AK534" s="1070"/>
      <c r="AL534" s="1070"/>
      <c r="AM534" s="1070"/>
      <c r="AN534" s="1069"/>
      <c r="AO534" s="1069"/>
      <c r="AP534" s="1064"/>
      <c r="AQ534" s="1286" t="str">
        <f t="shared" si="60"/>
        <v xml:space="preserve"> </v>
      </c>
      <c r="AR534" s="1282">
        <f t="shared" si="61"/>
        <v>0</v>
      </c>
      <c r="AS534" s="1065"/>
    </row>
    <row r="535" spans="1:45" ht="12.75" hidden="1" customHeight="1">
      <c r="A535" s="1059" t="s">
        <v>804</v>
      </c>
      <c r="B535" s="1060">
        <v>10</v>
      </c>
      <c r="C535" s="1077" t="s">
        <v>514</v>
      </c>
      <c r="D535" s="1282">
        <v>0</v>
      </c>
      <c r="E535" s="1061" t="str">
        <f t="shared" si="63"/>
        <v xml:space="preserve"> </v>
      </c>
      <c r="F535" s="1006"/>
      <c r="G535" s="1006"/>
      <c r="H535" s="1006"/>
      <c r="I535" s="1006"/>
      <c r="J535" s="1006"/>
      <c r="K535" s="1062"/>
      <c r="L535" s="1062"/>
      <c r="M535" s="1062"/>
      <c r="N535" s="1062"/>
      <c r="O535" s="1062"/>
      <c r="P535" s="1062"/>
      <c r="Q535" s="1062"/>
      <c r="R535" s="1062"/>
      <c r="S535" s="1062"/>
      <c r="T535" s="1062"/>
      <c r="U535" s="1062"/>
      <c r="V535" s="1062"/>
      <c r="W535" s="1062"/>
      <c r="X535" s="1062"/>
      <c r="Y535" s="1062"/>
      <c r="Z535" s="1062"/>
      <c r="AA535" s="1062"/>
      <c r="AB535" s="1062"/>
      <c r="AC535" s="1062"/>
      <c r="AD535" s="1062"/>
      <c r="AE535" s="1062"/>
      <c r="AF535" s="1062"/>
      <c r="AG535" s="1062"/>
      <c r="AH535" s="1062"/>
      <c r="AI535" s="1062"/>
      <c r="AJ535" s="1062"/>
      <c r="AK535" s="1062"/>
      <c r="AL535" s="1062"/>
      <c r="AM535" s="1062"/>
      <c r="AN535" s="1063"/>
      <c r="AO535" s="1063"/>
      <c r="AP535" s="1064"/>
      <c r="AQ535" s="1286" t="str">
        <f t="shared" si="60"/>
        <v xml:space="preserve"> </v>
      </c>
      <c r="AR535" s="1282">
        <f t="shared" si="61"/>
        <v>0</v>
      </c>
      <c r="AS535" s="1065"/>
    </row>
    <row r="536" spans="1:45" ht="12.75" hidden="1" customHeight="1">
      <c r="A536" s="1059" t="s">
        <v>398</v>
      </c>
      <c r="B536" s="1060" t="str">
        <f t="shared" ref="B536:B547" si="64">IFERROR(MINUTE(B$5)-MINUTE(C536)," ")</f>
        <v xml:space="preserve"> </v>
      </c>
      <c r="C536" s="1077" t="s">
        <v>514</v>
      </c>
      <c r="D536" s="1282">
        <v>0</v>
      </c>
      <c r="E536" s="1061" t="str">
        <f t="shared" si="63"/>
        <v xml:space="preserve"> </v>
      </c>
      <c r="F536" s="1006"/>
      <c r="G536" s="1006"/>
      <c r="H536" s="1006"/>
      <c r="I536" s="1006"/>
      <c r="J536" s="1006"/>
      <c r="K536" s="1062"/>
      <c r="L536" s="1062"/>
      <c r="M536" s="1062"/>
      <c r="N536" s="1062"/>
      <c r="O536" s="1062"/>
      <c r="P536" s="1062"/>
      <c r="Q536" s="1062"/>
      <c r="R536" s="1062"/>
      <c r="S536" s="1062"/>
      <c r="T536" s="1062"/>
      <c r="U536" s="1062"/>
      <c r="V536" s="1062"/>
      <c r="W536" s="1062"/>
      <c r="X536" s="1062"/>
      <c r="Y536" s="1062"/>
      <c r="Z536" s="1062"/>
      <c r="AA536" s="1062"/>
      <c r="AB536" s="1062"/>
      <c r="AC536" s="1062"/>
      <c r="AD536" s="1062"/>
      <c r="AE536" s="1062"/>
      <c r="AF536" s="1062"/>
      <c r="AG536" s="1062"/>
      <c r="AH536" s="1062"/>
      <c r="AI536" s="1062"/>
      <c r="AJ536" s="1062"/>
      <c r="AK536" s="1062"/>
      <c r="AL536" s="1062"/>
      <c r="AM536" s="1062"/>
      <c r="AN536" s="1063"/>
      <c r="AO536" s="1063"/>
      <c r="AP536" s="1064"/>
      <c r="AQ536" s="1286" t="str">
        <f t="shared" si="60"/>
        <v xml:space="preserve"> </v>
      </c>
      <c r="AR536" s="1282">
        <f t="shared" si="61"/>
        <v>0</v>
      </c>
      <c r="AS536" s="1065"/>
    </row>
    <row r="537" spans="1:45" ht="12.75" hidden="1" customHeight="1">
      <c r="A537" s="1059" t="s">
        <v>1222</v>
      </c>
      <c r="B537" s="1060" t="str">
        <f t="shared" si="64"/>
        <v xml:space="preserve"> </v>
      </c>
      <c r="C537" s="1077" t="s">
        <v>514</v>
      </c>
      <c r="D537" s="1282">
        <v>0</v>
      </c>
      <c r="E537" s="1061" t="str">
        <f t="shared" si="63"/>
        <v xml:space="preserve"> </v>
      </c>
      <c r="F537" s="1006"/>
      <c r="G537" s="1006"/>
      <c r="H537" s="1006"/>
      <c r="I537" s="1006"/>
      <c r="J537" s="1006"/>
      <c r="K537" s="1062"/>
      <c r="L537" s="1062"/>
      <c r="M537" s="1062"/>
      <c r="N537" s="1062"/>
      <c r="O537" s="1062"/>
      <c r="P537" s="1062"/>
      <c r="Q537" s="1062"/>
      <c r="R537" s="1062"/>
      <c r="S537" s="1062"/>
      <c r="T537" s="1062"/>
      <c r="U537" s="1062"/>
      <c r="V537" s="1062"/>
      <c r="W537" s="1062"/>
      <c r="X537" s="1062"/>
      <c r="Y537" s="1062"/>
      <c r="Z537" s="1062"/>
      <c r="AA537" s="1062"/>
      <c r="AB537" s="1062"/>
      <c r="AC537" s="1062"/>
      <c r="AD537" s="1062"/>
      <c r="AE537" s="1062"/>
      <c r="AF537" s="1062"/>
      <c r="AG537" s="1062"/>
      <c r="AH537" s="1062"/>
      <c r="AI537" s="1062"/>
      <c r="AJ537" s="1062"/>
      <c r="AK537" s="1062"/>
      <c r="AL537" s="1062"/>
      <c r="AM537" s="1062"/>
      <c r="AN537" s="1063"/>
      <c r="AO537" s="1063"/>
      <c r="AP537" s="1064"/>
      <c r="AQ537" s="1286" t="str">
        <f t="shared" si="60"/>
        <v xml:space="preserve"> </v>
      </c>
      <c r="AR537" s="1282">
        <f t="shared" si="61"/>
        <v>0</v>
      </c>
      <c r="AS537" s="1065"/>
    </row>
    <row r="538" spans="1:45" ht="12.75" hidden="1" customHeight="1">
      <c r="A538" s="1059" t="s">
        <v>212</v>
      </c>
      <c r="B538" s="1060" t="str">
        <f t="shared" si="64"/>
        <v xml:space="preserve"> </v>
      </c>
      <c r="C538" s="1077" t="s">
        <v>514</v>
      </c>
      <c r="D538" s="1282">
        <v>0</v>
      </c>
      <c r="E538" s="1061" t="str">
        <f t="shared" si="63"/>
        <v xml:space="preserve"> </v>
      </c>
      <c r="F538" s="1044"/>
      <c r="G538" s="1044"/>
      <c r="H538" s="1044"/>
      <c r="I538" s="1044"/>
      <c r="J538" s="1044"/>
      <c r="K538" s="1063"/>
      <c r="L538" s="1063"/>
      <c r="M538" s="1063"/>
      <c r="N538" s="1063"/>
      <c r="O538" s="1063"/>
      <c r="P538" s="1063"/>
      <c r="Q538" s="1063"/>
      <c r="R538" s="1063"/>
      <c r="S538" s="1063"/>
      <c r="T538" s="1063"/>
      <c r="U538" s="1063"/>
      <c r="V538" s="1063"/>
      <c r="W538" s="1063"/>
      <c r="X538" s="1063"/>
      <c r="Y538" s="1063"/>
      <c r="Z538" s="1063"/>
      <c r="AA538" s="1063"/>
      <c r="AB538" s="1063"/>
      <c r="AC538" s="1063"/>
      <c r="AD538" s="1063"/>
      <c r="AE538" s="1063"/>
      <c r="AF538" s="1063"/>
      <c r="AG538" s="1063"/>
      <c r="AH538" s="1063"/>
      <c r="AI538" s="1063"/>
      <c r="AJ538" s="1063"/>
      <c r="AK538" s="1063"/>
      <c r="AL538" s="1063"/>
      <c r="AM538" s="1063"/>
      <c r="AN538" s="1063"/>
      <c r="AO538" s="1063"/>
      <c r="AP538" s="1064"/>
      <c r="AQ538" s="1286" t="str">
        <f t="shared" si="60"/>
        <v xml:space="preserve"> </v>
      </c>
      <c r="AR538" s="1282">
        <f t="shared" si="61"/>
        <v>0</v>
      </c>
      <c r="AS538" s="1065"/>
    </row>
    <row r="539" spans="1:45" ht="12.75" hidden="1" customHeight="1">
      <c r="A539" s="1059" t="s">
        <v>335</v>
      </c>
      <c r="B539" s="1060" t="str">
        <f t="shared" si="64"/>
        <v xml:space="preserve"> </v>
      </c>
      <c r="C539" s="1077" t="s">
        <v>514</v>
      </c>
      <c r="D539" s="1282">
        <v>0</v>
      </c>
      <c r="E539" s="1061" t="str">
        <f t="shared" si="63"/>
        <v xml:space="preserve"> </v>
      </c>
      <c r="F539" s="1006"/>
      <c r="G539" s="1006"/>
      <c r="H539" s="1006"/>
      <c r="I539" s="1006"/>
      <c r="J539" s="1006"/>
      <c r="K539" s="1062"/>
      <c r="L539" s="1062"/>
      <c r="M539" s="1062"/>
      <c r="N539" s="1062"/>
      <c r="O539" s="1062"/>
      <c r="P539" s="1062"/>
      <c r="Q539" s="1062"/>
      <c r="R539" s="1062"/>
      <c r="S539" s="1062"/>
      <c r="T539" s="1062"/>
      <c r="U539" s="1062"/>
      <c r="V539" s="1062"/>
      <c r="W539" s="1062"/>
      <c r="X539" s="1062"/>
      <c r="Y539" s="1062"/>
      <c r="Z539" s="1062"/>
      <c r="AA539" s="1062"/>
      <c r="AB539" s="1062"/>
      <c r="AC539" s="1062"/>
      <c r="AD539" s="1062"/>
      <c r="AE539" s="1062"/>
      <c r="AF539" s="1062"/>
      <c r="AG539" s="1062"/>
      <c r="AH539" s="1062"/>
      <c r="AI539" s="1062"/>
      <c r="AJ539" s="1062"/>
      <c r="AK539" s="1062"/>
      <c r="AL539" s="1062"/>
      <c r="AM539" s="1062"/>
      <c r="AN539" s="1063"/>
      <c r="AO539" s="1063"/>
      <c r="AP539" s="1064"/>
      <c r="AQ539" s="1286" t="str">
        <f t="shared" si="60"/>
        <v xml:space="preserve"> </v>
      </c>
      <c r="AR539" s="1282">
        <f t="shared" si="61"/>
        <v>0</v>
      </c>
      <c r="AS539" s="1065"/>
    </row>
    <row r="540" spans="1:45" ht="12.75" hidden="1" customHeight="1">
      <c r="A540" s="1066" t="s">
        <v>1172</v>
      </c>
      <c r="B540" s="1060" t="str">
        <f t="shared" si="64"/>
        <v xml:space="preserve"> </v>
      </c>
      <c r="C540" s="1077" t="s">
        <v>514</v>
      </c>
      <c r="D540" s="1282">
        <v>0</v>
      </c>
      <c r="E540" s="1061" t="str">
        <f t="shared" si="63"/>
        <v xml:space="preserve"> </v>
      </c>
      <c r="F540" s="1006"/>
      <c r="G540" s="1006"/>
      <c r="H540" s="1006"/>
      <c r="I540" s="1006"/>
      <c r="J540" s="1006"/>
      <c r="K540" s="1062"/>
      <c r="L540" s="1062"/>
      <c r="M540" s="1062"/>
      <c r="N540" s="1062"/>
      <c r="O540" s="1062"/>
      <c r="P540" s="1062"/>
      <c r="Q540" s="1062"/>
      <c r="R540" s="1062"/>
      <c r="S540" s="1062"/>
      <c r="T540" s="1062"/>
      <c r="U540" s="1062"/>
      <c r="V540" s="1062"/>
      <c r="W540" s="1062"/>
      <c r="X540" s="1062"/>
      <c r="Y540" s="1062"/>
      <c r="Z540" s="1062"/>
      <c r="AA540" s="1062"/>
      <c r="AB540" s="1062"/>
      <c r="AC540" s="1062"/>
      <c r="AD540" s="1062"/>
      <c r="AE540" s="1062"/>
      <c r="AF540" s="1062"/>
      <c r="AG540" s="1062"/>
      <c r="AH540" s="1062"/>
      <c r="AI540" s="1062"/>
      <c r="AJ540" s="1062"/>
      <c r="AK540" s="1062"/>
      <c r="AL540" s="1062"/>
      <c r="AM540" s="1062"/>
      <c r="AN540" s="1062"/>
      <c r="AO540" s="1062"/>
      <c r="AP540" s="1290"/>
      <c r="AQ540" s="1286" t="str">
        <f t="shared" si="60"/>
        <v xml:space="preserve"> </v>
      </c>
      <c r="AR540" s="1282">
        <f t="shared" si="61"/>
        <v>0</v>
      </c>
      <c r="AS540" s="1065"/>
    </row>
    <row r="541" spans="1:45" ht="12.75" hidden="1" customHeight="1">
      <c r="A541" s="1059" t="s">
        <v>613</v>
      </c>
      <c r="B541" s="1060" t="str">
        <f t="shared" si="64"/>
        <v xml:space="preserve"> </v>
      </c>
      <c r="C541" s="1077" t="s">
        <v>514</v>
      </c>
      <c r="D541" s="1282">
        <v>0</v>
      </c>
      <c r="E541" s="1061" t="str">
        <f t="shared" si="63"/>
        <v xml:space="preserve"> </v>
      </c>
      <c r="F541" s="1006"/>
      <c r="G541" s="1006"/>
      <c r="H541" s="1006"/>
      <c r="I541" s="1006"/>
      <c r="J541" s="1006"/>
      <c r="K541" s="1062"/>
      <c r="L541" s="1062"/>
      <c r="M541" s="1062"/>
      <c r="N541" s="1062"/>
      <c r="O541" s="1062"/>
      <c r="P541" s="1062"/>
      <c r="Q541" s="1062"/>
      <c r="R541" s="1062"/>
      <c r="S541" s="1062"/>
      <c r="T541" s="1062"/>
      <c r="U541" s="1062"/>
      <c r="V541" s="1062"/>
      <c r="W541" s="1062"/>
      <c r="X541" s="1062"/>
      <c r="Y541" s="1062"/>
      <c r="Z541" s="1062"/>
      <c r="AA541" s="1062"/>
      <c r="AB541" s="1062"/>
      <c r="AC541" s="1062"/>
      <c r="AD541" s="1062"/>
      <c r="AE541" s="1062"/>
      <c r="AF541" s="1062"/>
      <c r="AG541" s="1062"/>
      <c r="AH541" s="1062"/>
      <c r="AI541" s="1062"/>
      <c r="AJ541" s="1062"/>
      <c r="AK541" s="1062"/>
      <c r="AL541" s="1062"/>
      <c r="AM541" s="1062"/>
      <c r="AN541" s="1063"/>
      <c r="AO541" s="1063"/>
      <c r="AP541" s="1064"/>
      <c r="AQ541" s="1286" t="str">
        <f t="shared" si="60"/>
        <v xml:space="preserve"> </v>
      </c>
      <c r="AR541" s="1282">
        <f t="shared" si="61"/>
        <v>0</v>
      </c>
      <c r="AS541" s="1065"/>
    </row>
    <row r="542" spans="1:45" ht="14.25" hidden="1" customHeight="1">
      <c r="A542" s="1066" t="s">
        <v>1501</v>
      </c>
      <c r="B542" s="1060">
        <f t="shared" si="64"/>
        <v>3</v>
      </c>
      <c r="C542" s="1077">
        <v>1.8749999999999999E-2</v>
      </c>
      <c r="D542" s="1287">
        <v>0</v>
      </c>
      <c r="E542" s="1061" t="str">
        <f t="shared" si="63"/>
        <v xml:space="preserve"> </v>
      </c>
      <c r="F542" s="1006"/>
      <c r="G542" s="1006"/>
      <c r="H542" s="1006"/>
      <c r="I542" s="1006"/>
      <c r="J542" s="1006"/>
      <c r="K542" s="1062"/>
      <c r="L542" s="1062"/>
      <c r="M542" s="1062"/>
      <c r="N542" s="1062"/>
      <c r="O542" s="1062"/>
      <c r="P542" s="1062"/>
      <c r="Q542" s="1062"/>
      <c r="R542" s="1062"/>
      <c r="S542" s="1062"/>
      <c r="T542" s="1062"/>
      <c r="U542" s="1062"/>
      <c r="V542" s="1062"/>
      <c r="W542" s="1062"/>
      <c r="X542" s="1062"/>
      <c r="Y542" s="1062"/>
      <c r="Z542" s="1062"/>
      <c r="AA542" s="1062"/>
      <c r="AB542" s="1062"/>
      <c r="AC542" s="1062"/>
      <c r="AD542" s="1062"/>
      <c r="AE542" s="1062"/>
      <c r="AF542" s="1062"/>
      <c r="AG542" s="1062"/>
      <c r="AH542" s="1062"/>
      <c r="AI542" s="1062"/>
      <c r="AJ542" s="1062"/>
      <c r="AK542" s="1062"/>
      <c r="AL542" s="1062"/>
      <c r="AM542" s="1062"/>
      <c r="AN542" s="1063"/>
      <c r="AO542" s="1063"/>
      <c r="AP542" s="1064"/>
      <c r="AQ542" s="1286" t="str">
        <f t="shared" si="60"/>
        <v xml:space="preserve"> </v>
      </c>
      <c r="AR542" s="1282">
        <f t="shared" si="61"/>
        <v>0</v>
      </c>
      <c r="AS542" s="1065"/>
    </row>
    <row r="543" spans="1:45" ht="12.75" hidden="1" customHeight="1">
      <c r="A543" s="1066" t="s">
        <v>1500</v>
      </c>
      <c r="B543" s="1060">
        <f t="shared" si="64"/>
        <v>5</v>
      </c>
      <c r="C543" s="1077">
        <v>1.7934027777777778E-2</v>
      </c>
      <c r="D543" s="1287">
        <v>0</v>
      </c>
      <c r="E543" s="1061" t="str">
        <f t="shared" si="63"/>
        <v xml:space="preserve"> </v>
      </c>
      <c r="F543" s="1019"/>
      <c r="G543" s="1019"/>
      <c r="H543" s="1068"/>
      <c r="I543" s="1019"/>
      <c r="J543" s="1019"/>
      <c r="K543" s="1069"/>
      <c r="L543" s="1069"/>
      <c r="M543" s="1070"/>
      <c r="N543" s="1070"/>
      <c r="O543" s="1070"/>
      <c r="P543" s="1070"/>
      <c r="Q543" s="1070"/>
      <c r="R543" s="1070"/>
      <c r="S543" s="1070"/>
      <c r="T543" s="1070"/>
      <c r="U543" s="1070"/>
      <c r="V543" s="1070"/>
      <c r="W543" s="1070"/>
      <c r="X543" s="1070"/>
      <c r="Y543" s="1070"/>
      <c r="Z543" s="1070"/>
      <c r="AA543" s="1070"/>
      <c r="AB543" s="1070"/>
      <c r="AC543" s="1070"/>
      <c r="AD543" s="1070"/>
      <c r="AE543" s="1070"/>
      <c r="AF543" s="1070"/>
      <c r="AG543" s="1070"/>
      <c r="AH543" s="1070"/>
      <c r="AI543" s="1070"/>
      <c r="AJ543" s="1070"/>
      <c r="AK543" s="1070"/>
      <c r="AL543" s="1070"/>
      <c r="AM543" s="1070"/>
      <c r="AN543" s="1069"/>
      <c r="AO543" s="1069"/>
      <c r="AP543" s="1064"/>
      <c r="AQ543" s="1286" t="str">
        <f t="shared" si="60"/>
        <v xml:space="preserve"> </v>
      </c>
      <c r="AR543" s="1282">
        <f t="shared" si="61"/>
        <v>0</v>
      </c>
      <c r="AS543" s="1065"/>
    </row>
    <row r="544" spans="1:45" ht="12.75" hidden="1" customHeight="1">
      <c r="A544" s="1066" t="s">
        <v>805</v>
      </c>
      <c r="B544" s="1060" t="str">
        <f t="shared" si="64"/>
        <v xml:space="preserve"> </v>
      </c>
      <c r="C544" s="1077" t="s">
        <v>514</v>
      </c>
      <c r="D544" s="1282">
        <v>0</v>
      </c>
      <c r="E544" s="1061" t="str">
        <f t="shared" si="63"/>
        <v xml:space="preserve"> </v>
      </c>
      <c r="F544" s="1006"/>
      <c r="G544" s="1006"/>
      <c r="H544" s="1006"/>
      <c r="I544" s="1006"/>
      <c r="J544" s="1006"/>
      <c r="K544" s="1062"/>
      <c r="L544" s="1062"/>
      <c r="M544" s="1062"/>
      <c r="N544" s="1062"/>
      <c r="O544" s="1062"/>
      <c r="P544" s="1062"/>
      <c r="Q544" s="1062"/>
      <c r="R544" s="1062"/>
      <c r="S544" s="1062"/>
      <c r="T544" s="1062"/>
      <c r="U544" s="1062"/>
      <c r="V544" s="1062"/>
      <c r="W544" s="1062"/>
      <c r="X544" s="1062"/>
      <c r="Y544" s="1062"/>
      <c r="Z544" s="1062"/>
      <c r="AA544" s="1062"/>
      <c r="AB544" s="1062"/>
      <c r="AC544" s="1062"/>
      <c r="AD544" s="1062"/>
      <c r="AE544" s="1062"/>
      <c r="AF544" s="1062"/>
      <c r="AG544" s="1062"/>
      <c r="AH544" s="1062"/>
      <c r="AI544" s="1062"/>
      <c r="AJ544" s="1062"/>
      <c r="AK544" s="1062"/>
      <c r="AL544" s="1062"/>
      <c r="AM544" s="1062"/>
      <c r="AN544" s="1063"/>
      <c r="AO544" s="1063"/>
      <c r="AP544" s="1064"/>
      <c r="AQ544" s="1286" t="str">
        <f t="shared" si="60"/>
        <v xml:space="preserve"> </v>
      </c>
      <c r="AR544" s="1282">
        <f t="shared" si="61"/>
        <v>0</v>
      </c>
      <c r="AS544" s="1065"/>
    </row>
    <row r="545" spans="1:45" ht="12.75" hidden="1" customHeight="1">
      <c r="A545" s="1059" t="s">
        <v>1223</v>
      </c>
      <c r="B545" s="1060" t="str">
        <f t="shared" si="64"/>
        <v xml:space="preserve"> </v>
      </c>
      <c r="C545" s="1077" t="s">
        <v>514</v>
      </c>
      <c r="D545" s="1282">
        <v>0</v>
      </c>
      <c r="E545" s="1061" t="str">
        <f t="shared" si="63"/>
        <v xml:space="preserve"> </v>
      </c>
      <c r="F545" s="1044"/>
      <c r="G545" s="1080"/>
      <c r="H545" s="1044"/>
      <c r="I545" s="1044"/>
      <c r="J545" s="1043"/>
      <c r="K545" s="1063"/>
      <c r="L545" s="1063"/>
      <c r="M545" s="1063"/>
      <c r="N545" s="1063"/>
      <c r="O545" s="1063"/>
      <c r="P545" s="1063"/>
      <c r="Q545" s="1063"/>
      <c r="R545" s="1063"/>
      <c r="S545" s="1063"/>
      <c r="T545" s="1063"/>
      <c r="U545" s="1063"/>
      <c r="V545" s="1063"/>
      <c r="W545" s="1063"/>
      <c r="X545" s="1063"/>
      <c r="Y545" s="1063"/>
      <c r="Z545" s="1063"/>
      <c r="AA545" s="1063"/>
      <c r="AB545" s="1063"/>
      <c r="AC545" s="1063"/>
      <c r="AD545" s="1063"/>
      <c r="AE545" s="1063"/>
      <c r="AF545" s="1063"/>
      <c r="AG545" s="1063"/>
      <c r="AH545" s="1063"/>
      <c r="AI545" s="1063"/>
      <c r="AJ545" s="1063"/>
      <c r="AK545" s="1063"/>
      <c r="AL545" s="1063"/>
      <c r="AM545" s="1063"/>
      <c r="AN545" s="1063"/>
      <c r="AO545" s="1063"/>
      <c r="AP545" s="1081"/>
      <c r="AQ545" s="1286" t="str">
        <f t="shared" si="60"/>
        <v xml:space="preserve"> </v>
      </c>
      <c r="AR545" s="1282">
        <f t="shared" si="61"/>
        <v>0</v>
      </c>
      <c r="AS545" s="1053"/>
    </row>
    <row r="546" spans="1:45" ht="12.75" hidden="1" customHeight="1">
      <c r="A546" s="1066" t="s">
        <v>1588</v>
      </c>
      <c r="B546" s="1060">
        <f t="shared" si="64"/>
        <v>5</v>
      </c>
      <c r="C546" s="1077">
        <v>1.7361111111111112E-2</v>
      </c>
      <c r="D546" s="1287">
        <v>0</v>
      </c>
      <c r="E546" s="1061" t="str">
        <f t="shared" si="63"/>
        <v xml:space="preserve"> </v>
      </c>
      <c r="F546" s="1044"/>
      <c r="G546" s="1080"/>
      <c r="H546" s="1044"/>
      <c r="I546" s="1044"/>
      <c r="J546" s="1044"/>
      <c r="K546" s="1063"/>
      <c r="L546" s="1063"/>
      <c r="M546" s="1063"/>
      <c r="N546" s="1063"/>
      <c r="O546" s="1063"/>
      <c r="P546" s="1063"/>
      <c r="Q546" s="1063"/>
      <c r="R546" s="1063"/>
      <c r="S546" s="1063"/>
      <c r="T546" s="1063"/>
      <c r="U546" s="1063"/>
      <c r="V546" s="1063"/>
      <c r="W546" s="1063"/>
      <c r="X546" s="1063"/>
      <c r="Y546" s="1063"/>
      <c r="Z546" s="1063"/>
      <c r="AA546" s="1063"/>
      <c r="AB546" s="1063"/>
      <c r="AC546" s="1063"/>
      <c r="AD546" s="1063"/>
      <c r="AE546" s="1063"/>
      <c r="AF546" s="1063"/>
      <c r="AG546" s="1063"/>
      <c r="AH546" s="1063"/>
      <c r="AI546" s="1063"/>
      <c r="AJ546" s="1063"/>
      <c r="AK546" s="1063"/>
      <c r="AL546" s="1063"/>
      <c r="AM546" s="1063"/>
      <c r="AN546" s="1063"/>
      <c r="AO546" s="1063"/>
      <c r="AP546" s="1081"/>
      <c r="AQ546" s="1286" t="str">
        <f t="shared" si="60"/>
        <v xml:space="preserve"> </v>
      </c>
      <c r="AR546" s="1282">
        <f t="shared" si="61"/>
        <v>0</v>
      </c>
      <c r="AS546" s="1053"/>
    </row>
    <row r="547" spans="1:45" ht="12.75" hidden="1" customHeight="1">
      <c r="A547" s="1059" t="s">
        <v>119</v>
      </c>
      <c r="B547" s="1060" t="str">
        <f t="shared" si="64"/>
        <v xml:space="preserve"> </v>
      </c>
      <c r="C547" s="1077" t="s">
        <v>514</v>
      </c>
      <c r="D547" s="1282">
        <v>0</v>
      </c>
      <c r="E547" s="1061" t="str">
        <f t="shared" si="63"/>
        <v xml:space="preserve"> </v>
      </c>
      <c r="F547" s="1006"/>
      <c r="G547" s="1006"/>
      <c r="H547" s="1006"/>
      <c r="I547" s="1006"/>
      <c r="J547" s="1006"/>
      <c r="K547" s="1062"/>
      <c r="L547" s="1062"/>
      <c r="M547" s="1062"/>
      <c r="N547" s="1062"/>
      <c r="O547" s="1062"/>
      <c r="P547" s="1062"/>
      <c r="Q547" s="1062"/>
      <c r="R547" s="1062"/>
      <c r="S547" s="1062"/>
      <c r="T547" s="1062"/>
      <c r="U547" s="1062"/>
      <c r="V547" s="1062"/>
      <c r="W547" s="1062"/>
      <c r="X547" s="1062"/>
      <c r="Y547" s="1062"/>
      <c r="Z547" s="1062"/>
      <c r="AA547" s="1062"/>
      <c r="AB547" s="1062"/>
      <c r="AC547" s="1062"/>
      <c r="AD547" s="1062"/>
      <c r="AE547" s="1062"/>
      <c r="AF547" s="1062"/>
      <c r="AG547" s="1062"/>
      <c r="AH547" s="1062"/>
      <c r="AI547" s="1062"/>
      <c r="AJ547" s="1062"/>
      <c r="AK547" s="1062"/>
      <c r="AL547" s="1062"/>
      <c r="AM547" s="1062"/>
      <c r="AN547" s="1063"/>
      <c r="AO547" s="1063"/>
      <c r="AP547" s="1064"/>
      <c r="AQ547" s="1286" t="str">
        <f t="shared" si="60"/>
        <v xml:space="preserve"> </v>
      </c>
      <c r="AR547" s="1282">
        <f t="shared" si="61"/>
        <v>0</v>
      </c>
      <c r="AS547" s="1065"/>
    </row>
    <row r="548" spans="1:45" ht="12.75" hidden="1" customHeight="1">
      <c r="A548" s="1059" t="s">
        <v>1324</v>
      </c>
      <c r="B548" s="1060">
        <v>0</v>
      </c>
      <c r="C548" s="1077" t="s">
        <v>514</v>
      </c>
      <c r="D548" s="1282">
        <v>0</v>
      </c>
      <c r="E548" s="1061" t="str">
        <f t="shared" si="63"/>
        <v xml:space="preserve"> </v>
      </c>
      <c r="F548" s="1006"/>
      <c r="G548" s="1006"/>
      <c r="H548" s="1006"/>
      <c r="I548" s="1006"/>
      <c r="J548" s="1006"/>
      <c r="K548" s="1062"/>
      <c r="L548" s="1062"/>
      <c r="M548" s="1062"/>
      <c r="N548" s="1062"/>
      <c r="O548" s="1062"/>
      <c r="P548" s="1062"/>
      <c r="Q548" s="1062"/>
      <c r="R548" s="1062"/>
      <c r="S548" s="1062"/>
      <c r="T548" s="1062"/>
      <c r="U548" s="1062"/>
      <c r="V548" s="1062"/>
      <c r="W548" s="1062"/>
      <c r="X548" s="1062"/>
      <c r="Y548" s="1062"/>
      <c r="Z548" s="1062"/>
      <c r="AA548" s="1062"/>
      <c r="AB548" s="1062"/>
      <c r="AC548" s="1062"/>
      <c r="AD548" s="1062"/>
      <c r="AE548" s="1062"/>
      <c r="AF548" s="1062"/>
      <c r="AG548" s="1062"/>
      <c r="AH548" s="1062"/>
      <c r="AI548" s="1062"/>
      <c r="AJ548" s="1062"/>
      <c r="AK548" s="1062"/>
      <c r="AL548" s="1062"/>
      <c r="AM548" s="1062"/>
      <c r="AN548" s="1063"/>
      <c r="AO548" s="1063"/>
      <c r="AP548" s="1290"/>
      <c r="AQ548" s="1286" t="str">
        <f t="shared" ref="AQ548:AQ611" si="65">IF(MIN(F548:AN548)=0," ",MIN(F548:AN548))</f>
        <v xml:space="preserve"> </v>
      </c>
      <c r="AR548" s="1282">
        <f t="shared" ref="AR548:AR611" si="66">COUNTA(F548:AN548)</f>
        <v>0</v>
      </c>
      <c r="AS548" s="1065"/>
    </row>
    <row r="549" spans="1:45" ht="12.75" hidden="1" customHeight="1">
      <c r="A549" s="1066" t="s">
        <v>1115</v>
      </c>
      <c r="B549" s="1060" t="str">
        <f t="shared" ref="B549:B560" si="67">IFERROR(MINUTE(B$5)-MINUTE(C549)," ")</f>
        <v xml:space="preserve"> </v>
      </c>
      <c r="C549" s="1077" t="s">
        <v>514</v>
      </c>
      <c r="D549" s="1282">
        <v>0</v>
      </c>
      <c r="E549" s="1061" t="str">
        <f t="shared" si="63"/>
        <v xml:space="preserve"> </v>
      </c>
      <c r="F549" s="1044"/>
      <c r="G549" s="1044"/>
      <c r="H549" s="1044"/>
      <c r="I549" s="1044"/>
      <c r="J549" s="1043"/>
      <c r="K549" s="1063"/>
      <c r="L549" s="1063"/>
      <c r="M549" s="1063"/>
      <c r="N549" s="1063"/>
      <c r="O549" s="1063"/>
      <c r="P549" s="1063"/>
      <c r="Q549" s="1063"/>
      <c r="R549" s="1063"/>
      <c r="S549" s="1063"/>
      <c r="T549" s="1063"/>
      <c r="U549" s="1063"/>
      <c r="V549" s="1063"/>
      <c r="W549" s="1063"/>
      <c r="X549" s="1063"/>
      <c r="Y549" s="1063"/>
      <c r="Z549" s="1063"/>
      <c r="AA549" s="1063"/>
      <c r="AB549" s="1063"/>
      <c r="AC549" s="1063"/>
      <c r="AD549" s="1063"/>
      <c r="AE549" s="1063"/>
      <c r="AF549" s="1063"/>
      <c r="AG549" s="1063"/>
      <c r="AH549" s="1063"/>
      <c r="AI549" s="1063"/>
      <c r="AJ549" s="1063"/>
      <c r="AK549" s="1063"/>
      <c r="AL549" s="1063"/>
      <c r="AM549" s="1063"/>
      <c r="AN549" s="1063"/>
      <c r="AO549" s="1063"/>
      <c r="AP549" s="1081"/>
      <c r="AQ549" s="1286" t="str">
        <f t="shared" si="65"/>
        <v xml:space="preserve"> </v>
      </c>
      <c r="AR549" s="1282">
        <f t="shared" si="66"/>
        <v>0</v>
      </c>
      <c r="AS549" s="1053"/>
    </row>
    <row r="550" spans="1:45" ht="12.75" hidden="1" customHeight="1">
      <c r="A550" s="1066" t="s">
        <v>1054</v>
      </c>
      <c r="B550" s="1060" t="str">
        <f t="shared" si="67"/>
        <v xml:space="preserve"> </v>
      </c>
      <c r="C550" s="1077" t="s">
        <v>514</v>
      </c>
      <c r="D550" s="1282">
        <v>0</v>
      </c>
      <c r="E550" s="1061" t="str">
        <f t="shared" si="63"/>
        <v xml:space="preserve"> </v>
      </c>
      <c r="F550" s="1006"/>
      <c r="G550" s="1006"/>
      <c r="H550" s="1006"/>
      <c r="I550" s="1006"/>
      <c r="J550" s="1006"/>
      <c r="K550" s="1062"/>
      <c r="L550" s="1062"/>
      <c r="M550" s="1062"/>
      <c r="N550" s="1062"/>
      <c r="O550" s="1062"/>
      <c r="P550" s="1062"/>
      <c r="Q550" s="1062"/>
      <c r="R550" s="1062"/>
      <c r="S550" s="1062"/>
      <c r="T550" s="1062"/>
      <c r="U550" s="1062"/>
      <c r="V550" s="1062"/>
      <c r="W550" s="1062"/>
      <c r="X550" s="1062"/>
      <c r="Y550" s="1062"/>
      <c r="Z550" s="1062"/>
      <c r="AA550" s="1062"/>
      <c r="AB550" s="1062"/>
      <c r="AC550" s="1062"/>
      <c r="AD550" s="1062"/>
      <c r="AE550" s="1062"/>
      <c r="AF550" s="1062"/>
      <c r="AG550" s="1062"/>
      <c r="AH550" s="1062"/>
      <c r="AI550" s="1062"/>
      <c r="AJ550" s="1062"/>
      <c r="AK550" s="1062"/>
      <c r="AL550" s="1062"/>
      <c r="AM550" s="1062"/>
      <c r="AN550" s="1063"/>
      <c r="AO550" s="1063"/>
      <c r="AP550" s="1064"/>
      <c r="AQ550" s="1286" t="str">
        <f t="shared" si="65"/>
        <v xml:space="preserve"> </v>
      </c>
      <c r="AR550" s="1282">
        <f t="shared" si="66"/>
        <v>0</v>
      </c>
      <c r="AS550" s="1065"/>
    </row>
    <row r="551" spans="1:45" ht="12.75" hidden="1" customHeight="1">
      <c r="A551" s="1066" t="s">
        <v>1055</v>
      </c>
      <c r="B551" s="1060" t="str">
        <f t="shared" si="67"/>
        <v xml:space="preserve"> </v>
      </c>
      <c r="C551" s="1077" t="s">
        <v>514</v>
      </c>
      <c r="D551" s="1282">
        <v>0</v>
      </c>
      <c r="E551" s="1061" t="str">
        <f t="shared" si="63"/>
        <v xml:space="preserve"> </v>
      </c>
      <c r="F551" s="1044"/>
      <c r="G551" s="1044"/>
      <c r="H551" s="1044"/>
      <c r="I551" s="1044"/>
      <c r="J551" s="1044"/>
      <c r="K551" s="1063"/>
      <c r="L551" s="1063"/>
      <c r="M551" s="1063"/>
      <c r="N551" s="1063"/>
      <c r="O551" s="1063"/>
      <c r="P551" s="1063"/>
      <c r="Q551" s="1063"/>
      <c r="R551" s="1063"/>
      <c r="S551" s="1063"/>
      <c r="T551" s="1063"/>
      <c r="U551" s="1063"/>
      <c r="V551" s="1063"/>
      <c r="W551" s="1063"/>
      <c r="X551" s="1063"/>
      <c r="Y551" s="1063"/>
      <c r="Z551" s="1063"/>
      <c r="AA551" s="1063"/>
      <c r="AB551" s="1063"/>
      <c r="AC551" s="1063"/>
      <c r="AD551" s="1063"/>
      <c r="AE551" s="1063"/>
      <c r="AF551" s="1063"/>
      <c r="AG551" s="1063"/>
      <c r="AH551" s="1063"/>
      <c r="AI551" s="1063"/>
      <c r="AJ551" s="1063"/>
      <c r="AK551" s="1063"/>
      <c r="AL551" s="1063"/>
      <c r="AM551" s="1063"/>
      <c r="AN551" s="1069"/>
      <c r="AO551" s="1069"/>
      <c r="AP551" s="1064"/>
      <c r="AQ551" s="1286" t="str">
        <f t="shared" si="65"/>
        <v xml:space="preserve"> </v>
      </c>
      <c r="AR551" s="1282">
        <f t="shared" si="66"/>
        <v>0</v>
      </c>
      <c r="AS551" s="1065"/>
    </row>
    <row r="552" spans="1:45" ht="12.75" hidden="1" customHeight="1">
      <c r="A552" s="1059" t="s">
        <v>1224</v>
      </c>
      <c r="B552" s="1060" t="str">
        <f t="shared" si="67"/>
        <v xml:space="preserve"> </v>
      </c>
      <c r="C552" s="1077" t="s">
        <v>514</v>
      </c>
      <c r="D552" s="1282">
        <v>0</v>
      </c>
      <c r="E552" s="1061" t="str">
        <f t="shared" si="63"/>
        <v xml:space="preserve"> </v>
      </c>
      <c r="F552" s="1019"/>
      <c r="G552" s="1019"/>
      <c r="H552" s="1068"/>
      <c r="I552" s="1019"/>
      <c r="J552" s="1019"/>
      <c r="K552" s="1069"/>
      <c r="L552" s="1069"/>
      <c r="M552" s="1070"/>
      <c r="N552" s="1070"/>
      <c r="O552" s="1070"/>
      <c r="P552" s="1070"/>
      <c r="Q552" s="1070"/>
      <c r="R552" s="1070"/>
      <c r="S552" s="1070"/>
      <c r="T552" s="1070"/>
      <c r="U552" s="1070"/>
      <c r="V552" s="1070"/>
      <c r="W552" s="1070"/>
      <c r="X552" s="1070"/>
      <c r="Y552" s="1070"/>
      <c r="Z552" s="1070"/>
      <c r="AA552" s="1070"/>
      <c r="AB552" s="1070"/>
      <c r="AC552" s="1070"/>
      <c r="AD552" s="1070"/>
      <c r="AE552" s="1070"/>
      <c r="AF552" s="1070"/>
      <c r="AG552" s="1070"/>
      <c r="AH552" s="1070"/>
      <c r="AI552" s="1070"/>
      <c r="AJ552" s="1070"/>
      <c r="AK552" s="1070"/>
      <c r="AL552" s="1070"/>
      <c r="AM552" s="1070"/>
      <c r="AN552" s="1069"/>
      <c r="AO552" s="1069"/>
      <c r="AP552" s="1064"/>
      <c r="AQ552" s="1286" t="str">
        <f t="shared" si="65"/>
        <v xml:space="preserve"> </v>
      </c>
      <c r="AR552" s="1282">
        <f t="shared" si="66"/>
        <v>0</v>
      </c>
      <c r="AS552" s="1065"/>
    </row>
    <row r="553" spans="1:45" ht="12.75" hidden="1" customHeight="1">
      <c r="A553" s="1059" t="s">
        <v>1225</v>
      </c>
      <c r="B553" s="1060">
        <f t="shared" si="67"/>
        <v>3</v>
      </c>
      <c r="C553" s="1077">
        <v>1.9074074074074073E-2</v>
      </c>
      <c r="D553" s="1287">
        <v>0</v>
      </c>
      <c r="E553" s="1061" t="str">
        <f t="shared" si="63"/>
        <v xml:space="preserve"> </v>
      </c>
      <c r="F553" s="1044"/>
      <c r="G553" s="1044"/>
      <c r="H553" s="1006"/>
      <c r="I553" s="1044"/>
      <c r="J553" s="1044"/>
      <c r="K553" s="1063"/>
      <c r="L553" s="1063"/>
      <c r="M553" s="1070"/>
      <c r="N553" s="1070"/>
      <c r="O553" s="1070"/>
      <c r="P553" s="1070"/>
      <c r="Q553" s="1070"/>
      <c r="R553" s="1070"/>
      <c r="S553" s="1070"/>
      <c r="T553" s="1070"/>
      <c r="U553" s="1070"/>
      <c r="V553" s="1070"/>
      <c r="W553" s="1070"/>
      <c r="X553" s="1070"/>
      <c r="Y553" s="1070"/>
      <c r="Z553" s="1070"/>
      <c r="AA553" s="1070"/>
      <c r="AB553" s="1070"/>
      <c r="AC553" s="1070"/>
      <c r="AD553" s="1070"/>
      <c r="AE553" s="1070"/>
      <c r="AF553" s="1070"/>
      <c r="AG553" s="1070"/>
      <c r="AH553" s="1070"/>
      <c r="AI553" s="1070"/>
      <c r="AJ553" s="1070"/>
      <c r="AK553" s="1070"/>
      <c r="AL553" s="1070"/>
      <c r="AM553" s="1070"/>
      <c r="AN553" s="1069"/>
      <c r="AO553" s="1069"/>
      <c r="AP553" s="1064"/>
      <c r="AQ553" s="1286" t="str">
        <f t="shared" si="65"/>
        <v xml:space="preserve"> </v>
      </c>
      <c r="AR553" s="1282">
        <f t="shared" si="66"/>
        <v>0</v>
      </c>
      <c r="AS553" s="1065"/>
    </row>
    <row r="554" spans="1:45" ht="12.75" hidden="1" customHeight="1">
      <c r="A554" s="1059" t="s">
        <v>707</v>
      </c>
      <c r="B554" s="1060" t="str">
        <f t="shared" si="67"/>
        <v xml:space="preserve"> </v>
      </c>
      <c r="C554" s="1077" t="s">
        <v>514</v>
      </c>
      <c r="D554" s="1282">
        <v>0</v>
      </c>
      <c r="E554" s="1061" t="str">
        <f t="shared" si="63"/>
        <v xml:space="preserve"> </v>
      </c>
      <c r="F554" s="1044"/>
      <c r="G554" s="1044"/>
      <c r="H554" s="1006"/>
      <c r="I554" s="1044"/>
      <c r="J554" s="1044"/>
      <c r="K554" s="1063"/>
      <c r="L554" s="1063"/>
      <c r="M554" s="1070"/>
      <c r="N554" s="1070"/>
      <c r="O554" s="1070"/>
      <c r="P554" s="1070"/>
      <c r="Q554" s="1070"/>
      <c r="R554" s="1070"/>
      <c r="S554" s="1070"/>
      <c r="T554" s="1070"/>
      <c r="U554" s="1070"/>
      <c r="V554" s="1070"/>
      <c r="W554" s="1070"/>
      <c r="X554" s="1070"/>
      <c r="Y554" s="1070"/>
      <c r="Z554" s="1070"/>
      <c r="AA554" s="1070"/>
      <c r="AB554" s="1070"/>
      <c r="AC554" s="1070"/>
      <c r="AD554" s="1070"/>
      <c r="AE554" s="1070"/>
      <c r="AF554" s="1070"/>
      <c r="AG554" s="1070"/>
      <c r="AH554" s="1070"/>
      <c r="AI554" s="1070"/>
      <c r="AJ554" s="1070"/>
      <c r="AK554" s="1070"/>
      <c r="AL554" s="1070"/>
      <c r="AM554" s="1070"/>
      <c r="AN554" s="1069"/>
      <c r="AO554" s="1069"/>
      <c r="AP554" s="1064"/>
      <c r="AQ554" s="1286" t="str">
        <f t="shared" si="65"/>
        <v xml:space="preserve"> </v>
      </c>
      <c r="AR554" s="1282">
        <f t="shared" si="66"/>
        <v>0</v>
      </c>
      <c r="AS554" s="1065"/>
    </row>
    <row r="555" spans="1:45" ht="12.75" hidden="1" customHeight="1">
      <c r="A555" s="1066" t="s">
        <v>1093</v>
      </c>
      <c r="B555" s="1060" t="str">
        <f t="shared" si="67"/>
        <v xml:space="preserve"> </v>
      </c>
      <c r="C555" s="1077" t="s">
        <v>514</v>
      </c>
      <c r="D555" s="1282">
        <v>0</v>
      </c>
      <c r="E555" s="1061" t="str">
        <f t="shared" si="63"/>
        <v xml:space="preserve"> </v>
      </c>
      <c r="F555" s="1006"/>
      <c r="G555" s="1006"/>
      <c r="H555" s="1006"/>
      <c r="I555" s="1006"/>
      <c r="J555" s="1006"/>
      <c r="K555" s="1062"/>
      <c r="L555" s="1062"/>
      <c r="M555" s="1062"/>
      <c r="N555" s="1062"/>
      <c r="O555" s="1062"/>
      <c r="P555" s="1062"/>
      <c r="Q555" s="1062"/>
      <c r="R555" s="1062"/>
      <c r="S555" s="1062"/>
      <c r="T555" s="1062"/>
      <c r="U555" s="1062"/>
      <c r="V555" s="1062"/>
      <c r="W555" s="1062"/>
      <c r="X555" s="1062"/>
      <c r="Y555" s="1062"/>
      <c r="Z555" s="1062"/>
      <c r="AA555" s="1062"/>
      <c r="AB555" s="1062"/>
      <c r="AC555" s="1062"/>
      <c r="AD555" s="1062"/>
      <c r="AE555" s="1062"/>
      <c r="AF555" s="1062"/>
      <c r="AG555" s="1062"/>
      <c r="AH555" s="1062"/>
      <c r="AI555" s="1062"/>
      <c r="AJ555" s="1062"/>
      <c r="AK555" s="1062"/>
      <c r="AL555" s="1062"/>
      <c r="AM555" s="1062"/>
      <c r="AN555" s="1063"/>
      <c r="AO555" s="1063"/>
      <c r="AP555" s="1064"/>
      <c r="AQ555" s="1286" t="str">
        <f t="shared" si="65"/>
        <v xml:space="preserve"> </v>
      </c>
      <c r="AR555" s="1282">
        <f t="shared" si="66"/>
        <v>0</v>
      </c>
      <c r="AS555" s="1065"/>
    </row>
    <row r="556" spans="1:45" ht="12.75" hidden="1" customHeight="1">
      <c r="A556" s="1059" t="s">
        <v>278</v>
      </c>
      <c r="B556" s="1060" t="str">
        <f t="shared" si="67"/>
        <v xml:space="preserve"> </v>
      </c>
      <c r="C556" s="1077" t="s">
        <v>514</v>
      </c>
      <c r="D556" s="1282">
        <v>0</v>
      </c>
      <c r="E556" s="1061" t="str">
        <f t="shared" si="63"/>
        <v xml:space="preserve"> </v>
      </c>
      <c r="F556" s="1044"/>
      <c r="G556" s="1044"/>
      <c r="H556" s="1044"/>
      <c r="I556" s="1044"/>
      <c r="J556" s="1044"/>
      <c r="K556" s="1063"/>
      <c r="L556" s="1063"/>
      <c r="M556" s="1063"/>
      <c r="N556" s="1063"/>
      <c r="O556" s="1063"/>
      <c r="P556" s="1063"/>
      <c r="Q556" s="1063"/>
      <c r="R556" s="1063"/>
      <c r="S556" s="1063"/>
      <c r="T556" s="1063"/>
      <c r="U556" s="1063"/>
      <c r="V556" s="1063"/>
      <c r="W556" s="1063"/>
      <c r="X556" s="1063"/>
      <c r="Y556" s="1063"/>
      <c r="Z556" s="1063"/>
      <c r="AA556" s="1063"/>
      <c r="AB556" s="1063"/>
      <c r="AC556" s="1063"/>
      <c r="AD556" s="1063"/>
      <c r="AE556" s="1063"/>
      <c r="AF556" s="1063"/>
      <c r="AG556" s="1063"/>
      <c r="AH556" s="1063"/>
      <c r="AI556" s="1063"/>
      <c r="AJ556" s="1063"/>
      <c r="AK556" s="1063"/>
      <c r="AL556" s="1063"/>
      <c r="AM556" s="1063"/>
      <c r="AN556" s="1063"/>
      <c r="AO556" s="1063"/>
      <c r="AP556" s="1064"/>
      <c r="AQ556" s="1286" t="str">
        <f t="shared" si="65"/>
        <v xml:space="preserve"> </v>
      </c>
      <c r="AR556" s="1282">
        <f t="shared" si="66"/>
        <v>0</v>
      </c>
      <c r="AS556" s="1065"/>
    </row>
    <row r="557" spans="1:45" ht="12.75" hidden="1" customHeight="1">
      <c r="A557" s="1066" t="s">
        <v>1502</v>
      </c>
      <c r="B557" s="1060">
        <f t="shared" si="67"/>
        <v>3</v>
      </c>
      <c r="C557" s="1077">
        <v>0.14403645833333331</v>
      </c>
      <c r="D557" s="1287">
        <v>0</v>
      </c>
      <c r="E557" s="1061" t="str">
        <f t="shared" si="63"/>
        <v xml:space="preserve"> </v>
      </c>
      <c r="F557" s="1006"/>
      <c r="G557" s="1006"/>
      <c r="H557" s="1006"/>
      <c r="I557" s="1006"/>
      <c r="J557" s="1006"/>
      <c r="K557" s="1062"/>
      <c r="L557" s="1062"/>
      <c r="M557" s="1062"/>
      <c r="N557" s="1062"/>
      <c r="O557" s="1062"/>
      <c r="P557" s="1062"/>
      <c r="Q557" s="1062"/>
      <c r="R557" s="1062"/>
      <c r="S557" s="1062"/>
      <c r="T557" s="1062"/>
      <c r="U557" s="1062"/>
      <c r="V557" s="1062"/>
      <c r="W557" s="1062"/>
      <c r="X557" s="1062"/>
      <c r="Y557" s="1062"/>
      <c r="Z557" s="1062"/>
      <c r="AA557" s="1062"/>
      <c r="AB557" s="1062"/>
      <c r="AC557" s="1062"/>
      <c r="AD557" s="1062"/>
      <c r="AE557" s="1062"/>
      <c r="AF557" s="1062"/>
      <c r="AG557" s="1062"/>
      <c r="AH557" s="1062"/>
      <c r="AI557" s="1062"/>
      <c r="AJ557" s="1062"/>
      <c r="AK557" s="1062"/>
      <c r="AL557" s="1062"/>
      <c r="AM557" s="1062"/>
      <c r="AN557" s="1063"/>
      <c r="AO557" s="1063"/>
      <c r="AP557" s="1064"/>
      <c r="AQ557" s="1286" t="str">
        <f t="shared" si="65"/>
        <v xml:space="preserve"> </v>
      </c>
      <c r="AR557" s="1282">
        <f t="shared" si="66"/>
        <v>0</v>
      </c>
      <c r="AS557" s="1065"/>
    </row>
    <row r="558" spans="1:45" ht="12.75" hidden="1" customHeight="1">
      <c r="A558" s="1066" t="s">
        <v>884</v>
      </c>
      <c r="B558" s="1060" t="str">
        <f t="shared" si="67"/>
        <v xml:space="preserve"> </v>
      </c>
      <c r="C558" s="1077" t="s">
        <v>514</v>
      </c>
      <c r="D558" s="1282">
        <v>0</v>
      </c>
      <c r="E558" s="1061" t="str">
        <f t="shared" si="63"/>
        <v xml:space="preserve"> </v>
      </c>
      <c r="F558" s="1006"/>
      <c r="G558" s="1006"/>
      <c r="H558" s="1006"/>
      <c r="I558" s="1006"/>
      <c r="J558" s="1006"/>
      <c r="K558" s="1062"/>
      <c r="L558" s="1062"/>
      <c r="M558" s="1062"/>
      <c r="N558" s="1062"/>
      <c r="O558" s="1062"/>
      <c r="P558" s="1062"/>
      <c r="Q558" s="1062"/>
      <c r="R558" s="1062"/>
      <c r="S558" s="1062"/>
      <c r="T558" s="1062"/>
      <c r="U558" s="1062"/>
      <c r="V558" s="1062"/>
      <c r="W558" s="1062"/>
      <c r="X558" s="1062"/>
      <c r="Y558" s="1062"/>
      <c r="Z558" s="1062"/>
      <c r="AA558" s="1062"/>
      <c r="AB558" s="1062"/>
      <c r="AC558" s="1062"/>
      <c r="AD558" s="1062"/>
      <c r="AE558" s="1062"/>
      <c r="AF558" s="1062"/>
      <c r="AG558" s="1062"/>
      <c r="AH558" s="1062"/>
      <c r="AI558" s="1062"/>
      <c r="AJ558" s="1062"/>
      <c r="AK558" s="1062"/>
      <c r="AL558" s="1062"/>
      <c r="AM558" s="1062"/>
      <c r="AN558" s="1063"/>
      <c r="AO558" s="1063"/>
      <c r="AP558" s="1064"/>
      <c r="AQ558" s="1286" t="str">
        <f t="shared" si="65"/>
        <v xml:space="preserve"> </v>
      </c>
      <c r="AR558" s="1282">
        <f t="shared" si="66"/>
        <v>0</v>
      </c>
      <c r="AS558" s="1065"/>
    </row>
    <row r="559" spans="1:45" ht="12.75" hidden="1" customHeight="1">
      <c r="A559" s="1059" t="s">
        <v>1226</v>
      </c>
      <c r="B559" s="1060" t="str">
        <f t="shared" si="67"/>
        <v xml:space="preserve"> </v>
      </c>
      <c r="C559" s="1077" t="s">
        <v>514</v>
      </c>
      <c r="D559" s="1282">
        <v>0</v>
      </c>
      <c r="E559" s="1061" t="str">
        <f t="shared" si="63"/>
        <v xml:space="preserve"> </v>
      </c>
      <c r="F559" s="1044"/>
      <c r="G559" s="1080"/>
      <c r="H559" s="1044"/>
      <c r="I559" s="1044"/>
      <c r="J559" s="1043"/>
      <c r="K559" s="1063"/>
      <c r="L559" s="1063"/>
      <c r="M559" s="1063"/>
      <c r="N559" s="1063"/>
      <c r="O559" s="1063"/>
      <c r="P559" s="1063"/>
      <c r="Q559" s="1063"/>
      <c r="R559" s="1063"/>
      <c r="S559" s="1063"/>
      <c r="T559" s="1063"/>
      <c r="U559" s="1063"/>
      <c r="V559" s="1063"/>
      <c r="W559" s="1063"/>
      <c r="X559" s="1063"/>
      <c r="Y559" s="1063"/>
      <c r="Z559" s="1063"/>
      <c r="AA559" s="1063"/>
      <c r="AB559" s="1063"/>
      <c r="AC559" s="1063"/>
      <c r="AD559" s="1063"/>
      <c r="AE559" s="1063"/>
      <c r="AF559" s="1063"/>
      <c r="AG559" s="1063"/>
      <c r="AH559" s="1063"/>
      <c r="AI559" s="1063"/>
      <c r="AJ559" s="1063"/>
      <c r="AK559" s="1063"/>
      <c r="AL559" s="1063"/>
      <c r="AM559" s="1063"/>
      <c r="AN559" s="1063"/>
      <c r="AO559" s="1063"/>
      <c r="AP559" s="1081"/>
      <c r="AQ559" s="1006" t="str">
        <f t="shared" si="65"/>
        <v xml:space="preserve"> </v>
      </c>
      <c r="AR559" s="1282">
        <f t="shared" si="66"/>
        <v>0</v>
      </c>
      <c r="AS559" s="1053"/>
    </row>
    <row r="560" spans="1:45" ht="12.75" hidden="1" customHeight="1">
      <c r="A560" s="1059" t="s">
        <v>1227</v>
      </c>
      <c r="B560" s="1060" t="str">
        <f t="shared" si="67"/>
        <v xml:space="preserve"> </v>
      </c>
      <c r="C560" s="1077" t="s">
        <v>514</v>
      </c>
      <c r="D560" s="1282">
        <v>0</v>
      </c>
      <c r="E560" s="1061" t="str">
        <f t="shared" si="63"/>
        <v xml:space="preserve"> </v>
      </c>
      <c r="F560" s="1019"/>
      <c r="G560" s="1019"/>
      <c r="H560" s="1068"/>
      <c r="I560" s="1019"/>
      <c r="J560" s="1019"/>
      <c r="K560" s="1069"/>
      <c r="L560" s="1069"/>
      <c r="M560" s="1070"/>
      <c r="N560" s="1070"/>
      <c r="O560" s="1070"/>
      <c r="P560" s="1070"/>
      <c r="Q560" s="1070"/>
      <c r="R560" s="1070"/>
      <c r="S560" s="1070"/>
      <c r="T560" s="1070"/>
      <c r="U560" s="1070"/>
      <c r="V560" s="1070"/>
      <c r="W560" s="1070"/>
      <c r="X560" s="1070"/>
      <c r="Y560" s="1070"/>
      <c r="Z560" s="1070"/>
      <c r="AA560" s="1070"/>
      <c r="AB560" s="1070"/>
      <c r="AC560" s="1070"/>
      <c r="AD560" s="1070"/>
      <c r="AE560" s="1070"/>
      <c r="AF560" s="1070"/>
      <c r="AG560" s="1070"/>
      <c r="AH560" s="1070"/>
      <c r="AI560" s="1070"/>
      <c r="AJ560" s="1070"/>
      <c r="AK560" s="1070"/>
      <c r="AL560" s="1070"/>
      <c r="AM560" s="1070"/>
      <c r="AN560" s="1069"/>
      <c r="AO560" s="1069"/>
      <c r="AP560" s="1064"/>
      <c r="AQ560" s="1286" t="str">
        <f t="shared" si="65"/>
        <v xml:space="preserve"> </v>
      </c>
      <c r="AR560" s="1282">
        <f t="shared" si="66"/>
        <v>0</v>
      </c>
      <c r="AS560" s="1065"/>
    </row>
    <row r="561" spans="1:45" ht="12.75" hidden="1" customHeight="1">
      <c r="A561" s="1066" t="s">
        <v>1325</v>
      </c>
      <c r="B561" s="1060">
        <v>0</v>
      </c>
      <c r="C561" s="1077" t="s">
        <v>514</v>
      </c>
      <c r="D561" s="1282">
        <v>0</v>
      </c>
      <c r="E561" s="1061" t="str">
        <f t="shared" si="63"/>
        <v xml:space="preserve"> </v>
      </c>
      <c r="F561" s="1006"/>
      <c r="G561" s="1006"/>
      <c r="H561" s="1006"/>
      <c r="I561" s="1006"/>
      <c r="J561" s="1006"/>
      <c r="K561" s="1062"/>
      <c r="L561" s="1062"/>
      <c r="M561" s="1062"/>
      <c r="N561" s="1062"/>
      <c r="O561" s="1062"/>
      <c r="P561" s="1062"/>
      <c r="Q561" s="1062"/>
      <c r="R561" s="1062"/>
      <c r="S561" s="1062"/>
      <c r="T561" s="1062"/>
      <c r="U561" s="1062"/>
      <c r="V561" s="1062"/>
      <c r="W561" s="1062"/>
      <c r="X561" s="1062"/>
      <c r="Y561" s="1062"/>
      <c r="Z561" s="1062"/>
      <c r="AA561" s="1062"/>
      <c r="AB561" s="1062"/>
      <c r="AC561" s="1062"/>
      <c r="AD561" s="1062"/>
      <c r="AE561" s="1062"/>
      <c r="AF561" s="1062"/>
      <c r="AG561" s="1062"/>
      <c r="AH561" s="1062"/>
      <c r="AI561" s="1062"/>
      <c r="AJ561" s="1062"/>
      <c r="AK561" s="1062"/>
      <c r="AL561" s="1062"/>
      <c r="AM561" s="1062"/>
      <c r="AN561" s="1063"/>
      <c r="AO561" s="1063"/>
      <c r="AP561" s="1064"/>
      <c r="AQ561" s="1286" t="str">
        <f t="shared" si="65"/>
        <v xml:space="preserve"> </v>
      </c>
      <c r="AR561" s="1282">
        <f t="shared" si="66"/>
        <v>0</v>
      </c>
      <c r="AS561" s="1065"/>
    </row>
    <row r="562" spans="1:45" ht="12.75" hidden="1" customHeight="1">
      <c r="A562" s="1059" t="s">
        <v>384</v>
      </c>
      <c r="B562" s="1060" t="str">
        <f t="shared" ref="B562:B593" si="68">IFERROR(MINUTE(B$5)-MINUTE(C562)," ")</f>
        <v xml:space="preserve"> </v>
      </c>
      <c r="C562" s="1077" t="s">
        <v>514</v>
      </c>
      <c r="D562" s="1282">
        <v>0</v>
      </c>
      <c r="E562" s="1061" t="str">
        <f t="shared" si="63"/>
        <v xml:space="preserve"> </v>
      </c>
      <c r="F562" s="1006"/>
      <c r="G562" s="1006"/>
      <c r="H562" s="1006"/>
      <c r="I562" s="1006"/>
      <c r="J562" s="1006"/>
      <c r="K562" s="1062"/>
      <c r="L562" s="1062"/>
      <c r="M562" s="1062"/>
      <c r="N562" s="1062"/>
      <c r="O562" s="1062"/>
      <c r="P562" s="1062"/>
      <c r="Q562" s="1062"/>
      <c r="R562" s="1062"/>
      <c r="S562" s="1062"/>
      <c r="T562" s="1062"/>
      <c r="U562" s="1062"/>
      <c r="V562" s="1062"/>
      <c r="W562" s="1062"/>
      <c r="X562" s="1062"/>
      <c r="Y562" s="1062"/>
      <c r="Z562" s="1062"/>
      <c r="AA562" s="1062"/>
      <c r="AB562" s="1062"/>
      <c r="AC562" s="1062"/>
      <c r="AD562" s="1062"/>
      <c r="AE562" s="1062"/>
      <c r="AF562" s="1062"/>
      <c r="AG562" s="1062"/>
      <c r="AH562" s="1062"/>
      <c r="AI562" s="1062"/>
      <c r="AJ562" s="1062"/>
      <c r="AK562" s="1062"/>
      <c r="AL562" s="1062"/>
      <c r="AM562" s="1062"/>
      <c r="AN562" s="1063"/>
      <c r="AO562" s="1063"/>
      <c r="AP562" s="1064"/>
      <c r="AQ562" s="1286" t="str">
        <f t="shared" si="65"/>
        <v xml:space="preserve"> </v>
      </c>
      <c r="AR562" s="1282">
        <f t="shared" si="66"/>
        <v>0</v>
      </c>
      <c r="AS562" s="1065"/>
    </row>
    <row r="563" spans="1:45" ht="12.75" hidden="1" customHeight="1">
      <c r="A563" s="1066" t="s">
        <v>807</v>
      </c>
      <c r="B563" s="1060" t="str">
        <f t="shared" si="68"/>
        <v xml:space="preserve"> </v>
      </c>
      <c r="C563" s="1077" t="s">
        <v>514</v>
      </c>
      <c r="D563" s="1282">
        <v>0</v>
      </c>
      <c r="E563" s="1061" t="str">
        <f t="shared" si="63"/>
        <v xml:space="preserve"> </v>
      </c>
      <c r="F563" s="1044"/>
      <c r="G563" s="1044"/>
      <c r="H563" s="1044"/>
      <c r="I563" s="1044"/>
      <c r="J563" s="1044"/>
      <c r="K563" s="1063"/>
      <c r="L563" s="1063"/>
      <c r="M563" s="1063"/>
      <c r="N563" s="1063"/>
      <c r="O563" s="1063"/>
      <c r="P563" s="1063"/>
      <c r="Q563" s="1063"/>
      <c r="R563" s="1063"/>
      <c r="S563" s="1063"/>
      <c r="T563" s="1063"/>
      <c r="U563" s="1063"/>
      <c r="V563" s="1063"/>
      <c r="W563" s="1063"/>
      <c r="X563" s="1063"/>
      <c r="Y563" s="1063"/>
      <c r="Z563" s="1063"/>
      <c r="AA563" s="1063"/>
      <c r="AB563" s="1063"/>
      <c r="AC563" s="1063"/>
      <c r="AD563" s="1063"/>
      <c r="AE563" s="1063"/>
      <c r="AF563" s="1063"/>
      <c r="AG563" s="1063"/>
      <c r="AH563" s="1063"/>
      <c r="AI563" s="1063"/>
      <c r="AJ563" s="1063"/>
      <c r="AK563" s="1063"/>
      <c r="AL563" s="1063"/>
      <c r="AM563" s="1063"/>
      <c r="AN563" s="1063"/>
      <c r="AO563" s="1063"/>
      <c r="AP563" s="1064"/>
      <c r="AQ563" s="1286" t="str">
        <f t="shared" si="65"/>
        <v xml:space="preserve"> </v>
      </c>
      <c r="AR563" s="1282">
        <f t="shared" si="66"/>
        <v>0</v>
      </c>
      <c r="AS563" s="1065"/>
    </row>
    <row r="564" spans="1:45" ht="12.75" hidden="1" customHeight="1">
      <c r="A564" s="1066" t="s">
        <v>1130</v>
      </c>
      <c r="B564" s="1060" t="str">
        <f t="shared" si="68"/>
        <v xml:space="preserve"> </v>
      </c>
      <c r="C564" s="1077" t="s">
        <v>514</v>
      </c>
      <c r="D564" s="1282">
        <v>0</v>
      </c>
      <c r="E564" s="1061" t="str">
        <f t="shared" si="63"/>
        <v xml:space="preserve"> </v>
      </c>
      <c r="F564" s="1006"/>
      <c r="G564" s="1006"/>
      <c r="H564" s="1006"/>
      <c r="I564" s="1006"/>
      <c r="J564" s="1006"/>
      <c r="K564" s="1062"/>
      <c r="L564" s="1062"/>
      <c r="M564" s="1062"/>
      <c r="N564" s="1062"/>
      <c r="O564" s="1062"/>
      <c r="P564" s="1062"/>
      <c r="Q564" s="1062"/>
      <c r="R564" s="1062"/>
      <c r="S564" s="1062"/>
      <c r="T564" s="1062"/>
      <c r="U564" s="1062"/>
      <c r="V564" s="1062"/>
      <c r="W564" s="1062"/>
      <c r="X564" s="1062"/>
      <c r="Y564" s="1062"/>
      <c r="Z564" s="1062"/>
      <c r="AA564" s="1062"/>
      <c r="AB564" s="1062"/>
      <c r="AC564" s="1062"/>
      <c r="AD564" s="1062"/>
      <c r="AE564" s="1062"/>
      <c r="AF564" s="1062"/>
      <c r="AG564" s="1062"/>
      <c r="AH564" s="1062"/>
      <c r="AI564" s="1062"/>
      <c r="AJ564" s="1062"/>
      <c r="AK564" s="1062"/>
      <c r="AL564" s="1062"/>
      <c r="AM564" s="1062"/>
      <c r="AN564" s="1063"/>
      <c r="AO564" s="1063"/>
      <c r="AP564" s="1064"/>
      <c r="AQ564" s="1286" t="str">
        <f t="shared" si="65"/>
        <v xml:space="preserve"> </v>
      </c>
      <c r="AR564" s="1282">
        <f t="shared" si="66"/>
        <v>0</v>
      </c>
      <c r="AS564" s="1065"/>
    </row>
    <row r="565" spans="1:45" ht="12.75" hidden="1" customHeight="1">
      <c r="A565" s="1059" t="s">
        <v>1326</v>
      </c>
      <c r="B565" s="1060" t="str">
        <f t="shared" si="68"/>
        <v xml:space="preserve"> </v>
      </c>
      <c r="C565" s="1077" t="s">
        <v>514</v>
      </c>
      <c r="D565" s="1282">
        <v>0</v>
      </c>
      <c r="E565" s="1061" t="str">
        <f t="shared" si="63"/>
        <v xml:space="preserve"> </v>
      </c>
      <c r="F565" s="1006"/>
      <c r="G565" s="1006"/>
      <c r="H565" s="1006"/>
      <c r="I565" s="1006"/>
      <c r="J565" s="1006"/>
      <c r="K565" s="1062"/>
      <c r="L565" s="1062"/>
      <c r="M565" s="1062"/>
      <c r="N565" s="1062"/>
      <c r="O565" s="1062"/>
      <c r="P565" s="1062"/>
      <c r="Q565" s="1062"/>
      <c r="R565" s="1062"/>
      <c r="S565" s="1062"/>
      <c r="T565" s="1062"/>
      <c r="U565" s="1062"/>
      <c r="V565" s="1062"/>
      <c r="W565" s="1062"/>
      <c r="X565" s="1062"/>
      <c r="Y565" s="1062"/>
      <c r="Z565" s="1062"/>
      <c r="AA565" s="1062"/>
      <c r="AB565" s="1062"/>
      <c r="AC565" s="1062"/>
      <c r="AD565" s="1062"/>
      <c r="AE565" s="1062"/>
      <c r="AF565" s="1062"/>
      <c r="AG565" s="1062"/>
      <c r="AH565" s="1062"/>
      <c r="AI565" s="1062"/>
      <c r="AJ565" s="1062"/>
      <c r="AK565" s="1062"/>
      <c r="AL565" s="1062"/>
      <c r="AM565" s="1062"/>
      <c r="AN565" s="1063"/>
      <c r="AO565" s="1063"/>
      <c r="AP565" s="1064"/>
      <c r="AQ565" s="1286" t="str">
        <f t="shared" si="65"/>
        <v xml:space="preserve"> </v>
      </c>
      <c r="AR565" s="1282">
        <f t="shared" si="66"/>
        <v>0</v>
      </c>
      <c r="AS565" s="1065"/>
    </row>
    <row r="566" spans="1:45" ht="12.75" hidden="1" customHeight="1">
      <c r="A566" s="1066" t="s">
        <v>1094</v>
      </c>
      <c r="B566" s="1060" t="str">
        <f t="shared" si="68"/>
        <v xml:space="preserve"> </v>
      </c>
      <c r="C566" s="1077" t="s">
        <v>514</v>
      </c>
      <c r="D566" s="1282">
        <v>0</v>
      </c>
      <c r="E566" s="1061" t="str">
        <f t="shared" si="63"/>
        <v xml:space="preserve"> </v>
      </c>
      <c r="F566" s="1044"/>
      <c r="G566" s="1044"/>
      <c r="H566" s="1006"/>
      <c r="I566" s="1044"/>
      <c r="J566" s="1044"/>
      <c r="K566" s="1063"/>
      <c r="L566" s="1063"/>
      <c r="M566" s="1062"/>
      <c r="N566" s="1062"/>
      <c r="O566" s="1062"/>
      <c r="P566" s="1062"/>
      <c r="Q566" s="1062"/>
      <c r="R566" s="1062"/>
      <c r="S566" s="1062"/>
      <c r="T566" s="1062"/>
      <c r="U566" s="1062"/>
      <c r="V566" s="1062"/>
      <c r="W566" s="1062"/>
      <c r="X566" s="1062"/>
      <c r="Y566" s="1062"/>
      <c r="Z566" s="1062"/>
      <c r="AA566" s="1062"/>
      <c r="AB566" s="1062"/>
      <c r="AC566" s="1062"/>
      <c r="AD566" s="1062"/>
      <c r="AE566" s="1062"/>
      <c r="AF566" s="1062"/>
      <c r="AG566" s="1062"/>
      <c r="AH566" s="1062"/>
      <c r="AI566" s="1062"/>
      <c r="AJ566" s="1062"/>
      <c r="AK566" s="1062"/>
      <c r="AL566" s="1062"/>
      <c r="AM566" s="1062"/>
      <c r="AN566" s="1063"/>
      <c r="AO566" s="1063"/>
      <c r="AP566" s="1064"/>
      <c r="AQ566" s="1286" t="str">
        <f t="shared" si="65"/>
        <v xml:space="preserve"> </v>
      </c>
      <c r="AR566" s="1282">
        <f t="shared" si="66"/>
        <v>0</v>
      </c>
      <c r="AS566" s="1065"/>
    </row>
    <row r="567" spans="1:45" ht="12.75" hidden="1" customHeight="1">
      <c r="A567" s="1059" t="s">
        <v>1174</v>
      </c>
      <c r="B567" s="1060">
        <f t="shared" si="68"/>
        <v>11</v>
      </c>
      <c r="C567" s="1077">
        <v>1.3368055555555557E-2</v>
      </c>
      <c r="D567" s="1287">
        <v>0</v>
      </c>
      <c r="E567" s="1061" t="str">
        <f t="shared" si="63"/>
        <v xml:space="preserve"> </v>
      </c>
      <c r="F567" s="1044"/>
      <c r="G567" s="1044"/>
      <c r="H567" s="1044"/>
      <c r="I567" s="1044"/>
      <c r="J567" s="1044"/>
      <c r="K567" s="1063"/>
      <c r="L567" s="1063"/>
      <c r="M567" s="1063"/>
      <c r="N567" s="1063"/>
      <c r="O567" s="1063"/>
      <c r="P567" s="1063"/>
      <c r="Q567" s="1063"/>
      <c r="R567" s="1063"/>
      <c r="S567" s="1063"/>
      <c r="T567" s="1063"/>
      <c r="U567" s="1063"/>
      <c r="V567" s="1063"/>
      <c r="W567" s="1063"/>
      <c r="X567" s="1063"/>
      <c r="Y567" s="1063"/>
      <c r="Z567" s="1063"/>
      <c r="AA567" s="1063"/>
      <c r="AB567" s="1063"/>
      <c r="AC567" s="1063"/>
      <c r="AD567" s="1063"/>
      <c r="AE567" s="1063"/>
      <c r="AF567" s="1063"/>
      <c r="AG567" s="1063"/>
      <c r="AH567" s="1063"/>
      <c r="AI567" s="1063"/>
      <c r="AJ567" s="1063"/>
      <c r="AK567" s="1063"/>
      <c r="AL567" s="1063"/>
      <c r="AM567" s="1063"/>
      <c r="AN567" s="1069"/>
      <c r="AO567" s="1069"/>
      <c r="AP567" s="1064"/>
      <c r="AQ567" s="1286" t="str">
        <f t="shared" si="65"/>
        <v xml:space="preserve"> </v>
      </c>
      <c r="AR567" s="1282">
        <f t="shared" si="66"/>
        <v>0</v>
      </c>
      <c r="AS567" s="1065"/>
    </row>
    <row r="568" spans="1:45" ht="12" hidden="1" customHeight="1">
      <c r="A568" s="1066" t="s">
        <v>1327</v>
      </c>
      <c r="B568" s="1060" t="str">
        <f t="shared" si="68"/>
        <v xml:space="preserve"> </v>
      </c>
      <c r="C568" s="1077" t="s">
        <v>514</v>
      </c>
      <c r="D568" s="1282">
        <v>0</v>
      </c>
      <c r="E568" s="1061" t="str">
        <f t="shared" si="63"/>
        <v xml:space="preserve"> </v>
      </c>
      <c r="F568" s="1044"/>
      <c r="G568" s="1044"/>
      <c r="H568" s="1044"/>
      <c r="I568" s="1044"/>
      <c r="J568" s="1044"/>
      <c r="K568" s="1063"/>
      <c r="L568" s="1063"/>
      <c r="M568" s="1063"/>
      <c r="N568" s="1063"/>
      <c r="O568" s="1063"/>
      <c r="P568" s="1063"/>
      <c r="Q568" s="1063"/>
      <c r="R568" s="1063"/>
      <c r="S568" s="1063"/>
      <c r="T568" s="1063"/>
      <c r="U568" s="1063"/>
      <c r="V568" s="1063"/>
      <c r="W568" s="1063"/>
      <c r="X568" s="1063"/>
      <c r="Y568" s="1063"/>
      <c r="Z568" s="1063"/>
      <c r="AA568" s="1063"/>
      <c r="AB568" s="1063"/>
      <c r="AC568" s="1063"/>
      <c r="AD568" s="1063"/>
      <c r="AE568" s="1063"/>
      <c r="AF568" s="1063"/>
      <c r="AG568" s="1063"/>
      <c r="AH568" s="1063"/>
      <c r="AI568" s="1063"/>
      <c r="AJ568" s="1063"/>
      <c r="AK568" s="1063"/>
      <c r="AL568" s="1063"/>
      <c r="AM568" s="1063"/>
      <c r="AN568" s="1069"/>
      <c r="AO568" s="1069"/>
      <c r="AP568" s="1064"/>
      <c r="AQ568" s="1286" t="str">
        <f t="shared" si="65"/>
        <v xml:space="preserve"> </v>
      </c>
      <c r="AR568" s="1282">
        <f t="shared" si="66"/>
        <v>0</v>
      </c>
      <c r="AS568" s="1065"/>
    </row>
    <row r="569" spans="1:45" ht="12.75" hidden="1" customHeight="1">
      <c r="A569" s="1059" t="s">
        <v>488</v>
      </c>
      <c r="B569" s="1060" t="str">
        <f t="shared" si="68"/>
        <v xml:space="preserve"> </v>
      </c>
      <c r="C569" s="1077" t="s">
        <v>514</v>
      </c>
      <c r="D569" s="1282">
        <v>0</v>
      </c>
      <c r="E569" s="1061" t="str">
        <f t="shared" si="63"/>
        <v xml:space="preserve"> </v>
      </c>
      <c r="F569" s="1044"/>
      <c r="G569" s="1044"/>
      <c r="H569" s="1044"/>
      <c r="I569" s="1044"/>
      <c r="J569" s="1044"/>
      <c r="K569" s="1063"/>
      <c r="L569" s="1063"/>
      <c r="M569" s="1063"/>
      <c r="N569" s="1063"/>
      <c r="O569" s="1063"/>
      <c r="P569" s="1063"/>
      <c r="Q569" s="1063"/>
      <c r="R569" s="1063"/>
      <c r="S569" s="1063"/>
      <c r="T569" s="1063"/>
      <c r="U569" s="1063"/>
      <c r="V569" s="1063"/>
      <c r="W569" s="1063"/>
      <c r="X569" s="1063"/>
      <c r="Y569" s="1063"/>
      <c r="Z569" s="1063"/>
      <c r="AA569" s="1063"/>
      <c r="AB569" s="1063"/>
      <c r="AC569" s="1063"/>
      <c r="AD569" s="1063"/>
      <c r="AE569" s="1063"/>
      <c r="AF569" s="1063"/>
      <c r="AG569" s="1063"/>
      <c r="AH569" s="1063"/>
      <c r="AI569" s="1063"/>
      <c r="AJ569" s="1063"/>
      <c r="AK569" s="1063"/>
      <c r="AL569" s="1063"/>
      <c r="AM569" s="1063"/>
      <c r="AN569" s="1063"/>
      <c r="AO569" s="1063"/>
      <c r="AP569" s="1064"/>
      <c r="AQ569" s="1286" t="str">
        <f t="shared" si="65"/>
        <v xml:space="preserve"> </v>
      </c>
      <c r="AR569" s="1282">
        <f t="shared" si="66"/>
        <v>0</v>
      </c>
      <c r="AS569" s="1065"/>
    </row>
    <row r="570" spans="1:45" ht="12.75" hidden="1" customHeight="1">
      <c r="A570" s="1059" t="s">
        <v>1503</v>
      </c>
      <c r="B570" s="1060">
        <f t="shared" si="68"/>
        <v>11</v>
      </c>
      <c r="C570" s="1077">
        <v>1.3414351851851851E-2</v>
      </c>
      <c r="D570" s="1287">
        <v>0</v>
      </c>
      <c r="E570" s="1061" t="str">
        <f t="shared" si="63"/>
        <v xml:space="preserve"> </v>
      </c>
      <c r="F570" s="1044"/>
      <c r="G570" s="1044"/>
      <c r="H570" s="1044"/>
      <c r="I570" s="1044"/>
      <c r="J570" s="1044"/>
      <c r="K570" s="1063"/>
      <c r="L570" s="1063"/>
      <c r="M570" s="1063"/>
      <c r="N570" s="1063"/>
      <c r="O570" s="1063"/>
      <c r="P570" s="1063"/>
      <c r="Q570" s="1063"/>
      <c r="R570" s="1063"/>
      <c r="S570" s="1063"/>
      <c r="T570" s="1063"/>
      <c r="U570" s="1063"/>
      <c r="V570" s="1063"/>
      <c r="W570" s="1063"/>
      <c r="X570" s="1063"/>
      <c r="Y570" s="1063"/>
      <c r="Z570" s="1063"/>
      <c r="AA570" s="1063"/>
      <c r="AB570" s="1063"/>
      <c r="AC570" s="1063"/>
      <c r="AD570" s="1063"/>
      <c r="AE570" s="1063"/>
      <c r="AF570" s="1063"/>
      <c r="AG570" s="1063"/>
      <c r="AH570" s="1063"/>
      <c r="AI570" s="1063"/>
      <c r="AJ570" s="1063"/>
      <c r="AK570" s="1063"/>
      <c r="AL570" s="1063"/>
      <c r="AM570" s="1063"/>
      <c r="AN570" s="1063"/>
      <c r="AO570" s="1063"/>
      <c r="AP570" s="1064"/>
      <c r="AQ570" s="1286" t="str">
        <f t="shared" si="65"/>
        <v xml:space="preserve"> </v>
      </c>
      <c r="AR570" s="1282">
        <f t="shared" si="66"/>
        <v>0</v>
      </c>
      <c r="AS570" s="1065"/>
    </row>
    <row r="571" spans="1:45" ht="12.75" hidden="1" customHeight="1">
      <c r="A571" s="1059" t="s">
        <v>627</v>
      </c>
      <c r="B571" s="1060" t="str">
        <f t="shared" si="68"/>
        <v xml:space="preserve"> </v>
      </c>
      <c r="C571" s="1077" t="s">
        <v>514</v>
      </c>
      <c r="D571" s="1282">
        <v>0</v>
      </c>
      <c r="E571" s="1061" t="str">
        <f t="shared" si="63"/>
        <v xml:space="preserve"> </v>
      </c>
      <c r="F571" s="1006"/>
      <c r="G571" s="1006"/>
      <c r="H571" s="1006"/>
      <c r="I571" s="1006"/>
      <c r="J571" s="1006"/>
      <c r="K571" s="1062"/>
      <c r="L571" s="1062"/>
      <c r="M571" s="1062"/>
      <c r="N571" s="1062"/>
      <c r="O571" s="1062"/>
      <c r="P571" s="1062"/>
      <c r="Q571" s="1062"/>
      <c r="R571" s="1062"/>
      <c r="S571" s="1062"/>
      <c r="T571" s="1062"/>
      <c r="U571" s="1062"/>
      <c r="V571" s="1062"/>
      <c r="W571" s="1062"/>
      <c r="X571" s="1062"/>
      <c r="Y571" s="1062"/>
      <c r="Z571" s="1062"/>
      <c r="AA571" s="1062"/>
      <c r="AB571" s="1062"/>
      <c r="AC571" s="1062"/>
      <c r="AD571" s="1062"/>
      <c r="AE571" s="1062"/>
      <c r="AF571" s="1062"/>
      <c r="AG571" s="1062"/>
      <c r="AH571" s="1062"/>
      <c r="AI571" s="1062"/>
      <c r="AJ571" s="1062"/>
      <c r="AK571" s="1062"/>
      <c r="AL571" s="1062"/>
      <c r="AM571" s="1062"/>
      <c r="AN571" s="1063"/>
      <c r="AO571" s="1063"/>
      <c r="AP571" s="1064"/>
      <c r="AQ571" s="1286" t="str">
        <f t="shared" si="65"/>
        <v xml:space="preserve"> </v>
      </c>
      <c r="AR571" s="1282">
        <f t="shared" si="66"/>
        <v>0</v>
      </c>
      <c r="AS571" s="1065"/>
    </row>
    <row r="572" spans="1:45" ht="12.75" hidden="1" customHeight="1">
      <c r="A572" s="1066" t="s">
        <v>1078</v>
      </c>
      <c r="B572" s="1060" t="str">
        <f t="shared" si="68"/>
        <v xml:space="preserve"> </v>
      </c>
      <c r="C572" s="1077" t="s">
        <v>514</v>
      </c>
      <c r="D572" s="1282">
        <v>0</v>
      </c>
      <c r="E572" s="1061" t="str">
        <f t="shared" si="63"/>
        <v xml:space="preserve"> </v>
      </c>
      <c r="F572" s="1044"/>
      <c r="G572" s="1044"/>
      <c r="H572" s="1044"/>
      <c r="I572" s="1044"/>
      <c r="J572" s="1044"/>
      <c r="K572" s="1063"/>
      <c r="L572" s="1063"/>
      <c r="M572" s="1063"/>
      <c r="N572" s="1063"/>
      <c r="O572" s="1063"/>
      <c r="P572" s="1063"/>
      <c r="Q572" s="1063"/>
      <c r="R572" s="1063"/>
      <c r="S572" s="1063"/>
      <c r="T572" s="1063"/>
      <c r="U572" s="1063"/>
      <c r="V572" s="1063"/>
      <c r="W572" s="1063"/>
      <c r="X572" s="1063"/>
      <c r="Y572" s="1063"/>
      <c r="Z572" s="1063"/>
      <c r="AA572" s="1063"/>
      <c r="AB572" s="1063"/>
      <c r="AC572" s="1063"/>
      <c r="AD572" s="1063"/>
      <c r="AE572" s="1063"/>
      <c r="AF572" s="1063"/>
      <c r="AG572" s="1063"/>
      <c r="AH572" s="1063"/>
      <c r="AI572" s="1063"/>
      <c r="AJ572" s="1063"/>
      <c r="AK572" s="1063"/>
      <c r="AL572" s="1063"/>
      <c r="AM572" s="1063"/>
      <c r="AN572" s="1063"/>
      <c r="AO572" s="1063"/>
      <c r="AP572" s="1064"/>
      <c r="AQ572" s="1286" t="str">
        <f t="shared" si="65"/>
        <v xml:space="preserve"> </v>
      </c>
      <c r="AR572" s="1282">
        <f t="shared" si="66"/>
        <v>0</v>
      </c>
      <c r="AS572" s="1065"/>
    </row>
    <row r="573" spans="1:45" ht="12.75" hidden="1" customHeight="1">
      <c r="A573" s="1066" t="s">
        <v>1289</v>
      </c>
      <c r="B573" s="1060">
        <f t="shared" si="68"/>
        <v>6</v>
      </c>
      <c r="C573" s="1077">
        <v>1.7291666666666667E-2</v>
      </c>
      <c r="D573" s="1287">
        <v>0</v>
      </c>
      <c r="E573" s="1061" t="str">
        <f t="shared" si="63"/>
        <v xml:space="preserve"> </v>
      </c>
      <c r="F573" s="1006"/>
      <c r="G573" s="1006"/>
      <c r="H573" s="1006"/>
      <c r="I573" s="1006"/>
      <c r="J573" s="1006"/>
      <c r="K573" s="1062"/>
      <c r="L573" s="1062"/>
      <c r="M573" s="1062"/>
      <c r="N573" s="1062"/>
      <c r="O573" s="1062"/>
      <c r="P573" s="1062"/>
      <c r="Q573" s="1062"/>
      <c r="R573" s="1062"/>
      <c r="S573" s="1062"/>
      <c r="T573" s="1062"/>
      <c r="U573" s="1062"/>
      <c r="V573" s="1062"/>
      <c r="W573" s="1062"/>
      <c r="X573" s="1062"/>
      <c r="Y573" s="1062"/>
      <c r="Z573" s="1062"/>
      <c r="AA573" s="1062"/>
      <c r="AB573" s="1062"/>
      <c r="AC573" s="1062"/>
      <c r="AD573" s="1062"/>
      <c r="AE573" s="1062"/>
      <c r="AF573" s="1062"/>
      <c r="AG573" s="1062"/>
      <c r="AH573" s="1062"/>
      <c r="AI573" s="1062"/>
      <c r="AJ573" s="1062"/>
      <c r="AK573" s="1062"/>
      <c r="AL573" s="1062"/>
      <c r="AM573" s="1062"/>
      <c r="AN573" s="1063"/>
      <c r="AO573" s="1063"/>
      <c r="AP573" s="1064"/>
      <c r="AQ573" s="1286" t="str">
        <f t="shared" si="65"/>
        <v xml:space="preserve"> </v>
      </c>
      <c r="AR573" s="1282">
        <f t="shared" si="66"/>
        <v>0</v>
      </c>
      <c r="AS573" s="1065"/>
    </row>
    <row r="574" spans="1:45" ht="12.75" hidden="1" customHeight="1">
      <c r="A574" s="1066" t="s">
        <v>1116</v>
      </c>
      <c r="B574" s="1060" t="str">
        <f t="shared" si="68"/>
        <v xml:space="preserve"> </v>
      </c>
      <c r="C574" s="1077" t="s">
        <v>514</v>
      </c>
      <c r="D574" s="1282">
        <v>0</v>
      </c>
      <c r="E574" s="1061" t="str">
        <f t="shared" si="63"/>
        <v xml:space="preserve"> </v>
      </c>
      <c r="F574" s="1019"/>
      <c r="G574" s="1019"/>
      <c r="H574" s="1068"/>
      <c r="I574" s="1019"/>
      <c r="J574" s="1019"/>
      <c r="K574" s="1069"/>
      <c r="L574" s="1069"/>
      <c r="M574" s="1070"/>
      <c r="N574" s="1070"/>
      <c r="O574" s="1070"/>
      <c r="P574" s="1070"/>
      <c r="Q574" s="1070"/>
      <c r="R574" s="1070"/>
      <c r="S574" s="1070"/>
      <c r="T574" s="1070"/>
      <c r="U574" s="1070"/>
      <c r="V574" s="1070"/>
      <c r="W574" s="1070"/>
      <c r="X574" s="1070"/>
      <c r="Y574" s="1070"/>
      <c r="Z574" s="1070"/>
      <c r="AA574" s="1070"/>
      <c r="AB574" s="1070"/>
      <c r="AC574" s="1070"/>
      <c r="AD574" s="1070"/>
      <c r="AE574" s="1070"/>
      <c r="AF574" s="1070"/>
      <c r="AG574" s="1070"/>
      <c r="AH574" s="1070"/>
      <c r="AI574" s="1070"/>
      <c r="AJ574" s="1070"/>
      <c r="AK574" s="1070"/>
      <c r="AL574" s="1070"/>
      <c r="AM574" s="1070"/>
      <c r="AN574" s="1069"/>
      <c r="AO574" s="1069"/>
      <c r="AP574" s="1064"/>
      <c r="AQ574" s="1286" t="str">
        <f t="shared" si="65"/>
        <v xml:space="preserve"> </v>
      </c>
      <c r="AR574" s="1282">
        <f t="shared" si="66"/>
        <v>0</v>
      </c>
      <c r="AS574" s="1065"/>
    </row>
    <row r="575" spans="1:45" ht="12.75" hidden="1" customHeight="1">
      <c r="A575" s="1059" t="s">
        <v>537</v>
      </c>
      <c r="B575" s="1060" t="str">
        <f t="shared" si="68"/>
        <v xml:space="preserve"> </v>
      </c>
      <c r="C575" s="1077" t="s">
        <v>514</v>
      </c>
      <c r="D575" s="1282">
        <v>0</v>
      </c>
      <c r="E575" s="1061" t="str">
        <f t="shared" si="63"/>
        <v xml:space="preserve"> </v>
      </c>
      <c r="F575" s="1043"/>
      <c r="G575" s="1043"/>
      <c r="H575" s="1044"/>
      <c r="I575" s="1044"/>
      <c r="J575" s="1043"/>
      <c r="K575" s="1063"/>
      <c r="L575" s="1063"/>
      <c r="M575" s="1063"/>
      <c r="N575" s="1063"/>
      <c r="O575" s="1063"/>
      <c r="P575" s="1063"/>
      <c r="Q575" s="1063"/>
      <c r="R575" s="1063"/>
      <c r="S575" s="1063"/>
      <c r="T575" s="1063"/>
      <c r="U575" s="1063"/>
      <c r="V575" s="1063"/>
      <c r="W575" s="1063"/>
      <c r="X575" s="1063"/>
      <c r="Y575" s="1063"/>
      <c r="Z575" s="1063"/>
      <c r="AA575" s="1063"/>
      <c r="AB575" s="1063"/>
      <c r="AC575" s="1063"/>
      <c r="AD575" s="1063"/>
      <c r="AE575" s="1063"/>
      <c r="AF575" s="1063"/>
      <c r="AG575" s="1063"/>
      <c r="AH575" s="1063"/>
      <c r="AI575" s="1063"/>
      <c r="AJ575" s="1063"/>
      <c r="AK575" s="1063"/>
      <c r="AL575" s="1063"/>
      <c r="AM575" s="1063"/>
      <c r="AN575" s="1063"/>
      <c r="AO575" s="1063"/>
      <c r="AP575" s="1083"/>
      <c r="AQ575" s="1286" t="str">
        <f t="shared" si="65"/>
        <v xml:space="preserve"> </v>
      </c>
      <c r="AR575" s="1282">
        <f t="shared" si="66"/>
        <v>0</v>
      </c>
      <c r="AS575" s="1065"/>
    </row>
    <row r="576" spans="1:45" ht="12.75" hidden="1" customHeight="1">
      <c r="A576" s="1066" t="s">
        <v>1328</v>
      </c>
      <c r="B576" s="1060" t="str">
        <f t="shared" si="68"/>
        <v xml:space="preserve"> </v>
      </c>
      <c r="C576" s="1077" t="s">
        <v>514</v>
      </c>
      <c r="D576" s="1282">
        <v>0</v>
      </c>
      <c r="E576" s="1061" t="str">
        <f t="shared" si="63"/>
        <v xml:space="preserve"> </v>
      </c>
      <c r="F576" s="1019"/>
      <c r="G576" s="1019"/>
      <c r="H576" s="1068"/>
      <c r="I576" s="1019"/>
      <c r="J576" s="1019"/>
      <c r="K576" s="1069"/>
      <c r="L576" s="1069"/>
      <c r="M576" s="1070"/>
      <c r="N576" s="1070"/>
      <c r="O576" s="1070"/>
      <c r="P576" s="1070"/>
      <c r="Q576" s="1070"/>
      <c r="R576" s="1070"/>
      <c r="S576" s="1070"/>
      <c r="T576" s="1070"/>
      <c r="U576" s="1070"/>
      <c r="V576" s="1070"/>
      <c r="W576" s="1070"/>
      <c r="X576" s="1070"/>
      <c r="Y576" s="1070"/>
      <c r="Z576" s="1070"/>
      <c r="AA576" s="1070"/>
      <c r="AB576" s="1070"/>
      <c r="AC576" s="1070"/>
      <c r="AD576" s="1070"/>
      <c r="AE576" s="1070"/>
      <c r="AF576" s="1070"/>
      <c r="AG576" s="1070"/>
      <c r="AH576" s="1070"/>
      <c r="AI576" s="1070"/>
      <c r="AJ576" s="1070"/>
      <c r="AK576" s="1070"/>
      <c r="AL576" s="1070"/>
      <c r="AM576" s="1070"/>
      <c r="AN576" s="1069"/>
      <c r="AO576" s="1069"/>
      <c r="AP576" s="1064"/>
      <c r="AQ576" s="1286" t="str">
        <f t="shared" si="65"/>
        <v xml:space="preserve"> </v>
      </c>
      <c r="AR576" s="1282">
        <f t="shared" si="66"/>
        <v>0</v>
      </c>
      <c r="AS576" s="1065"/>
    </row>
    <row r="577" spans="1:45" ht="12.75" hidden="1" customHeight="1">
      <c r="A577" s="1066" t="s">
        <v>709</v>
      </c>
      <c r="B577" s="1060">
        <f t="shared" si="68"/>
        <v>2</v>
      </c>
      <c r="C577" s="1077">
        <v>2.0046296296296295E-2</v>
      </c>
      <c r="D577" s="1287">
        <v>0</v>
      </c>
      <c r="E577" s="1061" t="str">
        <f t="shared" si="63"/>
        <v xml:space="preserve"> </v>
      </c>
      <c r="F577" s="1006"/>
      <c r="G577" s="1006"/>
      <c r="H577" s="1006"/>
      <c r="I577" s="1006"/>
      <c r="J577" s="1006"/>
      <c r="K577" s="1062"/>
      <c r="L577" s="1062"/>
      <c r="M577" s="1062"/>
      <c r="N577" s="1062"/>
      <c r="O577" s="1062"/>
      <c r="P577" s="1062"/>
      <c r="Q577" s="1062"/>
      <c r="R577" s="1062"/>
      <c r="S577" s="1062"/>
      <c r="T577" s="1062"/>
      <c r="U577" s="1062"/>
      <c r="V577" s="1062"/>
      <c r="W577" s="1062"/>
      <c r="X577" s="1062"/>
      <c r="Y577" s="1062"/>
      <c r="Z577" s="1062"/>
      <c r="AA577" s="1062"/>
      <c r="AB577" s="1062"/>
      <c r="AC577" s="1062"/>
      <c r="AD577" s="1062"/>
      <c r="AE577" s="1062"/>
      <c r="AF577" s="1062"/>
      <c r="AG577" s="1062"/>
      <c r="AH577" s="1062"/>
      <c r="AI577" s="1062"/>
      <c r="AJ577" s="1062"/>
      <c r="AK577" s="1062"/>
      <c r="AL577" s="1062"/>
      <c r="AM577" s="1062"/>
      <c r="AN577" s="1063"/>
      <c r="AO577" s="1063"/>
      <c r="AP577" s="1064"/>
      <c r="AQ577" s="1286" t="str">
        <f t="shared" si="65"/>
        <v xml:space="preserve"> </v>
      </c>
      <c r="AR577" s="1282">
        <f t="shared" si="66"/>
        <v>0</v>
      </c>
      <c r="AS577" s="1065"/>
    </row>
    <row r="578" spans="1:45" ht="12.75" hidden="1" customHeight="1">
      <c r="A578" s="1066" t="s">
        <v>1118</v>
      </c>
      <c r="B578" s="1060" t="str">
        <f t="shared" si="68"/>
        <v xml:space="preserve"> </v>
      </c>
      <c r="C578" s="1077" t="s">
        <v>514</v>
      </c>
      <c r="D578" s="1282">
        <v>0</v>
      </c>
      <c r="E578" s="1061" t="str">
        <f t="shared" si="63"/>
        <v xml:space="preserve"> </v>
      </c>
      <c r="F578" s="1044"/>
      <c r="G578" s="1044"/>
      <c r="H578" s="1044"/>
      <c r="I578" s="1044"/>
      <c r="J578" s="1044"/>
      <c r="K578" s="1063"/>
      <c r="L578" s="1063"/>
      <c r="M578" s="1063"/>
      <c r="N578" s="1063"/>
      <c r="O578" s="1063"/>
      <c r="P578" s="1063"/>
      <c r="Q578" s="1063"/>
      <c r="R578" s="1063"/>
      <c r="S578" s="1063"/>
      <c r="T578" s="1063"/>
      <c r="U578" s="1063"/>
      <c r="V578" s="1063"/>
      <c r="W578" s="1063"/>
      <c r="X578" s="1063"/>
      <c r="Y578" s="1063"/>
      <c r="Z578" s="1063"/>
      <c r="AA578" s="1063"/>
      <c r="AB578" s="1063"/>
      <c r="AC578" s="1063"/>
      <c r="AD578" s="1063"/>
      <c r="AE578" s="1063"/>
      <c r="AF578" s="1063"/>
      <c r="AG578" s="1063"/>
      <c r="AH578" s="1063"/>
      <c r="AI578" s="1063"/>
      <c r="AJ578" s="1063"/>
      <c r="AK578" s="1063"/>
      <c r="AL578" s="1063"/>
      <c r="AM578" s="1063"/>
      <c r="AN578" s="1063"/>
      <c r="AO578" s="1063"/>
      <c r="AP578" s="1064"/>
      <c r="AQ578" s="1286" t="str">
        <f t="shared" si="65"/>
        <v xml:space="preserve"> </v>
      </c>
      <c r="AR578" s="1282">
        <f t="shared" si="66"/>
        <v>0</v>
      </c>
      <c r="AS578" s="1065"/>
    </row>
    <row r="579" spans="1:45" ht="12.75" hidden="1" customHeight="1">
      <c r="A579" s="1066" t="s">
        <v>869</v>
      </c>
      <c r="B579" s="1060" t="str">
        <f t="shared" si="68"/>
        <v xml:space="preserve"> </v>
      </c>
      <c r="C579" s="1077" t="s">
        <v>514</v>
      </c>
      <c r="D579" s="1282">
        <v>0</v>
      </c>
      <c r="E579" s="1061" t="str">
        <f t="shared" si="63"/>
        <v xml:space="preserve"> </v>
      </c>
      <c r="F579" s="1044"/>
      <c r="G579" s="1043"/>
      <c r="H579" s="1044"/>
      <c r="I579" s="1044"/>
      <c r="J579" s="1043"/>
      <c r="K579" s="1063"/>
      <c r="L579" s="1063"/>
      <c r="M579" s="1063"/>
      <c r="N579" s="1063"/>
      <c r="O579" s="1063"/>
      <c r="P579" s="1063"/>
      <c r="Q579" s="1063"/>
      <c r="R579" s="1063"/>
      <c r="S579" s="1063"/>
      <c r="T579" s="1063"/>
      <c r="U579" s="1063"/>
      <c r="V579" s="1063"/>
      <c r="W579" s="1063"/>
      <c r="X579" s="1063"/>
      <c r="Y579" s="1063"/>
      <c r="Z579" s="1063"/>
      <c r="AA579" s="1063"/>
      <c r="AB579" s="1063"/>
      <c r="AC579" s="1063"/>
      <c r="AD579" s="1063"/>
      <c r="AE579" s="1063"/>
      <c r="AF579" s="1063"/>
      <c r="AG579" s="1063"/>
      <c r="AH579" s="1063"/>
      <c r="AI579" s="1063"/>
      <c r="AJ579" s="1063"/>
      <c r="AK579" s="1063"/>
      <c r="AL579" s="1063"/>
      <c r="AM579" s="1063"/>
      <c r="AN579" s="1063"/>
      <c r="AO579" s="1063"/>
      <c r="AP579" s="1081"/>
      <c r="AQ579" s="1286" t="str">
        <f t="shared" si="65"/>
        <v xml:space="preserve"> </v>
      </c>
      <c r="AR579" s="1282">
        <f t="shared" si="66"/>
        <v>0</v>
      </c>
      <c r="AS579" s="1053"/>
    </row>
    <row r="580" spans="1:45" ht="12.75" hidden="1" customHeight="1">
      <c r="A580" s="1059" t="s">
        <v>553</v>
      </c>
      <c r="B580" s="1060" t="str">
        <f t="shared" si="68"/>
        <v xml:space="preserve"> </v>
      </c>
      <c r="C580" s="1077" t="s">
        <v>514</v>
      </c>
      <c r="D580" s="1282">
        <v>0</v>
      </c>
      <c r="E580" s="1061" t="str">
        <f t="shared" si="63"/>
        <v xml:space="preserve"> </v>
      </c>
      <c r="F580" s="1019"/>
      <c r="G580" s="1019"/>
      <c r="H580" s="1068"/>
      <c r="I580" s="1019"/>
      <c r="J580" s="1019"/>
      <c r="K580" s="1069"/>
      <c r="L580" s="1069"/>
      <c r="M580" s="1070"/>
      <c r="N580" s="1070"/>
      <c r="O580" s="1070"/>
      <c r="P580" s="1070"/>
      <c r="Q580" s="1070"/>
      <c r="R580" s="1070"/>
      <c r="S580" s="1070"/>
      <c r="T580" s="1070"/>
      <c r="U580" s="1070"/>
      <c r="V580" s="1070"/>
      <c r="W580" s="1070"/>
      <c r="X580" s="1070"/>
      <c r="Y580" s="1070"/>
      <c r="Z580" s="1070"/>
      <c r="AA580" s="1070"/>
      <c r="AB580" s="1070"/>
      <c r="AC580" s="1070"/>
      <c r="AD580" s="1070"/>
      <c r="AE580" s="1070"/>
      <c r="AF580" s="1070"/>
      <c r="AG580" s="1070"/>
      <c r="AH580" s="1070"/>
      <c r="AI580" s="1070"/>
      <c r="AJ580" s="1070"/>
      <c r="AK580" s="1070"/>
      <c r="AL580" s="1070"/>
      <c r="AM580" s="1070"/>
      <c r="AN580" s="1069"/>
      <c r="AO580" s="1069"/>
      <c r="AP580" s="1064"/>
      <c r="AQ580" s="1286" t="str">
        <f t="shared" si="65"/>
        <v xml:space="preserve"> </v>
      </c>
      <c r="AR580" s="1282">
        <f t="shared" si="66"/>
        <v>0</v>
      </c>
      <c r="AS580" s="1065"/>
    </row>
    <row r="581" spans="1:45" ht="12.75" hidden="1" customHeight="1">
      <c r="A581" s="1059" t="s">
        <v>489</v>
      </c>
      <c r="B581" s="1060" t="str">
        <f t="shared" si="68"/>
        <v xml:space="preserve"> </v>
      </c>
      <c r="C581" s="1077" t="s">
        <v>514</v>
      </c>
      <c r="D581" s="1282">
        <v>0</v>
      </c>
      <c r="E581" s="1061" t="str">
        <f t="shared" si="63"/>
        <v xml:space="preserve"> </v>
      </c>
      <c r="F581" s="1044"/>
      <c r="G581" s="1044"/>
      <c r="H581" s="1006"/>
      <c r="I581" s="1044"/>
      <c r="J581" s="1044"/>
      <c r="K581" s="1063"/>
      <c r="L581" s="1063"/>
      <c r="M581" s="1062"/>
      <c r="N581" s="1062"/>
      <c r="O581" s="1062"/>
      <c r="P581" s="1062"/>
      <c r="Q581" s="1062"/>
      <c r="R581" s="1062"/>
      <c r="S581" s="1062"/>
      <c r="T581" s="1062"/>
      <c r="U581" s="1062"/>
      <c r="V581" s="1062"/>
      <c r="W581" s="1062"/>
      <c r="X581" s="1062"/>
      <c r="Y581" s="1062"/>
      <c r="Z581" s="1062"/>
      <c r="AA581" s="1062"/>
      <c r="AB581" s="1062"/>
      <c r="AC581" s="1062"/>
      <c r="AD581" s="1062"/>
      <c r="AE581" s="1062"/>
      <c r="AF581" s="1062"/>
      <c r="AG581" s="1062"/>
      <c r="AH581" s="1062"/>
      <c r="AI581" s="1062"/>
      <c r="AJ581" s="1062"/>
      <c r="AK581" s="1062"/>
      <c r="AL581" s="1062"/>
      <c r="AM581" s="1062"/>
      <c r="AN581" s="1063"/>
      <c r="AO581" s="1063"/>
      <c r="AP581" s="1064"/>
      <c r="AQ581" s="1286" t="str">
        <f t="shared" si="65"/>
        <v xml:space="preserve"> </v>
      </c>
      <c r="AR581" s="1282">
        <f t="shared" si="66"/>
        <v>0</v>
      </c>
      <c r="AS581" s="1065"/>
    </row>
    <row r="582" spans="1:45" ht="12.75" hidden="1" customHeight="1">
      <c r="A582" s="1066" t="s">
        <v>1119</v>
      </c>
      <c r="B582" s="1060" t="str">
        <f t="shared" si="68"/>
        <v xml:space="preserve"> </v>
      </c>
      <c r="C582" s="1077" t="s">
        <v>514</v>
      </c>
      <c r="D582" s="1282">
        <v>0</v>
      </c>
      <c r="E582" s="1061" t="str">
        <f t="shared" si="63"/>
        <v xml:space="preserve"> </v>
      </c>
      <c r="F582" s="1006"/>
      <c r="G582" s="1006"/>
      <c r="H582" s="1006"/>
      <c r="I582" s="1006"/>
      <c r="J582" s="1006"/>
      <c r="K582" s="1062"/>
      <c r="L582" s="1062"/>
      <c r="M582" s="1062"/>
      <c r="N582" s="1062"/>
      <c r="O582" s="1062"/>
      <c r="P582" s="1062"/>
      <c r="Q582" s="1062"/>
      <c r="R582" s="1062"/>
      <c r="S582" s="1062"/>
      <c r="T582" s="1062"/>
      <c r="U582" s="1062"/>
      <c r="V582" s="1062"/>
      <c r="W582" s="1062"/>
      <c r="X582" s="1062"/>
      <c r="Y582" s="1062"/>
      <c r="Z582" s="1062"/>
      <c r="AA582" s="1062"/>
      <c r="AB582" s="1062"/>
      <c r="AC582" s="1062"/>
      <c r="AD582" s="1062"/>
      <c r="AE582" s="1062"/>
      <c r="AF582" s="1062"/>
      <c r="AG582" s="1062"/>
      <c r="AH582" s="1062"/>
      <c r="AI582" s="1062"/>
      <c r="AJ582" s="1062"/>
      <c r="AK582" s="1062"/>
      <c r="AL582" s="1062"/>
      <c r="AM582" s="1062"/>
      <c r="AN582" s="1063"/>
      <c r="AO582" s="1063"/>
      <c r="AP582" s="1064"/>
      <c r="AQ582" s="1286" t="str">
        <f t="shared" si="65"/>
        <v xml:space="preserve"> </v>
      </c>
      <c r="AR582" s="1282">
        <f t="shared" si="66"/>
        <v>0</v>
      </c>
      <c r="AS582" s="1065"/>
    </row>
    <row r="583" spans="1:45" ht="12.75" hidden="1" customHeight="1">
      <c r="A583" s="1066" t="s">
        <v>898</v>
      </c>
      <c r="B583" s="1060" t="str">
        <f t="shared" si="68"/>
        <v xml:space="preserve"> </v>
      </c>
      <c r="C583" s="1077" t="s">
        <v>514</v>
      </c>
      <c r="D583" s="1282">
        <v>0</v>
      </c>
      <c r="E583" s="1061" t="str">
        <f t="shared" si="63"/>
        <v xml:space="preserve"> </v>
      </c>
      <c r="F583" s="1006"/>
      <c r="G583" s="1006"/>
      <c r="H583" s="1006"/>
      <c r="I583" s="1006"/>
      <c r="J583" s="1006"/>
      <c r="K583" s="1062"/>
      <c r="L583" s="1062"/>
      <c r="M583" s="1062"/>
      <c r="N583" s="1062"/>
      <c r="O583" s="1062"/>
      <c r="P583" s="1062"/>
      <c r="Q583" s="1062"/>
      <c r="R583" s="1062"/>
      <c r="S583" s="1062"/>
      <c r="T583" s="1062"/>
      <c r="U583" s="1062"/>
      <c r="V583" s="1062"/>
      <c r="W583" s="1062"/>
      <c r="X583" s="1062"/>
      <c r="Y583" s="1062"/>
      <c r="Z583" s="1062"/>
      <c r="AA583" s="1062"/>
      <c r="AB583" s="1062"/>
      <c r="AC583" s="1062"/>
      <c r="AD583" s="1062"/>
      <c r="AE583" s="1062"/>
      <c r="AF583" s="1062"/>
      <c r="AG583" s="1062"/>
      <c r="AH583" s="1062"/>
      <c r="AI583" s="1062"/>
      <c r="AJ583" s="1062"/>
      <c r="AK583" s="1062"/>
      <c r="AL583" s="1062"/>
      <c r="AM583" s="1062"/>
      <c r="AN583" s="1063"/>
      <c r="AO583" s="1063"/>
      <c r="AP583" s="1064"/>
      <c r="AQ583" s="1286" t="str">
        <f t="shared" si="65"/>
        <v xml:space="preserve"> </v>
      </c>
      <c r="AR583" s="1282">
        <f t="shared" si="66"/>
        <v>0</v>
      </c>
      <c r="AS583" s="1065"/>
    </row>
    <row r="584" spans="1:45" ht="12.75" hidden="1" customHeight="1">
      <c r="A584" s="1059" t="s">
        <v>1329</v>
      </c>
      <c r="B584" s="1060" t="str">
        <f t="shared" si="68"/>
        <v xml:space="preserve"> </v>
      </c>
      <c r="C584" s="1077" t="s">
        <v>514</v>
      </c>
      <c r="D584" s="1282">
        <v>0</v>
      </c>
      <c r="E584" s="1061" t="str">
        <f t="shared" si="63"/>
        <v xml:space="preserve"> </v>
      </c>
      <c r="F584" s="1019"/>
      <c r="G584" s="1019"/>
      <c r="H584" s="1068"/>
      <c r="I584" s="1019"/>
      <c r="J584" s="1019"/>
      <c r="K584" s="1069"/>
      <c r="L584" s="1069"/>
      <c r="M584" s="1070"/>
      <c r="N584" s="1070"/>
      <c r="O584" s="1070"/>
      <c r="P584" s="1070"/>
      <c r="Q584" s="1070"/>
      <c r="R584" s="1070"/>
      <c r="S584" s="1070"/>
      <c r="T584" s="1070"/>
      <c r="U584" s="1070"/>
      <c r="V584" s="1070"/>
      <c r="W584" s="1070"/>
      <c r="X584" s="1070"/>
      <c r="Y584" s="1070"/>
      <c r="Z584" s="1070"/>
      <c r="AA584" s="1070"/>
      <c r="AB584" s="1070"/>
      <c r="AC584" s="1070"/>
      <c r="AD584" s="1070"/>
      <c r="AE584" s="1070"/>
      <c r="AF584" s="1070"/>
      <c r="AG584" s="1070"/>
      <c r="AH584" s="1070"/>
      <c r="AI584" s="1070"/>
      <c r="AJ584" s="1070"/>
      <c r="AK584" s="1070"/>
      <c r="AL584" s="1070"/>
      <c r="AM584" s="1070"/>
      <c r="AN584" s="1069"/>
      <c r="AO584" s="1069"/>
      <c r="AP584" s="1064"/>
      <c r="AQ584" s="1286" t="str">
        <f t="shared" si="65"/>
        <v xml:space="preserve"> </v>
      </c>
      <c r="AR584" s="1282">
        <f t="shared" si="66"/>
        <v>0</v>
      </c>
      <c r="AS584" s="1065"/>
    </row>
    <row r="585" spans="1:45" ht="12.75" hidden="1" customHeight="1">
      <c r="A585" s="1066" t="s">
        <v>1071</v>
      </c>
      <c r="B585" s="1060" t="str">
        <f t="shared" si="68"/>
        <v xml:space="preserve"> </v>
      </c>
      <c r="C585" s="1077" t="s">
        <v>514</v>
      </c>
      <c r="D585" s="1282">
        <v>0</v>
      </c>
      <c r="E585" s="1061" t="str">
        <f t="shared" si="63"/>
        <v xml:space="preserve"> </v>
      </c>
      <c r="F585" s="1044"/>
      <c r="G585" s="1044"/>
      <c r="H585" s="1006"/>
      <c r="I585" s="1044"/>
      <c r="J585" s="1044"/>
      <c r="K585" s="1063"/>
      <c r="L585" s="1063"/>
      <c r="M585" s="1062"/>
      <c r="N585" s="1062"/>
      <c r="O585" s="1062"/>
      <c r="P585" s="1062"/>
      <c r="Q585" s="1062"/>
      <c r="R585" s="1062"/>
      <c r="S585" s="1062"/>
      <c r="T585" s="1062"/>
      <c r="U585" s="1062"/>
      <c r="V585" s="1062"/>
      <c r="W585" s="1062"/>
      <c r="X585" s="1062"/>
      <c r="Y585" s="1062"/>
      <c r="Z585" s="1062"/>
      <c r="AA585" s="1062"/>
      <c r="AB585" s="1062"/>
      <c r="AC585" s="1062"/>
      <c r="AD585" s="1062"/>
      <c r="AE585" s="1062"/>
      <c r="AF585" s="1062"/>
      <c r="AG585" s="1062"/>
      <c r="AH585" s="1062"/>
      <c r="AI585" s="1062"/>
      <c r="AJ585" s="1062"/>
      <c r="AK585" s="1062"/>
      <c r="AL585" s="1062"/>
      <c r="AM585" s="1062"/>
      <c r="AN585" s="1063"/>
      <c r="AO585" s="1063"/>
      <c r="AP585" s="1064"/>
      <c r="AQ585" s="1286" t="str">
        <f t="shared" si="65"/>
        <v xml:space="preserve"> </v>
      </c>
      <c r="AR585" s="1282">
        <f t="shared" si="66"/>
        <v>0</v>
      </c>
      <c r="AS585" s="1065"/>
    </row>
    <row r="586" spans="1:45" ht="12.75" hidden="1" customHeight="1">
      <c r="A586" s="1059" t="s">
        <v>435</v>
      </c>
      <c r="B586" s="1060" t="str">
        <f t="shared" si="68"/>
        <v xml:space="preserve"> </v>
      </c>
      <c r="C586" s="1077" t="s">
        <v>514</v>
      </c>
      <c r="D586" s="1282">
        <v>0</v>
      </c>
      <c r="E586" s="1061" t="str">
        <f t="shared" si="63"/>
        <v xml:space="preserve"> </v>
      </c>
      <c r="F586" s="1044"/>
      <c r="G586" s="1044"/>
      <c r="H586" s="1044"/>
      <c r="I586" s="1044"/>
      <c r="J586" s="1044"/>
      <c r="K586" s="1063"/>
      <c r="L586" s="1063"/>
      <c r="M586" s="1063"/>
      <c r="N586" s="1063"/>
      <c r="O586" s="1063"/>
      <c r="P586" s="1063"/>
      <c r="Q586" s="1063"/>
      <c r="R586" s="1063"/>
      <c r="S586" s="1063"/>
      <c r="T586" s="1063"/>
      <c r="U586" s="1063"/>
      <c r="V586" s="1063"/>
      <c r="W586" s="1063"/>
      <c r="X586" s="1063"/>
      <c r="Y586" s="1063"/>
      <c r="Z586" s="1063"/>
      <c r="AA586" s="1063"/>
      <c r="AB586" s="1063"/>
      <c r="AC586" s="1063"/>
      <c r="AD586" s="1063"/>
      <c r="AE586" s="1063"/>
      <c r="AF586" s="1063"/>
      <c r="AG586" s="1063"/>
      <c r="AH586" s="1063"/>
      <c r="AI586" s="1063"/>
      <c r="AJ586" s="1063"/>
      <c r="AK586" s="1063"/>
      <c r="AL586" s="1063"/>
      <c r="AM586" s="1063"/>
      <c r="AN586" s="1069"/>
      <c r="AO586" s="1069"/>
      <c r="AP586" s="1064"/>
      <c r="AQ586" s="1286" t="str">
        <f t="shared" si="65"/>
        <v xml:space="preserve"> </v>
      </c>
      <c r="AR586" s="1282">
        <f t="shared" si="66"/>
        <v>0</v>
      </c>
      <c r="AS586" s="1065"/>
    </row>
    <row r="587" spans="1:45" ht="12.75" hidden="1" customHeight="1">
      <c r="A587" s="1059" t="s">
        <v>620</v>
      </c>
      <c r="B587" s="1060" t="str">
        <f t="shared" si="68"/>
        <v xml:space="preserve"> </v>
      </c>
      <c r="C587" s="1077" t="s">
        <v>514</v>
      </c>
      <c r="D587" s="1282">
        <v>0</v>
      </c>
      <c r="E587" s="1061" t="str">
        <f t="shared" si="63"/>
        <v xml:space="preserve"> </v>
      </c>
      <c r="F587" s="1019"/>
      <c r="G587" s="1019"/>
      <c r="H587" s="1068"/>
      <c r="I587" s="1019"/>
      <c r="J587" s="1019"/>
      <c r="K587" s="1069"/>
      <c r="L587" s="1069"/>
      <c r="M587" s="1070"/>
      <c r="N587" s="1070"/>
      <c r="O587" s="1070"/>
      <c r="P587" s="1070"/>
      <c r="Q587" s="1070"/>
      <c r="R587" s="1070"/>
      <c r="S587" s="1070"/>
      <c r="T587" s="1070"/>
      <c r="U587" s="1070"/>
      <c r="V587" s="1070"/>
      <c r="W587" s="1070"/>
      <c r="X587" s="1070"/>
      <c r="Y587" s="1070"/>
      <c r="Z587" s="1070"/>
      <c r="AA587" s="1070"/>
      <c r="AB587" s="1070"/>
      <c r="AC587" s="1070"/>
      <c r="AD587" s="1070"/>
      <c r="AE587" s="1070"/>
      <c r="AF587" s="1070"/>
      <c r="AG587" s="1070"/>
      <c r="AH587" s="1070"/>
      <c r="AI587" s="1070"/>
      <c r="AJ587" s="1070"/>
      <c r="AK587" s="1070"/>
      <c r="AL587" s="1070"/>
      <c r="AM587" s="1070"/>
      <c r="AN587" s="1069"/>
      <c r="AO587" s="1069"/>
      <c r="AP587" s="1064"/>
      <c r="AQ587" s="1286" t="str">
        <f t="shared" si="65"/>
        <v xml:space="preserve"> </v>
      </c>
      <c r="AR587" s="1282">
        <f t="shared" si="66"/>
        <v>0</v>
      </c>
      <c r="AS587" s="1065"/>
    </row>
    <row r="588" spans="1:45" ht="12.75" hidden="1" customHeight="1">
      <c r="A588" s="1059" t="s">
        <v>217</v>
      </c>
      <c r="B588" s="1060" t="str">
        <f t="shared" si="68"/>
        <v xml:space="preserve"> </v>
      </c>
      <c r="C588" s="1077" t="s">
        <v>514</v>
      </c>
      <c r="D588" s="1282">
        <v>0</v>
      </c>
      <c r="E588" s="1061" t="str">
        <f t="shared" ref="E588:E647" si="69">IFERROR(AVERAGE(F588:AN588), " ")</f>
        <v xml:space="preserve"> </v>
      </c>
      <c r="F588" s="1006"/>
      <c r="G588" s="1006"/>
      <c r="H588" s="1006"/>
      <c r="I588" s="1006"/>
      <c r="J588" s="1006"/>
      <c r="K588" s="1062"/>
      <c r="L588" s="1062"/>
      <c r="M588" s="1062"/>
      <c r="N588" s="1062"/>
      <c r="O588" s="1062"/>
      <c r="P588" s="1062"/>
      <c r="Q588" s="1062"/>
      <c r="R588" s="1062"/>
      <c r="S588" s="1062"/>
      <c r="T588" s="1062"/>
      <c r="U588" s="1062"/>
      <c r="V588" s="1062"/>
      <c r="W588" s="1062"/>
      <c r="X588" s="1062"/>
      <c r="Y588" s="1062"/>
      <c r="Z588" s="1062"/>
      <c r="AA588" s="1062"/>
      <c r="AB588" s="1062"/>
      <c r="AC588" s="1062"/>
      <c r="AD588" s="1062"/>
      <c r="AE588" s="1062"/>
      <c r="AF588" s="1062"/>
      <c r="AG588" s="1062"/>
      <c r="AH588" s="1062"/>
      <c r="AI588" s="1062"/>
      <c r="AJ588" s="1062"/>
      <c r="AK588" s="1062"/>
      <c r="AL588" s="1062"/>
      <c r="AM588" s="1062"/>
      <c r="AN588" s="1063"/>
      <c r="AO588" s="1063"/>
      <c r="AP588" s="1064"/>
      <c r="AQ588" s="1286" t="str">
        <f t="shared" si="65"/>
        <v xml:space="preserve"> </v>
      </c>
      <c r="AR588" s="1282">
        <f t="shared" si="66"/>
        <v>0</v>
      </c>
      <c r="AS588" s="1065"/>
    </row>
    <row r="589" spans="1:45" ht="12.75" hidden="1" customHeight="1">
      <c r="A589" s="1059" t="s">
        <v>1228</v>
      </c>
      <c r="B589" s="1060" t="str">
        <f t="shared" si="68"/>
        <v xml:space="preserve"> </v>
      </c>
      <c r="C589" s="1077" t="s">
        <v>514</v>
      </c>
      <c r="D589" s="1282">
        <v>0</v>
      </c>
      <c r="E589" s="1061" t="str">
        <f t="shared" si="69"/>
        <v xml:space="preserve"> </v>
      </c>
      <c r="F589" s="1006"/>
      <c r="G589" s="1006"/>
      <c r="H589" s="1006"/>
      <c r="I589" s="1006"/>
      <c r="J589" s="1006"/>
      <c r="K589" s="1062"/>
      <c r="L589" s="1062"/>
      <c r="M589" s="1062"/>
      <c r="N589" s="1062"/>
      <c r="O589" s="1062"/>
      <c r="P589" s="1062"/>
      <c r="Q589" s="1062"/>
      <c r="R589" s="1062"/>
      <c r="S589" s="1062"/>
      <c r="T589" s="1062"/>
      <c r="U589" s="1062"/>
      <c r="V589" s="1062"/>
      <c r="W589" s="1062"/>
      <c r="X589" s="1062"/>
      <c r="Y589" s="1062"/>
      <c r="Z589" s="1062"/>
      <c r="AA589" s="1062"/>
      <c r="AB589" s="1062"/>
      <c r="AC589" s="1062"/>
      <c r="AD589" s="1062"/>
      <c r="AE589" s="1062"/>
      <c r="AF589" s="1062"/>
      <c r="AG589" s="1062"/>
      <c r="AH589" s="1062"/>
      <c r="AI589" s="1062"/>
      <c r="AJ589" s="1062"/>
      <c r="AK589" s="1062"/>
      <c r="AL589" s="1062"/>
      <c r="AM589" s="1062"/>
      <c r="AN589" s="1063"/>
      <c r="AO589" s="1063"/>
      <c r="AP589" s="1064"/>
      <c r="AQ589" s="1286" t="str">
        <f t="shared" si="65"/>
        <v xml:space="preserve"> </v>
      </c>
      <c r="AR589" s="1282">
        <f t="shared" si="66"/>
        <v>0</v>
      </c>
      <c r="AS589" s="1065"/>
    </row>
    <row r="590" spans="1:45" ht="12.75" hidden="1" customHeight="1">
      <c r="A590" s="1066" t="s">
        <v>1072</v>
      </c>
      <c r="B590" s="1060" t="str">
        <f t="shared" si="68"/>
        <v xml:space="preserve"> </v>
      </c>
      <c r="C590" s="1077" t="s">
        <v>514</v>
      </c>
      <c r="D590" s="1282">
        <v>0</v>
      </c>
      <c r="E590" s="1061" t="str">
        <f t="shared" si="69"/>
        <v xml:space="preserve"> </v>
      </c>
      <c r="F590" s="1006"/>
      <c r="G590" s="1006"/>
      <c r="H590" s="1006"/>
      <c r="I590" s="1006"/>
      <c r="J590" s="1006"/>
      <c r="K590" s="1062"/>
      <c r="L590" s="1062"/>
      <c r="M590" s="1062"/>
      <c r="N590" s="1062"/>
      <c r="O590" s="1062"/>
      <c r="P590" s="1062"/>
      <c r="Q590" s="1062"/>
      <c r="R590" s="1062"/>
      <c r="S590" s="1062"/>
      <c r="T590" s="1062"/>
      <c r="U590" s="1062"/>
      <c r="V590" s="1062"/>
      <c r="W590" s="1062"/>
      <c r="X590" s="1062"/>
      <c r="Y590" s="1062"/>
      <c r="Z590" s="1062"/>
      <c r="AA590" s="1062"/>
      <c r="AB590" s="1062"/>
      <c r="AC590" s="1062"/>
      <c r="AD590" s="1062"/>
      <c r="AE590" s="1062"/>
      <c r="AF590" s="1062"/>
      <c r="AG590" s="1062"/>
      <c r="AH590" s="1062"/>
      <c r="AI590" s="1062"/>
      <c r="AJ590" s="1062"/>
      <c r="AK590" s="1062"/>
      <c r="AL590" s="1062"/>
      <c r="AM590" s="1062"/>
      <c r="AN590" s="1063"/>
      <c r="AO590" s="1063"/>
      <c r="AP590" s="1064"/>
      <c r="AQ590" s="1286" t="str">
        <f t="shared" si="65"/>
        <v xml:space="preserve"> </v>
      </c>
      <c r="AR590" s="1282">
        <f t="shared" si="66"/>
        <v>0</v>
      </c>
      <c r="AS590" s="1065"/>
    </row>
    <row r="591" spans="1:45" ht="12.75" hidden="1" customHeight="1">
      <c r="A591" s="1066" t="s">
        <v>1175</v>
      </c>
      <c r="B591" s="1060" t="str">
        <f t="shared" si="68"/>
        <v xml:space="preserve"> </v>
      </c>
      <c r="C591" s="1077" t="s">
        <v>514</v>
      </c>
      <c r="D591" s="1282">
        <v>0</v>
      </c>
      <c r="E591" s="1061" t="str">
        <f t="shared" si="69"/>
        <v xml:space="preserve"> </v>
      </c>
      <c r="F591" s="1006"/>
      <c r="G591" s="1006"/>
      <c r="H591" s="1006"/>
      <c r="I591" s="1006"/>
      <c r="J591" s="1006"/>
      <c r="K591" s="1062"/>
      <c r="L591" s="1062"/>
      <c r="M591" s="1062"/>
      <c r="N591" s="1062"/>
      <c r="O591" s="1062"/>
      <c r="P591" s="1062"/>
      <c r="Q591" s="1062"/>
      <c r="R591" s="1062"/>
      <c r="S591" s="1062"/>
      <c r="T591" s="1062"/>
      <c r="U591" s="1062"/>
      <c r="V591" s="1062"/>
      <c r="W591" s="1062"/>
      <c r="X591" s="1062"/>
      <c r="Y591" s="1062"/>
      <c r="Z591" s="1062"/>
      <c r="AA591" s="1062"/>
      <c r="AB591" s="1062"/>
      <c r="AC591" s="1062"/>
      <c r="AD591" s="1062"/>
      <c r="AE591" s="1062"/>
      <c r="AF591" s="1062"/>
      <c r="AG591" s="1062"/>
      <c r="AH591" s="1062"/>
      <c r="AI591" s="1062"/>
      <c r="AJ591" s="1062"/>
      <c r="AK591" s="1062"/>
      <c r="AL591" s="1062"/>
      <c r="AM591" s="1062"/>
      <c r="AN591" s="1063"/>
      <c r="AO591" s="1063"/>
      <c r="AP591" s="1064"/>
      <c r="AQ591" s="1286" t="str">
        <f t="shared" si="65"/>
        <v xml:space="preserve"> </v>
      </c>
      <c r="AR591" s="1282">
        <f t="shared" si="66"/>
        <v>0</v>
      </c>
      <c r="AS591" s="1065"/>
    </row>
    <row r="592" spans="1:45" ht="12.75" hidden="1" customHeight="1">
      <c r="A592" s="1066" t="s">
        <v>1290</v>
      </c>
      <c r="B592" s="1060">
        <f t="shared" si="68"/>
        <v>8</v>
      </c>
      <c r="C592" s="1077">
        <v>1.5659722222222224E-2</v>
      </c>
      <c r="D592" s="1287">
        <v>0</v>
      </c>
      <c r="E592" s="1061" t="str">
        <f t="shared" si="69"/>
        <v xml:space="preserve"> </v>
      </c>
      <c r="F592" s="1019"/>
      <c r="G592" s="1019"/>
      <c r="H592" s="1068"/>
      <c r="I592" s="1019"/>
      <c r="J592" s="1019"/>
      <c r="K592" s="1069"/>
      <c r="L592" s="1069"/>
      <c r="M592" s="1070"/>
      <c r="N592" s="1070"/>
      <c r="O592" s="1070"/>
      <c r="P592" s="1070"/>
      <c r="Q592" s="1070"/>
      <c r="R592" s="1070"/>
      <c r="S592" s="1070"/>
      <c r="T592" s="1070"/>
      <c r="U592" s="1070"/>
      <c r="V592" s="1070"/>
      <c r="W592" s="1070"/>
      <c r="X592" s="1070"/>
      <c r="Y592" s="1070"/>
      <c r="Z592" s="1070"/>
      <c r="AA592" s="1070"/>
      <c r="AB592" s="1070"/>
      <c r="AC592" s="1070"/>
      <c r="AD592" s="1070"/>
      <c r="AE592" s="1070"/>
      <c r="AF592" s="1070"/>
      <c r="AG592" s="1070"/>
      <c r="AH592" s="1070"/>
      <c r="AI592" s="1070"/>
      <c r="AJ592" s="1070"/>
      <c r="AK592" s="1070"/>
      <c r="AL592" s="1070"/>
      <c r="AM592" s="1070"/>
      <c r="AN592" s="1069"/>
      <c r="AO592" s="1069"/>
      <c r="AP592" s="1064"/>
      <c r="AQ592" s="1286" t="str">
        <f t="shared" si="65"/>
        <v xml:space="preserve"> </v>
      </c>
      <c r="AR592" s="1282">
        <f t="shared" si="66"/>
        <v>0</v>
      </c>
      <c r="AS592" s="1065"/>
    </row>
    <row r="593" spans="1:45" ht="12.75" hidden="1" customHeight="1">
      <c r="A593" s="1059" t="s">
        <v>928</v>
      </c>
      <c r="B593" s="1060" t="str">
        <f t="shared" si="68"/>
        <v xml:space="preserve"> </v>
      </c>
      <c r="C593" s="1077" t="s">
        <v>514</v>
      </c>
      <c r="D593" s="1282">
        <v>0</v>
      </c>
      <c r="E593" s="1061" t="str">
        <f t="shared" si="69"/>
        <v xml:space="preserve"> </v>
      </c>
      <c r="F593" s="1019"/>
      <c r="G593" s="1019"/>
      <c r="H593" s="1068"/>
      <c r="I593" s="1019"/>
      <c r="J593" s="1019"/>
      <c r="K593" s="1069"/>
      <c r="L593" s="1069"/>
      <c r="M593" s="1070"/>
      <c r="N593" s="1070"/>
      <c r="O593" s="1070"/>
      <c r="P593" s="1070"/>
      <c r="Q593" s="1070"/>
      <c r="R593" s="1070"/>
      <c r="S593" s="1070"/>
      <c r="T593" s="1070"/>
      <c r="U593" s="1070"/>
      <c r="V593" s="1070"/>
      <c r="W593" s="1070"/>
      <c r="X593" s="1070"/>
      <c r="Y593" s="1070"/>
      <c r="Z593" s="1070"/>
      <c r="AA593" s="1070"/>
      <c r="AB593" s="1070"/>
      <c r="AC593" s="1070"/>
      <c r="AD593" s="1070"/>
      <c r="AE593" s="1070"/>
      <c r="AF593" s="1070"/>
      <c r="AG593" s="1070"/>
      <c r="AH593" s="1070"/>
      <c r="AI593" s="1070"/>
      <c r="AJ593" s="1070"/>
      <c r="AK593" s="1070"/>
      <c r="AL593" s="1070"/>
      <c r="AM593" s="1070"/>
      <c r="AN593" s="1069"/>
      <c r="AO593" s="1069"/>
      <c r="AP593" s="1064"/>
      <c r="AQ593" s="1286" t="str">
        <f t="shared" si="65"/>
        <v xml:space="preserve"> </v>
      </c>
      <c r="AR593" s="1282">
        <f t="shared" si="66"/>
        <v>0</v>
      </c>
      <c r="AS593" s="1065"/>
    </row>
    <row r="594" spans="1:45" ht="12.75" hidden="1" customHeight="1">
      <c r="A594" s="1066" t="s">
        <v>927</v>
      </c>
      <c r="B594" s="1060">
        <v>7</v>
      </c>
      <c r="C594" s="1077" t="s">
        <v>514</v>
      </c>
      <c r="D594" s="1282">
        <v>0</v>
      </c>
      <c r="E594" s="1061" t="str">
        <f t="shared" si="69"/>
        <v xml:space="preserve"> </v>
      </c>
      <c r="F594" s="1044"/>
      <c r="G594" s="1044"/>
      <c r="H594" s="1044"/>
      <c r="I594" s="1044"/>
      <c r="J594" s="1044"/>
      <c r="K594" s="1063"/>
      <c r="L594" s="1063"/>
      <c r="M594" s="1063"/>
      <c r="N594" s="1063"/>
      <c r="O594" s="1063"/>
      <c r="P594" s="1063"/>
      <c r="Q594" s="1063"/>
      <c r="R594" s="1063"/>
      <c r="S594" s="1063"/>
      <c r="T594" s="1063"/>
      <c r="U594" s="1063"/>
      <c r="V594" s="1063"/>
      <c r="W594" s="1063"/>
      <c r="X594" s="1063"/>
      <c r="Y594" s="1063"/>
      <c r="Z594" s="1063"/>
      <c r="AA594" s="1063"/>
      <c r="AB594" s="1063"/>
      <c r="AC594" s="1063"/>
      <c r="AD594" s="1063"/>
      <c r="AE594" s="1063"/>
      <c r="AF594" s="1063"/>
      <c r="AG594" s="1063"/>
      <c r="AH594" s="1063"/>
      <c r="AI594" s="1063"/>
      <c r="AJ594" s="1063"/>
      <c r="AK594" s="1063"/>
      <c r="AL594" s="1063"/>
      <c r="AM594" s="1063"/>
      <c r="AN594" s="1063"/>
      <c r="AO594" s="1063"/>
      <c r="AP594" s="1064"/>
      <c r="AQ594" s="1286" t="str">
        <f t="shared" si="65"/>
        <v xml:space="preserve"> </v>
      </c>
      <c r="AR594" s="1282">
        <f t="shared" si="66"/>
        <v>0</v>
      </c>
      <c r="AS594" s="1065"/>
    </row>
    <row r="595" spans="1:45" ht="12.75" hidden="1" customHeight="1">
      <c r="A595" s="1066" t="s">
        <v>926</v>
      </c>
      <c r="B595" s="1060" t="str">
        <f t="shared" ref="B595:B633" si="70">IFERROR(MINUTE(B$5)-MINUTE(C595)," ")</f>
        <v xml:space="preserve"> </v>
      </c>
      <c r="C595" s="1077" t="s">
        <v>514</v>
      </c>
      <c r="D595" s="1282">
        <v>0</v>
      </c>
      <c r="E595" s="1061" t="str">
        <f t="shared" si="69"/>
        <v xml:space="preserve"> </v>
      </c>
      <c r="F595" s="1044"/>
      <c r="G595" s="1044"/>
      <c r="H595" s="1044"/>
      <c r="I595" s="1044"/>
      <c r="J595" s="1044"/>
      <c r="K595" s="1063"/>
      <c r="L595" s="1063"/>
      <c r="M595" s="1063"/>
      <c r="N595" s="1063"/>
      <c r="O595" s="1063"/>
      <c r="P595" s="1063"/>
      <c r="Q595" s="1063"/>
      <c r="R595" s="1063"/>
      <c r="S595" s="1063"/>
      <c r="T595" s="1063"/>
      <c r="U595" s="1063"/>
      <c r="V595" s="1063"/>
      <c r="W595" s="1063"/>
      <c r="X595" s="1063"/>
      <c r="Y595" s="1063"/>
      <c r="Z595" s="1063"/>
      <c r="AA595" s="1063"/>
      <c r="AB595" s="1063"/>
      <c r="AC595" s="1063"/>
      <c r="AD595" s="1063"/>
      <c r="AE595" s="1063"/>
      <c r="AF595" s="1063"/>
      <c r="AG595" s="1063"/>
      <c r="AH595" s="1063"/>
      <c r="AI595" s="1063"/>
      <c r="AJ595" s="1063"/>
      <c r="AK595" s="1063"/>
      <c r="AL595" s="1063"/>
      <c r="AM595" s="1063"/>
      <c r="AN595" s="1063"/>
      <c r="AO595" s="1063"/>
      <c r="AP595" s="1064"/>
      <c r="AQ595" s="1286" t="str">
        <f t="shared" si="65"/>
        <v xml:space="preserve"> </v>
      </c>
      <c r="AR595" s="1282">
        <f t="shared" si="66"/>
        <v>0</v>
      </c>
      <c r="AS595" s="1065"/>
    </row>
    <row r="596" spans="1:45" ht="12.75" hidden="1" customHeight="1">
      <c r="A596" s="1059" t="s">
        <v>87</v>
      </c>
      <c r="B596" s="1060" t="str">
        <f t="shared" si="70"/>
        <v xml:space="preserve"> </v>
      </c>
      <c r="C596" s="1077" t="s">
        <v>514</v>
      </c>
      <c r="D596" s="1282">
        <v>0</v>
      </c>
      <c r="E596" s="1061" t="str">
        <f t="shared" si="69"/>
        <v xml:space="preserve"> </v>
      </c>
      <c r="F596" s="1044"/>
      <c r="G596" s="1044"/>
      <c r="H596" s="1044"/>
      <c r="I596" s="1044"/>
      <c r="J596" s="1044"/>
      <c r="K596" s="1063"/>
      <c r="L596" s="1063"/>
      <c r="M596" s="1063"/>
      <c r="N596" s="1063"/>
      <c r="O596" s="1063"/>
      <c r="P596" s="1063"/>
      <c r="Q596" s="1063"/>
      <c r="R596" s="1063"/>
      <c r="S596" s="1063"/>
      <c r="T596" s="1063"/>
      <c r="U596" s="1063"/>
      <c r="V596" s="1063"/>
      <c r="W596" s="1063"/>
      <c r="X596" s="1063"/>
      <c r="Y596" s="1063"/>
      <c r="Z596" s="1063"/>
      <c r="AA596" s="1063"/>
      <c r="AB596" s="1063"/>
      <c r="AC596" s="1063"/>
      <c r="AD596" s="1063"/>
      <c r="AE596" s="1063"/>
      <c r="AF596" s="1063"/>
      <c r="AG596" s="1063"/>
      <c r="AH596" s="1063"/>
      <c r="AI596" s="1063"/>
      <c r="AJ596" s="1063"/>
      <c r="AK596" s="1063"/>
      <c r="AL596" s="1063"/>
      <c r="AM596" s="1063"/>
      <c r="AN596" s="1063"/>
      <c r="AO596" s="1063"/>
      <c r="AP596" s="1064"/>
      <c r="AQ596" s="1286" t="str">
        <f t="shared" si="65"/>
        <v xml:space="preserve"> </v>
      </c>
      <c r="AR596" s="1282">
        <f t="shared" si="66"/>
        <v>0</v>
      </c>
      <c r="AS596" s="1065"/>
    </row>
    <row r="597" spans="1:45" ht="12.75" hidden="1" customHeight="1">
      <c r="A597" s="1059" t="s">
        <v>221</v>
      </c>
      <c r="B597" s="1060" t="str">
        <f t="shared" si="70"/>
        <v xml:space="preserve"> </v>
      </c>
      <c r="C597" s="1077" t="s">
        <v>514</v>
      </c>
      <c r="D597" s="1282">
        <v>0</v>
      </c>
      <c r="E597" s="1061" t="str">
        <f t="shared" si="69"/>
        <v xml:space="preserve"> </v>
      </c>
      <c r="F597" s="1044"/>
      <c r="G597" s="1044"/>
      <c r="H597" s="1044"/>
      <c r="I597" s="1044"/>
      <c r="J597" s="1044"/>
      <c r="K597" s="1063"/>
      <c r="L597" s="1063"/>
      <c r="M597" s="1063"/>
      <c r="N597" s="1063"/>
      <c r="O597" s="1063"/>
      <c r="P597" s="1063"/>
      <c r="Q597" s="1063"/>
      <c r="R597" s="1063"/>
      <c r="S597" s="1063"/>
      <c r="T597" s="1063"/>
      <c r="U597" s="1063"/>
      <c r="V597" s="1063"/>
      <c r="W597" s="1063"/>
      <c r="X597" s="1063"/>
      <c r="Y597" s="1063"/>
      <c r="Z597" s="1063"/>
      <c r="AA597" s="1063"/>
      <c r="AB597" s="1063"/>
      <c r="AC597" s="1063"/>
      <c r="AD597" s="1063"/>
      <c r="AE597" s="1063"/>
      <c r="AF597" s="1063"/>
      <c r="AG597" s="1063"/>
      <c r="AH597" s="1063"/>
      <c r="AI597" s="1063"/>
      <c r="AJ597" s="1063"/>
      <c r="AK597" s="1063"/>
      <c r="AL597" s="1063"/>
      <c r="AM597" s="1063"/>
      <c r="AN597" s="1063"/>
      <c r="AO597" s="1063"/>
      <c r="AP597" s="1064"/>
      <c r="AQ597" s="1286" t="str">
        <f t="shared" si="65"/>
        <v xml:space="preserve"> </v>
      </c>
      <c r="AR597" s="1282">
        <f t="shared" si="66"/>
        <v>0</v>
      </c>
      <c r="AS597" s="1065"/>
    </row>
    <row r="598" spans="1:45" ht="12.75" hidden="1" customHeight="1">
      <c r="A598" s="1066" t="s">
        <v>1614</v>
      </c>
      <c r="B598" s="1060" t="str">
        <f t="shared" si="70"/>
        <v xml:space="preserve"> </v>
      </c>
      <c r="C598" s="1077" t="s">
        <v>514</v>
      </c>
      <c r="D598" s="1287">
        <v>0</v>
      </c>
      <c r="E598" s="1061" t="str">
        <f t="shared" si="69"/>
        <v xml:space="preserve"> </v>
      </c>
      <c r="F598" s="1006"/>
      <c r="G598" s="1006"/>
      <c r="H598" s="1006"/>
      <c r="I598" s="1006"/>
      <c r="J598" s="1006"/>
      <c r="K598" s="1062"/>
      <c r="L598" s="1062"/>
      <c r="M598" s="1062"/>
      <c r="N598" s="1062"/>
      <c r="O598" s="1062"/>
      <c r="P598" s="1062"/>
      <c r="Q598" s="1062"/>
      <c r="R598" s="1062"/>
      <c r="S598" s="1062"/>
      <c r="T598" s="1062"/>
      <c r="U598" s="1062"/>
      <c r="V598" s="1062"/>
      <c r="W598" s="1062"/>
      <c r="X598" s="1062"/>
      <c r="Y598" s="1062"/>
      <c r="Z598" s="1062"/>
      <c r="AA598" s="1062"/>
      <c r="AB598" s="1062"/>
      <c r="AC598" s="1062"/>
      <c r="AD598" s="1062"/>
      <c r="AE598" s="1062"/>
      <c r="AF598" s="1062"/>
      <c r="AG598" s="1062"/>
      <c r="AH598" s="1062"/>
      <c r="AI598" s="1062"/>
      <c r="AJ598" s="1062"/>
      <c r="AK598" s="1062"/>
      <c r="AL598" s="1062"/>
      <c r="AM598" s="1062"/>
      <c r="AN598" s="1063"/>
      <c r="AO598" s="1063"/>
      <c r="AP598" s="1064"/>
      <c r="AQ598" s="1286" t="str">
        <f t="shared" si="65"/>
        <v xml:space="preserve"> </v>
      </c>
      <c r="AR598" s="1282">
        <f t="shared" si="66"/>
        <v>0</v>
      </c>
      <c r="AS598" s="1065"/>
    </row>
    <row r="599" spans="1:45" ht="12.75" hidden="1" customHeight="1">
      <c r="A599" s="1066" t="s">
        <v>1176</v>
      </c>
      <c r="B599" s="1060" t="str">
        <f t="shared" si="70"/>
        <v xml:space="preserve"> </v>
      </c>
      <c r="C599" s="1077" t="s">
        <v>514</v>
      </c>
      <c r="D599" s="1282">
        <v>0</v>
      </c>
      <c r="E599" s="1061" t="str">
        <f t="shared" si="69"/>
        <v xml:space="preserve"> </v>
      </c>
      <c r="F599" s="1006"/>
      <c r="G599" s="1006"/>
      <c r="H599" s="1006"/>
      <c r="I599" s="1006"/>
      <c r="J599" s="1006"/>
      <c r="K599" s="1062"/>
      <c r="L599" s="1062"/>
      <c r="M599" s="1062"/>
      <c r="N599" s="1062"/>
      <c r="O599" s="1062"/>
      <c r="P599" s="1062"/>
      <c r="Q599" s="1062"/>
      <c r="R599" s="1062"/>
      <c r="S599" s="1062"/>
      <c r="T599" s="1062"/>
      <c r="U599" s="1062"/>
      <c r="V599" s="1062"/>
      <c r="W599" s="1062"/>
      <c r="X599" s="1062"/>
      <c r="Y599" s="1062"/>
      <c r="Z599" s="1062"/>
      <c r="AA599" s="1062"/>
      <c r="AB599" s="1062"/>
      <c r="AC599" s="1062"/>
      <c r="AD599" s="1062"/>
      <c r="AE599" s="1062"/>
      <c r="AF599" s="1062"/>
      <c r="AG599" s="1062"/>
      <c r="AH599" s="1062"/>
      <c r="AI599" s="1062"/>
      <c r="AJ599" s="1062"/>
      <c r="AK599" s="1062"/>
      <c r="AL599" s="1062"/>
      <c r="AM599" s="1062"/>
      <c r="AN599" s="1063"/>
      <c r="AO599" s="1063"/>
      <c r="AP599" s="1290"/>
      <c r="AQ599" s="1286" t="str">
        <f t="shared" si="65"/>
        <v xml:space="preserve"> </v>
      </c>
      <c r="AR599" s="1282">
        <f t="shared" si="66"/>
        <v>0</v>
      </c>
      <c r="AS599" s="1065"/>
    </row>
    <row r="600" spans="1:45" ht="12.75" hidden="1" customHeight="1">
      <c r="A600" s="1066" t="s">
        <v>1178</v>
      </c>
      <c r="B600" s="1060" t="str">
        <f t="shared" si="70"/>
        <v xml:space="preserve"> </v>
      </c>
      <c r="C600" s="1006" t="s">
        <v>514</v>
      </c>
      <c r="D600" s="1282">
        <v>0</v>
      </c>
      <c r="E600" s="1061" t="str">
        <f t="shared" si="69"/>
        <v xml:space="preserve"> </v>
      </c>
      <c r="F600" s="1044"/>
      <c r="G600" s="1044"/>
      <c r="H600" s="1044"/>
      <c r="I600" s="1044"/>
      <c r="J600" s="1044"/>
      <c r="K600" s="1063"/>
      <c r="L600" s="1063"/>
      <c r="M600" s="1063"/>
      <c r="N600" s="1063"/>
      <c r="O600" s="1063"/>
      <c r="P600" s="1063"/>
      <c r="Q600" s="1063"/>
      <c r="R600" s="1063"/>
      <c r="S600" s="1063"/>
      <c r="T600" s="1063"/>
      <c r="U600" s="1063"/>
      <c r="V600" s="1063"/>
      <c r="W600" s="1063"/>
      <c r="X600" s="1063"/>
      <c r="Y600" s="1063"/>
      <c r="Z600" s="1063"/>
      <c r="AA600" s="1063"/>
      <c r="AB600" s="1063"/>
      <c r="AC600" s="1063"/>
      <c r="AD600" s="1063"/>
      <c r="AE600" s="1063"/>
      <c r="AF600" s="1063"/>
      <c r="AG600" s="1063"/>
      <c r="AH600" s="1063"/>
      <c r="AI600" s="1063"/>
      <c r="AJ600" s="1063"/>
      <c r="AK600" s="1063"/>
      <c r="AL600" s="1063"/>
      <c r="AM600" s="1063"/>
      <c r="AN600" s="1062"/>
      <c r="AO600" s="1062"/>
      <c r="AP600" s="1074"/>
      <c r="AQ600" s="1286" t="str">
        <f t="shared" si="65"/>
        <v xml:space="preserve"> </v>
      </c>
      <c r="AR600" s="1282">
        <f t="shared" si="66"/>
        <v>0</v>
      </c>
      <c r="AS600" s="1065"/>
    </row>
    <row r="601" spans="1:45" ht="12.75" hidden="1" customHeight="1">
      <c r="A601" s="1066" t="s">
        <v>1177</v>
      </c>
      <c r="B601" s="1060" t="str">
        <f t="shared" si="70"/>
        <v xml:space="preserve"> </v>
      </c>
      <c r="C601" s="1077" t="s">
        <v>514</v>
      </c>
      <c r="D601" s="1282">
        <v>0</v>
      </c>
      <c r="E601" s="1061" t="str">
        <f t="shared" si="69"/>
        <v xml:space="preserve"> </v>
      </c>
      <c r="F601" s="1006"/>
      <c r="G601" s="1006"/>
      <c r="H601" s="1006"/>
      <c r="I601" s="1006"/>
      <c r="J601" s="1006"/>
      <c r="K601" s="1062"/>
      <c r="L601" s="1062"/>
      <c r="M601" s="1062"/>
      <c r="N601" s="1062"/>
      <c r="O601" s="1062"/>
      <c r="P601" s="1062"/>
      <c r="Q601" s="1062"/>
      <c r="R601" s="1062"/>
      <c r="S601" s="1062"/>
      <c r="T601" s="1062"/>
      <c r="U601" s="1062"/>
      <c r="V601" s="1062"/>
      <c r="W601" s="1062"/>
      <c r="X601" s="1062"/>
      <c r="Y601" s="1062"/>
      <c r="Z601" s="1062"/>
      <c r="AA601" s="1062"/>
      <c r="AB601" s="1062"/>
      <c r="AC601" s="1062"/>
      <c r="AD601" s="1062"/>
      <c r="AE601" s="1062"/>
      <c r="AF601" s="1062"/>
      <c r="AG601" s="1062"/>
      <c r="AH601" s="1062"/>
      <c r="AI601" s="1062"/>
      <c r="AJ601" s="1062"/>
      <c r="AK601" s="1062"/>
      <c r="AL601" s="1062"/>
      <c r="AM601" s="1062"/>
      <c r="AN601" s="1063"/>
      <c r="AO601" s="1063"/>
      <c r="AP601" s="1064"/>
      <c r="AQ601" s="1286" t="str">
        <f t="shared" si="65"/>
        <v xml:space="preserve"> </v>
      </c>
      <c r="AR601" s="1282">
        <f t="shared" si="66"/>
        <v>0</v>
      </c>
      <c r="AS601" s="1065"/>
    </row>
    <row r="602" spans="1:45" ht="12.75" hidden="1" customHeight="1">
      <c r="A602" s="1066" t="s">
        <v>596</v>
      </c>
      <c r="B602" s="1060" t="str">
        <f t="shared" si="70"/>
        <v xml:space="preserve"> </v>
      </c>
      <c r="C602" s="1077" t="s">
        <v>514</v>
      </c>
      <c r="D602" s="1282">
        <v>0</v>
      </c>
      <c r="E602" s="1061" t="str">
        <f t="shared" si="69"/>
        <v xml:space="preserve"> </v>
      </c>
      <c r="F602" s="1006"/>
      <c r="G602" s="1006"/>
      <c r="H602" s="1006"/>
      <c r="I602" s="1006"/>
      <c r="J602" s="1006"/>
      <c r="K602" s="1062"/>
      <c r="L602" s="1062"/>
      <c r="M602" s="1062"/>
      <c r="N602" s="1062"/>
      <c r="O602" s="1062"/>
      <c r="P602" s="1062"/>
      <c r="Q602" s="1062"/>
      <c r="R602" s="1062"/>
      <c r="S602" s="1062"/>
      <c r="T602" s="1062"/>
      <c r="U602" s="1062"/>
      <c r="V602" s="1062"/>
      <c r="W602" s="1062"/>
      <c r="X602" s="1062"/>
      <c r="Y602" s="1062"/>
      <c r="Z602" s="1062"/>
      <c r="AA602" s="1062"/>
      <c r="AB602" s="1062"/>
      <c r="AC602" s="1062"/>
      <c r="AD602" s="1062"/>
      <c r="AE602" s="1062"/>
      <c r="AF602" s="1062"/>
      <c r="AG602" s="1062"/>
      <c r="AH602" s="1062"/>
      <c r="AI602" s="1062"/>
      <c r="AJ602" s="1062"/>
      <c r="AK602" s="1062"/>
      <c r="AL602" s="1062"/>
      <c r="AM602" s="1062"/>
      <c r="AN602" s="1063"/>
      <c r="AO602" s="1063"/>
      <c r="AP602" s="1064"/>
      <c r="AQ602" s="1286" t="str">
        <f t="shared" si="65"/>
        <v xml:space="preserve"> </v>
      </c>
      <c r="AR602" s="1282">
        <f t="shared" si="66"/>
        <v>0</v>
      </c>
      <c r="AS602" s="1065"/>
    </row>
    <row r="603" spans="1:45" ht="12.75" hidden="1" customHeight="1">
      <c r="A603" s="1066" t="s">
        <v>1292</v>
      </c>
      <c r="B603" s="1060">
        <f t="shared" si="70"/>
        <v>6</v>
      </c>
      <c r="C603" s="1077">
        <v>1.6921296296296299E-2</v>
      </c>
      <c r="D603" s="1287">
        <v>0</v>
      </c>
      <c r="E603" s="1061" t="str">
        <f t="shared" si="69"/>
        <v xml:space="preserve"> </v>
      </c>
      <c r="F603" s="1006"/>
      <c r="G603" s="1006"/>
      <c r="H603" s="1006"/>
      <c r="I603" s="1006"/>
      <c r="J603" s="1006"/>
      <c r="K603" s="1062"/>
      <c r="L603" s="1062"/>
      <c r="M603" s="1062"/>
      <c r="N603" s="1062"/>
      <c r="O603" s="1062"/>
      <c r="P603" s="1062"/>
      <c r="Q603" s="1062"/>
      <c r="R603" s="1062"/>
      <c r="S603" s="1062"/>
      <c r="T603" s="1062"/>
      <c r="U603" s="1062"/>
      <c r="V603" s="1062"/>
      <c r="W603" s="1062"/>
      <c r="X603" s="1062"/>
      <c r="Y603" s="1062"/>
      <c r="Z603" s="1062"/>
      <c r="AA603" s="1062"/>
      <c r="AB603" s="1062"/>
      <c r="AC603" s="1062"/>
      <c r="AD603" s="1062"/>
      <c r="AE603" s="1062"/>
      <c r="AF603" s="1062"/>
      <c r="AG603" s="1062"/>
      <c r="AH603" s="1062"/>
      <c r="AI603" s="1062"/>
      <c r="AJ603" s="1062"/>
      <c r="AK603" s="1062"/>
      <c r="AL603" s="1062"/>
      <c r="AM603" s="1062"/>
      <c r="AN603" s="1063"/>
      <c r="AO603" s="1063"/>
      <c r="AP603" s="1290"/>
      <c r="AQ603" s="1286" t="str">
        <f t="shared" si="65"/>
        <v xml:space="preserve"> </v>
      </c>
      <c r="AR603" s="1282">
        <f t="shared" si="66"/>
        <v>0</v>
      </c>
      <c r="AS603" s="1065"/>
    </row>
    <row r="604" spans="1:45" ht="12.75" hidden="1" customHeight="1">
      <c r="A604" s="1066" t="s">
        <v>1076</v>
      </c>
      <c r="B604" s="1060" t="str">
        <f t="shared" si="70"/>
        <v xml:space="preserve"> </v>
      </c>
      <c r="C604" s="1077" t="s">
        <v>514</v>
      </c>
      <c r="D604" s="1282">
        <v>0</v>
      </c>
      <c r="E604" s="1061" t="str">
        <f t="shared" si="69"/>
        <v xml:space="preserve"> </v>
      </c>
      <c r="F604" s="1043"/>
      <c r="G604" s="1043"/>
      <c r="H604" s="1044"/>
      <c r="I604" s="1044"/>
      <c r="J604" s="1043"/>
      <c r="K604" s="1063"/>
      <c r="L604" s="1063"/>
      <c r="M604" s="1063"/>
      <c r="N604" s="1063"/>
      <c r="O604" s="1063"/>
      <c r="P604" s="1063"/>
      <c r="Q604" s="1063"/>
      <c r="R604" s="1063"/>
      <c r="S604" s="1063"/>
      <c r="T604" s="1063"/>
      <c r="U604" s="1063"/>
      <c r="V604" s="1063"/>
      <c r="W604" s="1063"/>
      <c r="X604" s="1063"/>
      <c r="Y604" s="1063"/>
      <c r="Z604" s="1063"/>
      <c r="AA604" s="1063"/>
      <c r="AB604" s="1063"/>
      <c r="AC604" s="1063"/>
      <c r="AD604" s="1063"/>
      <c r="AE604" s="1063"/>
      <c r="AF604" s="1063"/>
      <c r="AG604" s="1063"/>
      <c r="AH604" s="1063"/>
      <c r="AI604" s="1063"/>
      <c r="AJ604" s="1063"/>
      <c r="AK604" s="1063"/>
      <c r="AL604" s="1063"/>
      <c r="AM604" s="1063"/>
      <c r="AN604" s="1063"/>
      <c r="AO604" s="1063"/>
      <c r="AP604" s="1083"/>
      <c r="AQ604" s="1286" t="str">
        <f t="shared" si="65"/>
        <v xml:space="preserve"> </v>
      </c>
      <c r="AR604" s="1282">
        <f t="shared" si="66"/>
        <v>0</v>
      </c>
      <c r="AS604" s="1065"/>
    </row>
    <row r="605" spans="1:45" ht="12.75" hidden="1" customHeight="1">
      <c r="A605" s="1066" t="s">
        <v>1589</v>
      </c>
      <c r="B605" s="1060">
        <f t="shared" si="70"/>
        <v>0</v>
      </c>
      <c r="C605" s="1077">
        <v>2.1122685185185185E-2</v>
      </c>
      <c r="D605" s="1287">
        <v>0</v>
      </c>
      <c r="E605" s="1061" t="str">
        <f t="shared" si="69"/>
        <v xml:space="preserve"> </v>
      </c>
      <c r="F605" s="1019"/>
      <c r="G605" s="1019"/>
      <c r="H605" s="1068"/>
      <c r="I605" s="1019"/>
      <c r="J605" s="1019"/>
      <c r="K605" s="1069"/>
      <c r="L605" s="1069"/>
      <c r="M605" s="1070"/>
      <c r="N605" s="1070"/>
      <c r="O605" s="1070"/>
      <c r="P605" s="1070"/>
      <c r="Q605" s="1070"/>
      <c r="R605" s="1070"/>
      <c r="S605" s="1070"/>
      <c r="T605" s="1070"/>
      <c r="U605" s="1070"/>
      <c r="V605" s="1070"/>
      <c r="W605" s="1070"/>
      <c r="X605" s="1070"/>
      <c r="Y605" s="1070"/>
      <c r="Z605" s="1070"/>
      <c r="AA605" s="1070"/>
      <c r="AB605" s="1070"/>
      <c r="AC605" s="1070"/>
      <c r="AD605" s="1070"/>
      <c r="AE605" s="1070"/>
      <c r="AF605" s="1070"/>
      <c r="AG605" s="1070"/>
      <c r="AH605" s="1070"/>
      <c r="AI605" s="1070"/>
      <c r="AJ605" s="1070"/>
      <c r="AK605" s="1070"/>
      <c r="AL605" s="1070"/>
      <c r="AM605" s="1070"/>
      <c r="AN605" s="1069"/>
      <c r="AO605" s="1069"/>
      <c r="AP605" s="1064"/>
      <c r="AQ605" s="1286" t="str">
        <f t="shared" si="65"/>
        <v xml:space="preserve"> </v>
      </c>
      <c r="AR605" s="1282">
        <f t="shared" si="66"/>
        <v>0</v>
      </c>
      <c r="AS605" s="1065"/>
    </row>
    <row r="606" spans="1:45" ht="12.75" hidden="1" customHeight="1">
      <c r="A606" s="1066" t="s">
        <v>925</v>
      </c>
      <c r="B606" s="1060" t="str">
        <f t="shared" si="70"/>
        <v xml:space="preserve"> </v>
      </c>
      <c r="C606" s="1077" t="s">
        <v>514</v>
      </c>
      <c r="D606" s="1282">
        <v>0</v>
      </c>
      <c r="E606" s="1061" t="str">
        <f t="shared" si="69"/>
        <v xml:space="preserve"> </v>
      </c>
      <c r="F606" s="1044"/>
      <c r="G606" s="1044"/>
      <c r="H606" s="1044"/>
      <c r="I606" s="1044"/>
      <c r="J606" s="1043"/>
      <c r="K606" s="1063"/>
      <c r="L606" s="1063"/>
      <c r="M606" s="1063"/>
      <c r="N606" s="1063"/>
      <c r="O606" s="1063"/>
      <c r="P606" s="1063"/>
      <c r="Q606" s="1063"/>
      <c r="R606" s="1063"/>
      <c r="S606" s="1063"/>
      <c r="T606" s="1063"/>
      <c r="U606" s="1063"/>
      <c r="V606" s="1063"/>
      <c r="W606" s="1063"/>
      <c r="X606" s="1063"/>
      <c r="Y606" s="1063"/>
      <c r="Z606" s="1063"/>
      <c r="AA606" s="1063"/>
      <c r="AB606" s="1063"/>
      <c r="AC606" s="1063"/>
      <c r="AD606" s="1063"/>
      <c r="AE606" s="1063"/>
      <c r="AF606" s="1063"/>
      <c r="AG606" s="1063"/>
      <c r="AH606" s="1063"/>
      <c r="AI606" s="1063"/>
      <c r="AJ606" s="1063"/>
      <c r="AK606" s="1063"/>
      <c r="AL606" s="1063"/>
      <c r="AM606" s="1063"/>
      <c r="AN606" s="1063"/>
      <c r="AO606" s="1063"/>
      <c r="AP606" s="1081"/>
      <c r="AQ606" s="1006" t="str">
        <f t="shared" si="65"/>
        <v xml:space="preserve"> </v>
      </c>
      <c r="AR606" s="1282">
        <f t="shared" si="66"/>
        <v>0</v>
      </c>
      <c r="AS606" s="1053"/>
    </row>
    <row r="607" spans="1:45" ht="12.75" hidden="1" customHeight="1">
      <c r="A607" s="1066" t="s">
        <v>812</v>
      </c>
      <c r="B607" s="1060" t="str">
        <f t="shared" si="70"/>
        <v xml:space="preserve"> </v>
      </c>
      <c r="C607" s="1077" t="s">
        <v>514</v>
      </c>
      <c r="D607" s="1282">
        <v>0</v>
      </c>
      <c r="E607" s="1061" t="str">
        <f t="shared" si="69"/>
        <v xml:space="preserve"> </v>
      </c>
      <c r="F607" s="1006"/>
      <c r="G607" s="1006"/>
      <c r="H607" s="1006"/>
      <c r="I607" s="1006"/>
      <c r="J607" s="1006"/>
      <c r="K607" s="1062"/>
      <c r="L607" s="1062"/>
      <c r="M607" s="1062"/>
      <c r="N607" s="1062"/>
      <c r="O607" s="1062"/>
      <c r="P607" s="1062"/>
      <c r="Q607" s="1062"/>
      <c r="R607" s="1062"/>
      <c r="S607" s="1062"/>
      <c r="T607" s="1062"/>
      <c r="U607" s="1062"/>
      <c r="V607" s="1062"/>
      <c r="W607" s="1062"/>
      <c r="X607" s="1062"/>
      <c r="Y607" s="1062"/>
      <c r="Z607" s="1062"/>
      <c r="AA607" s="1062"/>
      <c r="AB607" s="1062"/>
      <c r="AC607" s="1062"/>
      <c r="AD607" s="1062"/>
      <c r="AE607" s="1062"/>
      <c r="AF607" s="1062"/>
      <c r="AG607" s="1062"/>
      <c r="AH607" s="1062"/>
      <c r="AI607" s="1062"/>
      <c r="AJ607" s="1062"/>
      <c r="AK607" s="1062"/>
      <c r="AL607" s="1062"/>
      <c r="AM607" s="1062"/>
      <c r="AN607" s="1063"/>
      <c r="AO607" s="1063"/>
      <c r="AP607" s="1064"/>
      <c r="AQ607" s="1286" t="str">
        <f t="shared" si="65"/>
        <v xml:space="preserve"> </v>
      </c>
      <c r="AR607" s="1282">
        <f t="shared" si="66"/>
        <v>0</v>
      </c>
      <c r="AS607" s="1065"/>
    </row>
    <row r="608" spans="1:45" ht="12.75" hidden="1" customHeight="1">
      <c r="A608" s="1059" t="s">
        <v>395</v>
      </c>
      <c r="B608" s="1060" t="str">
        <f t="shared" si="70"/>
        <v xml:space="preserve"> </v>
      </c>
      <c r="C608" s="1077" t="s">
        <v>514</v>
      </c>
      <c r="D608" s="1282">
        <v>0</v>
      </c>
      <c r="E608" s="1061" t="str">
        <f t="shared" si="69"/>
        <v xml:space="preserve"> </v>
      </c>
      <c r="F608" s="1006"/>
      <c r="G608" s="1006"/>
      <c r="H608" s="1006"/>
      <c r="I608" s="1006"/>
      <c r="J608" s="1006"/>
      <c r="K608" s="1062"/>
      <c r="L608" s="1062"/>
      <c r="M608" s="1062"/>
      <c r="N608" s="1062"/>
      <c r="O608" s="1062"/>
      <c r="P608" s="1062"/>
      <c r="Q608" s="1062"/>
      <c r="R608" s="1062"/>
      <c r="S608" s="1062"/>
      <c r="T608" s="1062"/>
      <c r="U608" s="1062"/>
      <c r="V608" s="1062"/>
      <c r="W608" s="1062"/>
      <c r="X608" s="1062"/>
      <c r="Y608" s="1062"/>
      <c r="Z608" s="1062"/>
      <c r="AA608" s="1062"/>
      <c r="AB608" s="1062"/>
      <c r="AC608" s="1062"/>
      <c r="AD608" s="1062"/>
      <c r="AE608" s="1062"/>
      <c r="AF608" s="1062"/>
      <c r="AG608" s="1062"/>
      <c r="AH608" s="1062"/>
      <c r="AI608" s="1062"/>
      <c r="AJ608" s="1062"/>
      <c r="AK608" s="1062"/>
      <c r="AL608" s="1062"/>
      <c r="AM608" s="1062"/>
      <c r="AN608" s="1063"/>
      <c r="AO608" s="1063"/>
      <c r="AP608" s="1064"/>
      <c r="AQ608" s="1286" t="str">
        <f t="shared" si="65"/>
        <v xml:space="preserve"> </v>
      </c>
      <c r="AR608" s="1282">
        <f t="shared" si="66"/>
        <v>0</v>
      </c>
      <c r="AS608" s="1065"/>
    </row>
    <row r="609" spans="1:45" ht="12.75" hidden="1" customHeight="1">
      <c r="A609" s="1066" t="s">
        <v>813</v>
      </c>
      <c r="B609" s="1060" t="str">
        <f t="shared" si="70"/>
        <v xml:space="preserve"> </v>
      </c>
      <c r="C609" s="1077" t="s">
        <v>514</v>
      </c>
      <c r="D609" s="1282">
        <v>0</v>
      </c>
      <c r="E609" s="1061" t="str">
        <f t="shared" si="69"/>
        <v xml:space="preserve"> </v>
      </c>
      <c r="F609" s="1006"/>
      <c r="G609" s="1006"/>
      <c r="H609" s="1006"/>
      <c r="I609" s="1006"/>
      <c r="J609" s="1006"/>
      <c r="K609" s="1062"/>
      <c r="L609" s="1062"/>
      <c r="M609" s="1062"/>
      <c r="N609" s="1062"/>
      <c r="O609" s="1062"/>
      <c r="P609" s="1062"/>
      <c r="Q609" s="1062"/>
      <c r="R609" s="1062"/>
      <c r="S609" s="1062"/>
      <c r="T609" s="1062"/>
      <c r="U609" s="1062"/>
      <c r="V609" s="1062"/>
      <c r="W609" s="1062"/>
      <c r="X609" s="1062"/>
      <c r="Y609" s="1062"/>
      <c r="Z609" s="1062"/>
      <c r="AA609" s="1062"/>
      <c r="AB609" s="1062"/>
      <c r="AC609" s="1062"/>
      <c r="AD609" s="1062"/>
      <c r="AE609" s="1062"/>
      <c r="AF609" s="1062"/>
      <c r="AG609" s="1062"/>
      <c r="AH609" s="1062"/>
      <c r="AI609" s="1062"/>
      <c r="AJ609" s="1062"/>
      <c r="AK609" s="1062"/>
      <c r="AL609" s="1062"/>
      <c r="AM609" s="1062"/>
      <c r="AN609" s="1063"/>
      <c r="AO609" s="1063"/>
      <c r="AP609" s="1064"/>
      <c r="AQ609" s="1286" t="str">
        <f t="shared" si="65"/>
        <v xml:space="preserve"> </v>
      </c>
      <c r="AR609" s="1282">
        <f t="shared" si="66"/>
        <v>0</v>
      </c>
      <c r="AS609" s="1065"/>
    </row>
    <row r="610" spans="1:45" ht="12.75" hidden="1" customHeight="1">
      <c r="A610" s="1066" t="s">
        <v>1294</v>
      </c>
      <c r="B610" s="1060">
        <f t="shared" si="70"/>
        <v>30</v>
      </c>
      <c r="C610" s="1077"/>
      <c r="D610" s="1287">
        <v>0</v>
      </c>
      <c r="E610" s="1061" t="str">
        <f t="shared" si="69"/>
        <v xml:space="preserve"> </v>
      </c>
      <c r="F610" s="1006"/>
      <c r="G610" s="1006"/>
      <c r="H610" s="1006"/>
      <c r="I610" s="1006"/>
      <c r="J610" s="1006"/>
      <c r="K610" s="1062"/>
      <c r="L610" s="1062"/>
      <c r="M610" s="1062"/>
      <c r="N610" s="1062"/>
      <c r="O610" s="1062"/>
      <c r="P610" s="1062"/>
      <c r="Q610" s="1062"/>
      <c r="R610" s="1062"/>
      <c r="S610" s="1062"/>
      <c r="T610" s="1062"/>
      <c r="U610" s="1062"/>
      <c r="V610" s="1062"/>
      <c r="W610" s="1062"/>
      <c r="X610" s="1062"/>
      <c r="Y610" s="1062"/>
      <c r="Z610" s="1062"/>
      <c r="AA610" s="1062"/>
      <c r="AB610" s="1062"/>
      <c r="AC610" s="1062"/>
      <c r="AD610" s="1062"/>
      <c r="AE610" s="1062"/>
      <c r="AF610" s="1062"/>
      <c r="AG610" s="1062"/>
      <c r="AH610" s="1062"/>
      <c r="AI610" s="1062"/>
      <c r="AJ610" s="1062"/>
      <c r="AK610" s="1062"/>
      <c r="AL610" s="1062"/>
      <c r="AM610" s="1062"/>
      <c r="AN610" s="1062"/>
      <c r="AO610" s="1062"/>
      <c r="AP610" s="1064"/>
      <c r="AQ610" s="1286" t="str">
        <f t="shared" si="65"/>
        <v xml:space="preserve"> </v>
      </c>
      <c r="AR610" s="1282">
        <f t="shared" si="66"/>
        <v>0</v>
      </c>
      <c r="AS610" s="1065"/>
    </row>
    <row r="611" spans="1:45" ht="12.75" hidden="1" customHeight="1">
      <c r="A611" s="1066" t="s">
        <v>1293</v>
      </c>
      <c r="B611" s="1060">
        <f t="shared" si="70"/>
        <v>30</v>
      </c>
      <c r="C611" s="1077"/>
      <c r="D611" s="1287">
        <v>0</v>
      </c>
      <c r="E611" s="1061" t="str">
        <f t="shared" si="69"/>
        <v xml:space="preserve"> </v>
      </c>
      <c r="F611" s="1043"/>
      <c r="G611" s="1080"/>
      <c r="H611" s="1044"/>
      <c r="I611" s="1044"/>
      <c r="J611" s="1043"/>
      <c r="K611" s="1063"/>
      <c r="L611" s="1063"/>
      <c r="M611" s="1063"/>
      <c r="N611" s="1063"/>
      <c r="O611" s="1063"/>
      <c r="P611" s="1063"/>
      <c r="Q611" s="1063"/>
      <c r="R611" s="1063"/>
      <c r="S611" s="1063"/>
      <c r="T611" s="1063"/>
      <c r="U611" s="1063"/>
      <c r="V611" s="1063"/>
      <c r="W611" s="1063"/>
      <c r="X611" s="1063"/>
      <c r="Y611" s="1063"/>
      <c r="Z611" s="1063"/>
      <c r="AA611" s="1063"/>
      <c r="AB611" s="1063"/>
      <c r="AC611" s="1063"/>
      <c r="AD611" s="1063"/>
      <c r="AE611" s="1063"/>
      <c r="AF611" s="1063"/>
      <c r="AG611" s="1063"/>
      <c r="AH611" s="1063"/>
      <c r="AI611" s="1063"/>
      <c r="AJ611" s="1063"/>
      <c r="AK611" s="1063"/>
      <c r="AL611" s="1063"/>
      <c r="AM611" s="1063"/>
      <c r="AN611" s="1063"/>
      <c r="AO611" s="1063"/>
      <c r="AP611" s="1081"/>
      <c r="AQ611" s="1286" t="str">
        <f t="shared" si="65"/>
        <v xml:space="preserve"> </v>
      </c>
      <c r="AR611" s="1282">
        <f t="shared" si="66"/>
        <v>0</v>
      </c>
      <c r="AS611" s="1053"/>
    </row>
    <row r="612" spans="1:45" ht="12.75" hidden="1" customHeight="1">
      <c r="A612" s="1059" t="s">
        <v>388</v>
      </c>
      <c r="B612" s="1060" t="str">
        <f t="shared" si="70"/>
        <v xml:space="preserve"> </v>
      </c>
      <c r="C612" s="1077" t="s">
        <v>514</v>
      </c>
      <c r="D612" s="1282">
        <v>0</v>
      </c>
      <c r="E612" s="1061" t="str">
        <f t="shared" si="69"/>
        <v xml:space="preserve"> </v>
      </c>
      <c r="F612" s="1043"/>
      <c r="G612" s="1080"/>
      <c r="H612" s="1044"/>
      <c r="I612" s="1044"/>
      <c r="J612" s="1043"/>
      <c r="K612" s="1063"/>
      <c r="L612" s="1063"/>
      <c r="M612" s="1063"/>
      <c r="N612" s="1063"/>
      <c r="O612" s="1063"/>
      <c r="P612" s="1063"/>
      <c r="Q612" s="1063"/>
      <c r="R612" s="1063"/>
      <c r="S612" s="1063"/>
      <c r="T612" s="1063"/>
      <c r="U612" s="1063"/>
      <c r="V612" s="1063"/>
      <c r="W612" s="1063"/>
      <c r="X612" s="1063"/>
      <c r="Y612" s="1063"/>
      <c r="Z612" s="1063"/>
      <c r="AA612" s="1063"/>
      <c r="AB612" s="1063"/>
      <c r="AC612" s="1063"/>
      <c r="AD612" s="1063"/>
      <c r="AE612" s="1063"/>
      <c r="AF612" s="1063"/>
      <c r="AG612" s="1063"/>
      <c r="AH612" s="1063"/>
      <c r="AI612" s="1063"/>
      <c r="AJ612" s="1063"/>
      <c r="AK612" s="1063"/>
      <c r="AL612" s="1063"/>
      <c r="AM612" s="1063"/>
      <c r="AN612" s="1063"/>
      <c r="AO612" s="1063"/>
      <c r="AP612" s="1081"/>
      <c r="AQ612" s="1286" t="str">
        <f t="shared" ref="AQ612:AQ646" si="71">IF(MIN(F612:AN612)=0," ",MIN(F612:AN612))</f>
        <v xml:space="preserve"> </v>
      </c>
      <c r="AR612" s="1282">
        <f t="shared" ref="AR612:AR646" si="72">COUNTA(F612:AN612)</f>
        <v>0</v>
      </c>
      <c r="AS612" s="1053"/>
    </row>
    <row r="613" spans="1:45" ht="12.75" hidden="1" customHeight="1">
      <c r="A613" s="1066" t="s">
        <v>909</v>
      </c>
      <c r="B613" s="1060" t="str">
        <f t="shared" si="70"/>
        <v xml:space="preserve"> </v>
      </c>
      <c r="C613" s="1077" t="s">
        <v>514</v>
      </c>
      <c r="D613" s="1282">
        <v>0</v>
      </c>
      <c r="E613" s="1061" t="str">
        <f t="shared" si="69"/>
        <v xml:space="preserve"> </v>
      </c>
      <c r="F613" s="1006"/>
      <c r="G613" s="1006"/>
      <c r="H613" s="1006"/>
      <c r="I613" s="1006"/>
      <c r="J613" s="1006"/>
      <c r="K613" s="1062"/>
      <c r="L613" s="1062"/>
      <c r="M613" s="1062"/>
      <c r="N613" s="1062"/>
      <c r="O613" s="1062"/>
      <c r="P613" s="1062"/>
      <c r="Q613" s="1062"/>
      <c r="R613" s="1062"/>
      <c r="S613" s="1062"/>
      <c r="T613" s="1062"/>
      <c r="U613" s="1062"/>
      <c r="V613" s="1062"/>
      <c r="W613" s="1062"/>
      <c r="X613" s="1062"/>
      <c r="Y613" s="1062"/>
      <c r="Z613" s="1062"/>
      <c r="AA613" s="1062"/>
      <c r="AB613" s="1062"/>
      <c r="AC613" s="1062"/>
      <c r="AD613" s="1062"/>
      <c r="AE613" s="1062"/>
      <c r="AF613" s="1062"/>
      <c r="AG613" s="1062"/>
      <c r="AH613" s="1062"/>
      <c r="AI613" s="1062"/>
      <c r="AJ613" s="1062"/>
      <c r="AK613" s="1062"/>
      <c r="AL613" s="1062"/>
      <c r="AM613" s="1062"/>
      <c r="AN613" s="1063"/>
      <c r="AO613" s="1063"/>
      <c r="AP613" s="1064"/>
      <c r="AQ613" s="1286" t="str">
        <f t="shared" si="71"/>
        <v xml:space="preserve"> </v>
      </c>
      <c r="AR613" s="1282">
        <f t="shared" si="72"/>
        <v>0</v>
      </c>
      <c r="AS613" s="1065"/>
    </row>
    <row r="614" spans="1:45" ht="12.75" hidden="1" customHeight="1">
      <c r="A614" s="1059" t="s">
        <v>358</v>
      </c>
      <c r="B614" s="1060" t="str">
        <f t="shared" si="70"/>
        <v xml:space="preserve"> </v>
      </c>
      <c r="C614" s="1077" t="s">
        <v>514</v>
      </c>
      <c r="D614" s="1282">
        <v>0</v>
      </c>
      <c r="E614" s="1061" t="str">
        <f t="shared" si="69"/>
        <v xml:space="preserve"> </v>
      </c>
      <c r="F614" s="1044"/>
      <c r="G614" s="1044"/>
      <c r="H614" s="1006"/>
      <c r="I614" s="1044"/>
      <c r="J614" s="1044"/>
      <c r="K614" s="1063"/>
      <c r="L614" s="1063"/>
      <c r="M614" s="1062"/>
      <c r="N614" s="1062"/>
      <c r="O614" s="1062"/>
      <c r="P614" s="1062"/>
      <c r="Q614" s="1062"/>
      <c r="R614" s="1062"/>
      <c r="S614" s="1062"/>
      <c r="T614" s="1062"/>
      <c r="U614" s="1062"/>
      <c r="V614" s="1062"/>
      <c r="W614" s="1062"/>
      <c r="X614" s="1062"/>
      <c r="Y614" s="1062"/>
      <c r="Z614" s="1062"/>
      <c r="AA614" s="1062"/>
      <c r="AB614" s="1062"/>
      <c r="AC614" s="1062"/>
      <c r="AD614" s="1062"/>
      <c r="AE614" s="1062"/>
      <c r="AF614" s="1062"/>
      <c r="AG614" s="1062"/>
      <c r="AH614" s="1062"/>
      <c r="AI614" s="1062"/>
      <c r="AJ614" s="1062"/>
      <c r="AK614" s="1062"/>
      <c r="AL614" s="1062"/>
      <c r="AM614" s="1062"/>
      <c r="AN614" s="1063"/>
      <c r="AO614" s="1063"/>
      <c r="AP614" s="1290"/>
      <c r="AQ614" s="1286" t="str">
        <f t="shared" si="71"/>
        <v xml:space="preserve"> </v>
      </c>
      <c r="AR614" s="1282">
        <f t="shared" si="72"/>
        <v>0</v>
      </c>
      <c r="AS614" s="1065"/>
    </row>
    <row r="615" spans="1:45" ht="12.75" hidden="1" customHeight="1">
      <c r="A615" s="1059" t="s">
        <v>710</v>
      </c>
      <c r="B615" s="1060">
        <f t="shared" si="70"/>
        <v>14</v>
      </c>
      <c r="C615" s="1077">
        <v>1.1747685185185187E-2</v>
      </c>
      <c r="D615" s="1287">
        <v>0</v>
      </c>
      <c r="E615" s="1061" t="str">
        <f t="shared" si="69"/>
        <v xml:space="preserve"> </v>
      </c>
      <c r="F615" s="1006"/>
      <c r="G615" s="1006"/>
      <c r="H615" s="1006"/>
      <c r="I615" s="1006"/>
      <c r="J615" s="1006"/>
      <c r="K615" s="1062"/>
      <c r="L615" s="1062"/>
      <c r="M615" s="1062"/>
      <c r="N615" s="1062"/>
      <c r="O615" s="1062"/>
      <c r="P615" s="1062"/>
      <c r="Q615" s="1062"/>
      <c r="R615" s="1062"/>
      <c r="S615" s="1062"/>
      <c r="T615" s="1062"/>
      <c r="U615" s="1062"/>
      <c r="V615" s="1062"/>
      <c r="W615" s="1062"/>
      <c r="X615" s="1062"/>
      <c r="Y615" s="1062"/>
      <c r="Z615" s="1062"/>
      <c r="AA615" s="1062"/>
      <c r="AB615" s="1062"/>
      <c r="AC615" s="1062"/>
      <c r="AD615" s="1062"/>
      <c r="AE615" s="1062"/>
      <c r="AF615" s="1062"/>
      <c r="AG615" s="1062"/>
      <c r="AH615" s="1062"/>
      <c r="AI615" s="1062"/>
      <c r="AJ615" s="1062"/>
      <c r="AK615" s="1062"/>
      <c r="AL615" s="1062"/>
      <c r="AM615" s="1062"/>
      <c r="AN615" s="1063"/>
      <c r="AO615" s="1063"/>
      <c r="AP615" s="1074"/>
      <c r="AQ615" s="1286" t="str">
        <f t="shared" si="71"/>
        <v xml:space="preserve"> </v>
      </c>
      <c r="AR615" s="1282">
        <f t="shared" si="72"/>
        <v>0</v>
      </c>
      <c r="AS615" s="1065"/>
    </row>
    <row r="616" spans="1:45" ht="12.75" hidden="1" customHeight="1">
      <c r="A616" s="1059" t="s">
        <v>710</v>
      </c>
      <c r="B616" s="1060" t="str">
        <f t="shared" si="70"/>
        <v xml:space="preserve"> </v>
      </c>
      <c r="C616" s="1077" t="s">
        <v>514</v>
      </c>
      <c r="D616" s="1282">
        <v>0</v>
      </c>
      <c r="E616" s="1061" t="str">
        <f t="shared" si="69"/>
        <v xml:space="preserve"> </v>
      </c>
      <c r="F616" s="1044"/>
      <c r="G616" s="1044"/>
      <c r="H616" s="1044"/>
      <c r="I616" s="1044"/>
      <c r="J616" s="1044"/>
      <c r="K616" s="1063"/>
      <c r="L616" s="1063"/>
      <c r="M616" s="1063"/>
      <c r="N616" s="1063"/>
      <c r="O616" s="1063"/>
      <c r="P616" s="1063"/>
      <c r="Q616" s="1063"/>
      <c r="R616" s="1063"/>
      <c r="S616" s="1063"/>
      <c r="T616" s="1063"/>
      <c r="U616" s="1063"/>
      <c r="V616" s="1063"/>
      <c r="W616" s="1063"/>
      <c r="X616" s="1063"/>
      <c r="Y616" s="1063"/>
      <c r="Z616" s="1063"/>
      <c r="AA616" s="1063"/>
      <c r="AB616" s="1063"/>
      <c r="AC616" s="1063"/>
      <c r="AD616" s="1063"/>
      <c r="AE616" s="1063"/>
      <c r="AF616" s="1063"/>
      <c r="AG616" s="1063"/>
      <c r="AH616" s="1063"/>
      <c r="AI616" s="1063"/>
      <c r="AJ616" s="1063"/>
      <c r="AK616" s="1063"/>
      <c r="AL616" s="1063"/>
      <c r="AM616" s="1063"/>
      <c r="AN616" s="1063"/>
      <c r="AO616" s="1063"/>
      <c r="AP616" s="1064"/>
      <c r="AQ616" s="1286" t="str">
        <f t="shared" si="71"/>
        <v xml:space="preserve"> </v>
      </c>
      <c r="AR616" s="1282">
        <f t="shared" si="72"/>
        <v>0</v>
      </c>
      <c r="AS616" s="1065"/>
    </row>
    <row r="617" spans="1:45" ht="12.75" hidden="1" customHeight="1">
      <c r="A617" s="1059" t="s">
        <v>711</v>
      </c>
      <c r="B617" s="1060" t="str">
        <f t="shared" si="70"/>
        <v xml:space="preserve"> </v>
      </c>
      <c r="C617" s="1077" t="s">
        <v>514</v>
      </c>
      <c r="D617" s="1282">
        <v>0</v>
      </c>
      <c r="E617" s="1061" t="str">
        <f t="shared" si="69"/>
        <v xml:space="preserve"> </v>
      </c>
      <c r="F617" s="1006"/>
      <c r="G617" s="1006"/>
      <c r="H617" s="1006"/>
      <c r="I617" s="1006"/>
      <c r="J617" s="1006"/>
      <c r="K617" s="1062"/>
      <c r="L617" s="1062"/>
      <c r="M617" s="1062"/>
      <c r="N617" s="1062"/>
      <c r="O617" s="1062"/>
      <c r="P617" s="1062"/>
      <c r="Q617" s="1062"/>
      <c r="R617" s="1062"/>
      <c r="S617" s="1062"/>
      <c r="T617" s="1062"/>
      <c r="U617" s="1062"/>
      <c r="V617" s="1062"/>
      <c r="W617" s="1062"/>
      <c r="X617" s="1062"/>
      <c r="Y617" s="1062"/>
      <c r="Z617" s="1062"/>
      <c r="AA617" s="1062"/>
      <c r="AB617" s="1062"/>
      <c r="AC617" s="1062"/>
      <c r="AD617" s="1062"/>
      <c r="AE617" s="1062"/>
      <c r="AF617" s="1062"/>
      <c r="AG617" s="1062"/>
      <c r="AH617" s="1062"/>
      <c r="AI617" s="1062"/>
      <c r="AJ617" s="1062"/>
      <c r="AK617" s="1062"/>
      <c r="AL617" s="1062"/>
      <c r="AM617" s="1062"/>
      <c r="AN617" s="1063"/>
      <c r="AO617" s="1063"/>
      <c r="AP617" s="1074"/>
      <c r="AQ617" s="1286" t="str">
        <f t="shared" si="71"/>
        <v xml:space="preserve"> </v>
      </c>
      <c r="AR617" s="1282">
        <f t="shared" si="72"/>
        <v>0</v>
      </c>
      <c r="AS617" s="1065"/>
    </row>
    <row r="618" spans="1:45" ht="12.75" hidden="1" customHeight="1">
      <c r="A618" s="1059" t="s">
        <v>814</v>
      </c>
      <c r="B618" s="1060" t="str">
        <f t="shared" si="70"/>
        <v xml:space="preserve"> </v>
      </c>
      <c r="C618" s="1077" t="s">
        <v>514</v>
      </c>
      <c r="D618" s="1282">
        <v>0</v>
      </c>
      <c r="E618" s="1061" t="str">
        <f t="shared" si="69"/>
        <v xml:space="preserve"> </v>
      </c>
      <c r="F618" s="1044"/>
      <c r="G618" s="1044"/>
      <c r="H618" s="1044"/>
      <c r="I618" s="1044"/>
      <c r="J618" s="1044"/>
      <c r="K618" s="1063"/>
      <c r="L618" s="1063"/>
      <c r="M618" s="1063"/>
      <c r="N618" s="1063"/>
      <c r="O618" s="1063"/>
      <c r="P618" s="1063"/>
      <c r="Q618" s="1063"/>
      <c r="R618" s="1063"/>
      <c r="S618" s="1063"/>
      <c r="T618" s="1063"/>
      <c r="U618" s="1063"/>
      <c r="V618" s="1063"/>
      <c r="W618" s="1063"/>
      <c r="X618" s="1063"/>
      <c r="Y618" s="1063"/>
      <c r="Z618" s="1063"/>
      <c r="AA618" s="1063"/>
      <c r="AB618" s="1063"/>
      <c r="AC618" s="1063"/>
      <c r="AD618" s="1063"/>
      <c r="AE618" s="1063"/>
      <c r="AF618" s="1063"/>
      <c r="AG618" s="1063"/>
      <c r="AH618" s="1063"/>
      <c r="AI618" s="1063"/>
      <c r="AJ618" s="1063"/>
      <c r="AK618" s="1063"/>
      <c r="AL618" s="1063"/>
      <c r="AM618" s="1063"/>
      <c r="AN618" s="1063"/>
      <c r="AO618" s="1063"/>
      <c r="AP618" s="1074"/>
      <c r="AQ618" s="1286" t="str">
        <f t="shared" si="71"/>
        <v xml:space="preserve"> </v>
      </c>
      <c r="AR618" s="1282">
        <f t="shared" si="72"/>
        <v>0</v>
      </c>
      <c r="AS618" s="1065"/>
    </row>
    <row r="619" spans="1:45" ht="12.75" hidden="1" customHeight="1">
      <c r="A619" s="1066" t="s">
        <v>899</v>
      </c>
      <c r="B619" s="1060" t="str">
        <f t="shared" si="70"/>
        <v xml:space="preserve"> </v>
      </c>
      <c r="C619" s="1077" t="str">
        <f>AQ619</f>
        <v xml:space="preserve"> </v>
      </c>
      <c r="D619" s="1287">
        <v>0</v>
      </c>
      <c r="E619" s="1061" t="str">
        <f t="shared" si="69"/>
        <v xml:space="preserve"> </v>
      </c>
      <c r="F619" s="1006"/>
      <c r="G619" s="1006"/>
      <c r="H619" s="1006"/>
      <c r="I619" s="1006"/>
      <c r="J619" s="1006"/>
      <c r="K619" s="1062"/>
      <c r="L619" s="1062"/>
      <c r="M619" s="1062"/>
      <c r="N619" s="1062"/>
      <c r="O619" s="1062"/>
      <c r="P619" s="1062"/>
      <c r="Q619" s="1062"/>
      <c r="R619" s="1062"/>
      <c r="S619" s="1062"/>
      <c r="T619" s="1062"/>
      <c r="U619" s="1062"/>
      <c r="V619" s="1062"/>
      <c r="W619" s="1062"/>
      <c r="X619" s="1062"/>
      <c r="Y619" s="1062"/>
      <c r="Z619" s="1062"/>
      <c r="AA619" s="1062"/>
      <c r="AB619" s="1062"/>
      <c r="AC619" s="1062"/>
      <c r="AD619" s="1062"/>
      <c r="AE619" s="1062"/>
      <c r="AF619" s="1062"/>
      <c r="AG619" s="1062"/>
      <c r="AH619" s="1062"/>
      <c r="AI619" s="1062"/>
      <c r="AJ619" s="1062"/>
      <c r="AK619" s="1062"/>
      <c r="AL619" s="1062"/>
      <c r="AM619" s="1062"/>
      <c r="AN619" s="1063"/>
      <c r="AO619" s="1063"/>
      <c r="AP619" s="1074"/>
      <c r="AQ619" s="1286" t="str">
        <f t="shared" si="71"/>
        <v xml:space="preserve"> </v>
      </c>
      <c r="AR619" s="1282">
        <f t="shared" si="72"/>
        <v>0</v>
      </c>
      <c r="AS619" s="1065"/>
    </row>
    <row r="620" spans="1:45" ht="12.75" hidden="1" customHeight="1">
      <c r="A620" s="1066" t="s">
        <v>894</v>
      </c>
      <c r="B620" s="1060" t="str">
        <f t="shared" si="70"/>
        <v xml:space="preserve"> </v>
      </c>
      <c r="C620" s="1077" t="s">
        <v>514</v>
      </c>
      <c r="D620" s="1282">
        <v>0</v>
      </c>
      <c r="E620" s="1061" t="str">
        <f t="shared" si="69"/>
        <v xml:space="preserve"> </v>
      </c>
      <c r="F620" s="1044"/>
      <c r="G620" s="1044"/>
      <c r="H620" s="1044"/>
      <c r="I620" s="1044"/>
      <c r="J620" s="1044"/>
      <c r="K620" s="1063"/>
      <c r="L620" s="1063"/>
      <c r="M620" s="1063"/>
      <c r="N620" s="1063"/>
      <c r="O620" s="1063"/>
      <c r="P620" s="1063"/>
      <c r="Q620" s="1063"/>
      <c r="R620" s="1063"/>
      <c r="S620" s="1063"/>
      <c r="T620" s="1063"/>
      <c r="U620" s="1063"/>
      <c r="V620" s="1063"/>
      <c r="W620" s="1063"/>
      <c r="X620" s="1063"/>
      <c r="Y620" s="1063"/>
      <c r="Z620" s="1063"/>
      <c r="AA620" s="1063"/>
      <c r="AB620" s="1063"/>
      <c r="AC620" s="1063"/>
      <c r="AD620" s="1063"/>
      <c r="AE620" s="1063"/>
      <c r="AF620" s="1063"/>
      <c r="AG620" s="1063"/>
      <c r="AH620" s="1063"/>
      <c r="AI620" s="1063"/>
      <c r="AJ620" s="1063"/>
      <c r="AK620" s="1063"/>
      <c r="AL620" s="1063"/>
      <c r="AM620" s="1063"/>
      <c r="AN620" s="1063"/>
      <c r="AO620" s="1063"/>
      <c r="AP620" s="1074"/>
      <c r="AQ620" s="1286" t="str">
        <f t="shared" si="71"/>
        <v xml:space="preserve"> </v>
      </c>
      <c r="AR620" s="1282">
        <f t="shared" si="72"/>
        <v>0</v>
      </c>
      <c r="AS620" s="1065"/>
    </row>
    <row r="621" spans="1:45" ht="12.75" hidden="1" customHeight="1">
      <c r="A621" s="1066" t="s">
        <v>1061</v>
      </c>
      <c r="B621" s="1060" t="str">
        <f t="shared" si="70"/>
        <v xml:space="preserve"> </v>
      </c>
      <c r="C621" s="1077" t="s">
        <v>514</v>
      </c>
      <c r="D621" s="1282">
        <v>0</v>
      </c>
      <c r="E621" s="1061" t="str">
        <f t="shared" si="69"/>
        <v xml:space="preserve"> </v>
      </c>
      <c r="F621" s="1044"/>
      <c r="G621" s="1044"/>
      <c r="H621" s="1006"/>
      <c r="I621" s="1044"/>
      <c r="J621" s="1044"/>
      <c r="K621" s="1063"/>
      <c r="L621" s="1063"/>
      <c r="M621" s="1062"/>
      <c r="N621" s="1062"/>
      <c r="O621" s="1062"/>
      <c r="P621" s="1062"/>
      <c r="Q621" s="1062"/>
      <c r="R621" s="1062"/>
      <c r="S621" s="1062"/>
      <c r="T621" s="1062"/>
      <c r="U621" s="1062"/>
      <c r="V621" s="1062"/>
      <c r="W621" s="1062"/>
      <c r="X621" s="1062"/>
      <c r="Y621" s="1062"/>
      <c r="Z621" s="1062"/>
      <c r="AA621" s="1062"/>
      <c r="AB621" s="1062"/>
      <c r="AC621" s="1062"/>
      <c r="AD621" s="1062"/>
      <c r="AE621" s="1062"/>
      <c r="AF621" s="1062"/>
      <c r="AG621" s="1062"/>
      <c r="AH621" s="1062"/>
      <c r="AI621" s="1062"/>
      <c r="AJ621" s="1062"/>
      <c r="AK621" s="1062"/>
      <c r="AL621" s="1062"/>
      <c r="AM621" s="1062"/>
      <c r="AN621" s="1063"/>
      <c r="AO621" s="1063"/>
      <c r="AP621" s="1074"/>
      <c r="AQ621" s="1286" t="str">
        <f t="shared" si="71"/>
        <v xml:space="preserve"> </v>
      </c>
      <c r="AR621" s="1282">
        <f t="shared" si="72"/>
        <v>0</v>
      </c>
      <c r="AS621" s="1065"/>
    </row>
    <row r="622" spans="1:45" ht="12.75" hidden="1" customHeight="1">
      <c r="A622" s="1066" t="s">
        <v>924</v>
      </c>
      <c r="B622" s="1060" t="str">
        <f t="shared" si="70"/>
        <v xml:space="preserve"> </v>
      </c>
      <c r="C622" s="1077" t="s">
        <v>514</v>
      </c>
      <c r="D622" s="1282">
        <v>0</v>
      </c>
      <c r="E622" s="1061" t="str">
        <f t="shared" si="69"/>
        <v xml:space="preserve"> </v>
      </c>
      <c r="F622" s="1044"/>
      <c r="G622" s="1044"/>
      <c r="H622" s="1006"/>
      <c r="I622" s="1044"/>
      <c r="J622" s="1044"/>
      <c r="K622" s="1063"/>
      <c r="L622" s="1063"/>
      <c r="M622" s="1062"/>
      <c r="N622" s="1062"/>
      <c r="O622" s="1062"/>
      <c r="P622" s="1062"/>
      <c r="Q622" s="1062"/>
      <c r="R622" s="1062"/>
      <c r="S622" s="1062"/>
      <c r="T622" s="1062"/>
      <c r="U622" s="1062"/>
      <c r="V622" s="1062"/>
      <c r="W622" s="1062"/>
      <c r="X622" s="1062"/>
      <c r="Y622" s="1062"/>
      <c r="Z622" s="1062"/>
      <c r="AA622" s="1062"/>
      <c r="AB622" s="1062"/>
      <c r="AC622" s="1062"/>
      <c r="AD622" s="1062"/>
      <c r="AE622" s="1062"/>
      <c r="AF622" s="1062"/>
      <c r="AG622" s="1062"/>
      <c r="AH622" s="1062"/>
      <c r="AI622" s="1062"/>
      <c r="AJ622" s="1062"/>
      <c r="AK622" s="1062"/>
      <c r="AL622" s="1062"/>
      <c r="AM622" s="1062"/>
      <c r="AN622" s="1063"/>
      <c r="AO622" s="1063"/>
      <c r="AP622" s="1074"/>
      <c r="AQ622" s="1286" t="str">
        <f t="shared" si="71"/>
        <v xml:space="preserve"> </v>
      </c>
      <c r="AR622" s="1282">
        <f t="shared" si="72"/>
        <v>0</v>
      </c>
      <c r="AS622" s="1065"/>
    </row>
    <row r="623" spans="1:45" ht="12.75" hidden="1" customHeight="1">
      <c r="A623" s="1066" t="s">
        <v>1062</v>
      </c>
      <c r="B623" s="1060" t="str">
        <f t="shared" si="70"/>
        <v xml:space="preserve"> </v>
      </c>
      <c r="C623" s="1077" t="s">
        <v>514</v>
      </c>
      <c r="D623" s="1282">
        <v>0</v>
      </c>
      <c r="E623" s="1061" t="str">
        <f t="shared" si="69"/>
        <v xml:space="preserve"> </v>
      </c>
      <c r="F623" s="1006"/>
      <c r="G623" s="1006"/>
      <c r="H623" s="1068"/>
      <c r="I623" s="1068"/>
      <c r="J623" s="1006"/>
      <c r="K623" s="1062"/>
      <c r="L623" s="1062"/>
      <c r="M623" s="1070"/>
      <c r="N623" s="1070"/>
      <c r="O623" s="1070"/>
      <c r="P623" s="1070"/>
      <c r="Q623" s="1070"/>
      <c r="R623" s="1070"/>
      <c r="S623" s="1070"/>
      <c r="T623" s="1070"/>
      <c r="U623" s="1070"/>
      <c r="V623" s="1070"/>
      <c r="W623" s="1070"/>
      <c r="X623" s="1070"/>
      <c r="Y623" s="1070"/>
      <c r="Z623" s="1070"/>
      <c r="AA623" s="1070"/>
      <c r="AB623" s="1070"/>
      <c r="AC623" s="1070"/>
      <c r="AD623" s="1070"/>
      <c r="AE623" s="1070"/>
      <c r="AF623" s="1070"/>
      <c r="AG623" s="1070"/>
      <c r="AH623" s="1070"/>
      <c r="AI623" s="1070"/>
      <c r="AJ623" s="1070"/>
      <c r="AK623" s="1070"/>
      <c r="AL623" s="1070"/>
      <c r="AM623" s="1070"/>
      <c r="AN623" s="1069"/>
      <c r="AO623" s="1069"/>
      <c r="AP623" s="1074"/>
      <c r="AQ623" s="1286" t="str">
        <f t="shared" si="71"/>
        <v xml:space="preserve"> </v>
      </c>
      <c r="AR623" s="1282">
        <f t="shared" si="72"/>
        <v>0</v>
      </c>
      <c r="AS623" s="1065"/>
    </row>
    <row r="624" spans="1:45" ht="12.75" hidden="1" customHeight="1">
      <c r="A624" s="1066" t="s">
        <v>870</v>
      </c>
      <c r="B624" s="1060" t="str">
        <f t="shared" si="70"/>
        <v xml:space="preserve"> </v>
      </c>
      <c r="C624" s="1077" t="s">
        <v>514</v>
      </c>
      <c r="D624" s="1282">
        <v>0</v>
      </c>
      <c r="E624" s="1061" t="str">
        <f t="shared" si="69"/>
        <v xml:space="preserve"> </v>
      </c>
      <c r="F624" s="1019"/>
      <c r="G624" s="1019"/>
      <c r="H624" s="1068"/>
      <c r="I624" s="1019"/>
      <c r="J624" s="1019"/>
      <c r="K624" s="1069"/>
      <c r="L624" s="1069"/>
      <c r="M624" s="1070"/>
      <c r="N624" s="1070"/>
      <c r="O624" s="1070"/>
      <c r="P624" s="1070"/>
      <c r="Q624" s="1070"/>
      <c r="R624" s="1070"/>
      <c r="S624" s="1070"/>
      <c r="T624" s="1070"/>
      <c r="U624" s="1070"/>
      <c r="V624" s="1070"/>
      <c r="W624" s="1070"/>
      <c r="X624" s="1070"/>
      <c r="Y624" s="1070"/>
      <c r="Z624" s="1070"/>
      <c r="AA624" s="1070"/>
      <c r="AB624" s="1070"/>
      <c r="AC624" s="1070"/>
      <c r="AD624" s="1070"/>
      <c r="AE624" s="1070"/>
      <c r="AF624" s="1070"/>
      <c r="AG624" s="1070"/>
      <c r="AH624" s="1070"/>
      <c r="AI624" s="1070"/>
      <c r="AJ624" s="1070"/>
      <c r="AK624" s="1070"/>
      <c r="AL624" s="1070"/>
      <c r="AM624" s="1070"/>
      <c r="AN624" s="1069"/>
      <c r="AO624" s="1069"/>
      <c r="AP624" s="1074"/>
      <c r="AQ624" s="1286" t="str">
        <f t="shared" si="71"/>
        <v xml:space="preserve"> </v>
      </c>
      <c r="AR624" s="1282">
        <f t="shared" si="72"/>
        <v>0</v>
      </c>
      <c r="AS624" s="1065"/>
    </row>
    <row r="625" spans="1:45" ht="12.75" hidden="1" customHeight="1">
      <c r="A625" s="1066" t="s">
        <v>1063</v>
      </c>
      <c r="B625" s="1060">
        <f t="shared" si="70"/>
        <v>8</v>
      </c>
      <c r="C625" s="1061">
        <v>1.5729166666666666E-2</v>
      </c>
      <c r="D625" s="1294">
        <v>0</v>
      </c>
      <c r="E625" s="1061" t="str">
        <f t="shared" si="69"/>
        <v xml:space="preserve"> </v>
      </c>
      <c r="F625" s="1044"/>
      <c r="G625" s="1044"/>
      <c r="H625" s="1006"/>
      <c r="I625" s="1044"/>
      <c r="J625" s="1044"/>
      <c r="K625" s="1063"/>
      <c r="L625" s="1063"/>
      <c r="M625" s="1062"/>
      <c r="N625" s="1062"/>
      <c r="O625" s="1062"/>
      <c r="P625" s="1062"/>
      <c r="Q625" s="1062"/>
      <c r="R625" s="1062"/>
      <c r="S625" s="1062"/>
      <c r="T625" s="1062"/>
      <c r="U625" s="1062"/>
      <c r="V625" s="1062"/>
      <c r="W625" s="1062"/>
      <c r="X625" s="1062"/>
      <c r="Y625" s="1062"/>
      <c r="Z625" s="1062"/>
      <c r="AA625" s="1062"/>
      <c r="AB625" s="1062"/>
      <c r="AC625" s="1062"/>
      <c r="AD625" s="1062"/>
      <c r="AE625" s="1062"/>
      <c r="AF625" s="1062"/>
      <c r="AG625" s="1062"/>
      <c r="AH625" s="1062"/>
      <c r="AI625" s="1062"/>
      <c r="AJ625" s="1062"/>
      <c r="AK625" s="1062"/>
      <c r="AL625" s="1062"/>
      <c r="AM625" s="1062"/>
      <c r="AN625" s="1063"/>
      <c r="AO625" s="1063"/>
      <c r="AP625" s="1074"/>
      <c r="AQ625" s="1286" t="str">
        <f t="shared" si="71"/>
        <v xml:space="preserve"> </v>
      </c>
      <c r="AR625" s="1282">
        <f t="shared" si="72"/>
        <v>0</v>
      </c>
      <c r="AS625" s="1065"/>
    </row>
    <row r="626" spans="1:45" ht="12.75" hidden="1" customHeight="1">
      <c r="A626" s="1066" t="s">
        <v>1330</v>
      </c>
      <c r="B626" s="1060" t="str">
        <f t="shared" si="70"/>
        <v xml:space="preserve"> </v>
      </c>
      <c r="C626" s="1077" t="s">
        <v>514</v>
      </c>
      <c r="D626" s="1282">
        <v>0</v>
      </c>
      <c r="E626" s="1061" t="str">
        <f t="shared" si="69"/>
        <v xml:space="preserve"> </v>
      </c>
      <c r="F626" s="1044"/>
      <c r="G626" s="1044"/>
      <c r="H626" s="1044"/>
      <c r="I626" s="1044"/>
      <c r="J626" s="1044"/>
      <c r="K626" s="1063"/>
      <c r="L626" s="1063"/>
      <c r="M626" s="1063"/>
      <c r="N626" s="1063"/>
      <c r="O626" s="1063"/>
      <c r="P626" s="1063"/>
      <c r="Q626" s="1063"/>
      <c r="R626" s="1063"/>
      <c r="S626" s="1063"/>
      <c r="T626" s="1063"/>
      <c r="U626" s="1063"/>
      <c r="V626" s="1063"/>
      <c r="W626" s="1063"/>
      <c r="X626" s="1063"/>
      <c r="Y626" s="1063"/>
      <c r="Z626" s="1063"/>
      <c r="AA626" s="1063"/>
      <c r="AB626" s="1063"/>
      <c r="AC626" s="1063"/>
      <c r="AD626" s="1063"/>
      <c r="AE626" s="1063"/>
      <c r="AF626" s="1063"/>
      <c r="AG626" s="1063"/>
      <c r="AH626" s="1063"/>
      <c r="AI626" s="1063"/>
      <c r="AJ626" s="1063"/>
      <c r="AK626" s="1063"/>
      <c r="AL626" s="1063"/>
      <c r="AM626" s="1063"/>
      <c r="AN626" s="1063"/>
      <c r="AO626" s="1063"/>
      <c r="AP626" s="1074"/>
      <c r="AQ626" s="1286" t="str">
        <f t="shared" si="71"/>
        <v xml:space="preserve"> </v>
      </c>
      <c r="AR626" s="1282">
        <f t="shared" si="72"/>
        <v>0</v>
      </c>
      <c r="AS626" s="1065"/>
    </row>
    <row r="627" spans="1:45" ht="12.75" hidden="1" customHeight="1">
      <c r="A627" s="1066" t="s">
        <v>1065</v>
      </c>
      <c r="B627" s="1060" t="str">
        <f t="shared" si="70"/>
        <v xml:space="preserve"> </v>
      </c>
      <c r="C627" s="1077" t="s">
        <v>514</v>
      </c>
      <c r="D627" s="1282">
        <v>0</v>
      </c>
      <c r="E627" s="1061" t="str">
        <f t="shared" si="69"/>
        <v xml:space="preserve"> </v>
      </c>
      <c r="F627" s="1044"/>
      <c r="G627" s="1044"/>
      <c r="H627" s="1006"/>
      <c r="I627" s="1044"/>
      <c r="J627" s="1044"/>
      <c r="K627" s="1063"/>
      <c r="L627" s="1063"/>
      <c r="M627" s="1062"/>
      <c r="N627" s="1062"/>
      <c r="O627" s="1062"/>
      <c r="P627" s="1062"/>
      <c r="Q627" s="1062"/>
      <c r="R627" s="1062"/>
      <c r="S627" s="1062"/>
      <c r="T627" s="1062"/>
      <c r="U627" s="1062"/>
      <c r="V627" s="1062"/>
      <c r="W627" s="1062"/>
      <c r="X627" s="1062"/>
      <c r="Y627" s="1062"/>
      <c r="Z627" s="1062"/>
      <c r="AA627" s="1062"/>
      <c r="AB627" s="1062"/>
      <c r="AC627" s="1062"/>
      <c r="AD627" s="1062"/>
      <c r="AE627" s="1062"/>
      <c r="AF627" s="1062"/>
      <c r="AG627" s="1062"/>
      <c r="AH627" s="1062"/>
      <c r="AI627" s="1062"/>
      <c r="AJ627" s="1062"/>
      <c r="AK627" s="1062"/>
      <c r="AL627" s="1062"/>
      <c r="AM627" s="1062"/>
      <c r="AN627" s="1063"/>
      <c r="AO627" s="1063"/>
      <c r="AP627" s="1074"/>
      <c r="AQ627" s="1286" t="str">
        <f t="shared" si="71"/>
        <v xml:space="preserve"> </v>
      </c>
      <c r="AR627" s="1282">
        <f t="shared" si="72"/>
        <v>0</v>
      </c>
      <c r="AS627" s="1065"/>
    </row>
    <row r="628" spans="1:45" ht="12.75" hidden="1" customHeight="1">
      <c r="A628" s="1066" t="s">
        <v>881</v>
      </c>
      <c r="B628" s="1060" t="str">
        <f t="shared" si="70"/>
        <v xml:space="preserve"> </v>
      </c>
      <c r="C628" s="1077" t="s">
        <v>514</v>
      </c>
      <c r="D628" s="1282">
        <v>0</v>
      </c>
      <c r="E628" s="1061" t="str">
        <f t="shared" si="69"/>
        <v xml:space="preserve"> </v>
      </c>
      <c r="F628" s="1044"/>
      <c r="G628" s="1044"/>
      <c r="H628" s="1044"/>
      <c r="I628" s="1044"/>
      <c r="J628" s="1044"/>
      <c r="K628" s="1063"/>
      <c r="L628" s="1063"/>
      <c r="M628" s="1063"/>
      <c r="N628" s="1063"/>
      <c r="O628" s="1063"/>
      <c r="P628" s="1063"/>
      <c r="Q628" s="1063"/>
      <c r="R628" s="1063"/>
      <c r="S628" s="1063"/>
      <c r="T628" s="1063"/>
      <c r="U628" s="1063"/>
      <c r="V628" s="1063"/>
      <c r="W628" s="1063"/>
      <c r="X628" s="1063"/>
      <c r="Y628" s="1063"/>
      <c r="Z628" s="1063"/>
      <c r="AA628" s="1063"/>
      <c r="AB628" s="1063"/>
      <c r="AC628" s="1063"/>
      <c r="AD628" s="1063"/>
      <c r="AE628" s="1063"/>
      <c r="AF628" s="1063"/>
      <c r="AG628" s="1063"/>
      <c r="AH628" s="1063"/>
      <c r="AI628" s="1063"/>
      <c r="AJ628" s="1063"/>
      <c r="AK628" s="1063"/>
      <c r="AL628" s="1063"/>
      <c r="AM628" s="1063"/>
      <c r="AN628" s="1063"/>
      <c r="AO628" s="1063"/>
      <c r="AP628" s="1074"/>
      <c r="AQ628" s="1286" t="str">
        <f t="shared" si="71"/>
        <v xml:space="preserve"> </v>
      </c>
      <c r="AR628" s="1282">
        <f t="shared" si="72"/>
        <v>0</v>
      </c>
      <c r="AS628" s="1065"/>
    </row>
    <row r="629" spans="1:45" ht="12.75" hidden="1" customHeight="1">
      <c r="A629" s="1059" t="s">
        <v>1230</v>
      </c>
      <c r="B629" s="1060" t="str">
        <f t="shared" si="70"/>
        <v xml:space="preserve"> </v>
      </c>
      <c r="C629" s="1077" t="s">
        <v>514</v>
      </c>
      <c r="D629" s="1282">
        <v>0</v>
      </c>
      <c r="E629" s="1061" t="str">
        <f t="shared" si="69"/>
        <v xml:space="preserve"> </v>
      </c>
      <c r="F629" s="1006"/>
      <c r="G629" s="1006"/>
      <c r="H629" s="1006"/>
      <c r="I629" s="1006"/>
      <c r="J629" s="1006"/>
      <c r="K629" s="1062"/>
      <c r="L629" s="1062"/>
      <c r="M629" s="1062"/>
      <c r="N629" s="1062"/>
      <c r="O629" s="1062"/>
      <c r="P629" s="1062"/>
      <c r="Q629" s="1062"/>
      <c r="R629" s="1062"/>
      <c r="S629" s="1062"/>
      <c r="T629" s="1062"/>
      <c r="U629" s="1062"/>
      <c r="V629" s="1062"/>
      <c r="W629" s="1062"/>
      <c r="X629" s="1062"/>
      <c r="Y629" s="1062"/>
      <c r="Z629" s="1062"/>
      <c r="AA629" s="1062"/>
      <c r="AB629" s="1062"/>
      <c r="AC629" s="1062"/>
      <c r="AD629" s="1062"/>
      <c r="AE629" s="1062"/>
      <c r="AF629" s="1062"/>
      <c r="AG629" s="1062"/>
      <c r="AH629" s="1062"/>
      <c r="AI629" s="1062"/>
      <c r="AJ629" s="1062"/>
      <c r="AK629" s="1062"/>
      <c r="AL629" s="1062"/>
      <c r="AM629" s="1062"/>
      <c r="AN629" s="1063"/>
      <c r="AO629" s="1063"/>
      <c r="AP629" s="1074"/>
      <c r="AQ629" s="1286" t="str">
        <f t="shared" si="71"/>
        <v xml:space="preserve"> </v>
      </c>
      <c r="AR629" s="1282">
        <f t="shared" si="72"/>
        <v>0</v>
      </c>
      <c r="AS629" s="1065"/>
    </row>
    <row r="630" spans="1:45" ht="12.75" hidden="1" customHeight="1">
      <c r="A630" s="1066" t="s">
        <v>1182</v>
      </c>
      <c r="B630" s="1060" t="str">
        <f t="shared" si="70"/>
        <v xml:space="preserve"> </v>
      </c>
      <c r="C630" s="1077" t="s">
        <v>514</v>
      </c>
      <c r="D630" s="1287">
        <v>0</v>
      </c>
      <c r="E630" s="1061" t="str">
        <f t="shared" si="69"/>
        <v xml:space="preserve"> </v>
      </c>
      <c r="F630" s="1044"/>
      <c r="G630" s="1044"/>
      <c r="H630" s="1044"/>
      <c r="I630" s="1044"/>
      <c r="J630" s="1044"/>
      <c r="K630" s="1063"/>
      <c r="L630" s="1063"/>
      <c r="M630" s="1063"/>
      <c r="N630" s="1063"/>
      <c r="O630" s="1063"/>
      <c r="P630" s="1063"/>
      <c r="Q630" s="1063"/>
      <c r="R630" s="1063"/>
      <c r="S630" s="1063"/>
      <c r="T630" s="1063"/>
      <c r="U630" s="1063"/>
      <c r="V630" s="1063"/>
      <c r="W630" s="1063"/>
      <c r="X630" s="1063"/>
      <c r="Y630" s="1063"/>
      <c r="Z630" s="1063"/>
      <c r="AA630" s="1063"/>
      <c r="AB630" s="1063"/>
      <c r="AC630" s="1063"/>
      <c r="AD630" s="1063"/>
      <c r="AE630" s="1063"/>
      <c r="AF630" s="1063"/>
      <c r="AG630" s="1063"/>
      <c r="AH630" s="1063"/>
      <c r="AI630" s="1063"/>
      <c r="AJ630" s="1063"/>
      <c r="AK630" s="1063"/>
      <c r="AL630" s="1063"/>
      <c r="AM630" s="1063"/>
      <c r="AN630" s="1063"/>
      <c r="AO630" s="1063"/>
      <c r="AP630" s="1074"/>
      <c r="AQ630" s="1286" t="str">
        <f t="shared" si="71"/>
        <v xml:space="preserve"> </v>
      </c>
      <c r="AR630" s="1282">
        <f t="shared" si="72"/>
        <v>0</v>
      </c>
      <c r="AS630" s="1065"/>
    </row>
    <row r="631" spans="1:45" ht="12.75" hidden="1" customHeight="1">
      <c r="A631" s="1059" t="s">
        <v>1231</v>
      </c>
      <c r="B631" s="1060" t="str">
        <f t="shared" si="70"/>
        <v xml:space="preserve"> </v>
      </c>
      <c r="C631" s="1077" t="s">
        <v>514</v>
      </c>
      <c r="D631" s="1282">
        <v>0</v>
      </c>
      <c r="E631" s="1061" t="str">
        <f t="shared" si="69"/>
        <v xml:space="preserve"> </v>
      </c>
      <c r="F631" s="1006"/>
      <c r="G631" s="1006"/>
      <c r="H631" s="1006"/>
      <c r="I631" s="1006"/>
      <c r="J631" s="1006"/>
      <c r="K631" s="1062"/>
      <c r="L631" s="1062"/>
      <c r="M631" s="1062"/>
      <c r="N631" s="1062"/>
      <c r="O631" s="1062"/>
      <c r="P631" s="1062"/>
      <c r="Q631" s="1062"/>
      <c r="R631" s="1062"/>
      <c r="S631" s="1062"/>
      <c r="T631" s="1062"/>
      <c r="U631" s="1062"/>
      <c r="V631" s="1062"/>
      <c r="W631" s="1062"/>
      <c r="X631" s="1062"/>
      <c r="Y631" s="1062"/>
      <c r="Z631" s="1062"/>
      <c r="AA631" s="1062"/>
      <c r="AB631" s="1062"/>
      <c r="AC631" s="1062"/>
      <c r="AD631" s="1062"/>
      <c r="AE631" s="1062"/>
      <c r="AF631" s="1062"/>
      <c r="AG631" s="1062"/>
      <c r="AH631" s="1062"/>
      <c r="AI631" s="1062"/>
      <c r="AJ631" s="1062"/>
      <c r="AK631" s="1062"/>
      <c r="AL631" s="1062"/>
      <c r="AM631" s="1062"/>
      <c r="AN631" s="1063"/>
      <c r="AO631" s="1063"/>
      <c r="AP631" s="1074"/>
      <c r="AQ631" s="1286" t="str">
        <f t="shared" si="71"/>
        <v xml:space="preserve"> </v>
      </c>
      <c r="AR631" s="1282">
        <f t="shared" si="72"/>
        <v>0</v>
      </c>
      <c r="AS631" s="1065"/>
    </row>
    <row r="632" spans="1:45" ht="12.75" hidden="1" customHeight="1">
      <c r="A632" s="1059" t="s">
        <v>548</v>
      </c>
      <c r="B632" s="1060" t="str">
        <f t="shared" si="70"/>
        <v xml:space="preserve"> </v>
      </c>
      <c r="C632" s="1077" t="s">
        <v>514</v>
      </c>
      <c r="D632" s="1282">
        <v>0</v>
      </c>
      <c r="E632" s="1061" t="str">
        <f t="shared" si="69"/>
        <v xml:space="preserve"> </v>
      </c>
      <c r="F632" s="1006"/>
      <c r="G632" s="1006"/>
      <c r="H632" s="1006"/>
      <c r="I632" s="1006"/>
      <c r="J632" s="1006"/>
      <c r="K632" s="1062"/>
      <c r="L632" s="1062"/>
      <c r="M632" s="1062"/>
      <c r="N632" s="1062"/>
      <c r="O632" s="1062"/>
      <c r="P632" s="1062"/>
      <c r="Q632" s="1062"/>
      <c r="R632" s="1062"/>
      <c r="S632" s="1062"/>
      <c r="T632" s="1062"/>
      <c r="U632" s="1062"/>
      <c r="V632" s="1062"/>
      <c r="W632" s="1062"/>
      <c r="X632" s="1062"/>
      <c r="Y632" s="1062"/>
      <c r="Z632" s="1062"/>
      <c r="AA632" s="1062"/>
      <c r="AB632" s="1062"/>
      <c r="AC632" s="1062"/>
      <c r="AD632" s="1062"/>
      <c r="AE632" s="1062"/>
      <c r="AF632" s="1062"/>
      <c r="AG632" s="1062"/>
      <c r="AH632" s="1062"/>
      <c r="AI632" s="1062"/>
      <c r="AJ632" s="1062"/>
      <c r="AK632" s="1062"/>
      <c r="AL632" s="1062"/>
      <c r="AM632" s="1062"/>
      <c r="AN632" s="1063"/>
      <c r="AO632" s="1063"/>
      <c r="AP632" s="1064"/>
      <c r="AQ632" s="1286" t="str">
        <f t="shared" si="71"/>
        <v xml:space="preserve"> </v>
      </c>
      <c r="AR632" s="1282">
        <f t="shared" si="72"/>
        <v>0</v>
      </c>
      <c r="AS632" s="1065"/>
    </row>
    <row r="633" spans="1:45" ht="12.75" hidden="1" customHeight="1">
      <c r="A633" s="1059" t="s">
        <v>219</v>
      </c>
      <c r="B633" s="1060" t="str">
        <f t="shared" si="70"/>
        <v xml:space="preserve"> </v>
      </c>
      <c r="C633" s="1077" t="s">
        <v>514</v>
      </c>
      <c r="D633" s="1282">
        <v>0</v>
      </c>
      <c r="E633" s="1061" t="str">
        <f t="shared" si="69"/>
        <v xml:space="preserve"> </v>
      </c>
      <c r="F633" s="1006"/>
      <c r="G633" s="1006"/>
      <c r="H633" s="1006"/>
      <c r="I633" s="1006"/>
      <c r="J633" s="1006"/>
      <c r="K633" s="1062"/>
      <c r="L633" s="1062"/>
      <c r="M633" s="1062"/>
      <c r="N633" s="1062"/>
      <c r="O633" s="1062"/>
      <c r="P633" s="1062"/>
      <c r="Q633" s="1062"/>
      <c r="R633" s="1062"/>
      <c r="S633" s="1062"/>
      <c r="T633" s="1062"/>
      <c r="U633" s="1062"/>
      <c r="V633" s="1062"/>
      <c r="W633" s="1062"/>
      <c r="X633" s="1062"/>
      <c r="Y633" s="1062"/>
      <c r="Z633" s="1062"/>
      <c r="AA633" s="1062"/>
      <c r="AB633" s="1062"/>
      <c r="AC633" s="1062"/>
      <c r="AD633" s="1062"/>
      <c r="AE633" s="1062"/>
      <c r="AF633" s="1062"/>
      <c r="AG633" s="1062"/>
      <c r="AH633" s="1062"/>
      <c r="AI633" s="1062"/>
      <c r="AJ633" s="1062"/>
      <c r="AK633" s="1062"/>
      <c r="AL633" s="1062"/>
      <c r="AM633" s="1062"/>
      <c r="AN633" s="1063"/>
      <c r="AO633" s="1063"/>
      <c r="AP633" s="1064"/>
      <c r="AQ633" s="1286" t="str">
        <f t="shared" si="71"/>
        <v xml:space="preserve"> </v>
      </c>
      <c r="AR633" s="1282">
        <f t="shared" si="72"/>
        <v>0</v>
      </c>
      <c r="AS633" s="1065"/>
    </row>
    <row r="634" spans="1:45" ht="12.75" hidden="1" customHeight="1">
      <c r="A634" s="1066" t="s">
        <v>882</v>
      </c>
      <c r="B634" s="1060">
        <v>4</v>
      </c>
      <c r="C634" s="1077" t="s">
        <v>514</v>
      </c>
      <c r="D634" s="1282">
        <v>0</v>
      </c>
      <c r="E634" s="1061" t="str">
        <f t="shared" si="69"/>
        <v xml:space="preserve"> </v>
      </c>
      <c r="F634" s="1044"/>
      <c r="G634" s="1044"/>
      <c r="H634" s="1044"/>
      <c r="I634" s="1044"/>
      <c r="J634" s="1044"/>
      <c r="K634" s="1063"/>
      <c r="L634" s="1063"/>
      <c r="M634" s="1063"/>
      <c r="N634" s="1063"/>
      <c r="O634" s="1063"/>
      <c r="P634" s="1063"/>
      <c r="Q634" s="1063"/>
      <c r="R634" s="1063"/>
      <c r="S634" s="1063"/>
      <c r="T634" s="1063"/>
      <c r="U634" s="1063"/>
      <c r="V634" s="1063"/>
      <c r="W634" s="1063"/>
      <c r="X634" s="1063"/>
      <c r="Y634" s="1063"/>
      <c r="Z634" s="1063"/>
      <c r="AA634" s="1063"/>
      <c r="AB634" s="1063"/>
      <c r="AC634" s="1063"/>
      <c r="AD634" s="1063"/>
      <c r="AE634" s="1063"/>
      <c r="AF634" s="1063"/>
      <c r="AG634" s="1063"/>
      <c r="AH634" s="1063"/>
      <c r="AI634" s="1063"/>
      <c r="AJ634" s="1063"/>
      <c r="AK634" s="1063"/>
      <c r="AL634" s="1063"/>
      <c r="AM634" s="1063"/>
      <c r="AN634" s="1063"/>
      <c r="AO634" s="1063"/>
      <c r="AP634" s="1064"/>
      <c r="AQ634" s="1286" t="str">
        <f t="shared" si="71"/>
        <v xml:space="preserve"> </v>
      </c>
      <c r="AR634" s="1282">
        <f t="shared" si="72"/>
        <v>0</v>
      </c>
      <c r="AS634" s="1065"/>
    </row>
    <row r="635" spans="1:45" ht="12.75" hidden="1" customHeight="1">
      <c r="A635" s="1066" t="s">
        <v>1332</v>
      </c>
      <c r="B635" s="1060" t="str">
        <f t="shared" ref="B635:B640" si="73">IFERROR(MINUTE(B$5)-MINUTE(C635)," ")</f>
        <v xml:space="preserve"> </v>
      </c>
      <c r="C635" s="1077" t="s">
        <v>514</v>
      </c>
      <c r="D635" s="1282">
        <v>0</v>
      </c>
      <c r="E635" s="1061" t="str">
        <f t="shared" si="69"/>
        <v xml:space="preserve"> </v>
      </c>
      <c r="F635" s="1044"/>
      <c r="G635" s="1044"/>
      <c r="H635" s="1044"/>
      <c r="I635" s="1044"/>
      <c r="J635" s="1044"/>
      <c r="K635" s="1063"/>
      <c r="L635" s="1063"/>
      <c r="M635" s="1063"/>
      <c r="N635" s="1063"/>
      <c r="O635" s="1063"/>
      <c r="P635" s="1063"/>
      <c r="Q635" s="1063"/>
      <c r="R635" s="1063"/>
      <c r="S635" s="1063"/>
      <c r="T635" s="1063"/>
      <c r="U635" s="1063"/>
      <c r="V635" s="1063"/>
      <c r="W635" s="1063"/>
      <c r="X635" s="1063"/>
      <c r="Y635" s="1063"/>
      <c r="Z635" s="1063"/>
      <c r="AA635" s="1063"/>
      <c r="AB635" s="1063"/>
      <c r="AC635" s="1063"/>
      <c r="AD635" s="1063"/>
      <c r="AE635" s="1063"/>
      <c r="AF635" s="1063"/>
      <c r="AG635" s="1063"/>
      <c r="AH635" s="1063"/>
      <c r="AI635" s="1063"/>
      <c r="AJ635" s="1063"/>
      <c r="AK635" s="1063"/>
      <c r="AL635" s="1063"/>
      <c r="AM635" s="1063"/>
      <c r="AN635" s="1063"/>
      <c r="AO635" s="1063"/>
      <c r="AP635" s="1064"/>
      <c r="AQ635" s="1286" t="str">
        <f t="shared" si="71"/>
        <v xml:space="preserve"> </v>
      </c>
      <c r="AR635" s="1282">
        <f t="shared" si="72"/>
        <v>0</v>
      </c>
      <c r="AS635" s="1065"/>
    </row>
    <row r="636" spans="1:45" ht="12.75" hidden="1" customHeight="1">
      <c r="A636" s="1066" t="s">
        <v>1571</v>
      </c>
      <c r="B636" s="1060">
        <f t="shared" si="73"/>
        <v>12</v>
      </c>
      <c r="C636" s="1077">
        <v>1.3159722222222222E-2</v>
      </c>
      <c r="D636" s="1287">
        <v>0</v>
      </c>
      <c r="E636" s="1061" t="str">
        <f t="shared" si="69"/>
        <v xml:space="preserve"> </v>
      </c>
      <c r="F636" s="1044"/>
      <c r="G636" s="1044"/>
      <c r="H636" s="1044"/>
      <c r="I636" s="1044"/>
      <c r="J636" s="1044"/>
      <c r="K636" s="1063"/>
      <c r="L636" s="1063"/>
      <c r="M636" s="1063"/>
      <c r="N636" s="1063"/>
      <c r="O636" s="1063"/>
      <c r="P636" s="1063"/>
      <c r="Q636" s="1063"/>
      <c r="R636" s="1063"/>
      <c r="S636" s="1063"/>
      <c r="T636" s="1063"/>
      <c r="U636" s="1063"/>
      <c r="V636" s="1063"/>
      <c r="W636" s="1063"/>
      <c r="X636" s="1063"/>
      <c r="Y636" s="1063"/>
      <c r="Z636" s="1063"/>
      <c r="AA636" s="1063"/>
      <c r="AB636" s="1063"/>
      <c r="AC636" s="1063"/>
      <c r="AD636" s="1063"/>
      <c r="AE636" s="1063"/>
      <c r="AF636" s="1063"/>
      <c r="AG636" s="1063"/>
      <c r="AH636" s="1063"/>
      <c r="AI636" s="1063"/>
      <c r="AJ636" s="1063"/>
      <c r="AK636" s="1063"/>
      <c r="AL636" s="1063"/>
      <c r="AM636" s="1063"/>
      <c r="AN636" s="1063"/>
      <c r="AO636" s="1063"/>
      <c r="AP636" s="1074"/>
      <c r="AQ636" s="1286" t="str">
        <f t="shared" si="71"/>
        <v xml:space="preserve"> </v>
      </c>
      <c r="AR636" s="1282">
        <f t="shared" si="72"/>
        <v>0</v>
      </c>
      <c r="AS636" s="1065"/>
    </row>
    <row r="637" spans="1:45" ht="12.75" hidden="1" customHeight="1">
      <c r="A637" s="1066" t="s">
        <v>1131</v>
      </c>
      <c r="B637" s="1060" t="str">
        <f t="shared" si="73"/>
        <v xml:space="preserve"> </v>
      </c>
      <c r="C637" s="1077" t="s">
        <v>514</v>
      </c>
      <c r="D637" s="1282">
        <v>0</v>
      </c>
      <c r="E637" s="1061" t="str">
        <f t="shared" si="69"/>
        <v xml:space="preserve"> </v>
      </c>
      <c r="F637" s="1044"/>
      <c r="G637" s="1044"/>
      <c r="H637" s="1006"/>
      <c r="I637" s="1044"/>
      <c r="J637" s="1044"/>
      <c r="K637" s="1063"/>
      <c r="L637" s="1063"/>
      <c r="M637" s="1062"/>
      <c r="N637" s="1062"/>
      <c r="O637" s="1062"/>
      <c r="P637" s="1062"/>
      <c r="Q637" s="1062"/>
      <c r="R637" s="1062"/>
      <c r="S637" s="1062"/>
      <c r="T637" s="1062"/>
      <c r="U637" s="1062"/>
      <c r="V637" s="1062"/>
      <c r="W637" s="1062"/>
      <c r="X637" s="1062"/>
      <c r="Y637" s="1062"/>
      <c r="Z637" s="1062"/>
      <c r="AA637" s="1062"/>
      <c r="AB637" s="1062"/>
      <c r="AC637" s="1062"/>
      <c r="AD637" s="1062"/>
      <c r="AE637" s="1062"/>
      <c r="AF637" s="1062"/>
      <c r="AG637" s="1062"/>
      <c r="AH637" s="1062"/>
      <c r="AI637" s="1062"/>
      <c r="AJ637" s="1062"/>
      <c r="AK637" s="1062"/>
      <c r="AL637" s="1062"/>
      <c r="AM637" s="1062"/>
      <c r="AN637" s="1063"/>
      <c r="AO637" s="1063"/>
      <c r="AP637" s="1064"/>
      <c r="AQ637" s="1286" t="str">
        <f t="shared" si="71"/>
        <v xml:space="preserve"> </v>
      </c>
      <c r="AR637" s="1282">
        <f t="shared" si="72"/>
        <v>0</v>
      </c>
      <c r="AS637" s="1065"/>
    </row>
    <row r="638" spans="1:45" ht="12.75" hidden="1" customHeight="1">
      <c r="A638" s="1066" t="s">
        <v>1066</v>
      </c>
      <c r="B638" s="1060" t="str">
        <f t="shared" si="73"/>
        <v xml:space="preserve"> </v>
      </c>
      <c r="C638" s="1077" t="s">
        <v>514</v>
      </c>
      <c r="D638" s="1282">
        <v>0</v>
      </c>
      <c r="E638" s="1061" t="str">
        <f t="shared" si="69"/>
        <v xml:space="preserve"> </v>
      </c>
      <c r="F638" s="1044"/>
      <c r="G638" s="1044"/>
      <c r="H638" s="1006"/>
      <c r="I638" s="1044"/>
      <c r="J638" s="1044"/>
      <c r="K638" s="1063"/>
      <c r="L638" s="1063"/>
      <c r="M638" s="1062"/>
      <c r="N638" s="1062"/>
      <c r="O638" s="1062"/>
      <c r="P638" s="1062"/>
      <c r="Q638" s="1062"/>
      <c r="R638" s="1062"/>
      <c r="S638" s="1062"/>
      <c r="T638" s="1062"/>
      <c r="U638" s="1062"/>
      <c r="V638" s="1062"/>
      <c r="W638" s="1062"/>
      <c r="X638" s="1062"/>
      <c r="Y638" s="1062"/>
      <c r="Z638" s="1062"/>
      <c r="AA638" s="1062"/>
      <c r="AB638" s="1062"/>
      <c r="AC638" s="1062"/>
      <c r="AD638" s="1062"/>
      <c r="AE638" s="1062"/>
      <c r="AF638" s="1062"/>
      <c r="AG638" s="1062"/>
      <c r="AH638" s="1062"/>
      <c r="AI638" s="1062"/>
      <c r="AJ638" s="1062"/>
      <c r="AK638" s="1062"/>
      <c r="AL638" s="1062"/>
      <c r="AM638" s="1062"/>
      <c r="AN638" s="1063"/>
      <c r="AO638" s="1063"/>
      <c r="AP638" s="1064"/>
      <c r="AQ638" s="1286" t="str">
        <f t="shared" si="71"/>
        <v xml:space="preserve"> </v>
      </c>
      <c r="AR638" s="1282">
        <f t="shared" si="72"/>
        <v>0</v>
      </c>
      <c r="AS638" s="1065"/>
    </row>
    <row r="639" spans="1:45" ht="12.75" hidden="1" customHeight="1">
      <c r="A639" s="1059" t="s">
        <v>211</v>
      </c>
      <c r="B639" s="1060" t="str">
        <f t="shared" si="73"/>
        <v xml:space="preserve"> </v>
      </c>
      <c r="C639" s="1077" t="s">
        <v>514</v>
      </c>
      <c r="D639" s="1282">
        <v>0</v>
      </c>
      <c r="E639" s="1061" t="str">
        <f t="shared" si="69"/>
        <v xml:space="preserve"> </v>
      </c>
      <c r="F639" s="1006"/>
      <c r="G639" s="1006"/>
      <c r="H639" s="1006"/>
      <c r="I639" s="1006"/>
      <c r="J639" s="1006"/>
      <c r="K639" s="1062"/>
      <c r="L639" s="1062"/>
      <c r="M639" s="1062"/>
      <c r="N639" s="1062"/>
      <c r="O639" s="1062"/>
      <c r="P639" s="1062"/>
      <c r="Q639" s="1062"/>
      <c r="R639" s="1062"/>
      <c r="S639" s="1062"/>
      <c r="T639" s="1062"/>
      <c r="U639" s="1062"/>
      <c r="V639" s="1062"/>
      <c r="W639" s="1062"/>
      <c r="X639" s="1062"/>
      <c r="Y639" s="1062"/>
      <c r="Z639" s="1062"/>
      <c r="AA639" s="1062"/>
      <c r="AB639" s="1062"/>
      <c r="AC639" s="1062"/>
      <c r="AD639" s="1062"/>
      <c r="AE639" s="1062"/>
      <c r="AF639" s="1062"/>
      <c r="AG639" s="1062"/>
      <c r="AH639" s="1062"/>
      <c r="AI639" s="1062"/>
      <c r="AJ639" s="1062"/>
      <c r="AK639" s="1062"/>
      <c r="AL639" s="1062"/>
      <c r="AM639" s="1062"/>
      <c r="AN639" s="1063"/>
      <c r="AO639" s="1063"/>
      <c r="AP639" s="1064"/>
      <c r="AQ639" s="1286" t="str">
        <f t="shared" si="71"/>
        <v xml:space="preserve"> </v>
      </c>
      <c r="AR639" s="1282">
        <f t="shared" si="72"/>
        <v>0</v>
      </c>
      <c r="AS639" s="1065"/>
    </row>
    <row r="640" spans="1:45" ht="12.75" hidden="1" customHeight="1">
      <c r="A640" s="1059" t="s">
        <v>231</v>
      </c>
      <c r="B640" s="1060" t="str">
        <f t="shared" si="73"/>
        <v xml:space="preserve"> </v>
      </c>
      <c r="C640" s="1077" t="s">
        <v>514</v>
      </c>
      <c r="D640" s="1282">
        <v>0</v>
      </c>
      <c r="E640" s="1061" t="str">
        <f t="shared" si="69"/>
        <v xml:space="preserve"> </v>
      </c>
      <c r="F640" s="1006"/>
      <c r="G640" s="1006"/>
      <c r="H640" s="1006"/>
      <c r="I640" s="1006"/>
      <c r="J640" s="1006"/>
      <c r="K640" s="1062"/>
      <c r="L640" s="1062"/>
      <c r="M640" s="1062"/>
      <c r="N640" s="1062"/>
      <c r="O640" s="1062"/>
      <c r="P640" s="1062"/>
      <c r="Q640" s="1062"/>
      <c r="R640" s="1062"/>
      <c r="S640" s="1062"/>
      <c r="T640" s="1062"/>
      <c r="U640" s="1062"/>
      <c r="V640" s="1062"/>
      <c r="W640" s="1062"/>
      <c r="X640" s="1062"/>
      <c r="Y640" s="1062"/>
      <c r="Z640" s="1062"/>
      <c r="AA640" s="1062"/>
      <c r="AB640" s="1062"/>
      <c r="AC640" s="1062"/>
      <c r="AD640" s="1062"/>
      <c r="AE640" s="1062"/>
      <c r="AF640" s="1062"/>
      <c r="AG640" s="1062"/>
      <c r="AH640" s="1062"/>
      <c r="AI640" s="1062"/>
      <c r="AJ640" s="1062"/>
      <c r="AK640" s="1062"/>
      <c r="AL640" s="1062"/>
      <c r="AM640" s="1062"/>
      <c r="AN640" s="1063"/>
      <c r="AO640" s="1063"/>
      <c r="AP640" s="1064"/>
      <c r="AQ640" s="1286" t="str">
        <f t="shared" si="71"/>
        <v xml:space="preserve"> </v>
      </c>
      <c r="AR640" s="1282">
        <f t="shared" si="72"/>
        <v>0</v>
      </c>
      <c r="AS640" s="1065"/>
    </row>
    <row r="641" spans="1:45" ht="12.75" hidden="1" customHeight="1">
      <c r="A641" s="1066" t="s">
        <v>816</v>
      </c>
      <c r="B641" s="1060">
        <v>8</v>
      </c>
      <c r="C641" s="1077" t="s">
        <v>514</v>
      </c>
      <c r="D641" s="1296">
        <v>0</v>
      </c>
      <c r="E641" s="1061" t="str">
        <f t="shared" si="69"/>
        <v xml:space="preserve"> </v>
      </c>
      <c r="F641" s="1044"/>
      <c r="G641" s="1044"/>
      <c r="H641" s="1044"/>
      <c r="I641" s="1044"/>
      <c r="J641" s="1044"/>
      <c r="K641" s="1063"/>
      <c r="L641" s="1063"/>
      <c r="M641" s="1063"/>
      <c r="N641" s="1063"/>
      <c r="O641" s="1063"/>
      <c r="P641" s="1063"/>
      <c r="Q641" s="1063"/>
      <c r="R641" s="1063"/>
      <c r="S641" s="1063"/>
      <c r="T641" s="1063"/>
      <c r="U641" s="1063"/>
      <c r="V641" s="1063"/>
      <c r="W641" s="1063"/>
      <c r="X641" s="1063"/>
      <c r="Y641" s="1063"/>
      <c r="Z641" s="1063"/>
      <c r="AA641" s="1063"/>
      <c r="AB641" s="1063"/>
      <c r="AC641" s="1063"/>
      <c r="AD641" s="1063"/>
      <c r="AE641" s="1063"/>
      <c r="AF641" s="1063"/>
      <c r="AG641" s="1063"/>
      <c r="AH641" s="1063"/>
      <c r="AI641" s="1063"/>
      <c r="AJ641" s="1063"/>
      <c r="AK641" s="1063"/>
      <c r="AL641" s="1063"/>
      <c r="AM641" s="1063"/>
      <c r="AN641" s="1063"/>
      <c r="AO641" s="1063"/>
      <c r="AP641" s="1064"/>
      <c r="AQ641" s="1286" t="str">
        <f t="shared" si="71"/>
        <v xml:space="preserve"> </v>
      </c>
      <c r="AR641" s="1282">
        <f t="shared" si="72"/>
        <v>0</v>
      </c>
      <c r="AS641" s="1065"/>
    </row>
    <row r="642" spans="1:45" ht="12.75" hidden="1" customHeight="1">
      <c r="A642" s="1047" t="s">
        <v>1296</v>
      </c>
      <c r="B642" s="1060">
        <f>IFERROR(MINUTE(B$5)-MINUTE(C642)," ")</f>
        <v>8</v>
      </c>
      <c r="C642" s="1077">
        <v>1.59375E-2</v>
      </c>
      <c r="D642" s="1296">
        <v>0</v>
      </c>
      <c r="E642" s="1061" t="str">
        <f t="shared" si="69"/>
        <v xml:space="preserve"> </v>
      </c>
      <c r="F642" s="1044"/>
      <c r="G642" s="1044"/>
      <c r="H642" s="1044"/>
      <c r="I642" s="1044"/>
      <c r="J642" s="1044"/>
      <c r="K642" s="1063"/>
      <c r="L642" s="1063"/>
      <c r="M642" s="1063"/>
      <c r="N642" s="1063"/>
      <c r="O642" s="1063"/>
      <c r="P642" s="1063"/>
      <c r="Q642" s="1063"/>
      <c r="R642" s="1063"/>
      <c r="S642" s="1063"/>
      <c r="T642" s="1063"/>
      <c r="U642" s="1063"/>
      <c r="V642" s="1063"/>
      <c r="W642" s="1063"/>
      <c r="X642" s="1063"/>
      <c r="Y642" s="1063"/>
      <c r="Z642" s="1063"/>
      <c r="AA642" s="1063"/>
      <c r="AB642" s="1063"/>
      <c r="AC642" s="1063"/>
      <c r="AD642" s="1063"/>
      <c r="AE642" s="1063"/>
      <c r="AF642" s="1063"/>
      <c r="AG642" s="1063"/>
      <c r="AH642" s="1063"/>
      <c r="AI642" s="1063"/>
      <c r="AJ642" s="1063"/>
      <c r="AK642" s="1063"/>
      <c r="AL642" s="1063"/>
      <c r="AM642" s="1063"/>
      <c r="AN642" s="1063"/>
      <c r="AO642" s="1063"/>
      <c r="AP642" s="1064"/>
      <c r="AQ642" s="1286" t="str">
        <f t="shared" si="71"/>
        <v xml:space="preserve"> </v>
      </c>
      <c r="AR642" s="1282">
        <f t="shared" si="72"/>
        <v>0</v>
      </c>
      <c r="AS642" s="1065"/>
    </row>
    <row r="643" spans="1:45" ht="12.75" hidden="1" customHeight="1" thickBot="1">
      <c r="A643" s="1096" t="s">
        <v>900</v>
      </c>
      <c r="B643" s="1097" t="str">
        <f>IFERROR(MINUTE(B$5)-MINUTE(C643)," ")</f>
        <v xml:space="preserve"> </v>
      </c>
      <c r="C643" s="1098" t="s">
        <v>514</v>
      </c>
      <c r="D643" s="1297">
        <v>0</v>
      </c>
      <c r="E643" s="1061" t="str">
        <f t="shared" si="69"/>
        <v xml:space="preserve"> </v>
      </c>
      <c r="F643" s="1099"/>
      <c r="G643" s="1099"/>
      <c r="H643" s="1100"/>
      <c r="I643" s="1099"/>
      <c r="J643" s="1101"/>
      <c r="K643" s="1102"/>
      <c r="L643" s="1102"/>
      <c r="M643" s="1103"/>
      <c r="N643" s="1103"/>
      <c r="O643" s="1103"/>
      <c r="P643" s="1103"/>
      <c r="Q643" s="1103"/>
      <c r="R643" s="1103"/>
      <c r="S643" s="1103"/>
      <c r="T643" s="1103"/>
      <c r="U643" s="1103"/>
      <c r="V643" s="1103"/>
      <c r="W643" s="1103"/>
      <c r="X643" s="1103"/>
      <c r="Y643" s="1103"/>
      <c r="Z643" s="1103"/>
      <c r="AA643" s="1103"/>
      <c r="AB643" s="1103"/>
      <c r="AC643" s="1103"/>
      <c r="AD643" s="1103"/>
      <c r="AE643" s="1103"/>
      <c r="AF643" s="1103"/>
      <c r="AG643" s="1103"/>
      <c r="AH643" s="1103"/>
      <c r="AI643" s="1103"/>
      <c r="AJ643" s="1103"/>
      <c r="AK643" s="1103"/>
      <c r="AL643" s="1103"/>
      <c r="AM643" s="1103"/>
      <c r="AN643" s="1102"/>
      <c r="AO643" s="1063"/>
      <c r="AP643" s="1104"/>
      <c r="AQ643" s="1286" t="str">
        <f t="shared" si="71"/>
        <v xml:space="preserve"> </v>
      </c>
      <c r="AR643" s="1282">
        <f t="shared" si="72"/>
        <v>0</v>
      </c>
      <c r="AS643" s="1065"/>
    </row>
    <row r="644" spans="1:45" ht="12.75" hidden="1" customHeight="1">
      <c r="A644" s="1059" t="s">
        <v>1232</v>
      </c>
      <c r="B644" s="1060" t="str">
        <f>IFERROR(MINUTE(B$5)-MINUTE(C644)," ")</f>
        <v xml:space="preserve"> </v>
      </c>
      <c r="C644" s="1077" t="s">
        <v>514</v>
      </c>
      <c r="D644" s="1282">
        <v>0</v>
      </c>
      <c r="E644" s="1061" t="str">
        <f t="shared" si="69"/>
        <v xml:space="preserve"> </v>
      </c>
      <c r="F644" s="1006"/>
      <c r="G644" s="1006"/>
      <c r="H644" s="1006"/>
      <c r="I644" s="1006"/>
      <c r="J644" s="1006"/>
      <c r="K644" s="1062"/>
      <c r="L644" s="1062"/>
      <c r="M644" s="1062"/>
      <c r="N644" s="1062"/>
      <c r="O644" s="1062"/>
      <c r="P644" s="1062"/>
      <c r="Q644" s="1062"/>
      <c r="R644" s="1062"/>
      <c r="S644" s="1062"/>
      <c r="T644" s="1062"/>
      <c r="U644" s="1062"/>
      <c r="V644" s="1062"/>
      <c r="W644" s="1062"/>
      <c r="X644" s="1062"/>
      <c r="Y644" s="1062"/>
      <c r="Z644" s="1062"/>
      <c r="AA644" s="1062"/>
      <c r="AB644" s="1062"/>
      <c r="AC644" s="1062"/>
      <c r="AD644" s="1062"/>
      <c r="AE644" s="1062"/>
      <c r="AF644" s="1062"/>
      <c r="AG644" s="1062"/>
      <c r="AH644" s="1062"/>
      <c r="AI644" s="1062"/>
      <c r="AJ644" s="1062"/>
      <c r="AK644" s="1062"/>
      <c r="AL644" s="1062"/>
      <c r="AM644" s="1062"/>
      <c r="AN644" s="1063"/>
      <c r="AO644" s="1063"/>
      <c r="AP644" s="1064"/>
      <c r="AQ644" s="1286" t="str">
        <f t="shared" si="71"/>
        <v xml:space="preserve"> </v>
      </c>
      <c r="AR644" s="1282">
        <f t="shared" si="72"/>
        <v>0</v>
      </c>
      <c r="AS644" s="1065"/>
    </row>
    <row r="645" spans="1:45" ht="12.75" hidden="1" customHeight="1">
      <c r="A645" s="1066" t="s">
        <v>922</v>
      </c>
      <c r="B645" s="1060" t="str">
        <f>IFERROR(MINUTE(B$5)-MINUTE(C645)," ")</f>
        <v xml:space="preserve"> </v>
      </c>
      <c r="C645" s="1077" t="s">
        <v>514</v>
      </c>
      <c r="D645" s="1282">
        <v>0</v>
      </c>
      <c r="E645" s="1061" t="str">
        <f t="shared" si="69"/>
        <v xml:space="preserve"> </v>
      </c>
      <c r="F645" s="1019"/>
      <c r="G645" s="1019"/>
      <c r="H645" s="1068"/>
      <c r="I645" s="1019"/>
      <c r="J645" s="1019"/>
      <c r="K645" s="1069"/>
      <c r="L645" s="1069"/>
      <c r="M645" s="1062"/>
      <c r="N645" s="1062"/>
      <c r="O645" s="1062"/>
      <c r="P645" s="1062"/>
      <c r="Q645" s="1062"/>
      <c r="R645" s="1062"/>
      <c r="S645" s="1062"/>
      <c r="T645" s="1062"/>
      <c r="U645" s="1062"/>
      <c r="V645" s="1062"/>
      <c r="W645" s="1062"/>
      <c r="X645" s="1062"/>
      <c r="Y645" s="1062"/>
      <c r="Z645" s="1062"/>
      <c r="AA645" s="1062"/>
      <c r="AB645" s="1062"/>
      <c r="AC645" s="1062"/>
      <c r="AD645" s="1062"/>
      <c r="AE645" s="1062"/>
      <c r="AF645" s="1062"/>
      <c r="AG645" s="1062"/>
      <c r="AH645" s="1062"/>
      <c r="AI645" s="1062"/>
      <c r="AJ645" s="1062"/>
      <c r="AK645" s="1062"/>
      <c r="AL645" s="1062"/>
      <c r="AM645" s="1062"/>
      <c r="AN645" s="1063"/>
      <c r="AO645" s="1063"/>
      <c r="AP645" s="1064"/>
      <c r="AQ645" s="1286" t="str">
        <f t="shared" si="71"/>
        <v xml:space="preserve"> </v>
      </c>
      <c r="AR645" s="1282">
        <f t="shared" si="72"/>
        <v>0</v>
      </c>
      <c r="AS645" s="1065"/>
    </row>
    <row r="646" spans="1:45" ht="12.75" hidden="1" customHeight="1">
      <c r="A646" s="1059" t="s">
        <v>817</v>
      </c>
      <c r="B646" s="1060">
        <v>8</v>
      </c>
      <c r="C646" s="1077" t="s">
        <v>514</v>
      </c>
      <c r="D646" s="1282">
        <v>0</v>
      </c>
      <c r="E646" s="1061" t="str">
        <f t="shared" si="69"/>
        <v xml:space="preserve"> </v>
      </c>
      <c r="F646" s="1006"/>
      <c r="G646" s="1006"/>
      <c r="H646" s="1006"/>
      <c r="I646" s="1006"/>
      <c r="J646" s="1006"/>
      <c r="K646" s="1062"/>
      <c r="L646" s="1062"/>
      <c r="M646" s="1062"/>
      <c r="N646" s="1062"/>
      <c r="O646" s="1062"/>
      <c r="P646" s="1062"/>
      <c r="Q646" s="1062"/>
      <c r="R646" s="1062"/>
      <c r="S646" s="1062"/>
      <c r="T646" s="1062"/>
      <c r="U646" s="1062"/>
      <c r="V646" s="1062"/>
      <c r="W646" s="1062"/>
      <c r="X646" s="1062"/>
      <c r="Y646" s="1062"/>
      <c r="Z646" s="1062"/>
      <c r="AA646" s="1062"/>
      <c r="AB646" s="1062"/>
      <c r="AC646" s="1062"/>
      <c r="AD646" s="1062"/>
      <c r="AE646" s="1062"/>
      <c r="AF646" s="1062"/>
      <c r="AG646" s="1062"/>
      <c r="AH646" s="1062"/>
      <c r="AI646" s="1062"/>
      <c r="AJ646" s="1062"/>
      <c r="AK646" s="1062"/>
      <c r="AL646" s="1062"/>
      <c r="AM646" s="1062"/>
      <c r="AN646" s="1063"/>
      <c r="AO646" s="1063"/>
      <c r="AP646" s="1064"/>
      <c r="AQ646" s="1286" t="str">
        <f t="shared" si="71"/>
        <v xml:space="preserve"> </v>
      </c>
      <c r="AR646" s="1282">
        <f t="shared" si="72"/>
        <v>0</v>
      </c>
      <c r="AS646" s="1065"/>
    </row>
    <row r="647" spans="1:45" ht="12.75" hidden="1" customHeight="1" thickBot="1">
      <c r="A647" s="1298"/>
      <c r="B647" s="1299"/>
      <c r="C647" s="1298"/>
      <c r="D647" s="1300"/>
      <c r="E647" s="1061" t="str">
        <f t="shared" si="69"/>
        <v xml:space="preserve"> </v>
      </c>
      <c r="K647" s="1056"/>
      <c r="L647" s="1056"/>
      <c r="M647" s="1056"/>
      <c r="N647" s="1056"/>
      <c r="O647" s="1056"/>
      <c r="P647" s="1056"/>
      <c r="Q647" s="1056"/>
      <c r="R647" s="1056"/>
      <c r="S647" s="1056"/>
      <c r="T647" s="1056"/>
      <c r="U647" s="1056"/>
      <c r="V647" s="1056"/>
      <c r="W647" s="1056"/>
      <c r="X647" s="1056"/>
      <c r="Y647" s="1056"/>
      <c r="Z647" s="1056"/>
      <c r="AA647" s="1056"/>
      <c r="AB647" s="1056"/>
      <c r="AC647" s="1056"/>
      <c r="AD647" s="1056"/>
      <c r="AE647" s="1056"/>
      <c r="AF647" s="1056"/>
      <c r="AG647" s="1056"/>
      <c r="AH647" s="1056"/>
      <c r="AI647" s="1056"/>
      <c r="AJ647" s="1056"/>
      <c r="AK647" s="1056"/>
      <c r="AL647" s="1056"/>
      <c r="AM647" s="1056"/>
      <c r="AN647" s="1056"/>
      <c r="AO647" s="1056"/>
      <c r="AP647" s="1073"/>
      <c r="AR647" s="1300"/>
    </row>
    <row r="648" spans="1:45" ht="12.75" customHeight="1" thickBot="1">
      <c r="A648" s="1105" t="s">
        <v>1183</v>
      </c>
      <c r="B648" s="1106"/>
      <c r="C648" s="1301"/>
      <c r="D648" s="1107"/>
      <c r="E648" s="1108"/>
      <c r="F648" s="1109">
        <f t="shared" ref="F648:AM648" si="74">COUNTA(F7:F143) +COUNTA(F652:F665)</f>
        <v>5</v>
      </c>
      <c r="G648" s="1109">
        <f t="shared" si="74"/>
        <v>3</v>
      </c>
      <c r="H648" s="1109">
        <f t="shared" si="74"/>
        <v>7</v>
      </c>
      <c r="I648" s="1109">
        <f t="shared" si="74"/>
        <v>3</v>
      </c>
      <c r="J648" s="1109">
        <f t="shared" si="74"/>
        <v>2</v>
      </c>
      <c r="K648" s="1109">
        <f t="shared" si="74"/>
        <v>6</v>
      </c>
      <c r="L648" s="1109">
        <f t="shared" si="74"/>
        <v>9</v>
      </c>
      <c r="M648" s="1109">
        <f t="shared" si="74"/>
        <v>10</v>
      </c>
      <c r="N648" s="1109">
        <f t="shared" si="74"/>
        <v>2</v>
      </c>
      <c r="O648" s="1109">
        <f t="shared" si="74"/>
        <v>3</v>
      </c>
      <c r="P648" s="1109">
        <f t="shared" si="74"/>
        <v>6</v>
      </c>
      <c r="Q648" s="1109">
        <f t="shared" si="74"/>
        <v>5</v>
      </c>
      <c r="R648" s="1109">
        <f t="shared" si="74"/>
        <v>8</v>
      </c>
      <c r="S648" s="1109">
        <f t="shared" si="74"/>
        <v>4</v>
      </c>
      <c r="T648" s="1109">
        <f t="shared" si="74"/>
        <v>6</v>
      </c>
      <c r="U648" s="1109">
        <f t="shared" si="74"/>
        <v>7</v>
      </c>
      <c r="V648" s="1109">
        <f t="shared" si="74"/>
        <v>4</v>
      </c>
      <c r="W648" s="1109">
        <f t="shared" si="74"/>
        <v>7</v>
      </c>
      <c r="X648" s="1109">
        <f t="shared" si="74"/>
        <v>4</v>
      </c>
      <c r="Y648" s="1109">
        <f t="shared" si="74"/>
        <v>4</v>
      </c>
      <c r="Z648" s="1109">
        <f t="shared" si="74"/>
        <v>7</v>
      </c>
      <c r="AA648" s="1109">
        <f t="shared" si="74"/>
        <v>3</v>
      </c>
      <c r="AB648" s="1109">
        <f t="shared" si="74"/>
        <v>6</v>
      </c>
      <c r="AC648" s="1109">
        <f t="shared" si="74"/>
        <v>3</v>
      </c>
      <c r="AD648" s="1109">
        <f t="shared" si="74"/>
        <v>5</v>
      </c>
      <c r="AE648" s="1109">
        <f t="shared" si="74"/>
        <v>8</v>
      </c>
      <c r="AF648" s="1109">
        <f t="shared" si="74"/>
        <v>8</v>
      </c>
      <c r="AG648" s="1109">
        <f t="shared" si="74"/>
        <v>8</v>
      </c>
      <c r="AH648" s="1109">
        <f t="shared" si="74"/>
        <v>13</v>
      </c>
      <c r="AI648" s="1109">
        <f t="shared" si="74"/>
        <v>11</v>
      </c>
      <c r="AJ648" s="1110">
        <f t="shared" si="74"/>
        <v>17</v>
      </c>
      <c r="AK648" s="1109">
        <f t="shared" si="74"/>
        <v>17</v>
      </c>
      <c r="AL648" s="1109">
        <f t="shared" si="74"/>
        <v>8</v>
      </c>
      <c r="AM648" s="1109">
        <f t="shared" si="74"/>
        <v>8</v>
      </c>
      <c r="AN648" s="1109">
        <f>COUNTA(AN7:AN143) +COUNTA(AN652:AN665)</f>
        <v>6</v>
      </c>
      <c r="AO648" s="1109">
        <f>COUNTA(AO7:AO143) +COUNTA(AO652:AO665)</f>
        <v>7</v>
      </c>
      <c r="AP648" s="1111"/>
      <c r="AQ648" s="1112"/>
      <c r="AR648" s="1113">
        <f>SUM(E648:AN648)</f>
        <v>233</v>
      </c>
      <c r="AS648" s="1302"/>
    </row>
    <row r="649" spans="1:45" ht="12.75" customHeight="1">
      <c r="A649" s="1058"/>
      <c r="B649" s="1040"/>
      <c r="C649" s="1286"/>
      <c r="D649" s="1114"/>
      <c r="F649" s="1009"/>
      <c r="G649" s="1009"/>
      <c r="H649" s="1009"/>
      <c r="M649" s="1009"/>
      <c r="N649" s="1009"/>
      <c r="O649" s="1009"/>
      <c r="P649" s="1009"/>
      <c r="Q649" s="1009"/>
      <c r="R649" s="1009"/>
      <c r="S649" s="1009"/>
      <c r="T649" s="1009"/>
      <c r="U649" s="1009"/>
      <c r="V649" s="1115"/>
      <c r="W649" s="1115"/>
      <c r="X649" s="1115"/>
      <c r="Y649" s="1115"/>
      <c r="Z649" s="1115"/>
      <c r="AA649" s="1115"/>
      <c r="AB649" s="1009"/>
      <c r="AC649" s="1009"/>
      <c r="AD649" s="1009"/>
      <c r="AE649" s="1009"/>
      <c r="AF649" s="1009"/>
      <c r="AG649" s="1115"/>
      <c r="AH649" s="1115"/>
      <c r="AI649" s="1115"/>
      <c r="AJ649" s="1114"/>
      <c r="AK649" s="1009"/>
      <c r="AL649" s="1009"/>
      <c r="AM649" s="1009"/>
      <c r="AQ649" s="1009"/>
      <c r="AR649" s="1010"/>
      <c r="AS649" s="1116"/>
    </row>
    <row r="650" spans="1:45" ht="12.75" customHeight="1" thickBot="1">
      <c r="A650" s="1058"/>
      <c r="B650" s="1040"/>
      <c r="C650" s="1286"/>
      <c r="D650" s="1114"/>
      <c r="F650" s="1009"/>
      <c r="G650" s="1009"/>
      <c r="H650" s="1009"/>
      <c r="M650" s="1009"/>
      <c r="N650" s="1009"/>
      <c r="O650" s="1009"/>
      <c r="P650" s="1009"/>
      <c r="Q650" s="1117"/>
      <c r="R650" s="1117"/>
      <c r="S650" s="1117"/>
      <c r="T650" s="1117"/>
      <c r="U650" s="1117"/>
      <c r="V650" s="1117"/>
      <c r="W650" s="1117"/>
      <c r="X650" s="1117"/>
      <c r="Y650" s="1117"/>
      <c r="Z650" s="1117"/>
      <c r="AA650" s="1117"/>
      <c r="AB650" s="1117"/>
      <c r="AC650" s="1117"/>
      <c r="AD650" s="1117"/>
      <c r="AE650" s="1117"/>
      <c r="AF650" s="1117"/>
      <c r="AG650" s="1117"/>
      <c r="AH650" s="1117"/>
      <c r="AI650" s="1117"/>
      <c r="AJ650" s="1117"/>
      <c r="AK650" s="1117"/>
      <c r="AL650" s="1117"/>
      <c r="AM650" s="1117"/>
      <c r="AN650" s="1303"/>
      <c r="AQ650" s="1009"/>
      <c r="AR650" s="1291"/>
    </row>
    <row r="651" spans="1:45" ht="12.75" customHeight="1" thickBot="1">
      <c r="A651" s="1118" t="s">
        <v>1184</v>
      </c>
      <c r="B651" s="1119" t="s">
        <v>59</v>
      </c>
      <c r="C651" s="1120"/>
      <c r="D651" s="1121" t="s">
        <v>439</v>
      </c>
      <c r="E651" s="1122" t="s">
        <v>10</v>
      </c>
      <c r="F651" s="1123">
        <f>F4</f>
        <v>45349</v>
      </c>
      <c r="G651" s="1123">
        <f>F651+7</f>
        <v>45356</v>
      </c>
      <c r="H651" s="1123">
        <f>G651+7</f>
        <v>45363</v>
      </c>
      <c r="I651" s="1123">
        <f>H651+7</f>
        <v>45370</v>
      </c>
      <c r="J651" s="1123">
        <v>45384</v>
      </c>
      <c r="K651" s="1123">
        <v>45391</v>
      </c>
      <c r="L651" s="1123">
        <f t="shared" ref="L651:T651" si="75">K651+7</f>
        <v>45398</v>
      </c>
      <c r="M651" s="1123">
        <f t="shared" si="75"/>
        <v>45405</v>
      </c>
      <c r="N651" s="1123">
        <f t="shared" si="75"/>
        <v>45412</v>
      </c>
      <c r="O651" s="1123">
        <f t="shared" si="75"/>
        <v>45419</v>
      </c>
      <c r="P651" s="1123">
        <f t="shared" si="75"/>
        <v>45426</v>
      </c>
      <c r="Q651" s="1123">
        <f t="shared" si="75"/>
        <v>45433</v>
      </c>
      <c r="R651" s="1123">
        <f t="shared" si="75"/>
        <v>45440</v>
      </c>
      <c r="S651" s="1123">
        <f t="shared" si="75"/>
        <v>45447</v>
      </c>
      <c r="T651" s="1123">
        <f t="shared" si="75"/>
        <v>45454</v>
      </c>
      <c r="U651" s="1123">
        <v>45468</v>
      </c>
      <c r="V651" s="1123">
        <v>45482</v>
      </c>
      <c r="W651" s="1123">
        <v>45489</v>
      </c>
      <c r="X651" s="1123">
        <v>45496</v>
      </c>
      <c r="Y651" s="1123">
        <v>45503</v>
      </c>
      <c r="Z651" s="1123">
        <v>45510</v>
      </c>
      <c r="AA651" s="1123">
        <v>45517</v>
      </c>
      <c r="AB651" s="1123">
        <v>45524</v>
      </c>
      <c r="AC651" s="1123">
        <v>45531</v>
      </c>
      <c r="AD651" s="1123">
        <v>45538</v>
      </c>
      <c r="AE651" s="1123">
        <v>45545</v>
      </c>
      <c r="AF651" s="1123">
        <v>45552</v>
      </c>
      <c r="AG651" s="1123">
        <v>45566</v>
      </c>
      <c r="AH651" s="1123">
        <v>45573</v>
      </c>
      <c r="AI651" s="1123">
        <v>45580</v>
      </c>
      <c r="AJ651" s="1123">
        <v>45587</v>
      </c>
      <c r="AK651" s="1123">
        <v>45594</v>
      </c>
      <c r="AL651" s="1123">
        <v>45601</v>
      </c>
      <c r="AM651" s="1123">
        <v>45608</v>
      </c>
      <c r="AN651" s="1123">
        <v>45615</v>
      </c>
      <c r="AO651" s="1123">
        <v>45622</v>
      </c>
      <c r="AP651" s="1124"/>
      <c r="AQ651" s="1125" t="s">
        <v>438</v>
      </c>
      <c r="AR651" s="1126" t="s">
        <v>439</v>
      </c>
      <c r="AS651" s="1053"/>
    </row>
    <row r="652" spans="1:45" ht="12.75" customHeight="1">
      <c r="A652" s="1046" t="s">
        <v>1743</v>
      </c>
      <c r="B652" s="1016"/>
      <c r="C652" s="1068"/>
      <c r="D652" s="1127"/>
      <c r="E652" s="1061">
        <f>IFERROR(AVERAGE(F652:AN652), " ")</f>
        <v>1.8981481481481481E-2</v>
      </c>
      <c r="F652" s="1044"/>
      <c r="G652" s="1044"/>
      <c r="H652" s="1044">
        <v>1.8981481481481481E-2</v>
      </c>
      <c r="I652" s="1020"/>
      <c r="J652" s="1020"/>
      <c r="K652" s="1044"/>
      <c r="L652" s="1044"/>
      <c r="M652" s="1020"/>
      <c r="N652" s="1044"/>
      <c r="O652" s="1020"/>
      <c r="P652" s="1020"/>
      <c r="Q652" s="1020"/>
      <c r="R652" s="1020"/>
      <c r="S652" s="1043"/>
      <c r="T652" s="1020"/>
      <c r="U652" s="1020"/>
      <c r="V652" s="1020"/>
      <c r="W652" s="1044"/>
      <c r="X652" s="1020"/>
      <c r="Y652" s="1020"/>
      <c r="Z652" s="1020"/>
      <c r="AA652" s="1020"/>
      <c r="AB652" s="1020"/>
      <c r="AC652" s="1020"/>
      <c r="AD652" s="1020"/>
      <c r="AE652" s="1020"/>
      <c r="AF652" s="1020"/>
      <c r="AG652" s="1020"/>
      <c r="AH652" s="1020"/>
      <c r="AI652" s="1020"/>
      <c r="AJ652" s="1020"/>
      <c r="AK652" s="1020"/>
      <c r="AL652" s="1020"/>
      <c r="AM652" s="1020"/>
      <c r="AN652" s="1020"/>
      <c r="AO652" s="1020"/>
      <c r="AP652" s="1128"/>
      <c r="AQ652" s="1052">
        <f t="shared" ref="AQ652:AQ665" si="76">IF(MIN(F652:AN652)=0," ",MIN(F652:AN652))</f>
        <v>1.8981481481481481E-2</v>
      </c>
      <c r="AR652" s="1304">
        <f>COUNTA(F652:AO652)</f>
        <v>1</v>
      </c>
      <c r="AS652" s="1053"/>
    </row>
    <row r="653" spans="1:45" ht="12.75" customHeight="1">
      <c r="A653" s="1046" t="s">
        <v>1744</v>
      </c>
      <c r="B653" s="1016">
        <v>0</v>
      </c>
      <c r="C653" s="1068"/>
      <c r="D653" s="1127"/>
      <c r="E653" s="1061">
        <f>IFERROR(AVERAGE(F653:AN653), " ")</f>
        <v>2.2511574074074073E-2</v>
      </c>
      <c r="F653" s="1044"/>
      <c r="G653" s="1044"/>
      <c r="H653" s="1044"/>
      <c r="I653" s="1020"/>
      <c r="J653" s="1020"/>
      <c r="K653" s="1044"/>
      <c r="L653" s="1044"/>
      <c r="M653" s="1020"/>
      <c r="N653" s="1044"/>
      <c r="O653" s="1020"/>
      <c r="P653" s="1020"/>
      <c r="Q653" s="1020"/>
      <c r="R653" s="1020"/>
      <c r="S653" s="1043"/>
      <c r="T653" s="1020"/>
      <c r="U653" s="1020"/>
      <c r="V653" s="1020"/>
      <c r="W653" s="1044"/>
      <c r="X653" s="1020"/>
      <c r="Y653" s="1020"/>
      <c r="Z653" s="1020"/>
      <c r="AA653" s="1020"/>
      <c r="AB653" s="1020"/>
      <c r="AC653" s="1020"/>
      <c r="AD653" s="1020"/>
      <c r="AE653" s="1020"/>
      <c r="AF653" s="1020"/>
      <c r="AG653" s="1020"/>
      <c r="AH653" s="1020"/>
      <c r="AI653" s="1044">
        <v>2.2511574074074073E-2</v>
      </c>
      <c r="AJ653" s="1044"/>
      <c r="AK653" s="1020"/>
      <c r="AL653" s="1020"/>
      <c r="AM653" s="1020"/>
      <c r="AN653" s="1020"/>
      <c r="AO653" s="1020"/>
      <c r="AP653" s="1128"/>
      <c r="AQ653" s="1052">
        <f t="shared" si="76"/>
        <v>2.2511574074074073E-2</v>
      </c>
      <c r="AR653" s="1304">
        <f t="shared" ref="AR653:AR664" si="77">COUNTA(F653:AO653)</f>
        <v>1</v>
      </c>
      <c r="AS653" s="1053"/>
    </row>
    <row r="654" spans="1:45" ht="12.75" customHeight="1">
      <c r="A654" s="1046" t="s">
        <v>1745</v>
      </c>
      <c r="B654" s="1016"/>
      <c r="C654" s="1068"/>
      <c r="D654" s="1127"/>
      <c r="E654" s="1061"/>
      <c r="F654" s="1044"/>
      <c r="G654" s="1044"/>
      <c r="H654" s="1044"/>
      <c r="I654" s="1020"/>
      <c r="J654" s="1020"/>
      <c r="K654" s="1044"/>
      <c r="L654" s="1044"/>
      <c r="M654" s="1020"/>
      <c r="N654" s="1044"/>
      <c r="O654" s="1020"/>
      <c r="P654" s="1020"/>
      <c r="Q654" s="1020"/>
      <c r="R654" s="1020"/>
      <c r="S654" s="1043"/>
      <c r="T654" s="1020"/>
      <c r="U654" s="1020"/>
      <c r="V654" s="1020"/>
      <c r="W654" s="1044"/>
      <c r="X654" s="1020"/>
      <c r="Y654" s="1020"/>
      <c r="Z654" s="1020"/>
      <c r="AA654" s="1020"/>
      <c r="AB654" s="1020"/>
      <c r="AC654" s="1020"/>
      <c r="AD654" s="1020"/>
      <c r="AE654" s="1020"/>
      <c r="AF654" s="1020"/>
      <c r="AG654" s="1020"/>
      <c r="AH654" s="1020"/>
      <c r="AI654" s="1044">
        <v>1.9108796296296297E-2</v>
      </c>
      <c r="AJ654" s="1044">
        <v>1.9247685185185184E-2</v>
      </c>
      <c r="AK654" s="1044">
        <v>1.8483796296296297E-2</v>
      </c>
      <c r="AL654" s="1020"/>
      <c r="AM654" s="1020"/>
      <c r="AN654" s="1020"/>
      <c r="AO654" s="1020"/>
      <c r="AP654" s="1128"/>
      <c r="AQ654" s="1052">
        <f t="shared" si="76"/>
        <v>1.8483796296296297E-2</v>
      </c>
      <c r="AR654" s="1304">
        <f t="shared" si="77"/>
        <v>3</v>
      </c>
      <c r="AS654" s="1053"/>
    </row>
    <row r="655" spans="1:45" ht="12.75" customHeight="1">
      <c r="A655" s="1046" t="s">
        <v>1746</v>
      </c>
      <c r="B655" s="1016"/>
      <c r="C655" s="1068"/>
      <c r="D655" s="1127"/>
      <c r="E655" s="1061">
        <f>IFERROR(AVERAGE(F655:AN655), " ")</f>
        <v>2.222222222222222E-2</v>
      </c>
      <c r="F655" s="1044"/>
      <c r="G655" s="1020"/>
      <c r="H655" s="1044">
        <v>2.5694444444444443E-2</v>
      </c>
      <c r="I655" s="1020"/>
      <c r="J655" s="1020"/>
      <c r="K655" s="1044"/>
      <c r="L655" s="1044"/>
      <c r="M655" s="1020"/>
      <c r="N655" s="1020"/>
      <c r="O655" s="1020"/>
      <c r="P655" s="1020"/>
      <c r="Q655" s="1020"/>
      <c r="R655" s="1020"/>
      <c r="S655" s="1020"/>
      <c r="T655" s="1020"/>
      <c r="U655" s="1020"/>
      <c r="V655" s="1020"/>
      <c r="W655" s="1020"/>
      <c r="X655" s="1020"/>
      <c r="Y655" s="1020"/>
      <c r="Z655" s="1020"/>
      <c r="AA655" s="1020"/>
      <c r="AB655" s="1020"/>
      <c r="AC655" s="1020"/>
      <c r="AD655" s="1020"/>
      <c r="AE655" s="1044"/>
      <c r="AF655" s="1020"/>
      <c r="AG655" s="1020"/>
      <c r="AH655" s="1044">
        <v>1.8749999999999999E-2</v>
      </c>
      <c r="AI655" s="1044"/>
      <c r="AJ655" s="1020"/>
      <c r="AK655" s="1020"/>
      <c r="AL655" s="1020"/>
      <c r="AM655" s="1020"/>
      <c r="AN655" s="1020"/>
      <c r="AO655" s="1020"/>
      <c r="AP655" s="1128"/>
      <c r="AQ655" s="1052">
        <f t="shared" si="76"/>
        <v>1.8749999999999999E-2</v>
      </c>
      <c r="AR655" s="1304">
        <f t="shared" si="77"/>
        <v>2</v>
      </c>
      <c r="AS655" s="1053"/>
    </row>
    <row r="656" spans="1:45" ht="12.75" customHeight="1">
      <c r="A656" s="1046" t="s">
        <v>1747</v>
      </c>
      <c r="B656" s="1016"/>
      <c r="C656" s="1068"/>
      <c r="D656" s="1127"/>
      <c r="E656" s="1061"/>
      <c r="F656" s="1044"/>
      <c r="G656" s="1020"/>
      <c r="H656" s="1044"/>
      <c r="I656" s="1020"/>
      <c r="J656" s="1020"/>
      <c r="K656" s="1044"/>
      <c r="L656" s="1044"/>
      <c r="M656" s="1020"/>
      <c r="N656" s="1020"/>
      <c r="O656" s="1020"/>
      <c r="P656" s="1020"/>
      <c r="Q656" s="1020"/>
      <c r="R656" s="1020"/>
      <c r="S656" s="1020"/>
      <c r="T656" s="1020"/>
      <c r="U656" s="1020"/>
      <c r="V656" s="1020"/>
      <c r="W656" s="1020"/>
      <c r="X656" s="1020"/>
      <c r="Y656" s="1020"/>
      <c r="Z656" s="1020"/>
      <c r="AA656" s="1020"/>
      <c r="AB656" s="1020"/>
      <c r="AC656" s="1020"/>
      <c r="AD656" s="1020"/>
      <c r="AE656" s="1044"/>
      <c r="AF656" s="1020"/>
      <c r="AG656" s="1020"/>
      <c r="AH656" s="1044"/>
      <c r="AI656" s="1044"/>
      <c r="AJ656" s="1020"/>
      <c r="AK656" s="1020"/>
      <c r="AL656" s="1020"/>
      <c r="AM656" s="1020"/>
      <c r="AN656" s="1044">
        <v>1.6666666666666666E-2</v>
      </c>
      <c r="AO656" s="1020"/>
      <c r="AP656" s="1128"/>
      <c r="AQ656" s="1052">
        <f t="shared" si="76"/>
        <v>1.6666666666666666E-2</v>
      </c>
      <c r="AR656" s="1304">
        <f t="shared" si="77"/>
        <v>1</v>
      </c>
      <c r="AS656" s="1053"/>
    </row>
    <row r="657" spans="1:45" ht="12.75" customHeight="1">
      <c r="A657" s="1046" t="s">
        <v>1748</v>
      </c>
      <c r="B657" s="1016"/>
      <c r="C657" s="1068"/>
      <c r="D657" s="1127"/>
      <c r="E657" s="1061"/>
      <c r="F657" s="1044"/>
      <c r="G657" s="1020"/>
      <c r="H657" s="1044"/>
      <c r="I657" s="1020"/>
      <c r="J657" s="1020"/>
      <c r="K657" s="1044"/>
      <c r="L657" s="1044"/>
      <c r="M657" s="1020"/>
      <c r="N657" s="1020"/>
      <c r="O657" s="1020"/>
      <c r="P657" s="1020"/>
      <c r="Q657" s="1020"/>
      <c r="R657" s="1020"/>
      <c r="S657" s="1020"/>
      <c r="T657" s="1020"/>
      <c r="U657" s="1020"/>
      <c r="V657" s="1020"/>
      <c r="W657" s="1020"/>
      <c r="X657" s="1020"/>
      <c r="Y657" s="1020"/>
      <c r="Z657" s="1020"/>
      <c r="AA657" s="1020"/>
      <c r="AB657" s="1020"/>
      <c r="AC657" s="1020"/>
      <c r="AD657" s="1020"/>
      <c r="AE657" s="1044"/>
      <c r="AF657" s="1020"/>
      <c r="AG657" s="1020"/>
      <c r="AH657" s="1044"/>
      <c r="AI657" s="1044"/>
      <c r="AJ657" s="1020"/>
      <c r="AK657" s="1044">
        <v>0.52164351851851853</v>
      </c>
      <c r="AL657" s="1020"/>
      <c r="AM657" s="1020"/>
      <c r="AN657" s="1020"/>
      <c r="AO657" s="1020"/>
      <c r="AP657" s="1128"/>
      <c r="AQ657" s="1052">
        <f t="shared" si="76"/>
        <v>0.52164351851851853</v>
      </c>
      <c r="AR657" s="1304">
        <f t="shared" si="77"/>
        <v>1</v>
      </c>
      <c r="AS657" s="1053"/>
    </row>
    <row r="658" spans="1:45" ht="12.75" customHeight="1">
      <c r="A658" s="1046" t="s">
        <v>1749</v>
      </c>
      <c r="B658" s="1016"/>
      <c r="C658" s="1068"/>
      <c r="D658" s="1127"/>
      <c r="E658" s="1061"/>
      <c r="F658" s="1044"/>
      <c r="G658" s="1020"/>
      <c r="H658" s="1044"/>
      <c r="I658" s="1020"/>
      <c r="J658" s="1020"/>
      <c r="K658" s="1044"/>
      <c r="L658" s="1044"/>
      <c r="M658" s="1020"/>
      <c r="N658" s="1020"/>
      <c r="O658" s="1020"/>
      <c r="P658" s="1020"/>
      <c r="Q658" s="1020"/>
      <c r="R658" s="1020"/>
      <c r="S658" s="1020"/>
      <c r="T658" s="1020"/>
      <c r="U658" s="1020"/>
      <c r="V658" s="1020"/>
      <c r="W658" s="1020"/>
      <c r="X658" s="1020"/>
      <c r="Y658" s="1020"/>
      <c r="Z658" s="1020"/>
      <c r="AA658" s="1020"/>
      <c r="AB658" s="1020"/>
      <c r="AC658" s="1020"/>
      <c r="AD658" s="1020"/>
      <c r="AE658" s="1044"/>
      <c r="AF658" s="1020"/>
      <c r="AG658" s="1020"/>
      <c r="AH658" s="1044" t="s">
        <v>1566</v>
      </c>
      <c r="AI658" s="1044"/>
      <c r="AJ658" s="1020"/>
      <c r="AK658" s="1044">
        <v>0.52083333333333337</v>
      </c>
      <c r="AL658" s="1020"/>
      <c r="AM658" s="1020"/>
      <c r="AN658" s="1020"/>
      <c r="AO658" s="1020"/>
      <c r="AP658" s="1128"/>
      <c r="AQ658" s="1052">
        <f t="shared" si="76"/>
        <v>0.52083333333333337</v>
      </c>
      <c r="AR658" s="1304">
        <f t="shared" si="77"/>
        <v>2</v>
      </c>
      <c r="AS658" s="1053"/>
    </row>
    <row r="659" spans="1:45" ht="12.75" customHeight="1">
      <c r="A659" s="1046" t="s">
        <v>1750</v>
      </c>
      <c r="B659" s="1016"/>
      <c r="C659" s="1068"/>
      <c r="D659" s="1127"/>
      <c r="E659" s="1061">
        <f>IFERROR(AVERAGE(F659:AN659), " ")</f>
        <v>2.1407407407407406E-2</v>
      </c>
      <c r="F659" s="1044"/>
      <c r="G659" s="1020"/>
      <c r="H659" s="1044"/>
      <c r="I659" s="1020"/>
      <c r="J659" s="1020"/>
      <c r="K659" s="1044"/>
      <c r="L659" s="1044"/>
      <c r="M659" s="1020"/>
      <c r="N659" s="1020"/>
      <c r="O659" s="1020"/>
      <c r="P659" s="1020"/>
      <c r="Q659" s="1020"/>
      <c r="R659" s="1020"/>
      <c r="S659" s="1020"/>
      <c r="T659" s="1020"/>
      <c r="U659" s="1020"/>
      <c r="V659" s="1020"/>
      <c r="W659" s="1020"/>
      <c r="X659" s="1020"/>
      <c r="Y659" s="1020"/>
      <c r="Z659" s="1020"/>
      <c r="AA659" s="1020"/>
      <c r="AB659" s="1020"/>
      <c r="AC659" s="1020"/>
      <c r="AD659" s="1020"/>
      <c r="AE659" s="1044">
        <v>2.1759259259259259E-2</v>
      </c>
      <c r="AF659" s="1044">
        <v>2.0833333333333332E-2</v>
      </c>
      <c r="AG659" s="1044">
        <v>2.2511574074074073E-2</v>
      </c>
      <c r="AH659" s="1020"/>
      <c r="AI659" s="1020"/>
      <c r="AJ659" s="1044">
        <v>2.2511574074074073E-2</v>
      </c>
      <c r="AK659" s="1020"/>
      <c r="AL659" s="1044">
        <v>1.9421296296296298E-2</v>
      </c>
      <c r="AM659" s="1020"/>
      <c r="AN659" s="1020"/>
      <c r="AO659" s="1020"/>
      <c r="AP659" s="1128"/>
      <c r="AQ659" s="1052">
        <f t="shared" si="76"/>
        <v>1.9421296296296298E-2</v>
      </c>
      <c r="AR659" s="1304">
        <f t="shared" si="77"/>
        <v>5</v>
      </c>
      <c r="AS659" s="1053"/>
    </row>
    <row r="660" spans="1:45" ht="12.75" customHeight="1">
      <c r="A660" s="1046" t="s">
        <v>1722</v>
      </c>
      <c r="B660" s="1016"/>
      <c r="C660" s="1068"/>
      <c r="D660" s="1127"/>
      <c r="E660" s="1061"/>
      <c r="F660" s="1044"/>
      <c r="G660" s="1020"/>
      <c r="H660" s="1044">
        <v>2.5694444444444443E-2</v>
      </c>
      <c r="I660" s="1020"/>
      <c r="J660" s="1020"/>
      <c r="K660" s="1044"/>
      <c r="L660" s="1044"/>
      <c r="M660" s="1020"/>
      <c r="N660" s="1020"/>
      <c r="O660" s="1020"/>
      <c r="P660" s="1020"/>
      <c r="Q660" s="1020"/>
      <c r="R660" s="1020"/>
      <c r="S660" s="1020"/>
      <c r="T660" s="1020"/>
      <c r="U660" s="1020"/>
      <c r="V660" s="1020"/>
      <c r="W660" s="1020"/>
      <c r="X660" s="1020"/>
      <c r="Y660" s="1020"/>
      <c r="Z660" s="1020"/>
      <c r="AA660" s="1020"/>
      <c r="AB660" s="1020"/>
      <c r="AC660" s="1020"/>
      <c r="AD660" s="1020"/>
      <c r="AE660" s="1044"/>
      <c r="AF660" s="1020"/>
      <c r="AG660" s="1020"/>
      <c r="AH660" s="1044"/>
      <c r="AI660" s="1020"/>
      <c r="AJ660" s="1020"/>
      <c r="AK660" s="1020"/>
      <c r="AL660" s="1020"/>
      <c r="AM660" s="1020"/>
      <c r="AN660" s="1020"/>
      <c r="AO660" s="1020"/>
      <c r="AP660" s="1128"/>
      <c r="AQ660" s="1052">
        <f t="shared" si="76"/>
        <v>2.5694444444444443E-2</v>
      </c>
      <c r="AR660" s="1304">
        <f t="shared" si="77"/>
        <v>1</v>
      </c>
      <c r="AS660" s="1053"/>
    </row>
    <row r="661" spans="1:45" ht="12.75" customHeight="1">
      <c r="A661" s="1046" t="s">
        <v>1751</v>
      </c>
      <c r="B661" s="1016"/>
      <c r="C661" s="1068"/>
      <c r="D661" s="1127"/>
      <c r="E661" s="1061"/>
      <c r="F661" s="1044"/>
      <c r="G661" s="1020"/>
      <c r="H661" s="1044"/>
      <c r="I661" s="1020"/>
      <c r="J661" s="1020"/>
      <c r="K661" s="1044"/>
      <c r="L661" s="1044"/>
      <c r="M661" s="1020"/>
      <c r="N661" s="1020"/>
      <c r="O661" s="1020"/>
      <c r="P661" s="1020"/>
      <c r="Q661" s="1020"/>
      <c r="R661" s="1020"/>
      <c r="S661" s="1020"/>
      <c r="T661" s="1020"/>
      <c r="U661" s="1020"/>
      <c r="V661" s="1020"/>
      <c r="W661" s="1044">
        <v>1.8645833333333334E-2</v>
      </c>
      <c r="X661" s="1043" t="s">
        <v>1566</v>
      </c>
      <c r="Y661" s="1044">
        <v>1.8391203703703705E-2</v>
      </c>
      <c r="Z661" s="1043" t="s">
        <v>1566</v>
      </c>
      <c r="AA661" s="1020"/>
      <c r="AB661" s="1020"/>
      <c r="AC661" s="1020"/>
      <c r="AD661" s="1044">
        <v>1.8749999999999999E-2</v>
      </c>
      <c r="AE661" s="1044">
        <v>2.1747685185185186E-2</v>
      </c>
      <c r="AF661" s="1044">
        <v>2.0833333333333332E-2</v>
      </c>
      <c r="AG661" s="1020"/>
      <c r="AH661" s="1044">
        <v>1.9328703703703702E-2</v>
      </c>
      <c r="AI661" s="1020"/>
      <c r="AK661" s="1044">
        <v>2.0833333333333332E-2</v>
      </c>
      <c r="AL661" s="1020"/>
      <c r="AM661" s="1020"/>
      <c r="AN661" s="1020"/>
      <c r="AO661" s="1020"/>
      <c r="AP661" s="1128"/>
      <c r="AQ661" s="1052">
        <f t="shared" si="76"/>
        <v>1.8391203703703705E-2</v>
      </c>
      <c r="AR661" s="1304">
        <f t="shared" si="77"/>
        <v>9</v>
      </c>
      <c r="AS661" s="1053"/>
    </row>
    <row r="662" spans="1:45" ht="12.75" customHeight="1">
      <c r="A662" s="1046" t="s">
        <v>1752</v>
      </c>
      <c r="B662" s="1016"/>
      <c r="C662" s="1068"/>
      <c r="D662" s="1127"/>
      <c r="E662" s="1061"/>
      <c r="F662" s="1044"/>
      <c r="G662" s="1020"/>
      <c r="H662" s="1044"/>
      <c r="I662" s="1020"/>
      <c r="J662" s="1020"/>
      <c r="K662" s="1044"/>
      <c r="L662" s="1044"/>
      <c r="M662" s="1020"/>
      <c r="N662" s="1020"/>
      <c r="O662" s="1020"/>
      <c r="P662" s="1020"/>
      <c r="Q662" s="1020"/>
      <c r="R662" s="1020"/>
      <c r="S662" s="1020"/>
      <c r="T662" s="1020"/>
      <c r="U662" s="1020"/>
      <c r="V662" s="1020"/>
      <c r="W662" s="1044"/>
      <c r="X662" s="1043"/>
      <c r="Y662" s="1044"/>
      <c r="Z662" s="1043"/>
      <c r="AA662" s="1020"/>
      <c r="AB662" s="1020"/>
      <c r="AC662" s="1020"/>
      <c r="AD662" s="1044"/>
      <c r="AE662" s="1044"/>
      <c r="AF662" s="1044"/>
      <c r="AG662" s="1020"/>
      <c r="AH662" s="1044"/>
      <c r="AI662" s="1020"/>
      <c r="AJ662" s="1044">
        <v>2.1006944444444446E-2</v>
      </c>
      <c r="AK662" s="1020"/>
      <c r="AL662" s="1044">
        <v>1.9525462962962963E-2</v>
      </c>
      <c r="AM662" s="1020"/>
      <c r="AN662" s="1020"/>
      <c r="AO662" s="1020"/>
      <c r="AP662" s="1128"/>
      <c r="AQ662" s="1052">
        <f t="shared" si="76"/>
        <v>1.9525462962962963E-2</v>
      </c>
      <c r="AR662" s="1304">
        <f t="shared" si="77"/>
        <v>2</v>
      </c>
      <c r="AS662" s="1053"/>
    </row>
    <row r="663" spans="1:45" ht="12.75" customHeight="1">
      <c r="A663" s="1046" t="s">
        <v>1753</v>
      </c>
      <c r="B663" s="1016"/>
      <c r="C663" s="1068"/>
      <c r="D663" s="1127"/>
      <c r="E663" s="1061"/>
      <c r="F663" s="1044"/>
      <c r="G663" s="1020"/>
      <c r="H663" s="1044"/>
      <c r="I663" s="1020"/>
      <c r="J663" s="1020"/>
      <c r="K663" s="1044"/>
      <c r="L663" s="1044">
        <v>0.53984953703703709</v>
      </c>
      <c r="M663" s="1020"/>
      <c r="N663" s="1020"/>
      <c r="O663" s="1020"/>
      <c r="P663" s="1020"/>
      <c r="Q663" s="1020"/>
      <c r="R663" s="1020"/>
      <c r="S663" s="1020"/>
      <c r="T663" s="1020"/>
      <c r="U663" s="1020"/>
      <c r="V663" s="1020"/>
      <c r="W663" s="1020"/>
      <c r="X663" s="1020"/>
      <c r="Y663" s="1020"/>
      <c r="Z663" s="1020"/>
      <c r="AA663" s="1020"/>
      <c r="AB663" s="1020"/>
      <c r="AC663" s="1020"/>
      <c r="AD663" s="1020"/>
      <c r="AE663" s="1044"/>
      <c r="AF663" s="1020"/>
      <c r="AG663" s="1020"/>
      <c r="AH663" s="1044"/>
      <c r="AI663" s="1020"/>
      <c r="AJ663" s="1020"/>
      <c r="AK663" s="1020"/>
      <c r="AL663" s="1020"/>
      <c r="AM663" s="1020"/>
      <c r="AN663" s="1020"/>
      <c r="AO663" s="1020"/>
      <c r="AP663" s="1128"/>
      <c r="AQ663" s="1052">
        <f t="shared" si="76"/>
        <v>0.53984953703703709</v>
      </c>
      <c r="AR663" s="1304">
        <f t="shared" si="77"/>
        <v>1</v>
      </c>
      <c r="AS663" s="1053"/>
    </row>
    <row r="664" spans="1:45" ht="12.75" customHeight="1">
      <c r="A664" s="1046" t="s">
        <v>1754</v>
      </c>
      <c r="B664" s="1016"/>
      <c r="C664" s="1068"/>
      <c r="D664" s="1127"/>
      <c r="E664" s="1061"/>
      <c r="F664" s="1044"/>
      <c r="G664" s="1020"/>
      <c r="H664" s="1044"/>
      <c r="I664" s="1020"/>
      <c r="J664" s="1020"/>
      <c r="K664" s="1044"/>
      <c r="L664" s="1044">
        <v>0.53984953703703709</v>
      </c>
      <c r="M664" s="1020"/>
      <c r="N664" s="1020"/>
      <c r="O664" s="1020"/>
      <c r="P664" s="1020"/>
      <c r="Q664" s="1020"/>
      <c r="R664" s="1020"/>
      <c r="S664" s="1020"/>
      <c r="T664" s="1020"/>
      <c r="U664" s="1020"/>
      <c r="V664" s="1020"/>
      <c r="W664" s="1020"/>
      <c r="X664" s="1020"/>
      <c r="Y664" s="1020"/>
      <c r="Z664" s="1020"/>
      <c r="AA664" s="1020"/>
      <c r="AB664" s="1020"/>
      <c r="AC664" s="1020"/>
      <c r="AD664" s="1020"/>
      <c r="AE664" s="1044"/>
      <c r="AF664" s="1020"/>
      <c r="AG664" s="1020"/>
      <c r="AH664" s="1044"/>
      <c r="AI664" s="1020"/>
      <c r="AJ664" s="1020"/>
      <c r="AK664" s="1020"/>
      <c r="AL664" s="1020"/>
      <c r="AM664" s="1020"/>
      <c r="AN664" s="1020"/>
      <c r="AO664" s="1020"/>
      <c r="AP664" s="1128"/>
      <c r="AQ664" s="1052">
        <f t="shared" si="76"/>
        <v>0.53984953703703709</v>
      </c>
      <c r="AR664" s="1304">
        <f t="shared" si="77"/>
        <v>1</v>
      </c>
      <c r="AS664" s="1053"/>
    </row>
    <row r="665" spans="1:45" ht="12.75" customHeight="1" thickBot="1">
      <c r="A665" s="1129"/>
      <c r="B665" s="1130"/>
      <c r="C665" s="1131"/>
      <c r="D665" s="1132"/>
      <c r="E665" s="1133" t="str">
        <f>IFERROR(AVERAGE(F665:AN665), " ")</f>
        <v xml:space="preserve"> </v>
      </c>
      <c r="F665" s="1076"/>
      <c r="G665" s="1134"/>
      <c r="H665" s="1134"/>
      <c r="I665" s="1134"/>
      <c r="J665" s="1134"/>
      <c r="K665" s="1134"/>
      <c r="L665" s="1134"/>
      <c r="M665" s="1134"/>
      <c r="N665" s="1134"/>
      <c r="O665" s="1134"/>
      <c r="P665" s="1134"/>
      <c r="Q665" s="1134"/>
      <c r="R665" s="1134"/>
      <c r="S665" s="1134"/>
      <c r="T665" s="1134"/>
      <c r="U665" s="1134"/>
      <c r="V665" s="1134"/>
      <c r="W665" s="1134"/>
      <c r="X665" s="1134"/>
      <c r="Y665" s="1134"/>
      <c r="Z665" s="1134"/>
      <c r="AA665" s="1134"/>
      <c r="AB665" s="1134"/>
      <c r="AC665" s="1134"/>
      <c r="AD665" s="1134"/>
      <c r="AE665" s="1134"/>
      <c r="AF665" s="1134"/>
      <c r="AG665" s="1134"/>
      <c r="AH665" s="1134"/>
      <c r="AI665" s="1134"/>
      <c r="AJ665" s="1134"/>
      <c r="AK665" s="1134"/>
      <c r="AL665" s="1134"/>
      <c r="AM665" s="1134"/>
      <c r="AN665" s="1134"/>
      <c r="AO665" s="1134"/>
      <c r="AP665" s="1135"/>
      <c r="AQ665" s="1136" t="str">
        <f t="shared" si="76"/>
        <v xml:space="preserve"> </v>
      </c>
      <c r="AR665" s="1305">
        <f>COUNTA(F665:AN665)</f>
        <v>0</v>
      </c>
      <c r="AS665" s="1053"/>
    </row>
    <row r="666" spans="1:45" ht="12.75" customHeight="1" thickBot="1">
      <c r="A666" s="1045"/>
      <c r="B666" s="1040"/>
      <c r="C666" s="1286"/>
      <c r="D666" s="1114"/>
      <c r="M666" s="1009"/>
      <c r="N666" s="1009"/>
      <c r="O666" s="1009"/>
      <c r="P666" s="1009"/>
      <c r="Q666" s="1009"/>
      <c r="R666" s="1009"/>
      <c r="S666" s="1009"/>
      <c r="T666" s="1009"/>
      <c r="U666" s="1009"/>
      <c r="V666" s="1009"/>
      <c r="W666" s="1009"/>
      <c r="X666" s="1009"/>
      <c r="Y666" s="1009"/>
      <c r="Z666" s="1009"/>
      <c r="AA666" s="1009"/>
      <c r="AB666" s="1009"/>
      <c r="AC666" s="1009"/>
      <c r="AD666" s="1009"/>
      <c r="AE666" s="1009"/>
      <c r="AF666" s="1009"/>
      <c r="AG666" s="1009"/>
      <c r="AH666" s="1009"/>
      <c r="AI666" s="1009"/>
      <c r="AJ666" s="1009"/>
      <c r="AK666" s="1009"/>
      <c r="AL666" s="1009"/>
      <c r="AM666" s="1009"/>
      <c r="AP666" s="1009"/>
      <c r="AQ666" s="1009"/>
      <c r="AR666" s="1009"/>
    </row>
    <row r="667" spans="1:45" ht="12.75" customHeight="1">
      <c r="A667" s="1138" t="s">
        <v>1755</v>
      </c>
      <c r="B667" s="1139"/>
      <c r="C667" s="1140"/>
      <c r="D667" s="1141"/>
      <c r="H667" s="1009"/>
      <c r="M667" s="1009"/>
      <c r="N667" s="1009"/>
      <c r="O667" s="1009"/>
      <c r="P667" s="1009"/>
      <c r="Q667" s="1009"/>
      <c r="R667" s="1009"/>
      <c r="S667" s="1009"/>
      <c r="T667" s="1009"/>
      <c r="U667" s="1009"/>
      <c r="V667" s="1009"/>
      <c r="W667" s="1009"/>
      <c r="X667" s="1009"/>
      <c r="Y667" s="1009"/>
      <c r="Z667" s="1009"/>
      <c r="AA667" s="1009"/>
      <c r="AB667" s="1009"/>
      <c r="AC667" s="1009"/>
      <c r="AD667" s="1009"/>
      <c r="AE667" s="1009"/>
      <c r="AF667" s="1009"/>
      <c r="AG667" s="1009"/>
      <c r="AH667" s="1009"/>
      <c r="AI667" s="1009"/>
      <c r="AJ667" s="1009"/>
      <c r="AK667" s="1009"/>
      <c r="AL667" s="1009"/>
      <c r="AM667" s="1009"/>
      <c r="AN667" s="1008"/>
      <c r="AO667" s="1008"/>
      <c r="AP667" s="1010"/>
      <c r="AQ667" s="1009"/>
    </row>
    <row r="668" spans="1:45" ht="12.75" customHeight="1">
      <c r="A668" s="1142" t="s">
        <v>850</v>
      </c>
      <c r="B668" s="1143" t="s">
        <v>806</v>
      </c>
      <c r="C668" s="1144">
        <v>1.1631944444444445E-2</v>
      </c>
      <c r="D668" s="1145">
        <v>45524</v>
      </c>
      <c r="H668" s="1146"/>
      <c r="I668" s="1147"/>
      <c r="J668" s="1147"/>
      <c r="K668" s="1147"/>
      <c r="L668" s="1147"/>
      <c r="M668" s="1146"/>
      <c r="N668" s="1146"/>
      <c r="O668" s="1146"/>
      <c r="P668" s="1146"/>
      <c r="Q668" s="1146"/>
      <c r="R668" s="1146"/>
      <c r="S668" s="1146"/>
      <c r="T668" s="1146"/>
      <c r="U668" s="1146"/>
      <c r="V668" s="1146"/>
      <c r="W668" s="1146"/>
      <c r="X668" s="1146"/>
      <c r="Y668" s="1146"/>
      <c r="Z668" s="1146"/>
      <c r="AA668" s="1146"/>
      <c r="AB668" s="1148"/>
      <c r="AC668" s="1146"/>
      <c r="AD668" s="1146"/>
      <c r="AE668" s="1146"/>
      <c r="AF668" s="1146"/>
      <c r="AG668" s="1146"/>
      <c r="AH668" s="1146"/>
      <c r="AI668" s="1146"/>
      <c r="AJ668" s="1146"/>
      <c r="AK668" s="1146"/>
      <c r="AL668" s="1146"/>
      <c r="AM668" s="1146"/>
      <c r="AN668" s="1149"/>
      <c r="AO668" s="1149"/>
      <c r="AP668" s="1150"/>
      <c r="AQ668" s="1146"/>
      <c r="AR668" s="1147"/>
    </row>
    <row r="669" spans="1:45" ht="12.75" customHeight="1">
      <c r="A669" s="1142" t="s">
        <v>851</v>
      </c>
      <c r="B669" s="1143" t="s">
        <v>1756</v>
      </c>
      <c r="C669" s="1144">
        <v>1.3009259259259259E-2</v>
      </c>
      <c r="D669" s="1145">
        <v>45363</v>
      </c>
      <c r="H669" s="1146"/>
      <c r="I669" s="1147"/>
      <c r="J669" s="1147"/>
      <c r="K669" s="1147"/>
      <c r="L669" s="1147"/>
      <c r="M669" s="1146"/>
      <c r="N669" s="1146"/>
      <c r="O669" s="1146"/>
      <c r="P669" s="1146"/>
      <c r="Q669" s="1146"/>
      <c r="R669" s="1146"/>
      <c r="S669" s="1146"/>
      <c r="T669" s="1146"/>
      <c r="U669" s="1146"/>
      <c r="V669" s="1146"/>
      <c r="W669" s="1146"/>
      <c r="X669" s="1146"/>
      <c r="Y669" s="1146"/>
      <c r="Z669" s="1146"/>
      <c r="AA669" s="1146"/>
      <c r="AB669" s="1146"/>
      <c r="AC669" s="1146"/>
      <c r="AD669" s="1146"/>
      <c r="AE669" s="1146"/>
      <c r="AF669" s="1146"/>
      <c r="AG669" s="1146"/>
      <c r="AH669" s="1146"/>
      <c r="AI669" s="1146"/>
      <c r="AJ669" s="1146"/>
      <c r="AK669" s="1146"/>
      <c r="AL669" s="1146"/>
      <c r="AM669" s="1146"/>
      <c r="AN669" s="1008"/>
      <c r="AO669" s="1008"/>
      <c r="AP669" s="1150"/>
      <c r="AQ669" s="1146"/>
      <c r="AR669" s="1147"/>
    </row>
    <row r="670" spans="1:45" ht="12.75" customHeight="1">
      <c r="A670" s="1142" t="s">
        <v>1357</v>
      </c>
      <c r="B670" s="1143" t="s">
        <v>383</v>
      </c>
      <c r="C670" s="1144">
        <v>2.7025462962962963E-2</v>
      </c>
      <c r="D670" s="1145">
        <v>45608</v>
      </c>
      <c r="H670" s="1146"/>
      <c r="I670" s="1147"/>
      <c r="J670" s="1147"/>
      <c r="K670" s="1147"/>
      <c r="L670" s="1147"/>
      <c r="M670" s="1146"/>
      <c r="N670" s="1146"/>
      <c r="O670" s="1146"/>
      <c r="P670" s="1146"/>
      <c r="Q670" s="1146"/>
      <c r="R670" s="1146"/>
      <c r="S670" s="1146"/>
      <c r="T670" s="1146"/>
      <c r="U670" s="1146"/>
      <c r="V670" s="1146"/>
      <c r="W670" s="1146"/>
      <c r="X670" s="1146"/>
      <c r="Y670" s="1146"/>
      <c r="Z670" s="1146"/>
      <c r="AA670" s="1146"/>
      <c r="AB670" s="1146"/>
      <c r="AC670" s="1146"/>
      <c r="AD670" s="1146"/>
      <c r="AE670" s="1146"/>
      <c r="AF670" s="1146"/>
      <c r="AG670" s="1146"/>
      <c r="AH670" s="1146"/>
      <c r="AI670" s="1146"/>
      <c r="AJ670" s="1146"/>
      <c r="AK670" s="1146"/>
      <c r="AL670" s="1146"/>
      <c r="AM670" s="1146"/>
      <c r="AN670" s="1149"/>
      <c r="AO670" s="1149"/>
      <c r="AP670" s="1150"/>
      <c r="AQ670" s="1146"/>
      <c r="AR670" s="1147"/>
    </row>
    <row r="671" spans="1:45" ht="12.75" customHeight="1">
      <c r="A671" s="1151" t="s">
        <v>853</v>
      </c>
      <c r="B671" s="1143" t="s">
        <v>1312</v>
      </c>
      <c r="C671" s="1144">
        <v>1.5381944444444443E-2</v>
      </c>
      <c r="D671" s="1145">
        <v>45349</v>
      </c>
      <c r="H671" s="1146"/>
      <c r="I671" s="1147"/>
      <c r="J671" s="1147"/>
      <c r="K671" s="1147"/>
      <c r="L671" s="1147"/>
      <c r="M671" s="1146"/>
      <c r="N671" s="1146"/>
      <c r="O671" s="1146"/>
      <c r="P671" s="1146"/>
      <c r="Q671" s="1146"/>
      <c r="R671" s="1146"/>
      <c r="S671" s="1146"/>
      <c r="T671" s="1146"/>
      <c r="U671" s="1146"/>
      <c r="V671" s="1146"/>
      <c r="W671" s="1152"/>
      <c r="X671" s="1146"/>
      <c r="Y671" s="1146"/>
      <c r="Z671" s="1146"/>
      <c r="AA671" s="1146"/>
      <c r="AB671" s="1146"/>
      <c r="AC671" s="1146"/>
      <c r="AD671" s="1146"/>
      <c r="AE671" s="1146"/>
      <c r="AF671" s="1146"/>
      <c r="AG671" s="1146"/>
      <c r="AH671" s="1146"/>
      <c r="AI671" s="1146"/>
      <c r="AJ671" s="1146"/>
      <c r="AK671" s="1146"/>
      <c r="AL671" s="1146"/>
      <c r="AM671" s="1146"/>
      <c r="AN671" s="1149"/>
      <c r="AO671" s="1149"/>
      <c r="AP671" s="1150"/>
      <c r="AQ671" s="1146"/>
      <c r="AR671" s="1147"/>
    </row>
    <row r="672" spans="1:45" ht="12.75" customHeight="1">
      <c r="A672" s="1151" t="s">
        <v>855</v>
      </c>
      <c r="B672" s="1143" t="s">
        <v>1626</v>
      </c>
      <c r="C672" s="1144">
        <v>5.8333333333333334E-2</v>
      </c>
      <c r="D672" s="1145">
        <v>45608</v>
      </c>
      <c r="H672" s="1146"/>
      <c r="I672" s="1147"/>
      <c r="J672" s="1147"/>
      <c r="K672" s="1147"/>
      <c r="L672" s="1147"/>
      <c r="M672" s="1146"/>
      <c r="N672" s="1146"/>
      <c r="O672" s="1146"/>
      <c r="P672" s="1146"/>
      <c r="Q672" s="1146"/>
      <c r="R672" s="1153"/>
      <c r="S672" s="1146"/>
      <c r="T672" s="1146"/>
      <c r="U672" s="1146"/>
      <c r="V672" s="1146"/>
      <c r="W672" s="1146"/>
      <c r="X672" s="1146"/>
      <c r="Y672" s="1146"/>
      <c r="Z672" s="1146"/>
      <c r="AA672" s="1146"/>
      <c r="AB672" s="1146"/>
      <c r="AC672" s="1146"/>
      <c r="AD672" s="1146"/>
      <c r="AE672" s="1146"/>
      <c r="AF672" s="1146"/>
      <c r="AG672" s="1146"/>
      <c r="AH672" s="1146"/>
      <c r="AI672" s="1146"/>
      <c r="AJ672" s="1146"/>
      <c r="AK672" s="1146"/>
      <c r="AL672" s="1146"/>
      <c r="AM672" s="1146"/>
      <c r="AN672" s="1149"/>
      <c r="AO672" s="1149"/>
      <c r="AP672" s="1150"/>
      <c r="AQ672" s="1146"/>
      <c r="AR672" s="1147"/>
    </row>
    <row r="673" spans="1:45" ht="12.75" customHeight="1" thickBot="1">
      <c r="A673" s="1154" t="s">
        <v>1359</v>
      </c>
      <c r="B673" s="1155" t="s">
        <v>1757</v>
      </c>
      <c r="C673" s="1156">
        <v>7.9583333333333339E-2</v>
      </c>
      <c r="D673" s="1157">
        <v>45601</v>
      </c>
      <c r="H673" s="1146"/>
      <c r="I673" s="1147"/>
      <c r="J673" s="1147"/>
      <c r="K673" s="1147"/>
      <c r="L673" s="1147"/>
      <c r="M673" s="1146"/>
      <c r="N673" s="1146"/>
      <c r="O673" s="1146"/>
      <c r="P673" s="1146"/>
      <c r="Q673" s="1146"/>
      <c r="R673" s="1146"/>
      <c r="S673" s="1146"/>
      <c r="T673" s="1146"/>
      <c r="U673" s="1146"/>
      <c r="V673" s="1146"/>
      <c r="W673" s="1146"/>
      <c r="X673" s="1146"/>
      <c r="Y673" s="1146"/>
      <c r="Z673" s="1146"/>
      <c r="AA673" s="1146"/>
      <c r="AB673" s="1146"/>
      <c r="AC673" s="1146"/>
      <c r="AD673" s="1146"/>
      <c r="AE673" s="1146"/>
      <c r="AF673" s="1146"/>
      <c r="AG673" s="1146"/>
      <c r="AH673" s="1146"/>
      <c r="AI673" s="1146"/>
      <c r="AJ673" s="1146"/>
      <c r="AK673" s="1146"/>
      <c r="AL673" s="1146"/>
      <c r="AM673" s="1146"/>
      <c r="AN673" s="1149"/>
      <c r="AO673" s="1149"/>
      <c r="AP673" s="1150"/>
      <c r="AQ673" s="1146"/>
      <c r="AR673" s="1147"/>
    </row>
    <row r="674" spans="1:45" ht="12.75" customHeight="1">
      <c r="A674" s="1147"/>
      <c r="B674" s="1147"/>
      <c r="C674" s="1006"/>
      <c r="F674" s="1008"/>
      <c r="H674" s="1009"/>
      <c r="M674" s="1146"/>
      <c r="N674" s="1146"/>
      <c r="O674" s="1146"/>
      <c r="P674" s="1146"/>
      <c r="Q674" s="1146"/>
      <c r="R674" s="1146"/>
      <c r="S674" s="1146"/>
      <c r="T674" s="1146"/>
      <c r="U674" s="1146"/>
      <c r="V674" s="1146"/>
      <c r="W674" s="1146"/>
      <c r="X674" s="1146"/>
      <c r="Y674" s="1146"/>
      <c r="Z674" s="1146"/>
      <c r="AA674" s="1146"/>
      <c r="AB674" s="1146"/>
      <c r="AC674" s="1146"/>
      <c r="AD674" s="1146"/>
      <c r="AE674" s="1146"/>
      <c r="AF674" s="1146"/>
      <c r="AG674" s="1146"/>
      <c r="AH674" s="1146"/>
      <c r="AI674" s="1146"/>
      <c r="AJ674" s="1146"/>
      <c r="AK674" s="1146"/>
      <c r="AL674" s="1146"/>
      <c r="AM674" s="1146"/>
      <c r="AN674" s="1149"/>
      <c r="AO674" s="1149"/>
      <c r="AP674" s="1058"/>
      <c r="AQ674" s="1158"/>
      <c r="AR674" s="1147"/>
    </row>
    <row r="675" spans="1:45" ht="12.75" customHeight="1" thickBot="1">
      <c r="A675" s="1147"/>
      <c r="C675" s="1006"/>
      <c r="D675" s="1149"/>
      <c r="F675" s="1008"/>
      <c r="G675" s="1008"/>
      <c r="H675" s="1009"/>
      <c r="M675" s="1146"/>
      <c r="N675" s="1146"/>
      <c r="O675" s="1146"/>
      <c r="P675" s="1146"/>
      <c r="Q675" s="1146"/>
      <c r="R675" s="1146"/>
      <c r="S675" s="1146"/>
      <c r="T675" s="1146"/>
      <c r="U675" s="1146"/>
      <c r="V675" s="1146"/>
      <c r="W675" s="1146"/>
      <c r="X675" s="1146"/>
      <c r="Y675" s="1146"/>
      <c r="Z675" s="1146"/>
      <c r="AA675" s="1146"/>
      <c r="AB675" s="1146"/>
      <c r="AC675" s="1146"/>
      <c r="AD675" s="1146"/>
      <c r="AE675" s="1146"/>
      <c r="AF675" s="1146"/>
      <c r="AG675" s="1146"/>
      <c r="AH675" s="1146"/>
      <c r="AI675" s="1146"/>
      <c r="AJ675" s="1146"/>
      <c r="AK675" s="1146"/>
      <c r="AL675" s="1146"/>
      <c r="AM675" s="1146"/>
      <c r="AN675" s="1149"/>
      <c r="AO675" s="1149"/>
      <c r="AP675" s="1058"/>
      <c r="AQ675" s="1158"/>
      <c r="AR675" s="1147"/>
    </row>
    <row r="676" spans="1:45" ht="12.75" customHeight="1">
      <c r="A676" s="1159" t="s">
        <v>857</v>
      </c>
      <c r="B676" s="1138"/>
      <c r="C676" s="1306"/>
      <c r="D676" s="1140"/>
      <c r="G676" s="1146"/>
      <c r="H676" s="1009"/>
      <c r="M676" s="1009"/>
      <c r="N676" s="1009"/>
      <c r="O676" s="1009"/>
      <c r="P676" s="1009"/>
      <c r="Q676" s="1009"/>
      <c r="R676" s="1009"/>
      <c r="S676" s="1009"/>
      <c r="T676" s="1009"/>
      <c r="U676" s="1009"/>
      <c r="V676" s="1009"/>
      <c r="W676" s="1009"/>
      <c r="X676" s="1009"/>
      <c r="Y676" s="1009"/>
      <c r="Z676" s="1009"/>
      <c r="AA676" s="1009"/>
      <c r="AB676" s="1009"/>
      <c r="AC676" s="1009"/>
      <c r="AD676" s="1009"/>
      <c r="AE676" s="1009"/>
      <c r="AF676" s="1009"/>
      <c r="AG676" s="1009"/>
      <c r="AH676" s="1009"/>
      <c r="AI676" s="1009"/>
      <c r="AJ676" s="1009"/>
      <c r="AK676" s="1009"/>
      <c r="AL676" s="1009"/>
      <c r="AM676" s="1009"/>
      <c r="AN676" s="1008"/>
      <c r="AO676" s="1008"/>
      <c r="AP676" s="1010"/>
      <c r="AQ676" s="1009"/>
    </row>
    <row r="677" spans="1:45" ht="12.75" customHeight="1">
      <c r="A677" s="1161" t="s">
        <v>850</v>
      </c>
      <c r="B677" s="1162" t="s">
        <v>806</v>
      </c>
      <c r="C677" s="1144">
        <v>0.96804398148148152</v>
      </c>
      <c r="D677" s="1163" t="s">
        <v>1235</v>
      </c>
      <c r="G677" s="1146"/>
      <c r="H677" s="1146"/>
      <c r="I677" s="1147"/>
      <c r="J677" s="1147"/>
      <c r="K677" s="1147"/>
      <c r="L677" s="1147"/>
      <c r="M677" s="1146"/>
      <c r="N677" s="1146"/>
      <c r="O677" s="1146"/>
      <c r="P677" s="1146"/>
      <c r="Q677" s="1146"/>
      <c r="R677" s="1146"/>
      <c r="S677" s="1146"/>
      <c r="T677" s="1146"/>
      <c r="U677" s="1146"/>
      <c r="V677" s="1146"/>
      <c r="W677" s="1146"/>
      <c r="X677" s="1146"/>
      <c r="Y677" s="1146"/>
      <c r="Z677" s="1146"/>
      <c r="AA677" s="1146"/>
      <c r="AB677" s="1146"/>
      <c r="AC677" s="1146"/>
      <c r="AD677" s="1146"/>
      <c r="AE677" s="1146"/>
      <c r="AF677" s="1146"/>
      <c r="AG677" s="1146"/>
      <c r="AH677" s="1146"/>
      <c r="AI677" s="1146"/>
      <c r="AJ677" s="1146"/>
      <c r="AK677" s="1146"/>
      <c r="AL677" s="1146"/>
      <c r="AM677" s="1146"/>
      <c r="AN677" s="1149"/>
      <c r="AO677" s="1149"/>
      <c r="AP677" s="1164"/>
      <c r="AQ677" s="1146"/>
      <c r="AR677" s="1147"/>
    </row>
    <row r="678" spans="1:45" ht="12.75" customHeight="1">
      <c r="A678" s="1165" t="s">
        <v>851</v>
      </c>
      <c r="B678" s="1162" t="s">
        <v>1186</v>
      </c>
      <c r="C678" s="1144">
        <v>1.105324074074074E-2</v>
      </c>
      <c r="D678" s="1163" t="s">
        <v>1360</v>
      </c>
      <c r="G678" s="1146"/>
      <c r="H678" s="1146"/>
      <c r="I678" s="1147"/>
      <c r="J678" s="1147"/>
      <c r="K678" s="1147"/>
      <c r="L678" s="1147"/>
      <c r="M678" s="1146"/>
      <c r="N678" s="1146"/>
      <c r="O678" s="1146"/>
      <c r="P678" s="1146"/>
      <c r="Q678" s="1146"/>
      <c r="R678" s="1146"/>
      <c r="S678" s="1146"/>
      <c r="T678" s="1146"/>
      <c r="U678" s="1146"/>
      <c r="V678" s="1146"/>
      <c r="W678" s="1146"/>
      <c r="X678" s="1146"/>
      <c r="Y678" s="1146"/>
      <c r="Z678" s="1146"/>
      <c r="AA678" s="1146"/>
      <c r="AB678" s="1146"/>
      <c r="AC678" s="1146"/>
      <c r="AD678" s="1146"/>
      <c r="AE678" s="1146"/>
      <c r="AF678" s="1146"/>
      <c r="AG678" s="1146"/>
      <c r="AH678" s="1146"/>
      <c r="AI678" s="1146"/>
      <c r="AJ678" s="1146"/>
      <c r="AK678" s="1146"/>
      <c r="AL678" s="1146"/>
      <c r="AM678" s="1146"/>
      <c r="AN678" s="1149"/>
      <c r="AO678" s="1149"/>
      <c r="AP678" s="1150"/>
      <c r="AQ678" s="1146"/>
      <c r="AR678" s="1147"/>
    </row>
    <row r="679" spans="1:45" ht="12.75" customHeight="1">
      <c r="A679" s="1165" t="s">
        <v>1357</v>
      </c>
      <c r="B679" s="1162" t="s">
        <v>383</v>
      </c>
      <c r="C679" s="1144">
        <v>2.3587962962962963E-2</v>
      </c>
      <c r="D679" s="1163" t="s">
        <v>1636</v>
      </c>
      <c r="G679" s="1009"/>
      <c r="H679" s="1146"/>
      <c r="I679" s="1147"/>
      <c r="J679" s="1147"/>
      <c r="K679" s="1147"/>
      <c r="L679" s="1147"/>
      <c r="M679" s="1146"/>
      <c r="N679" s="1146"/>
      <c r="O679" s="1146"/>
      <c r="P679" s="1146"/>
      <c r="Q679" s="1146"/>
      <c r="R679" s="1146"/>
      <c r="S679" s="1146"/>
      <c r="T679" s="1146"/>
      <c r="U679" s="1146"/>
      <c r="V679" s="1146"/>
      <c r="W679" s="1146"/>
      <c r="X679" s="1146"/>
      <c r="Y679" s="1146"/>
      <c r="Z679" s="1146"/>
      <c r="AA679" s="1146"/>
      <c r="AB679" s="1146"/>
      <c r="AC679" s="1146"/>
      <c r="AD679" s="1146"/>
      <c r="AE679" s="1146"/>
      <c r="AF679" s="1146"/>
      <c r="AG679" s="1146"/>
      <c r="AH679" s="1146"/>
      <c r="AI679" s="1146"/>
      <c r="AJ679" s="1146"/>
      <c r="AK679" s="1146"/>
      <c r="AL679" s="1146"/>
      <c r="AM679" s="1146"/>
      <c r="AN679" s="1149"/>
      <c r="AO679" s="1149"/>
      <c r="AP679" s="1150"/>
      <c r="AQ679" s="1146"/>
      <c r="AR679" s="1147"/>
    </row>
    <row r="680" spans="1:45" ht="12.75" customHeight="1">
      <c r="A680" s="1161" t="s">
        <v>853</v>
      </c>
      <c r="B680" s="1162" t="s">
        <v>1312</v>
      </c>
      <c r="C680" s="1144">
        <v>1.3854166666666666E-2</v>
      </c>
      <c r="D680" s="1163" t="s">
        <v>1636</v>
      </c>
      <c r="G680" s="1166"/>
      <c r="H680" s="1146"/>
      <c r="I680" s="1147"/>
      <c r="J680" s="1147"/>
      <c r="K680" s="1147"/>
      <c r="L680" s="1147"/>
      <c r="M680" s="1146"/>
      <c r="N680" s="1146"/>
      <c r="O680" s="1146"/>
      <c r="P680" s="1146"/>
      <c r="Q680" s="1146"/>
      <c r="R680" s="1146"/>
      <c r="S680" s="1146"/>
      <c r="T680" s="1146"/>
      <c r="U680" s="1146"/>
      <c r="V680" s="1146"/>
      <c r="W680" s="1146"/>
      <c r="X680" s="1146"/>
      <c r="Y680" s="1146"/>
      <c r="Z680" s="1146"/>
      <c r="AA680" s="1146"/>
      <c r="AB680" s="1146"/>
      <c r="AC680" s="1146"/>
      <c r="AD680" s="1146"/>
      <c r="AE680" s="1146"/>
      <c r="AF680" s="1146"/>
      <c r="AG680" s="1146"/>
      <c r="AH680" s="1146"/>
      <c r="AI680" s="1146"/>
      <c r="AJ680" s="1146"/>
      <c r="AK680" s="1146"/>
      <c r="AL680" s="1146"/>
      <c r="AM680" s="1146"/>
      <c r="AN680" s="1149"/>
      <c r="AO680" s="1149"/>
      <c r="AP680" s="1150"/>
      <c r="AQ680" s="1146"/>
      <c r="AR680" s="1147"/>
    </row>
    <row r="681" spans="1:45" ht="12.75" customHeight="1">
      <c r="A681" s="1161" t="s">
        <v>855</v>
      </c>
      <c r="B681" s="1162" t="s">
        <v>1052</v>
      </c>
      <c r="C681" s="1144">
        <v>1.2789351851851852E-2</v>
      </c>
      <c r="D681" s="1163" t="s">
        <v>1235</v>
      </c>
      <c r="H681" s="1146"/>
      <c r="I681" s="1147"/>
      <c r="J681" s="1147"/>
      <c r="K681" s="1147"/>
      <c r="L681" s="1147"/>
      <c r="M681" s="1146"/>
      <c r="N681" s="1146"/>
      <c r="O681" s="1146"/>
      <c r="P681" s="1146"/>
      <c r="Q681" s="1146"/>
      <c r="R681" s="1146"/>
      <c r="S681" s="1146"/>
      <c r="T681" s="1146"/>
      <c r="U681" s="1146"/>
      <c r="V681" s="1146"/>
      <c r="W681" s="1146"/>
      <c r="X681" s="1146"/>
      <c r="Y681" s="1146"/>
      <c r="Z681" s="1146"/>
      <c r="AA681" s="1146"/>
      <c r="AB681" s="1146"/>
      <c r="AC681" s="1146"/>
      <c r="AD681" s="1146"/>
      <c r="AE681" s="1146"/>
      <c r="AF681" s="1146"/>
      <c r="AG681" s="1146"/>
      <c r="AH681" s="1146"/>
      <c r="AI681" s="1146"/>
      <c r="AJ681" s="1146"/>
      <c r="AK681" s="1146"/>
      <c r="AL681" s="1146"/>
      <c r="AM681" s="1146"/>
      <c r="AN681" s="1149"/>
      <c r="AO681" s="1149"/>
      <c r="AP681" s="1150"/>
      <c r="AQ681" s="1146"/>
      <c r="AR681" s="1147"/>
    </row>
    <row r="682" spans="1:45" ht="12.75" customHeight="1">
      <c r="A682" s="1161" t="s">
        <v>1359</v>
      </c>
      <c r="B682" s="1162" t="s">
        <v>1358</v>
      </c>
      <c r="C682" s="1144">
        <v>2.9131944444444446E-2</v>
      </c>
      <c r="D682" s="1163" t="s">
        <v>1362</v>
      </c>
      <c r="H682" s="1146"/>
      <c r="I682" s="1147"/>
      <c r="J682" s="1147"/>
      <c r="K682" s="1147"/>
      <c r="L682" s="1147"/>
      <c r="M682" s="1146"/>
      <c r="N682" s="1146"/>
      <c r="O682" s="1146"/>
      <c r="P682" s="1146"/>
      <c r="Q682" s="1146"/>
      <c r="R682" s="1146"/>
      <c r="S682" s="1146"/>
      <c r="T682" s="1146"/>
      <c r="U682" s="1146"/>
      <c r="V682" s="1146"/>
      <c r="W682" s="1146"/>
      <c r="X682" s="1146"/>
      <c r="Y682" s="1146"/>
      <c r="Z682" s="1146"/>
      <c r="AA682" s="1146"/>
      <c r="AB682" s="1146"/>
      <c r="AC682" s="1146"/>
      <c r="AD682" s="1146"/>
      <c r="AE682" s="1146"/>
      <c r="AF682" s="1146"/>
      <c r="AG682" s="1146"/>
      <c r="AH682" s="1146"/>
      <c r="AI682" s="1146"/>
      <c r="AJ682" s="1146"/>
      <c r="AK682" s="1146"/>
      <c r="AL682" s="1146"/>
      <c r="AM682" s="1146"/>
      <c r="AN682" s="1149"/>
      <c r="AO682" s="1149"/>
      <c r="AP682" s="1150"/>
      <c r="AQ682" s="1146"/>
      <c r="AR682" s="1147"/>
    </row>
    <row r="683" spans="1:45" ht="12.75" customHeight="1" thickBot="1">
      <c r="A683" s="1167" t="s">
        <v>860</v>
      </c>
      <c r="B683" s="1168" t="s">
        <v>545</v>
      </c>
      <c r="C683" s="1156">
        <v>1.0787037037037038E-2</v>
      </c>
      <c r="D683" s="1169" t="s">
        <v>1134</v>
      </c>
      <c r="H683" s="1146"/>
      <c r="I683" s="1147"/>
      <c r="J683" s="1147"/>
      <c r="K683" s="1147"/>
      <c r="L683" s="1147"/>
      <c r="M683" s="1146"/>
      <c r="N683" s="1146"/>
      <c r="O683" s="1146"/>
      <c r="P683" s="1146"/>
      <c r="Q683" s="1146"/>
      <c r="R683" s="1146"/>
      <c r="S683" s="1146"/>
      <c r="T683" s="1146"/>
      <c r="U683" s="1146"/>
      <c r="V683" s="1146"/>
      <c r="W683" s="1146"/>
      <c r="X683" s="1146"/>
      <c r="Y683" s="1146"/>
      <c r="Z683" s="1146"/>
      <c r="AA683" s="1146"/>
      <c r="AB683" s="1146"/>
      <c r="AC683" s="1146"/>
      <c r="AD683" s="1146"/>
      <c r="AE683" s="1146"/>
      <c r="AF683" s="1146"/>
      <c r="AG683" s="1146"/>
      <c r="AH683" s="1146"/>
      <c r="AI683" s="1146"/>
      <c r="AJ683" s="1146"/>
      <c r="AK683" s="1146"/>
      <c r="AL683" s="1146"/>
      <c r="AM683" s="1146"/>
      <c r="AN683" s="1149"/>
      <c r="AO683" s="1149"/>
      <c r="AP683" s="1150"/>
      <c r="AQ683" s="1146"/>
      <c r="AR683" s="1147"/>
    </row>
    <row r="684" spans="1:45" ht="12.75" customHeight="1">
      <c r="A684" s="1147"/>
      <c r="B684" s="1147"/>
      <c r="C684" s="1006"/>
      <c r="F684" s="1149"/>
      <c r="G684" s="1149"/>
      <c r="H684" s="1146"/>
      <c r="I684" s="1149"/>
      <c r="J684" s="1149"/>
      <c r="K684" s="1149"/>
      <c r="L684" s="1149"/>
      <c r="M684" s="1146"/>
      <c r="N684" s="1146"/>
      <c r="O684" s="1146"/>
      <c r="P684" s="1146"/>
      <c r="Q684" s="1146"/>
      <c r="R684" s="1146"/>
      <c r="S684" s="1146"/>
      <c r="T684" s="1146"/>
      <c r="U684" s="1146"/>
      <c r="V684" s="1146"/>
      <c r="W684" s="1146"/>
      <c r="X684" s="1146"/>
      <c r="Y684" s="1146"/>
      <c r="Z684" s="1146"/>
      <c r="AA684" s="1146"/>
      <c r="AB684" s="1146"/>
      <c r="AC684" s="1146"/>
      <c r="AD684" s="1146"/>
      <c r="AE684" s="1146"/>
      <c r="AF684" s="1146"/>
      <c r="AG684" s="1146"/>
      <c r="AH684" s="1146"/>
      <c r="AI684" s="1146"/>
      <c r="AJ684" s="1146"/>
      <c r="AK684" s="1146"/>
      <c r="AL684" s="1146"/>
      <c r="AM684" s="1146"/>
      <c r="AN684" s="1149"/>
      <c r="AO684" s="1149"/>
      <c r="AP684" s="1147"/>
      <c r="AQ684" s="1146"/>
      <c r="AR684" s="1150"/>
    </row>
    <row r="685" spans="1:45" ht="12.75" customHeight="1">
      <c r="A685" s="1147"/>
      <c r="B685" s="1147"/>
      <c r="C685" s="1006"/>
      <c r="D685" s="1007"/>
      <c r="F685" s="1149"/>
      <c r="G685" s="1149"/>
      <c r="H685" s="1146"/>
      <c r="I685" s="1149"/>
      <c r="J685" s="1149"/>
      <c r="K685" s="1149"/>
      <c r="L685" s="1149"/>
      <c r="M685" s="1146"/>
      <c r="N685" s="1146"/>
      <c r="O685" s="1146"/>
      <c r="P685" s="1146"/>
      <c r="Q685" s="1146"/>
      <c r="R685" s="1146"/>
      <c r="S685" s="1146"/>
      <c r="T685" s="1146"/>
      <c r="U685" s="1146"/>
      <c r="V685" s="1146"/>
      <c r="W685" s="1146"/>
      <c r="X685" s="1146"/>
      <c r="Y685" s="1146"/>
      <c r="Z685" s="1146"/>
      <c r="AA685" s="1146"/>
      <c r="AB685" s="1146"/>
      <c r="AC685" s="1146"/>
      <c r="AD685" s="1146"/>
      <c r="AE685" s="1146"/>
      <c r="AF685" s="1146"/>
      <c r="AG685" s="1146"/>
      <c r="AH685" s="1146"/>
      <c r="AI685" s="1146"/>
      <c r="AJ685" s="1146"/>
      <c r="AK685" s="1146"/>
      <c r="AL685" s="1146"/>
      <c r="AM685" s="1146"/>
      <c r="AN685" s="1149"/>
      <c r="AO685" s="1149"/>
      <c r="AP685" s="1170"/>
      <c r="AQ685" s="1171"/>
      <c r="AR685" s="1150"/>
      <c r="AS685" s="1147"/>
    </row>
    <row r="686" spans="1:45" ht="12.75" customHeight="1">
      <c r="A686" s="1172"/>
      <c r="C686" s="1006"/>
      <c r="D686" s="1007"/>
      <c r="F686" s="1008"/>
      <c r="G686" s="1008"/>
      <c r="H686" s="1009"/>
      <c r="I686" s="1008"/>
      <c r="J686" s="1008"/>
      <c r="K686" s="1008"/>
      <c r="L686" s="1008"/>
      <c r="M686" s="1009"/>
      <c r="N686" s="1009"/>
      <c r="O686" s="1009"/>
      <c r="P686" s="1009"/>
      <c r="Q686" s="1009"/>
      <c r="R686" s="1009"/>
      <c r="S686" s="1009"/>
      <c r="T686" s="1009"/>
      <c r="U686" s="1009"/>
      <c r="V686" s="1009"/>
      <c r="W686" s="1009"/>
      <c r="X686" s="1009"/>
      <c r="Y686" s="1009"/>
      <c r="Z686" s="1009"/>
      <c r="AA686" s="1009"/>
      <c r="AB686" s="1009"/>
      <c r="AC686" s="1009"/>
      <c r="AD686" s="1009"/>
      <c r="AE686" s="1009"/>
      <c r="AF686" s="1009"/>
      <c r="AG686" s="1009"/>
      <c r="AH686" s="1009"/>
      <c r="AI686" s="1009"/>
      <c r="AJ686" s="1009"/>
      <c r="AK686" s="1009"/>
      <c r="AL686" s="1009"/>
      <c r="AM686" s="1009"/>
      <c r="AN686" s="1008"/>
      <c r="AO686" s="1008"/>
      <c r="AQ686" s="1146"/>
      <c r="AR686" s="1010"/>
      <c r="AS686" s="1147"/>
    </row>
    <row r="687" spans="1:45" ht="12.75" customHeight="1">
      <c r="A687" s="1173"/>
      <c r="C687" s="1006"/>
      <c r="D687" s="1007"/>
      <c r="F687" s="1008"/>
      <c r="G687" s="1008"/>
      <c r="H687" s="1009"/>
      <c r="I687" s="1008"/>
      <c r="J687" s="1008"/>
      <c r="K687" s="1008"/>
      <c r="L687" s="1008"/>
      <c r="M687" s="1009"/>
      <c r="N687" s="1009"/>
      <c r="O687" s="1009"/>
      <c r="P687" s="1009"/>
      <c r="Q687" s="1009"/>
      <c r="R687" s="1009"/>
      <c r="S687" s="1009"/>
      <c r="T687" s="1009"/>
      <c r="U687" s="1009"/>
      <c r="V687" s="1009"/>
      <c r="W687" s="1009"/>
      <c r="X687" s="1009"/>
      <c r="Y687" s="1009"/>
      <c r="Z687" s="1009"/>
      <c r="AA687" s="1009"/>
      <c r="AB687" s="1009"/>
      <c r="AC687" s="1009"/>
      <c r="AD687" s="1009"/>
      <c r="AE687" s="1009"/>
      <c r="AF687" s="1009"/>
      <c r="AG687" s="1009"/>
      <c r="AH687" s="1009"/>
      <c r="AI687" s="1009"/>
      <c r="AJ687" s="1009"/>
      <c r="AK687" s="1009"/>
      <c r="AL687" s="1009"/>
      <c r="AM687" s="1009"/>
      <c r="AN687" s="1008"/>
      <c r="AO687" s="1008"/>
      <c r="AQ687" s="1174"/>
      <c r="AR687" s="1010"/>
    </row>
    <row r="688" spans="1:45" ht="12.75" customHeight="1">
      <c r="A688" s="1173"/>
      <c r="C688" s="1006"/>
      <c r="D688" s="1007"/>
      <c r="F688" s="1008"/>
      <c r="G688" s="1008"/>
      <c r="H688" s="1009"/>
      <c r="I688" s="1008"/>
      <c r="J688" s="1008"/>
      <c r="K688" s="1008"/>
      <c r="L688" s="1008"/>
      <c r="M688" s="1009"/>
      <c r="N688" s="1009"/>
      <c r="O688" s="1009"/>
      <c r="P688" s="1009"/>
      <c r="Q688" s="1009"/>
      <c r="R688" s="1009"/>
      <c r="S688" s="1009"/>
      <c r="T688" s="1009"/>
      <c r="U688" s="1009"/>
      <c r="V688" s="1009"/>
      <c r="W688" s="1009"/>
      <c r="X688" s="1009"/>
      <c r="Y688" s="1009"/>
      <c r="Z688" s="1009"/>
      <c r="AA688" s="1009"/>
      <c r="AB688" s="1009"/>
      <c r="AC688" s="1009"/>
      <c r="AD688" s="1009"/>
      <c r="AE688" s="1009"/>
      <c r="AF688" s="1009"/>
      <c r="AG688" s="1009"/>
      <c r="AH688" s="1009"/>
      <c r="AI688" s="1009"/>
      <c r="AJ688" s="1009"/>
      <c r="AK688" s="1009"/>
      <c r="AL688" s="1009"/>
      <c r="AM688" s="1009"/>
      <c r="AN688" s="1008"/>
      <c r="AO688" s="1008"/>
      <c r="AQ688" s="1175"/>
      <c r="AR688" s="1010"/>
    </row>
    <row r="689" spans="1:44" ht="12.75" customHeight="1">
      <c r="A689" s="1173"/>
      <c r="C689" s="1006"/>
      <c r="D689" s="1007"/>
      <c r="F689" s="1008"/>
      <c r="G689" s="1008"/>
      <c r="H689" s="1009"/>
      <c r="I689" s="1008"/>
      <c r="J689" s="1008"/>
      <c r="K689" s="1008"/>
      <c r="L689" s="1008"/>
      <c r="M689" s="1009"/>
      <c r="N689" s="1009"/>
      <c r="O689" s="1009"/>
      <c r="P689" s="1009"/>
      <c r="Q689" s="1009"/>
      <c r="R689" s="1009"/>
      <c r="S689" s="1009"/>
      <c r="T689" s="1009"/>
      <c r="U689" s="1009"/>
      <c r="V689" s="1009"/>
      <c r="W689" s="1009"/>
      <c r="X689" s="1009"/>
      <c r="Y689" s="1009"/>
      <c r="Z689" s="1009"/>
      <c r="AA689" s="1009"/>
      <c r="AB689" s="1009"/>
      <c r="AC689" s="1009"/>
      <c r="AD689" s="1009"/>
      <c r="AE689" s="1009"/>
      <c r="AF689" s="1009"/>
      <c r="AG689" s="1009"/>
      <c r="AH689" s="1009"/>
      <c r="AI689" s="1009"/>
      <c r="AJ689" s="1009"/>
      <c r="AK689" s="1009"/>
      <c r="AL689" s="1009"/>
      <c r="AM689" s="1009"/>
      <c r="AN689" s="1008"/>
      <c r="AO689" s="1008"/>
      <c r="AQ689" s="1146"/>
      <c r="AR689" s="1010"/>
    </row>
    <row r="690" spans="1:44" ht="12.75" customHeight="1">
      <c r="A690" s="1173"/>
      <c r="C690" s="1006"/>
      <c r="D690" s="1007"/>
      <c r="F690" s="1008"/>
      <c r="G690" s="1008"/>
      <c r="H690" s="1009"/>
      <c r="I690" s="1008"/>
      <c r="J690" s="1008"/>
      <c r="K690" s="1008"/>
      <c r="L690" s="1008"/>
      <c r="M690" s="1009"/>
      <c r="N690" s="1009"/>
      <c r="O690" s="1009"/>
      <c r="P690" s="1009"/>
      <c r="Q690" s="1009"/>
      <c r="R690" s="1009"/>
      <c r="S690" s="1009"/>
      <c r="T690" s="1009"/>
      <c r="U690" s="1009"/>
      <c r="V690" s="1009"/>
      <c r="W690" s="1009"/>
      <c r="X690" s="1009"/>
      <c r="Y690" s="1009"/>
      <c r="Z690" s="1009"/>
      <c r="AA690" s="1009"/>
      <c r="AB690" s="1009"/>
      <c r="AC690" s="1009"/>
      <c r="AD690" s="1009"/>
      <c r="AE690" s="1009"/>
      <c r="AF690" s="1009"/>
      <c r="AG690" s="1009"/>
      <c r="AH690" s="1009"/>
      <c r="AI690" s="1009"/>
      <c r="AJ690" s="1009"/>
      <c r="AK690" s="1009"/>
      <c r="AL690" s="1009"/>
      <c r="AM690" s="1009"/>
      <c r="AN690" s="1008"/>
      <c r="AO690" s="1008"/>
      <c r="AQ690" s="1146"/>
      <c r="AR690" s="1010"/>
    </row>
    <row r="691" spans="1:44" ht="12.75" customHeight="1">
      <c r="A691" s="1173"/>
      <c r="C691" s="1006"/>
      <c r="D691" s="1007"/>
      <c r="F691" s="1008"/>
      <c r="G691" s="1008"/>
      <c r="H691" s="1009"/>
      <c r="I691" s="1008"/>
      <c r="J691" s="1008"/>
      <c r="K691" s="1008"/>
      <c r="L691" s="1008"/>
      <c r="M691" s="1009"/>
      <c r="N691" s="1009"/>
      <c r="O691" s="1009"/>
      <c r="P691" s="1009"/>
      <c r="Q691" s="1009"/>
      <c r="R691" s="1009"/>
      <c r="S691" s="1009"/>
      <c r="T691" s="1009"/>
      <c r="U691" s="1009"/>
      <c r="V691" s="1009"/>
      <c r="W691" s="1009"/>
      <c r="X691" s="1009"/>
      <c r="Y691" s="1009"/>
      <c r="Z691" s="1009"/>
      <c r="AA691" s="1009"/>
      <c r="AB691" s="1009"/>
      <c r="AC691" s="1009"/>
      <c r="AD691" s="1009"/>
      <c r="AE691" s="1009"/>
      <c r="AF691" s="1009"/>
      <c r="AG691" s="1009"/>
      <c r="AH691" s="1009"/>
      <c r="AI691" s="1009"/>
      <c r="AJ691" s="1009"/>
      <c r="AK691" s="1009"/>
      <c r="AL691" s="1009"/>
      <c r="AM691" s="1009"/>
      <c r="AN691" s="1008"/>
      <c r="AO691" s="1008"/>
      <c r="AQ691" s="1174"/>
      <c r="AR691" s="1010"/>
    </row>
    <row r="692" spans="1:44" ht="12.75" customHeight="1">
      <c r="A692" s="1173"/>
      <c r="C692" s="1006"/>
      <c r="D692" s="1007"/>
      <c r="F692" s="1008"/>
      <c r="G692" s="1008"/>
      <c r="H692" s="1009"/>
      <c r="I692" s="1008"/>
      <c r="J692" s="1008"/>
      <c r="K692" s="1008"/>
      <c r="L692" s="1008"/>
      <c r="M692" s="1009"/>
      <c r="N692" s="1009"/>
      <c r="O692" s="1009"/>
      <c r="P692" s="1009"/>
      <c r="Q692" s="1009"/>
      <c r="R692" s="1009"/>
      <c r="S692" s="1009"/>
      <c r="T692" s="1009"/>
      <c r="U692" s="1009"/>
      <c r="V692" s="1009"/>
      <c r="W692" s="1009"/>
      <c r="X692" s="1009"/>
      <c r="Y692" s="1009"/>
      <c r="Z692" s="1009"/>
      <c r="AA692" s="1009"/>
      <c r="AB692" s="1009"/>
      <c r="AC692" s="1009"/>
      <c r="AD692" s="1009"/>
      <c r="AE692" s="1009"/>
      <c r="AF692" s="1009"/>
      <c r="AG692" s="1009"/>
      <c r="AH692" s="1009"/>
      <c r="AI692" s="1009"/>
      <c r="AJ692" s="1009"/>
      <c r="AK692" s="1009"/>
      <c r="AL692" s="1009"/>
      <c r="AM692" s="1009"/>
      <c r="AN692" s="1008"/>
      <c r="AO692" s="1008"/>
      <c r="AQ692" s="1146"/>
      <c r="AR692" s="1010"/>
    </row>
    <row r="693" spans="1:44" ht="12.75" customHeight="1">
      <c r="A693" s="1173"/>
      <c r="C693" s="1006"/>
      <c r="D693" s="1007"/>
      <c r="F693" s="1008"/>
      <c r="G693" s="1008"/>
      <c r="H693" s="1009"/>
      <c r="I693" s="1008"/>
      <c r="J693" s="1008"/>
      <c r="K693" s="1008"/>
      <c r="L693" s="1008"/>
      <c r="M693" s="1009"/>
      <c r="N693" s="1009"/>
      <c r="O693" s="1009"/>
      <c r="P693" s="1009"/>
      <c r="Q693" s="1009"/>
      <c r="R693" s="1009"/>
      <c r="S693" s="1009"/>
      <c r="T693" s="1009"/>
      <c r="U693" s="1009"/>
      <c r="V693" s="1009"/>
      <c r="W693" s="1009"/>
      <c r="X693" s="1009"/>
      <c r="Y693" s="1009"/>
      <c r="Z693" s="1009"/>
      <c r="AA693" s="1009"/>
      <c r="AB693" s="1009"/>
      <c r="AC693" s="1009"/>
      <c r="AD693" s="1009"/>
      <c r="AE693" s="1009"/>
      <c r="AF693" s="1009"/>
      <c r="AG693" s="1009"/>
      <c r="AH693" s="1009"/>
      <c r="AI693" s="1009"/>
      <c r="AJ693" s="1009"/>
      <c r="AK693" s="1009"/>
      <c r="AL693" s="1009"/>
      <c r="AM693" s="1009"/>
      <c r="AN693" s="1008"/>
      <c r="AO693" s="1008"/>
      <c r="AQ693" s="1146"/>
      <c r="AR693" s="1010"/>
    </row>
    <row r="694" spans="1:44" ht="12.75" customHeight="1">
      <c r="A694" s="1173"/>
      <c r="C694" s="1006"/>
      <c r="D694" s="1007"/>
      <c r="F694" s="1008"/>
      <c r="G694" s="1008"/>
      <c r="H694" s="1009"/>
      <c r="I694" s="1008"/>
      <c r="J694" s="1008"/>
      <c r="K694" s="1008"/>
      <c r="L694" s="1008"/>
      <c r="M694" s="1009"/>
      <c r="N694" s="1009"/>
      <c r="O694" s="1009"/>
      <c r="P694" s="1009"/>
      <c r="Q694" s="1009"/>
      <c r="R694" s="1009"/>
      <c r="S694" s="1009"/>
      <c r="T694" s="1009"/>
      <c r="U694" s="1009"/>
      <c r="V694" s="1009"/>
      <c r="W694" s="1009"/>
      <c r="X694" s="1009"/>
      <c r="Y694" s="1009"/>
      <c r="Z694" s="1009"/>
      <c r="AA694" s="1009"/>
      <c r="AB694" s="1009"/>
      <c r="AC694" s="1009"/>
      <c r="AD694" s="1009"/>
      <c r="AE694" s="1009"/>
      <c r="AF694" s="1009"/>
      <c r="AG694" s="1009"/>
      <c r="AH694" s="1009"/>
      <c r="AI694" s="1009"/>
      <c r="AJ694" s="1009"/>
      <c r="AK694" s="1009"/>
      <c r="AL694" s="1009"/>
      <c r="AM694" s="1009"/>
      <c r="AN694" s="1008"/>
      <c r="AO694" s="1008"/>
      <c r="AQ694" s="1146"/>
      <c r="AR694" s="1010"/>
    </row>
    <row r="695" spans="1:44" ht="12.75" customHeight="1">
      <c r="A695" s="1173"/>
      <c r="C695" s="1006"/>
      <c r="D695" s="1007"/>
      <c r="F695" s="1008"/>
      <c r="G695" s="1008"/>
      <c r="H695" s="1009"/>
      <c r="I695" s="1008"/>
      <c r="J695" s="1008"/>
      <c r="K695" s="1008"/>
      <c r="L695" s="1008"/>
      <c r="M695" s="1009"/>
      <c r="N695" s="1009"/>
      <c r="O695" s="1009"/>
      <c r="P695" s="1009"/>
      <c r="Q695" s="1009"/>
      <c r="R695" s="1009"/>
      <c r="S695" s="1009"/>
      <c r="T695" s="1009"/>
      <c r="U695" s="1009"/>
      <c r="V695" s="1009"/>
      <c r="W695" s="1009"/>
      <c r="X695" s="1009"/>
      <c r="Y695" s="1009"/>
      <c r="Z695" s="1009"/>
      <c r="AA695" s="1009"/>
      <c r="AB695" s="1009"/>
      <c r="AC695" s="1009"/>
      <c r="AD695" s="1009"/>
      <c r="AE695" s="1009"/>
      <c r="AF695" s="1009"/>
      <c r="AG695" s="1009"/>
      <c r="AH695" s="1009"/>
      <c r="AI695" s="1009"/>
      <c r="AJ695" s="1009"/>
      <c r="AK695" s="1009"/>
      <c r="AL695" s="1009"/>
      <c r="AM695" s="1009"/>
      <c r="AN695" s="1008"/>
      <c r="AO695" s="1008"/>
      <c r="AQ695" s="1171"/>
      <c r="AR695" s="1010"/>
    </row>
    <row r="696" spans="1:44" ht="12.75" customHeight="1">
      <c r="A696" s="1173"/>
      <c r="C696" s="1006"/>
      <c r="D696" s="1007"/>
      <c r="F696" s="1008"/>
      <c r="G696" s="1008"/>
      <c r="H696" s="1009"/>
      <c r="I696" s="1008"/>
      <c r="J696" s="1008"/>
      <c r="K696" s="1008"/>
      <c r="L696" s="1008"/>
      <c r="M696" s="1009"/>
      <c r="N696" s="1009"/>
      <c r="O696" s="1009"/>
      <c r="P696" s="1009"/>
      <c r="Q696" s="1009"/>
      <c r="R696" s="1009"/>
      <c r="S696" s="1009"/>
      <c r="T696" s="1009"/>
      <c r="U696" s="1009"/>
      <c r="V696" s="1009"/>
      <c r="W696" s="1009"/>
      <c r="X696" s="1009"/>
      <c r="Y696" s="1009"/>
      <c r="Z696" s="1009"/>
      <c r="AA696" s="1009"/>
      <c r="AB696" s="1009"/>
      <c r="AC696" s="1009"/>
      <c r="AD696" s="1009"/>
      <c r="AE696" s="1009"/>
      <c r="AF696" s="1009"/>
      <c r="AG696" s="1009"/>
      <c r="AH696" s="1009"/>
      <c r="AI696" s="1009"/>
      <c r="AJ696" s="1009"/>
      <c r="AK696" s="1009"/>
      <c r="AL696" s="1009"/>
      <c r="AM696" s="1009"/>
      <c r="AN696" s="1008"/>
      <c r="AO696" s="1008"/>
      <c r="AQ696" s="1009"/>
      <c r="AR696" s="1010"/>
    </row>
    <row r="697" spans="1:44" ht="12.75" customHeight="1">
      <c r="A697" s="1173"/>
      <c r="C697" s="1006"/>
      <c r="D697" s="1007"/>
      <c r="F697" s="1008"/>
      <c r="G697" s="1008"/>
      <c r="H697" s="1009"/>
      <c r="I697" s="1008"/>
      <c r="J697" s="1008"/>
      <c r="K697" s="1008"/>
      <c r="L697" s="1008"/>
      <c r="M697" s="1009"/>
      <c r="N697" s="1009"/>
      <c r="O697" s="1009"/>
      <c r="P697" s="1009"/>
      <c r="Q697" s="1009"/>
      <c r="R697" s="1009"/>
      <c r="S697" s="1009"/>
      <c r="T697" s="1009"/>
      <c r="U697" s="1009"/>
      <c r="V697" s="1009"/>
      <c r="W697" s="1009"/>
      <c r="X697" s="1009"/>
      <c r="Y697" s="1009"/>
      <c r="Z697" s="1009"/>
      <c r="AA697" s="1009"/>
      <c r="AB697" s="1009"/>
      <c r="AC697" s="1009"/>
      <c r="AD697" s="1009"/>
      <c r="AE697" s="1009"/>
      <c r="AF697" s="1009"/>
      <c r="AG697" s="1009"/>
      <c r="AH697" s="1009"/>
      <c r="AI697" s="1009"/>
      <c r="AJ697" s="1009"/>
      <c r="AK697" s="1009"/>
      <c r="AL697" s="1009"/>
      <c r="AM697" s="1009"/>
      <c r="AN697" s="1008"/>
      <c r="AO697" s="1008"/>
      <c r="AQ697" s="1009"/>
      <c r="AR697" s="1010"/>
    </row>
    <row r="698" spans="1:44" ht="12.75" customHeight="1">
      <c r="A698" s="1173"/>
      <c r="C698" s="1006"/>
      <c r="D698" s="1007"/>
      <c r="F698" s="1008"/>
      <c r="G698" s="1008"/>
      <c r="H698" s="1009"/>
      <c r="I698" s="1008"/>
      <c r="J698" s="1008"/>
      <c r="K698" s="1008"/>
      <c r="L698" s="1008"/>
      <c r="M698" s="1009"/>
      <c r="N698" s="1009"/>
      <c r="O698" s="1009"/>
      <c r="P698" s="1009"/>
      <c r="Q698" s="1009"/>
      <c r="R698" s="1009"/>
      <c r="S698" s="1009"/>
      <c r="T698" s="1009"/>
      <c r="U698" s="1009"/>
      <c r="V698" s="1009"/>
      <c r="W698" s="1009"/>
      <c r="X698" s="1009"/>
      <c r="Y698" s="1009"/>
      <c r="Z698" s="1009"/>
      <c r="AA698" s="1009"/>
      <c r="AB698" s="1009"/>
      <c r="AC698" s="1009"/>
      <c r="AD698" s="1009"/>
      <c r="AE698" s="1009"/>
      <c r="AF698" s="1009"/>
      <c r="AG698" s="1009"/>
      <c r="AH698" s="1009"/>
      <c r="AI698" s="1009"/>
      <c r="AJ698" s="1009"/>
      <c r="AK698" s="1009"/>
      <c r="AL698" s="1009"/>
      <c r="AM698" s="1009"/>
      <c r="AN698" s="1008"/>
      <c r="AO698" s="1008"/>
      <c r="AQ698" s="1009"/>
      <c r="AR698" s="1010"/>
    </row>
    <row r="699" spans="1:44" ht="12.75" customHeight="1">
      <c r="A699" s="1173"/>
      <c r="C699" s="1006"/>
      <c r="D699" s="1007"/>
      <c r="F699" s="1008"/>
      <c r="G699" s="1008"/>
      <c r="H699" s="1009"/>
      <c r="I699" s="1008"/>
      <c r="J699" s="1008"/>
      <c r="K699" s="1008"/>
      <c r="L699" s="1008"/>
      <c r="M699" s="1009"/>
      <c r="N699" s="1009"/>
      <c r="O699" s="1009"/>
      <c r="P699" s="1009"/>
      <c r="Q699" s="1009"/>
      <c r="R699" s="1009"/>
      <c r="S699" s="1009"/>
      <c r="T699" s="1009"/>
      <c r="U699" s="1009"/>
      <c r="V699" s="1009"/>
      <c r="W699" s="1009"/>
      <c r="X699" s="1009"/>
      <c r="Y699" s="1009"/>
      <c r="Z699" s="1009"/>
      <c r="AA699" s="1009"/>
      <c r="AB699" s="1009"/>
      <c r="AC699" s="1009"/>
      <c r="AD699" s="1009"/>
      <c r="AE699" s="1009"/>
      <c r="AF699" s="1009"/>
      <c r="AG699" s="1009"/>
      <c r="AH699" s="1009"/>
      <c r="AI699" s="1009"/>
      <c r="AJ699" s="1009"/>
      <c r="AK699" s="1009"/>
      <c r="AL699" s="1009"/>
      <c r="AM699" s="1009"/>
      <c r="AN699" s="1008"/>
      <c r="AO699" s="1008"/>
      <c r="AQ699" s="1009"/>
      <c r="AR699" s="1010"/>
    </row>
    <row r="700" spans="1:44" ht="12.75" customHeight="1">
      <c r="A700" s="1173"/>
      <c r="C700" s="1006"/>
      <c r="D700" s="1007"/>
      <c r="F700" s="1008"/>
      <c r="G700" s="1008"/>
      <c r="H700" s="1009"/>
      <c r="I700" s="1008"/>
      <c r="J700" s="1008"/>
      <c r="K700" s="1008"/>
      <c r="L700" s="1008"/>
      <c r="M700" s="1009"/>
      <c r="N700" s="1009"/>
      <c r="O700" s="1009"/>
      <c r="P700" s="1009"/>
      <c r="Q700" s="1009"/>
      <c r="R700" s="1009"/>
      <c r="S700" s="1009"/>
      <c r="T700" s="1009"/>
      <c r="U700" s="1009"/>
      <c r="V700" s="1009"/>
      <c r="W700" s="1009"/>
      <c r="X700" s="1009"/>
      <c r="Y700" s="1009"/>
      <c r="Z700" s="1009"/>
      <c r="AA700" s="1009"/>
      <c r="AB700" s="1009"/>
      <c r="AC700" s="1009"/>
      <c r="AD700" s="1009"/>
      <c r="AE700" s="1009"/>
      <c r="AF700" s="1009"/>
      <c r="AG700" s="1009"/>
      <c r="AH700" s="1009"/>
      <c r="AI700" s="1009"/>
      <c r="AJ700" s="1009"/>
      <c r="AK700" s="1009"/>
      <c r="AL700" s="1009"/>
      <c r="AM700" s="1009"/>
      <c r="AN700" s="1008"/>
      <c r="AO700" s="1008"/>
      <c r="AQ700" s="1009"/>
      <c r="AR700" s="1010"/>
    </row>
    <row r="701" spans="1:44" ht="12.75" customHeight="1">
      <c r="A701" s="1173"/>
      <c r="C701" s="1006"/>
      <c r="D701" s="1007"/>
      <c r="F701" s="1008"/>
      <c r="G701" s="1008"/>
      <c r="H701" s="1009"/>
      <c r="I701" s="1008"/>
      <c r="J701" s="1008"/>
      <c r="K701" s="1008"/>
      <c r="L701" s="1008"/>
      <c r="M701" s="1009"/>
      <c r="N701" s="1009"/>
      <c r="O701" s="1009"/>
      <c r="P701" s="1009"/>
      <c r="Q701" s="1009"/>
      <c r="R701" s="1009"/>
      <c r="S701" s="1009"/>
      <c r="T701" s="1009"/>
      <c r="U701" s="1009"/>
      <c r="V701" s="1009"/>
      <c r="W701" s="1009"/>
      <c r="X701" s="1009"/>
      <c r="Y701" s="1009"/>
      <c r="Z701" s="1009"/>
      <c r="AA701" s="1009"/>
      <c r="AB701" s="1009"/>
      <c r="AC701" s="1009"/>
      <c r="AD701" s="1009"/>
      <c r="AE701" s="1009"/>
      <c r="AF701" s="1009"/>
      <c r="AG701" s="1009"/>
      <c r="AH701" s="1009"/>
      <c r="AI701" s="1009"/>
      <c r="AJ701" s="1009"/>
      <c r="AK701" s="1009"/>
      <c r="AL701" s="1009"/>
      <c r="AM701" s="1009"/>
      <c r="AN701" s="1008"/>
      <c r="AO701" s="1008"/>
      <c r="AQ701" s="1009"/>
      <c r="AR701" s="1010"/>
    </row>
    <row r="702" spans="1:44" ht="12.75" customHeight="1">
      <c r="A702" s="1173"/>
      <c r="C702" s="1006"/>
      <c r="D702" s="1007"/>
      <c r="F702" s="1008"/>
      <c r="G702" s="1008"/>
      <c r="H702" s="1009"/>
      <c r="I702" s="1008"/>
      <c r="J702" s="1008"/>
      <c r="K702" s="1008"/>
      <c r="L702" s="1008"/>
      <c r="M702" s="1009"/>
      <c r="N702" s="1009"/>
      <c r="O702" s="1009"/>
      <c r="P702" s="1009"/>
      <c r="Q702" s="1009"/>
      <c r="R702" s="1009"/>
      <c r="S702" s="1009"/>
      <c r="T702" s="1009"/>
      <c r="U702" s="1009"/>
      <c r="V702" s="1009"/>
      <c r="W702" s="1009"/>
      <c r="X702" s="1009"/>
      <c r="Y702" s="1009"/>
      <c r="Z702" s="1009"/>
      <c r="AA702" s="1009"/>
      <c r="AB702" s="1009"/>
      <c r="AC702" s="1009"/>
      <c r="AD702" s="1009"/>
      <c r="AE702" s="1009"/>
      <c r="AF702" s="1009"/>
      <c r="AG702" s="1009"/>
      <c r="AH702" s="1009"/>
      <c r="AI702" s="1009"/>
      <c r="AJ702" s="1009"/>
      <c r="AK702" s="1009"/>
      <c r="AL702" s="1009"/>
      <c r="AM702" s="1009"/>
      <c r="AN702" s="1008"/>
      <c r="AO702" s="1008"/>
      <c r="AQ702" s="1009"/>
      <c r="AR702" s="1010"/>
    </row>
  </sheetData>
  <pageMargins left="0.23622047244094491" right="0.23622047244094491" top="0.74803149606299213" bottom="0.74803149606299213" header="0" footer="0"/>
  <pageSetup paperSize="9" scale="61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P225"/>
  <sheetViews>
    <sheetView workbookViewId="0"/>
  </sheetViews>
  <sheetFormatPr defaultColWidth="9.1796875" defaultRowHeight="12.5"/>
  <cols>
    <col min="1" max="1" width="8.1796875" customWidth="1"/>
    <col min="2" max="2" width="12.7265625" customWidth="1"/>
    <col min="3" max="3" width="6.1796875" customWidth="1"/>
    <col min="4" max="4" width="12" style="7" customWidth="1"/>
    <col min="5" max="6" width="11.54296875" style="7" customWidth="1"/>
    <col min="7" max="7" width="9.7265625" style="7" customWidth="1"/>
    <col min="8" max="38" width="10.26953125" customWidth="1"/>
    <col min="39" max="39" width="8.1796875" customWidth="1"/>
    <col min="40" max="40" width="7.26953125" bestFit="1" customWidth="1"/>
  </cols>
  <sheetData>
    <row r="1" spans="1:42" ht="20">
      <c r="A1" s="833" t="s">
        <v>515</v>
      </c>
    </row>
    <row r="3" spans="1:42" ht="13">
      <c r="A3" s="2"/>
      <c r="C3" s="8" t="s">
        <v>116</v>
      </c>
      <c r="D3" s="8">
        <v>2005</v>
      </c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2" t="s">
        <v>10</v>
      </c>
      <c r="AN3" s="115" t="s">
        <v>437</v>
      </c>
    </row>
    <row r="4" spans="1:42" ht="13.5" thickBot="1">
      <c r="A4" s="2"/>
      <c r="C4" s="8" t="s">
        <v>59</v>
      </c>
      <c r="D4" s="8" t="s">
        <v>10</v>
      </c>
      <c r="E4" s="114">
        <v>38790</v>
      </c>
      <c r="F4" s="114">
        <v>38797</v>
      </c>
      <c r="G4" s="114">
        <v>38804</v>
      </c>
      <c r="H4" s="114">
        <v>38811</v>
      </c>
      <c r="I4" s="114">
        <v>38818</v>
      </c>
      <c r="J4" s="114">
        <v>38825</v>
      </c>
      <c r="K4" s="114">
        <v>38839</v>
      </c>
      <c r="L4" s="114">
        <v>38846</v>
      </c>
      <c r="M4" s="114">
        <v>38853</v>
      </c>
      <c r="N4" s="114">
        <v>38860</v>
      </c>
      <c r="O4" s="114">
        <v>38867</v>
      </c>
      <c r="P4" s="114">
        <v>38874</v>
      </c>
      <c r="Q4" s="114">
        <v>38881</v>
      </c>
      <c r="R4" s="114">
        <v>38888</v>
      </c>
      <c r="S4" s="114">
        <v>38895</v>
      </c>
      <c r="T4" s="114">
        <v>38902</v>
      </c>
      <c r="U4" s="114">
        <v>38923</v>
      </c>
      <c r="V4" s="114">
        <v>38936</v>
      </c>
      <c r="W4" s="114">
        <v>38943</v>
      </c>
      <c r="X4" s="114">
        <v>38958</v>
      </c>
      <c r="Y4" s="114">
        <v>38965</v>
      </c>
      <c r="Z4" s="114">
        <v>38972</v>
      </c>
      <c r="AA4" s="114">
        <v>38979</v>
      </c>
      <c r="AB4" s="114">
        <v>38986</v>
      </c>
      <c r="AC4" s="114">
        <v>38993</v>
      </c>
      <c r="AD4" s="114">
        <v>39000</v>
      </c>
      <c r="AE4" s="114">
        <v>39007</v>
      </c>
      <c r="AF4" s="114">
        <v>39014</v>
      </c>
      <c r="AG4" s="114">
        <v>39021</v>
      </c>
      <c r="AH4" s="114">
        <v>39028</v>
      </c>
      <c r="AI4" s="114">
        <v>39035</v>
      </c>
      <c r="AJ4" s="114">
        <v>39042</v>
      </c>
      <c r="AK4" s="114">
        <v>39049</v>
      </c>
      <c r="AL4" s="114">
        <v>39026</v>
      </c>
      <c r="AM4" s="8" t="s">
        <v>438</v>
      </c>
      <c r="AN4" s="116" t="s">
        <v>439</v>
      </c>
    </row>
    <row r="5" spans="1:42" ht="13.5" thickBot="1">
      <c r="A5" s="117" t="s">
        <v>440</v>
      </c>
      <c r="B5" s="118">
        <v>2.4305555555555556E-2</v>
      </c>
      <c r="C5" s="7"/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31</v>
      </c>
      <c r="AJ5" s="8">
        <v>32</v>
      </c>
      <c r="AK5" s="8">
        <v>33</v>
      </c>
      <c r="AL5" s="8">
        <v>34</v>
      </c>
    </row>
    <row r="6" spans="1:42">
      <c r="E6" s="7" t="s">
        <v>114</v>
      </c>
      <c r="F6" s="7" t="s">
        <v>516</v>
      </c>
      <c r="G6" s="7" t="s">
        <v>517</v>
      </c>
      <c r="H6" s="7" t="s">
        <v>518</v>
      </c>
      <c r="I6" s="7" t="s">
        <v>519</v>
      </c>
      <c r="J6" s="7" t="s">
        <v>429</v>
      </c>
      <c r="K6" s="7" t="s">
        <v>520</v>
      </c>
      <c r="L6" s="7" t="s">
        <v>521</v>
      </c>
      <c r="M6" s="7" t="s">
        <v>522</v>
      </c>
      <c r="N6" s="7" t="s">
        <v>523</v>
      </c>
      <c r="O6" s="7" t="s">
        <v>297</v>
      </c>
      <c r="P6" s="7" t="s">
        <v>524</v>
      </c>
      <c r="Q6" s="7" t="s">
        <v>143</v>
      </c>
      <c r="R6" s="7" t="s">
        <v>525</v>
      </c>
      <c r="S6" s="7" t="s">
        <v>265</v>
      </c>
      <c r="T6" s="7" t="s">
        <v>265</v>
      </c>
      <c r="U6" s="7" t="s">
        <v>143</v>
      </c>
      <c r="V6" s="7" t="s">
        <v>11</v>
      </c>
      <c r="W6" s="7" t="s">
        <v>114</v>
      </c>
      <c r="X6" s="7" t="s">
        <v>526</v>
      </c>
      <c r="Y6" s="7" t="s">
        <v>114</v>
      </c>
      <c r="Z6" s="7" t="s">
        <v>527</v>
      </c>
      <c r="AA6" s="7" t="s">
        <v>238</v>
      </c>
      <c r="AB6" s="7" t="s">
        <v>251</v>
      </c>
      <c r="AC6" s="7" t="s">
        <v>251</v>
      </c>
      <c r="AD6" s="7" t="s">
        <v>528</v>
      </c>
      <c r="AE6" s="7" t="s">
        <v>517</v>
      </c>
      <c r="AF6" s="7" t="s">
        <v>185</v>
      </c>
      <c r="AG6" s="7" t="s">
        <v>326</v>
      </c>
      <c r="AH6" s="7" t="s">
        <v>529</v>
      </c>
      <c r="AI6" s="7" t="s">
        <v>530</v>
      </c>
      <c r="AJ6" s="7" t="s">
        <v>531</v>
      </c>
      <c r="AK6" s="7" t="s">
        <v>531</v>
      </c>
      <c r="AL6" s="7" t="s">
        <v>531</v>
      </c>
      <c r="AN6" s="99"/>
    </row>
    <row r="7" spans="1:42" ht="13" hidden="1">
      <c r="A7" s="119" t="s">
        <v>485</v>
      </c>
      <c r="B7" s="119"/>
      <c r="C7" s="23">
        <f>MINUTE(B$5)-MINUTE(AM7)</f>
        <v>3</v>
      </c>
      <c r="D7" s="66">
        <v>2.227083333333333E-2</v>
      </c>
      <c r="H7" s="61"/>
      <c r="I7" s="61"/>
      <c r="J7" s="61"/>
      <c r="K7" s="61"/>
      <c r="L7" s="61"/>
      <c r="M7" s="61"/>
      <c r="N7" s="61"/>
      <c r="O7" s="61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61">
        <f>AVERAGE(D7:P7)</f>
        <v>2.227083333333333E-2</v>
      </c>
      <c r="AN7" s="7">
        <f>COUNT(F7:P7)</f>
        <v>0</v>
      </c>
    </row>
    <row r="8" spans="1:42" ht="13" hidden="1">
      <c r="A8" s="119" t="s">
        <v>487</v>
      </c>
      <c r="B8" s="119"/>
      <c r="C8" s="23">
        <f>MINUTE(B$5)-MINUTE(AM8)</f>
        <v>5</v>
      </c>
      <c r="D8" s="66">
        <v>2.0925925925925928E-2</v>
      </c>
      <c r="H8" s="50"/>
      <c r="I8" s="50"/>
      <c r="J8" s="50"/>
      <c r="K8" s="50"/>
      <c r="L8" s="50"/>
      <c r="M8" s="50"/>
      <c r="N8" s="50"/>
      <c r="O8" s="50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1">
        <f>AVERAGE(D8:P8)</f>
        <v>2.0925925925925928E-2</v>
      </c>
      <c r="AN8" s="7">
        <f t="shared" ref="AN8:AN19" si="0">COUNT(F8:P8)</f>
        <v>0</v>
      </c>
      <c r="AP8" s="50"/>
    </row>
    <row r="9" spans="1:42" ht="13" hidden="1">
      <c r="A9" s="119" t="s">
        <v>212</v>
      </c>
      <c r="B9" s="119"/>
      <c r="C9" s="23">
        <f>MINUTE(B$5)-MINUTE(AM9)</f>
        <v>3</v>
      </c>
      <c r="D9" s="66">
        <v>2.2222222222222223E-2</v>
      </c>
      <c r="E9" s="66"/>
      <c r="F9" s="66"/>
      <c r="G9" s="66"/>
      <c r="H9" s="50"/>
      <c r="I9" s="50"/>
      <c r="J9" s="50"/>
      <c r="K9" s="50"/>
      <c r="L9" s="50"/>
      <c r="M9" s="50"/>
      <c r="N9" s="50"/>
      <c r="O9" s="50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1">
        <f t="shared" ref="AM9:AM19" si="1">AVERAGE(D9:O9)</f>
        <v>2.2222222222222223E-2</v>
      </c>
      <c r="AN9" s="7">
        <f t="shared" si="0"/>
        <v>0</v>
      </c>
    </row>
    <row r="10" spans="1:42" ht="13" hidden="1">
      <c r="A10" s="119"/>
      <c r="B10" s="119"/>
      <c r="C10" s="23"/>
      <c r="D10" s="66" t="e">
        <v>#DIV/0!</v>
      </c>
      <c r="E10" s="66"/>
      <c r="F10" s="66"/>
      <c r="G10" s="66"/>
      <c r="H10" s="50"/>
      <c r="I10" s="50"/>
      <c r="J10" s="50"/>
      <c r="K10" s="50"/>
      <c r="L10" s="50"/>
      <c r="M10" s="50"/>
      <c r="N10" s="50"/>
      <c r="O10" s="50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1" t="e">
        <f t="shared" si="1"/>
        <v>#DIV/0!</v>
      </c>
      <c r="AN10" s="7">
        <f t="shared" si="0"/>
        <v>0</v>
      </c>
    </row>
    <row r="11" spans="1:42" ht="13" hidden="1">
      <c r="A11" s="119" t="s">
        <v>261</v>
      </c>
      <c r="B11" s="119"/>
      <c r="C11" s="23">
        <f>MINUTE(B$5)-MINUTE(AM11)</f>
        <v>4</v>
      </c>
      <c r="D11" s="66">
        <v>2.179150132275132E-2</v>
      </c>
      <c r="H11" s="50"/>
      <c r="I11" s="50"/>
      <c r="J11" s="50"/>
      <c r="K11" s="50"/>
      <c r="L11" s="50"/>
      <c r="M11" s="50"/>
      <c r="N11" s="50"/>
      <c r="O11" s="50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1">
        <f t="shared" si="1"/>
        <v>2.179150132275132E-2</v>
      </c>
      <c r="AN11" s="7">
        <f t="shared" si="0"/>
        <v>0</v>
      </c>
    </row>
    <row r="12" spans="1:42" ht="13" hidden="1">
      <c r="A12" s="119"/>
      <c r="B12" s="119"/>
      <c r="C12" s="23"/>
      <c r="D12" s="66" t="e">
        <v>#DIV/0!</v>
      </c>
      <c r="H12" s="50"/>
      <c r="I12" s="50"/>
      <c r="J12" s="50"/>
      <c r="K12" s="50"/>
      <c r="L12" s="50"/>
      <c r="M12" s="50"/>
      <c r="N12" s="50"/>
      <c r="O12" s="50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1" t="e">
        <f t="shared" si="1"/>
        <v>#DIV/0!</v>
      </c>
      <c r="AN12" s="7">
        <f t="shared" si="0"/>
        <v>0</v>
      </c>
    </row>
    <row r="13" spans="1:42" ht="13" hidden="1">
      <c r="A13" s="119" t="s">
        <v>39</v>
      </c>
      <c r="B13" s="119"/>
      <c r="C13" s="23">
        <f>MINUTE(B$5)-MINUTE(AM13)</f>
        <v>5</v>
      </c>
      <c r="D13" s="66">
        <v>2.1264364252645503E-2</v>
      </c>
      <c r="H13" s="50"/>
      <c r="I13" s="50"/>
      <c r="J13" s="50"/>
      <c r="K13" s="50"/>
      <c r="L13" s="50"/>
      <c r="M13" s="50"/>
      <c r="N13" s="50"/>
      <c r="O13" s="50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1">
        <f t="shared" si="1"/>
        <v>2.1264364252645503E-2</v>
      </c>
      <c r="AN13" s="7">
        <f t="shared" si="0"/>
        <v>0</v>
      </c>
    </row>
    <row r="14" spans="1:42" ht="13" hidden="1">
      <c r="A14" s="119" t="s">
        <v>148</v>
      </c>
      <c r="B14" s="119"/>
      <c r="C14" s="23">
        <f>MINUTE(B$5)-MINUTE(AM14)</f>
        <v>5</v>
      </c>
      <c r="D14" s="66">
        <v>2.1267361111111115E-2</v>
      </c>
      <c r="H14" s="50"/>
      <c r="I14" s="50"/>
      <c r="J14" s="50"/>
      <c r="K14" s="50"/>
      <c r="L14" s="50"/>
      <c r="M14" s="50"/>
      <c r="N14" s="50"/>
      <c r="O14" s="50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1">
        <f t="shared" si="1"/>
        <v>2.1267361111111115E-2</v>
      </c>
      <c r="AN14" s="7">
        <f t="shared" si="0"/>
        <v>0</v>
      </c>
    </row>
    <row r="15" spans="1:42" ht="13" hidden="1">
      <c r="A15" s="119"/>
      <c r="B15" s="119"/>
      <c r="C15" s="23"/>
      <c r="D15" s="66" t="e">
        <v>#DIV/0!</v>
      </c>
      <c r="H15" s="50"/>
      <c r="I15" s="50"/>
      <c r="J15" s="50"/>
      <c r="K15" s="50"/>
      <c r="L15" s="50"/>
      <c r="M15" s="50"/>
      <c r="N15" s="50"/>
      <c r="O15" s="50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1" t="e">
        <f t="shared" si="1"/>
        <v>#DIV/0!</v>
      </c>
      <c r="AN15" s="7">
        <f t="shared" si="0"/>
        <v>0</v>
      </c>
    </row>
    <row r="16" spans="1:42" ht="13" hidden="1">
      <c r="A16" s="119" t="s">
        <v>217</v>
      </c>
      <c r="B16" s="119"/>
      <c r="C16" s="23">
        <f t="shared" ref="C16:C62" si="2">MINUTE(B$5)-MINUTE(AM16)</f>
        <v>6</v>
      </c>
      <c r="D16" s="66">
        <v>2.0335648148148148E-2</v>
      </c>
      <c r="H16" s="50"/>
      <c r="I16" s="50"/>
      <c r="J16" s="50"/>
      <c r="K16" s="50"/>
      <c r="L16" s="50"/>
      <c r="M16" s="50"/>
      <c r="N16" s="50"/>
      <c r="O16" s="50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1">
        <f t="shared" si="1"/>
        <v>2.0335648148148148E-2</v>
      </c>
      <c r="AN16" s="7">
        <f t="shared" si="0"/>
        <v>0</v>
      </c>
    </row>
    <row r="17" spans="1:42" ht="13" hidden="1">
      <c r="A17" s="119" t="s">
        <v>296</v>
      </c>
      <c r="B17" s="119"/>
      <c r="C17" s="23">
        <f t="shared" si="2"/>
        <v>6</v>
      </c>
      <c r="D17" s="66">
        <v>2.0225694444444445E-2</v>
      </c>
      <c r="H17" s="50"/>
      <c r="I17" s="50"/>
      <c r="J17" s="50"/>
      <c r="K17" s="50"/>
      <c r="L17" s="50"/>
      <c r="M17" s="50"/>
      <c r="N17" s="50"/>
      <c r="O17" s="50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1">
        <f t="shared" si="1"/>
        <v>2.0225694444444445E-2</v>
      </c>
      <c r="AN17" s="7">
        <f t="shared" si="0"/>
        <v>0</v>
      </c>
    </row>
    <row r="18" spans="1:42" ht="13" hidden="1">
      <c r="A18" s="119" t="s">
        <v>385</v>
      </c>
      <c r="B18" s="119"/>
      <c r="C18" s="23">
        <f t="shared" si="2"/>
        <v>6</v>
      </c>
      <c r="D18" s="66">
        <v>2.0532407407407405E-2</v>
      </c>
      <c r="H18" s="50"/>
      <c r="I18" s="50"/>
      <c r="J18" s="50"/>
      <c r="K18" s="50"/>
      <c r="L18" s="50"/>
      <c r="M18" s="50"/>
      <c r="N18" s="50"/>
      <c r="O18" s="50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1">
        <f t="shared" si="1"/>
        <v>2.0532407407407405E-2</v>
      </c>
      <c r="AN18" s="7">
        <f t="shared" si="0"/>
        <v>0</v>
      </c>
    </row>
    <row r="19" spans="1:42" ht="13" hidden="1">
      <c r="A19" s="119" t="s">
        <v>386</v>
      </c>
      <c r="B19" s="119"/>
      <c r="C19" s="23">
        <f t="shared" si="2"/>
        <v>6</v>
      </c>
      <c r="D19" s="84">
        <v>2.0671296296296295E-2</v>
      </c>
      <c r="H19" s="61"/>
      <c r="I19" s="61"/>
      <c r="J19" s="61"/>
      <c r="K19" s="61"/>
      <c r="L19" s="61"/>
      <c r="M19" s="61"/>
      <c r="N19" s="61"/>
      <c r="O19" s="61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61">
        <f t="shared" si="1"/>
        <v>2.0671296296296295E-2</v>
      </c>
      <c r="AN19" s="7">
        <f t="shared" si="0"/>
        <v>0</v>
      </c>
    </row>
    <row r="20" spans="1:42" ht="13">
      <c r="A20" s="119"/>
      <c r="B20" s="119"/>
      <c r="C20" s="23"/>
      <c r="D20" s="84"/>
      <c r="H20" s="61"/>
      <c r="I20" s="61"/>
      <c r="J20" s="61"/>
      <c r="K20" s="61"/>
      <c r="L20" s="61"/>
      <c r="M20" s="61"/>
      <c r="N20" s="61"/>
      <c r="O20" s="61"/>
      <c r="P20" s="84"/>
      <c r="Q20" s="84"/>
      <c r="R20" s="84"/>
      <c r="S20" s="84"/>
      <c r="T20" s="84"/>
      <c r="U20" s="84"/>
      <c r="V20" s="84"/>
      <c r="W20" s="84"/>
      <c r="X20" s="66" t="s">
        <v>245</v>
      </c>
      <c r="Y20" s="84"/>
      <c r="Z20" s="84" t="s">
        <v>532</v>
      </c>
      <c r="AA20" s="84" t="s">
        <v>533</v>
      </c>
      <c r="AB20" s="84"/>
      <c r="AC20" s="84" t="s">
        <v>534</v>
      </c>
      <c r="AD20" s="84" t="s">
        <v>535</v>
      </c>
      <c r="AE20" s="84"/>
      <c r="AF20" s="84"/>
      <c r="AG20" s="84"/>
      <c r="AH20" s="84"/>
      <c r="AI20" s="84"/>
      <c r="AJ20" s="84"/>
      <c r="AK20" s="84"/>
      <c r="AL20" s="84"/>
      <c r="AM20" s="61"/>
      <c r="AN20" s="7"/>
    </row>
    <row r="21" spans="1:42" ht="13">
      <c r="A21" s="119" t="s">
        <v>299</v>
      </c>
      <c r="B21" s="119"/>
      <c r="C21" s="23">
        <f t="shared" si="2"/>
        <v>6</v>
      </c>
      <c r="D21" s="66">
        <v>2.0903983410493827E-2</v>
      </c>
      <c r="H21" s="50"/>
      <c r="I21" s="50"/>
      <c r="J21" s="50"/>
      <c r="K21" s="50">
        <v>1.9849537037037037E-2</v>
      </c>
      <c r="L21" s="50"/>
      <c r="M21" s="50"/>
      <c r="N21" s="50"/>
      <c r="O21" s="66">
        <v>1.9907407407407408E-2</v>
      </c>
      <c r="P21" s="66">
        <v>2.0497685185185185E-2</v>
      </c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1">
        <f>AVERAGE(D21:AL21)</f>
        <v>2.0289653260030863E-2</v>
      </c>
      <c r="AN21" s="7">
        <f>COUNT(E21:AL21)</f>
        <v>3</v>
      </c>
      <c r="AP21" s="50"/>
    </row>
    <row r="22" spans="1:42" ht="13" hidden="1">
      <c r="A22" s="119" t="s">
        <v>260</v>
      </c>
      <c r="B22" s="120"/>
      <c r="C22" s="23">
        <f t="shared" si="2"/>
        <v>6</v>
      </c>
      <c r="D22" s="84">
        <v>2.0561342592592593E-2</v>
      </c>
      <c r="H22" s="61"/>
      <c r="I22" s="61"/>
      <c r="J22" s="61"/>
      <c r="K22" s="61"/>
      <c r="L22" s="61"/>
      <c r="M22" s="61"/>
      <c r="N22" s="61"/>
      <c r="O22" s="61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61">
        <f>AVERAGE(D22:Y22)</f>
        <v>2.0561342592592593E-2</v>
      </c>
      <c r="AN22" s="7">
        <f>COUNT(E22:Y22)</f>
        <v>0</v>
      </c>
    </row>
    <row r="23" spans="1:42" ht="13">
      <c r="A23" s="119" t="s">
        <v>486</v>
      </c>
      <c r="B23" s="119"/>
      <c r="C23" s="23">
        <f>MINUTE(B$5)-MINUTE(AM23)</f>
        <v>7</v>
      </c>
      <c r="D23" s="66">
        <v>2.0097552910052909E-2</v>
      </c>
      <c r="H23" s="66"/>
      <c r="I23" s="66"/>
      <c r="J23" s="66"/>
      <c r="K23" s="66"/>
      <c r="L23" s="66">
        <v>2.0821759259259259E-2</v>
      </c>
      <c r="M23" s="66"/>
      <c r="N23" s="66">
        <v>2.1909722222222223E-2</v>
      </c>
      <c r="O23" s="66">
        <v>1.9664351851851853E-2</v>
      </c>
      <c r="P23" s="66"/>
      <c r="Q23" s="66"/>
      <c r="R23" s="66">
        <v>1.8935185185185183E-2</v>
      </c>
      <c r="S23" s="66"/>
      <c r="T23" s="66">
        <v>1.9131944444444444E-2</v>
      </c>
      <c r="U23" s="66"/>
      <c r="V23" s="66"/>
      <c r="W23" s="66" t="s">
        <v>536</v>
      </c>
      <c r="Y23" s="66">
        <v>1.8518518518518521E-2</v>
      </c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>
        <v>2.011574074074074E-2</v>
      </c>
      <c r="AM23" s="61">
        <f t="shared" ref="AM23:AM86" si="3">AVERAGE(D23:AL23)</f>
        <v>1.989934689153439E-2</v>
      </c>
      <c r="AN23" s="7">
        <f t="shared" ref="AN23:AN86" si="4">COUNT(E23:AL23)</f>
        <v>7</v>
      </c>
    </row>
    <row r="24" spans="1:42" ht="13">
      <c r="A24" s="119" t="s">
        <v>259</v>
      </c>
      <c r="B24" s="119"/>
      <c r="C24" s="23">
        <f t="shared" si="2"/>
        <v>7</v>
      </c>
      <c r="D24" s="66"/>
      <c r="E24" s="66"/>
      <c r="F24" s="66"/>
      <c r="G24" s="66"/>
      <c r="H24" s="76"/>
      <c r="I24" s="76"/>
      <c r="J24" s="112"/>
      <c r="K24" s="61"/>
      <c r="L24" s="61"/>
      <c r="M24" s="61"/>
      <c r="N24" s="84">
        <v>2.0196759259259258E-2</v>
      </c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>
        <v>1.877314814814815E-2</v>
      </c>
      <c r="AI24" s="84"/>
      <c r="AJ24" s="84"/>
      <c r="AK24" s="84"/>
      <c r="AL24" s="84"/>
      <c r="AM24" s="61">
        <f t="shared" si="3"/>
        <v>1.9484953703703706E-2</v>
      </c>
      <c r="AN24" s="7">
        <f t="shared" si="4"/>
        <v>2</v>
      </c>
    </row>
    <row r="25" spans="1:42" ht="13" hidden="1">
      <c r="A25" s="119" t="s">
        <v>398</v>
      </c>
      <c r="B25" s="119"/>
      <c r="C25" s="23">
        <f t="shared" si="2"/>
        <v>7</v>
      </c>
      <c r="D25" s="66">
        <v>2.0025462962962964E-2</v>
      </c>
      <c r="E25" s="121"/>
      <c r="F25" s="121"/>
      <c r="G25" s="122"/>
      <c r="H25" s="61"/>
      <c r="I25" s="61"/>
      <c r="J25" s="61"/>
      <c r="K25" s="61"/>
      <c r="L25" s="61"/>
      <c r="M25" s="61"/>
      <c r="N25" s="61"/>
      <c r="O25" s="61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61">
        <f t="shared" si="3"/>
        <v>2.0025462962962964E-2</v>
      </c>
      <c r="AN25" s="7">
        <f t="shared" si="4"/>
        <v>0</v>
      </c>
      <c r="AP25" s="50"/>
    </row>
    <row r="26" spans="1:42" s="3" customFormat="1" ht="13" hidden="1">
      <c r="A26" s="119" t="s">
        <v>358</v>
      </c>
      <c r="B26" s="120"/>
      <c r="C26" s="23">
        <f t="shared" si="2"/>
        <v>7</v>
      </c>
      <c r="D26" s="84">
        <v>2.0000964506172839E-2</v>
      </c>
      <c r="E26" s="122"/>
      <c r="F26" s="122"/>
      <c r="G26" s="122"/>
      <c r="H26" s="61"/>
      <c r="I26" s="61"/>
      <c r="J26" s="61"/>
      <c r="K26" s="61"/>
      <c r="L26" s="61"/>
      <c r="M26" s="61"/>
      <c r="N26" s="61"/>
      <c r="O26" s="61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61">
        <f t="shared" si="3"/>
        <v>2.0000964506172839E-2</v>
      </c>
      <c r="AN26" s="7">
        <f t="shared" si="4"/>
        <v>0</v>
      </c>
    </row>
    <row r="27" spans="1:42" s="3" customFormat="1" ht="13" hidden="1">
      <c r="A27" s="119" t="s">
        <v>377</v>
      </c>
      <c r="B27" s="119"/>
      <c r="C27" s="23">
        <f t="shared" si="2"/>
        <v>7</v>
      </c>
      <c r="D27" s="66">
        <v>1.9756944444444445E-2</v>
      </c>
      <c r="E27" s="122"/>
      <c r="F27" s="122"/>
      <c r="G27" s="84"/>
      <c r="H27" s="61"/>
      <c r="I27" s="61"/>
      <c r="J27" s="61"/>
      <c r="K27" s="61"/>
      <c r="L27" s="61"/>
      <c r="M27" s="61"/>
      <c r="N27" s="61"/>
      <c r="O27" s="61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61">
        <f t="shared" si="3"/>
        <v>1.9756944444444445E-2</v>
      </c>
      <c r="AN27" s="7">
        <f t="shared" si="4"/>
        <v>0</v>
      </c>
    </row>
    <row r="28" spans="1:42" s="3" customFormat="1" ht="13" hidden="1">
      <c r="A28" s="119" t="s">
        <v>432</v>
      </c>
      <c r="B28" s="120"/>
      <c r="C28" s="23">
        <f t="shared" si="2"/>
        <v>8</v>
      </c>
      <c r="D28" s="84">
        <v>1.8952546296296294E-2</v>
      </c>
      <c r="E28" s="122"/>
      <c r="F28" s="122"/>
      <c r="G28" s="122"/>
      <c r="H28" s="61"/>
      <c r="I28" s="61"/>
      <c r="J28" s="61"/>
      <c r="K28" s="61"/>
      <c r="L28" s="61"/>
      <c r="M28" s="61"/>
      <c r="N28" s="61"/>
      <c r="O28" s="61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61">
        <f t="shared" si="3"/>
        <v>1.8952546296296294E-2</v>
      </c>
      <c r="AN28" s="7">
        <f t="shared" si="4"/>
        <v>0</v>
      </c>
    </row>
    <row r="29" spans="1:42" s="3" customFormat="1" ht="13" hidden="1">
      <c r="A29" s="119" t="s">
        <v>365</v>
      </c>
      <c r="B29" s="120"/>
      <c r="C29" s="23">
        <f t="shared" si="2"/>
        <v>8</v>
      </c>
      <c r="D29" s="84">
        <v>1.9116319444444443E-2</v>
      </c>
      <c r="E29" s="122"/>
      <c r="F29" s="122"/>
      <c r="G29" s="122"/>
      <c r="H29" s="61"/>
      <c r="I29" s="61"/>
      <c r="J29" s="61"/>
      <c r="K29" s="61"/>
      <c r="L29" s="61"/>
      <c r="M29" s="61"/>
      <c r="N29" s="61"/>
      <c r="O29" s="61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61">
        <f t="shared" si="3"/>
        <v>1.9116319444444443E-2</v>
      </c>
      <c r="AN29" s="7">
        <f t="shared" si="4"/>
        <v>0</v>
      </c>
    </row>
    <row r="30" spans="1:42" s="3" customFormat="1" ht="13" hidden="1">
      <c r="A30" s="119" t="s">
        <v>348</v>
      </c>
      <c r="B30" s="120"/>
      <c r="C30" s="23">
        <f t="shared" si="2"/>
        <v>8</v>
      </c>
      <c r="D30" s="84">
        <v>1.8984722222222222E-2</v>
      </c>
      <c r="E30" s="122"/>
      <c r="F30" s="122"/>
      <c r="G30" s="122"/>
      <c r="H30" s="61"/>
      <c r="I30" s="61"/>
      <c r="J30" s="61"/>
      <c r="K30" s="61"/>
      <c r="L30" s="61"/>
      <c r="M30" s="61"/>
      <c r="N30" s="61"/>
      <c r="O30" s="61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61">
        <f t="shared" si="3"/>
        <v>1.8984722222222222E-2</v>
      </c>
      <c r="AN30" s="7">
        <f t="shared" si="4"/>
        <v>0</v>
      </c>
    </row>
    <row r="31" spans="1:42" s="3" customFormat="1" ht="13">
      <c r="A31" s="119" t="s">
        <v>328</v>
      </c>
      <c r="B31" s="119"/>
      <c r="C31" s="23">
        <f t="shared" si="2"/>
        <v>8</v>
      </c>
      <c r="D31" s="66">
        <v>1.8758250355183224E-2</v>
      </c>
      <c r="E31" s="122"/>
      <c r="F31" s="122"/>
      <c r="G31" s="122"/>
      <c r="H31" s="76"/>
      <c r="I31" s="76"/>
      <c r="J31" s="76"/>
      <c r="K31" s="76"/>
      <c r="L31" s="76"/>
      <c r="M31" s="76"/>
      <c r="N31" s="76"/>
      <c r="O31" s="7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1">
        <f t="shared" si="3"/>
        <v>1.8758250355183224E-2</v>
      </c>
      <c r="AN31" s="7">
        <f t="shared" si="4"/>
        <v>0</v>
      </c>
      <c r="AP31"/>
    </row>
    <row r="32" spans="1:42" s="3" customFormat="1" ht="13" hidden="1">
      <c r="A32" s="120" t="s">
        <v>284</v>
      </c>
      <c r="B32" s="120"/>
      <c r="C32" s="23">
        <f t="shared" si="2"/>
        <v>9</v>
      </c>
      <c r="D32" s="84">
        <v>1.8259548611111114E-2</v>
      </c>
      <c r="E32" s="123"/>
      <c r="F32" s="123"/>
      <c r="G32" s="122"/>
      <c r="H32" s="94"/>
      <c r="I32" s="94"/>
      <c r="J32" s="94"/>
      <c r="K32" s="94"/>
      <c r="L32" s="94"/>
      <c r="M32" s="94"/>
      <c r="N32" s="94"/>
      <c r="O32" s="9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61">
        <f t="shared" si="3"/>
        <v>1.8259548611111114E-2</v>
      </c>
      <c r="AN32" s="7">
        <f t="shared" si="4"/>
        <v>0</v>
      </c>
      <c r="AO32"/>
    </row>
    <row r="33" spans="1:41" s="3" customFormat="1" ht="13" hidden="1">
      <c r="A33" s="119" t="s">
        <v>488</v>
      </c>
      <c r="B33" s="119"/>
      <c r="C33" s="23">
        <f t="shared" si="2"/>
        <v>10</v>
      </c>
      <c r="D33" s="66">
        <v>1.798225308641975E-2</v>
      </c>
      <c r="E33" s="123"/>
      <c r="F33" s="123"/>
      <c r="G33" s="7"/>
      <c r="H33" s="61"/>
      <c r="I33" s="61"/>
      <c r="J33" s="61"/>
      <c r="K33" s="61"/>
      <c r="L33" s="61"/>
      <c r="M33" s="61"/>
      <c r="N33" s="61"/>
      <c r="O33" s="61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61">
        <f t="shared" si="3"/>
        <v>1.798225308641975E-2</v>
      </c>
      <c r="AN33" s="7">
        <f t="shared" si="4"/>
        <v>0</v>
      </c>
      <c r="AO33"/>
    </row>
    <row r="34" spans="1:41" s="3" customFormat="1" ht="13" hidden="1">
      <c r="A34" s="119" t="s">
        <v>435</v>
      </c>
      <c r="B34" s="119"/>
      <c r="C34" s="23">
        <f t="shared" si="2"/>
        <v>10</v>
      </c>
      <c r="D34" s="66">
        <v>1.7516203703703704E-2</v>
      </c>
      <c r="E34" s="66"/>
      <c r="F34" s="66"/>
      <c r="G34" s="66"/>
      <c r="H34" s="61"/>
      <c r="I34" s="61"/>
      <c r="J34" s="61"/>
      <c r="K34" s="61"/>
      <c r="L34" s="61"/>
      <c r="M34" s="61"/>
      <c r="N34" s="61"/>
      <c r="O34" s="61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61">
        <f t="shared" si="3"/>
        <v>1.7516203703703704E-2</v>
      </c>
      <c r="AN34" s="7">
        <f t="shared" si="4"/>
        <v>0</v>
      </c>
    </row>
    <row r="35" spans="1:41" ht="13" hidden="1">
      <c r="A35" s="119" t="s">
        <v>433</v>
      </c>
      <c r="B35" s="119"/>
      <c r="C35" s="23">
        <f t="shared" si="2"/>
        <v>9</v>
      </c>
      <c r="D35" s="66">
        <v>1.818287037037037E-2</v>
      </c>
      <c r="E35" s="66"/>
      <c r="F35" s="66"/>
      <c r="G35" s="66"/>
      <c r="H35" s="61"/>
      <c r="I35" s="61"/>
      <c r="J35" s="61"/>
      <c r="K35" s="61"/>
      <c r="L35" s="61"/>
      <c r="M35" s="61"/>
      <c r="N35" s="61"/>
      <c r="O35" s="61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61">
        <f t="shared" si="3"/>
        <v>1.818287037037037E-2</v>
      </c>
      <c r="AN35" s="7">
        <f t="shared" si="4"/>
        <v>0</v>
      </c>
    </row>
    <row r="36" spans="1:41" s="3" customFormat="1" ht="13" hidden="1">
      <c r="A36" s="119" t="s">
        <v>378</v>
      </c>
      <c r="B36" s="120"/>
      <c r="C36" s="23">
        <f t="shared" si="2"/>
        <v>9</v>
      </c>
      <c r="D36" s="84">
        <v>1.8460648148148146E-2</v>
      </c>
      <c r="E36" s="122"/>
      <c r="F36" s="122"/>
      <c r="G36" s="122"/>
      <c r="H36" s="61"/>
      <c r="I36" s="61"/>
      <c r="J36" s="61"/>
      <c r="K36" s="61"/>
      <c r="L36" s="61"/>
      <c r="M36" s="61"/>
      <c r="N36" s="61"/>
      <c r="O36" s="61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61">
        <f t="shared" si="3"/>
        <v>1.8460648148148146E-2</v>
      </c>
      <c r="AN36" s="7">
        <f t="shared" si="4"/>
        <v>0</v>
      </c>
    </row>
    <row r="37" spans="1:41" s="3" customFormat="1" ht="13" hidden="1">
      <c r="A37" s="119" t="s">
        <v>334</v>
      </c>
      <c r="B37" s="119"/>
      <c r="C37" s="23">
        <f t="shared" si="2"/>
        <v>9</v>
      </c>
      <c r="D37" s="66">
        <v>1.8324164261664264E-2</v>
      </c>
      <c r="E37" s="122"/>
      <c r="F37" s="122"/>
      <c r="G37" s="122"/>
      <c r="H37" s="76"/>
      <c r="I37" s="76"/>
      <c r="J37" s="76"/>
      <c r="K37" s="76"/>
      <c r="L37" s="76"/>
      <c r="M37" s="76"/>
      <c r="N37" s="76"/>
      <c r="O37" s="7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1">
        <f t="shared" si="3"/>
        <v>1.8324164261664264E-2</v>
      </c>
      <c r="AN37" s="7">
        <f t="shared" si="4"/>
        <v>0</v>
      </c>
    </row>
    <row r="38" spans="1:41" s="3" customFormat="1" ht="13" hidden="1">
      <c r="A38" s="119" t="s">
        <v>389</v>
      </c>
      <c r="B38" s="119"/>
      <c r="C38" s="23">
        <f t="shared" si="2"/>
        <v>9</v>
      </c>
      <c r="D38" s="66">
        <v>1.8055555555555557E-2</v>
      </c>
      <c r="E38" s="122"/>
      <c r="F38" s="122"/>
      <c r="G38" s="122"/>
      <c r="H38" s="76"/>
      <c r="I38" s="76"/>
      <c r="J38" s="76"/>
      <c r="K38" s="76"/>
      <c r="L38" s="76"/>
      <c r="M38" s="76"/>
      <c r="N38" s="76"/>
      <c r="O38" s="7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1">
        <f t="shared" si="3"/>
        <v>1.8055555555555557E-2</v>
      </c>
      <c r="AN38" s="7">
        <f t="shared" si="4"/>
        <v>0</v>
      </c>
    </row>
    <row r="39" spans="1:41" s="3" customFormat="1" ht="13" hidden="1">
      <c r="A39" s="120" t="s">
        <v>125</v>
      </c>
      <c r="B39" s="120"/>
      <c r="C39" s="23">
        <f t="shared" si="2"/>
        <v>9</v>
      </c>
      <c r="D39" s="84">
        <v>1.8420138888888889E-2</v>
      </c>
      <c r="E39" s="122"/>
      <c r="F39" s="122"/>
      <c r="G39" s="122"/>
      <c r="H39" s="61"/>
      <c r="I39" s="61"/>
      <c r="J39" s="61"/>
      <c r="K39" s="61"/>
      <c r="L39" s="61"/>
      <c r="M39" s="61"/>
      <c r="N39" s="61"/>
      <c r="O39" s="61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61">
        <f t="shared" si="3"/>
        <v>1.8420138888888889E-2</v>
      </c>
      <c r="AN39" s="7">
        <f t="shared" si="4"/>
        <v>0</v>
      </c>
    </row>
    <row r="40" spans="1:41" s="3" customFormat="1" ht="13" hidden="1">
      <c r="A40" s="120" t="s">
        <v>335</v>
      </c>
      <c r="B40" s="120"/>
      <c r="C40" s="23">
        <f t="shared" si="2"/>
        <v>9</v>
      </c>
      <c r="D40" s="84">
        <v>1.8078703703703704E-2</v>
      </c>
      <c r="E40" s="122"/>
      <c r="F40" s="122"/>
      <c r="G40" s="122"/>
      <c r="H40" s="94"/>
      <c r="I40" s="94"/>
      <c r="J40" s="94"/>
      <c r="K40" s="94"/>
      <c r="L40" s="94"/>
      <c r="M40" s="94"/>
      <c r="N40" s="94"/>
      <c r="O40" s="9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61">
        <f t="shared" si="3"/>
        <v>1.8078703703703704E-2</v>
      </c>
      <c r="AN40" s="7">
        <f t="shared" si="4"/>
        <v>0</v>
      </c>
    </row>
    <row r="41" spans="1:41" s="3" customFormat="1" ht="13">
      <c r="A41" s="119" t="s">
        <v>416</v>
      </c>
      <c r="B41" s="119"/>
      <c r="C41" s="23">
        <f t="shared" si="2"/>
        <v>9</v>
      </c>
      <c r="D41" s="66">
        <v>1.7798353909465024E-2</v>
      </c>
      <c r="E41" s="66"/>
      <c r="F41" s="66"/>
      <c r="G41" s="7"/>
      <c r="H41" s="61"/>
      <c r="I41" s="61"/>
      <c r="J41" s="61"/>
      <c r="K41" s="61"/>
      <c r="L41" s="61"/>
      <c r="M41" s="61"/>
      <c r="N41" s="61"/>
      <c r="O41" s="61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>
        <v>1.8819444444444448E-2</v>
      </c>
      <c r="AM41" s="61">
        <f t="shared" si="3"/>
        <v>1.8308899176954736E-2</v>
      </c>
      <c r="AN41" s="7">
        <f t="shared" si="4"/>
        <v>1</v>
      </c>
    </row>
    <row r="42" spans="1:41" s="3" customFormat="1" ht="13">
      <c r="A42" s="119" t="s">
        <v>537</v>
      </c>
      <c r="B42" s="120"/>
      <c r="C42" s="23">
        <f>MINUTE(B$5)-MINUTE(AM42)</f>
        <v>9</v>
      </c>
      <c r="D42" s="66"/>
      <c r="E42" s="66"/>
      <c r="F42" s="66"/>
      <c r="G42" s="66"/>
      <c r="H42" s="76"/>
      <c r="I42" s="76"/>
      <c r="J42" s="112"/>
      <c r="K42" s="76"/>
      <c r="L42" s="94"/>
      <c r="M42" s="94"/>
      <c r="N42" s="94"/>
      <c r="O42" s="94">
        <v>1.9571759259259257E-2</v>
      </c>
      <c r="P42" s="84">
        <v>1.8113425925925925E-2</v>
      </c>
      <c r="Q42" s="84"/>
      <c r="R42" s="84">
        <v>1.7638888888888888E-2</v>
      </c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61">
        <f t="shared" si="3"/>
        <v>1.8441358024691355E-2</v>
      </c>
      <c r="AN42" s="7">
        <f t="shared" si="4"/>
        <v>3</v>
      </c>
    </row>
    <row r="43" spans="1:41" s="3" customFormat="1" ht="13">
      <c r="A43" s="119" t="s">
        <v>319</v>
      </c>
      <c r="B43" s="119"/>
      <c r="C43" s="23">
        <f>MINUTE(B$5)-MINUTE(AM43)</f>
        <v>10</v>
      </c>
      <c r="D43" s="66">
        <v>1.6368476430976431E-2</v>
      </c>
      <c r="E43" s="123"/>
      <c r="F43" s="123"/>
      <c r="G43" s="7"/>
      <c r="H43" s="76">
        <v>1.6435185185185188E-2</v>
      </c>
      <c r="I43" s="76"/>
      <c r="J43" s="76">
        <v>1.7662037037037035E-2</v>
      </c>
      <c r="K43" s="76"/>
      <c r="L43" s="76"/>
      <c r="M43" s="76"/>
      <c r="N43" s="76"/>
      <c r="O43" s="76">
        <v>1.7916666666666668E-2</v>
      </c>
      <c r="P43" s="66">
        <v>1.8298611111111113E-2</v>
      </c>
      <c r="Q43" s="66"/>
      <c r="R43" s="66"/>
      <c r="S43" s="66"/>
      <c r="T43" s="66"/>
      <c r="U43" s="66"/>
      <c r="V43" s="66"/>
      <c r="W43" s="66"/>
      <c r="X43" s="66">
        <v>1.9884259259259258E-2</v>
      </c>
      <c r="Y43" s="66">
        <v>1.8298611111111113E-2</v>
      </c>
      <c r="Z43" s="66"/>
      <c r="AA43" s="66"/>
      <c r="AB43" s="66"/>
      <c r="AC43" s="66"/>
      <c r="AD43" s="66">
        <v>1.7384259259259262E-2</v>
      </c>
      <c r="AE43" s="66"/>
      <c r="AF43" s="66">
        <v>1.7766203703703704E-2</v>
      </c>
      <c r="AG43" s="66">
        <v>1.8645833333333334E-2</v>
      </c>
      <c r="AH43" s="66">
        <v>1.9849537037037037E-2</v>
      </c>
      <c r="AI43" s="66"/>
      <c r="AJ43" s="66">
        <v>1.6840277777777777E-2</v>
      </c>
      <c r="AK43" s="66"/>
      <c r="AL43" s="66"/>
      <c r="AM43" s="61">
        <f t="shared" si="3"/>
        <v>1.7945829826038161E-2</v>
      </c>
      <c r="AN43" s="7">
        <f t="shared" si="4"/>
        <v>11</v>
      </c>
    </row>
    <row r="44" spans="1:41" ht="13">
      <c r="A44" s="119" t="s">
        <v>24</v>
      </c>
      <c r="B44" s="119"/>
      <c r="C44" s="23">
        <f t="shared" si="2"/>
        <v>10</v>
      </c>
      <c r="D44" s="66">
        <v>1.7444391146772098E-2</v>
      </c>
      <c r="E44" s="121">
        <v>1.8414351851851852E-2</v>
      </c>
      <c r="F44" s="121"/>
      <c r="G44" s="84"/>
      <c r="H44" s="76"/>
      <c r="I44" s="76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61">
        <f t="shared" si="3"/>
        <v>1.7929371499311973E-2</v>
      </c>
      <c r="AN44" s="7">
        <f t="shared" si="4"/>
        <v>1</v>
      </c>
    </row>
    <row r="45" spans="1:41" ht="13">
      <c r="A45" s="119" t="s">
        <v>538</v>
      </c>
      <c r="B45" s="119"/>
      <c r="C45" s="23">
        <f t="shared" si="2"/>
        <v>10</v>
      </c>
      <c r="D45" s="66"/>
      <c r="E45" s="66"/>
      <c r="F45" s="66"/>
      <c r="G45" s="66"/>
      <c r="H45" s="76"/>
      <c r="I45" s="76"/>
      <c r="J45" s="112">
        <v>1.8460648148148146E-2</v>
      </c>
      <c r="K45" s="76"/>
      <c r="L45" s="76">
        <v>1.7476851851851851E-2</v>
      </c>
      <c r="M45" s="76"/>
      <c r="N45" s="76"/>
      <c r="O45" s="76"/>
      <c r="P45" s="66">
        <v>1.7500000000000002E-2</v>
      </c>
      <c r="Q45" s="66"/>
      <c r="R45" s="66"/>
      <c r="S45" s="66"/>
      <c r="T45" s="66"/>
      <c r="U45" s="66"/>
      <c r="V45" s="66"/>
      <c r="W45" s="66">
        <v>1.636574074074074E-2</v>
      </c>
      <c r="X45" s="66"/>
      <c r="Y45" s="66"/>
      <c r="Z45" s="66">
        <v>1.8055555555555557E-2</v>
      </c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1">
        <f t="shared" si="3"/>
        <v>1.7571759259259259E-2</v>
      </c>
      <c r="AN45" s="7">
        <f t="shared" si="4"/>
        <v>5</v>
      </c>
    </row>
    <row r="46" spans="1:41" ht="13" hidden="1">
      <c r="A46" s="119" t="s">
        <v>490</v>
      </c>
      <c r="B46" s="119"/>
      <c r="C46" s="23">
        <f t="shared" si="2"/>
        <v>10</v>
      </c>
      <c r="D46" s="66">
        <v>1.7461419753086418E-2</v>
      </c>
      <c r="E46" s="123"/>
      <c r="F46" s="123"/>
      <c r="H46" s="76"/>
      <c r="I46" s="76"/>
      <c r="J46" s="76"/>
      <c r="K46" s="76"/>
      <c r="L46" s="76"/>
      <c r="M46" s="76"/>
      <c r="N46" s="76"/>
      <c r="O46" s="7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1">
        <f t="shared" si="3"/>
        <v>1.7461419753086418E-2</v>
      </c>
      <c r="AN46" s="7">
        <f t="shared" si="4"/>
        <v>0</v>
      </c>
    </row>
    <row r="47" spans="1:41" ht="13" hidden="1">
      <c r="A47" s="119" t="s">
        <v>407</v>
      </c>
      <c r="B47" s="119"/>
      <c r="C47" s="23">
        <f t="shared" si="2"/>
        <v>10</v>
      </c>
      <c r="D47" s="66">
        <v>1.7997685185185186E-2</v>
      </c>
      <c r="H47" s="61"/>
      <c r="I47" s="61"/>
      <c r="J47" s="61"/>
      <c r="K47" s="61"/>
      <c r="L47" s="61"/>
      <c r="M47" s="61"/>
      <c r="N47" s="61"/>
      <c r="O47" s="61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61">
        <f t="shared" si="3"/>
        <v>1.7997685185185186E-2</v>
      </c>
      <c r="AN47" s="7">
        <f t="shared" si="4"/>
        <v>0</v>
      </c>
    </row>
    <row r="48" spans="1:41" s="3" customFormat="1" ht="13" hidden="1">
      <c r="A48" s="119" t="s">
        <v>298</v>
      </c>
      <c r="B48" s="120"/>
      <c r="C48" s="23">
        <f t="shared" si="2"/>
        <v>10</v>
      </c>
      <c r="D48" s="84">
        <v>1.7611400462962962E-2</v>
      </c>
      <c r="E48" s="122"/>
      <c r="F48" s="122"/>
      <c r="G48" s="122"/>
      <c r="H48" s="94"/>
      <c r="I48" s="94"/>
      <c r="J48" s="94"/>
      <c r="K48" s="94"/>
      <c r="L48" s="94"/>
      <c r="M48" s="94"/>
      <c r="N48" s="94"/>
      <c r="O48" s="9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61">
        <f t="shared" si="3"/>
        <v>1.7611400462962962E-2</v>
      </c>
      <c r="AN48" s="7">
        <f t="shared" si="4"/>
        <v>0</v>
      </c>
    </row>
    <row r="49" spans="1:42" s="3" customFormat="1" ht="13" hidden="1">
      <c r="A49" s="120" t="s">
        <v>155</v>
      </c>
      <c r="B49" s="120"/>
      <c r="C49" s="23">
        <f t="shared" si="2"/>
        <v>10</v>
      </c>
      <c r="D49" s="84">
        <v>1.7931134259259258E-2</v>
      </c>
      <c r="E49" s="122"/>
      <c r="F49" s="122"/>
      <c r="G49" s="122"/>
      <c r="H49" s="94"/>
      <c r="I49" s="94"/>
      <c r="J49" s="94"/>
      <c r="K49" s="94"/>
      <c r="L49" s="94"/>
      <c r="M49" s="94"/>
      <c r="N49" s="94"/>
      <c r="O49" s="9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61">
        <f t="shared" si="3"/>
        <v>1.7931134259259258E-2</v>
      </c>
      <c r="AN49" s="7">
        <f t="shared" si="4"/>
        <v>0</v>
      </c>
    </row>
    <row r="50" spans="1:42" s="3" customFormat="1" ht="13">
      <c r="A50" s="119" t="s">
        <v>394</v>
      </c>
      <c r="B50" s="119"/>
      <c r="C50" s="23">
        <f t="shared" si="2"/>
        <v>10</v>
      </c>
      <c r="D50" s="66">
        <v>1.7694106867283951E-2</v>
      </c>
      <c r="E50" s="123"/>
      <c r="F50" s="123"/>
      <c r="G50" s="66"/>
      <c r="H50" s="94"/>
      <c r="I50" s="94"/>
      <c r="J50" s="94"/>
      <c r="K50" s="94"/>
      <c r="P50" s="122"/>
      <c r="Q50" s="122"/>
      <c r="R50" s="122"/>
      <c r="S50" s="122"/>
      <c r="T50" s="122"/>
      <c r="U50" s="122"/>
      <c r="V50" s="84">
        <v>1.7650462962962962E-2</v>
      </c>
      <c r="W50" s="84"/>
      <c r="X50" s="84"/>
      <c r="Y50" s="84"/>
      <c r="Z50" s="84"/>
      <c r="AA50" s="84">
        <v>1.6527777777777777E-2</v>
      </c>
      <c r="AB50" s="84">
        <v>1.6793981481481483E-2</v>
      </c>
      <c r="AC50" s="84"/>
      <c r="AD50" s="84"/>
      <c r="AE50" s="84"/>
      <c r="AF50" s="84"/>
      <c r="AG50" s="84"/>
      <c r="AH50" s="84"/>
      <c r="AI50" s="84">
        <v>1.8912037037037036E-2</v>
      </c>
      <c r="AJ50" s="84"/>
      <c r="AK50" s="84"/>
      <c r="AL50" s="84"/>
      <c r="AM50" s="61">
        <f t="shared" si="3"/>
        <v>1.7515673225308639E-2</v>
      </c>
      <c r="AN50" s="7">
        <f t="shared" si="4"/>
        <v>4</v>
      </c>
    </row>
    <row r="51" spans="1:42" s="3" customFormat="1" ht="13">
      <c r="A51" s="119" t="s">
        <v>491</v>
      </c>
      <c r="B51" s="119"/>
      <c r="C51" s="23">
        <f>MINUTE(B$5)-MINUTE(AM51)</f>
        <v>11</v>
      </c>
      <c r="D51" s="66">
        <v>1.7430555555555553E-2</v>
      </c>
      <c r="E51" s="7"/>
      <c r="F51" s="7"/>
      <c r="G51" s="7"/>
      <c r="H51" s="76"/>
      <c r="I51" s="76"/>
      <c r="J51" s="76"/>
      <c r="K51" s="76"/>
      <c r="L51" s="76"/>
      <c r="M51" s="76"/>
      <c r="N51" s="76"/>
      <c r="O51" s="76"/>
      <c r="P51" s="66"/>
      <c r="Q51" s="66"/>
      <c r="R51" s="66"/>
      <c r="S51" s="66"/>
      <c r="T51" s="66"/>
      <c r="U51" s="66"/>
      <c r="V51" s="66"/>
      <c r="W51" s="66">
        <v>1.6782407407407409E-2</v>
      </c>
      <c r="X51" s="66"/>
      <c r="Y51" s="66"/>
      <c r="Z51" s="66"/>
      <c r="AA51" s="66">
        <v>1.6875000000000001E-2</v>
      </c>
      <c r="AB51" s="66">
        <v>1.7453703703703704E-2</v>
      </c>
      <c r="AC51" s="66"/>
      <c r="AM51" s="61">
        <f t="shared" si="3"/>
        <v>1.7135416666666667E-2</v>
      </c>
      <c r="AN51" s="7">
        <f t="shared" si="4"/>
        <v>3</v>
      </c>
    </row>
    <row r="52" spans="1:42" s="3" customFormat="1" ht="13">
      <c r="A52" s="119" t="s">
        <v>539</v>
      </c>
      <c r="B52" s="119"/>
      <c r="C52" s="23">
        <f t="shared" si="2"/>
        <v>11</v>
      </c>
      <c r="D52" s="66"/>
      <c r="E52" s="66"/>
      <c r="F52" s="66"/>
      <c r="G52" s="66">
        <v>1.7870370370370373E-2</v>
      </c>
      <c r="H52" s="76">
        <v>1.6064814814814813E-2</v>
      </c>
      <c r="I52" s="76"/>
      <c r="J52" s="76"/>
      <c r="K52" s="76"/>
      <c r="L52" s="76"/>
      <c r="M52" s="76"/>
      <c r="N52" s="76"/>
      <c r="O52" s="7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1">
        <f t="shared" si="3"/>
        <v>1.6967592592592593E-2</v>
      </c>
      <c r="AN52" s="7">
        <f t="shared" si="4"/>
        <v>2</v>
      </c>
    </row>
    <row r="53" spans="1:42" s="3" customFormat="1" ht="13" hidden="1">
      <c r="A53" s="120" t="s">
        <v>266</v>
      </c>
      <c r="B53" s="119"/>
      <c r="C53" s="23">
        <f t="shared" si="2"/>
        <v>11</v>
      </c>
      <c r="D53" s="84">
        <v>1.6770931903744405E-2</v>
      </c>
      <c r="E53" s="123"/>
      <c r="F53" s="123"/>
      <c r="G53" s="7"/>
      <c r="H53" s="94"/>
      <c r="I53" s="94"/>
      <c r="J53" s="94"/>
      <c r="K53" s="94"/>
      <c r="L53" s="94"/>
      <c r="M53" s="94"/>
      <c r="N53" s="94"/>
      <c r="O53" s="9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61">
        <f t="shared" si="3"/>
        <v>1.6770931903744405E-2</v>
      </c>
      <c r="AN53" s="7">
        <f t="shared" si="4"/>
        <v>0</v>
      </c>
    </row>
    <row r="54" spans="1:42" s="3" customFormat="1" ht="13">
      <c r="A54" s="119" t="s">
        <v>149</v>
      </c>
      <c r="B54" s="120"/>
      <c r="C54" s="23">
        <f>MINUTE(B$5)-MINUTE(AM54)</f>
        <v>11</v>
      </c>
      <c r="D54" s="66">
        <v>1.6365267103761068E-2</v>
      </c>
      <c r="E54" s="123">
        <v>1.6608796296296299E-2</v>
      </c>
      <c r="F54" s="123">
        <v>1.6608796296296299E-2</v>
      </c>
      <c r="G54" s="84"/>
      <c r="H54" s="76">
        <v>1.6168981481481482E-2</v>
      </c>
      <c r="I54" s="76">
        <v>1.5740740740740743E-2</v>
      </c>
      <c r="J54" s="76"/>
      <c r="K54" s="76">
        <v>1.577546296296296E-2</v>
      </c>
      <c r="L54" s="76">
        <v>1.636574074074074E-2</v>
      </c>
      <c r="M54" s="76">
        <v>1.6157407407407409E-2</v>
      </c>
      <c r="N54" s="76"/>
      <c r="O54" s="76">
        <v>1.6041666666666666E-2</v>
      </c>
      <c r="P54" s="66"/>
      <c r="Q54" s="66"/>
      <c r="R54" s="66">
        <v>1.6782407407407409E-2</v>
      </c>
      <c r="S54" s="66"/>
      <c r="T54" s="66"/>
      <c r="U54" s="66"/>
      <c r="V54" s="66"/>
      <c r="W54" s="66">
        <v>1.7337962962962961E-2</v>
      </c>
      <c r="X54" s="66"/>
      <c r="Y54" s="66">
        <v>1.7199074074074071E-2</v>
      </c>
      <c r="Z54" s="66">
        <v>1.8287037037037036E-2</v>
      </c>
      <c r="AA54" s="66"/>
      <c r="AB54" s="66">
        <v>1.7847222222222223E-2</v>
      </c>
      <c r="AC54" s="66">
        <v>1.7361111111111112E-2</v>
      </c>
      <c r="AD54" s="66">
        <v>1.6481481481481482E-2</v>
      </c>
      <c r="AE54" s="66"/>
      <c r="AF54" s="66">
        <v>1.6701388888888887E-2</v>
      </c>
      <c r="AG54" s="66"/>
      <c r="AH54" s="66">
        <v>1.8310185185185186E-2</v>
      </c>
      <c r="AI54" s="66">
        <v>1.5995370370370372E-2</v>
      </c>
      <c r="AJ54" s="66"/>
      <c r="AK54" s="66">
        <v>1.7245370370370369E-2</v>
      </c>
      <c r="AL54" s="66">
        <v>1.6307870370370372E-2</v>
      </c>
      <c r="AM54" s="61">
        <f t="shared" si="3"/>
        <v>1.6747111484658815E-2</v>
      </c>
      <c r="AN54" s="7">
        <f t="shared" si="4"/>
        <v>20</v>
      </c>
      <c r="AP54"/>
    </row>
    <row r="55" spans="1:42" s="3" customFormat="1" ht="13">
      <c r="A55" s="119" t="s">
        <v>540</v>
      </c>
      <c r="B55" s="119"/>
      <c r="C55" s="23">
        <f>MINUTE(B$5)-MINUTE(AM55)</f>
        <v>12</v>
      </c>
      <c r="D55" s="66"/>
      <c r="E55" s="66"/>
      <c r="F55" s="66"/>
      <c r="G55" s="66"/>
      <c r="H55" s="76"/>
      <c r="I55" s="76"/>
      <c r="J55" s="76"/>
      <c r="K55" s="76"/>
      <c r="L55" s="76"/>
      <c r="M55" s="76"/>
      <c r="N55" s="76"/>
      <c r="O55" s="76"/>
      <c r="P55" s="66"/>
      <c r="Q55" s="66"/>
      <c r="R55" s="66"/>
      <c r="S55" s="66"/>
      <c r="T55" s="66">
        <v>1.6493055555555556E-2</v>
      </c>
      <c r="U55" s="66"/>
      <c r="V55" s="66"/>
      <c r="W55" s="66">
        <v>1.653935185185185E-2</v>
      </c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1">
        <f t="shared" si="3"/>
        <v>1.6516203703703703E-2</v>
      </c>
      <c r="AN55" s="7">
        <f t="shared" si="4"/>
        <v>2</v>
      </c>
    </row>
    <row r="56" spans="1:42" ht="13">
      <c r="A56" s="119" t="s">
        <v>227</v>
      </c>
      <c r="B56" s="119"/>
      <c r="C56" s="23">
        <f>MINUTE(B$5)-MINUTE(AM56)</f>
        <v>12</v>
      </c>
      <c r="D56" s="66">
        <v>1.5941956018518517E-2</v>
      </c>
      <c r="E56" s="123"/>
      <c r="F56" s="123"/>
      <c r="H56" s="76"/>
      <c r="I56" s="76"/>
      <c r="J56" s="76"/>
      <c r="K56" s="76"/>
      <c r="L56" s="76"/>
      <c r="M56" s="76"/>
      <c r="N56" s="76"/>
      <c r="O56" s="7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>
        <v>1.7013888888888887E-2</v>
      </c>
      <c r="AE56" s="66"/>
      <c r="AF56" s="66"/>
      <c r="AG56" s="66"/>
      <c r="AH56" s="66"/>
      <c r="AI56" s="66"/>
      <c r="AJ56" s="66"/>
      <c r="AK56" s="66"/>
      <c r="AL56" s="66"/>
      <c r="AM56" s="61">
        <f t="shared" si="3"/>
        <v>1.6477922453703702E-2</v>
      </c>
      <c r="AN56" s="7">
        <f t="shared" si="4"/>
        <v>1</v>
      </c>
    </row>
    <row r="57" spans="1:42" ht="13">
      <c r="A57" s="119" t="s">
        <v>493</v>
      </c>
      <c r="B57" s="119"/>
      <c r="C57" s="23">
        <f>MINUTE(B$5)-MINUTE(AM57)</f>
        <v>12</v>
      </c>
      <c r="D57" s="66">
        <v>1.6462191358024691E-2</v>
      </c>
      <c r="H57" s="76">
        <v>1.4849537037037036E-2</v>
      </c>
      <c r="I57" s="61">
        <v>1.4606481481481482E-2</v>
      </c>
      <c r="J57" s="61"/>
      <c r="K57" s="61"/>
      <c r="L57" s="94">
        <v>1.7303240740740741E-2</v>
      </c>
      <c r="M57" s="61"/>
      <c r="N57" s="61"/>
      <c r="O57" s="61"/>
      <c r="P57" s="84"/>
      <c r="Q57" s="84"/>
      <c r="R57" s="84"/>
      <c r="S57" s="84">
        <v>1.741898148148148E-2</v>
      </c>
      <c r="T57" s="84"/>
      <c r="U57" s="84"/>
      <c r="V57" s="84"/>
      <c r="W57" s="84"/>
      <c r="X57" s="84"/>
      <c r="Y57" s="84">
        <v>1.7407407407407406E-2</v>
      </c>
      <c r="Z57" s="84"/>
      <c r="AA57" s="84"/>
      <c r="AB57" s="84"/>
      <c r="AC57" s="84"/>
      <c r="AD57" s="66">
        <v>1.7488425925925925E-2</v>
      </c>
      <c r="AE57" s="84"/>
      <c r="AF57" s="66">
        <v>1.6145833333333335E-2</v>
      </c>
      <c r="AG57" s="84"/>
      <c r="AH57" s="84"/>
      <c r="AI57" s="84">
        <v>1.5358796296296296E-2</v>
      </c>
      <c r="AJ57" s="84"/>
      <c r="AK57" s="84"/>
      <c r="AL57" s="84">
        <v>1.5752314814814813E-2</v>
      </c>
      <c r="AM57" s="61">
        <f t="shared" si="3"/>
        <v>1.6279320987654323E-2</v>
      </c>
      <c r="AN57" s="7">
        <f t="shared" si="4"/>
        <v>9</v>
      </c>
    </row>
    <row r="58" spans="1:42" ht="13">
      <c r="A58" s="119" t="s">
        <v>541</v>
      </c>
      <c r="B58" s="119"/>
      <c r="C58" s="23">
        <f>MINUTE(B$5)-MINUTE(AM58)</f>
        <v>12</v>
      </c>
      <c r="D58"/>
      <c r="E58" s="66">
        <v>1.6053240740740739E-2</v>
      </c>
      <c r="F58" s="66"/>
      <c r="G58" s="66">
        <v>1.6851851851851851E-2</v>
      </c>
      <c r="H58" s="76">
        <v>1.5740740740740743E-2</v>
      </c>
      <c r="I58" s="76">
        <v>1.5740740740740743E-2</v>
      </c>
      <c r="J58" s="76"/>
      <c r="K58" s="76"/>
      <c r="L58" s="76">
        <v>1.7071759259259259E-2</v>
      </c>
      <c r="M58" s="76"/>
      <c r="N58" s="76"/>
      <c r="O58" s="7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1">
        <f t="shared" si="3"/>
        <v>1.629166666666667E-2</v>
      </c>
      <c r="AN58" s="7">
        <f t="shared" si="4"/>
        <v>5</v>
      </c>
    </row>
    <row r="59" spans="1:42" s="3" customFormat="1" ht="13">
      <c r="A59" s="119" t="s">
        <v>497</v>
      </c>
      <c r="B59" s="119"/>
      <c r="C59" s="23">
        <f t="shared" si="2"/>
        <v>11</v>
      </c>
      <c r="D59" s="66">
        <v>1.5743312757201644E-2</v>
      </c>
      <c r="E59" s="66"/>
      <c r="F59" s="66"/>
      <c r="G59" s="66">
        <v>1.7303240740740741E-2</v>
      </c>
      <c r="H59" s="61"/>
      <c r="J59" s="61">
        <v>1.579861111111111E-2</v>
      </c>
      <c r="K59" s="61">
        <v>1.5416666666666667E-2</v>
      </c>
      <c r="L59" s="61"/>
      <c r="M59" s="61"/>
      <c r="N59" s="61"/>
      <c r="O59" s="61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>
        <v>1.6631944444444446E-2</v>
      </c>
      <c r="AD59" s="84">
        <v>1.6666666666666666E-2</v>
      </c>
      <c r="AE59" s="84"/>
      <c r="AF59" s="84"/>
      <c r="AG59" s="84"/>
      <c r="AH59" s="84"/>
      <c r="AI59" s="84"/>
      <c r="AJ59" s="84"/>
      <c r="AK59" s="84">
        <v>1.9421296296296294E-2</v>
      </c>
      <c r="AL59" s="84"/>
      <c r="AM59" s="61">
        <f t="shared" si="3"/>
        <v>1.671167695473251E-2</v>
      </c>
      <c r="AN59" s="7">
        <f t="shared" si="4"/>
        <v>6</v>
      </c>
    </row>
    <row r="60" spans="1:42" s="3" customFormat="1" ht="13" hidden="1">
      <c r="A60" s="119" t="s">
        <v>336</v>
      </c>
      <c r="B60" s="119"/>
      <c r="C60" s="23">
        <f t="shared" si="2"/>
        <v>10</v>
      </c>
      <c r="D60" s="66">
        <v>1.7780671296296294E-2</v>
      </c>
      <c r="E60" s="122"/>
      <c r="F60" s="122"/>
      <c r="G60" s="122"/>
      <c r="H60" s="76"/>
      <c r="I60" s="76"/>
      <c r="J60" s="76"/>
      <c r="K60" s="76"/>
      <c r="L60" s="76"/>
      <c r="M60" s="76"/>
      <c r="N60" s="76"/>
      <c r="O60" s="7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1">
        <f t="shared" si="3"/>
        <v>1.7780671296296294E-2</v>
      </c>
      <c r="AN60" s="7">
        <f t="shared" si="4"/>
        <v>0</v>
      </c>
    </row>
    <row r="61" spans="1:42" s="3" customFormat="1" ht="13" hidden="1">
      <c r="A61" s="119" t="s">
        <v>208</v>
      </c>
      <c r="B61" s="119"/>
      <c r="C61" s="23">
        <f t="shared" si="2"/>
        <v>10</v>
      </c>
      <c r="D61" s="66">
        <v>1.7569444444444447E-2</v>
      </c>
      <c r="E61" s="122"/>
      <c r="F61" s="122"/>
      <c r="G61" s="122"/>
      <c r="H61" s="76"/>
      <c r="I61" s="76"/>
      <c r="J61" s="76"/>
      <c r="K61" s="76"/>
      <c r="L61" s="76"/>
      <c r="M61" s="76"/>
      <c r="N61" s="76"/>
      <c r="O61" s="7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1">
        <f t="shared" si="3"/>
        <v>1.7569444444444447E-2</v>
      </c>
      <c r="AN61" s="7">
        <f t="shared" si="4"/>
        <v>0</v>
      </c>
    </row>
    <row r="62" spans="1:42" s="3" customFormat="1" ht="13" hidden="1">
      <c r="A62" s="119" t="s">
        <v>291</v>
      </c>
      <c r="B62" s="119"/>
      <c r="C62" s="23">
        <f t="shared" si="2"/>
        <v>10</v>
      </c>
      <c r="D62" s="66">
        <v>1.7490162037037037E-2</v>
      </c>
      <c r="E62" s="122"/>
      <c r="F62" s="122"/>
      <c r="G62" s="122"/>
      <c r="H62" s="76"/>
      <c r="I62" s="76"/>
      <c r="J62" s="76"/>
      <c r="K62" s="76"/>
      <c r="L62" s="76"/>
      <c r="M62" s="76"/>
      <c r="N62" s="76"/>
      <c r="O62" s="7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1">
        <f t="shared" si="3"/>
        <v>1.7490162037037037E-2</v>
      </c>
      <c r="AN62" s="7">
        <f t="shared" si="4"/>
        <v>0</v>
      </c>
    </row>
    <row r="63" spans="1:42" s="3" customFormat="1" ht="13" hidden="1">
      <c r="A63" s="119"/>
      <c r="B63" s="119"/>
      <c r="C63" s="23"/>
      <c r="D63" s="66" t="e">
        <v>#DIV/0!</v>
      </c>
      <c r="E63" s="122"/>
      <c r="F63" s="122"/>
      <c r="G63" s="122"/>
      <c r="H63" s="76"/>
      <c r="I63" s="76"/>
      <c r="J63" s="76"/>
      <c r="K63" s="76"/>
      <c r="L63" s="76"/>
      <c r="M63" s="76"/>
      <c r="N63" s="76"/>
      <c r="O63" s="7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1" t="e">
        <f t="shared" si="3"/>
        <v>#DIV/0!</v>
      </c>
      <c r="AN63" s="7">
        <f t="shared" si="4"/>
        <v>0</v>
      </c>
    </row>
    <row r="64" spans="1:42" s="3" customFormat="1" ht="13" hidden="1">
      <c r="A64" s="119" t="s">
        <v>346</v>
      </c>
      <c r="B64" s="120"/>
      <c r="C64" s="23">
        <f t="shared" ref="C64:C127" si="5">MINUTE(B$5)-MINUTE(AM64)</f>
        <v>11</v>
      </c>
      <c r="D64" s="84">
        <v>1.7109375E-2</v>
      </c>
      <c r="E64" s="122"/>
      <c r="F64" s="122"/>
      <c r="G64" s="122"/>
      <c r="H64" s="61"/>
      <c r="I64" s="61"/>
      <c r="J64" s="61"/>
      <c r="K64" s="61"/>
      <c r="L64" s="61"/>
      <c r="M64" s="61"/>
      <c r="N64" s="61"/>
      <c r="O64" s="61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61">
        <f t="shared" si="3"/>
        <v>1.7109375E-2</v>
      </c>
      <c r="AN64" s="7">
        <f t="shared" si="4"/>
        <v>0</v>
      </c>
    </row>
    <row r="65" spans="1:40" s="3" customFormat="1" ht="13" hidden="1">
      <c r="A65" s="120" t="s">
        <v>316</v>
      </c>
      <c r="B65" s="120"/>
      <c r="C65" s="23">
        <f t="shared" si="5"/>
        <v>11</v>
      </c>
      <c r="D65" s="84">
        <v>1.7044753086419753E-2</v>
      </c>
      <c r="E65" s="122"/>
      <c r="F65" s="122"/>
      <c r="G65" s="122"/>
      <c r="H65" s="94"/>
      <c r="I65" s="94"/>
      <c r="J65" s="94"/>
      <c r="K65" s="94"/>
      <c r="L65" s="94"/>
      <c r="M65" s="94"/>
      <c r="N65" s="94"/>
      <c r="O65" s="9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61">
        <f t="shared" si="3"/>
        <v>1.7044753086419753E-2</v>
      </c>
      <c r="AN65" s="7">
        <f t="shared" si="4"/>
        <v>0</v>
      </c>
    </row>
    <row r="66" spans="1:40" ht="13" hidden="1">
      <c r="A66" s="119" t="s">
        <v>224</v>
      </c>
      <c r="B66" s="120"/>
      <c r="C66" s="23">
        <f t="shared" si="5"/>
        <v>11</v>
      </c>
      <c r="D66" s="84">
        <v>1.7026748971193415E-2</v>
      </c>
      <c r="H66" s="94"/>
      <c r="I66" s="94"/>
      <c r="J66" s="94"/>
      <c r="K66" s="94"/>
      <c r="L66" s="94"/>
      <c r="M66" s="94"/>
      <c r="N66" s="94"/>
      <c r="O66" s="9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61">
        <f t="shared" si="3"/>
        <v>1.7026748971193415E-2</v>
      </c>
      <c r="AN66" s="7">
        <f t="shared" si="4"/>
        <v>0</v>
      </c>
    </row>
    <row r="67" spans="1:40" s="3" customFormat="1" ht="13" hidden="1">
      <c r="A67" s="119" t="s">
        <v>360</v>
      </c>
      <c r="B67" s="120"/>
      <c r="C67" s="23">
        <f t="shared" si="5"/>
        <v>11</v>
      </c>
      <c r="D67" s="84">
        <v>1.7025462962962961E-2</v>
      </c>
      <c r="E67" s="122"/>
      <c r="F67" s="122"/>
      <c r="G67" s="122"/>
      <c r="H67" s="61"/>
      <c r="I67" s="61"/>
      <c r="J67" s="61"/>
      <c r="K67" s="61"/>
      <c r="L67" s="61"/>
      <c r="M67" s="61"/>
      <c r="N67" s="61"/>
      <c r="O67" s="61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61">
        <f t="shared" si="3"/>
        <v>1.7025462962962961E-2</v>
      </c>
      <c r="AN67" s="7">
        <f t="shared" si="4"/>
        <v>0</v>
      </c>
    </row>
    <row r="68" spans="1:40" s="3" customFormat="1" ht="13" hidden="1">
      <c r="A68" s="119" t="s">
        <v>292</v>
      </c>
      <c r="B68" s="120"/>
      <c r="C68" s="23">
        <f t="shared" si="5"/>
        <v>11</v>
      </c>
      <c r="D68" s="84">
        <v>1.7268518518518516E-2</v>
      </c>
      <c r="E68" s="122"/>
      <c r="F68" s="122"/>
      <c r="G68" s="122"/>
      <c r="H68" s="94"/>
      <c r="I68" s="94"/>
      <c r="J68" s="94"/>
      <c r="K68" s="94"/>
      <c r="L68" s="94"/>
      <c r="M68" s="94"/>
      <c r="N68" s="94"/>
      <c r="O68" s="9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61">
        <f t="shared" si="3"/>
        <v>1.7268518518518516E-2</v>
      </c>
      <c r="AN68" s="7">
        <f t="shared" si="4"/>
        <v>0</v>
      </c>
    </row>
    <row r="69" spans="1:40" s="3" customFormat="1" ht="13" hidden="1">
      <c r="A69" s="119" t="s">
        <v>124</v>
      </c>
      <c r="B69" s="119"/>
      <c r="C69" s="23">
        <f t="shared" si="5"/>
        <v>11</v>
      </c>
      <c r="D69" s="66">
        <v>1.7042824074074075E-2</v>
      </c>
      <c r="E69" s="122"/>
      <c r="F69" s="122"/>
      <c r="G69" s="122"/>
      <c r="H69" s="76"/>
      <c r="I69" s="76"/>
      <c r="J69" s="76"/>
      <c r="K69" s="76"/>
      <c r="L69" s="76"/>
      <c r="M69" s="76"/>
      <c r="N69" s="76"/>
      <c r="O69" s="7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1">
        <f t="shared" si="3"/>
        <v>1.7042824074074075E-2</v>
      </c>
      <c r="AN69" s="7">
        <f t="shared" si="4"/>
        <v>0</v>
      </c>
    </row>
    <row r="70" spans="1:40" s="3" customFormat="1" ht="13" hidden="1">
      <c r="A70" s="120" t="s">
        <v>342</v>
      </c>
      <c r="B70" s="120"/>
      <c r="C70" s="23">
        <f t="shared" si="5"/>
        <v>11</v>
      </c>
      <c r="D70" s="84">
        <v>1.695601851851852E-2</v>
      </c>
      <c r="E70" s="122"/>
      <c r="F70" s="122"/>
      <c r="G70" s="122"/>
      <c r="H70" s="94"/>
      <c r="I70" s="94"/>
      <c r="J70" s="94"/>
      <c r="K70" s="94"/>
      <c r="L70" s="94"/>
      <c r="M70" s="94"/>
      <c r="N70" s="94"/>
      <c r="O70" s="9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61">
        <f t="shared" si="3"/>
        <v>1.695601851851852E-2</v>
      </c>
      <c r="AN70" s="7">
        <f t="shared" si="4"/>
        <v>0</v>
      </c>
    </row>
    <row r="71" spans="1:40" s="3" customFormat="1" ht="13">
      <c r="A71" s="119" t="s">
        <v>402</v>
      </c>
      <c r="B71" s="119"/>
      <c r="C71" s="23">
        <f>MINUTE(B$5)-MINUTE(AM71)</f>
        <v>12</v>
      </c>
      <c r="D71" s="66"/>
      <c r="E71" s="66"/>
      <c r="F71" s="66"/>
      <c r="G71" s="66"/>
      <c r="H71" s="76"/>
      <c r="I71" s="76"/>
      <c r="J71" s="76"/>
      <c r="K71" s="76"/>
      <c r="L71" s="76"/>
      <c r="M71" s="76"/>
      <c r="N71" s="76"/>
      <c r="O71" s="76"/>
      <c r="P71" s="66"/>
      <c r="Q71" s="66"/>
      <c r="R71" s="66"/>
      <c r="S71" s="66"/>
      <c r="T71" s="66"/>
      <c r="U71" s="66"/>
      <c r="V71" s="66"/>
      <c r="W71" s="66">
        <v>1.6157407407407409E-2</v>
      </c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1">
        <f t="shared" si="3"/>
        <v>1.6157407407407409E-2</v>
      </c>
      <c r="AN71" s="7">
        <f t="shared" si="4"/>
        <v>1</v>
      </c>
    </row>
    <row r="72" spans="1:40" s="3" customFormat="1" ht="13" hidden="1">
      <c r="A72" s="119" t="s">
        <v>259</v>
      </c>
      <c r="B72" s="120"/>
      <c r="C72" s="23">
        <f t="shared" si="5"/>
        <v>11</v>
      </c>
      <c r="D72" s="84">
        <v>1.6846064814814817E-2</v>
      </c>
      <c r="E72" s="122"/>
      <c r="F72" s="122"/>
      <c r="G72" s="122"/>
      <c r="H72" s="61"/>
      <c r="I72" s="61"/>
      <c r="J72" s="61"/>
      <c r="K72" s="61"/>
      <c r="L72" s="61"/>
      <c r="M72" s="61"/>
      <c r="N72" s="61"/>
      <c r="O72" s="61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61">
        <f t="shared" si="3"/>
        <v>1.6846064814814817E-2</v>
      </c>
      <c r="AN72" s="7">
        <f t="shared" si="4"/>
        <v>0</v>
      </c>
    </row>
    <row r="73" spans="1:40" ht="13">
      <c r="A73" s="119" t="s">
        <v>542</v>
      </c>
      <c r="B73" s="119"/>
      <c r="C73" s="23">
        <f>MINUTE(B$5)-MINUTE(AM73)</f>
        <v>12</v>
      </c>
      <c r="D73" s="66"/>
      <c r="E73" s="66"/>
      <c r="F73" s="66"/>
      <c r="G73" s="66"/>
      <c r="H73" s="76"/>
      <c r="I73" s="76"/>
      <c r="J73" s="76"/>
      <c r="K73" s="76"/>
      <c r="L73" s="76"/>
      <c r="M73" s="76"/>
      <c r="N73" s="76"/>
      <c r="O73" s="76"/>
      <c r="P73" s="66"/>
      <c r="Q73" s="66"/>
      <c r="R73" s="66"/>
      <c r="S73" s="66"/>
      <c r="T73" s="66">
        <v>1.6550925925925924E-2</v>
      </c>
      <c r="U73" s="66"/>
      <c r="V73" s="66">
        <v>1.6412037037037037E-2</v>
      </c>
      <c r="W73" s="66">
        <v>1.5601851851851851E-2</v>
      </c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1">
        <f t="shared" si="3"/>
        <v>1.618827160493827E-2</v>
      </c>
      <c r="AN73" s="7">
        <f t="shared" si="4"/>
        <v>3</v>
      </c>
    </row>
    <row r="74" spans="1:40" ht="13" hidden="1">
      <c r="A74" s="120" t="s">
        <v>361</v>
      </c>
      <c r="B74" s="120"/>
      <c r="C74" s="23">
        <f t="shared" si="5"/>
        <v>12</v>
      </c>
      <c r="D74" s="84">
        <v>1.6203703703703703E-2</v>
      </c>
      <c r="E74" s="123"/>
      <c r="F74" s="123"/>
      <c r="H74" s="94"/>
      <c r="I74" s="94"/>
      <c r="J74" s="94"/>
      <c r="K74" s="94"/>
      <c r="L74" s="94"/>
      <c r="M74" s="94"/>
      <c r="N74" s="94"/>
      <c r="O74" s="9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61">
        <f t="shared" si="3"/>
        <v>1.6203703703703703E-2</v>
      </c>
      <c r="AN74" s="7">
        <f t="shared" si="4"/>
        <v>0</v>
      </c>
    </row>
    <row r="75" spans="1:40" ht="13" hidden="1">
      <c r="A75" s="119" t="s">
        <v>219</v>
      </c>
      <c r="B75" s="119"/>
      <c r="C75" s="23">
        <f t="shared" si="5"/>
        <v>12</v>
      </c>
      <c r="D75" s="66">
        <v>1.6600115740740738E-2</v>
      </c>
      <c r="E75" s="123"/>
      <c r="F75" s="123"/>
      <c r="H75" s="76"/>
      <c r="I75" s="76"/>
      <c r="J75" s="76"/>
      <c r="K75" s="76"/>
      <c r="L75" s="76"/>
      <c r="M75" s="76"/>
      <c r="N75" s="76"/>
      <c r="O75" s="7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1">
        <f t="shared" si="3"/>
        <v>1.6600115740740738E-2</v>
      </c>
      <c r="AN75" s="7">
        <f t="shared" si="4"/>
        <v>0</v>
      </c>
    </row>
    <row r="76" spans="1:40" s="3" customFormat="1" ht="13" hidden="1">
      <c r="A76" s="119" t="s">
        <v>144</v>
      </c>
      <c r="B76" s="119"/>
      <c r="C76" s="23">
        <f t="shared" si="5"/>
        <v>12</v>
      </c>
      <c r="D76" s="66">
        <v>1.6487268518518519E-2</v>
      </c>
      <c r="E76" s="123"/>
      <c r="F76" s="123"/>
      <c r="G76" s="122"/>
      <c r="H76" s="76"/>
      <c r="I76" s="76"/>
      <c r="J76" s="76"/>
      <c r="K76" s="76"/>
      <c r="L76" s="76"/>
      <c r="M76" s="76"/>
      <c r="N76" s="76"/>
      <c r="O76" s="7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1">
        <f t="shared" si="3"/>
        <v>1.6487268518518519E-2</v>
      </c>
      <c r="AN76" s="7">
        <f t="shared" si="4"/>
        <v>0</v>
      </c>
    </row>
    <row r="77" spans="1:40" s="3" customFormat="1" ht="13" hidden="1">
      <c r="A77" s="119" t="s">
        <v>337</v>
      </c>
      <c r="B77" s="120"/>
      <c r="C77" s="23">
        <f t="shared" si="5"/>
        <v>12</v>
      </c>
      <c r="D77" s="84">
        <v>1.6391782407407407E-2</v>
      </c>
      <c r="E77" s="123"/>
      <c r="F77" s="123"/>
      <c r="G77" s="122"/>
      <c r="H77" s="94"/>
      <c r="I77" s="94"/>
      <c r="J77" s="94"/>
      <c r="K77" s="94"/>
      <c r="L77" s="94"/>
      <c r="M77" s="94"/>
      <c r="N77" s="94"/>
      <c r="O77" s="9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61">
        <f t="shared" si="3"/>
        <v>1.6391782407407407E-2</v>
      </c>
      <c r="AN77" s="7">
        <f t="shared" si="4"/>
        <v>0</v>
      </c>
    </row>
    <row r="78" spans="1:40" s="3" customFormat="1" ht="13" hidden="1">
      <c r="A78" s="119" t="s">
        <v>371</v>
      </c>
      <c r="B78" s="119"/>
      <c r="C78" s="23">
        <f t="shared" si="5"/>
        <v>12</v>
      </c>
      <c r="D78" s="66">
        <v>1.6087962962962964E-2</v>
      </c>
      <c r="E78" s="123"/>
      <c r="F78" s="123"/>
      <c r="G78" s="122"/>
      <c r="H78" s="61"/>
      <c r="I78" s="61"/>
      <c r="J78" s="61"/>
      <c r="K78" s="61"/>
      <c r="L78" s="61"/>
      <c r="M78" s="61"/>
      <c r="N78" s="61"/>
      <c r="O78" s="61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61">
        <f t="shared" si="3"/>
        <v>1.6087962962962964E-2</v>
      </c>
      <c r="AN78" s="7">
        <f t="shared" si="4"/>
        <v>0</v>
      </c>
    </row>
    <row r="79" spans="1:40" ht="13" hidden="1">
      <c r="A79" s="120" t="s">
        <v>119</v>
      </c>
      <c r="B79" s="119"/>
      <c r="C79" s="23">
        <f t="shared" si="5"/>
        <v>12</v>
      </c>
      <c r="D79" s="66">
        <v>1.6282793209876543E-2</v>
      </c>
      <c r="E79" s="123"/>
      <c r="F79" s="123"/>
      <c r="H79" s="76"/>
      <c r="I79" s="76"/>
      <c r="J79" s="76"/>
      <c r="K79" s="76"/>
      <c r="L79" s="76"/>
      <c r="M79" s="76"/>
      <c r="N79" s="76"/>
      <c r="O79" s="7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1">
        <f t="shared" si="3"/>
        <v>1.6282793209876543E-2</v>
      </c>
      <c r="AN79" s="7">
        <f t="shared" si="4"/>
        <v>0</v>
      </c>
    </row>
    <row r="80" spans="1:40" ht="13" hidden="1">
      <c r="A80" s="119" t="s">
        <v>231</v>
      </c>
      <c r="B80" s="119"/>
      <c r="C80" s="23">
        <f t="shared" si="5"/>
        <v>12</v>
      </c>
      <c r="D80" s="66">
        <v>1.6250000000000001E-2</v>
      </c>
      <c r="E80" s="123"/>
      <c r="F80" s="123"/>
      <c r="H80" s="76"/>
      <c r="I80" s="76"/>
      <c r="J80" s="76"/>
      <c r="K80" s="76"/>
      <c r="L80" s="76"/>
      <c r="M80" s="76"/>
      <c r="N80" s="76"/>
      <c r="O80" s="7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1">
        <f t="shared" si="3"/>
        <v>1.6250000000000001E-2</v>
      </c>
      <c r="AN80" s="7">
        <f t="shared" si="4"/>
        <v>0</v>
      </c>
    </row>
    <row r="81" spans="1:42" ht="13" hidden="1">
      <c r="A81" s="120" t="s">
        <v>176</v>
      </c>
      <c r="B81" s="119"/>
      <c r="C81" s="23">
        <f t="shared" si="5"/>
        <v>12</v>
      </c>
      <c r="D81" s="66">
        <v>1.6122685185185184E-2</v>
      </c>
      <c r="E81" s="123"/>
      <c r="F81" s="123"/>
      <c r="H81" s="76"/>
      <c r="I81" s="76"/>
      <c r="J81" s="76"/>
      <c r="K81" s="76"/>
      <c r="L81" s="76"/>
      <c r="M81" s="76"/>
      <c r="N81" s="76"/>
      <c r="O81" s="7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1">
        <f t="shared" si="3"/>
        <v>1.6122685185185184E-2</v>
      </c>
      <c r="AN81" s="7">
        <f t="shared" si="4"/>
        <v>0</v>
      </c>
    </row>
    <row r="82" spans="1:42" ht="13" hidden="1">
      <c r="A82" s="119" t="s">
        <v>205</v>
      </c>
      <c r="B82" s="119"/>
      <c r="C82" s="23">
        <f t="shared" si="5"/>
        <v>12</v>
      </c>
      <c r="D82" s="66">
        <v>1.6087962962962964E-2</v>
      </c>
      <c r="E82" s="123"/>
      <c r="F82" s="123"/>
      <c r="H82" s="76"/>
      <c r="I82" s="76"/>
      <c r="J82" s="76"/>
      <c r="K82" s="76"/>
      <c r="L82" s="76"/>
      <c r="M82" s="76"/>
      <c r="N82" s="76"/>
      <c r="O82" s="7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1">
        <f t="shared" si="3"/>
        <v>1.6087962962962964E-2</v>
      </c>
      <c r="AN82" s="7">
        <f t="shared" si="4"/>
        <v>0</v>
      </c>
    </row>
    <row r="83" spans="1:42" ht="13" hidden="1">
      <c r="A83" s="120" t="s">
        <v>309</v>
      </c>
      <c r="B83" s="120"/>
      <c r="C83" s="23">
        <f t="shared" si="5"/>
        <v>12</v>
      </c>
      <c r="D83" s="84">
        <v>1.6050240054869686E-2</v>
      </c>
      <c r="E83" s="123"/>
      <c r="F83" s="123"/>
      <c r="H83" s="94"/>
      <c r="I83" s="94"/>
      <c r="J83" s="94"/>
      <c r="K83" s="94"/>
      <c r="L83" s="94"/>
      <c r="M83" s="94"/>
      <c r="N83" s="94"/>
      <c r="O83" s="9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61">
        <f t="shared" si="3"/>
        <v>1.6050240054869686E-2</v>
      </c>
      <c r="AN83" s="7">
        <f t="shared" si="4"/>
        <v>0</v>
      </c>
    </row>
    <row r="84" spans="1:42" ht="13" hidden="1">
      <c r="A84" s="119" t="s">
        <v>339</v>
      </c>
      <c r="B84" s="119"/>
      <c r="C84" s="23">
        <f t="shared" si="5"/>
        <v>12</v>
      </c>
      <c r="D84" s="66">
        <v>1.5972222222222221E-2</v>
      </c>
      <c r="E84" s="123"/>
      <c r="F84" s="123"/>
      <c r="H84" s="76"/>
      <c r="I84" s="76"/>
      <c r="J84" s="76"/>
      <c r="K84" s="76"/>
      <c r="L84" s="76"/>
      <c r="M84" s="76"/>
      <c r="N84" s="76"/>
      <c r="O84" s="7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1">
        <f t="shared" si="3"/>
        <v>1.5972222222222221E-2</v>
      </c>
      <c r="AN84" s="7">
        <f t="shared" si="4"/>
        <v>0</v>
      </c>
    </row>
    <row r="85" spans="1:42" ht="13" hidden="1">
      <c r="A85" s="119" t="s">
        <v>120</v>
      </c>
      <c r="B85" s="119"/>
      <c r="C85" s="23">
        <f t="shared" si="5"/>
        <v>12</v>
      </c>
      <c r="D85" s="66">
        <v>1.6262464387464388E-2</v>
      </c>
      <c r="E85" s="123"/>
      <c r="F85" s="123"/>
      <c r="H85" s="76"/>
      <c r="I85" s="76"/>
      <c r="J85" s="76"/>
      <c r="K85" s="76"/>
      <c r="L85" s="76"/>
      <c r="M85" s="76"/>
      <c r="N85" s="76"/>
      <c r="O85" s="7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1">
        <f t="shared" si="3"/>
        <v>1.6262464387464388E-2</v>
      </c>
      <c r="AN85" s="7">
        <f t="shared" si="4"/>
        <v>0</v>
      </c>
    </row>
    <row r="86" spans="1:42" ht="13" hidden="1">
      <c r="A86" s="119" t="s">
        <v>179</v>
      </c>
      <c r="B86" s="119"/>
      <c r="C86" s="23">
        <f t="shared" si="5"/>
        <v>12</v>
      </c>
      <c r="D86" s="66">
        <v>1.5978009259259258E-2</v>
      </c>
      <c r="E86" s="123"/>
      <c r="F86" s="123"/>
      <c r="H86" s="76"/>
      <c r="I86" s="76"/>
      <c r="J86" s="76"/>
      <c r="K86" s="76"/>
      <c r="L86" s="76"/>
      <c r="M86" s="76"/>
      <c r="N86" s="76"/>
      <c r="O86" s="7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1">
        <f t="shared" si="3"/>
        <v>1.5978009259259258E-2</v>
      </c>
      <c r="AN86" s="7">
        <f t="shared" si="4"/>
        <v>0</v>
      </c>
    </row>
    <row r="87" spans="1:42" ht="13">
      <c r="A87" s="119" t="s">
        <v>543</v>
      </c>
      <c r="B87" s="119"/>
      <c r="C87" s="23">
        <f>MINUTE(B$5)-MINUTE(AM87)</f>
        <v>12</v>
      </c>
      <c r="D87" s="66"/>
      <c r="E87" s="66"/>
      <c r="F87" s="66"/>
      <c r="G87" s="66"/>
      <c r="H87" s="76"/>
      <c r="I87" s="76"/>
      <c r="J87" s="76"/>
      <c r="K87" s="76"/>
      <c r="L87" s="76"/>
      <c r="M87" s="76"/>
      <c r="N87" s="76"/>
      <c r="O87" s="76"/>
      <c r="P87" s="66"/>
      <c r="Q87" s="66"/>
      <c r="R87" s="66"/>
      <c r="S87" s="66"/>
      <c r="T87" s="66">
        <v>1.6550925925925924E-2</v>
      </c>
      <c r="U87" s="66"/>
      <c r="V87" s="66">
        <v>1.6192129629629629E-2</v>
      </c>
      <c r="W87" s="66">
        <v>1.5763888888888886E-2</v>
      </c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1">
        <f t="shared" ref="AM87:AM150" si="6">AVERAGE(D87:AL87)</f>
        <v>1.6168981481481479E-2</v>
      </c>
      <c r="AN87" s="7">
        <f t="shared" ref="AN87:AN150" si="7">COUNT(E87:AL87)</f>
        <v>3</v>
      </c>
    </row>
    <row r="88" spans="1:42" ht="13" hidden="1">
      <c r="A88" s="119" t="s">
        <v>495</v>
      </c>
      <c r="B88" s="119"/>
      <c r="C88" s="23">
        <f t="shared" si="5"/>
        <v>12</v>
      </c>
      <c r="D88" s="66">
        <v>1.6012731481481482E-2</v>
      </c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1">
        <f t="shared" si="6"/>
        <v>1.6012731481481482E-2</v>
      </c>
      <c r="AN88" s="7">
        <f t="shared" si="7"/>
        <v>0</v>
      </c>
    </row>
    <row r="89" spans="1:42" ht="13">
      <c r="A89" s="119" t="s">
        <v>544</v>
      </c>
      <c r="B89" s="119"/>
      <c r="C89" s="23">
        <f t="shared" si="5"/>
        <v>12</v>
      </c>
      <c r="D89" s="66"/>
      <c r="E89" s="66"/>
      <c r="F89" s="66"/>
      <c r="G89" s="66"/>
      <c r="H89" s="76">
        <v>1.5972222222222224E-2</v>
      </c>
      <c r="I89" s="76"/>
      <c r="J89" s="76"/>
      <c r="K89" s="76"/>
      <c r="L89" s="76"/>
      <c r="M89" s="76"/>
      <c r="N89" s="76"/>
      <c r="O89" s="7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>
        <v>1.695601851851852E-2</v>
      </c>
      <c r="AK89" s="66"/>
      <c r="AL89" s="66">
        <v>1.6932870370370369E-2</v>
      </c>
      <c r="AM89" s="61">
        <f t="shared" si="6"/>
        <v>1.6620370370370372E-2</v>
      </c>
      <c r="AN89" s="7">
        <f t="shared" si="7"/>
        <v>3</v>
      </c>
    </row>
    <row r="90" spans="1:42" s="3" customFormat="1" ht="13">
      <c r="A90" s="119" t="s">
        <v>17</v>
      </c>
      <c r="B90" s="119"/>
      <c r="C90" s="23">
        <f t="shared" si="5"/>
        <v>13</v>
      </c>
      <c r="D90" s="66"/>
      <c r="E90" s="66"/>
      <c r="F90" s="66"/>
      <c r="G90" s="66"/>
      <c r="H90" s="76"/>
      <c r="I90" s="76">
        <v>1.6701388888888887E-2</v>
      </c>
      <c r="J90" s="76">
        <v>1.6701388888888887E-2</v>
      </c>
      <c r="K90" s="76">
        <v>1.5891203703703703E-2</v>
      </c>
      <c r="L90" s="76"/>
      <c r="M90" s="76"/>
      <c r="N90" s="76"/>
      <c r="O90" s="76">
        <v>1.6030092592592592E-2</v>
      </c>
      <c r="P90" s="66">
        <v>1.5370370370370369E-2</v>
      </c>
      <c r="Q90" s="66"/>
      <c r="R90" s="66">
        <v>1.4907407407407406E-2</v>
      </c>
      <c r="S90" s="66"/>
      <c r="T90" s="66">
        <v>1.5578703703703704E-2</v>
      </c>
      <c r="U90" s="66"/>
      <c r="V90" s="66">
        <v>1.5104166666666667E-2</v>
      </c>
      <c r="W90" s="66"/>
      <c r="X90" s="66"/>
      <c r="Y90" s="66">
        <v>1.4791666666666668E-2</v>
      </c>
      <c r="Z90" s="66">
        <v>1.5486111111111112E-2</v>
      </c>
      <c r="AA90" s="66"/>
      <c r="AB90" s="66"/>
      <c r="AC90" s="66"/>
      <c r="AD90" s="66">
        <v>1.5578703703703704E-2</v>
      </c>
      <c r="AE90" s="66"/>
      <c r="AF90" s="66">
        <v>1.4687499999999999E-2</v>
      </c>
      <c r="AG90" s="66">
        <v>1.6331018518518519E-2</v>
      </c>
      <c r="AH90" s="66"/>
      <c r="AI90" s="66"/>
      <c r="AJ90" s="66"/>
      <c r="AK90" s="66"/>
      <c r="AL90" s="66">
        <v>1.3645833333333331E-2</v>
      </c>
      <c r="AM90" s="61">
        <f t="shared" si="6"/>
        <v>1.5486111111111112E-2</v>
      </c>
      <c r="AN90" s="7">
        <f t="shared" si="7"/>
        <v>14</v>
      </c>
    </row>
    <row r="91" spans="1:42" ht="13">
      <c r="A91" s="119" t="s">
        <v>494</v>
      </c>
      <c r="B91" s="120"/>
      <c r="C91" s="23">
        <f t="shared" si="5"/>
        <v>12</v>
      </c>
      <c r="D91" s="84">
        <v>1.6770833333333336E-2</v>
      </c>
      <c r="E91" s="123"/>
      <c r="F91" s="123"/>
      <c r="H91" s="94"/>
      <c r="I91" s="94">
        <v>1.4930555555555556E-2</v>
      </c>
      <c r="J91" s="94"/>
      <c r="K91" s="94"/>
      <c r="L91" s="94">
        <v>1.4641203703703703E-2</v>
      </c>
      <c r="M91" s="94"/>
      <c r="N91" s="94"/>
      <c r="O91" s="94"/>
      <c r="P91" s="84">
        <v>1.6354166666666666E-2</v>
      </c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>
        <v>1.7245370370370369E-2</v>
      </c>
      <c r="AL91" s="84"/>
      <c r="AM91" s="61">
        <f t="shared" si="6"/>
        <v>1.5988425925925927E-2</v>
      </c>
      <c r="AN91" s="7">
        <f t="shared" si="7"/>
        <v>4</v>
      </c>
    </row>
    <row r="92" spans="1:42" ht="13">
      <c r="A92" s="119" t="s">
        <v>179</v>
      </c>
      <c r="B92" s="119"/>
      <c r="C92" s="23">
        <f t="shared" si="5"/>
        <v>13</v>
      </c>
      <c r="D92" s="66">
        <v>1.4668209876543209E-2</v>
      </c>
      <c r="E92" s="123"/>
      <c r="F92" s="123"/>
      <c r="H92" s="61"/>
      <c r="I92" s="61"/>
      <c r="J92" s="61"/>
      <c r="K92" s="61"/>
      <c r="L92" s="61"/>
      <c r="M92" s="61"/>
      <c r="N92" s="61"/>
      <c r="O92" s="61">
        <v>1.579861111111111E-2</v>
      </c>
      <c r="P92" s="84"/>
      <c r="Q92" s="84"/>
      <c r="R92" s="84"/>
      <c r="S92" s="84"/>
      <c r="T92" s="84">
        <v>1.5370370370370369E-2</v>
      </c>
      <c r="U92" s="84"/>
      <c r="V92" s="84"/>
      <c r="W92" s="84">
        <v>1.5729166666666666E-2</v>
      </c>
      <c r="X92" s="84">
        <v>1.539351851851852E-2</v>
      </c>
      <c r="Y92" s="84">
        <v>1.4722222222222222E-2</v>
      </c>
      <c r="Z92" s="84"/>
      <c r="AA92" s="84"/>
      <c r="AB92" s="84"/>
      <c r="AC92" s="84"/>
      <c r="AD92" s="84"/>
      <c r="AE92" s="84"/>
      <c r="AF92" s="84"/>
      <c r="AG92" s="84"/>
      <c r="AH92" s="84">
        <v>1.6932870370370369E-2</v>
      </c>
      <c r="AI92" s="84"/>
      <c r="AJ92" s="84"/>
      <c r="AK92" s="84"/>
      <c r="AL92" s="84"/>
      <c r="AM92" s="61">
        <f t="shared" si="6"/>
        <v>1.5516424162257495E-2</v>
      </c>
      <c r="AN92" s="7">
        <f t="shared" si="7"/>
        <v>6</v>
      </c>
    </row>
    <row r="93" spans="1:42" ht="13">
      <c r="A93" s="119" t="s">
        <v>545</v>
      </c>
      <c r="B93" s="119"/>
      <c r="C93" s="23">
        <f t="shared" si="5"/>
        <v>15</v>
      </c>
      <c r="D93" s="66"/>
      <c r="E93" s="123"/>
      <c r="F93" s="123"/>
      <c r="H93" s="76"/>
      <c r="I93" s="76"/>
      <c r="J93" s="76"/>
      <c r="K93" s="76"/>
      <c r="L93" s="76"/>
      <c r="M93" s="76"/>
      <c r="N93" s="76"/>
      <c r="O93" s="7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>
        <v>1.5509259259259257E-2</v>
      </c>
      <c r="AI93" s="66">
        <v>1.3333333333333334E-2</v>
      </c>
      <c r="AJ93" s="66">
        <v>1.3692129629629629E-2</v>
      </c>
      <c r="AK93" s="66"/>
      <c r="AL93" s="66"/>
      <c r="AM93" s="61">
        <f t="shared" si="6"/>
        <v>1.4178240740740741E-2</v>
      </c>
      <c r="AN93" s="7">
        <f t="shared" si="7"/>
        <v>3</v>
      </c>
    </row>
    <row r="94" spans="1:42" s="3" customFormat="1" ht="13">
      <c r="A94" s="119" t="s">
        <v>546</v>
      </c>
      <c r="B94" s="120"/>
      <c r="C94" s="23">
        <f t="shared" si="5"/>
        <v>13</v>
      </c>
      <c r="D94" s="66"/>
      <c r="E94" s="66"/>
      <c r="F94" s="66"/>
      <c r="G94" s="66"/>
      <c r="H94" s="76"/>
      <c r="I94" s="76"/>
      <c r="J94" s="112"/>
      <c r="K94" s="61"/>
      <c r="L94" s="61"/>
      <c r="M94" s="61"/>
      <c r="N94" s="84"/>
      <c r="O94" s="84">
        <v>1.5474537037037038E-2</v>
      </c>
      <c r="P94" s="84">
        <v>1.5335648148148147E-2</v>
      </c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>
        <v>1.5532407407407406E-2</v>
      </c>
      <c r="AD94" s="84"/>
      <c r="AE94" s="84"/>
      <c r="AF94" s="84"/>
      <c r="AG94" s="84"/>
      <c r="AH94" s="84"/>
      <c r="AI94" s="84"/>
      <c r="AJ94" s="84"/>
      <c r="AK94" s="84"/>
      <c r="AL94" s="84"/>
      <c r="AM94" s="61">
        <f t="shared" si="6"/>
        <v>1.5447530864197529E-2</v>
      </c>
      <c r="AN94" s="7">
        <f t="shared" si="7"/>
        <v>3</v>
      </c>
      <c r="AP94"/>
    </row>
    <row r="95" spans="1:42" ht="13">
      <c r="A95" s="119" t="s">
        <v>496</v>
      </c>
      <c r="B95" s="119"/>
      <c r="C95" s="23">
        <f t="shared" si="5"/>
        <v>13</v>
      </c>
      <c r="D95" s="66">
        <v>1.6099537037037037E-2</v>
      </c>
      <c r="E95" s="123"/>
      <c r="F95" s="123"/>
      <c r="H95" s="76"/>
      <c r="I95" s="76"/>
      <c r="J95" s="76"/>
      <c r="K95" s="76"/>
      <c r="L95" s="76"/>
      <c r="M95" s="76"/>
      <c r="N95" s="76"/>
      <c r="O95" s="76">
        <v>1.494212962962963E-2</v>
      </c>
      <c r="P95" s="66">
        <v>1.4907407407407406E-2</v>
      </c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1">
        <f t="shared" si="6"/>
        <v>1.5316358024691357E-2</v>
      </c>
      <c r="AN95" s="7">
        <f t="shared" si="7"/>
        <v>2</v>
      </c>
    </row>
    <row r="96" spans="1:42" ht="13">
      <c r="A96" s="119" t="s">
        <v>547</v>
      </c>
      <c r="B96" s="119"/>
      <c r="C96" s="23">
        <f t="shared" si="5"/>
        <v>14</v>
      </c>
      <c r="D96" s="66"/>
      <c r="E96" s="66"/>
      <c r="F96" s="66"/>
      <c r="G96" s="66"/>
      <c r="H96" s="76"/>
      <c r="I96" s="76"/>
      <c r="J96" s="76"/>
      <c r="K96" s="76"/>
      <c r="L96" s="76"/>
      <c r="M96" s="76"/>
      <c r="N96" s="76"/>
      <c r="O96" s="7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>
        <v>1.6319444444444445E-2</v>
      </c>
      <c r="AC96" s="66">
        <v>1.5138888888888889E-2</v>
      </c>
      <c r="AD96" s="66">
        <v>1.4351851851851852E-2</v>
      </c>
      <c r="AE96" s="66"/>
      <c r="AF96" s="66">
        <v>1.4722222222222222E-2</v>
      </c>
      <c r="AG96" s="66"/>
      <c r="AH96" s="66"/>
      <c r="AI96" s="66"/>
      <c r="AJ96" s="66"/>
      <c r="AK96" s="66"/>
      <c r="AL96" s="66"/>
      <c r="AM96" s="61">
        <f t="shared" si="6"/>
        <v>1.5133101851851852E-2</v>
      </c>
      <c r="AN96" s="7">
        <f t="shared" si="7"/>
        <v>4</v>
      </c>
    </row>
    <row r="97" spans="1:42" ht="13" hidden="1">
      <c r="A97" s="119" t="s">
        <v>415</v>
      </c>
      <c r="B97" s="119"/>
      <c r="C97" s="23">
        <f t="shared" si="5"/>
        <v>13</v>
      </c>
      <c r="D97" s="66">
        <v>1.529152199074074E-2</v>
      </c>
      <c r="E97" s="123"/>
      <c r="F97" s="123"/>
      <c r="H97" s="61"/>
      <c r="I97" s="61"/>
      <c r="J97" s="61"/>
      <c r="K97" s="61"/>
      <c r="L97" s="61"/>
      <c r="M97" s="61"/>
      <c r="N97" s="61"/>
      <c r="O97" s="61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61">
        <f t="shared" si="6"/>
        <v>1.529152199074074E-2</v>
      </c>
      <c r="AN97" s="7">
        <f t="shared" si="7"/>
        <v>0</v>
      </c>
    </row>
    <row r="98" spans="1:42" ht="13" hidden="1">
      <c r="A98" s="119" t="s">
        <v>211</v>
      </c>
      <c r="B98" s="119"/>
      <c r="C98" s="23">
        <f t="shared" si="5"/>
        <v>13</v>
      </c>
      <c r="D98" s="66">
        <v>1.5959490740740739E-2</v>
      </c>
      <c r="E98" s="123"/>
      <c r="F98" s="123"/>
      <c r="H98" s="76"/>
      <c r="I98" s="76"/>
      <c r="J98" s="76"/>
      <c r="K98" s="76"/>
      <c r="L98" s="76"/>
      <c r="M98" s="76"/>
      <c r="N98" s="76"/>
      <c r="O98" s="7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1">
        <f t="shared" si="6"/>
        <v>1.5959490740740739E-2</v>
      </c>
      <c r="AN98" s="7">
        <f t="shared" si="7"/>
        <v>0</v>
      </c>
    </row>
    <row r="99" spans="1:42" ht="13" hidden="1">
      <c r="A99" s="120" t="s">
        <v>209</v>
      </c>
      <c r="B99" s="119"/>
      <c r="C99" s="23">
        <f t="shared" si="5"/>
        <v>13</v>
      </c>
      <c r="D99" s="66">
        <v>1.5914351851851853E-2</v>
      </c>
      <c r="E99" s="123"/>
      <c r="F99" s="123"/>
      <c r="H99" s="76"/>
      <c r="I99" s="76"/>
      <c r="J99" s="76"/>
      <c r="K99" s="76"/>
      <c r="L99" s="76"/>
      <c r="M99" s="76"/>
      <c r="N99" s="76"/>
      <c r="O99" s="7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1">
        <f t="shared" si="6"/>
        <v>1.5914351851851853E-2</v>
      </c>
      <c r="AN99" s="7">
        <f t="shared" si="7"/>
        <v>0</v>
      </c>
    </row>
    <row r="100" spans="1:42" ht="13" hidden="1">
      <c r="A100" s="119" t="s">
        <v>278</v>
      </c>
      <c r="B100" s="119"/>
      <c r="C100" s="23">
        <f t="shared" si="5"/>
        <v>13</v>
      </c>
      <c r="D100" s="66">
        <v>1.58641975308642E-2</v>
      </c>
      <c r="E100" s="123"/>
      <c r="F100" s="123"/>
      <c r="H100" s="76"/>
      <c r="I100" s="76"/>
      <c r="J100" s="76"/>
      <c r="K100" s="76"/>
      <c r="L100" s="76"/>
      <c r="M100" s="76"/>
      <c r="N100" s="76"/>
      <c r="O100" s="7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1">
        <f t="shared" si="6"/>
        <v>1.58641975308642E-2</v>
      </c>
      <c r="AN100" s="7">
        <f t="shared" si="7"/>
        <v>0</v>
      </c>
    </row>
    <row r="101" spans="1:42" ht="13" hidden="1">
      <c r="A101" s="119" t="s">
        <v>223</v>
      </c>
      <c r="B101" s="119"/>
      <c r="C101" s="23">
        <f t="shared" si="5"/>
        <v>13</v>
      </c>
      <c r="D101" s="66">
        <v>1.5896990740740743E-2</v>
      </c>
      <c r="E101" s="123"/>
      <c r="F101" s="123"/>
      <c r="H101" s="76"/>
      <c r="I101" s="76"/>
      <c r="J101" s="76"/>
      <c r="K101" s="76"/>
      <c r="L101" s="76"/>
      <c r="M101" s="76"/>
      <c r="N101" s="76"/>
      <c r="O101" s="7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1">
        <f t="shared" si="6"/>
        <v>1.5896990740740743E-2</v>
      </c>
      <c r="AN101" s="7">
        <f t="shared" si="7"/>
        <v>0</v>
      </c>
    </row>
    <row r="102" spans="1:42" ht="13" hidden="1">
      <c r="A102" s="119" t="s">
        <v>293</v>
      </c>
      <c r="B102" s="119"/>
      <c r="C102" s="23">
        <f t="shared" si="5"/>
        <v>13</v>
      </c>
      <c r="D102" s="66">
        <v>1.5766460905349795E-2</v>
      </c>
      <c r="E102" s="123"/>
      <c r="F102" s="123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61">
        <f t="shared" si="6"/>
        <v>1.5766460905349795E-2</v>
      </c>
      <c r="AN102" s="7">
        <f t="shared" si="7"/>
        <v>0</v>
      </c>
    </row>
    <row r="103" spans="1:42" ht="13" hidden="1">
      <c r="A103" s="119" t="s">
        <v>322</v>
      </c>
      <c r="B103" s="119"/>
      <c r="C103" s="23">
        <f t="shared" si="5"/>
        <v>13</v>
      </c>
      <c r="D103" s="66">
        <v>1.5717592592592592E-2</v>
      </c>
      <c r="E103" s="123"/>
      <c r="F103" s="123"/>
      <c r="H103" s="76"/>
      <c r="I103" s="76"/>
      <c r="J103" s="76"/>
      <c r="K103" s="76"/>
      <c r="L103" s="76"/>
      <c r="M103" s="76"/>
      <c r="N103" s="76"/>
      <c r="O103" s="7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1">
        <f t="shared" si="6"/>
        <v>1.5717592592592592E-2</v>
      </c>
      <c r="AN103" s="7">
        <f t="shared" si="7"/>
        <v>0</v>
      </c>
    </row>
    <row r="104" spans="1:42" ht="13" hidden="1">
      <c r="A104" s="120" t="s">
        <v>268</v>
      </c>
      <c r="B104" s="120"/>
      <c r="C104" s="23">
        <f t="shared" si="5"/>
        <v>13</v>
      </c>
      <c r="D104" s="84">
        <v>1.5767592592592593E-2</v>
      </c>
      <c r="E104" s="123"/>
      <c r="F104" s="123"/>
      <c r="H104" s="94"/>
      <c r="I104" s="94"/>
      <c r="J104" s="94"/>
      <c r="K104" s="94"/>
      <c r="L104" s="94"/>
      <c r="M104" s="94"/>
      <c r="N104" s="94"/>
      <c r="O104" s="9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61">
        <f t="shared" si="6"/>
        <v>1.5767592592592593E-2</v>
      </c>
      <c r="AN104" s="7">
        <f t="shared" si="7"/>
        <v>0</v>
      </c>
    </row>
    <row r="105" spans="1:42" ht="13" hidden="1">
      <c r="A105" s="119" t="s">
        <v>391</v>
      </c>
      <c r="B105" s="119"/>
      <c r="C105" s="23">
        <f t="shared" si="5"/>
        <v>13</v>
      </c>
      <c r="D105" s="66">
        <v>1.5740740740740743E-2</v>
      </c>
      <c r="E105" s="123"/>
      <c r="F105" s="123"/>
      <c r="H105" s="61"/>
      <c r="I105" s="61"/>
      <c r="J105" s="61"/>
      <c r="K105" s="61"/>
      <c r="L105" s="61"/>
      <c r="M105" s="61"/>
      <c r="N105" s="61"/>
      <c r="O105" s="61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61">
        <f t="shared" si="6"/>
        <v>1.5740740740740743E-2</v>
      </c>
      <c r="AN105" s="7">
        <f t="shared" si="7"/>
        <v>0</v>
      </c>
    </row>
    <row r="106" spans="1:42" s="3" customFormat="1" ht="13" hidden="1">
      <c r="A106" s="120" t="s">
        <v>325</v>
      </c>
      <c r="B106" s="120"/>
      <c r="C106" s="23">
        <f t="shared" si="5"/>
        <v>13</v>
      </c>
      <c r="D106" s="66">
        <v>1.5859374999999998E-2</v>
      </c>
      <c r="E106" s="123"/>
      <c r="F106" s="123"/>
      <c r="G106" s="122"/>
      <c r="H106" s="76"/>
      <c r="I106" s="76"/>
      <c r="J106" s="76"/>
      <c r="K106" s="76"/>
      <c r="L106" s="76"/>
      <c r="M106" s="76"/>
      <c r="N106" s="76"/>
      <c r="O106" s="7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1">
        <f t="shared" si="6"/>
        <v>1.5859374999999998E-2</v>
      </c>
      <c r="AN106" s="7">
        <f t="shared" si="7"/>
        <v>0</v>
      </c>
      <c r="AP106"/>
    </row>
    <row r="107" spans="1:42" s="3" customFormat="1" ht="13">
      <c r="A107" s="119" t="s">
        <v>548</v>
      </c>
      <c r="B107" s="120"/>
      <c r="C107" s="23">
        <f t="shared" si="5"/>
        <v>14</v>
      </c>
      <c r="D107" s="66"/>
      <c r="E107" s="66"/>
      <c r="F107" s="66"/>
      <c r="G107" s="66"/>
      <c r="H107" s="76"/>
      <c r="I107" s="76"/>
      <c r="J107" s="112">
        <v>1.7175925925925924E-2</v>
      </c>
      <c r="K107" s="76">
        <v>1.4571759259259258E-2</v>
      </c>
      <c r="L107" s="76"/>
      <c r="M107" s="76"/>
      <c r="N107" s="66">
        <v>1.5509259259259257E-2</v>
      </c>
      <c r="O107" s="76"/>
      <c r="P107" s="66">
        <v>1.4618055555555556E-2</v>
      </c>
      <c r="Q107" s="66"/>
      <c r="R107" s="66">
        <v>1.4513888888888889E-2</v>
      </c>
      <c r="S107" s="66"/>
      <c r="T107" s="66"/>
      <c r="U107" s="66">
        <v>1.4247685185185184E-2</v>
      </c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1">
        <f t="shared" si="6"/>
        <v>1.5106095679012346E-2</v>
      </c>
      <c r="AN107" s="7">
        <f t="shared" si="7"/>
        <v>6</v>
      </c>
      <c r="AP107"/>
    </row>
    <row r="108" spans="1:42" ht="13">
      <c r="A108" s="119" t="s">
        <v>549</v>
      </c>
      <c r="B108" s="119"/>
      <c r="C108" s="23">
        <f>MINUTE(B$5)-MINUTE(AM108)</f>
        <v>14</v>
      </c>
      <c r="D108" s="66"/>
      <c r="E108" s="66"/>
      <c r="F108" s="66"/>
      <c r="G108" s="66"/>
      <c r="H108" s="76"/>
      <c r="I108" s="76"/>
      <c r="J108" s="112"/>
      <c r="K108" s="76"/>
      <c r="L108" s="94"/>
      <c r="M108" s="94"/>
      <c r="N108" s="94"/>
      <c r="O108" s="94"/>
      <c r="P108" s="84">
        <v>1.5972222222222224E-2</v>
      </c>
      <c r="Q108" s="84">
        <v>1.5439814814814816E-2</v>
      </c>
      <c r="R108" s="84">
        <v>1.4467592592592593E-2</v>
      </c>
      <c r="S108" s="84">
        <v>1.5046296296296295E-2</v>
      </c>
      <c r="T108" s="84">
        <v>1.4780092592592595E-2</v>
      </c>
      <c r="U108" s="84"/>
      <c r="V108" s="84"/>
      <c r="W108" s="84">
        <v>1.4236111111111111E-2</v>
      </c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61">
        <f t="shared" si="6"/>
        <v>1.4990354938271605E-2</v>
      </c>
      <c r="AN108" s="7">
        <f t="shared" si="7"/>
        <v>6</v>
      </c>
    </row>
    <row r="109" spans="1:42" s="3" customFormat="1" ht="13">
      <c r="A109" s="120" t="s">
        <v>550</v>
      </c>
      <c r="B109" s="120"/>
      <c r="C109" s="23">
        <f t="shared" si="5"/>
        <v>14</v>
      </c>
      <c r="D109" s="66"/>
      <c r="E109" s="123">
        <v>1.5486111111111112E-2</v>
      </c>
      <c r="F109" s="123">
        <v>1.5486111111111112E-2</v>
      </c>
      <c r="G109" s="122"/>
      <c r="H109" s="76"/>
      <c r="I109" s="76"/>
      <c r="J109" s="76"/>
      <c r="K109" s="76"/>
      <c r="L109" s="76"/>
      <c r="M109" s="76"/>
      <c r="N109" s="76"/>
      <c r="O109" s="76"/>
      <c r="P109" s="66">
        <v>1.462962962962963E-2</v>
      </c>
      <c r="Q109" s="66"/>
      <c r="R109" s="66">
        <v>1.3888888888888888E-2</v>
      </c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1">
        <f t="shared" si="6"/>
        <v>1.4872685185185185E-2</v>
      </c>
      <c r="AN109" s="7">
        <f t="shared" si="7"/>
        <v>4</v>
      </c>
      <c r="AP109"/>
    </row>
    <row r="110" spans="1:42" ht="13" hidden="1">
      <c r="A110" s="119" t="s">
        <v>400</v>
      </c>
      <c r="B110" s="119"/>
      <c r="C110" s="23">
        <f t="shared" si="5"/>
        <v>14</v>
      </c>
      <c r="D110" s="66">
        <v>1.502025462962963E-2</v>
      </c>
      <c r="E110" s="123"/>
      <c r="F110" s="123"/>
      <c r="H110" s="61"/>
      <c r="I110" s="61"/>
      <c r="J110" s="61"/>
      <c r="K110" s="61"/>
      <c r="L110" s="61"/>
      <c r="M110" s="61"/>
      <c r="N110" s="61"/>
      <c r="O110" s="61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61">
        <f t="shared" si="6"/>
        <v>1.502025462962963E-2</v>
      </c>
      <c r="AN110" s="7">
        <f t="shared" si="7"/>
        <v>0</v>
      </c>
    </row>
    <row r="111" spans="1:42" ht="13" hidden="1">
      <c r="A111" s="119" t="s">
        <v>499</v>
      </c>
      <c r="B111" s="119"/>
      <c r="C111" s="23">
        <f t="shared" si="5"/>
        <v>14</v>
      </c>
      <c r="D111" s="66">
        <v>1.4641203703703703E-2</v>
      </c>
      <c r="E111" s="123"/>
      <c r="F111" s="123"/>
      <c r="H111" s="61"/>
      <c r="I111" s="61"/>
      <c r="J111" s="61"/>
      <c r="K111" s="61"/>
      <c r="L111" s="61"/>
      <c r="M111" s="61"/>
      <c r="N111" s="61"/>
      <c r="O111" s="61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61">
        <f t="shared" si="6"/>
        <v>1.4641203703703703E-2</v>
      </c>
      <c r="AN111" s="7">
        <f t="shared" si="7"/>
        <v>0</v>
      </c>
    </row>
    <row r="112" spans="1:42" ht="13" hidden="1">
      <c r="A112" s="119" t="s">
        <v>500</v>
      </c>
      <c r="B112" s="119"/>
      <c r="C112" s="23">
        <f t="shared" si="5"/>
        <v>14</v>
      </c>
      <c r="D112" s="66">
        <v>1.494212962962963E-2</v>
      </c>
      <c r="E112" s="123"/>
      <c r="F112" s="123"/>
      <c r="H112" s="50"/>
      <c r="I112" s="50"/>
      <c r="J112" s="50"/>
      <c r="K112" s="50"/>
      <c r="L112" s="50"/>
      <c r="M112" s="50"/>
      <c r="N112" s="50"/>
      <c r="O112" s="50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1">
        <f t="shared" si="6"/>
        <v>1.494212962962963E-2</v>
      </c>
      <c r="AN112" s="7">
        <f t="shared" si="7"/>
        <v>0</v>
      </c>
    </row>
    <row r="113" spans="1:40" ht="13" hidden="1">
      <c r="A113" s="119" t="s">
        <v>395</v>
      </c>
      <c r="B113" s="119"/>
      <c r="C113" s="23">
        <f t="shared" si="5"/>
        <v>14</v>
      </c>
      <c r="D113" s="66">
        <v>1.5163580246913581E-2</v>
      </c>
      <c r="E113" s="123"/>
      <c r="F113" s="123"/>
      <c r="H113" s="61"/>
      <c r="I113" s="61"/>
      <c r="J113" s="61"/>
      <c r="K113" s="61"/>
      <c r="L113" s="61"/>
      <c r="M113" s="61"/>
      <c r="N113" s="61"/>
      <c r="O113" s="61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61">
        <f t="shared" si="6"/>
        <v>1.5163580246913581E-2</v>
      </c>
      <c r="AN113" s="7">
        <f t="shared" si="7"/>
        <v>0</v>
      </c>
    </row>
    <row r="114" spans="1:40" ht="13">
      <c r="A114" s="119" t="s">
        <v>474</v>
      </c>
      <c r="B114" s="119"/>
      <c r="C114" s="23">
        <f>MINUTE(B$5)-MINUTE(AM114)</f>
        <v>14</v>
      </c>
      <c r="D114" s="66"/>
      <c r="E114" s="66"/>
      <c r="F114" s="66"/>
      <c r="G114" s="66"/>
      <c r="H114" s="76"/>
      <c r="I114" s="76"/>
      <c r="J114" s="76"/>
      <c r="K114" s="76"/>
      <c r="L114" s="76"/>
      <c r="M114" s="76"/>
      <c r="N114" s="76"/>
      <c r="O114" s="76"/>
      <c r="P114" s="66"/>
      <c r="Q114" s="66"/>
      <c r="R114" s="66"/>
      <c r="S114" s="66"/>
      <c r="T114" s="66"/>
      <c r="U114" s="66">
        <v>1.6909722222222225E-2</v>
      </c>
      <c r="V114" s="66"/>
      <c r="W114" s="66"/>
      <c r="X114" s="66"/>
      <c r="Y114" s="66">
        <v>1.4814814814814814E-2</v>
      </c>
      <c r="Z114" s="66">
        <v>1.53125E-2</v>
      </c>
      <c r="AA114" s="66">
        <v>1.3842592592592594E-2</v>
      </c>
      <c r="AB114" s="66">
        <v>1.4722222222222222E-2</v>
      </c>
      <c r="AC114" s="66"/>
      <c r="AD114" s="66">
        <v>1.4120370370370368E-2</v>
      </c>
      <c r="AE114" s="66"/>
      <c r="AF114" s="66">
        <v>1.4351851851851852E-2</v>
      </c>
      <c r="AG114" s="66"/>
      <c r="AH114" s="66"/>
      <c r="AI114" s="66">
        <v>1.3784722222222224E-2</v>
      </c>
      <c r="AJ114" s="66"/>
      <c r="AK114" s="66"/>
      <c r="AL114" s="66">
        <v>1.3958333333333335E-2</v>
      </c>
      <c r="AM114" s="61">
        <f t="shared" si="6"/>
        <v>1.4646347736625515E-2</v>
      </c>
      <c r="AN114" s="7">
        <f t="shared" si="7"/>
        <v>9</v>
      </c>
    </row>
    <row r="115" spans="1:40" ht="13">
      <c r="A115" s="119" t="s">
        <v>312</v>
      </c>
      <c r="B115" s="119"/>
      <c r="C115" s="23">
        <f t="shared" si="5"/>
        <v>14</v>
      </c>
      <c r="D115" s="66">
        <v>1.4769724151234568E-2</v>
      </c>
      <c r="E115" s="123"/>
      <c r="F115" s="123"/>
      <c r="G115" s="66"/>
      <c r="H115" s="76"/>
      <c r="I115" s="76"/>
      <c r="J115" s="76"/>
      <c r="K115" s="76"/>
      <c r="L115" s="76"/>
      <c r="M115" s="76"/>
      <c r="N115" s="76"/>
      <c r="O115" s="7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1">
        <f t="shared" si="6"/>
        <v>1.4769724151234568E-2</v>
      </c>
      <c r="AN115" s="7">
        <f t="shared" si="7"/>
        <v>0</v>
      </c>
    </row>
    <row r="116" spans="1:40" ht="13" hidden="1">
      <c r="A116" s="119" t="s">
        <v>214</v>
      </c>
      <c r="B116" s="119"/>
      <c r="C116" s="23">
        <f t="shared" si="5"/>
        <v>14</v>
      </c>
      <c r="D116" s="66">
        <v>1.4954561042524005E-2</v>
      </c>
      <c r="E116" s="123"/>
      <c r="F116" s="123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61">
        <f t="shared" si="6"/>
        <v>1.4954561042524005E-2</v>
      </c>
      <c r="AN116" s="7">
        <f t="shared" si="7"/>
        <v>0</v>
      </c>
    </row>
    <row r="117" spans="1:40" ht="13" hidden="1">
      <c r="A117" s="119" t="s">
        <v>343</v>
      </c>
      <c r="B117" s="120"/>
      <c r="C117" s="23">
        <f t="shared" si="5"/>
        <v>14</v>
      </c>
      <c r="D117" s="84">
        <v>1.4895833333333332E-2</v>
      </c>
      <c r="E117" s="123"/>
      <c r="F117" s="123"/>
      <c r="H117" s="94"/>
      <c r="I117" s="94"/>
      <c r="J117" s="94"/>
      <c r="K117" s="94"/>
      <c r="L117" s="94"/>
      <c r="M117" s="94"/>
      <c r="N117" s="94"/>
      <c r="O117" s="9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61">
        <f t="shared" si="6"/>
        <v>1.4895833333333332E-2</v>
      </c>
      <c r="AN117" s="7">
        <f t="shared" si="7"/>
        <v>0</v>
      </c>
    </row>
    <row r="118" spans="1:40" ht="13" hidden="1">
      <c r="A118" s="119" t="s">
        <v>362</v>
      </c>
      <c r="B118" s="119"/>
      <c r="C118" s="23">
        <f t="shared" si="5"/>
        <v>14</v>
      </c>
      <c r="D118" s="66">
        <v>1.4710648148148148E-2</v>
      </c>
      <c r="E118" s="123"/>
      <c r="F118" s="123"/>
      <c r="H118" s="50"/>
      <c r="I118" s="50"/>
      <c r="J118" s="50"/>
      <c r="K118" s="50"/>
      <c r="L118" s="50"/>
      <c r="M118" s="50"/>
      <c r="N118" s="50"/>
      <c r="O118" s="50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1">
        <f t="shared" si="6"/>
        <v>1.4710648148148148E-2</v>
      </c>
      <c r="AN118" s="7">
        <f t="shared" si="7"/>
        <v>0</v>
      </c>
    </row>
    <row r="119" spans="1:40" ht="13" hidden="1">
      <c r="A119" s="119" t="s">
        <v>323</v>
      </c>
      <c r="B119" s="119"/>
      <c r="C119" s="23">
        <f t="shared" si="5"/>
        <v>13</v>
      </c>
      <c r="D119" s="66">
        <v>1.5729166666666669E-2</v>
      </c>
      <c r="E119" s="123"/>
      <c r="F119" s="123"/>
      <c r="H119" s="76"/>
      <c r="I119" s="76"/>
      <c r="J119" s="76"/>
      <c r="K119" s="76"/>
      <c r="L119" s="76"/>
      <c r="M119" s="76"/>
      <c r="N119" s="76"/>
      <c r="O119" s="7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1">
        <f t="shared" si="6"/>
        <v>1.5729166666666669E-2</v>
      </c>
      <c r="AN119" s="7">
        <f t="shared" si="7"/>
        <v>0</v>
      </c>
    </row>
    <row r="120" spans="1:40" ht="13">
      <c r="A120" s="119" t="s">
        <v>220</v>
      </c>
      <c r="B120" s="119"/>
      <c r="C120" s="23">
        <f>MINUTE(B$5)-MINUTE(AM120)</f>
        <v>14</v>
      </c>
      <c r="D120" s="66">
        <v>1.3664932159106462E-2</v>
      </c>
      <c r="E120" s="123"/>
      <c r="F120" s="123"/>
      <c r="G120" s="66"/>
      <c r="H120" s="76"/>
      <c r="I120" s="76"/>
      <c r="J120" s="76"/>
      <c r="K120" s="76"/>
      <c r="L120" s="76"/>
      <c r="M120" s="76"/>
      <c r="N120" s="76"/>
      <c r="O120" s="76"/>
      <c r="P120" s="66"/>
      <c r="Q120" s="66"/>
      <c r="R120" s="66"/>
      <c r="S120" s="66"/>
      <c r="T120" s="66">
        <v>1.5578703703703704E-2</v>
      </c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1">
        <f t="shared" si="6"/>
        <v>1.4621817931405084E-2</v>
      </c>
      <c r="AN120" s="7">
        <f t="shared" si="7"/>
        <v>1</v>
      </c>
    </row>
    <row r="121" spans="1:40" ht="13">
      <c r="A121" s="119" t="s">
        <v>489</v>
      </c>
      <c r="B121" s="120"/>
      <c r="C121" s="23">
        <f>MINUTE(B$5)-MINUTE(AM121)</f>
        <v>15</v>
      </c>
      <c r="D121" s="84">
        <v>1.65162037037037E-2</v>
      </c>
      <c r="E121" s="122"/>
      <c r="F121" s="122"/>
      <c r="G121" s="122"/>
      <c r="H121" s="61">
        <v>1.4201388888888888E-2</v>
      </c>
      <c r="I121" s="61">
        <v>1.3645833333333331E-2</v>
      </c>
      <c r="J121" s="61">
        <v>1.3946759259259258E-2</v>
      </c>
      <c r="K121" s="61"/>
      <c r="L121" s="61"/>
      <c r="M121" s="61"/>
      <c r="N121" s="61"/>
      <c r="O121" s="61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61">
        <f t="shared" si="6"/>
        <v>1.4577546296296293E-2</v>
      </c>
      <c r="AN121" s="7">
        <f t="shared" si="7"/>
        <v>3</v>
      </c>
    </row>
    <row r="122" spans="1:40" ht="13">
      <c r="A122" s="119" t="s">
        <v>273</v>
      </c>
      <c r="B122" s="120"/>
      <c r="C122" s="23">
        <f>MINUTE(B$5)-MINUTE(AM122)</f>
        <v>15</v>
      </c>
      <c r="D122" s="84">
        <v>1.4575448878110919E-2</v>
      </c>
      <c r="E122" s="123">
        <v>1.3888888888888888E-2</v>
      </c>
      <c r="F122" s="123"/>
      <c r="G122" s="66"/>
      <c r="H122" s="94"/>
      <c r="I122" s="94">
        <v>1.3923611111111111E-2</v>
      </c>
      <c r="J122" s="94"/>
      <c r="K122" s="94"/>
      <c r="L122" s="94"/>
      <c r="M122" s="94"/>
      <c r="N122" s="94"/>
      <c r="O122" s="94">
        <v>1.3668981481481482E-2</v>
      </c>
      <c r="P122" s="84"/>
      <c r="Q122" s="84"/>
      <c r="R122" s="84"/>
      <c r="S122" s="84"/>
      <c r="T122" s="84">
        <v>1.4282407407407409E-2</v>
      </c>
      <c r="U122" s="84">
        <v>1.5127314814814816E-2</v>
      </c>
      <c r="V122" s="84"/>
      <c r="W122" s="84"/>
      <c r="X122" s="84">
        <v>1.4247685185185184E-2</v>
      </c>
      <c r="Y122" s="84"/>
      <c r="Z122" s="84"/>
      <c r="AA122" s="84">
        <v>1.5219907407407409E-2</v>
      </c>
      <c r="AB122" s="84"/>
      <c r="AC122" s="84">
        <v>1.4641203703703703E-2</v>
      </c>
      <c r="AD122" s="84">
        <v>1.4907407407407406E-2</v>
      </c>
      <c r="AE122" s="84"/>
      <c r="AF122" s="84"/>
      <c r="AG122" s="84"/>
      <c r="AH122" s="84">
        <v>1.5138888888888889E-2</v>
      </c>
      <c r="AI122" s="84"/>
      <c r="AJ122" s="84"/>
      <c r="AK122" s="84"/>
      <c r="AL122" s="84">
        <v>1.4456018518518519E-2</v>
      </c>
      <c r="AM122" s="61">
        <f t="shared" si="6"/>
        <v>1.4506480307743812E-2</v>
      </c>
      <c r="AN122" s="7">
        <f t="shared" si="7"/>
        <v>11</v>
      </c>
    </row>
    <row r="123" spans="1:40" ht="13">
      <c r="A123" s="119" t="s">
        <v>387</v>
      </c>
      <c r="B123" s="119"/>
      <c r="C123" s="23">
        <f>MINUTE(B$5)-MINUTE(AM123)</f>
        <v>15</v>
      </c>
      <c r="D123" s="66">
        <v>1.4050925925925925E-2</v>
      </c>
      <c r="E123" s="123"/>
      <c r="F123" s="123"/>
      <c r="H123" s="76"/>
      <c r="I123" s="76"/>
      <c r="J123" s="76"/>
      <c r="K123" s="76"/>
      <c r="L123" s="76"/>
      <c r="M123" s="76"/>
      <c r="N123" s="76"/>
      <c r="O123" s="7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>
        <v>1.4988425925925926E-2</v>
      </c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1">
        <f t="shared" si="6"/>
        <v>1.4519675925925925E-2</v>
      </c>
      <c r="AN123" s="7">
        <f t="shared" si="7"/>
        <v>1</v>
      </c>
    </row>
    <row r="124" spans="1:40" ht="13">
      <c r="A124" s="119" t="s">
        <v>551</v>
      </c>
      <c r="B124" s="119"/>
      <c r="C124" s="23">
        <f t="shared" si="5"/>
        <v>15</v>
      </c>
      <c r="D124" s="66"/>
      <c r="E124" s="66"/>
      <c r="F124" s="66"/>
      <c r="G124" s="66"/>
      <c r="H124" s="76"/>
      <c r="I124" s="76"/>
      <c r="J124" s="76"/>
      <c r="K124" s="76"/>
      <c r="L124" s="76"/>
      <c r="M124" s="76"/>
      <c r="N124" s="76"/>
      <c r="O124" s="76"/>
      <c r="P124" s="66">
        <v>1.5740740740740743E-2</v>
      </c>
      <c r="Q124" s="66"/>
      <c r="R124" s="129">
        <v>1.3217592592592593E-2</v>
      </c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1">
        <f t="shared" si="6"/>
        <v>1.4479166666666668E-2</v>
      </c>
      <c r="AN124" s="7">
        <f t="shared" si="7"/>
        <v>2</v>
      </c>
    </row>
    <row r="125" spans="1:40" ht="13" hidden="1">
      <c r="A125" s="119" t="s">
        <v>506</v>
      </c>
      <c r="B125" s="119"/>
      <c r="C125" s="23">
        <f t="shared" si="5"/>
        <v>15</v>
      </c>
      <c r="D125" s="84">
        <v>1.4299768518518521E-2</v>
      </c>
      <c r="E125" s="123"/>
      <c r="F125" s="123"/>
      <c r="H125" s="94"/>
      <c r="I125" s="94"/>
      <c r="J125" s="94"/>
      <c r="K125" s="94"/>
      <c r="L125" s="94"/>
      <c r="M125" s="94"/>
      <c r="N125" s="94"/>
      <c r="O125" s="9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61">
        <f t="shared" si="6"/>
        <v>1.4299768518518521E-2</v>
      </c>
      <c r="AN125" s="7">
        <f t="shared" si="7"/>
        <v>0</v>
      </c>
    </row>
    <row r="126" spans="1:40" ht="13" hidden="1">
      <c r="A126" s="119" t="s">
        <v>384</v>
      </c>
      <c r="B126" s="120"/>
      <c r="C126" s="23">
        <f t="shared" si="5"/>
        <v>14</v>
      </c>
      <c r="D126" s="66">
        <v>1.4963991769547328E-2</v>
      </c>
      <c r="E126" s="123"/>
      <c r="F126" s="123"/>
      <c r="H126" s="76"/>
      <c r="I126" s="76"/>
      <c r="J126" s="76"/>
      <c r="K126" s="76"/>
      <c r="L126" s="76"/>
      <c r="M126" s="76"/>
      <c r="N126" s="76"/>
      <c r="O126" s="7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1">
        <f t="shared" si="6"/>
        <v>1.4963991769547328E-2</v>
      </c>
      <c r="AN126" s="7">
        <f t="shared" si="7"/>
        <v>0</v>
      </c>
    </row>
    <row r="127" spans="1:40" ht="13" hidden="1">
      <c r="A127" s="119" t="s">
        <v>381</v>
      </c>
      <c r="B127" s="119"/>
      <c r="C127" s="23">
        <f t="shared" si="5"/>
        <v>14</v>
      </c>
      <c r="D127" s="66">
        <v>1.5205439814814816E-2</v>
      </c>
      <c r="E127" s="123"/>
      <c r="F127" s="123"/>
      <c r="H127" s="50"/>
      <c r="I127" s="50"/>
      <c r="J127" s="50"/>
      <c r="K127" s="50"/>
      <c r="L127" s="50"/>
      <c r="M127" s="50"/>
      <c r="N127" s="50"/>
      <c r="O127" s="50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1">
        <f t="shared" si="6"/>
        <v>1.5205439814814816E-2</v>
      </c>
      <c r="AN127" s="7">
        <f t="shared" si="7"/>
        <v>0</v>
      </c>
    </row>
    <row r="128" spans="1:40" ht="13" hidden="1">
      <c r="A128" s="119" t="s">
        <v>262</v>
      </c>
      <c r="B128" s="119"/>
      <c r="C128" s="23">
        <f t="shared" ref="C128:C162" si="8">MINUTE(B$5)-MINUTE(AM128)</f>
        <v>14</v>
      </c>
      <c r="D128" s="66">
        <v>1.5038037712191357E-2</v>
      </c>
      <c r="E128" s="123"/>
      <c r="F128" s="123"/>
      <c r="H128" s="50"/>
      <c r="I128" s="50"/>
      <c r="J128" s="50"/>
      <c r="K128" s="50"/>
      <c r="L128" s="50"/>
      <c r="M128" s="50"/>
      <c r="N128" s="50"/>
      <c r="O128" s="50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1">
        <f t="shared" si="6"/>
        <v>1.5038037712191357E-2</v>
      </c>
      <c r="AN128" s="7">
        <f t="shared" si="7"/>
        <v>0</v>
      </c>
    </row>
    <row r="129" spans="1:40" ht="13" hidden="1">
      <c r="A129" s="119" t="s">
        <v>317</v>
      </c>
      <c r="B129" s="119"/>
      <c r="C129" s="23">
        <f t="shared" si="8"/>
        <v>14</v>
      </c>
      <c r="D129" s="66">
        <v>1.5073302469135803E-2</v>
      </c>
      <c r="E129" s="123"/>
      <c r="F129" s="123"/>
      <c r="H129" s="76"/>
      <c r="I129" s="76"/>
      <c r="J129" s="76"/>
      <c r="K129" s="76"/>
      <c r="L129" s="76"/>
      <c r="M129" s="76"/>
      <c r="N129" s="76"/>
      <c r="O129" s="7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1">
        <f t="shared" si="6"/>
        <v>1.5073302469135803E-2</v>
      </c>
      <c r="AN129" s="7">
        <f t="shared" si="7"/>
        <v>0</v>
      </c>
    </row>
    <row r="130" spans="1:40" ht="13" hidden="1">
      <c r="A130" s="119" t="s">
        <v>338</v>
      </c>
      <c r="B130" s="119"/>
      <c r="C130" s="23">
        <f t="shared" si="8"/>
        <v>14</v>
      </c>
      <c r="D130" s="66">
        <v>1.5023040980795611E-2</v>
      </c>
      <c r="E130" s="123"/>
      <c r="F130" s="123"/>
      <c r="H130" s="76"/>
      <c r="I130" s="76"/>
      <c r="J130" s="76"/>
      <c r="K130" s="76"/>
      <c r="L130" s="76"/>
      <c r="M130" s="76"/>
      <c r="N130" s="76"/>
      <c r="O130" s="7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1">
        <f t="shared" si="6"/>
        <v>1.5023040980795611E-2</v>
      </c>
      <c r="AN130" s="7">
        <f t="shared" si="7"/>
        <v>0</v>
      </c>
    </row>
    <row r="131" spans="1:40" ht="13" hidden="1">
      <c r="A131" s="119" t="s">
        <v>57</v>
      </c>
      <c r="B131" s="119"/>
      <c r="C131" s="23">
        <f t="shared" si="8"/>
        <v>14</v>
      </c>
      <c r="D131" s="66">
        <v>1.4637152777777777E-2</v>
      </c>
      <c r="E131" s="123"/>
      <c r="F131" s="123"/>
      <c r="H131" s="76"/>
      <c r="I131" s="76"/>
      <c r="J131" s="76"/>
      <c r="K131" s="76"/>
      <c r="L131" s="76"/>
      <c r="M131" s="76"/>
      <c r="N131" s="76"/>
      <c r="O131" s="7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1">
        <f t="shared" si="6"/>
        <v>1.4637152777777777E-2</v>
      </c>
      <c r="AN131" s="7">
        <f t="shared" si="7"/>
        <v>0</v>
      </c>
    </row>
    <row r="132" spans="1:40" ht="13" hidden="1">
      <c r="A132" s="119" t="s">
        <v>180</v>
      </c>
      <c r="B132" s="119"/>
      <c r="C132" s="23">
        <f t="shared" si="8"/>
        <v>14</v>
      </c>
      <c r="D132" s="66">
        <v>1.4733796296296295E-2</v>
      </c>
      <c r="E132" s="123"/>
      <c r="F132" s="123"/>
      <c r="H132" s="76"/>
      <c r="I132" s="76"/>
      <c r="J132" s="76"/>
      <c r="K132" s="76"/>
      <c r="L132" s="76"/>
      <c r="M132" s="76"/>
      <c r="N132" s="76"/>
      <c r="O132" s="7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1">
        <f t="shared" si="6"/>
        <v>1.4733796296296295E-2</v>
      </c>
      <c r="AN132" s="7">
        <f t="shared" si="7"/>
        <v>0</v>
      </c>
    </row>
    <row r="133" spans="1:40" ht="13" hidden="1">
      <c r="A133" s="119" t="s">
        <v>1</v>
      </c>
      <c r="B133" s="119"/>
      <c r="C133" s="23">
        <f t="shared" si="8"/>
        <v>14</v>
      </c>
      <c r="D133" s="66">
        <v>1.4733796296296295E-2</v>
      </c>
      <c r="E133" s="123"/>
      <c r="F133" s="123"/>
      <c r="H133" s="76"/>
      <c r="I133" s="76"/>
      <c r="J133" s="76"/>
      <c r="K133" s="76"/>
      <c r="L133" s="76"/>
      <c r="M133" s="76"/>
      <c r="N133" s="76"/>
      <c r="O133" s="7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1">
        <f t="shared" si="6"/>
        <v>1.4733796296296295E-2</v>
      </c>
      <c r="AN133" s="7">
        <f t="shared" si="7"/>
        <v>0</v>
      </c>
    </row>
    <row r="134" spans="1:40" ht="13" hidden="1">
      <c r="A134" s="119" t="s">
        <v>294</v>
      </c>
      <c r="B134" s="119"/>
      <c r="C134" s="23">
        <f t="shared" si="8"/>
        <v>14</v>
      </c>
      <c r="D134" s="66">
        <v>1.4628527336860672E-2</v>
      </c>
      <c r="E134" s="123"/>
      <c r="F134" s="123"/>
      <c r="H134" s="76"/>
      <c r="I134" s="76"/>
      <c r="J134" s="76"/>
      <c r="K134" s="76"/>
      <c r="L134" s="76"/>
      <c r="M134" s="76"/>
      <c r="N134" s="76"/>
      <c r="O134" s="7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1">
        <f t="shared" si="6"/>
        <v>1.4628527336860672E-2</v>
      </c>
      <c r="AN134" s="7">
        <f t="shared" si="7"/>
        <v>0</v>
      </c>
    </row>
    <row r="135" spans="1:40" ht="13" hidden="1">
      <c r="A135" s="119" t="s">
        <v>501</v>
      </c>
      <c r="B135" s="119"/>
      <c r="C135" s="23">
        <f t="shared" si="8"/>
        <v>15</v>
      </c>
      <c r="D135" s="66">
        <v>1.4178240740740741E-2</v>
      </c>
      <c r="E135" s="123"/>
      <c r="F135" s="123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61">
        <f t="shared" si="6"/>
        <v>1.4178240740740741E-2</v>
      </c>
      <c r="AN135" s="7">
        <f t="shared" si="7"/>
        <v>0</v>
      </c>
    </row>
    <row r="136" spans="1:40" ht="13" hidden="1">
      <c r="A136" s="119" t="s">
        <v>502</v>
      </c>
      <c r="B136" s="119"/>
      <c r="C136" s="23">
        <f t="shared" si="8"/>
        <v>15</v>
      </c>
      <c r="D136" s="66">
        <v>1.4571759259259258E-2</v>
      </c>
      <c r="E136" s="123"/>
      <c r="F136" s="123"/>
      <c r="H136" s="76"/>
      <c r="I136" s="76"/>
      <c r="J136" s="76"/>
      <c r="K136" s="76"/>
      <c r="L136" s="76"/>
      <c r="M136" s="76"/>
      <c r="N136" s="76"/>
      <c r="O136" s="7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1">
        <f t="shared" si="6"/>
        <v>1.4571759259259258E-2</v>
      </c>
      <c r="AN136" s="7">
        <f t="shared" si="7"/>
        <v>0</v>
      </c>
    </row>
    <row r="137" spans="1:40" ht="13" hidden="1">
      <c r="A137" s="119" t="s">
        <v>503</v>
      </c>
      <c r="B137" s="119"/>
      <c r="C137" s="23">
        <f t="shared" si="8"/>
        <v>15</v>
      </c>
      <c r="D137" s="66">
        <v>1.4108796296296295E-2</v>
      </c>
      <c r="E137" s="123"/>
      <c r="F137" s="123"/>
      <c r="H137" s="76"/>
      <c r="I137" s="76"/>
      <c r="J137" s="76"/>
      <c r="K137" s="76"/>
      <c r="L137" s="76"/>
      <c r="M137" s="76"/>
      <c r="N137" s="76"/>
      <c r="O137" s="7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1">
        <f t="shared" si="6"/>
        <v>1.4108796296296295E-2</v>
      </c>
      <c r="AN137" s="7">
        <f t="shared" si="7"/>
        <v>0</v>
      </c>
    </row>
    <row r="138" spans="1:40" ht="13" hidden="1">
      <c r="A138" s="119" t="s">
        <v>379</v>
      </c>
      <c r="B138" s="119"/>
      <c r="C138" s="23">
        <f t="shared" si="8"/>
        <v>15</v>
      </c>
      <c r="D138" s="66">
        <v>1.4554398148148148E-2</v>
      </c>
      <c r="E138" s="123"/>
      <c r="F138" s="123"/>
      <c r="H138" s="76"/>
      <c r="I138" s="76"/>
      <c r="J138" s="76"/>
      <c r="K138" s="76"/>
      <c r="L138" s="76"/>
      <c r="M138" s="76"/>
      <c r="N138" s="76"/>
      <c r="O138" s="7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1">
        <f t="shared" si="6"/>
        <v>1.4554398148148148E-2</v>
      </c>
      <c r="AN138" s="7">
        <f t="shared" si="7"/>
        <v>0</v>
      </c>
    </row>
    <row r="139" spans="1:40" ht="13" hidden="1">
      <c r="A139" s="119" t="s">
        <v>401</v>
      </c>
      <c r="B139" s="119"/>
      <c r="C139" s="23">
        <f t="shared" si="8"/>
        <v>15</v>
      </c>
      <c r="D139" s="66">
        <v>1.4288194444444444E-2</v>
      </c>
      <c r="E139" s="123"/>
      <c r="F139" s="123"/>
      <c r="H139" s="61"/>
      <c r="I139" s="61"/>
      <c r="J139" s="61"/>
      <c r="K139" s="61"/>
      <c r="L139" s="61"/>
      <c r="M139" s="61"/>
      <c r="N139" s="61"/>
      <c r="O139" s="61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61">
        <f t="shared" si="6"/>
        <v>1.4288194444444444E-2</v>
      </c>
      <c r="AN139" s="7">
        <f t="shared" si="7"/>
        <v>0</v>
      </c>
    </row>
    <row r="140" spans="1:40" ht="13" hidden="1">
      <c r="A140" s="119" t="s">
        <v>363</v>
      </c>
      <c r="B140" s="119"/>
      <c r="C140" s="23">
        <f t="shared" si="8"/>
        <v>15</v>
      </c>
      <c r="D140" s="66">
        <v>1.4075520833333334E-2</v>
      </c>
      <c r="E140" s="123"/>
      <c r="F140" s="123"/>
      <c r="H140" s="76"/>
      <c r="I140" s="76"/>
      <c r="J140" s="76"/>
      <c r="K140" s="76"/>
      <c r="L140" s="76"/>
      <c r="M140" s="76"/>
      <c r="N140" s="76"/>
      <c r="O140" s="7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1">
        <f t="shared" si="6"/>
        <v>1.4075520833333334E-2</v>
      </c>
      <c r="AN140" s="7">
        <f t="shared" si="7"/>
        <v>0</v>
      </c>
    </row>
    <row r="141" spans="1:40" ht="13" hidden="1">
      <c r="A141" s="119" t="s">
        <v>150</v>
      </c>
      <c r="B141" s="119"/>
      <c r="C141" s="23">
        <f t="shared" si="8"/>
        <v>15</v>
      </c>
      <c r="D141" s="66">
        <v>1.4467592592592593E-2</v>
      </c>
      <c r="E141" s="123"/>
      <c r="F141" s="123"/>
      <c r="H141" s="76"/>
      <c r="I141" s="76"/>
      <c r="J141" s="76"/>
      <c r="K141" s="76"/>
      <c r="L141" s="76"/>
      <c r="M141" s="76"/>
      <c r="N141" s="76"/>
      <c r="O141" s="7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1">
        <f t="shared" si="6"/>
        <v>1.4467592592592593E-2</v>
      </c>
      <c r="AN141" s="7">
        <f t="shared" si="7"/>
        <v>0</v>
      </c>
    </row>
    <row r="142" spans="1:40" ht="13" hidden="1">
      <c r="A142" s="119" t="s">
        <v>295</v>
      </c>
      <c r="B142" s="119"/>
      <c r="C142" s="23">
        <f t="shared" si="8"/>
        <v>15</v>
      </c>
      <c r="D142" s="66">
        <v>1.4435185185185185E-2</v>
      </c>
      <c r="E142" s="123"/>
      <c r="F142" s="123"/>
      <c r="H142" s="76"/>
      <c r="I142" s="76"/>
      <c r="J142" s="76"/>
      <c r="K142" s="76"/>
      <c r="L142" s="76"/>
      <c r="M142" s="76"/>
      <c r="N142" s="76"/>
      <c r="O142" s="7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1">
        <f t="shared" si="6"/>
        <v>1.4435185185185185E-2</v>
      </c>
      <c r="AN142" s="7">
        <f t="shared" si="7"/>
        <v>0</v>
      </c>
    </row>
    <row r="143" spans="1:40" ht="13" hidden="1">
      <c r="A143" s="119" t="s">
        <v>122</v>
      </c>
      <c r="B143" s="119"/>
      <c r="C143" s="23">
        <f t="shared" si="8"/>
        <v>15</v>
      </c>
      <c r="D143" s="66">
        <v>1.4120370370370368E-2</v>
      </c>
      <c r="E143" s="123"/>
      <c r="F143" s="123"/>
      <c r="H143" s="76"/>
      <c r="I143" s="76"/>
      <c r="J143" s="76"/>
      <c r="K143" s="76"/>
      <c r="L143" s="76"/>
      <c r="M143" s="76"/>
      <c r="N143" s="76"/>
      <c r="O143" s="7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1">
        <f t="shared" si="6"/>
        <v>1.4120370370370368E-2</v>
      </c>
      <c r="AN143" s="7">
        <f t="shared" si="7"/>
        <v>0</v>
      </c>
    </row>
    <row r="144" spans="1:40" ht="13">
      <c r="A144" s="119" t="s">
        <v>552</v>
      </c>
      <c r="B144" s="119"/>
      <c r="C144" s="23">
        <f t="shared" si="8"/>
        <v>15</v>
      </c>
      <c r="D144" s="66"/>
      <c r="E144" s="66"/>
      <c r="F144" s="66"/>
      <c r="G144" s="66"/>
      <c r="H144" s="76"/>
      <c r="I144" s="76"/>
      <c r="J144" s="76"/>
      <c r="K144" s="76"/>
      <c r="L144" s="76"/>
      <c r="M144" s="76"/>
      <c r="N144" s="76"/>
      <c r="O144" s="76"/>
      <c r="P144" s="66"/>
      <c r="Q144" s="66"/>
      <c r="R144" s="66"/>
      <c r="S144" s="112">
        <v>1.4004629629629631E-2</v>
      </c>
      <c r="T144" s="66">
        <v>1.4259259259259261E-2</v>
      </c>
      <c r="U144" s="66"/>
      <c r="V144" s="66">
        <v>1.4999999999999999E-2</v>
      </c>
      <c r="W144" s="66"/>
      <c r="X144" s="66"/>
      <c r="Y144" s="66"/>
      <c r="Z144" s="66"/>
      <c r="AA144" s="66"/>
      <c r="AB144" s="66"/>
      <c r="AC144" s="66"/>
      <c r="AD144" s="66">
        <v>1.4606481481481482E-2</v>
      </c>
      <c r="AE144" s="66"/>
      <c r="AF144" s="66"/>
      <c r="AG144" s="66"/>
      <c r="AH144" s="66"/>
      <c r="AI144" s="66"/>
      <c r="AJ144" s="66"/>
      <c r="AK144" s="66"/>
      <c r="AL144" s="66"/>
      <c r="AM144" s="61">
        <f t="shared" si="6"/>
        <v>1.4467592592592594E-2</v>
      </c>
      <c r="AN144" s="7">
        <f t="shared" si="7"/>
        <v>4</v>
      </c>
    </row>
    <row r="145" spans="1:42" ht="13">
      <c r="A145" s="119" t="s">
        <v>553</v>
      </c>
      <c r="B145" s="119"/>
      <c r="C145" s="23">
        <f t="shared" si="8"/>
        <v>14</v>
      </c>
      <c r="D145" s="66"/>
      <c r="E145" s="66"/>
      <c r="F145" s="66"/>
      <c r="G145" s="66"/>
      <c r="H145" s="76"/>
      <c r="I145" s="76"/>
      <c r="J145" s="112"/>
      <c r="K145" s="76"/>
      <c r="L145" s="94"/>
      <c r="M145" s="94"/>
      <c r="N145" s="94"/>
      <c r="O145" s="94"/>
      <c r="P145" s="84">
        <v>1.4398148148148148E-2</v>
      </c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>
        <v>1.5682870370370371E-2</v>
      </c>
      <c r="AM145" s="61">
        <f t="shared" si="6"/>
        <v>1.504050925925926E-2</v>
      </c>
      <c r="AN145" s="7">
        <f t="shared" si="7"/>
        <v>2</v>
      </c>
    </row>
    <row r="146" spans="1:42" ht="13" hidden="1">
      <c r="A146" s="120" t="s">
        <v>16</v>
      </c>
      <c r="B146" s="119"/>
      <c r="C146" s="23">
        <f t="shared" si="8"/>
        <v>15</v>
      </c>
      <c r="D146" s="66">
        <v>1.3883781810226575E-2</v>
      </c>
      <c r="E146" s="123"/>
      <c r="F146" s="123"/>
      <c r="H146" s="76"/>
      <c r="I146" s="76"/>
      <c r="J146" s="76"/>
      <c r="K146" s="76"/>
      <c r="L146" s="76"/>
      <c r="M146" s="76"/>
      <c r="N146" s="76"/>
      <c r="O146" s="7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1">
        <f t="shared" si="6"/>
        <v>1.3883781810226575E-2</v>
      </c>
      <c r="AN146" s="7">
        <f t="shared" si="7"/>
        <v>0</v>
      </c>
    </row>
    <row r="147" spans="1:42" ht="13" hidden="1">
      <c r="A147" s="119" t="s">
        <v>145</v>
      </c>
      <c r="B147" s="119"/>
      <c r="C147" s="23">
        <f t="shared" si="8"/>
        <v>15</v>
      </c>
      <c r="D147" s="66">
        <v>1.3966431166409466E-2</v>
      </c>
      <c r="E147" s="123"/>
      <c r="F147" s="123"/>
      <c r="H147" s="76"/>
      <c r="I147" s="76"/>
      <c r="J147" s="76"/>
      <c r="K147" s="76"/>
      <c r="L147" s="76"/>
      <c r="M147" s="76"/>
      <c r="N147" s="76"/>
      <c r="O147" s="7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1">
        <f t="shared" si="6"/>
        <v>1.3966431166409466E-2</v>
      </c>
      <c r="AN147" s="7">
        <f t="shared" si="7"/>
        <v>0</v>
      </c>
    </row>
    <row r="148" spans="1:42" ht="13">
      <c r="A148" s="119" t="s">
        <v>554</v>
      </c>
      <c r="B148" s="119"/>
      <c r="C148" s="23">
        <f t="shared" si="8"/>
        <v>15</v>
      </c>
      <c r="D148" s="66"/>
      <c r="E148" s="66"/>
      <c r="F148" s="66"/>
      <c r="G148" s="66"/>
      <c r="H148" s="76"/>
      <c r="I148" s="76"/>
      <c r="J148" s="76"/>
      <c r="K148" s="76"/>
      <c r="L148" s="76"/>
      <c r="M148" s="76"/>
      <c r="N148" s="76"/>
      <c r="O148" s="76"/>
      <c r="P148" s="66"/>
      <c r="Q148" s="66"/>
      <c r="R148" s="66"/>
      <c r="S148" s="66"/>
      <c r="T148" s="66"/>
      <c r="U148" s="50">
        <v>1.4270833333333335E-2</v>
      </c>
      <c r="V148" s="66"/>
      <c r="W148" s="66"/>
      <c r="X148" s="66"/>
      <c r="Y148" s="66"/>
      <c r="Z148" s="66"/>
      <c r="AB148" s="66"/>
      <c r="AC148" s="66"/>
      <c r="AD148" s="66">
        <v>1.4178240740740741E-2</v>
      </c>
      <c r="AE148" s="66"/>
      <c r="AF148" s="66"/>
      <c r="AG148" s="66"/>
      <c r="AH148" s="66"/>
      <c r="AI148" s="66"/>
      <c r="AJ148" s="66"/>
      <c r="AK148" s="66"/>
      <c r="AL148" s="66">
        <v>1.3923611111111111E-2</v>
      </c>
      <c r="AM148" s="61">
        <f t="shared" si="6"/>
        <v>1.4124228395061729E-2</v>
      </c>
      <c r="AN148" s="7">
        <f t="shared" si="7"/>
        <v>3</v>
      </c>
    </row>
    <row r="149" spans="1:42" ht="13">
      <c r="A149" s="119" t="s">
        <v>555</v>
      </c>
      <c r="B149" s="119"/>
      <c r="C149" s="23">
        <f>MINUTE(B$5)-MINUTE(AM149)</f>
        <v>15</v>
      </c>
      <c r="D149" s="66"/>
      <c r="E149" s="66"/>
      <c r="F149" s="66"/>
      <c r="G149" s="66"/>
      <c r="H149" s="76"/>
      <c r="I149" s="76"/>
      <c r="J149" s="76"/>
      <c r="K149" s="76"/>
      <c r="L149" s="76"/>
      <c r="M149" s="76"/>
      <c r="N149" s="76"/>
      <c r="O149" s="76"/>
      <c r="P149" s="66"/>
      <c r="Q149" s="66"/>
      <c r="R149" s="66"/>
      <c r="S149" s="66"/>
      <c r="T149" s="66"/>
      <c r="U149" s="66"/>
      <c r="V149" s="66"/>
      <c r="W149" s="66"/>
      <c r="X149" s="66"/>
      <c r="Y149" s="66">
        <v>1.4768518518518519E-2</v>
      </c>
      <c r="Z149" s="66"/>
      <c r="AA149" s="66">
        <v>1.4097222222222221E-2</v>
      </c>
      <c r="AB149" s="66"/>
      <c r="AC149" s="66"/>
      <c r="AD149" s="66">
        <v>1.3761574074074074E-2</v>
      </c>
      <c r="AE149" s="66"/>
      <c r="AF149" s="66"/>
      <c r="AG149" s="66"/>
      <c r="AH149" s="66"/>
      <c r="AI149" s="66"/>
      <c r="AJ149" s="66"/>
      <c r="AK149" s="66"/>
      <c r="AL149" s="66"/>
      <c r="AM149" s="61">
        <f t="shared" si="6"/>
        <v>1.4209104938271605E-2</v>
      </c>
      <c r="AN149" s="7">
        <f t="shared" si="7"/>
        <v>3</v>
      </c>
    </row>
    <row r="150" spans="1:42" ht="13">
      <c r="A150" s="119" t="s">
        <v>556</v>
      </c>
      <c r="B150" s="119"/>
      <c r="C150" s="23">
        <f>MINUTE(B$5)-MINUTE(AM150)</f>
        <v>15</v>
      </c>
      <c r="D150" s="66"/>
      <c r="E150" s="66"/>
      <c r="F150" s="66"/>
      <c r="G150" s="66"/>
      <c r="H150" s="76"/>
      <c r="I150" s="76"/>
      <c r="J150" s="76"/>
      <c r="K150" s="76"/>
      <c r="L150" s="76"/>
      <c r="M150" s="76"/>
      <c r="N150" s="76"/>
      <c r="O150" s="76"/>
      <c r="P150" s="66"/>
      <c r="Q150" s="66"/>
      <c r="R150" s="66"/>
      <c r="S150" s="66"/>
      <c r="T150" s="66"/>
      <c r="U150" s="66"/>
      <c r="V150" s="66"/>
      <c r="W150" s="66">
        <v>1.3865740740740739E-2</v>
      </c>
      <c r="X150" s="66"/>
      <c r="Y150" s="66"/>
      <c r="Z150" s="66">
        <v>1.4456018518518519E-2</v>
      </c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1">
        <f t="shared" si="6"/>
        <v>1.4160879629629629E-2</v>
      </c>
      <c r="AN150" s="7">
        <f t="shared" si="7"/>
        <v>2</v>
      </c>
    </row>
    <row r="151" spans="1:42" s="3" customFormat="1" ht="13">
      <c r="A151" s="119" t="s">
        <v>492</v>
      </c>
      <c r="B151" s="119"/>
      <c r="C151" s="23">
        <f>MINUTE(B$5)-MINUTE(AM151)</f>
        <v>16</v>
      </c>
      <c r="D151" s="66">
        <v>1.6712962962962961E-2</v>
      </c>
      <c r="E151" s="123"/>
      <c r="F151" s="123"/>
      <c r="G151" s="7"/>
      <c r="H151" s="76">
        <v>1.3368055555555557E-2</v>
      </c>
      <c r="I151" s="76"/>
      <c r="J151" s="76"/>
      <c r="K151" s="76"/>
      <c r="M151" s="76"/>
      <c r="N151" s="76"/>
      <c r="O151" s="76">
        <v>1.3217592592592593E-2</v>
      </c>
      <c r="P151" s="66">
        <v>1.3263888888888889E-2</v>
      </c>
      <c r="Q151" s="66">
        <v>1.3032407407407407E-2</v>
      </c>
      <c r="R151" s="66">
        <v>1.3287037037037036E-2</v>
      </c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1">
        <f t="shared" ref="AM151:AM187" si="9">AVERAGE(D151:AL151)</f>
        <v>1.3813657407407406E-2</v>
      </c>
      <c r="AN151" s="7">
        <f t="shared" ref="AN151:AN187" si="10">COUNT(E151:AL151)</f>
        <v>5</v>
      </c>
    </row>
    <row r="152" spans="1:42" ht="13">
      <c r="A152" s="119" t="s">
        <v>186</v>
      </c>
      <c r="B152" s="119"/>
      <c r="C152" s="23">
        <f>MINUTE(B$5)-MINUTE(AM152)</f>
        <v>16</v>
      </c>
      <c r="D152" s="66"/>
      <c r="E152" s="123"/>
      <c r="F152" s="123"/>
      <c r="H152" s="50"/>
      <c r="I152" s="50"/>
      <c r="J152" s="50"/>
      <c r="K152" s="50"/>
      <c r="L152" s="50"/>
      <c r="M152" s="50"/>
      <c r="N152" s="50"/>
      <c r="O152" s="50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>
        <v>1.3182870370370371E-2</v>
      </c>
      <c r="AD152" s="66"/>
      <c r="AE152" s="66"/>
      <c r="AF152" s="66">
        <v>1.3981481481481482E-2</v>
      </c>
      <c r="AG152" s="66"/>
      <c r="AH152" s="66"/>
      <c r="AI152" s="66"/>
      <c r="AJ152" s="66"/>
      <c r="AK152" s="66"/>
      <c r="AL152" s="66"/>
      <c r="AM152" s="61">
        <f t="shared" si="9"/>
        <v>1.3582175925925926E-2</v>
      </c>
      <c r="AN152" s="7">
        <f t="shared" si="10"/>
        <v>2</v>
      </c>
    </row>
    <row r="153" spans="1:42" ht="13">
      <c r="A153" s="119" t="s">
        <v>557</v>
      </c>
      <c r="B153" s="119"/>
      <c r="C153" s="23">
        <f>MINUTE(B$5)-MINUTE(AM153)</f>
        <v>16</v>
      </c>
      <c r="D153" s="66"/>
      <c r="E153" s="123"/>
      <c r="F153" s="123"/>
      <c r="H153" s="50"/>
      <c r="I153" s="50"/>
      <c r="J153" s="50"/>
      <c r="K153" s="50"/>
      <c r="L153" s="50"/>
      <c r="M153" s="50"/>
      <c r="N153" s="50"/>
      <c r="O153" s="50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>
        <v>1.3796296296296298E-2</v>
      </c>
      <c r="AD153" s="66"/>
      <c r="AE153" s="66"/>
      <c r="AF153" s="66">
        <v>1.3356481481481483E-2</v>
      </c>
      <c r="AG153" s="66"/>
      <c r="AH153" s="66"/>
      <c r="AI153" s="66"/>
      <c r="AJ153" s="66"/>
      <c r="AK153" s="66"/>
      <c r="AL153" s="66"/>
      <c r="AM153" s="61">
        <f t="shared" si="9"/>
        <v>1.3576388888888891E-2</v>
      </c>
      <c r="AN153" s="7">
        <f t="shared" si="10"/>
        <v>2</v>
      </c>
    </row>
    <row r="154" spans="1:42" ht="13">
      <c r="A154" s="119" t="s">
        <v>122</v>
      </c>
      <c r="B154" s="119"/>
      <c r="C154" s="23">
        <f t="shared" si="8"/>
        <v>16</v>
      </c>
      <c r="D154" s="84">
        <v>1.3774594907407407E-2</v>
      </c>
      <c r="E154" s="123"/>
      <c r="F154" s="123"/>
      <c r="H154" s="94">
        <v>1.2916666666666667E-2</v>
      </c>
      <c r="I154" s="94">
        <v>1.3425925925925924E-2</v>
      </c>
      <c r="J154" s="94"/>
      <c r="K154" s="94"/>
      <c r="L154" s="94"/>
      <c r="M154" s="94"/>
      <c r="N154" s="94"/>
      <c r="O154" s="94"/>
      <c r="P154" s="84">
        <v>1.3726851851851851E-2</v>
      </c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61">
        <f t="shared" si="9"/>
        <v>1.3461009837962962E-2</v>
      </c>
      <c r="AN154" s="7">
        <f t="shared" si="10"/>
        <v>3</v>
      </c>
    </row>
    <row r="155" spans="1:42" ht="13">
      <c r="A155" s="119" t="s">
        <v>267</v>
      </c>
      <c r="B155" s="119"/>
      <c r="C155" s="23">
        <f>MINUTE(B$5)-MINUTE(AM155)</f>
        <v>16</v>
      </c>
      <c r="D155" s="66">
        <v>1.3270997610513738E-2</v>
      </c>
      <c r="E155" s="123"/>
      <c r="F155" s="123"/>
      <c r="G155" s="66"/>
      <c r="H155" s="50">
        <v>1.3090277777777779E-2</v>
      </c>
      <c r="I155" s="50">
        <v>1.2905092592592591E-2</v>
      </c>
      <c r="J155" s="50">
        <v>1.3252314814814814E-2</v>
      </c>
      <c r="K155" s="50"/>
      <c r="L155" s="50"/>
      <c r="M155" s="50"/>
      <c r="N155" s="50"/>
      <c r="O155" s="50"/>
      <c r="P155" s="66"/>
      <c r="Q155" s="66"/>
      <c r="R155" s="66"/>
      <c r="S155" s="66"/>
      <c r="T155" s="66"/>
      <c r="U155" s="66"/>
      <c r="V155" s="66"/>
      <c r="W155" s="66">
        <v>1.3391203703703704E-2</v>
      </c>
      <c r="X155" s="66"/>
      <c r="Y155" s="66">
        <v>1.3182870370370371E-2</v>
      </c>
      <c r="Z155" s="66">
        <v>1.3634259259259257E-2</v>
      </c>
      <c r="AA155" s="66"/>
      <c r="AB155" s="66">
        <v>1.2858796296296297E-2</v>
      </c>
      <c r="AC155" s="66"/>
      <c r="AD155" s="66"/>
      <c r="AE155" s="66"/>
      <c r="AF155" s="66"/>
      <c r="AG155" s="66"/>
      <c r="AH155" s="66">
        <v>1.3842592592592594E-2</v>
      </c>
      <c r="AI155" s="66"/>
      <c r="AJ155" s="66"/>
      <c r="AK155" s="66"/>
      <c r="AL155" s="66"/>
      <c r="AM155" s="61">
        <f t="shared" si="9"/>
        <v>1.3269822779769017E-2</v>
      </c>
      <c r="AN155" s="7">
        <f t="shared" si="10"/>
        <v>8</v>
      </c>
      <c r="AP155" s="50"/>
    </row>
    <row r="156" spans="1:42" ht="13">
      <c r="A156" s="119" t="s">
        <v>504</v>
      </c>
      <c r="B156" s="119"/>
      <c r="C156" s="23">
        <f t="shared" si="8"/>
        <v>16</v>
      </c>
      <c r="D156" s="66">
        <v>1.396219135802469E-2</v>
      </c>
      <c r="G156" s="66">
        <v>1.3773148148148147E-2</v>
      </c>
      <c r="H156" s="61">
        <v>1.3379629629629628E-2</v>
      </c>
      <c r="I156" s="61">
        <v>1.2951388888888887E-2</v>
      </c>
      <c r="J156" s="61"/>
      <c r="K156" s="61"/>
      <c r="L156" s="61">
        <v>1.306712962962963E-2</v>
      </c>
      <c r="M156" s="61"/>
      <c r="N156" s="61"/>
      <c r="O156" s="61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>
        <v>1.2442129629629629E-2</v>
      </c>
      <c r="AE156" s="84"/>
      <c r="AF156" s="84"/>
      <c r="AG156" s="84"/>
      <c r="AH156" s="84"/>
      <c r="AI156" s="84"/>
      <c r="AJ156" s="84"/>
      <c r="AK156" s="84"/>
      <c r="AL156" s="84"/>
      <c r="AM156" s="61">
        <f t="shared" si="9"/>
        <v>1.3262602880658433E-2</v>
      </c>
      <c r="AN156" s="7">
        <f t="shared" si="10"/>
        <v>5</v>
      </c>
    </row>
    <row r="157" spans="1:42" ht="13" hidden="1">
      <c r="A157" s="119" t="s">
        <v>505</v>
      </c>
      <c r="B157" s="119"/>
      <c r="C157" s="23">
        <f t="shared" si="8"/>
        <v>16</v>
      </c>
      <c r="D157" s="66">
        <v>1.3229166666666669E-2</v>
      </c>
      <c r="E157" s="123"/>
      <c r="F157" s="123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1">
        <f t="shared" si="9"/>
        <v>1.3229166666666669E-2</v>
      </c>
      <c r="AN157" s="7">
        <f t="shared" si="10"/>
        <v>0</v>
      </c>
    </row>
    <row r="158" spans="1:42" ht="13" hidden="1">
      <c r="A158" s="119" t="s">
        <v>141</v>
      </c>
      <c r="B158" s="119"/>
      <c r="C158" s="23">
        <f t="shared" si="8"/>
        <v>15</v>
      </c>
      <c r="D158" s="66">
        <v>1.3961309523809527E-2</v>
      </c>
      <c r="E158" s="123"/>
      <c r="F158" s="123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61">
        <f t="shared" si="9"/>
        <v>1.3961309523809527E-2</v>
      </c>
      <c r="AN158" s="7">
        <f t="shared" si="10"/>
        <v>0</v>
      </c>
    </row>
    <row r="159" spans="1:42" ht="13" hidden="1">
      <c r="A159" s="119" t="s">
        <v>408</v>
      </c>
      <c r="B159" s="119"/>
      <c r="C159" s="23">
        <f t="shared" si="8"/>
        <v>15</v>
      </c>
      <c r="D159" s="66">
        <v>1.3946759259259258E-2</v>
      </c>
      <c r="E159" s="123"/>
      <c r="F159" s="123"/>
      <c r="H159" s="61"/>
      <c r="I159" s="61"/>
      <c r="J159" s="61"/>
      <c r="K159" s="61"/>
      <c r="L159" s="61"/>
      <c r="M159" s="61"/>
      <c r="N159" s="61"/>
      <c r="O159" s="61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61">
        <f t="shared" si="9"/>
        <v>1.3946759259259258E-2</v>
      </c>
      <c r="AN159" s="7">
        <f t="shared" si="10"/>
        <v>0</v>
      </c>
    </row>
    <row r="160" spans="1:42" ht="13" hidden="1">
      <c r="A160" s="119" t="s">
        <v>270</v>
      </c>
      <c r="B160" s="119"/>
      <c r="C160" s="23">
        <f t="shared" si="8"/>
        <v>15</v>
      </c>
      <c r="D160" s="66">
        <v>1.3993055555555555E-2</v>
      </c>
      <c r="E160" s="123"/>
      <c r="F160" s="123"/>
      <c r="H160" s="50"/>
      <c r="I160" s="50"/>
      <c r="J160" s="50"/>
      <c r="K160" s="50"/>
      <c r="L160" s="50"/>
      <c r="M160" s="50"/>
      <c r="N160" s="50"/>
      <c r="O160" s="50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1">
        <f t="shared" si="9"/>
        <v>1.3993055555555555E-2</v>
      </c>
      <c r="AN160" s="7">
        <f t="shared" si="10"/>
        <v>0</v>
      </c>
    </row>
    <row r="161" spans="1:42" ht="13" hidden="1">
      <c r="A161" s="119" t="s">
        <v>186</v>
      </c>
      <c r="B161" s="119"/>
      <c r="C161" s="23">
        <f t="shared" si="8"/>
        <v>15</v>
      </c>
      <c r="D161" s="66">
        <v>1.401656539351852E-2</v>
      </c>
      <c r="E161" s="123"/>
      <c r="F161" s="123"/>
      <c r="H161" s="50"/>
      <c r="I161" s="50"/>
      <c r="J161" s="50"/>
      <c r="K161" s="50"/>
      <c r="L161" s="50"/>
      <c r="M161" s="50"/>
      <c r="N161" s="50"/>
      <c r="O161" s="50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1">
        <f t="shared" si="9"/>
        <v>1.401656539351852E-2</v>
      </c>
      <c r="AN161" s="7">
        <f t="shared" si="10"/>
        <v>0</v>
      </c>
    </row>
    <row r="162" spans="1:42" ht="13" hidden="1">
      <c r="A162" s="119" t="s">
        <v>313</v>
      </c>
      <c r="B162" s="119"/>
      <c r="C162" s="23">
        <f t="shared" si="8"/>
        <v>15</v>
      </c>
      <c r="D162" s="66">
        <v>1.3935613854595337E-2</v>
      </c>
      <c r="E162" s="123"/>
      <c r="F162" s="123"/>
      <c r="H162" s="50"/>
      <c r="I162" s="50"/>
      <c r="J162" s="50"/>
      <c r="K162" s="50"/>
      <c r="L162" s="50"/>
      <c r="M162" s="50"/>
      <c r="N162" s="50"/>
      <c r="O162" s="50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1">
        <f t="shared" si="9"/>
        <v>1.3935613854595337E-2</v>
      </c>
      <c r="AN162" s="7">
        <f t="shared" si="10"/>
        <v>0</v>
      </c>
    </row>
    <row r="163" spans="1:42" ht="13" hidden="1">
      <c r="A163" s="119"/>
      <c r="B163" s="119"/>
      <c r="C163" s="23"/>
      <c r="D163" s="66" t="e">
        <v>#DIV/0!</v>
      </c>
      <c r="E163" s="123"/>
      <c r="F163" s="123"/>
      <c r="H163" s="50"/>
      <c r="I163" s="50"/>
      <c r="J163" s="50"/>
      <c r="K163" s="50"/>
      <c r="L163" s="50"/>
      <c r="M163" s="50"/>
      <c r="N163" s="50"/>
      <c r="O163" s="50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1" t="e">
        <f t="shared" si="9"/>
        <v>#DIV/0!</v>
      </c>
      <c r="AN163" s="7">
        <f t="shared" si="10"/>
        <v>0</v>
      </c>
    </row>
    <row r="164" spans="1:42" ht="13" hidden="1">
      <c r="A164" s="119" t="s">
        <v>388</v>
      </c>
      <c r="B164" s="119"/>
      <c r="C164" s="23">
        <f t="shared" ref="C164:C187" si="11">MINUTE(B$5)-MINUTE(AM164)</f>
        <v>16</v>
      </c>
      <c r="D164" s="66">
        <v>1.3662905092592593E-2</v>
      </c>
      <c r="E164" s="123"/>
      <c r="F164" s="123"/>
      <c r="H164" s="76"/>
      <c r="I164" s="76"/>
      <c r="J164" s="76"/>
      <c r="K164" s="76"/>
      <c r="L164" s="76"/>
      <c r="M164" s="76"/>
      <c r="N164" s="76"/>
      <c r="O164" s="7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1">
        <f t="shared" si="9"/>
        <v>1.3662905092592593E-2</v>
      </c>
      <c r="AN164" s="7">
        <f t="shared" si="10"/>
        <v>0</v>
      </c>
    </row>
    <row r="165" spans="1:42" ht="13" hidden="1">
      <c r="A165" s="119" t="s">
        <v>277</v>
      </c>
      <c r="B165" s="119"/>
      <c r="C165" s="23">
        <f t="shared" si="11"/>
        <v>16</v>
      </c>
      <c r="D165" s="66">
        <v>1.3755787037037039E-2</v>
      </c>
      <c r="E165" s="123"/>
      <c r="F165" s="123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61">
        <f t="shared" si="9"/>
        <v>1.3755787037037039E-2</v>
      </c>
      <c r="AN165" s="7">
        <f t="shared" si="10"/>
        <v>0</v>
      </c>
      <c r="AP165" s="50"/>
    </row>
    <row r="166" spans="1:42" ht="13" hidden="1">
      <c r="A166" s="119" t="s">
        <v>404</v>
      </c>
      <c r="B166" s="119"/>
      <c r="C166" s="23">
        <f t="shared" si="11"/>
        <v>16</v>
      </c>
      <c r="D166" s="66">
        <v>1.3441358024691359E-2</v>
      </c>
      <c r="E166" s="123"/>
      <c r="F166" s="123"/>
      <c r="H166" s="50"/>
      <c r="I166" s="50"/>
      <c r="J166" s="50"/>
      <c r="K166" s="50"/>
      <c r="L166" s="50"/>
      <c r="M166" s="50"/>
      <c r="N166" s="50"/>
      <c r="O166" s="50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1">
        <f t="shared" si="9"/>
        <v>1.3441358024691359E-2</v>
      </c>
      <c r="AN166" s="7">
        <f t="shared" si="10"/>
        <v>0</v>
      </c>
      <c r="AP166" s="50"/>
    </row>
    <row r="167" spans="1:42" ht="13" hidden="1">
      <c r="A167" s="119" t="s">
        <v>507</v>
      </c>
      <c r="B167" s="119"/>
      <c r="C167" s="23">
        <f t="shared" si="11"/>
        <v>16</v>
      </c>
      <c r="D167" s="66">
        <v>1.3425925925925924E-2</v>
      </c>
      <c r="E167" s="123"/>
      <c r="F167" s="123"/>
      <c r="H167" s="50"/>
      <c r="I167" s="50"/>
      <c r="J167" s="50"/>
      <c r="K167" s="50"/>
      <c r="L167" s="50"/>
      <c r="M167" s="50"/>
      <c r="N167" s="50"/>
      <c r="O167" s="50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1">
        <f t="shared" si="9"/>
        <v>1.3425925925925924E-2</v>
      </c>
      <c r="AN167" s="7">
        <f t="shared" si="10"/>
        <v>0</v>
      </c>
      <c r="AP167" s="50"/>
    </row>
    <row r="168" spans="1:42" ht="13" hidden="1">
      <c r="A168" s="119" t="s">
        <v>28</v>
      </c>
      <c r="B168" s="119"/>
      <c r="C168" s="23">
        <f t="shared" si="11"/>
        <v>16</v>
      </c>
      <c r="D168" s="66">
        <v>1.3401041666666667E-2</v>
      </c>
      <c r="E168" s="123"/>
      <c r="F168" s="123"/>
      <c r="H168" s="50"/>
      <c r="I168" s="50"/>
      <c r="J168" s="50"/>
      <c r="K168" s="50"/>
      <c r="L168" s="50"/>
      <c r="M168" s="50"/>
      <c r="N168" s="50"/>
      <c r="O168" s="50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1">
        <f t="shared" si="9"/>
        <v>1.3401041666666667E-2</v>
      </c>
      <c r="AN168" s="7">
        <f t="shared" si="10"/>
        <v>0</v>
      </c>
      <c r="AP168" s="50"/>
    </row>
    <row r="169" spans="1:42" ht="13">
      <c r="A169" s="119" t="s">
        <v>558</v>
      </c>
      <c r="B169" s="119"/>
      <c r="C169" s="23">
        <f t="shared" si="11"/>
        <v>16</v>
      </c>
      <c r="D169" s="66"/>
      <c r="E169" s="66"/>
      <c r="F169" s="66"/>
      <c r="G169" s="66"/>
      <c r="H169" s="76"/>
      <c r="I169" s="76"/>
      <c r="J169" s="112"/>
      <c r="K169" s="61">
        <v>1.2893518518518519E-2</v>
      </c>
      <c r="L169" s="61"/>
      <c r="M169" s="61"/>
      <c r="N169" s="61">
        <v>1.4143518518518519E-2</v>
      </c>
      <c r="O169" s="61"/>
      <c r="P169" s="84"/>
      <c r="Q169" s="84"/>
      <c r="R169" s="84"/>
      <c r="S169" s="84">
        <v>1.3136574074074077E-2</v>
      </c>
      <c r="T169" s="84"/>
      <c r="U169" s="84"/>
      <c r="V169" s="84">
        <v>1.2974537037037036E-2</v>
      </c>
      <c r="W169" s="84"/>
      <c r="X169" s="84"/>
      <c r="Y169" s="84"/>
      <c r="Z169" s="84"/>
      <c r="AA169" s="84"/>
      <c r="AB169" s="84">
        <v>1.2893518518518519E-2</v>
      </c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61">
        <f t="shared" si="9"/>
        <v>1.3208333333333332E-2</v>
      </c>
      <c r="AN169" s="7">
        <f t="shared" si="10"/>
        <v>5</v>
      </c>
    </row>
    <row r="170" spans="1:42" ht="13">
      <c r="A170" s="119" t="s">
        <v>559</v>
      </c>
      <c r="B170" s="119"/>
      <c r="C170" s="23">
        <f>MINUTE(B$5)-MINUTE(AM170)</f>
        <v>17</v>
      </c>
      <c r="D170"/>
      <c r="E170" s="66"/>
      <c r="F170" s="66"/>
      <c r="G170" s="66"/>
      <c r="H170" s="76">
        <v>1.3194444444444444E-2</v>
      </c>
      <c r="I170" s="76"/>
      <c r="J170" s="76"/>
      <c r="K170" s="76">
        <v>1.3125E-2</v>
      </c>
      <c r="L170" s="76"/>
      <c r="M170" s="76"/>
      <c r="N170" s="76"/>
      <c r="O170" s="7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1">
        <f t="shared" si="9"/>
        <v>1.3159722222222222E-2</v>
      </c>
      <c r="AN170" s="7">
        <f t="shared" si="10"/>
        <v>2</v>
      </c>
    </row>
    <row r="171" spans="1:42" ht="13">
      <c r="A171" s="119" t="s">
        <v>406</v>
      </c>
      <c r="B171" s="119"/>
      <c r="C171" s="23">
        <f>MINUTE(B$5)-MINUTE(AM171)</f>
        <v>17</v>
      </c>
      <c r="D171" s="66">
        <v>1.3007450810185187E-2</v>
      </c>
      <c r="E171" s="123"/>
      <c r="F171" s="123"/>
      <c r="G171" s="66"/>
      <c r="H171" s="61"/>
      <c r="I171" s="61"/>
      <c r="J171" s="61"/>
      <c r="K171" s="61"/>
      <c r="L171" s="61"/>
      <c r="M171" s="61"/>
      <c r="N171" s="61"/>
      <c r="O171" s="61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>
        <v>1.3252314814814814E-2</v>
      </c>
      <c r="AE171" s="84"/>
      <c r="AF171" s="84">
        <v>1.275462962962963E-2</v>
      </c>
      <c r="AG171" s="84"/>
      <c r="AH171" s="84"/>
      <c r="AI171" s="84"/>
      <c r="AJ171" s="84"/>
      <c r="AK171" s="84"/>
      <c r="AL171" s="84"/>
      <c r="AM171" s="61">
        <f t="shared" si="9"/>
        <v>1.3004798418209876E-2</v>
      </c>
      <c r="AN171" s="7">
        <f t="shared" si="10"/>
        <v>2</v>
      </c>
    </row>
    <row r="172" spans="1:42" ht="13">
      <c r="A172" s="119" t="s">
        <v>560</v>
      </c>
      <c r="B172" s="119"/>
      <c r="C172" s="23">
        <f t="shared" si="11"/>
        <v>17</v>
      </c>
      <c r="D172" s="66"/>
      <c r="E172" s="66"/>
      <c r="F172" s="66"/>
      <c r="G172" s="66"/>
      <c r="H172" s="76"/>
      <c r="I172" s="76"/>
      <c r="J172" s="112"/>
      <c r="K172" s="61"/>
      <c r="L172" s="61"/>
      <c r="M172" s="61"/>
      <c r="N172" s="61">
        <v>1.3356481481481483E-2</v>
      </c>
      <c r="O172" s="61"/>
      <c r="P172" s="84">
        <v>1.2569444444444446E-2</v>
      </c>
      <c r="Q172" s="84"/>
      <c r="R172" s="84">
        <v>1.2627314814814815E-2</v>
      </c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61">
        <f t="shared" si="9"/>
        <v>1.2851080246913581E-2</v>
      </c>
      <c r="AN172" s="7">
        <f t="shared" si="10"/>
        <v>3</v>
      </c>
    </row>
    <row r="173" spans="1:42" ht="13" hidden="1">
      <c r="A173" s="119" t="s">
        <v>324</v>
      </c>
      <c r="B173" s="119"/>
      <c r="C173" s="23">
        <f t="shared" si="11"/>
        <v>16</v>
      </c>
      <c r="D173" s="66">
        <v>1.3321759259259261E-2</v>
      </c>
      <c r="E173" s="123"/>
      <c r="F173" s="123"/>
      <c r="H173" s="50"/>
      <c r="I173" s="50"/>
      <c r="J173" s="50"/>
      <c r="K173" s="50"/>
      <c r="L173" s="50"/>
      <c r="M173" s="50"/>
      <c r="N173" s="50"/>
      <c r="O173" s="50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1">
        <f t="shared" si="9"/>
        <v>1.3321759259259261E-2</v>
      </c>
      <c r="AN173" s="7">
        <f t="shared" si="10"/>
        <v>0</v>
      </c>
    </row>
    <row r="174" spans="1:42" ht="13" hidden="1">
      <c r="A174" s="119" t="s">
        <v>320</v>
      </c>
      <c r="B174" s="119"/>
      <c r="C174" s="23">
        <f t="shared" si="11"/>
        <v>17</v>
      </c>
      <c r="D174" s="66">
        <v>1.3140432098765434E-2</v>
      </c>
      <c r="E174" s="123"/>
      <c r="F174" s="123"/>
      <c r="H174" s="103"/>
      <c r="I174" s="103"/>
      <c r="J174" s="103"/>
      <c r="K174" s="103"/>
      <c r="L174" s="103"/>
      <c r="M174" s="103"/>
      <c r="N174" s="103"/>
      <c r="O174" s="103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61">
        <f t="shared" si="9"/>
        <v>1.3140432098765434E-2</v>
      </c>
      <c r="AN174" s="7">
        <f t="shared" si="10"/>
        <v>0</v>
      </c>
    </row>
    <row r="175" spans="1:42" ht="13" hidden="1">
      <c r="A175" s="119" t="s">
        <v>419</v>
      </c>
      <c r="B175" s="119"/>
      <c r="C175" s="23">
        <f t="shared" si="11"/>
        <v>17</v>
      </c>
      <c r="D175" s="66">
        <v>1.2708333333333334E-2</v>
      </c>
      <c r="E175" s="123"/>
      <c r="F175" s="123"/>
      <c r="H175" s="61"/>
      <c r="I175" s="61"/>
      <c r="J175" s="61"/>
      <c r="K175" s="61"/>
      <c r="L175" s="61"/>
      <c r="M175" s="61"/>
      <c r="N175" s="61"/>
      <c r="O175" s="61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61">
        <f t="shared" si="9"/>
        <v>1.2708333333333334E-2</v>
      </c>
      <c r="AN175" s="7">
        <f t="shared" si="10"/>
        <v>0</v>
      </c>
    </row>
    <row r="176" spans="1:42" ht="13" hidden="1">
      <c r="A176" s="119" t="s">
        <v>272</v>
      </c>
      <c r="B176" s="119"/>
      <c r="C176" s="23">
        <f t="shared" si="11"/>
        <v>17</v>
      </c>
      <c r="D176" s="66">
        <v>1.2644872763920382E-2</v>
      </c>
      <c r="E176" s="123"/>
      <c r="F176" s="123"/>
      <c r="H176" s="50"/>
      <c r="I176" s="50"/>
      <c r="J176" s="50"/>
      <c r="K176" s="50"/>
      <c r="L176" s="50"/>
      <c r="M176" s="50"/>
      <c r="N176" s="50"/>
      <c r="O176" s="50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1">
        <f t="shared" si="9"/>
        <v>1.2644872763920382E-2</v>
      </c>
      <c r="AN176" s="7">
        <f t="shared" si="10"/>
        <v>0</v>
      </c>
    </row>
    <row r="177" spans="1:40" ht="13" hidden="1">
      <c r="A177" s="119" t="s">
        <v>508</v>
      </c>
      <c r="B177" s="119"/>
      <c r="C177" s="23">
        <f t="shared" si="11"/>
        <v>17</v>
      </c>
      <c r="D177" s="66">
        <v>1.2627314814814813E-2</v>
      </c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1">
        <f t="shared" si="9"/>
        <v>1.2627314814814813E-2</v>
      </c>
      <c r="AN177" s="7">
        <f t="shared" si="10"/>
        <v>0</v>
      </c>
    </row>
    <row r="178" spans="1:40" ht="13" hidden="1">
      <c r="A178" s="119" t="s">
        <v>397</v>
      </c>
      <c r="B178" s="119"/>
      <c r="C178" s="23">
        <f t="shared" si="11"/>
        <v>17</v>
      </c>
      <c r="D178" s="66">
        <v>1.2731481481481483E-2</v>
      </c>
      <c r="E178" s="123"/>
      <c r="F178" s="123"/>
      <c r="H178" s="61"/>
      <c r="I178" s="61"/>
      <c r="J178" s="61"/>
      <c r="K178" s="61"/>
      <c r="L178" s="61"/>
      <c r="M178" s="61"/>
      <c r="N178" s="61"/>
      <c r="O178" s="61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61">
        <f t="shared" si="9"/>
        <v>1.2731481481481483E-2</v>
      </c>
      <c r="AN178" s="7">
        <f t="shared" si="10"/>
        <v>0</v>
      </c>
    </row>
    <row r="179" spans="1:40" ht="13">
      <c r="A179" s="119" t="s">
        <v>70</v>
      </c>
      <c r="B179" s="119"/>
      <c r="C179" s="23">
        <f>MINUTE(B$5)-MINUTE(AM179)</f>
        <v>17</v>
      </c>
      <c r="D179" s="66">
        <v>1.2466662530444273E-2</v>
      </c>
      <c r="E179" s="123"/>
      <c r="F179" s="123"/>
      <c r="G179" s="66"/>
      <c r="H179" s="76">
        <v>1.15625E-2</v>
      </c>
      <c r="I179" s="76">
        <v>1.1412037037037038E-2</v>
      </c>
      <c r="J179" s="76">
        <v>1.3888888888888888E-2</v>
      </c>
      <c r="K179" s="76">
        <v>1.1493055555555555E-2</v>
      </c>
      <c r="L179" s="76">
        <v>1.2037037037037035E-2</v>
      </c>
      <c r="M179" s="76"/>
      <c r="N179" s="76">
        <v>1.2766203703703703E-2</v>
      </c>
      <c r="O179" s="76">
        <v>1.1064814814814814E-2</v>
      </c>
      <c r="P179" s="66"/>
      <c r="Q179" s="66">
        <v>1.0763888888888891E-2</v>
      </c>
      <c r="R179" s="66"/>
      <c r="S179" s="66"/>
      <c r="T179" s="66">
        <v>1.0856481481481481E-2</v>
      </c>
      <c r="U179" s="66"/>
      <c r="V179" s="66"/>
      <c r="W179" s="66"/>
      <c r="X179" s="66"/>
      <c r="Y179" s="66">
        <v>1.4583333333333332E-2</v>
      </c>
      <c r="Z179" s="66">
        <v>1.3773148148148147E-2</v>
      </c>
      <c r="AA179" s="66">
        <v>1.2407407407407409E-2</v>
      </c>
      <c r="AB179" s="66">
        <v>1.3252314814814814E-2</v>
      </c>
      <c r="AC179" s="66"/>
      <c r="AD179" s="66">
        <v>1.3483796296296298E-2</v>
      </c>
      <c r="AE179" s="66"/>
      <c r="AF179" s="66">
        <v>1.2268518518518519E-2</v>
      </c>
      <c r="AG179" s="66"/>
      <c r="AH179" s="66">
        <v>1.5277777777777777E-2</v>
      </c>
      <c r="AI179" s="66">
        <v>1.238425925925926E-2</v>
      </c>
      <c r="AJ179" s="66"/>
      <c r="AK179" s="66">
        <v>1.7245370370370369E-2</v>
      </c>
      <c r="AL179" s="66"/>
      <c r="AM179" s="61">
        <f t="shared" si="9"/>
        <v>1.2788815571777768E-2</v>
      </c>
      <c r="AN179" s="7">
        <f t="shared" si="10"/>
        <v>18</v>
      </c>
    </row>
    <row r="180" spans="1:40" ht="13">
      <c r="A180" s="119" t="s">
        <v>561</v>
      </c>
      <c r="B180" s="119"/>
      <c r="C180" s="23">
        <f t="shared" si="11"/>
        <v>18</v>
      </c>
      <c r="D180"/>
      <c r="E180" s="66"/>
      <c r="F180" s="66"/>
      <c r="G180" s="66">
        <v>1.3564814814814816E-2</v>
      </c>
      <c r="H180" s="76">
        <v>1.15625E-2</v>
      </c>
      <c r="I180" s="76">
        <v>1.1446759259259261E-2</v>
      </c>
      <c r="J180" s="76">
        <v>1.298611111111111E-2</v>
      </c>
      <c r="K180" s="76">
        <v>1.1018518518518518E-2</v>
      </c>
      <c r="L180" s="76">
        <v>1.1284722222222222E-2</v>
      </c>
      <c r="M180" s="76">
        <v>1.1736111111111109E-2</v>
      </c>
      <c r="N180" s="76">
        <v>1.3773148148148147E-2</v>
      </c>
      <c r="O180" s="76"/>
      <c r="P180" s="66">
        <v>1.3217592592592593E-2</v>
      </c>
      <c r="Q180" s="66"/>
      <c r="R180" s="66"/>
      <c r="S180" s="66"/>
      <c r="T180" s="66"/>
      <c r="U180" s="66">
        <v>1.2847222222222223E-2</v>
      </c>
      <c r="V180" s="66"/>
      <c r="W180" s="66"/>
      <c r="X180" s="66"/>
      <c r="Y180" s="66">
        <v>1.2800925925925926E-2</v>
      </c>
      <c r="Z180" s="66"/>
      <c r="AA180" s="66"/>
      <c r="AB180" s="66">
        <v>1.2847222222222223E-2</v>
      </c>
      <c r="AC180" s="66"/>
      <c r="AD180" s="66">
        <v>1.1863425925925925E-2</v>
      </c>
      <c r="AE180" s="66">
        <v>1.3541666666666667E-2</v>
      </c>
      <c r="AF180" s="66">
        <v>1.1180555555555556E-2</v>
      </c>
      <c r="AG180" s="66"/>
      <c r="AH180" s="66">
        <v>1.2326388888888888E-2</v>
      </c>
      <c r="AI180" s="66">
        <v>1.119212962962963E-2</v>
      </c>
      <c r="AJ180" s="66">
        <v>1.1539351851851851E-2</v>
      </c>
      <c r="AK180" s="66"/>
      <c r="AL180" s="66"/>
      <c r="AM180" s="61">
        <f t="shared" si="9"/>
        <v>1.2262731481481482E-2</v>
      </c>
      <c r="AN180" s="7">
        <f t="shared" si="10"/>
        <v>18</v>
      </c>
    </row>
    <row r="181" spans="1:40" ht="13">
      <c r="A181" s="119" t="s">
        <v>562</v>
      </c>
      <c r="B181" s="119"/>
      <c r="C181" s="23">
        <f>MINUTE(B$5)-MINUTE(AM181)</f>
        <v>18</v>
      </c>
      <c r="D181" s="66"/>
      <c r="E181" s="66"/>
      <c r="F181" s="66"/>
      <c r="G181" s="66"/>
      <c r="H181" s="76"/>
      <c r="I181" s="76"/>
      <c r="J181" s="76"/>
      <c r="K181" s="76"/>
      <c r="L181" s="76"/>
      <c r="M181" s="76"/>
      <c r="N181" s="76"/>
      <c r="O181" s="76"/>
      <c r="P181" s="66"/>
      <c r="Q181" s="66"/>
      <c r="R181" s="66"/>
      <c r="S181" s="66"/>
      <c r="T181" s="66"/>
      <c r="U181" s="66"/>
      <c r="V181" s="66"/>
      <c r="W181" s="66"/>
      <c r="X181" s="66"/>
      <c r="Y181" s="66">
        <v>1.224537037037037E-2</v>
      </c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1">
        <f t="shared" si="9"/>
        <v>1.224537037037037E-2</v>
      </c>
      <c r="AN181" s="7">
        <f t="shared" si="10"/>
        <v>1</v>
      </c>
    </row>
    <row r="182" spans="1:40" ht="13">
      <c r="A182" s="119" t="s">
        <v>563</v>
      </c>
      <c r="B182" s="119"/>
      <c r="C182" s="23">
        <f t="shared" si="11"/>
        <v>18</v>
      </c>
      <c r="D182" s="66"/>
      <c r="E182" s="66"/>
      <c r="F182" s="66"/>
      <c r="G182" s="66"/>
      <c r="H182" s="76"/>
      <c r="I182" s="76"/>
      <c r="J182" s="76"/>
      <c r="K182" s="76"/>
      <c r="L182" s="76"/>
      <c r="M182" s="76"/>
      <c r="N182" s="76"/>
      <c r="O182" s="76"/>
      <c r="P182" s="66"/>
      <c r="Q182" s="66"/>
      <c r="R182" s="66"/>
      <c r="S182" s="66"/>
      <c r="T182" s="66"/>
      <c r="U182" s="50">
        <v>1.2280092592592592E-2</v>
      </c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1">
        <v>1.2013888888888888E-2</v>
      </c>
      <c r="AM182" s="61">
        <f t="shared" si="9"/>
        <v>1.2146990740740739E-2</v>
      </c>
      <c r="AN182" s="7">
        <f t="shared" si="10"/>
        <v>2</v>
      </c>
    </row>
    <row r="183" spans="1:40" ht="13">
      <c r="A183" s="119" t="s">
        <v>221</v>
      </c>
      <c r="B183" s="119"/>
      <c r="C183" s="23">
        <f t="shared" si="11"/>
        <v>18</v>
      </c>
      <c r="D183"/>
      <c r="E183" s="66"/>
      <c r="F183" s="66"/>
      <c r="G183" s="66"/>
      <c r="H183" s="76">
        <v>1.1793981481481482E-2</v>
      </c>
      <c r="I183" s="76"/>
      <c r="J183" s="76"/>
      <c r="K183" s="76">
        <v>1.2048611111111112E-2</v>
      </c>
      <c r="L183" s="76">
        <v>1.2037037037037035E-2</v>
      </c>
      <c r="M183" s="76"/>
      <c r="N183" s="76"/>
      <c r="O183" s="7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1">
        <f t="shared" si="9"/>
        <v>1.1959876543209876E-2</v>
      </c>
      <c r="AN183" s="7">
        <f t="shared" si="10"/>
        <v>3</v>
      </c>
    </row>
    <row r="184" spans="1:40" ht="13">
      <c r="A184" s="119" t="s">
        <v>383</v>
      </c>
      <c r="B184" s="119"/>
      <c r="C184" s="23">
        <f t="shared" si="11"/>
        <v>19</v>
      </c>
      <c r="D184" s="66">
        <v>1.1911576078242744E-2</v>
      </c>
      <c r="E184" s="123"/>
      <c r="F184" s="123">
        <v>1.1909722222222223E-2</v>
      </c>
      <c r="G184" s="66">
        <v>1.2222222222222223E-2</v>
      </c>
      <c r="H184" s="50">
        <v>1.1238425925925928E-2</v>
      </c>
      <c r="I184" s="50">
        <v>1.1840277777777778E-2</v>
      </c>
      <c r="J184" s="50"/>
      <c r="K184" s="50"/>
      <c r="L184" s="50"/>
      <c r="M184" s="50"/>
      <c r="N184" s="50">
        <v>1.1550925925925925E-2</v>
      </c>
      <c r="O184" s="50">
        <v>1.0775462962962964E-2</v>
      </c>
      <c r="P184" s="66">
        <v>1.0995370370370371E-2</v>
      </c>
      <c r="Q184" s="66"/>
      <c r="R184" s="66"/>
      <c r="S184" s="66"/>
      <c r="T184" s="66"/>
      <c r="U184" s="66">
        <v>1.2129629629629629E-2</v>
      </c>
      <c r="V184" s="66"/>
      <c r="W184" s="66"/>
      <c r="X184" s="66"/>
      <c r="Y184" s="66"/>
      <c r="Z184" s="66">
        <v>1.2500000000000001E-2</v>
      </c>
      <c r="AA184" s="66">
        <v>1.119212962962963E-2</v>
      </c>
      <c r="AB184" s="66"/>
      <c r="AC184" s="66">
        <v>1.2141203703703704E-2</v>
      </c>
      <c r="AD184" s="66"/>
      <c r="AE184" s="66"/>
      <c r="AF184" s="66">
        <v>1.1099537037037038E-2</v>
      </c>
      <c r="AG184" s="66"/>
      <c r="AH184" s="66">
        <v>1.2129629629629629E-2</v>
      </c>
      <c r="AI184" s="66">
        <v>1.0937499999999999E-2</v>
      </c>
      <c r="AJ184" s="66"/>
      <c r="AK184" s="66"/>
      <c r="AL184" s="66">
        <v>1.1319444444444444E-2</v>
      </c>
      <c r="AM184" s="61">
        <f t="shared" si="9"/>
        <v>1.1618316097482762E-2</v>
      </c>
      <c r="AN184" s="7">
        <f t="shared" si="10"/>
        <v>15</v>
      </c>
    </row>
    <row r="185" spans="1:40" ht="13">
      <c r="A185" s="119" t="s">
        <v>510</v>
      </c>
      <c r="B185" s="119"/>
      <c r="C185" s="23">
        <f>MINUTE(B$5)-MINUTE(AM185)</f>
        <v>19</v>
      </c>
      <c r="D185" s="66">
        <v>1.1006944444444444E-2</v>
      </c>
      <c r="E185" s="123"/>
      <c r="F185" s="123"/>
      <c r="H185" s="61"/>
      <c r="I185" s="61"/>
      <c r="J185" s="61"/>
      <c r="K185" s="61"/>
      <c r="L185" s="61"/>
      <c r="M185" s="61"/>
      <c r="N185" s="61"/>
      <c r="O185" s="61"/>
      <c r="P185" s="84"/>
      <c r="Q185" s="84"/>
      <c r="R185" s="84"/>
      <c r="S185" s="84"/>
      <c r="T185" s="84"/>
      <c r="U185" s="84"/>
      <c r="V185" s="84"/>
      <c r="W185" s="84"/>
      <c r="X185" s="84"/>
      <c r="Y185" s="84">
        <v>1.1203703703703704E-2</v>
      </c>
      <c r="Z185" s="84">
        <v>1.2106481481481482E-2</v>
      </c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61">
        <f t="shared" si="9"/>
        <v>1.1439043209876543E-2</v>
      </c>
      <c r="AN185" s="7">
        <f t="shared" si="10"/>
        <v>2</v>
      </c>
    </row>
    <row r="186" spans="1:40" ht="13">
      <c r="A186" s="119" t="s">
        <v>509</v>
      </c>
      <c r="B186" s="119"/>
      <c r="C186" s="23">
        <f t="shared" si="11"/>
        <v>20</v>
      </c>
      <c r="D186" s="66">
        <v>1.1087962962962961E-2</v>
      </c>
      <c r="E186" s="123"/>
      <c r="F186" s="123"/>
      <c r="H186" s="61"/>
      <c r="I186" s="61"/>
      <c r="J186" s="61"/>
      <c r="K186" s="61"/>
      <c r="L186" s="61"/>
      <c r="M186" s="61"/>
      <c r="N186" s="61"/>
      <c r="O186" s="61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61">
        <f t="shared" si="9"/>
        <v>1.1087962962962961E-2</v>
      </c>
      <c r="AN186" s="7">
        <f t="shared" si="10"/>
        <v>0</v>
      </c>
    </row>
    <row r="187" spans="1:40" ht="13">
      <c r="A187" s="119" t="s">
        <v>87</v>
      </c>
      <c r="B187" s="119"/>
      <c r="C187" s="23">
        <f t="shared" si="11"/>
        <v>21</v>
      </c>
      <c r="D187" s="66"/>
      <c r="E187" s="123"/>
      <c r="F187" s="123"/>
      <c r="H187" s="61"/>
      <c r="I187" s="61"/>
      <c r="J187" s="61"/>
      <c r="K187" s="61"/>
      <c r="L187" s="61"/>
      <c r="M187" s="61"/>
      <c r="N187" s="61"/>
      <c r="O187" s="61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130">
        <v>1.0266203703703703E-2</v>
      </c>
      <c r="AD187" s="84"/>
      <c r="AE187" s="84"/>
      <c r="AF187" s="84"/>
      <c r="AG187" s="84"/>
      <c r="AH187" s="84"/>
      <c r="AI187" s="84"/>
      <c r="AJ187" s="84"/>
      <c r="AK187" s="84"/>
      <c r="AL187" s="84"/>
      <c r="AM187" s="61">
        <f t="shared" si="9"/>
        <v>1.0266203703703703E-2</v>
      </c>
      <c r="AN187" s="7">
        <f t="shared" si="10"/>
        <v>1</v>
      </c>
    </row>
    <row r="188" spans="1:40">
      <c r="C188" s="96"/>
      <c r="D188" s="96"/>
      <c r="E188" s="7">
        <f>COUNT(E7:E186)</f>
        <v>5</v>
      </c>
      <c r="F188" s="7">
        <f>COUNT(F7:F186)</f>
        <v>3</v>
      </c>
      <c r="G188" s="7">
        <f>COUNT(G7:G186)</f>
        <v>6</v>
      </c>
      <c r="H188" s="7">
        <f t="shared" ref="H188:AL188" si="12">COUNT(H7:H187)</f>
        <v>16</v>
      </c>
      <c r="I188" s="7">
        <f t="shared" si="12"/>
        <v>13</v>
      </c>
      <c r="J188" s="7">
        <f t="shared" si="12"/>
        <v>9</v>
      </c>
      <c r="K188" s="7">
        <f t="shared" si="12"/>
        <v>10</v>
      </c>
      <c r="L188" s="7">
        <f t="shared" si="12"/>
        <v>10</v>
      </c>
      <c r="M188" s="7">
        <f t="shared" si="12"/>
        <v>2</v>
      </c>
      <c r="N188" s="7">
        <f t="shared" si="12"/>
        <v>8</v>
      </c>
      <c r="O188" s="7">
        <f t="shared" si="12"/>
        <v>13</v>
      </c>
      <c r="P188" s="7">
        <f t="shared" si="12"/>
        <v>18</v>
      </c>
      <c r="Q188" s="7">
        <f t="shared" si="12"/>
        <v>3</v>
      </c>
      <c r="R188" s="7">
        <f t="shared" si="12"/>
        <v>10</v>
      </c>
      <c r="S188" s="7">
        <f t="shared" si="12"/>
        <v>4</v>
      </c>
      <c r="T188" s="7">
        <f t="shared" si="12"/>
        <v>11</v>
      </c>
      <c r="U188" s="7">
        <f t="shared" si="12"/>
        <v>7</v>
      </c>
      <c r="V188" s="7">
        <f t="shared" si="12"/>
        <v>6</v>
      </c>
      <c r="W188" s="7">
        <f t="shared" si="12"/>
        <v>11</v>
      </c>
      <c r="X188" s="7">
        <f t="shared" si="12"/>
        <v>3</v>
      </c>
      <c r="Y188" s="7">
        <f t="shared" si="12"/>
        <v>13</v>
      </c>
      <c r="Z188" s="7">
        <f t="shared" si="12"/>
        <v>10</v>
      </c>
      <c r="AA188" s="7">
        <f t="shared" si="12"/>
        <v>7</v>
      </c>
      <c r="AB188" s="7">
        <f t="shared" si="12"/>
        <v>9</v>
      </c>
      <c r="AC188" s="7">
        <f t="shared" si="12"/>
        <v>9</v>
      </c>
      <c r="AD188" s="7">
        <f t="shared" si="12"/>
        <v>16</v>
      </c>
      <c r="AE188" s="7">
        <f t="shared" si="12"/>
        <v>1</v>
      </c>
      <c r="AF188" s="7">
        <f t="shared" si="12"/>
        <v>12</v>
      </c>
      <c r="AG188" s="7">
        <f t="shared" si="12"/>
        <v>2</v>
      </c>
      <c r="AH188" s="7">
        <f t="shared" si="12"/>
        <v>10</v>
      </c>
      <c r="AI188" s="7">
        <f t="shared" si="12"/>
        <v>8</v>
      </c>
      <c r="AJ188" s="7">
        <f t="shared" si="12"/>
        <v>4</v>
      </c>
      <c r="AK188" s="7">
        <f t="shared" si="12"/>
        <v>4</v>
      </c>
      <c r="AL188" s="7">
        <f t="shared" si="12"/>
        <v>12</v>
      </c>
      <c r="AM188" s="113"/>
      <c r="AN188" s="96"/>
    </row>
    <row r="189" spans="1:40" ht="13">
      <c r="A189" s="2" t="s">
        <v>158</v>
      </c>
      <c r="AM189" s="61"/>
      <c r="AN189" s="7"/>
    </row>
    <row r="190" spans="1:40">
      <c r="A190" s="62" t="s">
        <v>162</v>
      </c>
      <c r="B190" s="89">
        <v>1.0266203703703703E-2</v>
      </c>
      <c r="C190" t="s">
        <v>564</v>
      </c>
      <c r="E190" s="66"/>
      <c r="F190" s="66"/>
      <c r="G190" s="66"/>
    </row>
    <row r="191" spans="1:40">
      <c r="A191" s="78" t="s">
        <v>164</v>
      </c>
      <c r="B191" s="81">
        <v>1.2268518518518519E-2</v>
      </c>
      <c r="C191" t="s">
        <v>513</v>
      </c>
      <c r="AM191" s="34"/>
    </row>
    <row r="192" spans="1:40" ht="13">
      <c r="A192" s="72" t="s">
        <v>163</v>
      </c>
      <c r="B192" s="95">
        <v>1.4525462962962964E-2</v>
      </c>
      <c r="C192" s="87" t="s">
        <v>329</v>
      </c>
      <c r="AM192" s="34"/>
    </row>
    <row r="193" spans="1:39">
      <c r="A193" s="74" t="s">
        <v>216</v>
      </c>
      <c r="B193" s="129">
        <v>1.3217592592592593E-2</v>
      </c>
      <c r="C193" t="s">
        <v>565</v>
      </c>
      <c r="AM193" s="34"/>
    </row>
    <row r="194" spans="1:39" ht="13">
      <c r="B194" s="97"/>
      <c r="AM194" s="34"/>
    </row>
    <row r="195" spans="1:39" ht="13">
      <c r="A195" t="s">
        <v>566</v>
      </c>
      <c r="B195" s="97"/>
      <c r="AI195" s="87">
        <v>39028</v>
      </c>
      <c r="AJ195" s="87"/>
      <c r="AK195" s="87"/>
      <c r="AL195" s="87"/>
      <c r="AM195" s="112">
        <v>1.653935185185185E-2</v>
      </c>
    </row>
    <row r="196" spans="1:39" ht="13">
      <c r="A196" t="s">
        <v>567</v>
      </c>
      <c r="B196" s="97"/>
      <c r="AI196" s="87">
        <v>39028</v>
      </c>
      <c r="AJ196" s="87"/>
      <c r="AK196" s="87"/>
      <c r="AL196" s="87"/>
      <c r="AM196" s="112">
        <v>1.8287037037037036E-2</v>
      </c>
    </row>
    <row r="197" spans="1:39" ht="13">
      <c r="A197" t="s">
        <v>568</v>
      </c>
      <c r="B197" s="97"/>
      <c r="AH197" s="87"/>
      <c r="AI197" s="87">
        <v>39021</v>
      </c>
      <c r="AJ197" s="87"/>
      <c r="AK197" s="87"/>
      <c r="AL197" s="87"/>
      <c r="AM197" s="112">
        <v>1.2430555555555554E-2</v>
      </c>
    </row>
    <row r="198" spans="1:39" ht="13">
      <c r="A198" t="s">
        <v>569</v>
      </c>
      <c r="B198" s="97"/>
      <c r="AC198" s="31"/>
      <c r="AD198" s="31"/>
      <c r="AE198" s="31">
        <v>39015</v>
      </c>
      <c r="AF198" s="31"/>
      <c r="AG198" s="31"/>
      <c r="AH198" s="31"/>
      <c r="AI198" s="31"/>
      <c r="AJ198" s="31"/>
      <c r="AK198" s="31"/>
      <c r="AL198" s="31"/>
      <c r="AM198" s="112">
        <v>1.636574074074074E-2</v>
      </c>
    </row>
    <row r="199" spans="1:39" ht="13">
      <c r="A199" t="s">
        <v>538</v>
      </c>
      <c r="B199" s="97"/>
      <c r="Z199" s="31">
        <v>38986</v>
      </c>
      <c r="AM199" s="112">
        <v>1.8437499999999999E-2</v>
      </c>
    </row>
    <row r="200" spans="1:39" ht="13">
      <c r="A200" t="s">
        <v>570</v>
      </c>
      <c r="B200" s="97"/>
      <c r="Z200" s="31">
        <v>38972</v>
      </c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112">
        <v>1.4444444444444446E-2</v>
      </c>
    </row>
    <row r="201" spans="1:39" ht="13">
      <c r="A201" t="s">
        <v>571</v>
      </c>
      <c r="B201" s="97"/>
      <c r="AM201" s="112">
        <v>2.0868055555555556E-2</v>
      </c>
    </row>
    <row r="202" spans="1:39" ht="13">
      <c r="A202" t="s">
        <v>572</v>
      </c>
      <c r="B202" s="97"/>
      <c r="AM202" s="112">
        <v>2.0868055555555556E-2</v>
      </c>
    </row>
    <row r="203" spans="1:39" ht="13">
      <c r="A203" t="s">
        <v>573</v>
      </c>
      <c r="B203" s="97"/>
      <c r="AM203" s="112">
        <v>1.8437499999999999E-2</v>
      </c>
    </row>
    <row r="204" spans="1:39" ht="13">
      <c r="A204" t="s">
        <v>574</v>
      </c>
      <c r="B204" s="97"/>
      <c r="U204" s="50">
        <v>1.6377314814814813E-2</v>
      </c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34"/>
    </row>
    <row r="205" spans="1:39" ht="13">
      <c r="A205" t="s">
        <v>563</v>
      </c>
      <c r="B205" s="97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34"/>
    </row>
    <row r="206" spans="1:39" ht="13">
      <c r="A206" t="s">
        <v>575</v>
      </c>
      <c r="B206" s="97"/>
      <c r="U206" s="50">
        <v>1.5416666666666667E-2</v>
      </c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34"/>
    </row>
    <row r="207" spans="1:39" ht="13">
      <c r="A207" t="s">
        <v>576</v>
      </c>
      <c r="B207" s="97"/>
      <c r="U207" s="50">
        <v>1.7708333333333333E-2</v>
      </c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34"/>
    </row>
    <row r="208" spans="1:39" ht="13">
      <c r="A208" t="s">
        <v>577</v>
      </c>
      <c r="B208" s="97"/>
      <c r="AI208" t="s">
        <v>578</v>
      </c>
      <c r="AM208" s="50">
        <v>1.4641203703703703E-2</v>
      </c>
    </row>
    <row r="209" spans="1:40">
      <c r="A209" t="s">
        <v>579</v>
      </c>
      <c r="I209" t="s">
        <v>580</v>
      </c>
      <c r="AM209" s="112">
        <v>1.6574074074074074E-2</v>
      </c>
    </row>
    <row r="210" spans="1:40">
      <c r="A210" t="s">
        <v>469</v>
      </c>
      <c r="D210" s="66">
        <v>2.1168981481481483E-2</v>
      </c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1">
        <f t="shared" ref="AM210:AM223" si="13">AVERAGE(D210:G210)</f>
        <v>2.1168981481481483E-2</v>
      </c>
      <c r="AN210" s="7">
        <f t="shared" ref="AN210:AN225" si="14">COUNT(E210:G210)</f>
        <v>0</v>
      </c>
    </row>
    <row r="211" spans="1:40">
      <c r="A211" s="50" t="s">
        <v>470</v>
      </c>
      <c r="D211" s="66">
        <v>1.503472222222222E-2</v>
      </c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1">
        <f t="shared" si="13"/>
        <v>1.503472222222222E-2</v>
      </c>
      <c r="AN211" s="7">
        <f t="shared" si="14"/>
        <v>0</v>
      </c>
    </row>
    <row r="212" spans="1:40">
      <c r="A212" t="s">
        <v>471</v>
      </c>
      <c r="D212" s="66">
        <v>1.2962962962962963E-2</v>
      </c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1">
        <f t="shared" si="13"/>
        <v>1.2962962962962963E-2</v>
      </c>
      <c r="AN212" s="7">
        <f t="shared" si="14"/>
        <v>0</v>
      </c>
    </row>
    <row r="213" spans="1:40">
      <c r="A213" t="s">
        <v>472</v>
      </c>
      <c r="D213" s="66">
        <v>1.6469907407407405E-2</v>
      </c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1">
        <f t="shared" si="13"/>
        <v>1.6469907407407405E-2</v>
      </c>
      <c r="AN213" s="7">
        <f t="shared" si="14"/>
        <v>0</v>
      </c>
    </row>
    <row r="214" spans="1:40">
      <c r="A214" t="s">
        <v>473</v>
      </c>
      <c r="D214" s="66">
        <v>2.0057870370370368E-2</v>
      </c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1">
        <f t="shared" si="13"/>
        <v>2.0057870370370368E-2</v>
      </c>
      <c r="AN214" s="7">
        <f t="shared" si="14"/>
        <v>0</v>
      </c>
    </row>
    <row r="215" spans="1:40">
      <c r="A215" t="s">
        <v>474</v>
      </c>
      <c r="D215" s="66">
        <v>1.6909722222222225E-2</v>
      </c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1">
        <f t="shared" si="13"/>
        <v>1.6909722222222225E-2</v>
      </c>
      <c r="AN215" s="7">
        <f t="shared" si="14"/>
        <v>0</v>
      </c>
    </row>
    <row r="216" spans="1:40">
      <c r="A216" t="s">
        <v>475</v>
      </c>
      <c r="D216" s="66">
        <v>1.5821759259259261E-2</v>
      </c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61">
        <f t="shared" si="13"/>
        <v>1.5821759259259261E-2</v>
      </c>
      <c r="AN216" s="7">
        <f t="shared" si="14"/>
        <v>0</v>
      </c>
    </row>
    <row r="217" spans="1:40" ht="13">
      <c r="A217" s="119" t="s">
        <v>380</v>
      </c>
      <c r="B217" s="119"/>
      <c r="C217" s="23">
        <f>MINUTE(B$5)-MINUTE(AM217)</f>
        <v>1</v>
      </c>
      <c r="D217" s="66">
        <v>2.4066840277777779E-2</v>
      </c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>
        <f t="shared" si="13"/>
        <v>2.4066840277777779E-2</v>
      </c>
      <c r="AN217" s="7">
        <f t="shared" si="14"/>
        <v>0</v>
      </c>
    </row>
    <row r="218" spans="1:40" ht="13">
      <c r="A218" t="s">
        <v>476</v>
      </c>
      <c r="C218" s="23"/>
      <c r="D218" s="66">
        <v>1.8865740740740742E-2</v>
      </c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>
        <f t="shared" si="13"/>
        <v>1.8865740740740742E-2</v>
      </c>
      <c r="AN218" s="7">
        <f t="shared" si="14"/>
        <v>0</v>
      </c>
    </row>
    <row r="219" spans="1:40" ht="13">
      <c r="A219" t="s">
        <v>477</v>
      </c>
      <c r="C219" s="23"/>
      <c r="D219" s="66">
        <v>1.4351851851851852E-2</v>
      </c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61">
        <f t="shared" si="13"/>
        <v>1.4351851851851852E-2</v>
      </c>
      <c r="AN219" s="7">
        <f t="shared" si="14"/>
        <v>0</v>
      </c>
    </row>
    <row r="220" spans="1:40" ht="13">
      <c r="A220" t="s">
        <v>479</v>
      </c>
      <c r="C220" s="23"/>
      <c r="D220" s="66">
        <v>1.4988425925925926E-2</v>
      </c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>
        <f t="shared" si="13"/>
        <v>1.4988425925925926E-2</v>
      </c>
      <c r="AN220" s="7">
        <f t="shared" si="14"/>
        <v>0</v>
      </c>
    </row>
    <row r="221" spans="1:40" ht="13">
      <c r="A221" t="s">
        <v>480</v>
      </c>
      <c r="C221" s="23"/>
      <c r="D221" s="66">
        <v>1.3038194444444446E-2</v>
      </c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>
        <f t="shared" si="13"/>
        <v>1.3038194444444446E-2</v>
      </c>
      <c r="AN221" s="7">
        <f t="shared" si="14"/>
        <v>0</v>
      </c>
    </row>
    <row r="222" spans="1:40" ht="13">
      <c r="A222" t="s">
        <v>481</v>
      </c>
      <c r="C222" s="23"/>
      <c r="D222" s="66">
        <v>1.5520833333333333E-2</v>
      </c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>
        <f t="shared" si="13"/>
        <v>1.5520833333333333E-2</v>
      </c>
      <c r="AN222" s="7">
        <f t="shared" si="14"/>
        <v>0</v>
      </c>
    </row>
    <row r="223" spans="1:40" ht="13">
      <c r="A223" t="s">
        <v>482</v>
      </c>
      <c r="C223" s="23"/>
      <c r="D223" s="66">
        <v>1.5752314814814813E-2</v>
      </c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>
        <f t="shared" si="13"/>
        <v>1.5752314814814813E-2</v>
      </c>
      <c r="AN223" s="7">
        <f t="shared" si="14"/>
        <v>0</v>
      </c>
    </row>
    <row r="224" spans="1:40" ht="13">
      <c r="A224" t="s">
        <v>483</v>
      </c>
      <c r="C224" s="23"/>
      <c r="D224" s="66">
        <v>1.8101851851851852E-2</v>
      </c>
      <c r="AM224" s="61">
        <v>1.8101851851851852E-2</v>
      </c>
      <c r="AN224" s="7">
        <f t="shared" si="14"/>
        <v>0</v>
      </c>
    </row>
    <row r="225" spans="1:40" ht="13">
      <c r="A225" t="s">
        <v>484</v>
      </c>
      <c r="C225" s="23"/>
      <c r="D225" s="66">
        <v>2.1747685185185186E-2</v>
      </c>
      <c r="AM225" s="61">
        <v>2.1747685185185186E-2</v>
      </c>
      <c r="AN225" s="7">
        <f t="shared" si="14"/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193"/>
  <sheetViews>
    <sheetView workbookViewId="0"/>
  </sheetViews>
  <sheetFormatPr defaultColWidth="9.1796875" defaultRowHeight="12.5"/>
  <cols>
    <col min="1" max="1" width="8.1796875" customWidth="1"/>
    <col min="2" max="2" width="12.7265625" customWidth="1"/>
    <col min="3" max="3" width="6.1796875" customWidth="1"/>
    <col min="4" max="4" width="12" style="7" customWidth="1"/>
    <col min="5" max="5" width="11.54296875" style="7" customWidth="1"/>
    <col min="6" max="6" width="9.7265625" style="7" customWidth="1"/>
    <col min="7" max="7" width="11" style="7" customWidth="1"/>
    <col min="8" max="41" width="10.26953125" customWidth="1"/>
    <col min="42" max="42" width="8.1796875" customWidth="1"/>
    <col min="43" max="43" width="7.26953125" bestFit="1" customWidth="1"/>
  </cols>
  <sheetData>
    <row r="1" spans="1:43" ht="20">
      <c r="A1" s="833" t="s">
        <v>436</v>
      </c>
    </row>
    <row r="3" spans="1:43" ht="13">
      <c r="A3" s="2"/>
      <c r="C3" s="8" t="s">
        <v>116</v>
      </c>
      <c r="D3" s="8">
        <v>2004</v>
      </c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2" t="s">
        <v>10</v>
      </c>
      <c r="AQ3" s="115" t="s">
        <v>437</v>
      </c>
    </row>
    <row r="4" spans="1:43" ht="13.5" thickBot="1">
      <c r="A4" s="2"/>
      <c r="C4" s="8" t="s">
        <v>59</v>
      </c>
      <c r="D4" s="8" t="s">
        <v>10</v>
      </c>
      <c r="E4" s="114">
        <v>38433</v>
      </c>
      <c r="F4" s="114">
        <v>38440</v>
      </c>
      <c r="G4" s="114">
        <v>38447</v>
      </c>
      <c r="H4" s="114">
        <v>38454</v>
      </c>
      <c r="I4" s="114">
        <v>38461</v>
      </c>
      <c r="J4" s="114">
        <v>38468</v>
      </c>
      <c r="K4" s="114">
        <v>38475</v>
      </c>
      <c r="L4" s="114">
        <v>38482</v>
      </c>
      <c r="M4" s="114">
        <v>38489</v>
      </c>
      <c r="N4" s="114">
        <v>38496</v>
      </c>
      <c r="O4" s="114">
        <v>38503</v>
      </c>
      <c r="P4" s="114">
        <v>38510</v>
      </c>
      <c r="Q4" s="114">
        <v>38517</v>
      </c>
      <c r="R4" s="114">
        <v>38524</v>
      </c>
      <c r="S4" s="114">
        <v>38531</v>
      </c>
      <c r="T4" s="114">
        <v>38538</v>
      </c>
      <c r="U4" s="114">
        <v>38545</v>
      </c>
      <c r="V4" s="114">
        <v>38559</v>
      </c>
      <c r="W4" s="114">
        <v>38566</v>
      </c>
      <c r="X4" s="114">
        <v>38573</v>
      </c>
      <c r="Y4" s="114">
        <v>38580</v>
      </c>
      <c r="Z4" s="114">
        <v>38587</v>
      </c>
      <c r="AA4" s="114">
        <v>38594</v>
      </c>
      <c r="AB4" s="114">
        <v>38601</v>
      </c>
      <c r="AC4" s="114">
        <v>38608</v>
      </c>
      <c r="AD4" s="114">
        <v>38615</v>
      </c>
      <c r="AE4" s="114">
        <v>38622</v>
      </c>
      <c r="AF4" s="114">
        <v>38629</v>
      </c>
      <c r="AG4" s="114">
        <v>38636</v>
      </c>
      <c r="AH4" s="114">
        <v>38643</v>
      </c>
      <c r="AI4" s="114">
        <v>38650</v>
      </c>
      <c r="AJ4" s="114">
        <v>38657</v>
      </c>
      <c r="AK4" s="114">
        <v>38664</v>
      </c>
      <c r="AL4" s="114">
        <v>38671</v>
      </c>
      <c r="AM4" s="114">
        <v>38678</v>
      </c>
      <c r="AN4" s="114">
        <v>38685</v>
      </c>
      <c r="AO4" s="114">
        <v>38692</v>
      </c>
      <c r="AP4" s="8" t="s">
        <v>438</v>
      </c>
      <c r="AQ4" s="116" t="s">
        <v>439</v>
      </c>
    </row>
    <row r="5" spans="1:43" ht="13.5" thickBot="1">
      <c r="A5" s="117" t="s">
        <v>440</v>
      </c>
      <c r="B5" s="118">
        <v>2.4305555555555556E-2</v>
      </c>
      <c r="C5" s="7"/>
      <c r="E5" s="8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</row>
    <row r="6" spans="1:43">
      <c r="E6" s="7" t="s">
        <v>441</v>
      </c>
      <c r="F6" s="7" t="s">
        <v>356</v>
      </c>
      <c r="G6" s="7" t="s">
        <v>442</v>
      </c>
      <c r="H6" s="7" t="s">
        <v>443</v>
      </c>
      <c r="I6" s="7" t="s">
        <v>444</v>
      </c>
      <c r="J6" s="7" t="s">
        <v>445</v>
      </c>
      <c r="K6" s="7" t="s">
        <v>297</v>
      </c>
      <c r="L6" s="7" t="s">
        <v>446</v>
      </c>
      <c r="M6" s="7" t="s">
        <v>447</v>
      </c>
      <c r="N6" s="7" t="s">
        <v>448</v>
      </c>
      <c r="O6" s="7" t="s">
        <v>449</v>
      </c>
      <c r="P6" s="7" t="s">
        <v>450</v>
      </c>
      <c r="Q6" s="7" t="s">
        <v>11</v>
      </c>
      <c r="R6" s="7" t="s">
        <v>251</v>
      </c>
      <c r="S6" s="7" t="s">
        <v>451</v>
      </c>
      <c r="T6" s="7" t="s">
        <v>452</v>
      </c>
      <c r="U6" s="7" t="s">
        <v>453</v>
      </c>
      <c r="V6" s="7" t="s">
        <v>454</v>
      </c>
      <c r="W6" s="7" t="s">
        <v>455</v>
      </c>
      <c r="X6" s="7" t="s">
        <v>456</v>
      </c>
      <c r="Y6" s="7" t="s">
        <v>457</v>
      </c>
      <c r="Z6" s="7" t="s">
        <v>458</v>
      </c>
      <c r="AA6" s="7" t="s">
        <v>443</v>
      </c>
      <c r="AB6" s="7" t="s">
        <v>459</v>
      </c>
      <c r="AC6" s="7" t="s">
        <v>460</v>
      </c>
      <c r="AD6" s="7" t="s">
        <v>461</v>
      </c>
      <c r="AE6" s="7" t="s">
        <v>462</v>
      </c>
      <c r="AF6" s="7" t="s">
        <v>463</v>
      </c>
      <c r="AG6" s="7"/>
      <c r="AH6" s="7" t="s">
        <v>464</v>
      </c>
      <c r="AI6" s="7" t="s">
        <v>465</v>
      </c>
      <c r="AJ6" s="7" t="s">
        <v>466</v>
      </c>
      <c r="AK6" s="7" t="s">
        <v>182</v>
      </c>
      <c r="AL6" s="7" t="s">
        <v>114</v>
      </c>
      <c r="AM6" s="7" t="s">
        <v>467</v>
      </c>
      <c r="AN6" s="7" t="s">
        <v>185</v>
      </c>
      <c r="AO6" s="7" t="s">
        <v>468</v>
      </c>
      <c r="AQ6" s="99"/>
    </row>
    <row r="7" spans="1:43"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1"/>
      <c r="AQ7" s="7"/>
    </row>
    <row r="8" spans="1:43">
      <c r="A8" t="s">
        <v>469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66">
        <v>2.1168981481481483E-2</v>
      </c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1">
        <f>AVERAGE(D8:AO8)</f>
        <v>2.1168981481481483E-2</v>
      </c>
      <c r="AQ8" s="7">
        <f>COUNT(E8:AO8)</f>
        <v>1</v>
      </c>
    </row>
    <row r="9" spans="1:43">
      <c r="A9" s="50" t="s">
        <v>470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6"/>
      <c r="W9" s="66">
        <v>1.503472222222222E-2</v>
      </c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1">
        <f t="shared" ref="AP9:AP74" si="0">AVERAGE(D9:AO9)</f>
        <v>1.503472222222222E-2</v>
      </c>
      <c r="AQ9" s="7">
        <f t="shared" ref="AQ9:AQ74" si="1">COUNT(E9:AO9)</f>
        <v>1</v>
      </c>
    </row>
    <row r="10" spans="1:43">
      <c r="A10" t="s">
        <v>471</v>
      </c>
      <c r="H10" s="7"/>
      <c r="I10" s="7"/>
      <c r="J10" s="7"/>
      <c r="K10" s="7"/>
      <c r="L10" s="7"/>
      <c r="M10" s="7"/>
      <c r="N10" s="66">
        <v>1.2962962962962963E-2</v>
      </c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1">
        <f t="shared" si="0"/>
        <v>1.2962962962962963E-2</v>
      </c>
      <c r="AQ10" s="7">
        <f t="shared" si="1"/>
        <v>1</v>
      </c>
    </row>
    <row r="11" spans="1:43">
      <c r="A11" t="s">
        <v>472</v>
      </c>
      <c r="H11" s="7"/>
      <c r="I11" s="7"/>
      <c r="J11" s="7"/>
      <c r="K11" s="7"/>
      <c r="L11" s="7"/>
      <c r="M11" s="7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>
        <v>1.6469907407407405E-2</v>
      </c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1">
        <f t="shared" si="0"/>
        <v>1.6469907407407405E-2</v>
      </c>
      <c r="AQ11" s="7">
        <f t="shared" si="1"/>
        <v>1</v>
      </c>
    </row>
    <row r="12" spans="1:43">
      <c r="A12" t="s">
        <v>473</v>
      </c>
      <c r="H12" s="7"/>
      <c r="I12" s="7"/>
      <c r="J12" s="7"/>
      <c r="K12" s="7"/>
      <c r="L12" s="7"/>
      <c r="M12" s="7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>
        <v>2.0057870370370368E-2</v>
      </c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1">
        <f t="shared" si="0"/>
        <v>2.0057870370370368E-2</v>
      </c>
      <c r="AQ12" s="7">
        <f t="shared" si="1"/>
        <v>1</v>
      </c>
    </row>
    <row r="13" spans="1:43">
      <c r="A13" t="s">
        <v>474</v>
      </c>
      <c r="H13" s="7"/>
      <c r="I13" s="7"/>
      <c r="J13" s="7"/>
      <c r="K13" s="7"/>
      <c r="L13" s="7"/>
      <c r="M13" s="7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>
        <v>1.6909722222222225E-2</v>
      </c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1">
        <f t="shared" si="0"/>
        <v>1.6909722222222225E-2</v>
      </c>
      <c r="AQ13" s="7">
        <f t="shared" si="1"/>
        <v>1</v>
      </c>
    </row>
    <row r="14" spans="1:43">
      <c r="A14" t="s">
        <v>475</v>
      </c>
      <c r="N14" s="50">
        <v>1.6423611111111111E-2</v>
      </c>
      <c r="O14" s="50">
        <v>1.5219907407407409E-2</v>
      </c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61">
        <f t="shared" si="0"/>
        <v>1.5821759259259261E-2</v>
      </c>
      <c r="AQ14" s="7">
        <f t="shared" si="1"/>
        <v>2</v>
      </c>
    </row>
    <row r="15" spans="1:43" ht="13" hidden="1">
      <c r="A15" s="119" t="s">
        <v>380</v>
      </c>
      <c r="B15" s="119"/>
      <c r="C15" s="23">
        <f>MINUTE(B$5)-MINUTE(AP15)</f>
        <v>1</v>
      </c>
      <c r="D15" s="66">
        <v>2.4066840277777779E-2</v>
      </c>
      <c r="G15" s="66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>
        <f t="shared" si="0"/>
        <v>2.4066840277777779E-2</v>
      </c>
      <c r="AQ15" s="7">
        <f t="shared" si="1"/>
        <v>0</v>
      </c>
    </row>
    <row r="16" spans="1:43" ht="13">
      <c r="A16" t="s">
        <v>476</v>
      </c>
      <c r="C16" s="23"/>
      <c r="D16" s="66"/>
      <c r="G16" s="66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>
        <v>1.8865740740740742E-2</v>
      </c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>
        <f t="shared" si="0"/>
        <v>1.8865740740740742E-2</v>
      </c>
      <c r="AQ16" s="7">
        <f t="shared" si="1"/>
        <v>1</v>
      </c>
    </row>
    <row r="17" spans="1:45" ht="13">
      <c r="A17" t="s">
        <v>477</v>
      </c>
      <c r="C17" s="23"/>
      <c r="D17" s="66"/>
      <c r="G17" s="66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F17" s="50">
        <v>1.4351851851851852E-2</v>
      </c>
      <c r="AG17" s="50"/>
      <c r="AH17" s="50"/>
      <c r="AI17" s="50"/>
      <c r="AJ17" s="50"/>
      <c r="AK17" s="50"/>
      <c r="AL17" s="50"/>
      <c r="AM17" s="50"/>
      <c r="AN17" s="50"/>
      <c r="AO17" s="50"/>
      <c r="AP17" s="61">
        <f t="shared" si="0"/>
        <v>1.4351851851851852E-2</v>
      </c>
      <c r="AQ17" s="7">
        <f t="shared" si="1"/>
        <v>1</v>
      </c>
    </row>
    <row r="18" spans="1:45" ht="13">
      <c r="A18" t="s">
        <v>478</v>
      </c>
      <c r="C18" s="23"/>
      <c r="D18" s="66"/>
      <c r="G18" s="66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>
        <v>1.7361111111111112E-2</v>
      </c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>
        <f t="shared" si="0"/>
        <v>1.7361111111111112E-2</v>
      </c>
      <c r="AQ18" s="7">
        <f t="shared" si="1"/>
        <v>1</v>
      </c>
    </row>
    <row r="19" spans="1:45" ht="13">
      <c r="A19" t="s">
        <v>479</v>
      </c>
      <c r="C19" s="23"/>
      <c r="D19" s="66"/>
      <c r="G19" s="66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>
        <v>1.4988425925925926E-2</v>
      </c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>
        <f t="shared" si="0"/>
        <v>1.4988425925925926E-2</v>
      </c>
      <c r="AQ19" s="7">
        <f t="shared" si="1"/>
        <v>1</v>
      </c>
    </row>
    <row r="20" spans="1:45" ht="13">
      <c r="A20" t="s">
        <v>480</v>
      </c>
      <c r="C20" s="23"/>
      <c r="D20" s="66"/>
      <c r="G20" s="66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>
        <v>1.252314814814815E-2</v>
      </c>
      <c r="AH20" s="61"/>
      <c r="AI20" s="61"/>
      <c r="AJ20" s="61"/>
      <c r="AK20" s="61"/>
      <c r="AL20" s="61"/>
      <c r="AM20" s="61"/>
      <c r="AN20" s="61"/>
      <c r="AO20" s="61">
        <v>1.3553240740740741E-2</v>
      </c>
      <c r="AP20" s="61">
        <f t="shared" si="0"/>
        <v>1.3038194444444446E-2</v>
      </c>
      <c r="AQ20" s="7">
        <f t="shared" si="1"/>
        <v>2</v>
      </c>
    </row>
    <row r="21" spans="1:45" ht="13">
      <c r="A21" t="s">
        <v>481</v>
      </c>
      <c r="C21" s="23"/>
      <c r="D21" s="66"/>
      <c r="G21" s="66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>
        <v>1.5520833333333333E-2</v>
      </c>
      <c r="AI21" s="61"/>
      <c r="AJ21" s="61"/>
      <c r="AK21" s="61"/>
      <c r="AL21" s="61"/>
      <c r="AM21" s="61"/>
      <c r="AN21" s="61"/>
      <c r="AO21" s="61"/>
      <c r="AP21" s="61">
        <f t="shared" si="0"/>
        <v>1.5520833333333333E-2</v>
      </c>
      <c r="AQ21" s="7">
        <f t="shared" si="1"/>
        <v>1</v>
      </c>
    </row>
    <row r="22" spans="1:45" ht="13">
      <c r="A22" t="s">
        <v>482</v>
      </c>
      <c r="C22" s="23"/>
      <c r="D22" s="66"/>
      <c r="G22" s="66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>
        <v>1.5752314814814813E-2</v>
      </c>
      <c r="AJ22" s="61"/>
      <c r="AK22" s="61"/>
      <c r="AL22" s="61"/>
      <c r="AM22" s="61"/>
      <c r="AN22" s="61"/>
      <c r="AO22" s="61"/>
      <c r="AP22" s="61">
        <f t="shared" si="0"/>
        <v>1.5752314814814813E-2</v>
      </c>
      <c r="AQ22" s="7">
        <f t="shared" si="1"/>
        <v>1</v>
      </c>
    </row>
    <row r="23" spans="1:45" ht="13">
      <c r="A23" t="s">
        <v>483</v>
      </c>
      <c r="C23" s="23"/>
      <c r="D23" s="66"/>
      <c r="G23" s="66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>
        <v>1.8101851851851852E-2</v>
      </c>
      <c r="AP23" s="61"/>
      <c r="AQ23" s="7"/>
    </row>
    <row r="24" spans="1:45" ht="13">
      <c r="A24" t="s">
        <v>484</v>
      </c>
      <c r="C24" s="23"/>
      <c r="D24" s="66"/>
      <c r="G24" s="66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>
        <v>2.1747685185185186E-2</v>
      </c>
      <c r="AP24" s="61"/>
      <c r="AQ24" s="7"/>
    </row>
    <row r="25" spans="1:45" ht="13">
      <c r="A25" s="119" t="s">
        <v>485</v>
      </c>
      <c r="B25" s="119"/>
      <c r="C25" s="23">
        <f>MINUTE(B$5)-MINUTE(AP25)</f>
        <v>3</v>
      </c>
      <c r="D25" s="66">
        <v>2.3981481481481479E-2</v>
      </c>
      <c r="G25" s="66"/>
      <c r="H25" s="61"/>
      <c r="I25" s="61">
        <v>2.2164351851851852E-2</v>
      </c>
      <c r="J25" s="61"/>
      <c r="K25" s="61"/>
      <c r="L25" s="61"/>
      <c r="M25" s="61"/>
      <c r="N25" s="61"/>
      <c r="O25" s="61"/>
      <c r="P25" s="61"/>
      <c r="Q25" s="61">
        <v>2.3703703703703703E-2</v>
      </c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>
        <v>1.9884259259259258E-2</v>
      </c>
      <c r="AD25" s="61">
        <v>2.162037037037037E-2</v>
      </c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>
        <f t="shared" si="0"/>
        <v>2.227083333333333E-2</v>
      </c>
      <c r="AQ25" s="7">
        <f t="shared" si="1"/>
        <v>4</v>
      </c>
    </row>
    <row r="26" spans="1:45" ht="13">
      <c r="A26" s="119" t="s">
        <v>486</v>
      </c>
      <c r="B26" s="119"/>
      <c r="C26" s="23">
        <f>MINUTE(B$5)-MINUTE(AP26)</f>
        <v>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66">
        <v>2.2222222222222223E-2</v>
      </c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>
        <v>2.0312500000000001E-2</v>
      </c>
      <c r="AI26" s="66">
        <v>1.9953703703703706E-2</v>
      </c>
      <c r="AJ26" s="66">
        <v>1.8171296296296297E-2</v>
      </c>
      <c r="AK26" s="66">
        <v>1.9872685185185184E-2</v>
      </c>
      <c r="AL26" s="66"/>
      <c r="AM26" s="66">
        <v>2.0104166666666666E-2</v>
      </c>
      <c r="AN26" s="66"/>
      <c r="AO26" s="66">
        <v>2.0046296296296295E-2</v>
      </c>
      <c r="AP26" s="61">
        <f t="shared" si="0"/>
        <v>2.0097552910052909E-2</v>
      </c>
      <c r="AQ26" s="7">
        <f t="shared" si="1"/>
        <v>7</v>
      </c>
    </row>
    <row r="27" spans="1:45" ht="13">
      <c r="A27" s="119" t="s">
        <v>487</v>
      </c>
      <c r="B27" s="119"/>
      <c r="C27" s="23">
        <f>MINUTE(B$5)-MINUTE(AP27)</f>
        <v>5</v>
      </c>
      <c r="D27" s="66"/>
      <c r="G27" s="66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>
        <v>2.0925925925925928E-2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61">
        <f t="shared" si="0"/>
        <v>2.0925925925925928E-2</v>
      </c>
      <c r="AQ27" s="7">
        <f t="shared" si="1"/>
        <v>1</v>
      </c>
      <c r="AS27" s="50"/>
    </row>
    <row r="28" spans="1:45" ht="13">
      <c r="A28" s="119" t="s">
        <v>260</v>
      </c>
      <c r="B28" s="120"/>
      <c r="C28" s="23">
        <f>MINUTE(B$5)-MINUTE(AP28)</f>
        <v>6</v>
      </c>
      <c r="D28" s="84">
        <v>1.9664351851851853E-2</v>
      </c>
      <c r="G28" s="84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>
        <v>2.1458333333333333E-2</v>
      </c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>
        <f t="shared" si="0"/>
        <v>2.0561342592592593E-2</v>
      </c>
      <c r="AQ28" s="7">
        <f t="shared" si="1"/>
        <v>1</v>
      </c>
    </row>
    <row r="29" spans="1:45" ht="13" hidden="1">
      <c r="A29" s="119" t="s">
        <v>212</v>
      </c>
      <c r="B29" s="119"/>
      <c r="C29" s="23">
        <f>MINUTE(B$5)-MINUTE(AP29)</f>
        <v>3</v>
      </c>
      <c r="D29" s="66">
        <v>2.2222222222222223E-2</v>
      </c>
      <c r="E29" s="66"/>
      <c r="F29" s="66"/>
      <c r="G29" s="66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61">
        <f t="shared" si="0"/>
        <v>2.2222222222222223E-2</v>
      </c>
      <c r="AQ29" s="7">
        <f t="shared" si="1"/>
        <v>0</v>
      </c>
    </row>
    <row r="30" spans="1:45" ht="13" hidden="1">
      <c r="A30" s="119"/>
      <c r="B30" s="119"/>
      <c r="C30" s="23"/>
      <c r="D30" s="66"/>
      <c r="E30" s="66"/>
      <c r="F30" s="66"/>
      <c r="G30" s="66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61" t="e">
        <f t="shared" si="0"/>
        <v>#DIV/0!</v>
      </c>
      <c r="AQ30" s="7">
        <f t="shared" si="1"/>
        <v>0</v>
      </c>
    </row>
    <row r="31" spans="1:45" ht="13" hidden="1">
      <c r="A31" s="119" t="s">
        <v>261</v>
      </c>
      <c r="B31" s="119"/>
      <c r="C31" s="23">
        <f>MINUTE(B$5)-MINUTE(AP31)</f>
        <v>4</v>
      </c>
      <c r="D31" s="66">
        <v>2.179150132275132E-2</v>
      </c>
      <c r="G31" s="66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61">
        <f t="shared" si="0"/>
        <v>2.179150132275132E-2</v>
      </c>
      <c r="AQ31" s="7">
        <f t="shared" si="1"/>
        <v>0</v>
      </c>
    </row>
    <row r="32" spans="1:45" ht="13" hidden="1">
      <c r="A32" s="119"/>
      <c r="B32" s="119"/>
      <c r="C32" s="23"/>
      <c r="D32" s="66"/>
      <c r="G32" s="66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61" t="e">
        <f t="shared" si="0"/>
        <v>#DIV/0!</v>
      </c>
      <c r="AQ32" s="7">
        <f t="shared" si="1"/>
        <v>0</v>
      </c>
    </row>
    <row r="33" spans="1:45" ht="13" hidden="1">
      <c r="A33" s="119" t="s">
        <v>39</v>
      </c>
      <c r="B33" s="119"/>
      <c r="C33" s="23">
        <f>MINUTE(B$5)-MINUTE(AP33)</f>
        <v>5</v>
      </c>
      <c r="D33" s="66">
        <v>2.1264364252645503E-2</v>
      </c>
      <c r="G33" s="66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61">
        <f t="shared" si="0"/>
        <v>2.1264364252645503E-2</v>
      </c>
      <c r="AQ33" s="7">
        <f t="shared" si="1"/>
        <v>0</v>
      </c>
    </row>
    <row r="34" spans="1:45" ht="13" hidden="1">
      <c r="A34" s="119" t="s">
        <v>148</v>
      </c>
      <c r="B34" s="119"/>
      <c r="C34" s="23">
        <f>MINUTE(B$5)-MINUTE(AP34)</f>
        <v>5</v>
      </c>
      <c r="D34" s="66">
        <v>2.1267361111111115E-2</v>
      </c>
      <c r="G34" s="66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61">
        <f t="shared" si="0"/>
        <v>2.1267361111111115E-2</v>
      </c>
      <c r="AQ34" s="7">
        <f t="shared" si="1"/>
        <v>0</v>
      </c>
    </row>
    <row r="35" spans="1:45" ht="13" hidden="1">
      <c r="A35" s="119"/>
      <c r="B35" s="119"/>
      <c r="C35" s="23"/>
      <c r="D35" s="66"/>
      <c r="G35" s="66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61" t="e">
        <f t="shared" si="0"/>
        <v>#DIV/0!</v>
      </c>
      <c r="AQ35" s="7">
        <f t="shared" si="1"/>
        <v>0</v>
      </c>
    </row>
    <row r="36" spans="1:45" ht="13" hidden="1">
      <c r="A36" s="119" t="s">
        <v>217</v>
      </c>
      <c r="B36" s="119"/>
      <c r="C36" s="23">
        <f t="shared" ref="C36:C72" si="2">MINUTE(B$5)-MINUTE(AP36)</f>
        <v>6</v>
      </c>
      <c r="D36" s="66">
        <v>2.0335648148148148E-2</v>
      </c>
      <c r="G36" s="66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61">
        <f t="shared" si="0"/>
        <v>2.0335648148148148E-2</v>
      </c>
      <c r="AQ36" s="7">
        <f t="shared" si="1"/>
        <v>0</v>
      </c>
    </row>
    <row r="37" spans="1:45" ht="13" hidden="1">
      <c r="A37" s="119" t="s">
        <v>296</v>
      </c>
      <c r="B37" s="119"/>
      <c r="C37" s="23">
        <f t="shared" si="2"/>
        <v>6</v>
      </c>
      <c r="D37" s="66">
        <v>2.0225694444444445E-2</v>
      </c>
      <c r="G37" s="66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61">
        <f t="shared" si="0"/>
        <v>2.0225694444444445E-2</v>
      </c>
      <c r="AQ37" s="7">
        <f t="shared" si="1"/>
        <v>0</v>
      </c>
    </row>
    <row r="38" spans="1:45" ht="13" hidden="1">
      <c r="A38" s="119" t="s">
        <v>385</v>
      </c>
      <c r="B38" s="119"/>
      <c r="C38" s="23">
        <f t="shared" si="2"/>
        <v>6</v>
      </c>
      <c r="D38" s="66">
        <v>2.0532407407407405E-2</v>
      </c>
      <c r="G38" s="66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61">
        <f t="shared" si="0"/>
        <v>2.0532407407407405E-2</v>
      </c>
      <c r="AQ38" s="7">
        <f t="shared" si="1"/>
        <v>0</v>
      </c>
    </row>
    <row r="39" spans="1:45" ht="13" hidden="1">
      <c r="A39" s="119" t="s">
        <v>386</v>
      </c>
      <c r="B39" s="119"/>
      <c r="C39" s="23">
        <f t="shared" si="2"/>
        <v>6</v>
      </c>
      <c r="D39" s="84">
        <v>2.0671296296296295E-2</v>
      </c>
      <c r="G39" s="84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>
        <f t="shared" si="0"/>
        <v>2.0671296296296295E-2</v>
      </c>
      <c r="AQ39" s="7">
        <f t="shared" si="1"/>
        <v>0</v>
      </c>
    </row>
    <row r="40" spans="1:45" ht="13">
      <c r="A40" s="119" t="s">
        <v>299</v>
      </c>
      <c r="B40" s="119"/>
      <c r="C40" s="23">
        <f t="shared" si="2"/>
        <v>5</v>
      </c>
      <c r="D40" s="66">
        <v>2.0422694830246915E-2</v>
      </c>
      <c r="G40" s="66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>
        <v>2.162037037037037E-2</v>
      </c>
      <c r="X40" s="50"/>
      <c r="Y40" s="50">
        <v>1.9340277777777779E-2</v>
      </c>
      <c r="Z40" s="50">
        <v>2.045138888888889E-2</v>
      </c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>
        <v>2.2685185185185183E-2</v>
      </c>
      <c r="AL40" s="50"/>
      <c r="AM40" s="50"/>
      <c r="AN40" s="50"/>
      <c r="AO40" s="50"/>
      <c r="AP40" s="61">
        <f t="shared" si="0"/>
        <v>2.0903983410493827E-2</v>
      </c>
      <c r="AQ40" s="7">
        <f t="shared" si="1"/>
        <v>4</v>
      </c>
      <c r="AS40" s="50"/>
    </row>
    <row r="41" spans="1:45" ht="13">
      <c r="A41" s="119" t="s">
        <v>398</v>
      </c>
      <c r="B41" s="119"/>
      <c r="C41" s="23">
        <f t="shared" si="2"/>
        <v>7</v>
      </c>
      <c r="D41" s="66">
        <v>1.8685185185185187E-2</v>
      </c>
      <c r="E41" s="121">
        <v>2.1365740740740741E-2</v>
      </c>
      <c r="F41" s="122"/>
      <c r="G41" s="66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>
        <f t="shared" si="0"/>
        <v>2.0025462962962964E-2</v>
      </c>
      <c r="AQ41" s="7">
        <f t="shared" si="1"/>
        <v>1</v>
      </c>
      <c r="AS41" s="50"/>
    </row>
    <row r="42" spans="1:45" s="3" customFormat="1" ht="13" hidden="1">
      <c r="A42" s="119" t="s">
        <v>358</v>
      </c>
      <c r="B42" s="120"/>
      <c r="C42" s="23">
        <f t="shared" si="2"/>
        <v>7</v>
      </c>
      <c r="D42" s="84">
        <v>2.0000964506172839E-2</v>
      </c>
      <c r="E42" s="122"/>
      <c r="F42" s="122"/>
      <c r="G42" s="84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>
        <f t="shared" si="0"/>
        <v>2.0000964506172839E-2</v>
      </c>
      <c r="AQ42" s="7">
        <f t="shared" si="1"/>
        <v>0</v>
      </c>
    </row>
    <row r="43" spans="1:45" s="3" customFormat="1" ht="13">
      <c r="A43" s="119" t="s">
        <v>377</v>
      </c>
      <c r="B43" s="119"/>
      <c r="C43" s="23">
        <f t="shared" si="2"/>
        <v>7</v>
      </c>
      <c r="D43" s="66">
        <v>1.9386574074074073E-2</v>
      </c>
      <c r="E43" s="122"/>
      <c r="F43" s="84">
        <v>1.9467592592592595E-2</v>
      </c>
      <c r="G43" s="66"/>
      <c r="H43" s="61"/>
      <c r="I43" s="61"/>
      <c r="J43" s="61"/>
      <c r="K43" s="61"/>
      <c r="L43" s="61"/>
      <c r="M43" s="61"/>
      <c r="N43" s="61">
        <v>2.0416666666666666E-2</v>
      </c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>
        <f t="shared" si="0"/>
        <v>1.9756944444444445E-2</v>
      </c>
      <c r="AQ43" s="7">
        <f t="shared" si="1"/>
        <v>2</v>
      </c>
    </row>
    <row r="44" spans="1:45" s="3" customFormat="1" ht="13" hidden="1">
      <c r="A44" s="119" t="s">
        <v>432</v>
      </c>
      <c r="B44" s="120"/>
      <c r="C44" s="23">
        <f t="shared" si="2"/>
        <v>8</v>
      </c>
      <c r="D44" s="84">
        <v>1.8952546296296294E-2</v>
      </c>
      <c r="E44" s="122"/>
      <c r="F44" s="122"/>
      <c r="G44" s="84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>
        <f t="shared" si="0"/>
        <v>1.8952546296296294E-2</v>
      </c>
      <c r="AQ44" s="7">
        <f t="shared" si="1"/>
        <v>0</v>
      </c>
    </row>
    <row r="45" spans="1:45" s="3" customFormat="1" ht="13" hidden="1">
      <c r="A45" s="119" t="s">
        <v>365</v>
      </c>
      <c r="B45" s="120"/>
      <c r="C45" s="23">
        <f t="shared" si="2"/>
        <v>8</v>
      </c>
      <c r="D45" s="84">
        <v>1.9116319444444443E-2</v>
      </c>
      <c r="E45" s="122"/>
      <c r="F45" s="122"/>
      <c r="G45" s="84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>
        <f t="shared" si="0"/>
        <v>1.9116319444444443E-2</v>
      </c>
      <c r="AQ45" s="7">
        <f t="shared" si="1"/>
        <v>0</v>
      </c>
    </row>
    <row r="46" spans="1:45" s="3" customFormat="1" ht="13" hidden="1">
      <c r="A46" s="119" t="s">
        <v>348</v>
      </c>
      <c r="B46" s="120"/>
      <c r="C46" s="23">
        <f t="shared" si="2"/>
        <v>8</v>
      </c>
      <c r="D46" s="84">
        <v>1.8984722222222222E-2</v>
      </c>
      <c r="E46" s="122"/>
      <c r="F46" s="122"/>
      <c r="G46" s="84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>
        <f t="shared" si="0"/>
        <v>1.8984722222222222E-2</v>
      </c>
      <c r="AQ46" s="7">
        <f t="shared" si="1"/>
        <v>0</v>
      </c>
    </row>
    <row r="47" spans="1:45" s="3" customFormat="1" ht="13">
      <c r="A47" s="119" t="s">
        <v>328</v>
      </c>
      <c r="B47" s="119"/>
      <c r="C47" s="23">
        <f t="shared" si="2"/>
        <v>8</v>
      </c>
      <c r="D47" s="66">
        <v>1.8948362176660787E-2</v>
      </c>
      <c r="E47" s="122"/>
      <c r="F47" s="122"/>
      <c r="G47" s="66"/>
      <c r="H47" s="76"/>
      <c r="I47" s="76">
        <v>1.8807870370370371E-2</v>
      </c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>
        <v>1.8518518518518521E-2</v>
      </c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61">
        <f t="shared" si="0"/>
        <v>1.8758250355183224E-2</v>
      </c>
      <c r="AQ47" s="7">
        <f t="shared" si="1"/>
        <v>2</v>
      </c>
      <c r="AS47" s="50"/>
    </row>
    <row r="48" spans="1:45" s="3" customFormat="1" ht="13">
      <c r="A48" s="120" t="s">
        <v>284</v>
      </c>
      <c r="B48" s="120"/>
      <c r="C48" s="23">
        <f t="shared" si="2"/>
        <v>9</v>
      </c>
      <c r="D48" s="84">
        <v>1.8304398148148149E-2</v>
      </c>
      <c r="E48" s="123"/>
      <c r="F48" s="122"/>
      <c r="G48" s="84"/>
      <c r="H48" s="94"/>
      <c r="I48" s="94"/>
      <c r="J48" s="94"/>
      <c r="K48" s="94"/>
      <c r="L48" s="94"/>
      <c r="M48" s="94"/>
      <c r="N48" s="94">
        <v>1.9803240740740739E-2</v>
      </c>
      <c r="O48" s="94">
        <v>1.7754629629629631E-2</v>
      </c>
      <c r="P48" s="94">
        <v>1.7175925925925924E-2</v>
      </c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61">
        <f t="shared" si="0"/>
        <v>1.8259548611111114E-2</v>
      </c>
      <c r="AQ48" s="7">
        <f t="shared" si="1"/>
        <v>3</v>
      </c>
      <c r="AR48"/>
    </row>
    <row r="49" spans="1:44" s="3" customFormat="1" ht="13">
      <c r="A49" s="119" t="s">
        <v>488</v>
      </c>
      <c r="B49" s="119"/>
      <c r="C49" s="23">
        <f t="shared" si="2"/>
        <v>10</v>
      </c>
      <c r="D49" s="66"/>
      <c r="E49" s="123"/>
      <c r="F49" s="7"/>
      <c r="G49" s="66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61"/>
      <c r="AD49" s="61"/>
      <c r="AE49" s="61">
        <v>1.8645833333333334E-2</v>
      </c>
      <c r="AF49" s="61">
        <v>1.8587962962962962E-2</v>
      </c>
      <c r="AG49" s="61">
        <v>1.6712962962962961E-2</v>
      </c>
      <c r="AH49" s="61"/>
      <c r="AI49" s="61"/>
      <c r="AJ49" s="61"/>
      <c r="AK49" s="61"/>
      <c r="AL49" s="61"/>
      <c r="AM49" s="61"/>
      <c r="AN49" s="61"/>
      <c r="AO49" s="61"/>
      <c r="AP49" s="61">
        <f t="shared" si="0"/>
        <v>1.798225308641975E-2</v>
      </c>
      <c r="AQ49" s="7">
        <f t="shared" si="1"/>
        <v>3</v>
      </c>
      <c r="AR49"/>
    </row>
    <row r="50" spans="1:44" s="3" customFormat="1" ht="13">
      <c r="A50" s="119" t="s">
        <v>435</v>
      </c>
      <c r="B50" s="119"/>
      <c r="C50" s="23">
        <f t="shared" si="2"/>
        <v>10</v>
      </c>
      <c r="D50" s="66">
        <v>2.3923611111111114E-2</v>
      </c>
      <c r="E50" s="66"/>
      <c r="F50" s="66">
        <v>1.5682870370370371E-2</v>
      </c>
      <c r="G50" s="66"/>
      <c r="H50" s="61"/>
      <c r="I50" s="61"/>
      <c r="J50" s="61">
        <v>1.7303240740740741E-2</v>
      </c>
      <c r="K50" s="61"/>
      <c r="L50" s="61"/>
      <c r="M50" s="61"/>
      <c r="N50" s="61"/>
      <c r="O50" s="61"/>
      <c r="P50" s="61"/>
      <c r="Q50" s="61"/>
      <c r="R50" s="61">
        <v>1.5914351851851853E-2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>
        <v>1.4756944444444446E-2</v>
      </c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>
        <f t="shared" si="0"/>
        <v>1.7516203703703704E-2</v>
      </c>
      <c r="AQ50" s="7">
        <f t="shared" si="1"/>
        <v>4</v>
      </c>
    </row>
    <row r="51" spans="1:44" ht="13" hidden="1">
      <c r="A51" s="119" t="s">
        <v>433</v>
      </c>
      <c r="B51" s="119"/>
      <c r="C51" s="23">
        <f t="shared" si="2"/>
        <v>9</v>
      </c>
      <c r="D51" s="66">
        <v>1.818287037037037E-2</v>
      </c>
      <c r="E51" s="66"/>
      <c r="F51" s="66"/>
      <c r="G51" s="66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>
        <f t="shared" si="0"/>
        <v>1.818287037037037E-2</v>
      </c>
      <c r="AQ51" s="7">
        <f t="shared" si="1"/>
        <v>0</v>
      </c>
    </row>
    <row r="52" spans="1:44" s="3" customFormat="1" ht="13" hidden="1">
      <c r="A52" s="119" t="s">
        <v>378</v>
      </c>
      <c r="B52" s="120"/>
      <c r="C52" s="23">
        <f t="shared" si="2"/>
        <v>9</v>
      </c>
      <c r="D52" s="84">
        <v>1.8460648148148146E-2</v>
      </c>
      <c r="E52" s="122"/>
      <c r="F52" s="122"/>
      <c r="G52" s="84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>
        <f t="shared" si="0"/>
        <v>1.8460648148148146E-2</v>
      </c>
      <c r="AQ52" s="7">
        <f t="shared" si="1"/>
        <v>0</v>
      </c>
    </row>
    <row r="53" spans="1:44" s="3" customFormat="1" ht="13" hidden="1">
      <c r="A53" s="119" t="s">
        <v>334</v>
      </c>
      <c r="B53" s="119"/>
      <c r="C53" s="23">
        <f t="shared" si="2"/>
        <v>9</v>
      </c>
      <c r="D53" s="66">
        <v>1.8324164261664264E-2</v>
      </c>
      <c r="E53" s="122"/>
      <c r="F53" s="122"/>
      <c r="G53" s="6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61">
        <f t="shared" si="0"/>
        <v>1.8324164261664264E-2</v>
      </c>
      <c r="AQ53" s="7">
        <f t="shared" si="1"/>
        <v>0</v>
      </c>
    </row>
    <row r="54" spans="1:44" s="3" customFormat="1" ht="13">
      <c r="A54" s="119" t="s">
        <v>489</v>
      </c>
      <c r="B54" s="120"/>
      <c r="C54" s="23">
        <f t="shared" si="2"/>
        <v>12</v>
      </c>
      <c r="D54" s="84"/>
      <c r="E54" s="122"/>
      <c r="F54" s="122"/>
      <c r="G54" s="84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>
        <v>1.7337962962962961E-2</v>
      </c>
      <c r="Y54" s="61"/>
      <c r="Z54" s="61"/>
      <c r="AA54" s="61">
        <v>1.9444444444444445E-2</v>
      </c>
      <c r="AB54" s="61">
        <v>1.7037037037037038E-2</v>
      </c>
      <c r="AC54" s="61"/>
      <c r="AD54" s="61"/>
      <c r="AE54" s="61"/>
      <c r="AF54" s="61"/>
      <c r="AG54" s="61"/>
      <c r="AH54" s="61">
        <v>1.5729166666666666E-2</v>
      </c>
      <c r="AI54" s="61"/>
      <c r="AJ54" s="61">
        <v>1.4513888888888889E-2</v>
      </c>
      <c r="AK54" s="61"/>
      <c r="AL54" s="61"/>
      <c r="AM54" s="61"/>
      <c r="AN54" s="61"/>
      <c r="AO54" s="61">
        <v>1.503472222222222E-2</v>
      </c>
      <c r="AP54" s="61">
        <f t="shared" si="0"/>
        <v>1.65162037037037E-2</v>
      </c>
      <c r="AQ54" s="7">
        <f t="shared" si="1"/>
        <v>6</v>
      </c>
    </row>
    <row r="55" spans="1:44" s="3" customFormat="1" ht="13" hidden="1">
      <c r="A55" s="119" t="s">
        <v>389</v>
      </c>
      <c r="B55" s="119"/>
      <c r="C55" s="23">
        <f t="shared" si="2"/>
        <v>9</v>
      </c>
      <c r="D55" s="66">
        <v>1.8055555555555557E-2</v>
      </c>
      <c r="E55" s="122"/>
      <c r="F55" s="122"/>
      <c r="G55" s="6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61">
        <f t="shared" si="0"/>
        <v>1.8055555555555557E-2</v>
      </c>
      <c r="AQ55" s="7">
        <f t="shared" si="1"/>
        <v>0</v>
      </c>
    </row>
    <row r="56" spans="1:44" s="3" customFormat="1" ht="13" hidden="1">
      <c r="A56" s="120" t="s">
        <v>125</v>
      </c>
      <c r="B56" s="120"/>
      <c r="C56" s="23">
        <f t="shared" si="2"/>
        <v>9</v>
      </c>
      <c r="D56" s="84">
        <v>1.8420138888888889E-2</v>
      </c>
      <c r="E56" s="122"/>
      <c r="F56" s="122"/>
      <c r="G56" s="84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>
        <f t="shared" si="0"/>
        <v>1.8420138888888889E-2</v>
      </c>
      <c r="AQ56" s="7">
        <f t="shared" si="1"/>
        <v>0</v>
      </c>
    </row>
    <row r="57" spans="1:44" s="3" customFormat="1" ht="13" hidden="1">
      <c r="A57" s="120" t="s">
        <v>335</v>
      </c>
      <c r="B57" s="120"/>
      <c r="C57" s="23">
        <f t="shared" si="2"/>
        <v>9</v>
      </c>
      <c r="D57" s="84">
        <v>1.8078703703703704E-2</v>
      </c>
      <c r="E57" s="122"/>
      <c r="F57" s="122"/>
      <c r="G57" s="8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61">
        <f t="shared" si="0"/>
        <v>1.8078703703703704E-2</v>
      </c>
      <c r="AQ57" s="7">
        <f t="shared" si="1"/>
        <v>0</v>
      </c>
    </row>
    <row r="58" spans="1:44" s="3" customFormat="1" ht="13">
      <c r="A58" s="119" t="s">
        <v>416</v>
      </c>
      <c r="B58" s="119"/>
      <c r="C58" s="23">
        <f t="shared" si="2"/>
        <v>10</v>
      </c>
      <c r="D58" s="66">
        <v>2.0069444444444445E-2</v>
      </c>
      <c r="E58" s="66">
        <v>1.832175925925926E-2</v>
      </c>
      <c r="F58" s="7"/>
      <c r="G58" s="66"/>
      <c r="H58" s="61"/>
      <c r="I58" s="61"/>
      <c r="J58" s="61">
        <v>1.7812499999999998E-2</v>
      </c>
      <c r="K58" s="61">
        <v>1.8159722222222219E-2</v>
      </c>
      <c r="L58" s="61">
        <v>1.6863425925925928E-2</v>
      </c>
      <c r="M58" s="61">
        <v>1.7210648148148149E-2</v>
      </c>
      <c r="N58" s="61">
        <v>1.7592592592592594E-2</v>
      </c>
      <c r="O58" s="61">
        <v>1.681712962962963E-2</v>
      </c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>
        <v>1.7337962962962961E-2</v>
      </c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>
        <f t="shared" si="0"/>
        <v>1.7798353909465024E-2</v>
      </c>
      <c r="AQ58" s="7">
        <f t="shared" si="1"/>
        <v>8</v>
      </c>
    </row>
    <row r="59" spans="1:44" ht="13">
      <c r="A59" s="119" t="s">
        <v>24</v>
      </c>
      <c r="B59" s="119"/>
      <c r="C59" s="23">
        <f t="shared" si="2"/>
        <v>10</v>
      </c>
      <c r="D59" s="66">
        <v>1.8409029352481732E-2</v>
      </c>
      <c r="E59" s="121">
        <v>1.7430555555555557E-2</v>
      </c>
      <c r="F59" s="84">
        <v>1.7013888888888887E-2</v>
      </c>
      <c r="G59" s="66">
        <v>1.7395833333333336E-2</v>
      </c>
      <c r="H59" s="76"/>
      <c r="I59" s="76"/>
      <c r="J59" s="76"/>
      <c r="K59" s="76"/>
      <c r="L59" s="76"/>
      <c r="M59" s="76"/>
      <c r="N59" s="76"/>
      <c r="O59" s="76">
        <v>1.8113425925925925E-2</v>
      </c>
      <c r="P59" s="76"/>
      <c r="Q59" s="76"/>
      <c r="R59" s="76">
        <v>1.8749999999999999E-2</v>
      </c>
      <c r="S59" s="76">
        <v>1.7395833333333336E-2</v>
      </c>
      <c r="T59" s="76"/>
      <c r="U59" s="76"/>
      <c r="V59" s="76">
        <v>1.7013888888888887E-2</v>
      </c>
      <c r="W59" s="76">
        <v>1.6967592592592593E-2</v>
      </c>
      <c r="X59" s="76">
        <v>1.744212962962963E-2</v>
      </c>
      <c r="Y59" s="76">
        <v>1.6620370370370372E-2</v>
      </c>
      <c r="Z59" s="76"/>
      <c r="AA59" s="76"/>
      <c r="AB59" s="76"/>
      <c r="AC59" s="76">
        <v>1.7280092592592593E-2</v>
      </c>
      <c r="AD59" s="76"/>
      <c r="AE59" s="76"/>
      <c r="AF59" s="76"/>
      <c r="AG59" s="76">
        <v>1.6944444444444443E-2</v>
      </c>
      <c r="AH59" s="76"/>
      <c r="AI59" s="76"/>
      <c r="AJ59" s="76"/>
      <c r="AK59" s="76"/>
      <c r="AL59" s="76"/>
      <c r="AM59" s="76"/>
      <c r="AN59" s="76"/>
      <c r="AO59" s="76"/>
      <c r="AP59" s="61">
        <f t="shared" si="0"/>
        <v>1.7444391146772098E-2</v>
      </c>
      <c r="AQ59" s="7">
        <f t="shared" si="1"/>
        <v>12</v>
      </c>
    </row>
    <row r="60" spans="1:44" ht="13">
      <c r="A60" s="119" t="s">
        <v>490</v>
      </c>
      <c r="B60" s="119"/>
      <c r="C60" s="23">
        <f t="shared" si="2"/>
        <v>10</v>
      </c>
      <c r="D60" s="66"/>
      <c r="E60" s="123">
        <v>1.7708333333333333E-2</v>
      </c>
      <c r="G60" s="66">
        <v>1.7152777777777777E-2</v>
      </c>
      <c r="H60" s="76"/>
      <c r="I60" s="76">
        <v>1.7523148148148149E-2</v>
      </c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61">
        <f t="shared" si="0"/>
        <v>1.7461419753086418E-2</v>
      </c>
      <c r="AQ60" s="7">
        <f t="shared" si="1"/>
        <v>3</v>
      </c>
    </row>
    <row r="61" spans="1:44" ht="13" hidden="1">
      <c r="A61" s="119" t="s">
        <v>407</v>
      </c>
      <c r="B61" s="119"/>
      <c r="C61" s="23">
        <f t="shared" si="2"/>
        <v>10</v>
      </c>
      <c r="D61" s="66">
        <v>1.7997685185185186E-2</v>
      </c>
      <c r="G61" s="66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>
        <f t="shared" si="0"/>
        <v>1.7997685185185186E-2</v>
      </c>
      <c r="AQ61" s="7">
        <f t="shared" si="1"/>
        <v>0</v>
      </c>
    </row>
    <row r="62" spans="1:44" s="3" customFormat="1" ht="13" hidden="1">
      <c r="A62" s="119" t="s">
        <v>298</v>
      </c>
      <c r="B62" s="120"/>
      <c r="C62" s="23">
        <f t="shared" si="2"/>
        <v>10</v>
      </c>
      <c r="D62" s="84">
        <v>1.7611400462962962E-2</v>
      </c>
      <c r="E62" s="122"/>
      <c r="F62" s="122"/>
      <c r="G62" s="8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61">
        <f t="shared" si="0"/>
        <v>1.7611400462962962E-2</v>
      </c>
      <c r="AQ62" s="7">
        <f t="shared" si="1"/>
        <v>0</v>
      </c>
    </row>
    <row r="63" spans="1:44" s="3" customFormat="1" ht="13" hidden="1">
      <c r="A63" s="120" t="s">
        <v>155</v>
      </c>
      <c r="B63" s="120"/>
      <c r="C63" s="23">
        <f t="shared" si="2"/>
        <v>10</v>
      </c>
      <c r="D63" s="84">
        <v>1.7931134259259258E-2</v>
      </c>
      <c r="E63" s="122"/>
      <c r="F63" s="122"/>
      <c r="G63" s="8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61">
        <f t="shared" si="0"/>
        <v>1.7931134259259258E-2</v>
      </c>
      <c r="AQ63" s="7">
        <f t="shared" si="1"/>
        <v>0</v>
      </c>
    </row>
    <row r="64" spans="1:44" s="3" customFormat="1" ht="13" hidden="1">
      <c r="A64" s="119" t="s">
        <v>491</v>
      </c>
      <c r="B64" s="119"/>
      <c r="C64" s="23">
        <f t="shared" si="2"/>
        <v>10</v>
      </c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66"/>
      <c r="X64" s="66"/>
      <c r="Y64" s="66"/>
      <c r="Z64" s="66">
        <v>1.7407407407407406E-2</v>
      </c>
      <c r="AA64" s="76">
        <v>1.7453703703703704E-2</v>
      </c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61">
        <f t="shared" si="0"/>
        <v>1.7430555555555553E-2</v>
      </c>
      <c r="AQ64" s="7">
        <f t="shared" si="1"/>
        <v>2</v>
      </c>
    </row>
    <row r="65" spans="1:43" s="3" customFormat="1" ht="13">
      <c r="A65" s="119" t="s">
        <v>394</v>
      </c>
      <c r="B65" s="119"/>
      <c r="C65" s="23">
        <f t="shared" si="2"/>
        <v>10</v>
      </c>
      <c r="D65" s="66">
        <v>1.5418595679012347E-2</v>
      </c>
      <c r="E65" s="123"/>
      <c r="F65" s="66">
        <v>1.6562500000000001E-2</v>
      </c>
      <c r="G65" s="66">
        <v>1.8900462962962963E-2</v>
      </c>
      <c r="H65" s="61">
        <v>1.7986111111111109E-2</v>
      </c>
      <c r="I65" s="61"/>
      <c r="J65" s="61">
        <v>1.7291666666666667E-2</v>
      </c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>
        <v>1.8333333333333333E-2</v>
      </c>
      <c r="V65" s="61">
        <v>1.8680555555555554E-2</v>
      </c>
      <c r="W65" s="61"/>
      <c r="X65" s="61"/>
      <c r="Y65" s="61"/>
      <c r="Z65" s="61"/>
      <c r="AA65" s="94">
        <v>1.8379629629629628E-2</v>
      </c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61">
        <f t="shared" si="0"/>
        <v>1.7694106867283951E-2</v>
      </c>
      <c r="AQ65" s="7">
        <f t="shared" si="1"/>
        <v>7</v>
      </c>
    </row>
    <row r="66" spans="1:43" s="3" customFormat="1" ht="13">
      <c r="A66" s="120" t="s">
        <v>266</v>
      </c>
      <c r="B66" s="119"/>
      <c r="C66" s="23">
        <f t="shared" si="2"/>
        <v>11</v>
      </c>
      <c r="D66" s="84">
        <v>1.6238820207570209E-2</v>
      </c>
      <c r="E66" s="123"/>
      <c r="F66" s="7"/>
      <c r="G66" s="8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>
        <v>1.8055555555555557E-2</v>
      </c>
      <c r="U66" s="94">
        <v>1.6736111111111111E-2</v>
      </c>
      <c r="V66" s="94">
        <v>1.6053240740740739E-2</v>
      </c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61">
        <f t="shared" si="0"/>
        <v>1.6770931903744405E-2</v>
      </c>
      <c r="AQ66" s="7">
        <f t="shared" si="1"/>
        <v>3</v>
      </c>
    </row>
    <row r="67" spans="1:43" s="3" customFormat="1" ht="13">
      <c r="A67" s="119" t="s">
        <v>492</v>
      </c>
      <c r="B67" s="119"/>
      <c r="C67" s="23">
        <f t="shared" si="2"/>
        <v>11</v>
      </c>
      <c r="D67" s="66"/>
      <c r="E67" s="123"/>
      <c r="F67" s="7"/>
      <c r="G67" s="66"/>
      <c r="H67" s="76"/>
      <c r="I67" s="76"/>
      <c r="J67" s="76"/>
      <c r="K67" s="76"/>
      <c r="L67" s="76"/>
      <c r="M67" s="76"/>
      <c r="N67" s="76"/>
      <c r="O67" s="76">
        <v>1.6712962962962961E-2</v>
      </c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61">
        <f t="shared" si="0"/>
        <v>1.6712962962962961E-2</v>
      </c>
      <c r="AQ67" s="7">
        <f t="shared" si="1"/>
        <v>1</v>
      </c>
    </row>
    <row r="68" spans="1:43" ht="13">
      <c r="A68" s="119" t="s">
        <v>493</v>
      </c>
      <c r="B68" s="119"/>
      <c r="C68" s="23">
        <f t="shared" si="2"/>
        <v>12</v>
      </c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66">
        <v>1.6689814814814817E-2</v>
      </c>
      <c r="X68" s="66">
        <v>1.6631944444444446E-2</v>
      </c>
      <c r="Y68" s="66">
        <v>1.5868055555555555E-2</v>
      </c>
      <c r="Z68" s="66"/>
      <c r="AA68" s="66"/>
      <c r="AB68" s="66"/>
      <c r="AC68" s="66"/>
      <c r="AD68" s="66"/>
      <c r="AE68" s="66">
        <v>1.7615740740740741E-2</v>
      </c>
      <c r="AF68" s="66"/>
      <c r="AG68" s="66"/>
      <c r="AH68" s="66">
        <v>1.7037037037037038E-2</v>
      </c>
      <c r="AI68" s="66">
        <v>1.6122685185185184E-2</v>
      </c>
      <c r="AJ68" s="66">
        <v>1.5520833333333333E-2</v>
      </c>
      <c r="AK68" s="66"/>
      <c r="AL68" s="66"/>
      <c r="AM68" s="66"/>
      <c r="AN68" s="66">
        <v>1.5439814814814816E-2</v>
      </c>
      <c r="AO68" s="66">
        <v>1.7233796296296296E-2</v>
      </c>
      <c r="AP68" s="61">
        <f t="shared" si="0"/>
        <v>1.6462191358024691E-2</v>
      </c>
      <c r="AQ68" s="7">
        <f t="shared" si="1"/>
        <v>9</v>
      </c>
    </row>
    <row r="69" spans="1:43" s="3" customFormat="1" ht="13">
      <c r="A69" s="119" t="s">
        <v>494</v>
      </c>
      <c r="B69" s="120"/>
      <c r="C69" s="23">
        <f t="shared" si="2"/>
        <v>11</v>
      </c>
      <c r="D69" s="84"/>
      <c r="E69" s="123"/>
      <c r="F69" s="7"/>
      <c r="G69" s="8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>
        <v>1.6655092592592593E-2</v>
      </c>
      <c r="V69" s="94">
        <v>1.6909722222222225E-2</v>
      </c>
      <c r="W69" s="94"/>
      <c r="X69" s="94"/>
      <c r="Y69" s="94">
        <v>1.667824074074074E-2</v>
      </c>
      <c r="Z69" s="94"/>
      <c r="AA69" s="94"/>
      <c r="AB69" s="94">
        <v>1.6909722222222225E-2</v>
      </c>
      <c r="AC69" s="94">
        <v>1.6145833333333335E-2</v>
      </c>
      <c r="AD69" s="94"/>
      <c r="AE69" s="94"/>
      <c r="AF69" s="94"/>
      <c r="AG69" s="94"/>
      <c r="AH69" s="94"/>
      <c r="AI69" s="94"/>
      <c r="AJ69" s="94"/>
      <c r="AK69" s="94">
        <v>1.7326388888888888E-2</v>
      </c>
      <c r="AL69" s="94"/>
      <c r="AM69" s="94"/>
      <c r="AN69" s="94"/>
      <c r="AO69" s="94"/>
      <c r="AP69" s="61">
        <f t="shared" si="0"/>
        <v>1.6770833333333336E-2</v>
      </c>
      <c r="AQ69" s="7">
        <f t="shared" si="1"/>
        <v>6</v>
      </c>
    </row>
    <row r="70" spans="1:43" s="3" customFormat="1" ht="13" hidden="1">
      <c r="A70" s="119" t="s">
        <v>336</v>
      </c>
      <c r="B70" s="119"/>
      <c r="C70" s="23">
        <f t="shared" si="2"/>
        <v>10</v>
      </c>
      <c r="D70" s="66">
        <v>1.7780671296296294E-2</v>
      </c>
      <c r="E70" s="122"/>
      <c r="F70" s="122"/>
      <c r="G70" s="6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61">
        <f t="shared" si="0"/>
        <v>1.7780671296296294E-2</v>
      </c>
      <c r="AQ70" s="7">
        <f t="shared" si="1"/>
        <v>0</v>
      </c>
    </row>
    <row r="71" spans="1:43" s="3" customFormat="1" ht="13" hidden="1">
      <c r="A71" s="119" t="s">
        <v>208</v>
      </c>
      <c r="B71" s="119"/>
      <c r="C71" s="23">
        <f t="shared" si="2"/>
        <v>10</v>
      </c>
      <c r="D71" s="66">
        <v>1.7569444444444447E-2</v>
      </c>
      <c r="E71" s="122"/>
      <c r="F71" s="122"/>
      <c r="G71" s="6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61">
        <f t="shared" si="0"/>
        <v>1.7569444444444447E-2</v>
      </c>
      <c r="AQ71" s="7">
        <f t="shared" si="1"/>
        <v>0</v>
      </c>
    </row>
    <row r="72" spans="1:43" s="3" customFormat="1" ht="13" hidden="1">
      <c r="A72" s="119" t="s">
        <v>291</v>
      </c>
      <c r="B72" s="119"/>
      <c r="C72" s="23">
        <f t="shared" si="2"/>
        <v>10</v>
      </c>
      <c r="D72" s="66">
        <v>1.7490162037037037E-2</v>
      </c>
      <c r="E72" s="122"/>
      <c r="F72" s="122"/>
      <c r="G72" s="6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61">
        <f t="shared" si="0"/>
        <v>1.7490162037037037E-2</v>
      </c>
      <c r="AQ72" s="7">
        <f t="shared" si="1"/>
        <v>0</v>
      </c>
    </row>
    <row r="73" spans="1:43" s="3" customFormat="1" ht="13" hidden="1">
      <c r="A73" s="119"/>
      <c r="B73" s="119"/>
      <c r="C73" s="23"/>
      <c r="D73" s="66"/>
      <c r="E73" s="122"/>
      <c r="F73" s="122"/>
      <c r="G73" s="6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61" t="e">
        <f t="shared" si="0"/>
        <v>#DIV/0!</v>
      </c>
      <c r="AQ73" s="7">
        <f t="shared" si="1"/>
        <v>0</v>
      </c>
    </row>
    <row r="74" spans="1:43" s="3" customFormat="1" ht="13" hidden="1">
      <c r="A74" s="119" t="s">
        <v>346</v>
      </c>
      <c r="B74" s="120"/>
      <c r="C74" s="23">
        <f t="shared" ref="C74:C137" si="3">MINUTE(B$5)-MINUTE(AP74)</f>
        <v>11</v>
      </c>
      <c r="D74" s="84">
        <v>1.7109375E-2</v>
      </c>
      <c r="E74" s="122"/>
      <c r="F74" s="122"/>
      <c r="G74" s="84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>
        <f t="shared" si="0"/>
        <v>1.7109375E-2</v>
      </c>
      <c r="AQ74" s="7">
        <f t="shared" si="1"/>
        <v>0</v>
      </c>
    </row>
    <row r="75" spans="1:43" s="3" customFormat="1" ht="13" hidden="1">
      <c r="A75" s="120" t="s">
        <v>316</v>
      </c>
      <c r="B75" s="120"/>
      <c r="C75" s="23">
        <f t="shared" si="3"/>
        <v>11</v>
      </c>
      <c r="D75" s="84">
        <v>1.7044753086419753E-2</v>
      </c>
      <c r="E75" s="122"/>
      <c r="F75" s="122"/>
      <c r="G75" s="8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61">
        <f t="shared" ref="AP75:AP138" si="4">AVERAGE(D75:AO75)</f>
        <v>1.7044753086419753E-2</v>
      </c>
      <c r="AQ75" s="7">
        <f t="shared" ref="AQ75:AQ138" si="5">COUNT(E75:AO75)</f>
        <v>0</v>
      </c>
    </row>
    <row r="76" spans="1:43" ht="13" hidden="1">
      <c r="A76" s="119" t="s">
        <v>224</v>
      </c>
      <c r="B76" s="120"/>
      <c r="C76" s="23">
        <f t="shared" si="3"/>
        <v>11</v>
      </c>
      <c r="D76" s="84">
        <v>1.7026748971193415E-2</v>
      </c>
      <c r="G76" s="8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61">
        <f t="shared" si="4"/>
        <v>1.7026748971193415E-2</v>
      </c>
      <c r="AQ76" s="7">
        <f t="shared" si="5"/>
        <v>0</v>
      </c>
    </row>
    <row r="77" spans="1:43" s="3" customFormat="1" ht="13" hidden="1">
      <c r="A77" s="119" t="s">
        <v>360</v>
      </c>
      <c r="B77" s="120"/>
      <c r="C77" s="23">
        <f t="shared" si="3"/>
        <v>11</v>
      </c>
      <c r="D77" s="84">
        <v>1.7025462962962961E-2</v>
      </c>
      <c r="E77" s="122"/>
      <c r="F77" s="122"/>
      <c r="G77" s="84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>
        <f t="shared" si="4"/>
        <v>1.7025462962962961E-2</v>
      </c>
      <c r="AQ77" s="7">
        <f t="shared" si="5"/>
        <v>0</v>
      </c>
    </row>
    <row r="78" spans="1:43" s="3" customFormat="1" ht="13" hidden="1">
      <c r="A78" s="119" t="s">
        <v>292</v>
      </c>
      <c r="B78" s="120"/>
      <c r="C78" s="23">
        <f t="shared" si="3"/>
        <v>11</v>
      </c>
      <c r="D78" s="84">
        <v>1.7268518518518516E-2</v>
      </c>
      <c r="E78" s="122"/>
      <c r="F78" s="122"/>
      <c r="G78" s="8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61">
        <f t="shared" si="4"/>
        <v>1.7268518518518516E-2</v>
      </c>
      <c r="AQ78" s="7">
        <f t="shared" si="5"/>
        <v>0</v>
      </c>
    </row>
    <row r="79" spans="1:43" s="3" customFormat="1" ht="13" hidden="1">
      <c r="A79" s="119" t="s">
        <v>124</v>
      </c>
      <c r="B79" s="119"/>
      <c r="C79" s="23">
        <f t="shared" si="3"/>
        <v>11</v>
      </c>
      <c r="D79" s="66">
        <v>1.7042824074074075E-2</v>
      </c>
      <c r="E79" s="122"/>
      <c r="F79" s="122"/>
      <c r="G79" s="6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61">
        <f t="shared" si="4"/>
        <v>1.7042824074074075E-2</v>
      </c>
      <c r="AQ79" s="7">
        <f t="shared" si="5"/>
        <v>0</v>
      </c>
    </row>
    <row r="80" spans="1:43" s="3" customFormat="1" ht="13" hidden="1">
      <c r="A80" s="120" t="s">
        <v>342</v>
      </c>
      <c r="B80" s="120"/>
      <c r="C80" s="23">
        <f t="shared" si="3"/>
        <v>11</v>
      </c>
      <c r="D80" s="84">
        <v>1.695601851851852E-2</v>
      </c>
      <c r="E80" s="122"/>
      <c r="F80" s="122"/>
      <c r="G80" s="8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61">
        <f t="shared" si="4"/>
        <v>1.695601851851852E-2</v>
      </c>
      <c r="AQ80" s="7">
        <f t="shared" si="5"/>
        <v>0</v>
      </c>
    </row>
    <row r="81" spans="1:45" s="3" customFormat="1" ht="13" hidden="1">
      <c r="A81" s="119" t="s">
        <v>402</v>
      </c>
      <c r="B81" s="119"/>
      <c r="C81" s="23">
        <f t="shared" si="3"/>
        <v>11</v>
      </c>
      <c r="D81" s="84">
        <v>1.6937500000000001E-2</v>
      </c>
      <c r="E81" s="122"/>
      <c r="F81" s="122"/>
      <c r="G81" s="84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>
        <f t="shared" si="4"/>
        <v>1.6937500000000001E-2</v>
      </c>
      <c r="AQ81" s="7">
        <f t="shared" si="5"/>
        <v>0</v>
      </c>
    </row>
    <row r="82" spans="1:45" s="3" customFormat="1" ht="13" hidden="1">
      <c r="A82" s="119" t="s">
        <v>259</v>
      </c>
      <c r="B82" s="120"/>
      <c r="C82" s="23">
        <f t="shared" si="3"/>
        <v>11</v>
      </c>
      <c r="D82" s="84">
        <v>1.6846064814814817E-2</v>
      </c>
      <c r="E82" s="122"/>
      <c r="F82" s="122"/>
      <c r="G82" s="84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>
        <f t="shared" si="4"/>
        <v>1.6846064814814817E-2</v>
      </c>
      <c r="AQ82" s="7">
        <f t="shared" si="5"/>
        <v>0</v>
      </c>
    </row>
    <row r="83" spans="1:45" s="3" customFormat="1" ht="13">
      <c r="A83" s="119" t="s">
        <v>319</v>
      </c>
      <c r="B83" s="119"/>
      <c r="C83" s="23">
        <f t="shared" si="3"/>
        <v>12</v>
      </c>
      <c r="D83" s="66">
        <v>1.59246632996633E-2</v>
      </c>
      <c r="E83" s="123">
        <v>1.6064814814814813E-2</v>
      </c>
      <c r="F83" s="7"/>
      <c r="G83" s="66"/>
      <c r="H83" s="76">
        <v>1.6805555555555556E-2</v>
      </c>
      <c r="I83" s="76"/>
      <c r="J83" s="76">
        <v>1.6597222222222222E-2</v>
      </c>
      <c r="K83" s="76"/>
      <c r="L83" s="76">
        <v>1.7939814814814815E-2</v>
      </c>
      <c r="M83" s="76"/>
      <c r="N83" s="76"/>
      <c r="O83" s="76"/>
      <c r="P83" s="76"/>
      <c r="Q83" s="76"/>
      <c r="R83" s="76"/>
      <c r="S83" s="76"/>
      <c r="T83" s="76">
        <v>1.653935185185185E-2</v>
      </c>
      <c r="U83" s="76">
        <v>1.5486111111111112E-2</v>
      </c>
      <c r="V83" s="76"/>
      <c r="W83" s="76"/>
      <c r="X83" s="76"/>
      <c r="Y83" s="76">
        <v>1.5590277777777778E-2</v>
      </c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61">
        <f t="shared" si="4"/>
        <v>1.6368476430976431E-2</v>
      </c>
      <c r="AQ83" s="7">
        <f t="shared" si="5"/>
        <v>7</v>
      </c>
    </row>
    <row r="84" spans="1:45" s="3" customFormat="1" ht="13">
      <c r="A84" s="119" t="s">
        <v>149</v>
      </c>
      <c r="B84" s="120"/>
      <c r="C84" s="23">
        <f t="shared" si="3"/>
        <v>12</v>
      </c>
      <c r="D84" s="66">
        <v>1.6307129882972938E-2</v>
      </c>
      <c r="E84" s="123">
        <v>1.6875000000000001E-2</v>
      </c>
      <c r="F84" s="84">
        <v>1.6793981481481483E-2</v>
      </c>
      <c r="G84" s="66">
        <v>1.6180555555555556E-2</v>
      </c>
      <c r="H84" s="76">
        <v>1.7754629629629631E-2</v>
      </c>
      <c r="I84" s="76"/>
      <c r="J84" s="76">
        <v>1.6006944444444445E-2</v>
      </c>
      <c r="K84" s="76">
        <v>1.6608796296296299E-2</v>
      </c>
      <c r="L84" s="76">
        <v>1.6562500000000001E-2</v>
      </c>
      <c r="M84" s="76">
        <v>1.6041666666666666E-2</v>
      </c>
      <c r="N84" s="76">
        <v>1.6736111111111111E-2</v>
      </c>
      <c r="O84" s="76">
        <v>1.6203703703703703E-2</v>
      </c>
      <c r="P84" s="76">
        <v>1.5821759259259261E-2</v>
      </c>
      <c r="Q84" s="76">
        <v>1.7164351851851851E-2</v>
      </c>
      <c r="R84" s="76"/>
      <c r="S84" s="76"/>
      <c r="T84" s="76"/>
      <c r="U84" s="76">
        <v>1.6331018518518519E-2</v>
      </c>
      <c r="V84" s="76">
        <v>1.579861111111111E-2</v>
      </c>
      <c r="W84" s="76">
        <v>1.6342592592592593E-2</v>
      </c>
      <c r="X84" s="76">
        <v>1.6631944444444446E-2</v>
      </c>
      <c r="Y84" s="76"/>
      <c r="Z84" s="76">
        <v>1.6458333333333332E-2</v>
      </c>
      <c r="AA84" s="76"/>
      <c r="AB84" s="76">
        <v>1.6921296296296299E-2</v>
      </c>
      <c r="AC84" s="76">
        <v>1.6608796296296299E-2</v>
      </c>
      <c r="AD84" s="76" t="s">
        <v>256</v>
      </c>
      <c r="AE84" s="76"/>
      <c r="AF84" s="76">
        <v>1.6273148148148148E-2</v>
      </c>
      <c r="AG84" s="76">
        <v>1.5659722222222224E-2</v>
      </c>
      <c r="AH84" s="76"/>
      <c r="AI84" s="76"/>
      <c r="AJ84" s="76">
        <v>1.5833333333333335E-2</v>
      </c>
      <c r="AK84" s="76"/>
      <c r="AL84" s="76">
        <v>1.5752314814814813E-2</v>
      </c>
      <c r="AM84" s="76"/>
      <c r="AN84" s="76">
        <v>1.5428240740740741E-2</v>
      </c>
      <c r="AO84" s="76">
        <v>1.6400462962962964E-2</v>
      </c>
      <c r="AP84" s="61">
        <f t="shared" si="4"/>
        <v>1.6365267103761068E-2</v>
      </c>
      <c r="AQ84" s="7">
        <f t="shared" si="5"/>
        <v>25</v>
      </c>
      <c r="AS84"/>
    </row>
    <row r="85" spans="1:45" ht="13" hidden="1">
      <c r="A85" s="120" t="s">
        <v>361</v>
      </c>
      <c r="B85" s="120"/>
      <c r="C85" s="23">
        <f t="shared" si="3"/>
        <v>12</v>
      </c>
      <c r="D85" s="84">
        <v>1.6203703703703703E-2</v>
      </c>
      <c r="E85" s="123"/>
      <c r="G85" s="8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61">
        <f t="shared" si="4"/>
        <v>1.6203703703703703E-2</v>
      </c>
      <c r="AQ85" s="7">
        <f t="shared" si="5"/>
        <v>0</v>
      </c>
    </row>
    <row r="86" spans="1:45" ht="13" hidden="1">
      <c r="A86" s="119" t="s">
        <v>219</v>
      </c>
      <c r="B86" s="119"/>
      <c r="C86" s="23">
        <f t="shared" si="3"/>
        <v>12</v>
      </c>
      <c r="D86" s="66">
        <v>1.6600115740740738E-2</v>
      </c>
      <c r="E86" s="123"/>
      <c r="G86" s="6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61">
        <f t="shared" si="4"/>
        <v>1.6600115740740738E-2</v>
      </c>
      <c r="AQ86" s="7">
        <f t="shared" si="5"/>
        <v>0</v>
      </c>
    </row>
    <row r="87" spans="1:45" s="3" customFormat="1" ht="13" hidden="1">
      <c r="A87" s="119" t="s">
        <v>144</v>
      </c>
      <c r="B87" s="119"/>
      <c r="C87" s="23">
        <f t="shared" si="3"/>
        <v>12</v>
      </c>
      <c r="D87" s="66">
        <v>1.6487268518518519E-2</v>
      </c>
      <c r="E87" s="123"/>
      <c r="F87" s="122"/>
      <c r="G87" s="6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61">
        <f t="shared" si="4"/>
        <v>1.6487268518518519E-2</v>
      </c>
      <c r="AQ87" s="7">
        <f t="shared" si="5"/>
        <v>0</v>
      </c>
    </row>
    <row r="88" spans="1:45" s="3" customFormat="1" ht="13" hidden="1">
      <c r="A88" s="119" t="s">
        <v>337</v>
      </c>
      <c r="B88" s="120"/>
      <c r="C88" s="23">
        <f t="shared" si="3"/>
        <v>12</v>
      </c>
      <c r="D88" s="84">
        <v>1.6391782407407407E-2</v>
      </c>
      <c r="E88" s="123"/>
      <c r="F88" s="122"/>
      <c r="G88" s="8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61">
        <f t="shared" si="4"/>
        <v>1.6391782407407407E-2</v>
      </c>
      <c r="AQ88" s="7">
        <f t="shared" si="5"/>
        <v>0</v>
      </c>
    </row>
    <row r="89" spans="1:45" s="3" customFormat="1" ht="13" hidden="1">
      <c r="A89" s="119" t="s">
        <v>371</v>
      </c>
      <c r="B89" s="119"/>
      <c r="C89" s="23">
        <f t="shared" si="3"/>
        <v>12</v>
      </c>
      <c r="D89" s="66">
        <v>1.6087962962962964E-2</v>
      </c>
      <c r="E89" s="123"/>
      <c r="F89" s="122"/>
      <c r="G89" s="84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>
        <f t="shared" si="4"/>
        <v>1.6087962962962964E-2</v>
      </c>
      <c r="AQ89" s="7">
        <f t="shared" si="5"/>
        <v>0</v>
      </c>
    </row>
    <row r="90" spans="1:45" ht="13" hidden="1">
      <c r="A90" s="120" t="s">
        <v>119</v>
      </c>
      <c r="B90" s="119"/>
      <c r="C90" s="23">
        <f t="shared" si="3"/>
        <v>12</v>
      </c>
      <c r="D90" s="66">
        <v>1.6282793209876543E-2</v>
      </c>
      <c r="E90" s="123"/>
      <c r="G90" s="6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61">
        <f t="shared" si="4"/>
        <v>1.6282793209876543E-2</v>
      </c>
      <c r="AQ90" s="7">
        <f t="shared" si="5"/>
        <v>0</v>
      </c>
    </row>
    <row r="91" spans="1:45" ht="13" hidden="1">
      <c r="A91" s="119" t="s">
        <v>231</v>
      </c>
      <c r="B91" s="119"/>
      <c r="C91" s="23">
        <f t="shared" si="3"/>
        <v>12</v>
      </c>
      <c r="D91" s="66">
        <v>1.6250000000000001E-2</v>
      </c>
      <c r="E91" s="123"/>
      <c r="G91" s="6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61">
        <f t="shared" si="4"/>
        <v>1.6250000000000001E-2</v>
      </c>
      <c r="AQ91" s="7">
        <f t="shared" si="5"/>
        <v>0</v>
      </c>
    </row>
    <row r="92" spans="1:45" ht="13" hidden="1">
      <c r="A92" s="120" t="s">
        <v>176</v>
      </c>
      <c r="B92" s="119"/>
      <c r="C92" s="23">
        <f t="shared" si="3"/>
        <v>12</v>
      </c>
      <c r="D92" s="66">
        <v>1.6122685185185184E-2</v>
      </c>
      <c r="E92" s="123"/>
      <c r="G92" s="6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61">
        <f t="shared" si="4"/>
        <v>1.6122685185185184E-2</v>
      </c>
      <c r="AQ92" s="7">
        <f t="shared" si="5"/>
        <v>0</v>
      </c>
    </row>
    <row r="93" spans="1:45" ht="13" hidden="1">
      <c r="A93" s="119" t="s">
        <v>205</v>
      </c>
      <c r="B93" s="119"/>
      <c r="C93" s="23">
        <f t="shared" si="3"/>
        <v>12</v>
      </c>
      <c r="D93" s="66">
        <v>1.6087962962962964E-2</v>
      </c>
      <c r="E93" s="123"/>
      <c r="G93" s="6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61">
        <f t="shared" si="4"/>
        <v>1.6087962962962964E-2</v>
      </c>
      <c r="AQ93" s="7">
        <f t="shared" si="5"/>
        <v>0</v>
      </c>
    </row>
    <row r="94" spans="1:45" ht="13" hidden="1">
      <c r="A94" s="120" t="s">
        <v>309</v>
      </c>
      <c r="B94" s="120"/>
      <c r="C94" s="23">
        <f t="shared" si="3"/>
        <v>12</v>
      </c>
      <c r="D94" s="84">
        <v>1.6050240054869686E-2</v>
      </c>
      <c r="E94" s="123"/>
      <c r="G94" s="8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61">
        <f t="shared" si="4"/>
        <v>1.6050240054869686E-2</v>
      </c>
      <c r="AQ94" s="7">
        <f t="shared" si="5"/>
        <v>0</v>
      </c>
    </row>
    <row r="95" spans="1:45" ht="13" hidden="1">
      <c r="A95" s="119" t="s">
        <v>339</v>
      </c>
      <c r="B95" s="119"/>
      <c r="C95" s="23">
        <f t="shared" si="3"/>
        <v>12</v>
      </c>
      <c r="D95" s="66">
        <v>1.5972222222222221E-2</v>
      </c>
      <c r="E95" s="123"/>
      <c r="G95" s="6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61">
        <f t="shared" si="4"/>
        <v>1.5972222222222221E-2</v>
      </c>
      <c r="AQ95" s="7">
        <f t="shared" si="5"/>
        <v>0</v>
      </c>
    </row>
    <row r="96" spans="1:45" ht="13" hidden="1">
      <c r="A96" s="119" t="s">
        <v>120</v>
      </c>
      <c r="B96" s="119"/>
      <c r="C96" s="23">
        <f t="shared" si="3"/>
        <v>12</v>
      </c>
      <c r="D96" s="66">
        <v>1.6262464387464388E-2</v>
      </c>
      <c r="E96" s="123"/>
      <c r="G96" s="6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61">
        <f t="shared" si="4"/>
        <v>1.6262464387464388E-2</v>
      </c>
      <c r="AQ96" s="7">
        <f t="shared" si="5"/>
        <v>0</v>
      </c>
    </row>
    <row r="97" spans="1:45" ht="13" hidden="1">
      <c r="A97" s="119" t="s">
        <v>179</v>
      </c>
      <c r="B97" s="119"/>
      <c r="C97" s="23">
        <f t="shared" si="3"/>
        <v>12</v>
      </c>
      <c r="D97" s="66">
        <v>1.5978009259259258E-2</v>
      </c>
      <c r="E97" s="123"/>
      <c r="G97" s="6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61">
        <f t="shared" si="4"/>
        <v>1.5978009259259258E-2</v>
      </c>
      <c r="AQ97" s="7">
        <f t="shared" si="5"/>
        <v>0</v>
      </c>
    </row>
    <row r="98" spans="1:45" ht="13">
      <c r="A98" s="119" t="s">
        <v>495</v>
      </c>
      <c r="B98" s="119"/>
      <c r="C98" s="23">
        <f t="shared" si="3"/>
        <v>12</v>
      </c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66">
        <v>1.6689814814814817E-2</v>
      </c>
      <c r="X98" s="66">
        <v>1.6631944444444446E-2</v>
      </c>
      <c r="Y98" s="66"/>
      <c r="Z98" s="66"/>
      <c r="AA98" s="66"/>
      <c r="AB98" s="66">
        <v>1.6261574074074074E-2</v>
      </c>
      <c r="AC98" s="66"/>
      <c r="AD98" s="66"/>
      <c r="AE98" s="66"/>
      <c r="AF98" s="66"/>
      <c r="AG98" s="66"/>
      <c r="AH98" s="66">
        <v>1.4467592592592593E-2</v>
      </c>
      <c r="AI98" s="66"/>
      <c r="AJ98" s="66"/>
      <c r="AK98" s="66"/>
      <c r="AL98" s="66"/>
      <c r="AM98" s="66"/>
      <c r="AN98" s="66"/>
      <c r="AO98" s="66"/>
      <c r="AP98" s="61">
        <f t="shared" si="4"/>
        <v>1.6012731481481482E-2</v>
      </c>
      <c r="AQ98" s="7">
        <f t="shared" si="5"/>
        <v>4</v>
      </c>
    </row>
    <row r="99" spans="1:45" ht="13">
      <c r="A99" s="119" t="s">
        <v>496</v>
      </c>
      <c r="B99" s="119"/>
      <c r="C99" s="23">
        <f t="shared" si="3"/>
        <v>12</v>
      </c>
      <c r="D99" s="66"/>
      <c r="E99" s="123"/>
      <c r="G99" s="66"/>
      <c r="H99" s="76"/>
      <c r="I99" s="76"/>
      <c r="J99" s="76"/>
      <c r="K99" s="76"/>
      <c r="L99" s="76"/>
      <c r="M99" s="76"/>
      <c r="N99" s="76"/>
      <c r="O99" s="76">
        <v>1.6099537037037037E-2</v>
      </c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61">
        <f t="shared" si="4"/>
        <v>1.6099537037037037E-2</v>
      </c>
      <c r="AQ99" s="7">
        <f t="shared" si="5"/>
        <v>1</v>
      </c>
    </row>
    <row r="100" spans="1:45" ht="13">
      <c r="A100" s="119" t="s">
        <v>415</v>
      </c>
      <c r="B100" s="119"/>
      <c r="C100" s="23">
        <f t="shared" si="3"/>
        <v>13</v>
      </c>
      <c r="D100" s="66">
        <v>1.4997106481481483E-2</v>
      </c>
      <c r="E100" s="123"/>
      <c r="G100" s="66">
        <v>1.5949074074074074E-2</v>
      </c>
      <c r="H100" s="61"/>
      <c r="I100" s="61"/>
      <c r="J100" s="61"/>
      <c r="K100" s="61"/>
      <c r="L100" s="61"/>
      <c r="M100" s="61">
        <v>1.4699074074074074E-2</v>
      </c>
      <c r="N100" s="61">
        <v>1.5520833333333333E-2</v>
      </c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>
        <f t="shared" si="4"/>
        <v>1.529152199074074E-2</v>
      </c>
      <c r="AQ100" s="7">
        <f t="shared" si="5"/>
        <v>3</v>
      </c>
    </row>
    <row r="101" spans="1:45" ht="13" hidden="1">
      <c r="A101" s="119" t="s">
        <v>211</v>
      </c>
      <c r="B101" s="119"/>
      <c r="C101" s="23">
        <f t="shared" si="3"/>
        <v>13</v>
      </c>
      <c r="D101" s="66">
        <v>1.5959490740740739E-2</v>
      </c>
      <c r="E101" s="123"/>
      <c r="G101" s="6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61">
        <f t="shared" si="4"/>
        <v>1.5959490740740739E-2</v>
      </c>
      <c r="AQ101" s="7">
        <f t="shared" si="5"/>
        <v>0</v>
      </c>
    </row>
    <row r="102" spans="1:45" ht="13" hidden="1">
      <c r="A102" s="120" t="s">
        <v>209</v>
      </c>
      <c r="B102" s="119"/>
      <c r="C102" s="23">
        <f t="shared" si="3"/>
        <v>13</v>
      </c>
      <c r="D102" s="66">
        <v>1.5914351851851853E-2</v>
      </c>
      <c r="E102" s="123"/>
      <c r="G102" s="6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61">
        <f t="shared" si="4"/>
        <v>1.5914351851851853E-2</v>
      </c>
      <c r="AQ102" s="7">
        <f t="shared" si="5"/>
        <v>0</v>
      </c>
    </row>
    <row r="103" spans="1:45" ht="13" hidden="1">
      <c r="A103" s="119" t="s">
        <v>278</v>
      </c>
      <c r="B103" s="119"/>
      <c r="C103" s="23">
        <f t="shared" si="3"/>
        <v>13</v>
      </c>
      <c r="D103" s="66">
        <v>1.58641975308642E-2</v>
      </c>
      <c r="E103" s="123"/>
      <c r="G103" s="6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61">
        <f t="shared" si="4"/>
        <v>1.58641975308642E-2</v>
      </c>
      <c r="AQ103" s="7">
        <f t="shared" si="5"/>
        <v>0</v>
      </c>
    </row>
    <row r="104" spans="1:45" ht="13" hidden="1">
      <c r="A104" s="119" t="s">
        <v>223</v>
      </c>
      <c r="B104" s="119"/>
      <c r="C104" s="23">
        <f t="shared" si="3"/>
        <v>13</v>
      </c>
      <c r="D104" s="66">
        <v>1.5896990740740743E-2</v>
      </c>
      <c r="E104" s="123"/>
      <c r="G104" s="6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61">
        <f t="shared" si="4"/>
        <v>1.5896990740740743E-2</v>
      </c>
      <c r="AQ104" s="7">
        <f t="shared" si="5"/>
        <v>0</v>
      </c>
    </row>
    <row r="105" spans="1:45" ht="13" hidden="1">
      <c r="A105" s="119" t="s">
        <v>293</v>
      </c>
      <c r="B105" s="119"/>
      <c r="C105" s="23">
        <f t="shared" si="3"/>
        <v>13</v>
      </c>
      <c r="D105" s="66">
        <v>1.5766460905349795E-2</v>
      </c>
      <c r="E105" s="123"/>
      <c r="G105" s="66"/>
      <c r="H105" s="76"/>
      <c r="I105" s="76"/>
      <c r="J105" s="76"/>
      <c r="K105" s="76"/>
      <c r="L105" s="76"/>
      <c r="M105" s="76"/>
      <c r="N105" s="76"/>
      <c r="O105" s="76"/>
      <c r="AP105" s="61">
        <f t="shared" si="4"/>
        <v>1.5766460905349795E-2</v>
      </c>
      <c r="AQ105" s="7">
        <f t="shared" si="5"/>
        <v>0</v>
      </c>
    </row>
    <row r="106" spans="1:45" ht="13" hidden="1">
      <c r="A106" s="119" t="s">
        <v>322</v>
      </c>
      <c r="B106" s="119"/>
      <c r="C106" s="23">
        <f t="shared" si="3"/>
        <v>13</v>
      </c>
      <c r="D106" s="66">
        <v>1.5717592592592592E-2</v>
      </c>
      <c r="E106" s="123"/>
      <c r="G106" s="6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61">
        <f t="shared" si="4"/>
        <v>1.5717592592592592E-2</v>
      </c>
      <c r="AQ106" s="7">
        <f t="shared" si="5"/>
        <v>0</v>
      </c>
    </row>
    <row r="107" spans="1:45" ht="13">
      <c r="A107" s="119" t="s">
        <v>227</v>
      </c>
      <c r="B107" s="119"/>
      <c r="C107" s="23">
        <f t="shared" si="3"/>
        <v>13</v>
      </c>
      <c r="D107" s="124">
        <v>1.5427372685185186E-2</v>
      </c>
      <c r="E107" s="123"/>
      <c r="G107" s="66"/>
      <c r="H107" s="76"/>
      <c r="I107" s="76"/>
      <c r="J107" s="76"/>
      <c r="K107" s="76"/>
      <c r="L107" s="76"/>
      <c r="M107" s="76"/>
      <c r="N107" s="76"/>
      <c r="O107" s="76"/>
      <c r="P107" s="76">
        <v>1.6550925925925924E-2</v>
      </c>
      <c r="Q107" s="76">
        <v>1.6342592592592593E-2</v>
      </c>
      <c r="R107" s="76"/>
      <c r="S107" s="76">
        <v>1.5752314814814813E-2</v>
      </c>
      <c r="T107" s="76"/>
      <c r="U107" s="76"/>
      <c r="V107" s="76"/>
      <c r="W107" s="76">
        <v>1.5636574074074074E-2</v>
      </c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61">
        <f t="shared" si="4"/>
        <v>1.5941956018518517E-2</v>
      </c>
      <c r="AQ107" s="7">
        <f t="shared" si="5"/>
        <v>4</v>
      </c>
    </row>
    <row r="108" spans="1:45" ht="13">
      <c r="A108" s="119" t="s">
        <v>497</v>
      </c>
      <c r="B108" s="119"/>
      <c r="C108" s="23">
        <f t="shared" si="3"/>
        <v>13</v>
      </c>
      <c r="D108" s="66"/>
      <c r="E108" s="66"/>
      <c r="F108" s="66">
        <v>1.5486111111111112E-2</v>
      </c>
      <c r="G108" s="66"/>
      <c r="H108" s="61">
        <v>1.59375E-2</v>
      </c>
      <c r="I108" s="61"/>
      <c r="J108" s="61">
        <v>1.545138888888889E-2</v>
      </c>
      <c r="K108" s="61"/>
      <c r="L108" s="61"/>
      <c r="M108" s="61"/>
      <c r="N108" s="61">
        <v>1.5358796296296296E-2</v>
      </c>
      <c r="O108" s="61"/>
      <c r="P108" s="61">
        <v>1.5231481481481483E-2</v>
      </c>
      <c r="Q108" s="61"/>
      <c r="R108" s="61">
        <v>1.5960648148148151E-2</v>
      </c>
      <c r="S108" s="61"/>
      <c r="T108" s="61"/>
      <c r="U108" s="61"/>
      <c r="V108" s="61">
        <v>1.6018518518518519E-2</v>
      </c>
      <c r="W108" s="61" t="s">
        <v>498</v>
      </c>
      <c r="X108" s="61">
        <v>1.5335648148148147E-2</v>
      </c>
      <c r="Y108" s="61">
        <v>1.5590277777777778E-2</v>
      </c>
      <c r="Z108" s="61"/>
      <c r="AA108" s="61">
        <v>1.6192129629629629E-2</v>
      </c>
      <c r="AB108" s="61">
        <v>1.5659722222222224E-2</v>
      </c>
      <c r="AC108" s="61">
        <v>1.6620370370370372E-2</v>
      </c>
      <c r="AD108" s="61"/>
      <c r="AE108" s="61"/>
      <c r="AF108" s="61">
        <v>1.5555555555555553E-2</v>
      </c>
      <c r="AG108" s="61">
        <v>1.4722222222222222E-2</v>
      </c>
      <c r="AH108" s="61"/>
      <c r="AI108" s="61">
        <v>1.5381944444444443E-2</v>
      </c>
      <c r="AJ108" s="61">
        <v>1.6203703703703703E-2</v>
      </c>
      <c r="AK108" s="61">
        <v>1.726851851851852E-2</v>
      </c>
      <c r="AL108" s="61"/>
      <c r="AM108" s="61"/>
      <c r="AN108" s="61"/>
      <c r="AO108" s="61">
        <v>1.5405092592592593E-2</v>
      </c>
      <c r="AP108" s="61">
        <f t="shared" si="4"/>
        <v>1.5743312757201644E-2</v>
      </c>
      <c r="AQ108" s="7">
        <f t="shared" si="5"/>
        <v>18</v>
      </c>
    </row>
    <row r="109" spans="1:45" ht="13" hidden="1">
      <c r="A109" s="120" t="s">
        <v>268</v>
      </c>
      <c r="B109" s="120"/>
      <c r="C109" s="23">
        <f t="shared" si="3"/>
        <v>13</v>
      </c>
      <c r="D109" s="84">
        <v>1.5767592592592593E-2</v>
      </c>
      <c r="E109" s="123"/>
      <c r="G109" s="8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61">
        <f t="shared" si="4"/>
        <v>1.5767592592592593E-2</v>
      </c>
      <c r="AQ109" s="7">
        <f t="shared" si="5"/>
        <v>0</v>
      </c>
    </row>
    <row r="110" spans="1:45" ht="13" hidden="1">
      <c r="A110" s="119" t="s">
        <v>391</v>
      </c>
      <c r="B110" s="119"/>
      <c r="C110" s="23">
        <f t="shared" si="3"/>
        <v>13</v>
      </c>
      <c r="D110" s="66">
        <v>1.5740740740740743E-2</v>
      </c>
      <c r="E110" s="123"/>
      <c r="G110" s="66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>
        <f t="shared" si="4"/>
        <v>1.5740740740740743E-2</v>
      </c>
      <c r="AQ110" s="7">
        <f t="shared" si="5"/>
        <v>0</v>
      </c>
    </row>
    <row r="111" spans="1:45" s="3" customFormat="1" ht="13" hidden="1">
      <c r="A111" s="120" t="s">
        <v>325</v>
      </c>
      <c r="B111" s="120"/>
      <c r="C111" s="23">
        <f t="shared" si="3"/>
        <v>13</v>
      </c>
      <c r="D111" s="66">
        <v>1.5859374999999998E-2</v>
      </c>
      <c r="E111" s="123"/>
      <c r="F111" s="122"/>
      <c r="G111" s="6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61">
        <f t="shared" si="4"/>
        <v>1.5859374999999998E-2</v>
      </c>
      <c r="AQ111" s="7">
        <f t="shared" si="5"/>
        <v>0</v>
      </c>
      <c r="AS111"/>
    </row>
    <row r="112" spans="1:45" ht="13">
      <c r="A112" s="119" t="s">
        <v>400</v>
      </c>
      <c r="B112" s="119"/>
      <c r="C112" s="23">
        <f t="shared" si="3"/>
        <v>14</v>
      </c>
      <c r="D112" s="66">
        <v>1.5688657407407408E-2</v>
      </c>
      <c r="E112" s="123"/>
      <c r="G112" s="66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>
        <v>1.4351851851851852E-2</v>
      </c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>
        <f t="shared" si="4"/>
        <v>1.502025462962963E-2</v>
      </c>
      <c r="AQ112" s="7">
        <f t="shared" si="5"/>
        <v>1</v>
      </c>
    </row>
    <row r="113" spans="1:43" ht="13">
      <c r="A113" s="119" t="s">
        <v>499</v>
      </c>
      <c r="B113" s="119"/>
      <c r="C113" s="23">
        <f t="shared" si="3"/>
        <v>14</v>
      </c>
      <c r="D113" s="66"/>
      <c r="E113" s="123"/>
      <c r="G113" s="66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61"/>
      <c r="AD113" s="61"/>
      <c r="AE113" s="61"/>
      <c r="AF113" s="61">
        <v>1.4641203703703703E-2</v>
      </c>
      <c r="AG113" s="61"/>
      <c r="AH113" s="61"/>
      <c r="AI113" s="61"/>
      <c r="AJ113" s="61"/>
      <c r="AK113" s="61"/>
      <c r="AL113" s="61"/>
      <c r="AM113" s="61"/>
      <c r="AN113" s="61"/>
      <c r="AO113" s="61"/>
      <c r="AP113" s="61">
        <f t="shared" si="4"/>
        <v>1.4641203703703703E-2</v>
      </c>
      <c r="AQ113" s="7">
        <f t="shared" si="5"/>
        <v>1</v>
      </c>
    </row>
    <row r="114" spans="1:43" ht="13">
      <c r="A114" s="119" t="s">
        <v>179</v>
      </c>
      <c r="B114" s="119"/>
      <c r="C114" s="23">
        <f t="shared" si="3"/>
        <v>14</v>
      </c>
      <c r="D114" s="66"/>
      <c r="E114" s="123"/>
      <c r="G114" s="66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61">
        <v>1.5277777777777777E-2</v>
      </c>
      <c r="AD114" s="61"/>
      <c r="AE114" s="61"/>
      <c r="AF114" s="61">
        <v>1.40625E-2</v>
      </c>
      <c r="AG114" s="61"/>
      <c r="AH114" s="61"/>
      <c r="AI114" s="61"/>
      <c r="AJ114" s="61"/>
      <c r="AK114" s="61"/>
      <c r="AL114" s="61"/>
      <c r="AM114" s="61">
        <v>1.4664351851851852E-2</v>
      </c>
      <c r="AN114" s="61"/>
      <c r="AO114" s="61"/>
      <c r="AP114" s="61">
        <f t="shared" si="4"/>
        <v>1.4668209876543209E-2</v>
      </c>
      <c r="AQ114" s="7">
        <f t="shared" si="5"/>
        <v>3</v>
      </c>
    </row>
    <row r="115" spans="1:43" ht="13">
      <c r="A115" s="119" t="s">
        <v>500</v>
      </c>
      <c r="B115" s="119"/>
      <c r="C115" s="23">
        <f t="shared" si="3"/>
        <v>14</v>
      </c>
      <c r="D115" s="66"/>
      <c r="E115" s="123"/>
      <c r="G115" s="66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>
        <v>1.494212962962963E-2</v>
      </c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61">
        <f t="shared" si="4"/>
        <v>1.494212962962963E-2</v>
      </c>
      <c r="AQ115" s="7">
        <f t="shared" si="5"/>
        <v>1</v>
      </c>
    </row>
    <row r="116" spans="1:43" ht="13">
      <c r="A116" s="119" t="s">
        <v>395</v>
      </c>
      <c r="B116" s="119"/>
      <c r="C116" s="23">
        <f t="shared" si="3"/>
        <v>14</v>
      </c>
      <c r="D116" s="66">
        <v>1.5849537037037037E-2</v>
      </c>
      <c r="E116" s="123">
        <v>1.4745370370370372E-2</v>
      </c>
      <c r="G116" s="66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>
        <v>1.4895833333333332E-2</v>
      </c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>
        <f t="shared" si="4"/>
        <v>1.5163580246913581E-2</v>
      </c>
      <c r="AQ116" s="7">
        <f t="shared" si="5"/>
        <v>2</v>
      </c>
    </row>
    <row r="117" spans="1:43" ht="13">
      <c r="A117" s="119" t="s">
        <v>312</v>
      </c>
      <c r="B117" s="119"/>
      <c r="C117" s="23">
        <f t="shared" si="3"/>
        <v>14</v>
      </c>
      <c r="D117" s="66">
        <v>1.5074266975308641E-2</v>
      </c>
      <c r="E117" s="123"/>
      <c r="F117" s="66">
        <v>1.4305555555555557E-2</v>
      </c>
      <c r="G117" s="66">
        <v>1.4328703703703703E-2</v>
      </c>
      <c r="H117" s="76"/>
      <c r="I117" s="76"/>
      <c r="J117" s="76"/>
      <c r="K117" s="76"/>
      <c r="L117" s="76"/>
      <c r="M117" s="76"/>
      <c r="N117" s="76">
        <v>1.5370370370370369E-2</v>
      </c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61">
        <f t="shared" si="4"/>
        <v>1.4769724151234568E-2</v>
      </c>
      <c r="AQ117" s="7">
        <f t="shared" si="5"/>
        <v>3</v>
      </c>
    </row>
    <row r="118" spans="1:43" ht="13" hidden="1">
      <c r="A118" s="119" t="s">
        <v>214</v>
      </c>
      <c r="B118" s="119"/>
      <c r="C118" s="23">
        <f t="shared" si="3"/>
        <v>14</v>
      </c>
      <c r="D118" s="66">
        <v>1.4954561042524005E-2</v>
      </c>
      <c r="E118" s="123"/>
      <c r="AP118" s="61">
        <f t="shared" si="4"/>
        <v>1.4954561042524005E-2</v>
      </c>
      <c r="AQ118" s="7">
        <f t="shared" si="5"/>
        <v>0</v>
      </c>
    </row>
    <row r="119" spans="1:43" ht="13" hidden="1">
      <c r="A119" s="119" t="s">
        <v>343</v>
      </c>
      <c r="B119" s="120"/>
      <c r="C119" s="23">
        <f t="shared" si="3"/>
        <v>14</v>
      </c>
      <c r="D119" s="84">
        <v>1.4895833333333332E-2</v>
      </c>
      <c r="E119" s="123"/>
      <c r="G119" s="8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61">
        <f t="shared" si="4"/>
        <v>1.4895833333333332E-2</v>
      </c>
      <c r="AQ119" s="7">
        <f t="shared" si="5"/>
        <v>0</v>
      </c>
    </row>
    <row r="120" spans="1:43" ht="13" hidden="1">
      <c r="A120" s="119" t="s">
        <v>362</v>
      </c>
      <c r="B120" s="119"/>
      <c r="C120" s="23">
        <f t="shared" si="3"/>
        <v>14</v>
      </c>
      <c r="D120" s="66">
        <v>1.4710648148148148E-2</v>
      </c>
      <c r="E120" s="123"/>
      <c r="G120" s="66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61">
        <f t="shared" si="4"/>
        <v>1.4710648148148148E-2</v>
      </c>
      <c r="AQ120" s="7">
        <f t="shared" si="5"/>
        <v>0</v>
      </c>
    </row>
    <row r="121" spans="1:43" ht="13" hidden="1">
      <c r="A121" s="119" t="s">
        <v>323</v>
      </c>
      <c r="B121" s="119"/>
      <c r="C121" s="23">
        <f t="shared" si="3"/>
        <v>13</v>
      </c>
      <c r="D121" s="66">
        <v>1.5729166666666669E-2</v>
      </c>
      <c r="E121" s="123"/>
      <c r="G121" s="6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61">
        <f t="shared" si="4"/>
        <v>1.5729166666666669E-2</v>
      </c>
      <c r="AQ121" s="7">
        <f t="shared" si="5"/>
        <v>0</v>
      </c>
    </row>
    <row r="122" spans="1:43" ht="13">
      <c r="A122" s="119" t="s">
        <v>122</v>
      </c>
      <c r="B122" s="119"/>
      <c r="C122" s="23">
        <f t="shared" si="3"/>
        <v>16</v>
      </c>
      <c r="D122" s="84"/>
      <c r="E122" s="123"/>
      <c r="G122" s="8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>
        <v>1.4687499999999999E-2</v>
      </c>
      <c r="W122" s="94"/>
      <c r="X122" s="94"/>
      <c r="Y122" s="94">
        <v>1.4675925925925926E-2</v>
      </c>
      <c r="Z122" s="94">
        <v>1.4687499999999999E-2</v>
      </c>
      <c r="AA122" s="94"/>
      <c r="AB122" s="94">
        <v>1.4259259259259261E-2</v>
      </c>
      <c r="AC122" s="94">
        <v>1.3252314814814814E-2</v>
      </c>
      <c r="AD122" s="94">
        <v>1.3379629629629628E-2</v>
      </c>
      <c r="AE122" s="94"/>
      <c r="AF122" s="94">
        <v>1.3217592592592593E-2</v>
      </c>
      <c r="AG122" s="94"/>
      <c r="AH122" s="94"/>
      <c r="AI122" s="94"/>
      <c r="AJ122" s="94">
        <v>1.2037037037037035E-2</v>
      </c>
      <c r="AK122" s="94"/>
      <c r="AL122" s="94"/>
      <c r="AM122" s="94"/>
      <c r="AN122" s="94"/>
      <c r="AO122" s="94"/>
      <c r="AP122" s="61">
        <f t="shared" si="4"/>
        <v>1.3774594907407407E-2</v>
      </c>
      <c r="AQ122" s="7">
        <f t="shared" si="5"/>
        <v>8</v>
      </c>
    </row>
    <row r="123" spans="1:43" ht="13">
      <c r="A123" s="119" t="s">
        <v>273</v>
      </c>
      <c r="B123" s="120"/>
      <c r="C123" s="23">
        <f t="shared" si="3"/>
        <v>15</v>
      </c>
      <c r="D123" s="84">
        <v>1.5517296810699587E-2</v>
      </c>
      <c r="E123" s="123">
        <v>1.4687499999999999E-2</v>
      </c>
      <c r="F123" s="66">
        <v>1.3842592592592594E-2</v>
      </c>
      <c r="G123" s="84">
        <v>1.4097222222222221E-2</v>
      </c>
      <c r="H123" s="94">
        <v>1.5856481481481482E-2</v>
      </c>
      <c r="I123" s="94"/>
      <c r="J123" s="94">
        <v>1.5173611111111112E-2</v>
      </c>
      <c r="K123" s="94">
        <v>1.3784722222222224E-2</v>
      </c>
      <c r="L123" s="94">
        <v>1.3888888888888888E-2</v>
      </c>
      <c r="M123" s="94"/>
      <c r="N123" s="94">
        <v>1.5300925925925926E-2</v>
      </c>
      <c r="O123" s="94"/>
      <c r="P123" s="94"/>
      <c r="Q123" s="94"/>
      <c r="R123" s="94"/>
      <c r="S123" s="94">
        <v>1.5972222222222224E-2</v>
      </c>
      <c r="T123" s="94">
        <v>1.5243055555555557E-2</v>
      </c>
      <c r="U123" s="94"/>
      <c r="V123" s="94"/>
      <c r="W123" s="94">
        <v>1.40625E-2</v>
      </c>
      <c r="X123" s="94">
        <v>1.4618055555555556E-2</v>
      </c>
      <c r="Y123" s="94">
        <v>1.3553240740740741E-2</v>
      </c>
      <c r="Z123" s="94">
        <v>1.3969907407407408E-2</v>
      </c>
      <c r="AA123" s="94">
        <v>1.5243055555555557E-2</v>
      </c>
      <c r="AB123" s="94"/>
      <c r="AC123" s="94">
        <v>1.3877314814814815E-2</v>
      </c>
      <c r="AD123" s="94">
        <v>1.3668981481481482E-2</v>
      </c>
      <c r="AE123" s="94">
        <v>1.3564814814814816E-2</v>
      </c>
      <c r="AF123" s="94">
        <v>1.4467592592592593E-2</v>
      </c>
      <c r="AG123" s="94"/>
      <c r="AH123" s="94"/>
      <c r="AI123" s="94"/>
      <c r="AJ123" s="94"/>
      <c r="AK123" s="94"/>
      <c r="AL123" s="94"/>
      <c r="AM123" s="94"/>
      <c r="AN123" s="94"/>
      <c r="AO123" s="94">
        <v>1.5694444444444445E-2</v>
      </c>
      <c r="AP123" s="61">
        <f t="shared" si="4"/>
        <v>1.4575448878110919E-2</v>
      </c>
      <c r="AQ123" s="7">
        <f t="shared" si="5"/>
        <v>20</v>
      </c>
    </row>
    <row r="124" spans="1:43" ht="13" hidden="1">
      <c r="A124" s="119" t="s">
        <v>384</v>
      </c>
      <c r="B124" s="120"/>
      <c r="C124" s="23">
        <f t="shared" si="3"/>
        <v>14</v>
      </c>
      <c r="D124" s="66">
        <v>1.4963991769547328E-2</v>
      </c>
      <c r="E124" s="123"/>
      <c r="G124" s="6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61">
        <f t="shared" si="4"/>
        <v>1.4963991769547328E-2</v>
      </c>
      <c r="AQ124" s="7">
        <f t="shared" si="5"/>
        <v>0</v>
      </c>
    </row>
    <row r="125" spans="1:43" ht="13" hidden="1">
      <c r="A125" s="119" t="s">
        <v>381</v>
      </c>
      <c r="B125" s="119"/>
      <c r="C125" s="23">
        <f t="shared" si="3"/>
        <v>14</v>
      </c>
      <c r="D125" s="66">
        <v>1.5205439814814816E-2</v>
      </c>
      <c r="E125" s="123"/>
      <c r="G125" s="66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61">
        <f t="shared" si="4"/>
        <v>1.5205439814814816E-2</v>
      </c>
      <c r="AQ125" s="7">
        <f t="shared" si="5"/>
        <v>0</v>
      </c>
    </row>
    <row r="126" spans="1:43" ht="13" hidden="1">
      <c r="A126" s="119" t="s">
        <v>262</v>
      </c>
      <c r="B126" s="119"/>
      <c r="C126" s="23">
        <f t="shared" si="3"/>
        <v>14</v>
      </c>
      <c r="D126" s="66">
        <v>1.5038037712191357E-2</v>
      </c>
      <c r="E126" s="123"/>
      <c r="G126" s="66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61">
        <f t="shared" si="4"/>
        <v>1.5038037712191357E-2</v>
      </c>
      <c r="AQ126" s="7">
        <f t="shared" si="5"/>
        <v>0</v>
      </c>
    </row>
    <row r="127" spans="1:43" ht="13" hidden="1">
      <c r="A127" s="119" t="s">
        <v>317</v>
      </c>
      <c r="B127" s="119"/>
      <c r="C127" s="23">
        <f t="shared" si="3"/>
        <v>14</v>
      </c>
      <c r="D127" s="66">
        <v>1.5073302469135803E-2</v>
      </c>
      <c r="E127" s="123"/>
      <c r="G127" s="6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61">
        <f t="shared" si="4"/>
        <v>1.5073302469135803E-2</v>
      </c>
      <c r="AQ127" s="7">
        <f t="shared" si="5"/>
        <v>0</v>
      </c>
    </row>
    <row r="128" spans="1:43" ht="13" hidden="1">
      <c r="A128" s="119" t="s">
        <v>338</v>
      </c>
      <c r="B128" s="119"/>
      <c r="C128" s="23">
        <f t="shared" si="3"/>
        <v>14</v>
      </c>
      <c r="D128" s="66">
        <v>1.5023040980795611E-2</v>
      </c>
      <c r="E128" s="123"/>
      <c r="G128" s="6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61">
        <f t="shared" si="4"/>
        <v>1.5023040980795611E-2</v>
      </c>
      <c r="AQ128" s="7">
        <f t="shared" si="5"/>
        <v>0</v>
      </c>
    </row>
    <row r="129" spans="1:43" ht="13" hidden="1">
      <c r="A129" s="119" t="s">
        <v>57</v>
      </c>
      <c r="B129" s="119"/>
      <c r="C129" s="23">
        <f t="shared" si="3"/>
        <v>14</v>
      </c>
      <c r="D129" s="66">
        <v>1.4637152777777777E-2</v>
      </c>
      <c r="E129" s="123"/>
      <c r="G129" s="6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61">
        <f t="shared" si="4"/>
        <v>1.4637152777777777E-2</v>
      </c>
      <c r="AQ129" s="7">
        <f t="shared" si="5"/>
        <v>0</v>
      </c>
    </row>
    <row r="130" spans="1:43" ht="13" hidden="1">
      <c r="A130" s="119" t="s">
        <v>180</v>
      </c>
      <c r="B130" s="119"/>
      <c r="C130" s="23">
        <f t="shared" si="3"/>
        <v>14</v>
      </c>
      <c r="D130" s="66">
        <v>1.4733796296296295E-2</v>
      </c>
      <c r="E130" s="123"/>
      <c r="G130" s="6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61">
        <f t="shared" si="4"/>
        <v>1.4733796296296295E-2</v>
      </c>
      <c r="AQ130" s="7">
        <f t="shared" si="5"/>
        <v>0</v>
      </c>
    </row>
    <row r="131" spans="1:43" ht="13" hidden="1">
      <c r="A131" s="119" t="s">
        <v>1</v>
      </c>
      <c r="B131" s="119"/>
      <c r="C131" s="23">
        <f t="shared" si="3"/>
        <v>14</v>
      </c>
      <c r="D131" s="66">
        <v>1.4733796296296295E-2</v>
      </c>
      <c r="E131" s="123"/>
      <c r="G131" s="6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61">
        <f t="shared" si="4"/>
        <v>1.4733796296296295E-2</v>
      </c>
      <c r="AQ131" s="7">
        <f t="shared" si="5"/>
        <v>0</v>
      </c>
    </row>
    <row r="132" spans="1:43" ht="13" hidden="1">
      <c r="A132" s="119" t="s">
        <v>294</v>
      </c>
      <c r="B132" s="119"/>
      <c r="C132" s="23">
        <f t="shared" si="3"/>
        <v>14</v>
      </c>
      <c r="D132" s="66">
        <v>1.4628527336860672E-2</v>
      </c>
      <c r="E132" s="123"/>
      <c r="G132" s="6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61">
        <f t="shared" si="4"/>
        <v>1.4628527336860672E-2</v>
      </c>
      <c r="AQ132" s="7">
        <f t="shared" si="5"/>
        <v>0</v>
      </c>
    </row>
    <row r="133" spans="1:43" ht="13">
      <c r="A133" s="119" t="s">
        <v>501</v>
      </c>
      <c r="B133" s="119"/>
      <c r="C133" s="23">
        <f t="shared" si="3"/>
        <v>15</v>
      </c>
      <c r="D133" s="66"/>
      <c r="E133" s="123"/>
      <c r="G133" s="66">
        <v>1.3055555555555556E-2</v>
      </c>
      <c r="H133" s="76">
        <v>1.3321759259259261E-2</v>
      </c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>
        <v>1.4884259259259259E-2</v>
      </c>
      <c r="X133" s="76"/>
      <c r="Y133" s="76"/>
      <c r="Z133" s="76"/>
      <c r="AA133" s="76">
        <v>1.4791666666666668E-2</v>
      </c>
      <c r="AB133" s="76">
        <v>1.6192129629629629E-2</v>
      </c>
      <c r="AC133" s="76"/>
      <c r="AD133" s="76"/>
      <c r="AE133" s="76"/>
      <c r="AF133" s="76"/>
      <c r="AG133" s="76">
        <v>1.3333333333333334E-2</v>
      </c>
      <c r="AH133" s="76">
        <v>1.3807870370370371E-2</v>
      </c>
      <c r="AI133" s="76"/>
      <c r="AJ133" s="76"/>
      <c r="AK133" s="76"/>
      <c r="AL133" s="76">
        <v>1.4039351851851851E-2</v>
      </c>
      <c r="AP133" s="61">
        <f t="shared" si="4"/>
        <v>1.4178240740740741E-2</v>
      </c>
      <c r="AQ133" s="7">
        <f t="shared" si="5"/>
        <v>8</v>
      </c>
    </row>
    <row r="134" spans="1:43" ht="13">
      <c r="A134" s="119" t="s">
        <v>502</v>
      </c>
      <c r="B134" s="119"/>
      <c r="C134" s="23">
        <f t="shared" si="3"/>
        <v>15</v>
      </c>
      <c r="D134" s="66"/>
      <c r="E134" s="123">
        <v>1.4571759259259258E-2</v>
      </c>
      <c r="G134" s="6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61">
        <f t="shared" si="4"/>
        <v>1.4571759259259258E-2</v>
      </c>
      <c r="AQ134" s="7">
        <f t="shared" si="5"/>
        <v>1</v>
      </c>
    </row>
    <row r="135" spans="1:43" ht="13">
      <c r="A135" s="119" t="s">
        <v>503</v>
      </c>
      <c r="B135" s="119"/>
      <c r="C135" s="23">
        <f t="shared" si="3"/>
        <v>15</v>
      </c>
      <c r="D135" s="66"/>
      <c r="E135" s="123">
        <v>1.4108796296296295E-2</v>
      </c>
      <c r="G135" s="6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61">
        <f t="shared" si="4"/>
        <v>1.4108796296296295E-2</v>
      </c>
      <c r="AQ135" s="7">
        <f t="shared" si="5"/>
        <v>1</v>
      </c>
    </row>
    <row r="136" spans="1:43" ht="13" hidden="1">
      <c r="A136" s="119" t="s">
        <v>379</v>
      </c>
      <c r="B136" s="119"/>
      <c r="C136" s="23">
        <f t="shared" si="3"/>
        <v>15</v>
      </c>
      <c r="D136" s="66">
        <v>1.4554398148148148E-2</v>
      </c>
      <c r="E136" s="123"/>
      <c r="G136" s="6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61">
        <f t="shared" si="4"/>
        <v>1.4554398148148148E-2</v>
      </c>
      <c r="AQ136" s="7">
        <f t="shared" si="5"/>
        <v>0</v>
      </c>
    </row>
    <row r="137" spans="1:43" ht="13" hidden="1">
      <c r="A137" s="119" t="s">
        <v>401</v>
      </c>
      <c r="B137" s="119"/>
      <c r="C137" s="23">
        <f t="shared" si="3"/>
        <v>15</v>
      </c>
      <c r="D137" s="66">
        <v>1.4288194444444444E-2</v>
      </c>
      <c r="E137" s="123"/>
      <c r="G137" s="66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>
        <f t="shared" si="4"/>
        <v>1.4288194444444444E-2</v>
      </c>
      <c r="AQ137" s="7">
        <f t="shared" si="5"/>
        <v>0</v>
      </c>
    </row>
    <row r="138" spans="1:43" ht="13" hidden="1">
      <c r="A138" s="119" t="s">
        <v>363</v>
      </c>
      <c r="B138" s="119"/>
      <c r="C138" s="23">
        <f t="shared" ref="C138:C150" si="6">MINUTE(B$5)-MINUTE(AP138)</f>
        <v>15</v>
      </c>
      <c r="D138" s="66">
        <v>1.4075520833333334E-2</v>
      </c>
      <c r="E138" s="123"/>
      <c r="G138" s="6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61">
        <f t="shared" si="4"/>
        <v>1.4075520833333334E-2</v>
      </c>
      <c r="AQ138" s="7">
        <f t="shared" si="5"/>
        <v>0</v>
      </c>
    </row>
    <row r="139" spans="1:43" ht="13" hidden="1">
      <c r="A139" s="119" t="s">
        <v>150</v>
      </c>
      <c r="B139" s="119"/>
      <c r="C139" s="23">
        <f t="shared" si="6"/>
        <v>15</v>
      </c>
      <c r="D139" s="66">
        <v>1.4467592592592593E-2</v>
      </c>
      <c r="E139" s="123"/>
      <c r="G139" s="6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61">
        <f t="shared" ref="AP139:AP171" si="7">AVERAGE(D139:AO139)</f>
        <v>1.4467592592592593E-2</v>
      </c>
      <c r="AQ139" s="7">
        <f t="shared" ref="AQ139:AQ171" si="8">COUNT(E139:AO139)</f>
        <v>0</v>
      </c>
    </row>
    <row r="140" spans="1:43" ht="13" hidden="1">
      <c r="A140" s="119" t="s">
        <v>295</v>
      </c>
      <c r="B140" s="119"/>
      <c r="C140" s="23">
        <f t="shared" si="6"/>
        <v>15</v>
      </c>
      <c r="D140" s="66">
        <v>1.4435185185185185E-2</v>
      </c>
      <c r="E140" s="123"/>
      <c r="G140" s="6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61">
        <f t="shared" si="7"/>
        <v>1.4435185185185185E-2</v>
      </c>
      <c r="AQ140" s="7">
        <f t="shared" si="8"/>
        <v>0</v>
      </c>
    </row>
    <row r="141" spans="1:43" ht="13" hidden="1">
      <c r="A141" s="119" t="s">
        <v>122</v>
      </c>
      <c r="B141" s="119"/>
      <c r="C141" s="23">
        <f t="shared" si="6"/>
        <v>15</v>
      </c>
      <c r="D141" s="66">
        <v>1.4120370370370368E-2</v>
      </c>
      <c r="E141" s="123"/>
      <c r="G141" s="6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61">
        <f t="shared" si="7"/>
        <v>1.4120370370370368E-2</v>
      </c>
      <c r="AQ141" s="7">
        <f t="shared" si="8"/>
        <v>0</v>
      </c>
    </row>
    <row r="142" spans="1:43" ht="13">
      <c r="A142" s="120" t="s">
        <v>16</v>
      </c>
      <c r="B142" s="119"/>
      <c r="C142" s="23">
        <f t="shared" si="6"/>
        <v>15</v>
      </c>
      <c r="D142" s="66">
        <v>1.4190147403150275E-2</v>
      </c>
      <c r="E142" s="123"/>
      <c r="G142" s="66">
        <v>1.3946759259259258E-2</v>
      </c>
      <c r="H142" s="76">
        <v>1.4525462962962964E-2</v>
      </c>
      <c r="I142" s="76"/>
      <c r="J142" s="76">
        <v>1.3368055555555557E-2</v>
      </c>
      <c r="K142" s="76">
        <v>1.4432870370370372E-2</v>
      </c>
      <c r="L142" s="76">
        <v>1.3923611111111111E-2</v>
      </c>
      <c r="M142" s="76"/>
      <c r="N142" s="76">
        <v>1.3842592592592594E-2</v>
      </c>
      <c r="O142" s="76"/>
      <c r="P142" s="76"/>
      <c r="Q142" s="76"/>
      <c r="R142" s="76">
        <v>1.3587962962962963E-2</v>
      </c>
      <c r="S142" s="76"/>
      <c r="T142" s="76"/>
      <c r="U142" s="76">
        <v>1.3136574074074077E-2</v>
      </c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61">
        <f t="shared" si="7"/>
        <v>1.3883781810226575E-2</v>
      </c>
      <c r="AQ142" s="7">
        <f t="shared" si="8"/>
        <v>8</v>
      </c>
    </row>
    <row r="143" spans="1:43" ht="13">
      <c r="A143" s="119" t="s">
        <v>387</v>
      </c>
      <c r="B143" s="119"/>
      <c r="C143" s="23">
        <f t="shared" si="6"/>
        <v>15</v>
      </c>
      <c r="D143" s="66">
        <v>1.3993055555555555E-2</v>
      </c>
      <c r="E143" s="123">
        <v>1.4108796296296295E-2</v>
      </c>
      <c r="G143" s="6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61">
        <f t="shared" si="7"/>
        <v>1.4050925925925925E-2</v>
      </c>
      <c r="AQ143" s="7">
        <f t="shared" si="8"/>
        <v>1</v>
      </c>
    </row>
    <row r="144" spans="1:43" ht="13">
      <c r="A144" s="119" t="s">
        <v>504</v>
      </c>
      <c r="B144" s="119"/>
      <c r="C144" s="23">
        <f t="shared" si="6"/>
        <v>15</v>
      </c>
      <c r="D144" s="66"/>
      <c r="G144" s="66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>
        <v>1.4594907407407405E-2</v>
      </c>
      <c r="AH144" s="61"/>
      <c r="AI144" s="61">
        <v>1.3171296296296294E-2</v>
      </c>
      <c r="AJ144" s="61"/>
      <c r="AK144" s="61">
        <v>1.4120370370370368E-2</v>
      </c>
      <c r="AL144" s="61"/>
      <c r="AM144" s="61"/>
      <c r="AN144" s="61"/>
      <c r="AO144" s="61"/>
      <c r="AP144" s="61">
        <f t="shared" si="7"/>
        <v>1.396219135802469E-2</v>
      </c>
      <c r="AQ144" s="7">
        <f t="shared" si="8"/>
        <v>3</v>
      </c>
    </row>
    <row r="145" spans="1:45" ht="13">
      <c r="A145" s="119" t="s">
        <v>505</v>
      </c>
      <c r="B145" s="119"/>
      <c r="C145" s="23">
        <f t="shared" si="6"/>
        <v>16</v>
      </c>
      <c r="D145" s="66"/>
      <c r="E145" s="123"/>
      <c r="G145" s="6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66">
        <v>1.3819444444444445E-2</v>
      </c>
      <c r="W145" s="66"/>
      <c r="X145" s="66"/>
      <c r="Y145" s="66">
        <v>1.3715277777777778E-2</v>
      </c>
      <c r="Z145" s="66"/>
      <c r="AA145" s="66">
        <v>1.4791666666666668E-2</v>
      </c>
      <c r="AB145" s="66"/>
      <c r="AC145" s="66">
        <v>1.3055555555555556E-2</v>
      </c>
      <c r="AD145" s="66"/>
      <c r="AE145" s="66">
        <v>1.292824074074074E-2</v>
      </c>
      <c r="AF145" s="66"/>
      <c r="AG145" s="66"/>
      <c r="AH145" s="66">
        <v>1.1064814814814814E-2</v>
      </c>
      <c r="AI145" s="66"/>
      <c r="AJ145" s="66"/>
      <c r="AK145" s="66"/>
      <c r="AL145" s="66"/>
      <c r="AM145" s="66"/>
      <c r="AN145" s="66"/>
      <c r="AO145" s="66"/>
      <c r="AP145" s="61">
        <f t="shared" si="7"/>
        <v>1.3229166666666669E-2</v>
      </c>
      <c r="AQ145" s="7">
        <f t="shared" si="8"/>
        <v>6</v>
      </c>
    </row>
    <row r="146" spans="1:45" ht="13" hidden="1">
      <c r="A146" s="119" t="s">
        <v>141</v>
      </c>
      <c r="B146" s="119"/>
      <c r="C146" s="23">
        <f t="shared" si="6"/>
        <v>15</v>
      </c>
      <c r="D146" s="66">
        <v>1.3961309523809527E-2</v>
      </c>
      <c r="E146" s="123"/>
      <c r="G146" s="66"/>
      <c r="AP146" s="61">
        <f t="shared" si="7"/>
        <v>1.3961309523809527E-2</v>
      </c>
      <c r="AQ146" s="7">
        <f t="shared" si="8"/>
        <v>0</v>
      </c>
    </row>
    <row r="147" spans="1:45" ht="13" hidden="1">
      <c r="A147" s="119" t="s">
        <v>408</v>
      </c>
      <c r="B147" s="119"/>
      <c r="C147" s="23">
        <f t="shared" si="6"/>
        <v>15</v>
      </c>
      <c r="D147" s="66">
        <v>1.3946759259259258E-2</v>
      </c>
      <c r="E147" s="123"/>
      <c r="G147" s="66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>
        <f t="shared" si="7"/>
        <v>1.3946759259259258E-2</v>
      </c>
      <c r="AQ147" s="7">
        <f t="shared" si="8"/>
        <v>0</v>
      </c>
    </row>
    <row r="148" spans="1:45" ht="13" hidden="1">
      <c r="A148" s="119" t="s">
        <v>270</v>
      </c>
      <c r="B148" s="119"/>
      <c r="C148" s="23">
        <f t="shared" si="6"/>
        <v>15</v>
      </c>
      <c r="D148" s="66">
        <v>1.3993055555555555E-2</v>
      </c>
      <c r="E148" s="123"/>
      <c r="G148" s="66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61">
        <f t="shared" si="7"/>
        <v>1.3993055555555555E-2</v>
      </c>
      <c r="AQ148" s="7">
        <f t="shared" si="8"/>
        <v>0</v>
      </c>
    </row>
    <row r="149" spans="1:45" ht="13" hidden="1">
      <c r="A149" s="119" t="s">
        <v>186</v>
      </c>
      <c r="B149" s="119"/>
      <c r="C149" s="23">
        <f t="shared" si="6"/>
        <v>15</v>
      </c>
      <c r="D149" s="66">
        <v>1.401656539351852E-2</v>
      </c>
      <c r="E149" s="123"/>
      <c r="G149" s="66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61">
        <f t="shared" si="7"/>
        <v>1.401656539351852E-2</v>
      </c>
      <c r="AQ149" s="7">
        <f t="shared" si="8"/>
        <v>0</v>
      </c>
    </row>
    <row r="150" spans="1:45" ht="13" hidden="1">
      <c r="A150" s="119" t="s">
        <v>313</v>
      </c>
      <c r="B150" s="119"/>
      <c r="C150" s="23">
        <f t="shared" si="6"/>
        <v>15</v>
      </c>
      <c r="D150" s="66">
        <v>1.3935613854595337E-2</v>
      </c>
      <c r="E150" s="123"/>
      <c r="G150" s="66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61">
        <f t="shared" si="7"/>
        <v>1.3935613854595337E-2</v>
      </c>
      <c r="AQ150" s="7">
        <f t="shared" si="8"/>
        <v>0</v>
      </c>
    </row>
    <row r="151" spans="1:45" ht="13" hidden="1">
      <c r="A151" s="119"/>
      <c r="B151" s="119"/>
      <c r="C151" s="23"/>
      <c r="D151" s="66"/>
      <c r="E151" s="123"/>
      <c r="G151" s="66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61" t="e">
        <f t="shared" si="7"/>
        <v>#DIV/0!</v>
      </c>
      <c r="AQ151" s="7">
        <f t="shared" si="8"/>
        <v>0</v>
      </c>
    </row>
    <row r="152" spans="1:45" ht="13">
      <c r="A152" s="119" t="s">
        <v>506</v>
      </c>
      <c r="B152" s="119"/>
      <c r="C152" s="23">
        <f t="shared" ref="C152:C171" si="9">MINUTE(B$5)-MINUTE(AP152)</f>
        <v>15</v>
      </c>
      <c r="D152" s="84"/>
      <c r="E152" s="123"/>
      <c r="G152" s="8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>
        <v>1.3819444444444445E-2</v>
      </c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>
        <v>1.4780092592592595E-2</v>
      </c>
      <c r="AL152" s="94"/>
      <c r="AM152" s="94"/>
      <c r="AN152" s="94"/>
      <c r="AO152" s="94"/>
      <c r="AP152" s="61">
        <f t="shared" si="7"/>
        <v>1.4299768518518521E-2</v>
      </c>
      <c r="AQ152" s="7">
        <f t="shared" si="8"/>
        <v>2</v>
      </c>
    </row>
    <row r="153" spans="1:45" ht="13">
      <c r="A153" s="119" t="s">
        <v>406</v>
      </c>
      <c r="B153" s="119"/>
      <c r="C153" s="23">
        <f t="shared" si="9"/>
        <v>17</v>
      </c>
      <c r="D153" s="66">
        <v>1.5367476851851851E-2</v>
      </c>
      <c r="E153" s="123">
        <v>1.3263888888888889E-2</v>
      </c>
      <c r="F153" s="66">
        <v>1.2662037037037039E-2</v>
      </c>
      <c r="G153" s="66"/>
      <c r="H153" s="61"/>
      <c r="I153" s="61"/>
      <c r="J153" s="61"/>
      <c r="K153" s="61"/>
      <c r="L153" s="61">
        <v>1.2395833333333335E-2</v>
      </c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>
        <v>1.2870370370370372E-2</v>
      </c>
      <c r="AF153" s="61"/>
      <c r="AG153" s="61"/>
      <c r="AH153" s="61">
        <v>1.2673611111111109E-2</v>
      </c>
      <c r="AI153" s="61">
        <v>1.21875E-2</v>
      </c>
      <c r="AJ153" s="61"/>
      <c r="AK153" s="61"/>
      <c r="AL153" s="61"/>
      <c r="AM153" s="61"/>
      <c r="AN153" s="61">
        <v>1.2638888888888889E-2</v>
      </c>
      <c r="AO153" s="61"/>
      <c r="AP153" s="61">
        <f t="shared" si="7"/>
        <v>1.3007450810185187E-2</v>
      </c>
      <c r="AQ153" s="7">
        <f t="shared" si="8"/>
        <v>7</v>
      </c>
    </row>
    <row r="154" spans="1:45" ht="13">
      <c r="A154" s="119" t="s">
        <v>220</v>
      </c>
      <c r="B154" s="119"/>
      <c r="C154" s="23">
        <f t="shared" si="9"/>
        <v>16</v>
      </c>
      <c r="D154" s="66">
        <v>1.4740747154944358E-2</v>
      </c>
      <c r="E154" s="123"/>
      <c r="F154" s="66">
        <v>1.2962962962962963E-2</v>
      </c>
      <c r="G154" s="66"/>
      <c r="H154" s="76"/>
      <c r="I154" s="76">
        <v>1.3611111111111114E-2</v>
      </c>
      <c r="J154" s="76"/>
      <c r="K154" s="76"/>
      <c r="L154" s="76">
        <v>1.3344907407407408E-2</v>
      </c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61">
        <f t="shared" si="7"/>
        <v>1.3664932159106462E-2</v>
      </c>
      <c r="AQ154" s="7">
        <f t="shared" si="8"/>
        <v>3</v>
      </c>
    </row>
    <row r="155" spans="1:45" ht="13">
      <c r="A155" s="119" t="s">
        <v>145</v>
      </c>
      <c r="B155" s="119"/>
      <c r="C155" s="23">
        <f t="shared" si="9"/>
        <v>15</v>
      </c>
      <c r="D155" s="66">
        <v>1.3866886091820987E-2</v>
      </c>
      <c r="E155" s="123"/>
      <c r="G155" s="6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>
        <v>1.3761574074074074E-2</v>
      </c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>
        <v>1.4270833333333335E-2</v>
      </c>
      <c r="AP155" s="61">
        <f t="shared" si="7"/>
        <v>1.3966431166409466E-2</v>
      </c>
      <c r="AQ155" s="7">
        <f t="shared" si="8"/>
        <v>2</v>
      </c>
    </row>
    <row r="156" spans="1:45" ht="13" hidden="1">
      <c r="A156" s="119" t="s">
        <v>388</v>
      </c>
      <c r="B156" s="119"/>
      <c r="C156" s="23">
        <f t="shared" si="9"/>
        <v>16</v>
      </c>
      <c r="D156" s="124">
        <v>1.3662905092592593E-2</v>
      </c>
      <c r="E156" s="123"/>
      <c r="G156" s="6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61">
        <f t="shared" si="7"/>
        <v>1.3662905092592593E-2</v>
      </c>
      <c r="AQ156" s="7">
        <f t="shared" si="8"/>
        <v>0</v>
      </c>
    </row>
    <row r="157" spans="1:45" ht="13" hidden="1">
      <c r="A157" s="119" t="s">
        <v>277</v>
      </c>
      <c r="B157" s="119"/>
      <c r="C157" s="23">
        <f t="shared" si="9"/>
        <v>16</v>
      </c>
      <c r="D157" s="66">
        <v>1.3755787037037039E-2</v>
      </c>
      <c r="E157" s="123"/>
      <c r="AP157" s="61">
        <f t="shared" si="7"/>
        <v>1.3755787037037039E-2</v>
      </c>
      <c r="AQ157" s="7">
        <f t="shared" si="8"/>
        <v>0</v>
      </c>
      <c r="AS157" s="50"/>
    </row>
    <row r="158" spans="1:45" ht="13" hidden="1">
      <c r="A158" s="119" t="s">
        <v>404</v>
      </c>
      <c r="B158" s="119"/>
      <c r="C158" s="23">
        <f t="shared" si="9"/>
        <v>16</v>
      </c>
      <c r="D158" s="66">
        <v>1.3441358024691359E-2</v>
      </c>
      <c r="E158" s="123"/>
      <c r="G158" s="66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61">
        <f t="shared" si="7"/>
        <v>1.3441358024691359E-2</v>
      </c>
      <c r="AQ158" s="7">
        <f t="shared" si="8"/>
        <v>0</v>
      </c>
      <c r="AS158" s="50"/>
    </row>
    <row r="159" spans="1:45" ht="13">
      <c r="A159" s="119" t="s">
        <v>507</v>
      </c>
      <c r="B159" s="119"/>
      <c r="C159" s="23">
        <f t="shared" si="9"/>
        <v>16</v>
      </c>
      <c r="D159" s="124"/>
      <c r="E159" s="123"/>
      <c r="G159" s="66"/>
      <c r="H159" s="50"/>
      <c r="I159" s="50"/>
      <c r="J159" s="50"/>
      <c r="K159" s="50">
        <v>1.3425925925925924E-2</v>
      </c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61">
        <f t="shared" si="7"/>
        <v>1.3425925925925924E-2</v>
      </c>
      <c r="AQ159" s="7">
        <f t="shared" si="8"/>
        <v>1</v>
      </c>
      <c r="AS159" s="50"/>
    </row>
    <row r="160" spans="1:45" ht="13">
      <c r="A160" s="119" t="s">
        <v>267</v>
      </c>
      <c r="B160" s="119"/>
      <c r="C160" s="23">
        <f t="shared" si="9"/>
        <v>16</v>
      </c>
      <c r="D160" s="66">
        <v>1.3382915173237751E-2</v>
      </c>
      <c r="E160" s="123">
        <v>1.3182870370370371E-2</v>
      </c>
      <c r="F160" s="66">
        <v>1.3101851851851852E-2</v>
      </c>
      <c r="G160" s="66">
        <v>1.3900462962962962E-2</v>
      </c>
      <c r="H160" s="50">
        <v>1.3668981481481482E-2</v>
      </c>
      <c r="I160" s="50"/>
      <c r="J160" s="50"/>
      <c r="K160" s="50"/>
      <c r="L160" s="50"/>
      <c r="M160" s="50"/>
      <c r="N160" s="50">
        <v>1.3414351851851851E-2</v>
      </c>
      <c r="O160" s="50">
        <v>1.3078703703703703E-2</v>
      </c>
      <c r="P160" s="50">
        <v>1.3217592592592593E-2</v>
      </c>
      <c r="Q160" s="50">
        <v>1.3414351851851851E-2</v>
      </c>
      <c r="R160" s="50"/>
      <c r="S160" s="50"/>
      <c r="T160" s="50"/>
      <c r="U160" s="50"/>
      <c r="V160" s="50">
        <v>1.2916666666666667E-2</v>
      </c>
      <c r="W160" s="50">
        <v>1.283564814814815E-2</v>
      </c>
      <c r="X160" s="50"/>
      <c r="Y160" s="50">
        <v>1.375E-2</v>
      </c>
      <c r="Z160" s="50"/>
      <c r="AA160" s="50">
        <v>1.4259259259259261E-2</v>
      </c>
      <c r="AB160" s="50"/>
      <c r="AC160" s="50"/>
      <c r="AD160" s="50"/>
      <c r="AE160" s="50"/>
      <c r="AF160" s="50">
        <v>1.3333333333333334E-2</v>
      </c>
      <c r="AG160" s="50"/>
      <c r="AH160" s="50">
        <v>1.3032407407407407E-2</v>
      </c>
      <c r="AI160" s="50">
        <v>1.2847222222222223E-2</v>
      </c>
      <c r="AJ160" s="81">
        <v>1.2268518518518519E-2</v>
      </c>
      <c r="AK160" s="50"/>
      <c r="AL160" s="50">
        <v>1.2743055555555556E-2</v>
      </c>
      <c r="AM160" s="50">
        <v>1.324074074074074E-2</v>
      </c>
      <c r="AN160" s="50"/>
      <c r="AO160" s="50">
        <v>1.383101851851852E-2</v>
      </c>
      <c r="AP160" s="61">
        <f t="shared" si="7"/>
        <v>1.3270997610513738E-2</v>
      </c>
      <c r="AQ160" s="7">
        <f t="shared" si="8"/>
        <v>19</v>
      </c>
      <c r="AS160" s="50"/>
    </row>
    <row r="161" spans="1:43" ht="13" hidden="1">
      <c r="A161" s="119" t="s">
        <v>324</v>
      </c>
      <c r="B161" s="119"/>
      <c r="C161" s="23">
        <f t="shared" si="9"/>
        <v>16</v>
      </c>
      <c r="D161" s="66">
        <v>1.3321759259259261E-2</v>
      </c>
      <c r="E161" s="123"/>
      <c r="G161" s="66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61">
        <f t="shared" si="7"/>
        <v>1.3321759259259261E-2</v>
      </c>
      <c r="AQ161" s="7">
        <f t="shared" si="8"/>
        <v>0</v>
      </c>
    </row>
    <row r="162" spans="1:43" ht="13" hidden="1">
      <c r="A162" s="119" t="s">
        <v>320</v>
      </c>
      <c r="B162" s="119"/>
      <c r="C162" s="23">
        <f t="shared" si="9"/>
        <v>17</v>
      </c>
      <c r="D162" s="66">
        <v>1.3140432098765434E-2</v>
      </c>
      <c r="E162" s="123"/>
      <c r="G162" s="125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61">
        <f t="shared" si="7"/>
        <v>1.3140432098765434E-2</v>
      </c>
      <c r="AQ162" s="7">
        <f t="shared" si="8"/>
        <v>0</v>
      </c>
    </row>
    <row r="163" spans="1:43" ht="13">
      <c r="A163" s="119" t="s">
        <v>28</v>
      </c>
      <c r="B163" s="119"/>
      <c r="C163" s="23">
        <f t="shared" si="9"/>
        <v>16</v>
      </c>
      <c r="D163" s="66">
        <v>1.3118055555555555E-2</v>
      </c>
      <c r="E163" s="123"/>
      <c r="G163" s="66"/>
      <c r="H163" s="50"/>
      <c r="I163" s="50"/>
      <c r="J163" s="50"/>
      <c r="K163" s="50"/>
      <c r="L163" s="50"/>
      <c r="M163" s="50"/>
      <c r="N163" s="50"/>
      <c r="O163" s="50"/>
      <c r="P163" s="50"/>
      <c r="Q163" s="50">
        <v>1.2152777777777778E-2</v>
      </c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>
        <v>1.3900462962962962E-2</v>
      </c>
      <c r="AD163" s="50">
        <v>1.4432870370370372E-2</v>
      </c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61">
        <f t="shared" si="7"/>
        <v>1.3401041666666667E-2</v>
      </c>
      <c r="AQ163" s="7">
        <f t="shared" si="8"/>
        <v>3</v>
      </c>
    </row>
    <row r="164" spans="1:43" ht="13" hidden="1">
      <c r="A164" s="119" t="s">
        <v>419</v>
      </c>
      <c r="B164" s="119"/>
      <c r="C164" s="23">
        <f t="shared" si="9"/>
        <v>17</v>
      </c>
      <c r="D164" s="66">
        <v>1.2708333333333334E-2</v>
      </c>
      <c r="E164" s="123"/>
      <c r="G164" s="66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>
        <f t="shared" si="7"/>
        <v>1.2708333333333334E-2</v>
      </c>
      <c r="AQ164" s="7">
        <f t="shared" si="8"/>
        <v>0</v>
      </c>
    </row>
    <row r="165" spans="1:43" ht="13" hidden="1">
      <c r="A165" s="119" t="s">
        <v>272</v>
      </c>
      <c r="B165" s="119"/>
      <c r="C165" s="23">
        <f t="shared" si="9"/>
        <v>17</v>
      </c>
      <c r="D165" s="66">
        <v>1.2644872763920382E-2</v>
      </c>
      <c r="E165" s="123"/>
      <c r="G165" s="66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61">
        <f t="shared" si="7"/>
        <v>1.2644872763920382E-2</v>
      </c>
      <c r="AQ165" s="7">
        <f t="shared" si="8"/>
        <v>0</v>
      </c>
    </row>
    <row r="166" spans="1:43" ht="13">
      <c r="A166" s="119" t="s">
        <v>508</v>
      </c>
      <c r="B166" s="119"/>
      <c r="C166" s="23">
        <f t="shared" si="9"/>
        <v>17</v>
      </c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66"/>
      <c r="X166" s="66"/>
      <c r="Y166" s="66"/>
      <c r="Z166" s="66"/>
      <c r="AA166" s="66">
        <v>1.34375E-2</v>
      </c>
      <c r="AB166" s="76"/>
      <c r="AC166" s="76"/>
      <c r="AD166" s="76"/>
      <c r="AF166" s="66">
        <v>1.1817129629629629E-2</v>
      </c>
      <c r="AG166" s="66"/>
      <c r="AH166" s="66"/>
      <c r="AI166" s="66"/>
      <c r="AJ166" s="66"/>
      <c r="AK166" s="66"/>
      <c r="AL166" s="66"/>
      <c r="AM166" s="66"/>
      <c r="AN166" s="66"/>
      <c r="AO166" s="66"/>
      <c r="AP166" s="61">
        <f t="shared" si="7"/>
        <v>1.2627314814814813E-2</v>
      </c>
      <c r="AQ166" s="7">
        <f t="shared" si="8"/>
        <v>2</v>
      </c>
    </row>
    <row r="167" spans="1:43" ht="13">
      <c r="A167" s="119" t="s">
        <v>397</v>
      </c>
      <c r="B167" s="119"/>
      <c r="C167" s="23">
        <f t="shared" si="9"/>
        <v>17</v>
      </c>
      <c r="D167" s="66">
        <v>1.1932870370370371E-2</v>
      </c>
      <c r="E167" s="123">
        <v>1.3530092592592594E-2</v>
      </c>
      <c r="G167" s="66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>
        <f t="shared" si="7"/>
        <v>1.2731481481481483E-2</v>
      </c>
      <c r="AQ167" s="7">
        <f t="shared" si="8"/>
        <v>1</v>
      </c>
    </row>
    <row r="168" spans="1:43" ht="13">
      <c r="A168" s="119" t="s">
        <v>383</v>
      </c>
      <c r="B168" s="119"/>
      <c r="C168" s="23">
        <f t="shared" si="9"/>
        <v>18</v>
      </c>
      <c r="D168" s="66">
        <v>1.3140782828282828E-2</v>
      </c>
      <c r="E168" s="123"/>
      <c r="G168" s="125"/>
      <c r="H168" s="103">
        <v>1.3425925925925924E-2</v>
      </c>
      <c r="I168" s="103"/>
      <c r="J168" s="103"/>
      <c r="K168" s="103">
        <v>1.2453703703703703E-2</v>
      </c>
      <c r="L168" s="103">
        <v>1.292824074074074E-2</v>
      </c>
      <c r="M168" s="103"/>
      <c r="N168" s="103"/>
      <c r="O168" s="103">
        <v>1.2962962962962963E-2</v>
      </c>
      <c r="P168" s="103">
        <v>1.2233796296296296E-2</v>
      </c>
      <c r="Q168" s="103"/>
      <c r="R168" s="103">
        <v>1.2465277777777777E-2</v>
      </c>
      <c r="S168" s="103">
        <v>1.1597222222222222E-2</v>
      </c>
      <c r="T168" s="103"/>
      <c r="U168" s="103">
        <v>1.1956018518518517E-2</v>
      </c>
      <c r="V168" s="103">
        <v>1.1041666666666667E-2</v>
      </c>
      <c r="W168" s="103">
        <v>1.1064814814814814E-2</v>
      </c>
      <c r="X168" s="103"/>
      <c r="Y168" s="103"/>
      <c r="Z168" s="103"/>
      <c r="AA168" s="103">
        <v>1.230324074074074E-2</v>
      </c>
      <c r="AB168" s="103">
        <v>1.1493055555555555E-2</v>
      </c>
      <c r="AC168" s="103"/>
      <c r="AD168" s="103"/>
      <c r="AE168" s="103">
        <v>1.1493055555555555E-2</v>
      </c>
      <c r="AF168" s="103">
        <v>1.1446759259259261E-2</v>
      </c>
      <c r="AG168" s="103">
        <v>1.119212962962963E-2</v>
      </c>
      <c r="AH168" s="103"/>
      <c r="AI168" s="103">
        <v>1.1342592592592592E-2</v>
      </c>
      <c r="AJ168" s="103">
        <v>1.1168981481481481E-2</v>
      </c>
      <c r="AK168" s="103"/>
      <c r="AL168" s="103">
        <v>1.0798611111111111E-2</v>
      </c>
      <c r="AM168" s="50">
        <v>1.1921296296296298E-2</v>
      </c>
      <c r="AN168" s="50">
        <v>1.1712962962962965E-2</v>
      </c>
      <c r="AO168" s="50"/>
      <c r="AP168" s="61">
        <f t="shared" si="7"/>
        <v>1.1911576078242744E-2</v>
      </c>
      <c r="AQ168" s="7">
        <v>21</v>
      </c>
    </row>
    <row r="169" spans="1:43" ht="13">
      <c r="A169" s="119" t="s">
        <v>70</v>
      </c>
      <c r="B169" s="119"/>
      <c r="C169" s="23">
        <f t="shared" si="9"/>
        <v>18</v>
      </c>
      <c r="D169" s="66">
        <v>1.212260246073738E-2</v>
      </c>
      <c r="E169" s="123">
        <v>1.315972222222222E-2</v>
      </c>
      <c r="F169" s="66">
        <v>1.2268518518518519E-2</v>
      </c>
      <c r="G169" s="66"/>
      <c r="H169" s="76">
        <v>1.3368055555555557E-2</v>
      </c>
      <c r="I169" s="76">
        <v>1.2037037037037035E-2</v>
      </c>
      <c r="J169" s="76"/>
      <c r="K169" s="76"/>
      <c r="L169" s="76"/>
      <c r="M169" s="76"/>
      <c r="N169" s="76">
        <v>1.2500000000000001E-2</v>
      </c>
      <c r="O169" s="76">
        <v>1.1944444444444445E-2</v>
      </c>
      <c r="P169" s="76">
        <v>1.1747685185185186E-2</v>
      </c>
      <c r="Q169" s="76">
        <v>1.2152777777777778E-2</v>
      </c>
      <c r="R169" s="76">
        <v>1.4236111111111111E-2</v>
      </c>
      <c r="S169" s="76">
        <v>1.1481481481481483E-2</v>
      </c>
      <c r="T169" s="76"/>
      <c r="U169" s="76"/>
      <c r="V169" s="76"/>
      <c r="W169" s="76"/>
      <c r="X169" s="76"/>
      <c r="Y169" s="76">
        <v>1.1921296296296298E-2</v>
      </c>
      <c r="Z169" s="76">
        <v>1.1481481481481483E-2</v>
      </c>
      <c r="AA169" s="76">
        <v>1.292824074074074E-2</v>
      </c>
      <c r="AB169" s="76"/>
      <c r="AC169" s="76">
        <v>1.1342592592592592E-2</v>
      </c>
      <c r="AD169" s="76">
        <v>1.238425925925926E-2</v>
      </c>
      <c r="AE169" s="76"/>
      <c r="AF169" s="76">
        <v>1.1631944444444445E-2</v>
      </c>
      <c r="AG169" s="76"/>
      <c r="AH169" s="76"/>
      <c r="AI169" s="76">
        <v>1.3425925925925924E-2</v>
      </c>
      <c r="AJ169" s="76"/>
      <c r="AK169" s="76"/>
      <c r="AL169" s="76"/>
      <c r="AM169" s="76">
        <v>1.3888888888888888E-2</v>
      </c>
      <c r="AN169" s="76">
        <v>1.3310185185185187E-2</v>
      </c>
      <c r="AO169" s="76"/>
      <c r="AP169" s="61">
        <f t="shared" si="7"/>
        <v>1.2466662530444273E-2</v>
      </c>
      <c r="AQ169" s="7">
        <f t="shared" si="8"/>
        <v>19</v>
      </c>
    </row>
    <row r="170" spans="1:43" ht="13">
      <c r="A170" s="119" t="s">
        <v>509</v>
      </c>
      <c r="B170" s="119"/>
      <c r="C170" s="23">
        <f t="shared" si="9"/>
        <v>20</v>
      </c>
      <c r="D170" s="66"/>
      <c r="E170" s="123"/>
      <c r="G170" s="66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>
        <v>1.1504629629629629E-2</v>
      </c>
      <c r="X170" s="61"/>
      <c r="Z170" s="61"/>
      <c r="AA170" s="61"/>
      <c r="AB170" s="61"/>
      <c r="AC170" s="61"/>
      <c r="AD170" s="61">
        <v>1.1203703703703704E-2</v>
      </c>
      <c r="AE170" s="61"/>
      <c r="AF170" s="61"/>
      <c r="AG170" s="61"/>
      <c r="AH170" s="126">
        <v>1.0555555555555554E-2</v>
      </c>
      <c r="AI170" s="61"/>
      <c r="AJ170" s="61"/>
      <c r="AK170" s="61"/>
      <c r="AL170" s="61"/>
      <c r="AM170" s="61"/>
      <c r="AN170" s="61"/>
      <c r="AO170" s="61"/>
      <c r="AP170" s="61">
        <f t="shared" si="7"/>
        <v>1.1087962962962961E-2</v>
      </c>
      <c r="AQ170" s="7">
        <f t="shared" si="8"/>
        <v>3</v>
      </c>
    </row>
    <row r="171" spans="1:43" ht="13">
      <c r="A171" s="119" t="s">
        <v>510</v>
      </c>
      <c r="B171" s="119"/>
      <c r="C171" s="23">
        <f t="shared" si="9"/>
        <v>20</v>
      </c>
      <c r="D171" s="66"/>
      <c r="E171" s="123"/>
      <c r="G171" s="66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>
        <v>1.1006944444444444E-2</v>
      </c>
      <c r="X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>
        <f t="shared" si="7"/>
        <v>1.1006944444444444E-2</v>
      </c>
      <c r="AQ171" s="7">
        <f t="shared" si="8"/>
        <v>1</v>
      </c>
    </row>
    <row r="172" spans="1:43" ht="13" hidden="1">
      <c r="A172" t="s">
        <v>218</v>
      </c>
      <c r="C172" s="23" t="e">
        <f>MINUTE(#REF!)-MINUTE(AP172)</f>
        <v>#REF!</v>
      </c>
      <c r="D172" s="66">
        <v>1.1840277777777778E-2</v>
      </c>
      <c r="E172" s="66"/>
      <c r="F172" s="66"/>
      <c r="G172" s="66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93">
        <f>AVERAGE(D172:G172)</f>
        <v>1.1840277777777778E-2</v>
      </c>
      <c r="AQ172" s="7">
        <f>COUNT(E172:G172)</f>
        <v>0</v>
      </c>
    </row>
    <row r="173" spans="1:43" ht="13" hidden="1">
      <c r="A173" t="s">
        <v>221</v>
      </c>
      <c r="C173" s="23">
        <v>15</v>
      </c>
      <c r="D173" s="66">
        <v>1.1773726851851851E-2</v>
      </c>
      <c r="E173" s="66"/>
      <c r="F173" s="66"/>
      <c r="G173" s="66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93">
        <f>AVERAGE(D173:G173)</f>
        <v>1.1773726851851851E-2</v>
      </c>
      <c r="AQ173" s="7">
        <f>COUNT(E173:G173)</f>
        <v>0</v>
      </c>
    </row>
    <row r="174" spans="1:43">
      <c r="C174" s="96"/>
      <c r="D174" s="96"/>
      <c r="E174" s="7">
        <f t="shared" ref="E174:M174" si="10">COUNT(E15:E170)</f>
        <v>15</v>
      </c>
      <c r="F174" s="7">
        <f t="shared" si="10"/>
        <v>12</v>
      </c>
      <c r="G174" s="7">
        <f t="shared" si="10"/>
        <v>10</v>
      </c>
      <c r="H174" s="7">
        <f t="shared" si="10"/>
        <v>10</v>
      </c>
      <c r="I174" s="7">
        <f t="shared" si="10"/>
        <v>5</v>
      </c>
      <c r="J174" s="7">
        <f t="shared" si="10"/>
        <v>8</v>
      </c>
      <c r="K174" s="7">
        <f t="shared" si="10"/>
        <v>6</v>
      </c>
      <c r="L174" s="7">
        <f t="shared" si="10"/>
        <v>8</v>
      </c>
      <c r="M174" s="7">
        <f t="shared" si="10"/>
        <v>3</v>
      </c>
      <c r="N174" s="7">
        <f t="shared" ref="N174:U174" si="11">COUNT(N10:N170)</f>
        <v>13</v>
      </c>
      <c r="O174" s="7">
        <f t="shared" si="11"/>
        <v>10</v>
      </c>
      <c r="P174" s="7">
        <f t="shared" si="11"/>
        <v>7</v>
      </c>
      <c r="Q174" s="7">
        <f t="shared" si="11"/>
        <v>6</v>
      </c>
      <c r="R174" s="7">
        <f t="shared" si="11"/>
        <v>7</v>
      </c>
      <c r="S174" s="7">
        <f t="shared" si="11"/>
        <v>5</v>
      </c>
      <c r="T174" s="7">
        <f t="shared" si="11"/>
        <v>3</v>
      </c>
      <c r="U174" s="7">
        <f t="shared" si="11"/>
        <v>7</v>
      </c>
      <c r="V174" s="7">
        <f>COUNT(V9:V170)</f>
        <v>11</v>
      </c>
      <c r="W174" s="7">
        <f>COUNT(W9:W170)</f>
        <v>14</v>
      </c>
      <c r="X174" s="7">
        <f>COUNT(X7:X170)</f>
        <v>8</v>
      </c>
      <c r="Y174" s="7">
        <f t="shared" ref="Y174:AO174" si="12">COUNT(Y7:Y171)</f>
        <v>12</v>
      </c>
      <c r="Z174" s="7">
        <f t="shared" si="12"/>
        <v>6</v>
      </c>
      <c r="AA174" s="7">
        <f t="shared" si="12"/>
        <v>13</v>
      </c>
      <c r="AB174" s="7">
        <f t="shared" si="12"/>
        <v>9</v>
      </c>
      <c r="AC174" s="7">
        <f t="shared" si="12"/>
        <v>15</v>
      </c>
      <c r="AD174" s="7">
        <f t="shared" si="12"/>
        <v>9</v>
      </c>
      <c r="AE174" s="7">
        <f t="shared" si="12"/>
        <v>7</v>
      </c>
      <c r="AF174" s="7">
        <f t="shared" si="12"/>
        <v>12</v>
      </c>
      <c r="AG174" s="7">
        <f t="shared" si="12"/>
        <v>8</v>
      </c>
      <c r="AH174" s="7">
        <f t="shared" si="12"/>
        <v>10</v>
      </c>
      <c r="AI174" s="7">
        <f t="shared" si="12"/>
        <v>9</v>
      </c>
      <c r="AJ174" s="7">
        <f t="shared" si="12"/>
        <v>8</v>
      </c>
      <c r="AK174" s="7">
        <f t="shared" si="12"/>
        <v>6</v>
      </c>
      <c r="AL174" s="7">
        <f t="shared" si="12"/>
        <v>4</v>
      </c>
      <c r="AM174" s="7">
        <f t="shared" si="12"/>
        <v>5</v>
      </c>
      <c r="AN174" s="7">
        <f t="shared" si="12"/>
        <v>5</v>
      </c>
      <c r="AO174" s="7">
        <f t="shared" si="12"/>
        <v>11</v>
      </c>
      <c r="AP174" s="113"/>
      <c r="AQ174" s="96"/>
    </row>
    <row r="175" spans="1:43" ht="13">
      <c r="A175" s="2" t="s">
        <v>158</v>
      </c>
      <c r="AP175" s="61"/>
      <c r="AQ175" s="7"/>
    </row>
    <row r="176" spans="1:43" ht="13">
      <c r="A176" s="2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61"/>
      <c r="AQ176" s="7"/>
    </row>
    <row r="177" spans="1:42">
      <c r="A177" s="62" t="s">
        <v>162</v>
      </c>
      <c r="B177" s="89">
        <v>1.0555555555555554E-2</v>
      </c>
      <c r="C177" s="62" t="s">
        <v>511</v>
      </c>
      <c r="D177" s="127"/>
      <c r="E177" s="128"/>
      <c r="F177" s="128"/>
      <c r="G177" s="128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62"/>
      <c r="X177" s="89">
        <v>1.0902777777777777E-2</v>
      </c>
      <c r="Y177" s="62" t="s">
        <v>512</v>
      </c>
      <c r="Z177" s="62"/>
      <c r="AA177" s="62"/>
      <c r="AB177" s="62"/>
      <c r="AC177" s="62"/>
      <c r="AD177" s="62"/>
      <c r="AE177" s="62"/>
      <c r="AF177" s="62"/>
      <c r="AG177" s="62"/>
    </row>
    <row r="178" spans="1:42">
      <c r="A178" s="78" t="s">
        <v>164</v>
      </c>
      <c r="B178" s="81">
        <v>1.2268518518518519E-2</v>
      </c>
      <c r="C178" t="s">
        <v>513</v>
      </c>
      <c r="AP178" s="34"/>
    </row>
    <row r="179" spans="1:42" ht="13">
      <c r="A179" s="72" t="s">
        <v>163</v>
      </c>
      <c r="B179" s="95">
        <v>1.4525462962962964E-2</v>
      </c>
      <c r="C179" s="87" t="s">
        <v>329</v>
      </c>
      <c r="AP179" s="34"/>
    </row>
    <row r="180" spans="1:42" ht="13">
      <c r="A180" s="74" t="s">
        <v>216</v>
      </c>
      <c r="B180" s="98">
        <v>1.5717592592592592E-2</v>
      </c>
      <c r="C180" t="s">
        <v>354</v>
      </c>
      <c r="AP180" s="34"/>
    </row>
    <row r="181" spans="1:42">
      <c r="AP181" s="34"/>
    </row>
    <row r="182" spans="1:42">
      <c r="AP182" s="34"/>
    </row>
    <row r="183" spans="1:42">
      <c r="AP183" s="34"/>
    </row>
    <row r="184" spans="1:42">
      <c r="AP184" s="34"/>
    </row>
    <row r="185" spans="1:42">
      <c r="AP185" s="34"/>
    </row>
    <row r="191" spans="1:42">
      <c r="AJ191" t="s">
        <v>514</v>
      </c>
    </row>
    <row r="193" spans="36:36">
      <c r="AJ193" t="s">
        <v>514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142"/>
  <sheetViews>
    <sheetView workbookViewId="0"/>
  </sheetViews>
  <sheetFormatPr defaultRowHeight="12.5"/>
  <cols>
    <col min="1" max="1" width="8.1796875" customWidth="1"/>
    <col min="2" max="2" width="9.453125" customWidth="1"/>
    <col min="3" max="3" width="9.81640625" customWidth="1"/>
    <col min="4" max="4" width="8.1796875" hidden="1" customWidth="1"/>
    <col min="5" max="5" width="4.54296875" customWidth="1"/>
    <col min="6" max="6" width="8.1796875" customWidth="1"/>
    <col min="7" max="8" width="9.1796875" customWidth="1"/>
    <col min="9" max="9" width="9.7265625" customWidth="1"/>
    <col min="10" max="27" width="11" customWidth="1"/>
    <col min="28" max="28" width="11.7265625" customWidth="1"/>
    <col min="29" max="42" width="10.26953125" customWidth="1"/>
    <col min="43" max="43" width="8.1796875" customWidth="1"/>
    <col min="44" max="44" width="3" customWidth="1"/>
    <col min="45" max="95" width="9.1796875"/>
  </cols>
  <sheetData>
    <row r="1" spans="1:44" ht="20">
      <c r="A1" s="833" t="s">
        <v>374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13">
      <c r="A2" s="59"/>
      <c r="B2" s="29"/>
      <c r="C2" s="54" t="s">
        <v>116</v>
      </c>
      <c r="D2" s="54"/>
      <c r="E2" s="28" t="s">
        <v>116</v>
      </c>
      <c r="F2" s="7">
        <v>2001</v>
      </c>
      <c r="G2" s="7">
        <v>2002</v>
      </c>
      <c r="H2" s="7">
        <v>2003</v>
      </c>
      <c r="I2" s="87">
        <v>38083</v>
      </c>
      <c r="J2" s="101">
        <v>38090</v>
      </c>
      <c r="K2" s="101">
        <v>38097</v>
      </c>
      <c r="L2" s="101">
        <v>38111</v>
      </c>
      <c r="M2" s="101">
        <v>38118</v>
      </c>
      <c r="N2" s="101">
        <v>38125</v>
      </c>
      <c r="O2" s="101">
        <v>38132</v>
      </c>
      <c r="P2" s="101">
        <v>38139</v>
      </c>
      <c r="Q2" s="101">
        <v>38146</v>
      </c>
      <c r="R2" s="101">
        <v>38153</v>
      </c>
      <c r="S2" s="101">
        <v>38160</v>
      </c>
      <c r="T2" s="101">
        <v>38167</v>
      </c>
      <c r="U2" s="101">
        <v>38174</v>
      </c>
      <c r="V2" s="101">
        <v>38181</v>
      </c>
      <c r="W2" s="101">
        <v>38188</v>
      </c>
      <c r="X2" s="101">
        <v>38195</v>
      </c>
      <c r="Y2" s="101">
        <v>38202</v>
      </c>
      <c r="Z2" s="101">
        <v>38209</v>
      </c>
      <c r="AA2" s="101">
        <v>38216</v>
      </c>
      <c r="AB2" s="101">
        <v>38223</v>
      </c>
      <c r="AC2" s="101">
        <v>38230</v>
      </c>
      <c r="AD2" s="101" t="s">
        <v>417</v>
      </c>
      <c r="AE2" s="101">
        <v>38244</v>
      </c>
      <c r="AF2" s="101">
        <v>38252</v>
      </c>
      <c r="AG2" s="101">
        <v>38265</v>
      </c>
      <c r="AH2" s="101">
        <v>38272</v>
      </c>
      <c r="AI2" s="101">
        <v>38279</v>
      </c>
      <c r="AJ2" s="101">
        <v>38286</v>
      </c>
      <c r="AK2" s="101">
        <v>38293</v>
      </c>
      <c r="AL2" s="101">
        <v>38300</v>
      </c>
      <c r="AM2" s="101">
        <v>38307</v>
      </c>
      <c r="AN2" s="101">
        <v>38314</v>
      </c>
      <c r="AO2" s="101">
        <v>38321</v>
      </c>
      <c r="AP2" s="101">
        <v>38328</v>
      </c>
      <c r="AQ2" s="54"/>
      <c r="AR2" s="99"/>
    </row>
    <row r="3" spans="1:44" ht="13">
      <c r="A3" s="59"/>
      <c r="B3" s="29"/>
      <c r="C3" s="54" t="s">
        <v>59</v>
      </c>
      <c r="D3" s="91"/>
      <c r="E3" s="28"/>
      <c r="F3" s="7" t="s">
        <v>10</v>
      </c>
      <c r="G3" t="s">
        <v>10</v>
      </c>
      <c r="H3" t="s">
        <v>10</v>
      </c>
      <c r="I3" s="7" t="s">
        <v>375</v>
      </c>
      <c r="J3" s="7" t="s">
        <v>376</v>
      </c>
      <c r="K3" s="7" t="s">
        <v>240</v>
      </c>
      <c r="L3" s="7" t="s">
        <v>382</v>
      </c>
      <c r="M3" s="7" t="s">
        <v>390</v>
      </c>
      <c r="N3" s="7" t="s">
        <v>114</v>
      </c>
      <c r="O3" s="7" t="s">
        <v>114</v>
      </c>
      <c r="P3" s="7" t="s">
        <v>114</v>
      </c>
      <c r="Q3" s="7" t="s">
        <v>392</v>
      </c>
      <c r="R3" s="7" t="s">
        <v>393</v>
      </c>
      <c r="S3" s="7" t="s">
        <v>396</v>
      </c>
      <c r="T3" s="7" t="s">
        <v>11</v>
      </c>
      <c r="U3" s="7" t="s">
        <v>399</v>
      </c>
      <c r="V3" s="7" t="s">
        <v>405</v>
      </c>
      <c r="W3" s="7" t="s">
        <v>32</v>
      </c>
      <c r="X3" s="7"/>
      <c r="Y3" s="7" t="s">
        <v>396</v>
      </c>
      <c r="Z3" s="7" t="s">
        <v>409</v>
      </c>
      <c r="AA3" s="7" t="s">
        <v>410</v>
      </c>
      <c r="AB3" s="7" t="s">
        <v>411</v>
      </c>
      <c r="AC3" s="7" t="s">
        <v>414</v>
      </c>
      <c r="AD3" s="7" t="s">
        <v>418</v>
      </c>
      <c r="AE3" s="7" t="s">
        <v>114</v>
      </c>
      <c r="AF3" s="7" t="s">
        <v>114</v>
      </c>
      <c r="AG3" s="7" t="s">
        <v>424</v>
      </c>
      <c r="AH3" s="7" t="s">
        <v>249</v>
      </c>
      <c r="AI3" s="7" t="s">
        <v>425</v>
      </c>
      <c r="AJ3" s="7" t="s">
        <v>428</v>
      </c>
      <c r="AK3" s="7" t="s">
        <v>429</v>
      </c>
      <c r="AL3" s="7"/>
      <c r="AM3" s="7" t="s">
        <v>382</v>
      </c>
      <c r="AN3" s="7" t="s">
        <v>382</v>
      </c>
      <c r="AO3" s="7"/>
      <c r="AP3" s="7" t="s">
        <v>431</v>
      </c>
      <c r="AQ3" s="28" t="s">
        <v>282</v>
      </c>
      <c r="AR3" s="99"/>
    </row>
    <row r="4" spans="1:44">
      <c r="A4" s="54"/>
      <c r="B4" s="29"/>
      <c r="C4" s="55" t="s">
        <v>131</v>
      </c>
      <c r="D4" s="55"/>
      <c r="E4" s="49" t="s">
        <v>280</v>
      </c>
      <c r="F4" s="9"/>
      <c r="G4" s="9"/>
      <c r="H4" s="9"/>
      <c r="I4" s="83">
        <v>1</v>
      </c>
      <c r="J4" s="83">
        <v>2</v>
      </c>
      <c r="K4" s="83">
        <v>3</v>
      </c>
      <c r="L4" s="83">
        <v>4</v>
      </c>
      <c r="M4" s="83">
        <v>5</v>
      </c>
      <c r="N4" s="83">
        <v>6</v>
      </c>
      <c r="O4" s="83">
        <v>7</v>
      </c>
      <c r="P4" s="83">
        <v>8</v>
      </c>
      <c r="Q4" s="83">
        <v>9</v>
      </c>
      <c r="R4" s="83">
        <v>10</v>
      </c>
      <c r="S4" s="83">
        <v>11</v>
      </c>
      <c r="T4" s="83">
        <v>12</v>
      </c>
      <c r="U4" s="83">
        <v>13</v>
      </c>
      <c r="V4" s="83">
        <v>14</v>
      </c>
      <c r="W4" s="83">
        <v>15</v>
      </c>
      <c r="X4" s="83">
        <v>16</v>
      </c>
      <c r="Y4" s="83">
        <v>17</v>
      </c>
      <c r="Z4" s="83">
        <v>18</v>
      </c>
      <c r="AA4" s="83">
        <v>19</v>
      </c>
      <c r="AB4" s="83">
        <v>20</v>
      </c>
      <c r="AC4" s="83">
        <v>21</v>
      </c>
      <c r="AD4" s="83">
        <v>22</v>
      </c>
      <c r="AE4" s="83">
        <v>23</v>
      </c>
      <c r="AF4" s="83">
        <v>24</v>
      </c>
      <c r="AG4" s="83">
        <v>25</v>
      </c>
      <c r="AH4" s="83">
        <v>26</v>
      </c>
      <c r="AI4" s="83">
        <v>27</v>
      </c>
      <c r="AJ4" s="83">
        <v>28</v>
      </c>
      <c r="AK4" s="83">
        <v>29</v>
      </c>
      <c r="AL4" s="83">
        <v>30</v>
      </c>
      <c r="AM4" s="83">
        <v>31</v>
      </c>
      <c r="AN4" s="83">
        <v>32</v>
      </c>
      <c r="AO4" s="83">
        <v>33</v>
      </c>
      <c r="AP4" s="83">
        <v>34</v>
      </c>
      <c r="AQ4" s="55"/>
      <c r="AR4" s="99"/>
    </row>
    <row r="5" spans="1:44" hidden="1">
      <c r="A5" s="54" t="s">
        <v>351</v>
      </c>
      <c r="B5" s="29"/>
      <c r="E5" s="7"/>
      <c r="I5" s="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R5" s="99"/>
    </row>
    <row r="6" spans="1:44" hidden="1">
      <c r="A6" s="54" t="s">
        <v>352</v>
      </c>
      <c r="B6" s="29"/>
      <c r="C6" s="50"/>
      <c r="D6" s="50"/>
      <c r="F6" s="50"/>
      <c r="G6" s="68"/>
      <c r="H6" s="50"/>
      <c r="I6" s="50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61"/>
    </row>
    <row r="7" spans="1:44" ht="13" hidden="1">
      <c r="A7" s="54" t="s">
        <v>212</v>
      </c>
      <c r="B7" s="29"/>
      <c r="C7" s="50">
        <f>MINUTE(D7-AQ7)</f>
        <v>0</v>
      </c>
      <c r="D7" s="50">
        <v>2.2222222222222223E-2</v>
      </c>
      <c r="E7" s="23">
        <f>MINUTE(D7)-MINUTE(AQ7)</f>
        <v>0</v>
      </c>
      <c r="F7" s="50">
        <v>2.2219907407407407E-2</v>
      </c>
      <c r="G7" s="50">
        <v>2.2219907407407407E-2</v>
      </c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93">
        <f>AVERAGE(F7:H7)</f>
        <v>2.2219907407407407E-2</v>
      </c>
      <c r="AR7" s="28">
        <f>COUNT(#REF!)</f>
        <v>0</v>
      </c>
    </row>
    <row r="8" spans="1:44" ht="13">
      <c r="A8" s="54" t="s">
        <v>380</v>
      </c>
      <c r="B8" s="29"/>
      <c r="C8" s="50"/>
      <c r="D8" s="50"/>
      <c r="E8" s="23"/>
      <c r="F8" s="50"/>
      <c r="G8" s="50"/>
      <c r="H8" s="50"/>
      <c r="I8" s="50"/>
      <c r="J8" s="50"/>
      <c r="K8" s="50">
        <v>2.390046296296296E-2</v>
      </c>
      <c r="L8" s="50"/>
      <c r="M8" s="50"/>
      <c r="N8" s="50">
        <v>2.3981481481481479E-2</v>
      </c>
      <c r="O8" s="50">
        <v>2.4884259259259259E-2</v>
      </c>
      <c r="P8" s="61">
        <v>2.3946759259259261E-2</v>
      </c>
      <c r="Q8" s="61">
        <v>2.3773148148148151E-2</v>
      </c>
      <c r="R8" s="61"/>
      <c r="S8" s="61"/>
      <c r="T8" s="61"/>
      <c r="U8" s="61"/>
      <c r="V8" s="61"/>
      <c r="W8" s="109">
        <v>2.3587962962962963E-2</v>
      </c>
      <c r="X8" s="109"/>
      <c r="Y8" s="109"/>
      <c r="Z8" s="61">
        <v>2.5300925925925925E-2</v>
      </c>
      <c r="AA8" s="61"/>
      <c r="AB8" s="61"/>
      <c r="AC8" s="61">
        <v>2.3159722222222224E-2</v>
      </c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93">
        <f>AVERAGE(F8:AP8)</f>
        <v>2.4066840277777779E-2</v>
      </c>
      <c r="AR8" s="28">
        <f>COUNT(I8:AP8)</f>
        <v>8</v>
      </c>
    </row>
    <row r="9" spans="1:44" ht="13" hidden="1">
      <c r="A9" s="54" t="s">
        <v>403</v>
      </c>
      <c r="B9" s="29"/>
      <c r="C9" s="50"/>
      <c r="D9" s="50"/>
      <c r="E9" s="23"/>
      <c r="F9" s="50"/>
      <c r="G9" s="50"/>
      <c r="H9" s="50"/>
      <c r="I9" s="50"/>
      <c r="J9" s="50"/>
      <c r="K9" s="50"/>
      <c r="L9" s="50"/>
      <c r="M9" s="50"/>
      <c r="N9" s="50"/>
      <c r="O9" s="50"/>
      <c r="P9" s="61"/>
      <c r="Q9" s="61"/>
      <c r="R9" s="61"/>
      <c r="S9" s="61"/>
      <c r="T9" s="61"/>
      <c r="U9" s="61"/>
      <c r="V9" s="61">
        <v>2.6770833333333331E-2</v>
      </c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93"/>
      <c r="AR9" s="28"/>
    </row>
    <row r="10" spans="1:44" ht="13" hidden="1">
      <c r="A10" t="s">
        <v>413</v>
      </c>
      <c r="B10" s="29"/>
      <c r="C10" s="50"/>
      <c r="D10" s="50"/>
      <c r="E10" s="23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>
        <v>2.1747685185185186E-2</v>
      </c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93"/>
      <c r="AR10" s="28"/>
    </row>
    <row r="11" spans="1:44" ht="13" hidden="1">
      <c r="A11" t="s">
        <v>412</v>
      </c>
      <c r="B11" s="29"/>
      <c r="C11" s="50"/>
      <c r="D11" s="50"/>
      <c r="E11" s="23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>
        <v>2.0833333333333332E-2</v>
      </c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93"/>
      <c r="AR11" s="28"/>
    </row>
    <row r="12" spans="1:44" ht="13" hidden="1">
      <c r="A12" s="54" t="s">
        <v>407</v>
      </c>
      <c r="B12" s="29"/>
      <c r="C12" s="50"/>
      <c r="D12" s="50"/>
      <c r="E12" s="23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61"/>
      <c r="Q12" s="61"/>
      <c r="R12" s="61"/>
      <c r="S12" s="61"/>
      <c r="T12" s="61"/>
      <c r="U12" s="61"/>
      <c r="V12" s="61"/>
      <c r="W12" s="61">
        <v>1.7997685185185186E-2</v>
      </c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93">
        <f>AVERAGE(F12:AC12)</f>
        <v>1.7997685185185186E-2</v>
      </c>
      <c r="AR12" s="28">
        <f>COUNT(I12:AC12)</f>
        <v>1</v>
      </c>
    </row>
    <row r="13" spans="1:44" ht="13">
      <c r="A13" t="s">
        <v>391</v>
      </c>
      <c r="B13" s="29"/>
      <c r="C13" s="50"/>
      <c r="D13" s="50"/>
      <c r="E13" s="23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61">
        <v>1.5740740740740743E-2</v>
      </c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93">
        <f t="shared" ref="AQ13:AQ79" si="0">AVERAGE(F13:AP13)</f>
        <v>1.5740740740740743E-2</v>
      </c>
      <c r="AR13" s="28">
        <f t="shared" ref="AR13:AR79" si="1">COUNT(I13:AP13)</f>
        <v>1</v>
      </c>
    </row>
    <row r="14" spans="1:44" ht="13">
      <c r="A14" t="s">
        <v>434</v>
      </c>
      <c r="B14" s="29"/>
      <c r="C14" s="50"/>
      <c r="D14" s="50"/>
      <c r="E14" s="23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>
        <v>2.3912037037037034E-2</v>
      </c>
      <c r="AQ14" s="93"/>
      <c r="AR14" s="28">
        <f t="shared" si="1"/>
        <v>1</v>
      </c>
    </row>
    <row r="15" spans="1:44" ht="13">
      <c r="A15" t="s">
        <v>435</v>
      </c>
      <c r="B15" s="29"/>
      <c r="C15" s="50"/>
      <c r="D15" s="50"/>
      <c r="E15" s="23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>
        <v>2.3923611111111114E-2</v>
      </c>
      <c r="AQ15" s="93"/>
      <c r="AR15" s="28">
        <f t="shared" si="1"/>
        <v>1</v>
      </c>
    </row>
    <row r="16" spans="1:44" ht="13">
      <c r="A16" t="s">
        <v>433</v>
      </c>
      <c r="B16" s="29"/>
      <c r="C16" s="50"/>
      <c r="D16" s="50"/>
      <c r="E16" s="23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>
        <v>1.818287037037037E-2</v>
      </c>
      <c r="AQ16" s="93"/>
      <c r="AR16" s="28">
        <f t="shared" si="1"/>
        <v>1</v>
      </c>
    </row>
    <row r="17" spans="1:46" ht="13">
      <c r="A17" s="55" t="s">
        <v>430</v>
      </c>
      <c r="B17" s="71"/>
      <c r="C17" s="51"/>
      <c r="D17" s="51"/>
      <c r="E17" s="110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>
        <v>2.3981481481481479E-2</v>
      </c>
      <c r="AL17" s="111"/>
      <c r="AM17" s="111"/>
      <c r="AN17" s="111"/>
      <c r="AO17" s="111"/>
      <c r="AP17" s="61"/>
      <c r="AQ17" s="93">
        <f t="shared" si="0"/>
        <v>2.3981481481481479E-2</v>
      </c>
      <c r="AR17" s="28">
        <f t="shared" si="1"/>
        <v>1</v>
      </c>
    </row>
    <row r="18" spans="1:46" ht="13">
      <c r="A18" s="54" t="s">
        <v>39</v>
      </c>
      <c r="B18" s="29"/>
      <c r="C18" s="50">
        <f t="shared" ref="C18:C51" si="2">D18-AQ18</f>
        <v>9.5785796957672045E-4</v>
      </c>
      <c r="D18" s="50">
        <f>D7</f>
        <v>2.2222222222222223E-2</v>
      </c>
      <c r="E18" s="23">
        <v>1</v>
      </c>
      <c r="F18" s="50">
        <v>2.179150132275132E-2</v>
      </c>
      <c r="G18" s="50">
        <v>2.179150132275132E-2</v>
      </c>
      <c r="H18" s="50">
        <v>2.1069361772486774E-2</v>
      </c>
      <c r="I18" s="50"/>
      <c r="J18" s="50"/>
      <c r="K18" s="50"/>
      <c r="L18" s="50"/>
      <c r="M18" s="50"/>
      <c r="N18" s="50">
        <v>2.0405092592592593E-2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93">
        <f t="shared" si="0"/>
        <v>2.1264364252645503E-2</v>
      </c>
      <c r="AR18" s="28">
        <f t="shared" si="1"/>
        <v>1</v>
      </c>
    </row>
    <row r="19" spans="1:46" ht="13" hidden="1">
      <c r="A19" s="54" t="s">
        <v>261</v>
      </c>
      <c r="B19" s="29"/>
      <c r="C19" s="50">
        <f t="shared" si="2"/>
        <v>4.3072089947090303E-4</v>
      </c>
      <c r="D19" s="50">
        <f>D7</f>
        <v>2.2222222222222223E-2</v>
      </c>
      <c r="E19" s="23">
        <f t="shared" ref="E19:E27" si="3">MINUTE(D19)-MINUTE(AQ19)</f>
        <v>1</v>
      </c>
      <c r="F19" s="50">
        <v>2.179150132275132E-2</v>
      </c>
      <c r="G19" s="50">
        <v>2.179150132275132E-2</v>
      </c>
      <c r="H19" s="50">
        <v>2.179150132275132E-2</v>
      </c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93">
        <f t="shared" si="0"/>
        <v>2.179150132275132E-2</v>
      </c>
      <c r="AR19" s="28">
        <f t="shared" si="1"/>
        <v>0</v>
      </c>
    </row>
    <row r="20" spans="1:46" ht="13" hidden="1">
      <c r="A20" s="54" t="s">
        <v>148</v>
      </c>
      <c r="B20" s="29"/>
      <c r="C20" s="50">
        <f t="shared" si="2"/>
        <v>9.5486111111110772E-4</v>
      </c>
      <c r="D20" s="50">
        <f>D19</f>
        <v>2.2222222222222223E-2</v>
      </c>
      <c r="E20" s="23">
        <f t="shared" si="3"/>
        <v>2</v>
      </c>
      <c r="F20" s="50">
        <v>2.1267361111111112E-2</v>
      </c>
      <c r="G20" s="50">
        <v>2.1267361111111112E-2</v>
      </c>
      <c r="H20" s="50">
        <v>2.1267361111111112E-2</v>
      </c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93">
        <f t="shared" si="0"/>
        <v>2.1267361111111115E-2</v>
      </c>
      <c r="AR20" s="28">
        <f t="shared" si="1"/>
        <v>0</v>
      </c>
    </row>
    <row r="21" spans="1:46" ht="13" hidden="1">
      <c r="A21" s="54" t="s">
        <v>217</v>
      </c>
      <c r="B21" s="29"/>
      <c r="C21" s="50">
        <f t="shared" si="2"/>
        <v>1.8865740740740752E-3</v>
      </c>
      <c r="D21" s="50">
        <f>D20</f>
        <v>2.2222222222222223E-2</v>
      </c>
      <c r="E21" s="23">
        <f t="shared" si="3"/>
        <v>3</v>
      </c>
      <c r="F21" s="50">
        <v>2.0335648148148148E-2</v>
      </c>
      <c r="G21" s="50">
        <v>2.0335648148148148E-2</v>
      </c>
      <c r="H21" s="50">
        <v>2.0335648148148148E-2</v>
      </c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93">
        <f t="shared" si="0"/>
        <v>2.0335648148148148E-2</v>
      </c>
      <c r="AR21" s="28">
        <f t="shared" si="1"/>
        <v>0</v>
      </c>
    </row>
    <row r="22" spans="1:46" ht="13" hidden="1">
      <c r="A22" s="54" t="s">
        <v>296</v>
      </c>
      <c r="B22" s="29"/>
      <c r="C22" s="50">
        <f t="shared" si="2"/>
        <v>1.9965277777777776E-3</v>
      </c>
      <c r="D22" s="50">
        <f>D20</f>
        <v>2.2222222222222223E-2</v>
      </c>
      <c r="E22" s="23">
        <f t="shared" si="3"/>
        <v>3</v>
      </c>
      <c r="F22" s="50"/>
      <c r="G22" s="50">
        <v>2.0225694444444445E-2</v>
      </c>
      <c r="H22" s="50">
        <v>2.0225694444444445E-2</v>
      </c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93">
        <f t="shared" si="0"/>
        <v>2.0225694444444445E-2</v>
      </c>
      <c r="AR22" s="28">
        <f t="shared" si="1"/>
        <v>0</v>
      </c>
    </row>
    <row r="23" spans="1:46" ht="13">
      <c r="A23" s="54" t="s">
        <v>416</v>
      </c>
      <c r="B23" s="29"/>
      <c r="C23" s="50">
        <f>D23-AQ23</f>
        <v>2.1527777777777778E-3</v>
      </c>
      <c r="D23" s="50">
        <f>D18</f>
        <v>2.2222222222222223E-2</v>
      </c>
      <c r="E23" s="23">
        <v>2</v>
      </c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>
        <v>2.1631944444444443E-2</v>
      </c>
      <c r="AC23" s="61">
        <v>2.0347222222222221E-2</v>
      </c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>
        <v>1.8229166666666668E-2</v>
      </c>
      <c r="AP23" s="61"/>
      <c r="AQ23" s="93">
        <f t="shared" si="0"/>
        <v>2.0069444444444445E-2</v>
      </c>
      <c r="AR23" s="28">
        <f t="shared" si="1"/>
        <v>3</v>
      </c>
    </row>
    <row r="24" spans="1:46" ht="13">
      <c r="A24" s="54" t="s">
        <v>385</v>
      </c>
      <c r="B24" s="29"/>
      <c r="C24" s="50">
        <f t="shared" si="2"/>
        <v>1.6898148148148176E-3</v>
      </c>
      <c r="D24" s="50">
        <f>D18</f>
        <v>2.2222222222222223E-2</v>
      </c>
      <c r="E24" s="23">
        <v>2</v>
      </c>
      <c r="F24" s="50"/>
      <c r="G24" s="50"/>
      <c r="H24" s="50"/>
      <c r="I24" s="50"/>
      <c r="J24" s="50"/>
      <c r="K24" s="50"/>
      <c r="L24" s="50"/>
      <c r="M24" s="50"/>
      <c r="N24" s="50">
        <v>2.0532407407407405E-2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93">
        <f t="shared" si="0"/>
        <v>2.0532407407407405E-2</v>
      </c>
      <c r="AR24" s="28">
        <f t="shared" si="1"/>
        <v>1</v>
      </c>
    </row>
    <row r="25" spans="1:46" ht="13" hidden="1">
      <c r="A25" s="54" t="s">
        <v>386</v>
      </c>
      <c r="B25" s="29"/>
      <c r="C25" s="50">
        <f t="shared" si="2"/>
        <v>1.5509259259259278E-3</v>
      </c>
      <c r="D25" s="50">
        <f>D18</f>
        <v>2.2222222222222223E-2</v>
      </c>
      <c r="E25" s="23">
        <v>2</v>
      </c>
      <c r="F25" s="61"/>
      <c r="G25" s="61"/>
      <c r="H25" s="61"/>
      <c r="I25" s="61"/>
      <c r="J25" s="61"/>
      <c r="K25" s="61"/>
      <c r="L25" s="61">
        <v>2.0833333333333332E-2</v>
      </c>
      <c r="M25" s="61"/>
      <c r="N25" s="61">
        <v>2.0509259259259258E-2</v>
      </c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93">
        <f t="shared" si="0"/>
        <v>2.0671296296296295E-2</v>
      </c>
      <c r="AR25" s="28">
        <f t="shared" si="1"/>
        <v>2</v>
      </c>
    </row>
    <row r="26" spans="1:46" ht="13">
      <c r="A26" s="54" t="s">
        <v>299</v>
      </c>
      <c r="B26" s="29"/>
      <c r="C26" s="50">
        <f t="shared" si="2"/>
        <v>1.7995273919753085E-3</v>
      </c>
      <c r="D26" s="50">
        <f>D22</f>
        <v>2.2222222222222223E-2</v>
      </c>
      <c r="E26" s="23">
        <v>3</v>
      </c>
      <c r="F26" s="50"/>
      <c r="G26" s="50">
        <v>2.013310185185185E-2</v>
      </c>
      <c r="H26" s="50">
        <v>2.0182291666666664E-2</v>
      </c>
      <c r="I26" s="50">
        <v>2.2754629629629628E-2</v>
      </c>
      <c r="J26" s="50"/>
      <c r="K26" s="50">
        <v>1.9409722222222221E-2</v>
      </c>
      <c r="L26" s="50">
        <v>1.982638888888889E-2</v>
      </c>
      <c r="M26" s="50"/>
      <c r="N26" s="50"/>
      <c r="O26" s="50">
        <v>1.9664351851851853E-2</v>
      </c>
      <c r="P26" s="50">
        <v>1.9780092592592592E-2</v>
      </c>
      <c r="Q26" s="50">
        <v>1.9293981481481485E-2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>
        <v>1.9814814814814816E-2</v>
      </c>
      <c r="AD26" s="50">
        <v>2.0787037037037038E-2</v>
      </c>
      <c r="AE26" s="50"/>
      <c r="AF26" s="50"/>
      <c r="AG26" s="50"/>
      <c r="AH26" s="50"/>
      <c r="AI26" s="50"/>
      <c r="AJ26" s="50"/>
      <c r="AK26" s="50"/>
      <c r="AL26" s="50"/>
      <c r="AM26" s="50"/>
      <c r="AN26" s="50">
        <v>2.0752314814814814E-2</v>
      </c>
      <c r="AO26" s="50"/>
      <c r="AP26" s="50">
        <v>2.2673611111111113E-2</v>
      </c>
      <c r="AQ26" s="93">
        <f t="shared" si="0"/>
        <v>2.0422694830246915E-2</v>
      </c>
      <c r="AR26" s="28">
        <f t="shared" si="1"/>
        <v>10</v>
      </c>
      <c r="AT26" s="50"/>
    </row>
    <row r="27" spans="1:46" ht="13" hidden="1">
      <c r="A27" s="54" t="s">
        <v>260</v>
      </c>
      <c r="B27" s="64"/>
      <c r="C27" s="50">
        <f t="shared" si="2"/>
        <v>2.5578703703703701E-3</v>
      </c>
      <c r="D27" s="50">
        <f>D26</f>
        <v>2.2222222222222223E-2</v>
      </c>
      <c r="E27" s="23">
        <f t="shared" si="3"/>
        <v>4</v>
      </c>
      <c r="F27" s="61"/>
      <c r="G27" s="61">
        <v>1.9664351851851853E-2</v>
      </c>
      <c r="H27" s="61">
        <v>1.9664351851851853E-2</v>
      </c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93">
        <f t="shared" si="0"/>
        <v>1.9664351851851853E-2</v>
      </c>
      <c r="AR27" s="28">
        <f t="shared" si="1"/>
        <v>0</v>
      </c>
    </row>
    <row r="28" spans="1:46" s="3" customFormat="1" ht="13">
      <c r="A28" s="54" t="s">
        <v>358</v>
      </c>
      <c r="B28" s="64"/>
      <c r="C28" s="50">
        <f>D28-AQ28</f>
        <v>2.2212577160493838E-3</v>
      </c>
      <c r="D28" s="50">
        <f>D19</f>
        <v>2.2222222222222223E-2</v>
      </c>
      <c r="E28" s="23">
        <v>3</v>
      </c>
      <c r="F28" s="61"/>
      <c r="G28" s="61"/>
      <c r="H28" s="61">
        <v>1.9702932098765433E-2</v>
      </c>
      <c r="I28" s="61"/>
      <c r="J28" s="61"/>
      <c r="K28" s="61"/>
      <c r="L28" s="61"/>
      <c r="M28" s="61"/>
      <c r="N28" s="61">
        <v>2.0729166666666667E-2</v>
      </c>
      <c r="O28" s="61"/>
      <c r="P28" s="61"/>
      <c r="Q28" s="61"/>
      <c r="R28" s="61">
        <v>2.0416666666666666E-2</v>
      </c>
      <c r="S28" s="61">
        <v>1.9155092592592592E-2</v>
      </c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93">
        <f t="shared" si="0"/>
        <v>2.0000964506172839E-2</v>
      </c>
      <c r="AR28" s="28">
        <f t="shared" si="1"/>
        <v>3</v>
      </c>
    </row>
    <row r="29" spans="1:46" s="3" customFormat="1" ht="13">
      <c r="A29" s="54" t="s">
        <v>432</v>
      </c>
      <c r="B29" s="64"/>
      <c r="C29" s="50">
        <f t="shared" si="2"/>
        <v>3.2696759259259293E-3</v>
      </c>
      <c r="D29" s="50">
        <f>D26</f>
        <v>2.2222222222222223E-2</v>
      </c>
      <c r="E29" s="23">
        <v>3</v>
      </c>
      <c r="F29" s="61"/>
      <c r="G29" s="61"/>
      <c r="H29" s="61"/>
      <c r="I29" s="61"/>
      <c r="J29" s="61"/>
      <c r="K29" s="61"/>
      <c r="L29" s="61">
        <v>1.9791666666666666E-2</v>
      </c>
      <c r="M29" s="61"/>
      <c r="N29" s="61"/>
      <c r="O29" s="61"/>
      <c r="P29" s="61"/>
      <c r="AP29" s="61">
        <v>1.8113425925925925E-2</v>
      </c>
      <c r="AQ29" s="93">
        <f t="shared" si="0"/>
        <v>1.8952546296296294E-2</v>
      </c>
      <c r="AR29" s="28">
        <f t="shared" si="1"/>
        <v>2</v>
      </c>
    </row>
    <row r="30" spans="1:46" s="3" customFormat="1" ht="13">
      <c r="A30" s="54" t="s">
        <v>365</v>
      </c>
      <c r="B30" s="64"/>
      <c r="C30" s="50">
        <f>D30-AQ30</f>
        <v>3.1059027777777803E-3</v>
      </c>
      <c r="D30" s="50">
        <f>D26</f>
        <v>2.2222222222222223E-2</v>
      </c>
      <c r="E30" s="23">
        <v>4</v>
      </c>
      <c r="F30" s="61"/>
      <c r="G30" s="61"/>
      <c r="H30" s="61">
        <v>1.8340277777777778E-2</v>
      </c>
      <c r="I30" s="61"/>
      <c r="J30" s="61"/>
      <c r="K30" s="61"/>
      <c r="L30" s="61"/>
      <c r="M30" s="61"/>
      <c r="N30" s="61">
        <v>1.9618055555555555E-2</v>
      </c>
      <c r="O30" s="61">
        <v>1.9444444444444445E-2</v>
      </c>
      <c r="P30" s="61">
        <v>1.90625E-2</v>
      </c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/>
      <c r="AH30" s="61"/>
      <c r="AI30" s="61"/>
      <c r="AJ30" s="61"/>
      <c r="AK30" s="61"/>
      <c r="AL30" s="61"/>
      <c r="AM30" s="61"/>
      <c r="AN30" s="61"/>
      <c r="AO30" s="61"/>
      <c r="AP30" s="61"/>
      <c r="AQ30" s="93">
        <f t="shared" si="0"/>
        <v>1.9116319444444443E-2</v>
      </c>
      <c r="AR30" s="28">
        <f t="shared" si="1"/>
        <v>3</v>
      </c>
    </row>
    <row r="31" spans="1:46" s="3" customFormat="1" ht="13">
      <c r="A31" s="54" t="s">
        <v>348</v>
      </c>
      <c r="B31" s="64"/>
      <c r="C31" s="50">
        <f t="shared" si="2"/>
        <v>3.2375000000000008E-3</v>
      </c>
      <c r="D31" s="50">
        <f>D26</f>
        <v>2.2222222222222223E-2</v>
      </c>
      <c r="E31" s="23">
        <v>5</v>
      </c>
      <c r="F31" s="61"/>
      <c r="G31" s="61"/>
      <c r="H31" s="61">
        <v>1.8581018518518518E-2</v>
      </c>
      <c r="I31" s="61"/>
      <c r="J31" s="61"/>
      <c r="K31" s="61"/>
      <c r="L31" s="61">
        <v>1.9861111111111111E-2</v>
      </c>
      <c r="M31" s="61"/>
      <c r="N31" s="61">
        <v>1.818287037037037E-2</v>
      </c>
      <c r="O31" s="61"/>
      <c r="P31" s="61"/>
      <c r="Q31" s="61"/>
      <c r="R31" s="61"/>
      <c r="S31" s="61"/>
      <c r="T31" s="61"/>
      <c r="U31" s="61"/>
      <c r="V31" s="61"/>
      <c r="W31" s="61">
        <v>1.90625E-2</v>
      </c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>
        <v>1.923611111111111E-2</v>
      </c>
      <c r="AJ31" s="61"/>
      <c r="AK31" s="61"/>
      <c r="AL31" s="61"/>
      <c r="AM31" s="61"/>
      <c r="AN31" s="61"/>
      <c r="AO31" s="61"/>
      <c r="AP31" s="61"/>
      <c r="AQ31" s="93">
        <f t="shared" si="0"/>
        <v>1.8984722222222222E-2</v>
      </c>
      <c r="AR31" s="28">
        <f t="shared" si="1"/>
        <v>4</v>
      </c>
    </row>
    <row r="32" spans="1:46" s="3" customFormat="1" ht="13">
      <c r="A32" s="54" t="s">
        <v>398</v>
      </c>
      <c r="B32" s="29"/>
      <c r="C32" s="50">
        <f>D32-AQ32</f>
        <v>3.5370370370370365E-3</v>
      </c>
      <c r="D32" s="50">
        <f>D27</f>
        <v>2.2222222222222223E-2</v>
      </c>
      <c r="E32" s="23">
        <v>5</v>
      </c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61">
        <v>1.8935185185185183E-2</v>
      </c>
      <c r="Q32" s="61">
        <v>1.9131944444444444E-2</v>
      </c>
      <c r="R32" s="61">
        <v>1.8530092592592595E-2</v>
      </c>
      <c r="S32" s="61"/>
      <c r="T32" s="61"/>
      <c r="U32" s="61">
        <v>1.8240740740740741E-2</v>
      </c>
      <c r="V32" s="61"/>
      <c r="W32" s="61"/>
      <c r="X32" s="61"/>
      <c r="Y32" s="61">
        <v>1.8587962962962962E-2</v>
      </c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93">
        <f t="shared" si="0"/>
        <v>1.8685185185185187E-2</v>
      </c>
      <c r="AR32" s="28">
        <f t="shared" si="1"/>
        <v>5</v>
      </c>
    </row>
    <row r="33" spans="1:46" s="3" customFormat="1" ht="13">
      <c r="A33" s="54" t="s">
        <v>378</v>
      </c>
      <c r="B33" s="64"/>
      <c r="C33" s="50">
        <f t="shared" si="2"/>
        <v>3.7615740740740769E-3</v>
      </c>
      <c r="D33" s="50">
        <f>D30</f>
        <v>2.2222222222222223E-2</v>
      </c>
      <c r="E33" s="23">
        <v>5</v>
      </c>
      <c r="F33" s="61"/>
      <c r="G33" s="61"/>
      <c r="H33" s="61"/>
      <c r="I33" s="61"/>
      <c r="J33" s="61"/>
      <c r="K33" s="61">
        <v>1.8460648148148146E-2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93">
        <f t="shared" si="0"/>
        <v>1.8460648148148146E-2</v>
      </c>
      <c r="AR33" s="28">
        <f t="shared" si="1"/>
        <v>1</v>
      </c>
    </row>
    <row r="34" spans="1:46" s="3" customFormat="1" ht="13">
      <c r="A34" s="54" t="s">
        <v>328</v>
      </c>
      <c r="B34" s="29"/>
      <c r="C34" s="50">
        <f t="shared" si="2"/>
        <v>3.2738600455614365E-3</v>
      </c>
      <c r="D34" s="50">
        <f>D33</f>
        <v>2.2222222222222223E-2</v>
      </c>
      <c r="E34" s="23">
        <v>5</v>
      </c>
      <c r="F34" s="76">
        <v>1.8143325617283951E-2</v>
      </c>
      <c r="G34" s="50">
        <v>1.8734430114638451E-2</v>
      </c>
      <c r="H34" s="50">
        <v>1.8303516313932979E-2</v>
      </c>
      <c r="I34" s="76">
        <v>1.7476851851851851E-2</v>
      </c>
      <c r="J34" s="76"/>
      <c r="K34" s="76"/>
      <c r="L34" s="76"/>
      <c r="M34" s="76"/>
      <c r="N34" s="76">
        <v>1.9039351851851852E-2</v>
      </c>
      <c r="O34" s="76">
        <v>1.894675925925926E-2</v>
      </c>
      <c r="P34" s="76"/>
      <c r="Q34" s="76"/>
      <c r="R34" s="76"/>
      <c r="S34" s="76"/>
      <c r="T34" s="76"/>
      <c r="U34" s="76">
        <v>1.8310185185185186E-2</v>
      </c>
      <c r="V34" s="76"/>
      <c r="W34" s="76"/>
      <c r="X34"/>
      <c r="Y34" s="76"/>
      <c r="Z34" s="76">
        <v>2.0983796296296296E-2</v>
      </c>
      <c r="AA34" s="76"/>
      <c r="AB34" s="76"/>
      <c r="AC34" s="76">
        <v>1.9189814814814816E-2</v>
      </c>
      <c r="AD34" s="76">
        <v>1.8784722222222223E-2</v>
      </c>
      <c r="AE34" s="76"/>
      <c r="AF34" s="76"/>
      <c r="AG34" s="76"/>
      <c r="AH34" s="76"/>
      <c r="AI34" s="76"/>
      <c r="AJ34" s="76"/>
      <c r="AK34" s="76"/>
      <c r="AL34" s="76">
        <v>2.056712962962963E-2</v>
      </c>
      <c r="AM34" s="76"/>
      <c r="AN34" s="76"/>
      <c r="AO34" s="76">
        <v>1.8900462962962963E-2</v>
      </c>
      <c r="AP34" s="76"/>
      <c r="AQ34" s="93">
        <f t="shared" si="0"/>
        <v>1.8948362176660787E-2</v>
      </c>
      <c r="AR34" s="28">
        <f t="shared" si="1"/>
        <v>9</v>
      </c>
      <c r="AT34" s="50"/>
    </row>
    <row r="35" spans="1:46" s="3" customFormat="1" ht="13" hidden="1">
      <c r="A35" s="54" t="s">
        <v>334</v>
      </c>
      <c r="B35" s="29"/>
      <c r="C35" s="50" t="e">
        <f t="shared" si="2"/>
        <v>#REF!</v>
      </c>
      <c r="D35" s="50" t="e">
        <f>#REF!</f>
        <v>#REF!</v>
      </c>
      <c r="E35" s="23">
        <v>6</v>
      </c>
      <c r="F35" s="76">
        <v>1.8143325617283951E-2</v>
      </c>
      <c r="G35" s="50">
        <v>1.8734430114638451E-2</v>
      </c>
      <c r="H35" s="50">
        <v>1.8094737053070385E-2</v>
      </c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93">
        <f t="shared" si="0"/>
        <v>1.8324164261664264E-2</v>
      </c>
      <c r="AR35" s="28">
        <f t="shared" si="1"/>
        <v>0</v>
      </c>
    </row>
    <row r="36" spans="1:46" s="3" customFormat="1" ht="13">
      <c r="A36" s="54" t="s">
        <v>24</v>
      </c>
      <c r="B36" s="29"/>
      <c r="C36" s="50">
        <f t="shared" si="2"/>
        <v>3.8131928697404914E-3</v>
      </c>
      <c r="D36" s="50">
        <f>D21</f>
        <v>2.2222222222222223E-2</v>
      </c>
      <c r="E36" s="23">
        <f>MINUTE(D36)-MINUTE(AQ36)</f>
        <v>6</v>
      </c>
      <c r="F36" s="76">
        <v>1.8143325617283951E-2</v>
      </c>
      <c r="G36" s="50">
        <v>1.8734430114638451E-2</v>
      </c>
      <c r="H36" s="50">
        <v>1.7702113252708492E-2</v>
      </c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>
        <v>1.8634259259259257E-2</v>
      </c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>
        <v>1.8831018518518518E-2</v>
      </c>
      <c r="AN36" s="76"/>
      <c r="AO36" s="76"/>
      <c r="AP36" s="76"/>
      <c r="AQ36" s="93">
        <f t="shared" si="0"/>
        <v>1.8409029352481732E-2</v>
      </c>
      <c r="AR36" s="28">
        <f t="shared" si="1"/>
        <v>2</v>
      </c>
    </row>
    <row r="37" spans="1:46" s="3" customFormat="1" ht="13">
      <c r="A37" s="60" t="s">
        <v>284</v>
      </c>
      <c r="B37" s="64"/>
      <c r="C37" s="50">
        <f>D37-AQ37</f>
        <v>3.9178240740740736E-3</v>
      </c>
      <c r="D37" s="50">
        <f>D40</f>
        <v>2.2222222222222223E-2</v>
      </c>
      <c r="E37" s="23">
        <v>6</v>
      </c>
      <c r="F37" s="61"/>
      <c r="G37" s="61"/>
      <c r="H37" s="61">
        <v>1.7048611111111112E-2</v>
      </c>
      <c r="I37" s="61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>
        <v>1.8171296296296297E-2</v>
      </c>
      <c r="W37" s="94">
        <v>1.9444444444444445E-2</v>
      </c>
      <c r="X37" s="94"/>
      <c r="Y37" s="94"/>
      <c r="Z37" s="94"/>
      <c r="AA37" s="94"/>
      <c r="AB37" s="94"/>
      <c r="AC37" s="94"/>
      <c r="AD37" s="94"/>
      <c r="AE37" s="94"/>
      <c r="AF37" s="94"/>
      <c r="AG37" s="94">
        <v>1.8553240740740742E-2</v>
      </c>
      <c r="AH37" s="94"/>
      <c r="AI37" s="94"/>
      <c r="AJ37" s="94"/>
      <c r="AK37" s="94"/>
      <c r="AL37" s="94"/>
      <c r="AM37" s="94"/>
      <c r="AN37" s="94"/>
      <c r="AO37" s="94"/>
      <c r="AP37" s="94"/>
      <c r="AQ37" s="93">
        <f t="shared" si="0"/>
        <v>1.8304398148148149E-2</v>
      </c>
      <c r="AR37" s="28">
        <f t="shared" si="1"/>
        <v>3</v>
      </c>
      <c r="AS37"/>
    </row>
    <row r="38" spans="1:46" s="3" customFormat="1" ht="13">
      <c r="A38" s="54" t="s">
        <v>377</v>
      </c>
      <c r="B38" s="29"/>
      <c r="C38" s="50">
        <f>D38-AQ38</f>
        <v>2.8356481481481496E-3</v>
      </c>
      <c r="D38" s="50">
        <f>D22</f>
        <v>2.2222222222222223E-2</v>
      </c>
      <c r="E38" s="23">
        <v>6</v>
      </c>
      <c r="F38" s="76"/>
      <c r="G38" s="50"/>
      <c r="H38" s="50"/>
      <c r="I38" s="76"/>
      <c r="J38" s="76"/>
      <c r="K38" s="76">
        <v>1.8055555555555557E-2</v>
      </c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P38" s="61">
        <v>2.071759259259259E-2</v>
      </c>
      <c r="AQ38" s="93">
        <f t="shared" si="0"/>
        <v>1.9386574074074073E-2</v>
      </c>
      <c r="AR38" s="28">
        <f t="shared" si="1"/>
        <v>2</v>
      </c>
    </row>
    <row r="39" spans="1:46" s="3" customFormat="1" ht="13" hidden="1">
      <c r="A39" s="54" t="s">
        <v>389</v>
      </c>
      <c r="B39" s="29"/>
      <c r="C39" s="50">
        <f>D39-AQ39</f>
        <v>4.1666666666666657E-3</v>
      </c>
      <c r="D39" s="50">
        <f>D26</f>
        <v>2.2222222222222223E-2</v>
      </c>
      <c r="E39" s="23">
        <v>6</v>
      </c>
      <c r="F39" s="76"/>
      <c r="G39" s="50"/>
      <c r="H39" s="50"/>
      <c r="I39" s="76"/>
      <c r="J39" s="76"/>
      <c r="K39" s="76"/>
      <c r="L39" s="76"/>
      <c r="M39" s="76"/>
      <c r="N39" s="76">
        <v>1.8055555555555557E-2</v>
      </c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93">
        <f t="shared" si="0"/>
        <v>1.8055555555555557E-2</v>
      </c>
      <c r="AR39" s="28">
        <f t="shared" si="1"/>
        <v>1</v>
      </c>
    </row>
    <row r="40" spans="1:46" s="3" customFormat="1" ht="13">
      <c r="A40" s="54" t="s">
        <v>298</v>
      </c>
      <c r="B40" s="64"/>
      <c r="C40" s="50">
        <f t="shared" si="2"/>
        <v>4.6108217592592607E-3</v>
      </c>
      <c r="D40" s="50">
        <f>D36</f>
        <v>2.2222222222222223E-2</v>
      </c>
      <c r="E40" s="23">
        <v>7</v>
      </c>
      <c r="F40" s="61"/>
      <c r="G40" s="61">
        <v>1.7476851851851851E-2</v>
      </c>
      <c r="H40" s="61">
        <v>1.7745949074074074E-2</v>
      </c>
      <c r="I40" s="61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3">
        <f t="shared" si="0"/>
        <v>1.7611400462962962E-2</v>
      </c>
      <c r="AR40" s="28">
        <f t="shared" si="1"/>
        <v>0</v>
      </c>
    </row>
    <row r="41" spans="1:46" s="3" customFormat="1" ht="13" hidden="1">
      <c r="A41" s="60" t="s">
        <v>125</v>
      </c>
      <c r="B41" s="64"/>
      <c r="C41" s="50" t="e">
        <f t="shared" si="2"/>
        <v>#REF!</v>
      </c>
      <c r="D41" s="50" t="e">
        <f>#REF!</f>
        <v>#REF!</v>
      </c>
      <c r="E41" s="23" t="e">
        <f t="shared" ref="E41:E46" si="4">MINUTE(D41)-MINUTE(AQ41)</f>
        <v>#REF!</v>
      </c>
      <c r="F41" s="61">
        <v>1.8420138888888889E-2</v>
      </c>
      <c r="G41" s="61">
        <v>1.8420138888888889E-2</v>
      </c>
      <c r="H41" s="61">
        <v>1.8420138888888889E-2</v>
      </c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93">
        <f t="shared" si="0"/>
        <v>1.8420138888888889E-2</v>
      </c>
      <c r="AR41" s="28">
        <f t="shared" si="1"/>
        <v>0</v>
      </c>
    </row>
    <row r="42" spans="1:46" s="3" customFormat="1" ht="13" hidden="1">
      <c r="A42" s="60" t="s">
        <v>335</v>
      </c>
      <c r="B42" s="64"/>
      <c r="C42" s="50" t="e">
        <f t="shared" si="2"/>
        <v>#REF!</v>
      </c>
      <c r="D42" s="50" t="e">
        <f>D41</f>
        <v>#REF!</v>
      </c>
      <c r="E42" s="23" t="e">
        <f t="shared" si="4"/>
        <v>#REF!</v>
      </c>
      <c r="F42" s="61">
        <v>1.8078703703703704E-2</v>
      </c>
      <c r="G42" s="61">
        <v>1.8078703703703704E-2</v>
      </c>
      <c r="H42" s="61">
        <v>1.8078703703703704E-2</v>
      </c>
      <c r="I42" s="61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3">
        <f t="shared" si="0"/>
        <v>1.8078703703703704E-2</v>
      </c>
      <c r="AR42" s="28">
        <f t="shared" si="1"/>
        <v>0</v>
      </c>
    </row>
    <row r="43" spans="1:46" s="3" customFormat="1" ht="13" hidden="1">
      <c r="A43" s="60" t="s">
        <v>155</v>
      </c>
      <c r="B43" s="64"/>
      <c r="C43" s="50" t="e">
        <f t="shared" si="2"/>
        <v>#REF!</v>
      </c>
      <c r="D43" s="50" t="e">
        <f>D42</f>
        <v>#REF!</v>
      </c>
      <c r="E43" s="23" t="e">
        <f t="shared" si="4"/>
        <v>#REF!</v>
      </c>
      <c r="F43" s="61">
        <v>1.7931134259259258E-2</v>
      </c>
      <c r="G43" s="61">
        <v>1.7931134259259258E-2</v>
      </c>
      <c r="H43" s="61">
        <v>1.7931134259259258E-2</v>
      </c>
      <c r="I43" s="61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3">
        <f t="shared" si="0"/>
        <v>1.7931134259259258E-2</v>
      </c>
      <c r="AR43" s="28">
        <f t="shared" si="1"/>
        <v>0</v>
      </c>
    </row>
    <row r="44" spans="1:46" s="3" customFormat="1" ht="13" hidden="1">
      <c r="A44" s="54" t="s">
        <v>336</v>
      </c>
      <c r="B44" s="29"/>
      <c r="C44" s="50" t="e">
        <f t="shared" si="2"/>
        <v>#REF!</v>
      </c>
      <c r="D44" s="50" t="e">
        <f>D43</f>
        <v>#REF!</v>
      </c>
      <c r="E44" s="23" t="e">
        <f t="shared" si="4"/>
        <v>#REF!</v>
      </c>
      <c r="F44" s="76">
        <v>1.7780671296296294E-2</v>
      </c>
      <c r="G44" s="50">
        <v>1.7780671296296294E-2</v>
      </c>
      <c r="H44" s="50">
        <v>1.7780671296296294E-2</v>
      </c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93">
        <f t="shared" si="0"/>
        <v>1.7780671296296294E-2</v>
      </c>
      <c r="AR44" s="28">
        <f t="shared" si="1"/>
        <v>0</v>
      </c>
    </row>
    <row r="45" spans="1:46" s="3" customFormat="1" ht="13" hidden="1">
      <c r="A45" s="54" t="s">
        <v>208</v>
      </c>
      <c r="B45" s="29"/>
      <c r="C45" s="50" t="e">
        <f t="shared" si="2"/>
        <v>#REF!</v>
      </c>
      <c r="D45" s="50" t="e">
        <f>#REF!</f>
        <v>#REF!</v>
      </c>
      <c r="E45" s="23" t="e">
        <f t="shared" si="4"/>
        <v>#REF!</v>
      </c>
      <c r="F45" s="50">
        <v>1.7569444444444447E-2</v>
      </c>
      <c r="G45" s="50">
        <v>1.7569444444444447E-2</v>
      </c>
      <c r="H45" s="50">
        <v>1.7569444444444447E-2</v>
      </c>
      <c r="I45" s="50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93">
        <f t="shared" si="0"/>
        <v>1.7569444444444447E-2</v>
      </c>
      <c r="AR45" s="28">
        <f t="shared" si="1"/>
        <v>0</v>
      </c>
    </row>
    <row r="46" spans="1:46" s="3" customFormat="1" ht="13" hidden="1">
      <c r="A46" s="54" t="s">
        <v>291</v>
      </c>
      <c r="B46" s="29"/>
      <c r="C46" s="50">
        <f t="shared" si="2"/>
        <v>4.7320601851851864E-3</v>
      </c>
      <c r="D46" s="50">
        <f>D40</f>
        <v>2.2222222222222223E-2</v>
      </c>
      <c r="E46" s="23">
        <f t="shared" si="4"/>
        <v>7</v>
      </c>
      <c r="F46" s="76"/>
      <c r="G46" s="50">
        <v>1.7456018518518517E-2</v>
      </c>
      <c r="H46" s="50">
        <v>1.7524305555555557E-2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93">
        <f t="shared" si="0"/>
        <v>1.7490162037037037E-2</v>
      </c>
      <c r="AR46" s="28">
        <f t="shared" si="1"/>
        <v>0</v>
      </c>
    </row>
    <row r="47" spans="1:46" s="3" customFormat="1" ht="13" hidden="1">
      <c r="A47" s="54" t="s">
        <v>346</v>
      </c>
      <c r="B47" s="64"/>
      <c r="C47" s="50" t="e">
        <f t="shared" si="2"/>
        <v>#REF!</v>
      </c>
      <c r="D47" s="50" t="e">
        <f>D35</f>
        <v>#REF!</v>
      </c>
      <c r="E47" s="23">
        <v>7</v>
      </c>
      <c r="F47" s="61"/>
      <c r="G47" s="61"/>
      <c r="H47" s="61">
        <v>1.7109375E-2</v>
      </c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93">
        <f t="shared" si="0"/>
        <v>1.7109375E-2</v>
      </c>
      <c r="AR47" s="28">
        <f t="shared" si="1"/>
        <v>0</v>
      </c>
    </row>
    <row r="48" spans="1:46" s="3" customFormat="1" ht="13" hidden="1">
      <c r="A48" s="60" t="s">
        <v>316</v>
      </c>
      <c r="B48" s="64"/>
      <c r="C48" s="50">
        <f t="shared" si="2"/>
        <v>5.1774691358024705E-3</v>
      </c>
      <c r="D48" s="50">
        <f>D53</f>
        <v>2.2222222222222223E-2</v>
      </c>
      <c r="E48" s="23">
        <v>7</v>
      </c>
      <c r="F48" s="61"/>
      <c r="G48" s="61"/>
      <c r="H48" s="61">
        <v>1.7044753086419753E-2</v>
      </c>
      <c r="I48" s="61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3">
        <f t="shared" si="0"/>
        <v>1.7044753086419753E-2</v>
      </c>
      <c r="AR48" s="28">
        <f t="shared" si="1"/>
        <v>0</v>
      </c>
    </row>
    <row r="49" spans="1:46" ht="13" hidden="1">
      <c r="A49" s="54" t="s">
        <v>224</v>
      </c>
      <c r="B49" s="64"/>
      <c r="C49" s="50">
        <f t="shared" si="2"/>
        <v>5.1954732510288079E-3</v>
      </c>
      <c r="D49" s="50">
        <f>D48</f>
        <v>2.2222222222222223E-2</v>
      </c>
      <c r="E49" s="23">
        <v>7</v>
      </c>
      <c r="F49" s="61">
        <v>1.6898148148148148E-2</v>
      </c>
      <c r="G49" s="61">
        <v>1.6898148148148148E-2</v>
      </c>
      <c r="H49" s="61">
        <v>1.7283950617283952E-2</v>
      </c>
      <c r="I49" s="61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3">
        <f t="shared" si="0"/>
        <v>1.7026748971193415E-2</v>
      </c>
      <c r="AR49" s="28">
        <f t="shared" si="1"/>
        <v>0</v>
      </c>
    </row>
    <row r="50" spans="1:46" s="3" customFormat="1" ht="13" hidden="1">
      <c r="A50" s="54" t="s">
        <v>360</v>
      </c>
      <c r="B50" s="64"/>
      <c r="C50" s="50">
        <f t="shared" si="2"/>
        <v>5.1967592592592621E-3</v>
      </c>
      <c r="D50" s="50">
        <f>D34</f>
        <v>2.2222222222222223E-2</v>
      </c>
      <c r="E50" s="23">
        <v>7</v>
      </c>
      <c r="F50" s="61"/>
      <c r="G50" s="61"/>
      <c r="H50" s="61">
        <v>1.7025462962962961E-2</v>
      </c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93">
        <f t="shared" si="0"/>
        <v>1.7025462962962961E-2</v>
      </c>
      <c r="AR50" s="28">
        <f t="shared" si="1"/>
        <v>0</v>
      </c>
    </row>
    <row r="51" spans="1:46" s="3" customFormat="1" ht="13" hidden="1">
      <c r="A51" s="54" t="s">
        <v>292</v>
      </c>
      <c r="B51" s="64"/>
      <c r="C51" s="50">
        <f t="shared" si="2"/>
        <v>4.9537037037037067E-3</v>
      </c>
      <c r="D51" s="50">
        <f>D46</f>
        <v>2.2222222222222223E-2</v>
      </c>
      <c r="E51" s="23">
        <f>MINUTE(D51)-MINUTE(AQ51)</f>
        <v>8</v>
      </c>
      <c r="F51" s="61">
        <v>1.7083333333333332E-2</v>
      </c>
      <c r="G51" s="61">
        <v>1.7453703703703704E-2</v>
      </c>
      <c r="H51" s="61">
        <v>1.7268518518518516E-2</v>
      </c>
      <c r="I51" s="61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3">
        <f t="shared" si="0"/>
        <v>1.7268518518518516E-2</v>
      </c>
      <c r="AR51" s="28">
        <f t="shared" si="1"/>
        <v>0</v>
      </c>
    </row>
    <row r="52" spans="1:46" s="3" customFormat="1" ht="13" hidden="1">
      <c r="A52" s="54" t="s">
        <v>124</v>
      </c>
      <c r="B52" s="29"/>
      <c r="C52" s="50" t="e">
        <f t="shared" ref="C52:C87" si="5">D52-AQ52</f>
        <v>#REF!</v>
      </c>
      <c r="D52" s="50" t="e">
        <f>D45</f>
        <v>#REF!</v>
      </c>
      <c r="E52" s="23" t="e">
        <f>MINUTE(D52)-MINUTE(AQ52)</f>
        <v>#REF!</v>
      </c>
      <c r="F52" s="50">
        <v>1.7042824074074075E-2</v>
      </c>
      <c r="G52" s="50">
        <v>1.7042824074074075E-2</v>
      </c>
      <c r="H52" s="50">
        <v>1.7042824074074075E-2</v>
      </c>
      <c r="I52" s="50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93">
        <f t="shared" si="0"/>
        <v>1.7042824074074075E-2</v>
      </c>
      <c r="AR52" s="28">
        <f t="shared" si="1"/>
        <v>0</v>
      </c>
    </row>
    <row r="53" spans="1:46" s="3" customFormat="1" ht="13" hidden="1">
      <c r="A53" s="60" t="s">
        <v>342</v>
      </c>
      <c r="B53" s="64"/>
      <c r="C53" s="50">
        <f t="shared" si="5"/>
        <v>5.2662037037037035E-3</v>
      </c>
      <c r="D53" s="50">
        <f>D46</f>
        <v>2.2222222222222223E-2</v>
      </c>
      <c r="E53" s="23">
        <f>MINUTE(D53)-MINUTE(AQ53)</f>
        <v>8</v>
      </c>
      <c r="F53" s="61"/>
      <c r="G53" s="61"/>
      <c r="H53" s="61">
        <v>1.695601851851852E-2</v>
      </c>
      <c r="I53" s="61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3">
        <f t="shared" si="0"/>
        <v>1.695601851851852E-2</v>
      </c>
      <c r="AR53" s="28">
        <f t="shared" si="1"/>
        <v>0</v>
      </c>
    </row>
    <row r="54" spans="1:46" s="3" customFormat="1" ht="13">
      <c r="A54" s="54" t="s">
        <v>402</v>
      </c>
      <c r="B54" s="29"/>
      <c r="C54" s="50">
        <f>D54-AQ54</f>
        <v>5.2847222222222219E-3</v>
      </c>
      <c r="D54" s="50">
        <f>D29</f>
        <v>2.2222222222222223E-2</v>
      </c>
      <c r="E54" s="23">
        <v>8</v>
      </c>
      <c r="F54" s="61"/>
      <c r="G54" s="61"/>
      <c r="H54" s="61"/>
      <c r="I54" s="61"/>
      <c r="J54" s="61"/>
      <c r="K54" s="61"/>
      <c r="L54" s="61"/>
      <c r="M54" s="61"/>
      <c r="N54" s="61">
        <v>1.8310185185185186E-2</v>
      </c>
      <c r="O54" s="61">
        <v>1.7222222222222222E-2</v>
      </c>
      <c r="P54" s="61"/>
      <c r="Q54" s="61">
        <v>1.6898148148148148E-2</v>
      </c>
      <c r="R54" s="61"/>
      <c r="S54" s="109">
        <v>1.5914351851851853E-2</v>
      </c>
      <c r="T54" s="61"/>
      <c r="U54" s="61"/>
      <c r="V54" s="61"/>
      <c r="W54" s="61">
        <v>1.6342592592592593E-2</v>
      </c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93">
        <f t="shared" si="0"/>
        <v>1.6937500000000001E-2</v>
      </c>
      <c r="AR54" s="28">
        <f t="shared" si="1"/>
        <v>5</v>
      </c>
    </row>
    <row r="55" spans="1:46" s="3" customFormat="1" ht="13">
      <c r="A55" s="54" t="s">
        <v>259</v>
      </c>
      <c r="B55" s="64"/>
      <c r="C55" s="50">
        <f>D55-AQ55</f>
        <v>5.3761574074074059E-3</v>
      </c>
      <c r="D55" s="50">
        <f>D49</f>
        <v>2.2222222222222223E-2</v>
      </c>
      <c r="E55" s="23">
        <v>8</v>
      </c>
      <c r="F55" s="61"/>
      <c r="G55" s="61"/>
      <c r="H55" s="61"/>
      <c r="I55" s="61"/>
      <c r="J55" s="61"/>
      <c r="K55" s="61"/>
      <c r="L55" s="61"/>
      <c r="M55" s="61"/>
      <c r="N55" s="61"/>
      <c r="O55" s="61">
        <v>1.712962962962963E-2</v>
      </c>
      <c r="P55" s="61">
        <v>1.6574074074074074E-2</v>
      </c>
      <c r="Q55" s="61"/>
      <c r="R55" s="61"/>
      <c r="S55" s="61"/>
      <c r="T55" s="61"/>
      <c r="U55" s="61"/>
      <c r="V55" s="61"/>
      <c r="W55" s="61">
        <v>1.6805555555555556E-2</v>
      </c>
      <c r="X55" s="61">
        <v>1.6875000000000001E-2</v>
      </c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93">
        <f t="shared" si="0"/>
        <v>1.6846064814814817E-2</v>
      </c>
      <c r="AR55" s="28">
        <f t="shared" si="1"/>
        <v>4</v>
      </c>
    </row>
    <row r="56" spans="1:46" s="3" customFormat="1" ht="13">
      <c r="A56" s="54" t="s">
        <v>149</v>
      </c>
      <c r="B56" s="64"/>
      <c r="C56" s="50">
        <f>D56-AQ56</f>
        <v>5.9150923392492852E-3</v>
      </c>
      <c r="D56" s="50">
        <f>D55</f>
        <v>2.2222222222222223E-2</v>
      </c>
      <c r="E56" s="23">
        <v>8</v>
      </c>
      <c r="F56" s="61">
        <v>1.6607585935608814E-2</v>
      </c>
      <c r="G56" s="61">
        <v>1.607723264994507E-2</v>
      </c>
      <c r="H56" s="61">
        <v>1.6067595915466099E-2</v>
      </c>
      <c r="I56" s="50">
        <v>1.6469907407407405E-2</v>
      </c>
      <c r="J56" s="76">
        <v>1.5659722222222224E-2</v>
      </c>
      <c r="K56" s="76"/>
      <c r="L56" s="76">
        <v>1.6342592592592593E-2</v>
      </c>
      <c r="M56" s="76">
        <v>1.681712962962963E-2</v>
      </c>
      <c r="N56" s="76">
        <v>1.7152777777777777E-2</v>
      </c>
      <c r="O56" s="76">
        <v>1.6354166666666666E-2</v>
      </c>
      <c r="P56" s="76"/>
      <c r="Q56" s="76">
        <v>1.6666666666666666E-2</v>
      </c>
      <c r="R56" s="76">
        <v>1.6886574074074075E-2</v>
      </c>
      <c r="S56" s="76"/>
      <c r="T56" s="76">
        <v>1.6909722222222225E-2</v>
      </c>
      <c r="U56" s="76"/>
      <c r="V56" s="76">
        <v>1.7303240740740741E-2</v>
      </c>
      <c r="W56" s="76"/>
      <c r="X56" s="76">
        <v>1.636574074074074E-2</v>
      </c>
      <c r="Y56" s="76">
        <v>1.5497685185185186E-2</v>
      </c>
      <c r="Z56" s="76">
        <v>1.8032407407407407E-2</v>
      </c>
      <c r="AA56" s="76">
        <v>1.6435185185185188E-2</v>
      </c>
      <c r="AB56" s="76"/>
      <c r="AC56" s="76">
        <v>1.5324074074074073E-2</v>
      </c>
      <c r="AD56" s="76">
        <v>1.5474537037037038E-2</v>
      </c>
      <c r="AE56" s="76">
        <v>1.5428240740740741E-2</v>
      </c>
      <c r="AF56" s="76">
        <v>1.653935185185185E-2</v>
      </c>
      <c r="AG56" s="76">
        <v>1.6157407407407409E-2</v>
      </c>
      <c r="AH56" s="76">
        <v>1.5636574074074074E-2</v>
      </c>
      <c r="AI56" s="76">
        <v>1.5625E-2</v>
      </c>
      <c r="AJ56" s="76"/>
      <c r="AK56" s="76"/>
      <c r="AL56" s="76">
        <v>1.5729166666666666E-2</v>
      </c>
      <c r="AM56" s="76">
        <v>1.5694444444444445E-2</v>
      </c>
      <c r="AN56" s="76">
        <v>1.6099537037037037E-2</v>
      </c>
      <c r="AO56" s="76"/>
      <c r="AP56" s="76">
        <v>1.7245370370370369E-2</v>
      </c>
      <c r="AQ56" s="93">
        <f t="shared" si="0"/>
        <v>1.6307129882972938E-2</v>
      </c>
      <c r="AR56" s="28">
        <f t="shared" si="1"/>
        <v>25</v>
      </c>
      <c r="AT56"/>
    </row>
    <row r="57" spans="1:46" s="3" customFormat="1" ht="13">
      <c r="A57" s="60" t="s">
        <v>325</v>
      </c>
      <c r="B57" s="64"/>
      <c r="C57" s="50">
        <f t="shared" si="5"/>
        <v>6.3628472222222211E-3</v>
      </c>
      <c r="D57" s="50">
        <f>D51</f>
        <v>2.2222222222222223E-2</v>
      </c>
      <c r="E57" s="23">
        <v>9</v>
      </c>
      <c r="F57" s="50"/>
      <c r="G57" s="50"/>
      <c r="H57" s="50">
        <v>1.6909722222222222E-2</v>
      </c>
      <c r="I57" s="50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>
        <v>1.5671296296296298E-2</v>
      </c>
      <c r="V57" s="76"/>
      <c r="W57" s="76">
        <v>1.5011574074074075E-2</v>
      </c>
      <c r="X57" s="76"/>
      <c r="Y57" s="76"/>
      <c r="Z57" s="76"/>
      <c r="AA57" s="76"/>
      <c r="AB57" s="76"/>
      <c r="AC57" s="76"/>
      <c r="AD57" s="76"/>
      <c r="AE57" s="76"/>
      <c r="AF57" s="76"/>
      <c r="AG57"/>
      <c r="AH57" s="76"/>
      <c r="AI57" s="76">
        <v>1.5844907407407408E-2</v>
      </c>
      <c r="AJ57" s="76"/>
      <c r="AK57" s="76"/>
      <c r="AL57" s="76"/>
      <c r="AM57" s="76"/>
      <c r="AN57" s="76"/>
      <c r="AO57" s="76"/>
      <c r="AP57" s="76"/>
      <c r="AQ57" s="93">
        <f t="shared" si="0"/>
        <v>1.5859375000000002E-2</v>
      </c>
      <c r="AR57" s="28">
        <f t="shared" si="1"/>
        <v>3</v>
      </c>
      <c r="AT57"/>
    </row>
    <row r="58" spans="1:46" ht="13" hidden="1">
      <c r="A58" s="60" t="s">
        <v>361</v>
      </c>
      <c r="B58" s="64"/>
      <c r="C58" s="50">
        <f t="shared" si="5"/>
        <v>6.0185185185185203E-3</v>
      </c>
      <c r="D58" s="50">
        <f>D56</f>
        <v>2.2222222222222223E-2</v>
      </c>
      <c r="E58" s="23">
        <v>9</v>
      </c>
      <c r="F58" s="61"/>
      <c r="G58" s="61"/>
      <c r="H58" s="61">
        <v>1.6203703703703703E-2</v>
      </c>
      <c r="I58" s="61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3">
        <f t="shared" si="0"/>
        <v>1.6203703703703703E-2</v>
      </c>
      <c r="AR58" s="28">
        <f t="shared" si="1"/>
        <v>0</v>
      </c>
    </row>
    <row r="59" spans="1:46" ht="13" hidden="1">
      <c r="A59" s="54" t="s">
        <v>219</v>
      </c>
      <c r="B59" s="29"/>
      <c r="C59" s="50" t="e">
        <f t="shared" si="5"/>
        <v>#REF!</v>
      </c>
      <c r="D59" s="50" t="e">
        <f>#REF!</f>
        <v>#REF!</v>
      </c>
      <c r="E59" s="23" t="e">
        <f t="shared" ref="E59:E73" si="6">MINUTE(D59)-MINUTE(AQ59)</f>
        <v>#REF!</v>
      </c>
      <c r="F59" s="50">
        <v>1.6905864197530863E-2</v>
      </c>
      <c r="G59" s="50">
        <v>1.6294367283950617E-2</v>
      </c>
      <c r="H59" s="50">
        <v>1.6600115740740738E-2</v>
      </c>
      <c r="I59" s="50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93">
        <f t="shared" si="0"/>
        <v>1.6600115740740738E-2</v>
      </c>
      <c r="AR59" s="28">
        <f t="shared" si="1"/>
        <v>0</v>
      </c>
    </row>
    <row r="60" spans="1:46" s="3" customFormat="1" ht="13" hidden="1">
      <c r="A60" s="54" t="s">
        <v>144</v>
      </c>
      <c r="B60" s="29"/>
      <c r="C60" s="50">
        <f t="shared" si="5"/>
        <v>5.7349537037037039E-3</v>
      </c>
      <c r="D60" s="50">
        <f>D71</f>
        <v>2.2222222222222223E-2</v>
      </c>
      <c r="E60" s="23">
        <f t="shared" si="6"/>
        <v>9</v>
      </c>
      <c r="F60" s="50">
        <v>1.6487268518518519E-2</v>
      </c>
      <c r="G60" s="50">
        <v>1.6487268518518519E-2</v>
      </c>
      <c r="H60" s="50">
        <v>1.6487268518518519E-2</v>
      </c>
      <c r="I60" s="50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93">
        <f t="shared" si="0"/>
        <v>1.6487268518518519E-2</v>
      </c>
      <c r="AR60" s="28">
        <f t="shared" si="1"/>
        <v>0</v>
      </c>
    </row>
    <row r="61" spans="1:46" s="3" customFormat="1" ht="13" hidden="1">
      <c r="A61" s="54" t="s">
        <v>337</v>
      </c>
      <c r="B61" s="64"/>
      <c r="C61" s="50">
        <f t="shared" si="5"/>
        <v>5.8304398148148161E-3</v>
      </c>
      <c r="D61" s="50">
        <f>D60</f>
        <v>2.2222222222222223E-2</v>
      </c>
      <c r="E61" s="23">
        <f t="shared" si="6"/>
        <v>9</v>
      </c>
      <c r="F61" s="61">
        <v>1.6782407407407409E-2</v>
      </c>
      <c r="G61" s="61">
        <v>1.6001157407407408E-2</v>
      </c>
      <c r="H61" s="61">
        <v>1.6391782407407407E-2</v>
      </c>
      <c r="I61" s="61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3">
        <f t="shared" si="0"/>
        <v>1.6391782407407407E-2</v>
      </c>
      <c r="AR61" s="28">
        <f t="shared" si="1"/>
        <v>0</v>
      </c>
    </row>
    <row r="62" spans="1:46" s="3" customFormat="1" ht="13" hidden="1">
      <c r="A62" t="s">
        <v>371</v>
      </c>
      <c r="B62" s="29"/>
      <c r="C62" s="50">
        <f t="shared" si="5"/>
        <v>6.1342592592592594E-3</v>
      </c>
      <c r="D62" s="50">
        <f>D58</f>
        <v>2.2222222222222223E-2</v>
      </c>
      <c r="E62" s="23">
        <f t="shared" si="6"/>
        <v>9</v>
      </c>
      <c r="F62" s="50"/>
      <c r="G62" s="50"/>
      <c r="H62" s="50">
        <v>1.6087962962962964E-2</v>
      </c>
      <c r="I62" s="50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93">
        <f t="shared" si="0"/>
        <v>1.6087962962962964E-2</v>
      </c>
      <c r="AR62" s="28">
        <f t="shared" si="1"/>
        <v>0</v>
      </c>
    </row>
    <row r="63" spans="1:46" ht="13" hidden="1">
      <c r="A63" s="60" t="s">
        <v>119</v>
      </c>
      <c r="B63" s="29"/>
      <c r="C63" s="50" t="e">
        <f t="shared" si="5"/>
        <v>#REF!</v>
      </c>
      <c r="D63" s="50" t="e">
        <f>#REF!</f>
        <v>#REF!</v>
      </c>
      <c r="E63" s="23" t="e">
        <f t="shared" si="6"/>
        <v>#REF!</v>
      </c>
      <c r="F63" s="50">
        <v>1.6282793209876543E-2</v>
      </c>
      <c r="G63" s="50">
        <v>1.6282793209876543E-2</v>
      </c>
      <c r="H63" s="50">
        <v>1.6282793209876543E-2</v>
      </c>
      <c r="I63" s="50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93">
        <f t="shared" si="0"/>
        <v>1.6282793209876543E-2</v>
      </c>
      <c r="AR63" s="28">
        <f t="shared" si="1"/>
        <v>0</v>
      </c>
    </row>
    <row r="64" spans="1:46" ht="13" hidden="1">
      <c r="A64" s="54" t="s">
        <v>231</v>
      </c>
      <c r="B64" s="29"/>
      <c r="C64" s="50" t="e">
        <f t="shared" si="5"/>
        <v>#REF!</v>
      </c>
      <c r="D64" s="50" t="e">
        <f>D59</f>
        <v>#REF!</v>
      </c>
      <c r="E64" s="23" t="e">
        <f t="shared" si="6"/>
        <v>#REF!</v>
      </c>
      <c r="F64" s="50"/>
      <c r="G64" s="50">
        <v>1.6250000000000001E-2</v>
      </c>
      <c r="H64" s="50">
        <v>1.6250000000000001E-2</v>
      </c>
      <c r="I64" s="50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93">
        <f t="shared" si="0"/>
        <v>1.6250000000000001E-2</v>
      </c>
      <c r="AR64" s="28">
        <f t="shared" si="1"/>
        <v>0</v>
      </c>
    </row>
    <row r="65" spans="1:44" ht="13" hidden="1">
      <c r="A65" s="60" t="s">
        <v>176</v>
      </c>
      <c r="B65" s="29"/>
      <c r="C65" s="50">
        <f t="shared" si="5"/>
        <v>6.0995370370370387E-3</v>
      </c>
      <c r="D65" s="50">
        <f>D61</f>
        <v>2.2222222222222223E-2</v>
      </c>
      <c r="E65" s="23">
        <f t="shared" si="6"/>
        <v>9</v>
      </c>
      <c r="F65" s="50">
        <v>1.6122685185185184E-2</v>
      </c>
      <c r="G65" s="50">
        <v>1.6122685185185184E-2</v>
      </c>
      <c r="H65" s="50">
        <v>1.6122685185185184E-2</v>
      </c>
      <c r="I65" s="50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93">
        <f t="shared" si="0"/>
        <v>1.6122685185185184E-2</v>
      </c>
      <c r="AR65" s="28">
        <f t="shared" si="1"/>
        <v>0</v>
      </c>
    </row>
    <row r="66" spans="1:44" ht="13" hidden="1">
      <c r="A66" s="54" t="s">
        <v>205</v>
      </c>
      <c r="B66" s="29"/>
      <c r="C66" s="50" t="e">
        <f t="shared" si="5"/>
        <v>#REF!</v>
      </c>
      <c r="D66" s="50" t="e">
        <f>#REF!</f>
        <v>#REF!</v>
      </c>
      <c r="E66" s="23" t="e">
        <f t="shared" si="6"/>
        <v>#REF!</v>
      </c>
      <c r="F66" s="50">
        <v>1.6087962962962964E-2</v>
      </c>
      <c r="G66" s="50">
        <v>1.6087962962962964E-2</v>
      </c>
      <c r="H66" s="50">
        <v>1.6087962962962964E-2</v>
      </c>
      <c r="I66" s="50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93">
        <f t="shared" si="0"/>
        <v>1.6087962962962964E-2</v>
      </c>
      <c r="AR66" s="28">
        <f t="shared" si="1"/>
        <v>0</v>
      </c>
    </row>
    <row r="67" spans="1:44" ht="13">
      <c r="A67" s="60" t="s">
        <v>309</v>
      </c>
      <c r="B67" s="64"/>
      <c r="C67" s="50">
        <f t="shared" si="5"/>
        <v>6.1719821673525375E-3</v>
      </c>
      <c r="D67" s="50">
        <f>D84</f>
        <v>2.2222222222222223E-2</v>
      </c>
      <c r="E67" s="23">
        <v>9</v>
      </c>
      <c r="F67" s="61"/>
      <c r="G67" s="61"/>
      <c r="H67" s="61">
        <v>1.633359053497942E-2</v>
      </c>
      <c r="I67" s="61"/>
      <c r="J67" s="94"/>
      <c r="K67" s="94"/>
      <c r="L67" s="94">
        <v>1.6168981481481482E-2</v>
      </c>
      <c r="M67" s="94"/>
      <c r="N67" s="94">
        <v>1.5648148148148151E-2</v>
      </c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3">
        <f t="shared" si="0"/>
        <v>1.6050240054869686E-2</v>
      </c>
      <c r="AR67" s="28">
        <f t="shared" si="1"/>
        <v>2</v>
      </c>
    </row>
    <row r="68" spans="1:44" ht="13" hidden="1">
      <c r="A68" s="54" t="s">
        <v>339</v>
      </c>
      <c r="B68" s="29"/>
      <c r="C68" s="50">
        <f t="shared" si="5"/>
        <v>6.2500000000000021E-3</v>
      </c>
      <c r="D68" s="50">
        <f>D56</f>
        <v>2.2222222222222223E-2</v>
      </c>
      <c r="E68" s="23">
        <f t="shared" si="6"/>
        <v>9</v>
      </c>
      <c r="F68" s="50"/>
      <c r="G68" s="50"/>
      <c r="H68" s="50">
        <v>1.5972222222222221E-2</v>
      </c>
      <c r="I68" s="50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93">
        <f t="shared" si="0"/>
        <v>1.5972222222222221E-2</v>
      </c>
      <c r="AR68" s="28">
        <f t="shared" si="1"/>
        <v>0</v>
      </c>
    </row>
    <row r="69" spans="1:44" ht="13" hidden="1">
      <c r="A69" s="54" t="s">
        <v>120</v>
      </c>
      <c r="B69" s="29"/>
      <c r="C69" s="50">
        <f t="shared" si="5"/>
        <v>5.9597578347578353E-3</v>
      </c>
      <c r="D69" s="50">
        <f>D60</f>
        <v>2.2222222222222223E-2</v>
      </c>
      <c r="E69" s="23">
        <f t="shared" si="6"/>
        <v>9</v>
      </c>
      <c r="F69" s="50">
        <v>1.6402688746438746E-2</v>
      </c>
      <c r="G69" s="50">
        <v>1.6402688746438746E-2</v>
      </c>
      <c r="H69" s="50">
        <v>1.5982015669515667E-2</v>
      </c>
      <c r="I69" s="50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93">
        <f t="shared" si="0"/>
        <v>1.6262464387464388E-2</v>
      </c>
      <c r="AR69" s="28">
        <f t="shared" si="1"/>
        <v>0</v>
      </c>
    </row>
    <row r="70" spans="1:44" ht="13" hidden="1">
      <c r="A70" s="54" t="s">
        <v>179</v>
      </c>
      <c r="B70" s="29"/>
      <c r="C70" s="50" t="e">
        <f t="shared" si="5"/>
        <v>#REF!</v>
      </c>
      <c r="D70" s="50" t="e">
        <f>D66</f>
        <v>#REF!</v>
      </c>
      <c r="E70" s="23" t="e">
        <f t="shared" si="6"/>
        <v>#REF!</v>
      </c>
      <c r="F70" s="50">
        <v>1.5978009259259258E-2</v>
      </c>
      <c r="G70" s="50">
        <v>1.5978009259259258E-2</v>
      </c>
      <c r="H70" s="50">
        <v>1.5978009259259258E-2</v>
      </c>
      <c r="I70" s="50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93">
        <f t="shared" si="0"/>
        <v>1.5978009259259258E-2</v>
      </c>
      <c r="AR70" s="28">
        <f t="shared" si="1"/>
        <v>0</v>
      </c>
    </row>
    <row r="71" spans="1:44" ht="13" hidden="1">
      <c r="A71" s="54" t="s">
        <v>211</v>
      </c>
      <c r="B71" s="29"/>
      <c r="C71" s="50">
        <f t="shared" si="5"/>
        <v>6.2627314814814837E-3</v>
      </c>
      <c r="D71" s="50">
        <f>D56</f>
        <v>2.2222222222222223E-2</v>
      </c>
      <c r="E71" s="23">
        <f t="shared" si="6"/>
        <v>10</v>
      </c>
      <c r="F71" s="50">
        <v>1.5870370370370371E-2</v>
      </c>
      <c r="G71" s="50">
        <v>1.6048611111111111E-2</v>
      </c>
      <c r="H71" s="50">
        <v>1.5959490740740739E-2</v>
      </c>
      <c r="I71" s="50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93">
        <f t="shared" si="0"/>
        <v>1.5959490740740739E-2</v>
      </c>
      <c r="AR71" s="28">
        <f t="shared" si="1"/>
        <v>0</v>
      </c>
    </row>
    <row r="72" spans="1:44" ht="13" hidden="1">
      <c r="A72" s="60" t="s">
        <v>209</v>
      </c>
      <c r="B72" s="29"/>
      <c r="C72" s="50" t="e">
        <f t="shared" si="5"/>
        <v>#REF!</v>
      </c>
      <c r="D72" s="50" t="e">
        <f>D70</f>
        <v>#REF!</v>
      </c>
      <c r="E72" s="23" t="e">
        <f t="shared" si="6"/>
        <v>#REF!</v>
      </c>
      <c r="F72" s="50">
        <v>1.5914351851851853E-2</v>
      </c>
      <c r="G72" s="50">
        <v>1.5914351851851853E-2</v>
      </c>
      <c r="H72" s="50">
        <v>1.5914351851851853E-2</v>
      </c>
      <c r="I72" s="50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93">
        <f t="shared" si="0"/>
        <v>1.5914351851851853E-2</v>
      </c>
      <c r="AR72" s="28">
        <f t="shared" si="1"/>
        <v>0</v>
      </c>
    </row>
    <row r="73" spans="1:44" ht="13" hidden="1">
      <c r="A73" s="54" t="s">
        <v>278</v>
      </c>
      <c r="B73" s="29"/>
      <c r="C73" s="50" t="e">
        <f t="shared" si="5"/>
        <v>#REF!</v>
      </c>
      <c r="D73" s="50" t="e">
        <f>#REF!</f>
        <v>#REF!</v>
      </c>
      <c r="E73" s="23" t="e">
        <f t="shared" si="6"/>
        <v>#REF!</v>
      </c>
      <c r="F73" s="50"/>
      <c r="G73" s="50">
        <v>1.58641975308642E-2</v>
      </c>
      <c r="H73" s="50">
        <v>1.58641975308642E-2</v>
      </c>
      <c r="I73" s="50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93">
        <f t="shared" si="0"/>
        <v>1.58641975308642E-2</v>
      </c>
      <c r="AR73" s="28">
        <f t="shared" si="1"/>
        <v>0</v>
      </c>
    </row>
    <row r="74" spans="1:44" ht="13" hidden="1">
      <c r="A74" s="54" t="s">
        <v>223</v>
      </c>
      <c r="B74" s="29"/>
      <c r="C74" s="50">
        <f t="shared" si="5"/>
        <v>6.3252314814814803E-3</v>
      </c>
      <c r="D74" s="50">
        <f>D79</f>
        <v>2.2222222222222223E-2</v>
      </c>
      <c r="E74" s="23">
        <v>9</v>
      </c>
      <c r="F74" s="50">
        <v>1.6099537037037037E-2</v>
      </c>
      <c r="G74" s="50">
        <v>1.6099537037037037E-2</v>
      </c>
      <c r="H74" s="50">
        <v>1.5491898148148149E-2</v>
      </c>
      <c r="I74" s="50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93">
        <f t="shared" si="0"/>
        <v>1.5896990740740743E-2</v>
      </c>
      <c r="AR74" s="28">
        <f t="shared" si="1"/>
        <v>0</v>
      </c>
    </row>
    <row r="75" spans="1:44" ht="13" hidden="1">
      <c r="A75" s="54" t="s">
        <v>293</v>
      </c>
      <c r="B75" s="29"/>
      <c r="C75" s="50">
        <f t="shared" si="5"/>
        <v>6.4557613168724284E-3</v>
      </c>
      <c r="D75" s="50">
        <f>D79</f>
        <v>2.2222222222222223E-2</v>
      </c>
      <c r="E75" s="23">
        <v>9</v>
      </c>
      <c r="F75" s="50">
        <v>1.5758101851851853E-2</v>
      </c>
      <c r="G75" s="50">
        <v>1.5758101851851853E-2</v>
      </c>
      <c r="H75" s="50">
        <v>1.5783179012345678E-2</v>
      </c>
      <c r="I75" s="50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93">
        <f t="shared" si="0"/>
        <v>1.5766460905349795E-2</v>
      </c>
      <c r="AR75" s="28">
        <f t="shared" si="1"/>
        <v>0</v>
      </c>
    </row>
    <row r="76" spans="1:44" ht="13" hidden="1">
      <c r="A76" s="54" t="s">
        <v>322</v>
      </c>
      <c r="B76" s="29"/>
      <c r="C76" s="50">
        <f t="shared" si="5"/>
        <v>6.504629629629631E-3</v>
      </c>
      <c r="D76" s="50">
        <f>D95</f>
        <v>2.2222222222222223E-2</v>
      </c>
      <c r="E76" s="23">
        <v>9</v>
      </c>
      <c r="F76" s="50"/>
      <c r="G76" s="50"/>
      <c r="H76" s="50">
        <v>1.5717592592592592E-2</v>
      </c>
      <c r="I76" s="50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93">
        <f t="shared" si="0"/>
        <v>1.5717592592592592E-2</v>
      </c>
      <c r="AR76" s="28">
        <f t="shared" si="1"/>
        <v>0</v>
      </c>
    </row>
    <row r="77" spans="1:44" ht="13">
      <c r="A77" s="60" t="s">
        <v>268</v>
      </c>
      <c r="B77" s="64"/>
      <c r="C77" s="50">
        <f>D77-AQ77</f>
        <v>6.4546296296296296E-3</v>
      </c>
      <c r="D77" s="50">
        <f>D36</f>
        <v>2.2222222222222223E-2</v>
      </c>
      <c r="E77" s="23">
        <v>9</v>
      </c>
      <c r="F77" s="61"/>
      <c r="G77" s="61">
        <v>1.6934027777777777E-2</v>
      </c>
      <c r="H77" s="61">
        <v>1.6934027777777777E-2</v>
      </c>
      <c r="I77" s="61"/>
      <c r="J77" s="94"/>
      <c r="K77" s="94">
        <v>1.5601851851851851E-2</v>
      </c>
      <c r="L77" s="94"/>
      <c r="M77" s="94"/>
      <c r="N77" s="94">
        <v>1.5868055555555555E-2</v>
      </c>
      <c r="O77" s="94">
        <v>1.5266203703703705E-2</v>
      </c>
      <c r="P77" s="94">
        <v>1.5127314814814816E-2</v>
      </c>
      <c r="Q77" s="108"/>
      <c r="R77" s="108">
        <v>1.4907407407407406E-2</v>
      </c>
      <c r="S77" s="108"/>
      <c r="T77" s="108"/>
      <c r="U77" s="108"/>
      <c r="V77" s="108"/>
      <c r="W77" s="94">
        <v>1.5219907407407409E-2</v>
      </c>
      <c r="X77" s="94"/>
      <c r="Y77" s="94"/>
      <c r="Z77" s="94">
        <v>1.6921296296296299E-2</v>
      </c>
      <c r="AA77" s="94"/>
      <c r="AB77" s="94"/>
      <c r="AC77" s="94">
        <v>1.4895833333333332E-2</v>
      </c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3">
        <f t="shared" si="0"/>
        <v>1.5767592592592593E-2</v>
      </c>
      <c r="AR77" s="28">
        <f t="shared" si="1"/>
        <v>8</v>
      </c>
    </row>
    <row r="78" spans="1:44" ht="13">
      <c r="A78" s="54" t="s">
        <v>395</v>
      </c>
      <c r="B78" s="29"/>
      <c r="C78" s="50">
        <f>D78-AQ78</f>
        <v>6.3726851851851861E-3</v>
      </c>
      <c r="D78" s="50">
        <f>D61</f>
        <v>2.2222222222222223E-2</v>
      </c>
      <c r="E78" s="23">
        <v>9</v>
      </c>
      <c r="F78" s="50"/>
      <c r="G78" s="50"/>
      <c r="H78" s="50"/>
      <c r="I78" s="50"/>
      <c r="J78" s="76"/>
      <c r="K78" s="76"/>
      <c r="L78" s="76"/>
      <c r="M78" s="76"/>
      <c r="N78" s="76"/>
      <c r="O78" s="76"/>
      <c r="P78" s="76"/>
      <c r="Q78" s="61"/>
      <c r="R78" s="61">
        <v>1.6527777777777777E-2</v>
      </c>
      <c r="S78" s="61"/>
      <c r="T78" s="61"/>
      <c r="U78" s="61">
        <v>1.5150462962962963E-2</v>
      </c>
      <c r="V78" s="61">
        <v>1.638888888888889E-2</v>
      </c>
      <c r="W78" s="61">
        <v>1.5127314814814816E-2</v>
      </c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>
        <v>1.6053240740740739E-2</v>
      </c>
      <c r="AQ78" s="93">
        <f t="shared" si="0"/>
        <v>1.5849537037037037E-2</v>
      </c>
      <c r="AR78" s="28">
        <f t="shared" si="1"/>
        <v>5</v>
      </c>
    </row>
    <row r="79" spans="1:44" ht="13">
      <c r="A79" s="60" t="s">
        <v>266</v>
      </c>
      <c r="B79" s="29"/>
      <c r="C79" s="50">
        <f>D79-AQ79</f>
        <v>5.9834020146520145E-3</v>
      </c>
      <c r="D79" s="50">
        <f>D68</f>
        <v>2.2222222222222223E-2</v>
      </c>
      <c r="E79" s="23">
        <v>9</v>
      </c>
      <c r="F79" s="50"/>
      <c r="G79" s="50">
        <v>1.5768298059964728E-2</v>
      </c>
      <c r="H79" s="50">
        <v>1.5719097646180982E-2</v>
      </c>
      <c r="I79" s="94"/>
      <c r="J79" s="94">
        <v>1.5659722222222224E-2</v>
      </c>
      <c r="K79" s="94"/>
      <c r="L79" s="94">
        <v>1.5914351851851853E-2</v>
      </c>
      <c r="M79" s="94"/>
      <c r="N79" s="94">
        <v>1.577546296296296E-2</v>
      </c>
      <c r="O79" s="94"/>
      <c r="P79" s="94"/>
      <c r="Q79" s="94">
        <v>1.6250000000000001E-2</v>
      </c>
      <c r="R79" s="94">
        <v>1.4895833333333332E-2</v>
      </c>
      <c r="S79" s="94"/>
      <c r="T79" s="94"/>
      <c r="U79" s="94">
        <v>1.6307870370370372E-2</v>
      </c>
      <c r="V79" s="94">
        <v>1.6099537037037037E-2</v>
      </c>
      <c r="W79" s="94">
        <v>1.545138888888889E-2</v>
      </c>
      <c r="X79" s="94">
        <v>1.5648148148148151E-2</v>
      </c>
      <c r="Y79" s="94">
        <v>1.5439814814814816E-2</v>
      </c>
      <c r="Z79" s="94"/>
      <c r="AA79" s="94">
        <v>1.7118055555555556E-2</v>
      </c>
      <c r="AB79" s="94">
        <v>1.8055555555555557E-2</v>
      </c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>
        <v>1.9479166666666669E-2</v>
      </c>
      <c r="AQ79" s="93">
        <f t="shared" si="0"/>
        <v>1.6238820207570209E-2</v>
      </c>
      <c r="AR79" s="28">
        <f t="shared" si="1"/>
        <v>13</v>
      </c>
    </row>
    <row r="80" spans="1:44" ht="13">
      <c r="A80" s="54" t="s">
        <v>400</v>
      </c>
      <c r="B80" s="29"/>
      <c r="C80" s="50">
        <f>D80-AQ80</f>
        <v>6.533564814814815E-3</v>
      </c>
      <c r="D80" s="50">
        <f>D87</f>
        <v>2.2222222222222223E-2</v>
      </c>
      <c r="E80" s="23">
        <v>9</v>
      </c>
      <c r="F80" s="50"/>
      <c r="G80" s="50"/>
      <c r="H80" s="50"/>
      <c r="I80" s="50"/>
      <c r="J80" s="76"/>
      <c r="K80" s="76"/>
      <c r="L80" s="76"/>
      <c r="M80" s="76"/>
      <c r="N80" s="76"/>
      <c r="O80" s="76"/>
      <c r="P80" s="76"/>
      <c r="Q80" s="61"/>
      <c r="R80" s="61"/>
      <c r="S80" s="61"/>
      <c r="T80" s="61"/>
      <c r="U80" s="61">
        <v>1.5428240740740741E-2</v>
      </c>
      <c r="V80" s="61">
        <v>1.5949074074074074E-2</v>
      </c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93">
        <f t="shared" ref="AQ80:AQ127" si="7">AVERAGE(F80:AP80)</f>
        <v>1.5688657407407408E-2</v>
      </c>
      <c r="AR80" s="28">
        <f t="shared" ref="AR80:AR127" si="8">COUNT(I80:AP80)</f>
        <v>2</v>
      </c>
    </row>
    <row r="81" spans="1:44" ht="13">
      <c r="A81" s="54" t="s">
        <v>384</v>
      </c>
      <c r="B81" s="64"/>
      <c r="C81" s="50">
        <f>D81-AQ81</f>
        <v>7.258230452674895E-3</v>
      </c>
      <c r="D81" s="50">
        <f>D61</f>
        <v>2.2222222222222223E-2</v>
      </c>
      <c r="E81" s="23">
        <v>10</v>
      </c>
      <c r="F81" s="61"/>
      <c r="G81" s="61"/>
      <c r="H81" s="61"/>
      <c r="I81" s="50"/>
      <c r="J81" s="76"/>
      <c r="K81" s="76"/>
      <c r="L81" s="76"/>
      <c r="M81" s="76">
        <v>1.6770833333333332E-2</v>
      </c>
      <c r="N81" s="76"/>
      <c r="O81" s="76"/>
      <c r="P81" s="76">
        <v>1.4872685185185185E-2</v>
      </c>
      <c r="Q81" s="76">
        <v>1.5219907407407409E-2</v>
      </c>
      <c r="R81" s="76">
        <v>1.5694444444444445E-2</v>
      </c>
      <c r="S81" s="76"/>
      <c r="T81" s="76"/>
      <c r="U81" s="76"/>
      <c r="V81" s="76">
        <v>1.5509259259259257E-2</v>
      </c>
      <c r="W81" s="76"/>
      <c r="X81" s="76"/>
      <c r="Y81" s="76"/>
      <c r="Z81" s="76"/>
      <c r="AA81" s="76"/>
      <c r="AB81" s="76"/>
      <c r="AC81" s="76"/>
      <c r="AD81" s="76">
        <v>1.5011574074074075E-2</v>
      </c>
      <c r="AE81" s="76">
        <v>1.3969907407407408E-2</v>
      </c>
      <c r="AF81" s="76">
        <v>1.4004629629629631E-2</v>
      </c>
      <c r="AG81" s="76"/>
      <c r="AH81" s="76"/>
      <c r="AI81" s="76">
        <v>1.3622685185185184E-2</v>
      </c>
      <c r="AJ81" s="76"/>
      <c r="AK81" s="76"/>
      <c r="AL81" s="76"/>
      <c r="AM81" s="76"/>
      <c r="AN81" s="76"/>
      <c r="AO81" s="76"/>
      <c r="AP81" s="76"/>
      <c r="AQ81" s="93">
        <f t="shared" si="7"/>
        <v>1.4963991769547328E-2</v>
      </c>
      <c r="AR81" s="28">
        <f t="shared" si="8"/>
        <v>9</v>
      </c>
    </row>
    <row r="82" spans="1:44" ht="13">
      <c r="A82" t="s">
        <v>406</v>
      </c>
      <c r="B82" s="29"/>
      <c r="C82" s="50">
        <f t="shared" si="5"/>
        <v>6.8547453703703722E-3</v>
      </c>
      <c r="D82" s="50">
        <f>D80</f>
        <v>2.2222222222222223E-2</v>
      </c>
      <c r="E82" s="23">
        <v>10</v>
      </c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61"/>
      <c r="Q82" s="61"/>
      <c r="R82" s="61"/>
      <c r="S82" s="61"/>
      <c r="T82" s="61"/>
      <c r="U82" s="61"/>
      <c r="V82" s="61"/>
      <c r="W82" s="61">
        <v>1.5335648148148147E-2</v>
      </c>
      <c r="X82" s="61"/>
      <c r="Y82" s="61"/>
      <c r="Z82" s="61"/>
      <c r="AA82" s="61">
        <v>1.5358796296296296E-2</v>
      </c>
      <c r="AB82" s="61">
        <v>1.5277777777777777E-2</v>
      </c>
      <c r="AC82" s="61"/>
      <c r="AD82" s="61"/>
      <c r="AE82" s="61">
        <v>1.5497685185185186E-2</v>
      </c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93">
        <f t="shared" si="7"/>
        <v>1.5367476851851851E-2</v>
      </c>
      <c r="AR82" s="28">
        <f t="shared" si="8"/>
        <v>4</v>
      </c>
    </row>
    <row r="83" spans="1:44" ht="13">
      <c r="A83" s="54" t="s">
        <v>394</v>
      </c>
      <c r="B83" s="29"/>
      <c r="C83" s="50">
        <f t="shared" si="5"/>
        <v>6.8036265432098765E-3</v>
      </c>
      <c r="D83" s="50">
        <f>D88</f>
        <v>2.2222222222222223E-2</v>
      </c>
      <c r="E83" s="23">
        <v>10</v>
      </c>
      <c r="F83" s="50"/>
      <c r="G83" s="50"/>
      <c r="H83" s="50"/>
      <c r="I83" s="50"/>
      <c r="J83" s="76"/>
      <c r="K83" s="76"/>
      <c r="L83" s="76"/>
      <c r="M83" s="76"/>
      <c r="N83" s="76"/>
      <c r="O83" s="76"/>
      <c r="P83" s="76"/>
      <c r="Q83" s="61">
        <v>1.5879629629629629E-2</v>
      </c>
      <c r="R83" s="61">
        <v>1.5925925925925927E-2</v>
      </c>
      <c r="S83" s="109">
        <v>1.4236111111111111E-2</v>
      </c>
      <c r="T83" s="61"/>
      <c r="U83" s="61"/>
      <c r="V83" s="61">
        <v>1.5046296296296295E-2</v>
      </c>
      <c r="W83" s="61">
        <v>1.5046296296296295E-2</v>
      </c>
      <c r="X83" s="61">
        <v>1.5046296296296295E-2</v>
      </c>
      <c r="Y83" s="61">
        <v>1.4050925925925927E-2</v>
      </c>
      <c r="Z83" s="61">
        <v>1.6736111111111111E-2</v>
      </c>
      <c r="AA83" s="61">
        <v>1.5486111111111112E-2</v>
      </c>
      <c r="AB83" s="61">
        <v>1.5046296296296295E-2</v>
      </c>
      <c r="AC83" s="61">
        <v>1.4618055555555556E-2</v>
      </c>
      <c r="AD83" s="61">
        <v>1.4884259259259259E-2</v>
      </c>
      <c r="AE83" s="61"/>
      <c r="AF83" s="61">
        <v>1.525462962962963E-2</v>
      </c>
      <c r="AG83" s="61"/>
      <c r="AH83" s="61">
        <v>1.6435185185185188E-2</v>
      </c>
      <c r="AI83" s="61">
        <v>1.6087962962962964E-2</v>
      </c>
      <c r="AJ83" s="61">
        <v>1.5509259259259257E-2</v>
      </c>
      <c r="AK83" s="61"/>
      <c r="AL83" s="61">
        <v>1.577546296296296E-2</v>
      </c>
      <c r="AM83" s="61"/>
      <c r="AN83" s="61"/>
      <c r="AO83" s="61">
        <v>1.6469907407407405E-2</v>
      </c>
      <c r="AP83" s="61"/>
      <c r="AQ83" s="93">
        <f t="shared" si="7"/>
        <v>1.5418595679012347E-2</v>
      </c>
      <c r="AR83" s="28">
        <f t="shared" si="8"/>
        <v>18</v>
      </c>
    </row>
    <row r="84" spans="1:44" ht="13" hidden="1">
      <c r="A84" s="54" t="s">
        <v>323</v>
      </c>
      <c r="B84" s="29"/>
      <c r="C84" s="50">
        <f t="shared" si="5"/>
        <v>6.493055555555554E-3</v>
      </c>
      <c r="D84" s="50">
        <f>D76</f>
        <v>2.2222222222222223E-2</v>
      </c>
      <c r="E84" s="23">
        <v>9</v>
      </c>
      <c r="F84" s="50"/>
      <c r="G84" s="50"/>
      <c r="H84" s="50">
        <v>1.5729166666666669E-2</v>
      </c>
      <c r="I84" s="50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93">
        <f t="shared" si="7"/>
        <v>1.5729166666666669E-2</v>
      </c>
      <c r="AR84" s="28">
        <f t="shared" si="8"/>
        <v>0</v>
      </c>
    </row>
    <row r="85" spans="1:44" ht="13">
      <c r="A85" s="54" t="s">
        <v>273</v>
      </c>
      <c r="B85" s="64"/>
      <c r="C85" s="50">
        <f t="shared" si="5"/>
        <v>6.7049254115226359E-3</v>
      </c>
      <c r="D85" s="50">
        <f>D90</f>
        <v>2.2222222222222223E-2</v>
      </c>
      <c r="E85" s="23">
        <v>10</v>
      </c>
      <c r="F85" s="61"/>
      <c r="G85" s="61">
        <v>1.742476851851852E-2</v>
      </c>
      <c r="H85" s="61">
        <v>1.5723701131687244E-2</v>
      </c>
      <c r="I85" s="61"/>
      <c r="J85" s="94">
        <v>1.4270833333333335E-2</v>
      </c>
      <c r="K85" s="94"/>
      <c r="L85" s="94">
        <v>1.4375000000000001E-2</v>
      </c>
      <c r="M85" s="94"/>
      <c r="N85" s="94">
        <v>1.4409722222222221E-2</v>
      </c>
      <c r="O85" s="94"/>
      <c r="P85" s="94"/>
      <c r="Q85" s="94"/>
      <c r="R85" s="94"/>
      <c r="S85" s="94"/>
      <c r="T85" s="94"/>
      <c r="U85" s="94">
        <v>1.621527777777778E-2</v>
      </c>
      <c r="V85" s="94">
        <v>1.5682870370370371E-2</v>
      </c>
      <c r="W85" s="94">
        <v>1.4826388888888889E-2</v>
      </c>
      <c r="X85" s="94"/>
      <c r="Y85" s="94">
        <v>1.5509259259259257E-2</v>
      </c>
      <c r="Z85" s="94">
        <v>1.6747685185185185E-2</v>
      </c>
      <c r="AA85" s="94"/>
      <c r="AB85" s="94"/>
      <c r="AC85" s="94">
        <v>1.5196759259259259E-2</v>
      </c>
      <c r="AD85" s="94">
        <v>1.4988425925925926E-2</v>
      </c>
      <c r="AE85" s="94"/>
      <c r="AF85" s="94"/>
      <c r="AG85" s="94"/>
      <c r="AH85" s="94"/>
      <c r="AI85" s="94"/>
      <c r="AJ85" s="94">
        <v>1.6354166666666666E-2</v>
      </c>
      <c r="AK85" s="94"/>
      <c r="AL85" s="94"/>
      <c r="AM85" s="94"/>
      <c r="AN85" s="94"/>
      <c r="AO85" s="94"/>
      <c r="AP85" s="94"/>
      <c r="AQ85" s="93">
        <f t="shared" si="7"/>
        <v>1.5517296810699587E-2</v>
      </c>
      <c r="AR85" s="28">
        <f t="shared" si="8"/>
        <v>11</v>
      </c>
    </row>
    <row r="86" spans="1:44" ht="13">
      <c r="A86" s="54" t="s">
        <v>319</v>
      </c>
      <c r="B86" s="29"/>
      <c r="C86" s="50">
        <f>D86-AQ86</f>
        <v>6.2975589225589233E-3</v>
      </c>
      <c r="D86" s="50">
        <f>D96</f>
        <v>2.2222222222222223E-2</v>
      </c>
      <c r="E86" s="23">
        <v>10</v>
      </c>
      <c r="F86" s="50"/>
      <c r="G86" s="50"/>
      <c r="H86" s="50">
        <v>1.4777777777777779E-2</v>
      </c>
      <c r="I86" s="50"/>
      <c r="J86" s="76"/>
      <c r="K86" s="76">
        <v>1.3599537037037037E-2</v>
      </c>
      <c r="L86" s="76"/>
      <c r="M86" s="76"/>
      <c r="N86" s="76"/>
      <c r="O86" s="76">
        <v>1.6261574074074074E-2</v>
      </c>
      <c r="P86" s="76">
        <v>1.6261574074074074E-2</v>
      </c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>
        <v>1.7187500000000001E-2</v>
      </c>
      <c r="AE86" s="76">
        <v>1.5833333333333335E-2</v>
      </c>
      <c r="AF86" s="76">
        <v>1.579861111111111E-2</v>
      </c>
      <c r="AG86" s="76"/>
      <c r="AH86" s="76"/>
      <c r="AI86" s="76"/>
      <c r="AJ86" s="76"/>
      <c r="AK86" s="76"/>
      <c r="AL86" s="76">
        <v>1.6284722222222221E-2</v>
      </c>
      <c r="AM86" s="76">
        <v>1.653935185185185E-2</v>
      </c>
      <c r="AN86" s="76">
        <v>1.5555555555555553E-2</v>
      </c>
      <c r="AO86" s="76"/>
      <c r="AP86" s="76">
        <v>1.7071759259259259E-2</v>
      </c>
      <c r="AQ86" s="93">
        <f t="shared" si="7"/>
        <v>1.59246632996633E-2</v>
      </c>
      <c r="AR86" s="28">
        <f t="shared" si="8"/>
        <v>10</v>
      </c>
    </row>
    <row r="87" spans="1:44" ht="13">
      <c r="A87" s="54" t="s">
        <v>227</v>
      </c>
      <c r="B87" s="29"/>
      <c r="C87" s="50">
        <f t="shared" si="5"/>
        <v>6.7948495370370367E-3</v>
      </c>
      <c r="D87" s="50">
        <f>D79</f>
        <v>2.2222222222222223E-2</v>
      </c>
      <c r="E87" s="23">
        <v>10</v>
      </c>
      <c r="F87" s="50"/>
      <c r="G87" s="50">
        <v>1.5668981481481485E-2</v>
      </c>
      <c r="H87" s="50">
        <v>1.5076388888888891E-2</v>
      </c>
      <c r="J87" s="76"/>
      <c r="K87" s="76"/>
      <c r="L87" s="76"/>
      <c r="M87" s="76"/>
      <c r="N87" s="76"/>
      <c r="O87" s="76"/>
      <c r="P87" s="76">
        <v>1.494212962962963E-2</v>
      </c>
      <c r="Q87" s="76">
        <v>1.4699074074074074E-2</v>
      </c>
      <c r="R87" s="76">
        <v>1.4490740740740742E-2</v>
      </c>
      <c r="S87" s="76"/>
      <c r="T87" s="76"/>
      <c r="U87" s="76"/>
      <c r="V87" s="76"/>
      <c r="W87" s="76"/>
      <c r="X87" s="76"/>
      <c r="Y87" s="76"/>
      <c r="Z87" s="76">
        <v>1.7939814814814815E-2</v>
      </c>
      <c r="AA87" s="76"/>
      <c r="AB87" s="76"/>
      <c r="AC87" s="76"/>
      <c r="AD87" s="76"/>
      <c r="AE87" s="76"/>
      <c r="AF87" s="76"/>
      <c r="AG87" s="76">
        <v>1.4884259259259259E-2</v>
      </c>
      <c r="AH87" s="76"/>
      <c r="AI87" s="76">
        <v>1.5717592592592592E-2</v>
      </c>
      <c r="AJ87" s="76"/>
      <c r="AK87" s="76"/>
      <c r="AL87" s="76"/>
      <c r="AM87" s="76"/>
      <c r="AN87" s="76"/>
      <c r="AO87" s="76"/>
      <c r="AP87" s="76"/>
      <c r="AQ87" s="93">
        <f t="shared" si="7"/>
        <v>1.5427372685185186E-2</v>
      </c>
      <c r="AR87" s="28">
        <f t="shared" si="8"/>
        <v>6</v>
      </c>
    </row>
    <row r="88" spans="1:44" ht="13">
      <c r="A88" s="54" t="s">
        <v>381</v>
      </c>
      <c r="B88" s="29"/>
      <c r="C88" s="50">
        <f t="shared" ref="C88:C126" si="9">D88-AQ88</f>
        <v>7.0167824074074073E-3</v>
      </c>
      <c r="D88" s="50">
        <f>D85</f>
        <v>2.2222222222222223E-2</v>
      </c>
      <c r="E88" s="23">
        <v>10</v>
      </c>
      <c r="F88" s="50"/>
      <c r="G88" s="50"/>
      <c r="H88" s="50"/>
      <c r="I88" s="50"/>
      <c r="J88" s="50"/>
      <c r="K88" s="50">
        <v>1.4930555555555556E-2</v>
      </c>
      <c r="L88" s="50">
        <v>1.539351851851852E-2</v>
      </c>
      <c r="M88" s="50"/>
      <c r="N88" s="50">
        <v>1.5081018518518516E-2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>
        <v>1.5416666666666667E-2</v>
      </c>
      <c r="AL88" s="50"/>
      <c r="AM88" s="50"/>
      <c r="AN88" s="50"/>
      <c r="AO88" s="50"/>
      <c r="AP88" s="50"/>
      <c r="AQ88" s="93">
        <f t="shared" si="7"/>
        <v>1.5205439814814816E-2</v>
      </c>
      <c r="AR88" s="28">
        <f t="shared" si="8"/>
        <v>4</v>
      </c>
    </row>
    <row r="89" spans="1:44" ht="13">
      <c r="A89" s="54" t="s">
        <v>312</v>
      </c>
      <c r="B89" s="29"/>
      <c r="C89" s="50">
        <f>D89-AQ89</f>
        <v>7.1479552469135826E-3</v>
      </c>
      <c r="D89" s="50">
        <f>D94</f>
        <v>2.2222222222222223E-2</v>
      </c>
      <c r="E89" s="23">
        <v>10</v>
      </c>
      <c r="F89" s="50"/>
      <c r="G89" s="50">
        <v>1.554398148148148E-2</v>
      </c>
      <c r="H89" s="50">
        <v>1.4544753086419754E-2</v>
      </c>
      <c r="I89" s="50"/>
      <c r="J89" s="76"/>
      <c r="K89" s="76">
        <v>1.4583333333333332E-2</v>
      </c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>
        <v>1.5625E-2</v>
      </c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93">
        <f t="shared" si="7"/>
        <v>1.5074266975308641E-2</v>
      </c>
      <c r="AR89" s="28">
        <f t="shared" si="8"/>
        <v>2</v>
      </c>
    </row>
    <row r="90" spans="1:44" ht="13" hidden="1">
      <c r="A90" s="54" t="s">
        <v>262</v>
      </c>
      <c r="B90" s="29"/>
      <c r="C90" s="50">
        <f t="shared" si="9"/>
        <v>7.1841845100308662E-3</v>
      </c>
      <c r="D90" s="50">
        <f>D91</f>
        <v>2.2222222222222223E-2</v>
      </c>
      <c r="E90" s="23">
        <v>10</v>
      </c>
      <c r="F90" s="50"/>
      <c r="G90" s="50">
        <v>1.5392071759259258E-2</v>
      </c>
      <c r="H90" s="50">
        <v>1.502296730324074E-2</v>
      </c>
      <c r="I90" s="50">
        <v>1.4699074074074074E-2</v>
      </c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93">
        <f t="shared" si="7"/>
        <v>1.5038037712191357E-2</v>
      </c>
      <c r="AR90" s="28">
        <f t="shared" si="8"/>
        <v>1</v>
      </c>
    </row>
    <row r="91" spans="1:44" ht="13" hidden="1">
      <c r="A91" s="54" t="s">
        <v>317</v>
      </c>
      <c r="B91" s="29"/>
      <c r="C91" s="50">
        <f t="shared" si="9"/>
        <v>7.1489197530864197E-3</v>
      </c>
      <c r="D91" s="50">
        <f>D75</f>
        <v>2.2222222222222223E-2</v>
      </c>
      <c r="E91" s="23">
        <v>10</v>
      </c>
      <c r="F91" s="50"/>
      <c r="G91" s="50"/>
      <c r="H91" s="50">
        <v>1.5073302469135803E-2</v>
      </c>
      <c r="I91" s="50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93">
        <f t="shared" si="7"/>
        <v>1.5073302469135803E-2</v>
      </c>
      <c r="AR91" s="28">
        <f t="shared" si="8"/>
        <v>0</v>
      </c>
    </row>
    <row r="92" spans="1:44" ht="13" hidden="1">
      <c r="A92" s="54" t="s">
        <v>338</v>
      </c>
      <c r="B92" s="29"/>
      <c r="C92" s="50">
        <f>D92-AQ92</f>
        <v>7.199181241426612E-3</v>
      </c>
      <c r="D92" s="50">
        <f>D75</f>
        <v>2.2222222222222223E-2</v>
      </c>
      <c r="E92" s="23">
        <v>10</v>
      </c>
      <c r="F92" s="50">
        <v>1.4999999999999999E-2</v>
      </c>
      <c r="G92" s="50">
        <v>1.524048353909465E-2</v>
      </c>
      <c r="H92" s="50">
        <v>1.482863940329218E-2</v>
      </c>
      <c r="I92" s="50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93">
        <f t="shared" si="7"/>
        <v>1.5023040980795611E-2</v>
      </c>
      <c r="AR92" s="28">
        <f t="shared" si="8"/>
        <v>0</v>
      </c>
    </row>
    <row r="93" spans="1:44" ht="13" hidden="1">
      <c r="A93" s="54" t="s">
        <v>57</v>
      </c>
      <c r="B93" s="29"/>
      <c r="C93" s="50">
        <f t="shared" si="9"/>
        <v>7.5850694444444464E-3</v>
      </c>
      <c r="D93" s="50">
        <f>D89</f>
        <v>2.2222222222222223E-2</v>
      </c>
      <c r="E93" s="23">
        <v>11</v>
      </c>
      <c r="F93" s="50"/>
      <c r="G93" s="50">
        <v>1.4763888888888887E-2</v>
      </c>
      <c r="H93" s="50">
        <v>1.4510416666666666E-2</v>
      </c>
      <c r="I93" s="50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93">
        <f t="shared" si="7"/>
        <v>1.4637152777777777E-2</v>
      </c>
      <c r="AR93" s="28">
        <f t="shared" si="8"/>
        <v>0</v>
      </c>
    </row>
    <row r="94" spans="1:44" ht="13">
      <c r="A94" s="54" t="s">
        <v>220</v>
      </c>
      <c r="B94" s="29"/>
      <c r="C94" s="50">
        <f t="shared" si="9"/>
        <v>7.4814750672778652E-3</v>
      </c>
      <c r="D94" s="50">
        <f>D95</f>
        <v>2.2222222222222223E-2</v>
      </c>
      <c r="E94" s="23">
        <v>11</v>
      </c>
      <c r="F94" s="50">
        <v>1.5570987654320988E-2</v>
      </c>
      <c r="G94" s="50">
        <v>1.4647183641975311E-2</v>
      </c>
      <c r="H94" s="50">
        <v>1.4740348048941799E-2</v>
      </c>
      <c r="I94" s="50">
        <v>1.5717592592592592E-2</v>
      </c>
      <c r="J94" s="76">
        <v>1.3854166666666666E-2</v>
      </c>
      <c r="K94" s="76">
        <v>1.3518518518518518E-2</v>
      </c>
      <c r="L94" s="76">
        <v>1.4143518518518519E-2</v>
      </c>
      <c r="M94" s="76"/>
      <c r="N94" s="76">
        <v>1.4212962962962962E-2</v>
      </c>
      <c r="O94" s="76">
        <v>1.6354166666666666E-2</v>
      </c>
      <c r="P94" s="76">
        <v>1.3981481481481482E-2</v>
      </c>
      <c r="Q94" s="76">
        <v>1.480324074074074E-2</v>
      </c>
      <c r="R94" s="76">
        <v>1.4490740740740742E-2</v>
      </c>
      <c r="S94" s="76"/>
      <c r="T94" s="76">
        <v>1.5821759259259261E-2</v>
      </c>
      <c r="U94" s="76">
        <v>1.4872685185185185E-2</v>
      </c>
      <c r="V94" s="76">
        <v>1.5729166666666666E-2</v>
      </c>
      <c r="W94" s="76">
        <v>1.4328703703703703E-2</v>
      </c>
      <c r="X94" s="76">
        <v>1.4768518518518519E-2</v>
      </c>
      <c r="Y94" s="76">
        <v>1.4340277777777776E-2</v>
      </c>
      <c r="Z94" s="76">
        <v>1.6145833333333335E-2</v>
      </c>
      <c r="AA94" s="76"/>
      <c r="AB94" s="76"/>
      <c r="AC94" s="76">
        <v>1.4236111111111111E-2</v>
      </c>
      <c r="AD94" s="76">
        <v>1.4722222222222222E-2</v>
      </c>
      <c r="AE94" s="76">
        <v>1.5636574074074074E-2</v>
      </c>
      <c r="AF94" s="76"/>
      <c r="AG94" s="76">
        <v>1.5208333333333332E-2</v>
      </c>
      <c r="AH94" s="76"/>
      <c r="AI94" s="76">
        <v>1.4479166666666668E-2</v>
      </c>
      <c r="AJ94" s="76">
        <v>1.3865740740740739E-2</v>
      </c>
      <c r="AK94" s="76"/>
      <c r="AL94" s="76">
        <v>1.3414351851851851E-2</v>
      </c>
      <c r="AM94" s="76">
        <v>1.5671296296296298E-2</v>
      </c>
      <c r="AN94" s="76">
        <v>1.3935185185185184E-2</v>
      </c>
      <c r="AO94" s="76">
        <v>1.4270833333333335E-2</v>
      </c>
      <c r="AP94" s="76"/>
      <c r="AQ94" s="93">
        <f t="shared" si="7"/>
        <v>1.4740747154944358E-2</v>
      </c>
      <c r="AR94" s="28">
        <f t="shared" si="8"/>
        <v>26</v>
      </c>
    </row>
    <row r="95" spans="1:44" ht="13" hidden="1">
      <c r="A95" s="54" t="s">
        <v>214</v>
      </c>
      <c r="B95" s="29"/>
      <c r="C95" s="50">
        <f t="shared" si="9"/>
        <v>7.267661179698218E-3</v>
      </c>
      <c r="D95" s="50">
        <f>D75</f>
        <v>2.2222222222222223E-2</v>
      </c>
      <c r="E95" s="23">
        <v>10</v>
      </c>
      <c r="F95" s="50">
        <v>1.4999999999999999E-2</v>
      </c>
      <c r="G95" s="50">
        <v>1.524048353909465E-2</v>
      </c>
      <c r="H95" s="50">
        <v>1.4623199588477366E-2</v>
      </c>
      <c r="I95" s="50"/>
      <c r="AQ95" s="93">
        <f t="shared" si="7"/>
        <v>1.4954561042524005E-2</v>
      </c>
      <c r="AR95" s="28">
        <f t="shared" si="8"/>
        <v>0</v>
      </c>
    </row>
    <row r="96" spans="1:44" ht="13" hidden="1">
      <c r="A96" s="54" t="s">
        <v>343</v>
      </c>
      <c r="B96" s="64"/>
      <c r="C96" s="50">
        <f t="shared" si="9"/>
        <v>7.326388888888891E-3</v>
      </c>
      <c r="D96" s="50">
        <f>D90</f>
        <v>2.2222222222222223E-2</v>
      </c>
      <c r="E96" s="23">
        <v>11</v>
      </c>
      <c r="F96" s="61"/>
      <c r="G96" s="61"/>
      <c r="H96" s="61">
        <v>1.4895833333333332E-2</v>
      </c>
      <c r="I96" s="61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3">
        <f t="shared" si="7"/>
        <v>1.4895833333333332E-2</v>
      </c>
      <c r="AR96" s="28">
        <f t="shared" si="8"/>
        <v>0</v>
      </c>
    </row>
    <row r="97" spans="1:44" ht="13">
      <c r="A97" s="54" t="s">
        <v>362</v>
      </c>
      <c r="B97" s="29"/>
      <c r="C97" s="50">
        <f>D97-AQ97</f>
        <v>7.511574074074075E-3</v>
      </c>
      <c r="D97" s="50">
        <f>D113</f>
        <v>2.2222222222222223E-2</v>
      </c>
      <c r="E97" s="23">
        <v>11</v>
      </c>
      <c r="F97" s="50"/>
      <c r="G97" s="50"/>
      <c r="H97" s="50">
        <v>1.3865740740740739E-2</v>
      </c>
      <c r="I97" s="50"/>
      <c r="J97" s="50"/>
      <c r="K97" s="50"/>
      <c r="L97" s="50"/>
      <c r="M97" s="50"/>
      <c r="N97" s="50"/>
      <c r="O97" s="50">
        <v>1.4999999999999999E-2</v>
      </c>
      <c r="P97" s="50">
        <v>1.5266203703703705E-2</v>
      </c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93">
        <f t="shared" si="7"/>
        <v>1.4710648148148148E-2</v>
      </c>
      <c r="AR97" s="28">
        <f t="shared" si="8"/>
        <v>2</v>
      </c>
    </row>
    <row r="98" spans="1:44" ht="13">
      <c r="A98" s="54" t="s">
        <v>379</v>
      </c>
      <c r="B98" s="29"/>
      <c r="C98" s="50">
        <f>D98-AQ98</f>
        <v>7.6678240740740752E-3</v>
      </c>
      <c r="D98" s="50">
        <f>D79</f>
        <v>2.2222222222222223E-2</v>
      </c>
      <c r="E98" s="23">
        <v>11</v>
      </c>
      <c r="F98" s="50"/>
      <c r="G98" s="50"/>
      <c r="H98" s="50"/>
      <c r="I98" s="50"/>
      <c r="J98" s="76"/>
      <c r="K98" s="76">
        <v>1.5081018518518516E-2</v>
      </c>
      <c r="L98" s="76"/>
      <c r="M98" s="76"/>
      <c r="N98" s="76"/>
      <c r="O98" s="76"/>
      <c r="P98" s="76"/>
      <c r="Q98" s="76"/>
      <c r="R98" s="76"/>
      <c r="S98" s="76"/>
      <c r="T98" s="76"/>
      <c r="U98" s="76">
        <v>1.5231481481481483E-2</v>
      </c>
      <c r="V98" s="76"/>
      <c r="W98" s="76"/>
      <c r="X98" s="76"/>
      <c r="Y98" s="76">
        <v>1.3761574074074074E-2</v>
      </c>
      <c r="Z98" s="76"/>
      <c r="AA98" s="76"/>
      <c r="AB98" s="76"/>
      <c r="AC98" s="76">
        <v>1.4143518518518519E-2</v>
      </c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93">
        <f t="shared" si="7"/>
        <v>1.4554398148148148E-2</v>
      </c>
      <c r="AR98" s="28">
        <f t="shared" si="8"/>
        <v>4</v>
      </c>
    </row>
    <row r="99" spans="1:44" ht="13">
      <c r="A99" t="s">
        <v>415</v>
      </c>
      <c r="B99" s="29"/>
      <c r="C99" s="50">
        <f>D99-AQ99</f>
        <v>7.2251157407407403E-3</v>
      </c>
      <c r="D99" s="50">
        <f>D114</f>
        <v>2.2222222222222223E-2</v>
      </c>
      <c r="E99" s="23">
        <v>11</v>
      </c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>
        <v>1.5324074074074073E-2</v>
      </c>
      <c r="AC99" s="61">
        <v>1.3715277777777778E-2</v>
      </c>
      <c r="AD99" s="61"/>
      <c r="AE99" s="61">
        <v>1.3969907407407408E-2</v>
      </c>
      <c r="AF99" s="61"/>
      <c r="AG99" s="61">
        <v>1.4884259259259259E-2</v>
      </c>
      <c r="AH99" s="61">
        <v>1.4166666666666666E-2</v>
      </c>
      <c r="AI99" s="61"/>
      <c r="AJ99" s="61">
        <v>1.6250000000000001E-2</v>
      </c>
      <c r="AK99" s="61">
        <v>1.5277777777777777E-2</v>
      </c>
      <c r="AL99" s="61"/>
      <c r="AM99" s="61"/>
      <c r="AN99" s="61"/>
      <c r="AO99" s="61"/>
      <c r="AP99" s="61">
        <v>1.638888888888889E-2</v>
      </c>
      <c r="AQ99" s="93">
        <f t="shared" si="7"/>
        <v>1.4997106481481483E-2</v>
      </c>
      <c r="AR99" s="28">
        <f t="shared" si="8"/>
        <v>8</v>
      </c>
    </row>
    <row r="100" spans="1:44" ht="13">
      <c r="A100" s="54" t="s">
        <v>401</v>
      </c>
      <c r="B100" s="29"/>
      <c r="C100" s="50">
        <f>D100-AQ100</f>
        <v>7.9340277777777794E-3</v>
      </c>
      <c r="D100" s="50">
        <f>D114</f>
        <v>2.2222222222222223E-2</v>
      </c>
      <c r="E100" s="23">
        <v>11</v>
      </c>
      <c r="F100" s="50"/>
      <c r="G100" s="50"/>
      <c r="H100" s="50"/>
      <c r="I100" s="50"/>
      <c r="J100" s="76"/>
      <c r="K100" s="76"/>
      <c r="L100" s="76"/>
      <c r="M100" s="76"/>
      <c r="N100" s="76"/>
      <c r="O100" s="76"/>
      <c r="P100" s="76"/>
      <c r="Q100" s="61"/>
      <c r="R100" s="61"/>
      <c r="S100" s="61"/>
      <c r="T100" s="61"/>
      <c r="U100" s="61">
        <v>1.3993055555555555E-2</v>
      </c>
      <c r="V100" s="61">
        <v>1.4583333333333332E-2</v>
      </c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93">
        <f t="shared" si="7"/>
        <v>1.4288194444444444E-2</v>
      </c>
      <c r="AR100" s="28">
        <f t="shared" si="8"/>
        <v>2</v>
      </c>
    </row>
    <row r="101" spans="1:44" ht="13">
      <c r="A101" s="54" t="s">
        <v>363</v>
      </c>
      <c r="B101" s="29"/>
      <c r="C101" s="50">
        <f t="shared" si="9"/>
        <v>8.1467013888888891E-3</v>
      </c>
      <c r="D101" s="50">
        <f>D75</f>
        <v>2.2222222222222223E-2</v>
      </c>
      <c r="E101" s="23">
        <v>12</v>
      </c>
      <c r="F101" s="50"/>
      <c r="G101" s="50"/>
      <c r="H101" s="50">
        <v>1.4322916666666668E-2</v>
      </c>
      <c r="I101" s="50">
        <v>1.4363425925925925E-2</v>
      </c>
      <c r="J101" s="76"/>
      <c r="K101" s="76"/>
      <c r="L101" s="76"/>
      <c r="M101" s="76"/>
      <c r="N101" s="76">
        <v>1.4050925925925927E-2</v>
      </c>
      <c r="O101" s="76"/>
      <c r="P101" s="76">
        <v>1.3564814814814816E-2</v>
      </c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93">
        <f t="shared" si="7"/>
        <v>1.4075520833333334E-2</v>
      </c>
      <c r="AR101" s="28">
        <f t="shared" si="8"/>
        <v>3</v>
      </c>
    </row>
    <row r="102" spans="1:44" ht="13" hidden="1">
      <c r="A102" s="54" t="s">
        <v>180</v>
      </c>
      <c r="B102" s="29"/>
      <c r="C102" s="50" t="e">
        <f t="shared" si="9"/>
        <v>#REF!</v>
      </c>
      <c r="D102" s="50" t="e">
        <f>#REF!</f>
        <v>#REF!</v>
      </c>
      <c r="E102" s="23" t="e">
        <f t="shared" ref="E102:E107" si="10">MINUTE(D102)-MINUTE(AQ102)</f>
        <v>#REF!</v>
      </c>
      <c r="F102" s="50">
        <v>1.4733796296296295E-2</v>
      </c>
      <c r="G102" s="50">
        <v>1.4733796296296295E-2</v>
      </c>
      <c r="H102" s="50">
        <v>1.4733796296296295E-2</v>
      </c>
      <c r="I102" s="50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93">
        <f t="shared" si="7"/>
        <v>1.4733796296296295E-2</v>
      </c>
      <c r="AR102" s="28">
        <f t="shared" si="8"/>
        <v>0</v>
      </c>
    </row>
    <row r="103" spans="1:44" ht="13" hidden="1">
      <c r="A103" s="54" t="s">
        <v>1</v>
      </c>
      <c r="B103" s="29"/>
      <c r="C103" s="50" t="e">
        <f t="shared" si="9"/>
        <v>#REF!</v>
      </c>
      <c r="D103" s="50" t="e">
        <f>D102</f>
        <v>#REF!</v>
      </c>
      <c r="E103" s="23" t="e">
        <f t="shared" si="10"/>
        <v>#REF!</v>
      </c>
      <c r="F103" s="50"/>
      <c r="G103" s="50">
        <v>1.4733796296296295E-2</v>
      </c>
      <c r="H103" s="50">
        <v>1.4733796296296295E-2</v>
      </c>
      <c r="I103" s="50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93">
        <f t="shared" si="7"/>
        <v>1.4733796296296295E-2</v>
      </c>
      <c r="AR103" s="28">
        <f t="shared" si="8"/>
        <v>0</v>
      </c>
    </row>
    <row r="104" spans="1:44" ht="13" hidden="1">
      <c r="A104" s="54" t="s">
        <v>294</v>
      </c>
      <c r="B104" s="29"/>
      <c r="C104" s="50" t="e">
        <f t="shared" si="9"/>
        <v>#REF!</v>
      </c>
      <c r="D104" s="50" t="e">
        <f>D103</f>
        <v>#REF!</v>
      </c>
      <c r="E104" s="23" t="e">
        <f t="shared" si="10"/>
        <v>#REF!</v>
      </c>
      <c r="F104" s="50">
        <v>1.4628527336860672E-2</v>
      </c>
      <c r="G104" s="50">
        <v>1.4628527336860672E-2</v>
      </c>
      <c r="H104" s="50">
        <v>1.4628527336860672E-2</v>
      </c>
      <c r="I104" s="50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93">
        <f t="shared" si="7"/>
        <v>1.4628527336860672E-2</v>
      </c>
      <c r="AR104" s="28">
        <f t="shared" si="8"/>
        <v>0</v>
      </c>
    </row>
    <row r="105" spans="1:44" ht="13" hidden="1">
      <c r="A105" s="54" t="s">
        <v>150</v>
      </c>
      <c r="B105" s="29"/>
      <c r="C105" s="50">
        <f t="shared" si="9"/>
        <v>7.7546296296296304E-3</v>
      </c>
      <c r="D105" s="50">
        <f>D110</f>
        <v>2.2222222222222223E-2</v>
      </c>
      <c r="E105" s="23">
        <f t="shared" si="10"/>
        <v>12</v>
      </c>
      <c r="F105" s="50">
        <v>1.4467592592592593E-2</v>
      </c>
      <c r="G105" s="50">
        <v>1.4467592592592593E-2</v>
      </c>
      <c r="H105" s="50">
        <v>1.4467592592592593E-2</v>
      </c>
      <c r="I105" s="50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93">
        <f t="shared" si="7"/>
        <v>1.4467592592592593E-2</v>
      </c>
      <c r="AR105" s="28">
        <f t="shared" si="8"/>
        <v>0</v>
      </c>
    </row>
    <row r="106" spans="1:44" ht="13" hidden="1">
      <c r="A106" s="54" t="s">
        <v>295</v>
      </c>
      <c r="B106" s="29"/>
      <c r="C106" s="50" t="e">
        <f t="shared" si="9"/>
        <v>#REF!</v>
      </c>
      <c r="D106" s="50" t="e">
        <f>D104</f>
        <v>#REF!</v>
      </c>
      <c r="E106" s="23" t="e">
        <f t="shared" si="10"/>
        <v>#REF!</v>
      </c>
      <c r="F106" s="50">
        <v>1.4435185185185185E-2</v>
      </c>
      <c r="G106" s="50">
        <v>1.4435185185185185E-2</v>
      </c>
      <c r="H106" s="50">
        <v>1.4435185185185185E-2</v>
      </c>
      <c r="I106" s="50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93">
        <f t="shared" si="7"/>
        <v>1.4435185185185185E-2</v>
      </c>
      <c r="AR106" s="28">
        <f t="shared" si="8"/>
        <v>0</v>
      </c>
    </row>
    <row r="107" spans="1:44" ht="13">
      <c r="A107" s="54" t="s">
        <v>122</v>
      </c>
      <c r="B107" s="29"/>
      <c r="C107" s="50">
        <f>D107-AQ107</f>
        <v>8.1018518518518549E-3</v>
      </c>
      <c r="D107" s="50">
        <f>D57</f>
        <v>2.2222222222222223E-2</v>
      </c>
      <c r="E107" s="23">
        <f t="shared" si="10"/>
        <v>12</v>
      </c>
      <c r="F107" s="50" t="s">
        <v>420</v>
      </c>
      <c r="G107" s="50" t="s">
        <v>421</v>
      </c>
      <c r="H107" s="50" t="s">
        <v>422</v>
      </c>
      <c r="I107" s="50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112" t="s">
        <v>423</v>
      </c>
      <c r="AE107" s="76"/>
      <c r="AF107" s="76"/>
      <c r="AG107" s="76">
        <v>1.4120370370370368E-2</v>
      </c>
      <c r="AH107" s="76"/>
      <c r="AI107" s="76"/>
      <c r="AJ107" s="76"/>
      <c r="AK107" s="76"/>
      <c r="AL107" s="76"/>
      <c r="AM107" s="76"/>
      <c r="AN107" s="76"/>
      <c r="AO107" s="76"/>
      <c r="AP107" s="76"/>
      <c r="AQ107" s="93">
        <f t="shared" si="7"/>
        <v>1.4120370370370368E-2</v>
      </c>
      <c r="AR107" s="28">
        <f t="shared" si="8"/>
        <v>1</v>
      </c>
    </row>
    <row r="108" spans="1:44" ht="13">
      <c r="A108" s="60" t="s">
        <v>16</v>
      </c>
      <c r="B108" s="29"/>
      <c r="C108" s="50">
        <f>D108-AQ108</f>
        <v>8.0320748190719476E-3</v>
      </c>
      <c r="D108" s="50">
        <f>D101</f>
        <v>2.2222222222222223E-2</v>
      </c>
      <c r="E108" s="23">
        <v>12</v>
      </c>
      <c r="F108" s="50">
        <v>1.5879629629629629E-2</v>
      </c>
      <c r="G108" s="50">
        <v>1.5963541666666668E-2</v>
      </c>
      <c r="H108" s="50">
        <v>1.5099344135802471E-2</v>
      </c>
      <c r="I108" s="50">
        <v>1.3263888888888889E-2</v>
      </c>
      <c r="J108" s="76">
        <v>1.3055555555555556E-2</v>
      </c>
      <c r="K108" s="76">
        <v>1.2962962962962963E-2</v>
      </c>
      <c r="L108" s="76">
        <v>1.3229166666666667E-2</v>
      </c>
      <c r="M108" s="76"/>
      <c r="N108" s="76">
        <v>1.3414351851851851E-2</v>
      </c>
      <c r="O108" s="76">
        <v>1.3379629629629628E-2</v>
      </c>
      <c r="P108" s="76"/>
      <c r="Q108" s="76">
        <v>1.4409722222222221E-2</v>
      </c>
      <c r="R108" s="76"/>
      <c r="S108" s="76">
        <v>1.3483796296296298E-2</v>
      </c>
      <c r="T108" s="76">
        <v>1.4386574074074072E-2</v>
      </c>
      <c r="U108" s="76">
        <v>1.3136574074074077E-2</v>
      </c>
      <c r="V108" s="76"/>
      <c r="W108" s="76"/>
      <c r="X108" s="76">
        <v>1.4131944444444445E-2</v>
      </c>
      <c r="Y108" s="76"/>
      <c r="Z108" s="76">
        <v>1.4224537037037037E-2</v>
      </c>
      <c r="AA108" s="76">
        <v>1.375E-2</v>
      </c>
      <c r="AB108" s="76">
        <v>1.4618055555555556E-2</v>
      </c>
      <c r="AC108" s="76">
        <v>1.3333333333333334E-2</v>
      </c>
      <c r="AD108" s="76">
        <v>1.3796296296296298E-2</v>
      </c>
      <c r="AE108" s="76">
        <v>1.3784722222222224E-2</v>
      </c>
      <c r="AF108" s="76">
        <v>1.4131944444444445E-2</v>
      </c>
      <c r="AG108" s="76">
        <v>1.4386574074074072E-2</v>
      </c>
      <c r="AH108" s="76"/>
      <c r="AI108" s="76">
        <v>1.4641203703703703E-2</v>
      </c>
      <c r="AJ108" s="76">
        <v>1.3460648148148147E-2</v>
      </c>
      <c r="AK108" s="76">
        <v>1.5277777777777777E-2</v>
      </c>
      <c r="AL108" s="76">
        <v>1.3807870370370371E-2</v>
      </c>
      <c r="AM108" s="76">
        <v>1.5659722222222224E-2</v>
      </c>
      <c r="AN108" s="76"/>
      <c r="AO108" s="76">
        <v>1.3773148148148147E-2</v>
      </c>
      <c r="AP108" s="76">
        <v>1.7071759259259259E-2</v>
      </c>
      <c r="AQ108" s="93">
        <f t="shared" si="7"/>
        <v>1.4190147403150275E-2</v>
      </c>
      <c r="AR108" s="28">
        <f t="shared" si="8"/>
        <v>26</v>
      </c>
    </row>
    <row r="109" spans="1:44" ht="13">
      <c r="A109" s="54" t="s">
        <v>387</v>
      </c>
      <c r="B109" s="29"/>
      <c r="C109" s="50">
        <f t="shared" si="9"/>
        <v>8.2291666666666676E-3</v>
      </c>
      <c r="D109" s="50">
        <f>D115</f>
        <v>2.2222222222222223E-2</v>
      </c>
      <c r="E109" s="23">
        <v>12</v>
      </c>
      <c r="F109" s="50"/>
      <c r="G109" s="50"/>
      <c r="H109" s="50"/>
      <c r="I109" s="50"/>
      <c r="J109" s="76"/>
      <c r="K109" s="76"/>
      <c r="L109" s="76"/>
      <c r="M109" s="76"/>
      <c r="N109" s="76">
        <v>1.3993055555555555E-2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93">
        <f t="shared" si="7"/>
        <v>1.3993055555555555E-2</v>
      </c>
      <c r="AR109" s="28">
        <f t="shared" si="8"/>
        <v>1</v>
      </c>
    </row>
    <row r="110" spans="1:44" ht="13">
      <c r="A110" s="54" t="s">
        <v>141</v>
      </c>
      <c r="B110" s="29"/>
      <c r="C110" s="50">
        <f t="shared" si="9"/>
        <v>8.2609126984126962E-3</v>
      </c>
      <c r="D110" s="50">
        <f>D93</f>
        <v>2.2222222222222223E-2</v>
      </c>
      <c r="E110" s="23">
        <v>12</v>
      </c>
      <c r="F110" s="50">
        <v>1.4540895061728393E-2</v>
      </c>
      <c r="G110" s="50">
        <v>1.4123456790123456E-2</v>
      </c>
      <c r="H110" s="50">
        <v>1.4331018518518519E-2</v>
      </c>
      <c r="I110" s="50"/>
      <c r="J110" s="76"/>
      <c r="K110" s="76">
        <v>1.3541666666666667E-2</v>
      </c>
      <c r="L110" s="76">
        <v>1.3738425925925926E-2</v>
      </c>
      <c r="M110" s="76"/>
      <c r="N110" s="76"/>
      <c r="O110" s="76">
        <v>1.3715277777777778E-2</v>
      </c>
      <c r="P110" s="76">
        <v>1.3738425925925926E-2</v>
      </c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Q110" s="93">
        <f t="shared" si="7"/>
        <v>1.3961309523809527E-2</v>
      </c>
      <c r="AR110" s="28">
        <f t="shared" si="8"/>
        <v>4</v>
      </c>
    </row>
    <row r="111" spans="1:44" ht="13">
      <c r="A111" s="54" t="s">
        <v>408</v>
      </c>
      <c r="B111" s="29"/>
      <c r="C111" s="50">
        <f>D111-AQ111</f>
        <v>8.2754629629629654E-3</v>
      </c>
      <c r="D111" s="50">
        <f>D110</f>
        <v>2.2222222222222223E-2</v>
      </c>
      <c r="E111" s="23">
        <v>12</v>
      </c>
      <c r="F111" s="50"/>
      <c r="G111" s="50"/>
      <c r="H111" s="50"/>
      <c r="I111" s="50"/>
      <c r="J111" s="76"/>
      <c r="K111" s="76"/>
      <c r="L111" s="76"/>
      <c r="M111" s="76"/>
      <c r="N111" s="76"/>
      <c r="O111" s="76"/>
      <c r="P111" s="76"/>
      <c r="Q111" s="61"/>
      <c r="R111" s="61"/>
      <c r="S111" s="61"/>
      <c r="T111" s="61"/>
      <c r="U111" s="61"/>
      <c r="V111" s="61"/>
      <c r="W111" s="61"/>
      <c r="X111" s="61"/>
      <c r="Y111" s="61">
        <v>1.3946759259259258E-2</v>
      </c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93">
        <f t="shared" si="7"/>
        <v>1.3946759259259258E-2</v>
      </c>
      <c r="AR111" s="28">
        <f t="shared" si="8"/>
        <v>1</v>
      </c>
    </row>
    <row r="112" spans="1:44" ht="13">
      <c r="A112" s="54" t="s">
        <v>145</v>
      </c>
      <c r="B112" s="29"/>
      <c r="C112" s="50">
        <f t="shared" si="9"/>
        <v>8.3553361304012363E-3</v>
      </c>
      <c r="D112" s="50">
        <f>D101</f>
        <v>2.2222222222222223E-2</v>
      </c>
      <c r="E112" s="23">
        <v>12</v>
      </c>
      <c r="F112" s="50">
        <v>1.3990162037037037E-2</v>
      </c>
      <c r="G112" s="50">
        <v>1.4373553240740741E-2</v>
      </c>
      <c r="H112" s="50">
        <v>1.4140866126543208E-2</v>
      </c>
      <c r="I112" s="50"/>
      <c r="J112" s="76"/>
      <c r="K112" s="76"/>
      <c r="L112" s="76"/>
      <c r="M112" s="76"/>
      <c r="N112" s="76"/>
      <c r="O112" s="76"/>
      <c r="P112" s="76"/>
      <c r="Q112" s="76"/>
      <c r="R112" s="76"/>
      <c r="S112" s="76">
        <v>1.2962962962962963E-2</v>
      </c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93">
        <f t="shared" si="7"/>
        <v>1.3866886091820987E-2</v>
      </c>
      <c r="AR112" s="28">
        <f t="shared" si="8"/>
        <v>1</v>
      </c>
    </row>
    <row r="113" spans="1:46" ht="13" hidden="1">
      <c r="A113" s="54" t="s">
        <v>270</v>
      </c>
      <c r="C113" s="50">
        <f t="shared" si="9"/>
        <v>8.2291666666666676E-3</v>
      </c>
      <c r="D113" s="50">
        <f>D105</f>
        <v>2.2222222222222223E-2</v>
      </c>
      <c r="E113" s="23">
        <f>MINUTE(D113)-MINUTE(AQ113)</f>
        <v>12</v>
      </c>
      <c r="F113" s="50"/>
      <c r="G113" s="50">
        <v>1.3993055555555555E-2</v>
      </c>
      <c r="H113" s="50">
        <v>1.3993055555555555E-2</v>
      </c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93">
        <f t="shared" si="7"/>
        <v>1.3993055555555555E-2</v>
      </c>
      <c r="AR113" s="28">
        <f t="shared" si="8"/>
        <v>0</v>
      </c>
    </row>
    <row r="114" spans="1:46" ht="13" hidden="1">
      <c r="A114" s="54" t="s">
        <v>186</v>
      </c>
      <c r="B114" s="29"/>
      <c r="C114" s="50">
        <f t="shared" si="9"/>
        <v>8.2056568287037033E-3</v>
      </c>
      <c r="D114" s="50">
        <f>D113</f>
        <v>2.2222222222222223E-2</v>
      </c>
      <c r="E114" s="23">
        <f>MINUTE(D114)-MINUTE(AQ114)</f>
        <v>12</v>
      </c>
      <c r="F114" s="50">
        <v>1.4155815972222225E-2</v>
      </c>
      <c r="G114" s="50">
        <v>1.3877555941358026E-2</v>
      </c>
      <c r="H114" s="50">
        <v>1.4016685956790126E-2</v>
      </c>
      <c r="I114" s="50">
        <v>1.4016203703703704E-2</v>
      </c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93">
        <f t="shared" si="7"/>
        <v>1.401656539351852E-2</v>
      </c>
      <c r="AR114" s="28">
        <f t="shared" si="8"/>
        <v>1</v>
      </c>
    </row>
    <row r="115" spans="1:46" ht="13" hidden="1">
      <c r="A115" s="54" t="s">
        <v>313</v>
      </c>
      <c r="B115" s="29"/>
      <c r="C115" s="50">
        <f t="shared" si="9"/>
        <v>8.2866083676268864E-3</v>
      </c>
      <c r="D115" s="50">
        <f>D112</f>
        <v>2.2222222222222223E-2</v>
      </c>
      <c r="E115" s="23">
        <f>MINUTE(D115)-MINUTE(AQ115)</f>
        <v>12</v>
      </c>
      <c r="F115" s="50">
        <v>1.3619791666666665E-2</v>
      </c>
      <c r="G115" s="50">
        <v>1.4135995370370372E-2</v>
      </c>
      <c r="H115" s="50">
        <v>1.4051054526748973E-2</v>
      </c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93">
        <f t="shared" si="7"/>
        <v>1.3935613854595337E-2</v>
      </c>
      <c r="AR115" s="28">
        <f t="shared" si="8"/>
        <v>0</v>
      </c>
    </row>
    <row r="116" spans="1:46" ht="13">
      <c r="A116" s="54" t="s">
        <v>388</v>
      </c>
      <c r="B116" s="29"/>
      <c r="C116" s="50">
        <f>D116-AQ116</f>
        <v>8.5593171296296303E-3</v>
      </c>
      <c r="D116" s="50">
        <f>D129</f>
        <v>2.2222222222222223E-2</v>
      </c>
      <c r="E116" s="23">
        <v>12</v>
      </c>
      <c r="F116" s="50"/>
      <c r="G116" s="50"/>
      <c r="H116" s="50">
        <v>1.3865162037037039E-2</v>
      </c>
      <c r="J116" s="76"/>
      <c r="K116" s="76"/>
      <c r="L116" s="76"/>
      <c r="M116" s="76"/>
      <c r="N116" s="76">
        <v>1.3460648148148147E-2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93">
        <f t="shared" si="7"/>
        <v>1.3662905092592593E-2</v>
      </c>
      <c r="AR116" s="28">
        <f t="shared" si="8"/>
        <v>1</v>
      </c>
    </row>
    <row r="117" spans="1:46" ht="13" hidden="1">
      <c r="A117" s="54" t="s">
        <v>277</v>
      </c>
      <c r="B117" s="29"/>
      <c r="C117" s="50">
        <f t="shared" si="9"/>
        <v>8.4664351851851845E-3</v>
      </c>
      <c r="D117" s="50">
        <f>D114</f>
        <v>2.2222222222222223E-2</v>
      </c>
      <c r="E117" s="23">
        <v>12</v>
      </c>
      <c r="F117" s="50"/>
      <c r="G117" s="50">
        <v>1.3611111111111114E-2</v>
      </c>
      <c r="H117" s="50">
        <v>1.3900462962962963E-2</v>
      </c>
      <c r="I117" s="50"/>
      <c r="AQ117" s="93">
        <f t="shared" si="7"/>
        <v>1.3755787037037039E-2</v>
      </c>
      <c r="AR117" s="28">
        <f t="shared" si="8"/>
        <v>0</v>
      </c>
      <c r="AT117" s="50"/>
    </row>
    <row r="118" spans="1:46" ht="13">
      <c r="A118" t="s">
        <v>404</v>
      </c>
      <c r="B118" s="29"/>
      <c r="C118" s="50">
        <f>D118-AQ118</f>
        <v>8.7808641975308643E-3</v>
      </c>
      <c r="D118" s="50">
        <f>D122</f>
        <v>2.2222222222222223E-2</v>
      </c>
      <c r="E118" s="23">
        <v>13</v>
      </c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>
        <v>1.2708333333333334E-2</v>
      </c>
      <c r="T118" s="50"/>
      <c r="U118" s="50"/>
      <c r="V118" s="50">
        <v>1.4074074074074074E-2</v>
      </c>
      <c r="W118" s="50"/>
      <c r="X118" s="50">
        <v>1.3541666666666667E-2</v>
      </c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93">
        <f t="shared" si="7"/>
        <v>1.3441358024691359E-2</v>
      </c>
      <c r="AR118" s="28">
        <f t="shared" si="8"/>
        <v>3</v>
      </c>
      <c r="AT118" s="50"/>
    </row>
    <row r="119" spans="1:46" ht="13">
      <c r="A119" s="54" t="s">
        <v>267</v>
      </c>
      <c r="B119" s="29"/>
      <c r="C119" s="50">
        <f t="shared" si="9"/>
        <v>8.8393070489844721E-3</v>
      </c>
      <c r="D119" s="50">
        <f>D97</f>
        <v>2.2222222222222223E-2</v>
      </c>
      <c r="E119" s="23">
        <v>13</v>
      </c>
      <c r="F119" s="50"/>
      <c r="G119" s="50">
        <v>1.4763888888888887E-2</v>
      </c>
      <c r="H119" s="50">
        <v>1.3601851851851853E-2</v>
      </c>
      <c r="I119" s="50">
        <v>1.375E-2</v>
      </c>
      <c r="J119" s="50">
        <v>1.3865740740740739E-2</v>
      </c>
      <c r="K119" s="50">
        <v>1.3356481481481483E-2</v>
      </c>
      <c r="L119" s="50">
        <v>1.3564814814814816E-2</v>
      </c>
      <c r="M119" s="50">
        <v>1.3321759259259261E-2</v>
      </c>
      <c r="N119" s="50">
        <v>1.2893518518518519E-2</v>
      </c>
      <c r="O119" s="50">
        <v>1.3518518518518518E-2</v>
      </c>
      <c r="P119" s="50">
        <v>1.3541666666666667E-2</v>
      </c>
      <c r="Q119" s="50">
        <v>1.2962962962962963E-2</v>
      </c>
      <c r="R119" s="50">
        <v>1.2731481481481481E-2</v>
      </c>
      <c r="S119" s="50"/>
      <c r="T119" s="50">
        <v>1.3414351851851851E-2</v>
      </c>
      <c r="U119" s="50"/>
      <c r="V119" s="50">
        <v>1.3784722222222224E-2</v>
      </c>
      <c r="W119" s="50">
        <v>1.3078703703703703E-2</v>
      </c>
      <c r="X119" s="50">
        <v>1.3229166666666667E-2</v>
      </c>
      <c r="Y119" s="50">
        <v>1.2870370370370372E-2</v>
      </c>
      <c r="Z119" s="50">
        <v>1.3969907407407408E-2</v>
      </c>
      <c r="AA119" s="50">
        <v>1.292824074074074E-2</v>
      </c>
      <c r="AB119" s="50">
        <v>1.3703703703703704E-2</v>
      </c>
      <c r="AC119" s="50">
        <v>1.2708333333333334E-2</v>
      </c>
      <c r="AD119" s="50">
        <v>1.2627314814814815E-2</v>
      </c>
      <c r="AE119" s="50">
        <v>1.3206018518518518E-2</v>
      </c>
      <c r="AF119" s="50"/>
      <c r="AG119" s="50">
        <v>1.40625E-2</v>
      </c>
      <c r="AH119" s="50">
        <v>1.315972222222222E-2</v>
      </c>
      <c r="AI119" s="50">
        <v>1.2766203703703703E-2</v>
      </c>
      <c r="AJ119" s="50">
        <v>1.2685185185185183E-2</v>
      </c>
      <c r="AK119" s="50">
        <v>1.3784722222222224E-2</v>
      </c>
      <c r="AL119" s="50">
        <v>1.2893518518518519E-2</v>
      </c>
      <c r="AM119" s="50"/>
      <c r="AN119" s="50">
        <v>1.3935185185185184E-2</v>
      </c>
      <c r="AO119" s="50"/>
      <c r="AP119" s="50">
        <v>1.4189814814814815E-2</v>
      </c>
      <c r="AQ119" s="93">
        <f t="shared" si="7"/>
        <v>1.3382915173237751E-2</v>
      </c>
      <c r="AR119" s="28">
        <f t="shared" si="8"/>
        <v>29</v>
      </c>
      <c r="AT119" s="50"/>
    </row>
    <row r="120" spans="1:46" ht="13" hidden="1">
      <c r="A120" t="s">
        <v>324</v>
      </c>
      <c r="B120" s="29"/>
      <c r="C120" s="50">
        <f t="shared" si="9"/>
        <v>8.9004629629629625E-3</v>
      </c>
      <c r="D120" s="50">
        <f>D125</f>
        <v>2.2222222222222223E-2</v>
      </c>
      <c r="E120" s="23">
        <f>MINUTE(D120)-MINUTE(AQ120)</f>
        <v>13</v>
      </c>
      <c r="F120" s="50"/>
      <c r="G120" s="50"/>
      <c r="H120" s="50">
        <v>1.3321759259259261E-2</v>
      </c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93">
        <f t="shared" si="7"/>
        <v>1.3321759259259261E-2</v>
      </c>
      <c r="AR120" s="28">
        <f t="shared" si="8"/>
        <v>0</v>
      </c>
    </row>
    <row r="121" spans="1:46" ht="13" hidden="1">
      <c r="A121" s="54" t="s">
        <v>320</v>
      </c>
      <c r="B121" s="29"/>
      <c r="C121" s="50">
        <f t="shared" si="9"/>
        <v>9.0817901234567892E-3</v>
      </c>
      <c r="D121" s="50">
        <f>D114</f>
        <v>2.2222222222222223E-2</v>
      </c>
      <c r="E121" s="23">
        <v>13</v>
      </c>
      <c r="F121" s="50"/>
      <c r="G121" s="50"/>
      <c r="H121" s="50">
        <v>1.3140432098765434E-2</v>
      </c>
      <c r="I121" s="50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93">
        <f t="shared" si="7"/>
        <v>1.3140432098765434E-2</v>
      </c>
      <c r="AR121" s="28">
        <f t="shared" si="8"/>
        <v>0</v>
      </c>
    </row>
    <row r="122" spans="1:46" ht="13">
      <c r="A122" t="s">
        <v>383</v>
      </c>
      <c r="B122" s="29"/>
      <c r="C122" s="50">
        <f t="shared" si="9"/>
        <v>9.0814393939393952E-3</v>
      </c>
      <c r="D122" s="50">
        <f>D129</f>
        <v>2.2222222222222223E-2</v>
      </c>
      <c r="E122" s="23">
        <v>13</v>
      </c>
      <c r="F122" s="50"/>
      <c r="G122" s="50"/>
      <c r="H122" s="50"/>
      <c r="I122" s="50"/>
      <c r="J122" s="103"/>
      <c r="K122" s="103"/>
      <c r="L122" s="103">
        <v>1.3194444444444444E-2</v>
      </c>
      <c r="M122" s="103"/>
      <c r="N122" s="103">
        <v>1.2916666666666667E-2</v>
      </c>
      <c r="O122" s="103"/>
      <c r="P122" s="103"/>
      <c r="Q122" s="103">
        <v>1.2615740740740742E-2</v>
      </c>
      <c r="R122" s="103"/>
      <c r="S122" s="103"/>
      <c r="T122" s="103"/>
      <c r="U122" s="103"/>
      <c r="V122" s="103"/>
      <c r="W122" s="103"/>
      <c r="X122" s="103">
        <v>1.306712962962963E-2</v>
      </c>
      <c r="Y122" s="103"/>
      <c r="Z122" s="103"/>
      <c r="AA122" s="103">
        <v>1.3807870370370371E-2</v>
      </c>
      <c r="AB122" s="103">
        <v>1.3668981481481482E-2</v>
      </c>
      <c r="AC122" s="103">
        <v>1.2650462962962962E-2</v>
      </c>
      <c r="AD122" s="103"/>
      <c r="AE122" s="103">
        <v>1.255787037037037E-2</v>
      </c>
      <c r="AF122" s="103"/>
      <c r="AG122" s="103"/>
      <c r="AH122" s="103"/>
      <c r="AI122" s="103"/>
      <c r="AJ122" s="103"/>
      <c r="AK122" s="103"/>
      <c r="AL122" s="103">
        <v>1.2546296296296297E-2</v>
      </c>
      <c r="AM122" s="103"/>
      <c r="AN122" s="103">
        <v>1.2604166666666666E-2</v>
      </c>
      <c r="AO122" s="103"/>
      <c r="AP122" s="103">
        <v>1.4918981481481483E-2</v>
      </c>
      <c r="AQ122" s="93">
        <f t="shared" si="7"/>
        <v>1.3140782828282828E-2</v>
      </c>
      <c r="AR122" s="28">
        <f t="shared" si="8"/>
        <v>11</v>
      </c>
    </row>
    <row r="123" spans="1:46" ht="13" hidden="1">
      <c r="A123" t="s">
        <v>28</v>
      </c>
      <c r="B123" s="29"/>
      <c r="C123" s="50">
        <f t="shared" si="9"/>
        <v>9.1041666666666684E-3</v>
      </c>
      <c r="D123" s="50">
        <f>D125</f>
        <v>2.2222222222222223E-2</v>
      </c>
      <c r="E123" s="23">
        <v>13</v>
      </c>
      <c r="F123" s="50">
        <v>1.2841435185185185E-2</v>
      </c>
      <c r="G123" s="50">
        <v>1.2841435185185185E-2</v>
      </c>
      <c r="H123" s="50">
        <v>1.3671296296296296E-2</v>
      </c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93">
        <f t="shared" si="7"/>
        <v>1.3118055555555555E-2</v>
      </c>
      <c r="AR123" s="28">
        <f t="shared" si="8"/>
        <v>0</v>
      </c>
    </row>
    <row r="124" spans="1:46" ht="13">
      <c r="A124" t="s">
        <v>419</v>
      </c>
      <c r="B124" s="29"/>
      <c r="C124" s="50">
        <f>D124-AQ124</f>
        <v>9.5138888888888894E-3</v>
      </c>
      <c r="D124" s="50">
        <f>D122</f>
        <v>2.2222222222222223E-2</v>
      </c>
      <c r="E124" s="23">
        <v>14</v>
      </c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>
        <v>1.2719907407407407E-2</v>
      </c>
      <c r="AF124" s="61">
        <v>1.269675925925926E-2</v>
      </c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93">
        <f t="shared" si="7"/>
        <v>1.2708333333333334E-2</v>
      </c>
      <c r="AR124" s="28">
        <f t="shared" si="8"/>
        <v>2</v>
      </c>
    </row>
    <row r="125" spans="1:46" ht="13">
      <c r="A125" s="54" t="s">
        <v>272</v>
      </c>
      <c r="B125" s="29"/>
      <c r="C125" s="50">
        <f t="shared" si="9"/>
        <v>9.5773494583018415E-3</v>
      </c>
      <c r="D125" s="50">
        <f>D117</f>
        <v>2.2222222222222223E-2</v>
      </c>
      <c r="E125" s="23">
        <v>14</v>
      </c>
      <c r="F125" s="50"/>
      <c r="G125" s="50">
        <v>1.3069609788359788E-2</v>
      </c>
      <c r="H125" s="50">
        <v>1.2678295855379189E-2</v>
      </c>
      <c r="I125" s="50"/>
      <c r="J125" s="50">
        <v>1.1585648148148149E-2</v>
      </c>
      <c r="K125" s="50"/>
      <c r="L125" s="50">
        <v>1.2361111111111113E-2</v>
      </c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>
        <v>1.3900462962962962E-2</v>
      </c>
      <c r="AA125" s="50"/>
      <c r="AB125" s="50"/>
      <c r="AC125" s="50"/>
      <c r="AD125" s="50"/>
      <c r="AE125" s="50">
        <v>1.2048611111111112E-2</v>
      </c>
      <c r="AF125" s="50"/>
      <c r="AG125" s="50"/>
      <c r="AH125" s="50">
        <v>1.2870370370370372E-2</v>
      </c>
      <c r="AI125" s="50"/>
      <c r="AJ125" s="50"/>
      <c r="AK125" s="50"/>
      <c r="AL125" s="50"/>
      <c r="AM125" s="50"/>
      <c r="AN125" s="50"/>
      <c r="AO125" s="50"/>
      <c r="AP125" s="50"/>
      <c r="AQ125" s="93">
        <f t="shared" si="7"/>
        <v>1.2644872763920382E-2</v>
      </c>
      <c r="AR125" s="28">
        <f t="shared" si="8"/>
        <v>5</v>
      </c>
    </row>
    <row r="126" spans="1:46" ht="13">
      <c r="A126" t="s">
        <v>397</v>
      </c>
      <c r="B126" s="29"/>
      <c r="C126" s="50">
        <f t="shared" si="9"/>
        <v>1.0289351851851852E-2</v>
      </c>
      <c r="D126" s="50">
        <f>D125</f>
        <v>2.2222222222222223E-2</v>
      </c>
      <c r="E126" s="23">
        <v>14</v>
      </c>
      <c r="F126" s="50"/>
      <c r="G126" s="50"/>
      <c r="H126" s="50"/>
      <c r="I126" s="50"/>
      <c r="J126" s="76"/>
      <c r="K126" s="76"/>
      <c r="L126" s="76"/>
      <c r="M126" s="76"/>
      <c r="N126" s="76"/>
      <c r="O126" s="76"/>
      <c r="P126" s="76"/>
      <c r="Q126" s="61"/>
      <c r="R126" s="61"/>
      <c r="S126" s="61"/>
      <c r="T126" s="61">
        <v>1.2233796296296296E-2</v>
      </c>
      <c r="U126" s="61"/>
      <c r="V126" s="61"/>
      <c r="W126" s="61">
        <v>1.1631944444444445E-2</v>
      </c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93">
        <f t="shared" si="7"/>
        <v>1.1932870370370371E-2</v>
      </c>
      <c r="AR126" s="28">
        <f t="shared" si="8"/>
        <v>2</v>
      </c>
    </row>
    <row r="127" spans="1:46" ht="13">
      <c r="A127" t="s">
        <v>70</v>
      </c>
      <c r="B127" s="29"/>
      <c r="C127" s="50">
        <f>D127-AQ127</f>
        <v>1.0099619761484843E-2</v>
      </c>
      <c r="D127" s="50">
        <f>D123</f>
        <v>2.2222222222222223E-2</v>
      </c>
      <c r="E127" s="23">
        <v>14</v>
      </c>
      <c r="F127" s="50">
        <v>1.3508460097001764E-2</v>
      </c>
      <c r="G127" s="50">
        <v>1.2749329438565552E-2</v>
      </c>
      <c r="H127" s="50">
        <v>1.2856793062904175E-2</v>
      </c>
      <c r="I127" s="50">
        <v>1.1284722222222222E-2</v>
      </c>
      <c r="J127" s="66" t="s">
        <v>69</v>
      </c>
      <c r="K127" s="66">
        <v>1.1516203703703702E-2</v>
      </c>
      <c r="L127" s="76">
        <v>1.1342592592592592E-2</v>
      </c>
      <c r="M127" s="76"/>
      <c r="N127" s="76">
        <v>1.3888888888888888E-2</v>
      </c>
      <c r="O127" s="76"/>
      <c r="P127" s="76">
        <v>1.2210648148148146E-2</v>
      </c>
      <c r="Q127" s="76">
        <v>1.1921296296296298E-2</v>
      </c>
      <c r="R127" s="76"/>
      <c r="S127" s="76">
        <v>1.1400462962962965E-2</v>
      </c>
      <c r="T127" s="76"/>
      <c r="U127" s="76">
        <v>1.125E-2</v>
      </c>
      <c r="V127" s="76">
        <v>1.1979166666666666E-2</v>
      </c>
      <c r="W127" s="76"/>
      <c r="X127" s="76"/>
      <c r="Y127" s="76"/>
      <c r="Z127" s="76"/>
      <c r="AA127" s="76"/>
      <c r="AB127" s="76"/>
      <c r="AC127" s="76">
        <v>1.1863425925925925E-2</v>
      </c>
      <c r="AD127" s="76">
        <v>1.1944444444444445E-2</v>
      </c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93">
        <f t="shared" si="7"/>
        <v>1.212260246073738E-2</v>
      </c>
      <c r="AR127" s="28">
        <f t="shared" si="8"/>
        <v>11</v>
      </c>
    </row>
    <row r="128" spans="1:46" ht="13" hidden="1">
      <c r="A128" t="s">
        <v>218</v>
      </c>
      <c r="B128" s="29"/>
      <c r="C128" s="50">
        <f>D128-AQ128</f>
        <v>1.0381944444444445E-2</v>
      </c>
      <c r="D128" s="50">
        <f>D127</f>
        <v>2.2222222222222223E-2</v>
      </c>
      <c r="E128" s="23">
        <f>MINUTE(D128)-MINUTE(AQ128)</f>
        <v>15</v>
      </c>
      <c r="F128" s="50">
        <v>1.1840277777777778E-2</v>
      </c>
      <c r="G128" s="50">
        <v>1.1840277777777778E-2</v>
      </c>
      <c r="H128" s="50">
        <v>1.1840277777777778E-2</v>
      </c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93">
        <f>AVERAGE(F128:L128)</f>
        <v>1.1840277777777778E-2</v>
      </c>
      <c r="AR128" s="28">
        <f>COUNT(I128:L128)</f>
        <v>0</v>
      </c>
    </row>
    <row r="129" spans="1:44" ht="13" hidden="1">
      <c r="A129" s="54" t="s">
        <v>221</v>
      </c>
      <c r="B129" s="29"/>
      <c r="C129" s="50">
        <f>D129-AQ129</f>
        <v>1.0535300925925927E-2</v>
      </c>
      <c r="D129" s="50">
        <f>D128</f>
        <v>2.2222222222222223E-2</v>
      </c>
      <c r="E129" s="23">
        <v>15</v>
      </c>
      <c r="F129" s="50">
        <v>1.1643518518518518E-2</v>
      </c>
      <c r="G129" s="50">
        <v>1.1643518518518518E-2</v>
      </c>
      <c r="H129" s="50">
        <v>1.1773726851851851E-2</v>
      </c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93">
        <f>AVERAGE(F129:L129)</f>
        <v>1.1686921296296296E-2</v>
      </c>
      <c r="AR129" s="28">
        <f>COUNT(I129:L129)</f>
        <v>0</v>
      </c>
    </row>
    <row r="130" spans="1:44">
      <c r="C130" s="96"/>
      <c r="D130" s="96"/>
      <c r="E130" s="96"/>
      <c r="F130" s="96">
        <f>COUNT(F6:F129)</f>
        <v>45</v>
      </c>
      <c r="G130" s="96">
        <f>COUNT(G6:G129)</f>
        <v>64</v>
      </c>
      <c r="H130" s="96"/>
      <c r="I130" s="96">
        <f t="shared" ref="I130:AP130" si="11">COUNT(I6:I129)</f>
        <v>10</v>
      </c>
      <c r="J130" s="96">
        <f t="shared" si="11"/>
        <v>7</v>
      </c>
      <c r="K130" s="96">
        <f t="shared" si="11"/>
        <v>14</v>
      </c>
      <c r="L130" s="96">
        <f t="shared" si="11"/>
        <v>16</v>
      </c>
      <c r="M130" s="96">
        <f t="shared" si="11"/>
        <v>3</v>
      </c>
      <c r="N130" s="96">
        <f t="shared" si="11"/>
        <v>24</v>
      </c>
      <c r="O130" s="96">
        <f t="shared" si="11"/>
        <v>14</v>
      </c>
      <c r="P130" s="96">
        <f t="shared" si="11"/>
        <v>16</v>
      </c>
      <c r="Q130" s="96">
        <f t="shared" si="11"/>
        <v>14</v>
      </c>
      <c r="R130" s="96">
        <f t="shared" si="11"/>
        <v>11</v>
      </c>
      <c r="S130" s="96">
        <f t="shared" si="11"/>
        <v>7</v>
      </c>
      <c r="T130" s="96">
        <f t="shared" si="11"/>
        <v>5</v>
      </c>
      <c r="U130" s="96">
        <f t="shared" si="11"/>
        <v>12</v>
      </c>
      <c r="V130" s="96">
        <f t="shared" si="11"/>
        <v>14</v>
      </c>
      <c r="W130" s="96">
        <f t="shared" si="11"/>
        <v>16</v>
      </c>
      <c r="X130" s="96">
        <f t="shared" si="11"/>
        <v>10</v>
      </c>
      <c r="Y130" s="96">
        <f t="shared" si="11"/>
        <v>9</v>
      </c>
      <c r="Z130" s="96">
        <f t="shared" si="11"/>
        <v>11</v>
      </c>
      <c r="AA130" s="96">
        <f t="shared" si="11"/>
        <v>7</v>
      </c>
      <c r="AB130" s="96">
        <f t="shared" si="11"/>
        <v>10</v>
      </c>
      <c r="AC130" s="96">
        <f t="shared" si="11"/>
        <v>15</v>
      </c>
      <c r="AD130" s="96">
        <f t="shared" si="11"/>
        <v>11</v>
      </c>
      <c r="AE130" s="96">
        <f t="shared" si="11"/>
        <v>12</v>
      </c>
      <c r="AF130" s="96">
        <f t="shared" si="11"/>
        <v>6</v>
      </c>
      <c r="AG130" s="96">
        <f t="shared" si="11"/>
        <v>8</v>
      </c>
      <c r="AH130" s="96">
        <f t="shared" si="11"/>
        <v>5</v>
      </c>
      <c r="AI130" s="96">
        <f t="shared" si="11"/>
        <v>9</v>
      </c>
      <c r="AJ130" s="96">
        <f t="shared" si="11"/>
        <v>6</v>
      </c>
      <c r="AK130" s="96">
        <f t="shared" si="11"/>
        <v>5</v>
      </c>
      <c r="AL130" s="96">
        <f t="shared" si="11"/>
        <v>8</v>
      </c>
      <c r="AM130" s="96">
        <f t="shared" si="11"/>
        <v>5</v>
      </c>
      <c r="AN130" s="96">
        <f t="shared" si="11"/>
        <v>6</v>
      </c>
      <c r="AO130" s="96">
        <f t="shared" si="11"/>
        <v>5</v>
      </c>
      <c r="AP130" s="96">
        <f t="shared" si="11"/>
        <v>14</v>
      </c>
      <c r="AQ130" s="113">
        <f>SUM(H130:AP130)</f>
        <v>345</v>
      </c>
      <c r="AR130" s="96"/>
    </row>
    <row r="131" spans="1:44" ht="13">
      <c r="A131" s="2" t="s">
        <v>158</v>
      </c>
      <c r="AQ131" s="61"/>
      <c r="AR131" s="7"/>
    </row>
    <row r="132" spans="1:44" ht="13">
      <c r="A132" s="2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61"/>
      <c r="AR132" s="7"/>
    </row>
    <row r="133" spans="1:44">
      <c r="A133" s="62" t="s">
        <v>162</v>
      </c>
      <c r="B133" s="50">
        <v>1.1018518518518518E-2</v>
      </c>
      <c r="E133" t="s">
        <v>331</v>
      </c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</row>
    <row r="134" spans="1:44">
      <c r="A134" s="78" t="s">
        <v>164</v>
      </c>
      <c r="B134" s="50">
        <v>1.2326388888888888E-2</v>
      </c>
      <c r="E134" t="s">
        <v>364</v>
      </c>
      <c r="G134" s="7"/>
      <c r="H134" s="7"/>
      <c r="AQ134" s="7"/>
    </row>
    <row r="135" spans="1:44" ht="13">
      <c r="A135" s="72" t="s">
        <v>163</v>
      </c>
      <c r="B135" s="95">
        <v>1.4525462962962964E-2</v>
      </c>
      <c r="E135" s="87" t="s">
        <v>329</v>
      </c>
    </row>
    <row r="136" spans="1:44" ht="13">
      <c r="A136" s="74" t="s">
        <v>216</v>
      </c>
      <c r="B136" s="98">
        <v>1.5717592592592592E-2</v>
      </c>
      <c r="E136" t="s">
        <v>354</v>
      </c>
    </row>
    <row r="140" spans="1:44">
      <c r="AH140" t="s">
        <v>426</v>
      </c>
    </row>
    <row r="142" spans="1:44">
      <c r="AH142" t="s">
        <v>427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117"/>
  <sheetViews>
    <sheetView workbookViewId="0"/>
  </sheetViews>
  <sheetFormatPr defaultRowHeight="12.5"/>
  <cols>
    <col min="1" max="1" width="8.1796875" customWidth="1"/>
    <col min="2" max="2" width="9.453125" customWidth="1"/>
    <col min="3" max="3" width="9.26953125" customWidth="1"/>
    <col min="4" max="4" width="8.1796875" hidden="1" customWidth="1"/>
    <col min="5" max="5" width="4.54296875" customWidth="1"/>
    <col min="6" max="6" width="8.1796875" customWidth="1"/>
    <col min="12" max="17" width="9.7265625" customWidth="1"/>
    <col min="18" max="26" width="10.26953125" customWidth="1"/>
    <col min="27" max="27" width="11.81640625" customWidth="1"/>
    <col min="28" max="42" width="11" customWidth="1"/>
    <col min="43" max="43" width="8.1796875" customWidth="1"/>
    <col min="44" max="44" width="3" customWidth="1"/>
    <col min="45" max="95" width="9.1796875"/>
  </cols>
  <sheetData>
    <row r="1" spans="1:44" ht="20">
      <c r="A1" s="833" t="s">
        <v>315</v>
      </c>
      <c r="F1" s="9"/>
    </row>
    <row r="2" spans="1:44" ht="13" hidden="1">
      <c r="A2" s="57"/>
      <c r="B2" s="27"/>
      <c r="C2" s="58"/>
      <c r="D2" s="58"/>
      <c r="E2" s="25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58"/>
      <c r="AR2" s="99"/>
    </row>
    <row r="3" spans="1:44" ht="13">
      <c r="A3" s="59"/>
      <c r="B3" s="29"/>
      <c r="C3" s="54" t="s">
        <v>116</v>
      </c>
      <c r="D3" s="54"/>
      <c r="E3" s="28" t="s">
        <v>116</v>
      </c>
      <c r="F3" s="7">
        <v>2001</v>
      </c>
      <c r="G3" s="7">
        <v>2002</v>
      </c>
      <c r="H3" s="87">
        <v>37719</v>
      </c>
      <c r="I3" s="87">
        <v>37726</v>
      </c>
      <c r="J3" s="87">
        <v>37733</v>
      </c>
      <c r="K3" s="87">
        <v>37740</v>
      </c>
      <c r="L3" s="87">
        <v>37747</v>
      </c>
      <c r="M3" s="87">
        <v>37754</v>
      </c>
      <c r="N3" s="87">
        <v>37762</v>
      </c>
      <c r="O3" s="87">
        <v>37768</v>
      </c>
      <c r="P3" s="87">
        <v>37775</v>
      </c>
      <c r="Q3" s="87">
        <v>37782</v>
      </c>
      <c r="R3" s="87">
        <v>37789</v>
      </c>
      <c r="S3" s="87">
        <v>37796</v>
      </c>
      <c r="T3" s="87">
        <v>37803</v>
      </c>
      <c r="U3" s="87">
        <v>37810</v>
      </c>
      <c r="V3" s="87">
        <v>37817</v>
      </c>
      <c r="W3" s="87">
        <v>37824</v>
      </c>
      <c r="X3" s="87">
        <v>37831</v>
      </c>
      <c r="Y3" s="87">
        <v>37838</v>
      </c>
      <c r="Z3" s="87">
        <v>37845</v>
      </c>
      <c r="AA3" s="101">
        <v>37852</v>
      </c>
      <c r="AB3" s="101">
        <v>37859</v>
      </c>
      <c r="AC3" s="101">
        <v>37866</v>
      </c>
      <c r="AD3" s="101">
        <v>37873</v>
      </c>
      <c r="AE3" s="101">
        <v>37880</v>
      </c>
      <c r="AF3" s="101">
        <v>37887</v>
      </c>
      <c r="AG3" s="101">
        <v>37894</v>
      </c>
      <c r="AH3" s="101">
        <v>37901</v>
      </c>
      <c r="AI3" s="101">
        <v>37908</v>
      </c>
      <c r="AJ3" s="101">
        <v>37915</v>
      </c>
      <c r="AK3" s="101">
        <v>37922</v>
      </c>
      <c r="AL3" s="101">
        <v>37929</v>
      </c>
      <c r="AM3" s="101">
        <v>37936</v>
      </c>
      <c r="AN3" s="101">
        <v>37943</v>
      </c>
      <c r="AO3" s="101">
        <v>37950</v>
      </c>
      <c r="AP3" s="101">
        <v>37957</v>
      </c>
      <c r="AQ3" s="54"/>
      <c r="AR3" s="99"/>
    </row>
    <row r="4" spans="1:44" ht="13">
      <c r="A4" s="59"/>
      <c r="B4" s="29"/>
      <c r="C4" s="54" t="s">
        <v>59</v>
      </c>
      <c r="D4" s="91"/>
      <c r="E4" s="28"/>
      <c r="F4" s="7" t="s">
        <v>10</v>
      </c>
      <c r="G4" t="s">
        <v>10</v>
      </c>
      <c r="H4" s="7" t="s">
        <v>318</v>
      </c>
      <c r="I4" s="7" t="s">
        <v>114</v>
      </c>
      <c r="J4" s="7" t="s">
        <v>321</v>
      </c>
      <c r="K4" s="7" t="s">
        <v>114</v>
      </c>
      <c r="L4" s="7" t="s">
        <v>114</v>
      </c>
      <c r="M4" s="7" t="s">
        <v>326</v>
      </c>
      <c r="N4" s="7" t="s">
        <v>327</v>
      </c>
      <c r="O4" s="7" t="s">
        <v>330</v>
      </c>
      <c r="P4" s="7" t="s">
        <v>238</v>
      </c>
      <c r="Q4" s="7" t="s">
        <v>332</v>
      </c>
      <c r="R4" s="7" t="s">
        <v>333</v>
      </c>
      <c r="S4" s="7" t="s">
        <v>114</v>
      </c>
      <c r="T4" s="7" t="s">
        <v>340</v>
      </c>
      <c r="U4" s="7" t="s">
        <v>340</v>
      </c>
      <c r="V4" s="7" t="s">
        <v>143</v>
      </c>
      <c r="W4" s="7" t="s">
        <v>341</v>
      </c>
      <c r="X4" s="7" t="s">
        <v>114</v>
      </c>
      <c r="Y4" s="7" t="s">
        <v>345</v>
      </c>
      <c r="Z4" s="7" t="s">
        <v>347</v>
      </c>
      <c r="AA4" s="7" t="s">
        <v>349</v>
      </c>
      <c r="AB4" s="7" t="s">
        <v>350</v>
      </c>
      <c r="AC4" s="7" t="s">
        <v>11</v>
      </c>
      <c r="AD4" s="7" t="s">
        <v>143</v>
      </c>
      <c r="AE4" s="7" t="s">
        <v>355</v>
      </c>
      <c r="AF4" s="7" t="s">
        <v>356</v>
      </c>
      <c r="AG4" s="7" t="s">
        <v>357</v>
      </c>
      <c r="AH4" s="7" t="s">
        <v>359</v>
      </c>
      <c r="AI4" s="7" t="s">
        <v>297</v>
      </c>
      <c r="AJ4" s="7"/>
      <c r="AK4" s="7" t="s">
        <v>366</v>
      </c>
      <c r="AL4" s="7" t="s">
        <v>12</v>
      </c>
      <c r="AM4" s="7" t="s">
        <v>368</v>
      </c>
      <c r="AN4" s="7" t="s">
        <v>370</v>
      </c>
      <c r="AO4" s="7" t="s">
        <v>247</v>
      </c>
      <c r="AP4" s="7" t="s">
        <v>370</v>
      </c>
      <c r="AQ4" s="28" t="s">
        <v>282</v>
      </c>
      <c r="AR4" s="99"/>
    </row>
    <row r="5" spans="1:44">
      <c r="A5" s="54"/>
      <c r="B5" s="29"/>
      <c r="C5" s="55" t="s">
        <v>131</v>
      </c>
      <c r="D5" s="55"/>
      <c r="E5" s="49" t="s">
        <v>280</v>
      </c>
      <c r="F5" s="9"/>
      <c r="G5" s="9"/>
      <c r="H5" s="83">
        <v>1</v>
      </c>
      <c r="I5" s="83">
        <v>2</v>
      </c>
      <c r="J5" s="83">
        <v>3</v>
      </c>
      <c r="K5" s="83">
        <v>4</v>
      </c>
      <c r="L5" s="83">
        <v>5</v>
      </c>
      <c r="M5" s="83">
        <v>6</v>
      </c>
      <c r="N5" s="83">
        <v>7</v>
      </c>
      <c r="O5" s="83">
        <v>8</v>
      </c>
      <c r="P5" s="83">
        <v>9</v>
      </c>
      <c r="Q5" s="83">
        <v>10</v>
      </c>
      <c r="R5" s="83">
        <v>11</v>
      </c>
      <c r="S5" s="83">
        <v>12</v>
      </c>
      <c r="T5" s="83">
        <v>13</v>
      </c>
      <c r="U5" s="83">
        <v>14</v>
      </c>
      <c r="V5" s="83">
        <v>15</v>
      </c>
      <c r="W5" s="83">
        <v>16</v>
      </c>
      <c r="X5" s="83">
        <v>17</v>
      </c>
      <c r="Y5" s="83">
        <v>18</v>
      </c>
      <c r="Z5" s="83">
        <v>19</v>
      </c>
      <c r="AA5" s="83">
        <v>20</v>
      </c>
      <c r="AB5" s="83">
        <v>21</v>
      </c>
      <c r="AC5" s="83">
        <v>22</v>
      </c>
      <c r="AD5" s="83">
        <v>23</v>
      </c>
      <c r="AE5" s="83">
        <v>24</v>
      </c>
      <c r="AF5" s="83">
        <v>25</v>
      </c>
      <c r="AG5" s="83">
        <v>26</v>
      </c>
      <c r="AH5" s="83">
        <v>27</v>
      </c>
      <c r="AI5" s="83">
        <v>28</v>
      </c>
      <c r="AJ5" s="83">
        <v>29</v>
      </c>
      <c r="AK5" s="83">
        <v>30</v>
      </c>
      <c r="AL5" s="83">
        <v>31</v>
      </c>
      <c r="AM5" s="83">
        <v>32</v>
      </c>
      <c r="AN5" s="83">
        <v>33</v>
      </c>
      <c r="AO5" s="83">
        <v>34</v>
      </c>
      <c r="AP5" s="83">
        <v>35</v>
      </c>
      <c r="AQ5" s="55"/>
      <c r="AR5" s="99"/>
    </row>
    <row r="6" spans="1:44" hidden="1">
      <c r="A6" s="54" t="s">
        <v>351</v>
      </c>
      <c r="B6" s="29"/>
      <c r="E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6">
        <v>1.7708333333333333E-2</v>
      </c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R6" s="99"/>
    </row>
    <row r="7" spans="1:44" hidden="1">
      <c r="A7" s="54" t="s">
        <v>352</v>
      </c>
      <c r="B7" s="29"/>
      <c r="C7" s="50"/>
      <c r="D7" s="50"/>
      <c r="F7" s="50"/>
      <c r="G7" s="68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76">
        <v>1.4965277777777779E-2</v>
      </c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61"/>
    </row>
    <row r="8" spans="1:44" ht="13" hidden="1">
      <c r="A8" s="54" t="s">
        <v>212</v>
      </c>
      <c r="B8" s="29"/>
      <c r="C8" s="50">
        <f>MINUTE(D8-AQ8)</f>
        <v>0</v>
      </c>
      <c r="D8" s="50">
        <v>2.2222222222222223E-2</v>
      </c>
      <c r="E8" s="23">
        <f t="shared" ref="E8:E49" si="0">MINUTE(D8)-MINUTE(AQ8)</f>
        <v>0</v>
      </c>
      <c r="F8" s="50">
        <v>2.2219907407407407E-2</v>
      </c>
      <c r="G8" s="50">
        <v>2.2219907407407407E-2</v>
      </c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93">
        <f>AVERAGE(F8:J8)</f>
        <v>2.2219907407407407E-2</v>
      </c>
      <c r="AR8" s="28">
        <f t="shared" ref="AR8:AR16" si="1">COUNT(H8:J8)</f>
        <v>0</v>
      </c>
    </row>
    <row r="9" spans="1:44" ht="13">
      <c r="A9" s="54" t="s">
        <v>369</v>
      </c>
      <c r="B9" s="29"/>
      <c r="C9" s="50"/>
      <c r="D9" s="50"/>
      <c r="E9" s="23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>
        <v>1.4340277777777776E-2</v>
      </c>
      <c r="AN9" s="50"/>
      <c r="AO9" s="50"/>
      <c r="AP9" s="50"/>
      <c r="AQ9" s="93"/>
      <c r="AR9" s="28"/>
    </row>
    <row r="10" spans="1:44" ht="13">
      <c r="A10" s="54" t="s">
        <v>372</v>
      </c>
      <c r="B10" s="29"/>
      <c r="C10" s="50"/>
      <c r="D10" s="50"/>
      <c r="E10" s="23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>
        <v>1.5972222222222224E-2</v>
      </c>
      <c r="AQ10" s="93"/>
      <c r="AR10" s="28"/>
    </row>
    <row r="11" spans="1:44" ht="13">
      <c r="A11" s="54" t="s">
        <v>367</v>
      </c>
      <c r="B11" s="29"/>
      <c r="C11" s="50"/>
      <c r="D11" s="50"/>
      <c r="E11" s="23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>
        <v>1.6921296296296299E-2</v>
      </c>
      <c r="AL11" s="50"/>
      <c r="AM11" s="50"/>
      <c r="AN11" s="50"/>
      <c r="AO11" s="50"/>
      <c r="AP11" s="50"/>
      <c r="AQ11" s="93"/>
      <c r="AR11" s="28"/>
    </row>
    <row r="12" spans="1:44" ht="13">
      <c r="A12" s="54" t="s">
        <v>39</v>
      </c>
      <c r="B12" s="29"/>
      <c r="C12" s="50">
        <f t="shared" ref="C12:C49" si="2">D12-AQ12</f>
        <v>1.1528604497354489E-3</v>
      </c>
      <c r="D12" s="50">
        <f>D8</f>
        <v>2.2222222222222223E-2</v>
      </c>
      <c r="E12" s="23">
        <f t="shared" si="0"/>
        <v>2</v>
      </c>
      <c r="F12" s="50">
        <v>2.179150132275132E-2</v>
      </c>
      <c r="G12" s="50">
        <v>2.179150132275132E-2</v>
      </c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>
        <v>2.1817129629629631E-2</v>
      </c>
      <c r="W12" s="50"/>
      <c r="X12" s="50">
        <v>1.8877314814814816E-2</v>
      </c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93">
        <f>AVERAGE(F12:AP12)</f>
        <v>2.1069361772486774E-2</v>
      </c>
      <c r="AR12" s="28">
        <f>COUNT(H12:AP12)</f>
        <v>2</v>
      </c>
    </row>
    <row r="13" spans="1:44" ht="13">
      <c r="A13" s="54" t="s">
        <v>261</v>
      </c>
      <c r="B13" s="29"/>
      <c r="C13" s="50">
        <f t="shared" si="2"/>
        <v>4.3072089947090303E-4</v>
      </c>
      <c r="D13" s="50">
        <f>D8</f>
        <v>2.2222222222222223E-2</v>
      </c>
      <c r="E13" s="23">
        <f t="shared" si="0"/>
        <v>1</v>
      </c>
      <c r="F13" s="50">
        <v>2.179150132275132E-2</v>
      </c>
      <c r="G13" s="50">
        <v>2.179150132275132E-2</v>
      </c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93">
        <f>AVERAGE(F13:J13)</f>
        <v>2.179150132275132E-2</v>
      </c>
      <c r="AR13" s="28">
        <f t="shared" si="1"/>
        <v>0</v>
      </c>
    </row>
    <row r="14" spans="1:44" ht="13">
      <c r="A14" s="54" t="s">
        <v>148</v>
      </c>
      <c r="B14" s="29"/>
      <c r="C14" s="50">
        <f t="shared" si="2"/>
        <v>9.5486111111111119E-4</v>
      </c>
      <c r="D14" s="50">
        <f>D13</f>
        <v>2.2222222222222223E-2</v>
      </c>
      <c r="E14" s="23">
        <f t="shared" si="0"/>
        <v>2</v>
      </c>
      <c r="F14" s="50">
        <v>2.1267361111111112E-2</v>
      </c>
      <c r="G14" s="50">
        <v>2.1267361111111112E-2</v>
      </c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93">
        <f>AVERAGE(F14:J14)</f>
        <v>2.1267361111111112E-2</v>
      </c>
      <c r="AR14" s="28">
        <f t="shared" si="1"/>
        <v>0</v>
      </c>
    </row>
    <row r="15" spans="1:44" ht="13">
      <c r="A15" s="54" t="s">
        <v>217</v>
      </c>
      <c r="B15" s="29"/>
      <c r="C15" s="50">
        <f t="shared" si="2"/>
        <v>1.8865740740740752E-3</v>
      </c>
      <c r="D15" s="50">
        <f>D14</f>
        <v>2.2222222222222223E-2</v>
      </c>
      <c r="E15" s="23">
        <f t="shared" si="0"/>
        <v>3</v>
      </c>
      <c r="F15" s="50">
        <v>2.0335648148148148E-2</v>
      </c>
      <c r="G15" s="50">
        <v>2.0335648148148148E-2</v>
      </c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93">
        <f>AVERAGE(F15:J15)</f>
        <v>2.0335648148148148E-2</v>
      </c>
      <c r="AR15" s="28">
        <f t="shared" si="1"/>
        <v>0</v>
      </c>
    </row>
    <row r="16" spans="1:44" ht="13">
      <c r="A16" s="54" t="s">
        <v>296</v>
      </c>
      <c r="B16" s="29"/>
      <c r="C16" s="50">
        <f t="shared" si="2"/>
        <v>1.9965277777777776E-3</v>
      </c>
      <c r="D16" s="50">
        <f>D14</f>
        <v>2.2222222222222223E-2</v>
      </c>
      <c r="E16" s="23">
        <f t="shared" si="0"/>
        <v>3</v>
      </c>
      <c r="F16" s="50"/>
      <c r="G16" s="50">
        <v>2.0225694444444445E-2</v>
      </c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93">
        <f>AVERAGE(F16:J16)</f>
        <v>2.0225694444444445E-2</v>
      </c>
      <c r="AR16" s="28">
        <f t="shared" si="1"/>
        <v>0</v>
      </c>
    </row>
    <row r="17" spans="1:44" ht="13">
      <c r="A17" s="54" t="s">
        <v>299</v>
      </c>
      <c r="B17" s="29"/>
      <c r="C17" s="50">
        <f t="shared" si="2"/>
        <v>2.0399305555555587E-3</v>
      </c>
      <c r="D17" s="50">
        <f>D16</f>
        <v>2.2222222222222223E-2</v>
      </c>
      <c r="E17" s="23">
        <f t="shared" si="0"/>
        <v>3</v>
      </c>
      <c r="F17" s="50"/>
      <c r="G17" s="50">
        <v>2.013310185185185E-2</v>
      </c>
      <c r="H17" s="50"/>
      <c r="I17" s="50"/>
      <c r="J17" s="50"/>
      <c r="K17" s="50"/>
      <c r="L17" s="50"/>
      <c r="M17" s="50">
        <v>2.0231481481481482E-2</v>
      </c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93">
        <f>AVERAGE(F17:AJ17)</f>
        <v>2.0182291666666664E-2</v>
      </c>
      <c r="AR17" s="28">
        <f>COUNT(H17:AJ17)</f>
        <v>1</v>
      </c>
    </row>
    <row r="18" spans="1:44" ht="13">
      <c r="A18" s="54" t="s">
        <v>259</v>
      </c>
      <c r="B18" s="29"/>
      <c r="C18" s="50">
        <f t="shared" si="2"/>
        <v>2.3276289682539718E-3</v>
      </c>
      <c r="D18" s="50">
        <f>D19</f>
        <v>2.2222222222222223E-2</v>
      </c>
      <c r="E18" s="23">
        <f t="shared" si="0"/>
        <v>4</v>
      </c>
      <c r="F18" s="50">
        <v>2.0623346560846557E-2</v>
      </c>
      <c r="G18" s="50">
        <v>1.9165839947089945E-2</v>
      </c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93">
        <f>AVERAGE(F18:AJ18)</f>
        <v>1.9894593253968251E-2</v>
      </c>
      <c r="AR18" s="28">
        <f>COUNT(H18:AJ18)</f>
        <v>0</v>
      </c>
    </row>
    <row r="19" spans="1:44" ht="13">
      <c r="A19" s="54" t="s">
        <v>260</v>
      </c>
      <c r="B19" s="64"/>
      <c r="C19" s="50">
        <f t="shared" si="2"/>
        <v>2.5578703703703701E-3</v>
      </c>
      <c r="D19" s="50">
        <f>D17</f>
        <v>2.2222222222222223E-2</v>
      </c>
      <c r="E19" s="23">
        <f t="shared" si="0"/>
        <v>4</v>
      </c>
      <c r="F19" s="61"/>
      <c r="G19" s="61">
        <v>1.9664351851851853E-2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93">
        <f>AVERAGE(F19:AJ19)</f>
        <v>1.9664351851851853E-2</v>
      </c>
      <c r="AR19" s="28">
        <f>COUNT(H19:AJ19)</f>
        <v>0</v>
      </c>
    </row>
    <row r="20" spans="1:44" ht="13">
      <c r="A20" s="54" t="s">
        <v>2</v>
      </c>
      <c r="B20" s="29"/>
      <c r="C20" s="50">
        <f t="shared" si="2"/>
        <v>2.6041666666666678E-3</v>
      </c>
      <c r="D20" s="50">
        <f>D15</f>
        <v>2.2222222222222223E-2</v>
      </c>
      <c r="E20" s="23">
        <f t="shared" si="0"/>
        <v>4</v>
      </c>
      <c r="F20" s="50">
        <v>1.9618055555555555E-2</v>
      </c>
      <c r="G20" s="50">
        <v>1.9618055555555555E-2</v>
      </c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93">
        <f>AVERAGE(F20:AJ20)</f>
        <v>1.9618055555555555E-2</v>
      </c>
      <c r="AR20" s="28">
        <f>COUNT(H20:AJ20)</f>
        <v>0</v>
      </c>
    </row>
    <row r="21" spans="1:44" s="3" customFormat="1" ht="13">
      <c r="A21" s="54" t="s">
        <v>213</v>
      </c>
      <c r="B21" s="64"/>
      <c r="C21" s="50">
        <f t="shared" si="2"/>
        <v>3.1250000000000028E-3</v>
      </c>
      <c r="D21" s="50">
        <f>D20</f>
        <v>2.2222222222222223E-2</v>
      </c>
      <c r="E21" s="23">
        <f t="shared" si="0"/>
        <v>5</v>
      </c>
      <c r="F21" s="61">
        <v>1.909722222222222E-2</v>
      </c>
      <c r="G21" s="61">
        <v>1.909722222222222E-2</v>
      </c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93">
        <f>AVERAGE(F21:AJ21)</f>
        <v>1.909722222222222E-2</v>
      </c>
      <c r="AR21" s="28">
        <f>COUNT(H21:AJ21)</f>
        <v>0</v>
      </c>
    </row>
    <row r="22" spans="1:44" s="3" customFormat="1" ht="13">
      <c r="A22" s="54" t="s">
        <v>358</v>
      </c>
      <c r="B22" s="64"/>
      <c r="C22" s="50">
        <f>D22-AQ22</f>
        <v>2.5192901234567903E-3</v>
      </c>
      <c r="D22" s="50">
        <f>D16</f>
        <v>2.2222222222222223E-2</v>
      </c>
      <c r="E22" s="23">
        <v>4</v>
      </c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6">
        <v>1.8854166666666665E-2</v>
      </c>
      <c r="AF22" s="61"/>
      <c r="AG22" s="61">
        <v>1.909722222222222E-2</v>
      </c>
      <c r="AH22" s="61"/>
      <c r="AI22" s="61">
        <v>1.9849537037037037E-2</v>
      </c>
      <c r="AJ22" s="61">
        <v>2.013888888888889E-2</v>
      </c>
      <c r="AK22" s="61">
        <v>1.9953703703703706E-2</v>
      </c>
      <c r="AL22" s="61"/>
      <c r="AM22" s="61"/>
      <c r="AO22" s="61">
        <v>2.0324074074074074E-2</v>
      </c>
      <c r="AP22" s="61"/>
      <c r="AQ22" s="93">
        <f t="shared" ref="AQ22:AQ85" si="3">AVERAGE(F22:AP22)</f>
        <v>1.9702932098765433E-2</v>
      </c>
      <c r="AR22" s="28">
        <f t="shared" ref="AR22:AR85" si="4">COUNT(H22:AP22)</f>
        <v>6</v>
      </c>
    </row>
    <row r="23" spans="1:44" s="3" customFormat="1" ht="13">
      <c r="A23" s="54" t="s">
        <v>348</v>
      </c>
      <c r="B23" s="64"/>
      <c r="C23" s="50">
        <f t="shared" si="2"/>
        <v>3.6412037037037055E-3</v>
      </c>
      <c r="D23" s="50">
        <f>D17</f>
        <v>2.2222222222222223E-2</v>
      </c>
      <c r="E23" s="23">
        <v>5</v>
      </c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>
        <v>1.9317129629629629E-2</v>
      </c>
      <c r="AA23" s="61"/>
      <c r="AB23" s="61"/>
      <c r="AC23" s="61">
        <v>1.8067129629629631E-2</v>
      </c>
      <c r="AD23" s="61"/>
      <c r="AE23" s="61"/>
      <c r="AF23" s="61"/>
      <c r="AG23" s="61">
        <v>1.8402777777777778E-2</v>
      </c>
      <c r="AH23" s="61"/>
      <c r="AI23" s="61">
        <v>1.8599537037037036E-2</v>
      </c>
      <c r="AJ23" s="61"/>
      <c r="AK23" s="61">
        <v>1.8518518518518521E-2</v>
      </c>
      <c r="AL23" s="61"/>
      <c r="AM23" s="61"/>
      <c r="AO23" s="61"/>
      <c r="AP23" s="61"/>
      <c r="AQ23" s="93">
        <f t="shared" si="3"/>
        <v>1.8581018518518518E-2</v>
      </c>
      <c r="AR23" s="28">
        <f t="shared" si="4"/>
        <v>5</v>
      </c>
    </row>
    <row r="24" spans="1:44" s="3" customFormat="1" ht="13">
      <c r="A24" s="54" t="s">
        <v>365</v>
      </c>
      <c r="B24" s="64"/>
      <c r="C24" s="50">
        <f>D24-AQ24</f>
        <v>3.8819444444444448E-3</v>
      </c>
      <c r="D24" s="50">
        <f>D19</f>
        <v>2.2222222222222223E-2</v>
      </c>
      <c r="E24" s="23">
        <v>6</v>
      </c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6">
        <v>1.8506944444444444E-2</v>
      </c>
      <c r="AF24" s="61"/>
      <c r="AG24" s="61"/>
      <c r="AH24" s="61"/>
      <c r="AI24" s="61">
        <v>1.9131944444444444E-2</v>
      </c>
      <c r="AJ24" s="61">
        <v>1.8124999999999999E-2</v>
      </c>
      <c r="AK24" s="61">
        <v>1.8148148148148146E-2</v>
      </c>
      <c r="AL24" s="61"/>
      <c r="AM24" s="61"/>
      <c r="AO24" s="61">
        <v>1.7789351851851851E-2</v>
      </c>
      <c r="AP24" s="61"/>
      <c r="AQ24" s="93">
        <f t="shared" si="3"/>
        <v>1.8340277777777778E-2</v>
      </c>
      <c r="AR24" s="28">
        <f t="shared" si="4"/>
        <v>5</v>
      </c>
    </row>
    <row r="25" spans="1:44" s="3" customFormat="1" ht="13">
      <c r="A25" s="54" t="s">
        <v>328</v>
      </c>
      <c r="B25" s="29"/>
      <c r="C25" s="50">
        <f>D25-AQ25</f>
        <v>3.9187059082892439E-3</v>
      </c>
      <c r="D25" s="50">
        <f>D26</f>
        <v>2.2222222222222223E-2</v>
      </c>
      <c r="E25" s="23">
        <f>MINUTE(D25)-MINUTE(AQ25)</f>
        <v>6</v>
      </c>
      <c r="F25" s="76">
        <v>1.8143325617283951E-2</v>
      </c>
      <c r="G25" s="50">
        <v>1.8734430114638451E-2</v>
      </c>
      <c r="H25" s="76"/>
      <c r="I25" s="76"/>
      <c r="J25" s="76"/>
      <c r="K25" s="76"/>
      <c r="L25" s="76"/>
      <c r="M25" s="76"/>
      <c r="N25" s="76">
        <v>1.8749999999999999E-2</v>
      </c>
      <c r="O25" s="76"/>
      <c r="P25" s="76"/>
      <c r="Q25" s="76">
        <v>1.8518518518518521E-2</v>
      </c>
      <c r="R25" s="76"/>
      <c r="S25" s="76">
        <v>1.8043981481481484E-2</v>
      </c>
      <c r="T25" s="76"/>
      <c r="U25" s="76"/>
      <c r="V25" s="76">
        <v>1.909722222222222E-2</v>
      </c>
      <c r="W25" s="76"/>
      <c r="X25" s="76">
        <v>1.7870370370370373E-2</v>
      </c>
      <c r="Y25" s="76"/>
      <c r="Z25" s="76"/>
      <c r="AA25" s="76"/>
      <c r="AB25" s="76"/>
      <c r="AC25" s="76">
        <v>1.7592592592592594E-2</v>
      </c>
      <c r="AD25" s="76"/>
      <c r="AE25" s="76">
        <v>1.8055555555555557E-2</v>
      </c>
      <c r="AF25" s="76"/>
      <c r="AG25" s="76"/>
      <c r="AH25" s="76"/>
      <c r="AI25" s="76"/>
      <c r="AJ25" s="76"/>
      <c r="AK25" s="76">
        <v>1.8229166666666668E-2</v>
      </c>
      <c r="AL25" s="76"/>
      <c r="AM25" s="76"/>
      <c r="AN25" s="76"/>
      <c r="AO25" s="76"/>
      <c r="AP25" s="76"/>
      <c r="AQ25" s="93">
        <f t="shared" si="3"/>
        <v>1.8303516313932979E-2</v>
      </c>
      <c r="AR25" s="28">
        <f t="shared" si="4"/>
        <v>8</v>
      </c>
    </row>
    <row r="26" spans="1:44" s="3" customFormat="1" ht="13">
      <c r="A26" s="54" t="s">
        <v>334</v>
      </c>
      <c r="B26" s="29"/>
      <c r="C26" s="50">
        <f t="shared" si="2"/>
        <v>4.1274851691518386E-3</v>
      </c>
      <c r="D26" s="50">
        <f>D21</f>
        <v>2.2222222222222223E-2</v>
      </c>
      <c r="E26" s="23">
        <v>6</v>
      </c>
      <c r="F26" s="76">
        <v>1.8143325617283951E-2</v>
      </c>
      <c r="G26" s="50">
        <v>1.8734430114638451E-2</v>
      </c>
      <c r="H26" s="76"/>
      <c r="I26" s="76"/>
      <c r="J26" s="76"/>
      <c r="K26" s="76"/>
      <c r="L26" s="76"/>
      <c r="M26" s="76"/>
      <c r="N26" s="76">
        <v>1.8749999999999999E-2</v>
      </c>
      <c r="O26" s="76"/>
      <c r="P26" s="76"/>
      <c r="Q26" s="76"/>
      <c r="R26" s="76">
        <v>1.9861111111111111E-2</v>
      </c>
      <c r="S26" s="76"/>
      <c r="T26" s="76">
        <v>1.7511574074074072E-2</v>
      </c>
      <c r="U26" s="76"/>
      <c r="V26" s="76">
        <v>1.7361111111111112E-2</v>
      </c>
      <c r="W26" s="76"/>
      <c r="X26" s="76"/>
      <c r="Y26" s="76"/>
      <c r="Z26" s="76">
        <v>1.7152777777777777E-2</v>
      </c>
      <c r="AA26" s="76">
        <v>1.7638888888888888E-2</v>
      </c>
      <c r="AB26" s="76"/>
      <c r="AC26" s="76"/>
      <c r="AD26" s="76"/>
      <c r="AE26" s="76">
        <v>1.7719907407407406E-2</v>
      </c>
      <c r="AF26" s="76"/>
      <c r="AG26" s="76"/>
      <c r="AH26" s="76"/>
      <c r="AI26" s="76">
        <v>1.741898148148148E-2</v>
      </c>
      <c r="AJ26" s="76"/>
      <c r="AK26" s="76"/>
      <c r="AL26" s="76">
        <v>1.8749999999999999E-2</v>
      </c>
      <c r="AM26" s="76"/>
      <c r="AN26" s="76"/>
      <c r="AO26" s="76"/>
      <c r="AP26" s="76"/>
      <c r="AQ26" s="93">
        <f t="shared" si="3"/>
        <v>1.8094737053070385E-2</v>
      </c>
      <c r="AR26" s="28">
        <f t="shared" si="4"/>
        <v>9</v>
      </c>
    </row>
    <row r="27" spans="1:44" s="3" customFormat="1" ht="13">
      <c r="A27" s="54" t="s">
        <v>298</v>
      </c>
      <c r="B27" s="64"/>
      <c r="C27" s="50">
        <f>D27-AQ27</f>
        <v>4.4762731481481494E-3</v>
      </c>
      <c r="D27" s="50">
        <f>D32</f>
        <v>2.2222222222222223E-2</v>
      </c>
      <c r="E27" s="23">
        <v>6</v>
      </c>
      <c r="F27" s="61"/>
      <c r="G27" s="61">
        <v>1.7476851851851851E-2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>
        <v>1.7905092592592594E-2</v>
      </c>
      <c r="T27" s="61"/>
      <c r="U27" s="61"/>
      <c r="V27" s="94"/>
      <c r="W27" s="94">
        <v>1.861111111111111E-2</v>
      </c>
      <c r="X27" s="94"/>
      <c r="Y27" s="94"/>
      <c r="Z27" s="94"/>
      <c r="AA27" s="94"/>
      <c r="AB27" s="94"/>
      <c r="AC27" s="94"/>
      <c r="AD27" s="94">
        <v>1.699074074074074E-2</v>
      </c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3">
        <f t="shared" si="3"/>
        <v>1.7745949074074074E-2</v>
      </c>
      <c r="AR27" s="28">
        <f t="shared" si="4"/>
        <v>3</v>
      </c>
    </row>
    <row r="28" spans="1:44" s="3" customFormat="1" ht="13">
      <c r="A28" s="54" t="s">
        <v>24</v>
      </c>
      <c r="B28" s="29"/>
      <c r="C28" s="50">
        <f t="shared" si="2"/>
        <v>4.5201089695137316E-3</v>
      </c>
      <c r="D28" s="50">
        <f>D17</f>
        <v>2.2222222222222223E-2</v>
      </c>
      <c r="E28" s="23">
        <f t="shared" si="0"/>
        <v>7</v>
      </c>
      <c r="F28" s="76">
        <v>1.8143325617283951E-2</v>
      </c>
      <c r="G28" s="50">
        <v>1.8734430114638451E-2</v>
      </c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>
        <v>1.7071759259259259E-2</v>
      </c>
      <c r="AH28" s="76"/>
      <c r="AI28" s="76">
        <v>1.6840277777777777E-2</v>
      </c>
      <c r="AJ28" s="76">
        <v>1.7430555555555557E-2</v>
      </c>
      <c r="AK28" s="76">
        <v>1.7245370370370369E-2</v>
      </c>
      <c r="AL28" s="76"/>
      <c r="AM28" s="76">
        <v>1.8449074074074073E-2</v>
      </c>
      <c r="AN28" s="76"/>
      <c r="AO28" s="76"/>
      <c r="AP28" s="76"/>
      <c r="AQ28" s="93">
        <f t="shared" si="3"/>
        <v>1.7702113252708492E-2</v>
      </c>
      <c r="AR28" s="28">
        <f t="shared" si="4"/>
        <v>5</v>
      </c>
    </row>
    <row r="29" spans="1:44" s="3" customFormat="1" ht="13">
      <c r="A29" s="60" t="s">
        <v>125</v>
      </c>
      <c r="B29" s="64"/>
      <c r="C29" s="50">
        <f t="shared" si="2"/>
        <v>3.8020833333333344E-3</v>
      </c>
      <c r="D29" s="50">
        <f>D21</f>
        <v>2.2222222222222223E-2</v>
      </c>
      <c r="E29" s="23">
        <f t="shared" si="0"/>
        <v>6</v>
      </c>
      <c r="F29" s="61">
        <v>1.8420138888888889E-2</v>
      </c>
      <c r="G29" s="61">
        <v>1.8420138888888889E-2</v>
      </c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93">
        <f t="shared" si="3"/>
        <v>1.8420138888888889E-2</v>
      </c>
      <c r="AR29" s="28">
        <f t="shared" si="4"/>
        <v>0</v>
      </c>
    </row>
    <row r="30" spans="1:44" s="3" customFormat="1" ht="13">
      <c r="A30" s="60" t="s">
        <v>335</v>
      </c>
      <c r="B30" s="64"/>
      <c r="C30" s="50">
        <f t="shared" si="2"/>
        <v>4.1435185185185186E-3</v>
      </c>
      <c r="D30" s="50">
        <f>D28</f>
        <v>2.2222222222222223E-2</v>
      </c>
      <c r="E30" s="23">
        <f t="shared" si="0"/>
        <v>6</v>
      </c>
      <c r="F30" s="61">
        <v>1.8078703703703704E-2</v>
      </c>
      <c r="G30" s="61">
        <v>1.8078703703703704E-2</v>
      </c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3">
        <f t="shared" si="3"/>
        <v>1.8078703703703704E-2</v>
      </c>
      <c r="AR30" s="28">
        <f t="shared" si="4"/>
        <v>0</v>
      </c>
    </row>
    <row r="31" spans="1:44" s="3" customFormat="1" ht="13">
      <c r="A31" s="60" t="s">
        <v>155</v>
      </c>
      <c r="B31" s="64"/>
      <c r="C31" s="50">
        <f t="shared" si="2"/>
        <v>4.2910879629629653E-3</v>
      </c>
      <c r="D31" s="50">
        <f>D30</f>
        <v>2.2222222222222223E-2</v>
      </c>
      <c r="E31" s="23">
        <f t="shared" si="0"/>
        <v>7</v>
      </c>
      <c r="F31" s="61">
        <v>1.7931134259259258E-2</v>
      </c>
      <c r="G31" s="61">
        <v>1.7931134259259258E-2</v>
      </c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3">
        <f t="shared" si="3"/>
        <v>1.7931134259259258E-2</v>
      </c>
      <c r="AR31" s="28">
        <f t="shared" si="4"/>
        <v>0</v>
      </c>
    </row>
    <row r="32" spans="1:44" s="3" customFormat="1" ht="13">
      <c r="A32" s="54" t="s">
        <v>336</v>
      </c>
      <c r="B32" s="29"/>
      <c r="C32" s="50">
        <f t="shared" si="2"/>
        <v>4.4415509259259287E-3</v>
      </c>
      <c r="D32" s="50">
        <f>D31</f>
        <v>2.2222222222222223E-2</v>
      </c>
      <c r="E32" s="23">
        <f t="shared" si="0"/>
        <v>7</v>
      </c>
      <c r="F32" s="76">
        <v>1.7780671296296294E-2</v>
      </c>
      <c r="G32" s="50">
        <v>1.7780671296296294E-2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93">
        <f t="shared" si="3"/>
        <v>1.7780671296296294E-2</v>
      </c>
      <c r="AR32" s="28">
        <f t="shared" si="4"/>
        <v>0</v>
      </c>
    </row>
    <row r="33" spans="1:44" s="3" customFormat="1" ht="13">
      <c r="A33" s="54" t="s">
        <v>208</v>
      </c>
      <c r="B33" s="29"/>
      <c r="C33" s="50">
        <f t="shared" si="2"/>
        <v>4.6527777777777765E-3</v>
      </c>
      <c r="D33" s="50">
        <f>D44</f>
        <v>2.2222222222222223E-2</v>
      </c>
      <c r="E33" s="23">
        <f t="shared" si="0"/>
        <v>7</v>
      </c>
      <c r="F33" s="50">
        <v>1.7569444444444447E-2</v>
      </c>
      <c r="G33" s="50">
        <v>1.7569444444444447E-2</v>
      </c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93">
        <f t="shared" si="3"/>
        <v>1.7569444444444447E-2</v>
      </c>
      <c r="AR33" s="28">
        <f t="shared" si="4"/>
        <v>0</v>
      </c>
    </row>
    <row r="34" spans="1:44" s="3" customFormat="1" ht="13">
      <c r="A34" s="54" t="s">
        <v>291</v>
      </c>
      <c r="B34" s="29"/>
      <c r="C34" s="50">
        <f>D34-AQ34</f>
        <v>4.6979166666666662E-3</v>
      </c>
      <c r="D34" s="50">
        <f>D27</f>
        <v>2.2222222222222223E-2</v>
      </c>
      <c r="E34" s="23">
        <f>MINUTE(D34)-MINUTE(AQ34)</f>
        <v>7</v>
      </c>
      <c r="F34" s="76"/>
      <c r="G34" s="50">
        <v>1.7456018518518517E-2</v>
      </c>
      <c r="H34" s="61">
        <v>1.7592592592592594E-2</v>
      </c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93">
        <f t="shared" si="3"/>
        <v>1.7524305555555557E-2</v>
      </c>
      <c r="AR34" s="28">
        <f t="shared" si="4"/>
        <v>1</v>
      </c>
    </row>
    <row r="35" spans="1:44" ht="13">
      <c r="A35" s="54" t="s">
        <v>224</v>
      </c>
      <c r="B35" s="64"/>
      <c r="C35" s="50">
        <f>D35-AQ35</f>
        <v>4.9382716049382706E-3</v>
      </c>
      <c r="D35" s="50">
        <f>D52</f>
        <v>2.2222222222222223E-2</v>
      </c>
      <c r="E35" s="23">
        <v>7</v>
      </c>
      <c r="F35" s="61">
        <v>1.6898148148148148E-2</v>
      </c>
      <c r="G35" s="61">
        <v>1.6898148148148148E-2</v>
      </c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>
        <v>1.8055555555555557E-2</v>
      </c>
      <c r="AK35" s="94"/>
      <c r="AL35" s="94"/>
      <c r="AM35" s="94"/>
      <c r="AN35" s="94"/>
      <c r="AO35" s="94"/>
      <c r="AP35" s="94"/>
      <c r="AQ35" s="93">
        <f t="shared" si="3"/>
        <v>1.7283950617283952E-2</v>
      </c>
      <c r="AR35" s="28">
        <f t="shared" si="4"/>
        <v>1</v>
      </c>
    </row>
    <row r="36" spans="1:44" s="3" customFormat="1" ht="13">
      <c r="A36" s="54" t="s">
        <v>346</v>
      </c>
      <c r="B36" s="64"/>
      <c r="C36" s="50">
        <f>D36-AQ36</f>
        <v>5.1128472222222235E-3</v>
      </c>
      <c r="D36" s="50">
        <f>D26</f>
        <v>2.2222222222222223E-2</v>
      </c>
      <c r="E36" s="23">
        <v>7</v>
      </c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>
        <v>1.996527777777778E-2</v>
      </c>
      <c r="Z36" s="61">
        <v>1.6157407407407409E-2</v>
      </c>
      <c r="AA36" s="61"/>
      <c r="AB36" s="61"/>
      <c r="AC36" s="61"/>
      <c r="AD36" s="61"/>
      <c r="AE36" s="61">
        <v>1.5694444444444445E-2</v>
      </c>
      <c r="AF36" s="61">
        <v>1.6620370370370372E-2</v>
      </c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93">
        <f t="shared" si="3"/>
        <v>1.7109375E-2</v>
      </c>
      <c r="AR36" s="28">
        <f t="shared" si="4"/>
        <v>4</v>
      </c>
    </row>
    <row r="37" spans="1:44" s="3" customFormat="1" ht="13">
      <c r="A37" s="54" t="s">
        <v>360</v>
      </c>
      <c r="B37" s="64"/>
      <c r="C37" s="50">
        <f>D37-AQ37</f>
        <v>5.1967592592592621E-3</v>
      </c>
      <c r="D37" s="50">
        <f>D25</f>
        <v>2.2222222222222223E-2</v>
      </c>
      <c r="E37" s="23">
        <v>7</v>
      </c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>
        <v>1.7025462962962961E-2</v>
      </c>
      <c r="AJ37" s="61"/>
      <c r="AK37" s="61"/>
      <c r="AL37" s="61"/>
      <c r="AM37" s="61"/>
      <c r="AN37" s="61"/>
      <c r="AO37" s="61"/>
      <c r="AP37" s="61"/>
      <c r="AQ37" s="93">
        <f t="shared" si="3"/>
        <v>1.7025462962962961E-2</v>
      </c>
      <c r="AR37" s="28">
        <f t="shared" si="4"/>
        <v>1</v>
      </c>
    </row>
    <row r="38" spans="1:44" s="3" customFormat="1" ht="13">
      <c r="A38" s="54" t="s">
        <v>292</v>
      </c>
      <c r="B38" s="64"/>
      <c r="C38" s="50">
        <f t="shared" si="2"/>
        <v>4.9537037037037067E-3</v>
      </c>
      <c r="D38" s="50">
        <f>D34</f>
        <v>2.2222222222222223E-2</v>
      </c>
      <c r="E38" s="23">
        <f t="shared" si="0"/>
        <v>8</v>
      </c>
      <c r="F38" s="61">
        <v>1.7083333333333332E-2</v>
      </c>
      <c r="G38" s="61">
        <v>1.7453703703703704E-2</v>
      </c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3">
        <f t="shared" si="3"/>
        <v>1.7268518518518516E-2</v>
      </c>
      <c r="AR38" s="28">
        <f t="shared" si="4"/>
        <v>0</v>
      </c>
    </row>
    <row r="39" spans="1:44" s="3" customFormat="1" ht="13">
      <c r="A39" s="54" t="s">
        <v>124</v>
      </c>
      <c r="B39" s="29"/>
      <c r="C39" s="50">
        <f t="shared" si="2"/>
        <v>5.1793981481481483E-3</v>
      </c>
      <c r="D39" s="50">
        <f>D33</f>
        <v>2.2222222222222223E-2</v>
      </c>
      <c r="E39" s="23">
        <f t="shared" si="0"/>
        <v>8</v>
      </c>
      <c r="F39" s="50">
        <v>1.7042824074074075E-2</v>
      </c>
      <c r="G39" s="50">
        <v>1.7042824074074075E-2</v>
      </c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93">
        <f t="shared" si="3"/>
        <v>1.7042824074074075E-2</v>
      </c>
      <c r="AR39" s="28">
        <f t="shared" si="4"/>
        <v>0</v>
      </c>
    </row>
    <row r="40" spans="1:44" s="3" customFormat="1" ht="13">
      <c r="A40" s="54" t="s">
        <v>284</v>
      </c>
      <c r="B40" s="64"/>
      <c r="C40" s="50">
        <f>D40-AQ40</f>
        <v>5.1736111111111115E-3</v>
      </c>
      <c r="D40" s="50">
        <f>D38</f>
        <v>2.2222222222222223E-2</v>
      </c>
      <c r="E40" s="23">
        <v>7</v>
      </c>
      <c r="F40" s="61"/>
      <c r="G40" s="61">
        <v>1.653935185185185E-2</v>
      </c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>
        <v>1.712962962962963E-2</v>
      </c>
      <c r="T40" s="61">
        <v>1.7187500000000001E-2</v>
      </c>
      <c r="U40" s="61"/>
      <c r="V40" s="94"/>
      <c r="W40" s="94" t="s">
        <v>344</v>
      </c>
      <c r="X40" s="94" t="s">
        <v>344</v>
      </c>
      <c r="Y40" s="94"/>
      <c r="Z40" s="94"/>
      <c r="AA40" s="94"/>
      <c r="AB40" s="94"/>
      <c r="AC40" s="94"/>
      <c r="AD40" s="94">
        <v>1.7337962962962961E-2</v>
      </c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3">
        <f t="shared" si="3"/>
        <v>1.7048611111111112E-2</v>
      </c>
      <c r="AR40" s="28">
        <f t="shared" si="4"/>
        <v>3</v>
      </c>
    </row>
    <row r="41" spans="1:44" s="3" customFormat="1" ht="13">
      <c r="A41" s="60" t="s">
        <v>316</v>
      </c>
      <c r="B41" s="64"/>
      <c r="C41" s="50">
        <f>D41-AQ41</f>
        <v>5.1774691358024705E-3</v>
      </c>
      <c r="D41" s="50">
        <f>D42</f>
        <v>2.2222222222222223E-2</v>
      </c>
      <c r="E41" s="23">
        <v>7</v>
      </c>
      <c r="F41" s="61"/>
      <c r="G41" s="61"/>
      <c r="H41" s="61">
        <v>1.741898148148148E-2</v>
      </c>
      <c r="I41" s="61">
        <v>1.6875000000000001E-2</v>
      </c>
      <c r="J41" s="61">
        <v>1.6840277777777777E-2</v>
      </c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3">
        <f t="shared" si="3"/>
        <v>1.7044753086419753E-2</v>
      </c>
      <c r="AR41" s="28">
        <f t="shared" si="4"/>
        <v>3</v>
      </c>
    </row>
    <row r="42" spans="1:44" s="3" customFormat="1" ht="13">
      <c r="A42" s="60" t="s">
        <v>342</v>
      </c>
      <c r="B42" s="64"/>
      <c r="C42" s="50">
        <f t="shared" si="2"/>
        <v>5.2662037037037035E-3</v>
      </c>
      <c r="D42" s="50">
        <f>D34</f>
        <v>2.2222222222222223E-2</v>
      </c>
      <c r="E42" s="23">
        <f t="shared" si="0"/>
        <v>8</v>
      </c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>
        <v>1.7002314814814814E-2</v>
      </c>
      <c r="T42" s="61">
        <v>1.6805555555555556E-2</v>
      </c>
      <c r="U42" s="61"/>
      <c r="V42" s="94"/>
      <c r="W42" s="94"/>
      <c r="X42" s="94">
        <v>1.7060185185185185E-2</v>
      </c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3">
        <f t="shared" si="3"/>
        <v>1.695601851851852E-2</v>
      </c>
      <c r="AR42" s="28">
        <f t="shared" si="4"/>
        <v>3</v>
      </c>
    </row>
    <row r="43" spans="1:44" s="3" customFormat="1" ht="13">
      <c r="A43" s="60" t="s">
        <v>325</v>
      </c>
      <c r="B43" s="64"/>
      <c r="C43" s="50">
        <f t="shared" si="2"/>
        <v>5.3125000000000012E-3</v>
      </c>
      <c r="D43" s="50">
        <f>D38</f>
        <v>2.2222222222222223E-2</v>
      </c>
      <c r="E43" s="23">
        <f t="shared" si="0"/>
        <v>8</v>
      </c>
      <c r="F43" s="50"/>
      <c r="G43" s="50"/>
      <c r="H43" s="50">
        <v>1.5578703703703704E-2</v>
      </c>
      <c r="I43" s="50"/>
      <c r="J43" s="50"/>
      <c r="K43" s="50"/>
      <c r="L43" s="50">
        <v>1.6967592592592593E-2</v>
      </c>
      <c r="M43" s="50"/>
      <c r="N43" s="50"/>
      <c r="O43" s="50">
        <v>1.8298611111111113E-2</v>
      </c>
      <c r="P43" s="50">
        <v>1.7013888888888887E-2</v>
      </c>
      <c r="Q43" s="50">
        <v>1.6620370370370372E-2</v>
      </c>
      <c r="R43" s="50">
        <v>1.7708333333333333E-2</v>
      </c>
      <c r="S43" s="50">
        <v>1.6747685185185185E-2</v>
      </c>
      <c r="T43" s="50"/>
      <c r="U43" s="50">
        <v>1.7384259259259262E-2</v>
      </c>
      <c r="V43" s="76">
        <v>1.6122685185185184E-2</v>
      </c>
      <c r="W43" s="76"/>
      <c r="X43" s="76">
        <v>1.6655092592592593E-2</v>
      </c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93">
        <f t="shared" si="3"/>
        <v>1.6909722222222222E-2</v>
      </c>
      <c r="AR43" s="28">
        <f t="shared" si="4"/>
        <v>10</v>
      </c>
    </row>
    <row r="44" spans="1:44" s="3" customFormat="1" ht="13">
      <c r="A44" s="60" t="s">
        <v>268</v>
      </c>
      <c r="B44" s="64"/>
      <c r="C44" s="50">
        <f t="shared" si="2"/>
        <v>5.2881944444444461E-3</v>
      </c>
      <c r="D44" s="50">
        <f>D43</f>
        <v>2.2222222222222223E-2</v>
      </c>
      <c r="E44" s="23">
        <f t="shared" si="0"/>
        <v>8</v>
      </c>
      <c r="F44" s="61"/>
      <c r="G44" s="61">
        <v>1.6934027777777777E-2</v>
      </c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3">
        <f t="shared" si="3"/>
        <v>1.6934027777777777E-2</v>
      </c>
      <c r="AR44" s="28">
        <f t="shared" si="4"/>
        <v>0</v>
      </c>
    </row>
    <row r="45" spans="1:44" ht="13">
      <c r="A45" s="54" t="s">
        <v>230</v>
      </c>
      <c r="B45" s="29"/>
      <c r="C45" s="50">
        <f t="shared" si="2"/>
        <v>5.4957561728395075E-3</v>
      </c>
      <c r="D45" s="50">
        <f>D35</f>
        <v>2.2222222222222223E-2</v>
      </c>
      <c r="E45" s="23">
        <f t="shared" si="0"/>
        <v>8</v>
      </c>
      <c r="F45" s="50"/>
      <c r="G45" s="50">
        <v>1.6726466049382716E-2</v>
      </c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93">
        <f t="shared" si="3"/>
        <v>1.6726466049382716E-2</v>
      </c>
      <c r="AR45" s="28">
        <f t="shared" si="4"/>
        <v>0</v>
      </c>
    </row>
    <row r="46" spans="1:44" ht="13">
      <c r="A46" s="54" t="s">
        <v>311</v>
      </c>
      <c r="B46" s="29"/>
      <c r="C46" s="50">
        <f>D46-AQ46</f>
        <v>5.4398148148148175E-3</v>
      </c>
      <c r="D46" s="50">
        <f>D45</f>
        <v>2.2222222222222223E-2</v>
      </c>
      <c r="E46" s="23">
        <f>MINUTE(D46)-MINUTE(AQ46)</f>
        <v>8</v>
      </c>
      <c r="F46" s="50"/>
      <c r="G46" s="50">
        <v>1.6550925925925924E-2</v>
      </c>
      <c r="H46" s="97"/>
      <c r="I46" s="97"/>
      <c r="J46" s="61">
        <v>1.7013888888888887E-2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3">
        <f t="shared" si="3"/>
        <v>1.6782407407407406E-2</v>
      </c>
      <c r="AR46" s="28">
        <f t="shared" si="4"/>
        <v>1</v>
      </c>
    </row>
    <row r="47" spans="1:44" ht="13">
      <c r="A47" s="60" t="s">
        <v>309</v>
      </c>
      <c r="B47" s="64"/>
      <c r="C47" s="50">
        <f>D47-AQ47</f>
        <v>5.8886316872428027E-3</v>
      </c>
      <c r="D47" s="50">
        <f>D45</f>
        <v>2.2222222222222223E-2</v>
      </c>
      <c r="E47" s="23">
        <v>8</v>
      </c>
      <c r="F47" s="61"/>
      <c r="G47" s="61">
        <v>1.877314814814815E-2</v>
      </c>
      <c r="H47" s="61">
        <v>1.7303240740740741E-2</v>
      </c>
      <c r="I47" s="61"/>
      <c r="J47" s="61"/>
      <c r="K47" s="61"/>
      <c r="L47" s="61">
        <v>1.6666666666666666E-2</v>
      </c>
      <c r="M47" s="61"/>
      <c r="N47" s="61"/>
      <c r="O47" s="61"/>
      <c r="P47" s="61"/>
      <c r="Q47" s="61"/>
      <c r="R47" s="61"/>
      <c r="S47" s="61"/>
      <c r="T47" s="61"/>
      <c r="U47" s="61"/>
      <c r="V47" s="94">
        <v>1.6666666666666666E-2</v>
      </c>
      <c r="W47" s="94">
        <v>1.6168981481481482E-2</v>
      </c>
      <c r="X47" s="94">
        <v>1.5740740740740743E-2</v>
      </c>
      <c r="Y47" s="94">
        <v>1.5509259259259257E-2</v>
      </c>
      <c r="Z47" s="94">
        <v>1.5104166666666667E-2</v>
      </c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>
        <v>1.5069444444444443E-2</v>
      </c>
      <c r="AP47" s="94"/>
      <c r="AQ47" s="93">
        <f t="shared" si="3"/>
        <v>1.633359053497942E-2</v>
      </c>
      <c r="AR47" s="28">
        <f t="shared" si="4"/>
        <v>8</v>
      </c>
    </row>
    <row r="48" spans="1:44" ht="13">
      <c r="A48" s="60" t="s">
        <v>361</v>
      </c>
      <c r="B48" s="64"/>
      <c r="C48" s="50">
        <f>D48-AQ48</f>
        <v>6.0185185185185203E-3</v>
      </c>
      <c r="D48" s="50">
        <f>D47</f>
        <v>2.2222222222222223E-2</v>
      </c>
      <c r="E48" s="23">
        <v>9</v>
      </c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>
        <v>1.6203703703703703E-2</v>
      </c>
      <c r="AJ48" s="94"/>
      <c r="AK48" s="94"/>
      <c r="AL48" s="94"/>
      <c r="AM48" s="94"/>
      <c r="AN48" s="94"/>
      <c r="AO48" s="94"/>
      <c r="AP48" s="94"/>
      <c r="AQ48" s="93">
        <f t="shared" si="3"/>
        <v>1.6203703703703703E-2</v>
      </c>
      <c r="AR48" s="28">
        <f t="shared" si="4"/>
        <v>1</v>
      </c>
    </row>
    <row r="49" spans="1:44" ht="13">
      <c r="A49" s="54" t="s">
        <v>219</v>
      </c>
      <c r="B49" s="29"/>
      <c r="C49" s="50">
        <f t="shared" si="2"/>
        <v>5.6221064814814849E-3</v>
      </c>
      <c r="D49" s="50">
        <f>D46</f>
        <v>2.2222222222222223E-2</v>
      </c>
      <c r="E49" s="23">
        <f t="shared" si="0"/>
        <v>9</v>
      </c>
      <c r="F49" s="50">
        <v>1.6905864197530863E-2</v>
      </c>
      <c r="G49" s="50">
        <v>1.6294367283950617E-2</v>
      </c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93">
        <f t="shared" si="3"/>
        <v>1.6600115740740738E-2</v>
      </c>
      <c r="AR49" s="28">
        <f t="shared" si="4"/>
        <v>0</v>
      </c>
    </row>
    <row r="50" spans="1:44" s="3" customFormat="1" ht="13">
      <c r="A50" s="54" t="s">
        <v>144</v>
      </c>
      <c r="B50" s="29"/>
      <c r="C50" s="50">
        <f t="shared" ref="C50:C83" si="5">D50-AQ50</f>
        <v>5.7349537037037039E-3</v>
      </c>
      <c r="D50" s="50">
        <f>D62</f>
        <v>2.2222222222222223E-2</v>
      </c>
      <c r="E50" s="23">
        <f t="shared" ref="E50:E82" si="6">MINUTE(D50)-MINUTE(AQ50)</f>
        <v>9</v>
      </c>
      <c r="F50" s="50">
        <v>1.6487268518518519E-2</v>
      </c>
      <c r="G50" s="50">
        <v>1.6487268518518519E-2</v>
      </c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93">
        <f t="shared" si="3"/>
        <v>1.6487268518518519E-2</v>
      </c>
      <c r="AR50" s="28">
        <f t="shared" si="4"/>
        <v>0</v>
      </c>
    </row>
    <row r="51" spans="1:44" s="3" customFormat="1" ht="13">
      <c r="A51" s="54" t="s">
        <v>337</v>
      </c>
      <c r="B51" s="64"/>
      <c r="C51" s="50">
        <f t="shared" si="5"/>
        <v>5.8304398148148161E-3</v>
      </c>
      <c r="D51" s="50">
        <f>D50</f>
        <v>2.2222222222222223E-2</v>
      </c>
      <c r="E51" s="23">
        <f t="shared" si="6"/>
        <v>9</v>
      </c>
      <c r="F51" s="61">
        <v>1.6782407407407409E-2</v>
      </c>
      <c r="G51" s="61">
        <v>1.6001157407407408E-2</v>
      </c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3">
        <f t="shared" si="3"/>
        <v>1.6391782407407407E-2</v>
      </c>
      <c r="AR51" s="28">
        <f t="shared" si="4"/>
        <v>0</v>
      </c>
    </row>
    <row r="52" spans="1:44" s="3" customFormat="1" ht="13">
      <c r="A52" s="54" t="s">
        <v>122</v>
      </c>
      <c r="B52" s="29"/>
      <c r="C52" s="50">
        <f t="shared" si="5"/>
        <v>5.972222222222226E-3</v>
      </c>
      <c r="D52" s="50">
        <f>D39</f>
        <v>2.2222222222222223E-2</v>
      </c>
      <c r="E52" s="23">
        <f t="shared" si="6"/>
        <v>9</v>
      </c>
      <c r="F52" s="50">
        <v>1.7013888888888887E-2</v>
      </c>
      <c r="G52" s="50">
        <v>1.7013888888888887E-2</v>
      </c>
      <c r="H52" s="50">
        <v>1.4722222222222222E-2</v>
      </c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93">
        <f t="shared" si="3"/>
        <v>1.6249999999999997E-2</v>
      </c>
      <c r="AR52" s="28">
        <f t="shared" si="4"/>
        <v>1</v>
      </c>
    </row>
    <row r="53" spans="1:44" s="3" customFormat="1" ht="13">
      <c r="A53" t="s">
        <v>371</v>
      </c>
      <c r="B53" s="29"/>
      <c r="C53" s="50">
        <f>D53-AQ53</f>
        <v>6.1342592592592594E-3</v>
      </c>
      <c r="D53" s="50">
        <f>D48</f>
        <v>2.2222222222222223E-2</v>
      </c>
      <c r="E53" s="23">
        <f>MINUTE(D53)-MINUTE(AQ53)</f>
        <v>9</v>
      </c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O53" s="61">
        <v>1.6087962962962964E-2</v>
      </c>
      <c r="AP53" s="61"/>
      <c r="AQ53" s="93">
        <f t="shared" si="3"/>
        <v>1.6087962962962964E-2</v>
      </c>
      <c r="AR53" s="28">
        <f t="shared" si="4"/>
        <v>1</v>
      </c>
    </row>
    <row r="54" spans="1:44" s="3" customFormat="1" ht="13">
      <c r="A54" s="54" t="s">
        <v>149</v>
      </c>
      <c r="B54" s="64"/>
      <c r="C54" s="50">
        <f t="shared" si="5"/>
        <v>6.1546263067561238E-3</v>
      </c>
      <c r="D54" s="50">
        <f>D56</f>
        <v>2.2222222222222223E-2</v>
      </c>
      <c r="E54" s="23">
        <v>9</v>
      </c>
      <c r="F54" s="61">
        <v>1.6607585935608814E-2</v>
      </c>
      <c r="G54" s="61">
        <v>1.607723264994507E-2</v>
      </c>
      <c r="H54" s="50">
        <v>1.6782407407407409E-2</v>
      </c>
      <c r="I54" s="50">
        <v>1.5555555555555553E-2</v>
      </c>
      <c r="J54" s="50"/>
      <c r="K54" s="50">
        <v>1.5833333333333335E-2</v>
      </c>
      <c r="L54" s="50"/>
      <c r="M54" s="50">
        <v>1.7233796296296296E-2</v>
      </c>
      <c r="N54" s="50">
        <v>1.5497685185185186E-2</v>
      </c>
      <c r="O54" s="50">
        <v>1.5706018518518518E-2</v>
      </c>
      <c r="P54" s="50"/>
      <c r="Q54" s="50">
        <v>1.636574074074074E-2</v>
      </c>
      <c r="R54" s="66" t="s">
        <v>46</v>
      </c>
      <c r="S54" s="66">
        <v>1.6423611111111111E-2</v>
      </c>
      <c r="T54" s="76">
        <v>1.6284722222222221E-2</v>
      </c>
      <c r="U54" s="76"/>
      <c r="V54" s="76">
        <v>1.6111111111111111E-2</v>
      </c>
      <c r="W54" s="76">
        <v>1.5763888888888886E-2</v>
      </c>
      <c r="X54" s="76">
        <v>1.5289351851851851E-2</v>
      </c>
      <c r="Y54" s="76">
        <v>1.5636574074074074E-2</v>
      </c>
      <c r="Z54" s="76">
        <v>1.5462962962962963E-2</v>
      </c>
      <c r="AA54" s="76"/>
      <c r="AB54" s="76">
        <v>1.6018518518518519E-2</v>
      </c>
      <c r="AC54" s="76">
        <v>1.5856481481481482E-2</v>
      </c>
      <c r="AD54" s="76">
        <v>1.5925925925925927E-2</v>
      </c>
      <c r="AE54" s="76">
        <v>1.556712962962963E-2</v>
      </c>
      <c r="AF54" s="76">
        <v>1.545138888888889E-2</v>
      </c>
      <c r="AG54" s="76">
        <v>1.5324074074074073E-2</v>
      </c>
      <c r="AH54" s="76"/>
      <c r="AI54" s="76">
        <v>1.5277777777777777E-2</v>
      </c>
      <c r="AJ54" s="76">
        <v>1.622685185185185E-2</v>
      </c>
      <c r="AK54" s="76"/>
      <c r="AL54" s="76">
        <v>1.8148148148148146E-2</v>
      </c>
      <c r="AM54" s="76">
        <v>1.5960648148148151E-2</v>
      </c>
      <c r="AN54" s="76">
        <v>1.7916666666666668E-2</v>
      </c>
      <c r="AO54" s="76">
        <v>1.556712962962963E-2</v>
      </c>
      <c r="AP54" s="76">
        <v>1.6087962962962964E-2</v>
      </c>
      <c r="AQ54" s="93">
        <f t="shared" si="3"/>
        <v>1.6067595915466099E-2</v>
      </c>
      <c r="AR54" s="28">
        <f t="shared" si="4"/>
        <v>27</v>
      </c>
    </row>
    <row r="55" spans="1:44" ht="13">
      <c r="A55" s="60" t="s">
        <v>119</v>
      </c>
      <c r="B55" s="29"/>
      <c r="C55" s="50" t="e">
        <f t="shared" si="5"/>
        <v>#REF!</v>
      </c>
      <c r="D55" s="50" t="e">
        <f>#REF!</f>
        <v>#REF!</v>
      </c>
      <c r="E55" s="23" t="e">
        <f t="shared" si="6"/>
        <v>#REF!</v>
      </c>
      <c r="F55" s="50">
        <v>1.6282793209876543E-2</v>
      </c>
      <c r="G55" s="50">
        <v>1.6282793209876543E-2</v>
      </c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93">
        <f t="shared" si="3"/>
        <v>1.6282793209876543E-2</v>
      </c>
      <c r="AR55" s="28">
        <f t="shared" si="4"/>
        <v>0</v>
      </c>
    </row>
    <row r="56" spans="1:44" ht="13">
      <c r="A56" s="54" t="s">
        <v>231</v>
      </c>
      <c r="B56" s="29"/>
      <c r="C56" s="50">
        <f t="shared" si="5"/>
        <v>5.9722222222222225E-3</v>
      </c>
      <c r="D56" s="50">
        <f>D49</f>
        <v>2.2222222222222223E-2</v>
      </c>
      <c r="E56" s="23">
        <f t="shared" si="6"/>
        <v>9</v>
      </c>
      <c r="F56" s="50"/>
      <c r="G56" s="50">
        <v>1.6250000000000001E-2</v>
      </c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93">
        <f t="shared" si="3"/>
        <v>1.6250000000000001E-2</v>
      </c>
      <c r="AR56" s="28">
        <f t="shared" si="4"/>
        <v>0</v>
      </c>
    </row>
    <row r="57" spans="1:44" ht="13">
      <c r="A57" s="60" t="s">
        <v>176</v>
      </c>
      <c r="B57" s="29"/>
      <c r="C57" s="50">
        <f t="shared" si="5"/>
        <v>6.0995370370370387E-3</v>
      </c>
      <c r="D57" s="50">
        <f>D51</f>
        <v>2.2222222222222223E-2</v>
      </c>
      <c r="E57" s="23">
        <f t="shared" si="6"/>
        <v>9</v>
      </c>
      <c r="F57" s="50">
        <v>1.6122685185185184E-2</v>
      </c>
      <c r="G57" s="50">
        <v>1.6122685185185184E-2</v>
      </c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93">
        <f t="shared" si="3"/>
        <v>1.6122685185185184E-2</v>
      </c>
      <c r="AR57" s="28">
        <f t="shared" si="4"/>
        <v>0</v>
      </c>
    </row>
    <row r="58" spans="1:44" ht="13">
      <c r="A58" s="54" t="s">
        <v>205</v>
      </c>
      <c r="B58" s="29"/>
      <c r="C58" s="50" t="e">
        <f t="shared" si="5"/>
        <v>#REF!</v>
      </c>
      <c r="D58" s="50" t="e">
        <f>#REF!</f>
        <v>#REF!</v>
      </c>
      <c r="E58" s="23" t="e">
        <f t="shared" si="6"/>
        <v>#REF!</v>
      </c>
      <c r="F58" s="50">
        <v>1.6087962962962964E-2</v>
      </c>
      <c r="G58" s="50">
        <v>1.6087962962962964E-2</v>
      </c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93">
        <f t="shared" si="3"/>
        <v>1.6087962962962964E-2</v>
      </c>
      <c r="AR58" s="28">
        <f t="shared" si="4"/>
        <v>0</v>
      </c>
    </row>
    <row r="59" spans="1:44" ht="13">
      <c r="A59" s="54" t="s">
        <v>339</v>
      </c>
      <c r="B59" s="29"/>
      <c r="C59" s="50">
        <f t="shared" si="5"/>
        <v>6.2500000000000021E-3</v>
      </c>
      <c r="D59" s="50">
        <f>D54</f>
        <v>2.2222222222222223E-2</v>
      </c>
      <c r="E59" s="23">
        <f t="shared" si="6"/>
        <v>9</v>
      </c>
      <c r="F59" s="50"/>
      <c r="G59" s="50"/>
      <c r="H59" s="50"/>
      <c r="I59" s="50"/>
      <c r="J59" s="50"/>
      <c r="K59" s="50">
        <v>1.5752314814814813E-2</v>
      </c>
      <c r="L59" s="50"/>
      <c r="M59" s="50"/>
      <c r="N59" s="50"/>
      <c r="O59" s="50"/>
      <c r="P59" s="50"/>
      <c r="Q59" s="50"/>
      <c r="R59" s="50"/>
      <c r="S59" s="50">
        <v>1.6192129629629629E-2</v>
      </c>
      <c r="T59" s="50"/>
      <c r="U59" s="50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93">
        <f t="shared" si="3"/>
        <v>1.5972222222222221E-2</v>
      </c>
      <c r="AR59" s="28">
        <f t="shared" si="4"/>
        <v>2</v>
      </c>
    </row>
    <row r="60" spans="1:44" ht="13">
      <c r="A60" s="54" t="s">
        <v>120</v>
      </c>
      <c r="B60" s="29"/>
      <c r="C60" s="50">
        <f t="shared" si="5"/>
        <v>6.2402065527065557E-3</v>
      </c>
      <c r="D60" s="50">
        <f>D50</f>
        <v>2.2222222222222223E-2</v>
      </c>
      <c r="E60" s="23">
        <f t="shared" si="6"/>
        <v>9</v>
      </c>
      <c r="F60" s="50">
        <v>1.6402688746438746E-2</v>
      </c>
      <c r="G60" s="50">
        <v>1.6402688746438746E-2</v>
      </c>
      <c r="H60" s="50"/>
      <c r="I60" s="50"/>
      <c r="J60" s="50">
        <v>1.5370370370370369E-2</v>
      </c>
      <c r="K60" s="50">
        <v>1.5752314814814813E-2</v>
      </c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93">
        <f t="shared" si="3"/>
        <v>1.5982015669515667E-2</v>
      </c>
      <c r="AR60" s="28">
        <f t="shared" si="4"/>
        <v>2</v>
      </c>
    </row>
    <row r="61" spans="1:44" ht="13">
      <c r="A61" s="54" t="s">
        <v>179</v>
      </c>
      <c r="B61" s="29"/>
      <c r="C61" s="50" t="e">
        <f t="shared" si="5"/>
        <v>#REF!</v>
      </c>
      <c r="D61" s="50" t="e">
        <f>D58</f>
        <v>#REF!</v>
      </c>
      <c r="E61" s="23" t="e">
        <f t="shared" si="6"/>
        <v>#REF!</v>
      </c>
      <c r="F61" s="50">
        <v>1.5978009259259258E-2</v>
      </c>
      <c r="G61" s="50">
        <v>1.5978009259259258E-2</v>
      </c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93">
        <f t="shared" si="3"/>
        <v>1.5978009259259258E-2</v>
      </c>
      <c r="AR61" s="28">
        <f t="shared" si="4"/>
        <v>0</v>
      </c>
    </row>
    <row r="62" spans="1:44" ht="13">
      <c r="A62" s="54" t="s">
        <v>211</v>
      </c>
      <c r="B62" s="29"/>
      <c r="C62" s="50">
        <f t="shared" si="5"/>
        <v>6.2627314814814837E-3</v>
      </c>
      <c r="D62" s="50">
        <f>D54</f>
        <v>2.2222222222222223E-2</v>
      </c>
      <c r="E62" s="23">
        <f t="shared" si="6"/>
        <v>10</v>
      </c>
      <c r="F62" s="50">
        <v>1.5870370370370371E-2</v>
      </c>
      <c r="G62" s="50">
        <v>1.6048611111111111E-2</v>
      </c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93">
        <f t="shared" si="3"/>
        <v>1.5959490740740739E-2</v>
      </c>
      <c r="AR62" s="28">
        <f t="shared" si="4"/>
        <v>0</v>
      </c>
    </row>
    <row r="63" spans="1:44" ht="13">
      <c r="A63" s="60" t="s">
        <v>209</v>
      </c>
      <c r="B63" s="29"/>
      <c r="C63" s="50" t="e">
        <f t="shared" si="5"/>
        <v>#REF!</v>
      </c>
      <c r="D63" s="50" t="e">
        <f>D61</f>
        <v>#REF!</v>
      </c>
      <c r="E63" s="23" t="e">
        <f t="shared" si="6"/>
        <v>#REF!</v>
      </c>
      <c r="F63" s="50">
        <v>1.5914351851851853E-2</v>
      </c>
      <c r="G63" s="50">
        <v>1.5914351851851853E-2</v>
      </c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93">
        <f t="shared" si="3"/>
        <v>1.5914351851851853E-2</v>
      </c>
      <c r="AR63" s="28">
        <f t="shared" si="4"/>
        <v>0</v>
      </c>
    </row>
    <row r="64" spans="1:44" ht="13">
      <c r="A64" s="54" t="s">
        <v>278</v>
      </c>
      <c r="B64" s="29"/>
      <c r="C64" s="50" t="e">
        <f t="shared" si="5"/>
        <v>#REF!</v>
      </c>
      <c r="D64" s="50" t="e">
        <f>#REF!</f>
        <v>#REF!</v>
      </c>
      <c r="E64" s="23" t="e">
        <f t="shared" si="6"/>
        <v>#REF!</v>
      </c>
      <c r="F64" s="50"/>
      <c r="G64" s="50">
        <v>1.58641975308642E-2</v>
      </c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93">
        <f t="shared" si="3"/>
        <v>1.58641975308642E-2</v>
      </c>
      <c r="AR64" s="28">
        <f t="shared" si="4"/>
        <v>0</v>
      </c>
    </row>
    <row r="65" spans="1:44" s="3" customFormat="1" ht="13">
      <c r="A65" s="54" t="s">
        <v>273</v>
      </c>
      <c r="B65" s="64"/>
      <c r="C65" s="50">
        <f>D65-AQ65</f>
        <v>6.498521090534979E-3</v>
      </c>
      <c r="D65" s="50">
        <f>D51</f>
        <v>2.2222222222222223E-2</v>
      </c>
      <c r="E65" s="23">
        <v>9</v>
      </c>
      <c r="F65" s="61"/>
      <c r="G65" s="61">
        <v>1.742476851851852E-2</v>
      </c>
      <c r="H65" s="61"/>
      <c r="I65" s="61" t="s">
        <v>256</v>
      </c>
      <c r="J65" s="61">
        <v>1.621527777777778E-2</v>
      </c>
      <c r="K65" s="61"/>
      <c r="L65" s="61">
        <v>1.6550925925925924E-2</v>
      </c>
      <c r="M65" s="61">
        <v>1.6168981481481482E-2</v>
      </c>
      <c r="N65" s="61"/>
      <c r="O65" s="61">
        <v>1.5347222222222222E-2</v>
      </c>
      <c r="P65" s="61"/>
      <c r="Q65" s="61"/>
      <c r="R65" s="61"/>
      <c r="S65" s="61"/>
      <c r="T65" s="61"/>
      <c r="U65" s="61">
        <v>1.6967592592592593E-2</v>
      </c>
      <c r="V65" s="94"/>
      <c r="W65" s="94">
        <v>1.5833333333333335E-2</v>
      </c>
      <c r="X65" s="94">
        <v>1.4895833333333332E-2</v>
      </c>
      <c r="Y65" s="94" t="s">
        <v>46</v>
      </c>
      <c r="Z65" s="94">
        <v>1.525462962962963E-2</v>
      </c>
      <c r="AA65" s="94"/>
      <c r="AB65" s="94"/>
      <c r="AC65" s="94" t="s">
        <v>46</v>
      </c>
      <c r="AD65" s="94">
        <v>1.4930555555555556E-2</v>
      </c>
      <c r="AE65" s="94">
        <v>1.4872685185185185E-2</v>
      </c>
      <c r="AF65" s="94"/>
      <c r="AG65" s="94">
        <v>1.6643518518518519E-2</v>
      </c>
      <c r="AH65" s="94">
        <v>1.5925925925925927E-2</v>
      </c>
      <c r="AI65" s="94">
        <v>1.4108796296296295E-2</v>
      </c>
      <c r="AJ65" s="94">
        <v>1.4074074074074074E-2</v>
      </c>
      <c r="AK65" s="94">
        <v>1.4074074074074074E-2</v>
      </c>
      <c r="AL65" s="94">
        <v>1.8287037037037036E-2</v>
      </c>
      <c r="AM65" s="94"/>
      <c r="AN65" s="94"/>
      <c r="AO65" s="94">
        <v>1.545138888888889E-2</v>
      </c>
      <c r="AP65" s="94"/>
      <c r="AQ65" s="93">
        <f t="shared" si="3"/>
        <v>1.5723701131687244E-2</v>
      </c>
      <c r="AR65" s="28">
        <f t="shared" si="4"/>
        <v>17</v>
      </c>
    </row>
    <row r="66" spans="1:44" ht="13">
      <c r="A66" s="54" t="s">
        <v>293</v>
      </c>
      <c r="B66" s="29"/>
      <c r="C66" s="50">
        <f>D66-AQ66</f>
        <v>6.4390432098765452E-3</v>
      </c>
      <c r="D66" s="50">
        <f>D69</f>
        <v>2.2222222222222223E-2</v>
      </c>
      <c r="E66" s="23">
        <v>9</v>
      </c>
      <c r="F66" s="50">
        <v>1.5758101851851853E-2</v>
      </c>
      <c r="G66" s="50">
        <v>1.5758101851851853E-2</v>
      </c>
      <c r="H66" s="50"/>
      <c r="I66" s="50"/>
      <c r="J66" s="50"/>
      <c r="K66" s="50"/>
      <c r="L66" s="50">
        <v>1.5833333333333335E-2</v>
      </c>
      <c r="M66" s="50"/>
      <c r="N66" s="50"/>
      <c r="O66" s="50"/>
      <c r="P66" s="50"/>
      <c r="Q66" s="50"/>
      <c r="R66" s="50"/>
      <c r="S66" s="50"/>
      <c r="T66" s="50"/>
      <c r="U66" s="50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93">
        <f t="shared" si="3"/>
        <v>1.5783179012345678E-2</v>
      </c>
      <c r="AR66" s="28">
        <f t="shared" si="4"/>
        <v>1</v>
      </c>
    </row>
    <row r="67" spans="1:44" ht="13">
      <c r="A67" s="54" t="s">
        <v>322</v>
      </c>
      <c r="B67" s="29"/>
      <c r="C67" s="50">
        <f>D67-AQ67</f>
        <v>6.504629629629631E-3</v>
      </c>
      <c r="D67" s="50">
        <f>D78</f>
        <v>2.2222222222222223E-2</v>
      </c>
      <c r="E67" s="23">
        <v>9</v>
      </c>
      <c r="F67" s="50"/>
      <c r="G67" s="50"/>
      <c r="H67" s="50"/>
      <c r="I67" s="50"/>
      <c r="J67" s="50">
        <v>1.5717592592592592E-2</v>
      </c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93">
        <f t="shared" si="3"/>
        <v>1.5717592592592592E-2</v>
      </c>
      <c r="AR67" s="28">
        <f t="shared" si="4"/>
        <v>1</v>
      </c>
    </row>
    <row r="68" spans="1:44" ht="13">
      <c r="A68" s="54" t="s">
        <v>323</v>
      </c>
      <c r="B68" s="29"/>
      <c r="C68" s="50">
        <f>D68-AQ68</f>
        <v>6.493055555555554E-3</v>
      </c>
      <c r="D68" s="50">
        <f>D67</f>
        <v>2.2222222222222223E-2</v>
      </c>
      <c r="E68" s="23">
        <v>9</v>
      </c>
      <c r="F68" s="50"/>
      <c r="G68" s="50"/>
      <c r="H68" s="50"/>
      <c r="I68" s="50"/>
      <c r="J68" s="50"/>
      <c r="K68" s="50"/>
      <c r="L68" s="75">
        <v>1.5740740740740743E-2</v>
      </c>
      <c r="M68" s="50"/>
      <c r="N68" s="50"/>
      <c r="O68" s="50"/>
      <c r="P68" s="50"/>
      <c r="Q68" s="50"/>
      <c r="R68" s="50"/>
      <c r="S68" s="50"/>
      <c r="T68" s="50"/>
      <c r="U68" s="50"/>
      <c r="V68" s="76"/>
      <c r="W68" s="76"/>
      <c r="X68" s="76"/>
      <c r="Y68" s="76"/>
      <c r="Z68" s="76"/>
      <c r="AA68" s="76"/>
      <c r="AB68" s="76"/>
      <c r="AC68" s="76"/>
      <c r="AD68" s="104">
        <v>1.5717592592592592E-2</v>
      </c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93">
        <f t="shared" si="3"/>
        <v>1.5729166666666669E-2</v>
      </c>
      <c r="AR68" s="28">
        <f t="shared" si="4"/>
        <v>2</v>
      </c>
    </row>
    <row r="69" spans="1:44" ht="13">
      <c r="A69" s="60" t="s">
        <v>266</v>
      </c>
      <c r="B69" s="29"/>
      <c r="C69" s="50">
        <f t="shared" si="5"/>
        <v>6.5031245760412415E-3</v>
      </c>
      <c r="D69" s="50">
        <f>D59</f>
        <v>2.2222222222222223E-2</v>
      </c>
      <c r="E69" s="23">
        <v>10</v>
      </c>
      <c r="F69" s="50"/>
      <c r="G69" s="50">
        <v>1.5768298059964728E-2</v>
      </c>
      <c r="H69" s="94"/>
      <c r="I69" s="94">
        <v>1.5833333333333335E-2</v>
      </c>
      <c r="J69" s="94"/>
      <c r="K69" s="94"/>
      <c r="L69" s="94">
        <v>1.6168981481481482E-2</v>
      </c>
      <c r="M69" s="94">
        <v>1.6180555555555556E-2</v>
      </c>
      <c r="N69" s="94">
        <v>1.5185185185185185E-2</v>
      </c>
      <c r="O69" s="94">
        <v>1.5381944444444443E-2</v>
      </c>
      <c r="P69" s="94">
        <v>1.5277777777777777E-2</v>
      </c>
      <c r="Q69" s="94">
        <v>1.4837962962962963E-2</v>
      </c>
      <c r="R69" s="94">
        <v>1.8171296296296297E-2</v>
      </c>
      <c r="S69" s="94">
        <v>1.5162037037037036E-2</v>
      </c>
      <c r="T69" s="94">
        <v>1.5752314814814813E-2</v>
      </c>
      <c r="U69" s="94">
        <v>1.6006944444444445E-2</v>
      </c>
      <c r="V69" s="94">
        <v>1.5659722222222224E-2</v>
      </c>
      <c r="W69" s="94">
        <v>1.5405092592592593E-2</v>
      </c>
      <c r="X69" s="94"/>
      <c r="Y69" s="94">
        <v>1.4930555555555556E-2</v>
      </c>
      <c r="Z69" s="94">
        <v>1.5081018518518516E-2</v>
      </c>
      <c r="AA69" s="94">
        <v>1.5671296296296298E-2</v>
      </c>
      <c r="AB69" s="94">
        <v>1.554398148148148E-2</v>
      </c>
      <c r="AC69" s="94">
        <v>1.5162037037037036E-2</v>
      </c>
      <c r="AD69" s="94"/>
      <c r="AE69" s="94">
        <v>1.4768518518518519E-2</v>
      </c>
      <c r="AF69" s="94"/>
      <c r="AG69" s="94">
        <v>1.5208333333333332E-2</v>
      </c>
      <c r="AH69" s="94"/>
      <c r="AI69" s="94">
        <v>1.4756944444444446E-2</v>
      </c>
      <c r="AJ69" s="94">
        <v>1.6666666666666666E-2</v>
      </c>
      <c r="AK69" s="94"/>
      <c r="AL69" s="94">
        <v>1.8287037037037036E-2</v>
      </c>
      <c r="AM69" s="94">
        <v>1.6111111111111111E-2</v>
      </c>
      <c r="AN69" s="94"/>
      <c r="AO69" s="94"/>
      <c r="AP69" s="94">
        <v>1.5717592592592592E-2</v>
      </c>
      <c r="AQ69" s="93">
        <f t="shared" si="3"/>
        <v>1.5719097646180982E-2</v>
      </c>
      <c r="AR69" s="28">
        <f t="shared" si="4"/>
        <v>25</v>
      </c>
    </row>
    <row r="70" spans="1:44" ht="13">
      <c r="A70" s="54" t="s">
        <v>223</v>
      </c>
      <c r="B70" s="29"/>
      <c r="C70" s="50">
        <f>D70-AQ70</f>
        <v>6.7303240740740743E-3</v>
      </c>
      <c r="D70" s="50">
        <f>D69</f>
        <v>2.2222222222222223E-2</v>
      </c>
      <c r="E70" s="23">
        <v>10</v>
      </c>
      <c r="F70" s="50">
        <v>1.6099537037037037E-2</v>
      </c>
      <c r="G70" s="50">
        <v>1.6099537037037037E-2</v>
      </c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>
        <v>1.5127314814814816E-2</v>
      </c>
      <c r="AK70" s="76">
        <v>1.4641203703703703E-2</v>
      </c>
      <c r="AL70" s="76"/>
      <c r="AM70" s="76"/>
      <c r="AN70" s="76"/>
      <c r="AO70" s="76"/>
      <c r="AP70" s="76"/>
      <c r="AQ70" s="93">
        <f t="shared" si="3"/>
        <v>1.5491898148148149E-2</v>
      </c>
      <c r="AR70" s="28">
        <f t="shared" si="4"/>
        <v>2</v>
      </c>
    </row>
    <row r="71" spans="1:44" ht="13">
      <c r="A71" s="54" t="s">
        <v>227</v>
      </c>
      <c r="B71" s="29"/>
      <c r="C71" s="50">
        <f t="shared" si="5"/>
        <v>7.1458333333333322E-3</v>
      </c>
      <c r="D71" s="50">
        <f>D69</f>
        <v>2.2222222222222223E-2</v>
      </c>
      <c r="E71" s="23">
        <v>10</v>
      </c>
      <c r="F71" s="50"/>
      <c r="G71" s="50">
        <v>1.5668981481481485E-2</v>
      </c>
      <c r="V71" s="33"/>
      <c r="W71" s="33"/>
      <c r="X71" s="33"/>
      <c r="Y71" s="33"/>
      <c r="Z71" s="33"/>
      <c r="AA71" s="33"/>
      <c r="AB71" s="33"/>
      <c r="AC71" s="33"/>
      <c r="AD71" s="33"/>
      <c r="AE71" s="76">
        <v>1.4791666666666668E-2</v>
      </c>
      <c r="AF71" s="76"/>
      <c r="AG71" s="76"/>
      <c r="AH71" s="76"/>
      <c r="AI71" s="76"/>
      <c r="AJ71" s="76"/>
      <c r="AK71" s="76"/>
      <c r="AL71" s="76"/>
      <c r="AM71" s="76"/>
      <c r="AN71" s="76"/>
      <c r="AO71" s="76">
        <v>1.4768518518518519E-2</v>
      </c>
      <c r="AP71" s="76"/>
      <c r="AQ71" s="93">
        <f t="shared" si="3"/>
        <v>1.5076388888888891E-2</v>
      </c>
      <c r="AR71" s="28">
        <f t="shared" si="4"/>
        <v>2</v>
      </c>
    </row>
    <row r="72" spans="1:44" ht="13">
      <c r="A72" s="54" t="s">
        <v>317</v>
      </c>
      <c r="B72" s="29"/>
      <c r="C72" s="50">
        <f t="shared" si="5"/>
        <v>7.1489197530864197E-3</v>
      </c>
      <c r="D72" s="50">
        <f>D66</f>
        <v>2.2222222222222223E-2</v>
      </c>
      <c r="E72" s="23">
        <v>10</v>
      </c>
      <c r="F72" s="50"/>
      <c r="G72" s="50"/>
      <c r="H72" s="50">
        <v>1.5578703703703704E-2</v>
      </c>
      <c r="I72" s="50"/>
      <c r="J72" s="50"/>
      <c r="K72" s="50"/>
      <c r="L72" s="50">
        <v>1.4027777777777778E-2</v>
      </c>
      <c r="M72" s="50"/>
      <c r="N72" s="50">
        <v>1.5613425925925926E-2</v>
      </c>
      <c r="O72" s="50"/>
      <c r="P72" s="50"/>
      <c r="Q72" s="50"/>
      <c r="R72" s="50"/>
      <c r="S72" s="50"/>
      <c r="T72" s="50"/>
      <c r="U72" s="50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93">
        <f t="shared" si="3"/>
        <v>1.5073302469135803E-2</v>
      </c>
      <c r="AR72" s="28">
        <f t="shared" si="4"/>
        <v>3</v>
      </c>
    </row>
    <row r="73" spans="1:44" ht="13">
      <c r="A73" s="54" t="s">
        <v>262</v>
      </c>
      <c r="B73" s="29"/>
      <c r="C73" s="50">
        <f t="shared" si="5"/>
        <v>7.1992549189814833E-3</v>
      </c>
      <c r="D73" s="50">
        <f>D72</f>
        <v>2.2222222222222223E-2</v>
      </c>
      <c r="E73" s="23">
        <v>10</v>
      </c>
      <c r="F73" s="50"/>
      <c r="G73" s="50">
        <v>1.5392071759259258E-2</v>
      </c>
      <c r="H73" s="50"/>
      <c r="I73" s="50">
        <v>1.4386574074074072E-2</v>
      </c>
      <c r="J73" s="50"/>
      <c r="K73" s="50">
        <v>1.5219907407407409E-2</v>
      </c>
      <c r="L73" s="50">
        <v>1.4907407407407406E-2</v>
      </c>
      <c r="M73" s="50"/>
      <c r="N73" s="50"/>
      <c r="O73" s="50">
        <v>1.5821759259259261E-2</v>
      </c>
      <c r="P73" s="50"/>
      <c r="Q73" s="50">
        <v>1.4918981481481483E-2</v>
      </c>
      <c r="R73" s="50"/>
      <c r="S73" s="50"/>
      <c r="T73" s="50"/>
      <c r="U73" s="50"/>
      <c r="V73" s="76"/>
      <c r="W73" s="76"/>
      <c r="X73" s="76">
        <v>1.4895833333333332E-2</v>
      </c>
      <c r="Y73" s="76"/>
      <c r="Z73" s="76"/>
      <c r="AA73" s="76"/>
      <c r="AB73" s="76"/>
      <c r="AC73" s="76"/>
      <c r="AD73" s="76"/>
      <c r="AE73" s="50">
        <v>1.4641203703703703E-2</v>
      </c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93">
        <f t="shared" si="3"/>
        <v>1.502296730324074E-2</v>
      </c>
      <c r="AR73" s="28">
        <f t="shared" si="4"/>
        <v>7</v>
      </c>
    </row>
    <row r="74" spans="1:44" ht="13">
      <c r="A74" s="54" t="s">
        <v>343</v>
      </c>
      <c r="B74" s="64"/>
      <c r="C74" s="50">
        <f t="shared" si="5"/>
        <v>7.326388888888891E-3</v>
      </c>
      <c r="D74" s="50">
        <f>D73</f>
        <v>2.2222222222222223E-2</v>
      </c>
      <c r="E74" s="23">
        <v>10</v>
      </c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94"/>
      <c r="W74" s="94"/>
      <c r="X74" s="94">
        <v>1.4895833333333332E-2</v>
      </c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3">
        <f t="shared" si="3"/>
        <v>1.4895833333333332E-2</v>
      </c>
      <c r="AR74" s="28">
        <f t="shared" si="4"/>
        <v>1</v>
      </c>
    </row>
    <row r="75" spans="1:44" ht="13">
      <c r="A75" s="60" t="s">
        <v>16</v>
      </c>
      <c r="B75" s="29"/>
      <c r="C75" s="50">
        <f>D75-AQ75</f>
        <v>7.1228780864197525E-3</v>
      </c>
      <c r="D75" s="50">
        <f>D76</f>
        <v>2.2222222222222223E-2</v>
      </c>
      <c r="E75" s="23">
        <v>11</v>
      </c>
      <c r="F75" s="50">
        <v>1.5879629629629629E-2</v>
      </c>
      <c r="G75" s="50">
        <v>1.5963541666666668E-2</v>
      </c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>
        <v>1.3715277777777778E-2</v>
      </c>
      <c r="AH75" s="76">
        <v>1.5185185185185185E-2</v>
      </c>
      <c r="AI75" s="76"/>
      <c r="AJ75" s="76"/>
      <c r="AK75" s="76">
        <v>1.34375E-2</v>
      </c>
      <c r="AL75" s="76">
        <v>1.8287037037037036E-2</v>
      </c>
      <c r="AM75" s="76">
        <v>1.4282407407407409E-2</v>
      </c>
      <c r="AN75" s="76">
        <v>1.5266203703703705E-2</v>
      </c>
      <c r="AO75" s="76">
        <v>1.3877314814814815E-2</v>
      </c>
      <c r="AP75" s="76"/>
      <c r="AQ75" s="93">
        <f t="shared" si="3"/>
        <v>1.5099344135802471E-2</v>
      </c>
      <c r="AR75" s="28">
        <f t="shared" si="4"/>
        <v>7</v>
      </c>
    </row>
    <row r="76" spans="1:44" ht="13">
      <c r="A76" s="54" t="s">
        <v>338</v>
      </c>
      <c r="B76" s="29"/>
      <c r="C76" s="50">
        <f t="shared" si="5"/>
        <v>7.3935828189300428E-3</v>
      </c>
      <c r="D76" s="50">
        <f>D69</f>
        <v>2.2222222222222223E-2</v>
      </c>
      <c r="E76" s="23">
        <f t="shared" si="6"/>
        <v>11</v>
      </c>
      <c r="F76" s="50">
        <v>1.4999999999999999E-2</v>
      </c>
      <c r="G76" s="50">
        <v>1.524048353909465E-2</v>
      </c>
      <c r="H76" s="50"/>
      <c r="I76" s="50"/>
      <c r="J76" s="50"/>
      <c r="K76" s="50"/>
      <c r="L76" s="50"/>
      <c r="N76" s="50">
        <v>1.40625E-2</v>
      </c>
      <c r="O76" s="50"/>
      <c r="P76" s="50"/>
      <c r="Q76" s="50"/>
      <c r="R76" s="50"/>
      <c r="S76" s="50">
        <v>1.5011574074074075E-2</v>
      </c>
      <c r="T76" s="50"/>
      <c r="U76" s="50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93">
        <f t="shared" si="3"/>
        <v>1.482863940329218E-2</v>
      </c>
      <c r="AR76" s="28">
        <f t="shared" si="4"/>
        <v>2</v>
      </c>
    </row>
    <row r="77" spans="1:44" ht="13">
      <c r="A77" s="54" t="s">
        <v>220</v>
      </c>
      <c r="B77" s="29"/>
      <c r="C77" s="50">
        <f>D77-AQ77</f>
        <v>7.4818741732804242E-3</v>
      </c>
      <c r="D77" s="50">
        <f>D78</f>
        <v>2.2222222222222223E-2</v>
      </c>
      <c r="E77" s="23">
        <f>MINUTE(D77)-MINUTE(AQ77)</f>
        <v>11</v>
      </c>
      <c r="F77" s="50">
        <v>1.5570987654320988E-2</v>
      </c>
      <c r="G77" s="50">
        <v>1.4647183641975311E-2</v>
      </c>
      <c r="H77" s="50">
        <v>1.4872685185185185E-2</v>
      </c>
      <c r="I77" s="50">
        <v>1.4467592592592593E-2</v>
      </c>
      <c r="J77" s="50"/>
      <c r="K77" s="50"/>
      <c r="L77" s="50">
        <v>1.4212962962962962E-2</v>
      </c>
      <c r="M77" s="50"/>
      <c r="N77" s="50"/>
      <c r="O77" s="50">
        <v>1.4768518518518519E-2</v>
      </c>
      <c r="P77" s="50">
        <v>1.4606481481481482E-2</v>
      </c>
      <c r="Q77" s="50">
        <v>1.3935185185185184E-2</v>
      </c>
      <c r="R77" s="50">
        <v>1.6087962962962964E-2</v>
      </c>
      <c r="S77" s="50">
        <v>1.3877314814814815E-2</v>
      </c>
      <c r="T77" s="50">
        <v>1.3587962962962963E-2</v>
      </c>
      <c r="U77" s="50">
        <v>1.6597222222222222E-2</v>
      </c>
      <c r="V77" s="76">
        <v>1.40625E-2</v>
      </c>
      <c r="W77" s="76">
        <v>1.5960648148148151E-2</v>
      </c>
      <c r="X77" s="76">
        <v>1.5439814814814816E-2</v>
      </c>
      <c r="Y77" s="76">
        <v>1.5231481481481483E-2</v>
      </c>
      <c r="Z77" s="76">
        <v>1.5092592592592593E-2</v>
      </c>
      <c r="AA77" s="76"/>
      <c r="AB77" s="76"/>
      <c r="AC77" s="76">
        <v>1.4386574074074072E-2</v>
      </c>
      <c r="AD77" s="76">
        <v>1.4606481481481482E-2</v>
      </c>
      <c r="AE77" s="76">
        <v>1.4108796296296295E-2</v>
      </c>
      <c r="AF77" s="76"/>
      <c r="AG77" s="76">
        <v>1.4513888888888889E-2</v>
      </c>
      <c r="AH77" s="76"/>
      <c r="AI77" s="76">
        <v>1.3692129629629629E-2</v>
      </c>
      <c r="AJ77" s="76">
        <v>1.3402777777777777E-2</v>
      </c>
      <c r="AK77" s="76">
        <v>1.3391203703703704E-2</v>
      </c>
      <c r="AL77" s="76">
        <v>1.8287037037037036E-2</v>
      </c>
      <c r="AM77" s="76">
        <v>1.4907407407407406E-2</v>
      </c>
      <c r="AN77" s="76">
        <v>1.5266203703703705E-2</v>
      </c>
      <c r="AO77" s="76">
        <v>1.3148148148148147E-2</v>
      </c>
      <c r="AP77" s="76"/>
      <c r="AQ77" s="93">
        <f t="shared" si="3"/>
        <v>1.4740348048941799E-2</v>
      </c>
      <c r="AR77" s="28">
        <f t="shared" si="4"/>
        <v>26</v>
      </c>
    </row>
    <row r="78" spans="1:44" ht="13">
      <c r="A78" s="54" t="s">
        <v>214</v>
      </c>
      <c r="B78" s="29"/>
      <c r="C78" s="50">
        <f t="shared" si="5"/>
        <v>7.5990226337448574E-3</v>
      </c>
      <c r="D78" s="50">
        <f>D66</f>
        <v>2.2222222222222223E-2</v>
      </c>
      <c r="E78" s="23">
        <f t="shared" si="6"/>
        <v>11</v>
      </c>
      <c r="F78" s="50">
        <v>1.4999999999999999E-2</v>
      </c>
      <c r="G78" s="50">
        <v>1.524048353909465E-2</v>
      </c>
      <c r="H78" s="50"/>
      <c r="I78" s="50"/>
      <c r="J78" s="50"/>
      <c r="K78" s="50"/>
      <c r="L78" s="50"/>
      <c r="N78" s="50">
        <v>1.40625E-2</v>
      </c>
      <c r="O78" s="50"/>
      <c r="P78" s="50"/>
      <c r="Q78" s="50"/>
      <c r="R78" s="50"/>
      <c r="S78" s="50"/>
      <c r="T78" s="50"/>
      <c r="U78" s="50"/>
      <c r="V78" s="76"/>
      <c r="W78" s="76"/>
      <c r="X78" s="76"/>
      <c r="Y78" s="76"/>
      <c r="Z78" s="76"/>
      <c r="AA78" s="76"/>
      <c r="AE78" s="50">
        <v>1.4189814814814815E-2</v>
      </c>
      <c r="AF78" s="50"/>
      <c r="AG78" s="50"/>
      <c r="AH78" s="50"/>
      <c r="AI78" s="50"/>
      <c r="AQ78" s="93">
        <f t="shared" si="3"/>
        <v>1.4623199588477366E-2</v>
      </c>
      <c r="AR78" s="28">
        <f t="shared" si="4"/>
        <v>2</v>
      </c>
    </row>
    <row r="79" spans="1:44" ht="13">
      <c r="A79" s="54" t="s">
        <v>153</v>
      </c>
      <c r="B79" s="29"/>
      <c r="C79" s="50">
        <f t="shared" si="5"/>
        <v>6.5547839506172843E-3</v>
      </c>
      <c r="D79" s="50">
        <f>D78</f>
        <v>2.2222222222222223E-2</v>
      </c>
      <c r="E79" s="23">
        <f t="shared" si="6"/>
        <v>10</v>
      </c>
      <c r="F79" s="50">
        <v>1.5667438271604939E-2</v>
      </c>
      <c r="G79" s="50">
        <v>1.5667438271604939E-2</v>
      </c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93">
        <f t="shared" si="3"/>
        <v>1.5667438271604939E-2</v>
      </c>
      <c r="AR79" s="28">
        <f t="shared" si="4"/>
        <v>0</v>
      </c>
    </row>
    <row r="80" spans="1:44" ht="13">
      <c r="A80" s="54" t="s">
        <v>193</v>
      </c>
      <c r="B80" s="29"/>
      <c r="C80" s="50">
        <f t="shared" si="5"/>
        <v>6.5885416666666696E-3</v>
      </c>
      <c r="D80" s="50">
        <f>D79</f>
        <v>2.2222222222222223E-2</v>
      </c>
      <c r="E80" s="23">
        <f t="shared" si="6"/>
        <v>10</v>
      </c>
      <c r="F80" s="50">
        <v>1.5633680555555553E-2</v>
      </c>
      <c r="G80" s="50">
        <v>1.5633680555555553E-2</v>
      </c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93">
        <f t="shared" si="3"/>
        <v>1.5633680555555553E-2</v>
      </c>
      <c r="AR80" s="28">
        <f t="shared" si="4"/>
        <v>0</v>
      </c>
    </row>
    <row r="81" spans="1:44" ht="13">
      <c r="A81" s="54" t="s">
        <v>17</v>
      </c>
      <c r="B81" s="29"/>
      <c r="C81" s="50">
        <f t="shared" si="5"/>
        <v>6.626157407407407E-3</v>
      </c>
      <c r="D81" s="50">
        <f>D80</f>
        <v>2.2222222222222223E-2</v>
      </c>
      <c r="E81" s="23">
        <f t="shared" si="6"/>
        <v>10</v>
      </c>
      <c r="F81" s="50">
        <v>1.5596064814814816E-2</v>
      </c>
      <c r="G81" s="50">
        <v>1.5596064814814816E-2</v>
      </c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93">
        <f t="shared" si="3"/>
        <v>1.5596064814814816E-2</v>
      </c>
      <c r="AR81" s="28">
        <f t="shared" si="4"/>
        <v>0</v>
      </c>
    </row>
    <row r="82" spans="1:44" ht="13">
      <c r="A82" s="54" t="s">
        <v>281</v>
      </c>
      <c r="B82" s="29"/>
      <c r="C82" s="50">
        <f t="shared" si="5"/>
        <v>6.8786168981481502E-3</v>
      </c>
      <c r="D82" s="50">
        <f>D77</f>
        <v>2.2222222222222223E-2</v>
      </c>
      <c r="E82" s="23">
        <f t="shared" si="6"/>
        <v>10</v>
      </c>
      <c r="F82" s="50">
        <v>1.5343605324074073E-2</v>
      </c>
      <c r="G82" s="50">
        <v>1.5343605324074073E-2</v>
      </c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93">
        <f t="shared" si="3"/>
        <v>1.5343605324074073E-2</v>
      </c>
      <c r="AR82" s="28">
        <f t="shared" si="4"/>
        <v>0</v>
      </c>
    </row>
    <row r="83" spans="1:44" ht="13">
      <c r="A83" s="54" t="s">
        <v>314</v>
      </c>
      <c r="B83" s="29"/>
      <c r="C83" s="50">
        <f t="shared" si="5"/>
        <v>7.1643518518518523E-3</v>
      </c>
      <c r="D83" s="50">
        <f>D81</f>
        <v>2.2222222222222223E-2</v>
      </c>
      <c r="E83" s="23">
        <f t="shared" ref="E83:E108" si="7">MINUTE(D83)-MINUTE(AQ83)</f>
        <v>11</v>
      </c>
      <c r="F83" s="50">
        <v>1.5057870370370371E-2</v>
      </c>
      <c r="G83" s="50">
        <v>1.5057870370370371E-2</v>
      </c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93">
        <f t="shared" si="3"/>
        <v>1.5057870370370371E-2</v>
      </c>
      <c r="AR83" s="28">
        <f t="shared" si="4"/>
        <v>0</v>
      </c>
    </row>
    <row r="84" spans="1:44" ht="13">
      <c r="A84" s="54" t="s">
        <v>300</v>
      </c>
      <c r="B84" s="29"/>
      <c r="C84" s="50">
        <f t="shared" ref="C84:C109" si="8">D84-AQ84</f>
        <v>7.1759259259259259E-3</v>
      </c>
      <c r="D84" s="50">
        <f>D83</f>
        <v>2.2222222222222223E-2</v>
      </c>
      <c r="E84" s="23">
        <f t="shared" si="7"/>
        <v>11</v>
      </c>
      <c r="F84" s="50"/>
      <c r="G84" s="50">
        <v>1.5046296296296297E-2</v>
      </c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93">
        <f t="shared" si="3"/>
        <v>1.5046296296296297E-2</v>
      </c>
      <c r="AR84" s="28">
        <f t="shared" si="4"/>
        <v>0</v>
      </c>
    </row>
    <row r="85" spans="1:44" ht="13">
      <c r="A85" s="54" t="s">
        <v>312</v>
      </c>
      <c r="B85" s="29"/>
      <c r="C85" s="50">
        <f t="shared" si="8"/>
        <v>7.6774691358024692E-3</v>
      </c>
      <c r="D85" s="50">
        <f>D77</f>
        <v>2.2222222222222223E-2</v>
      </c>
      <c r="E85" s="23">
        <v>11</v>
      </c>
      <c r="F85" s="50"/>
      <c r="G85" s="50">
        <v>1.554398148148148E-2</v>
      </c>
      <c r="H85" s="50">
        <v>1.3958333333333335E-2</v>
      </c>
      <c r="I85" s="50"/>
      <c r="J85" s="50"/>
      <c r="K85" s="50"/>
      <c r="L85" s="50">
        <v>1.4131944444444445E-2</v>
      </c>
      <c r="M85" s="50"/>
      <c r="N85" s="50"/>
      <c r="O85" s="50"/>
      <c r="P85" s="50"/>
      <c r="Q85" s="50"/>
      <c r="R85" s="50"/>
      <c r="S85" s="50"/>
      <c r="T85" s="50"/>
      <c r="U85" s="50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93">
        <f t="shared" si="3"/>
        <v>1.4544753086419754E-2</v>
      </c>
      <c r="AR85" s="28">
        <f t="shared" si="4"/>
        <v>2</v>
      </c>
    </row>
    <row r="86" spans="1:44" ht="13">
      <c r="A86" s="54" t="s">
        <v>57</v>
      </c>
      <c r="B86" s="29"/>
      <c r="C86" s="50">
        <f t="shared" si="8"/>
        <v>7.7118055555555568E-3</v>
      </c>
      <c r="D86" s="50">
        <f>D83</f>
        <v>2.2222222222222223E-2</v>
      </c>
      <c r="E86" s="23">
        <v>11</v>
      </c>
      <c r="F86" s="50"/>
      <c r="G86" s="50">
        <v>1.4763888888888887E-2</v>
      </c>
      <c r="H86" s="61">
        <v>1.3611111111111114E-2</v>
      </c>
      <c r="I86" s="61"/>
      <c r="J86" s="61"/>
      <c r="K86" s="61"/>
      <c r="L86" s="61">
        <v>1.3784722222222224E-2</v>
      </c>
      <c r="M86" s="50"/>
      <c r="N86" s="50"/>
      <c r="O86" s="50"/>
      <c r="P86" s="50"/>
      <c r="Q86" s="50">
        <v>1.4571759259259258E-2</v>
      </c>
      <c r="R86" s="50"/>
      <c r="S86" s="50">
        <v>1.4409722222222221E-2</v>
      </c>
      <c r="T86" s="50">
        <v>1.462962962962963E-2</v>
      </c>
      <c r="U86" s="50"/>
      <c r="V86" s="76"/>
      <c r="W86" s="76">
        <v>1.5069444444444443E-2</v>
      </c>
      <c r="X86" s="76">
        <v>1.5243055555555557E-2</v>
      </c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93">
        <f t="shared" ref="AQ86:AQ109" si="9">AVERAGE(F86:AP86)</f>
        <v>1.4510416666666666E-2</v>
      </c>
      <c r="AR86" s="28">
        <f t="shared" ref="AR86:AR109" si="10">COUNT(H86:AP86)</f>
        <v>7</v>
      </c>
    </row>
    <row r="87" spans="1:44" ht="13">
      <c r="A87" s="54" t="s">
        <v>180</v>
      </c>
      <c r="B87" s="29"/>
      <c r="C87" s="50">
        <f t="shared" si="8"/>
        <v>7.4884259259259279E-3</v>
      </c>
      <c r="D87" s="50">
        <f>D82</f>
        <v>2.2222222222222223E-2</v>
      </c>
      <c r="E87" s="23">
        <f t="shared" si="7"/>
        <v>11</v>
      </c>
      <c r="F87" s="50">
        <v>1.4733796296296295E-2</v>
      </c>
      <c r="G87" s="50">
        <v>1.4733796296296295E-2</v>
      </c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93">
        <f t="shared" si="9"/>
        <v>1.4733796296296295E-2</v>
      </c>
      <c r="AR87" s="28">
        <f t="shared" si="10"/>
        <v>0</v>
      </c>
    </row>
    <row r="88" spans="1:44" ht="13">
      <c r="A88" s="54" t="s">
        <v>1</v>
      </c>
      <c r="B88" s="29"/>
      <c r="C88" s="50">
        <f t="shared" si="8"/>
        <v>7.4884259259259279E-3</v>
      </c>
      <c r="D88" s="50">
        <f>D87</f>
        <v>2.2222222222222223E-2</v>
      </c>
      <c r="E88" s="23">
        <f t="shared" si="7"/>
        <v>11</v>
      </c>
      <c r="F88" s="50"/>
      <c r="G88" s="50">
        <v>1.4733796296296295E-2</v>
      </c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93">
        <f t="shared" si="9"/>
        <v>1.4733796296296295E-2</v>
      </c>
      <c r="AR88" s="28">
        <f t="shared" si="10"/>
        <v>0</v>
      </c>
    </row>
    <row r="89" spans="1:44" ht="13">
      <c r="A89" s="54" t="s">
        <v>294</v>
      </c>
      <c r="B89" s="29"/>
      <c r="C89" s="50">
        <f t="shared" si="8"/>
        <v>7.5936948853615512E-3</v>
      </c>
      <c r="D89" s="50">
        <f>D88</f>
        <v>2.2222222222222223E-2</v>
      </c>
      <c r="E89" s="23">
        <f t="shared" si="7"/>
        <v>11</v>
      </c>
      <c r="F89" s="50">
        <v>1.4628527336860672E-2</v>
      </c>
      <c r="G89" s="50">
        <v>1.4628527336860672E-2</v>
      </c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93">
        <f t="shared" si="9"/>
        <v>1.4628527336860672E-2</v>
      </c>
      <c r="AR89" s="28">
        <f t="shared" si="10"/>
        <v>0</v>
      </c>
    </row>
    <row r="90" spans="1:44" ht="13">
      <c r="A90" s="54" t="s">
        <v>319</v>
      </c>
      <c r="B90" s="29"/>
      <c r="C90" s="50">
        <f t="shared" si="8"/>
        <v>7.4444444444444445E-3</v>
      </c>
      <c r="D90" s="50">
        <f>D89</f>
        <v>2.2222222222222223E-2</v>
      </c>
      <c r="E90" s="23">
        <v>11</v>
      </c>
      <c r="F90" s="50"/>
      <c r="G90" s="50"/>
      <c r="H90" s="50"/>
      <c r="I90" s="50">
        <v>1.4571759259259258E-2</v>
      </c>
      <c r="J90" s="50"/>
      <c r="K90" s="50"/>
      <c r="L90" s="50">
        <v>1.3877314814814815E-2</v>
      </c>
      <c r="M90" s="50"/>
      <c r="N90" s="50">
        <v>1.4155092592592592E-2</v>
      </c>
      <c r="O90" s="50"/>
      <c r="P90" s="50"/>
      <c r="Q90" s="50">
        <v>1.3912037037037037E-2</v>
      </c>
      <c r="R90" s="50"/>
      <c r="S90" s="50"/>
      <c r="T90" s="50"/>
      <c r="U90" s="50"/>
      <c r="V90" s="76">
        <v>1.5972222222222224E-2</v>
      </c>
      <c r="W90" s="76"/>
      <c r="X90" s="76"/>
      <c r="Y90" s="76">
        <v>1.4120370370370368E-2</v>
      </c>
      <c r="Z90" s="76"/>
      <c r="AA90" s="76"/>
      <c r="AB90" s="76"/>
      <c r="AC90" s="76"/>
      <c r="AD90" s="76"/>
      <c r="AE90" s="76">
        <v>1.4409722222222221E-2</v>
      </c>
      <c r="AF90" s="76"/>
      <c r="AG90" s="76"/>
      <c r="AH90" s="76"/>
      <c r="AI90" s="76"/>
      <c r="AJ90" s="76"/>
      <c r="AK90" s="76">
        <v>1.4930555555555556E-2</v>
      </c>
      <c r="AL90" s="76"/>
      <c r="AM90" s="76"/>
      <c r="AN90" s="76">
        <v>1.7048611111111112E-2</v>
      </c>
      <c r="AO90" s="76"/>
      <c r="AP90" s="76">
        <v>1.4780092592592595E-2</v>
      </c>
      <c r="AQ90" s="93">
        <f t="shared" si="9"/>
        <v>1.4777777777777779E-2</v>
      </c>
      <c r="AR90" s="28">
        <f t="shared" si="10"/>
        <v>10</v>
      </c>
    </row>
    <row r="91" spans="1:44" ht="13">
      <c r="A91" s="54" t="s">
        <v>150</v>
      </c>
      <c r="B91" s="29"/>
      <c r="C91" s="50">
        <f t="shared" si="8"/>
        <v>7.7546296296296304E-3</v>
      </c>
      <c r="D91" s="50">
        <f>D93</f>
        <v>2.2222222222222223E-2</v>
      </c>
      <c r="E91" s="23">
        <f t="shared" si="7"/>
        <v>12</v>
      </c>
      <c r="F91" s="50">
        <v>1.4467592592592593E-2</v>
      </c>
      <c r="G91" s="50">
        <v>1.4467592592592593E-2</v>
      </c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93">
        <f t="shared" si="9"/>
        <v>1.4467592592592593E-2</v>
      </c>
      <c r="AR91" s="28">
        <f t="shared" si="10"/>
        <v>0</v>
      </c>
    </row>
    <row r="92" spans="1:44" ht="13">
      <c r="A92" s="54" t="s">
        <v>295</v>
      </c>
      <c r="B92" s="29"/>
      <c r="C92" s="50">
        <f t="shared" si="8"/>
        <v>7.7870370370370385E-3</v>
      </c>
      <c r="D92" s="50">
        <f>D89</f>
        <v>2.2222222222222223E-2</v>
      </c>
      <c r="E92" s="23">
        <f t="shared" si="7"/>
        <v>12</v>
      </c>
      <c r="F92" s="50">
        <v>1.4435185185185185E-2</v>
      </c>
      <c r="G92" s="50">
        <v>1.4435185185185185E-2</v>
      </c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93">
        <f t="shared" si="9"/>
        <v>1.4435185185185185E-2</v>
      </c>
      <c r="AR92" s="28">
        <f t="shared" si="10"/>
        <v>0</v>
      </c>
    </row>
    <row r="93" spans="1:44" ht="13">
      <c r="A93" s="54" t="s">
        <v>141</v>
      </c>
      <c r="B93" s="29"/>
      <c r="C93" s="50">
        <f t="shared" si="8"/>
        <v>7.8912037037037041E-3</v>
      </c>
      <c r="D93" s="50">
        <f>D98</f>
        <v>2.2222222222222223E-2</v>
      </c>
      <c r="E93" s="23">
        <f t="shared" si="7"/>
        <v>12</v>
      </c>
      <c r="F93" s="50">
        <v>1.4540895061728393E-2</v>
      </c>
      <c r="G93" s="50">
        <v>1.4123456790123456E-2</v>
      </c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>
        <v>1.4328703703703703E-2</v>
      </c>
      <c r="AQ93" s="93">
        <f t="shared" si="9"/>
        <v>1.4331018518518519E-2</v>
      </c>
      <c r="AR93" s="28">
        <f t="shared" si="10"/>
        <v>1</v>
      </c>
    </row>
    <row r="94" spans="1:44" ht="13">
      <c r="A94" s="54" t="s">
        <v>363</v>
      </c>
      <c r="B94" s="29"/>
      <c r="C94" s="50">
        <f>D94-AQ94</f>
        <v>7.8993055555555552E-3</v>
      </c>
      <c r="D94" s="50">
        <f>D66</f>
        <v>2.2222222222222223E-2</v>
      </c>
      <c r="E94" s="23">
        <v>11</v>
      </c>
      <c r="F94" s="50"/>
      <c r="G94" s="50"/>
      <c r="H94" s="50"/>
      <c r="I94" s="50"/>
      <c r="J94" s="50"/>
      <c r="K94" s="50"/>
      <c r="L94" s="50"/>
      <c r="N94" s="50"/>
      <c r="O94" s="50"/>
      <c r="P94" s="50"/>
      <c r="Q94" s="50"/>
      <c r="R94" s="50"/>
      <c r="S94" s="50"/>
      <c r="T94" s="50"/>
      <c r="U94" s="50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>
        <v>1.4641203703703703E-2</v>
      </c>
      <c r="AJ94" s="76">
        <v>1.4004629629629631E-2</v>
      </c>
      <c r="AK94" s="76"/>
      <c r="AL94" s="76"/>
      <c r="AM94" s="76"/>
      <c r="AN94" s="76"/>
      <c r="AO94" s="76"/>
      <c r="AP94" s="76"/>
      <c r="AQ94" s="93">
        <f t="shared" si="9"/>
        <v>1.4322916666666668E-2</v>
      </c>
      <c r="AR94" s="28">
        <f t="shared" si="10"/>
        <v>2</v>
      </c>
    </row>
    <row r="95" spans="1:44" ht="13">
      <c r="A95" s="54" t="s">
        <v>145</v>
      </c>
      <c r="B95" s="29"/>
      <c r="C95" s="50">
        <f t="shared" si="8"/>
        <v>8.0813560956790147E-3</v>
      </c>
      <c r="D95" s="50">
        <f>D92</f>
        <v>2.2222222222222223E-2</v>
      </c>
      <c r="E95" s="23">
        <v>12</v>
      </c>
      <c r="F95" s="50">
        <v>1.3990162037037037E-2</v>
      </c>
      <c r="G95" s="50">
        <v>1.4373553240740741E-2</v>
      </c>
      <c r="H95" s="50"/>
      <c r="I95" s="50"/>
      <c r="J95" s="50"/>
      <c r="K95" s="50"/>
      <c r="L95" s="50">
        <v>1.5520833333333333E-2</v>
      </c>
      <c r="M95" s="50">
        <v>1.3090277777777779E-2</v>
      </c>
      <c r="N95" s="50"/>
      <c r="O95" s="50"/>
      <c r="P95" s="50"/>
      <c r="Q95" s="50"/>
      <c r="R95" s="50"/>
      <c r="S95" s="50"/>
      <c r="T95" s="50"/>
      <c r="U95" s="50"/>
      <c r="V95" s="76"/>
      <c r="W95" s="76"/>
      <c r="X95" s="76"/>
      <c r="Y95" s="76"/>
      <c r="Z95" s="76"/>
      <c r="AA95" s="76"/>
      <c r="AB95" s="76"/>
      <c r="AC95" s="76"/>
      <c r="AD95" s="76">
        <v>1.5717592592592592E-2</v>
      </c>
      <c r="AE95" s="76"/>
      <c r="AF95" s="76"/>
      <c r="AG95" s="76">
        <v>1.2152777777777778E-2</v>
      </c>
      <c r="AH95" s="76"/>
      <c r="AI95" s="76"/>
      <c r="AJ95" s="76"/>
      <c r="AK95" s="76"/>
      <c r="AL95" s="76"/>
      <c r="AM95" s="76"/>
      <c r="AN95" s="76"/>
      <c r="AO95" s="76"/>
      <c r="AP95" s="76"/>
      <c r="AQ95" s="93">
        <f t="shared" si="9"/>
        <v>1.4140866126543208E-2</v>
      </c>
      <c r="AR95" s="28">
        <f t="shared" si="10"/>
        <v>4</v>
      </c>
    </row>
    <row r="96" spans="1:44" ht="13">
      <c r="A96" s="54" t="s">
        <v>270</v>
      </c>
      <c r="C96" s="50">
        <f t="shared" si="8"/>
        <v>8.2291666666666676E-3</v>
      </c>
      <c r="D96" s="50">
        <f>D91</f>
        <v>2.2222222222222223E-2</v>
      </c>
      <c r="E96" s="23">
        <f t="shared" si="7"/>
        <v>12</v>
      </c>
      <c r="F96" s="50"/>
      <c r="G96" s="50">
        <v>1.3993055555555555E-2</v>
      </c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93">
        <f t="shared" si="9"/>
        <v>1.3993055555555555E-2</v>
      </c>
      <c r="AR96" s="28">
        <f t="shared" si="10"/>
        <v>0</v>
      </c>
    </row>
    <row r="97" spans="1:46" ht="13">
      <c r="A97" s="54" t="s">
        <v>186</v>
      </c>
      <c r="B97" s="29"/>
      <c r="C97" s="50">
        <f t="shared" si="8"/>
        <v>8.2055362654320976E-3</v>
      </c>
      <c r="D97" s="50">
        <f>D96</f>
        <v>2.2222222222222223E-2</v>
      </c>
      <c r="E97" s="23">
        <f t="shared" si="7"/>
        <v>12</v>
      </c>
      <c r="F97" s="50">
        <v>1.4155815972222225E-2</v>
      </c>
      <c r="G97" s="50">
        <v>1.3877555941358026E-2</v>
      </c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93">
        <f t="shared" si="9"/>
        <v>1.4016685956790126E-2</v>
      </c>
      <c r="AR97" s="28">
        <f t="shared" si="10"/>
        <v>0</v>
      </c>
    </row>
    <row r="98" spans="1:46" ht="13">
      <c r="A98" s="54" t="s">
        <v>313</v>
      </c>
      <c r="B98" s="29"/>
      <c r="C98" s="50">
        <f t="shared" ref="C98:C103" si="11">D98-AQ98</f>
        <v>8.1711676954732502E-3</v>
      </c>
      <c r="D98" s="50">
        <f>D95</f>
        <v>2.2222222222222223E-2</v>
      </c>
      <c r="E98" s="23">
        <f>MINUTE(D98)-MINUTE(AQ98)</f>
        <v>12</v>
      </c>
      <c r="F98" s="50">
        <v>1.3619791666666665E-2</v>
      </c>
      <c r="G98" s="50">
        <v>1.4135995370370372E-2</v>
      </c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Y98" s="50">
        <v>1.7013888888888887E-2</v>
      </c>
      <c r="Z98" s="50">
        <v>1.4351851851851852E-2</v>
      </c>
      <c r="AA98" s="50">
        <v>1.3865740740740739E-2</v>
      </c>
      <c r="AB98" s="50">
        <v>1.3564814814814816E-2</v>
      </c>
      <c r="AC98" s="50">
        <v>1.3310185185185187E-2</v>
      </c>
      <c r="AD98" s="50">
        <v>1.3020833333333334E-2</v>
      </c>
      <c r="AE98" s="50">
        <v>1.357638888888889E-2</v>
      </c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93">
        <f t="shared" si="9"/>
        <v>1.4051054526748973E-2</v>
      </c>
      <c r="AR98" s="28">
        <f t="shared" si="10"/>
        <v>7</v>
      </c>
    </row>
    <row r="99" spans="1:46" ht="13">
      <c r="A99" s="54" t="s">
        <v>277</v>
      </c>
      <c r="B99" s="29"/>
      <c r="C99" s="50">
        <f t="shared" si="11"/>
        <v>8.3217592592592596E-3</v>
      </c>
      <c r="D99" s="50">
        <f>D97</f>
        <v>2.2222222222222223E-2</v>
      </c>
      <c r="E99" s="23">
        <v>12</v>
      </c>
      <c r="F99" s="50"/>
      <c r="G99" s="50">
        <v>1.3611111111111114E-2</v>
      </c>
      <c r="H99" s="50"/>
      <c r="I99" s="50"/>
      <c r="J99" s="50">
        <v>1.4027777777777778E-2</v>
      </c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>
        <v>1.40625E-2</v>
      </c>
      <c r="AD99" s="50"/>
      <c r="AQ99" s="93">
        <f t="shared" si="9"/>
        <v>1.3900462962962963E-2</v>
      </c>
      <c r="AR99" s="28">
        <f t="shared" si="10"/>
        <v>2</v>
      </c>
      <c r="AT99" s="50"/>
    </row>
    <row r="100" spans="1:46" ht="13">
      <c r="A100" s="54" t="s">
        <v>353</v>
      </c>
      <c r="B100" s="29"/>
      <c r="C100" s="50">
        <f t="shared" si="11"/>
        <v>8.3570601851851844E-3</v>
      </c>
      <c r="D100" s="50">
        <f>D95</f>
        <v>2.2222222222222223E-2</v>
      </c>
      <c r="E100" s="23">
        <v>12</v>
      </c>
      <c r="F100" s="50"/>
      <c r="G100" s="50">
        <v>1.5668981481481485E-2</v>
      </c>
      <c r="V100" s="33"/>
      <c r="W100" s="33"/>
      <c r="X100" s="33"/>
      <c r="Y100" s="33"/>
      <c r="Z100" s="33"/>
      <c r="AA100" s="33"/>
      <c r="AB100" s="33"/>
      <c r="AC100" s="33"/>
      <c r="AD100" s="76">
        <v>1.3796296296296298E-2</v>
      </c>
      <c r="AE100" s="76">
        <v>1.298611111111111E-2</v>
      </c>
      <c r="AF100" s="76"/>
      <c r="AG100" s="76">
        <v>1.300925925925926E-2</v>
      </c>
      <c r="AH100" s="76"/>
      <c r="AI100" s="76"/>
      <c r="AJ100" s="76"/>
      <c r="AK100" s="76"/>
      <c r="AL100" s="76"/>
      <c r="AM100" s="76"/>
      <c r="AN100" s="76"/>
      <c r="AO100" s="76"/>
      <c r="AP100" s="76"/>
      <c r="AQ100" s="93">
        <f t="shared" si="9"/>
        <v>1.3865162037037039E-2</v>
      </c>
      <c r="AR100" s="28">
        <f t="shared" si="10"/>
        <v>3</v>
      </c>
    </row>
    <row r="101" spans="1:46" ht="13">
      <c r="A101" s="54" t="s">
        <v>362</v>
      </c>
      <c r="B101" s="29"/>
      <c r="C101" s="50">
        <f t="shared" si="11"/>
        <v>8.3564814814814838E-3</v>
      </c>
      <c r="D101" s="50">
        <f>D96</f>
        <v>2.2222222222222223E-2</v>
      </c>
      <c r="E101" s="23">
        <v>12</v>
      </c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>
        <v>1.3865740740740739E-2</v>
      </c>
      <c r="AJ101" s="50"/>
      <c r="AK101" s="50"/>
      <c r="AL101" s="50"/>
      <c r="AM101" s="50"/>
      <c r="AN101" s="50"/>
      <c r="AO101" s="50"/>
      <c r="AP101" s="50"/>
      <c r="AQ101" s="93">
        <f t="shared" si="9"/>
        <v>1.3865740740740739E-2</v>
      </c>
      <c r="AR101" s="28">
        <f t="shared" si="10"/>
        <v>1</v>
      </c>
    </row>
    <row r="102" spans="1:46" ht="13">
      <c r="A102" s="54" t="s">
        <v>267</v>
      </c>
      <c r="B102" s="29"/>
      <c r="C102" s="50">
        <f t="shared" si="11"/>
        <v>8.6203703703703703E-3</v>
      </c>
      <c r="D102" s="50">
        <f>D95</f>
        <v>2.2222222222222223E-2</v>
      </c>
      <c r="E102" s="23">
        <v>12</v>
      </c>
      <c r="F102" s="50"/>
      <c r="G102" s="50">
        <v>1.4763888888888887E-2</v>
      </c>
      <c r="H102" s="61">
        <v>1.3611111111111114E-2</v>
      </c>
      <c r="I102" s="61"/>
      <c r="J102" s="61"/>
      <c r="K102" s="61"/>
      <c r="L102" s="61">
        <v>1.3784722222222224E-2</v>
      </c>
      <c r="M102" s="50">
        <v>1.4120370370370368E-2</v>
      </c>
      <c r="N102" s="50"/>
      <c r="O102" s="50"/>
      <c r="P102" s="50"/>
      <c r="Q102" s="50"/>
      <c r="R102" s="50"/>
      <c r="S102" s="50">
        <v>1.4317129629629631E-2</v>
      </c>
      <c r="T102" s="50">
        <v>1.5335648148148147E-2</v>
      </c>
      <c r="U102" s="50">
        <v>1.4444444444444446E-2</v>
      </c>
      <c r="V102" s="76">
        <v>1.375E-2</v>
      </c>
      <c r="W102" s="76"/>
      <c r="X102" s="76">
        <v>1.4432870370370372E-2</v>
      </c>
      <c r="Y102" s="76">
        <v>1.3425925925925924E-2</v>
      </c>
      <c r="Z102" s="76">
        <v>1.3148148148148147E-2</v>
      </c>
      <c r="AA102" s="76">
        <v>1.3287037037037036E-2</v>
      </c>
      <c r="AB102" s="102">
        <v>1.306712962962963E-2</v>
      </c>
      <c r="AC102" s="102">
        <v>1.2766203703703703E-2</v>
      </c>
      <c r="AD102" s="103"/>
      <c r="AE102" s="103"/>
      <c r="AF102" s="103">
        <v>1.3368055555555557E-2</v>
      </c>
      <c r="AG102" s="102">
        <v>1.255787037037037E-2</v>
      </c>
      <c r="AH102" s="103"/>
      <c r="AI102" s="102">
        <v>1.2326388888888888E-2</v>
      </c>
      <c r="AJ102" s="50">
        <v>1.2847222222222223E-2</v>
      </c>
      <c r="AK102" s="50">
        <v>1.292824074074074E-2</v>
      </c>
      <c r="AL102" s="50">
        <v>1.3657407407407408E-2</v>
      </c>
      <c r="AM102" s="50"/>
      <c r="AN102" s="50">
        <v>1.3611111111111114E-2</v>
      </c>
      <c r="AO102" s="50">
        <v>1.3692129629629629E-2</v>
      </c>
      <c r="AP102" s="50">
        <v>1.3599537037037037E-2</v>
      </c>
      <c r="AQ102" s="93">
        <f t="shared" si="9"/>
        <v>1.3601851851851853E-2</v>
      </c>
      <c r="AR102" s="28">
        <f t="shared" si="10"/>
        <v>22</v>
      </c>
    </row>
    <row r="103" spans="1:46" ht="13">
      <c r="A103" t="s">
        <v>28</v>
      </c>
      <c r="B103" s="29"/>
      <c r="C103" s="50">
        <f t="shared" si="11"/>
        <v>8.5509259259259271E-3</v>
      </c>
      <c r="D103" s="50">
        <f>D107</f>
        <v>2.2222222222222223E-2</v>
      </c>
      <c r="E103" s="23">
        <v>12</v>
      </c>
      <c r="F103" s="50">
        <v>1.2841435185185185E-2</v>
      </c>
      <c r="G103" s="50">
        <v>1.2841435185185185E-2</v>
      </c>
      <c r="H103" s="50">
        <v>1.4375000000000001E-2</v>
      </c>
      <c r="I103" s="50"/>
      <c r="J103" s="50">
        <v>1.3715277777777778E-2</v>
      </c>
      <c r="K103" s="50">
        <v>1.4583333333333332E-2</v>
      </c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93">
        <f t="shared" si="9"/>
        <v>1.3671296296296296E-2</v>
      </c>
      <c r="AR103" s="28">
        <f t="shared" si="10"/>
        <v>3</v>
      </c>
    </row>
    <row r="104" spans="1:46" ht="13">
      <c r="A104" s="54" t="s">
        <v>320</v>
      </c>
      <c r="B104" s="29"/>
      <c r="C104" s="50">
        <f t="shared" si="8"/>
        <v>9.0817901234567892E-3</v>
      </c>
      <c r="D104" s="50">
        <f>D97</f>
        <v>2.2222222222222223E-2</v>
      </c>
      <c r="E104" s="23">
        <v>13</v>
      </c>
      <c r="F104" s="50"/>
      <c r="G104" s="50"/>
      <c r="H104" s="50"/>
      <c r="I104" s="50">
        <v>1.3888888888888888E-2</v>
      </c>
      <c r="J104" s="50"/>
      <c r="K104" s="50"/>
      <c r="L104" s="50"/>
      <c r="M104" s="50"/>
      <c r="N104" s="50"/>
      <c r="O104" s="50"/>
      <c r="P104" s="50"/>
      <c r="Q104" s="50"/>
      <c r="R104" s="50">
        <v>1.5023148148148148E-2</v>
      </c>
      <c r="S104" s="50"/>
      <c r="T104" s="50"/>
      <c r="U104" s="50"/>
      <c r="V104" s="50">
        <v>1.2222222222222223E-2</v>
      </c>
      <c r="W104" s="50"/>
      <c r="X104" s="50"/>
      <c r="Y104" s="50"/>
      <c r="Z104" s="50"/>
      <c r="AA104" s="50"/>
      <c r="AB104" s="50"/>
      <c r="AC104" s="102">
        <v>1.2766203703703703E-2</v>
      </c>
      <c r="AD104" s="103"/>
      <c r="AE104" s="103"/>
      <c r="AF104" s="103"/>
      <c r="AG104" s="103"/>
      <c r="AH104" s="103"/>
      <c r="AI104" s="103"/>
      <c r="AJ104" s="103">
        <v>1.2650462962962962E-2</v>
      </c>
      <c r="AK104" s="103">
        <v>1.2291666666666666E-2</v>
      </c>
      <c r="AL104" s="103"/>
      <c r="AM104" s="103"/>
      <c r="AN104" s="103"/>
      <c r="AO104" s="103"/>
      <c r="AP104" s="103"/>
      <c r="AQ104" s="93">
        <f t="shared" si="9"/>
        <v>1.3140432098765434E-2</v>
      </c>
      <c r="AR104" s="28">
        <f t="shared" si="10"/>
        <v>6</v>
      </c>
    </row>
    <row r="105" spans="1:46" ht="13">
      <c r="A105" t="s">
        <v>324</v>
      </c>
      <c r="B105" s="29"/>
      <c r="C105" s="50">
        <f t="shared" si="8"/>
        <v>8.9004629629629625E-3</v>
      </c>
      <c r="D105" s="50">
        <f>D107</f>
        <v>2.2222222222222223E-2</v>
      </c>
      <c r="E105" s="23">
        <f t="shared" si="7"/>
        <v>13</v>
      </c>
      <c r="F105" s="50"/>
      <c r="G105" s="50"/>
      <c r="H105" s="50"/>
      <c r="I105" s="50"/>
      <c r="J105" s="50"/>
      <c r="K105" s="50"/>
      <c r="L105" s="50">
        <v>1.3506944444444445E-2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>
        <v>1.3136574074074077E-2</v>
      </c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93">
        <f t="shared" si="9"/>
        <v>1.3321759259259261E-2</v>
      </c>
      <c r="AR105" s="28">
        <f t="shared" si="10"/>
        <v>2</v>
      </c>
    </row>
    <row r="106" spans="1:46" ht="13">
      <c r="A106" t="s">
        <v>70</v>
      </c>
      <c r="B106" s="29"/>
      <c r="C106" s="50">
        <f t="shared" si="8"/>
        <v>9.3654291593180481E-3</v>
      </c>
      <c r="D106" s="50">
        <f>D103</f>
        <v>2.2222222222222223E-2</v>
      </c>
      <c r="E106" s="23">
        <f t="shared" si="7"/>
        <v>14</v>
      </c>
      <c r="F106" s="50">
        <v>1.3508460097001764E-2</v>
      </c>
      <c r="G106" s="50">
        <v>1.2749329438565552E-2</v>
      </c>
      <c r="H106" s="50">
        <v>1.3773148148148147E-2</v>
      </c>
      <c r="I106" s="50">
        <v>1.2847222222222223E-2</v>
      </c>
      <c r="J106" s="50">
        <v>1.383101851851852E-2</v>
      </c>
      <c r="K106" s="50">
        <v>1.4583333333333332E-2</v>
      </c>
      <c r="L106" s="50">
        <v>1.1527777777777777E-2</v>
      </c>
      <c r="M106" s="50">
        <v>1.2083333333333333E-2</v>
      </c>
      <c r="N106" s="80">
        <v>1.1111111111111112E-2</v>
      </c>
      <c r="O106" s="80">
        <v>1.1018518518518518E-2</v>
      </c>
      <c r="P106" s="50">
        <v>1.5277777777777777E-2</v>
      </c>
      <c r="Q106" s="50">
        <v>1.1504629629629629E-2</v>
      </c>
      <c r="R106" s="50"/>
      <c r="S106" s="50">
        <v>1.1851851851851851E-2</v>
      </c>
      <c r="T106" s="50">
        <v>1.1296296296296296E-2</v>
      </c>
      <c r="U106" s="50">
        <v>1.4444444444444446E-2</v>
      </c>
      <c r="V106" s="50">
        <v>1.2500000000000001E-2</v>
      </c>
      <c r="W106" s="50">
        <v>1.1550925925925925E-2</v>
      </c>
      <c r="X106" s="50"/>
      <c r="Y106" s="50"/>
      <c r="Z106" s="50"/>
      <c r="AA106" s="50"/>
      <c r="AB106" s="50"/>
      <c r="AC106" s="50"/>
      <c r="AD106" s="50"/>
      <c r="AE106" s="50"/>
      <c r="AF106" s="50"/>
      <c r="AG106" s="50">
        <v>1.1689814814814814E-2</v>
      </c>
      <c r="AH106" s="50">
        <v>1.2615740740740742E-2</v>
      </c>
      <c r="AI106" s="50">
        <v>1.4583333333333332E-2</v>
      </c>
      <c r="AJ106" s="50">
        <v>1.1342592592592592E-2</v>
      </c>
      <c r="AK106" s="50">
        <v>1.1273148148148148E-2</v>
      </c>
      <c r="AL106" s="50">
        <v>1.8287037037037036E-2</v>
      </c>
      <c r="AM106" s="50">
        <v>1.3310185185185187E-2</v>
      </c>
      <c r="AN106" s="50"/>
      <c r="AO106" s="50"/>
      <c r="AP106" s="50">
        <v>1.2858796296296297E-2</v>
      </c>
      <c r="AQ106" s="93">
        <f t="shared" si="9"/>
        <v>1.2856793062904175E-2</v>
      </c>
      <c r="AR106" s="28">
        <f t="shared" si="10"/>
        <v>23</v>
      </c>
    </row>
    <row r="107" spans="1:46" ht="13">
      <c r="A107" s="54" t="s">
        <v>272</v>
      </c>
      <c r="B107" s="29"/>
      <c r="C107" s="50">
        <f t="shared" si="8"/>
        <v>9.5439263668430346E-3</v>
      </c>
      <c r="D107" s="50">
        <f>D99</f>
        <v>2.2222222222222223E-2</v>
      </c>
      <c r="E107" s="23">
        <f t="shared" si="7"/>
        <v>14</v>
      </c>
      <c r="F107" s="50"/>
      <c r="G107" s="50">
        <v>1.3069609788359788E-2</v>
      </c>
      <c r="H107" s="50"/>
      <c r="I107" s="50"/>
      <c r="J107" s="50"/>
      <c r="K107" s="50"/>
      <c r="L107" s="50"/>
      <c r="M107" s="50">
        <v>1.2453703703703703E-2</v>
      </c>
      <c r="N107" s="50"/>
      <c r="O107" s="50"/>
      <c r="P107" s="50"/>
      <c r="Q107" s="50"/>
      <c r="R107" s="50"/>
      <c r="S107" s="50"/>
      <c r="T107" s="50">
        <v>1.2511574074074073E-2</v>
      </c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93">
        <f t="shared" si="9"/>
        <v>1.2678295855379189E-2</v>
      </c>
      <c r="AR107" s="28">
        <f t="shared" si="10"/>
        <v>2</v>
      </c>
    </row>
    <row r="108" spans="1:46" ht="13">
      <c r="A108" t="s">
        <v>218</v>
      </c>
      <c r="B108" s="29"/>
      <c r="C108" s="50">
        <f t="shared" si="8"/>
        <v>1.0381944444444445E-2</v>
      </c>
      <c r="D108" s="50">
        <f>D106</f>
        <v>2.2222222222222223E-2</v>
      </c>
      <c r="E108" s="23">
        <f t="shared" si="7"/>
        <v>15</v>
      </c>
      <c r="F108" s="50">
        <v>1.1840277777777778E-2</v>
      </c>
      <c r="G108" s="50">
        <v>1.1840277777777778E-2</v>
      </c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93">
        <f t="shared" si="9"/>
        <v>1.1840277777777778E-2</v>
      </c>
      <c r="AR108" s="28">
        <f t="shared" si="10"/>
        <v>0</v>
      </c>
    </row>
    <row r="109" spans="1:46" ht="13">
      <c r="A109" s="54" t="s">
        <v>221</v>
      </c>
      <c r="B109" s="29"/>
      <c r="C109" s="50">
        <f t="shared" si="8"/>
        <v>1.0448495370370372E-2</v>
      </c>
      <c r="D109" s="50">
        <f>D108</f>
        <v>2.2222222222222223E-2</v>
      </c>
      <c r="E109" s="23">
        <v>15</v>
      </c>
      <c r="F109" s="50">
        <v>1.1643518518518518E-2</v>
      </c>
      <c r="G109" s="50">
        <v>1.1643518518518518E-2</v>
      </c>
      <c r="H109" s="50">
        <v>1.1979166666666666E-2</v>
      </c>
      <c r="I109" s="50">
        <v>1.1828703703703704E-2</v>
      </c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93">
        <f t="shared" si="9"/>
        <v>1.1773726851851851E-2</v>
      </c>
      <c r="AR109" s="28">
        <f t="shared" si="10"/>
        <v>2</v>
      </c>
    </row>
    <row r="110" spans="1:46">
      <c r="C110" s="96">
        <f t="shared" ref="C110:AD110" si="12">COUNT(C7:C109)</f>
        <v>94</v>
      </c>
      <c r="D110" s="96">
        <f t="shared" si="12"/>
        <v>94</v>
      </c>
      <c r="E110" s="96">
        <f t="shared" si="12"/>
        <v>94</v>
      </c>
      <c r="F110" s="96">
        <f t="shared" si="12"/>
        <v>54</v>
      </c>
      <c r="G110" s="96">
        <f t="shared" si="12"/>
        <v>79</v>
      </c>
      <c r="H110" s="96">
        <f t="shared" si="12"/>
        <v>14</v>
      </c>
      <c r="I110" s="96">
        <f t="shared" si="12"/>
        <v>9</v>
      </c>
      <c r="J110" s="96">
        <f t="shared" si="12"/>
        <v>8</v>
      </c>
      <c r="K110" s="96">
        <f t="shared" si="12"/>
        <v>6</v>
      </c>
      <c r="L110" s="96">
        <f t="shared" si="12"/>
        <v>16</v>
      </c>
      <c r="M110" s="96">
        <f t="shared" si="12"/>
        <v>8</v>
      </c>
      <c r="N110" s="96">
        <f t="shared" si="12"/>
        <v>9</v>
      </c>
      <c r="O110" s="96">
        <f t="shared" si="12"/>
        <v>7</v>
      </c>
      <c r="P110" s="96">
        <f t="shared" si="12"/>
        <v>4</v>
      </c>
      <c r="Q110" s="96">
        <f t="shared" si="12"/>
        <v>9</v>
      </c>
      <c r="R110" s="96">
        <f t="shared" si="12"/>
        <v>5</v>
      </c>
      <c r="S110" s="96">
        <f t="shared" si="12"/>
        <v>13</v>
      </c>
      <c r="T110" s="96">
        <f t="shared" si="12"/>
        <v>10</v>
      </c>
      <c r="U110" s="96">
        <f t="shared" si="12"/>
        <v>6</v>
      </c>
      <c r="V110" s="96">
        <f t="shared" si="12"/>
        <v>12</v>
      </c>
      <c r="W110" s="96">
        <f t="shared" si="12"/>
        <v>8</v>
      </c>
      <c r="X110" s="96">
        <f t="shared" si="12"/>
        <v>12</v>
      </c>
      <c r="Y110" s="96">
        <f t="shared" si="12"/>
        <v>9</v>
      </c>
      <c r="Z110" s="96">
        <f t="shared" si="12"/>
        <v>10</v>
      </c>
      <c r="AA110" s="96">
        <f t="shared" si="12"/>
        <v>4</v>
      </c>
      <c r="AB110" s="96">
        <f t="shared" si="12"/>
        <v>4</v>
      </c>
      <c r="AC110" s="96">
        <f t="shared" si="12"/>
        <v>10</v>
      </c>
      <c r="AD110" s="96">
        <f t="shared" si="12"/>
        <v>9</v>
      </c>
      <c r="AE110" s="96">
        <f t="shared" ref="AE110:AR110" si="13">COUNT(AE6:AE109)</f>
        <v>15</v>
      </c>
      <c r="AF110" s="96">
        <f t="shared" si="13"/>
        <v>3</v>
      </c>
      <c r="AG110" s="96">
        <f t="shared" si="13"/>
        <v>12</v>
      </c>
      <c r="AH110" s="96">
        <f t="shared" si="13"/>
        <v>3</v>
      </c>
      <c r="AI110" s="96">
        <f t="shared" si="13"/>
        <v>15</v>
      </c>
      <c r="AJ110" s="96">
        <f t="shared" si="13"/>
        <v>13</v>
      </c>
      <c r="AK110" s="96">
        <f t="shared" si="13"/>
        <v>14</v>
      </c>
      <c r="AL110" s="96">
        <f t="shared" si="13"/>
        <v>8</v>
      </c>
      <c r="AM110" s="96">
        <f t="shared" si="13"/>
        <v>7</v>
      </c>
      <c r="AN110" s="96">
        <f t="shared" si="13"/>
        <v>5</v>
      </c>
      <c r="AO110" s="96">
        <f t="shared" si="13"/>
        <v>10</v>
      </c>
      <c r="AP110" s="96">
        <f t="shared" si="13"/>
        <v>7</v>
      </c>
      <c r="AQ110" s="61"/>
      <c r="AR110" s="96">
        <f t="shared" si="13"/>
        <v>99</v>
      </c>
    </row>
    <row r="111" spans="1:46" ht="13">
      <c r="A111" s="2" t="s">
        <v>158</v>
      </c>
      <c r="AQ111" s="61"/>
      <c r="AR111" s="28"/>
    </row>
    <row r="112" spans="1:46" ht="13">
      <c r="A112" s="2"/>
      <c r="C112" s="96"/>
      <c r="D112" s="96"/>
      <c r="E112" s="105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 t="s">
        <v>373</v>
      </c>
      <c r="AN112" s="106"/>
      <c r="AO112" s="107">
        <f>SUM(AR12:AR109)</f>
        <v>310</v>
      </c>
      <c r="AP112" s="96"/>
      <c r="AQ112" s="61"/>
      <c r="AR112" s="7"/>
    </row>
    <row r="113" spans="1:44" ht="13">
      <c r="A113" s="2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61"/>
      <c r="AR113" s="7"/>
    </row>
    <row r="114" spans="1:44">
      <c r="A114" s="62" t="s">
        <v>162</v>
      </c>
      <c r="B114" s="50">
        <v>1.1018518518518518E-2</v>
      </c>
      <c r="E114" t="s">
        <v>331</v>
      </c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</row>
    <row r="115" spans="1:44">
      <c r="A115" s="78" t="s">
        <v>164</v>
      </c>
      <c r="B115" s="50">
        <v>1.2326388888888888E-2</v>
      </c>
      <c r="E115" t="s">
        <v>364</v>
      </c>
      <c r="G115" s="7"/>
      <c r="AQ115" s="7"/>
    </row>
    <row r="116" spans="1:44" ht="13">
      <c r="A116" s="72" t="s">
        <v>163</v>
      </c>
      <c r="B116" s="95">
        <v>1.4525462962962964E-2</v>
      </c>
      <c r="E116" s="87" t="s">
        <v>329</v>
      </c>
    </row>
    <row r="117" spans="1:44" ht="13">
      <c r="A117" s="74" t="s">
        <v>216</v>
      </c>
      <c r="B117" s="98">
        <v>1.5717592592592592E-2</v>
      </c>
      <c r="E117" t="s">
        <v>354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89"/>
  <sheetViews>
    <sheetView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RowHeight="12.5"/>
  <cols>
    <col min="1" max="1" width="13.81640625" customWidth="1"/>
    <col min="2" max="2" width="10.1796875" customWidth="1"/>
    <col min="3" max="3" width="8.1796875" customWidth="1"/>
    <col min="4" max="4" width="8.1796875" hidden="1" customWidth="1"/>
    <col min="5" max="5" width="6.7265625" bestFit="1" customWidth="1"/>
    <col min="6" max="6" width="8.1796875" customWidth="1"/>
    <col min="7" max="9" width="9.1796875" customWidth="1"/>
    <col min="10" max="10" width="9" customWidth="1"/>
    <col min="11" max="13" width="9.7265625" customWidth="1"/>
    <col min="14" max="17" width="9" customWidth="1"/>
    <col min="18" max="20" width="8.453125" customWidth="1"/>
    <col min="21" max="21" width="8.81640625" customWidth="1"/>
    <col min="22" max="22" width="8.453125" customWidth="1"/>
    <col min="23" max="26" width="9.453125" customWidth="1"/>
    <col min="27" max="28" width="9.54296875" customWidth="1"/>
    <col min="29" max="29" width="8.7265625" customWidth="1"/>
    <col min="30" max="30" width="8.81640625" customWidth="1"/>
    <col min="31" max="31" width="9.7265625" customWidth="1"/>
    <col min="32" max="33" width="9.1796875" customWidth="1"/>
    <col min="38" max="38" width="8.1796875" customWidth="1"/>
    <col min="39" max="39" width="3" bestFit="1" customWidth="1"/>
    <col min="40" max="90" width="9.1796875"/>
  </cols>
  <sheetData>
    <row r="1" spans="1:40" ht="20">
      <c r="A1" s="833" t="s">
        <v>228</v>
      </c>
      <c r="F1" s="9"/>
    </row>
    <row r="2" spans="1:40" ht="13">
      <c r="A2" s="57"/>
      <c r="B2" s="27"/>
      <c r="C2" s="58"/>
      <c r="D2" s="58"/>
      <c r="E2" s="25"/>
      <c r="G2" s="26">
        <v>1</v>
      </c>
      <c r="H2" s="26">
        <v>2</v>
      </c>
      <c r="I2" s="26">
        <v>3</v>
      </c>
      <c r="J2" s="26">
        <v>4</v>
      </c>
      <c r="K2" s="26">
        <v>5</v>
      </c>
      <c r="L2" s="26">
        <v>6</v>
      </c>
      <c r="M2" s="26">
        <v>7</v>
      </c>
      <c r="N2" s="26">
        <v>8</v>
      </c>
      <c r="O2" s="26">
        <v>9</v>
      </c>
      <c r="P2" s="26">
        <v>10</v>
      </c>
      <c r="Q2" s="26">
        <v>11</v>
      </c>
      <c r="R2" s="26">
        <v>12</v>
      </c>
      <c r="S2" s="26">
        <v>13</v>
      </c>
      <c r="T2" s="26">
        <v>14</v>
      </c>
      <c r="U2" s="26">
        <v>15</v>
      </c>
      <c r="V2" s="26">
        <v>16</v>
      </c>
      <c r="W2" s="26">
        <v>17</v>
      </c>
      <c r="X2" s="26">
        <v>18</v>
      </c>
      <c r="Y2" s="26">
        <v>19</v>
      </c>
      <c r="Z2" s="26">
        <v>20</v>
      </c>
      <c r="AA2" s="26">
        <v>21</v>
      </c>
      <c r="AB2" s="26">
        <v>22</v>
      </c>
      <c r="AC2" s="26">
        <v>23</v>
      </c>
      <c r="AD2" s="26">
        <v>24</v>
      </c>
      <c r="AE2" s="26">
        <v>25</v>
      </c>
      <c r="AF2" s="26">
        <v>26</v>
      </c>
      <c r="AG2" s="26">
        <v>27</v>
      </c>
      <c r="AH2" s="26">
        <v>28</v>
      </c>
      <c r="AI2" s="26">
        <v>29</v>
      </c>
      <c r="AJ2" s="26">
        <v>30</v>
      </c>
      <c r="AK2" s="26">
        <v>31</v>
      </c>
      <c r="AL2" s="58"/>
    </row>
    <row r="3" spans="1:40" ht="13">
      <c r="A3" s="59"/>
      <c r="B3" s="29"/>
      <c r="C3" s="54" t="s">
        <v>116</v>
      </c>
      <c r="D3" s="54"/>
      <c r="E3" s="28" t="s">
        <v>116</v>
      </c>
      <c r="F3" s="7">
        <v>2001</v>
      </c>
      <c r="G3" s="87">
        <v>37349</v>
      </c>
      <c r="H3" s="87">
        <v>37362</v>
      </c>
      <c r="I3" s="87">
        <v>37369</v>
      </c>
      <c r="J3" s="87">
        <v>37376</v>
      </c>
      <c r="K3" s="87">
        <v>37383</v>
      </c>
      <c r="L3" s="87">
        <v>37390</v>
      </c>
      <c r="M3" s="87">
        <v>37397</v>
      </c>
      <c r="N3" s="87">
        <v>37411</v>
      </c>
      <c r="O3" s="87">
        <v>37418</v>
      </c>
      <c r="P3" s="87">
        <v>37425</v>
      </c>
      <c r="Q3" s="87">
        <v>37432</v>
      </c>
      <c r="R3" s="87">
        <v>37439</v>
      </c>
      <c r="S3" s="87">
        <v>37446</v>
      </c>
      <c r="T3" s="87">
        <v>37453</v>
      </c>
      <c r="U3" s="87">
        <v>37460</v>
      </c>
      <c r="V3" s="87">
        <v>37467</v>
      </c>
      <c r="W3" s="87">
        <v>37474</v>
      </c>
      <c r="X3" s="87">
        <v>37481</v>
      </c>
      <c r="Y3" s="87">
        <v>37488</v>
      </c>
      <c r="Z3" s="87">
        <v>37495</v>
      </c>
      <c r="AA3" s="87">
        <v>37502</v>
      </c>
      <c r="AB3" s="87">
        <v>37509</v>
      </c>
      <c r="AC3" s="87" t="s">
        <v>285</v>
      </c>
      <c r="AD3" s="87">
        <v>37530</v>
      </c>
      <c r="AE3" s="87" t="s">
        <v>289</v>
      </c>
      <c r="AF3" s="87">
        <v>37544</v>
      </c>
      <c r="AG3" s="87">
        <v>37551</v>
      </c>
      <c r="AH3" s="87">
        <v>37558</v>
      </c>
      <c r="AI3" s="87">
        <v>37564</v>
      </c>
      <c r="AJ3" s="87">
        <v>37572</v>
      </c>
      <c r="AK3" s="87">
        <v>37579</v>
      </c>
      <c r="AL3" s="54"/>
    </row>
    <row r="4" spans="1:40" ht="13">
      <c r="A4" s="59"/>
      <c r="B4" s="29"/>
      <c r="C4" s="54" t="s">
        <v>59</v>
      </c>
      <c r="D4" s="91"/>
      <c r="E4" s="28"/>
      <c r="F4" s="7" t="s">
        <v>10</v>
      </c>
      <c r="G4" t="s">
        <v>225</v>
      </c>
      <c r="H4" t="s">
        <v>114</v>
      </c>
      <c r="I4" t="s">
        <v>263</v>
      </c>
      <c r="J4" t="s">
        <v>249</v>
      </c>
      <c r="K4" s="7" t="s">
        <v>264</v>
      </c>
      <c r="L4" s="7" t="s">
        <v>106</v>
      </c>
      <c r="M4" s="7" t="s">
        <v>11</v>
      </c>
      <c r="N4" s="7" t="s">
        <v>114</v>
      </c>
      <c r="O4" s="7" t="s">
        <v>114</v>
      </c>
      <c r="P4" s="7"/>
      <c r="Q4" s="7" t="s">
        <v>106</v>
      </c>
      <c r="R4" s="7" t="s">
        <v>114</v>
      </c>
      <c r="S4" s="7" t="s">
        <v>11</v>
      </c>
      <c r="T4" s="7" t="s">
        <v>238</v>
      </c>
      <c r="U4" s="7" t="s">
        <v>274</v>
      </c>
      <c r="V4" s="7" t="s">
        <v>238</v>
      </c>
      <c r="W4" s="7" t="s">
        <v>279</v>
      </c>
      <c r="X4" s="7" t="s">
        <v>11</v>
      </c>
      <c r="Y4" s="7" t="s">
        <v>114</v>
      </c>
      <c r="Z4" s="7" t="s">
        <v>114</v>
      </c>
      <c r="AA4" s="7" t="s">
        <v>11</v>
      </c>
      <c r="AB4" s="7" t="s">
        <v>283</v>
      </c>
      <c r="AC4" s="7" t="s">
        <v>286</v>
      </c>
      <c r="AD4" s="7" t="s">
        <v>11</v>
      </c>
      <c r="AE4" s="7" t="s">
        <v>114</v>
      </c>
      <c r="AF4" s="7" t="s">
        <v>297</v>
      </c>
      <c r="AG4" s="7"/>
      <c r="AH4" s="7" t="s">
        <v>302</v>
      </c>
      <c r="AI4" s="7" t="s">
        <v>238</v>
      </c>
      <c r="AJ4" s="7" t="s">
        <v>185</v>
      </c>
      <c r="AK4" s="7" t="s">
        <v>11</v>
      </c>
      <c r="AL4" s="28" t="s">
        <v>282</v>
      </c>
    </row>
    <row r="5" spans="1:40">
      <c r="A5" s="54"/>
      <c r="B5" s="29"/>
      <c r="C5" s="55" t="s">
        <v>131</v>
      </c>
      <c r="D5" s="55"/>
      <c r="E5" s="49" t="s">
        <v>280</v>
      </c>
      <c r="F5" s="9"/>
      <c r="G5" s="9" t="s">
        <v>226</v>
      </c>
      <c r="H5" s="9" t="s">
        <v>229</v>
      </c>
      <c r="I5" s="9" t="s">
        <v>11</v>
      </c>
      <c r="J5" s="9"/>
      <c r="K5" s="83" t="s">
        <v>265</v>
      </c>
      <c r="L5" s="83" t="s">
        <v>251</v>
      </c>
      <c r="M5" s="83" t="s">
        <v>250</v>
      </c>
      <c r="N5" s="83" t="s">
        <v>229</v>
      </c>
      <c r="O5" s="83" t="s">
        <v>269</v>
      </c>
      <c r="P5" s="83"/>
      <c r="Q5" s="83" t="s">
        <v>152</v>
      </c>
      <c r="R5" s="83" t="s">
        <v>229</v>
      </c>
      <c r="S5" s="83" t="s">
        <v>271</v>
      </c>
      <c r="T5" s="83"/>
      <c r="U5" s="83" t="s">
        <v>275</v>
      </c>
      <c r="V5" s="83" t="s">
        <v>276</v>
      </c>
      <c r="W5" s="83"/>
      <c r="X5" s="83" t="s">
        <v>247</v>
      </c>
      <c r="Y5" s="83"/>
      <c r="Z5" s="83"/>
      <c r="AA5" s="83" t="s">
        <v>12</v>
      </c>
      <c r="AB5" s="83"/>
      <c r="AC5" s="83"/>
      <c r="AD5" s="83" t="s">
        <v>288</v>
      </c>
      <c r="AE5" s="83" t="s">
        <v>290</v>
      </c>
      <c r="AF5" s="83"/>
      <c r="AG5" s="83"/>
      <c r="AH5" s="83" t="s">
        <v>251</v>
      </c>
      <c r="AI5" s="83" t="s">
        <v>308</v>
      </c>
      <c r="AJ5" s="83" t="s">
        <v>310</v>
      </c>
      <c r="AK5" s="83" t="s">
        <v>143</v>
      </c>
      <c r="AL5" s="55"/>
    </row>
    <row r="6" spans="1:40" ht="13">
      <c r="A6" s="54"/>
      <c r="B6" s="29"/>
      <c r="C6" s="50"/>
      <c r="D6" s="50"/>
      <c r="E6" s="67"/>
      <c r="F6" s="50"/>
      <c r="G6" s="68"/>
      <c r="H6" s="68"/>
      <c r="I6" s="68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61"/>
    </row>
    <row r="7" spans="1:40" ht="12.75" hidden="1" customHeight="1">
      <c r="A7" s="54" t="s">
        <v>212</v>
      </c>
      <c r="B7" s="29"/>
      <c r="C7" s="50">
        <f>D7-AL7</f>
        <v>2.3148148148161019E-6</v>
      </c>
      <c r="D7" s="50">
        <v>2.2222222222222223E-2</v>
      </c>
      <c r="E7" s="69">
        <v>1</v>
      </c>
      <c r="F7" s="50">
        <v>2.2219907407407407E-2</v>
      </c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93">
        <f>AVERAGE(F7:AF7)</f>
        <v>2.2219907407407407E-2</v>
      </c>
      <c r="AM7" s="28">
        <f>COUNT(G7:AF7)</f>
        <v>0</v>
      </c>
    </row>
    <row r="8" spans="1:40" ht="12.75" hidden="1" customHeight="1">
      <c r="A8" s="54" t="s">
        <v>261</v>
      </c>
      <c r="B8" s="29"/>
      <c r="C8" s="50">
        <f>D8-AL8</f>
        <v>4.3072089947090303E-4</v>
      </c>
      <c r="D8" s="50">
        <f>D7</f>
        <v>2.2222222222222223E-2</v>
      </c>
      <c r="E8" s="69">
        <v>1</v>
      </c>
      <c r="F8" s="50">
        <v>2.179150132275132E-2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93">
        <f>AVERAGE(F8:AF8)</f>
        <v>2.179150132275132E-2</v>
      </c>
      <c r="AM8" s="7">
        <f>COUNT(G8:AF8)</f>
        <v>0</v>
      </c>
    </row>
    <row r="9" spans="1:40" ht="12.75" hidden="1" customHeight="1">
      <c r="A9" s="54" t="s">
        <v>148</v>
      </c>
      <c r="B9" s="29"/>
      <c r="C9" s="50">
        <f>D9-AL9</f>
        <v>-4.3402777777777971E-4</v>
      </c>
      <c r="D9" s="50">
        <f>D13</f>
        <v>2.0833333333333332E-2</v>
      </c>
      <c r="E9" s="69">
        <v>2</v>
      </c>
      <c r="F9" s="50">
        <v>2.1267361111111112E-2</v>
      </c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93">
        <f>AVERAGE(F9:AF9)</f>
        <v>2.1267361111111112E-2</v>
      </c>
      <c r="AM9" s="7">
        <f>COUNT(G9:AF9)</f>
        <v>0</v>
      </c>
    </row>
    <row r="10" spans="1:40" ht="13">
      <c r="A10" s="54" t="s">
        <v>299</v>
      </c>
      <c r="B10" s="29"/>
      <c r="C10" s="50"/>
      <c r="D10" s="50">
        <v>2.0833333333333332E-2</v>
      </c>
      <c r="E10" s="69">
        <v>0</v>
      </c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>
        <v>2.1111111111111108E-2</v>
      </c>
      <c r="AH10" s="50">
        <v>1.9155092592592592E-2</v>
      </c>
      <c r="AI10" s="50"/>
      <c r="AJ10" s="50"/>
      <c r="AK10" s="50"/>
      <c r="AL10" s="93">
        <f>AVERAGE(F10:AK10)</f>
        <v>2.013310185185185E-2</v>
      </c>
      <c r="AM10" s="28">
        <f>COUNT(G10:AK10)</f>
        <v>2</v>
      </c>
    </row>
    <row r="11" spans="1:40" ht="13">
      <c r="A11" s="54" t="s">
        <v>296</v>
      </c>
      <c r="B11" s="29"/>
      <c r="C11" s="50">
        <f t="shared" ref="C11:C31" si="0">D11-AL11</f>
        <v>6.0763888888888673E-4</v>
      </c>
      <c r="D11" s="50">
        <f>D10</f>
        <v>2.0833333333333332E-2</v>
      </c>
      <c r="E11" s="69">
        <v>1</v>
      </c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>
        <v>2.1527777777777781E-2</v>
      </c>
      <c r="AF11" s="50">
        <v>1.892361111111111E-2</v>
      </c>
      <c r="AG11" s="50"/>
      <c r="AH11" s="50"/>
      <c r="AI11" s="50"/>
      <c r="AJ11" s="50"/>
      <c r="AK11" s="50"/>
      <c r="AL11" s="93">
        <f t="shared" ref="AL11:AL75" si="1">AVERAGE(F11:AK11)</f>
        <v>2.0225694444444445E-2</v>
      </c>
      <c r="AM11" s="28">
        <f t="shared" ref="AM11:AM75" si="2">COUNT(G11:AK11)</f>
        <v>2</v>
      </c>
    </row>
    <row r="12" spans="1:40" ht="13">
      <c r="A12" s="54" t="s">
        <v>260</v>
      </c>
      <c r="B12" s="64"/>
      <c r="C12" s="50">
        <f t="shared" si="0"/>
        <v>1.1689814814814792E-3</v>
      </c>
      <c r="D12" s="50">
        <f>D10</f>
        <v>2.0833333333333332E-2</v>
      </c>
      <c r="E12" s="69">
        <v>2</v>
      </c>
      <c r="F12" s="61"/>
      <c r="G12" s="61"/>
      <c r="H12" s="3"/>
      <c r="I12" s="61">
        <v>1.90625E-2</v>
      </c>
      <c r="J12" s="61"/>
      <c r="K12" s="61"/>
      <c r="L12" s="61"/>
      <c r="M12" s="61"/>
      <c r="N12" s="61">
        <v>1.8402777777777778E-2</v>
      </c>
      <c r="O12" s="61"/>
      <c r="P12" s="61">
        <v>2.1527777777777781E-2</v>
      </c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93">
        <f t="shared" si="1"/>
        <v>1.9664351851851853E-2</v>
      </c>
      <c r="AM12" s="28">
        <f t="shared" si="2"/>
        <v>3</v>
      </c>
    </row>
    <row r="13" spans="1:40" ht="13">
      <c r="A13" s="54" t="s">
        <v>259</v>
      </c>
      <c r="B13" s="29"/>
      <c r="C13" s="50">
        <f t="shared" si="0"/>
        <v>1.667493386243387E-3</v>
      </c>
      <c r="D13" s="50">
        <f t="shared" ref="D13:D78" si="3">D12</f>
        <v>2.0833333333333332E-2</v>
      </c>
      <c r="E13" s="69">
        <v>2</v>
      </c>
      <c r="F13" s="50">
        <v>2.0623346560846557E-2</v>
      </c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>
        <v>1.7708333333333333E-2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93">
        <f t="shared" si="1"/>
        <v>1.9165839947089945E-2</v>
      </c>
      <c r="AM13" s="28">
        <f t="shared" si="2"/>
        <v>1</v>
      </c>
    </row>
    <row r="14" spans="1:40" ht="12.75" hidden="1" customHeight="1">
      <c r="A14" s="54" t="s">
        <v>217</v>
      </c>
      <c r="B14" s="29"/>
      <c r="C14" s="50">
        <f t="shared" si="0"/>
        <v>4.9768518518518434E-4</v>
      </c>
      <c r="D14" s="50">
        <f t="shared" si="3"/>
        <v>2.0833333333333332E-2</v>
      </c>
      <c r="E14" s="69">
        <v>4</v>
      </c>
      <c r="F14" s="50">
        <v>2.0335648148148148E-2</v>
      </c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93">
        <f t="shared" si="1"/>
        <v>2.0335648148148148E-2</v>
      </c>
      <c r="AM14" s="28">
        <f t="shared" si="2"/>
        <v>0</v>
      </c>
      <c r="AN14" t="s">
        <v>303</v>
      </c>
    </row>
    <row r="15" spans="1:40" ht="12.75" hidden="1" customHeight="1">
      <c r="A15" s="54" t="s">
        <v>2</v>
      </c>
      <c r="B15" s="29"/>
      <c r="C15" s="50">
        <f t="shared" si="0"/>
        <v>1.2152777777777769E-3</v>
      </c>
      <c r="D15" s="50">
        <f t="shared" si="3"/>
        <v>2.0833333333333332E-2</v>
      </c>
      <c r="E15" s="69">
        <v>5</v>
      </c>
      <c r="F15" s="50">
        <v>1.9618055555555555E-2</v>
      </c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93">
        <f t="shared" si="1"/>
        <v>1.9618055555555555E-2</v>
      </c>
      <c r="AM15" s="28">
        <f t="shared" si="2"/>
        <v>0</v>
      </c>
      <c r="AN15" t="s">
        <v>304</v>
      </c>
    </row>
    <row r="16" spans="1:40" s="3" customFormat="1" ht="12.75" hidden="1" customHeight="1">
      <c r="A16" s="54" t="s">
        <v>213</v>
      </c>
      <c r="B16" s="64"/>
      <c r="C16" s="50">
        <f t="shared" si="0"/>
        <v>1.7361111111111119E-3</v>
      </c>
      <c r="D16" s="50">
        <f t="shared" si="3"/>
        <v>2.0833333333333332E-2</v>
      </c>
      <c r="E16" s="69">
        <v>5</v>
      </c>
      <c r="F16" s="61">
        <v>1.909722222222222E-2</v>
      </c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93">
        <f t="shared" si="1"/>
        <v>1.909722222222222E-2</v>
      </c>
      <c r="AM16" s="28">
        <f t="shared" si="2"/>
        <v>0</v>
      </c>
      <c r="AN16" s="3" t="s">
        <v>305</v>
      </c>
    </row>
    <row r="17" spans="1:40" s="3" customFormat="1" ht="12.75" hidden="1" customHeight="1">
      <c r="A17" s="60" t="s">
        <v>125</v>
      </c>
      <c r="B17" s="64"/>
      <c r="C17" s="50">
        <f t="shared" si="0"/>
        <v>2.4131944444444435E-3</v>
      </c>
      <c r="D17" s="50">
        <f t="shared" si="3"/>
        <v>2.0833333333333332E-2</v>
      </c>
      <c r="E17" s="69">
        <v>6</v>
      </c>
      <c r="F17" s="61">
        <v>1.8420138888888889E-2</v>
      </c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93">
        <f t="shared" si="1"/>
        <v>1.8420138888888889E-2</v>
      </c>
      <c r="AM17" s="28">
        <f t="shared" si="2"/>
        <v>0</v>
      </c>
      <c r="AN17" s="3" t="s">
        <v>306</v>
      </c>
    </row>
    <row r="18" spans="1:40" s="3" customFormat="1" ht="13">
      <c r="A18" s="60" t="s">
        <v>309</v>
      </c>
      <c r="B18" s="64"/>
      <c r="C18" s="50">
        <f t="shared" si="0"/>
        <v>2.0601851851851823E-3</v>
      </c>
      <c r="D18" s="50">
        <f t="shared" si="3"/>
        <v>2.0833333333333332E-2</v>
      </c>
      <c r="E18" s="69">
        <v>3</v>
      </c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>
        <v>1.877314814814815E-2</v>
      </c>
      <c r="AJ18" s="61"/>
      <c r="AK18" s="61"/>
      <c r="AL18" s="93">
        <f t="shared" si="1"/>
        <v>1.877314814814815E-2</v>
      </c>
      <c r="AM18" s="28">
        <f t="shared" si="2"/>
        <v>1</v>
      </c>
    </row>
    <row r="19" spans="1:40" s="3" customFormat="1" ht="13">
      <c r="A19" s="54" t="s">
        <v>24</v>
      </c>
      <c r="B19" s="29"/>
      <c r="C19" s="50">
        <f t="shared" si="0"/>
        <v>2.0989032186948808E-3</v>
      </c>
      <c r="D19" s="50">
        <f>D17</f>
        <v>2.0833333333333332E-2</v>
      </c>
      <c r="E19" s="69">
        <v>3</v>
      </c>
      <c r="F19" s="76">
        <v>1.8143325617283951E-2</v>
      </c>
      <c r="G19" s="50"/>
      <c r="H19" s="50">
        <v>1.9143518518518518E-2</v>
      </c>
      <c r="I19" s="50"/>
      <c r="J19" s="76"/>
      <c r="K19" s="76"/>
      <c r="L19" s="76"/>
      <c r="M19" s="76">
        <v>1.8576388888888889E-2</v>
      </c>
      <c r="N19" s="76">
        <v>1.8055555555555557E-2</v>
      </c>
      <c r="O19" s="76">
        <v>1.909722222222222E-2</v>
      </c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>
        <v>1.9490740740740743E-2</v>
      </c>
      <c r="AD19" s="76"/>
      <c r="AE19" s="76"/>
      <c r="AF19" s="76">
        <v>1.8634259259259257E-2</v>
      </c>
      <c r="AG19" s="76"/>
      <c r="AH19" s="76"/>
      <c r="AI19" s="76"/>
      <c r="AJ19" s="76"/>
      <c r="AK19" s="76"/>
      <c r="AL19" s="93">
        <f t="shared" si="1"/>
        <v>1.8734430114638451E-2</v>
      </c>
      <c r="AM19" s="28">
        <f t="shared" si="2"/>
        <v>6</v>
      </c>
    </row>
    <row r="20" spans="1:40" s="3" customFormat="1" ht="12.75" hidden="1" customHeight="1">
      <c r="A20" s="60" t="s">
        <v>154</v>
      </c>
      <c r="B20" s="64"/>
      <c r="C20" s="50">
        <f t="shared" si="0"/>
        <v>2.7546296296296277E-3</v>
      </c>
      <c r="D20" s="50">
        <f t="shared" si="3"/>
        <v>2.0833333333333332E-2</v>
      </c>
      <c r="E20" s="69">
        <v>7</v>
      </c>
      <c r="F20" s="61">
        <v>1.8078703703703704E-2</v>
      </c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93">
        <f t="shared" si="1"/>
        <v>1.8078703703703704E-2</v>
      </c>
      <c r="AM20" s="28">
        <f t="shared" si="2"/>
        <v>0</v>
      </c>
      <c r="AN20" s="3" t="s">
        <v>307</v>
      </c>
    </row>
    <row r="21" spans="1:40" s="3" customFormat="1" ht="12.75" hidden="1" customHeight="1">
      <c r="A21" s="60" t="s">
        <v>155</v>
      </c>
      <c r="B21" s="64"/>
      <c r="C21" s="50">
        <f t="shared" si="0"/>
        <v>2.9021990740740744E-3</v>
      </c>
      <c r="D21" s="50">
        <f t="shared" si="3"/>
        <v>2.0833333333333332E-2</v>
      </c>
      <c r="E21" s="69">
        <v>7</v>
      </c>
      <c r="F21" s="61">
        <v>1.7931134259259258E-2</v>
      </c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93">
        <f t="shared" si="1"/>
        <v>1.7931134259259258E-2</v>
      </c>
      <c r="AM21" s="28">
        <f t="shared" si="2"/>
        <v>0</v>
      </c>
    </row>
    <row r="22" spans="1:40" s="3" customFormat="1" ht="12.75" hidden="1" customHeight="1">
      <c r="A22" s="54" t="s">
        <v>126</v>
      </c>
      <c r="B22" s="29"/>
      <c r="C22" s="50">
        <f t="shared" si="0"/>
        <v>3.0526620370370378E-3</v>
      </c>
      <c r="D22" s="50">
        <f t="shared" si="3"/>
        <v>2.0833333333333332E-2</v>
      </c>
      <c r="E22" s="69">
        <v>7</v>
      </c>
      <c r="F22" s="76">
        <v>1.7780671296296294E-2</v>
      </c>
      <c r="G22" s="50"/>
      <c r="H22" s="50"/>
      <c r="I22" s="50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93">
        <f t="shared" si="1"/>
        <v>1.7780671296296294E-2</v>
      </c>
      <c r="AM22" s="28">
        <f t="shared" si="2"/>
        <v>0</v>
      </c>
    </row>
    <row r="23" spans="1:40" s="3" customFormat="1" ht="13">
      <c r="A23" s="54" t="s">
        <v>298</v>
      </c>
      <c r="B23" s="64"/>
      <c r="C23" s="50">
        <f t="shared" si="0"/>
        <v>3.3564814814814811E-3</v>
      </c>
      <c r="D23" s="50">
        <f>D25</f>
        <v>2.0833333333333332E-2</v>
      </c>
      <c r="E23" s="69">
        <v>5</v>
      </c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>
        <v>1.7013888888888887E-2</v>
      </c>
      <c r="AH23" s="61">
        <v>1.7939814814814815E-2</v>
      </c>
      <c r="AI23" s="61"/>
      <c r="AJ23" s="61"/>
      <c r="AK23" s="61"/>
      <c r="AL23" s="93">
        <f>AVERAGE(F23:AK23)</f>
        <v>1.7476851851851851E-2</v>
      </c>
      <c r="AM23" s="28">
        <f>COUNT(G23:AK23)</f>
        <v>2</v>
      </c>
    </row>
    <row r="24" spans="1:40" s="3" customFormat="1" ht="13">
      <c r="A24" s="54" t="s">
        <v>291</v>
      </c>
      <c r="B24" s="29"/>
      <c r="C24" s="50">
        <f t="shared" si="0"/>
        <v>3.3773148148148156E-3</v>
      </c>
      <c r="D24" s="50">
        <f>D22</f>
        <v>2.0833333333333332E-2</v>
      </c>
      <c r="E24" s="69">
        <v>5</v>
      </c>
      <c r="F24" s="76"/>
      <c r="G24" s="50"/>
      <c r="H24" s="50"/>
      <c r="I24" s="50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>
        <v>1.7662037037037035E-2</v>
      </c>
      <c r="AF24" s="76">
        <v>1.7673611111111109E-2</v>
      </c>
      <c r="AG24" s="76">
        <v>1.6886574074074075E-2</v>
      </c>
      <c r="AH24" s="76">
        <v>1.7719907407407406E-2</v>
      </c>
      <c r="AI24" s="76"/>
      <c r="AJ24" s="76"/>
      <c r="AK24" s="76">
        <v>1.7337962962962961E-2</v>
      </c>
      <c r="AL24" s="93">
        <f t="shared" si="1"/>
        <v>1.7456018518518517E-2</v>
      </c>
      <c r="AM24" s="28">
        <f t="shared" si="2"/>
        <v>5</v>
      </c>
    </row>
    <row r="25" spans="1:40" s="3" customFormat="1" ht="13">
      <c r="A25" s="54" t="s">
        <v>292</v>
      </c>
      <c r="B25" s="64"/>
      <c r="C25" s="50">
        <f t="shared" si="0"/>
        <v>3.3796296296296283E-3</v>
      </c>
      <c r="D25" s="50">
        <f>D26</f>
        <v>2.0833333333333332E-2</v>
      </c>
      <c r="E25" s="69">
        <v>5</v>
      </c>
      <c r="F25" s="61">
        <v>1.7083333333333332E-2</v>
      </c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>
        <v>1.7824074074074076E-2</v>
      </c>
      <c r="AG25" s="61"/>
      <c r="AH25" s="61"/>
      <c r="AI25" s="61"/>
      <c r="AJ25" s="61"/>
      <c r="AK25" s="61"/>
      <c r="AL25" s="93">
        <f>AVERAGE(F25:AK25)</f>
        <v>1.7453703703703704E-2</v>
      </c>
      <c r="AM25" s="28">
        <f>COUNT(G25:AK25)</f>
        <v>1</v>
      </c>
    </row>
    <row r="26" spans="1:40" s="3" customFormat="1" ht="13">
      <c r="A26" s="54" t="s">
        <v>273</v>
      </c>
      <c r="B26" s="64"/>
      <c r="C26" s="50">
        <f t="shared" si="0"/>
        <v>3.4085648148148122E-3</v>
      </c>
      <c r="D26" s="50">
        <f>D24</f>
        <v>2.0833333333333332E-2</v>
      </c>
      <c r="E26" s="69">
        <v>5</v>
      </c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>
        <v>1.6944444444444443E-2</v>
      </c>
      <c r="T26" s="61"/>
      <c r="U26" s="61"/>
      <c r="V26" s="61"/>
      <c r="W26" s="61">
        <v>1.7905092592592594E-2</v>
      </c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93">
        <f t="shared" si="1"/>
        <v>1.742476851851852E-2</v>
      </c>
      <c r="AM26" s="28">
        <f t="shared" si="2"/>
        <v>2</v>
      </c>
    </row>
    <row r="27" spans="1:40" s="3" customFormat="1" ht="13">
      <c r="A27" s="60" t="s">
        <v>268</v>
      </c>
      <c r="B27" s="64"/>
      <c r="C27" s="50">
        <f t="shared" si="0"/>
        <v>3.8993055555555552E-3</v>
      </c>
      <c r="D27" s="50">
        <f>D23</f>
        <v>2.0833333333333332E-2</v>
      </c>
      <c r="E27" s="69">
        <v>6</v>
      </c>
      <c r="F27" s="61"/>
      <c r="G27" s="61"/>
      <c r="H27" s="61"/>
      <c r="I27" s="61"/>
      <c r="J27" s="61"/>
      <c r="K27" s="61"/>
      <c r="L27" s="61">
        <v>1.7708333333333333E-2</v>
      </c>
      <c r="M27" s="61">
        <v>1.7071759259259259E-2</v>
      </c>
      <c r="N27" s="61"/>
      <c r="O27" s="61"/>
      <c r="P27" s="61"/>
      <c r="Q27" s="61"/>
      <c r="R27" s="61"/>
      <c r="S27" s="61"/>
      <c r="T27" s="61">
        <v>1.7118055555555556E-2</v>
      </c>
      <c r="U27" s="61">
        <v>1.7361111111111112E-2</v>
      </c>
      <c r="V27" s="61"/>
      <c r="W27" s="61">
        <v>1.8206018518518517E-2</v>
      </c>
      <c r="X27" s="61">
        <v>1.6469907407407405E-2</v>
      </c>
      <c r="Y27" s="61">
        <v>1.6319444444444445E-2</v>
      </c>
      <c r="Z27" s="61"/>
      <c r="AA27" s="61">
        <v>1.7175925925925924E-2</v>
      </c>
      <c r="AB27" s="61">
        <v>1.6134259259259261E-2</v>
      </c>
      <c r="AC27" s="61">
        <v>1.577546296296296E-2</v>
      </c>
      <c r="AD27" s="61"/>
      <c r="AE27" s="61"/>
      <c r="AF27" s="61"/>
      <c r="AG27" s="61"/>
      <c r="AH27" s="61"/>
      <c r="AI27" s="61"/>
      <c r="AJ27" s="61"/>
      <c r="AK27" s="61"/>
      <c r="AL27" s="93">
        <f t="shared" si="1"/>
        <v>1.6934027777777777E-2</v>
      </c>
      <c r="AM27" s="28">
        <f t="shared" si="2"/>
        <v>10</v>
      </c>
    </row>
    <row r="28" spans="1:40" ht="12.75" hidden="1" customHeight="1">
      <c r="A28" s="54" t="s">
        <v>208</v>
      </c>
      <c r="B28" s="29"/>
      <c r="C28" s="50">
        <f t="shared" si="0"/>
        <v>3.2638888888888856E-3</v>
      </c>
      <c r="D28" s="50">
        <f t="shared" si="3"/>
        <v>2.0833333333333332E-2</v>
      </c>
      <c r="E28" s="69">
        <v>8</v>
      </c>
      <c r="F28" s="50">
        <v>1.7569444444444447E-2</v>
      </c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93">
        <f t="shared" si="1"/>
        <v>1.7569444444444447E-2</v>
      </c>
      <c r="AM28" s="28">
        <f t="shared" si="2"/>
        <v>0</v>
      </c>
    </row>
    <row r="29" spans="1:40" ht="12.75" hidden="1" customHeight="1">
      <c r="A29" s="54" t="s">
        <v>124</v>
      </c>
      <c r="B29" s="29"/>
      <c r="C29" s="50">
        <f t="shared" si="0"/>
        <v>3.7905092592592574E-3</v>
      </c>
      <c r="D29" s="50">
        <f t="shared" si="3"/>
        <v>2.0833333333333332E-2</v>
      </c>
      <c r="E29" s="69">
        <v>8</v>
      </c>
      <c r="F29" s="50">
        <v>1.7042824074074075E-2</v>
      </c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93">
        <f t="shared" si="1"/>
        <v>1.7042824074074075E-2</v>
      </c>
      <c r="AM29" s="28">
        <f t="shared" si="2"/>
        <v>0</v>
      </c>
    </row>
    <row r="30" spans="1:40" ht="12.75" hidden="1" customHeight="1">
      <c r="A30" s="54" t="s">
        <v>122</v>
      </c>
      <c r="B30" s="29"/>
      <c r="C30" s="50">
        <f t="shared" si="0"/>
        <v>3.8194444444444448E-3</v>
      </c>
      <c r="D30" s="50">
        <f t="shared" si="3"/>
        <v>2.0833333333333332E-2</v>
      </c>
      <c r="E30" s="69">
        <v>8</v>
      </c>
      <c r="F30" s="50">
        <v>1.7013888888888887E-2</v>
      </c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93">
        <f t="shared" si="1"/>
        <v>1.7013888888888887E-2</v>
      </c>
      <c r="AM30" s="28">
        <f t="shared" si="2"/>
        <v>0</v>
      </c>
    </row>
    <row r="31" spans="1:40" ht="12.75" hidden="1" customHeight="1">
      <c r="A31" s="54" t="s">
        <v>224</v>
      </c>
      <c r="B31" s="64"/>
      <c r="C31" s="50">
        <f t="shared" si="0"/>
        <v>3.9351851851851839E-3</v>
      </c>
      <c r="D31" s="50">
        <f t="shared" si="3"/>
        <v>2.0833333333333332E-2</v>
      </c>
      <c r="E31" s="69">
        <v>9</v>
      </c>
      <c r="F31" s="61">
        <v>1.6898148148148148E-2</v>
      </c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93">
        <f t="shared" si="1"/>
        <v>1.6898148148148148E-2</v>
      </c>
      <c r="AM31" s="28">
        <f t="shared" si="2"/>
        <v>0</v>
      </c>
    </row>
    <row r="32" spans="1:40" s="3" customFormat="1" ht="12.75" hidden="1" customHeight="1">
      <c r="A32" s="54" t="s">
        <v>287</v>
      </c>
      <c r="B32" s="64"/>
      <c r="C32" s="50"/>
      <c r="D32" s="50">
        <f t="shared" si="3"/>
        <v>2.0833333333333332E-2</v>
      </c>
      <c r="E32" s="69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>
        <v>1.6736111111111111E-2</v>
      </c>
      <c r="AD32" s="61"/>
      <c r="AE32" s="61"/>
      <c r="AF32" s="61"/>
      <c r="AG32" s="61"/>
      <c r="AH32" s="61"/>
      <c r="AI32" s="61"/>
      <c r="AJ32" s="61"/>
      <c r="AK32" s="61"/>
      <c r="AL32" s="93">
        <f t="shared" si="1"/>
        <v>1.6736111111111111E-2</v>
      </c>
      <c r="AM32" s="28">
        <f t="shared" si="2"/>
        <v>1</v>
      </c>
    </row>
    <row r="33" spans="1:39" ht="13">
      <c r="A33" s="54" t="s">
        <v>230</v>
      </c>
      <c r="B33" s="29"/>
      <c r="C33" s="50">
        <f t="shared" ref="C33:C54" si="4">D33-AL33</f>
        <v>4.1068672839506166E-3</v>
      </c>
      <c r="D33" s="50">
        <f t="shared" si="3"/>
        <v>2.0833333333333332E-2</v>
      </c>
      <c r="E33" s="69">
        <v>6</v>
      </c>
      <c r="F33" s="50"/>
      <c r="G33" s="50"/>
      <c r="H33" s="50">
        <v>1.653935185185185E-2</v>
      </c>
      <c r="I33" s="50">
        <v>1.6469907407407405E-2</v>
      </c>
      <c r="J33" s="50"/>
      <c r="K33" s="50"/>
      <c r="L33" s="50">
        <v>1.7303240740740741E-2</v>
      </c>
      <c r="M33" s="50">
        <v>1.7071759259259259E-2</v>
      </c>
      <c r="N33" s="50"/>
      <c r="O33" s="50"/>
      <c r="P33" s="50"/>
      <c r="Q33" s="50"/>
      <c r="R33" s="50"/>
      <c r="S33" s="50"/>
      <c r="T33" s="50">
        <v>1.6597222222222222E-2</v>
      </c>
      <c r="U33" s="50"/>
      <c r="V33" s="50">
        <v>1.6377314814814813E-2</v>
      </c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93">
        <f t="shared" si="1"/>
        <v>1.6726466049382716E-2</v>
      </c>
      <c r="AM33" s="28">
        <f t="shared" si="2"/>
        <v>6</v>
      </c>
    </row>
    <row r="34" spans="1:39" ht="13">
      <c r="A34" s="54" t="s">
        <v>311</v>
      </c>
      <c r="B34" s="29"/>
      <c r="C34" s="50">
        <f t="shared" si="4"/>
        <v>4.2824074074074084E-3</v>
      </c>
      <c r="D34" s="50">
        <f t="shared" si="3"/>
        <v>2.0833333333333332E-2</v>
      </c>
      <c r="E34" s="69">
        <v>6</v>
      </c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98">
        <v>1.6550925925925924E-2</v>
      </c>
      <c r="AL34" s="93">
        <f t="shared" si="1"/>
        <v>1.6550925925925924E-2</v>
      </c>
      <c r="AM34" s="28">
        <f t="shared" si="2"/>
        <v>1</v>
      </c>
    </row>
    <row r="35" spans="1:39" s="3" customFormat="1" ht="13">
      <c r="A35" s="54" t="s">
        <v>284</v>
      </c>
      <c r="B35" s="64"/>
      <c r="C35" s="50">
        <f t="shared" si="4"/>
        <v>4.293981481481482E-3</v>
      </c>
      <c r="D35" s="50">
        <f>D33</f>
        <v>2.0833333333333332E-2</v>
      </c>
      <c r="E35" s="69">
        <v>6</v>
      </c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>
        <v>1.6828703703703703E-2</v>
      </c>
      <c r="AC35" s="61">
        <v>1.7013888888888887E-2</v>
      </c>
      <c r="AD35" s="61"/>
      <c r="AE35" s="61">
        <v>1.6192129629629629E-2</v>
      </c>
      <c r="AF35" s="61">
        <v>1.5891203703703703E-2</v>
      </c>
      <c r="AG35" s="61">
        <v>1.6770833333333332E-2</v>
      </c>
      <c r="AH35" s="61" t="s">
        <v>301</v>
      </c>
      <c r="AI35" s="61"/>
      <c r="AJ35" s="61"/>
      <c r="AK35" s="61"/>
      <c r="AL35" s="93">
        <f t="shared" si="1"/>
        <v>1.653935185185185E-2</v>
      </c>
      <c r="AM35" s="28">
        <f t="shared" si="2"/>
        <v>5</v>
      </c>
    </row>
    <row r="36" spans="1:39" ht="13">
      <c r="A36" s="54" t="s">
        <v>219</v>
      </c>
      <c r="B36" s="29"/>
      <c r="C36" s="50">
        <f t="shared" si="4"/>
        <v>4.5389660493827151E-3</v>
      </c>
      <c r="D36" s="50">
        <f t="shared" si="3"/>
        <v>2.0833333333333332E-2</v>
      </c>
      <c r="E36" s="69">
        <v>6</v>
      </c>
      <c r="F36" s="50">
        <v>1.6905864197530863E-2</v>
      </c>
      <c r="G36" s="50"/>
      <c r="H36" s="50"/>
      <c r="I36" s="50"/>
      <c r="J36" s="50"/>
      <c r="K36" s="50"/>
      <c r="L36" s="50"/>
      <c r="M36" s="50"/>
      <c r="N36" s="50"/>
      <c r="O36" s="50"/>
      <c r="P36" s="50">
        <v>1.5682870370370371E-2</v>
      </c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93">
        <f t="shared" si="1"/>
        <v>1.6294367283950617E-2</v>
      </c>
      <c r="AM36" s="28">
        <f t="shared" si="2"/>
        <v>1</v>
      </c>
    </row>
    <row r="37" spans="1:39" ht="13">
      <c r="A37" s="54" t="s">
        <v>231</v>
      </c>
      <c r="B37" s="29"/>
      <c r="C37" s="50">
        <f t="shared" si="4"/>
        <v>4.5833333333333316E-3</v>
      </c>
      <c r="D37" s="50">
        <f t="shared" si="3"/>
        <v>2.0833333333333332E-2</v>
      </c>
      <c r="E37" s="69">
        <v>7</v>
      </c>
      <c r="F37" s="50"/>
      <c r="G37" s="50"/>
      <c r="H37" s="50">
        <v>1.653935185185185E-2</v>
      </c>
      <c r="I37" s="50">
        <v>1.577546296296296E-2</v>
      </c>
      <c r="J37" s="50"/>
      <c r="K37" s="50"/>
      <c r="L37" s="50"/>
      <c r="M37" s="50">
        <v>1.6435185185185188E-2</v>
      </c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93">
        <f t="shared" si="1"/>
        <v>1.6250000000000001E-2</v>
      </c>
      <c r="AM37" s="28">
        <f t="shared" si="2"/>
        <v>3</v>
      </c>
    </row>
    <row r="38" spans="1:39" ht="13">
      <c r="A38" s="54" t="s">
        <v>149</v>
      </c>
      <c r="B38" s="64"/>
      <c r="C38" s="50">
        <f t="shared" si="4"/>
        <v>4.7561006833882619E-3</v>
      </c>
      <c r="D38" s="50">
        <f t="shared" si="3"/>
        <v>2.0833333333333332E-2</v>
      </c>
      <c r="E38" s="69">
        <v>7</v>
      </c>
      <c r="F38" s="61">
        <v>1.6607585935608814E-2</v>
      </c>
      <c r="G38" s="61">
        <v>1.6006944444444445E-2</v>
      </c>
      <c r="H38" s="61">
        <v>1.622685185185185E-2</v>
      </c>
      <c r="I38" s="61"/>
      <c r="J38" s="61">
        <v>1.59375E-2</v>
      </c>
      <c r="K38" s="50">
        <v>1.5636574074074074E-2</v>
      </c>
      <c r="L38" s="50"/>
      <c r="M38" s="50">
        <v>1.5972222222222224E-2</v>
      </c>
      <c r="N38" s="50">
        <v>1.5625E-2</v>
      </c>
      <c r="O38" s="50">
        <v>1.5972222222222224E-2</v>
      </c>
      <c r="P38" s="50"/>
      <c r="Q38" s="50">
        <v>1.5821759259259261E-2</v>
      </c>
      <c r="R38" s="50">
        <v>1.579861111111111E-2</v>
      </c>
      <c r="S38" s="50"/>
      <c r="T38" s="50">
        <v>1.5370370370370369E-2</v>
      </c>
      <c r="U38" s="50">
        <v>1.6805555555555556E-2</v>
      </c>
      <c r="V38" s="50"/>
      <c r="W38" s="50">
        <v>1.7708333333333333E-2</v>
      </c>
      <c r="X38" s="50">
        <v>1.6435185185185188E-2</v>
      </c>
      <c r="Y38" s="50">
        <v>1.6608796296296299E-2</v>
      </c>
      <c r="Z38" s="50">
        <v>1.6331018518518519E-2</v>
      </c>
      <c r="AA38" s="50">
        <v>1.7766203703703704E-2</v>
      </c>
      <c r="AB38" s="50">
        <v>1.7141203703703704E-2</v>
      </c>
      <c r="AC38" s="50">
        <v>1.554398148148148E-2</v>
      </c>
      <c r="AD38" s="50">
        <v>1.5347222222222222E-2</v>
      </c>
      <c r="AE38" s="50">
        <v>1.5868055555555555E-2</v>
      </c>
      <c r="AF38" s="50">
        <v>1.5347222222222222E-2</v>
      </c>
      <c r="AG38" s="50">
        <v>1.5057870370370369E-2</v>
      </c>
      <c r="AH38" s="50"/>
      <c r="AI38" s="50">
        <v>1.5868055555555555E-2</v>
      </c>
      <c r="AJ38" s="50">
        <v>1.5659722222222224E-2</v>
      </c>
      <c r="AK38" s="50">
        <v>1.554398148148148E-2</v>
      </c>
      <c r="AL38" s="93">
        <f t="shared" si="1"/>
        <v>1.607723264994507E-2</v>
      </c>
      <c r="AM38" s="28">
        <f t="shared" si="2"/>
        <v>25</v>
      </c>
    </row>
    <row r="39" spans="1:39" ht="13">
      <c r="A39" s="54" t="s">
        <v>211</v>
      </c>
      <c r="B39" s="29"/>
      <c r="C39" s="50">
        <f t="shared" si="4"/>
        <v>4.7847222222222215E-3</v>
      </c>
      <c r="D39" s="50">
        <f t="shared" si="3"/>
        <v>2.0833333333333332E-2</v>
      </c>
      <c r="E39" s="69">
        <v>7</v>
      </c>
      <c r="F39" s="50">
        <v>1.5870370370370371E-2</v>
      </c>
      <c r="G39" s="50"/>
      <c r="H39" s="50"/>
      <c r="I39" s="50"/>
      <c r="J39" s="50"/>
      <c r="K39" s="50"/>
      <c r="L39" s="50"/>
      <c r="M39" s="50"/>
      <c r="N39" s="50">
        <v>1.622685185185185E-2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93">
        <f t="shared" si="1"/>
        <v>1.6048611111111111E-2</v>
      </c>
      <c r="AM39" s="28">
        <f t="shared" si="2"/>
        <v>1</v>
      </c>
    </row>
    <row r="40" spans="1:39" ht="12.75" hidden="1" customHeight="1">
      <c r="A40" s="54" t="s">
        <v>144</v>
      </c>
      <c r="B40" s="29"/>
      <c r="C40" s="50">
        <f t="shared" si="4"/>
        <v>4.346064814814813E-3</v>
      </c>
      <c r="D40" s="50">
        <f t="shared" si="3"/>
        <v>2.0833333333333332E-2</v>
      </c>
      <c r="E40" s="69">
        <v>9</v>
      </c>
      <c r="F40" s="50">
        <v>1.6487268518518519E-2</v>
      </c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93">
        <f t="shared" si="1"/>
        <v>1.6487268518518519E-2</v>
      </c>
      <c r="AM40" s="28">
        <f t="shared" si="2"/>
        <v>0</v>
      </c>
    </row>
    <row r="41" spans="1:39" ht="12.75" hidden="1" customHeight="1">
      <c r="A41" s="54" t="s">
        <v>120</v>
      </c>
      <c r="B41" s="29"/>
      <c r="C41" s="50">
        <f t="shared" si="4"/>
        <v>4.430644586894586E-3</v>
      </c>
      <c r="D41" s="50">
        <f t="shared" si="3"/>
        <v>2.0833333333333332E-2</v>
      </c>
      <c r="E41" s="69">
        <v>9</v>
      </c>
      <c r="F41" s="50">
        <v>1.6402688746438746E-2</v>
      </c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93">
        <f t="shared" si="1"/>
        <v>1.6402688746438746E-2</v>
      </c>
      <c r="AM41" s="28">
        <f t="shared" si="2"/>
        <v>0</v>
      </c>
    </row>
    <row r="42" spans="1:39" ht="12.75" hidden="1" customHeight="1">
      <c r="A42" s="54" t="s">
        <v>167</v>
      </c>
      <c r="B42" s="29"/>
      <c r="C42" s="50">
        <f t="shared" si="4"/>
        <v>4.4699074074074051E-3</v>
      </c>
      <c r="D42" s="50">
        <f t="shared" si="3"/>
        <v>2.0833333333333332E-2</v>
      </c>
      <c r="E42" s="69">
        <v>9</v>
      </c>
      <c r="F42" s="50">
        <v>1.6363425925925927E-2</v>
      </c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93">
        <f t="shared" si="1"/>
        <v>1.6363425925925927E-2</v>
      </c>
      <c r="AM42" s="28">
        <f t="shared" si="2"/>
        <v>0</v>
      </c>
    </row>
    <row r="43" spans="1:39" ht="12.75" hidden="1" customHeight="1">
      <c r="A43" s="60" t="s">
        <v>119</v>
      </c>
      <c r="B43" s="29"/>
      <c r="C43" s="50">
        <f t="shared" si="4"/>
        <v>4.5505401234567887E-3</v>
      </c>
      <c r="D43" s="50">
        <f t="shared" si="3"/>
        <v>2.0833333333333332E-2</v>
      </c>
      <c r="E43" s="69">
        <v>9</v>
      </c>
      <c r="F43" s="50">
        <v>1.6282793209876543E-2</v>
      </c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93">
        <f t="shared" si="1"/>
        <v>1.6282793209876543E-2</v>
      </c>
      <c r="AM43" s="28">
        <f t="shared" si="2"/>
        <v>0</v>
      </c>
    </row>
    <row r="44" spans="1:39" ht="12.75" hidden="1" customHeight="1">
      <c r="A44" s="54" t="s">
        <v>222</v>
      </c>
      <c r="B44" s="64"/>
      <c r="C44" s="50">
        <f t="shared" si="4"/>
        <v>4.8321759259259238E-3</v>
      </c>
      <c r="D44" s="50">
        <f t="shared" si="3"/>
        <v>2.0833333333333332E-2</v>
      </c>
      <c r="E44" s="69">
        <v>10</v>
      </c>
      <c r="F44" s="61">
        <v>1.6782407407407409E-2</v>
      </c>
      <c r="G44" s="61"/>
      <c r="H44" s="61"/>
      <c r="I44" s="61"/>
      <c r="J44" s="61"/>
      <c r="K44" s="61"/>
      <c r="L44" s="61"/>
      <c r="M44" s="61">
        <v>1.5219907407407409E-2</v>
      </c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93">
        <f t="shared" si="1"/>
        <v>1.6001157407407408E-2</v>
      </c>
      <c r="AM44" s="28">
        <f t="shared" si="2"/>
        <v>1</v>
      </c>
    </row>
    <row r="45" spans="1:39" ht="12.75" hidden="1" customHeight="1">
      <c r="A45" s="60" t="s">
        <v>176</v>
      </c>
      <c r="B45" s="29"/>
      <c r="C45" s="50">
        <f t="shared" si="4"/>
        <v>4.7106481481481478E-3</v>
      </c>
      <c r="D45" s="50">
        <f t="shared" si="3"/>
        <v>2.0833333333333332E-2</v>
      </c>
      <c r="E45" s="69">
        <v>10</v>
      </c>
      <c r="F45" s="50">
        <v>1.6122685185185184E-2</v>
      </c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93">
        <f t="shared" si="1"/>
        <v>1.6122685185185184E-2</v>
      </c>
      <c r="AM45" s="28">
        <f t="shared" si="2"/>
        <v>0</v>
      </c>
    </row>
    <row r="46" spans="1:39" ht="12.75" hidden="1" customHeight="1">
      <c r="A46" s="54" t="s">
        <v>223</v>
      </c>
      <c r="B46" s="29"/>
      <c r="C46" s="50">
        <f t="shared" si="4"/>
        <v>4.733796296296295E-3</v>
      </c>
      <c r="D46" s="50">
        <f t="shared" si="3"/>
        <v>2.0833333333333332E-2</v>
      </c>
      <c r="E46" s="69">
        <v>10</v>
      </c>
      <c r="F46" s="50">
        <v>1.6099537037037037E-2</v>
      </c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93">
        <f t="shared" si="1"/>
        <v>1.6099537037037037E-2</v>
      </c>
      <c r="AM46" s="28">
        <f t="shared" si="2"/>
        <v>0</v>
      </c>
    </row>
    <row r="47" spans="1:39" ht="12.75" hidden="1" customHeight="1">
      <c r="A47" s="54" t="s">
        <v>205</v>
      </c>
      <c r="B47" s="29"/>
      <c r="C47" s="50">
        <f t="shared" si="4"/>
        <v>4.7453703703703685E-3</v>
      </c>
      <c r="D47" s="50">
        <f t="shared" si="3"/>
        <v>2.0833333333333332E-2</v>
      </c>
      <c r="E47" s="69">
        <v>10</v>
      </c>
      <c r="F47" s="50">
        <v>1.6087962962962964E-2</v>
      </c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93">
        <f t="shared" si="1"/>
        <v>1.6087962962962964E-2</v>
      </c>
      <c r="AM47" s="28">
        <f t="shared" si="2"/>
        <v>0</v>
      </c>
    </row>
    <row r="48" spans="1:39" ht="12.75" hidden="1" customHeight="1">
      <c r="A48" s="54" t="s">
        <v>179</v>
      </c>
      <c r="B48" s="29"/>
      <c r="C48" s="50">
        <f t="shared" si="4"/>
        <v>4.8553240740740744E-3</v>
      </c>
      <c r="D48" s="50">
        <f t="shared" si="3"/>
        <v>2.0833333333333332E-2</v>
      </c>
      <c r="E48" s="69">
        <v>10</v>
      </c>
      <c r="F48" s="50">
        <v>1.5978009259259258E-2</v>
      </c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93">
        <f t="shared" si="1"/>
        <v>1.5978009259259258E-2</v>
      </c>
      <c r="AM48" s="28">
        <f t="shared" si="2"/>
        <v>0</v>
      </c>
    </row>
    <row r="49" spans="1:39" ht="12.75" hidden="1" customHeight="1">
      <c r="A49" s="60" t="s">
        <v>209</v>
      </c>
      <c r="B49" s="29"/>
      <c r="C49" s="50">
        <f t="shared" si="4"/>
        <v>4.918981481481479E-3</v>
      </c>
      <c r="D49" s="50">
        <f t="shared" si="3"/>
        <v>2.0833333333333332E-2</v>
      </c>
      <c r="E49" s="69">
        <v>10</v>
      </c>
      <c r="F49" s="50">
        <v>1.5914351851851853E-2</v>
      </c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93">
        <f t="shared" si="1"/>
        <v>1.5914351851851853E-2</v>
      </c>
      <c r="AM49" s="28">
        <f t="shared" si="2"/>
        <v>0</v>
      </c>
    </row>
    <row r="50" spans="1:39" ht="13">
      <c r="A50" s="60" t="s">
        <v>16</v>
      </c>
      <c r="B50" s="29"/>
      <c r="C50" s="50">
        <f>D50-AL50</f>
        <v>4.8697916666666646E-3</v>
      </c>
      <c r="D50" s="50">
        <f>D52</f>
        <v>2.0833333333333332E-2</v>
      </c>
      <c r="E50" s="69">
        <v>7</v>
      </c>
      <c r="F50" s="50">
        <v>1.5879629629629629E-2</v>
      </c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>
        <v>1.5625E-2</v>
      </c>
      <c r="AH50" s="50">
        <v>1.5949074074074074E-2</v>
      </c>
      <c r="AI50" s="50"/>
      <c r="AJ50" s="50"/>
      <c r="AK50" s="50">
        <v>1.6400462962962964E-2</v>
      </c>
      <c r="AL50" s="93">
        <f>AVERAGE(F50:AK50)</f>
        <v>1.5963541666666668E-2</v>
      </c>
      <c r="AM50" s="28">
        <f>COUNT(G50:AK50)</f>
        <v>3</v>
      </c>
    </row>
    <row r="51" spans="1:39" ht="13">
      <c r="A51" s="54" t="s">
        <v>278</v>
      </c>
      <c r="B51" s="29"/>
      <c r="C51" s="50">
        <f t="shared" si="4"/>
        <v>4.9691358024691323E-3</v>
      </c>
      <c r="D51" s="50">
        <f>D50</f>
        <v>2.0833333333333332E-2</v>
      </c>
      <c r="E51" s="69">
        <v>7</v>
      </c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>
        <v>1.5821759259259261E-2</v>
      </c>
      <c r="W51" s="50">
        <v>1.6666666666666666E-2</v>
      </c>
      <c r="X51" s="50"/>
      <c r="Y51" s="50"/>
      <c r="Z51" s="50">
        <v>1.5104166666666667E-2</v>
      </c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93">
        <f t="shared" si="1"/>
        <v>1.58641975308642E-2</v>
      </c>
      <c r="AM51" s="28">
        <f t="shared" si="2"/>
        <v>3</v>
      </c>
    </row>
    <row r="52" spans="1:39" ht="13">
      <c r="A52" s="60" t="s">
        <v>266</v>
      </c>
      <c r="B52" s="29"/>
      <c r="C52" s="50">
        <f t="shared" si="4"/>
        <v>5.0650352733686045E-3</v>
      </c>
      <c r="D52" s="50">
        <f>D49</f>
        <v>2.0833333333333332E-2</v>
      </c>
      <c r="E52" s="69">
        <v>7</v>
      </c>
      <c r="F52" s="50"/>
      <c r="G52" s="50"/>
      <c r="H52" s="50"/>
      <c r="I52" s="50"/>
      <c r="J52" s="50">
        <v>1.5891203703703703E-2</v>
      </c>
      <c r="K52" s="50">
        <v>1.5648148148148151E-2</v>
      </c>
      <c r="L52" s="50">
        <v>1.741898148148148E-2</v>
      </c>
      <c r="M52" s="50"/>
      <c r="N52" s="50"/>
      <c r="O52" s="50"/>
      <c r="P52" s="50"/>
      <c r="Q52" s="50"/>
      <c r="R52" s="50">
        <v>1.6076388888888887E-2</v>
      </c>
      <c r="S52" s="50">
        <v>1.6296296296296295E-2</v>
      </c>
      <c r="T52" s="50">
        <v>1.6446759259259262E-2</v>
      </c>
      <c r="U52" s="50">
        <v>1.6666666666666666E-2</v>
      </c>
      <c r="V52" s="50">
        <v>1.5868055555555555E-2</v>
      </c>
      <c r="W52" s="50">
        <v>1.7245370370370369E-2</v>
      </c>
      <c r="X52" s="50">
        <v>1.5173611111111112E-2</v>
      </c>
      <c r="Y52" s="50"/>
      <c r="Z52" s="50">
        <v>1.4699074074074074E-2</v>
      </c>
      <c r="AA52" s="50">
        <v>1.6122685185185184E-2</v>
      </c>
      <c r="AB52" s="50">
        <v>1.5752314814814813E-2</v>
      </c>
      <c r="AC52" s="66" t="s">
        <v>256</v>
      </c>
      <c r="AD52" s="66">
        <v>1.5578703703703704E-2</v>
      </c>
      <c r="AE52" s="76">
        <v>1.5358796296296296E-2</v>
      </c>
      <c r="AF52" s="76">
        <v>1.4849537037037036E-2</v>
      </c>
      <c r="AG52" s="94">
        <v>1.4722222222222222E-2</v>
      </c>
      <c r="AH52" s="94">
        <v>1.5740740740740743E-2</v>
      </c>
      <c r="AI52" s="94">
        <v>1.5300925925925926E-2</v>
      </c>
      <c r="AJ52" s="94">
        <v>1.5868055555555555E-2</v>
      </c>
      <c r="AK52" s="94">
        <v>1.4409722222222221E-2</v>
      </c>
      <c r="AL52" s="93">
        <f t="shared" si="1"/>
        <v>1.5768298059964728E-2</v>
      </c>
      <c r="AM52" s="28">
        <f t="shared" si="2"/>
        <v>21</v>
      </c>
    </row>
    <row r="53" spans="1:39" ht="13">
      <c r="A53" s="54" t="s">
        <v>227</v>
      </c>
      <c r="B53" s="29"/>
      <c r="C53" s="50">
        <f>D53-AL53</f>
        <v>5.1643518518518471E-3</v>
      </c>
      <c r="D53" s="50">
        <f>D56</f>
        <v>2.0833333333333332E-2</v>
      </c>
      <c r="E53" s="69">
        <v>7</v>
      </c>
      <c r="F53" s="50"/>
      <c r="G53" s="50">
        <v>1.4594907407407405E-2</v>
      </c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>
        <v>1.699074074074074E-2</v>
      </c>
      <c r="AG53" s="50"/>
      <c r="AH53" s="50">
        <v>1.6921296296296299E-2</v>
      </c>
      <c r="AI53" s="50">
        <v>1.4826388888888889E-2</v>
      </c>
      <c r="AJ53" s="50">
        <v>1.5011574074074075E-2</v>
      </c>
      <c r="AL53" s="93">
        <f>AVERAGE(F53:AK53)</f>
        <v>1.5668981481481485E-2</v>
      </c>
      <c r="AM53" s="28">
        <f>COUNT(G53:AK53)</f>
        <v>5</v>
      </c>
    </row>
    <row r="54" spans="1:39" ht="13">
      <c r="A54" s="54" t="s">
        <v>312</v>
      </c>
      <c r="B54" s="29"/>
      <c r="C54" s="50">
        <f t="shared" si="4"/>
        <v>5.2893518518518524E-3</v>
      </c>
      <c r="D54" s="50">
        <f>D52</f>
        <v>2.0833333333333332E-2</v>
      </c>
      <c r="E54" s="69">
        <v>8</v>
      </c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97"/>
      <c r="AH54" s="97"/>
      <c r="AI54" s="97"/>
      <c r="AJ54" s="97"/>
      <c r="AK54" s="50">
        <v>1.554398148148148E-2</v>
      </c>
      <c r="AL54" s="93">
        <f t="shared" si="1"/>
        <v>1.554398148148148E-2</v>
      </c>
      <c r="AM54" s="28">
        <f t="shared" si="2"/>
        <v>1</v>
      </c>
    </row>
    <row r="55" spans="1:39" ht="13">
      <c r="A55" s="54" t="s">
        <v>262</v>
      </c>
      <c r="B55" s="29"/>
      <c r="C55" s="50">
        <f>D55-AL55</f>
        <v>5.4412615740740741E-3</v>
      </c>
      <c r="D55" s="50">
        <f>D57</f>
        <v>2.0833333333333332E-2</v>
      </c>
      <c r="E55" s="69">
        <v>8</v>
      </c>
      <c r="F55" s="50"/>
      <c r="G55" s="50"/>
      <c r="H55" s="50"/>
      <c r="I55" s="50">
        <v>1.5520833333333333E-2</v>
      </c>
      <c r="J55" s="50">
        <v>1.5162037037037036E-2</v>
      </c>
      <c r="K55" s="50"/>
      <c r="L55" s="50">
        <v>1.5949074074074074E-2</v>
      </c>
      <c r="M55" s="50"/>
      <c r="N55" s="50"/>
      <c r="O55" s="50">
        <v>1.556712962962963E-2</v>
      </c>
      <c r="P55" s="50"/>
      <c r="Q55" s="50"/>
      <c r="R55" s="50"/>
      <c r="S55" s="50"/>
      <c r="T55" s="50"/>
      <c r="U55" s="50"/>
      <c r="V55" s="50"/>
      <c r="W55" s="50">
        <v>1.7245370370370369E-2</v>
      </c>
      <c r="X55" s="50"/>
      <c r="Y55" s="50"/>
      <c r="Z55" s="50"/>
      <c r="AA55" s="50"/>
      <c r="AB55" s="50"/>
      <c r="AC55" s="50">
        <v>1.4837962962962963E-2</v>
      </c>
      <c r="AD55" s="50"/>
      <c r="AE55" s="50">
        <v>1.4236111111111111E-2</v>
      </c>
      <c r="AF55" s="50">
        <v>1.4618055555555556E-2</v>
      </c>
      <c r="AG55" s="50"/>
      <c r="AH55" s="50"/>
      <c r="AI55" s="50"/>
      <c r="AJ55" s="50"/>
      <c r="AK55" s="50"/>
      <c r="AL55" s="93">
        <f t="shared" si="1"/>
        <v>1.5392071759259258E-2</v>
      </c>
      <c r="AM55" s="28">
        <f t="shared" si="2"/>
        <v>8</v>
      </c>
    </row>
    <row r="56" spans="1:39" ht="12.75" hidden="1" customHeight="1">
      <c r="A56" s="54" t="s">
        <v>293</v>
      </c>
      <c r="B56" s="29"/>
      <c r="C56" s="50">
        <f>D56-AL56</f>
        <v>5.0752314814814792E-3</v>
      </c>
      <c r="D56" s="50">
        <f>D63</f>
        <v>2.0833333333333332E-2</v>
      </c>
      <c r="E56" s="69">
        <v>10</v>
      </c>
      <c r="F56" s="50">
        <v>1.5758101851851853E-2</v>
      </c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93">
        <f t="shared" si="1"/>
        <v>1.5758101851851853E-2</v>
      </c>
      <c r="AM56" s="28">
        <f t="shared" si="2"/>
        <v>0</v>
      </c>
    </row>
    <row r="57" spans="1:39" ht="13">
      <c r="A57" s="54" t="s">
        <v>214</v>
      </c>
      <c r="B57" s="29"/>
      <c r="C57" s="50">
        <f>D57-AL57</f>
        <v>5.5928497942386822E-3</v>
      </c>
      <c r="D57" s="50">
        <f>D53</f>
        <v>2.0833333333333332E-2</v>
      </c>
      <c r="E57" s="69">
        <v>8</v>
      </c>
      <c r="F57" s="50">
        <v>1.4999999999999999E-2</v>
      </c>
      <c r="G57" s="50">
        <v>1.8055555555555557E-2</v>
      </c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>
        <v>1.4953703703703705E-2</v>
      </c>
      <c r="AD57" s="50"/>
      <c r="AE57" s="50">
        <v>1.4351851851851852E-2</v>
      </c>
      <c r="AF57" s="50">
        <v>1.5046296296296295E-2</v>
      </c>
      <c r="AG57" s="50">
        <v>1.4363425925925925E-2</v>
      </c>
      <c r="AH57" s="50">
        <v>1.6145833333333335E-2</v>
      </c>
      <c r="AI57" s="50">
        <v>1.4733796296296295E-2</v>
      </c>
      <c r="AJ57" s="50">
        <v>1.4513888888888889E-2</v>
      </c>
      <c r="AK57" s="50"/>
      <c r="AL57" s="93">
        <f t="shared" si="1"/>
        <v>1.524048353909465E-2</v>
      </c>
      <c r="AM57" s="28">
        <f t="shared" si="2"/>
        <v>8</v>
      </c>
    </row>
    <row r="58" spans="1:39" ht="12.75" hidden="1" customHeight="1">
      <c r="A58" s="54" t="s">
        <v>153</v>
      </c>
      <c r="B58" s="29"/>
      <c r="C58" s="50">
        <f t="shared" ref="C58:C81" si="5">D58-AL58</f>
        <v>5.1658950617283934E-3</v>
      </c>
      <c r="D58" s="50">
        <f>D55</f>
        <v>2.0833333333333332E-2</v>
      </c>
      <c r="E58" s="69">
        <v>10</v>
      </c>
      <c r="F58" s="50">
        <v>1.5667438271604939E-2</v>
      </c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93">
        <f t="shared" si="1"/>
        <v>1.5667438271604939E-2</v>
      </c>
      <c r="AM58" s="28">
        <f t="shared" si="2"/>
        <v>0</v>
      </c>
    </row>
    <row r="59" spans="1:39" ht="12.75" hidden="1" customHeight="1">
      <c r="A59" s="54" t="s">
        <v>193</v>
      </c>
      <c r="B59" s="29"/>
      <c r="C59" s="50">
        <f t="shared" si="5"/>
        <v>5.1996527777777787E-3</v>
      </c>
      <c r="D59" s="50">
        <f t="shared" si="3"/>
        <v>2.0833333333333332E-2</v>
      </c>
      <c r="E59" s="69">
        <v>10</v>
      </c>
      <c r="F59" s="50">
        <v>1.5633680555555553E-2</v>
      </c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93">
        <f t="shared" si="1"/>
        <v>1.5633680555555553E-2</v>
      </c>
      <c r="AM59" s="28">
        <f t="shared" si="2"/>
        <v>0</v>
      </c>
    </row>
    <row r="60" spans="1:39" ht="12.75" hidden="1" customHeight="1">
      <c r="A60" s="54" t="s">
        <v>17</v>
      </c>
      <c r="B60" s="29"/>
      <c r="C60" s="50">
        <f t="shared" si="5"/>
        <v>5.2372685185185161E-3</v>
      </c>
      <c r="D60" s="50">
        <f t="shared" si="3"/>
        <v>2.0833333333333332E-2</v>
      </c>
      <c r="E60" s="69">
        <v>10</v>
      </c>
      <c r="F60" s="50">
        <v>1.5596064814814816E-2</v>
      </c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93">
        <f t="shared" si="1"/>
        <v>1.5596064814814816E-2</v>
      </c>
      <c r="AM60" s="28">
        <f t="shared" si="2"/>
        <v>0</v>
      </c>
    </row>
    <row r="61" spans="1:39" ht="13">
      <c r="A61" s="54" t="s">
        <v>314</v>
      </c>
      <c r="B61" s="29"/>
      <c r="C61" s="50">
        <f>D61-AL61</f>
        <v>5.7754629629629614E-3</v>
      </c>
      <c r="D61" s="50">
        <f>D65</f>
        <v>2.0833333333333332E-2</v>
      </c>
      <c r="E61" s="69">
        <v>8</v>
      </c>
      <c r="F61" s="50">
        <v>1.5057870370370371E-2</v>
      </c>
      <c r="G61" s="50"/>
      <c r="H61" s="50"/>
      <c r="I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93">
        <f t="shared" si="1"/>
        <v>1.5057870370370371E-2</v>
      </c>
      <c r="AM61" s="28">
        <f t="shared" si="2"/>
        <v>0</v>
      </c>
    </row>
    <row r="62" spans="1:39" ht="13">
      <c r="A62" s="54" t="s">
        <v>300</v>
      </c>
      <c r="B62" s="29"/>
      <c r="C62" s="50">
        <f>D62-AL62</f>
        <v>5.787037037037035E-3</v>
      </c>
      <c r="D62" s="50">
        <f>D51</f>
        <v>2.0833333333333332E-2</v>
      </c>
      <c r="E62" s="69">
        <v>8</v>
      </c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95">
        <v>1.556712962962963E-2</v>
      </c>
      <c r="AH62" s="97"/>
      <c r="AI62" s="97"/>
      <c r="AJ62" s="97"/>
      <c r="AK62" s="95">
        <v>1.4525462962962964E-2</v>
      </c>
      <c r="AL62" s="93">
        <f>AVERAGE(F62:AK62)</f>
        <v>1.5046296296296297E-2</v>
      </c>
      <c r="AM62" s="28">
        <f>COUNT(G62:AK62)</f>
        <v>2</v>
      </c>
    </row>
    <row r="63" spans="1:39" ht="13">
      <c r="A63" s="54" t="s">
        <v>267</v>
      </c>
      <c r="B63" s="29"/>
      <c r="C63" s="50">
        <f>D63-AL63</f>
        <v>6.069444444444445E-3</v>
      </c>
      <c r="D63" s="50">
        <f>D62</f>
        <v>2.0833333333333332E-2</v>
      </c>
      <c r="E63" s="69">
        <v>9</v>
      </c>
      <c r="F63" s="50"/>
      <c r="G63" s="50"/>
      <c r="H63" s="50"/>
      <c r="I63" s="50"/>
      <c r="J63" s="50"/>
      <c r="K63" s="50"/>
      <c r="L63" s="61">
        <v>1.579861111111111E-2</v>
      </c>
      <c r="M63" s="61"/>
      <c r="N63" s="61">
        <v>1.5011574074074075E-2</v>
      </c>
      <c r="O63" s="61">
        <v>1.5162037037037036E-2</v>
      </c>
      <c r="P63" s="61"/>
      <c r="Q63" s="61">
        <v>1.4363425925925925E-2</v>
      </c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>
        <v>1.3483796296296298E-2</v>
      </c>
      <c r="AL63" s="93">
        <f>AVERAGE(F63:AK63)</f>
        <v>1.4763888888888887E-2</v>
      </c>
      <c r="AM63" s="28">
        <f>COUNT(G63:AK63)</f>
        <v>5</v>
      </c>
    </row>
    <row r="64" spans="1:39" ht="13">
      <c r="A64" s="54" t="s">
        <v>220</v>
      </c>
      <c r="B64" s="29"/>
      <c r="C64" s="50">
        <f t="shared" si="5"/>
        <v>6.1861496913580213E-3</v>
      </c>
      <c r="D64" s="50">
        <f>D60</f>
        <v>2.0833333333333332E-2</v>
      </c>
      <c r="E64" s="69">
        <v>9</v>
      </c>
      <c r="F64" s="50">
        <v>1.5570987654320988E-2</v>
      </c>
      <c r="G64" s="50"/>
      <c r="H64" s="50"/>
      <c r="I64" s="50"/>
      <c r="J64" s="50"/>
      <c r="K64" s="50"/>
      <c r="L64" s="50">
        <v>1.6377314814814813E-2</v>
      </c>
      <c r="M64" s="50">
        <v>1.4930555555555556E-2</v>
      </c>
      <c r="N64" s="50">
        <v>1.4699074074074074E-2</v>
      </c>
      <c r="O64" s="50"/>
      <c r="P64" s="50">
        <v>1.5335648148148147E-2</v>
      </c>
      <c r="Q64" s="50">
        <v>1.4583333333333332E-2</v>
      </c>
      <c r="R64" s="50">
        <v>1.5138888888888889E-2</v>
      </c>
      <c r="S64" s="50">
        <v>1.5046296296296295E-2</v>
      </c>
      <c r="T64" s="50">
        <v>1.4733796296296295E-2</v>
      </c>
      <c r="U64" s="50"/>
      <c r="V64" s="50"/>
      <c r="W64" s="50">
        <v>1.5509259259259257E-2</v>
      </c>
      <c r="X64" s="50"/>
      <c r="Y64" s="50">
        <v>1.4699074074074074E-2</v>
      </c>
      <c r="Z64" s="50">
        <v>1.4120370370370368E-2</v>
      </c>
      <c r="AA64" s="50">
        <v>1.4699074074074074E-2</v>
      </c>
      <c r="AB64" s="50">
        <v>1.4583333333333332E-2</v>
      </c>
      <c r="AC64" s="50">
        <v>1.3368055555555557E-2</v>
      </c>
      <c r="AD64" s="50"/>
      <c r="AE64" s="50">
        <v>1.3726851851851851E-2</v>
      </c>
      <c r="AF64" s="50">
        <v>1.4027777777777778E-2</v>
      </c>
      <c r="AG64" s="50">
        <v>1.357638888888889E-2</v>
      </c>
      <c r="AH64" s="50">
        <v>1.4652777777777778E-2</v>
      </c>
      <c r="AI64" s="50"/>
      <c r="AJ64" s="50"/>
      <c r="AK64" s="50">
        <v>1.3564814814814816E-2</v>
      </c>
      <c r="AL64" s="93">
        <f t="shared" si="1"/>
        <v>1.4647183641975311E-2</v>
      </c>
      <c r="AM64" s="28">
        <f t="shared" si="2"/>
        <v>19</v>
      </c>
    </row>
    <row r="65" spans="1:39" ht="12.75" hidden="1" customHeight="1">
      <c r="A65" s="54" t="s">
        <v>281</v>
      </c>
      <c r="B65" s="29"/>
      <c r="C65" s="50">
        <f t="shared" si="5"/>
        <v>5.4897280092592593E-3</v>
      </c>
      <c r="D65" s="50">
        <f t="shared" si="3"/>
        <v>2.0833333333333332E-2</v>
      </c>
      <c r="E65" s="69">
        <v>11</v>
      </c>
      <c r="F65" s="50">
        <v>1.5343605324074073E-2</v>
      </c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93">
        <f t="shared" si="1"/>
        <v>1.5343605324074073E-2</v>
      </c>
      <c r="AM65" s="28">
        <f t="shared" si="2"/>
        <v>0</v>
      </c>
    </row>
    <row r="66" spans="1:39" ht="12.75" hidden="1" customHeight="1">
      <c r="A66" s="54" t="s">
        <v>180</v>
      </c>
      <c r="B66" s="29"/>
      <c r="C66" s="50">
        <f t="shared" si="5"/>
        <v>6.099537037037037E-3</v>
      </c>
      <c r="D66" s="50">
        <f>D61</f>
        <v>2.0833333333333332E-2</v>
      </c>
      <c r="E66" s="69">
        <v>12</v>
      </c>
      <c r="F66" s="50">
        <v>1.4733796296296295E-2</v>
      </c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93">
        <f t="shared" si="1"/>
        <v>1.4733796296296295E-2</v>
      </c>
      <c r="AM66" s="28">
        <f t="shared" si="2"/>
        <v>0</v>
      </c>
    </row>
    <row r="67" spans="1:39" ht="12.75" hidden="1" customHeight="1">
      <c r="A67" s="54" t="s">
        <v>1</v>
      </c>
      <c r="B67" s="29"/>
      <c r="C67" s="50">
        <f t="shared" si="5"/>
        <v>6.099537037037037E-3</v>
      </c>
      <c r="D67" s="50">
        <f t="shared" si="3"/>
        <v>2.0833333333333332E-2</v>
      </c>
      <c r="E67" s="69">
        <v>11</v>
      </c>
      <c r="F67" s="50"/>
      <c r="G67" s="50"/>
      <c r="H67" s="50"/>
      <c r="I67" s="50"/>
      <c r="J67" s="50"/>
      <c r="K67" s="50"/>
      <c r="L67" s="50"/>
      <c r="M67" s="50"/>
      <c r="N67" s="50">
        <v>1.4733796296296295E-2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93">
        <f t="shared" si="1"/>
        <v>1.4733796296296295E-2</v>
      </c>
      <c r="AM67" s="28">
        <f t="shared" si="2"/>
        <v>1</v>
      </c>
    </row>
    <row r="68" spans="1:39" ht="12.75" hidden="1" customHeight="1">
      <c r="A68" s="54" t="s">
        <v>294</v>
      </c>
      <c r="B68" s="29"/>
      <c r="C68" s="50">
        <f t="shared" si="5"/>
        <v>6.2048059964726603E-3</v>
      </c>
      <c r="D68" s="50">
        <f t="shared" si="3"/>
        <v>2.0833333333333332E-2</v>
      </c>
      <c r="E68" s="69">
        <v>12</v>
      </c>
      <c r="F68" s="50">
        <v>1.4628527336860672E-2</v>
      </c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93">
        <f t="shared" si="1"/>
        <v>1.4628527336860672E-2</v>
      </c>
      <c r="AM68" s="28">
        <f t="shared" si="2"/>
        <v>0</v>
      </c>
    </row>
    <row r="69" spans="1:39" ht="13">
      <c r="A69" s="54" t="s">
        <v>295</v>
      </c>
      <c r="B69" s="29"/>
      <c r="C69" s="50">
        <f>D69-AL69</f>
        <v>6.3981481481481476E-3</v>
      </c>
      <c r="D69" s="50">
        <f t="shared" si="3"/>
        <v>2.0833333333333332E-2</v>
      </c>
      <c r="E69" s="69">
        <v>9</v>
      </c>
      <c r="F69" s="50">
        <v>1.4435185185185185E-2</v>
      </c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93">
        <f t="shared" si="1"/>
        <v>1.4435185185185185E-2</v>
      </c>
      <c r="AM69" s="28">
        <f t="shared" si="2"/>
        <v>0</v>
      </c>
    </row>
    <row r="70" spans="1:39" ht="13">
      <c r="A70" s="54" t="s">
        <v>145</v>
      </c>
      <c r="B70" s="29"/>
      <c r="C70" s="50">
        <f>D70-AL70</f>
        <v>6.4597800925925916E-3</v>
      </c>
      <c r="D70" s="50">
        <f t="shared" si="3"/>
        <v>2.0833333333333332E-2</v>
      </c>
      <c r="E70" s="69">
        <v>9</v>
      </c>
      <c r="F70" s="50">
        <v>1.3990162037037037E-2</v>
      </c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>
        <v>1.4756944444444446E-2</v>
      </c>
      <c r="AF70" s="50"/>
      <c r="AG70" s="50"/>
      <c r="AH70" s="50"/>
      <c r="AI70" s="50"/>
      <c r="AJ70" s="50"/>
      <c r="AK70" s="50"/>
      <c r="AL70" s="93">
        <f t="shared" si="1"/>
        <v>1.4373553240740741E-2</v>
      </c>
      <c r="AM70" s="28">
        <f t="shared" si="2"/>
        <v>1</v>
      </c>
    </row>
    <row r="71" spans="1:39" ht="13">
      <c r="A71" s="54" t="s">
        <v>313</v>
      </c>
      <c r="B71" s="29"/>
      <c r="C71" s="50">
        <f>D71-AL71</f>
        <v>6.6973379629629605E-3</v>
      </c>
      <c r="D71" s="50">
        <f>D74</f>
        <v>2.0833333333333332E-2</v>
      </c>
      <c r="E71" s="69">
        <v>10</v>
      </c>
      <c r="F71" s="50">
        <v>1.3619791666666665E-2</v>
      </c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>
        <v>1.40625E-2</v>
      </c>
      <c r="AG71" s="50">
        <v>1.383101851851852E-2</v>
      </c>
      <c r="AH71" s="50">
        <v>1.4930555555555556E-2</v>
      </c>
      <c r="AI71" s="50"/>
      <c r="AJ71" s="50"/>
      <c r="AK71" s="50">
        <v>1.4236111111111111E-2</v>
      </c>
      <c r="AL71" s="93">
        <f>AVERAGE(F71:AK71)</f>
        <v>1.4135995370370372E-2</v>
      </c>
      <c r="AM71" s="28">
        <f>COUNT(G71:AK71)</f>
        <v>4</v>
      </c>
    </row>
    <row r="72" spans="1:39" ht="13">
      <c r="A72" s="54" t="s">
        <v>141</v>
      </c>
      <c r="B72" s="29"/>
      <c r="C72" s="50">
        <f t="shared" si="5"/>
        <v>6.7098765432098764E-3</v>
      </c>
      <c r="D72" s="50">
        <f>D70</f>
        <v>2.0833333333333332E-2</v>
      </c>
      <c r="E72" s="69">
        <v>10</v>
      </c>
      <c r="F72" s="50">
        <v>1.4540895061728393E-2</v>
      </c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>
        <v>1.3993055555555555E-2</v>
      </c>
      <c r="AE72" s="50">
        <v>1.4201388888888888E-2</v>
      </c>
      <c r="AF72" s="50"/>
      <c r="AG72" s="50"/>
      <c r="AH72" s="50">
        <v>1.4826388888888889E-2</v>
      </c>
      <c r="AI72" s="50"/>
      <c r="AJ72" s="50"/>
      <c r="AK72" s="50">
        <v>1.3055555555555556E-2</v>
      </c>
      <c r="AL72" s="93">
        <f t="shared" si="1"/>
        <v>1.4123456790123456E-2</v>
      </c>
      <c r="AM72" s="28">
        <f t="shared" si="2"/>
        <v>4</v>
      </c>
    </row>
    <row r="73" spans="1:39" ht="12.75" hidden="1" customHeight="1">
      <c r="A73" s="54" t="s">
        <v>150</v>
      </c>
      <c r="B73" s="29"/>
      <c r="C73" s="50">
        <f t="shared" si="5"/>
        <v>6.3657407407407395E-3</v>
      </c>
      <c r="D73" s="50">
        <f t="shared" si="3"/>
        <v>2.0833333333333332E-2</v>
      </c>
      <c r="E73" s="69">
        <v>12</v>
      </c>
      <c r="F73" s="50">
        <v>1.4467592592592593E-2</v>
      </c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93">
        <f t="shared" si="1"/>
        <v>1.4467592592592593E-2</v>
      </c>
      <c r="AM73" s="28">
        <f t="shared" si="2"/>
        <v>0</v>
      </c>
    </row>
    <row r="74" spans="1:39" ht="13">
      <c r="A74" s="54" t="s">
        <v>270</v>
      </c>
      <c r="C74" s="50">
        <f>D74-AL74</f>
        <v>6.8402777777777767E-3</v>
      </c>
      <c r="D74" s="50">
        <f>D75</f>
        <v>2.0833333333333332E-2</v>
      </c>
      <c r="E74" s="69">
        <v>10</v>
      </c>
      <c r="F74" s="50"/>
      <c r="G74" s="50"/>
      <c r="H74" s="50"/>
      <c r="I74" s="50"/>
      <c r="J74" s="50"/>
      <c r="K74" s="50"/>
      <c r="L74" s="50"/>
      <c r="M74" s="50"/>
      <c r="N74" s="50"/>
      <c r="O74" s="50">
        <v>1.3993055555555555E-2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93">
        <f>AVERAGE(F74:AK74)</f>
        <v>1.3993055555555555E-2</v>
      </c>
      <c r="AM74" s="28">
        <f>COUNT(G74:AK74)</f>
        <v>1</v>
      </c>
    </row>
    <row r="75" spans="1:39" ht="13">
      <c r="A75" s="54" t="s">
        <v>186</v>
      </c>
      <c r="B75" s="29"/>
      <c r="C75" s="50">
        <f t="shared" si="5"/>
        <v>6.9557773919753062E-3</v>
      </c>
      <c r="D75" s="50">
        <f>D73</f>
        <v>2.0833333333333332E-2</v>
      </c>
      <c r="E75" s="69">
        <v>10</v>
      </c>
      <c r="F75" s="50">
        <v>1.4155815972222225E-2</v>
      </c>
      <c r="G75" s="50">
        <v>1.4212962962962962E-2</v>
      </c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>
        <v>1.3263888888888889E-2</v>
      </c>
      <c r="AL75" s="93">
        <f t="shared" si="1"/>
        <v>1.3877555941358026E-2</v>
      </c>
      <c r="AM75" s="28">
        <f t="shared" si="2"/>
        <v>2</v>
      </c>
    </row>
    <row r="76" spans="1:39" ht="13">
      <c r="A76" s="54" t="s">
        <v>277</v>
      </c>
      <c r="C76" s="50">
        <f t="shared" si="5"/>
        <v>7.2222222222222184E-3</v>
      </c>
      <c r="D76" s="50">
        <f>D71</f>
        <v>2.0833333333333332E-2</v>
      </c>
      <c r="E76" s="69">
        <v>10</v>
      </c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>
        <v>1.3611111111111114E-2</v>
      </c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93">
        <f t="shared" ref="AL76:AL81" si="6">AVERAGE(F76:AK76)</f>
        <v>1.3611111111111114E-2</v>
      </c>
      <c r="AM76" s="28">
        <f t="shared" ref="AM76:AM81" si="7">COUNT(G76:AK76)</f>
        <v>1</v>
      </c>
    </row>
    <row r="77" spans="1:39" ht="13">
      <c r="A77" s="54" t="s">
        <v>272</v>
      </c>
      <c r="C77" s="50">
        <f t="shared" si="5"/>
        <v>7.7637235449735439E-3</v>
      </c>
      <c r="D77" s="50">
        <f t="shared" si="3"/>
        <v>2.0833333333333332E-2</v>
      </c>
      <c r="E77" s="69">
        <v>11</v>
      </c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>
        <v>1.3356481481481483E-2</v>
      </c>
      <c r="R77" s="50">
        <v>1.2719907407407407E-2</v>
      </c>
      <c r="S77" s="50">
        <v>1.3310185185185187E-2</v>
      </c>
      <c r="T77" s="50">
        <v>1.3842592592592594E-2</v>
      </c>
      <c r="U77" s="50"/>
      <c r="V77" s="50">
        <v>1.34375E-2</v>
      </c>
      <c r="W77" s="50"/>
      <c r="X77" s="50"/>
      <c r="Y77" s="50">
        <v>1.324074074074074E-2</v>
      </c>
      <c r="Z77" s="50">
        <v>1.2615740740740742E-2</v>
      </c>
      <c r="AA77" s="50">
        <v>1.3425925925925924E-2</v>
      </c>
      <c r="AB77" s="50">
        <v>1.3368055555555557E-2</v>
      </c>
      <c r="AC77" s="50"/>
      <c r="AD77" s="50">
        <v>1.3483796296296298E-2</v>
      </c>
      <c r="AE77" s="50">
        <v>1.2916666666666667E-2</v>
      </c>
      <c r="AF77" s="50">
        <v>1.255787037037037E-2</v>
      </c>
      <c r="AG77" s="50">
        <v>1.306712962962963E-2</v>
      </c>
      <c r="AH77" s="50"/>
      <c r="AI77" s="50"/>
      <c r="AJ77" s="50"/>
      <c r="AK77" s="50">
        <v>1.1631944444444445E-2</v>
      </c>
      <c r="AL77" s="93">
        <f t="shared" si="6"/>
        <v>1.3069609788359788E-2</v>
      </c>
      <c r="AM77" s="28">
        <f t="shared" si="7"/>
        <v>14</v>
      </c>
    </row>
    <row r="78" spans="1:39" ht="13">
      <c r="A78" t="s">
        <v>28</v>
      </c>
      <c r="C78" s="50">
        <f>D78-AL78</f>
        <v>7.9918981481481473E-3</v>
      </c>
      <c r="D78" s="50">
        <f t="shared" si="3"/>
        <v>2.0833333333333332E-2</v>
      </c>
      <c r="E78" s="23">
        <v>11</v>
      </c>
      <c r="F78" s="50">
        <v>1.2841435185185185E-2</v>
      </c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93">
        <f t="shared" si="6"/>
        <v>1.2841435185185185E-2</v>
      </c>
      <c r="AM78" s="28">
        <f t="shared" si="7"/>
        <v>0</v>
      </c>
    </row>
    <row r="79" spans="1:39" ht="13">
      <c r="A79" t="s">
        <v>70</v>
      </c>
      <c r="C79" s="50">
        <f>D79-AL79</f>
        <v>8.08400389476778E-3</v>
      </c>
      <c r="D79" s="50">
        <f>D78</f>
        <v>2.0833333333333332E-2</v>
      </c>
      <c r="E79" s="23">
        <v>12</v>
      </c>
      <c r="F79" s="50">
        <v>1.3508460097001764E-2</v>
      </c>
      <c r="G79" s="50">
        <v>1.3101851851851852E-2</v>
      </c>
      <c r="H79" s="50">
        <v>1.3530092592592594E-2</v>
      </c>
      <c r="J79" s="50">
        <v>1.4236111111111111E-2</v>
      </c>
      <c r="K79" s="50"/>
      <c r="L79" s="50">
        <v>1.2442129629629629E-2</v>
      </c>
      <c r="M79" s="50">
        <v>1.4583333333333332E-2</v>
      </c>
      <c r="N79" s="50">
        <v>1.1516203703703702E-2</v>
      </c>
      <c r="O79" s="50"/>
      <c r="P79" s="50"/>
      <c r="Q79" s="50">
        <v>1.1921296296296298E-2</v>
      </c>
      <c r="R79" s="50"/>
      <c r="S79" s="50">
        <v>1.255787037037037E-2</v>
      </c>
      <c r="T79" s="50"/>
      <c r="U79" s="50"/>
      <c r="V79" s="50"/>
      <c r="W79" s="50">
        <v>1.3368055555555557E-2</v>
      </c>
      <c r="X79" s="50"/>
      <c r="Y79" s="50">
        <v>1.2210648148148146E-2</v>
      </c>
      <c r="Z79" s="50"/>
      <c r="AA79" s="50"/>
      <c r="AB79" s="50">
        <v>1.2962962962962963E-2</v>
      </c>
      <c r="AC79" s="50">
        <v>1.1631944444444445E-2</v>
      </c>
      <c r="AD79" s="50">
        <v>1.2037037037037035E-2</v>
      </c>
      <c r="AE79" s="50">
        <v>1.1631944444444445E-2</v>
      </c>
      <c r="AF79" s="50"/>
      <c r="AG79" s="50"/>
      <c r="AH79" s="50"/>
      <c r="AI79" s="50"/>
      <c r="AJ79" s="50"/>
      <c r="AK79" s="50"/>
      <c r="AL79" s="93">
        <f t="shared" si="6"/>
        <v>1.2749329438565552E-2</v>
      </c>
      <c r="AM79" s="28">
        <f t="shared" si="7"/>
        <v>14</v>
      </c>
    </row>
    <row r="80" spans="1:39" ht="12.75" hidden="1" customHeight="1">
      <c r="A80" t="s">
        <v>218</v>
      </c>
      <c r="C80" s="50">
        <f t="shared" si="5"/>
        <v>8.9930555555555545E-3</v>
      </c>
      <c r="D80" s="50">
        <f>D79</f>
        <v>2.0833333333333332E-2</v>
      </c>
      <c r="E80" s="23">
        <v>16</v>
      </c>
      <c r="F80" s="50">
        <v>1.1840277777777778E-2</v>
      </c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93">
        <f t="shared" si="6"/>
        <v>1.1840277777777778E-2</v>
      </c>
      <c r="AM80" s="28">
        <f t="shared" si="7"/>
        <v>0</v>
      </c>
    </row>
    <row r="81" spans="1:39" ht="13">
      <c r="A81" s="54" t="s">
        <v>221</v>
      </c>
      <c r="C81" s="50">
        <f t="shared" si="5"/>
        <v>9.1898148148148139E-3</v>
      </c>
      <c r="D81" s="50">
        <f>D80</f>
        <v>2.0833333333333332E-2</v>
      </c>
      <c r="E81" s="23">
        <v>13</v>
      </c>
      <c r="F81" s="50">
        <v>1.1643518518518518E-2</v>
      </c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93">
        <f t="shared" si="6"/>
        <v>1.1643518518518518E-2</v>
      </c>
      <c r="AM81" s="28">
        <f t="shared" si="7"/>
        <v>0</v>
      </c>
    </row>
    <row r="82" spans="1:39" ht="13">
      <c r="A82" s="96"/>
      <c r="C82" s="96">
        <f>COUNT(C11:C81)</f>
        <v>70</v>
      </c>
      <c r="D82" s="50"/>
      <c r="E82" s="23"/>
      <c r="F82" s="50"/>
      <c r="G82" s="96">
        <f t="shared" ref="G82:AF82" si="8">COUNT(G11:G81)</f>
        <v>5</v>
      </c>
      <c r="H82" s="96">
        <f t="shared" si="8"/>
        <v>5</v>
      </c>
      <c r="I82" s="96">
        <f t="shared" si="8"/>
        <v>4</v>
      </c>
      <c r="J82" s="96">
        <f t="shared" si="8"/>
        <v>4</v>
      </c>
      <c r="K82" s="96">
        <f t="shared" si="8"/>
        <v>2</v>
      </c>
      <c r="L82" s="96">
        <f t="shared" si="8"/>
        <v>7</v>
      </c>
      <c r="M82" s="96">
        <f t="shared" si="8"/>
        <v>8</v>
      </c>
      <c r="N82" s="96">
        <f t="shared" si="8"/>
        <v>8</v>
      </c>
      <c r="O82" s="96">
        <f t="shared" si="8"/>
        <v>5</v>
      </c>
      <c r="P82" s="96">
        <f t="shared" si="8"/>
        <v>3</v>
      </c>
      <c r="Q82" s="96">
        <f t="shared" si="8"/>
        <v>6</v>
      </c>
      <c r="R82" s="96">
        <f t="shared" si="8"/>
        <v>4</v>
      </c>
      <c r="S82" s="96">
        <f t="shared" si="8"/>
        <v>5</v>
      </c>
      <c r="T82" s="96">
        <f t="shared" si="8"/>
        <v>6</v>
      </c>
      <c r="U82" s="96">
        <f t="shared" si="8"/>
        <v>3</v>
      </c>
      <c r="V82" s="96">
        <f t="shared" si="8"/>
        <v>5</v>
      </c>
      <c r="W82" s="96">
        <f t="shared" si="8"/>
        <v>8</v>
      </c>
      <c r="X82" s="96">
        <f t="shared" si="8"/>
        <v>3</v>
      </c>
      <c r="Y82" s="96">
        <f t="shared" si="8"/>
        <v>5</v>
      </c>
      <c r="Z82" s="96">
        <f t="shared" si="8"/>
        <v>5</v>
      </c>
      <c r="AA82" s="96">
        <f t="shared" si="8"/>
        <v>5</v>
      </c>
      <c r="AB82" s="96">
        <f t="shared" si="8"/>
        <v>7</v>
      </c>
      <c r="AC82" s="96">
        <f t="shared" si="8"/>
        <v>9</v>
      </c>
      <c r="AD82" s="96">
        <f t="shared" si="8"/>
        <v>5</v>
      </c>
      <c r="AE82" s="96">
        <f t="shared" si="8"/>
        <v>12</v>
      </c>
      <c r="AF82" s="96">
        <f t="shared" si="8"/>
        <v>13</v>
      </c>
      <c r="AG82" s="96">
        <f>COUNT(AG10:AG81)</f>
        <v>12</v>
      </c>
      <c r="AH82" s="96">
        <f>COUNT(AH10:AH81)</f>
        <v>10</v>
      </c>
      <c r="AI82" s="96">
        <f>COUNT(AI10:AI81)</f>
        <v>5</v>
      </c>
      <c r="AJ82" s="96">
        <f>COUNT(AJ10:AJ81)</f>
        <v>4</v>
      </c>
      <c r="AK82" s="96">
        <f>COUNT(AK10:AK81)</f>
        <v>13</v>
      </c>
      <c r="AL82" s="96"/>
    </row>
    <row r="84" spans="1:39" ht="13">
      <c r="A84" s="2" t="s">
        <v>158</v>
      </c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</row>
    <row r="85" spans="1:39">
      <c r="A85" s="62" t="s">
        <v>162</v>
      </c>
      <c r="B85" s="50">
        <v>1.1122685185185185E-2</v>
      </c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</row>
    <row r="86" spans="1:39">
      <c r="A86" s="78" t="s">
        <v>164</v>
      </c>
      <c r="B86" s="50">
        <v>1.3078703703703703E-2</v>
      </c>
      <c r="G86" s="7"/>
      <c r="H86" s="7"/>
      <c r="I86" s="7"/>
    </row>
    <row r="87" spans="1:39">
      <c r="G87" s="7"/>
      <c r="H87" s="7"/>
      <c r="I87" s="7"/>
    </row>
    <row r="88" spans="1:39" ht="13">
      <c r="A88" s="72" t="s">
        <v>163</v>
      </c>
      <c r="B88" s="95">
        <v>1.4525462962962964E-2</v>
      </c>
    </row>
    <row r="89" spans="1:39" ht="13">
      <c r="A89" s="74" t="s">
        <v>216</v>
      </c>
      <c r="B89" s="98">
        <v>1.6550925925925924E-2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68"/>
  <sheetViews>
    <sheetView workbookViewId="0"/>
  </sheetViews>
  <sheetFormatPr defaultRowHeight="12.5"/>
  <cols>
    <col min="3" max="3" width="10" customWidth="1"/>
    <col min="4" max="4" width="9.81640625" hidden="1" customWidth="1"/>
    <col min="6" max="7" width="9.1796875" customWidth="1"/>
    <col min="8" max="26" width="9.7265625" customWidth="1"/>
    <col min="28" max="100" width="9.1796875"/>
  </cols>
  <sheetData>
    <row r="1" spans="1:27" ht="20">
      <c r="A1" s="833" t="s">
        <v>232</v>
      </c>
    </row>
    <row r="2" spans="1:27" ht="13">
      <c r="A2" s="57"/>
      <c r="B2" s="27"/>
      <c r="C2" s="58"/>
      <c r="D2" s="58"/>
      <c r="E2" s="25"/>
      <c r="G2" s="26">
        <v>1</v>
      </c>
      <c r="H2" s="26">
        <v>2</v>
      </c>
      <c r="I2" s="26">
        <v>3</v>
      </c>
      <c r="J2" s="26">
        <v>4</v>
      </c>
      <c r="K2" s="26">
        <v>5</v>
      </c>
      <c r="L2" s="26">
        <v>6</v>
      </c>
      <c r="M2" s="26">
        <v>7</v>
      </c>
      <c r="N2" s="26">
        <v>8</v>
      </c>
      <c r="O2" s="26">
        <v>9</v>
      </c>
      <c r="P2" s="26">
        <v>10</v>
      </c>
      <c r="Q2" s="26">
        <v>11</v>
      </c>
      <c r="R2" s="26">
        <v>12</v>
      </c>
      <c r="S2" s="26">
        <v>13</v>
      </c>
      <c r="T2" s="26">
        <v>14</v>
      </c>
      <c r="U2" s="26">
        <v>15</v>
      </c>
      <c r="V2" s="26">
        <v>16</v>
      </c>
      <c r="W2" s="26">
        <v>17</v>
      </c>
      <c r="X2" s="26">
        <v>18</v>
      </c>
      <c r="Y2" s="26">
        <v>19</v>
      </c>
      <c r="Z2" s="26">
        <v>20</v>
      </c>
      <c r="AA2" s="58"/>
    </row>
    <row r="3" spans="1:27" ht="13">
      <c r="A3" s="59"/>
      <c r="B3" s="29"/>
      <c r="C3" s="54" t="s">
        <v>116</v>
      </c>
      <c r="D3" s="54"/>
      <c r="E3" s="28" t="s">
        <v>116</v>
      </c>
      <c r="F3" s="7">
        <v>2000</v>
      </c>
      <c r="G3" s="87">
        <v>37047</v>
      </c>
      <c r="H3" s="87">
        <v>37054</v>
      </c>
      <c r="I3" s="87">
        <v>37061</v>
      </c>
      <c r="J3" s="87">
        <v>37068</v>
      </c>
      <c r="K3" s="87">
        <v>37096</v>
      </c>
      <c r="L3" s="87">
        <v>37103</v>
      </c>
      <c r="M3" s="87">
        <v>37110</v>
      </c>
      <c r="N3" s="87">
        <v>37117</v>
      </c>
      <c r="O3" s="87">
        <v>37124</v>
      </c>
      <c r="P3" s="87">
        <v>37131</v>
      </c>
      <c r="Q3" s="87">
        <v>37138</v>
      </c>
      <c r="R3" s="87">
        <v>37152</v>
      </c>
      <c r="S3" s="87">
        <v>37159</v>
      </c>
      <c r="T3" s="87">
        <v>37166</v>
      </c>
      <c r="U3" s="87">
        <v>37173</v>
      </c>
      <c r="V3" s="87">
        <v>37180</v>
      </c>
      <c r="W3" s="87">
        <v>37187</v>
      </c>
      <c r="X3" s="87">
        <v>37194</v>
      </c>
      <c r="Y3" s="87">
        <v>37201</v>
      </c>
      <c r="Z3" s="87">
        <v>37215</v>
      </c>
      <c r="AA3" s="54"/>
    </row>
    <row r="4" spans="1:27" ht="13">
      <c r="A4" s="59"/>
      <c r="B4" s="29"/>
      <c r="C4" s="54" t="s">
        <v>59</v>
      </c>
      <c r="D4" s="91"/>
      <c r="E4" s="28"/>
      <c r="F4" s="7" t="s">
        <v>10</v>
      </c>
      <c r="G4" t="s">
        <v>233</v>
      </c>
      <c r="H4" t="s">
        <v>233</v>
      </c>
      <c r="I4" t="s">
        <v>233</v>
      </c>
      <c r="J4" t="s">
        <v>233</v>
      </c>
      <c r="K4" t="s">
        <v>234</v>
      </c>
      <c r="L4" t="s">
        <v>106</v>
      </c>
      <c r="M4" t="s">
        <v>235</v>
      </c>
      <c r="N4" t="s">
        <v>236</v>
      </c>
      <c r="O4" t="s">
        <v>237</v>
      </c>
      <c r="P4" t="s">
        <v>238</v>
      </c>
      <c r="Q4" t="s">
        <v>238</v>
      </c>
      <c r="R4" t="s">
        <v>239</v>
      </c>
      <c r="S4" t="s">
        <v>240</v>
      </c>
      <c r="T4" t="s">
        <v>241</v>
      </c>
      <c r="U4" s="7" t="s">
        <v>242</v>
      </c>
      <c r="V4" s="7" t="s">
        <v>237</v>
      </c>
      <c r="W4" s="7" t="s">
        <v>243</v>
      </c>
      <c r="X4" s="7" t="s">
        <v>11</v>
      </c>
      <c r="Y4" s="7" t="s">
        <v>114</v>
      </c>
      <c r="Z4" s="7" t="s">
        <v>244</v>
      </c>
      <c r="AA4" s="54" t="s">
        <v>215</v>
      </c>
    </row>
    <row r="5" spans="1:27">
      <c r="A5" s="54"/>
      <c r="B5" s="29"/>
      <c r="C5" s="55" t="s">
        <v>131</v>
      </c>
      <c r="D5" s="55"/>
      <c r="E5" s="49" t="s">
        <v>132</v>
      </c>
      <c r="F5" s="9"/>
      <c r="G5" s="9" t="s">
        <v>245</v>
      </c>
      <c r="H5" s="9" t="s">
        <v>245</v>
      </c>
      <c r="I5" s="9" t="s">
        <v>245</v>
      </c>
      <c r="J5" s="9" t="s">
        <v>245</v>
      </c>
      <c r="K5" s="9"/>
      <c r="L5" s="9" t="s">
        <v>246</v>
      </c>
      <c r="M5" s="9" t="s">
        <v>247</v>
      </c>
      <c r="N5" s="9" t="s">
        <v>15</v>
      </c>
      <c r="O5" s="9" t="s">
        <v>15</v>
      </c>
      <c r="P5" s="9" t="s">
        <v>248</v>
      </c>
      <c r="Q5" s="9" t="s">
        <v>48</v>
      </c>
      <c r="R5" s="83" t="s">
        <v>249</v>
      </c>
      <c r="S5" s="83" t="s">
        <v>249</v>
      </c>
      <c r="T5" s="83" t="s">
        <v>250</v>
      </c>
      <c r="U5" s="83" t="s">
        <v>251</v>
      </c>
      <c r="V5" s="83" t="s">
        <v>252</v>
      </c>
      <c r="W5" s="83" t="s">
        <v>11</v>
      </c>
      <c r="X5" s="83" t="s">
        <v>253</v>
      </c>
      <c r="Y5" s="83"/>
      <c r="Z5" s="83" t="s">
        <v>254</v>
      </c>
      <c r="AA5" s="55"/>
    </row>
    <row r="6" spans="1:27" ht="13">
      <c r="A6" s="54" t="s">
        <v>255</v>
      </c>
      <c r="B6" s="29"/>
      <c r="C6" s="50"/>
      <c r="D6" s="50"/>
      <c r="E6" s="67"/>
      <c r="F6" s="50"/>
      <c r="G6" s="68"/>
      <c r="H6" s="68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 t="s">
        <v>256</v>
      </c>
      <c r="W6" s="50"/>
      <c r="X6" s="50"/>
      <c r="Y6" s="50"/>
      <c r="Z6" s="50"/>
      <c r="AA6" s="61"/>
    </row>
    <row r="7" spans="1:27" ht="13">
      <c r="A7" s="54" t="s">
        <v>147</v>
      </c>
      <c r="B7" s="29"/>
      <c r="C7" s="50">
        <f>AA7-D7</f>
        <v>0</v>
      </c>
      <c r="D7" s="50">
        <f>AA7</f>
        <v>2.2847222222222224E-2</v>
      </c>
      <c r="E7" s="67">
        <v>0</v>
      </c>
      <c r="F7" s="50">
        <v>2.1759259259259256E-2</v>
      </c>
      <c r="G7" s="68"/>
      <c r="H7" s="68"/>
      <c r="I7" s="50"/>
      <c r="J7" s="50"/>
      <c r="K7" s="50"/>
      <c r="L7" s="50"/>
      <c r="M7" s="50"/>
      <c r="N7" s="50"/>
      <c r="O7" s="50"/>
      <c r="P7" s="50"/>
      <c r="Q7" s="50"/>
      <c r="R7" s="50"/>
      <c r="S7" s="50">
        <v>2.342592592592593E-2</v>
      </c>
      <c r="T7" s="50"/>
      <c r="U7" s="50">
        <v>2.3356481481481482E-2</v>
      </c>
      <c r="V7" s="50"/>
      <c r="W7" s="50"/>
      <c r="X7" s="50"/>
      <c r="Y7" s="50"/>
      <c r="Z7" s="50"/>
      <c r="AA7" s="61">
        <f>AVERAGE(F7:Z7)</f>
        <v>2.2847222222222224E-2</v>
      </c>
    </row>
    <row r="8" spans="1:27" ht="13">
      <c r="A8" s="54" t="s">
        <v>212</v>
      </c>
      <c r="B8" s="29"/>
      <c r="C8" s="50">
        <f>D8-AA8</f>
        <v>6.2731481481481666E-4</v>
      </c>
      <c r="D8" s="50">
        <f>D7</f>
        <v>2.2847222222222224E-2</v>
      </c>
      <c r="E8" s="69">
        <v>0</v>
      </c>
      <c r="F8" s="50">
        <v>2.1539351851851851E-2</v>
      </c>
      <c r="G8" s="50"/>
      <c r="H8" s="50"/>
      <c r="I8" s="50"/>
      <c r="J8" s="50"/>
      <c r="K8" s="50"/>
      <c r="L8" s="50">
        <v>2.1539351851851851E-2</v>
      </c>
      <c r="M8" s="50">
        <v>2.2858796296296294E-2</v>
      </c>
      <c r="N8" s="50">
        <v>2.2361111111111113E-2</v>
      </c>
      <c r="O8" s="50"/>
      <c r="P8" s="50"/>
      <c r="Q8" s="50"/>
      <c r="R8" s="50"/>
      <c r="S8" s="50"/>
      <c r="T8" s="50">
        <v>2.2800925925925929E-2</v>
      </c>
      <c r="U8" s="50"/>
      <c r="V8" s="50"/>
      <c r="W8" s="50"/>
      <c r="X8" s="50"/>
      <c r="Y8" s="50"/>
      <c r="Z8" s="50"/>
      <c r="AA8" s="61">
        <f t="shared" ref="AA8:AA62" si="0">AVERAGE(F8:Z8)</f>
        <v>2.2219907407407407E-2</v>
      </c>
    </row>
    <row r="9" spans="1:27" ht="13">
      <c r="A9" s="54" t="s">
        <v>170</v>
      </c>
      <c r="B9" s="29"/>
      <c r="C9" s="50">
        <f>D9-AA9</f>
        <v>1.0557208994709036E-3</v>
      </c>
      <c r="D9" s="50">
        <f>D8</f>
        <v>2.2847222222222224E-2</v>
      </c>
      <c r="E9" s="69">
        <v>1</v>
      </c>
      <c r="F9" s="50">
        <v>2.1336805555555553E-2</v>
      </c>
      <c r="G9" s="50"/>
      <c r="H9" s="50"/>
      <c r="I9" s="50"/>
      <c r="J9" s="50"/>
      <c r="K9" s="50"/>
      <c r="L9" s="50"/>
      <c r="M9" s="50"/>
      <c r="N9" s="50">
        <v>2.179398148148148E-2</v>
      </c>
      <c r="O9" s="50"/>
      <c r="P9" s="50"/>
      <c r="Q9" s="50"/>
      <c r="R9" s="50"/>
      <c r="S9" s="50">
        <v>2.1458333333333333E-2</v>
      </c>
      <c r="T9" s="50"/>
      <c r="U9" s="50">
        <v>2.193287037037037E-2</v>
      </c>
      <c r="V9" s="50"/>
      <c r="W9" s="50">
        <v>2.1701388888888892E-2</v>
      </c>
      <c r="X9" s="50">
        <v>2.1736111111111112E-2</v>
      </c>
      <c r="Y9" s="50">
        <v>2.2581018518518518E-2</v>
      </c>
      <c r="Z9" s="50"/>
      <c r="AA9" s="61">
        <f t="shared" si="0"/>
        <v>2.179150132275132E-2</v>
      </c>
    </row>
    <row r="10" spans="1:27" ht="13">
      <c r="A10" s="54" t="s">
        <v>148</v>
      </c>
      <c r="B10" s="29"/>
      <c r="C10" s="50">
        <f>D10-AA10</f>
        <v>1.5798611111111117E-3</v>
      </c>
      <c r="D10" s="50">
        <f>D11</f>
        <v>2.2847222222222224E-2</v>
      </c>
      <c r="E10" s="69">
        <v>2</v>
      </c>
      <c r="F10" s="50">
        <v>2.1267361111111112E-2</v>
      </c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61">
        <f t="shared" si="0"/>
        <v>2.1267361111111112E-2</v>
      </c>
    </row>
    <row r="11" spans="1:27" ht="13">
      <c r="A11" s="54" t="s">
        <v>210</v>
      </c>
      <c r="B11" s="29"/>
      <c r="C11" s="50">
        <f t="shared" ref="C11:C63" si="1">D11-AA11</f>
        <v>2.2238756613756662E-3</v>
      </c>
      <c r="D11" s="50">
        <f>D9</f>
        <v>2.2847222222222224E-2</v>
      </c>
      <c r="E11" s="69">
        <v>3</v>
      </c>
      <c r="F11" s="50">
        <v>2.326388888888889E-2</v>
      </c>
      <c r="G11" s="50"/>
      <c r="H11" s="50"/>
      <c r="I11" s="50"/>
      <c r="J11" s="50"/>
      <c r="K11" s="50">
        <v>2.326388888888889E-2</v>
      </c>
      <c r="L11" s="50"/>
      <c r="M11" s="50"/>
      <c r="N11" s="50">
        <v>2.0428240740740743E-2</v>
      </c>
      <c r="O11" s="50">
        <v>1.9456018518518518E-2</v>
      </c>
      <c r="P11" s="50"/>
      <c r="Q11" s="50"/>
      <c r="R11" s="50"/>
      <c r="S11" s="50"/>
      <c r="T11" s="50">
        <v>1.8958333333333334E-2</v>
      </c>
      <c r="U11" s="50">
        <v>1.9641203703703706E-2</v>
      </c>
      <c r="V11" s="50"/>
      <c r="W11" s="50"/>
      <c r="X11" s="50"/>
      <c r="Y11" s="50"/>
      <c r="Z11" s="50">
        <v>1.9351851851851853E-2</v>
      </c>
      <c r="AA11" s="61">
        <f t="shared" si="0"/>
        <v>2.0623346560846557E-2</v>
      </c>
    </row>
    <row r="12" spans="1:27" ht="13">
      <c r="A12" s="54" t="s">
        <v>217</v>
      </c>
      <c r="B12" s="29"/>
      <c r="C12" s="50">
        <f t="shared" si="1"/>
        <v>2.5115740740740758E-3</v>
      </c>
      <c r="D12" s="50">
        <f>D10</f>
        <v>2.2847222222222224E-2</v>
      </c>
      <c r="E12" s="69">
        <v>3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>
        <v>2.0335648148148148E-2</v>
      </c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61">
        <f t="shared" si="0"/>
        <v>2.0335648148148148E-2</v>
      </c>
    </row>
    <row r="13" spans="1:27" ht="13">
      <c r="A13" s="54" t="s">
        <v>2</v>
      </c>
      <c r="B13" s="29"/>
      <c r="C13" s="50">
        <f t="shared" si="1"/>
        <v>3.2291666666666684E-3</v>
      </c>
      <c r="D13" s="50">
        <f>D12</f>
        <v>2.2847222222222224E-2</v>
      </c>
      <c r="E13" s="69">
        <v>4</v>
      </c>
      <c r="F13" s="50">
        <v>2.013888888888889E-2</v>
      </c>
      <c r="G13" s="50"/>
      <c r="H13" s="50"/>
      <c r="I13" s="50"/>
      <c r="J13" s="50"/>
      <c r="K13" s="50"/>
      <c r="L13" s="50">
        <v>1.909722222222222E-2</v>
      </c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61">
        <f t="shared" si="0"/>
        <v>1.9618055555555555E-2</v>
      </c>
    </row>
    <row r="14" spans="1:27" s="3" customFormat="1" ht="13" hidden="1">
      <c r="A14" s="54" t="s">
        <v>136</v>
      </c>
      <c r="B14" s="64"/>
      <c r="C14" s="50">
        <f t="shared" si="1"/>
        <v>3.0555555555555579E-3</v>
      </c>
      <c r="D14" s="50">
        <f>D13</f>
        <v>2.2847222222222224E-2</v>
      </c>
      <c r="E14" s="69">
        <v>3</v>
      </c>
      <c r="F14" s="61">
        <v>1.9791666666666666E-2</v>
      </c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>
        <f t="shared" si="0"/>
        <v>1.9791666666666666E-2</v>
      </c>
    </row>
    <row r="15" spans="1:27" s="3" customFormat="1" ht="13">
      <c r="A15" s="54" t="s">
        <v>213</v>
      </c>
      <c r="B15" s="64"/>
      <c r="C15" s="50">
        <f t="shared" si="1"/>
        <v>3.7500000000000033E-3</v>
      </c>
      <c r="D15" s="50">
        <f>D14</f>
        <v>2.2847222222222224E-2</v>
      </c>
      <c r="E15" s="69">
        <v>5</v>
      </c>
      <c r="F15" s="61"/>
      <c r="G15" s="61"/>
      <c r="H15" s="61"/>
      <c r="I15" s="61"/>
      <c r="J15" s="61"/>
      <c r="K15" s="61"/>
      <c r="L15" s="61"/>
      <c r="M15" s="61"/>
      <c r="N15" s="61">
        <v>1.909722222222222E-2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>
        <f t="shared" si="0"/>
        <v>1.909722222222222E-2</v>
      </c>
    </row>
    <row r="16" spans="1:27" s="3" customFormat="1" ht="13" hidden="1">
      <c r="A16" s="60" t="s">
        <v>125</v>
      </c>
      <c r="B16" s="64"/>
      <c r="C16" s="50">
        <f t="shared" si="1"/>
        <v>4.427083333333335E-3</v>
      </c>
      <c r="D16" s="50">
        <f>D15</f>
        <v>2.2847222222222224E-2</v>
      </c>
      <c r="E16" s="69">
        <v>5</v>
      </c>
      <c r="F16" s="61">
        <v>1.8420138888888889E-2</v>
      </c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>
        <f t="shared" si="0"/>
        <v>1.8420138888888889E-2</v>
      </c>
    </row>
    <row r="17" spans="1:27" s="3" customFormat="1" ht="13">
      <c r="A17" s="60" t="s">
        <v>154</v>
      </c>
      <c r="B17" s="64"/>
      <c r="C17" s="50">
        <f>D17-AA17</f>
        <v>4.7685185185185192E-3</v>
      </c>
      <c r="D17" s="50">
        <f>D18</f>
        <v>2.2847222222222224E-2</v>
      </c>
      <c r="E17" s="69">
        <v>7</v>
      </c>
      <c r="F17" s="61">
        <v>1.8078703703703704E-2</v>
      </c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>
        <f t="shared" si="0"/>
        <v>1.8078703703703704E-2</v>
      </c>
    </row>
    <row r="18" spans="1:27" s="3" customFormat="1" ht="13">
      <c r="A18" s="54" t="s">
        <v>126</v>
      </c>
      <c r="B18" s="29"/>
      <c r="C18" s="50">
        <f>D18-AA18</f>
        <v>5.0665509259259292E-3</v>
      </c>
      <c r="D18" s="50">
        <f>D16</f>
        <v>2.2847222222222224E-2</v>
      </c>
      <c r="E18" s="69">
        <v>7</v>
      </c>
      <c r="F18" s="76">
        <v>1.8090277777777778E-2</v>
      </c>
      <c r="G18" s="50"/>
      <c r="H18" s="50"/>
      <c r="I18" s="76"/>
      <c r="J18" s="76"/>
      <c r="K18" s="76"/>
      <c r="L18" s="76"/>
      <c r="M18" s="76"/>
      <c r="N18" s="76"/>
      <c r="O18" s="76">
        <v>1.726851851851852E-2</v>
      </c>
      <c r="P18" s="76"/>
      <c r="Q18" s="76">
        <v>1.8078703703703704E-2</v>
      </c>
      <c r="R18" s="76">
        <v>1.7685185185185182E-2</v>
      </c>
      <c r="S18" s="76"/>
      <c r="T18" s="76"/>
      <c r="U18" s="76"/>
      <c r="V18" s="76"/>
      <c r="W18" s="76"/>
      <c r="X18" s="76"/>
      <c r="Y18" s="76"/>
      <c r="Z18" s="76"/>
      <c r="AA18" s="61">
        <f t="shared" si="0"/>
        <v>1.7780671296296294E-2</v>
      </c>
    </row>
    <row r="19" spans="1:27" s="3" customFormat="1" ht="13" hidden="1">
      <c r="A19" s="60" t="s">
        <v>155</v>
      </c>
      <c r="B19" s="64"/>
      <c r="C19" s="50">
        <f t="shared" si="1"/>
        <v>4.9160879629629659E-3</v>
      </c>
      <c r="D19" s="50">
        <f>D17</f>
        <v>2.2847222222222224E-2</v>
      </c>
      <c r="E19" s="69">
        <v>6</v>
      </c>
      <c r="F19" s="61">
        <v>1.7931134259259258E-2</v>
      </c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>
        <f t="shared" si="0"/>
        <v>1.7931134259259258E-2</v>
      </c>
    </row>
    <row r="20" spans="1:27" s="3" customFormat="1" ht="13">
      <c r="A20" s="54" t="s">
        <v>24</v>
      </c>
      <c r="B20" s="29"/>
      <c r="C20" s="50">
        <f t="shared" si="1"/>
        <v>4.7038966049382722E-3</v>
      </c>
      <c r="D20" s="50">
        <f>D22</f>
        <v>2.2847222222222224E-2</v>
      </c>
      <c r="E20" s="69">
        <v>7</v>
      </c>
      <c r="F20" s="76">
        <v>1.7906057098765433E-2</v>
      </c>
      <c r="G20" s="50">
        <v>1.8287037037037036E-2</v>
      </c>
      <c r="H20" s="50">
        <v>1.7245370370370369E-2</v>
      </c>
      <c r="I20" s="76"/>
      <c r="J20" s="76">
        <v>1.7187500000000001E-2</v>
      </c>
      <c r="K20" s="76">
        <v>1.7534722222222222E-2</v>
      </c>
      <c r="L20" s="76"/>
      <c r="M20" s="76"/>
      <c r="N20" s="76"/>
      <c r="O20" s="76"/>
      <c r="P20" s="76" t="s">
        <v>257</v>
      </c>
      <c r="Q20" s="76"/>
      <c r="R20" s="76"/>
      <c r="S20" s="76"/>
      <c r="T20" s="76">
        <v>1.9398148148148147E-2</v>
      </c>
      <c r="U20" s="76"/>
      <c r="V20" s="76"/>
      <c r="W20" s="76"/>
      <c r="X20" s="76"/>
      <c r="Y20" s="76"/>
      <c r="Z20" s="76">
        <v>1.9444444444444445E-2</v>
      </c>
      <c r="AA20" s="61">
        <f t="shared" si="0"/>
        <v>1.8143325617283951E-2</v>
      </c>
    </row>
    <row r="21" spans="1:27" ht="13" hidden="1">
      <c r="A21" s="54" t="s">
        <v>208</v>
      </c>
      <c r="B21" s="29"/>
      <c r="C21" s="50">
        <f t="shared" si="1"/>
        <v>5.2777777777777771E-3</v>
      </c>
      <c r="D21" s="50">
        <f>D20</f>
        <v>2.2847222222222224E-2</v>
      </c>
      <c r="E21" s="69">
        <v>7</v>
      </c>
      <c r="F21" s="50">
        <v>1.7569444444444447E-2</v>
      </c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61">
        <f t="shared" si="0"/>
        <v>1.7569444444444447E-2</v>
      </c>
    </row>
    <row r="22" spans="1:27" ht="13">
      <c r="A22" s="54" t="s">
        <v>166</v>
      </c>
      <c r="B22" s="64"/>
      <c r="C22" s="50">
        <f>D22-AA22</f>
        <v>5.7638888888888913E-3</v>
      </c>
      <c r="D22" s="50">
        <f>D19</f>
        <v>2.2847222222222224E-2</v>
      </c>
      <c r="E22" s="69">
        <v>8</v>
      </c>
      <c r="F22" s="61">
        <v>1.9050925925925926E-2</v>
      </c>
      <c r="G22" s="61"/>
      <c r="H22" s="61"/>
      <c r="I22" s="61"/>
      <c r="J22" s="61"/>
      <c r="K22" s="61"/>
      <c r="L22" s="61"/>
      <c r="M22" s="61"/>
      <c r="N22" s="61">
        <v>1.6585648148148148E-2</v>
      </c>
      <c r="O22" s="90">
        <v>1.5856481481481482E-2</v>
      </c>
      <c r="P22" s="61"/>
      <c r="Q22" s="61"/>
      <c r="R22" s="61"/>
      <c r="S22" s="61">
        <v>1.6840277777777777E-2</v>
      </c>
      <c r="T22" s="61"/>
      <c r="U22" s="61"/>
      <c r="V22" s="61"/>
      <c r="W22" s="61"/>
      <c r="X22" s="61"/>
      <c r="Y22" s="61"/>
      <c r="Z22" s="61"/>
      <c r="AA22" s="61">
        <f t="shared" si="0"/>
        <v>1.7083333333333332E-2</v>
      </c>
    </row>
    <row r="23" spans="1:27" ht="13">
      <c r="A23" s="54" t="s">
        <v>224</v>
      </c>
      <c r="B23" s="64"/>
      <c r="C23" s="50">
        <f>D23-AA23</f>
        <v>5.9490740740740754E-3</v>
      </c>
      <c r="D23" s="50">
        <f>D20</f>
        <v>2.2847222222222224E-2</v>
      </c>
      <c r="E23" s="69">
        <v>8</v>
      </c>
      <c r="F23" s="61"/>
      <c r="G23" s="61"/>
      <c r="H23" s="61"/>
      <c r="I23" s="61"/>
      <c r="J23" s="61"/>
      <c r="K23" s="61"/>
      <c r="L23" s="61"/>
      <c r="M23" s="61"/>
      <c r="N23" s="61"/>
      <c r="O23" s="90"/>
      <c r="P23" s="61"/>
      <c r="Q23" s="61"/>
      <c r="R23" s="61"/>
      <c r="S23" s="61"/>
      <c r="T23" s="61"/>
      <c r="U23" s="61"/>
      <c r="V23" s="61"/>
      <c r="W23" s="61"/>
      <c r="X23" s="61">
        <v>1.6898148148148148E-2</v>
      </c>
      <c r="Y23" s="61"/>
      <c r="Z23" s="61"/>
      <c r="AA23" s="61">
        <f t="shared" si="0"/>
        <v>1.6898148148148148E-2</v>
      </c>
    </row>
    <row r="24" spans="1:27" ht="13">
      <c r="A24" s="54" t="s">
        <v>222</v>
      </c>
      <c r="B24" s="64"/>
      <c r="C24" s="50">
        <f>D24-AA24</f>
        <v>6.0648148148148145E-3</v>
      </c>
      <c r="D24" s="50">
        <f>D20</f>
        <v>2.2847222222222224E-2</v>
      </c>
      <c r="E24" s="69">
        <v>8</v>
      </c>
      <c r="F24" s="61"/>
      <c r="G24" s="61"/>
      <c r="H24" s="61"/>
      <c r="I24" s="61"/>
      <c r="J24" s="61"/>
      <c r="K24" s="61"/>
      <c r="L24" s="61"/>
      <c r="M24" s="61"/>
      <c r="N24" s="61"/>
      <c r="O24" s="90"/>
      <c r="P24" s="61"/>
      <c r="Q24" s="61"/>
      <c r="R24" s="61"/>
      <c r="S24" s="61"/>
      <c r="T24" s="61">
        <v>1.6782407407407409E-2</v>
      </c>
      <c r="U24" s="61"/>
      <c r="V24" s="61"/>
      <c r="W24" s="61"/>
      <c r="X24" s="61"/>
      <c r="Y24" s="61"/>
      <c r="Z24" s="61"/>
      <c r="AA24" s="61">
        <f t="shared" si="0"/>
        <v>1.6782407407407409E-2</v>
      </c>
    </row>
    <row r="25" spans="1:27" s="3" customFormat="1" ht="13">
      <c r="A25" s="54" t="s">
        <v>149</v>
      </c>
      <c r="B25" s="64"/>
      <c r="C25" s="50">
        <f t="shared" si="1"/>
        <v>6.2396362866134099E-3</v>
      </c>
      <c r="D25" s="50">
        <f>D21</f>
        <v>2.2847222222222224E-2</v>
      </c>
      <c r="E25" s="69">
        <v>9</v>
      </c>
      <c r="F25" s="61">
        <v>1.7907664609053499E-2</v>
      </c>
      <c r="G25" s="61">
        <v>1.6319444444444445E-2</v>
      </c>
      <c r="H25" s="61"/>
      <c r="I25" s="61"/>
      <c r="J25" s="61">
        <v>1.6921296296296299E-2</v>
      </c>
      <c r="K25" s="61">
        <v>1.7187500000000001E-2</v>
      </c>
      <c r="L25" s="50">
        <v>1.6331018518518519E-2</v>
      </c>
      <c r="M25" s="50">
        <v>1.6689814814814817E-2</v>
      </c>
      <c r="N25" s="50">
        <v>1.6111111111111111E-2</v>
      </c>
      <c r="O25" s="50"/>
      <c r="P25" s="50">
        <v>1.5717592592592592E-2</v>
      </c>
      <c r="Q25" s="50">
        <v>1.6967592592592593E-2</v>
      </c>
      <c r="R25" s="50">
        <v>1.6643518518518519E-2</v>
      </c>
      <c r="S25" s="50">
        <v>1.6168981481481482E-2</v>
      </c>
      <c r="T25" s="50"/>
      <c r="U25" s="50">
        <v>1.7233796296296296E-2</v>
      </c>
      <c r="V25" s="50">
        <v>1.6284722222222221E-2</v>
      </c>
      <c r="W25" s="50">
        <v>1.712962962962963E-2</v>
      </c>
      <c r="X25" s="50">
        <v>1.6180555555555556E-2</v>
      </c>
      <c r="Y25" s="50">
        <v>1.6296296296296295E-2</v>
      </c>
      <c r="Z25" s="50">
        <v>1.6238425925925924E-2</v>
      </c>
      <c r="AA25" s="61">
        <f t="shared" si="0"/>
        <v>1.6607585935608814E-2</v>
      </c>
    </row>
    <row r="26" spans="1:27" ht="13" hidden="1">
      <c r="A26" s="54" t="s">
        <v>78</v>
      </c>
      <c r="B26" s="29"/>
      <c r="C26" s="50">
        <f t="shared" si="1"/>
        <v>5.4074074074074094E-3</v>
      </c>
      <c r="D26" s="50">
        <f>D25</f>
        <v>2.2847222222222224E-2</v>
      </c>
      <c r="E26" s="69">
        <v>6</v>
      </c>
      <c r="F26" s="50">
        <v>1.7439814814814814E-2</v>
      </c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61">
        <f t="shared" si="0"/>
        <v>1.7439814814814814E-2</v>
      </c>
    </row>
    <row r="27" spans="1:27" ht="13" hidden="1">
      <c r="A27" s="54" t="s">
        <v>124</v>
      </c>
      <c r="B27" s="29"/>
      <c r="C27" s="50">
        <f t="shared" si="1"/>
        <v>5.8043981481481488E-3</v>
      </c>
      <c r="D27" s="50">
        <f>D26</f>
        <v>2.2847222222222224E-2</v>
      </c>
      <c r="E27" s="69">
        <v>8</v>
      </c>
      <c r="F27" s="50">
        <v>1.7042824074074075E-2</v>
      </c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61">
        <f t="shared" si="0"/>
        <v>1.7042824074074075E-2</v>
      </c>
    </row>
    <row r="28" spans="1:27" ht="13" hidden="1">
      <c r="A28" s="54" t="s">
        <v>122</v>
      </c>
      <c r="B28" s="29"/>
      <c r="C28" s="50">
        <f t="shared" si="1"/>
        <v>5.8333333333333362E-3</v>
      </c>
      <c r="D28" s="50">
        <f>D27</f>
        <v>2.2847222222222224E-2</v>
      </c>
      <c r="E28" s="69">
        <v>7</v>
      </c>
      <c r="F28" s="50">
        <v>1.7013888888888887E-2</v>
      </c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61">
        <f t="shared" si="0"/>
        <v>1.7013888888888887E-2</v>
      </c>
    </row>
    <row r="29" spans="1:27" ht="13">
      <c r="A29" s="54" t="s">
        <v>144</v>
      </c>
      <c r="B29" s="29"/>
      <c r="C29" s="50">
        <f t="shared" si="1"/>
        <v>6.3599537037037045E-3</v>
      </c>
      <c r="D29" s="50">
        <f>D42</f>
        <v>2.2847222222222224E-2</v>
      </c>
      <c r="E29" s="69">
        <v>9</v>
      </c>
      <c r="F29" s="50">
        <v>1.6487268518518519E-2</v>
      </c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61">
        <f t="shared" si="0"/>
        <v>1.6487268518518519E-2</v>
      </c>
    </row>
    <row r="30" spans="1:27" ht="13">
      <c r="A30" s="54" t="s">
        <v>219</v>
      </c>
      <c r="B30" s="29"/>
      <c r="C30" s="50">
        <f>D30-AA30</f>
        <v>5.9413580246913608E-3</v>
      </c>
      <c r="D30" s="50">
        <f>D31</f>
        <v>2.2847222222222224E-2</v>
      </c>
      <c r="E30" s="69">
        <v>9</v>
      </c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>
        <v>1.636574074074074E-2</v>
      </c>
      <c r="T30" s="50">
        <v>1.6469907407407405E-2</v>
      </c>
      <c r="U30" s="50">
        <v>1.7881944444444443E-2</v>
      </c>
      <c r="V30" s="50"/>
      <c r="W30" s="50"/>
      <c r="X30" s="50"/>
      <c r="Y30" s="50"/>
      <c r="Z30" s="50"/>
      <c r="AA30" s="61">
        <f t="shared" si="0"/>
        <v>1.6905864197530863E-2</v>
      </c>
    </row>
    <row r="31" spans="1:27" ht="13" hidden="1">
      <c r="A31" s="54" t="s">
        <v>120</v>
      </c>
      <c r="B31" s="29"/>
      <c r="C31" s="50">
        <f t="shared" si="1"/>
        <v>6.4445334757834774E-3</v>
      </c>
      <c r="D31" s="50">
        <f>D29</f>
        <v>2.2847222222222224E-2</v>
      </c>
      <c r="E31" s="69">
        <v>9</v>
      </c>
      <c r="F31" s="50">
        <v>1.5340099715099715E-2</v>
      </c>
      <c r="G31" s="50"/>
      <c r="H31" s="50"/>
      <c r="I31" s="50">
        <v>1.7465277777777777E-2</v>
      </c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61">
        <f t="shared" si="0"/>
        <v>1.6402688746438746E-2</v>
      </c>
    </row>
    <row r="32" spans="1:27" ht="13">
      <c r="A32" s="54" t="s">
        <v>167</v>
      </c>
      <c r="B32" s="29"/>
      <c r="C32" s="50">
        <f t="shared" si="1"/>
        <v>6.4837962962962965E-3</v>
      </c>
      <c r="D32" s="50">
        <f>D30</f>
        <v>2.2847222222222224E-2</v>
      </c>
      <c r="E32" s="69">
        <v>9</v>
      </c>
      <c r="F32" s="50">
        <v>1.6363425925925927E-2</v>
      </c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61">
        <f t="shared" si="0"/>
        <v>1.6363425925925927E-2</v>
      </c>
    </row>
    <row r="33" spans="1:27" ht="13">
      <c r="A33" s="60" t="s">
        <v>119</v>
      </c>
      <c r="B33" s="29"/>
      <c r="C33" s="50">
        <f t="shared" si="1"/>
        <v>6.5644290123456801E-3</v>
      </c>
      <c r="D33" s="50">
        <f>D32</f>
        <v>2.2847222222222224E-2</v>
      </c>
      <c r="E33" s="69">
        <v>9</v>
      </c>
      <c r="F33" s="50">
        <v>1.6282793209876543E-2</v>
      </c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61">
        <f t="shared" si="0"/>
        <v>1.6282793209876543E-2</v>
      </c>
    </row>
    <row r="34" spans="1:27" ht="13">
      <c r="A34" s="60" t="s">
        <v>176</v>
      </c>
      <c r="B34" s="29"/>
      <c r="C34" s="50">
        <f t="shared" si="1"/>
        <v>6.7245370370370393E-3</v>
      </c>
      <c r="D34" s="50">
        <f>D33</f>
        <v>2.2847222222222224E-2</v>
      </c>
      <c r="E34" s="69">
        <v>9</v>
      </c>
      <c r="F34" s="50">
        <v>1.6122685185185184E-2</v>
      </c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61">
        <f t="shared" si="0"/>
        <v>1.6122685185185184E-2</v>
      </c>
    </row>
    <row r="35" spans="1:27" ht="13" hidden="1">
      <c r="A35" s="54" t="s">
        <v>205</v>
      </c>
      <c r="B35" s="29"/>
      <c r="C35" s="50">
        <f t="shared" si="1"/>
        <v>6.75925925925926E-3</v>
      </c>
      <c r="D35" s="50">
        <f>D34</f>
        <v>2.2847222222222224E-2</v>
      </c>
      <c r="E35" s="69">
        <v>9</v>
      </c>
      <c r="F35" s="50">
        <v>1.6087962962962964E-2</v>
      </c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61">
        <f t="shared" si="0"/>
        <v>1.6087962962962964E-2</v>
      </c>
    </row>
    <row r="36" spans="1:27" ht="13">
      <c r="A36" s="54" t="s">
        <v>223</v>
      </c>
      <c r="B36" s="29"/>
      <c r="C36" s="50">
        <f>D36-AA36</f>
        <v>6.7476851851851864E-3</v>
      </c>
      <c r="D36" s="50">
        <f>D35</f>
        <v>2.2847222222222224E-2</v>
      </c>
      <c r="E36" s="69">
        <v>9</v>
      </c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>
        <v>1.6099537037037037E-2</v>
      </c>
      <c r="Y36" s="50"/>
      <c r="Z36" s="50"/>
      <c r="AA36" s="61">
        <f t="shared" si="0"/>
        <v>1.6099537037037037E-2</v>
      </c>
    </row>
    <row r="37" spans="1:27" ht="13">
      <c r="A37" s="54" t="s">
        <v>179</v>
      </c>
      <c r="B37" s="29"/>
      <c r="C37" s="50">
        <f>D37-AA37</f>
        <v>6.8692129629629659E-3</v>
      </c>
      <c r="D37" s="50">
        <f>D38</f>
        <v>2.2847222222222224E-2</v>
      </c>
      <c r="E37" s="69">
        <v>10</v>
      </c>
      <c r="F37" s="50">
        <v>1.5978009259259258E-2</v>
      </c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61">
        <f t="shared" si="0"/>
        <v>1.5978009259259258E-2</v>
      </c>
    </row>
    <row r="38" spans="1:27" ht="13">
      <c r="A38" s="54" t="s">
        <v>220</v>
      </c>
      <c r="B38" s="29"/>
      <c r="C38" s="50">
        <f t="shared" si="1"/>
        <v>7.2762345679012359E-3</v>
      </c>
      <c r="D38" s="50">
        <f>D35</f>
        <v>2.2847222222222224E-2</v>
      </c>
      <c r="E38" s="69">
        <v>10</v>
      </c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>
        <v>1.6041666666666666E-2</v>
      </c>
      <c r="T38" s="50">
        <v>1.5277777777777777E-2</v>
      </c>
      <c r="U38" s="50"/>
      <c r="V38" s="50"/>
      <c r="W38" s="50"/>
      <c r="X38" s="50">
        <v>1.539351851851852E-2</v>
      </c>
      <c r="Y38" s="50"/>
      <c r="Z38" s="50"/>
      <c r="AA38" s="61">
        <f t="shared" si="0"/>
        <v>1.5570987654320988E-2</v>
      </c>
    </row>
    <row r="39" spans="1:27" ht="13">
      <c r="A39" s="60" t="s">
        <v>156</v>
      </c>
      <c r="B39" s="29"/>
      <c r="C39" s="50">
        <f t="shared" si="1"/>
        <v>6.8807870370370394E-3</v>
      </c>
      <c r="D39" s="50">
        <f>D37</f>
        <v>2.2847222222222224E-2</v>
      </c>
      <c r="E39" s="69">
        <v>10</v>
      </c>
      <c r="F39" s="50">
        <v>1.5966435185185184E-2</v>
      </c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61">
        <f t="shared" si="0"/>
        <v>1.5966435185185184E-2</v>
      </c>
    </row>
    <row r="40" spans="1:27" ht="13">
      <c r="A40" s="60" t="s">
        <v>209</v>
      </c>
      <c r="B40" s="29"/>
      <c r="C40" s="50">
        <f t="shared" si="1"/>
        <v>6.9328703703703705E-3</v>
      </c>
      <c r="D40" s="50">
        <f>D39</f>
        <v>2.2847222222222224E-2</v>
      </c>
      <c r="E40" s="69">
        <v>10</v>
      </c>
      <c r="F40" s="50"/>
      <c r="G40" s="50"/>
      <c r="H40" s="50"/>
      <c r="I40" s="50"/>
      <c r="J40" s="50">
        <v>1.5914351851851853E-2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61">
        <f t="shared" si="0"/>
        <v>1.5914351851851853E-2</v>
      </c>
    </row>
    <row r="41" spans="1:27" ht="13">
      <c r="A41" s="60" t="s">
        <v>16</v>
      </c>
      <c r="B41" s="29"/>
      <c r="C41" s="50">
        <f t="shared" si="1"/>
        <v>6.9675925925925947E-3</v>
      </c>
      <c r="D41" s="50">
        <f>D40</f>
        <v>2.2847222222222224E-2</v>
      </c>
      <c r="E41" s="69">
        <v>10</v>
      </c>
      <c r="F41" s="50">
        <v>1.5879629629629629E-2</v>
      </c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61">
        <f t="shared" si="0"/>
        <v>1.5879629629629629E-2</v>
      </c>
    </row>
    <row r="42" spans="1:27" ht="13">
      <c r="A42" s="54" t="s">
        <v>211</v>
      </c>
      <c r="B42" s="29"/>
      <c r="C42" s="50">
        <f>D42-AA42</f>
        <v>6.9768518518518521E-3</v>
      </c>
      <c r="D42" s="50">
        <f>D28</f>
        <v>2.2847222222222224E-2</v>
      </c>
      <c r="E42" s="69">
        <v>10</v>
      </c>
      <c r="F42" s="50"/>
      <c r="G42" s="50"/>
      <c r="H42" s="50"/>
      <c r="I42" s="50"/>
      <c r="J42" s="50"/>
      <c r="K42" s="50">
        <v>1.6898148148148148E-2</v>
      </c>
      <c r="L42" s="50"/>
      <c r="M42" s="50"/>
      <c r="N42" s="50"/>
      <c r="O42" s="50">
        <v>1.5856481481481482E-2</v>
      </c>
      <c r="P42" s="50">
        <v>1.6168981481481482E-2</v>
      </c>
      <c r="Q42" s="50"/>
      <c r="R42" s="50"/>
      <c r="S42" s="50"/>
      <c r="T42" s="50"/>
      <c r="U42" s="50">
        <v>1.6099537037037037E-2</v>
      </c>
      <c r="V42" s="50">
        <v>1.4328703703703703E-2</v>
      </c>
      <c r="W42" s="50"/>
      <c r="X42" s="50"/>
      <c r="Y42" s="50"/>
      <c r="Z42" s="50"/>
      <c r="AA42" s="61">
        <f t="shared" si="0"/>
        <v>1.5870370370370371E-2</v>
      </c>
    </row>
    <row r="43" spans="1:27" ht="13">
      <c r="A43" s="54" t="s">
        <v>177</v>
      </c>
      <c r="B43" s="29"/>
      <c r="C43" s="50">
        <f t="shared" si="1"/>
        <v>7.013888888888889E-3</v>
      </c>
      <c r="D43" s="50">
        <f>D41</f>
        <v>2.2847222222222224E-2</v>
      </c>
      <c r="E43" s="69">
        <v>10</v>
      </c>
      <c r="F43" s="50">
        <v>1.5833333333333335E-2</v>
      </c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61">
        <f t="shared" si="0"/>
        <v>1.5833333333333335E-2</v>
      </c>
    </row>
    <row r="44" spans="1:27" ht="13">
      <c r="A44" s="54" t="s">
        <v>172</v>
      </c>
      <c r="B44" s="29"/>
      <c r="C44" s="50">
        <f t="shared" si="1"/>
        <v>7.0891203703703706E-3</v>
      </c>
      <c r="D44" s="50">
        <f>D43</f>
        <v>2.2847222222222224E-2</v>
      </c>
      <c r="E44" s="69">
        <v>10</v>
      </c>
      <c r="F44" s="50">
        <v>1.5758101851851853E-2</v>
      </c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61">
        <f t="shared" si="0"/>
        <v>1.5758101851851853E-2</v>
      </c>
    </row>
    <row r="45" spans="1:27" ht="13">
      <c r="A45" s="54" t="s">
        <v>153</v>
      </c>
      <c r="B45" s="29"/>
      <c r="C45" s="50">
        <f t="shared" si="1"/>
        <v>7.1797839506172849E-3</v>
      </c>
      <c r="D45" s="50">
        <f>D44</f>
        <v>2.2847222222222224E-2</v>
      </c>
      <c r="E45" s="69">
        <v>10</v>
      </c>
      <c r="F45" s="50">
        <v>1.6273148148148148E-2</v>
      </c>
      <c r="G45" s="50"/>
      <c r="H45" s="50"/>
      <c r="I45" s="50">
        <v>1.622685185185185E-2</v>
      </c>
      <c r="J45" s="50">
        <v>1.4502314814814815E-2</v>
      </c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61">
        <f t="shared" si="0"/>
        <v>1.5667438271604939E-2</v>
      </c>
    </row>
    <row r="46" spans="1:27" ht="13">
      <c r="A46" s="54" t="s">
        <v>193</v>
      </c>
      <c r="B46" s="29"/>
      <c r="C46" s="50">
        <f t="shared" si="1"/>
        <v>7.2135416666666702E-3</v>
      </c>
      <c r="D46" s="50">
        <f>D45</f>
        <v>2.2847222222222224E-2</v>
      </c>
      <c r="E46" s="69">
        <v>10</v>
      </c>
      <c r="F46" s="50">
        <v>1.5885416666666666E-2</v>
      </c>
      <c r="G46" s="50"/>
      <c r="H46" s="50"/>
      <c r="I46" s="50">
        <v>1.5381944444444443E-2</v>
      </c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61">
        <f t="shared" si="0"/>
        <v>1.5633680555555553E-2</v>
      </c>
    </row>
    <row r="47" spans="1:27" ht="13">
      <c r="A47" s="54" t="s">
        <v>17</v>
      </c>
      <c r="B47" s="29"/>
      <c r="C47" s="50">
        <f t="shared" si="1"/>
        <v>7.2511574074074076E-3</v>
      </c>
      <c r="D47" s="50">
        <f>D46</f>
        <v>2.2847222222222224E-2</v>
      </c>
      <c r="E47" s="69">
        <v>10</v>
      </c>
      <c r="F47" s="50"/>
      <c r="G47" s="50"/>
      <c r="H47" s="50"/>
      <c r="I47" s="50"/>
      <c r="J47" s="50"/>
      <c r="K47" s="50"/>
      <c r="L47" s="50"/>
      <c r="M47" s="50"/>
      <c r="N47" s="50">
        <v>1.5625E-2</v>
      </c>
      <c r="O47" s="50"/>
      <c r="P47" s="50">
        <v>1.556712962962963E-2</v>
      </c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61">
        <f t="shared" si="0"/>
        <v>1.5596064814814816E-2</v>
      </c>
    </row>
    <row r="48" spans="1:27" ht="13">
      <c r="A48" s="54" t="s">
        <v>130</v>
      </c>
      <c r="B48" s="29"/>
      <c r="C48" s="50">
        <f>D48-AA48</f>
        <v>7.5036168981481507E-3</v>
      </c>
      <c r="D48" s="50">
        <f>D54</f>
        <v>2.2847222222222224E-2</v>
      </c>
      <c r="E48" s="69">
        <v>11</v>
      </c>
      <c r="F48" s="50">
        <v>1.3885995370370371E-2</v>
      </c>
      <c r="G48" s="50"/>
      <c r="H48" s="50"/>
      <c r="I48" s="50"/>
      <c r="J48" s="50"/>
      <c r="K48" s="50"/>
      <c r="L48" s="50"/>
      <c r="M48" s="50"/>
      <c r="N48" s="50"/>
      <c r="O48" s="50">
        <v>1.5717592592592592E-2</v>
      </c>
      <c r="P48" s="50">
        <v>1.5949074074074074E-2</v>
      </c>
      <c r="Q48" s="50">
        <v>1.5821759259259261E-2</v>
      </c>
      <c r="R48" s="50"/>
      <c r="S48" s="50"/>
      <c r="T48" s="50"/>
      <c r="U48" s="50"/>
      <c r="V48" s="50"/>
      <c r="W48" s="50"/>
      <c r="X48" s="50"/>
      <c r="Y48" s="50"/>
      <c r="Z48" s="50"/>
      <c r="AA48" s="61">
        <f t="shared" si="0"/>
        <v>1.5343605324074073E-2</v>
      </c>
    </row>
    <row r="49" spans="1:27" ht="13">
      <c r="A49" s="54" t="s">
        <v>214</v>
      </c>
      <c r="B49" s="29"/>
      <c r="C49" s="50">
        <f>D49-AA49</f>
        <v>7.8472222222222242E-3</v>
      </c>
      <c r="D49" s="50">
        <f>D51</f>
        <v>2.2847222222222224E-2</v>
      </c>
      <c r="E49" s="69">
        <v>11</v>
      </c>
      <c r="F49" s="50"/>
      <c r="G49" s="50"/>
      <c r="H49" s="50"/>
      <c r="I49" s="50"/>
      <c r="J49" s="50"/>
      <c r="K49" s="50"/>
      <c r="L49" s="50"/>
      <c r="M49" s="50"/>
      <c r="N49" s="50">
        <v>1.4467592592592593E-2</v>
      </c>
      <c r="O49" s="50">
        <v>1.5532407407407406E-2</v>
      </c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61">
        <f t="shared" si="0"/>
        <v>1.4999999999999999E-2</v>
      </c>
    </row>
    <row r="50" spans="1:27" ht="13">
      <c r="A50" s="54" t="s">
        <v>180</v>
      </c>
      <c r="B50" s="29"/>
      <c r="C50" s="50">
        <f t="shared" si="1"/>
        <v>8.1134259259259284E-3</v>
      </c>
      <c r="D50" s="50">
        <f>D47</f>
        <v>2.2847222222222224E-2</v>
      </c>
      <c r="E50" s="69">
        <v>11</v>
      </c>
      <c r="F50" s="50">
        <v>1.4733796296296295E-2</v>
      </c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61">
        <f t="shared" si="0"/>
        <v>1.4733796296296295E-2</v>
      </c>
    </row>
    <row r="51" spans="1:27" ht="13">
      <c r="A51" s="54" t="s">
        <v>168</v>
      </c>
      <c r="B51" s="29"/>
      <c r="C51" s="50">
        <f t="shared" si="1"/>
        <v>8.2186948853615518E-3</v>
      </c>
      <c r="D51" s="50">
        <f>D50</f>
        <v>2.2847222222222224E-2</v>
      </c>
      <c r="E51" s="69">
        <v>11</v>
      </c>
      <c r="F51" s="50">
        <v>1.5502645502645504E-2</v>
      </c>
      <c r="G51" s="50"/>
      <c r="H51" s="50"/>
      <c r="I51" s="50">
        <v>1.4583333333333332E-2</v>
      </c>
      <c r="J51" s="50">
        <v>1.4236111111111111E-2</v>
      </c>
      <c r="K51" s="50"/>
      <c r="L51" s="50">
        <v>1.3969907407407408E-2</v>
      </c>
      <c r="M51" s="50">
        <v>1.4548611111111111E-2</v>
      </c>
      <c r="N51" s="50">
        <v>1.4930555555555556E-2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61">
        <f t="shared" si="0"/>
        <v>1.4628527336860672E-2</v>
      </c>
    </row>
    <row r="52" spans="1:27" ht="13">
      <c r="A52" s="54" t="s">
        <v>128</v>
      </c>
      <c r="B52" s="29"/>
      <c r="C52" s="50">
        <f t="shared" si="1"/>
        <v>7.7893518518518529E-3</v>
      </c>
      <c r="D52" s="50">
        <f>D49</f>
        <v>2.2847222222222224E-2</v>
      </c>
      <c r="E52" s="69">
        <v>11</v>
      </c>
      <c r="F52" s="50">
        <v>1.4537037037037038E-2</v>
      </c>
      <c r="G52" s="50"/>
      <c r="U52" s="50">
        <v>1.5578703703703704E-2</v>
      </c>
      <c r="V52" s="50"/>
      <c r="W52" s="50"/>
      <c r="X52" s="50"/>
      <c r="Y52" s="50"/>
      <c r="Z52" s="50"/>
      <c r="AA52" s="61">
        <f t="shared" si="0"/>
        <v>1.5057870370370371E-2</v>
      </c>
    </row>
    <row r="53" spans="1:27" ht="13">
      <c r="A53" s="54" t="s">
        <v>141</v>
      </c>
      <c r="B53" s="29"/>
      <c r="C53" s="50">
        <f>D53-AA53</f>
        <v>8.3063271604938305E-3</v>
      </c>
      <c r="D53" s="50">
        <f>D56</f>
        <v>2.2847222222222224E-2</v>
      </c>
      <c r="E53" s="69">
        <v>11</v>
      </c>
      <c r="F53" s="50">
        <v>1.4340277777777776E-2</v>
      </c>
      <c r="G53" s="50"/>
      <c r="H53" s="50">
        <v>1.4872685185185185E-2</v>
      </c>
      <c r="I53" s="50">
        <v>1.4409722222222221E-2</v>
      </c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61">
        <f t="shared" si="0"/>
        <v>1.4540895061728393E-2</v>
      </c>
    </row>
    <row r="54" spans="1:27" ht="13" hidden="1">
      <c r="A54" s="54" t="s">
        <v>150</v>
      </c>
      <c r="B54" s="29"/>
      <c r="C54" s="50">
        <f t="shared" si="1"/>
        <v>8.379629629629631E-3</v>
      </c>
      <c r="D54" s="50">
        <f>D53</f>
        <v>2.2847222222222224E-2</v>
      </c>
      <c r="E54" s="69">
        <v>11</v>
      </c>
      <c r="F54" s="50">
        <v>1.4467592592592593E-2</v>
      </c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61">
        <f t="shared" si="0"/>
        <v>1.4467592592592593E-2</v>
      </c>
    </row>
    <row r="55" spans="1:27" ht="13">
      <c r="A55" s="54" t="s">
        <v>129</v>
      </c>
      <c r="B55" s="29"/>
      <c r="C55" s="50">
        <f t="shared" si="1"/>
        <v>8.412037037037039E-3</v>
      </c>
      <c r="D55" s="50">
        <f>D48</f>
        <v>2.2847222222222224E-2</v>
      </c>
      <c r="E55" s="69">
        <v>12</v>
      </c>
      <c r="F55" s="50">
        <v>1.3881944444444443E-2</v>
      </c>
      <c r="G55" s="50"/>
      <c r="H55" s="50"/>
      <c r="I55" s="50"/>
      <c r="J55" s="50"/>
      <c r="K55" s="50"/>
      <c r="L55" s="50"/>
      <c r="M55" s="50"/>
      <c r="N55" s="50"/>
      <c r="O55" s="50">
        <v>1.4988425925925926E-2</v>
      </c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61">
        <f t="shared" si="0"/>
        <v>1.4435185185185185E-2</v>
      </c>
    </row>
    <row r="56" spans="1:27" ht="13">
      <c r="A56" s="54" t="s">
        <v>186</v>
      </c>
      <c r="B56" s="29"/>
      <c r="C56" s="50">
        <f>D56-AA56</f>
        <v>8.6914062499999986E-3</v>
      </c>
      <c r="D56" s="50">
        <f>D52</f>
        <v>2.2847222222222224E-2</v>
      </c>
      <c r="E56" s="69">
        <v>12</v>
      </c>
      <c r="F56" s="50">
        <v>1.4508101851851852E-2</v>
      </c>
      <c r="G56" s="50"/>
      <c r="H56" s="50"/>
      <c r="I56" s="50"/>
      <c r="J56" s="50">
        <v>1.4502314814814815E-2</v>
      </c>
      <c r="K56" s="50"/>
      <c r="L56" s="50"/>
      <c r="M56" s="50"/>
      <c r="N56" s="50">
        <v>1.4537037037037038E-2</v>
      </c>
      <c r="O56" s="50"/>
      <c r="P56" s="50">
        <v>1.4317129629629631E-2</v>
      </c>
      <c r="Q56" s="50">
        <v>1.4351851851851852E-2</v>
      </c>
      <c r="R56" s="50"/>
      <c r="S56" s="50">
        <v>1.3888888888888888E-2</v>
      </c>
      <c r="T56" s="50"/>
      <c r="U56" s="50"/>
      <c r="V56" s="50"/>
      <c r="W56" s="50"/>
      <c r="X56" s="50">
        <v>1.3078703703703703E-2</v>
      </c>
      <c r="Y56" s="50">
        <v>1.40625E-2</v>
      </c>
      <c r="Z56" s="50"/>
      <c r="AA56" s="61">
        <f t="shared" si="0"/>
        <v>1.4155815972222225E-2</v>
      </c>
    </row>
    <row r="57" spans="1:27" ht="13">
      <c r="A57" s="54" t="s">
        <v>145</v>
      </c>
      <c r="B57" s="29"/>
      <c r="C57" s="50">
        <f t="shared" si="1"/>
        <v>8.8570601851851866E-3</v>
      </c>
      <c r="D57" s="50">
        <f>D55</f>
        <v>2.2847222222222224E-2</v>
      </c>
      <c r="E57" s="69">
        <v>13</v>
      </c>
      <c r="F57" s="50">
        <v>1.3686342592592594E-2</v>
      </c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>
        <v>1.4293981481481482E-2</v>
      </c>
      <c r="U57" s="50"/>
      <c r="V57" s="50"/>
      <c r="W57" s="50"/>
      <c r="X57" s="50"/>
      <c r="Y57" s="50"/>
      <c r="Z57" s="50"/>
      <c r="AA57" s="61">
        <f t="shared" si="0"/>
        <v>1.3990162037037037E-2</v>
      </c>
    </row>
    <row r="58" spans="1:27" ht="13">
      <c r="A58" s="54" t="s">
        <v>127</v>
      </c>
      <c r="B58" s="29"/>
      <c r="C58" s="50">
        <f t="shared" si="1"/>
        <v>9.2274305555555582E-3</v>
      </c>
      <c r="D58" s="50">
        <f>D57</f>
        <v>2.2847222222222224E-2</v>
      </c>
      <c r="E58" s="69">
        <v>13</v>
      </c>
      <c r="F58" s="50">
        <v>1.3619791666666665E-2</v>
      </c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61">
        <f t="shared" si="0"/>
        <v>1.3619791666666665E-2</v>
      </c>
    </row>
    <row r="59" spans="1:27" ht="13">
      <c r="A59" t="s">
        <v>70</v>
      </c>
      <c r="C59" s="88">
        <f t="shared" si="1"/>
        <v>9.3387621252204595E-3</v>
      </c>
      <c r="D59" s="50">
        <f>D58</f>
        <v>2.2847222222222224E-2</v>
      </c>
      <c r="E59" s="69">
        <v>13</v>
      </c>
      <c r="F59" s="50">
        <v>1.2706404320987656E-2</v>
      </c>
      <c r="G59" s="50">
        <v>1.5277777777777777E-2</v>
      </c>
      <c r="H59" s="50">
        <v>1.3946759259259258E-2</v>
      </c>
      <c r="I59" s="50">
        <v>1.4930555555555556E-2</v>
      </c>
      <c r="J59" s="50">
        <v>1.2708333333333334E-2</v>
      </c>
      <c r="K59" s="50">
        <v>1.2152777777777778E-2</v>
      </c>
      <c r="L59" s="50"/>
      <c r="M59" s="50">
        <v>1.2500000000000001E-2</v>
      </c>
      <c r="N59" s="50">
        <v>1.1215277777777777E-2</v>
      </c>
      <c r="O59" s="89">
        <v>1.1122685185185185E-2</v>
      </c>
      <c r="P59" s="50">
        <v>1.2442129629629629E-2</v>
      </c>
      <c r="Q59" s="50"/>
      <c r="R59" s="50">
        <v>1.6643518518518519E-2</v>
      </c>
      <c r="S59" s="50"/>
      <c r="T59" s="50">
        <v>1.4305555555555557E-2</v>
      </c>
      <c r="U59" s="50">
        <v>1.3888888888888888E-2</v>
      </c>
      <c r="V59" s="50"/>
      <c r="W59" s="50"/>
      <c r="X59" s="50"/>
      <c r="Y59" s="50"/>
      <c r="Z59" s="50">
        <v>1.5277777777777777E-2</v>
      </c>
      <c r="AA59" s="61">
        <f t="shared" si="0"/>
        <v>1.3508460097001764E-2</v>
      </c>
    </row>
    <row r="60" spans="1:27" ht="13">
      <c r="A60" t="s">
        <v>28</v>
      </c>
      <c r="C60" s="92">
        <f t="shared" si="1"/>
        <v>1.0005787037037039E-2</v>
      </c>
      <c r="D60" s="50">
        <f>D59</f>
        <v>2.2847222222222224E-2</v>
      </c>
      <c r="E60" s="23">
        <v>14</v>
      </c>
      <c r="F60" s="50">
        <v>1.2887731481481481E-2</v>
      </c>
      <c r="G60" s="50"/>
      <c r="H60" s="50">
        <v>1.3888888888888888E-2</v>
      </c>
      <c r="I60" s="50"/>
      <c r="J60" s="50">
        <v>1.1747685185185186E-2</v>
      </c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61">
        <f t="shared" si="0"/>
        <v>1.2841435185185185E-2</v>
      </c>
    </row>
    <row r="61" spans="1:27" ht="13">
      <c r="A61" t="s">
        <v>218</v>
      </c>
      <c r="C61" s="92">
        <f t="shared" si="1"/>
        <v>1.1006944444444446E-2</v>
      </c>
      <c r="D61" s="50">
        <f>D60</f>
        <v>2.2847222222222224E-2</v>
      </c>
      <c r="E61" s="23">
        <v>15</v>
      </c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>
        <v>1.1840277777777778E-2</v>
      </c>
      <c r="R61" s="50"/>
      <c r="S61" s="50"/>
      <c r="T61" s="50"/>
      <c r="U61" s="50"/>
      <c r="V61" s="50"/>
      <c r="W61" s="50"/>
      <c r="X61" s="50"/>
      <c r="Y61" s="50"/>
      <c r="Z61" s="50"/>
      <c r="AA61" s="61">
        <f t="shared" si="0"/>
        <v>1.1840277777777778E-2</v>
      </c>
    </row>
    <row r="62" spans="1:27" ht="13">
      <c r="A62" s="54" t="s">
        <v>221</v>
      </c>
      <c r="B62" s="29"/>
      <c r="C62" s="92">
        <f t="shared" si="1"/>
        <v>1.1203703703703705E-2</v>
      </c>
      <c r="D62" s="50">
        <f>D61</f>
        <v>2.2847222222222224E-2</v>
      </c>
      <c r="E62" s="23">
        <v>16</v>
      </c>
      <c r="F62" s="50"/>
      <c r="G62" s="50"/>
      <c r="H62" s="50"/>
      <c r="I62" s="50"/>
      <c r="J62" s="50">
        <v>1.1643518518518518E-2</v>
      </c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61">
        <f t="shared" si="0"/>
        <v>1.1643518518518518E-2</v>
      </c>
    </row>
    <row r="63" spans="1:27" ht="13" hidden="1">
      <c r="A63" s="55" t="s">
        <v>258</v>
      </c>
      <c r="B63" s="71"/>
      <c r="C63" s="92">
        <f t="shared" si="1"/>
        <v>1.0675154320987656E-2</v>
      </c>
      <c r="D63" s="50">
        <v>2.2318672839506174E-2</v>
      </c>
      <c r="E63" s="23">
        <v>15</v>
      </c>
      <c r="F63" s="50"/>
      <c r="G63" s="50"/>
      <c r="H63" s="50"/>
      <c r="I63" s="50"/>
      <c r="J63" s="50">
        <v>1.1643518518518518E-2</v>
      </c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61">
        <f>AVERAGE(F63:N63)</f>
        <v>1.1643518518518518E-2</v>
      </c>
    </row>
    <row r="65" spans="1:26" ht="13">
      <c r="A65" s="2" t="s">
        <v>158</v>
      </c>
      <c r="E65" s="62" t="s">
        <v>162</v>
      </c>
      <c r="F65" s="50">
        <v>1.1122685185185185E-2</v>
      </c>
      <c r="O65" s="50"/>
      <c r="P65" s="50"/>
      <c r="Q65" s="50"/>
      <c r="R65" s="50"/>
      <c r="S65" s="72" t="s">
        <v>163</v>
      </c>
      <c r="T65" s="50">
        <v>1.5856481481481482E-2</v>
      </c>
      <c r="U65" s="50"/>
      <c r="V65" s="50"/>
      <c r="W65" s="50"/>
      <c r="X65" s="50"/>
      <c r="Y65" s="50"/>
      <c r="Z65" s="50"/>
    </row>
    <row r="66" spans="1:26">
      <c r="E66" s="78" t="s">
        <v>164</v>
      </c>
      <c r="F66" s="50">
        <v>1.3078703703703703E-2</v>
      </c>
      <c r="O66" s="50"/>
      <c r="P66" s="50"/>
      <c r="Q66" s="50"/>
      <c r="R66" s="50"/>
      <c r="S66" s="74" t="s">
        <v>216</v>
      </c>
      <c r="T66" s="50">
        <v>1.6666666666666666E-2</v>
      </c>
      <c r="U66" s="50"/>
      <c r="V66" s="50"/>
      <c r="W66" s="50"/>
      <c r="X66" s="50"/>
      <c r="Y66" s="50"/>
      <c r="Z66" s="50"/>
    </row>
    <row r="67" spans="1:26">
      <c r="G67" s="7"/>
    </row>
    <row r="68" spans="1:26">
      <c r="G68" s="7"/>
    </row>
  </sheetData>
  <phoneticPr fontId="0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55"/>
  <sheetViews>
    <sheetView zoomScaleNormal="100" workbookViewId="0"/>
  </sheetViews>
  <sheetFormatPr defaultRowHeight="12.5"/>
  <cols>
    <col min="3" max="3" width="9.26953125" bestFit="1" customWidth="1"/>
    <col min="5" max="7" width="9.1796875" hidden="1" customWidth="1"/>
    <col min="8" max="18" width="9.7265625" hidden="1" customWidth="1"/>
    <col min="19" max="21" width="9.7265625" customWidth="1"/>
    <col min="22" max="22" width="9.7265625" style="7" customWidth="1"/>
    <col min="23" max="26" width="9.7265625" customWidth="1"/>
  </cols>
  <sheetData>
    <row r="1" spans="1:28" ht="20">
      <c r="A1" s="833" t="s">
        <v>207</v>
      </c>
    </row>
    <row r="2" spans="1:28" ht="13">
      <c r="D2" s="2"/>
    </row>
    <row r="3" spans="1:28" ht="13">
      <c r="A3" s="57"/>
      <c r="B3" s="27"/>
      <c r="C3" s="58"/>
      <c r="D3" s="25"/>
      <c r="E3" s="26">
        <v>1</v>
      </c>
      <c r="F3" s="26">
        <v>2</v>
      </c>
      <c r="G3" s="26">
        <v>3</v>
      </c>
      <c r="H3" s="26">
        <v>4</v>
      </c>
      <c r="I3" s="26">
        <v>6</v>
      </c>
      <c r="J3" s="26">
        <v>7</v>
      </c>
      <c r="K3" s="26">
        <v>8</v>
      </c>
      <c r="L3" s="26">
        <v>9</v>
      </c>
      <c r="M3" s="26">
        <v>10</v>
      </c>
      <c r="N3" s="26">
        <v>11</v>
      </c>
      <c r="O3" s="26">
        <v>12</v>
      </c>
      <c r="P3" s="26">
        <v>13</v>
      </c>
      <c r="Q3" s="26">
        <v>14</v>
      </c>
      <c r="R3" s="26">
        <v>15</v>
      </c>
      <c r="S3" s="26">
        <v>16</v>
      </c>
      <c r="T3" s="26">
        <v>17</v>
      </c>
      <c r="U3" s="26">
        <v>18</v>
      </c>
      <c r="V3" s="26">
        <v>19</v>
      </c>
      <c r="W3" s="26">
        <v>20</v>
      </c>
      <c r="X3" s="26">
        <v>21</v>
      </c>
      <c r="Y3" s="26">
        <v>22</v>
      </c>
      <c r="Z3" s="26">
        <v>23</v>
      </c>
      <c r="AA3" s="52"/>
    </row>
    <row r="4" spans="1:28" ht="13">
      <c r="A4" s="59"/>
      <c r="B4" s="29"/>
      <c r="C4" s="54" t="s">
        <v>116</v>
      </c>
      <c r="D4" s="28" t="s">
        <v>116</v>
      </c>
      <c r="E4" t="s">
        <v>113</v>
      </c>
      <c r="F4" t="s">
        <v>117</v>
      </c>
      <c r="G4" t="s">
        <v>121</v>
      </c>
      <c r="H4" t="s">
        <v>123</v>
      </c>
      <c r="I4" t="s">
        <v>133</v>
      </c>
      <c r="J4" t="s">
        <v>135</v>
      </c>
      <c r="K4" t="s">
        <v>137</v>
      </c>
      <c r="L4" t="s">
        <v>140</v>
      </c>
      <c r="M4" t="s">
        <v>142</v>
      </c>
      <c r="N4" t="s">
        <v>146</v>
      </c>
      <c r="O4" t="s">
        <v>151</v>
      </c>
      <c r="P4" t="s">
        <v>159</v>
      </c>
      <c r="Q4" t="s">
        <v>165</v>
      </c>
      <c r="R4" t="s">
        <v>169</v>
      </c>
      <c r="S4" t="s">
        <v>171</v>
      </c>
      <c r="T4" t="s">
        <v>173</v>
      </c>
      <c r="U4" t="s">
        <v>175</v>
      </c>
      <c r="V4" s="7" t="s">
        <v>181</v>
      </c>
      <c r="W4" t="s">
        <v>178</v>
      </c>
      <c r="X4" t="s">
        <v>184</v>
      </c>
      <c r="Y4" t="s">
        <v>191</v>
      </c>
      <c r="Z4" t="s">
        <v>204</v>
      </c>
      <c r="AA4" s="53" t="s">
        <v>10</v>
      </c>
    </row>
    <row r="5" spans="1:28" ht="13">
      <c r="A5" s="59"/>
      <c r="B5" s="29"/>
      <c r="C5" s="54" t="s">
        <v>59</v>
      </c>
      <c r="D5" s="28"/>
      <c r="E5" t="s">
        <v>114</v>
      </c>
      <c r="F5" t="s">
        <v>118</v>
      </c>
      <c r="G5" t="s">
        <v>118</v>
      </c>
      <c r="H5" t="s">
        <v>114</v>
      </c>
      <c r="I5" t="s">
        <v>134</v>
      </c>
      <c r="J5" t="s">
        <v>114</v>
      </c>
      <c r="K5" t="s">
        <v>138</v>
      </c>
      <c r="L5" t="s">
        <v>114</v>
      </c>
      <c r="M5" t="s">
        <v>143</v>
      </c>
      <c r="N5" t="s">
        <v>114</v>
      </c>
      <c r="O5" t="s">
        <v>138</v>
      </c>
      <c r="P5" t="s">
        <v>106</v>
      </c>
      <c r="Q5" t="s">
        <v>114</v>
      </c>
      <c r="R5" t="s">
        <v>114</v>
      </c>
      <c r="S5" t="s">
        <v>12</v>
      </c>
      <c r="T5" t="s">
        <v>174</v>
      </c>
      <c r="U5" t="s">
        <v>25</v>
      </c>
      <c r="V5" s="7" t="s">
        <v>182</v>
      </c>
      <c r="W5" t="s">
        <v>12</v>
      </c>
      <c r="X5" t="s">
        <v>185</v>
      </c>
      <c r="Y5" t="s">
        <v>192</v>
      </c>
      <c r="Z5" t="s">
        <v>192</v>
      </c>
      <c r="AA5" s="53"/>
    </row>
    <row r="6" spans="1:28">
      <c r="A6" s="54"/>
      <c r="B6" s="29"/>
      <c r="C6" s="55" t="s">
        <v>131</v>
      </c>
      <c r="D6" s="49" t="s">
        <v>132</v>
      </c>
      <c r="E6" s="9" t="s">
        <v>115</v>
      </c>
      <c r="F6" s="9" t="s">
        <v>48</v>
      </c>
      <c r="G6" s="9"/>
      <c r="H6" s="9" t="s">
        <v>115</v>
      </c>
      <c r="I6" s="9"/>
      <c r="J6" s="9" t="s">
        <v>115</v>
      </c>
      <c r="K6" s="9" t="s">
        <v>139</v>
      </c>
      <c r="L6" s="9"/>
      <c r="M6" s="9" t="s">
        <v>15</v>
      </c>
      <c r="N6" s="9"/>
      <c r="O6" s="9" t="s">
        <v>152</v>
      </c>
      <c r="P6" s="9" t="s">
        <v>160</v>
      </c>
      <c r="Q6" s="9"/>
      <c r="R6" s="9"/>
      <c r="S6" s="9"/>
      <c r="T6" s="9"/>
      <c r="U6" s="9"/>
      <c r="V6" s="83" t="s">
        <v>183</v>
      </c>
      <c r="W6" s="71"/>
      <c r="X6" s="71"/>
      <c r="Y6" s="71"/>
      <c r="Z6" s="71"/>
      <c r="AA6" s="79"/>
    </row>
    <row r="7" spans="1:28" ht="13">
      <c r="A7" s="54" t="s">
        <v>147</v>
      </c>
      <c r="B7" s="29"/>
      <c r="C7" s="50">
        <v>0</v>
      </c>
      <c r="D7" s="67">
        <v>0</v>
      </c>
      <c r="E7" s="68"/>
      <c r="F7" s="68"/>
      <c r="G7" s="68"/>
      <c r="H7" s="68"/>
      <c r="I7" s="68"/>
      <c r="J7" s="68"/>
      <c r="K7" s="68"/>
      <c r="L7" s="68"/>
      <c r="M7" s="68"/>
      <c r="N7" s="68">
        <v>2.1874999999999999E-2</v>
      </c>
      <c r="O7" s="68"/>
      <c r="P7" s="68">
        <v>2.2129629629629628E-2</v>
      </c>
      <c r="Q7" s="68">
        <v>2.0659722222222222E-2</v>
      </c>
      <c r="R7" s="50">
        <v>2.0659722222222222E-2</v>
      </c>
      <c r="S7" s="50">
        <v>2.297453703703704E-2</v>
      </c>
      <c r="T7" s="50">
        <v>2.1342592592592594E-2</v>
      </c>
      <c r="U7" s="50"/>
      <c r="V7" s="66" t="s">
        <v>46</v>
      </c>
      <c r="W7" s="50"/>
      <c r="X7" s="50"/>
      <c r="Y7" s="50">
        <v>2.2673611111111113E-2</v>
      </c>
      <c r="Z7" s="50"/>
      <c r="AA7" s="86">
        <f>SUM(N7:Y7)/7</f>
        <v>2.1759259259259256E-2</v>
      </c>
      <c r="AB7" t="s">
        <v>203</v>
      </c>
    </row>
    <row r="8" spans="1:28" ht="13">
      <c r="A8" s="54" t="s">
        <v>148</v>
      </c>
      <c r="B8" s="29"/>
      <c r="C8" s="50">
        <f>AA7-AA8</f>
        <v>4.9189814814814409E-4</v>
      </c>
      <c r="D8" s="69">
        <v>0</v>
      </c>
      <c r="E8" s="50"/>
      <c r="F8" s="50"/>
      <c r="G8" s="50"/>
      <c r="H8" s="50"/>
      <c r="I8" s="50"/>
      <c r="J8" s="50"/>
      <c r="K8" s="50"/>
      <c r="L8" s="50"/>
      <c r="M8" s="50"/>
      <c r="N8" s="50">
        <v>2.1527777777777781E-2</v>
      </c>
      <c r="O8" s="50"/>
      <c r="P8" s="50"/>
      <c r="Q8" s="50"/>
      <c r="R8" s="50"/>
      <c r="S8" s="50"/>
      <c r="T8" s="50">
        <v>2.1006944444444443E-2</v>
      </c>
      <c r="U8" s="50"/>
      <c r="V8" s="66"/>
      <c r="W8" s="50"/>
      <c r="X8" s="50"/>
      <c r="Y8" s="50"/>
      <c r="Z8" s="50"/>
      <c r="AA8" s="82">
        <f>SUM(N8:T8)/2</f>
        <v>2.1267361111111112E-2</v>
      </c>
      <c r="AB8" t="s">
        <v>194</v>
      </c>
    </row>
    <row r="9" spans="1:28" ht="13" hidden="1">
      <c r="A9" s="54" t="s">
        <v>2</v>
      </c>
      <c r="B9" s="29"/>
      <c r="C9" s="50">
        <f>AA7-AA9</f>
        <v>1.6203703703703658E-3</v>
      </c>
      <c r="D9" s="69">
        <v>3</v>
      </c>
      <c r="E9" s="50"/>
      <c r="F9" s="50"/>
      <c r="G9" s="50">
        <v>2.013888888888889E-2</v>
      </c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66"/>
      <c r="W9" s="50"/>
      <c r="X9" s="50"/>
      <c r="Y9" s="50"/>
      <c r="Z9" s="50"/>
      <c r="AA9" s="63">
        <f>G9</f>
        <v>2.013888888888889E-2</v>
      </c>
    </row>
    <row r="10" spans="1:28" ht="13">
      <c r="A10" s="54" t="s">
        <v>170</v>
      </c>
      <c r="B10" s="29"/>
      <c r="C10" s="50">
        <f>AA7-AA10</f>
        <v>4.2245370370370267E-4</v>
      </c>
      <c r="D10" s="69">
        <v>0</v>
      </c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>
        <v>2.1493055555555557E-2</v>
      </c>
      <c r="S10" s="50">
        <v>2.1180555555555553E-2</v>
      </c>
      <c r="T10" s="50"/>
      <c r="U10" s="50"/>
      <c r="V10" s="66"/>
      <c r="W10" s="50"/>
      <c r="X10" s="50"/>
      <c r="Y10" s="50"/>
      <c r="Z10" s="50"/>
      <c r="AA10" s="63">
        <f>SUM(R10:S10)/2</f>
        <v>2.1336805555555553E-2</v>
      </c>
      <c r="AB10" t="s">
        <v>195</v>
      </c>
    </row>
    <row r="11" spans="1:28" s="3" customFormat="1" ht="13">
      <c r="A11" s="54" t="s">
        <v>136</v>
      </c>
      <c r="B11" s="64"/>
      <c r="C11" s="50">
        <f>AA7-AA11</f>
        <v>1.9675925925925902E-3</v>
      </c>
      <c r="D11" s="69">
        <v>3</v>
      </c>
      <c r="E11" s="61"/>
      <c r="F11" s="61"/>
      <c r="G11" s="61"/>
      <c r="H11" s="61"/>
      <c r="I11" s="61"/>
      <c r="J11" s="61">
        <v>1.8749999999999999E-2</v>
      </c>
      <c r="K11" s="61"/>
      <c r="L11" s="61"/>
      <c r="M11" s="61">
        <v>2.0833333333333332E-2</v>
      </c>
      <c r="N11" s="61"/>
      <c r="O11" s="61"/>
      <c r="P11" s="61"/>
      <c r="Q11" s="61"/>
      <c r="R11" s="61"/>
      <c r="S11" s="61"/>
      <c r="T11" s="61"/>
      <c r="U11" s="61"/>
      <c r="V11" s="84"/>
      <c r="W11" s="61"/>
      <c r="X11" s="61"/>
      <c r="Y11" s="61"/>
      <c r="Z11" s="61"/>
      <c r="AA11" s="65">
        <f>SUM(J11:M11)/2</f>
        <v>1.9791666666666666E-2</v>
      </c>
    </row>
    <row r="12" spans="1:28" s="3" customFormat="1" ht="13">
      <c r="A12" s="54" t="s">
        <v>166</v>
      </c>
      <c r="B12" s="64"/>
      <c r="C12" s="50">
        <f>AA7-AA12</f>
        <v>2.70833333333333E-3</v>
      </c>
      <c r="D12" s="69">
        <v>4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>
        <v>1.9050925925925926E-2</v>
      </c>
      <c r="R12" s="61"/>
      <c r="S12" s="61"/>
      <c r="T12" s="61"/>
      <c r="U12" s="61"/>
      <c r="V12" s="84"/>
      <c r="W12" s="61"/>
      <c r="X12" s="61"/>
      <c r="Y12" s="61"/>
      <c r="Z12" s="61"/>
      <c r="AA12" s="65">
        <f>Q12</f>
        <v>1.9050925925925926E-2</v>
      </c>
    </row>
    <row r="13" spans="1:28" s="3" customFormat="1" ht="13">
      <c r="A13" s="60" t="s">
        <v>125</v>
      </c>
      <c r="B13" s="64"/>
      <c r="C13" s="50">
        <f>AA7-AA13</f>
        <v>3.3391203703703673E-3</v>
      </c>
      <c r="D13" s="69">
        <v>4</v>
      </c>
      <c r="E13" s="61"/>
      <c r="F13" s="61"/>
      <c r="G13" s="61"/>
      <c r="H13" s="61">
        <v>1.8749999999999999E-2</v>
      </c>
      <c r="I13" s="61"/>
      <c r="J13" s="61"/>
      <c r="K13" s="61"/>
      <c r="L13" s="61"/>
      <c r="M13" s="61"/>
      <c r="N13" s="61"/>
      <c r="O13" s="61">
        <v>1.8090277777777778E-2</v>
      </c>
      <c r="P13" s="61"/>
      <c r="Q13" s="61"/>
      <c r="R13" s="61"/>
      <c r="S13" s="61"/>
      <c r="T13" s="61"/>
      <c r="U13" s="61"/>
      <c r="V13" s="84"/>
      <c r="W13" s="61"/>
      <c r="X13" s="61"/>
      <c r="Y13" s="61"/>
      <c r="Z13" s="61"/>
      <c r="AA13" s="65">
        <f>SUM(H13:O13)/2</f>
        <v>1.8420138888888889E-2</v>
      </c>
    </row>
    <row r="14" spans="1:28" s="3" customFormat="1" ht="13">
      <c r="A14" s="54" t="s">
        <v>126</v>
      </c>
      <c r="B14" s="29"/>
      <c r="C14" s="50">
        <f>AA7-AA14</f>
        <v>3.6689814814814779E-3</v>
      </c>
      <c r="D14" s="69">
        <v>5</v>
      </c>
      <c r="E14" s="50"/>
      <c r="F14" s="50"/>
      <c r="G14" s="50"/>
      <c r="H14" s="50">
        <v>1.7615740740740741E-2</v>
      </c>
      <c r="I14" s="50"/>
      <c r="J14" s="50">
        <v>1.8229166666666668E-2</v>
      </c>
      <c r="K14" s="50"/>
      <c r="L14" s="50"/>
      <c r="M14" s="50"/>
      <c r="N14" s="50"/>
      <c r="O14" s="76">
        <v>1.8749999999999999E-2</v>
      </c>
      <c r="P14" s="76"/>
      <c r="Q14" s="76"/>
      <c r="R14" s="76">
        <v>1.7916666666666668E-2</v>
      </c>
      <c r="S14" s="76"/>
      <c r="T14" s="76"/>
      <c r="U14" s="76"/>
      <c r="V14" s="66"/>
      <c r="W14" s="76"/>
      <c r="X14" s="76"/>
      <c r="Y14" s="76">
        <v>1.7939814814814815E-2</v>
      </c>
      <c r="Z14" s="76"/>
      <c r="AA14" s="63">
        <f>SUM(H14:Y14)/5</f>
        <v>1.8090277777777778E-2</v>
      </c>
    </row>
    <row r="15" spans="1:28" s="3" customFormat="1" ht="13">
      <c r="A15" s="60" t="s">
        <v>154</v>
      </c>
      <c r="B15" s="64"/>
      <c r="C15" s="50">
        <f>AA7-AA15</f>
        <v>3.6805555555555515E-3</v>
      </c>
      <c r="D15" s="69">
        <v>5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>
        <v>1.8078703703703704E-2</v>
      </c>
      <c r="P15" s="61"/>
      <c r="Q15" s="61"/>
      <c r="R15" s="61"/>
      <c r="S15" s="61"/>
      <c r="T15" s="61"/>
      <c r="U15" s="61"/>
      <c r="V15" s="84"/>
      <c r="W15" s="61"/>
      <c r="X15" s="61"/>
      <c r="Y15" s="61"/>
      <c r="Z15" s="61"/>
      <c r="AA15" s="65">
        <f>O15</f>
        <v>1.8078703703703704E-2</v>
      </c>
    </row>
    <row r="16" spans="1:28" s="3" customFormat="1" ht="13">
      <c r="A16" s="60" t="s">
        <v>155</v>
      </c>
      <c r="B16" s="64"/>
      <c r="C16" s="50">
        <f>AA7-AA16</f>
        <v>3.8281249999999982E-3</v>
      </c>
      <c r="D16" s="69">
        <v>5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>
        <v>1.849537037037037E-2</v>
      </c>
      <c r="P16" s="61"/>
      <c r="Q16" s="61"/>
      <c r="R16" s="61">
        <v>1.8310185185185186E-2</v>
      </c>
      <c r="S16" s="61"/>
      <c r="T16" s="61">
        <v>1.6979166666666667E-2</v>
      </c>
      <c r="U16" s="61">
        <v>1.7939814814814815E-2</v>
      </c>
      <c r="V16" s="84"/>
      <c r="W16" s="61"/>
      <c r="X16" s="61"/>
      <c r="Y16" s="61"/>
      <c r="Z16" s="61"/>
      <c r="AA16" s="65">
        <f>SUM(O16:U16)/4</f>
        <v>1.7931134259259258E-2</v>
      </c>
    </row>
    <row r="17" spans="1:28" s="3" customFormat="1" ht="13">
      <c r="A17" s="54" t="s">
        <v>24</v>
      </c>
      <c r="B17" s="29"/>
      <c r="C17" s="50">
        <f>AA7-AA17</f>
        <v>3.8532021604938231E-3</v>
      </c>
      <c r="D17" s="69">
        <v>5</v>
      </c>
      <c r="E17" s="50"/>
      <c r="F17" s="50">
        <v>1.7708333333333333E-2</v>
      </c>
      <c r="G17" s="50">
        <v>1.7650462962962962E-2</v>
      </c>
      <c r="H17" s="50">
        <v>1.7881944444444443E-2</v>
      </c>
      <c r="I17" s="50"/>
      <c r="J17" s="50"/>
      <c r="K17" s="66" t="s">
        <v>46</v>
      </c>
      <c r="L17" s="66">
        <v>1.9155092592592592E-2</v>
      </c>
      <c r="M17" s="66">
        <v>1.7361111111111112E-2</v>
      </c>
      <c r="N17" s="66"/>
      <c r="O17" s="76">
        <v>1.7847222222222223E-2</v>
      </c>
      <c r="P17" s="76">
        <v>1.834490740740741E-2</v>
      </c>
      <c r="Q17" s="76"/>
      <c r="R17" s="76">
        <v>1.6828703703703703E-2</v>
      </c>
      <c r="S17" s="76">
        <v>1.8460648148148146E-2</v>
      </c>
      <c r="T17" s="76">
        <v>1.7361111111111112E-2</v>
      </c>
      <c r="U17" s="76"/>
      <c r="V17" s="66"/>
      <c r="W17" s="76">
        <v>1.8854166666666665E-2</v>
      </c>
      <c r="X17" s="76">
        <v>1.741898148148148E-2</v>
      </c>
      <c r="Y17" s="76"/>
      <c r="Z17" s="76"/>
      <c r="AA17" s="65">
        <f>SUM(F17:X17)/12</f>
        <v>1.7906057098765433E-2</v>
      </c>
      <c r="AB17" s="3" t="s">
        <v>196</v>
      </c>
    </row>
    <row r="18" spans="1:28" s="3" customFormat="1" ht="13">
      <c r="A18" s="54" t="s">
        <v>149</v>
      </c>
      <c r="B18" s="64"/>
      <c r="C18" s="50">
        <f>AA7-AA18</f>
        <v>3.8515946502057571E-3</v>
      </c>
      <c r="D18" s="69">
        <v>5</v>
      </c>
      <c r="E18" s="61"/>
      <c r="F18" s="61"/>
      <c r="G18" s="61"/>
      <c r="H18" s="61"/>
      <c r="I18" s="61"/>
      <c r="J18" s="61"/>
      <c r="K18" s="61"/>
      <c r="L18" s="61"/>
      <c r="M18" s="61"/>
      <c r="N18" s="61">
        <v>1.9004629629629632E-2</v>
      </c>
      <c r="O18" s="61">
        <v>1.699074074074074E-2</v>
      </c>
      <c r="P18" s="61">
        <v>1.800925925925926E-2</v>
      </c>
      <c r="Q18" s="61"/>
      <c r="R18" s="61">
        <v>1.7083333333333336E-2</v>
      </c>
      <c r="S18" s="61"/>
      <c r="T18" s="61">
        <v>1.7245370370370369E-2</v>
      </c>
      <c r="U18" s="61">
        <v>1.7881944444444443E-2</v>
      </c>
      <c r="V18" s="84"/>
      <c r="W18" s="61">
        <v>1.8749999999999999E-2</v>
      </c>
      <c r="X18" s="61">
        <v>1.7604166666666667E-2</v>
      </c>
      <c r="Y18" s="61">
        <v>1.8599537037037036E-2</v>
      </c>
      <c r="Z18" s="61"/>
      <c r="AA18" s="65">
        <f>SUM(N18:Y18)/9</f>
        <v>1.7907664609053499E-2</v>
      </c>
    </row>
    <row r="19" spans="1:28" ht="13">
      <c r="A19" s="54" t="s">
        <v>78</v>
      </c>
      <c r="B19" s="29"/>
      <c r="C19" s="50">
        <f>AA7-AA19</f>
        <v>4.3194444444444417E-3</v>
      </c>
      <c r="D19" s="69">
        <v>6</v>
      </c>
      <c r="E19" s="50">
        <v>1.7187500000000001E-2</v>
      </c>
      <c r="F19" s="50">
        <v>1.7708333333333333E-2</v>
      </c>
      <c r="G19" s="50">
        <v>1.8229166666666668E-2</v>
      </c>
      <c r="H19" s="50">
        <v>1.7407407407407406E-2</v>
      </c>
      <c r="I19" s="50"/>
      <c r="J19" s="50"/>
      <c r="K19" s="50"/>
      <c r="L19" s="50"/>
      <c r="M19" s="75">
        <v>1.6666666666666666E-2</v>
      </c>
      <c r="N19" s="50"/>
      <c r="O19" s="50"/>
      <c r="P19" s="50"/>
      <c r="Q19" s="50"/>
      <c r="R19" s="50"/>
      <c r="S19" s="50"/>
      <c r="T19" s="50"/>
      <c r="U19" s="50"/>
      <c r="V19" s="66"/>
      <c r="W19" s="50"/>
      <c r="X19" s="50"/>
      <c r="Y19" s="50"/>
      <c r="Z19" s="50"/>
      <c r="AA19" s="65">
        <f>SUM(E19:M19)/5</f>
        <v>1.7439814814814814E-2</v>
      </c>
      <c r="AB19" t="s">
        <v>198</v>
      </c>
    </row>
    <row r="20" spans="1:28" ht="13">
      <c r="A20" s="54" t="s">
        <v>206</v>
      </c>
      <c r="B20" s="29"/>
      <c r="C20" s="50"/>
      <c r="D20" s="69"/>
      <c r="E20" s="50"/>
      <c r="F20" s="50"/>
      <c r="G20" s="50"/>
      <c r="H20" s="50"/>
      <c r="I20" s="50"/>
      <c r="J20" s="50"/>
      <c r="K20" s="50"/>
      <c r="L20" s="50"/>
      <c r="M20" s="75"/>
      <c r="N20" s="50"/>
      <c r="O20" s="50"/>
      <c r="P20" s="50"/>
      <c r="Q20" s="50"/>
      <c r="R20" s="50"/>
      <c r="S20" s="50"/>
      <c r="T20" s="50"/>
      <c r="U20" s="50"/>
      <c r="V20" s="66"/>
      <c r="W20" s="50"/>
      <c r="X20" s="50"/>
      <c r="Y20" s="50"/>
      <c r="Z20" s="50"/>
      <c r="AA20" s="65">
        <v>1.7569444444444447E-2</v>
      </c>
    </row>
    <row r="21" spans="1:28" ht="13">
      <c r="A21" s="54" t="s">
        <v>124</v>
      </c>
      <c r="B21" s="29"/>
      <c r="C21" s="50">
        <f>AA7-AA21</f>
        <v>4.7164351851851812E-3</v>
      </c>
      <c r="D21" s="69">
        <v>7</v>
      </c>
      <c r="E21" s="50"/>
      <c r="F21" s="50"/>
      <c r="G21" s="50"/>
      <c r="H21" s="50">
        <v>1.7476851851851851E-2</v>
      </c>
      <c r="I21" s="50"/>
      <c r="J21" s="50"/>
      <c r="K21" s="50"/>
      <c r="L21" s="50"/>
      <c r="M21" s="50"/>
      <c r="N21" s="50"/>
      <c r="O21" s="50">
        <v>1.6608796296296299E-2</v>
      </c>
      <c r="P21" s="50"/>
      <c r="Q21" s="50"/>
      <c r="R21" s="50"/>
      <c r="S21" s="50"/>
      <c r="T21" s="50"/>
      <c r="U21" s="50"/>
      <c r="V21" s="66"/>
      <c r="W21" s="50"/>
      <c r="X21" s="50"/>
      <c r="Y21" s="50"/>
      <c r="Z21" s="50"/>
      <c r="AA21" s="63">
        <f>SUM(H21:O21)/2</f>
        <v>1.7042824074074075E-2</v>
      </c>
    </row>
    <row r="22" spans="1:28" ht="13">
      <c r="A22" s="54" t="s">
        <v>122</v>
      </c>
      <c r="B22" s="29"/>
      <c r="C22" s="50">
        <f>AA7-AA22</f>
        <v>4.7453703703703685E-3</v>
      </c>
      <c r="D22" s="69">
        <v>7</v>
      </c>
      <c r="E22" s="50"/>
      <c r="F22" s="50"/>
      <c r="G22" s="50">
        <v>1.7013888888888887E-2</v>
      </c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66"/>
      <c r="W22" s="50"/>
      <c r="X22" s="50"/>
      <c r="Y22" s="50"/>
      <c r="Z22" s="50"/>
      <c r="AA22" s="63">
        <f>SUM(G22:H22)/1</f>
        <v>1.7013888888888887E-2</v>
      </c>
    </row>
    <row r="23" spans="1:28" ht="13">
      <c r="A23" s="54" t="s">
        <v>144</v>
      </c>
      <c r="B23" s="29"/>
      <c r="C23" s="50">
        <f>AA7-AA23</f>
        <v>5.2719907407407368E-3</v>
      </c>
      <c r="D23" s="69">
        <v>7</v>
      </c>
      <c r="E23" s="50"/>
      <c r="F23" s="50"/>
      <c r="G23" s="50"/>
      <c r="H23" s="50"/>
      <c r="I23" s="50"/>
      <c r="J23" s="50"/>
      <c r="K23" s="50"/>
      <c r="L23" s="50"/>
      <c r="M23" s="50">
        <v>1.7013888888888887E-2</v>
      </c>
      <c r="N23" s="50"/>
      <c r="O23" s="50"/>
      <c r="P23" s="50"/>
      <c r="Q23" s="50"/>
      <c r="R23" s="50"/>
      <c r="S23" s="50"/>
      <c r="T23" s="50"/>
      <c r="U23" s="50"/>
      <c r="V23" s="66"/>
      <c r="W23" s="50"/>
      <c r="X23" s="50"/>
      <c r="Y23" s="50"/>
      <c r="Z23" s="73">
        <v>1.5960648148148151E-2</v>
      </c>
      <c r="AA23" s="63">
        <f>(M23+Z23)/2</f>
        <v>1.6487268518518519E-2</v>
      </c>
      <c r="AB23" t="s">
        <v>202</v>
      </c>
    </row>
    <row r="24" spans="1:28" ht="13">
      <c r="A24" s="54" t="s">
        <v>193</v>
      </c>
      <c r="B24" s="29"/>
      <c r="C24" s="50">
        <f>AA7-Y24</f>
        <v>5.2083333333333322E-3</v>
      </c>
      <c r="D24" s="69">
        <v>7</v>
      </c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66"/>
      <c r="W24" s="50"/>
      <c r="X24" s="50"/>
      <c r="Y24" s="50">
        <v>1.6550925925925924E-2</v>
      </c>
      <c r="Z24" s="50">
        <v>1.5219907407407409E-2</v>
      </c>
      <c r="AA24" s="50">
        <f>SUM(Y24:Z24)/2</f>
        <v>1.5885416666666666E-2</v>
      </c>
    </row>
    <row r="25" spans="1:28" ht="13">
      <c r="A25" s="54" t="s">
        <v>167</v>
      </c>
      <c r="B25" s="29"/>
      <c r="C25" s="50">
        <f>AA7-AA25</f>
        <v>5.3958333333333289E-3</v>
      </c>
      <c r="D25" s="69">
        <v>8</v>
      </c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>
        <v>1.6087962962962964E-2</v>
      </c>
      <c r="R25" s="50"/>
      <c r="S25" s="50">
        <v>1.6585648148148148E-2</v>
      </c>
      <c r="T25" s="50">
        <v>1.5787037037037037E-2</v>
      </c>
      <c r="U25" s="50"/>
      <c r="V25" s="66"/>
      <c r="W25" s="50">
        <v>1.6967592592592593E-2</v>
      </c>
      <c r="X25" s="50">
        <v>1.638888888888889E-2</v>
      </c>
      <c r="Y25" s="50"/>
      <c r="Z25" s="50"/>
      <c r="AA25" s="63">
        <f>SUM(Q25:X25)/5</f>
        <v>1.6363425925925927E-2</v>
      </c>
      <c r="AB25" t="s">
        <v>199</v>
      </c>
    </row>
    <row r="26" spans="1:28" ht="13">
      <c r="A26" s="60" t="s">
        <v>119</v>
      </c>
      <c r="B26" s="29"/>
      <c r="C26" s="50">
        <f>AA7-AA26</f>
        <v>5.4764660493827125E-3</v>
      </c>
      <c r="D26" s="69">
        <v>8</v>
      </c>
      <c r="E26" s="50"/>
      <c r="F26" s="50">
        <v>1.7013888888888887E-2</v>
      </c>
      <c r="G26" s="50">
        <v>1.5717592592592592E-2</v>
      </c>
      <c r="H26" s="50"/>
      <c r="I26" s="50"/>
      <c r="J26" s="50">
        <v>1.5856481481481482E-2</v>
      </c>
      <c r="K26" s="50"/>
      <c r="L26" s="50"/>
      <c r="M26" s="50">
        <v>1.5601851851851851E-2</v>
      </c>
      <c r="N26" s="50"/>
      <c r="O26" s="50"/>
      <c r="P26" s="50"/>
      <c r="Q26" s="50">
        <v>1.545138888888889E-2</v>
      </c>
      <c r="R26" s="50"/>
      <c r="S26" s="50">
        <v>1.8055555555555557E-2</v>
      </c>
      <c r="T26" s="50"/>
      <c r="U26" s="50"/>
      <c r="V26" s="66"/>
      <c r="W26" s="50">
        <v>1.6516203703703703E-2</v>
      </c>
      <c r="X26" s="50"/>
      <c r="Y26" s="50"/>
      <c r="Z26" s="50"/>
      <c r="AA26" s="63">
        <f>SUM(F26:S26)/6</f>
        <v>1.6282793209876543E-2</v>
      </c>
    </row>
    <row r="27" spans="1:28" ht="13">
      <c r="A27" s="54" t="s">
        <v>153</v>
      </c>
      <c r="B27" s="29"/>
      <c r="C27" s="50">
        <f>AA7-AA27</f>
        <v>5.4861111111111083E-3</v>
      </c>
      <c r="D27" s="69">
        <v>8</v>
      </c>
      <c r="E27" s="50"/>
      <c r="F27" s="50"/>
      <c r="G27" s="50"/>
      <c r="H27" s="50"/>
      <c r="I27" s="50"/>
      <c r="J27" s="50"/>
      <c r="K27" s="50"/>
      <c r="L27" s="50"/>
      <c r="M27" s="50"/>
      <c r="N27" s="50">
        <v>1.6666666666666666E-2</v>
      </c>
      <c r="O27" s="50">
        <v>1.5717592592592592E-2</v>
      </c>
      <c r="P27" s="50">
        <v>1.6435185185185188E-2</v>
      </c>
      <c r="Q27" s="50"/>
      <c r="R27" s="50"/>
      <c r="S27" s="50"/>
      <c r="T27" s="50"/>
      <c r="U27" s="50"/>
      <c r="V27" s="66"/>
      <c r="W27" s="50"/>
      <c r="X27" s="50"/>
      <c r="Y27" s="50"/>
      <c r="Z27" s="50"/>
      <c r="AA27" s="63">
        <f>SUM(N27:Q27)/3</f>
        <v>1.6273148148148148E-2</v>
      </c>
    </row>
    <row r="28" spans="1:28" ht="13">
      <c r="A28" s="54" t="s">
        <v>205</v>
      </c>
      <c r="B28" s="29"/>
      <c r="C28" s="50"/>
      <c r="D28" s="69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66"/>
      <c r="W28" s="50"/>
      <c r="X28" s="50"/>
      <c r="Y28" s="50"/>
      <c r="Z28" s="50">
        <v>1.6087962962962964E-2</v>
      </c>
      <c r="AA28" s="63">
        <f>Z28</f>
        <v>1.6087962962962964E-2</v>
      </c>
    </row>
    <row r="29" spans="1:28" ht="13">
      <c r="A29" s="54" t="s">
        <v>179</v>
      </c>
      <c r="B29" s="29"/>
      <c r="C29" s="50">
        <f>AA7-AA29</f>
        <v>5.7812499999999982E-3</v>
      </c>
      <c r="D29" s="69">
        <v>8</v>
      </c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>
        <v>1.6261574074074074E-2</v>
      </c>
      <c r="R29" s="50">
        <v>1.5358796296296296E-2</v>
      </c>
      <c r="S29" s="50"/>
      <c r="T29" s="50"/>
      <c r="U29" s="50"/>
      <c r="V29" s="66"/>
      <c r="W29" s="50">
        <v>1.6423611111111111E-2</v>
      </c>
      <c r="X29" s="50">
        <v>1.5868055555555555E-2</v>
      </c>
      <c r="Y29" s="50"/>
      <c r="Z29" s="50"/>
      <c r="AA29" s="63">
        <f>SUM(Q29:X29)/4</f>
        <v>1.5978009259259258E-2</v>
      </c>
    </row>
    <row r="30" spans="1:28" ht="13">
      <c r="A30" s="60" t="s">
        <v>176</v>
      </c>
      <c r="B30" s="29"/>
      <c r="C30" s="50">
        <f>AA7-AA30</f>
        <v>5.6365740740740716E-3</v>
      </c>
      <c r="D30" s="69">
        <v>8</v>
      </c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>
        <v>1.5972222222222224E-2</v>
      </c>
      <c r="V30" s="66"/>
      <c r="W30" s="50"/>
      <c r="X30" s="50">
        <v>1.6273148148148148E-2</v>
      </c>
      <c r="Y30" s="50"/>
      <c r="Z30" s="50"/>
      <c r="AA30" s="63">
        <f>SUM(U30:X30)/2</f>
        <v>1.6122685185185184E-2</v>
      </c>
    </row>
    <row r="31" spans="1:28" ht="13">
      <c r="A31" s="60" t="s">
        <v>156</v>
      </c>
      <c r="B31" s="29"/>
      <c r="C31" s="50">
        <f>AA7-AA31</f>
        <v>5.7928240740740718E-3</v>
      </c>
      <c r="D31" s="69">
        <v>8</v>
      </c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>
        <v>1.5428240740740741E-2</v>
      </c>
      <c r="P31" s="50">
        <v>1.650462962962963E-2</v>
      </c>
      <c r="Q31" s="50"/>
      <c r="R31" s="50"/>
      <c r="S31" s="50"/>
      <c r="T31" s="50"/>
      <c r="U31" s="50"/>
      <c r="V31" s="66"/>
      <c r="W31" s="50"/>
      <c r="X31" s="50"/>
      <c r="Y31" s="50"/>
      <c r="Z31" s="50"/>
      <c r="AA31" s="63">
        <f>SUM(O31:Q31)/2</f>
        <v>1.5966435185185184E-2</v>
      </c>
    </row>
    <row r="32" spans="1:28" ht="13">
      <c r="A32" s="60" t="s">
        <v>16</v>
      </c>
      <c r="B32" s="29"/>
      <c r="C32" s="50">
        <f>AA7-AA32</f>
        <v>5.879629629629627E-3</v>
      </c>
      <c r="D32" s="69">
        <v>8</v>
      </c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>
        <v>1.5879629629629629E-2</v>
      </c>
      <c r="Q32" s="50"/>
      <c r="R32" s="50"/>
      <c r="S32" s="50"/>
      <c r="T32" s="50"/>
      <c r="U32" s="50"/>
      <c r="V32" s="66"/>
      <c r="W32" s="50"/>
      <c r="X32" s="50"/>
      <c r="Y32" s="50"/>
      <c r="Z32" s="50"/>
      <c r="AA32" s="63">
        <f>P32</f>
        <v>1.5879629629629629E-2</v>
      </c>
    </row>
    <row r="33" spans="1:28" ht="13">
      <c r="A33" s="54" t="s">
        <v>177</v>
      </c>
      <c r="B33" s="29"/>
      <c r="C33" s="50">
        <f>AA7-AA33</f>
        <v>5.9259259259259213E-3</v>
      </c>
      <c r="D33" s="69">
        <v>8</v>
      </c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>
        <v>1.5844907407407408E-2</v>
      </c>
      <c r="T33" s="50"/>
      <c r="U33" s="50"/>
      <c r="V33" s="66" t="s">
        <v>46</v>
      </c>
      <c r="W33" s="50">
        <v>1.5821759259259261E-2</v>
      </c>
      <c r="X33" s="50"/>
      <c r="Y33" s="50"/>
      <c r="Z33" s="50"/>
      <c r="AA33" s="63">
        <f>SUM(S33:W33)/2</f>
        <v>1.5833333333333335E-2</v>
      </c>
    </row>
    <row r="34" spans="1:28" ht="13">
      <c r="A34" s="54" t="s">
        <v>168</v>
      </c>
      <c r="B34" s="29"/>
      <c r="C34" s="50">
        <f>AA7-AA34</f>
        <v>6.256613756613752E-3</v>
      </c>
      <c r="D34" s="69">
        <v>9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>
        <v>1.5868055555555555E-2</v>
      </c>
      <c r="R34" s="50">
        <v>1.5324074074074073E-2</v>
      </c>
      <c r="S34" s="50">
        <v>1.6018518518518519E-2</v>
      </c>
      <c r="T34" s="50">
        <v>1.545138888888889E-2</v>
      </c>
      <c r="U34" s="50"/>
      <c r="V34" s="66"/>
      <c r="W34" s="50">
        <v>1.5439814814814816E-2</v>
      </c>
      <c r="X34" s="50">
        <v>1.5023148148148148E-2</v>
      </c>
      <c r="Y34" s="50"/>
      <c r="Z34" s="50">
        <v>1.539351851851852E-2</v>
      </c>
      <c r="AA34" s="63">
        <f>SUM(Q34:Z34)/7</f>
        <v>1.5502645502645504E-2</v>
      </c>
    </row>
    <row r="35" spans="1:28" ht="13">
      <c r="A35" s="54" t="s">
        <v>120</v>
      </c>
      <c r="B35" s="29"/>
      <c r="C35" s="50">
        <f>AA7-AA35</f>
        <v>6.419159544159541E-3</v>
      </c>
      <c r="D35" s="69">
        <v>9</v>
      </c>
      <c r="E35" s="50"/>
      <c r="F35" s="50">
        <v>1.6493055555555556E-2</v>
      </c>
      <c r="G35" s="50">
        <v>1.5613425925925926E-2</v>
      </c>
      <c r="H35" s="50">
        <v>1.5219907407407409E-2</v>
      </c>
      <c r="I35" s="50"/>
      <c r="J35" s="50">
        <v>1.4849537037037036E-2</v>
      </c>
      <c r="K35" s="50"/>
      <c r="L35" s="50"/>
      <c r="M35" s="50">
        <v>1.3888888888888888E-2</v>
      </c>
      <c r="N35" s="50">
        <v>1.4756944444444446E-2</v>
      </c>
      <c r="O35" s="50"/>
      <c r="P35" s="50">
        <v>1.4791666666666668E-2</v>
      </c>
      <c r="Q35" s="50">
        <v>1.383101851851852E-2</v>
      </c>
      <c r="R35" s="50">
        <v>1.4247685185185184E-2</v>
      </c>
      <c r="S35" s="50">
        <v>1.7187500000000001E-2</v>
      </c>
      <c r="T35" s="50"/>
      <c r="U35" s="50"/>
      <c r="V35" s="66" t="s">
        <v>46</v>
      </c>
      <c r="W35" s="50">
        <v>1.6516203703703703E-2</v>
      </c>
      <c r="X35" s="50">
        <v>1.5300925925925926E-2</v>
      </c>
      <c r="Y35" s="50"/>
      <c r="Z35" s="50">
        <v>1.6724537037037034E-2</v>
      </c>
      <c r="AA35" s="63">
        <f>SUM(F35:Z35)/13</f>
        <v>1.5340099715099715E-2</v>
      </c>
    </row>
    <row r="36" spans="1:28" ht="13">
      <c r="A36" s="54" t="s">
        <v>172</v>
      </c>
      <c r="B36" s="29"/>
      <c r="C36" s="50">
        <f>AA7-AA36</f>
        <v>6.001157407407403E-3</v>
      </c>
      <c r="D36" s="69">
        <v>10</v>
      </c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>
        <v>1.4918981481481483E-2</v>
      </c>
      <c r="T36" s="50"/>
      <c r="U36" s="50"/>
      <c r="V36" s="66"/>
      <c r="W36" s="50"/>
      <c r="X36" s="50"/>
      <c r="Y36" s="50"/>
      <c r="Z36" s="50">
        <v>1.6597222222222222E-2</v>
      </c>
      <c r="AA36" s="63">
        <f>SUM(S36:Z36)/2</f>
        <v>1.5758101851851853E-2</v>
      </c>
    </row>
    <row r="37" spans="1:28" ht="13">
      <c r="A37" s="54" t="s">
        <v>157</v>
      </c>
      <c r="B37" s="29"/>
      <c r="C37" s="50">
        <f>AA7-AA37</f>
        <v>6.8981481481481463E-3</v>
      </c>
      <c r="D37" s="69">
        <v>10</v>
      </c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>
        <v>1.486111111111111E-2</v>
      </c>
      <c r="P37" s="50"/>
      <c r="Q37" s="50"/>
      <c r="R37" s="50"/>
      <c r="S37" s="50"/>
      <c r="T37" s="50"/>
      <c r="U37" s="50"/>
      <c r="V37" s="66"/>
      <c r="W37" s="50"/>
      <c r="X37" s="50"/>
      <c r="Y37" s="50"/>
      <c r="Z37" s="50"/>
      <c r="AA37" s="63">
        <f>O37</f>
        <v>1.486111111111111E-2</v>
      </c>
    </row>
    <row r="38" spans="1:28" ht="13">
      <c r="A38" s="54" t="s">
        <v>180</v>
      </c>
      <c r="B38" s="29"/>
      <c r="C38" s="50">
        <f>AA7-AA38</f>
        <v>7.0254629629629608E-3</v>
      </c>
      <c r="D38" s="69">
        <v>10</v>
      </c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66"/>
      <c r="W38" s="50">
        <v>1.4733796296296295E-2</v>
      </c>
      <c r="X38" s="50"/>
      <c r="Y38" s="50"/>
      <c r="Z38" s="50"/>
      <c r="AA38" s="63">
        <f>W38</f>
        <v>1.4733796296296295E-2</v>
      </c>
    </row>
    <row r="39" spans="1:28" ht="13">
      <c r="A39" s="54" t="s">
        <v>186</v>
      </c>
      <c r="B39" s="29"/>
      <c r="C39" s="50">
        <f>AA7-AA39</f>
        <v>7.2511574074074041E-3</v>
      </c>
      <c r="D39" s="69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66"/>
      <c r="W39" s="50"/>
      <c r="X39" s="50">
        <v>1.4699074074074074E-2</v>
      </c>
      <c r="Y39" s="50"/>
      <c r="Z39" s="50">
        <v>1.4317129629629631E-2</v>
      </c>
      <c r="AA39" s="63">
        <f>SUM(X39:Z39)/2</f>
        <v>1.4508101851851852E-2</v>
      </c>
    </row>
    <row r="40" spans="1:28" ht="13">
      <c r="A40" s="54" t="s">
        <v>128</v>
      </c>
      <c r="B40" s="29"/>
      <c r="C40" s="50">
        <f>AA7-AA40</f>
        <v>7.2222222222222184E-3</v>
      </c>
      <c r="D40" s="69">
        <v>10</v>
      </c>
      <c r="E40" s="50"/>
      <c r="F40" s="50"/>
      <c r="G40" s="50"/>
      <c r="H40" s="50">
        <v>1.4375000000000001E-2</v>
      </c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>
        <v>1.4699074074074074E-2</v>
      </c>
      <c r="U40" s="50"/>
      <c r="V40" s="66"/>
      <c r="W40" s="50"/>
      <c r="X40" s="50"/>
      <c r="Y40" s="50"/>
      <c r="Z40" s="50"/>
      <c r="AA40" s="63">
        <f>SUM(F40:T40)/2</f>
        <v>1.4537037037037038E-2</v>
      </c>
      <c r="AB40" t="s">
        <v>200</v>
      </c>
    </row>
    <row r="41" spans="1:28" ht="13">
      <c r="A41" s="54" t="s">
        <v>141</v>
      </c>
      <c r="B41" s="29"/>
      <c r="C41" s="50">
        <f>AA7-AA41</f>
        <v>7.4189814814814795E-3</v>
      </c>
      <c r="D41" s="69">
        <v>10</v>
      </c>
      <c r="E41" s="50"/>
      <c r="F41" s="50"/>
      <c r="G41" s="50"/>
      <c r="H41" s="50"/>
      <c r="I41" s="50"/>
      <c r="J41" s="50"/>
      <c r="K41" s="50"/>
      <c r="L41" s="50">
        <v>1.4583333333333332E-2</v>
      </c>
      <c r="M41" s="50"/>
      <c r="N41" s="50">
        <v>1.4872685185185185E-2</v>
      </c>
      <c r="O41" s="50">
        <v>1.4016203703703704E-2</v>
      </c>
      <c r="P41" s="50"/>
      <c r="Q41" s="50"/>
      <c r="R41" s="50"/>
      <c r="S41" s="50"/>
      <c r="T41" s="50"/>
      <c r="U41" s="50"/>
      <c r="V41" s="66"/>
      <c r="W41" s="50"/>
      <c r="X41" s="50"/>
      <c r="Y41" s="50"/>
      <c r="Z41" s="50">
        <v>1.3888888888888888E-2</v>
      </c>
      <c r="AA41" s="63">
        <f>SUM(L41:Z41)/4</f>
        <v>1.4340277777777776E-2</v>
      </c>
    </row>
    <row r="42" spans="1:28" ht="13">
      <c r="A42" s="54" t="s">
        <v>150</v>
      </c>
      <c r="B42" s="29"/>
      <c r="C42" s="50">
        <f>AA7-AA42</f>
        <v>7.2916666666666633E-3</v>
      </c>
      <c r="D42" s="69">
        <v>10</v>
      </c>
      <c r="E42" s="50"/>
      <c r="F42" s="50"/>
      <c r="G42" s="50"/>
      <c r="H42" s="50"/>
      <c r="I42" s="50"/>
      <c r="J42" s="50"/>
      <c r="K42" s="50"/>
      <c r="L42" s="50"/>
      <c r="M42" s="50"/>
      <c r="N42" s="50">
        <v>1.4467592592592593E-2</v>
      </c>
      <c r="O42" s="50"/>
      <c r="P42" s="50"/>
      <c r="Q42" s="50"/>
      <c r="R42" s="50"/>
      <c r="S42" s="50"/>
      <c r="T42" s="50"/>
      <c r="U42" s="50"/>
      <c r="V42" s="66"/>
      <c r="W42" s="50"/>
      <c r="X42" s="50"/>
      <c r="Y42" s="50"/>
      <c r="Z42" s="50"/>
      <c r="AA42" s="63">
        <f>N42</f>
        <v>1.4467592592592593E-2</v>
      </c>
    </row>
    <row r="43" spans="1:28" ht="13">
      <c r="A43" s="54" t="s">
        <v>130</v>
      </c>
      <c r="B43" s="29"/>
      <c r="C43" s="50">
        <f>AA7-AA43</f>
        <v>7.8732638888888845E-3</v>
      </c>
      <c r="D43" s="69">
        <v>11</v>
      </c>
      <c r="E43" s="50"/>
      <c r="F43" s="50"/>
      <c r="G43" s="50"/>
      <c r="H43" s="50">
        <v>1.3993055555555555E-2</v>
      </c>
      <c r="I43" s="50"/>
      <c r="J43" s="50"/>
      <c r="K43" s="50"/>
      <c r="L43" s="50"/>
      <c r="M43" s="50"/>
      <c r="N43" s="50">
        <v>1.4236111111111111E-2</v>
      </c>
      <c r="O43" s="50">
        <v>1.3958333333333335E-2</v>
      </c>
      <c r="P43" s="50"/>
      <c r="Q43" s="50"/>
      <c r="R43" s="50"/>
      <c r="S43" s="50"/>
      <c r="T43" s="50"/>
      <c r="U43" s="50"/>
      <c r="V43" s="66"/>
      <c r="W43" s="50"/>
      <c r="X43" s="50"/>
      <c r="Y43" s="50"/>
      <c r="Z43" s="50">
        <v>1.3356481481481483E-2</v>
      </c>
      <c r="AA43" s="63">
        <f>SUM(H43:Z43)/4</f>
        <v>1.3885995370370371E-2</v>
      </c>
    </row>
    <row r="44" spans="1:28" ht="13">
      <c r="A44" s="54" t="s">
        <v>129</v>
      </c>
      <c r="B44" s="29"/>
      <c r="C44" s="50">
        <f>AA7-AA44</f>
        <v>7.8773148148148127E-3</v>
      </c>
      <c r="D44" s="69">
        <v>11</v>
      </c>
      <c r="E44" s="50"/>
      <c r="F44" s="50"/>
      <c r="G44" s="50"/>
      <c r="H44" s="50">
        <v>1.4236111111111111E-2</v>
      </c>
      <c r="I44" s="50">
        <v>1.357638888888889E-2</v>
      </c>
      <c r="J44" s="50">
        <v>1.3715277777777778E-2</v>
      </c>
      <c r="K44" s="50"/>
      <c r="L44" s="50"/>
      <c r="M44" s="61">
        <v>1.3194444444444444E-2</v>
      </c>
      <c r="N44" s="50">
        <v>1.383101851851852E-2</v>
      </c>
      <c r="O44" s="50">
        <v>1.3206018518518518E-2</v>
      </c>
      <c r="P44" s="50">
        <v>1.4513888888888889E-2</v>
      </c>
      <c r="Q44" s="50"/>
      <c r="R44" s="50">
        <v>1.3518518518518518E-2</v>
      </c>
      <c r="S44" s="50"/>
      <c r="T44" s="50">
        <v>1.4791666666666668E-2</v>
      </c>
      <c r="U44" s="50"/>
      <c r="V44" s="66"/>
      <c r="W44" s="50"/>
      <c r="X44" s="50">
        <v>1.4236111111111111E-2</v>
      </c>
      <c r="Y44" s="50"/>
      <c r="Z44" s="50"/>
      <c r="AA44" s="63">
        <f>SUM(H44:X44)/10</f>
        <v>1.3881944444444443E-2</v>
      </c>
      <c r="AB44" t="s">
        <v>201</v>
      </c>
    </row>
    <row r="45" spans="1:28" ht="13">
      <c r="A45" s="54" t="s">
        <v>127</v>
      </c>
      <c r="B45" s="29"/>
      <c r="C45" s="50">
        <f>AA7-AA45</f>
        <v>8.1394675925925905E-3</v>
      </c>
      <c r="D45" s="69">
        <v>11</v>
      </c>
      <c r="E45" s="50"/>
      <c r="F45" s="50"/>
      <c r="H45" s="50"/>
      <c r="I45" s="50"/>
      <c r="J45" s="50"/>
      <c r="K45" s="50"/>
      <c r="L45" s="50"/>
      <c r="M45" s="50">
        <v>1.3425925925925924E-2</v>
      </c>
      <c r="N45" s="50"/>
      <c r="O45" s="50"/>
      <c r="P45" s="50"/>
      <c r="Q45" s="50"/>
      <c r="R45" s="50"/>
      <c r="S45" s="50"/>
      <c r="T45" s="81">
        <v>1.3078703703703703E-2</v>
      </c>
      <c r="U45" s="50">
        <v>1.3252314814814814E-2</v>
      </c>
      <c r="W45" s="50">
        <v>1.4722222222222222E-2</v>
      </c>
      <c r="X45" s="50"/>
      <c r="Y45" s="50"/>
      <c r="Z45" s="50"/>
      <c r="AA45" s="63">
        <f>SUM(E45:W45)/4</f>
        <v>1.3619791666666665E-2</v>
      </c>
    </row>
    <row r="46" spans="1:28" ht="13">
      <c r="A46" s="54" t="s">
        <v>145</v>
      </c>
      <c r="B46" s="29"/>
      <c r="C46" s="50">
        <f>AA7-AA46</f>
        <v>8.0729166666666623E-3</v>
      </c>
      <c r="D46" s="69">
        <v>12</v>
      </c>
      <c r="E46" s="50"/>
      <c r="F46" s="50"/>
      <c r="G46" s="50"/>
      <c r="H46" s="50"/>
      <c r="I46" s="50"/>
      <c r="J46" s="50"/>
      <c r="K46" s="50"/>
      <c r="L46" s="50"/>
      <c r="M46" s="50"/>
      <c r="N46" s="50">
        <v>1.383101851851852E-2</v>
      </c>
      <c r="O46" s="50"/>
      <c r="P46" s="50">
        <v>1.3680555555555555E-2</v>
      </c>
      <c r="Q46" s="50">
        <v>1.2442129629629629E-2</v>
      </c>
      <c r="R46" s="50"/>
      <c r="S46" s="50"/>
      <c r="T46" s="50"/>
      <c r="U46" s="50"/>
      <c r="V46" s="66"/>
      <c r="W46" s="50"/>
      <c r="X46" s="50"/>
      <c r="Y46" s="50"/>
      <c r="Z46" s="50">
        <v>1.4791666666666668E-2</v>
      </c>
      <c r="AA46" s="63">
        <f>SUM(N46:Z46)/4</f>
        <v>1.3686342592592594E-2</v>
      </c>
    </row>
    <row r="47" spans="1:28" ht="13">
      <c r="A47" s="54" t="s">
        <v>28</v>
      </c>
      <c r="B47" s="29"/>
      <c r="C47" s="50">
        <f>AA7-AA47</f>
        <v>8.8715277777777751E-3</v>
      </c>
      <c r="D47" s="69">
        <v>12</v>
      </c>
      <c r="E47" s="50">
        <v>1.3888888888888888E-2</v>
      </c>
      <c r="F47" s="50">
        <v>1.3483796296296298E-2</v>
      </c>
      <c r="G47" s="50">
        <v>1.3333333333333334E-2</v>
      </c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80">
        <v>1.1284722222222222E-2</v>
      </c>
      <c r="U47" s="50">
        <v>1.3310185185185187E-2</v>
      </c>
      <c r="V47" s="66" t="s">
        <v>46</v>
      </c>
      <c r="W47" s="50"/>
      <c r="X47" s="50"/>
      <c r="Y47" s="50"/>
      <c r="Z47" s="50">
        <v>1.2025462962962962E-2</v>
      </c>
      <c r="AA47" s="50">
        <f>SUM(E47:Z47)/6</f>
        <v>1.2887731481481481E-2</v>
      </c>
      <c r="AB47" s="54" t="s">
        <v>197</v>
      </c>
    </row>
    <row r="48" spans="1:28" ht="13">
      <c r="A48" s="55" t="s">
        <v>70</v>
      </c>
      <c r="B48" s="71"/>
      <c r="C48" s="56">
        <f>AA7-AA48</f>
        <v>9.0528549382716001E-3</v>
      </c>
      <c r="D48" s="70">
        <v>13</v>
      </c>
      <c r="E48" s="51">
        <v>1.3888888888888888E-2</v>
      </c>
      <c r="F48" s="51">
        <v>1.3680555555555555E-2</v>
      </c>
      <c r="G48" s="51">
        <v>1.283564814814815E-2</v>
      </c>
      <c r="H48" s="51">
        <v>1.2847222222222223E-2</v>
      </c>
      <c r="I48" s="51">
        <v>1.2881944444444446E-2</v>
      </c>
      <c r="J48" s="51">
        <v>1.2060185185185186E-2</v>
      </c>
      <c r="K48" s="51"/>
      <c r="L48" s="51"/>
      <c r="M48" s="51"/>
      <c r="N48" s="51">
        <v>1.1574074074074075E-2</v>
      </c>
      <c r="O48" s="51"/>
      <c r="P48" s="51">
        <v>1.255787037037037E-2</v>
      </c>
      <c r="Q48" s="51">
        <v>1.1863425925925925E-2</v>
      </c>
      <c r="R48" s="51">
        <v>1.1620370370370371E-2</v>
      </c>
      <c r="S48" s="51">
        <v>1.3530092592592594E-2</v>
      </c>
      <c r="T48" s="51"/>
      <c r="U48" s="51"/>
      <c r="V48" s="85"/>
      <c r="W48" s="51"/>
      <c r="X48" s="51">
        <v>1.3136574074074077E-2</v>
      </c>
      <c r="Y48" s="51"/>
      <c r="Z48" s="51"/>
      <c r="AA48" s="77">
        <f>SUM(E48:X48)/12</f>
        <v>1.2706404320987656E-2</v>
      </c>
    </row>
    <row r="49" spans="1:27" ht="13">
      <c r="C49" s="50"/>
      <c r="D49" s="23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66"/>
      <c r="W49" s="50"/>
      <c r="X49" s="50"/>
      <c r="Y49" s="50"/>
      <c r="Z49" s="50"/>
      <c r="AA49" s="50"/>
    </row>
    <row r="51" spans="1:27" ht="13">
      <c r="A51" s="2" t="s">
        <v>158</v>
      </c>
      <c r="C51" s="62" t="s">
        <v>162</v>
      </c>
      <c r="D51" s="50">
        <f>T47</f>
        <v>1.1284722222222222E-2</v>
      </c>
      <c r="G51" s="33"/>
      <c r="H51" s="50"/>
      <c r="V51" s="7" t="s">
        <v>190</v>
      </c>
    </row>
    <row r="52" spans="1:27">
      <c r="C52" s="78" t="s">
        <v>164</v>
      </c>
      <c r="D52" s="50">
        <f>T45</f>
        <v>1.3078703703703703E-2</v>
      </c>
      <c r="V52" s="7" t="s">
        <v>189</v>
      </c>
    </row>
    <row r="54" spans="1:27">
      <c r="C54" s="72" t="s">
        <v>163</v>
      </c>
      <c r="D54" s="50">
        <f>Z23</f>
        <v>1.5960648148148151E-2</v>
      </c>
      <c r="V54" s="7" t="s">
        <v>188</v>
      </c>
    </row>
    <row r="55" spans="1:27">
      <c r="C55" s="74" t="s">
        <v>161</v>
      </c>
      <c r="D55" s="50">
        <f>M19</f>
        <v>1.6666666666666666E-2</v>
      </c>
      <c r="V55" s="7" t="s">
        <v>187</v>
      </c>
    </row>
  </sheetData>
  <phoneticPr fontId="0" type="noConversion"/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DP38"/>
  <sheetViews>
    <sheetView workbookViewId="0"/>
  </sheetViews>
  <sheetFormatPr defaultRowHeight="12.5"/>
  <cols>
    <col min="3" max="3" width="10" bestFit="1" customWidth="1"/>
    <col min="4" max="4" width="9.1796875" style="7"/>
    <col min="5" max="5" width="9.54296875" customWidth="1"/>
    <col min="14" max="14" width="9.1796875" style="7"/>
    <col min="22" max="22" width="0" hidden="1" customWidth="1"/>
  </cols>
  <sheetData>
    <row r="1" spans="1:120" ht="20">
      <c r="A1" s="833" t="s">
        <v>21</v>
      </c>
      <c r="B1" s="2"/>
      <c r="F1" s="833">
        <v>1999</v>
      </c>
      <c r="G1" s="22"/>
      <c r="H1" s="22"/>
      <c r="I1" s="22"/>
      <c r="J1" s="22"/>
      <c r="K1" s="22"/>
      <c r="L1" s="22"/>
      <c r="M1" s="22"/>
      <c r="N1" s="22"/>
      <c r="R1" s="9"/>
      <c r="S1" s="9"/>
    </row>
    <row r="2" spans="1:120">
      <c r="D2" s="25"/>
      <c r="E2" s="26"/>
      <c r="F2" s="26">
        <v>1</v>
      </c>
      <c r="G2" s="26">
        <v>2</v>
      </c>
      <c r="H2" s="26">
        <v>3</v>
      </c>
      <c r="I2" s="26">
        <v>4</v>
      </c>
      <c r="J2" s="26">
        <v>5</v>
      </c>
      <c r="K2" s="26">
        <v>6</v>
      </c>
      <c r="L2" s="26">
        <v>7</v>
      </c>
      <c r="M2" s="26">
        <v>8</v>
      </c>
      <c r="N2" s="26">
        <v>9</v>
      </c>
      <c r="O2" s="26">
        <v>10</v>
      </c>
      <c r="P2" s="26">
        <v>11</v>
      </c>
      <c r="Q2" s="26">
        <v>12</v>
      </c>
      <c r="R2" s="7">
        <v>13</v>
      </c>
      <c r="S2" s="7">
        <v>14</v>
      </c>
      <c r="T2" s="7">
        <v>15</v>
      </c>
      <c r="U2" s="27"/>
      <c r="V2" s="27"/>
    </row>
    <row r="3" spans="1:120">
      <c r="C3" t="s">
        <v>59</v>
      </c>
      <c r="D3" s="28" t="s">
        <v>55</v>
      </c>
      <c r="E3" t="s">
        <v>54</v>
      </c>
      <c r="F3" t="s">
        <v>56</v>
      </c>
      <c r="G3" t="s">
        <v>60</v>
      </c>
      <c r="H3" t="s">
        <v>66</v>
      </c>
      <c r="I3" t="s">
        <v>65</v>
      </c>
      <c r="J3" t="s">
        <v>67</v>
      </c>
      <c r="K3" t="s">
        <v>71</v>
      </c>
      <c r="L3" t="s">
        <v>72</v>
      </c>
      <c r="M3" t="s">
        <v>73</v>
      </c>
      <c r="N3" s="32">
        <v>36368</v>
      </c>
      <c r="O3" s="31" t="s">
        <v>82</v>
      </c>
      <c r="P3" s="32" t="s">
        <v>89</v>
      </c>
      <c r="Q3" s="32" t="s">
        <v>92</v>
      </c>
      <c r="R3" s="7" t="s">
        <v>105</v>
      </c>
      <c r="S3" s="7" t="s">
        <v>108</v>
      </c>
      <c r="T3" s="7" t="s">
        <v>111</v>
      </c>
      <c r="U3" s="29" t="s">
        <v>10</v>
      </c>
    </row>
    <row r="4" spans="1:120">
      <c r="D4" s="28"/>
      <c r="F4" t="s">
        <v>14</v>
      </c>
      <c r="G4" t="s">
        <v>14</v>
      </c>
      <c r="H4" t="s">
        <v>14</v>
      </c>
      <c r="I4" t="s">
        <v>14</v>
      </c>
      <c r="N4" s="7" t="s">
        <v>75</v>
      </c>
      <c r="O4" t="s">
        <v>81</v>
      </c>
      <c r="P4" s="7" t="s">
        <v>90</v>
      </c>
      <c r="Q4" s="7" t="s">
        <v>11</v>
      </c>
      <c r="R4" s="7" t="s">
        <v>106</v>
      </c>
      <c r="S4" s="7" t="s">
        <v>109</v>
      </c>
      <c r="T4" s="7" t="s">
        <v>109</v>
      </c>
      <c r="U4" s="29"/>
    </row>
    <row r="5" spans="1:120">
      <c r="D5" s="28"/>
      <c r="F5" t="s">
        <v>15</v>
      </c>
      <c r="G5" t="s">
        <v>15</v>
      </c>
      <c r="H5" t="s">
        <v>15</v>
      </c>
      <c r="I5" t="s">
        <v>15</v>
      </c>
      <c r="N5" s="7" t="s">
        <v>76</v>
      </c>
      <c r="O5" s="33"/>
      <c r="P5" s="7" t="s">
        <v>91</v>
      </c>
      <c r="Q5" s="7" t="s">
        <v>93</v>
      </c>
      <c r="R5" s="7" t="s">
        <v>76</v>
      </c>
      <c r="S5" s="7" t="s">
        <v>110</v>
      </c>
      <c r="T5" s="7" t="s">
        <v>112</v>
      </c>
      <c r="U5" s="29"/>
    </row>
    <row r="6" spans="1:120" s="36" customFormat="1" ht="13">
      <c r="A6" s="36" t="s">
        <v>80</v>
      </c>
      <c r="D6" s="37"/>
      <c r="N6" s="38"/>
      <c r="O6" s="39">
        <v>35.17</v>
      </c>
      <c r="P6" s="39"/>
      <c r="Q6" s="39"/>
      <c r="R6" s="39"/>
      <c r="S6" s="39"/>
      <c r="T6" s="39"/>
      <c r="U6" s="40">
        <v>35.17</v>
      </c>
      <c r="W6" s="8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</row>
    <row r="7" spans="1:120" ht="13">
      <c r="A7" t="s">
        <v>39</v>
      </c>
      <c r="C7" s="23">
        <v>0</v>
      </c>
      <c r="D7" s="30">
        <v>33</v>
      </c>
      <c r="E7" s="1">
        <v>34.5</v>
      </c>
      <c r="F7" s="1"/>
      <c r="G7" s="1"/>
      <c r="H7" s="1"/>
      <c r="I7" s="1"/>
      <c r="J7" s="1"/>
      <c r="K7" s="1"/>
      <c r="L7" s="1"/>
      <c r="M7" s="1"/>
      <c r="N7" s="16"/>
      <c r="O7" s="24"/>
      <c r="P7" s="24"/>
      <c r="Q7" s="24"/>
      <c r="R7" s="24"/>
      <c r="S7" s="24"/>
      <c r="T7" s="24"/>
      <c r="U7" s="13">
        <f>SUM(E7:I7)</f>
        <v>34.5</v>
      </c>
      <c r="V7" s="1">
        <v>34.5</v>
      </c>
      <c r="X7" s="48"/>
    </row>
    <row r="8" spans="1:120" s="36" customFormat="1" ht="13">
      <c r="A8" s="36" t="s">
        <v>5</v>
      </c>
      <c r="C8" s="41">
        <f t="shared" ref="C8:C19" si="0">U8-V8</f>
        <v>-2.5</v>
      </c>
      <c r="D8" s="42">
        <v>32</v>
      </c>
      <c r="E8" s="43">
        <v>32</v>
      </c>
      <c r="F8" s="43"/>
      <c r="G8" s="43"/>
      <c r="H8" s="43"/>
      <c r="I8" s="43"/>
      <c r="J8" s="43"/>
      <c r="K8" s="43"/>
      <c r="L8" s="43"/>
      <c r="M8" s="43"/>
      <c r="N8" s="44"/>
      <c r="O8" s="45"/>
      <c r="P8" s="45"/>
      <c r="Q8" s="45"/>
      <c r="R8" s="45"/>
      <c r="S8" s="45"/>
      <c r="T8" s="45"/>
      <c r="U8" s="46">
        <v>32</v>
      </c>
      <c r="V8" s="43">
        <v>34.5</v>
      </c>
      <c r="W8"/>
      <c r="X8" s="4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</row>
    <row r="9" spans="1:120" ht="13">
      <c r="A9" t="s">
        <v>57</v>
      </c>
      <c r="C9" s="23">
        <f t="shared" si="0"/>
        <v>-4</v>
      </c>
      <c r="D9" s="30" t="s">
        <v>62</v>
      </c>
      <c r="E9" s="16" t="s">
        <v>62</v>
      </c>
      <c r="F9" s="1">
        <v>30.5</v>
      </c>
      <c r="G9" s="1"/>
      <c r="H9" s="1"/>
      <c r="I9" s="1"/>
      <c r="J9" s="1"/>
      <c r="K9" s="1"/>
      <c r="L9" s="1"/>
      <c r="M9" s="1"/>
      <c r="N9" s="16"/>
      <c r="O9" s="24"/>
      <c r="P9" s="24"/>
      <c r="Q9" s="24"/>
      <c r="R9" s="24"/>
      <c r="S9" s="24"/>
      <c r="T9" s="24"/>
      <c r="U9" s="13">
        <f>SUM(F9:I9)</f>
        <v>30.5</v>
      </c>
      <c r="V9" s="1">
        <v>34.5</v>
      </c>
      <c r="W9" s="47"/>
    </row>
    <row r="10" spans="1:120" s="36" customFormat="1" ht="13">
      <c r="A10" s="36" t="s">
        <v>78</v>
      </c>
      <c r="C10" s="41">
        <f>U10-V10</f>
        <v>-6.6999999999999993</v>
      </c>
      <c r="D10" s="42"/>
      <c r="E10" s="44"/>
      <c r="F10" s="43"/>
      <c r="G10" s="43"/>
      <c r="H10" s="43"/>
      <c r="I10" s="43"/>
      <c r="J10" s="43"/>
      <c r="K10" s="43"/>
      <c r="L10" s="43"/>
      <c r="M10" s="43"/>
      <c r="N10" s="45">
        <v>28.8</v>
      </c>
      <c r="O10" s="45"/>
      <c r="P10" s="45"/>
      <c r="Q10" s="45"/>
      <c r="R10" s="45"/>
      <c r="S10" s="45"/>
      <c r="T10" s="45"/>
      <c r="U10" s="46">
        <f>N10</f>
        <v>28.8</v>
      </c>
      <c r="V10" s="43">
        <v>35.5</v>
      </c>
      <c r="W10" s="47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</row>
    <row r="11" spans="1:120" ht="13">
      <c r="A11" t="s">
        <v>79</v>
      </c>
      <c r="C11" s="23">
        <f>U11-V11</f>
        <v>-6.629999999999999</v>
      </c>
      <c r="D11" s="30"/>
      <c r="E11" s="16"/>
      <c r="F11" s="1"/>
      <c r="G11" s="1"/>
      <c r="H11" s="1"/>
      <c r="I11" s="1"/>
      <c r="J11" s="1"/>
      <c r="K11" s="1"/>
      <c r="L11" s="1"/>
      <c r="M11" s="1"/>
      <c r="N11" s="24">
        <v>27.87</v>
      </c>
      <c r="O11" s="24"/>
      <c r="P11" s="24"/>
      <c r="Q11" s="24"/>
      <c r="R11" s="24"/>
      <c r="S11" s="24"/>
      <c r="T11" s="24"/>
      <c r="U11" s="13">
        <f>N11</f>
        <v>27.87</v>
      </c>
      <c r="V11" s="1">
        <v>34.5</v>
      </c>
      <c r="W11" s="47"/>
    </row>
    <row r="12" spans="1:120" s="36" customFormat="1" ht="13">
      <c r="A12" s="36" t="s">
        <v>43</v>
      </c>
      <c r="C12" s="41">
        <f>U12-V12</f>
        <v>-6.75</v>
      </c>
      <c r="D12" s="42">
        <v>27.5</v>
      </c>
      <c r="E12" s="43">
        <v>27.75</v>
      </c>
      <c r="F12" s="43"/>
      <c r="G12" s="43"/>
      <c r="H12" s="43"/>
      <c r="I12" s="43"/>
      <c r="J12" s="43"/>
      <c r="K12" s="43"/>
      <c r="L12" s="43"/>
      <c r="M12" s="43"/>
      <c r="N12" s="45"/>
      <c r="O12" s="45"/>
      <c r="P12" s="45"/>
      <c r="Q12" s="45"/>
      <c r="R12" s="45"/>
      <c r="S12" s="45"/>
      <c r="T12" s="45"/>
      <c r="U12" s="46">
        <f>SUM(E12:I12)</f>
        <v>27.75</v>
      </c>
      <c r="V12" s="43">
        <v>34.5</v>
      </c>
      <c r="W12" s="47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</row>
    <row r="13" spans="1:120" ht="13">
      <c r="A13" t="s">
        <v>24</v>
      </c>
      <c r="C13" s="23">
        <f t="shared" si="0"/>
        <v>-6.6132653061224502</v>
      </c>
      <c r="D13" s="30">
        <v>25.33</v>
      </c>
      <c r="E13" s="1">
        <v>26.547142857142855</v>
      </c>
      <c r="F13" s="1"/>
      <c r="G13" s="1">
        <v>27</v>
      </c>
      <c r="H13" s="1"/>
      <c r="I13" s="1"/>
      <c r="J13" s="1"/>
      <c r="K13" s="1">
        <v>27.17</v>
      </c>
      <c r="L13" s="1"/>
      <c r="M13" s="1"/>
      <c r="N13" s="24">
        <v>27.33</v>
      </c>
      <c r="O13" s="24"/>
      <c r="P13" s="24">
        <v>28.33</v>
      </c>
      <c r="Q13" s="24"/>
      <c r="R13" s="24">
        <v>29.83</v>
      </c>
      <c r="S13" s="24"/>
      <c r="T13" s="24">
        <v>29</v>
      </c>
      <c r="U13" s="13">
        <f>SUM(E13:T13)/7</f>
        <v>27.88673469387755</v>
      </c>
      <c r="V13" s="1">
        <v>34.5</v>
      </c>
      <c r="W13" s="47"/>
    </row>
    <row r="14" spans="1:120" s="36" customFormat="1" ht="13">
      <c r="A14" s="36" t="s">
        <v>64</v>
      </c>
      <c r="C14" s="41">
        <f>U14-V14</f>
        <v>-7.1666666666666679</v>
      </c>
      <c r="D14" s="42" t="s">
        <v>62</v>
      </c>
      <c r="E14" s="44" t="s">
        <v>62</v>
      </c>
      <c r="F14" s="43"/>
      <c r="G14" s="43"/>
      <c r="H14" s="43" t="s">
        <v>46</v>
      </c>
      <c r="I14" s="43">
        <v>28</v>
      </c>
      <c r="J14" s="43"/>
      <c r="K14" s="43"/>
      <c r="L14" s="43">
        <v>26.5</v>
      </c>
      <c r="M14" s="43"/>
      <c r="N14" s="45"/>
      <c r="O14" s="45"/>
      <c r="P14" s="45"/>
      <c r="Q14" s="45"/>
      <c r="R14" s="45"/>
      <c r="S14" s="45">
        <v>27.5</v>
      </c>
      <c r="T14" s="45"/>
      <c r="U14" s="46">
        <f>SUM(I14:S14)/3</f>
        <v>27.333333333333332</v>
      </c>
      <c r="V14" s="43">
        <v>34.5</v>
      </c>
      <c r="W14" s="47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</row>
    <row r="15" spans="1:120" ht="13">
      <c r="A15" t="s">
        <v>0</v>
      </c>
      <c r="C15" s="23">
        <f>U15-V15</f>
        <v>-7.5495238095238086</v>
      </c>
      <c r="D15" s="30">
        <v>22.25</v>
      </c>
      <c r="E15" s="1">
        <v>23.071428571428573</v>
      </c>
      <c r="F15" s="16" t="s">
        <v>58</v>
      </c>
      <c r="G15" s="16"/>
      <c r="H15" s="16" t="s">
        <v>69</v>
      </c>
      <c r="I15" s="16"/>
      <c r="J15" s="16"/>
      <c r="K15" s="16"/>
      <c r="L15" s="16"/>
      <c r="M15" s="16"/>
      <c r="N15" s="24">
        <v>29.03</v>
      </c>
      <c r="O15" s="24">
        <v>28.75</v>
      </c>
      <c r="P15" s="24"/>
      <c r="Q15" s="24"/>
      <c r="U15" s="13">
        <f>SUM(E15:O15)/3</f>
        <v>26.950476190476191</v>
      </c>
      <c r="V15" s="1">
        <v>34.5</v>
      </c>
      <c r="W15" s="47"/>
    </row>
    <row r="16" spans="1:120" s="36" customFormat="1" ht="13">
      <c r="A16" s="36" t="s">
        <v>2</v>
      </c>
      <c r="C16" s="41">
        <f>U16-V16</f>
        <v>-8.0579487179487188</v>
      </c>
      <c r="D16" s="42">
        <v>26.2</v>
      </c>
      <c r="E16" s="43">
        <v>27.866666666666664</v>
      </c>
      <c r="F16" s="45">
        <v>27.6</v>
      </c>
      <c r="G16" s="45">
        <v>27.1</v>
      </c>
      <c r="H16" s="45">
        <v>26.2</v>
      </c>
      <c r="I16" s="45">
        <v>26</v>
      </c>
      <c r="J16" s="45">
        <v>25.75</v>
      </c>
      <c r="K16" s="45">
        <v>26</v>
      </c>
      <c r="L16" s="45"/>
      <c r="M16" s="45">
        <v>25.25</v>
      </c>
      <c r="N16" s="45">
        <v>26.03</v>
      </c>
      <c r="O16" s="45">
        <v>26.28</v>
      </c>
      <c r="P16" s="45"/>
      <c r="Q16" s="45">
        <v>27</v>
      </c>
      <c r="R16" s="36">
        <v>26.17</v>
      </c>
      <c r="T16" s="36">
        <v>26.5</v>
      </c>
      <c r="U16" s="46">
        <f>SUM(E16:T16)/13</f>
        <v>26.442051282051281</v>
      </c>
      <c r="V16" s="43">
        <v>34.5</v>
      </c>
      <c r="W16" s="47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</row>
    <row r="17" spans="1:120" ht="13">
      <c r="A17" t="s">
        <v>77</v>
      </c>
      <c r="C17" s="23">
        <f t="shared" si="0"/>
        <v>-8.1499999999999986</v>
      </c>
      <c r="D17" s="30"/>
      <c r="E17" s="1"/>
      <c r="F17" s="1"/>
      <c r="G17" s="1"/>
      <c r="H17" s="1"/>
      <c r="I17" s="1"/>
      <c r="J17" s="1"/>
      <c r="K17" s="1"/>
      <c r="L17" s="1"/>
      <c r="M17" s="1">
        <v>26.33</v>
      </c>
      <c r="N17" s="24">
        <v>26.37</v>
      </c>
      <c r="O17" s="24"/>
      <c r="P17" s="24"/>
      <c r="Q17" s="24"/>
      <c r="U17" s="13">
        <f>SUM(D17:N17)/2</f>
        <v>26.35</v>
      </c>
      <c r="V17" s="1">
        <v>34.5</v>
      </c>
      <c r="W17" s="47"/>
    </row>
    <row r="18" spans="1:120" s="36" customFormat="1" ht="13">
      <c r="A18" s="36" t="s">
        <v>1</v>
      </c>
      <c r="C18" s="41">
        <f t="shared" si="0"/>
        <v>-8.8043750000000003</v>
      </c>
      <c r="D18" s="42">
        <v>24.33</v>
      </c>
      <c r="E18" s="43">
        <v>25.8325</v>
      </c>
      <c r="F18" s="43"/>
      <c r="G18" s="43"/>
      <c r="H18" s="43"/>
      <c r="I18" s="43">
        <v>25.6</v>
      </c>
      <c r="J18" s="43"/>
      <c r="K18" s="43">
        <v>25.35</v>
      </c>
      <c r="L18" s="43">
        <v>26</v>
      </c>
      <c r="M18" s="43"/>
      <c r="N18" s="45"/>
      <c r="O18" s="45"/>
      <c r="P18" s="45"/>
      <c r="Q18" s="45"/>
      <c r="U18" s="46">
        <f>SUM(E18:L18)/4</f>
        <v>25.695625</v>
      </c>
      <c r="V18" s="43">
        <v>34.5</v>
      </c>
      <c r="W18" s="47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</row>
    <row r="19" spans="1:120" ht="13">
      <c r="A19" t="s">
        <v>74</v>
      </c>
      <c r="C19" s="23">
        <f t="shared" si="0"/>
        <v>-9.4250000000000007</v>
      </c>
      <c r="D19" s="30"/>
      <c r="E19" s="1"/>
      <c r="F19" s="1"/>
      <c r="G19" s="1"/>
      <c r="H19" s="1"/>
      <c r="I19" s="1"/>
      <c r="J19" s="1"/>
      <c r="K19" s="1"/>
      <c r="L19" s="1"/>
      <c r="M19" s="1">
        <v>25</v>
      </c>
      <c r="N19" s="24"/>
      <c r="O19" s="24">
        <v>25.15</v>
      </c>
      <c r="P19" s="24"/>
      <c r="Q19" s="24"/>
      <c r="U19" s="13">
        <f>SUM(M19:O19)/2</f>
        <v>25.074999999999999</v>
      </c>
      <c r="V19" s="1">
        <v>34.5</v>
      </c>
      <c r="W19" s="47"/>
    </row>
    <row r="20" spans="1:120" s="36" customFormat="1" ht="13">
      <c r="A20" s="36" t="s">
        <v>19</v>
      </c>
      <c r="C20" s="41">
        <f t="shared" ref="C20:C32" si="1">U20-V20</f>
        <v>-9.5</v>
      </c>
      <c r="D20" s="42">
        <v>25</v>
      </c>
      <c r="E20" s="43">
        <v>25</v>
      </c>
      <c r="F20" s="43"/>
      <c r="G20" s="43"/>
      <c r="H20" s="43"/>
      <c r="I20" s="43"/>
      <c r="J20" s="43"/>
      <c r="K20" s="43"/>
      <c r="L20" s="43"/>
      <c r="M20" s="43"/>
      <c r="N20" s="45"/>
      <c r="O20" s="45"/>
      <c r="P20" s="45"/>
      <c r="Q20" s="45"/>
      <c r="U20" s="46">
        <v>25</v>
      </c>
      <c r="V20" s="43">
        <v>34.5</v>
      </c>
      <c r="W20" s="47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</row>
    <row r="21" spans="1:120" ht="13">
      <c r="A21" t="s">
        <v>29</v>
      </c>
      <c r="C21" s="23">
        <f t="shared" si="1"/>
        <v>-9.5</v>
      </c>
      <c r="D21" s="30">
        <v>25</v>
      </c>
      <c r="E21" s="1">
        <v>25</v>
      </c>
      <c r="F21" s="1"/>
      <c r="G21" s="1"/>
      <c r="H21" s="1"/>
      <c r="I21" s="1"/>
      <c r="J21" s="1"/>
      <c r="K21" s="1"/>
      <c r="L21" s="1"/>
      <c r="M21" s="1"/>
      <c r="N21" s="24"/>
      <c r="O21" s="24"/>
      <c r="P21" s="24"/>
      <c r="Q21" s="24"/>
      <c r="U21" s="13">
        <v>25</v>
      </c>
      <c r="V21" s="1">
        <v>34.5</v>
      </c>
      <c r="W21" s="47"/>
    </row>
    <row r="22" spans="1:120" s="36" customFormat="1" ht="13">
      <c r="A22" s="36" t="s">
        <v>30</v>
      </c>
      <c r="C22" s="41">
        <f t="shared" si="1"/>
        <v>-9.75</v>
      </c>
      <c r="D22" s="42">
        <v>24</v>
      </c>
      <c r="E22" s="43">
        <v>24.75</v>
      </c>
      <c r="F22" s="43"/>
      <c r="G22" s="43"/>
      <c r="H22" s="43"/>
      <c r="I22" s="43"/>
      <c r="J22" s="43"/>
      <c r="K22" s="43"/>
      <c r="L22" s="43"/>
      <c r="M22" s="43"/>
      <c r="N22" s="45"/>
      <c r="O22" s="45"/>
      <c r="P22" s="45"/>
      <c r="Q22" s="45"/>
      <c r="U22" s="46">
        <f>SUM(E22:I22)</f>
        <v>24.75</v>
      </c>
      <c r="V22" s="43">
        <v>34.5</v>
      </c>
      <c r="W22" s="47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</row>
    <row r="23" spans="1:120" ht="13">
      <c r="A23" s="3" t="s">
        <v>16</v>
      </c>
      <c r="B23" s="3"/>
      <c r="C23" s="23">
        <f>U23-V23</f>
        <v>-10.067187499999996</v>
      </c>
      <c r="D23" s="30">
        <v>22.83</v>
      </c>
      <c r="E23" s="1">
        <v>23.432500000000001</v>
      </c>
      <c r="F23" s="1"/>
      <c r="G23" s="1"/>
      <c r="H23" s="1"/>
      <c r="I23" s="1"/>
      <c r="J23" s="1">
        <v>25.17</v>
      </c>
      <c r="K23" s="1"/>
      <c r="L23" s="1"/>
      <c r="M23" s="1"/>
      <c r="N23" s="24">
        <v>25.17</v>
      </c>
      <c r="O23" s="24">
        <v>24.2</v>
      </c>
      <c r="P23" s="24">
        <v>23.66</v>
      </c>
      <c r="Q23" s="24">
        <v>24.66</v>
      </c>
      <c r="R23">
        <v>24.67</v>
      </c>
      <c r="T23">
        <v>24.5</v>
      </c>
      <c r="U23" s="14">
        <f>SUM(E23:T23)/8</f>
        <v>24.432812500000004</v>
      </c>
      <c r="V23" s="1">
        <v>34.5</v>
      </c>
      <c r="W23" s="47"/>
    </row>
    <row r="24" spans="1:120" s="36" customFormat="1" ht="13">
      <c r="A24" s="36" t="s">
        <v>17</v>
      </c>
      <c r="C24" s="41">
        <f>U24-V24</f>
        <v>-10.822500000000002</v>
      </c>
      <c r="D24" s="42">
        <v>22.2</v>
      </c>
      <c r="E24" s="43">
        <v>23.932500000000001</v>
      </c>
      <c r="F24" s="43"/>
      <c r="G24" s="43">
        <v>22.4</v>
      </c>
      <c r="H24" s="43"/>
      <c r="I24" s="43"/>
      <c r="J24" s="43">
        <v>24.7</v>
      </c>
      <c r="K24" s="43"/>
      <c r="L24" s="43"/>
      <c r="M24" s="43"/>
      <c r="N24" s="45"/>
      <c r="O24" s="45"/>
      <c r="P24" s="45"/>
      <c r="Q24" s="45"/>
      <c r="U24" s="46">
        <f>SUM(E24:J24)/3</f>
        <v>23.677499999999998</v>
      </c>
      <c r="V24" s="43">
        <v>34.5</v>
      </c>
      <c r="W24" s="47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</row>
    <row r="25" spans="1:120" ht="13">
      <c r="A25" t="s">
        <v>107</v>
      </c>
      <c r="C25" s="23">
        <f>U25-V25</f>
        <v>-11.499000000000002</v>
      </c>
      <c r="D25" s="30" t="s">
        <v>62</v>
      </c>
      <c r="E25" s="1">
        <v>24.3</v>
      </c>
      <c r="F25" s="1"/>
      <c r="G25" s="1"/>
      <c r="H25" s="1">
        <v>26.3</v>
      </c>
      <c r="I25" s="1">
        <v>23.5</v>
      </c>
      <c r="J25" s="1"/>
      <c r="K25" s="1">
        <v>21</v>
      </c>
      <c r="L25" s="1">
        <v>22.5</v>
      </c>
      <c r="M25" s="1">
        <v>21.75</v>
      </c>
      <c r="N25" s="24"/>
      <c r="O25" s="24"/>
      <c r="P25" s="24">
        <v>21.5</v>
      </c>
      <c r="Q25" s="24">
        <v>21.83</v>
      </c>
      <c r="R25">
        <v>23.5</v>
      </c>
      <c r="S25">
        <v>23.83</v>
      </c>
      <c r="U25" s="13">
        <f>SUM(E25:S25)/10</f>
        <v>23.000999999999998</v>
      </c>
      <c r="V25" s="1">
        <v>34.5</v>
      </c>
      <c r="W25" s="47"/>
    </row>
    <row r="26" spans="1:120" s="36" customFormat="1" ht="13">
      <c r="A26" s="36" t="s">
        <v>4</v>
      </c>
      <c r="C26" s="41">
        <f>U26-V26</f>
        <v>-12.55</v>
      </c>
      <c r="D26" s="42">
        <v>23</v>
      </c>
      <c r="E26" s="43">
        <v>23</v>
      </c>
      <c r="F26" s="43"/>
      <c r="G26" s="43"/>
      <c r="H26" s="43"/>
      <c r="I26" s="43"/>
      <c r="J26" s="43"/>
      <c r="K26" s="43"/>
      <c r="L26" s="43"/>
      <c r="M26" s="43"/>
      <c r="N26" s="45"/>
      <c r="O26" s="45"/>
      <c r="P26" s="45"/>
      <c r="Q26" s="45">
        <v>20.9</v>
      </c>
      <c r="U26" s="46">
        <f>SUM(E26:Q26)/2</f>
        <v>21.95</v>
      </c>
      <c r="V26" s="43">
        <v>34.5</v>
      </c>
      <c r="W26" s="47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</row>
    <row r="27" spans="1:120" ht="13">
      <c r="A27" t="s">
        <v>28</v>
      </c>
      <c r="C27" s="23">
        <f t="shared" si="1"/>
        <v>-12.445000000000004</v>
      </c>
      <c r="D27" s="30">
        <v>23.66</v>
      </c>
      <c r="E27" s="1">
        <v>23.66</v>
      </c>
      <c r="F27" s="1">
        <v>21.4</v>
      </c>
      <c r="G27" s="1"/>
      <c r="H27" s="1"/>
      <c r="I27" s="1"/>
      <c r="J27" s="1"/>
      <c r="K27" s="1"/>
      <c r="L27" s="1"/>
      <c r="M27" s="1">
        <v>20.25</v>
      </c>
      <c r="N27" s="24">
        <v>22.27</v>
      </c>
      <c r="O27" s="24">
        <v>21.5</v>
      </c>
      <c r="P27" s="24"/>
      <c r="Q27" s="24"/>
      <c r="R27" s="24"/>
      <c r="S27" s="24"/>
      <c r="T27" s="24">
        <v>23.25</v>
      </c>
      <c r="U27" s="13">
        <f>SUM(E27:T27)/6</f>
        <v>22.054999999999996</v>
      </c>
      <c r="V27" s="1">
        <v>34.5</v>
      </c>
      <c r="W27" s="47"/>
    </row>
    <row r="28" spans="1:120" s="36" customFormat="1" ht="13">
      <c r="A28" s="36" t="s">
        <v>61</v>
      </c>
      <c r="C28" s="41">
        <f t="shared" si="1"/>
        <v>-12.95</v>
      </c>
      <c r="D28" s="42" t="s">
        <v>62</v>
      </c>
      <c r="E28" s="44" t="s">
        <v>62</v>
      </c>
      <c r="F28" s="44"/>
      <c r="G28" s="44"/>
      <c r="H28" s="44" t="s">
        <v>69</v>
      </c>
      <c r="I28" s="44"/>
      <c r="J28" s="44">
        <v>21.55</v>
      </c>
      <c r="K28" s="44"/>
      <c r="L28" s="44"/>
      <c r="M28" s="44"/>
      <c r="N28" s="45"/>
      <c r="O28" s="45"/>
      <c r="P28" s="45"/>
      <c r="Q28" s="45"/>
      <c r="R28" s="45"/>
      <c r="S28" s="45"/>
      <c r="T28" s="45"/>
      <c r="U28" s="46">
        <f>SUM(F28:J28)</f>
        <v>21.55</v>
      </c>
      <c r="V28" s="43">
        <v>34.5</v>
      </c>
      <c r="W28" s="47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</row>
    <row r="29" spans="1:120" ht="13">
      <c r="A29" t="s">
        <v>70</v>
      </c>
      <c r="C29" s="23">
        <f>U29-V29</f>
        <v>-13.079125000000005</v>
      </c>
      <c r="D29" s="30">
        <v>19.670000000000002</v>
      </c>
      <c r="E29" s="1">
        <v>20.668749999999999</v>
      </c>
      <c r="F29" s="1">
        <v>20.63</v>
      </c>
      <c r="G29" s="1"/>
      <c r="H29" s="1"/>
      <c r="I29" s="1">
        <v>19.600000000000001</v>
      </c>
      <c r="J29" s="1">
        <v>19.32</v>
      </c>
      <c r="K29" s="1"/>
      <c r="L29" s="1">
        <v>22.5</v>
      </c>
      <c r="M29" s="1">
        <v>20.75</v>
      </c>
      <c r="N29" s="24"/>
      <c r="O29" s="24">
        <v>22.33</v>
      </c>
      <c r="P29" s="24">
        <v>21.33</v>
      </c>
      <c r="Q29" s="24"/>
      <c r="R29" s="24"/>
      <c r="S29" s="24">
        <v>23.83</v>
      </c>
      <c r="T29" s="24">
        <v>23.25</v>
      </c>
      <c r="U29" s="13">
        <f>SUM(E29:T29)/10</f>
        <v>21.420874999999995</v>
      </c>
      <c r="V29" s="1">
        <v>34.5</v>
      </c>
      <c r="W29" s="47"/>
    </row>
    <row r="30" spans="1:120" s="36" customFormat="1" ht="13">
      <c r="A30" s="36" t="s">
        <v>33</v>
      </c>
      <c r="C30" s="41">
        <f>U30-V30</f>
        <v>-13.5</v>
      </c>
      <c r="D30" s="42">
        <v>21</v>
      </c>
      <c r="E30" s="43">
        <v>21</v>
      </c>
      <c r="F30" s="43"/>
      <c r="G30" s="43"/>
      <c r="H30" s="43"/>
      <c r="I30" s="43"/>
      <c r="J30" s="43"/>
      <c r="K30" s="43"/>
      <c r="L30" s="43"/>
      <c r="M30" s="43"/>
      <c r="N30" s="45"/>
      <c r="O30" s="45"/>
      <c r="P30" s="45"/>
      <c r="Q30" s="45"/>
      <c r="R30" s="45"/>
      <c r="S30" s="45"/>
      <c r="T30" s="45"/>
      <c r="U30" s="46">
        <v>21</v>
      </c>
      <c r="V30" s="43">
        <v>34.5</v>
      </c>
      <c r="W30" s="47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</row>
    <row r="31" spans="1:120" ht="13">
      <c r="A31" t="s">
        <v>68</v>
      </c>
      <c r="C31" s="23">
        <f>U31-V31</f>
        <v>-14.280000000000001</v>
      </c>
      <c r="D31" s="30" t="s">
        <v>62</v>
      </c>
      <c r="E31" s="16" t="s">
        <v>62</v>
      </c>
      <c r="F31" s="1"/>
      <c r="G31" s="1"/>
      <c r="H31" s="1"/>
      <c r="I31" s="1"/>
      <c r="J31" s="1">
        <v>20.22</v>
      </c>
      <c r="K31" s="1"/>
      <c r="L31" s="1"/>
      <c r="M31" s="1"/>
      <c r="N31" s="24"/>
      <c r="O31" s="24"/>
      <c r="P31" s="24"/>
      <c r="Q31" s="24"/>
      <c r="R31" s="24"/>
      <c r="S31" s="24"/>
      <c r="T31" s="24"/>
      <c r="U31" s="13">
        <f>SUM(I31:J31)</f>
        <v>20.22</v>
      </c>
      <c r="V31" s="1">
        <v>34.5</v>
      </c>
      <c r="W31" s="47"/>
    </row>
    <row r="32" spans="1:120" s="36" customFormat="1" ht="13">
      <c r="A32" s="36" t="s">
        <v>63</v>
      </c>
      <c r="C32" s="41">
        <f t="shared" si="1"/>
        <v>-15.120000000000001</v>
      </c>
      <c r="D32" s="37" t="s">
        <v>62</v>
      </c>
      <c r="E32" s="38" t="s">
        <v>62</v>
      </c>
      <c r="I32" s="36">
        <v>19.38</v>
      </c>
      <c r="N32" s="39"/>
      <c r="O32" s="39"/>
      <c r="P32" s="39"/>
      <c r="Q32" s="39"/>
      <c r="R32" s="39"/>
      <c r="S32" s="39"/>
      <c r="T32" s="39"/>
      <c r="U32" s="40">
        <v>19.38</v>
      </c>
      <c r="V32" s="43">
        <v>34.5</v>
      </c>
      <c r="W32" s="47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</row>
    <row r="33" spans="1:23" ht="13">
      <c r="D33" s="16"/>
      <c r="E33" s="1"/>
      <c r="F33" s="1"/>
      <c r="G33" s="1"/>
      <c r="H33" s="1"/>
      <c r="I33" s="1"/>
      <c r="J33" s="1"/>
      <c r="K33" s="1"/>
      <c r="L33" s="1"/>
      <c r="M33" s="1"/>
      <c r="N33" s="16"/>
      <c r="O33" s="1"/>
      <c r="P33" s="1"/>
      <c r="Q33" s="1"/>
      <c r="R33" s="1"/>
      <c r="S33" s="1"/>
      <c r="T33" s="1"/>
      <c r="U33" s="1"/>
      <c r="V33" s="1"/>
      <c r="W33" s="8"/>
    </row>
    <row r="34" spans="1:23">
      <c r="A34" t="s">
        <v>83</v>
      </c>
      <c r="D34" s="16"/>
      <c r="E34" s="1"/>
    </row>
    <row r="35" spans="1:23">
      <c r="B35" t="s">
        <v>63</v>
      </c>
      <c r="D35" s="34" t="s">
        <v>85</v>
      </c>
      <c r="I35" t="s">
        <v>84</v>
      </c>
      <c r="L35" t="s">
        <v>24</v>
      </c>
      <c r="M35" t="s">
        <v>94</v>
      </c>
      <c r="N35" s="7" t="s">
        <v>95</v>
      </c>
    </row>
    <row r="36" spans="1:23">
      <c r="B36" t="s">
        <v>70</v>
      </c>
      <c r="D36" s="35" t="s">
        <v>86</v>
      </c>
      <c r="E36" s="1"/>
      <c r="L36" t="s">
        <v>96</v>
      </c>
      <c r="N36" s="7" t="s">
        <v>97</v>
      </c>
      <c r="O36" t="s">
        <v>98</v>
      </c>
    </row>
    <row r="37" spans="1:23">
      <c r="B37" t="s">
        <v>87</v>
      </c>
      <c r="C37" s="34"/>
      <c r="D37" s="35" t="s">
        <v>88</v>
      </c>
      <c r="E37" s="1"/>
      <c r="F37" s="1"/>
      <c r="G37" s="1"/>
      <c r="H37" s="1"/>
      <c r="I37" s="1"/>
      <c r="J37" s="1"/>
      <c r="K37" s="1"/>
      <c r="L37" s="1" t="s">
        <v>99</v>
      </c>
      <c r="M37" s="1"/>
      <c r="N37" s="16" t="s">
        <v>100</v>
      </c>
      <c r="O37" s="1" t="s">
        <v>101</v>
      </c>
      <c r="P37" s="1"/>
      <c r="Q37" s="1"/>
      <c r="R37" s="1"/>
      <c r="S37" s="1"/>
      <c r="T37" s="1"/>
    </row>
    <row r="38" spans="1:23">
      <c r="L38" t="s">
        <v>102</v>
      </c>
      <c r="M38" t="s">
        <v>103</v>
      </c>
      <c r="N38" s="7" t="s">
        <v>104</v>
      </c>
    </row>
  </sheetData>
  <phoneticPr fontId="0" type="noConversion"/>
  <pageMargins left="0.75" right="0.75" top="1" bottom="1" header="0.5" footer="0.5"/>
  <pageSetup paperSize="9" scale="70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27"/>
  <sheetViews>
    <sheetView workbookViewId="0"/>
  </sheetViews>
  <sheetFormatPr defaultRowHeight="12.5"/>
  <cols>
    <col min="5" max="5" width="11.36328125" customWidth="1"/>
    <col min="15" max="16" width="0" hidden="1" customWidth="1"/>
    <col min="22" max="22" width="0" hidden="1" customWidth="1"/>
  </cols>
  <sheetData>
    <row r="1" spans="1:23" ht="20">
      <c r="A1" s="833" t="s">
        <v>21</v>
      </c>
      <c r="B1" s="2"/>
      <c r="F1" s="833">
        <v>1998</v>
      </c>
    </row>
    <row r="2" spans="1:23">
      <c r="D2" s="7">
        <v>1</v>
      </c>
      <c r="E2" s="7">
        <v>2</v>
      </c>
      <c r="F2" s="7">
        <v>3</v>
      </c>
      <c r="G2" s="7">
        <v>4</v>
      </c>
      <c r="H2" s="7">
        <v>5</v>
      </c>
      <c r="I2" s="7">
        <v>6</v>
      </c>
      <c r="J2" s="7">
        <v>7</v>
      </c>
      <c r="K2" s="7">
        <v>8</v>
      </c>
      <c r="L2" s="7">
        <v>9</v>
      </c>
      <c r="M2" s="7">
        <v>10</v>
      </c>
      <c r="N2" s="7">
        <v>11</v>
      </c>
      <c r="O2" s="7">
        <v>12</v>
      </c>
      <c r="P2" s="7">
        <v>13</v>
      </c>
      <c r="Q2" s="7">
        <v>14</v>
      </c>
      <c r="R2" s="7">
        <v>15</v>
      </c>
      <c r="S2" s="7"/>
      <c r="T2" s="7"/>
    </row>
    <row r="3" spans="1:23">
      <c r="D3" t="s">
        <v>6</v>
      </c>
      <c r="E3" t="s">
        <v>7</v>
      </c>
      <c r="F3" t="s">
        <v>13</v>
      </c>
      <c r="G3" t="s">
        <v>22</v>
      </c>
      <c r="H3" t="s">
        <v>23</v>
      </c>
      <c r="I3" t="s">
        <v>26</v>
      </c>
      <c r="J3" t="s">
        <v>31</v>
      </c>
      <c r="K3" t="s">
        <v>34</v>
      </c>
      <c r="L3" t="s">
        <v>35</v>
      </c>
      <c r="M3" t="s">
        <v>37</v>
      </c>
      <c r="N3" t="s">
        <v>41</v>
      </c>
      <c r="O3" t="s">
        <v>45</v>
      </c>
      <c r="P3" t="s">
        <v>47</v>
      </c>
      <c r="Q3" t="s">
        <v>50</v>
      </c>
      <c r="R3" t="s">
        <v>49</v>
      </c>
      <c r="S3" s="18"/>
      <c r="T3" s="18" t="s">
        <v>53</v>
      </c>
      <c r="U3" t="s">
        <v>10</v>
      </c>
    </row>
    <row r="4" spans="1:23">
      <c r="D4" t="s">
        <v>11</v>
      </c>
      <c r="E4" t="s">
        <v>9</v>
      </c>
      <c r="F4" t="s">
        <v>14</v>
      </c>
      <c r="H4" t="s">
        <v>11</v>
      </c>
      <c r="I4" t="s">
        <v>11</v>
      </c>
      <c r="J4" t="s">
        <v>11</v>
      </c>
      <c r="K4" t="s">
        <v>12</v>
      </c>
      <c r="L4" t="s">
        <v>36</v>
      </c>
      <c r="M4" t="s">
        <v>38</v>
      </c>
      <c r="N4" t="s">
        <v>42</v>
      </c>
      <c r="Q4" t="s">
        <v>48</v>
      </c>
    </row>
    <row r="5" spans="1:23">
      <c r="D5" t="s">
        <v>12</v>
      </c>
      <c r="E5" t="s">
        <v>8</v>
      </c>
      <c r="F5" t="s">
        <v>15</v>
      </c>
      <c r="H5" t="s">
        <v>25</v>
      </c>
      <c r="I5" t="s">
        <v>27</v>
      </c>
      <c r="J5" t="s">
        <v>32</v>
      </c>
    </row>
    <row r="6" spans="1:23" ht="13">
      <c r="D6" s="9"/>
      <c r="E6" s="9"/>
      <c r="F6" s="9"/>
      <c r="G6" s="9"/>
      <c r="H6" s="9"/>
      <c r="I6" s="9"/>
      <c r="J6" s="9"/>
      <c r="K6" s="9"/>
      <c r="L6" s="9"/>
      <c r="M6" s="9"/>
      <c r="N6" s="9"/>
      <c r="Q6" s="9"/>
      <c r="R6" s="9"/>
      <c r="S6" s="9"/>
      <c r="T6" s="9"/>
      <c r="W6" s="8"/>
    </row>
    <row r="7" spans="1:23" ht="13">
      <c r="A7" t="s">
        <v>39</v>
      </c>
      <c r="C7" s="19">
        <v>0</v>
      </c>
      <c r="D7" s="1"/>
      <c r="E7" s="1"/>
      <c r="F7" s="1"/>
      <c r="G7" s="1"/>
      <c r="H7" s="1"/>
      <c r="I7" s="1"/>
      <c r="J7" s="1"/>
      <c r="K7" s="1"/>
      <c r="L7" s="1"/>
      <c r="M7" s="1">
        <v>36</v>
      </c>
      <c r="N7" s="1">
        <v>33</v>
      </c>
      <c r="O7" s="1" t="s">
        <v>46</v>
      </c>
      <c r="P7" s="1"/>
      <c r="Q7" s="1"/>
      <c r="R7" s="16"/>
      <c r="S7" s="16"/>
      <c r="T7" s="16"/>
      <c r="U7" s="12">
        <f>SUM(M7:N7)/2</f>
        <v>34.5</v>
      </c>
      <c r="V7" s="1">
        <v>34.5</v>
      </c>
    </row>
    <row r="8" spans="1:23" ht="13">
      <c r="A8" t="s">
        <v>5</v>
      </c>
      <c r="C8" s="20">
        <f t="shared" ref="C8:C22" si="0">U8-V8</f>
        <v>-2.5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6"/>
      <c r="S8" s="16"/>
      <c r="T8" s="16"/>
      <c r="U8" s="13">
        <v>32</v>
      </c>
      <c r="V8" s="1">
        <v>34.5</v>
      </c>
    </row>
    <row r="9" spans="1:23" ht="13">
      <c r="A9" t="s">
        <v>43</v>
      </c>
      <c r="C9" s="20">
        <f t="shared" si="0"/>
        <v>-6.75</v>
      </c>
      <c r="D9" s="1"/>
      <c r="E9" s="1"/>
      <c r="F9" s="1"/>
      <c r="G9" s="1"/>
      <c r="H9" s="1"/>
      <c r="I9" s="1"/>
      <c r="J9" s="1"/>
      <c r="K9" s="1"/>
      <c r="L9" s="1"/>
      <c r="M9" s="1"/>
      <c r="N9" s="1">
        <v>28</v>
      </c>
      <c r="O9" s="1"/>
      <c r="P9" s="1"/>
      <c r="Q9" s="1">
        <v>27.5</v>
      </c>
      <c r="R9" s="16"/>
      <c r="S9" s="16"/>
      <c r="T9" s="16"/>
      <c r="U9" s="13">
        <f>SUM(N9:Q9)/2</f>
        <v>27.75</v>
      </c>
      <c r="V9" s="1">
        <v>34.5</v>
      </c>
    </row>
    <row r="10" spans="1:23" ht="13">
      <c r="A10" t="s">
        <v>2</v>
      </c>
      <c r="C10" s="20">
        <f t="shared" si="0"/>
        <v>-6.6333333333333364</v>
      </c>
      <c r="D10" s="1">
        <v>29</v>
      </c>
      <c r="E10" s="1">
        <v>28</v>
      </c>
      <c r="F10" s="16" t="s">
        <v>44</v>
      </c>
      <c r="G10" s="1"/>
      <c r="H10" s="1">
        <v>28.5</v>
      </c>
      <c r="I10" s="1">
        <v>28</v>
      </c>
      <c r="J10" s="1"/>
      <c r="K10" s="1"/>
      <c r="L10" s="1">
        <v>27.5</v>
      </c>
      <c r="M10" s="1">
        <v>26.2</v>
      </c>
      <c r="N10" s="1"/>
      <c r="O10" s="1"/>
      <c r="P10" s="1"/>
      <c r="Q10" s="1"/>
      <c r="R10" s="16"/>
      <c r="S10" s="16"/>
      <c r="T10" s="16"/>
      <c r="U10" s="13">
        <f>SUM(D10:M10)/6</f>
        <v>27.866666666666664</v>
      </c>
      <c r="V10" s="1">
        <v>34.5</v>
      </c>
    </row>
    <row r="11" spans="1:23" ht="13">
      <c r="A11" t="s">
        <v>24</v>
      </c>
      <c r="C11" s="20">
        <f t="shared" si="0"/>
        <v>-7.9528571428571446</v>
      </c>
      <c r="D11" s="1"/>
      <c r="E11" s="1"/>
      <c r="F11" s="1"/>
      <c r="G11" s="1">
        <v>26.5</v>
      </c>
      <c r="H11" s="1">
        <v>28.5</v>
      </c>
      <c r="I11" s="1">
        <v>26</v>
      </c>
      <c r="J11" s="1"/>
      <c r="K11" s="1"/>
      <c r="L11" s="1">
        <v>27.5</v>
      </c>
      <c r="M11" s="1">
        <v>25.33</v>
      </c>
      <c r="N11" s="1">
        <v>25.5</v>
      </c>
      <c r="O11" s="1"/>
      <c r="P11" s="1" t="s">
        <v>46</v>
      </c>
      <c r="Q11" s="1">
        <v>26.5</v>
      </c>
      <c r="R11" s="16" t="s">
        <v>46</v>
      </c>
      <c r="S11" s="16" t="s">
        <v>51</v>
      </c>
      <c r="T11" s="16">
        <v>11</v>
      </c>
      <c r="U11" s="13">
        <f>SUM(G11:Q11)/7</f>
        <v>26.547142857142855</v>
      </c>
      <c r="V11" s="1">
        <v>34.5</v>
      </c>
    </row>
    <row r="12" spans="1:23" ht="13">
      <c r="A12" t="s">
        <v>1</v>
      </c>
      <c r="C12" s="20">
        <f t="shared" si="0"/>
        <v>-8.6675000000000004</v>
      </c>
      <c r="D12" s="1">
        <v>27</v>
      </c>
      <c r="E12" s="1">
        <v>26</v>
      </c>
      <c r="F12" s="1">
        <v>24.33</v>
      </c>
      <c r="G12" s="1"/>
      <c r="H12" s="1"/>
      <c r="I12" s="1"/>
      <c r="J12" s="1"/>
      <c r="K12" s="1">
        <v>26</v>
      </c>
      <c r="L12" s="1"/>
      <c r="M12" s="1"/>
      <c r="N12" s="1"/>
      <c r="O12" s="1"/>
      <c r="P12" s="1"/>
      <c r="Q12" s="1"/>
      <c r="R12" s="16"/>
      <c r="S12" s="16"/>
      <c r="T12" s="16"/>
      <c r="U12" s="13">
        <f>SUM(D12:K12)/4</f>
        <v>25.8325</v>
      </c>
      <c r="V12" s="1">
        <v>34.5</v>
      </c>
    </row>
    <row r="13" spans="1:23" ht="13">
      <c r="A13" t="s">
        <v>19</v>
      </c>
      <c r="C13" s="20">
        <f t="shared" si="0"/>
        <v>-9.5</v>
      </c>
      <c r="D13" s="1"/>
      <c r="E13" s="1"/>
      <c r="F13" s="1">
        <v>25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6"/>
      <c r="S13" s="16"/>
      <c r="T13" s="16"/>
      <c r="U13" s="13">
        <v>25</v>
      </c>
      <c r="V13" s="1">
        <v>34.5</v>
      </c>
    </row>
    <row r="14" spans="1:23" ht="13">
      <c r="A14" t="s">
        <v>29</v>
      </c>
      <c r="C14" s="20">
        <f t="shared" si="0"/>
        <v>-9.5</v>
      </c>
      <c r="D14" s="1"/>
      <c r="E14" s="1"/>
      <c r="F14" s="1"/>
      <c r="G14" s="1"/>
      <c r="H14" s="1"/>
      <c r="I14" s="1">
        <v>25</v>
      </c>
      <c r="J14" s="1"/>
      <c r="K14" s="1"/>
      <c r="L14" s="1"/>
      <c r="M14" s="1"/>
      <c r="N14" s="1"/>
      <c r="O14" s="1"/>
      <c r="P14" s="1"/>
      <c r="Q14" s="1"/>
      <c r="R14" s="16"/>
      <c r="S14" s="16"/>
      <c r="T14" s="16"/>
      <c r="U14" s="13">
        <v>25</v>
      </c>
      <c r="V14" s="1">
        <v>34.5</v>
      </c>
    </row>
    <row r="15" spans="1:23" ht="13">
      <c r="A15" t="s">
        <v>30</v>
      </c>
      <c r="C15" s="20">
        <f t="shared" si="0"/>
        <v>-9.75</v>
      </c>
      <c r="D15" s="1"/>
      <c r="E15" s="1"/>
      <c r="F15" s="1"/>
      <c r="G15" s="1"/>
      <c r="H15" s="1"/>
      <c r="I15" s="1"/>
      <c r="J15" s="1">
        <v>24.25</v>
      </c>
      <c r="K15" s="1"/>
      <c r="L15" s="1">
        <v>26</v>
      </c>
      <c r="M15" s="1">
        <v>24</v>
      </c>
      <c r="N15" s="1"/>
      <c r="O15" s="1" t="s">
        <v>46</v>
      </c>
      <c r="P15" s="1"/>
      <c r="Q15" s="1"/>
      <c r="R15" s="16"/>
      <c r="S15" s="16"/>
      <c r="T15" s="16"/>
      <c r="U15" s="13">
        <f>SUM(J15:M15)/3</f>
        <v>24.75</v>
      </c>
      <c r="V15" s="1">
        <v>34.5</v>
      </c>
    </row>
    <row r="16" spans="1:23" ht="13">
      <c r="A16" t="s">
        <v>17</v>
      </c>
      <c r="C16" s="20">
        <f t="shared" si="0"/>
        <v>-10.567500000000003</v>
      </c>
      <c r="D16" s="1" t="s">
        <v>18</v>
      </c>
      <c r="E16" s="1"/>
      <c r="F16" s="1">
        <v>24</v>
      </c>
      <c r="G16" s="1">
        <v>25</v>
      </c>
      <c r="H16" s="1"/>
      <c r="I16" s="1">
        <v>23.1</v>
      </c>
      <c r="J16" s="1">
        <v>22.83</v>
      </c>
      <c r="K16" s="1">
        <v>24.33</v>
      </c>
      <c r="L16" s="1">
        <v>24.5</v>
      </c>
      <c r="M16" s="1">
        <v>22.2</v>
      </c>
      <c r="N16" s="1"/>
      <c r="O16" s="1"/>
      <c r="P16" s="1"/>
      <c r="Q16" s="1">
        <v>25.5</v>
      </c>
      <c r="R16" s="16" t="s">
        <v>46</v>
      </c>
      <c r="S16" s="16" t="s">
        <v>52</v>
      </c>
      <c r="T16" s="16">
        <v>11</v>
      </c>
      <c r="U16" s="13">
        <f>SUM(F16:Q16)/8</f>
        <v>23.932499999999997</v>
      </c>
      <c r="V16" s="1">
        <v>34.5</v>
      </c>
    </row>
    <row r="17" spans="1:23" ht="13">
      <c r="A17" t="s">
        <v>28</v>
      </c>
      <c r="C17" s="20">
        <f t="shared" si="0"/>
        <v>-10.84</v>
      </c>
      <c r="D17" s="1"/>
      <c r="E17" s="1"/>
      <c r="F17" s="1"/>
      <c r="G17" s="1"/>
      <c r="H17" s="1"/>
      <c r="I17" s="1">
        <v>23.66</v>
      </c>
      <c r="J17" s="1"/>
      <c r="K17" s="1"/>
      <c r="L17" s="1"/>
      <c r="M17" s="1"/>
      <c r="N17" s="1"/>
      <c r="O17" s="1"/>
      <c r="P17" s="1"/>
      <c r="Q17" s="1"/>
      <c r="R17" s="16"/>
      <c r="S17" s="16"/>
      <c r="T17" s="16"/>
      <c r="U17" s="13">
        <v>23.66</v>
      </c>
      <c r="V17" s="1">
        <v>34.5</v>
      </c>
    </row>
    <row r="18" spans="1:23" ht="13">
      <c r="A18" s="3" t="s">
        <v>16</v>
      </c>
      <c r="B18" s="3"/>
      <c r="C18" s="20">
        <f t="shared" si="0"/>
        <v>-11.067499999999999</v>
      </c>
      <c r="D18" s="1"/>
      <c r="E18" s="1"/>
      <c r="F18" s="1">
        <v>24</v>
      </c>
      <c r="G18" s="1">
        <v>23.5</v>
      </c>
      <c r="H18" s="1">
        <v>23.4</v>
      </c>
      <c r="I18" s="1"/>
      <c r="J18" s="1">
        <v>22.83</v>
      </c>
      <c r="K18" s="1"/>
      <c r="L18" s="1"/>
      <c r="M18" s="1"/>
      <c r="N18" s="1"/>
      <c r="O18" s="1"/>
      <c r="P18" s="1"/>
      <c r="Q18" s="1"/>
      <c r="R18" s="16"/>
      <c r="S18" s="16"/>
      <c r="T18" s="16"/>
      <c r="U18" s="14">
        <f>SUM(F18:J18)/4</f>
        <v>23.432500000000001</v>
      </c>
      <c r="V18" s="1">
        <v>34.5</v>
      </c>
    </row>
    <row r="19" spans="1:23" ht="13">
      <c r="A19" t="s">
        <v>0</v>
      </c>
      <c r="C19" s="20">
        <f t="shared" si="0"/>
        <v>-11.428571428571427</v>
      </c>
      <c r="D19" s="1">
        <v>24.5</v>
      </c>
      <c r="E19" s="1">
        <v>23.5</v>
      </c>
      <c r="F19" s="16" t="s">
        <v>44</v>
      </c>
      <c r="G19" s="1">
        <v>23.5</v>
      </c>
      <c r="H19" s="1">
        <v>22.5</v>
      </c>
      <c r="I19" s="1">
        <v>22.5</v>
      </c>
      <c r="J19" s="1"/>
      <c r="K19" s="1"/>
      <c r="L19" s="1">
        <v>22.25</v>
      </c>
      <c r="M19" s="1"/>
      <c r="N19" s="1">
        <v>22.75</v>
      </c>
      <c r="O19" s="1" t="s">
        <v>46</v>
      </c>
      <c r="P19" s="1" t="s">
        <v>46</v>
      </c>
      <c r="Q19" s="1"/>
      <c r="R19" s="16" t="s">
        <v>46</v>
      </c>
      <c r="S19" s="16" t="s">
        <v>52</v>
      </c>
      <c r="T19" s="16">
        <v>11</v>
      </c>
      <c r="U19" s="13">
        <f>SUM(D19:N19)/7</f>
        <v>23.071428571428573</v>
      </c>
      <c r="V19" s="1">
        <v>34.5</v>
      </c>
    </row>
    <row r="20" spans="1:23" ht="13">
      <c r="A20" t="s">
        <v>4</v>
      </c>
      <c r="C20" s="20">
        <f t="shared" si="0"/>
        <v>-11.5</v>
      </c>
      <c r="D20" s="1"/>
      <c r="E20" s="1">
        <v>23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6"/>
      <c r="S20" s="16"/>
      <c r="T20" s="16"/>
      <c r="U20" s="13">
        <v>23</v>
      </c>
      <c r="V20" s="1">
        <v>34.5</v>
      </c>
    </row>
    <row r="21" spans="1:23" ht="13">
      <c r="A21" t="s">
        <v>33</v>
      </c>
      <c r="C21" s="20">
        <f t="shared" si="0"/>
        <v>-13.5</v>
      </c>
      <c r="D21" s="1"/>
      <c r="E21" s="1"/>
      <c r="F21" s="1"/>
      <c r="G21" s="1"/>
      <c r="H21" s="1"/>
      <c r="I21" s="1"/>
      <c r="J21" s="1">
        <v>21</v>
      </c>
      <c r="K21" s="1"/>
      <c r="L21" s="1"/>
      <c r="M21" s="1"/>
      <c r="N21" s="1"/>
      <c r="O21" s="1"/>
      <c r="P21" s="1"/>
      <c r="Q21" s="1"/>
      <c r="R21" s="16"/>
      <c r="S21" s="16"/>
      <c r="T21" s="16"/>
      <c r="U21" s="13">
        <v>21</v>
      </c>
      <c r="V21" s="1">
        <v>34.5</v>
      </c>
    </row>
    <row r="22" spans="1:23" ht="13">
      <c r="A22" t="s">
        <v>3</v>
      </c>
      <c r="C22" s="21">
        <f t="shared" si="0"/>
        <v>-13.831249999999997</v>
      </c>
      <c r="D22" s="10">
        <v>22.5</v>
      </c>
      <c r="E22" s="11"/>
      <c r="F22" s="11">
        <v>20.83</v>
      </c>
      <c r="G22" s="11"/>
      <c r="H22" s="11">
        <v>20</v>
      </c>
      <c r="I22" s="11"/>
      <c r="J22" s="11">
        <v>19.75</v>
      </c>
      <c r="K22" s="11"/>
      <c r="L22" s="11">
        <v>22.25</v>
      </c>
      <c r="M22" s="11">
        <v>20.5</v>
      </c>
      <c r="N22" s="11">
        <v>19.850000000000001</v>
      </c>
      <c r="O22" s="11"/>
      <c r="P22" s="11"/>
      <c r="Q22" s="11">
        <v>19.670000000000002</v>
      </c>
      <c r="R22" s="17" t="s">
        <v>46</v>
      </c>
      <c r="S22" s="17" t="s">
        <v>51</v>
      </c>
      <c r="T22" s="17">
        <v>12</v>
      </c>
      <c r="U22" s="15">
        <f>SUM(D22:Q22)/8</f>
        <v>20.668750000000003</v>
      </c>
      <c r="V22" s="1">
        <v>34.5</v>
      </c>
    </row>
    <row r="23" spans="1:23" ht="13">
      <c r="D23" s="1"/>
      <c r="E23" s="1"/>
      <c r="F23" s="1"/>
      <c r="U23" s="1"/>
      <c r="V23" s="1"/>
      <c r="W23" s="8"/>
    </row>
    <row r="24" spans="1:23">
      <c r="D24" s="1"/>
      <c r="E24" s="1"/>
    </row>
    <row r="25" spans="1:23">
      <c r="F25" s="4" t="s">
        <v>20</v>
      </c>
      <c r="G25" s="5" t="s">
        <v>40</v>
      </c>
      <c r="H25" s="5"/>
      <c r="I25" s="5"/>
      <c r="J25" s="5"/>
      <c r="K25" s="6"/>
    </row>
    <row r="26" spans="1:23">
      <c r="D26" s="1"/>
      <c r="E26" s="1"/>
    </row>
    <row r="27" spans="1:23">
      <c r="D27" s="1"/>
      <c r="E27" s="1"/>
      <c r="F27" s="1"/>
      <c r="G27" s="1"/>
    </row>
  </sheetData>
  <phoneticPr fontId="0" type="noConversion"/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DC701-136E-4BB8-B2E4-40B925443E0E}">
  <sheetPr>
    <pageSetUpPr fitToPage="1"/>
  </sheetPr>
  <dimension ref="A1:AV692"/>
  <sheetViews>
    <sheetView zoomScaleNormal="100" workbookViewId="0">
      <pane xSplit="1" ySplit="5" topLeftCell="D651" activePane="bottomRight" state="frozen"/>
      <selection pane="topRight" activeCell="B1" sqref="B1"/>
      <selection pane="bottomLeft" activeCell="A6" sqref="A6"/>
      <selection pane="bottomRight" activeCell="D667" sqref="D667"/>
    </sheetView>
  </sheetViews>
  <sheetFormatPr defaultColWidth="14.36328125" defaultRowHeight="15" customHeight="1"/>
  <cols>
    <col min="1" max="1" width="21.36328125" style="1072" customWidth="1"/>
    <col min="2" max="2" width="14.08984375" style="1072" bestFit="1" customWidth="1"/>
    <col min="3" max="3" width="9.7265625" style="1072" customWidth="1"/>
    <col min="4" max="4" width="8.81640625" style="1072" customWidth="1"/>
    <col min="5" max="5" width="9.26953125" style="1072" customWidth="1"/>
    <col min="6" max="7" width="8.08984375" style="1072" customWidth="1"/>
    <col min="8" max="9" width="8.36328125" style="1072" customWidth="1"/>
    <col min="10" max="13" width="8.08984375" style="1072" customWidth="1"/>
    <col min="14" max="43" width="9.7265625" style="1072" customWidth="1"/>
    <col min="44" max="44" width="9" style="1072" customWidth="1"/>
    <col min="45" max="45" width="2.26953125" style="1072" customWidth="1"/>
    <col min="46" max="46" width="8.08984375" style="1072" customWidth="1"/>
    <col min="47" max="47" width="8.7265625" style="1072" customWidth="1"/>
    <col min="48" max="48" width="22.7265625" style="1072" customWidth="1"/>
    <col min="49" max="16384" width="14.36328125" style="1072"/>
  </cols>
  <sheetData>
    <row r="1" spans="1:48" ht="20.25" customHeight="1">
      <c r="A1" s="833" t="s">
        <v>1758</v>
      </c>
      <c r="C1" s="1006"/>
      <c r="D1" s="1007"/>
      <c r="F1" s="1008"/>
      <c r="G1" s="1008"/>
      <c r="H1" s="1009"/>
      <c r="I1" s="1008"/>
      <c r="J1" s="1008"/>
      <c r="K1" s="1008"/>
      <c r="L1" s="1008"/>
      <c r="M1" s="1008"/>
      <c r="N1" s="1009"/>
      <c r="O1" s="1009"/>
      <c r="P1" s="1009"/>
      <c r="Q1" s="1009"/>
      <c r="R1" s="1009"/>
      <c r="S1" s="1009"/>
      <c r="T1" s="1009"/>
      <c r="U1" s="1009"/>
      <c r="V1" s="1009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8"/>
      <c r="AT1" s="1009"/>
      <c r="AU1" s="1010"/>
      <c r="AV1" s="1072">
        <f>9*400</f>
        <v>3600</v>
      </c>
    </row>
    <row r="2" spans="1:48" ht="12.75" customHeight="1" thickBot="1">
      <c r="C2" s="1006"/>
      <c r="D2" s="1007"/>
      <c r="F2" s="1008"/>
      <c r="G2" s="1008"/>
      <c r="H2" s="1009"/>
      <c r="I2" s="1008"/>
      <c r="J2" s="1008"/>
      <c r="K2" s="1008"/>
      <c r="L2" s="1008"/>
      <c r="M2" s="1008"/>
      <c r="N2" s="1009"/>
      <c r="O2" s="1009"/>
      <c r="P2" s="1009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9"/>
      <c r="AJ2" s="1009"/>
      <c r="AK2" s="1009"/>
      <c r="AL2" s="1009"/>
      <c r="AM2" s="1009"/>
      <c r="AN2" s="1009"/>
      <c r="AO2" s="1009"/>
      <c r="AP2" s="1009"/>
      <c r="AQ2" s="1009"/>
      <c r="AR2" s="1008"/>
      <c r="AT2" s="1009"/>
      <c r="AU2" s="1010"/>
    </row>
    <row r="3" spans="1:48" ht="12.75" customHeight="1">
      <c r="A3" s="1011"/>
      <c r="B3" s="1012" t="s">
        <v>1759</v>
      </c>
      <c r="C3" s="1013" t="s">
        <v>1760</v>
      </c>
      <c r="D3" s="1012">
        <v>2022</v>
      </c>
      <c r="E3" s="1012">
        <v>2023</v>
      </c>
      <c r="F3" s="1012">
        <v>2023</v>
      </c>
      <c r="G3" s="1012">
        <v>2023</v>
      </c>
      <c r="H3" s="1012">
        <v>2023</v>
      </c>
      <c r="I3" s="1012">
        <v>2023</v>
      </c>
      <c r="J3" s="1012">
        <v>2023</v>
      </c>
      <c r="K3" s="1012">
        <v>2023</v>
      </c>
      <c r="L3" s="1012">
        <v>2023</v>
      </c>
      <c r="M3" s="1012">
        <v>2023</v>
      </c>
      <c r="N3" s="1012">
        <v>2023</v>
      </c>
      <c r="O3" s="1012">
        <v>2023</v>
      </c>
      <c r="P3" s="1012">
        <v>2023</v>
      </c>
      <c r="Q3" s="1012">
        <v>2023</v>
      </c>
      <c r="R3" s="1012">
        <v>2023</v>
      </c>
      <c r="S3" s="1012">
        <v>2023</v>
      </c>
      <c r="T3" s="1012">
        <v>2023</v>
      </c>
      <c r="U3" s="1012">
        <v>2023</v>
      </c>
      <c r="V3" s="1012">
        <v>2023</v>
      </c>
      <c r="W3" s="1012">
        <v>2023</v>
      </c>
      <c r="X3" s="1012">
        <v>2023</v>
      </c>
      <c r="Y3" s="1012">
        <v>2023</v>
      </c>
      <c r="Z3" s="1012">
        <v>2023</v>
      </c>
      <c r="AA3" s="1012">
        <v>2023</v>
      </c>
      <c r="AB3" s="1012">
        <v>2023</v>
      </c>
      <c r="AC3" s="1012">
        <v>2023</v>
      </c>
      <c r="AD3" s="1012">
        <v>2023</v>
      </c>
      <c r="AE3" s="1012">
        <v>2023</v>
      </c>
      <c r="AF3" s="1012">
        <v>2023</v>
      </c>
      <c r="AG3" s="1012">
        <v>2023</v>
      </c>
      <c r="AH3" s="1012">
        <v>2023</v>
      </c>
      <c r="AI3" s="1012">
        <v>2023</v>
      </c>
      <c r="AJ3" s="1012">
        <v>2023</v>
      </c>
      <c r="AK3" s="1012">
        <v>2023</v>
      </c>
      <c r="AL3" s="1012">
        <v>2023</v>
      </c>
      <c r="AM3" s="1012">
        <v>2023</v>
      </c>
      <c r="AN3" s="1012">
        <v>2023</v>
      </c>
      <c r="AO3" s="1012">
        <v>2023</v>
      </c>
      <c r="AP3" s="1012">
        <v>2023</v>
      </c>
      <c r="AQ3" s="1012">
        <v>2023</v>
      </c>
      <c r="AR3" s="1012">
        <v>2023</v>
      </c>
      <c r="AS3" s="1014"/>
      <c r="AT3" s="1012" t="s">
        <v>1676</v>
      </c>
      <c r="AU3" s="1015">
        <v>2023</v>
      </c>
      <c r="AV3" s="1016"/>
    </row>
    <row r="4" spans="1:48" ht="12.75" customHeight="1" thickBot="1">
      <c r="A4" s="1017"/>
      <c r="B4" s="1018" t="s">
        <v>59</v>
      </c>
      <c r="C4" s="1019" t="s">
        <v>59</v>
      </c>
      <c r="D4" s="1016" t="s">
        <v>439</v>
      </c>
      <c r="E4" s="1016" t="s">
        <v>10</v>
      </c>
      <c r="F4" s="1020">
        <v>44999</v>
      </c>
      <c r="G4" s="1020">
        <v>45006</v>
      </c>
      <c r="H4" s="1020">
        <v>45013</v>
      </c>
      <c r="I4" s="1020">
        <v>45020</v>
      </c>
      <c r="J4" s="1020">
        <v>45027</v>
      </c>
      <c r="K4" s="1020">
        <v>45034</v>
      </c>
      <c r="L4" s="1020">
        <v>45041</v>
      </c>
      <c r="M4" s="1020">
        <v>45048</v>
      </c>
      <c r="N4" s="1020">
        <v>45055</v>
      </c>
      <c r="O4" s="1020">
        <v>45062</v>
      </c>
      <c r="P4" s="1020">
        <v>45069</v>
      </c>
      <c r="Q4" s="1020">
        <v>45076</v>
      </c>
      <c r="R4" s="1020">
        <v>45083</v>
      </c>
      <c r="S4" s="1020">
        <v>45090</v>
      </c>
      <c r="T4" s="1020">
        <v>45097</v>
      </c>
      <c r="U4" s="1020">
        <v>45104</v>
      </c>
      <c r="V4" s="1020">
        <v>45111</v>
      </c>
      <c r="W4" s="1020">
        <v>45118</v>
      </c>
      <c r="X4" s="1020">
        <v>45125</v>
      </c>
      <c r="Y4" s="1020">
        <v>45132</v>
      </c>
      <c r="Z4" s="1020">
        <v>45139</v>
      </c>
      <c r="AA4" s="1020">
        <v>45146</v>
      </c>
      <c r="AB4" s="1020">
        <v>45153</v>
      </c>
      <c r="AC4" s="1020">
        <v>45160</v>
      </c>
      <c r="AD4" s="1020">
        <v>45167</v>
      </c>
      <c r="AE4" s="1020">
        <v>45174</v>
      </c>
      <c r="AF4" s="1020">
        <v>45181</v>
      </c>
      <c r="AG4" s="1020">
        <v>45188</v>
      </c>
      <c r="AH4" s="1020">
        <v>45195</v>
      </c>
      <c r="AI4" s="1020">
        <v>45202</v>
      </c>
      <c r="AJ4" s="1020">
        <v>45209</v>
      </c>
      <c r="AK4" s="1020">
        <v>45216</v>
      </c>
      <c r="AL4" s="1020">
        <v>45223</v>
      </c>
      <c r="AM4" s="1020">
        <v>45230</v>
      </c>
      <c r="AN4" s="1020">
        <v>45237</v>
      </c>
      <c r="AO4" s="1020">
        <v>45244</v>
      </c>
      <c r="AP4" s="1020">
        <v>45251</v>
      </c>
      <c r="AQ4" s="1020">
        <v>45258</v>
      </c>
      <c r="AR4" s="1020">
        <v>45265</v>
      </c>
      <c r="AS4" s="1021"/>
      <c r="AT4" s="1016" t="s">
        <v>438</v>
      </c>
      <c r="AU4" s="1022" t="s">
        <v>439</v>
      </c>
      <c r="AV4" s="1020"/>
    </row>
    <row r="5" spans="1:48" ht="12.75" customHeight="1" thickBot="1">
      <c r="A5" s="1023" t="s">
        <v>440</v>
      </c>
      <c r="B5" s="1024">
        <v>2.0833333333333332E-2</v>
      </c>
      <c r="C5" s="1025"/>
      <c r="D5" s="1026"/>
      <c r="E5" s="1176"/>
      <c r="F5" s="1028">
        <v>1</v>
      </c>
      <c r="G5" s="1028">
        <f t="shared" ref="G5:H5" si="0">F5+1</f>
        <v>2</v>
      </c>
      <c r="H5" s="1028">
        <f t="shared" si="0"/>
        <v>3</v>
      </c>
      <c r="I5" s="1028">
        <v>4</v>
      </c>
      <c r="J5" s="1028">
        <f t="shared" ref="J5:K5" si="1">I5+1</f>
        <v>5</v>
      </c>
      <c r="K5" s="1028">
        <f t="shared" si="1"/>
        <v>6</v>
      </c>
      <c r="L5" s="1028">
        <v>7</v>
      </c>
      <c r="M5" s="1028">
        <v>8</v>
      </c>
      <c r="N5" s="1028">
        <v>9</v>
      </c>
      <c r="O5" s="1028">
        <v>10</v>
      </c>
      <c r="P5" s="1028">
        <v>11</v>
      </c>
      <c r="Q5" s="1028">
        <v>12</v>
      </c>
      <c r="R5" s="1028">
        <v>13</v>
      </c>
      <c r="S5" s="1028">
        <v>14</v>
      </c>
      <c r="T5" s="1028">
        <v>15</v>
      </c>
      <c r="U5" s="1028">
        <v>16</v>
      </c>
      <c r="V5" s="1028">
        <v>17</v>
      </c>
      <c r="W5" s="1028">
        <v>18</v>
      </c>
      <c r="X5" s="1028">
        <v>19</v>
      </c>
      <c r="Y5" s="1028">
        <v>20</v>
      </c>
      <c r="Z5" s="1028">
        <v>21</v>
      </c>
      <c r="AA5" s="1028">
        <v>22</v>
      </c>
      <c r="AB5" s="1028">
        <v>23</v>
      </c>
      <c r="AC5" s="1028">
        <v>24</v>
      </c>
      <c r="AD5" s="1028">
        <v>25</v>
      </c>
      <c r="AE5" s="1028">
        <v>26</v>
      </c>
      <c r="AF5" s="1028">
        <v>27</v>
      </c>
      <c r="AG5" s="1028">
        <v>28</v>
      </c>
      <c r="AH5" s="1028">
        <v>29</v>
      </c>
      <c r="AI5" s="1028">
        <f t="shared" ref="AI5" si="2">AH5+1</f>
        <v>30</v>
      </c>
      <c r="AJ5" s="1028">
        <v>31</v>
      </c>
      <c r="AK5" s="1028">
        <v>32</v>
      </c>
      <c r="AL5" s="1028">
        <f t="shared" ref="AL5" si="3">AK5+1</f>
        <v>33</v>
      </c>
      <c r="AM5" s="1028">
        <v>34</v>
      </c>
      <c r="AN5" s="1028">
        <f>AM5+1</f>
        <v>35</v>
      </c>
      <c r="AO5" s="1028">
        <f t="shared" ref="AO5" si="4">AN5+1</f>
        <v>36</v>
      </c>
      <c r="AP5" s="1028">
        <v>37</v>
      </c>
      <c r="AQ5" s="1028">
        <v>38</v>
      </c>
      <c r="AR5" s="1028">
        <v>39</v>
      </c>
      <c r="AS5" s="1177"/>
      <c r="AT5" s="1112"/>
      <c r="AU5" s="1029"/>
      <c r="AV5" s="1016"/>
    </row>
    <row r="6" spans="1:48" ht="47.25" customHeight="1">
      <c r="A6" s="1030" t="s">
        <v>737</v>
      </c>
      <c r="B6" s="1178"/>
      <c r="C6" s="1179"/>
      <c r="D6" s="1180"/>
      <c r="E6" s="1181"/>
      <c r="F6" s="1182" t="s">
        <v>1761</v>
      </c>
      <c r="G6" s="1182" t="s">
        <v>114</v>
      </c>
      <c r="H6" s="1037" t="s">
        <v>1762</v>
      </c>
      <c r="I6" s="1037"/>
      <c r="J6" s="1037"/>
      <c r="K6" s="1037" t="s">
        <v>114</v>
      </c>
      <c r="L6" s="1037" t="s">
        <v>114</v>
      </c>
      <c r="M6" s="1037" t="s">
        <v>1762</v>
      </c>
      <c r="N6" s="1037" t="s">
        <v>32</v>
      </c>
      <c r="O6" s="1037" t="s">
        <v>32</v>
      </c>
      <c r="P6" s="1037" t="s">
        <v>1763</v>
      </c>
      <c r="Q6" s="1038" t="s">
        <v>1764</v>
      </c>
      <c r="R6" s="1038" t="s">
        <v>1765</v>
      </c>
      <c r="S6" s="1037" t="s">
        <v>1764</v>
      </c>
      <c r="T6" s="1037" t="s">
        <v>114</v>
      </c>
      <c r="U6" s="1038" t="s">
        <v>138</v>
      </c>
      <c r="V6" s="1038" t="s">
        <v>1766</v>
      </c>
      <c r="W6" s="1038"/>
      <c r="X6" s="1038"/>
      <c r="Y6" s="1038" t="s">
        <v>1767</v>
      </c>
      <c r="Z6" s="1038" t="s">
        <v>32</v>
      </c>
      <c r="AA6" s="1038" t="s">
        <v>1767</v>
      </c>
      <c r="AB6" s="1038" t="s">
        <v>742</v>
      </c>
      <c r="AC6" s="1038" t="s">
        <v>1768</v>
      </c>
      <c r="AD6" s="1038" t="s">
        <v>1677</v>
      </c>
      <c r="AE6" s="1038"/>
      <c r="AF6" s="1038" t="s">
        <v>114</v>
      </c>
      <c r="AG6" s="1038" t="s">
        <v>1769</v>
      </c>
      <c r="AH6" s="1038" t="s">
        <v>143</v>
      </c>
      <c r="AI6" s="1038" t="s">
        <v>12</v>
      </c>
      <c r="AJ6" s="1038" t="s">
        <v>32</v>
      </c>
      <c r="AK6" s="1038" t="s">
        <v>114</v>
      </c>
      <c r="AL6" s="1038" t="s">
        <v>114</v>
      </c>
      <c r="AM6" s="1038" t="s">
        <v>114</v>
      </c>
      <c r="AN6" s="1038" t="s">
        <v>114</v>
      </c>
      <c r="AO6" s="1038" t="s">
        <v>114</v>
      </c>
      <c r="AP6" s="1038" t="s">
        <v>980</v>
      </c>
      <c r="AQ6" s="1038" t="s">
        <v>114</v>
      </c>
      <c r="AR6" s="1038" t="s">
        <v>1770</v>
      </c>
      <c r="AS6" s="1278"/>
      <c r="AT6" s="1279"/>
      <c r="AU6" s="1280"/>
    </row>
    <row r="7" spans="1:48" ht="12.75" customHeight="1">
      <c r="A7" s="1039" t="s">
        <v>1564</v>
      </c>
      <c r="B7" s="1060">
        <f t="shared" ref="B7:B70" si="5">IFERROR(MINUTE(B$5)-MINUTE(C7)," ")</f>
        <v>6</v>
      </c>
      <c r="C7" s="1061">
        <v>1.6898148148148148E-2</v>
      </c>
      <c r="D7" s="1294">
        <v>1</v>
      </c>
      <c r="E7" s="1061" t="str">
        <f t="shared" ref="E7" si="6">IFERROR(AVERAGE(F7:G7), " ")</f>
        <v xml:space="preserve"> </v>
      </c>
      <c r="F7" s="1043"/>
      <c r="G7" s="1043"/>
      <c r="H7" s="1043"/>
      <c r="I7" s="1043"/>
      <c r="J7" s="1053"/>
      <c r="L7" s="1056"/>
      <c r="M7" s="1056"/>
      <c r="N7" s="1056"/>
      <c r="O7" s="1044"/>
      <c r="P7" s="1056"/>
      <c r="Q7" s="1056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73"/>
      <c r="AT7" s="1006" t="str">
        <f>IF(MIN(F7:AR7)=0," ",MIN(F7:AR7))</f>
        <v xml:space="preserve"> </v>
      </c>
      <c r="AU7" s="1282">
        <f>COUNTA(F7:AR7)</f>
        <v>0</v>
      </c>
    </row>
    <row r="8" spans="1:48" ht="12.75" customHeight="1">
      <c r="A8" s="1045" t="s">
        <v>1681</v>
      </c>
      <c r="B8" s="1060">
        <f t="shared" si="5"/>
        <v>2</v>
      </c>
      <c r="C8" s="1183">
        <v>1.9930555555555556E-2</v>
      </c>
      <c r="D8" s="1294">
        <v>9</v>
      </c>
      <c r="E8" s="1061">
        <f t="shared" ref="E8:E29" si="7">IFERROR(AVERAGE(F8:AR8), " ")</f>
        <v>1.8171296296296297E-2</v>
      </c>
      <c r="F8" s="1044"/>
      <c r="G8" s="1043"/>
      <c r="H8" s="1044">
        <v>1.8171296296296297E-2</v>
      </c>
      <c r="I8" s="1043"/>
      <c r="J8" s="1053"/>
      <c r="L8" s="1044"/>
      <c r="M8" s="1056"/>
      <c r="N8" s="1056"/>
      <c r="O8" s="1044"/>
      <c r="P8" s="1056"/>
      <c r="Q8" s="1056"/>
      <c r="R8" s="1044"/>
      <c r="S8" s="1056"/>
      <c r="T8" s="1044"/>
      <c r="U8" s="1056"/>
      <c r="V8" s="1044"/>
      <c r="W8" s="1056"/>
      <c r="X8" s="1056"/>
      <c r="Y8" s="1056"/>
      <c r="Z8" s="1056"/>
      <c r="AA8" s="1044"/>
      <c r="AB8" s="1056"/>
      <c r="AC8" s="1056"/>
      <c r="AD8" s="1056"/>
      <c r="AE8" s="1056"/>
      <c r="AF8" s="1056"/>
      <c r="AG8" s="1044"/>
      <c r="AH8" s="1044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73"/>
      <c r="AT8" s="1006">
        <f>IF(MIN(F8:AR8)=0," ",MIN(F8:AR8))</f>
        <v>1.8171296296296297E-2</v>
      </c>
      <c r="AU8" s="1282">
        <f>COUNTA(F8:AR8)</f>
        <v>1</v>
      </c>
    </row>
    <row r="9" spans="1:48" ht="12.75" customHeight="1">
      <c r="A9" s="1045" t="s">
        <v>1682</v>
      </c>
      <c r="B9" s="1060">
        <f t="shared" si="5"/>
        <v>0</v>
      </c>
      <c r="C9" s="1183">
        <v>6.25E-2</v>
      </c>
      <c r="D9" s="1294">
        <v>2</v>
      </c>
      <c r="E9" s="1061" t="str">
        <f t="shared" si="7"/>
        <v xml:space="preserve"> </v>
      </c>
      <c r="G9" s="1044"/>
      <c r="H9" s="1043"/>
      <c r="I9" s="1043"/>
      <c r="J9" s="1053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6"/>
      <c r="AE9" s="1056"/>
      <c r="AF9" s="1044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73"/>
      <c r="AT9" s="1006" t="str">
        <f>IF(MIN(G9:AR9)=0," ",MIN(G9:AR9))</f>
        <v xml:space="preserve"> </v>
      </c>
      <c r="AU9" s="1282">
        <f>COUNTA(G9:AR9)</f>
        <v>0</v>
      </c>
    </row>
    <row r="10" spans="1:48" ht="12.75" customHeight="1">
      <c r="A10" s="1046" t="s">
        <v>1683</v>
      </c>
      <c r="B10" s="1060">
        <f t="shared" si="5"/>
        <v>0</v>
      </c>
      <c r="C10" s="1183">
        <v>0.104166666666667</v>
      </c>
      <c r="D10" s="1294">
        <v>0</v>
      </c>
      <c r="E10" s="1061" t="str">
        <f t="shared" si="7"/>
        <v xml:space="preserve"> </v>
      </c>
      <c r="F10" s="1043"/>
      <c r="G10" s="1043"/>
      <c r="H10" s="1043"/>
      <c r="I10" s="1043"/>
      <c r="J10" s="1053"/>
      <c r="L10" s="1056"/>
      <c r="M10" s="1056"/>
      <c r="N10" s="1056"/>
      <c r="O10" s="1056"/>
      <c r="P10" s="1056"/>
      <c r="Q10" s="1056"/>
      <c r="R10" s="1056"/>
      <c r="S10" s="1056"/>
      <c r="T10" s="1056"/>
      <c r="U10" s="1056"/>
      <c r="V10" s="1056"/>
      <c r="W10" s="1056"/>
      <c r="X10" s="1056"/>
      <c r="Y10" s="1056"/>
      <c r="Z10" s="1056"/>
      <c r="AA10" s="1056"/>
      <c r="AB10" s="1056"/>
      <c r="AC10" s="1056"/>
      <c r="AD10" s="1056"/>
      <c r="AE10" s="1056"/>
      <c r="AF10" s="1056"/>
      <c r="AG10" s="1056"/>
      <c r="AH10" s="1056"/>
      <c r="AI10" s="1056"/>
      <c r="AJ10" s="1056"/>
      <c r="AK10" s="1056"/>
      <c r="AL10" s="1056"/>
      <c r="AM10" s="1056"/>
      <c r="AN10" s="1056"/>
      <c r="AO10" s="1056"/>
      <c r="AP10" s="1056"/>
      <c r="AQ10" s="1056"/>
      <c r="AR10" s="1056"/>
      <c r="AS10" s="1073"/>
      <c r="AT10" s="1006" t="str">
        <f t="shared" ref="AT10:AT26" si="8">IF(MIN(F10:AR10)=0," ",MIN(F10:AR10))</f>
        <v xml:space="preserve"> </v>
      </c>
      <c r="AU10" s="1282">
        <f t="shared" ref="AU10:AU26" si="9">COUNTA(F10:AR10)</f>
        <v>0</v>
      </c>
    </row>
    <row r="11" spans="1:48" ht="12.75" customHeight="1">
      <c r="A11" s="1047" t="s">
        <v>678</v>
      </c>
      <c r="B11" s="1060">
        <f t="shared" si="5"/>
        <v>6</v>
      </c>
      <c r="C11" s="1061">
        <v>1.6909722222222225E-2</v>
      </c>
      <c r="D11" s="1294">
        <v>0</v>
      </c>
      <c r="E11" s="1061" t="str">
        <f t="shared" si="7"/>
        <v xml:space="preserve"> </v>
      </c>
      <c r="F11" s="1043"/>
      <c r="G11" s="1043"/>
      <c r="H11" s="1043"/>
      <c r="I11" s="1043"/>
      <c r="L11" s="1056"/>
      <c r="M11" s="1056"/>
      <c r="N11" s="1056"/>
      <c r="O11" s="1056"/>
      <c r="P11" s="1056"/>
      <c r="Q11" s="1056"/>
      <c r="R11" s="1056"/>
      <c r="S11" s="1056"/>
      <c r="T11" s="1056"/>
      <c r="U11" s="1056"/>
      <c r="V11" s="1056"/>
      <c r="W11" s="1056"/>
      <c r="X11" s="1056"/>
      <c r="Y11" s="1056"/>
      <c r="Z11" s="1056"/>
      <c r="AA11" s="1056"/>
      <c r="AB11" s="1056"/>
      <c r="AC11" s="1056"/>
      <c r="AD11" s="1056"/>
      <c r="AE11" s="1056"/>
      <c r="AF11" s="1056"/>
      <c r="AG11" s="1056"/>
      <c r="AH11" s="1056"/>
      <c r="AI11" s="1056"/>
      <c r="AJ11" s="1056"/>
      <c r="AK11" s="1056"/>
      <c r="AL11" s="1056"/>
      <c r="AM11" s="1056"/>
      <c r="AN11" s="1056"/>
      <c r="AO11" s="1056"/>
      <c r="AP11" s="1056"/>
      <c r="AQ11" s="1056"/>
      <c r="AR11" s="1056"/>
      <c r="AS11" s="1073"/>
      <c r="AT11" s="1006" t="str">
        <f t="shared" si="8"/>
        <v xml:space="preserve"> </v>
      </c>
      <c r="AU11" s="1282">
        <f t="shared" si="9"/>
        <v>0</v>
      </c>
    </row>
    <row r="12" spans="1:48" ht="12.75" customHeight="1">
      <c r="A12" s="1047" t="s">
        <v>1023</v>
      </c>
      <c r="B12" s="1060">
        <f t="shared" si="5"/>
        <v>0</v>
      </c>
      <c r="C12" s="1061">
        <v>2.0833333333333332E-2</v>
      </c>
      <c r="D12" s="1294">
        <v>0</v>
      </c>
      <c r="E12" s="1061" t="str">
        <f t="shared" si="7"/>
        <v xml:space="preserve"> </v>
      </c>
      <c r="F12" s="1043"/>
      <c r="G12" s="1043"/>
      <c r="H12" s="1043"/>
      <c r="I12" s="1043"/>
      <c r="L12" s="1056"/>
      <c r="M12" s="1056"/>
      <c r="N12" s="1056"/>
      <c r="O12" s="1056"/>
      <c r="P12" s="1056"/>
      <c r="Q12" s="1056"/>
      <c r="R12" s="1056"/>
      <c r="S12" s="1056"/>
      <c r="T12" s="1056"/>
      <c r="U12" s="1056"/>
      <c r="V12" s="1056"/>
      <c r="W12" s="1056"/>
      <c r="X12" s="1056"/>
      <c r="Y12" s="1056"/>
      <c r="Z12" s="1056"/>
      <c r="AA12" s="1056"/>
      <c r="AB12" s="1056"/>
      <c r="AC12" s="1056"/>
      <c r="AD12" s="1056"/>
      <c r="AE12" s="1056"/>
      <c r="AF12" s="1056"/>
      <c r="AG12" s="1056"/>
      <c r="AH12" s="1056"/>
      <c r="AI12" s="1056"/>
      <c r="AJ12" s="1056"/>
      <c r="AK12" s="1056"/>
      <c r="AL12" s="1056"/>
      <c r="AM12" s="1056"/>
      <c r="AN12" s="1056"/>
      <c r="AO12" s="1056"/>
      <c r="AP12" s="1056"/>
      <c r="AQ12" s="1056"/>
      <c r="AR12" s="1056"/>
      <c r="AS12" s="1073"/>
      <c r="AT12" s="1006" t="str">
        <f t="shared" si="8"/>
        <v xml:space="preserve"> </v>
      </c>
      <c r="AU12" s="1282">
        <f t="shared" si="9"/>
        <v>0</v>
      </c>
    </row>
    <row r="13" spans="1:48" ht="12.75" customHeight="1">
      <c r="A13" s="1048" t="s">
        <v>1074</v>
      </c>
      <c r="B13" s="1060">
        <f t="shared" si="5"/>
        <v>14</v>
      </c>
      <c r="C13" s="1061">
        <v>1.1782407407407406E-2</v>
      </c>
      <c r="D13" s="1294">
        <v>0</v>
      </c>
      <c r="E13" s="1061" t="str">
        <f t="shared" si="7"/>
        <v xml:space="preserve"> </v>
      </c>
      <c r="F13" s="1043"/>
      <c r="G13" s="1043"/>
      <c r="H13" s="1043"/>
      <c r="I13" s="1043"/>
      <c r="L13" s="1056"/>
      <c r="M13" s="1056"/>
      <c r="N13" s="1056"/>
      <c r="O13" s="1056"/>
      <c r="P13" s="1056"/>
      <c r="Q13" s="1056"/>
      <c r="R13" s="1056"/>
      <c r="S13" s="1056"/>
      <c r="T13" s="1056"/>
      <c r="U13" s="1056"/>
      <c r="V13" s="1056"/>
      <c r="W13" s="1056"/>
      <c r="X13" s="1056"/>
      <c r="Y13" s="1056"/>
      <c r="Z13" s="1056"/>
      <c r="AA13" s="1056"/>
      <c r="AB13" s="1056"/>
      <c r="AC13" s="1056"/>
      <c r="AD13" s="1056"/>
      <c r="AE13" s="1056"/>
      <c r="AF13" s="1056"/>
      <c r="AG13" s="1056"/>
      <c r="AH13" s="1056"/>
      <c r="AI13" s="1056"/>
      <c r="AJ13" s="1056"/>
      <c r="AK13" s="1056"/>
      <c r="AL13" s="1056"/>
      <c r="AM13" s="1056"/>
      <c r="AN13" s="1056"/>
      <c r="AO13" s="1056"/>
      <c r="AP13" s="1056"/>
      <c r="AQ13" s="1056"/>
      <c r="AR13" s="1056"/>
      <c r="AS13" s="1073"/>
      <c r="AT13" s="1006" t="str">
        <f t="shared" si="8"/>
        <v xml:space="preserve"> </v>
      </c>
      <c r="AU13" s="1282">
        <f t="shared" si="9"/>
        <v>0</v>
      </c>
    </row>
    <row r="14" spans="1:48" ht="12.75" customHeight="1">
      <c r="A14" s="1048" t="s">
        <v>1265</v>
      </c>
      <c r="B14" s="1060">
        <f t="shared" si="5"/>
        <v>11</v>
      </c>
      <c r="C14" s="1061">
        <v>1.3425925925925924E-2</v>
      </c>
      <c r="D14" s="1294">
        <v>0</v>
      </c>
      <c r="E14" s="1061" t="str">
        <f t="shared" si="7"/>
        <v xml:space="preserve"> </v>
      </c>
      <c r="F14" s="1043"/>
      <c r="G14" s="1043"/>
      <c r="H14" s="1043"/>
      <c r="I14" s="1043"/>
      <c r="L14" s="1056"/>
      <c r="M14" s="1056"/>
      <c r="N14" s="1056"/>
      <c r="O14" s="1056"/>
      <c r="P14" s="1056"/>
      <c r="Q14" s="1056"/>
      <c r="R14" s="1056"/>
      <c r="S14" s="1056"/>
      <c r="T14" s="1056"/>
      <c r="U14" s="1056"/>
      <c r="V14" s="1056"/>
      <c r="W14" s="1056"/>
      <c r="X14" s="1056"/>
      <c r="Y14" s="1056"/>
      <c r="Z14" s="1056"/>
      <c r="AA14" s="1056"/>
      <c r="AB14" s="1056"/>
      <c r="AC14" s="1056"/>
      <c r="AD14" s="1056"/>
      <c r="AE14" s="1056"/>
      <c r="AF14" s="1056"/>
      <c r="AG14" s="1056"/>
      <c r="AH14" s="1056"/>
      <c r="AI14" s="1056"/>
      <c r="AJ14" s="1056"/>
      <c r="AK14" s="1056"/>
      <c r="AL14" s="1056"/>
      <c r="AM14" s="1056"/>
      <c r="AN14" s="1056"/>
      <c r="AO14" s="1056"/>
      <c r="AP14" s="1056"/>
      <c r="AQ14" s="1056"/>
      <c r="AR14" s="1056"/>
      <c r="AS14" s="1073"/>
      <c r="AT14" s="1006" t="str">
        <f t="shared" si="8"/>
        <v xml:space="preserve"> </v>
      </c>
      <c r="AU14" s="1282">
        <f t="shared" si="9"/>
        <v>0</v>
      </c>
    </row>
    <row r="15" spans="1:48" ht="12.75" customHeight="1">
      <c r="A15" s="1048" t="s">
        <v>1266</v>
      </c>
      <c r="B15" s="1060">
        <f t="shared" si="5"/>
        <v>11</v>
      </c>
      <c r="C15" s="1061">
        <v>1.3321759259259261E-2</v>
      </c>
      <c r="D15" s="1294">
        <v>0</v>
      </c>
      <c r="E15" s="1061" t="str">
        <f t="shared" si="7"/>
        <v xml:space="preserve"> </v>
      </c>
      <c r="F15" s="1043"/>
      <c r="G15" s="1043"/>
      <c r="H15" s="1043"/>
      <c r="I15" s="1043"/>
      <c r="L15" s="1056"/>
      <c r="M15" s="1056"/>
      <c r="N15" s="1056"/>
      <c r="O15" s="1056"/>
      <c r="P15" s="1056"/>
      <c r="Q15" s="1056"/>
      <c r="R15" s="1056"/>
      <c r="S15" s="1056"/>
      <c r="T15" s="1056"/>
      <c r="U15" s="1056"/>
      <c r="V15" s="1056"/>
      <c r="W15" s="1056"/>
      <c r="X15" s="1056"/>
      <c r="Y15" s="1056"/>
      <c r="Z15" s="1056"/>
      <c r="AA15" s="1056"/>
      <c r="AB15" s="1056"/>
      <c r="AC15" s="1056"/>
      <c r="AD15" s="1056"/>
      <c r="AE15" s="1056"/>
      <c r="AF15" s="1056"/>
      <c r="AG15" s="1056"/>
      <c r="AH15" s="1056"/>
      <c r="AI15" s="1056"/>
      <c r="AJ15" s="1056"/>
      <c r="AK15" s="1056"/>
      <c r="AL15" s="1056"/>
      <c r="AM15" s="1056"/>
      <c r="AN15" s="1056"/>
      <c r="AO15" s="1056"/>
      <c r="AP15" s="1056"/>
      <c r="AQ15" s="1056"/>
      <c r="AR15" s="1056"/>
      <c r="AS15" s="1073"/>
      <c r="AT15" s="1006" t="str">
        <f t="shared" si="8"/>
        <v xml:space="preserve"> </v>
      </c>
      <c r="AU15" s="1282">
        <f t="shared" si="9"/>
        <v>0</v>
      </c>
    </row>
    <row r="16" spans="1:48" ht="12.75" customHeight="1">
      <c r="A16" s="1048" t="s">
        <v>401</v>
      </c>
      <c r="B16" s="1060">
        <f t="shared" si="5"/>
        <v>11</v>
      </c>
      <c r="C16" s="1061">
        <v>1.357638888888889E-2</v>
      </c>
      <c r="D16" s="1294">
        <v>0</v>
      </c>
      <c r="E16" s="1061" t="str">
        <f t="shared" si="7"/>
        <v xml:space="preserve"> </v>
      </c>
      <c r="F16" s="1043"/>
      <c r="G16" s="1043"/>
      <c r="H16" s="1043"/>
      <c r="I16" s="1043"/>
      <c r="L16" s="1056"/>
      <c r="M16" s="1056"/>
      <c r="N16" s="1056"/>
      <c r="O16" s="1056"/>
      <c r="P16" s="1056"/>
      <c r="Q16" s="1056"/>
      <c r="R16" s="1056"/>
      <c r="S16" s="1056"/>
      <c r="T16" s="1056"/>
      <c r="U16" s="1056"/>
      <c r="V16" s="1056"/>
      <c r="W16" s="1056"/>
      <c r="X16" s="1056"/>
      <c r="Y16" s="1056"/>
      <c r="Z16" s="1056"/>
      <c r="AA16" s="1056"/>
      <c r="AB16" s="1056"/>
      <c r="AC16" s="1056"/>
      <c r="AD16" s="1056"/>
      <c r="AE16" s="1056"/>
      <c r="AF16" s="1056"/>
      <c r="AG16" s="1056"/>
      <c r="AH16" s="1056"/>
      <c r="AI16" s="1056"/>
      <c r="AJ16" s="1056"/>
      <c r="AK16" s="1056"/>
      <c r="AL16" s="1056"/>
      <c r="AM16" s="1056"/>
      <c r="AN16" s="1056"/>
      <c r="AO16" s="1056"/>
      <c r="AP16" s="1056"/>
      <c r="AQ16" s="1056"/>
      <c r="AR16" s="1056"/>
      <c r="AS16" s="1073"/>
      <c r="AT16" s="1006" t="str">
        <f t="shared" si="8"/>
        <v xml:space="preserve"> </v>
      </c>
      <c r="AU16" s="1282">
        <f t="shared" si="9"/>
        <v>0</v>
      </c>
    </row>
    <row r="17" spans="1:47" ht="12.75" customHeight="1">
      <c r="A17" s="1046" t="s">
        <v>1684</v>
      </c>
      <c r="B17" s="1060">
        <f t="shared" si="5"/>
        <v>0</v>
      </c>
      <c r="C17" s="1044">
        <v>2.0833333333333332E-2</v>
      </c>
      <c r="D17" s="1008">
        <v>2</v>
      </c>
      <c r="E17" s="1061" t="str">
        <f t="shared" si="7"/>
        <v xml:space="preserve"> </v>
      </c>
      <c r="F17" s="1043"/>
      <c r="G17" s="1043"/>
      <c r="H17" s="1043"/>
      <c r="I17" s="1043"/>
      <c r="J17" s="1053"/>
      <c r="L17" s="1056"/>
      <c r="M17" s="1044"/>
      <c r="N17" s="1056"/>
      <c r="O17" s="1056"/>
      <c r="P17" s="1056"/>
      <c r="Q17" s="1056"/>
      <c r="R17" s="1056"/>
      <c r="S17" s="1056"/>
      <c r="T17" s="1056"/>
      <c r="U17" s="1056"/>
      <c r="V17" s="1056"/>
      <c r="W17" s="1056"/>
      <c r="X17" s="1056"/>
      <c r="Y17" s="1056"/>
      <c r="Z17" s="1056"/>
      <c r="AA17" s="1056"/>
      <c r="AB17" s="1056"/>
      <c r="AC17" s="1056"/>
      <c r="AD17" s="1056"/>
      <c r="AE17" s="1056"/>
      <c r="AF17" s="1056"/>
      <c r="AG17" s="1056"/>
      <c r="AH17" s="1056"/>
      <c r="AI17" s="1056"/>
      <c r="AJ17" s="1056"/>
      <c r="AK17" s="1056"/>
      <c r="AL17" s="1056"/>
      <c r="AM17" s="1056"/>
      <c r="AN17" s="1056"/>
      <c r="AO17" s="1056"/>
      <c r="AP17" s="1056"/>
      <c r="AQ17" s="1056"/>
      <c r="AR17" s="1056"/>
      <c r="AS17" s="1073"/>
      <c r="AT17" s="1006" t="str">
        <f t="shared" si="8"/>
        <v xml:space="preserve"> </v>
      </c>
      <c r="AU17" s="1282">
        <f t="shared" si="9"/>
        <v>0</v>
      </c>
    </row>
    <row r="18" spans="1:47" ht="12.75" customHeight="1">
      <c r="A18" s="1047" t="s">
        <v>1267</v>
      </c>
      <c r="B18" s="1060">
        <f t="shared" si="5"/>
        <v>0</v>
      </c>
      <c r="C18" s="1061">
        <v>2.1335648148148149E-2</v>
      </c>
      <c r="D18" s="1294">
        <v>0</v>
      </c>
      <c r="E18" s="1061" t="str">
        <f t="shared" si="7"/>
        <v xml:space="preserve"> </v>
      </c>
      <c r="F18" s="1043"/>
      <c r="G18" s="1043"/>
      <c r="H18" s="1043"/>
      <c r="I18" s="1043"/>
      <c r="J18" s="1053"/>
      <c r="L18" s="1056"/>
      <c r="M18" s="1056"/>
      <c r="N18" s="1056"/>
      <c r="O18" s="1056"/>
      <c r="P18" s="1056"/>
      <c r="Q18" s="1056"/>
      <c r="R18" s="1056"/>
      <c r="S18" s="1056"/>
      <c r="T18" s="1056"/>
      <c r="U18" s="1056"/>
      <c r="V18" s="1056"/>
      <c r="W18" s="1056"/>
      <c r="X18" s="1056"/>
      <c r="Y18" s="1056"/>
      <c r="Z18" s="1056"/>
      <c r="AA18" s="1056"/>
      <c r="AB18" s="1056"/>
      <c r="AC18" s="1056"/>
      <c r="AD18" s="1056"/>
      <c r="AE18" s="1056"/>
      <c r="AF18" s="1056"/>
      <c r="AG18" s="1056"/>
      <c r="AH18" s="1056"/>
      <c r="AI18" s="1056"/>
      <c r="AJ18" s="1056"/>
      <c r="AK18" s="1056"/>
      <c r="AL18" s="1056"/>
      <c r="AM18" s="1056"/>
      <c r="AN18" s="1056"/>
      <c r="AO18" s="1056"/>
      <c r="AP18" s="1056"/>
      <c r="AQ18" s="1056"/>
      <c r="AR18" s="1056"/>
      <c r="AS18" s="1073"/>
      <c r="AT18" s="1006" t="str">
        <f t="shared" si="8"/>
        <v xml:space="preserve"> </v>
      </c>
      <c r="AU18" s="1282">
        <f t="shared" si="9"/>
        <v>0</v>
      </c>
    </row>
    <row r="19" spans="1:47" ht="12.75" customHeight="1">
      <c r="A19" s="1047" t="s">
        <v>1029</v>
      </c>
      <c r="B19" s="1060">
        <f t="shared" si="5"/>
        <v>10</v>
      </c>
      <c r="C19" s="1061">
        <v>1.455246913580247E-2</v>
      </c>
      <c r="D19" s="1294">
        <v>0</v>
      </c>
      <c r="E19" s="1061" t="str">
        <f t="shared" si="7"/>
        <v xml:space="preserve"> </v>
      </c>
      <c r="F19" s="1043"/>
      <c r="G19" s="1043"/>
      <c r="H19" s="1043"/>
      <c r="I19" s="1043"/>
      <c r="L19" s="1056"/>
      <c r="M19" s="1056"/>
      <c r="N19" s="1056"/>
      <c r="O19" s="1056"/>
      <c r="P19" s="1056"/>
      <c r="Q19" s="1056"/>
      <c r="R19" s="1056"/>
      <c r="S19" s="1056"/>
      <c r="T19" s="1056"/>
      <c r="U19" s="1056"/>
      <c r="V19" s="1056"/>
      <c r="W19" s="1056"/>
      <c r="X19" s="1056"/>
      <c r="Y19" s="1056"/>
      <c r="Z19" s="1056"/>
      <c r="AA19" s="1056"/>
      <c r="AB19" s="1056"/>
      <c r="AC19" s="1056"/>
      <c r="AD19" s="1056"/>
      <c r="AE19" s="1056"/>
      <c r="AF19" s="1056"/>
      <c r="AG19" s="1056"/>
      <c r="AH19" s="1056"/>
      <c r="AI19" s="1056"/>
      <c r="AJ19" s="1056"/>
      <c r="AK19" s="1056"/>
      <c r="AL19" s="1056"/>
      <c r="AM19" s="1056"/>
      <c r="AN19" s="1056"/>
      <c r="AO19" s="1056"/>
      <c r="AP19" s="1056"/>
      <c r="AQ19" s="1056"/>
      <c r="AR19" s="1056"/>
      <c r="AS19" s="1073"/>
      <c r="AT19" s="1006" t="str">
        <f t="shared" si="8"/>
        <v xml:space="preserve"> </v>
      </c>
      <c r="AU19" s="1282">
        <f t="shared" si="9"/>
        <v>0</v>
      </c>
    </row>
    <row r="20" spans="1:47" ht="12.75" customHeight="1">
      <c r="A20" s="1047" t="s">
        <v>1626</v>
      </c>
      <c r="B20" s="1060">
        <f t="shared" si="5"/>
        <v>-1</v>
      </c>
      <c r="C20" s="1061">
        <v>2.1898148148148149E-2</v>
      </c>
      <c r="D20" s="1294">
        <v>4</v>
      </c>
      <c r="E20" s="1061" t="str">
        <f t="shared" si="7"/>
        <v xml:space="preserve"> </v>
      </c>
      <c r="F20" s="1043"/>
      <c r="G20" s="1043"/>
      <c r="H20" s="1043"/>
      <c r="I20" s="1043"/>
      <c r="J20" s="1053"/>
      <c r="L20" s="1044"/>
      <c r="M20" s="1044"/>
      <c r="N20" s="1056"/>
      <c r="O20" s="1056"/>
      <c r="P20" s="1056"/>
      <c r="Q20" s="1056"/>
      <c r="R20" s="1056"/>
      <c r="S20" s="1056"/>
      <c r="T20" s="1044"/>
      <c r="U20" s="1056"/>
      <c r="V20" s="1044"/>
      <c r="W20" s="1056"/>
      <c r="X20" s="1056"/>
      <c r="Y20" s="1056"/>
      <c r="Z20" s="1056"/>
      <c r="AA20" s="1056"/>
      <c r="AB20" s="1056"/>
      <c r="AC20" s="1056"/>
      <c r="AD20" s="1056"/>
      <c r="AE20" s="1056"/>
      <c r="AF20" s="1056"/>
      <c r="AG20" s="1056"/>
      <c r="AH20" s="1056"/>
      <c r="AI20" s="1056"/>
      <c r="AJ20" s="1056"/>
      <c r="AK20" s="1056"/>
      <c r="AL20" s="1056"/>
      <c r="AM20" s="1056"/>
      <c r="AN20" s="1044"/>
      <c r="AO20" s="1044"/>
      <c r="AP20" s="1044"/>
      <c r="AQ20" s="1044"/>
      <c r="AR20" s="1056"/>
      <c r="AS20" s="1073"/>
      <c r="AT20" s="1006" t="str">
        <f t="shared" si="8"/>
        <v xml:space="preserve"> </v>
      </c>
      <c r="AU20" s="1282">
        <f t="shared" si="9"/>
        <v>0</v>
      </c>
    </row>
    <row r="21" spans="1:47" ht="12.75" customHeight="1">
      <c r="A21" s="1047" t="s">
        <v>1685</v>
      </c>
      <c r="B21" s="1060">
        <f t="shared" si="5"/>
        <v>1</v>
      </c>
      <c r="C21" s="1061">
        <v>6.2430555555555552E-2</v>
      </c>
      <c r="D21" s="1294">
        <v>0</v>
      </c>
      <c r="E21" s="1061" t="str">
        <f t="shared" si="7"/>
        <v xml:space="preserve"> </v>
      </c>
      <c r="F21" s="1043"/>
      <c r="G21" s="1043"/>
      <c r="H21" s="1043"/>
      <c r="I21" s="1043"/>
      <c r="J21" s="1053"/>
      <c r="L21" s="1056"/>
      <c r="M21" s="1056"/>
      <c r="N21" s="1056"/>
      <c r="O21" s="1056"/>
      <c r="P21" s="1056"/>
      <c r="Q21" s="1056"/>
      <c r="R21" s="1056"/>
      <c r="S21" s="1056"/>
      <c r="T21" s="1056"/>
      <c r="U21" s="1056"/>
      <c r="V21" s="1056"/>
      <c r="W21" s="1056"/>
      <c r="X21" s="1056"/>
      <c r="Y21" s="1056"/>
      <c r="Z21" s="1056"/>
      <c r="AA21" s="1056"/>
      <c r="AB21" s="1056"/>
      <c r="AC21" s="1056"/>
      <c r="AD21" s="1056"/>
      <c r="AE21" s="1056"/>
      <c r="AF21" s="1056"/>
      <c r="AG21" s="1056"/>
      <c r="AH21" s="1056"/>
      <c r="AI21" s="1056"/>
      <c r="AJ21" s="1056"/>
      <c r="AK21" s="1056"/>
      <c r="AL21" s="1056"/>
      <c r="AM21" s="1056"/>
      <c r="AN21" s="1056"/>
      <c r="AO21" s="1056"/>
      <c r="AP21" s="1056"/>
      <c r="AQ21" s="1056"/>
      <c r="AR21" s="1056"/>
      <c r="AS21" s="1073"/>
      <c r="AT21" s="1006" t="str">
        <f t="shared" si="8"/>
        <v xml:space="preserve"> </v>
      </c>
      <c r="AU21" s="1282">
        <f t="shared" si="9"/>
        <v>0</v>
      </c>
    </row>
    <row r="22" spans="1:47" ht="12.75" customHeight="1">
      <c r="A22" s="1048" t="s">
        <v>328</v>
      </c>
      <c r="B22" s="1060">
        <f t="shared" si="5"/>
        <v>0</v>
      </c>
      <c r="C22" s="1061">
        <v>2.0833333333333332E-2</v>
      </c>
      <c r="D22" s="1294">
        <v>0</v>
      </c>
      <c r="E22" s="1061" t="str">
        <f t="shared" si="7"/>
        <v xml:space="preserve"> </v>
      </c>
      <c r="F22" s="1043"/>
      <c r="G22" s="1043"/>
      <c r="H22" s="1043"/>
      <c r="I22" s="1043"/>
      <c r="L22" s="1056"/>
      <c r="M22" s="1056"/>
      <c r="N22" s="1056"/>
      <c r="O22" s="1056"/>
      <c r="P22" s="1056"/>
      <c r="Q22" s="1056"/>
      <c r="R22" s="1056"/>
      <c r="S22" s="1056"/>
      <c r="T22" s="1056"/>
      <c r="U22" s="1056"/>
      <c r="V22" s="1056"/>
      <c r="W22" s="1056"/>
      <c r="X22" s="1056"/>
      <c r="Y22" s="1056"/>
      <c r="Z22" s="1056"/>
      <c r="AA22" s="1056"/>
      <c r="AB22" s="1056"/>
      <c r="AC22" s="1056"/>
      <c r="AD22" s="1056"/>
      <c r="AE22" s="1056"/>
      <c r="AF22" s="1056"/>
      <c r="AG22" s="1056"/>
      <c r="AH22" s="1056"/>
      <c r="AI22" s="1056"/>
      <c r="AJ22" s="1056"/>
      <c r="AK22" s="1056"/>
      <c r="AL22" s="1056"/>
      <c r="AM22" s="1056"/>
      <c r="AN22" s="1056"/>
      <c r="AO22" s="1056"/>
      <c r="AP22" s="1056"/>
      <c r="AQ22" s="1056"/>
      <c r="AR22" s="1056"/>
      <c r="AS22" s="1073"/>
      <c r="AT22" s="1006" t="str">
        <f t="shared" si="8"/>
        <v xml:space="preserve"> </v>
      </c>
      <c r="AU22" s="1282">
        <f t="shared" si="9"/>
        <v>0</v>
      </c>
    </row>
    <row r="23" spans="1:47" ht="12.75" customHeight="1">
      <c r="A23" s="1048" t="s">
        <v>377</v>
      </c>
      <c r="B23" s="1060">
        <f t="shared" si="5"/>
        <v>0</v>
      </c>
      <c r="C23" s="1061">
        <v>2.0833333333333332E-2</v>
      </c>
      <c r="D23" s="1294">
        <v>0</v>
      </c>
      <c r="E23" s="1061" t="str">
        <f t="shared" si="7"/>
        <v xml:space="preserve"> </v>
      </c>
      <c r="F23" s="1043"/>
      <c r="G23" s="1043"/>
      <c r="H23" s="1043"/>
      <c r="I23" s="1043"/>
      <c r="L23" s="1056"/>
      <c r="M23" s="1056"/>
      <c r="N23" s="1056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  <c r="Y23" s="1056"/>
      <c r="Z23" s="1056"/>
      <c r="AA23" s="1056"/>
      <c r="AB23" s="1056"/>
      <c r="AC23" s="1056"/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56"/>
      <c r="AQ23" s="1056"/>
      <c r="AR23" s="1056"/>
      <c r="AS23" s="1073"/>
      <c r="AT23" s="1006" t="str">
        <f t="shared" si="8"/>
        <v xml:space="preserve"> </v>
      </c>
      <c r="AU23" s="1282">
        <f t="shared" si="9"/>
        <v>0</v>
      </c>
    </row>
    <row r="24" spans="1:47" ht="12.75" customHeight="1">
      <c r="A24" s="1048" t="s">
        <v>1268</v>
      </c>
      <c r="B24" s="1060">
        <f t="shared" si="5"/>
        <v>10</v>
      </c>
      <c r="C24" s="1061">
        <v>1.4309413580246913E-2</v>
      </c>
      <c r="D24" s="1294">
        <v>0</v>
      </c>
      <c r="E24" s="1061" t="str">
        <f t="shared" si="7"/>
        <v xml:space="preserve"> </v>
      </c>
      <c r="F24" s="1043"/>
      <c r="G24" s="1043"/>
      <c r="H24" s="1043"/>
      <c r="I24" s="1043"/>
      <c r="L24" s="1056"/>
      <c r="M24" s="1056"/>
      <c r="N24" s="1056"/>
      <c r="O24" s="1056"/>
      <c r="P24" s="1056"/>
      <c r="Q24" s="1056"/>
      <c r="R24" s="1056"/>
      <c r="S24" s="1056"/>
      <c r="T24" s="1056"/>
      <c r="U24" s="1056"/>
      <c r="V24" s="1056"/>
      <c r="W24" s="1056"/>
      <c r="X24" s="1056"/>
      <c r="Y24" s="1056"/>
      <c r="Z24" s="1056"/>
      <c r="AA24" s="1056"/>
      <c r="AB24" s="1056"/>
      <c r="AC24" s="1056"/>
      <c r="AD24" s="1056"/>
      <c r="AE24" s="1056"/>
      <c r="AF24" s="1056"/>
      <c r="AG24" s="1056"/>
      <c r="AH24" s="1056"/>
      <c r="AI24" s="1056"/>
      <c r="AJ24" s="1056"/>
      <c r="AK24" s="1056"/>
      <c r="AL24" s="1056"/>
      <c r="AM24" s="1056"/>
      <c r="AN24" s="1056"/>
      <c r="AO24" s="1056"/>
      <c r="AP24" s="1056"/>
      <c r="AQ24" s="1056"/>
      <c r="AR24" s="1056"/>
      <c r="AS24" s="1073"/>
      <c r="AT24" s="1006" t="str">
        <f t="shared" si="8"/>
        <v xml:space="preserve"> </v>
      </c>
      <c r="AU24" s="1282">
        <f t="shared" si="9"/>
        <v>0</v>
      </c>
    </row>
    <row r="25" spans="1:47" ht="12.75" customHeight="1">
      <c r="A25" s="1048" t="s">
        <v>1686</v>
      </c>
      <c r="B25" s="1060">
        <f t="shared" si="5"/>
        <v>2</v>
      </c>
      <c r="C25" s="1061">
        <v>1.9629629629629629E-2</v>
      </c>
      <c r="D25" s="1294">
        <v>1</v>
      </c>
      <c r="E25" s="1061" t="str">
        <f t="shared" si="7"/>
        <v xml:space="preserve"> </v>
      </c>
      <c r="F25" s="1044"/>
      <c r="G25" s="1043"/>
      <c r="H25" s="1043"/>
      <c r="I25" s="1043"/>
      <c r="L25" s="1056"/>
      <c r="M25" s="1056"/>
      <c r="N25" s="1056"/>
      <c r="O25" s="1056"/>
      <c r="P25" s="1056"/>
      <c r="Q25" s="1056"/>
      <c r="R25" s="1056"/>
      <c r="S25" s="1056"/>
      <c r="T25" s="1056"/>
      <c r="U25" s="1056"/>
      <c r="V25" s="1056"/>
      <c r="W25" s="1056"/>
      <c r="X25" s="1056"/>
      <c r="Y25" s="1056"/>
      <c r="Z25" s="1056"/>
      <c r="AA25" s="1056"/>
      <c r="AB25" s="1056"/>
      <c r="AC25" s="1056"/>
      <c r="AD25" s="1056"/>
      <c r="AE25" s="1056"/>
      <c r="AF25" s="1056"/>
      <c r="AG25" s="1056"/>
      <c r="AH25" s="1056"/>
      <c r="AI25" s="1056"/>
      <c r="AJ25" s="1056"/>
      <c r="AK25" s="1056"/>
      <c r="AL25" s="1056"/>
      <c r="AM25" s="1056"/>
      <c r="AN25" s="1056"/>
      <c r="AO25" s="1056"/>
      <c r="AP25" s="1056"/>
      <c r="AQ25" s="1056"/>
      <c r="AR25" s="1056"/>
      <c r="AS25" s="1073"/>
      <c r="AT25" s="1006" t="str">
        <f t="shared" si="8"/>
        <v xml:space="preserve"> </v>
      </c>
      <c r="AU25" s="1282">
        <f t="shared" si="9"/>
        <v>0</v>
      </c>
    </row>
    <row r="26" spans="1:47" ht="12.75" customHeight="1">
      <c r="A26" s="1048" t="s">
        <v>1687</v>
      </c>
      <c r="B26" s="1060">
        <f t="shared" si="5"/>
        <v>0</v>
      </c>
      <c r="C26" s="1061">
        <v>2.0833333333333332E-2</v>
      </c>
      <c r="D26" s="1294">
        <v>0</v>
      </c>
      <c r="E26" s="1061" t="str">
        <f t="shared" si="7"/>
        <v xml:space="preserve"> </v>
      </c>
      <c r="F26" s="1043"/>
      <c r="G26" s="1043"/>
      <c r="H26" s="1043"/>
      <c r="I26" s="1043"/>
      <c r="L26" s="1056"/>
      <c r="M26" s="1056"/>
      <c r="N26" s="1056"/>
      <c r="O26" s="1056"/>
      <c r="P26" s="1056"/>
      <c r="Q26" s="1056"/>
      <c r="R26" s="1056"/>
      <c r="S26" s="1056"/>
      <c r="T26" s="1056"/>
      <c r="U26" s="1056"/>
      <c r="V26" s="1056"/>
      <c r="W26" s="1056"/>
      <c r="X26" s="1056"/>
      <c r="Y26" s="1056"/>
      <c r="Z26" s="1056"/>
      <c r="AA26" s="1056"/>
      <c r="AB26" s="1056"/>
      <c r="AC26" s="1056"/>
      <c r="AD26" s="1056"/>
      <c r="AE26" s="1056"/>
      <c r="AF26" s="1056"/>
      <c r="AG26" s="1056"/>
      <c r="AH26" s="1056"/>
      <c r="AI26" s="1056"/>
      <c r="AJ26" s="1056"/>
      <c r="AK26" s="1056"/>
      <c r="AL26" s="1056"/>
      <c r="AM26" s="1056"/>
      <c r="AN26" s="1056"/>
      <c r="AO26" s="1056"/>
      <c r="AP26" s="1056"/>
      <c r="AQ26" s="1056"/>
      <c r="AR26" s="1056"/>
      <c r="AS26" s="1073"/>
      <c r="AT26" s="1006" t="str">
        <f t="shared" si="8"/>
        <v xml:space="preserve"> </v>
      </c>
      <c r="AU26" s="1282">
        <f t="shared" si="9"/>
        <v>0</v>
      </c>
    </row>
    <row r="27" spans="1:47" ht="12.75" customHeight="1">
      <c r="A27" s="1048" t="s">
        <v>1404</v>
      </c>
      <c r="B27" s="1060">
        <f t="shared" si="5"/>
        <v>2</v>
      </c>
      <c r="C27" s="1061">
        <v>0.10296296296296301</v>
      </c>
      <c r="D27" s="1294">
        <v>1</v>
      </c>
      <c r="E27" s="1061" t="str">
        <f t="shared" si="7"/>
        <v xml:space="preserve"> </v>
      </c>
      <c r="F27" s="1043"/>
      <c r="G27" s="1043"/>
      <c r="H27" s="1043"/>
      <c r="I27" s="1043"/>
      <c r="L27" s="1056"/>
      <c r="M27" s="1056"/>
      <c r="N27" s="1056"/>
      <c r="O27" s="1056"/>
      <c r="P27" s="1056"/>
      <c r="Q27" s="1056"/>
      <c r="R27" s="1056"/>
      <c r="S27" s="1056"/>
      <c r="T27" s="1056"/>
      <c r="U27" s="1056"/>
      <c r="V27" s="1056"/>
      <c r="W27" s="1056"/>
      <c r="X27" s="1056"/>
      <c r="Y27" s="1056"/>
      <c r="Z27" s="1056"/>
      <c r="AA27" s="1056"/>
      <c r="AB27" s="1056"/>
      <c r="AC27" s="1056"/>
      <c r="AD27" s="1056"/>
      <c r="AE27" s="1056"/>
      <c r="AF27" s="1056"/>
      <c r="AG27" s="1056"/>
      <c r="AH27" s="1056"/>
      <c r="AI27" s="1056"/>
      <c r="AJ27" s="1056"/>
      <c r="AK27" s="1056"/>
      <c r="AL27" s="1056"/>
      <c r="AM27" s="1056"/>
      <c r="AN27" s="1056"/>
      <c r="AO27" s="1056"/>
      <c r="AP27" s="1056"/>
      <c r="AQ27" s="1056"/>
      <c r="AR27" s="1056"/>
      <c r="AS27" s="1073"/>
      <c r="AT27" s="1006"/>
      <c r="AU27" s="1282"/>
    </row>
    <row r="28" spans="1:47" ht="12.75" customHeight="1">
      <c r="A28" s="1048" t="s">
        <v>1692</v>
      </c>
      <c r="B28" s="1060">
        <f t="shared" si="5"/>
        <v>12</v>
      </c>
      <c r="C28" s="1061">
        <v>1.3090277777777779E-2</v>
      </c>
      <c r="D28" s="1294">
        <v>14</v>
      </c>
      <c r="E28" s="1061">
        <f t="shared" si="7"/>
        <v>1.6657021604938271E-2</v>
      </c>
      <c r="F28" s="1044"/>
      <c r="G28" s="1044"/>
      <c r="H28" s="1044"/>
      <c r="I28" s="1044">
        <v>1.5335648148148147E-2</v>
      </c>
      <c r="J28" s="1044">
        <v>1.9444444444444445E-2</v>
      </c>
      <c r="K28" s="1044"/>
      <c r="L28" s="1056"/>
      <c r="M28" s="1056"/>
      <c r="N28" s="1056"/>
      <c r="O28" s="1044">
        <v>1.909722222222222E-2</v>
      </c>
      <c r="P28" s="1044">
        <v>1.545138888888889E-2</v>
      </c>
      <c r="Q28" s="1056"/>
      <c r="R28" s="1044">
        <v>1.5891203703703703E-2</v>
      </c>
      <c r="S28" s="1056"/>
      <c r="T28" s="1044">
        <v>1.4722222222222222E-2</v>
      </c>
      <c r="U28" s="1044"/>
      <c r="V28" s="1044"/>
      <c r="X28" s="1056"/>
      <c r="Y28" s="1056"/>
      <c r="Z28" s="1056"/>
      <c r="AA28" s="1056"/>
      <c r="AB28" s="1056"/>
      <c r="AC28" s="1044"/>
      <c r="AD28" s="1056"/>
      <c r="AE28" s="1044"/>
      <c r="AF28" s="1056"/>
      <c r="AG28" s="1054"/>
      <c r="AH28" s="1056"/>
      <c r="AI28" s="1044"/>
      <c r="AJ28" s="1044"/>
      <c r="AK28" s="1044"/>
      <c r="AL28" s="1056"/>
      <c r="AM28" s="1056"/>
      <c r="AN28" s="1044"/>
      <c r="AO28" s="1044"/>
      <c r="AP28" s="1044"/>
      <c r="AQ28" s="1044"/>
      <c r="AR28" s="1056"/>
      <c r="AS28" s="1073"/>
      <c r="AT28" s="1006">
        <f>IF(MIN(F28:AR28)=0," ",MIN(F28:AR28))</f>
        <v>1.4722222222222222E-2</v>
      </c>
      <c r="AU28" s="1282">
        <f>COUNTA(F28:AR28)</f>
        <v>6</v>
      </c>
    </row>
    <row r="29" spans="1:47" ht="12.75" customHeight="1">
      <c r="A29" s="1048" t="s">
        <v>1693</v>
      </c>
      <c r="B29" s="1060">
        <f t="shared" si="5"/>
        <v>6</v>
      </c>
      <c r="C29" s="1061">
        <v>1.7245370370370369E-2</v>
      </c>
      <c r="D29" s="1294">
        <v>2</v>
      </c>
      <c r="E29" s="1061" t="str">
        <f t="shared" si="7"/>
        <v xml:space="preserve"> </v>
      </c>
      <c r="F29" s="1043"/>
      <c r="G29" s="1043"/>
      <c r="H29" s="1043"/>
      <c r="I29" s="1043"/>
      <c r="L29" s="1044"/>
      <c r="M29" s="1044"/>
      <c r="N29" s="1056"/>
      <c r="O29" s="1056"/>
      <c r="P29" s="1056"/>
      <c r="Q29" s="1056"/>
      <c r="R29" s="1056"/>
      <c r="S29" s="1056"/>
      <c r="T29" s="1056"/>
      <c r="U29" s="1056"/>
      <c r="V29" s="1056"/>
      <c r="X29" s="1056"/>
      <c r="Y29" s="1056"/>
      <c r="Z29" s="1056"/>
      <c r="AA29" s="1056"/>
      <c r="AB29" s="1056"/>
      <c r="AC29" s="1056"/>
      <c r="AD29" s="1056"/>
      <c r="AE29" s="1056"/>
      <c r="AF29" s="1056"/>
      <c r="AG29" s="1056"/>
      <c r="AH29" s="1056"/>
      <c r="AI29" s="1056"/>
      <c r="AJ29" s="1056"/>
      <c r="AK29" s="1056"/>
      <c r="AL29" s="1056"/>
      <c r="AM29" s="1056"/>
      <c r="AN29" s="1056"/>
      <c r="AO29" s="1056"/>
      <c r="AP29" s="1056"/>
      <c r="AQ29" s="1056"/>
      <c r="AR29" s="1056"/>
      <c r="AS29" s="1073"/>
      <c r="AT29" s="1006" t="str">
        <f>IF(MIN(F29:AR29)=0," ",MIN(F29:AR29))</f>
        <v xml:space="preserve"> </v>
      </c>
      <c r="AU29" s="1282">
        <f>COUNTA(F29:AR29)</f>
        <v>0</v>
      </c>
    </row>
    <row r="30" spans="1:47" ht="12.75" customHeight="1">
      <c r="A30" s="1048" t="s">
        <v>1694</v>
      </c>
      <c r="B30" s="1060">
        <f t="shared" si="5"/>
        <v>-2</v>
      </c>
      <c r="C30" s="1061">
        <v>6.4085648148148142E-2</v>
      </c>
      <c r="D30" s="1294">
        <v>1</v>
      </c>
      <c r="E30" s="1061"/>
      <c r="F30" s="1043"/>
      <c r="G30" s="1043"/>
      <c r="H30" s="1043"/>
      <c r="I30" s="1043"/>
      <c r="L30" s="1044"/>
      <c r="M30" s="1044"/>
      <c r="N30" s="1056"/>
      <c r="O30" s="1056"/>
      <c r="P30" s="1056"/>
      <c r="Q30" s="1056"/>
      <c r="R30" s="1056"/>
      <c r="S30" s="1056"/>
      <c r="T30" s="1056"/>
      <c r="U30" s="1056"/>
      <c r="V30" s="1056"/>
      <c r="X30" s="1056"/>
      <c r="Y30" s="1056"/>
      <c r="Z30" s="1056"/>
      <c r="AA30" s="1056"/>
      <c r="AB30" s="1056"/>
      <c r="AC30" s="1056"/>
      <c r="AD30" s="1056"/>
      <c r="AE30" s="1056"/>
      <c r="AF30" s="1056"/>
      <c r="AG30" s="1056"/>
      <c r="AH30" s="1056"/>
      <c r="AI30" s="1056"/>
      <c r="AJ30" s="1056"/>
      <c r="AK30" s="1056"/>
      <c r="AL30" s="1056"/>
      <c r="AM30" s="1056"/>
      <c r="AN30" s="1056"/>
      <c r="AO30" s="1056"/>
      <c r="AP30" s="1056"/>
      <c r="AQ30" s="1056"/>
      <c r="AR30" s="1056"/>
      <c r="AS30" s="1073"/>
      <c r="AT30" s="1006"/>
      <c r="AU30" s="1282"/>
    </row>
    <row r="31" spans="1:47" ht="12.75" customHeight="1">
      <c r="A31" s="1048" t="s">
        <v>1695</v>
      </c>
      <c r="B31" s="1060">
        <f t="shared" si="5"/>
        <v>11</v>
      </c>
      <c r="C31" s="1184">
        <v>1.3541666666666667E-2</v>
      </c>
      <c r="D31" s="1294">
        <v>0</v>
      </c>
      <c r="E31" s="1061" t="str">
        <f t="shared" ref="E31:E51" si="10">IFERROR(AVERAGE(F31:AR31), " ")</f>
        <v xml:space="preserve"> </v>
      </c>
      <c r="F31" s="1043"/>
      <c r="G31" s="1043"/>
      <c r="H31" s="1043"/>
      <c r="I31" s="1043"/>
      <c r="L31" s="1056"/>
      <c r="M31" s="1056"/>
      <c r="N31" s="1056"/>
      <c r="O31" s="1056"/>
      <c r="P31" s="1056"/>
      <c r="Q31" s="1056"/>
      <c r="R31" s="1056"/>
      <c r="S31" s="1056"/>
      <c r="T31" s="1056"/>
      <c r="U31" s="1056"/>
      <c r="V31" s="1056"/>
      <c r="X31" s="1056"/>
      <c r="Y31" s="1056"/>
      <c r="Z31" s="1056"/>
      <c r="AA31" s="1056"/>
      <c r="AB31" s="1056"/>
      <c r="AC31" s="1056"/>
      <c r="AD31" s="1056"/>
      <c r="AE31" s="1056"/>
      <c r="AF31" s="1056"/>
      <c r="AG31" s="1056"/>
      <c r="AH31" s="1056"/>
      <c r="AI31" s="1056"/>
      <c r="AJ31" s="1056"/>
      <c r="AK31" s="1056"/>
      <c r="AL31" s="1056"/>
      <c r="AM31" s="1056"/>
      <c r="AN31" s="1056"/>
      <c r="AO31" s="1056"/>
      <c r="AP31" s="1056"/>
      <c r="AQ31" s="1056"/>
      <c r="AR31" s="1056"/>
      <c r="AS31" s="1073"/>
      <c r="AT31" s="1006" t="str">
        <f t="shared" ref="AT31:AT51" si="11">IF(MIN(F31:AR31)=0," ",MIN(F31:AR31))</f>
        <v xml:space="preserve"> </v>
      </c>
      <c r="AU31" s="1282">
        <f t="shared" ref="AU31:AU51" si="12">COUNTA(F31:AR31)</f>
        <v>0</v>
      </c>
    </row>
    <row r="32" spans="1:47" ht="12.75" customHeight="1">
      <c r="A32" s="1053" t="s">
        <v>1771</v>
      </c>
      <c r="B32" s="1060">
        <f t="shared" si="5"/>
        <v>0</v>
      </c>
      <c r="C32" s="1044">
        <v>2.0833333333333332E-2</v>
      </c>
      <c r="D32" s="1294">
        <v>2</v>
      </c>
      <c r="E32" s="1061" t="str">
        <f t="shared" si="10"/>
        <v xml:space="preserve"> </v>
      </c>
      <c r="F32" s="1043"/>
      <c r="G32" s="1043"/>
      <c r="H32" s="1043"/>
      <c r="I32" s="1043"/>
      <c r="L32" s="1056"/>
      <c r="M32" s="1056"/>
      <c r="N32" s="1056"/>
      <c r="O32" s="1056"/>
      <c r="P32" s="1056"/>
      <c r="Q32" s="1056"/>
      <c r="R32" s="1056"/>
      <c r="S32" s="1056"/>
      <c r="T32" s="1056"/>
      <c r="U32" s="1056"/>
      <c r="V32" s="1056"/>
      <c r="X32" s="1056"/>
      <c r="Y32" s="1056"/>
      <c r="Z32" s="1056"/>
      <c r="AA32" s="1056"/>
      <c r="AB32" s="1056"/>
      <c r="AC32" s="1056"/>
      <c r="AD32" s="1056"/>
      <c r="AE32" s="1056"/>
      <c r="AF32" s="1056"/>
      <c r="AG32" s="1056"/>
      <c r="AH32" s="1056"/>
      <c r="AI32" s="1056"/>
      <c r="AJ32" s="1056"/>
      <c r="AK32" s="1056"/>
      <c r="AL32" s="1056"/>
      <c r="AM32" s="1044"/>
      <c r="AN32" s="1044"/>
      <c r="AO32" s="1044"/>
      <c r="AP32" s="1044"/>
      <c r="AQ32" s="1044"/>
      <c r="AR32" s="1056"/>
      <c r="AS32" s="1073"/>
      <c r="AT32" s="1006" t="str">
        <f t="shared" si="11"/>
        <v xml:space="preserve"> </v>
      </c>
      <c r="AU32" s="1282">
        <f t="shared" si="12"/>
        <v>0</v>
      </c>
    </row>
    <row r="33" spans="1:47" ht="12.75" customHeight="1">
      <c r="A33" s="1046" t="s">
        <v>1697</v>
      </c>
      <c r="B33" s="1060">
        <f t="shared" si="5"/>
        <v>0</v>
      </c>
      <c r="C33" s="1044">
        <v>2.0833333333333332E-2</v>
      </c>
      <c r="D33" s="1185">
        <v>3</v>
      </c>
      <c r="E33" s="1061" t="str">
        <f t="shared" si="10"/>
        <v xml:space="preserve"> </v>
      </c>
      <c r="F33" s="1043"/>
      <c r="G33" s="1043"/>
      <c r="H33" s="1043"/>
      <c r="I33" s="1043"/>
      <c r="J33" s="1053"/>
      <c r="L33" s="1056"/>
      <c r="M33" s="1056"/>
      <c r="N33" s="1056"/>
      <c r="O33" s="1056"/>
      <c r="P33" s="1056"/>
      <c r="Q33" s="1056"/>
      <c r="R33" s="1056"/>
      <c r="S33" s="1056"/>
      <c r="T33" s="1056"/>
      <c r="U33" s="1056"/>
      <c r="V33" s="1056"/>
      <c r="X33" s="1056"/>
      <c r="Y33" s="1056"/>
      <c r="Z33" s="1056"/>
      <c r="AA33" s="1056"/>
      <c r="AB33" s="1056"/>
      <c r="AC33" s="1056"/>
      <c r="AD33" s="1056"/>
      <c r="AE33" s="1056"/>
      <c r="AF33" s="1044"/>
      <c r="AG33" s="1056"/>
      <c r="AH33" s="1044"/>
      <c r="AI33" s="1044"/>
      <c r="AJ33" s="1056"/>
      <c r="AK33" s="1056"/>
      <c r="AL33" s="1056"/>
      <c r="AM33" s="1056"/>
      <c r="AN33" s="1056"/>
      <c r="AO33" s="1056"/>
      <c r="AP33" s="1056"/>
      <c r="AQ33" s="1056"/>
      <c r="AR33" s="1056"/>
      <c r="AS33" s="1073"/>
      <c r="AT33" s="1006" t="str">
        <f t="shared" si="11"/>
        <v xml:space="preserve"> </v>
      </c>
      <c r="AU33" s="1282">
        <f t="shared" si="12"/>
        <v>0</v>
      </c>
    </row>
    <row r="34" spans="1:47" ht="12.75" customHeight="1">
      <c r="A34" s="1046" t="s">
        <v>1698</v>
      </c>
      <c r="B34" s="1060">
        <f t="shared" si="5"/>
        <v>0</v>
      </c>
      <c r="C34" s="1044">
        <v>2.0833333333333332E-2</v>
      </c>
      <c r="D34" s="1185">
        <v>0</v>
      </c>
      <c r="E34" s="1061" t="str">
        <f t="shared" si="10"/>
        <v xml:space="preserve"> </v>
      </c>
      <c r="F34" s="1020"/>
      <c r="G34" s="1044"/>
      <c r="H34" s="1044"/>
      <c r="I34" s="1044"/>
      <c r="J34" s="1053"/>
      <c r="L34" s="1056"/>
      <c r="M34" s="1056"/>
      <c r="N34" s="1056"/>
      <c r="O34" s="1056"/>
      <c r="P34" s="1056"/>
      <c r="Q34" s="1056"/>
      <c r="R34" s="1056"/>
      <c r="S34" s="1056"/>
      <c r="T34" s="1056"/>
      <c r="U34" s="1056"/>
      <c r="V34" s="1056"/>
      <c r="X34" s="1056"/>
      <c r="Y34" s="1056"/>
      <c r="Z34" s="1056"/>
      <c r="AA34" s="1056"/>
      <c r="AB34" s="1056"/>
      <c r="AC34" s="1056"/>
      <c r="AD34" s="1056"/>
      <c r="AE34" s="1056"/>
      <c r="AF34" s="1056"/>
      <c r="AG34" s="1056"/>
      <c r="AH34" s="1056"/>
      <c r="AI34" s="1056"/>
      <c r="AJ34" s="1056"/>
      <c r="AK34" s="1056"/>
      <c r="AL34" s="1056"/>
      <c r="AM34" s="1056"/>
      <c r="AN34" s="1056"/>
      <c r="AO34" s="1056"/>
      <c r="AP34" s="1056"/>
      <c r="AQ34" s="1056"/>
      <c r="AR34" s="1056"/>
      <c r="AS34" s="1073"/>
      <c r="AT34" s="1006" t="str">
        <f t="shared" si="11"/>
        <v xml:space="preserve"> </v>
      </c>
      <c r="AU34" s="1282">
        <f t="shared" si="12"/>
        <v>0</v>
      </c>
    </row>
    <row r="35" spans="1:47" ht="12.75" customHeight="1">
      <c r="A35" s="1048" t="s">
        <v>1575</v>
      </c>
      <c r="B35" s="1060">
        <f t="shared" si="5"/>
        <v>13</v>
      </c>
      <c r="C35" s="1186">
        <v>1.2175925925925927E-2</v>
      </c>
      <c r="D35" s="1307">
        <v>0</v>
      </c>
      <c r="E35" s="1061" t="str">
        <f t="shared" si="10"/>
        <v xml:space="preserve"> </v>
      </c>
      <c r="F35" s="1044"/>
      <c r="G35" s="1044"/>
      <c r="H35" s="1044"/>
      <c r="I35" s="1044"/>
      <c r="L35" s="1056"/>
      <c r="M35" s="1056"/>
      <c r="N35" s="1056"/>
      <c r="O35" s="1056"/>
      <c r="P35" s="1056"/>
      <c r="Q35" s="1056"/>
      <c r="R35" s="1056"/>
      <c r="S35" s="1056"/>
      <c r="T35" s="1056"/>
      <c r="U35" s="1056"/>
      <c r="V35" s="1056"/>
      <c r="X35" s="1056"/>
      <c r="Y35" s="1056"/>
      <c r="Z35" s="1056"/>
      <c r="AA35" s="1056"/>
      <c r="AB35" s="1056"/>
      <c r="AC35" s="1056"/>
      <c r="AD35" s="1056"/>
      <c r="AE35" s="1056"/>
      <c r="AF35" s="1056"/>
      <c r="AG35" s="1056"/>
      <c r="AH35" s="1056"/>
      <c r="AI35" s="1056"/>
      <c r="AJ35" s="1056"/>
      <c r="AK35" s="1056"/>
      <c r="AL35" s="1056"/>
      <c r="AM35" s="1056"/>
      <c r="AN35" s="1056"/>
      <c r="AO35" s="1056"/>
      <c r="AP35" s="1056"/>
      <c r="AQ35" s="1056"/>
      <c r="AR35" s="1056"/>
      <c r="AS35" s="1073"/>
      <c r="AT35" s="1006" t="str">
        <f t="shared" si="11"/>
        <v xml:space="preserve"> </v>
      </c>
      <c r="AU35" s="1282">
        <f t="shared" si="12"/>
        <v>0</v>
      </c>
    </row>
    <row r="36" spans="1:47" ht="12.75" customHeight="1">
      <c r="A36" s="1046" t="s">
        <v>1772</v>
      </c>
      <c r="B36" s="1060">
        <f t="shared" si="5"/>
        <v>0</v>
      </c>
      <c r="C36" s="1019">
        <v>2.0833333333333332E-2</v>
      </c>
      <c r="D36" s="1185">
        <v>5</v>
      </c>
      <c r="E36" s="1061">
        <f t="shared" si="10"/>
        <v>2.0590277777777777E-2</v>
      </c>
      <c r="F36" s="1020"/>
      <c r="G36" s="1044"/>
      <c r="H36" s="1044"/>
      <c r="I36" s="1044"/>
      <c r="J36" s="1053"/>
      <c r="L36" s="1056"/>
      <c r="M36" s="1044">
        <v>2.255787037037037E-2</v>
      </c>
      <c r="N36" s="1056"/>
      <c r="O36" s="1044">
        <v>1.9039351851851852E-2</v>
      </c>
      <c r="P36" s="1056"/>
      <c r="Q36" s="1056"/>
      <c r="R36" s="1044">
        <v>2.028935185185185E-2</v>
      </c>
      <c r="S36" s="1056"/>
      <c r="T36" s="1056"/>
      <c r="U36" s="1056"/>
      <c r="V36" s="1056"/>
      <c r="X36" s="1056"/>
      <c r="Y36" s="1056"/>
      <c r="Z36" s="1056"/>
      <c r="AA36" s="1056"/>
      <c r="AB36" s="1056"/>
      <c r="AC36" s="1056"/>
      <c r="AD36" s="1056"/>
      <c r="AE36" s="1044"/>
      <c r="AF36" s="1044"/>
      <c r="AG36" s="1044"/>
      <c r="AH36" s="1054"/>
      <c r="AI36" s="1044"/>
      <c r="AJ36" s="1056"/>
      <c r="AK36" s="1056" t="s">
        <v>1566</v>
      </c>
      <c r="AL36" s="1044">
        <v>2.013888888888889E-2</v>
      </c>
      <c r="AM36" s="1044">
        <v>2.1956018518518517E-2</v>
      </c>
      <c r="AN36" s="1056"/>
      <c r="AO36" s="1056"/>
      <c r="AP36" s="1056"/>
      <c r="AQ36" s="1044">
        <v>1.9560185185185184E-2</v>
      </c>
      <c r="AR36" s="1056"/>
      <c r="AS36" s="1073"/>
      <c r="AT36" s="1006">
        <f t="shared" si="11"/>
        <v>1.9039351851851852E-2</v>
      </c>
      <c r="AU36" s="1282">
        <f t="shared" si="12"/>
        <v>7</v>
      </c>
    </row>
    <row r="37" spans="1:47" ht="12.75" customHeight="1">
      <c r="A37" s="1046" t="s">
        <v>1701</v>
      </c>
      <c r="B37" s="1060">
        <f t="shared" si="5"/>
        <v>0</v>
      </c>
      <c r="C37" s="1019">
        <v>2.0833333333333332E-2</v>
      </c>
      <c r="D37" s="1185">
        <v>0</v>
      </c>
      <c r="E37" s="1061" t="str">
        <f t="shared" si="10"/>
        <v xml:space="preserve"> </v>
      </c>
      <c r="F37" s="1020"/>
      <c r="G37" s="1044"/>
      <c r="H37" s="1044"/>
      <c r="I37" s="1044"/>
      <c r="J37" s="1053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X37" s="1056"/>
      <c r="Y37" s="1056"/>
      <c r="Z37" s="1056"/>
      <c r="AA37" s="1056"/>
      <c r="AB37" s="1056"/>
      <c r="AC37" s="1056"/>
      <c r="AD37" s="1056"/>
      <c r="AE37" s="1056"/>
      <c r="AF37" s="1056"/>
      <c r="AG37" s="1056"/>
      <c r="AH37" s="1056"/>
      <c r="AI37" s="1056"/>
      <c r="AJ37" s="1056"/>
      <c r="AK37" s="1056"/>
      <c r="AL37" s="1056"/>
      <c r="AM37" s="1056"/>
      <c r="AN37" s="1056"/>
      <c r="AO37" s="1056"/>
      <c r="AP37" s="1056"/>
      <c r="AQ37" s="1056"/>
      <c r="AR37" s="1056"/>
      <c r="AS37" s="1073"/>
      <c r="AT37" s="1006" t="str">
        <f t="shared" si="11"/>
        <v xml:space="preserve"> </v>
      </c>
      <c r="AU37" s="1282">
        <f t="shared" si="12"/>
        <v>0</v>
      </c>
    </row>
    <row r="38" spans="1:47" ht="12.75" customHeight="1">
      <c r="A38" s="1047" t="s">
        <v>1576</v>
      </c>
      <c r="B38" s="1060">
        <f t="shared" si="5"/>
        <v>4</v>
      </c>
      <c r="C38" s="1184">
        <v>1.8271604938271603E-2</v>
      </c>
      <c r="D38" s="1307">
        <v>0</v>
      </c>
      <c r="E38" s="1061" t="str">
        <f t="shared" si="10"/>
        <v xml:space="preserve"> </v>
      </c>
      <c r="F38" s="1044"/>
      <c r="G38" s="1044"/>
      <c r="H38" s="1044"/>
      <c r="I38" s="1044"/>
      <c r="L38" s="1056"/>
      <c r="M38" s="1056"/>
      <c r="N38" s="1056"/>
      <c r="O38" s="1056"/>
      <c r="P38" s="1056"/>
      <c r="Q38" s="1056"/>
      <c r="R38" s="1056"/>
      <c r="S38" s="1056"/>
      <c r="T38" s="1056"/>
      <c r="U38" s="1056"/>
      <c r="V38" s="1056"/>
      <c r="X38" s="1056"/>
      <c r="Y38" s="1056"/>
      <c r="Z38" s="1056"/>
      <c r="AA38" s="1056"/>
      <c r="AB38" s="1056"/>
      <c r="AC38" s="1056"/>
      <c r="AD38" s="1056"/>
      <c r="AE38" s="1056"/>
      <c r="AF38" s="1056"/>
      <c r="AG38" s="1056"/>
      <c r="AH38" s="1056"/>
      <c r="AI38" s="1056"/>
      <c r="AJ38" s="1056"/>
      <c r="AK38" s="1056"/>
      <c r="AL38" s="1056"/>
      <c r="AM38" s="1056"/>
      <c r="AN38" s="1056"/>
      <c r="AO38" s="1056"/>
      <c r="AP38" s="1056"/>
      <c r="AQ38" s="1056"/>
      <c r="AR38" s="1056"/>
      <c r="AS38" s="1073"/>
      <c r="AT38" s="1006" t="str">
        <f t="shared" si="11"/>
        <v xml:space="preserve"> </v>
      </c>
      <c r="AU38" s="1282">
        <f t="shared" si="12"/>
        <v>0</v>
      </c>
    </row>
    <row r="39" spans="1:47" ht="12.75" customHeight="1">
      <c r="A39" s="1047" t="s">
        <v>774</v>
      </c>
      <c r="B39" s="1060">
        <f t="shared" si="5"/>
        <v>6</v>
      </c>
      <c r="C39" s="1184">
        <v>1.7297453703703704E-2</v>
      </c>
      <c r="D39" s="1307">
        <v>0</v>
      </c>
      <c r="E39" s="1061" t="str">
        <f t="shared" si="10"/>
        <v xml:space="preserve"> </v>
      </c>
      <c r="F39" s="1044"/>
      <c r="G39" s="1044"/>
      <c r="H39" s="1044"/>
      <c r="I39" s="1044"/>
      <c r="J39" s="1053"/>
      <c r="L39" s="1056"/>
      <c r="M39" s="1056"/>
      <c r="N39" s="1056"/>
      <c r="O39" s="1056"/>
      <c r="P39" s="1056"/>
      <c r="Q39" s="1056"/>
      <c r="R39" s="1056"/>
      <c r="S39" s="1056"/>
      <c r="T39" s="1056"/>
      <c r="U39" s="1056"/>
      <c r="V39" s="1056"/>
      <c r="X39" s="1056"/>
      <c r="Y39" s="1056"/>
      <c r="Z39" s="1056"/>
      <c r="AA39" s="1056"/>
      <c r="AB39" s="1056"/>
      <c r="AC39" s="1056"/>
      <c r="AD39" s="1056"/>
      <c r="AE39" s="1056"/>
      <c r="AF39" s="1056"/>
      <c r="AG39" s="1056"/>
      <c r="AH39" s="1056"/>
      <c r="AI39" s="1056"/>
      <c r="AJ39" s="1056"/>
      <c r="AK39" s="1056"/>
      <c r="AL39" s="1056"/>
      <c r="AM39" s="1056"/>
      <c r="AN39" s="1056"/>
      <c r="AO39" s="1056"/>
      <c r="AP39" s="1056"/>
      <c r="AQ39" s="1056"/>
      <c r="AR39" s="1056"/>
      <c r="AS39" s="1073"/>
      <c r="AT39" s="1006" t="str">
        <f t="shared" si="11"/>
        <v xml:space="preserve"> </v>
      </c>
      <c r="AU39" s="1282">
        <f t="shared" si="12"/>
        <v>0</v>
      </c>
    </row>
    <row r="40" spans="1:47" ht="12.75" customHeight="1">
      <c r="A40" s="1048" t="s">
        <v>687</v>
      </c>
      <c r="B40" s="1060">
        <f t="shared" si="5"/>
        <v>4</v>
      </c>
      <c r="C40" s="1184">
        <v>1.8541666666666668E-2</v>
      </c>
      <c r="D40" s="1307">
        <v>0</v>
      </c>
      <c r="E40" s="1061" t="str">
        <f t="shared" si="10"/>
        <v xml:space="preserve"> </v>
      </c>
      <c r="F40" s="1044"/>
      <c r="G40" s="1044"/>
      <c r="H40" s="1044"/>
      <c r="I40" s="1044"/>
      <c r="L40" s="1056"/>
      <c r="M40" s="1056"/>
      <c r="N40" s="1056"/>
      <c r="O40" s="1056"/>
      <c r="P40" s="1056"/>
      <c r="Q40" s="1056"/>
      <c r="R40" s="1056"/>
      <c r="S40" s="1056"/>
      <c r="T40" s="1056"/>
      <c r="U40" s="1056"/>
      <c r="V40" s="1056"/>
      <c r="X40" s="1056"/>
      <c r="Y40" s="1056"/>
      <c r="Z40" s="1056"/>
      <c r="AA40" s="1056"/>
      <c r="AB40" s="1056"/>
      <c r="AC40" s="1056"/>
      <c r="AD40" s="1056"/>
      <c r="AE40" s="1056"/>
      <c r="AF40" s="1056"/>
      <c r="AG40" s="1056"/>
      <c r="AH40" s="1056"/>
      <c r="AI40" s="1056"/>
      <c r="AJ40" s="1056"/>
      <c r="AK40" s="1056"/>
      <c r="AL40" s="1056"/>
      <c r="AM40" s="1056"/>
      <c r="AN40" s="1056"/>
      <c r="AO40" s="1056"/>
      <c r="AP40" s="1056"/>
      <c r="AQ40" s="1056"/>
      <c r="AR40" s="1056"/>
      <c r="AS40" s="1073"/>
      <c r="AT40" s="1006" t="str">
        <f t="shared" si="11"/>
        <v xml:space="preserve"> </v>
      </c>
      <c r="AU40" s="1282">
        <f t="shared" si="12"/>
        <v>0</v>
      </c>
    </row>
    <row r="41" spans="1:47" ht="12.75" customHeight="1">
      <c r="A41" s="1046" t="s">
        <v>1702</v>
      </c>
      <c r="B41" s="1060">
        <f t="shared" si="5"/>
        <v>6</v>
      </c>
      <c r="C41" s="1044">
        <v>1.6666666666666666E-2</v>
      </c>
      <c r="D41" s="1185">
        <v>8</v>
      </c>
      <c r="E41" s="1061">
        <f t="shared" si="10"/>
        <v>2.1072530864197535E-2</v>
      </c>
      <c r="F41" s="1020"/>
      <c r="G41" s="1044"/>
      <c r="H41" s="1044"/>
      <c r="I41" s="1044"/>
      <c r="J41" s="1053"/>
      <c r="K41" s="1044"/>
      <c r="L41" s="1056"/>
      <c r="M41" s="1044">
        <v>2.3171296296296297E-2</v>
      </c>
      <c r="N41" s="1044">
        <v>1.8518518518518521E-2</v>
      </c>
      <c r="O41" s="1044"/>
      <c r="P41" s="1056"/>
      <c r="Q41" s="1056"/>
      <c r="R41" s="1056"/>
      <c r="S41" s="1056"/>
      <c r="T41" s="1056"/>
      <c r="U41" s="1056"/>
      <c r="V41" s="1056"/>
      <c r="X41" s="1056"/>
      <c r="Y41" s="1056"/>
      <c r="Z41" s="1056"/>
      <c r="AA41" s="1056"/>
      <c r="AB41" s="1056"/>
      <c r="AC41" s="1056"/>
      <c r="AD41" s="1056"/>
      <c r="AE41" s="1044"/>
      <c r="AF41" s="1044"/>
      <c r="AG41" s="1044"/>
      <c r="AH41" s="1044"/>
      <c r="AI41" s="1044"/>
      <c r="AJ41" s="1056"/>
      <c r="AK41" s="1056" t="s">
        <v>1566</v>
      </c>
      <c r="AL41" s="1044">
        <v>2.1527777777777781E-2</v>
      </c>
      <c r="AM41" s="1056"/>
      <c r="AN41" s="1056"/>
      <c r="AO41" s="1056"/>
      <c r="AP41" s="1056"/>
      <c r="AQ41" s="1056"/>
      <c r="AR41" s="1056"/>
      <c r="AS41" s="1073"/>
      <c r="AT41" s="1006">
        <f t="shared" si="11"/>
        <v>1.8518518518518521E-2</v>
      </c>
      <c r="AU41" s="1282">
        <f t="shared" si="12"/>
        <v>4</v>
      </c>
    </row>
    <row r="42" spans="1:47" ht="12.75" customHeight="1">
      <c r="A42" s="1046" t="s">
        <v>1703</v>
      </c>
      <c r="B42" s="1060">
        <f t="shared" si="5"/>
        <v>0</v>
      </c>
      <c r="C42" s="1044">
        <v>2.0833333333333332E-2</v>
      </c>
      <c r="D42" s="1185">
        <v>1</v>
      </c>
      <c r="E42" s="1061" t="str">
        <f t="shared" si="10"/>
        <v xml:space="preserve"> </v>
      </c>
      <c r="F42" s="1020"/>
      <c r="G42" s="1044"/>
      <c r="H42" s="1044"/>
      <c r="I42" s="1044"/>
      <c r="J42" s="1053"/>
      <c r="K42" s="1044"/>
      <c r="L42" s="1056"/>
      <c r="M42" s="1044"/>
      <c r="N42" s="1056"/>
      <c r="O42" s="1044"/>
      <c r="P42" s="1056"/>
      <c r="Q42" s="1056"/>
      <c r="R42" s="1056"/>
      <c r="S42" s="1056"/>
      <c r="T42" s="1056"/>
      <c r="U42" s="1056"/>
      <c r="V42" s="1056"/>
      <c r="X42" s="1056"/>
      <c r="Y42" s="1056"/>
      <c r="Z42" s="1056"/>
      <c r="AA42" s="1056"/>
      <c r="AB42" s="1056"/>
      <c r="AC42" s="1056"/>
      <c r="AD42" s="1056"/>
      <c r="AE42" s="1044"/>
      <c r="AF42" s="1044"/>
      <c r="AG42" s="1044"/>
      <c r="AH42" s="1044"/>
      <c r="AI42" s="1044"/>
      <c r="AJ42" s="1056"/>
      <c r="AK42" s="1056"/>
      <c r="AL42" s="1056"/>
      <c r="AM42" s="1056"/>
      <c r="AN42" s="1044"/>
      <c r="AO42" s="1044"/>
      <c r="AP42" s="1044"/>
      <c r="AQ42" s="1044"/>
      <c r="AR42" s="1056"/>
      <c r="AS42" s="1073"/>
      <c r="AT42" s="1006" t="str">
        <f t="shared" si="11"/>
        <v xml:space="preserve"> </v>
      </c>
      <c r="AU42" s="1282">
        <f t="shared" si="12"/>
        <v>0</v>
      </c>
    </row>
    <row r="43" spans="1:47" ht="12.75" customHeight="1">
      <c r="A43" s="1047" t="s">
        <v>1704</v>
      </c>
      <c r="B43" s="1060">
        <f t="shared" si="5"/>
        <v>7</v>
      </c>
      <c r="C43" s="1184">
        <v>1.6562500000000001E-2</v>
      </c>
      <c r="D43" s="1307">
        <v>8</v>
      </c>
      <c r="E43" s="1061" t="str">
        <f t="shared" si="10"/>
        <v xml:space="preserve"> </v>
      </c>
      <c r="F43" s="1043"/>
      <c r="G43" s="1044"/>
      <c r="H43" s="1044"/>
      <c r="I43" s="1044"/>
      <c r="J43" s="1053"/>
      <c r="L43" s="1056" t="s">
        <v>1165</v>
      </c>
      <c r="M43" s="1056"/>
      <c r="N43" s="1056"/>
      <c r="O43" s="1056" t="s">
        <v>1165</v>
      </c>
      <c r="P43" s="1056"/>
      <c r="Q43" s="1044"/>
      <c r="R43" s="1054"/>
      <c r="S43" s="1056"/>
      <c r="T43" s="1056"/>
      <c r="U43" s="1056"/>
      <c r="V43" s="1044"/>
      <c r="X43" s="1044"/>
      <c r="Y43" s="1056"/>
      <c r="Z43" s="1056"/>
      <c r="AA43" s="1056"/>
      <c r="AB43" s="1044"/>
      <c r="AC43" s="1056"/>
      <c r="AD43" s="1056"/>
      <c r="AE43" s="1056"/>
      <c r="AF43" s="1056"/>
      <c r="AG43" s="1056"/>
      <c r="AH43" s="1056"/>
      <c r="AI43" s="1056"/>
      <c r="AJ43" s="1056"/>
      <c r="AK43" s="1056"/>
      <c r="AL43" s="1044"/>
      <c r="AM43" s="1044"/>
      <c r="AN43" s="1044"/>
      <c r="AO43" s="1044"/>
      <c r="AP43" s="1044"/>
      <c r="AQ43" s="1044"/>
      <c r="AR43" s="1056"/>
      <c r="AS43" s="1073"/>
      <c r="AT43" s="1006" t="str">
        <f t="shared" si="11"/>
        <v xml:space="preserve"> </v>
      </c>
      <c r="AU43" s="1282">
        <f t="shared" si="12"/>
        <v>2</v>
      </c>
    </row>
    <row r="44" spans="1:47" ht="12.75" customHeight="1">
      <c r="A44" s="1047" t="s">
        <v>1492</v>
      </c>
      <c r="B44" s="1060">
        <f t="shared" si="5"/>
        <v>10</v>
      </c>
      <c r="C44" s="1061">
        <v>1.3975694444444443E-2</v>
      </c>
      <c r="D44" s="1294">
        <v>0</v>
      </c>
      <c r="E44" s="1061">
        <f t="shared" si="10"/>
        <v>1.6743827160493826E-2</v>
      </c>
      <c r="F44" s="1043"/>
      <c r="G44" s="1044"/>
      <c r="H44" s="1044"/>
      <c r="I44" s="1044"/>
      <c r="J44" s="1053"/>
      <c r="L44" s="1056"/>
      <c r="M44" s="1056"/>
      <c r="N44" s="1056"/>
      <c r="O44" s="1056"/>
      <c r="P44" s="1056"/>
      <c r="Q44" s="1056"/>
      <c r="R44" s="1056"/>
      <c r="S44" s="1056"/>
      <c r="T44" s="1044">
        <v>1.579861111111111E-2</v>
      </c>
      <c r="U44" s="1056"/>
      <c r="V44" s="1056"/>
      <c r="W44" s="1044">
        <v>1.8981481481481481E-2</v>
      </c>
      <c r="X44" s="1056"/>
      <c r="Y44" s="1044">
        <v>1.545138888888889E-2</v>
      </c>
      <c r="Z44" s="1056"/>
      <c r="AA44" s="1056"/>
      <c r="AB44" s="1056"/>
      <c r="AC44" s="1056"/>
      <c r="AD44" s="1056"/>
      <c r="AE44" s="1056"/>
      <c r="AF44" s="1056"/>
      <c r="AG44" s="1056"/>
      <c r="AH44" s="1056"/>
      <c r="AI44" s="1056"/>
      <c r="AJ44" s="1056"/>
      <c r="AK44" s="1056"/>
      <c r="AL44" s="1056"/>
      <c r="AM44" s="1056"/>
      <c r="AN44" s="1056"/>
      <c r="AO44" s="1056"/>
      <c r="AP44" s="1056"/>
      <c r="AQ44" s="1056"/>
      <c r="AR44" s="1056"/>
      <c r="AS44" s="1073"/>
      <c r="AT44" s="1006">
        <f t="shared" si="11"/>
        <v>1.545138888888889E-2</v>
      </c>
      <c r="AU44" s="1282">
        <f t="shared" si="12"/>
        <v>3</v>
      </c>
    </row>
    <row r="45" spans="1:47" ht="12.75" customHeight="1">
      <c r="A45" s="1047" t="s">
        <v>1660</v>
      </c>
      <c r="B45" s="1060">
        <f t="shared" si="5"/>
        <v>0</v>
      </c>
      <c r="C45" s="1061">
        <v>2.0833333333333332E-2</v>
      </c>
      <c r="D45" s="1294">
        <v>0</v>
      </c>
      <c r="E45" s="1061" t="str">
        <f t="shared" si="10"/>
        <v xml:space="preserve"> </v>
      </c>
      <c r="F45" s="1020"/>
      <c r="G45" s="1044"/>
      <c r="H45" s="1044"/>
      <c r="I45" s="1044"/>
      <c r="J45" s="1053"/>
      <c r="L45" s="1056"/>
      <c r="M45" s="1056"/>
      <c r="N45" s="1056"/>
      <c r="O45" s="1056"/>
      <c r="P45" s="1056"/>
      <c r="Q45" s="1056"/>
      <c r="R45" s="1056"/>
      <c r="S45" s="1056"/>
      <c r="T45" s="1056"/>
      <c r="U45" s="1056"/>
      <c r="V45" s="1056"/>
      <c r="W45" s="1056"/>
      <c r="X45" s="1056"/>
      <c r="Y45" s="1056"/>
      <c r="Z45" s="1056"/>
      <c r="AA45" s="1056"/>
      <c r="AB45" s="1056"/>
      <c r="AC45" s="1056"/>
      <c r="AD45" s="1056"/>
      <c r="AE45" s="1056"/>
      <c r="AF45" s="1056"/>
      <c r="AG45" s="1056"/>
      <c r="AH45" s="1056"/>
      <c r="AI45" s="1056"/>
      <c r="AJ45" s="1056"/>
      <c r="AK45" s="1056"/>
      <c r="AL45" s="1056"/>
      <c r="AM45" s="1056"/>
      <c r="AN45" s="1056"/>
      <c r="AO45" s="1056"/>
      <c r="AP45" s="1056"/>
      <c r="AQ45" s="1056"/>
      <c r="AR45" s="1056"/>
      <c r="AS45" s="1073"/>
      <c r="AT45" s="1006" t="str">
        <f t="shared" si="11"/>
        <v xml:space="preserve"> </v>
      </c>
      <c r="AU45" s="1282">
        <f t="shared" si="12"/>
        <v>0</v>
      </c>
    </row>
    <row r="46" spans="1:47" ht="12.75" customHeight="1">
      <c r="A46" s="1047" t="s">
        <v>70</v>
      </c>
      <c r="B46" s="1060">
        <f t="shared" si="5"/>
        <v>11</v>
      </c>
      <c r="C46" s="1061">
        <v>1.3692129629629629E-2</v>
      </c>
      <c r="D46" s="1294">
        <v>0</v>
      </c>
      <c r="E46" s="1061" t="str">
        <f t="shared" si="10"/>
        <v xml:space="preserve"> </v>
      </c>
      <c r="F46" s="1044"/>
      <c r="G46" s="1044"/>
      <c r="H46" s="1044"/>
      <c r="I46" s="1044"/>
      <c r="J46" s="1053"/>
      <c r="L46" s="1056"/>
      <c r="M46" s="1056"/>
      <c r="N46" s="1056"/>
      <c r="O46" s="1056"/>
      <c r="P46" s="1056"/>
      <c r="Q46" s="1056"/>
      <c r="R46" s="1056"/>
      <c r="S46" s="1056"/>
      <c r="T46" s="1056"/>
      <c r="U46" s="1056"/>
      <c r="V46" s="1056"/>
      <c r="W46" s="1056"/>
      <c r="X46" s="1056"/>
      <c r="Y46" s="1056"/>
      <c r="Z46" s="1056"/>
      <c r="AA46" s="1056"/>
      <c r="AB46" s="1056"/>
      <c r="AC46" s="1056"/>
      <c r="AD46" s="1056"/>
      <c r="AE46" s="1056"/>
      <c r="AF46" s="1056"/>
      <c r="AG46" s="1056"/>
      <c r="AH46" s="1056"/>
      <c r="AI46" s="1056"/>
      <c r="AJ46" s="1056"/>
      <c r="AK46" s="1056"/>
      <c r="AL46" s="1056"/>
      <c r="AM46" s="1056"/>
      <c r="AN46" s="1056"/>
      <c r="AO46" s="1056"/>
      <c r="AP46" s="1056"/>
      <c r="AQ46" s="1056"/>
      <c r="AR46" s="1056"/>
      <c r="AS46" s="1073"/>
      <c r="AT46" s="1006" t="str">
        <f t="shared" si="11"/>
        <v xml:space="preserve"> </v>
      </c>
      <c r="AU46" s="1282">
        <f t="shared" si="12"/>
        <v>0</v>
      </c>
    </row>
    <row r="47" spans="1:47" ht="12.75" customHeight="1">
      <c r="A47" s="1047" t="s">
        <v>313</v>
      </c>
      <c r="B47" s="1060">
        <f t="shared" si="5"/>
        <v>8</v>
      </c>
      <c r="C47" s="1061">
        <v>1.5625E-2</v>
      </c>
      <c r="D47" s="1294">
        <v>0</v>
      </c>
      <c r="E47" s="1061" t="str">
        <f t="shared" si="10"/>
        <v xml:space="preserve"> </v>
      </c>
      <c r="F47" s="1044"/>
      <c r="G47" s="1044"/>
      <c r="H47" s="1044"/>
      <c r="I47" s="1044"/>
      <c r="J47" s="1053"/>
      <c r="L47" s="1056"/>
      <c r="M47" s="1056"/>
      <c r="N47" s="1056"/>
      <c r="O47" s="1056"/>
      <c r="P47" s="1056"/>
      <c r="Q47" s="1056"/>
      <c r="R47" s="1056"/>
      <c r="S47" s="1056"/>
      <c r="T47" s="1056"/>
      <c r="U47" s="1056"/>
      <c r="V47" s="1056"/>
      <c r="W47" s="1056"/>
      <c r="X47" s="1056"/>
      <c r="Y47" s="1056"/>
      <c r="Z47" s="1056"/>
      <c r="AA47" s="1056"/>
      <c r="AB47" s="1056"/>
      <c r="AC47" s="1056"/>
      <c r="AD47" s="1056"/>
      <c r="AE47" s="1056"/>
      <c r="AF47" s="1056"/>
      <c r="AG47" s="1056"/>
      <c r="AH47" s="1056"/>
      <c r="AI47" s="1056"/>
      <c r="AJ47" s="1056"/>
      <c r="AK47" s="1056"/>
      <c r="AL47" s="1056"/>
      <c r="AM47" s="1056"/>
      <c r="AN47" s="1056"/>
      <c r="AO47" s="1056"/>
      <c r="AP47" s="1056"/>
      <c r="AQ47" s="1056"/>
      <c r="AR47" s="1056"/>
      <c r="AS47" s="1073"/>
      <c r="AT47" s="1006" t="str">
        <f t="shared" si="11"/>
        <v xml:space="preserve"> </v>
      </c>
      <c r="AU47" s="1282">
        <f t="shared" si="12"/>
        <v>0</v>
      </c>
    </row>
    <row r="48" spans="1:47" ht="12.75" customHeight="1">
      <c r="A48" s="1048" t="s">
        <v>691</v>
      </c>
      <c r="B48" s="1060">
        <f t="shared" si="5"/>
        <v>13</v>
      </c>
      <c r="C48" s="1061">
        <v>1.2268518518518519E-2</v>
      </c>
      <c r="D48" s="1294">
        <v>0</v>
      </c>
      <c r="E48" s="1061" t="str">
        <f t="shared" si="10"/>
        <v xml:space="preserve"> </v>
      </c>
      <c r="F48" s="1044"/>
      <c r="G48" s="1044"/>
      <c r="H48" s="1044"/>
      <c r="I48" s="1044"/>
      <c r="J48" s="1053"/>
      <c r="L48" s="1056"/>
      <c r="M48" s="1056"/>
      <c r="N48" s="1056"/>
      <c r="O48" s="1056"/>
      <c r="P48" s="1056"/>
      <c r="Q48" s="1056"/>
      <c r="R48" s="1056"/>
      <c r="S48" s="1056"/>
      <c r="T48" s="1056"/>
      <c r="U48" s="1056"/>
      <c r="V48" s="1056"/>
      <c r="W48" s="1056"/>
      <c r="X48" s="1056"/>
      <c r="Y48" s="1056"/>
      <c r="Z48" s="1056"/>
      <c r="AA48" s="1056"/>
      <c r="AB48" s="1056"/>
      <c r="AC48" s="1056"/>
      <c r="AD48" s="1056"/>
      <c r="AE48" s="1056"/>
      <c r="AF48" s="1056"/>
      <c r="AG48" s="1056"/>
      <c r="AH48" s="1056"/>
      <c r="AI48" s="1056"/>
      <c r="AJ48" s="1056"/>
      <c r="AK48" s="1056"/>
      <c r="AL48" s="1056"/>
      <c r="AM48" s="1056"/>
      <c r="AN48" s="1056"/>
      <c r="AO48" s="1056"/>
      <c r="AP48" s="1056"/>
      <c r="AQ48" s="1056"/>
      <c r="AR48" s="1056"/>
      <c r="AS48" s="1073"/>
      <c r="AT48" s="1006" t="str">
        <f t="shared" si="11"/>
        <v xml:space="preserve"> </v>
      </c>
      <c r="AU48" s="1282">
        <f t="shared" si="12"/>
        <v>0</v>
      </c>
    </row>
    <row r="49" spans="1:47" ht="12.75" customHeight="1">
      <c r="A49" s="1047" t="s">
        <v>1273</v>
      </c>
      <c r="B49" s="1060">
        <f t="shared" si="5"/>
        <v>6</v>
      </c>
      <c r="C49" s="1061">
        <v>1.6770833333333336E-2</v>
      </c>
      <c r="D49" s="1294">
        <v>0</v>
      </c>
      <c r="E49" s="1061" t="str">
        <f t="shared" si="10"/>
        <v xml:space="preserve"> </v>
      </c>
      <c r="F49" s="1043"/>
      <c r="G49" s="1044"/>
      <c r="H49" s="1044"/>
      <c r="I49" s="1044"/>
      <c r="J49" s="1053"/>
      <c r="L49" s="1056"/>
      <c r="M49" s="1056"/>
      <c r="N49" s="1056"/>
      <c r="O49" s="1056"/>
      <c r="P49" s="1056"/>
      <c r="Q49" s="1056"/>
      <c r="R49" s="1056"/>
      <c r="S49" s="1056"/>
      <c r="T49" s="1056"/>
      <c r="U49" s="1056"/>
      <c r="V49" s="1056"/>
      <c r="W49" s="1056"/>
      <c r="X49" s="1056"/>
      <c r="Y49" s="1056"/>
      <c r="Z49" s="1056"/>
      <c r="AA49" s="1056"/>
      <c r="AB49" s="1056"/>
      <c r="AC49" s="1056"/>
      <c r="AD49" s="1056"/>
      <c r="AE49" s="1056"/>
      <c r="AF49" s="1056"/>
      <c r="AG49" s="1056"/>
      <c r="AH49" s="1056"/>
      <c r="AI49" s="1056"/>
      <c r="AJ49" s="1056"/>
      <c r="AK49" s="1056"/>
      <c r="AL49" s="1056"/>
      <c r="AM49" s="1056"/>
      <c r="AN49" s="1056"/>
      <c r="AO49" s="1056"/>
      <c r="AP49" s="1056"/>
      <c r="AQ49" s="1056"/>
      <c r="AR49" s="1056"/>
      <c r="AS49" s="1073"/>
      <c r="AT49" s="1006" t="str">
        <f t="shared" si="11"/>
        <v xml:space="preserve"> </v>
      </c>
      <c r="AU49" s="1282">
        <f t="shared" si="12"/>
        <v>0</v>
      </c>
    </row>
    <row r="50" spans="1:47" ht="12.75" customHeight="1">
      <c r="A50" s="1047" t="s">
        <v>1274</v>
      </c>
      <c r="B50" s="1060">
        <f t="shared" si="5"/>
        <v>8</v>
      </c>
      <c r="C50" s="1061">
        <v>1.5682870370370368E-2</v>
      </c>
      <c r="D50" s="1294">
        <v>0</v>
      </c>
      <c r="E50" s="1061" t="str">
        <f t="shared" si="10"/>
        <v xml:space="preserve"> </v>
      </c>
      <c r="F50" s="1043"/>
      <c r="G50" s="1044"/>
      <c r="H50" s="1044"/>
      <c r="I50" s="1044"/>
      <c r="J50" s="1053"/>
      <c r="L50" s="1056"/>
      <c r="M50" s="1056"/>
      <c r="N50" s="1056"/>
      <c r="O50" s="1056"/>
      <c r="P50" s="1056"/>
      <c r="Q50" s="1056"/>
      <c r="R50" s="1056"/>
      <c r="S50" s="1056"/>
      <c r="T50" s="1056"/>
      <c r="U50" s="1056"/>
      <c r="V50" s="1056"/>
      <c r="W50" s="1056"/>
      <c r="X50" s="1056"/>
      <c r="Y50" s="1056"/>
      <c r="Z50" s="1056"/>
      <c r="AA50" s="1056"/>
      <c r="AB50" s="1056"/>
      <c r="AC50" s="1056"/>
      <c r="AD50" s="1056"/>
      <c r="AE50" s="1056"/>
      <c r="AF50" s="1056"/>
      <c r="AG50" s="1056"/>
      <c r="AH50" s="1056"/>
      <c r="AI50" s="1056"/>
      <c r="AJ50" s="1056"/>
      <c r="AK50" s="1056"/>
      <c r="AL50" s="1056"/>
      <c r="AM50" s="1056"/>
      <c r="AN50" s="1056"/>
      <c r="AO50" s="1056"/>
      <c r="AP50" s="1056"/>
      <c r="AQ50" s="1056"/>
      <c r="AR50" s="1056"/>
      <c r="AS50" s="1073"/>
      <c r="AT50" s="1006" t="str">
        <f t="shared" si="11"/>
        <v xml:space="preserve"> </v>
      </c>
      <c r="AU50" s="1282">
        <f t="shared" si="12"/>
        <v>0</v>
      </c>
    </row>
    <row r="51" spans="1:47" ht="12.75" customHeight="1">
      <c r="A51" s="1048" t="s">
        <v>955</v>
      </c>
      <c r="B51" s="1060">
        <f t="shared" si="5"/>
        <v>-4</v>
      </c>
      <c r="C51" s="1061">
        <v>2.3657407407407408E-2</v>
      </c>
      <c r="D51" s="1294">
        <v>0</v>
      </c>
      <c r="E51" s="1061" t="str">
        <f t="shared" si="10"/>
        <v xml:space="preserve"> </v>
      </c>
      <c r="F51" s="1043"/>
      <c r="G51" s="1044"/>
      <c r="H51" s="1044"/>
      <c r="I51" s="1044"/>
      <c r="J51" s="1053"/>
      <c r="L51" s="1056"/>
      <c r="M51" s="1056"/>
      <c r="N51" s="1056"/>
      <c r="O51" s="1056"/>
      <c r="P51" s="1056"/>
      <c r="Q51" s="1056"/>
      <c r="R51" s="1056"/>
      <c r="S51" s="1056"/>
      <c r="T51" s="1056"/>
      <c r="U51" s="1056"/>
      <c r="V51" s="1056"/>
      <c r="W51" s="1056"/>
      <c r="X51" s="1056"/>
      <c r="Y51" s="1056"/>
      <c r="Z51" s="1056"/>
      <c r="AA51" s="1056"/>
      <c r="AB51" s="1056"/>
      <c r="AC51" s="1056"/>
      <c r="AD51" s="1056"/>
      <c r="AE51" s="1056"/>
      <c r="AF51" s="1056"/>
      <c r="AG51" s="1056"/>
      <c r="AH51" s="1056"/>
      <c r="AI51" s="1056"/>
      <c r="AJ51" s="1056"/>
      <c r="AK51" s="1056"/>
      <c r="AL51" s="1056"/>
      <c r="AM51" s="1056"/>
      <c r="AN51" s="1056"/>
      <c r="AO51" s="1056"/>
      <c r="AP51" s="1056"/>
      <c r="AQ51" s="1056"/>
      <c r="AR51" s="1056"/>
      <c r="AS51" s="1073"/>
      <c r="AT51" s="1006" t="str">
        <f t="shared" si="11"/>
        <v xml:space="preserve"> </v>
      </c>
      <c r="AU51" s="1282">
        <f t="shared" si="12"/>
        <v>0</v>
      </c>
    </row>
    <row r="52" spans="1:47" ht="12.75" customHeight="1">
      <c r="A52" s="1048" t="s">
        <v>1708</v>
      </c>
      <c r="B52" s="1060">
        <f t="shared" si="5"/>
        <v>-5</v>
      </c>
      <c r="C52" s="1061">
        <v>2.4305555555555556E-2</v>
      </c>
      <c r="D52" s="1294">
        <v>0</v>
      </c>
      <c r="E52" s="1061"/>
      <c r="F52" s="1043"/>
      <c r="G52" s="1044"/>
      <c r="H52" s="1044"/>
      <c r="I52" s="1044"/>
      <c r="J52" s="1053"/>
      <c r="L52" s="1056"/>
      <c r="M52" s="1056"/>
      <c r="N52" s="1056"/>
      <c r="O52" s="1056"/>
      <c r="P52" s="1056"/>
      <c r="Q52" s="1056"/>
      <c r="R52" s="1056"/>
      <c r="S52" s="1056"/>
      <c r="T52" s="1056"/>
      <c r="U52" s="1056"/>
      <c r="V52" s="1056"/>
      <c r="W52" s="1056"/>
      <c r="X52" s="1056"/>
      <c r="Y52" s="1056"/>
      <c r="Z52" s="1056"/>
      <c r="AA52" s="1056"/>
      <c r="AB52" s="1056"/>
      <c r="AC52" s="1056"/>
      <c r="AD52" s="1056"/>
      <c r="AE52" s="1056"/>
      <c r="AF52" s="1056"/>
      <c r="AG52" s="1056"/>
      <c r="AH52" s="1056"/>
      <c r="AI52" s="1056"/>
      <c r="AJ52" s="1056"/>
      <c r="AK52" s="1056"/>
      <c r="AL52" s="1056"/>
      <c r="AM52" s="1056"/>
      <c r="AN52" s="1056"/>
      <c r="AO52" s="1056"/>
      <c r="AP52" s="1056"/>
      <c r="AQ52" s="1056"/>
      <c r="AR52" s="1056"/>
      <c r="AS52" s="1073"/>
      <c r="AT52" s="1006"/>
      <c r="AU52" s="1282"/>
    </row>
    <row r="53" spans="1:47" ht="12.75" customHeight="1">
      <c r="A53" s="1047" t="s">
        <v>852</v>
      </c>
      <c r="B53" s="1060">
        <f t="shared" si="5"/>
        <v>14</v>
      </c>
      <c r="C53" s="1061">
        <v>1.1574074074074075E-2</v>
      </c>
      <c r="D53" s="1294">
        <v>0</v>
      </c>
      <c r="E53" s="1061" t="str">
        <f t="shared" ref="E53:E62" si="13">IFERROR(AVERAGE(F53:AR53), " ")</f>
        <v xml:space="preserve"> </v>
      </c>
      <c r="F53" s="1044"/>
      <c r="G53" s="1044"/>
      <c r="H53" s="1044"/>
      <c r="I53" s="1044"/>
      <c r="L53" s="1056"/>
      <c r="M53" s="1056"/>
      <c r="N53" s="1056"/>
      <c r="O53" s="1056"/>
      <c r="P53" s="1056"/>
      <c r="Q53" s="1056"/>
      <c r="R53" s="1056"/>
      <c r="S53" s="1056"/>
      <c r="T53" s="1056"/>
      <c r="U53" s="1056"/>
      <c r="V53" s="1056"/>
      <c r="W53" s="1056"/>
      <c r="X53" s="1056"/>
      <c r="Y53" s="1056"/>
      <c r="Z53" s="1056"/>
      <c r="AA53" s="1056"/>
      <c r="AB53" s="1056"/>
      <c r="AC53" s="1056"/>
      <c r="AD53" s="1056"/>
      <c r="AE53" s="1056"/>
      <c r="AF53" s="1056"/>
      <c r="AG53" s="1056"/>
      <c r="AH53" s="1056"/>
      <c r="AI53" s="1056"/>
      <c r="AJ53" s="1056"/>
      <c r="AK53" s="1056"/>
      <c r="AL53" s="1056"/>
      <c r="AM53" s="1056"/>
      <c r="AN53" s="1056"/>
      <c r="AO53" s="1056"/>
      <c r="AP53" s="1056"/>
      <c r="AQ53" s="1056"/>
      <c r="AR53" s="1056"/>
      <c r="AS53" s="1073"/>
      <c r="AT53" s="1006" t="str">
        <f t="shared" ref="AT53:AT62" si="14">IF(MIN(F53:AR53)=0," ",MIN(F53:AR53))</f>
        <v xml:space="preserve"> </v>
      </c>
      <c r="AU53" s="1282">
        <f t="shared" ref="AU53:AU62" si="15">COUNTA(F53:AR53)</f>
        <v>0</v>
      </c>
    </row>
    <row r="54" spans="1:47" ht="12.75" customHeight="1">
      <c r="A54" s="1046" t="s">
        <v>1710</v>
      </c>
      <c r="B54" s="1060">
        <f t="shared" si="5"/>
        <v>30</v>
      </c>
      <c r="C54" s="1019"/>
      <c r="D54" s="1185">
        <v>0</v>
      </c>
      <c r="E54" s="1061" t="str">
        <f t="shared" si="13"/>
        <v xml:space="preserve"> </v>
      </c>
      <c r="F54" s="1020"/>
      <c r="G54" s="1044"/>
      <c r="H54" s="1044"/>
      <c r="I54" s="1044"/>
      <c r="J54" s="1053"/>
      <c r="L54" s="1056"/>
      <c r="M54" s="1056"/>
      <c r="N54" s="1056"/>
      <c r="O54" s="1056"/>
      <c r="P54" s="1056"/>
      <c r="Q54" s="1056"/>
      <c r="R54" s="1056"/>
      <c r="S54" s="1056"/>
      <c r="T54" s="1056"/>
      <c r="U54" s="1056"/>
      <c r="V54" s="1056"/>
      <c r="W54" s="1056"/>
      <c r="X54" s="1056"/>
      <c r="Y54" s="1056"/>
      <c r="Z54" s="1056"/>
      <c r="AA54" s="1056"/>
      <c r="AB54" s="1056"/>
      <c r="AC54" s="1056"/>
      <c r="AD54" s="1056"/>
      <c r="AE54" s="1056"/>
      <c r="AF54" s="1056"/>
      <c r="AG54" s="1056"/>
      <c r="AH54" s="1056"/>
      <c r="AI54" s="1056"/>
      <c r="AJ54" s="1056"/>
      <c r="AK54" s="1056"/>
      <c r="AL54" s="1056"/>
      <c r="AM54" s="1056"/>
      <c r="AN54" s="1056"/>
      <c r="AO54" s="1056"/>
      <c r="AP54" s="1056"/>
      <c r="AQ54" s="1056"/>
      <c r="AR54" s="1056"/>
      <c r="AS54" s="1073"/>
      <c r="AT54" s="1006" t="str">
        <f t="shared" si="14"/>
        <v xml:space="preserve"> </v>
      </c>
      <c r="AU54" s="1282">
        <f t="shared" si="15"/>
        <v>0</v>
      </c>
    </row>
    <row r="55" spans="1:47" ht="12.75" customHeight="1">
      <c r="A55" s="1048" t="s">
        <v>569</v>
      </c>
      <c r="B55" s="1060">
        <f t="shared" si="5"/>
        <v>9</v>
      </c>
      <c r="C55" s="1184">
        <v>1.5127314814814816E-2</v>
      </c>
      <c r="D55" s="1307">
        <v>0</v>
      </c>
      <c r="E55" s="1061" t="str">
        <f t="shared" si="13"/>
        <v xml:space="preserve"> </v>
      </c>
      <c r="F55" s="1044"/>
      <c r="G55" s="1044"/>
      <c r="H55" s="1044"/>
      <c r="I55" s="1044"/>
      <c r="L55" s="1056"/>
      <c r="M55" s="1056"/>
      <c r="N55" s="1056"/>
      <c r="O55" s="1056"/>
      <c r="P55" s="1056"/>
      <c r="Q55" s="1056"/>
      <c r="R55" s="1056"/>
      <c r="S55" s="1056"/>
      <c r="T55" s="1056"/>
      <c r="U55" s="1056"/>
      <c r="V55" s="1056"/>
      <c r="W55" s="1056"/>
      <c r="X55" s="1056"/>
      <c r="Y55" s="1056"/>
      <c r="Z55" s="1056"/>
      <c r="AA55" s="1056"/>
      <c r="AB55" s="1056"/>
      <c r="AC55" s="1056"/>
      <c r="AD55" s="1056"/>
      <c r="AE55" s="1056"/>
      <c r="AF55" s="1056"/>
      <c r="AG55" s="1056"/>
      <c r="AH55" s="1056"/>
      <c r="AI55" s="1056"/>
      <c r="AJ55" s="1056"/>
      <c r="AK55" s="1056"/>
      <c r="AL55" s="1056"/>
      <c r="AM55" s="1056"/>
      <c r="AN55" s="1056"/>
      <c r="AO55" s="1056"/>
      <c r="AP55" s="1056"/>
      <c r="AQ55" s="1056"/>
      <c r="AR55" s="1056"/>
      <c r="AS55" s="1073"/>
      <c r="AT55" s="1006" t="str">
        <f t="shared" si="14"/>
        <v xml:space="preserve"> </v>
      </c>
      <c r="AU55" s="1282">
        <f t="shared" si="15"/>
        <v>0</v>
      </c>
    </row>
    <row r="56" spans="1:47" ht="12.75" customHeight="1">
      <c r="A56" s="1285" t="s">
        <v>1668</v>
      </c>
      <c r="B56" s="1060">
        <f t="shared" si="5"/>
        <v>10</v>
      </c>
      <c r="C56" s="1184">
        <v>1.4502314814814815E-2</v>
      </c>
      <c r="D56" s="1307">
        <v>0</v>
      </c>
      <c r="E56" s="1061" t="str">
        <f t="shared" si="13"/>
        <v xml:space="preserve"> </v>
      </c>
      <c r="F56" s="1043"/>
      <c r="G56" s="1044"/>
      <c r="H56" s="1044"/>
      <c r="I56" s="1044"/>
      <c r="J56" s="1053"/>
      <c r="L56" s="1056"/>
      <c r="M56" s="1056"/>
      <c r="N56" s="1056"/>
      <c r="O56" s="1056"/>
      <c r="P56" s="1056"/>
      <c r="Q56" s="1056"/>
      <c r="R56" s="1056"/>
      <c r="S56" s="1056"/>
      <c r="T56" s="1056"/>
      <c r="U56" s="1056"/>
      <c r="V56" s="1056"/>
      <c r="W56" s="1056"/>
      <c r="X56" s="1056"/>
      <c r="Y56" s="1056"/>
      <c r="Z56" s="1056"/>
      <c r="AA56" s="1056"/>
      <c r="AB56" s="1056"/>
      <c r="AC56" s="1056"/>
      <c r="AD56" s="1056"/>
      <c r="AE56" s="1056"/>
      <c r="AF56" s="1056"/>
      <c r="AG56" s="1056"/>
      <c r="AH56" s="1056"/>
      <c r="AI56" s="1056"/>
      <c r="AJ56" s="1056"/>
      <c r="AK56" s="1056"/>
      <c r="AL56" s="1056"/>
      <c r="AM56" s="1056"/>
      <c r="AN56" s="1056"/>
      <c r="AO56" s="1056"/>
      <c r="AP56" s="1056"/>
      <c r="AQ56" s="1056"/>
      <c r="AR56" s="1056"/>
      <c r="AS56" s="1073"/>
      <c r="AT56" s="1006" t="str">
        <f t="shared" si="14"/>
        <v xml:space="preserve"> </v>
      </c>
      <c r="AU56" s="1282">
        <f t="shared" si="15"/>
        <v>0</v>
      </c>
    </row>
    <row r="57" spans="1:47" ht="12.75" customHeight="1">
      <c r="A57" s="1046" t="s">
        <v>1712</v>
      </c>
      <c r="B57" s="1060">
        <f t="shared" si="5"/>
        <v>30</v>
      </c>
      <c r="C57" s="1019"/>
      <c r="D57" s="1185">
        <v>0</v>
      </c>
      <c r="E57" s="1061" t="str">
        <f t="shared" si="13"/>
        <v xml:space="preserve"> </v>
      </c>
      <c r="F57" s="1020"/>
      <c r="G57" s="1044"/>
      <c r="H57" s="1044"/>
      <c r="I57" s="1044"/>
      <c r="J57" s="1053"/>
      <c r="L57" s="1056"/>
      <c r="M57" s="1056"/>
      <c r="N57" s="1056"/>
      <c r="O57" s="1056"/>
      <c r="P57" s="1056"/>
      <c r="Q57" s="1056"/>
      <c r="R57" s="1056"/>
      <c r="S57" s="1056"/>
      <c r="T57" s="1056"/>
      <c r="U57" s="1056"/>
      <c r="V57" s="1056"/>
      <c r="W57" s="1056"/>
      <c r="X57" s="1056"/>
      <c r="Y57" s="1056"/>
      <c r="Z57" s="1056"/>
      <c r="AA57" s="1056"/>
      <c r="AB57" s="1056"/>
      <c r="AC57" s="1056"/>
      <c r="AD57" s="1056"/>
      <c r="AE57" s="1056"/>
      <c r="AF57" s="1056"/>
      <c r="AG57" s="1056"/>
      <c r="AH57" s="1056"/>
      <c r="AI57" s="1056"/>
      <c r="AJ57" s="1056"/>
      <c r="AK57" s="1056"/>
      <c r="AL57" s="1056"/>
      <c r="AM57" s="1056"/>
      <c r="AN57" s="1056"/>
      <c r="AO57" s="1056"/>
      <c r="AP57" s="1056"/>
      <c r="AQ57" s="1056"/>
      <c r="AR57" s="1056"/>
      <c r="AS57" s="1073"/>
      <c r="AT57" s="1006" t="str">
        <f t="shared" si="14"/>
        <v xml:space="preserve"> </v>
      </c>
      <c r="AU57" s="1282">
        <f t="shared" si="15"/>
        <v>0</v>
      </c>
    </row>
    <row r="58" spans="1:47" ht="12.75" customHeight="1">
      <c r="A58" s="1046" t="s">
        <v>1713</v>
      </c>
      <c r="B58" s="1060">
        <f t="shared" si="5"/>
        <v>30</v>
      </c>
      <c r="C58" s="1019"/>
      <c r="D58" s="1185">
        <v>0</v>
      </c>
      <c r="E58" s="1061" t="str">
        <f t="shared" si="13"/>
        <v xml:space="preserve"> </v>
      </c>
      <c r="F58" s="1020"/>
      <c r="G58" s="1044"/>
      <c r="H58" s="1044"/>
      <c r="I58" s="1044"/>
      <c r="J58" s="1053"/>
      <c r="L58" s="1056"/>
      <c r="M58" s="1056"/>
      <c r="N58" s="1056"/>
      <c r="O58" s="1056"/>
      <c r="P58" s="1056"/>
      <c r="Q58" s="1056"/>
      <c r="R58" s="1056"/>
      <c r="S58" s="1056"/>
      <c r="T58" s="1056"/>
      <c r="U58" s="1056"/>
      <c r="V58" s="1056"/>
      <c r="W58" s="1056"/>
      <c r="X58" s="1056"/>
      <c r="Y58" s="1056"/>
      <c r="Z58" s="1056"/>
      <c r="AA58" s="1056"/>
      <c r="AB58" s="1056"/>
      <c r="AC58" s="1056"/>
      <c r="AD58" s="1056"/>
      <c r="AE58" s="1056"/>
      <c r="AF58" s="1056"/>
      <c r="AG58" s="1056"/>
      <c r="AH58" s="1056"/>
      <c r="AI58" s="1056"/>
      <c r="AJ58" s="1056"/>
      <c r="AK58" s="1056"/>
      <c r="AL58" s="1056"/>
      <c r="AM58" s="1056"/>
      <c r="AN58" s="1056"/>
      <c r="AO58" s="1056"/>
      <c r="AP58" s="1056"/>
      <c r="AQ58" s="1056"/>
      <c r="AR58" s="1056"/>
      <c r="AS58" s="1073"/>
      <c r="AT58" s="1006" t="str">
        <f t="shared" si="14"/>
        <v xml:space="preserve"> </v>
      </c>
      <c r="AU58" s="1282">
        <f t="shared" si="15"/>
        <v>0</v>
      </c>
    </row>
    <row r="59" spans="1:47" ht="12.75" customHeight="1">
      <c r="A59" s="1048" t="s">
        <v>1040</v>
      </c>
      <c r="B59" s="1060">
        <f t="shared" si="5"/>
        <v>8</v>
      </c>
      <c r="C59" s="1184">
        <v>1.5706018518518518E-2</v>
      </c>
      <c r="D59" s="1307">
        <v>0</v>
      </c>
      <c r="E59" s="1061" t="str">
        <f t="shared" si="13"/>
        <v xml:space="preserve"> </v>
      </c>
      <c r="F59" s="1043"/>
      <c r="G59" s="1044"/>
      <c r="H59" s="1044"/>
      <c r="I59" s="1044"/>
      <c r="J59" s="1053"/>
      <c r="L59" s="1056"/>
      <c r="M59" s="1056"/>
      <c r="N59" s="1056"/>
      <c r="O59" s="1056"/>
      <c r="P59" s="1056"/>
      <c r="Q59" s="1056"/>
      <c r="R59" s="1056"/>
      <c r="S59" s="1056"/>
      <c r="T59" s="1056"/>
      <c r="U59" s="1056"/>
      <c r="V59" s="1056"/>
      <c r="W59" s="1056"/>
      <c r="X59" s="1056"/>
      <c r="Y59" s="1056"/>
      <c r="Z59" s="1056"/>
      <c r="AA59" s="1056"/>
      <c r="AB59" s="1056"/>
      <c r="AC59" s="1056"/>
      <c r="AD59" s="1056"/>
      <c r="AE59" s="1056"/>
      <c r="AF59" s="1056"/>
      <c r="AG59" s="1056"/>
      <c r="AH59" s="1056"/>
      <c r="AI59" s="1056"/>
      <c r="AJ59" s="1056"/>
      <c r="AK59" s="1056"/>
      <c r="AL59" s="1056"/>
      <c r="AM59" s="1056"/>
      <c r="AN59" s="1056"/>
      <c r="AO59" s="1056"/>
      <c r="AP59" s="1056"/>
      <c r="AQ59" s="1056"/>
      <c r="AR59" s="1056"/>
      <c r="AS59" s="1073"/>
      <c r="AT59" s="1006" t="str">
        <f t="shared" si="14"/>
        <v xml:space="preserve"> </v>
      </c>
      <c r="AU59" s="1282">
        <f t="shared" si="15"/>
        <v>0</v>
      </c>
    </row>
    <row r="60" spans="1:47" ht="12.75" customHeight="1">
      <c r="A60" s="1047" t="s">
        <v>1611</v>
      </c>
      <c r="B60" s="1060">
        <f t="shared" si="5"/>
        <v>-9</v>
      </c>
      <c r="C60" s="1184">
        <v>2.7083333333333334E-2</v>
      </c>
      <c r="D60" s="1307">
        <v>0</v>
      </c>
      <c r="E60" s="1061" t="str">
        <f t="shared" si="13"/>
        <v xml:space="preserve"> </v>
      </c>
      <c r="F60" s="1043"/>
      <c r="G60" s="1044"/>
      <c r="H60" s="1044"/>
      <c r="I60" s="1044"/>
      <c r="J60" s="1053"/>
      <c r="L60" s="1056"/>
      <c r="M60" s="1056"/>
      <c r="N60" s="1056"/>
      <c r="O60" s="1056"/>
      <c r="P60" s="1056"/>
      <c r="Q60" s="1056"/>
      <c r="R60" s="1056"/>
      <c r="S60" s="1056"/>
      <c r="T60" s="1056"/>
      <c r="U60" s="1056"/>
      <c r="V60" s="1056"/>
      <c r="W60" s="1056"/>
      <c r="X60" s="1056"/>
      <c r="Y60" s="1056"/>
      <c r="Z60" s="1056"/>
      <c r="AA60" s="1056"/>
      <c r="AB60" s="1056"/>
      <c r="AC60" s="1056"/>
      <c r="AD60" s="1056"/>
      <c r="AE60" s="1056"/>
      <c r="AF60" s="1056"/>
      <c r="AG60" s="1056"/>
      <c r="AH60" s="1056"/>
      <c r="AI60" s="1056"/>
      <c r="AJ60" s="1056"/>
      <c r="AK60" s="1056"/>
      <c r="AL60" s="1056"/>
      <c r="AM60" s="1056"/>
      <c r="AN60" s="1056"/>
      <c r="AO60" s="1056"/>
      <c r="AP60" s="1056"/>
      <c r="AQ60" s="1056"/>
      <c r="AR60" s="1056"/>
      <c r="AS60" s="1073"/>
      <c r="AT60" s="1006" t="str">
        <f t="shared" si="14"/>
        <v xml:space="preserve"> </v>
      </c>
      <c r="AU60" s="1282">
        <f t="shared" si="15"/>
        <v>0</v>
      </c>
    </row>
    <row r="61" spans="1:47" ht="12.75" customHeight="1">
      <c r="A61" s="1048" t="s">
        <v>259</v>
      </c>
      <c r="B61" s="1060">
        <f t="shared" si="5"/>
        <v>3</v>
      </c>
      <c r="C61" s="1184">
        <v>1.9351851851851853E-2</v>
      </c>
      <c r="D61" s="1307">
        <v>0</v>
      </c>
      <c r="E61" s="1061" t="str">
        <f t="shared" si="13"/>
        <v xml:space="preserve"> </v>
      </c>
      <c r="F61" s="1044"/>
      <c r="G61" s="1044"/>
      <c r="H61" s="1044"/>
      <c r="I61" s="1044"/>
      <c r="L61" s="1056"/>
      <c r="M61" s="1056"/>
      <c r="N61" s="1056"/>
      <c r="O61" s="1056"/>
      <c r="P61" s="1056"/>
      <c r="Q61" s="1056"/>
      <c r="R61" s="1056"/>
      <c r="S61" s="1056"/>
      <c r="T61" s="1056"/>
      <c r="U61" s="1056"/>
      <c r="V61" s="1056"/>
      <c r="W61" s="1056"/>
      <c r="X61" s="1056"/>
      <c r="Y61" s="1056"/>
      <c r="Z61" s="1056"/>
      <c r="AA61" s="1056"/>
      <c r="AB61" s="1056"/>
      <c r="AC61" s="1056"/>
      <c r="AD61" s="1056"/>
      <c r="AE61" s="1056"/>
      <c r="AF61" s="1056"/>
      <c r="AG61" s="1056"/>
      <c r="AH61" s="1056"/>
      <c r="AI61" s="1056"/>
      <c r="AJ61" s="1056"/>
      <c r="AK61" s="1056"/>
      <c r="AL61" s="1056"/>
      <c r="AM61" s="1056"/>
      <c r="AN61" s="1056"/>
      <c r="AO61" s="1056"/>
      <c r="AP61" s="1056"/>
      <c r="AQ61" s="1056"/>
      <c r="AR61" s="1056"/>
      <c r="AS61" s="1073"/>
      <c r="AT61" s="1006" t="str">
        <f t="shared" si="14"/>
        <v xml:space="preserve"> </v>
      </c>
      <c r="AU61" s="1282">
        <f t="shared" si="15"/>
        <v>0</v>
      </c>
    </row>
    <row r="62" spans="1:47" ht="12.75" customHeight="1">
      <c r="A62" s="1048" t="s">
        <v>260</v>
      </c>
      <c r="B62" s="1060" t="str">
        <f t="shared" si="5"/>
        <v xml:space="preserve"> </v>
      </c>
      <c r="C62" s="1184" t="s">
        <v>514</v>
      </c>
      <c r="D62" s="1307">
        <v>0</v>
      </c>
      <c r="E62" s="1061" t="str">
        <f t="shared" si="13"/>
        <v xml:space="preserve"> </v>
      </c>
      <c r="F62" s="1044"/>
      <c r="G62" s="1044"/>
      <c r="H62" s="1044"/>
      <c r="I62" s="1044"/>
      <c r="J62" s="1053"/>
      <c r="L62" s="1056"/>
      <c r="M62" s="1056"/>
      <c r="N62" s="1056"/>
      <c r="O62" s="1056"/>
      <c r="P62" s="1056"/>
      <c r="Q62" s="1056"/>
      <c r="R62" s="1056"/>
      <c r="S62" s="1056"/>
      <c r="T62" s="1056"/>
      <c r="U62" s="1056"/>
      <c r="V62" s="1056"/>
      <c r="W62" s="1056"/>
      <c r="X62" s="1056"/>
      <c r="Y62" s="1056"/>
      <c r="Z62" s="1056"/>
      <c r="AA62" s="1056"/>
      <c r="AB62" s="1056"/>
      <c r="AC62" s="1056"/>
      <c r="AD62" s="1056"/>
      <c r="AE62" s="1056"/>
      <c r="AF62" s="1056"/>
      <c r="AG62" s="1056"/>
      <c r="AH62" s="1056"/>
      <c r="AI62" s="1056"/>
      <c r="AJ62" s="1056"/>
      <c r="AK62" s="1056"/>
      <c r="AL62" s="1056"/>
      <c r="AM62" s="1056"/>
      <c r="AN62" s="1056"/>
      <c r="AO62" s="1056"/>
      <c r="AP62" s="1056"/>
      <c r="AQ62" s="1056"/>
      <c r="AR62" s="1056"/>
      <c r="AS62" s="1073"/>
      <c r="AT62" s="1006" t="str">
        <f t="shared" si="14"/>
        <v xml:space="preserve"> </v>
      </c>
      <c r="AU62" s="1282">
        <f t="shared" si="15"/>
        <v>0</v>
      </c>
    </row>
    <row r="63" spans="1:47" ht="12.75" customHeight="1">
      <c r="A63" s="1048" t="s">
        <v>1714</v>
      </c>
      <c r="B63" s="1060">
        <f t="shared" si="5"/>
        <v>4</v>
      </c>
      <c r="C63" s="1184">
        <v>1.8530092592592595E-2</v>
      </c>
      <c r="D63" s="1307"/>
      <c r="E63" s="1061"/>
      <c r="F63" s="1044"/>
      <c r="G63" s="1044"/>
      <c r="H63" s="1044"/>
      <c r="I63" s="1044"/>
      <c r="J63" s="1053"/>
      <c r="L63" s="1056"/>
      <c r="M63" s="1056"/>
      <c r="N63" s="1056"/>
      <c r="O63" s="1056"/>
      <c r="P63" s="1056"/>
      <c r="Q63" s="1056"/>
      <c r="R63" s="1056"/>
      <c r="S63" s="1056"/>
      <c r="T63" s="1056"/>
      <c r="U63" s="1056"/>
      <c r="V63" s="1056"/>
      <c r="W63" s="1056"/>
      <c r="X63" s="1056"/>
      <c r="Y63" s="1056"/>
      <c r="Z63" s="1056"/>
      <c r="AA63" s="1056"/>
      <c r="AB63" s="1056"/>
      <c r="AC63" s="1056"/>
      <c r="AD63" s="1056"/>
      <c r="AE63" s="1056"/>
      <c r="AF63" s="1056"/>
      <c r="AG63" s="1056"/>
      <c r="AH63" s="1056"/>
      <c r="AI63" s="1056"/>
      <c r="AJ63" s="1056"/>
      <c r="AK63" s="1056"/>
      <c r="AL63" s="1056"/>
      <c r="AM63" s="1056"/>
      <c r="AN63" s="1056"/>
      <c r="AO63" s="1056"/>
      <c r="AP63" s="1056"/>
      <c r="AQ63" s="1056"/>
      <c r="AR63" s="1056"/>
      <c r="AS63" s="1073"/>
      <c r="AT63" s="1006"/>
      <c r="AU63" s="1282"/>
    </row>
    <row r="64" spans="1:47" ht="12.75" customHeight="1">
      <c r="A64" s="1048" t="s">
        <v>783</v>
      </c>
      <c r="B64" s="1060">
        <f t="shared" si="5"/>
        <v>10</v>
      </c>
      <c r="C64" s="1184">
        <v>1.4328703703703703E-2</v>
      </c>
      <c r="D64" s="1307">
        <v>0</v>
      </c>
      <c r="E64" s="1061" t="str">
        <f>IFERROR(AVERAGE(F64:AR64), " ")</f>
        <v xml:space="preserve"> </v>
      </c>
      <c r="F64" s="1044"/>
      <c r="G64" s="1044"/>
      <c r="H64" s="1044"/>
      <c r="I64" s="1044"/>
      <c r="J64" s="1053"/>
      <c r="L64" s="1056"/>
      <c r="M64" s="1056"/>
      <c r="N64" s="1056"/>
      <c r="O64" s="1056"/>
      <c r="P64" s="1056"/>
      <c r="Q64" s="1056"/>
      <c r="R64" s="1056"/>
      <c r="S64" s="1056"/>
      <c r="T64" s="1056"/>
      <c r="U64" s="1056"/>
      <c r="V64" s="1056"/>
      <c r="W64" s="1056"/>
      <c r="X64" s="1056"/>
      <c r="Y64" s="1056"/>
      <c r="Z64" s="1056"/>
      <c r="AA64" s="1056"/>
      <c r="AB64" s="1056"/>
      <c r="AC64" s="1056"/>
      <c r="AD64" s="1056"/>
      <c r="AE64" s="1056"/>
      <c r="AF64" s="1056"/>
      <c r="AG64" s="1056"/>
      <c r="AH64" s="1056"/>
      <c r="AI64" s="1056"/>
      <c r="AJ64" s="1056"/>
      <c r="AK64" s="1056"/>
      <c r="AL64" s="1056"/>
      <c r="AM64" s="1056"/>
      <c r="AN64" s="1056"/>
      <c r="AO64" s="1056"/>
      <c r="AP64" s="1056"/>
      <c r="AQ64" s="1056"/>
      <c r="AR64" s="1056"/>
      <c r="AS64" s="1073"/>
      <c r="AT64" s="1006" t="str">
        <f>IF(MIN(F64:AR64)=0," ",MIN(F64:AR64))</f>
        <v xml:space="preserve"> </v>
      </c>
      <c r="AU64" s="1282">
        <f>COUNTA(F64:AR64)</f>
        <v>0</v>
      </c>
    </row>
    <row r="65" spans="1:47" ht="12.75" customHeight="1">
      <c r="A65" s="1046" t="s">
        <v>1715</v>
      </c>
      <c r="B65" s="1060">
        <f t="shared" si="5"/>
        <v>30</v>
      </c>
      <c r="C65" s="1019"/>
      <c r="D65" s="1185">
        <v>0</v>
      </c>
      <c r="E65" s="1061" t="str">
        <f>IFERROR(AVERAGE(F65:AR65), " ")</f>
        <v xml:space="preserve"> </v>
      </c>
      <c r="F65" s="1020"/>
      <c r="G65" s="1044"/>
      <c r="H65" s="1044"/>
      <c r="I65" s="1044"/>
      <c r="J65" s="1053"/>
      <c r="L65" s="1056"/>
      <c r="M65" s="1056"/>
      <c r="N65" s="1056"/>
      <c r="O65" s="1056"/>
      <c r="P65" s="1056"/>
      <c r="Q65" s="1056"/>
      <c r="R65" s="1056"/>
      <c r="S65" s="1056"/>
      <c r="T65" s="1056"/>
      <c r="U65" s="1056"/>
      <c r="V65" s="1056"/>
      <c r="W65" s="1056"/>
      <c r="X65" s="1056"/>
      <c r="Y65" s="1056"/>
      <c r="Z65" s="1056"/>
      <c r="AA65" s="1056"/>
      <c r="AB65" s="1056"/>
      <c r="AC65" s="1056"/>
      <c r="AD65" s="1056"/>
      <c r="AE65" s="1056"/>
      <c r="AF65" s="1056"/>
      <c r="AG65" s="1056"/>
      <c r="AH65" s="1056"/>
      <c r="AI65" s="1056"/>
      <c r="AJ65" s="1056"/>
      <c r="AK65" s="1056"/>
      <c r="AL65" s="1056"/>
      <c r="AM65" s="1056"/>
      <c r="AN65" s="1056"/>
      <c r="AO65" s="1056"/>
      <c r="AP65" s="1056"/>
      <c r="AQ65" s="1056"/>
      <c r="AR65" s="1056"/>
      <c r="AS65" s="1073"/>
      <c r="AT65" s="1006" t="str">
        <f>IF(MIN(F65:AR65)=0," ",MIN(F65:AR65))</f>
        <v xml:space="preserve"> </v>
      </c>
      <c r="AU65" s="1282">
        <f>COUNTA(F65:AR65)</f>
        <v>0</v>
      </c>
    </row>
    <row r="66" spans="1:47" ht="12.75" customHeight="1">
      <c r="A66" s="1046" t="s">
        <v>1716</v>
      </c>
      <c r="B66" s="1060">
        <f t="shared" si="5"/>
        <v>3</v>
      </c>
      <c r="C66" s="1044">
        <v>1.9305555555555555E-2</v>
      </c>
      <c r="D66" s="1185"/>
      <c r="E66" s="1061"/>
      <c r="F66" s="1020"/>
      <c r="G66" s="1044"/>
      <c r="H66" s="1044"/>
      <c r="I66" s="1044"/>
      <c r="J66" s="1053"/>
      <c r="L66" s="1056"/>
      <c r="M66" s="1056"/>
      <c r="N66" s="1056"/>
      <c r="O66" s="1056"/>
      <c r="P66" s="1056"/>
      <c r="Q66" s="1056"/>
      <c r="R66" s="1056"/>
      <c r="S66" s="1056"/>
      <c r="T66" s="1056"/>
      <c r="U66" s="1056"/>
      <c r="V66" s="1056"/>
      <c r="W66" s="1056"/>
      <c r="X66" s="1056"/>
      <c r="Y66" s="1056"/>
      <c r="Z66" s="1044">
        <v>2.0023148148148148E-2</v>
      </c>
      <c r="AA66" s="1056"/>
      <c r="AB66" s="1056"/>
      <c r="AC66" s="1056"/>
      <c r="AD66" s="1056"/>
      <c r="AE66" s="1056"/>
      <c r="AF66" s="1056"/>
      <c r="AG66" s="1056"/>
      <c r="AH66" s="1056"/>
      <c r="AI66" s="1056"/>
      <c r="AJ66" s="1056"/>
      <c r="AK66" s="1056"/>
      <c r="AL66" s="1056"/>
      <c r="AM66" s="1056"/>
      <c r="AN66" s="1056"/>
      <c r="AO66" s="1056"/>
      <c r="AP66" s="1056"/>
      <c r="AQ66" s="1056"/>
      <c r="AR66" s="1056"/>
      <c r="AS66" s="1073"/>
      <c r="AT66" s="1006"/>
      <c r="AU66" s="1282"/>
    </row>
    <row r="67" spans="1:47" ht="12.75" customHeight="1">
      <c r="A67" s="1046" t="s">
        <v>1717</v>
      </c>
      <c r="B67" s="1060">
        <f t="shared" si="5"/>
        <v>30</v>
      </c>
      <c r="C67" s="1019"/>
      <c r="D67" s="1185">
        <v>0</v>
      </c>
      <c r="E67" s="1061" t="str">
        <f t="shared" ref="E67:E73" si="16">IFERROR(AVERAGE(F67:AR67), " ")</f>
        <v xml:space="preserve"> </v>
      </c>
      <c r="F67" s="1020"/>
      <c r="G67" s="1044"/>
      <c r="H67" s="1044"/>
      <c r="I67" s="1044"/>
      <c r="J67" s="1053"/>
      <c r="L67" s="1056"/>
      <c r="M67" s="1056"/>
      <c r="N67" s="1056"/>
      <c r="O67" s="1056"/>
      <c r="P67" s="1056"/>
      <c r="Q67" s="1056"/>
      <c r="R67" s="1056"/>
      <c r="S67" s="1056"/>
      <c r="T67" s="1056"/>
      <c r="U67" s="1056"/>
      <c r="V67" s="1056"/>
      <c r="W67" s="1056"/>
      <c r="X67" s="1056"/>
      <c r="Y67" s="1056"/>
      <c r="Z67" s="1056"/>
      <c r="AA67" s="1056"/>
      <c r="AB67" s="1056"/>
      <c r="AC67" s="1056"/>
      <c r="AD67" s="1056"/>
      <c r="AE67" s="1056"/>
      <c r="AF67" s="1056"/>
      <c r="AG67" s="1056"/>
      <c r="AH67" s="1056"/>
      <c r="AI67" s="1056"/>
      <c r="AJ67" s="1056"/>
      <c r="AK67" s="1056"/>
      <c r="AL67" s="1056"/>
      <c r="AM67" s="1056"/>
      <c r="AN67" s="1056"/>
      <c r="AO67" s="1056"/>
      <c r="AP67" s="1056"/>
      <c r="AQ67" s="1056"/>
      <c r="AR67" s="1056"/>
      <c r="AS67" s="1073"/>
      <c r="AT67" s="1006" t="str">
        <f t="shared" ref="AT67:AT73" si="17">IF(MIN(F67:AR67)=0," ",MIN(F67:AR67))</f>
        <v xml:space="preserve"> </v>
      </c>
      <c r="AU67" s="1282">
        <f t="shared" ref="AU67:AU73" si="18">COUNTA(F67:AR67)</f>
        <v>0</v>
      </c>
    </row>
    <row r="68" spans="1:47" ht="12.75" customHeight="1">
      <c r="A68" s="1046" t="s">
        <v>1718</v>
      </c>
      <c r="B68" s="1060">
        <f t="shared" si="5"/>
        <v>30</v>
      </c>
      <c r="C68" s="1019"/>
      <c r="D68" s="1185">
        <v>0</v>
      </c>
      <c r="E68" s="1061" t="str">
        <f t="shared" si="16"/>
        <v xml:space="preserve"> </v>
      </c>
      <c r="F68" s="1020"/>
      <c r="G68" s="1044"/>
      <c r="H68" s="1044"/>
      <c r="I68" s="1044"/>
      <c r="J68" s="1053"/>
      <c r="L68" s="1056"/>
      <c r="M68" s="1056"/>
      <c r="N68" s="1056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1056"/>
      <c r="AJ68" s="1056"/>
      <c r="AK68" s="1056"/>
      <c r="AL68" s="1056"/>
      <c r="AM68" s="1056"/>
      <c r="AN68" s="1056"/>
      <c r="AO68" s="1056"/>
      <c r="AP68" s="1056"/>
      <c r="AQ68" s="1056"/>
      <c r="AR68" s="1056"/>
      <c r="AS68" s="1073"/>
      <c r="AT68" s="1006" t="str">
        <f t="shared" si="17"/>
        <v xml:space="preserve"> </v>
      </c>
      <c r="AU68" s="1282">
        <f t="shared" si="18"/>
        <v>0</v>
      </c>
    </row>
    <row r="69" spans="1:47" ht="12.75" customHeight="1">
      <c r="A69" s="1047" t="s">
        <v>1662</v>
      </c>
      <c r="B69" s="1060">
        <f t="shared" si="5"/>
        <v>0</v>
      </c>
      <c r="C69" s="1184">
        <v>2.0983796296296296E-2</v>
      </c>
      <c r="D69" s="1307">
        <v>0</v>
      </c>
      <c r="E69" s="1061" t="str">
        <f t="shared" si="16"/>
        <v xml:space="preserve"> </v>
      </c>
      <c r="F69" s="1043"/>
      <c r="G69" s="1044"/>
      <c r="H69" s="1044"/>
      <c r="I69" s="1044"/>
      <c r="J69" s="1053"/>
      <c r="L69" s="1056"/>
      <c r="M69" s="1056"/>
      <c r="N69" s="1056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1056"/>
      <c r="AJ69" s="1056"/>
      <c r="AK69" s="1056"/>
      <c r="AL69" s="1056"/>
      <c r="AM69" s="1056"/>
      <c r="AN69" s="1056"/>
      <c r="AO69" s="1056"/>
      <c r="AP69" s="1056"/>
      <c r="AQ69" s="1056"/>
      <c r="AR69" s="1056"/>
      <c r="AS69" s="1073"/>
      <c r="AT69" s="1006" t="str">
        <f t="shared" si="17"/>
        <v xml:space="preserve"> </v>
      </c>
      <c r="AU69" s="1282">
        <f t="shared" si="18"/>
        <v>0</v>
      </c>
    </row>
    <row r="70" spans="1:47" ht="12.75" customHeight="1">
      <c r="A70" s="1048" t="s">
        <v>785</v>
      </c>
      <c r="B70" s="1060">
        <f t="shared" si="5"/>
        <v>11</v>
      </c>
      <c r="C70" s="1184">
        <v>1.3854166666666666E-2</v>
      </c>
      <c r="D70" s="1307">
        <v>0</v>
      </c>
      <c r="E70" s="1061" t="str">
        <f t="shared" si="16"/>
        <v xml:space="preserve"> </v>
      </c>
      <c r="F70" s="1044"/>
      <c r="G70" s="1044"/>
      <c r="H70" s="1044"/>
      <c r="I70" s="1044"/>
      <c r="J70" s="1053"/>
      <c r="L70" s="1056"/>
      <c r="M70" s="1056"/>
      <c r="N70" s="1056"/>
      <c r="O70" s="1056"/>
      <c r="P70" s="1056"/>
      <c r="Q70" s="1056"/>
      <c r="R70" s="1056"/>
      <c r="S70" s="1056"/>
      <c r="T70" s="1056"/>
      <c r="U70" s="1056"/>
      <c r="V70" s="1056"/>
      <c r="W70" s="1056"/>
      <c r="X70" s="1056"/>
      <c r="Y70" s="1056"/>
      <c r="Z70" s="1056"/>
      <c r="AA70" s="1056"/>
      <c r="AB70" s="1056"/>
      <c r="AC70" s="1056"/>
      <c r="AD70" s="1056"/>
      <c r="AE70" s="1056"/>
      <c r="AF70" s="1056"/>
      <c r="AG70" s="1056"/>
      <c r="AH70" s="1056"/>
      <c r="AI70" s="1056"/>
      <c r="AJ70" s="1056"/>
      <c r="AK70" s="1056"/>
      <c r="AL70" s="1056"/>
      <c r="AM70" s="1056"/>
      <c r="AN70" s="1056"/>
      <c r="AO70" s="1056"/>
      <c r="AP70" s="1056"/>
      <c r="AQ70" s="1056"/>
      <c r="AR70" s="1056"/>
      <c r="AS70" s="1073"/>
      <c r="AT70" s="1006" t="str">
        <f t="shared" si="17"/>
        <v xml:space="preserve"> </v>
      </c>
      <c r="AU70" s="1282">
        <f t="shared" si="18"/>
        <v>0</v>
      </c>
    </row>
    <row r="71" spans="1:47" ht="12.75" customHeight="1">
      <c r="A71" s="1048" t="s">
        <v>1206</v>
      </c>
      <c r="B71" s="1060">
        <f t="shared" ref="B71:B134" si="19">IFERROR(MINUTE(B$5)-MINUTE(C71)," ")</f>
        <v>10</v>
      </c>
      <c r="C71" s="1184">
        <v>1.4178240740740741E-2</v>
      </c>
      <c r="D71" s="1307">
        <v>0</v>
      </c>
      <c r="E71" s="1061" t="str">
        <f t="shared" si="16"/>
        <v xml:space="preserve"> </v>
      </c>
      <c r="F71" s="1044"/>
      <c r="G71" s="1044"/>
      <c r="H71" s="1044"/>
      <c r="I71" s="1044"/>
      <c r="J71" s="1053"/>
      <c r="L71" s="1056"/>
      <c r="M71" s="1056"/>
      <c r="N71" s="1056"/>
      <c r="O71" s="1056"/>
      <c r="P71" s="1056"/>
      <c r="Q71" s="1056"/>
      <c r="R71" s="1056"/>
      <c r="S71" s="1056"/>
      <c r="T71" s="1056"/>
      <c r="U71" s="1056"/>
      <c r="V71" s="1056"/>
      <c r="W71" s="1056"/>
      <c r="X71" s="1056"/>
      <c r="Y71" s="1056"/>
      <c r="Z71" s="1056"/>
      <c r="AA71" s="1056"/>
      <c r="AB71" s="1056"/>
      <c r="AC71" s="1056"/>
      <c r="AD71" s="1056"/>
      <c r="AE71" s="1056"/>
      <c r="AF71" s="1056"/>
      <c r="AG71" s="1056"/>
      <c r="AH71" s="1056"/>
      <c r="AI71" s="1056"/>
      <c r="AJ71" s="1056"/>
      <c r="AK71" s="1056"/>
      <c r="AL71" s="1056"/>
      <c r="AM71" s="1056"/>
      <c r="AN71" s="1056"/>
      <c r="AO71" s="1056"/>
      <c r="AP71" s="1056"/>
      <c r="AQ71" s="1056"/>
      <c r="AR71" s="1056"/>
      <c r="AS71" s="1073"/>
      <c r="AT71" s="1006" t="str">
        <f t="shared" si="17"/>
        <v xml:space="preserve"> </v>
      </c>
      <c r="AU71" s="1282">
        <f t="shared" si="18"/>
        <v>0</v>
      </c>
    </row>
    <row r="72" spans="1:47" ht="12.75" customHeight="1">
      <c r="A72" s="1046" t="s">
        <v>1719</v>
      </c>
      <c r="B72" s="1060">
        <f t="shared" si="19"/>
        <v>30</v>
      </c>
      <c r="C72" s="1019"/>
      <c r="D72" s="1185">
        <v>0</v>
      </c>
      <c r="E72" s="1061" t="str">
        <f t="shared" si="16"/>
        <v xml:space="preserve"> </v>
      </c>
      <c r="F72" s="1020"/>
      <c r="G72" s="1044"/>
      <c r="H72" s="1044"/>
      <c r="I72" s="1044"/>
      <c r="J72" s="1053"/>
      <c r="L72" s="1056"/>
      <c r="M72" s="1056"/>
      <c r="N72" s="1056"/>
      <c r="O72" s="1056"/>
      <c r="P72" s="1056"/>
      <c r="Q72" s="1056"/>
      <c r="R72" s="1056"/>
      <c r="S72" s="1056"/>
      <c r="T72" s="1056"/>
      <c r="U72" s="1056"/>
      <c r="V72" s="1056"/>
      <c r="W72" s="1056"/>
      <c r="X72" s="1056"/>
      <c r="Y72" s="1056"/>
      <c r="Z72" s="1056"/>
      <c r="AA72" s="1056"/>
      <c r="AB72" s="1056"/>
      <c r="AC72" s="1056"/>
      <c r="AD72" s="1056"/>
      <c r="AE72" s="1056"/>
      <c r="AF72" s="1056"/>
      <c r="AG72" s="1056"/>
      <c r="AH72" s="1056"/>
      <c r="AI72" s="1056"/>
      <c r="AJ72" s="1056"/>
      <c r="AK72" s="1056"/>
      <c r="AL72" s="1056"/>
      <c r="AM72" s="1056"/>
      <c r="AN72" s="1056"/>
      <c r="AO72" s="1056"/>
      <c r="AP72" s="1056"/>
      <c r="AQ72" s="1056"/>
      <c r="AR72" s="1056"/>
      <c r="AS72" s="1073"/>
      <c r="AT72" s="1006" t="str">
        <f t="shared" si="17"/>
        <v xml:space="preserve"> </v>
      </c>
      <c r="AU72" s="1282">
        <f t="shared" si="18"/>
        <v>0</v>
      </c>
    </row>
    <row r="73" spans="1:47" ht="12.75" customHeight="1">
      <c r="A73" s="1046" t="s">
        <v>1720</v>
      </c>
      <c r="B73" s="1060">
        <f t="shared" si="19"/>
        <v>30</v>
      </c>
      <c r="C73" s="1019"/>
      <c r="D73" s="1185">
        <v>0</v>
      </c>
      <c r="E73" s="1061" t="str">
        <f t="shared" si="16"/>
        <v xml:space="preserve"> </v>
      </c>
      <c r="F73" s="1020"/>
      <c r="G73" s="1044"/>
      <c r="H73" s="1044"/>
      <c r="I73" s="1044"/>
      <c r="J73" s="1053"/>
      <c r="L73" s="1056"/>
      <c r="M73" s="1056"/>
      <c r="N73" s="1056"/>
      <c r="O73" s="1056"/>
      <c r="P73" s="1056"/>
      <c r="Q73" s="1056"/>
      <c r="R73" s="1056"/>
      <c r="S73" s="1056"/>
      <c r="T73" s="1056"/>
      <c r="U73" s="1056"/>
      <c r="V73" s="1056"/>
      <c r="W73" s="1056"/>
      <c r="X73" s="1056"/>
      <c r="Y73" s="1056"/>
      <c r="Z73" s="1056"/>
      <c r="AA73" s="1056"/>
      <c r="AB73" s="1056"/>
      <c r="AC73" s="1056"/>
      <c r="AD73" s="1056"/>
      <c r="AE73" s="1056"/>
      <c r="AF73" s="1056"/>
      <c r="AG73" s="1056"/>
      <c r="AH73" s="1056"/>
      <c r="AI73" s="1056"/>
      <c r="AJ73" s="1056"/>
      <c r="AK73" s="1056"/>
      <c r="AL73" s="1056"/>
      <c r="AM73" s="1056"/>
      <c r="AN73" s="1056"/>
      <c r="AO73" s="1056"/>
      <c r="AP73" s="1056"/>
      <c r="AQ73" s="1056"/>
      <c r="AR73" s="1056"/>
      <c r="AS73" s="1073"/>
      <c r="AT73" s="1006" t="str">
        <f t="shared" si="17"/>
        <v xml:space="preserve"> </v>
      </c>
      <c r="AU73" s="1282">
        <f t="shared" si="18"/>
        <v>0</v>
      </c>
    </row>
    <row r="74" spans="1:47" ht="12.75" customHeight="1">
      <c r="A74" s="1058" t="s">
        <v>1721</v>
      </c>
      <c r="B74" s="1060">
        <f t="shared" si="19"/>
        <v>-12</v>
      </c>
      <c r="C74" s="1044">
        <v>2.9166666666666664E-2</v>
      </c>
      <c r="D74" s="1185">
        <v>2</v>
      </c>
      <c r="E74" s="1061"/>
      <c r="F74" s="1020"/>
      <c r="G74" s="1044"/>
      <c r="H74" s="1044"/>
      <c r="I74" s="1044"/>
      <c r="J74" s="1053"/>
      <c r="L74" s="1056"/>
      <c r="M74" s="1056"/>
      <c r="N74" s="1056"/>
      <c r="O74" s="1056"/>
      <c r="P74" s="1056"/>
      <c r="Q74" s="1056"/>
      <c r="R74" s="1056"/>
      <c r="S74" s="1056"/>
      <c r="T74" s="1056"/>
      <c r="U74" s="1056"/>
      <c r="V74" s="1056"/>
      <c r="W74" s="1056"/>
      <c r="X74" s="1056"/>
      <c r="Y74" s="1056"/>
      <c r="Z74" s="1056"/>
      <c r="AA74" s="1056"/>
      <c r="AB74" s="1056"/>
      <c r="AC74" s="1056"/>
      <c r="AD74" s="1056"/>
      <c r="AE74" s="1056"/>
      <c r="AF74" s="1056"/>
      <c r="AG74" s="1056"/>
      <c r="AH74" s="1056"/>
      <c r="AI74" s="1056"/>
      <c r="AJ74" s="1056"/>
      <c r="AK74" s="1056" t="s">
        <v>1566</v>
      </c>
      <c r="AL74" s="1056"/>
      <c r="AM74" s="1056"/>
      <c r="AN74" s="1056"/>
      <c r="AO74" s="1056"/>
      <c r="AP74" s="1056"/>
      <c r="AQ74" s="1056"/>
      <c r="AR74" s="1056"/>
      <c r="AS74" s="1073"/>
      <c r="AT74" s="1006"/>
      <c r="AU74" s="1282"/>
    </row>
    <row r="75" spans="1:47" ht="12.75" customHeight="1">
      <c r="A75" s="1048" t="s">
        <v>145</v>
      </c>
      <c r="B75" s="1060">
        <f t="shared" si="19"/>
        <v>2</v>
      </c>
      <c r="C75" s="1184">
        <v>2.0034722222222221E-2</v>
      </c>
      <c r="D75" s="1307">
        <v>0</v>
      </c>
      <c r="E75" s="1061" t="str">
        <f t="shared" ref="E75:E86" si="20">IFERROR(AVERAGE(F75:AR75), " ")</f>
        <v xml:space="preserve"> </v>
      </c>
      <c r="F75" s="1044"/>
      <c r="G75" s="1044"/>
      <c r="H75" s="1044"/>
      <c r="I75" s="1044"/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  <c r="V75" s="1056"/>
      <c r="W75" s="1056"/>
      <c r="X75" s="1056"/>
      <c r="Y75" s="1056"/>
      <c r="Z75" s="1056"/>
      <c r="AA75" s="1056"/>
      <c r="AB75" s="1056"/>
      <c r="AC75" s="1056"/>
      <c r="AD75" s="1056"/>
      <c r="AE75" s="1056"/>
      <c r="AF75" s="1056"/>
      <c r="AG75" s="1056"/>
      <c r="AH75" s="1056"/>
      <c r="AI75" s="1056"/>
      <c r="AJ75" s="1056"/>
      <c r="AK75" s="1056"/>
      <c r="AL75" s="1056"/>
      <c r="AM75" s="1056"/>
      <c r="AN75" s="1056"/>
      <c r="AO75" s="1056"/>
      <c r="AP75" s="1056"/>
      <c r="AQ75" s="1056"/>
      <c r="AR75" s="1056"/>
      <c r="AS75" s="1073"/>
      <c r="AT75" s="1006" t="str">
        <f>IF(MIN(F75:AR75)=0," ",MIN(F75:AR75))</f>
        <v xml:space="preserve"> </v>
      </c>
      <c r="AU75" s="1282">
        <f>COUNTA(F75:AR75)</f>
        <v>0</v>
      </c>
    </row>
    <row r="76" spans="1:47" ht="12.75" customHeight="1">
      <c r="A76" s="1047" t="s">
        <v>787</v>
      </c>
      <c r="B76" s="1060">
        <f t="shared" si="19"/>
        <v>12</v>
      </c>
      <c r="C76" s="1184">
        <v>1.2592592592592593E-2</v>
      </c>
      <c r="D76" s="1307">
        <v>0</v>
      </c>
      <c r="E76" s="1061" t="str">
        <f t="shared" si="20"/>
        <v xml:space="preserve"> </v>
      </c>
      <c r="F76" s="1044"/>
      <c r="G76" s="1044"/>
      <c r="H76" s="1044"/>
      <c r="I76" s="1044"/>
      <c r="J76" s="1053"/>
      <c r="L76" s="1056"/>
      <c r="M76" s="1056"/>
      <c r="N76" s="1056"/>
      <c r="O76" s="1056"/>
      <c r="P76" s="1056"/>
      <c r="Q76" s="1056"/>
      <c r="R76" s="1056"/>
      <c r="S76" s="1056"/>
      <c r="T76" s="1056"/>
      <c r="U76" s="1056"/>
      <c r="V76" s="1056"/>
      <c r="W76" s="1056"/>
      <c r="X76" s="1056"/>
      <c r="Y76" s="1056"/>
      <c r="Z76" s="1056"/>
      <c r="AA76" s="1056"/>
      <c r="AB76" s="1056"/>
      <c r="AC76" s="1056"/>
      <c r="AD76" s="1056"/>
      <c r="AE76" s="1056"/>
      <c r="AF76" s="1056"/>
      <c r="AG76" s="1056"/>
      <c r="AH76" s="1056"/>
      <c r="AI76" s="1056"/>
      <c r="AJ76" s="1056"/>
      <c r="AK76" s="1056"/>
      <c r="AL76" s="1056"/>
      <c r="AM76" s="1056"/>
      <c r="AN76" s="1056"/>
      <c r="AO76" s="1056"/>
      <c r="AP76" s="1056"/>
      <c r="AQ76" s="1056"/>
      <c r="AR76" s="1056"/>
      <c r="AS76" s="1073"/>
      <c r="AT76" s="1006" t="str">
        <f>IF(MIN(F76:AR76)=0," ",MIN(F76:AR76))</f>
        <v xml:space="preserve"> </v>
      </c>
      <c r="AU76" s="1282">
        <f>COUNTA(F76:AR76)</f>
        <v>0</v>
      </c>
    </row>
    <row r="77" spans="1:47" ht="12.75" customHeight="1">
      <c r="A77" s="1046" t="s">
        <v>1722</v>
      </c>
      <c r="B77" s="1060">
        <f t="shared" si="19"/>
        <v>30</v>
      </c>
      <c r="C77" s="1019"/>
      <c r="D77" s="1185">
        <v>0</v>
      </c>
      <c r="E77" s="1061" t="str">
        <f t="shared" si="20"/>
        <v xml:space="preserve"> </v>
      </c>
      <c r="F77" s="1020"/>
      <c r="G77" s="1044"/>
      <c r="H77" s="1044"/>
      <c r="I77" s="1044"/>
      <c r="J77" s="1053"/>
      <c r="L77" s="1056"/>
      <c r="M77" s="1056"/>
      <c r="N77" s="1056"/>
      <c r="O77" s="1056"/>
      <c r="P77" s="1056"/>
      <c r="Q77" s="1056"/>
      <c r="R77" s="1056"/>
      <c r="S77" s="1056"/>
      <c r="T77" s="1056"/>
      <c r="U77" s="1056"/>
      <c r="V77" s="1056"/>
      <c r="W77" s="1056"/>
      <c r="X77" s="1056"/>
      <c r="Y77" s="1056"/>
      <c r="Z77" s="1056"/>
      <c r="AA77" s="1056"/>
      <c r="AB77" s="1056"/>
      <c r="AC77" s="1056"/>
      <c r="AD77" s="1056"/>
      <c r="AE77" s="1056"/>
      <c r="AF77" s="1056"/>
      <c r="AG77" s="1056"/>
      <c r="AH77" s="1056"/>
      <c r="AI77" s="1056"/>
      <c r="AJ77" s="1056"/>
      <c r="AK77" s="1056"/>
      <c r="AL77" s="1056"/>
      <c r="AM77" s="1056"/>
      <c r="AN77" s="1056"/>
      <c r="AO77" s="1056"/>
      <c r="AP77" s="1056"/>
      <c r="AQ77" s="1056"/>
      <c r="AR77" s="1056"/>
      <c r="AS77" s="1073"/>
      <c r="AT77" s="1006" t="str">
        <f>IF(MIN(F77:AR77)=0," ",MIN(F77:AR77))</f>
        <v xml:space="preserve"> </v>
      </c>
      <c r="AU77" s="1282">
        <f>COUNTA(F77:AR77)</f>
        <v>0</v>
      </c>
    </row>
    <row r="78" spans="1:47" ht="12.75" customHeight="1">
      <c r="A78" s="1047" t="s">
        <v>944</v>
      </c>
      <c r="B78" s="1060">
        <f t="shared" si="19"/>
        <v>5</v>
      </c>
      <c r="C78" s="1184">
        <v>1.800925925925926E-2</v>
      </c>
      <c r="D78" s="1307">
        <v>1</v>
      </c>
      <c r="E78" s="1061">
        <f t="shared" si="20"/>
        <v>2.0254629629629629E-2</v>
      </c>
      <c r="F78" s="1044"/>
      <c r="G78" s="1044"/>
      <c r="H78" s="1044"/>
      <c r="I78" s="1044"/>
      <c r="L78" s="1056"/>
      <c r="M78" s="1056"/>
      <c r="N78" s="1056"/>
      <c r="O78" s="1056"/>
      <c r="P78" s="1056"/>
      <c r="Q78" s="1056"/>
      <c r="R78" s="1056"/>
      <c r="S78" s="1056"/>
      <c r="T78" s="1056"/>
      <c r="U78" s="1056"/>
      <c r="V78" s="1056"/>
      <c r="W78" s="1056"/>
      <c r="X78" s="1056"/>
      <c r="Y78" s="1056"/>
      <c r="Z78" s="1056"/>
      <c r="AA78" s="1056"/>
      <c r="AB78" s="1056"/>
      <c r="AC78" s="1056"/>
      <c r="AD78" s="1056"/>
      <c r="AE78" s="1044"/>
      <c r="AF78" s="1056"/>
      <c r="AG78" s="1056"/>
      <c r="AH78" s="1056"/>
      <c r="AI78" s="1044">
        <v>2.0254629629629629E-2</v>
      </c>
      <c r="AJ78" s="1056"/>
      <c r="AK78" s="1056"/>
      <c r="AL78" s="1056"/>
      <c r="AM78" s="1056"/>
      <c r="AN78" s="1056"/>
      <c r="AO78" s="1056"/>
      <c r="AP78" s="1056"/>
      <c r="AQ78" s="1056"/>
      <c r="AR78" s="1056"/>
      <c r="AS78" s="1073"/>
      <c r="AT78" s="1006">
        <f>IF(MIN(F78:AR78)=0," ",MIN(F78:AR78))</f>
        <v>2.0254629629629629E-2</v>
      </c>
      <c r="AU78" s="1282">
        <f>COUNTA(F78:AR78)</f>
        <v>1</v>
      </c>
    </row>
    <row r="79" spans="1:47" ht="12.75" customHeight="1">
      <c r="A79" s="1047" t="s">
        <v>1723</v>
      </c>
      <c r="B79" s="1060">
        <f t="shared" si="19"/>
        <v>2</v>
      </c>
      <c r="C79" s="1184">
        <v>1.9884259259259258E-2</v>
      </c>
      <c r="D79" s="1307">
        <v>0</v>
      </c>
      <c r="E79" s="1061" t="str">
        <f t="shared" si="20"/>
        <v xml:space="preserve"> </v>
      </c>
      <c r="F79" s="1044"/>
      <c r="G79" s="1044"/>
      <c r="H79" s="1044"/>
      <c r="I79" s="1044"/>
      <c r="L79" s="1056"/>
      <c r="M79" s="1056"/>
      <c r="N79" s="1056"/>
      <c r="O79" s="1056"/>
      <c r="P79" s="1056"/>
      <c r="Q79" s="1056"/>
      <c r="R79" s="1056"/>
      <c r="S79" s="1056"/>
      <c r="T79" s="1056"/>
      <c r="U79" s="1056"/>
      <c r="V79" s="1056"/>
      <c r="W79" s="1056"/>
      <c r="X79" s="1056"/>
      <c r="Y79" s="1056"/>
      <c r="Z79" s="1056"/>
      <c r="AA79" s="1056"/>
      <c r="AB79" s="1056"/>
      <c r="AC79" s="1056"/>
      <c r="AD79" s="1056"/>
      <c r="AE79" s="1056"/>
      <c r="AF79" s="1056"/>
      <c r="AG79" s="1056"/>
      <c r="AH79" s="1056"/>
      <c r="AI79" s="1056"/>
      <c r="AJ79" s="1056"/>
      <c r="AK79" s="1056"/>
      <c r="AL79" s="1056"/>
      <c r="AM79" s="1056"/>
      <c r="AN79" s="1056"/>
      <c r="AO79" s="1056"/>
      <c r="AP79" s="1056"/>
      <c r="AQ79" s="1056"/>
      <c r="AR79" s="1056"/>
      <c r="AS79" s="1073"/>
      <c r="AT79" s="1006" t="str">
        <f>IF(MIN(F79:AR79)=0," ",MIN(F79:AR79))</f>
        <v xml:space="preserve"> </v>
      </c>
      <c r="AU79" s="1282">
        <f>COUNTA(F79:AR79)</f>
        <v>0</v>
      </c>
    </row>
    <row r="80" spans="1:47" ht="12.75" customHeight="1">
      <c r="A80" s="1058" t="s">
        <v>1724</v>
      </c>
      <c r="B80" s="1060">
        <v>3</v>
      </c>
      <c r="C80" s="1044">
        <v>2.1099537037037038E-2</v>
      </c>
      <c r="D80" s="1185">
        <v>3</v>
      </c>
      <c r="E80" s="1061">
        <f t="shared" si="20"/>
        <v>1.9968171296296293E-2</v>
      </c>
      <c r="F80" s="1020"/>
      <c r="G80" s="1044"/>
      <c r="H80" s="1044"/>
      <c r="I80" s="1044"/>
      <c r="J80" s="1053"/>
      <c r="L80" s="1056"/>
      <c r="M80" s="1044">
        <v>1.9212962962962963E-2</v>
      </c>
      <c r="N80" s="1056"/>
      <c r="O80" s="1056"/>
      <c r="P80" s="1056"/>
      <c r="Q80" s="1056"/>
      <c r="R80" s="1056"/>
      <c r="S80" s="1056"/>
      <c r="T80" s="1056"/>
      <c r="U80" s="1056"/>
      <c r="V80" s="1056"/>
      <c r="W80" s="1056"/>
      <c r="X80" s="1056"/>
      <c r="Y80" s="1056"/>
      <c r="Z80" s="1056"/>
      <c r="AA80" s="1056"/>
      <c r="AB80" s="1044">
        <v>1.9444444444444445E-2</v>
      </c>
      <c r="AC80" s="1056"/>
      <c r="AD80" s="1044">
        <v>2.0486111111111111E-2</v>
      </c>
      <c r="AE80" s="1056"/>
      <c r="AF80" s="1056"/>
      <c r="AG80" s="1056"/>
      <c r="AH80" s="1056"/>
      <c r="AI80" s="1056"/>
      <c r="AJ80" s="1044">
        <v>2.0729166666666667E-2</v>
      </c>
      <c r="AK80" s="1056"/>
      <c r="AL80" s="1056"/>
      <c r="AM80" s="1056"/>
      <c r="AN80" s="1056"/>
      <c r="AO80" s="1056"/>
      <c r="AP80" s="1056"/>
      <c r="AQ80" s="1056"/>
      <c r="AR80" s="1056"/>
      <c r="AS80" s="1073"/>
      <c r="AT80" s="1006"/>
      <c r="AU80" s="1282"/>
    </row>
    <row r="81" spans="1:47" ht="12.75" customHeight="1">
      <c r="A81" s="1047" t="s">
        <v>1278</v>
      </c>
      <c r="B81" s="1060">
        <f t="shared" si="19"/>
        <v>0</v>
      </c>
      <c r="C81" s="1184">
        <v>2.0902777777777781E-2</v>
      </c>
      <c r="D81" s="1307">
        <v>3</v>
      </c>
      <c r="E81" s="1061" t="str">
        <f t="shared" si="20"/>
        <v xml:space="preserve"> </v>
      </c>
      <c r="F81" s="1044"/>
      <c r="G81" s="1044"/>
      <c r="H81" s="1044"/>
      <c r="I81" s="1044"/>
      <c r="J81" s="1053"/>
      <c r="L81" s="1056"/>
      <c r="M81" s="1056"/>
      <c r="N81" s="1056"/>
      <c r="O81" s="1056"/>
      <c r="P81" s="1056"/>
      <c r="Q81" s="1056"/>
      <c r="R81" s="1056"/>
      <c r="S81" s="1056"/>
      <c r="T81" s="1056"/>
      <c r="U81" s="1056"/>
      <c r="V81" s="1056"/>
      <c r="W81" s="1056"/>
      <c r="X81" s="1056"/>
      <c r="Y81" s="1056"/>
      <c r="Z81" s="1056"/>
      <c r="AA81" s="1056"/>
      <c r="AB81" s="1056"/>
      <c r="AC81" s="1056"/>
      <c r="AD81" s="1056"/>
      <c r="AE81" s="1044"/>
      <c r="AF81" s="1056"/>
      <c r="AG81" s="1056"/>
      <c r="AH81" s="1044"/>
      <c r="AI81" s="1044"/>
      <c r="AJ81" s="1056"/>
      <c r="AK81" s="1056"/>
      <c r="AL81" s="1056"/>
      <c r="AM81" s="1056"/>
      <c r="AN81" s="1056"/>
      <c r="AO81" s="1056"/>
      <c r="AP81" s="1056"/>
      <c r="AQ81" s="1056"/>
      <c r="AR81" s="1056"/>
      <c r="AS81" s="1073"/>
      <c r="AT81" s="1006" t="str">
        <f t="shared" ref="AT81:AT86" si="21">IF(MIN(F81:AR81)=0," ",MIN(F81:AR81))</f>
        <v xml:space="preserve"> </v>
      </c>
      <c r="AU81" s="1282">
        <f t="shared" ref="AU81:AU86" si="22">COUNTA(F81:AR81)</f>
        <v>0</v>
      </c>
    </row>
    <row r="82" spans="1:47" ht="12.75" customHeight="1">
      <c r="A82" s="1047" t="s">
        <v>1280</v>
      </c>
      <c r="B82" s="1060">
        <f t="shared" si="19"/>
        <v>12</v>
      </c>
      <c r="C82" s="1184">
        <v>1.2939814814814814E-2</v>
      </c>
      <c r="D82" s="1307">
        <v>0</v>
      </c>
      <c r="E82" s="1061" t="str">
        <f t="shared" si="20"/>
        <v xml:space="preserve"> </v>
      </c>
      <c r="F82" s="1044"/>
      <c r="G82" s="1044"/>
      <c r="H82" s="1044"/>
      <c r="I82" s="1044"/>
      <c r="L82" s="1056"/>
      <c r="M82" s="1056"/>
      <c r="N82" s="1056"/>
      <c r="O82" s="1056"/>
      <c r="P82" s="1056"/>
      <c r="Q82" s="1056"/>
      <c r="R82" s="1056"/>
      <c r="S82" s="1056"/>
      <c r="T82" s="1056"/>
      <c r="U82" s="1056"/>
      <c r="V82" s="1056"/>
      <c r="W82" s="1056"/>
      <c r="X82" s="1056"/>
      <c r="Y82" s="1056"/>
      <c r="Z82" s="1056"/>
      <c r="AA82" s="1056"/>
      <c r="AB82" s="1056"/>
      <c r="AC82" s="1056"/>
      <c r="AD82" s="1056"/>
      <c r="AE82" s="1056"/>
      <c r="AF82" s="1056"/>
      <c r="AG82" s="1056"/>
      <c r="AH82" s="1056"/>
      <c r="AI82" s="1056"/>
      <c r="AJ82" s="1056"/>
      <c r="AK82" s="1056"/>
      <c r="AL82" s="1056"/>
      <c r="AM82" s="1056"/>
      <c r="AN82" s="1056"/>
      <c r="AO82" s="1056"/>
      <c r="AP82" s="1056"/>
      <c r="AQ82" s="1056"/>
      <c r="AR82" s="1056"/>
      <c r="AS82" s="1073"/>
      <c r="AT82" s="1006" t="str">
        <f t="shared" si="21"/>
        <v xml:space="preserve"> </v>
      </c>
      <c r="AU82" s="1282">
        <f t="shared" si="22"/>
        <v>0</v>
      </c>
    </row>
    <row r="83" spans="1:47" ht="12.75" customHeight="1">
      <c r="A83" s="1047" t="s">
        <v>1281</v>
      </c>
      <c r="B83" s="1060">
        <f t="shared" si="19"/>
        <v>9</v>
      </c>
      <c r="C83" s="1184">
        <v>1.5243055555555557E-2</v>
      </c>
      <c r="D83" s="1307">
        <v>0</v>
      </c>
      <c r="E83" s="1061" t="str">
        <f t="shared" si="20"/>
        <v xml:space="preserve"> </v>
      </c>
      <c r="F83" s="1044"/>
      <c r="G83" s="1044"/>
      <c r="H83" s="1044"/>
      <c r="I83" s="1044"/>
      <c r="J83" s="1053"/>
      <c r="L83" s="1056"/>
      <c r="M83" s="1056"/>
      <c r="N83" s="1056"/>
      <c r="O83" s="1056"/>
      <c r="P83" s="1056"/>
      <c r="Q83" s="1056"/>
      <c r="R83" s="1056"/>
      <c r="S83" s="1056"/>
      <c r="T83" s="1056"/>
      <c r="U83" s="1056"/>
      <c r="V83" s="1056"/>
      <c r="W83" s="1056"/>
      <c r="X83" s="1056"/>
      <c r="Y83" s="1056"/>
      <c r="Z83" s="1056"/>
      <c r="AA83" s="1056"/>
      <c r="AB83" s="1056"/>
      <c r="AC83" s="1056"/>
      <c r="AD83" s="1056"/>
      <c r="AE83" s="1056"/>
      <c r="AF83" s="1056"/>
      <c r="AG83" s="1056"/>
      <c r="AH83" s="1056"/>
      <c r="AI83" s="1056"/>
      <c r="AJ83" s="1056"/>
      <c r="AK83" s="1056"/>
      <c r="AL83" s="1056"/>
      <c r="AM83" s="1056"/>
      <c r="AN83" s="1056"/>
      <c r="AO83" s="1056"/>
      <c r="AP83" s="1056"/>
      <c r="AQ83" s="1056"/>
      <c r="AR83" s="1056"/>
      <c r="AS83" s="1073"/>
      <c r="AT83" s="1006" t="str">
        <f t="shared" si="21"/>
        <v xml:space="preserve"> </v>
      </c>
      <c r="AU83" s="1282">
        <f t="shared" si="22"/>
        <v>0</v>
      </c>
    </row>
    <row r="84" spans="1:47" ht="12.75" customHeight="1">
      <c r="A84" s="1047" t="s">
        <v>434</v>
      </c>
      <c r="B84" s="1060">
        <f t="shared" si="19"/>
        <v>10</v>
      </c>
      <c r="C84" s="1184">
        <v>1.4236111111111111E-2</v>
      </c>
      <c r="D84" s="1307">
        <v>1</v>
      </c>
      <c r="E84" s="1061">
        <f t="shared" si="20"/>
        <v>1.9878472222222221E-2</v>
      </c>
      <c r="F84" s="1044"/>
      <c r="G84" s="1044"/>
      <c r="H84" s="1044"/>
      <c r="I84" s="1044"/>
      <c r="J84" s="1053"/>
      <c r="L84" s="1044">
        <v>1.8437499999999999E-2</v>
      </c>
      <c r="M84" s="1056"/>
      <c r="N84" s="1056"/>
      <c r="O84" s="1056"/>
      <c r="P84" s="1056"/>
      <c r="Q84" s="1056"/>
      <c r="R84" s="1056"/>
      <c r="S84" s="1056"/>
      <c r="T84" s="1056"/>
      <c r="U84" s="1056"/>
      <c r="V84" s="1056"/>
      <c r="W84" s="1056"/>
      <c r="X84" s="1056"/>
      <c r="Y84" s="1056"/>
      <c r="Z84" s="1056"/>
      <c r="AA84" s="1056"/>
      <c r="AB84" s="1056"/>
      <c r="AC84" s="1056"/>
      <c r="AD84" s="1056"/>
      <c r="AE84" s="1056"/>
      <c r="AF84" s="1056"/>
      <c r="AG84" s="1056"/>
      <c r="AH84" s="1056"/>
      <c r="AI84" s="1056"/>
      <c r="AJ84" s="1056"/>
      <c r="AK84" s="1056"/>
      <c r="AL84" s="1056"/>
      <c r="AM84" s="1044">
        <v>2.1319444444444443E-2</v>
      </c>
      <c r="AN84" s="1044"/>
      <c r="AO84" s="1044"/>
      <c r="AP84" s="1044"/>
      <c r="AQ84" s="1044"/>
      <c r="AR84" s="1056"/>
      <c r="AS84" s="1073"/>
      <c r="AT84" s="1006">
        <f t="shared" si="21"/>
        <v>1.8437499999999999E-2</v>
      </c>
      <c r="AU84" s="1282">
        <f t="shared" si="22"/>
        <v>2</v>
      </c>
    </row>
    <row r="85" spans="1:47" ht="12.75" customHeight="1">
      <c r="A85" s="1047" t="s">
        <v>497</v>
      </c>
      <c r="B85" s="1060">
        <f t="shared" si="19"/>
        <v>3</v>
      </c>
      <c r="C85" s="1184">
        <v>1.9270833333333334E-2</v>
      </c>
      <c r="D85" s="1307">
        <v>0</v>
      </c>
      <c r="E85" s="1061">
        <f t="shared" si="20"/>
        <v>2.314814814814815E-2</v>
      </c>
      <c r="F85" s="1044"/>
      <c r="G85" s="1044"/>
      <c r="H85" s="1044"/>
      <c r="I85" s="1044"/>
      <c r="J85" s="1053"/>
      <c r="L85" s="1056"/>
      <c r="M85" s="1056"/>
      <c r="N85" s="1056"/>
      <c r="O85" s="1056"/>
      <c r="P85" s="1056"/>
      <c r="Q85" s="1056"/>
      <c r="R85" s="1056"/>
      <c r="S85" s="1056"/>
      <c r="T85" s="1056"/>
      <c r="U85" s="1056"/>
      <c r="V85" s="1056"/>
      <c r="W85" s="1056"/>
      <c r="X85" s="1056"/>
      <c r="Y85" s="1056"/>
      <c r="Z85" s="1056"/>
      <c r="AA85" s="1056"/>
      <c r="AB85" s="1056"/>
      <c r="AC85" s="1056"/>
      <c r="AD85" s="1056"/>
      <c r="AE85" s="1056"/>
      <c r="AF85" s="1056"/>
      <c r="AG85" s="1056"/>
      <c r="AH85" s="1056"/>
      <c r="AI85" s="1056"/>
      <c r="AJ85" s="1056"/>
      <c r="AK85" s="1056"/>
      <c r="AL85" s="1056"/>
      <c r="AM85" s="1056"/>
      <c r="AN85" s="1056"/>
      <c r="AO85" s="1056"/>
      <c r="AP85" s="1056"/>
      <c r="AQ85" s="1056"/>
      <c r="AR85" s="1044">
        <v>2.314814814814815E-2</v>
      </c>
      <c r="AS85" s="1073"/>
      <c r="AT85" s="1006">
        <f t="shared" si="21"/>
        <v>2.314814814814815E-2</v>
      </c>
      <c r="AU85" s="1282">
        <f t="shared" si="22"/>
        <v>1</v>
      </c>
    </row>
    <row r="86" spans="1:47" ht="12.75" customHeight="1">
      <c r="A86" s="1047" t="s">
        <v>1050</v>
      </c>
      <c r="B86" s="1060">
        <f t="shared" si="19"/>
        <v>12</v>
      </c>
      <c r="C86" s="1184">
        <v>1.3159722222222224E-2</v>
      </c>
      <c r="D86" s="1307">
        <v>0</v>
      </c>
      <c r="E86" s="1061" t="str">
        <f t="shared" si="20"/>
        <v xml:space="preserve"> </v>
      </c>
      <c r="F86" s="1044"/>
      <c r="G86" s="1044"/>
      <c r="H86" s="1044"/>
      <c r="I86" s="1044"/>
      <c r="J86" s="1053"/>
      <c r="L86" s="1056"/>
      <c r="M86" s="1056"/>
      <c r="N86" s="1056"/>
      <c r="O86" s="1056"/>
      <c r="P86" s="1056"/>
      <c r="Q86" s="1056"/>
      <c r="R86" s="1056"/>
      <c r="S86" s="1056"/>
      <c r="T86" s="1056"/>
      <c r="U86" s="1056"/>
      <c r="V86" s="1056"/>
      <c r="W86" s="1056"/>
      <c r="X86" s="1056"/>
      <c r="Y86" s="1056"/>
      <c r="Z86" s="1056"/>
      <c r="AA86" s="1056"/>
      <c r="AB86" s="1056"/>
      <c r="AC86" s="1056"/>
      <c r="AD86" s="1056"/>
      <c r="AE86" s="1056"/>
      <c r="AF86" s="1056"/>
      <c r="AG86" s="1056"/>
      <c r="AH86" s="1056"/>
      <c r="AI86" s="1056"/>
      <c r="AJ86" s="1056"/>
      <c r="AK86" s="1056"/>
      <c r="AL86" s="1056"/>
      <c r="AM86" s="1056"/>
      <c r="AN86" s="1056"/>
      <c r="AO86" s="1056"/>
      <c r="AP86" s="1056"/>
      <c r="AQ86" s="1056"/>
      <c r="AR86" s="1056"/>
      <c r="AS86" s="1073"/>
      <c r="AT86" s="1006" t="str">
        <f t="shared" si="21"/>
        <v xml:space="preserve"> </v>
      </c>
      <c r="AU86" s="1282">
        <f t="shared" si="22"/>
        <v>0</v>
      </c>
    </row>
    <row r="87" spans="1:47" ht="12.75" customHeight="1">
      <c r="A87" s="1058" t="s">
        <v>1727</v>
      </c>
      <c r="B87" s="1060">
        <f t="shared" si="19"/>
        <v>4</v>
      </c>
      <c r="C87" s="1044">
        <v>1.8437499999999999E-2</v>
      </c>
      <c r="D87" s="1307">
        <v>3</v>
      </c>
      <c r="E87" s="1061"/>
      <c r="F87" s="1044"/>
      <c r="G87" s="1044"/>
      <c r="H87" s="1044"/>
      <c r="I87" s="1044"/>
      <c r="J87" s="1053"/>
      <c r="L87" s="1056"/>
      <c r="M87" s="1056"/>
      <c r="N87" s="1056"/>
      <c r="O87" s="1056"/>
      <c r="P87" s="1056"/>
      <c r="Q87" s="1056"/>
      <c r="R87" s="1056"/>
      <c r="S87" s="1056"/>
      <c r="T87" s="1056"/>
      <c r="U87" s="1056"/>
      <c r="V87" s="1056"/>
      <c r="W87" s="1056"/>
      <c r="X87" s="1056"/>
      <c r="Y87" s="1056"/>
      <c r="Z87" s="1056"/>
      <c r="AA87" s="1056"/>
      <c r="AB87" s="1056"/>
      <c r="AC87" s="1056"/>
      <c r="AD87" s="1056"/>
      <c r="AE87" s="1056"/>
      <c r="AF87" s="1056"/>
      <c r="AG87" s="1056"/>
      <c r="AH87" s="1056"/>
      <c r="AI87" s="1056"/>
      <c r="AJ87" s="1056"/>
      <c r="AK87" s="1056"/>
      <c r="AL87" s="1056"/>
      <c r="AM87" s="1056"/>
      <c r="AN87" s="1056"/>
      <c r="AO87" s="1056"/>
      <c r="AP87" s="1056"/>
      <c r="AQ87" s="1056"/>
      <c r="AR87" s="1056"/>
      <c r="AS87" s="1073"/>
      <c r="AT87" s="1006"/>
      <c r="AU87" s="1282"/>
    </row>
    <row r="88" spans="1:47" ht="12.75" customHeight="1">
      <c r="A88" s="1046" t="s">
        <v>1728</v>
      </c>
      <c r="B88" s="1060">
        <f t="shared" si="19"/>
        <v>30</v>
      </c>
      <c r="C88" s="1044"/>
      <c r="D88" s="1185">
        <v>0</v>
      </c>
      <c r="E88" s="1061" t="str">
        <f>IFERROR(AVERAGE(F88:AR88), " ")</f>
        <v xml:space="preserve"> </v>
      </c>
      <c r="F88" s="1043"/>
      <c r="G88" s="1044"/>
      <c r="H88" s="1044"/>
      <c r="I88" s="1044"/>
      <c r="J88" s="1053"/>
      <c r="L88" s="1056"/>
      <c r="M88" s="1056"/>
      <c r="N88" s="1056"/>
      <c r="O88" s="1056"/>
      <c r="P88" s="1056"/>
      <c r="Q88" s="1056"/>
      <c r="R88" s="1056"/>
      <c r="S88" s="1056"/>
      <c r="T88" s="1056"/>
      <c r="U88" s="1056"/>
      <c r="V88" s="1056"/>
      <c r="W88" s="1056"/>
      <c r="X88" s="1056"/>
      <c r="Y88" s="1056"/>
      <c r="Z88" s="1056"/>
      <c r="AA88" s="1056"/>
      <c r="AB88" s="1056"/>
      <c r="AC88" s="1056"/>
      <c r="AD88" s="1056"/>
      <c r="AE88" s="1056"/>
      <c r="AF88" s="1056"/>
      <c r="AG88" s="1056"/>
      <c r="AH88" s="1056"/>
      <c r="AI88" s="1056"/>
      <c r="AJ88" s="1056"/>
      <c r="AK88" s="1056"/>
      <c r="AL88" s="1056"/>
      <c r="AM88" s="1056"/>
      <c r="AN88" s="1056"/>
      <c r="AO88" s="1056"/>
      <c r="AP88" s="1056"/>
      <c r="AQ88" s="1056"/>
      <c r="AR88" s="1056"/>
      <c r="AS88" s="1073"/>
      <c r="AT88" s="1006" t="str">
        <f>IF(MIN(F88:AR88)=0," ",MIN(F88:AR88))</f>
        <v xml:space="preserve"> </v>
      </c>
      <c r="AU88" s="1282">
        <f>COUNTA(F88:AR88)</f>
        <v>0</v>
      </c>
    </row>
    <row r="89" spans="1:47" ht="12.75" customHeight="1">
      <c r="A89" s="1058" t="s">
        <v>1349</v>
      </c>
      <c r="B89" s="1060">
        <f t="shared" si="19"/>
        <v>2</v>
      </c>
      <c r="C89" s="1044">
        <v>1.9594907407407405E-2</v>
      </c>
      <c r="D89" s="1185">
        <v>2</v>
      </c>
      <c r="E89" s="1061"/>
      <c r="F89" s="1043"/>
      <c r="G89" s="1044"/>
      <c r="H89" s="1044"/>
      <c r="I89" s="1044"/>
      <c r="J89" s="1053"/>
      <c r="L89" s="1056"/>
      <c r="M89" s="1056"/>
      <c r="N89" s="1056"/>
      <c r="O89" s="1056"/>
      <c r="P89" s="1056"/>
      <c r="Q89" s="1056"/>
      <c r="R89" s="1056"/>
      <c r="S89" s="1056"/>
      <c r="T89" s="1056"/>
      <c r="U89" s="1056"/>
      <c r="V89" s="1056"/>
      <c r="W89" s="1056"/>
      <c r="X89" s="1056"/>
      <c r="Y89" s="1056"/>
      <c r="Z89" s="1056"/>
      <c r="AA89" s="1056"/>
      <c r="AB89" s="1056"/>
      <c r="AC89" s="1056"/>
      <c r="AD89" s="1056"/>
      <c r="AE89" s="1056"/>
      <c r="AF89" s="1056"/>
      <c r="AG89" s="1056"/>
      <c r="AH89" s="1056"/>
      <c r="AI89" s="1056"/>
      <c r="AJ89" s="1056"/>
      <c r="AK89" s="1056"/>
      <c r="AL89" s="1056"/>
      <c r="AM89" s="1056"/>
      <c r="AN89" s="1056"/>
      <c r="AO89" s="1056"/>
      <c r="AP89" s="1056"/>
      <c r="AQ89" s="1056"/>
      <c r="AR89" s="1056"/>
      <c r="AS89" s="1073"/>
      <c r="AT89" s="1006"/>
      <c r="AU89" s="1282"/>
    </row>
    <row r="90" spans="1:47" ht="12.75" customHeight="1">
      <c r="A90" s="1048" t="s">
        <v>612</v>
      </c>
      <c r="B90" s="1060">
        <f t="shared" si="19"/>
        <v>9</v>
      </c>
      <c r="C90" s="1184">
        <v>1.4733796296296295E-2</v>
      </c>
      <c r="D90" s="1307">
        <v>0</v>
      </c>
      <c r="E90" s="1061" t="str">
        <f>IFERROR(AVERAGE(F90:AR90), " ")</f>
        <v xml:space="preserve"> </v>
      </c>
      <c r="F90" s="1044"/>
      <c r="G90" s="1044"/>
      <c r="H90" s="1044"/>
      <c r="I90" s="1044"/>
      <c r="J90" s="1053"/>
      <c r="L90" s="1056"/>
      <c r="M90" s="1056"/>
      <c r="N90" s="1056"/>
      <c r="O90" s="1056"/>
      <c r="P90" s="1056"/>
      <c r="Q90" s="1056"/>
      <c r="R90" s="1056"/>
      <c r="S90" s="1056"/>
      <c r="T90" s="1056"/>
      <c r="U90" s="1056"/>
      <c r="V90" s="1056"/>
      <c r="W90" s="1056"/>
      <c r="X90" s="1056"/>
      <c r="Y90" s="1056"/>
      <c r="Z90" s="1056"/>
      <c r="AA90" s="1056"/>
      <c r="AB90" s="1056"/>
      <c r="AC90" s="1056"/>
      <c r="AD90" s="1056"/>
      <c r="AE90" s="1056"/>
      <c r="AF90" s="1056"/>
      <c r="AG90" s="1056"/>
      <c r="AH90" s="1056"/>
      <c r="AI90" s="1056"/>
      <c r="AJ90" s="1056"/>
      <c r="AK90" s="1056"/>
      <c r="AL90" s="1056"/>
      <c r="AM90" s="1056"/>
      <c r="AN90" s="1056"/>
      <c r="AO90" s="1056"/>
      <c r="AP90" s="1056"/>
      <c r="AQ90" s="1056"/>
      <c r="AR90" s="1056"/>
      <c r="AS90" s="1073"/>
      <c r="AT90" s="1006" t="str">
        <f>IF(MIN(F90:AR90)=0," ",MIN(F90:AR90))</f>
        <v xml:space="preserve"> </v>
      </c>
      <c r="AU90" s="1282">
        <f>COUNTA(F90:AR90)</f>
        <v>0</v>
      </c>
    </row>
    <row r="91" spans="1:47" ht="12.75" customHeight="1">
      <c r="A91" s="1053" t="s">
        <v>1729</v>
      </c>
      <c r="B91" s="1060">
        <f t="shared" si="19"/>
        <v>4</v>
      </c>
      <c r="C91" s="1044">
        <v>1.818287037037037E-2</v>
      </c>
      <c r="D91" s="1307">
        <v>1</v>
      </c>
      <c r="E91" s="1061"/>
      <c r="F91" s="1044"/>
      <c r="G91" s="1044"/>
      <c r="H91" s="1044"/>
      <c r="I91" s="1044"/>
      <c r="J91" s="1053"/>
      <c r="L91" s="1056"/>
      <c r="M91" s="1056"/>
      <c r="N91" s="1056"/>
      <c r="O91" s="1056"/>
      <c r="P91" s="1056"/>
      <c r="Q91" s="1056"/>
      <c r="R91" s="1056"/>
      <c r="S91" s="1056"/>
      <c r="T91" s="1056"/>
      <c r="U91" s="1056"/>
      <c r="V91" s="1056"/>
      <c r="W91" s="1056"/>
      <c r="X91" s="1056"/>
      <c r="Y91" s="1056"/>
      <c r="Z91" s="1056"/>
      <c r="AA91" s="1056"/>
      <c r="AB91" s="1056"/>
      <c r="AC91" s="1056"/>
      <c r="AD91" s="1056"/>
      <c r="AE91" s="1056"/>
      <c r="AF91" s="1056"/>
      <c r="AG91" s="1056"/>
      <c r="AH91" s="1056"/>
      <c r="AI91" s="1056"/>
      <c r="AJ91" s="1056"/>
      <c r="AK91" s="1056"/>
      <c r="AL91" s="1056"/>
      <c r="AM91" s="1056"/>
      <c r="AN91" s="1056"/>
      <c r="AO91" s="1056"/>
      <c r="AP91" s="1056"/>
      <c r="AQ91" s="1056"/>
      <c r="AR91" s="1056"/>
      <c r="AS91" s="1073"/>
      <c r="AT91" s="1006"/>
      <c r="AU91" s="1282"/>
    </row>
    <row r="92" spans="1:47" ht="12.75" customHeight="1">
      <c r="A92" s="1046" t="s">
        <v>1730</v>
      </c>
      <c r="B92" s="1060">
        <v>2</v>
      </c>
      <c r="C92" s="1044">
        <v>1.8530092592592595E-2</v>
      </c>
      <c r="D92" s="1185">
        <v>7</v>
      </c>
      <c r="E92" s="1061">
        <f t="shared" ref="E92:E112" si="23">IFERROR(AVERAGE(F92:AR92), " ")</f>
        <v>1.9702932098765433E-2</v>
      </c>
      <c r="F92" s="1044"/>
      <c r="G92" s="1044">
        <v>1.9502314814814816E-2</v>
      </c>
      <c r="H92" s="1044"/>
      <c r="I92" s="1044"/>
      <c r="J92" s="1053"/>
      <c r="K92" s="1044">
        <v>1.9907407407407408E-2</v>
      </c>
      <c r="L92" s="1056"/>
      <c r="M92" s="1044"/>
      <c r="N92" s="1056"/>
      <c r="O92" s="1056"/>
      <c r="P92" s="1056"/>
      <c r="Q92" s="1044">
        <v>1.9699074074074074E-2</v>
      </c>
      <c r="R92" s="1056"/>
      <c r="S92" s="1056"/>
      <c r="T92" s="1056"/>
      <c r="U92" s="1056"/>
      <c r="V92" s="1056"/>
      <c r="W92" s="1056"/>
      <c r="X92" s="1056"/>
      <c r="Y92" s="1056"/>
      <c r="Z92" s="1056"/>
      <c r="AA92" s="1044"/>
      <c r="AB92" s="1056"/>
      <c r="AC92" s="1056"/>
      <c r="AD92" s="1056"/>
      <c r="AE92" s="1056"/>
      <c r="AF92" s="1056"/>
      <c r="AG92" s="1044"/>
      <c r="AH92" s="1056"/>
      <c r="AI92" s="1044"/>
      <c r="AJ92" s="1056"/>
      <c r="AK92" s="1056"/>
      <c r="AL92" s="1056"/>
      <c r="AM92" s="1044"/>
      <c r="AN92" s="1056"/>
      <c r="AO92" s="1056"/>
      <c r="AP92" s="1056"/>
      <c r="AQ92" s="1056"/>
      <c r="AR92" s="1056"/>
      <c r="AS92" s="1073"/>
      <c r="AT92" s="1006">
        <f t="shared" ref="AT92:AT112" si="24">IF(MIN(F92:AR92)=0," ",MIN(F92:AR92))</f>
        <v>1.9502314814814816E-2</v>
      </c>
      <c r="AU92" s="1282">
        <f t="shared" ref="AU92:AU112" si="25">COUNTA(F92:AR92)</f>
        <v>3</v>
      </c>
    </row>
    <row r="93" spans="1:47" ht="12.75" customHeight="1">
      <c r="A93" s="1048" t="s">
        <v>1285</v>
      </c>
      <c r="B93" s="1060">
        <f t="shared" si="19"/>
        <v>12</v>
      </c>
      <c r="C93" s="1184">
        <v>1.3158068783068785E-2</v>
      </c>
      <c r="D93" s="1307">
        <v>0</v>
      </c>
      <c r="E93" s="1061" t="str">
        <f t="shared" si="23"/>
        <v xml:space="preserve"> </v>
      </c>
      <c r="F93" s="1044"/>
      <c r="G93" s="1044"/>
      <c r="H93" s="1044"/>
      <c r="I93" s="1044"/>
      <c r="J93" s="1053"/>
      <c r="L93" s="1056"/>
      <c r="M93" s="1056"/>
      <c r="N93" s="1056"/>
      <c r="O93" s="1056"/>
      <c r="P93" s="1056"/>
      <c r="Q93" s="1056"/>
      <c r="R93" s="1056"/>
      <c r="S93" s="1056"/>
      <c r="T93" s="1056"/>
      <c r="U93" s="1056"/>
      <c r="V93" s="1056"/>
      <c r="W93" s="1056"/>
      <c r="X93" s="1056"/>
      <c r="Y93" s="1056"/>
      <c r="Z93" s="1056"/>
      <c r="AA93" s="1056"/>
      <c r="AB93" s="1056"/>
      <c r="AC93" s="1056"/>
      <c r="AD93" s="1056"/>
      <c r="AE93" s="1056"/>
      <c r="AF93" s="1056"/>
      <c r="AG93" s="1056"/>
      <c r="AH93" s="1056"/>
      <c r="AI93" s="1056"/>
      <c r="AJ93" s="1056"/>
      <c r="AK93" s="1056"/>
      <c r="AL93" s="1056"/>
      <c r="AM93" s="1056"/>
      <c r="AN93" s="1056"/>
      <c r="AO93" s="1056"/>
      <c r="AP93" s="1056"/>
      <c r="AQ93" s="1056"/>
      <c r="AR93" s="1056"/>
      <c r="AS93" s="1073"/>
      <c r="AT93" s="1006" t="str">
        <f t="shared" si="24"/>
        <v xml:space="preserve"> </v>
      </c>
      <c r="AU93" s="1282">
        <f t="shared" si="25"/>
        <v>0</v>
      </c>
    </row>
    <row r="94" spans="1:47" ht="12.75" customHeight="1">
      <c r="A94" s="1048" t="s">
        <v>550</v>
      </c>
      <c r="B94" s="1060">
        <f t="shared" si="19"/>
        <v>6</v>
      </c>
      <c r="C94" s="1184">
        <v>1.6979166666666667E-2</v>
      </c>
      <c r="D94" s="1307">
        <v>0</v>
      </c>
      <c r="E94" s="1061" t="str">
        <f t="shared" si="23"/>
        <v xml:space="preserve"> </v>
      </c>
      <c r="F94" s="1044"/>
      <c r="G94" s="1044"/>
      <c r="H94" s="1044"/>
      <c r="I94" s="1044"/>
      <c r="L94" s="1056"/>
      <c r="M94" s="1056"/>
      <c r="N94" s="1056"/>
      <c r="O94" s="1056"/>
      <c r="P94" s="1056"/>
      <c r="Q94" s="1056"/>
      <c r="R94" s="1056"/>
      <c r="S94" s="1056"/>
      <c r="T94" s="1056"/>
      <c r="U94" s="1056"/>
      <c r="V94" s="1056"/>
      <c r="W94" s="1056"/>
      <c r="X94" s="1056"/>
      <c r="Y94" s="1056"/>
      <c r="Z94" s="1056"/>
      <c r="AA94" s="1056"/>
      <c r="AB94" s="1056"/>
      <c r="AC94" s="1056"/>
      <c r="AD94" s="1056"/>
      <c r="AE94" s="1056"/>
      <c r="AF94" s="1056"/>
      <c r="AG94" s="1056"/>
      <c r="AH94" s="1056"/>
      <c r="AI94" s="1056"/>
      <c r="AJ94" s="1056"/>
      <c r="AK94" s="1056"/>
      <c r="AL94" s="1056"/>
      <c r="AM94" s="1056"/>
      <c r="AN94" s="1056"/>
      <c r="AO94" s="1056"/>
      <c r="AP94" s="1056"/>
      <c r="AQ94" s="1056"/>
      <c r="AR94" s="1056"/>
      <c r="AS94" s="1073"/>
      <c r="AT94" s="1006" t="str">
        <f t="shared" si="24"/>
        <v xml:space="preserve"> </v>
      </c>
      <c r="AU94" s="1282">
        <f t="shared" si="25"/>
        <v>0</v>
      </c>
    </row>
    <row r="95" spans="1:47" ht="12.75" customHeight="1">
      <c r="A95" s="1048" t="s">
        <v>383</v>
      </c>
      <c r="B95" s="1060">
        <f t="shared" si="19"/>
        <v>10</v>
      </c>
      <c r="C95" s="1184">
        <v>1.4189814814814815E-2</v>
      </c>
      <c r="D95" s="1307">
        <v>8</v>
      </c>
      <c r="E95" s="1061">
        <f t="shared" si="23"/>
        <v>2.0549768518518519E-2</v>
      </c>
      <c r="F95" s="1044"/>
      <c r="G95" s="1044"/>
      <c r="H95" s="1044"/>
      <c r="I95" s="1044"/>
      <c r="L95" s="1056"/>
      <c r="M95" s="1044"/>
      <c r="N95" s="1044">
        <v>1.2974537037037036E-2</v>
      </c>
      <c r="O95" s="1056"/>
      <c r="P95" s="1056"/>
      <c r="Q95" s="1056"/>
      <c r="R95" s="1056"/>
      <c r="S95" s="1044"/>
      <c r="T95" s="1056"/>
      <c r="U95" s="1056"/>
      <c r="V95" s="1056"/>
      <c r="W95" s="1044"/>
      <c r="X95" s="1056"/>
      <c r="Y95" s="1056"/>
      <c r="Z95" s="1056"/>
      <c r="AA95" s="1056"/>
      <c r="AB95" s="1056"/>
      <c r="AC95" s="1056"/>
      <c r="AD95" s="1056"/>
      <c r="AE95" s="1056"/>
      <c r="AF95" s="1044"/>
      <c r="AG95" s="1056"/>
      <c r="AH95" s="1056"/>
      <c r="AI95" s="1056"/>
      <c r="AJ95" s="1044"/>
      <c r="AK95" s="1044"/>
      <c r="AL95" s="1056"/>
      <c r="AM95" s="1044"/>
      <c r="AN95" s="1056"/>
      <c r="AO95" s="1056"/>
      <c r="AP95" s="1056"/>
      <c r="AQ95" s="1044">
        <v>2.8125000000000001E-2</v>
      </c>
      <c r="AR95" s="1056"/>
      <c r="AS95" s="1073"/>
      <c r="AT95" s="1006">
        <f t="shared" si="24"/>
        <v>1.2974537037037036E-2</v>
      </c>
      <c r="AU95" s="1282">
        <f t="shared" si="25"/>
        <v>2</v>
      </c>
    </row>
    <row r="96" spans="1:47" ht="12.75" customHeight="1">
      <c r="A96" s="1047" t="s">
        <v>800</v>
      </c>
      <c r="B96" s="1060">
        <f t="shared" si="19"/>
        <v>10</v>
      </c>
      <c r="C96" s="1184">
        <v>1.4143518518518519E-2</v>
      </c>
      <c r="D96" s="1307">
        <v>21</v>
      </c>
      <c r="E96" s="1061">
        <f t="shared" si="23"/>
        <v>1.4605683269476376E-2</v>
      </c>
      <c r="F96" s="1044">
        <v>1.5509259259259257E-2</v>
      </c>
      <c r="G96" s="1044">
        <v>1.3842592592592594E-2</v>
      </c>
      <c r="H96" s="1044">
        <v>1.3888888888888888E-2</v>
      </c>
      <c r="I96" s="1044">
        <v>1.5625E-2</v>
      </c>
      <c r="J96" s="1044"/>
      <c r="K96" s="1044">
        <v>1.5000000000000001E-2</v>
      </c>
      <c r="L96" s="1044">
        <v>1.4085648148148151E-2</v>
      </c>
      <c r="M96" s="1044">
        <v>1.3923611111111111E-2</v>
      </c>
      <c r="N96" s="1044"/>
      <c r="O96" s="1044">
        <v>1.4988425925925926E-2</v>
      </c>
      <c r="P96" s="1044">
        <v>1.40625E-2</v>
      </c>
      <c r="Q96" s="1044">
        <v>1.4351851851851852E-2</v>
      </c>
      <c r="R96" s="1044">
        <v>1.3796296296296298E-2</v>
      </c>
      <c r="S96" s="1044">
        <v>1.4432870370370372E-2</v>
      </c>
      <c r="T96" s="1044">
        <v>1.3796296296296298E-2</v>
      </c>
      <c r="U96" s="1044"/>
      <c r="V96" s="1044">
        <v>1.4780092592592595E-2</v>
      </c>
      <c r="W96" s="1056"/>
      <c r="X96" s="1044">
        <v>1.4085648148148151E-2</v>
      </c>
      <c r="Y96" s="1044">
        <v>1.383101851851852E-2</v>
      </c>
      <c r="Z96" s="1044" t="s">
        <v>1165</v>
      </c>
      <c r="AA96" s="1044">
        <v>1.4583333333333332E-2</v>
      </c>
      <c r="AB96" s="1044">
        <v>1.4930555555555556E-2</v>
      </c>
      <c r="AC96" s="1044">
        <v>1.4490740740740742E-2</v>
      </c>
      <c r="AD96" s="1044">
        <v>1.4398148148148148E-2</v>
      </c>
      <c r="AE96" s="1044"/>
      <c r="AF96" s="1056"/>
      <c r="AG96" s="1044">
        <v>1.3958333333333335E-2</v>
      </c>
      <c r="AH96" s="1044">
        <v>1.4618055555555556E-2</v>
      </c>
      <c r="AI96" s="1044">
        <v>1.4930555555555556E-2</v>
      </c>
      <c r="AJ96" s="1044">
        <v>1.4120370370370368E-2</v>
      </c>
      <c r="AK96" s="1056"/>
      <c r="AL96" s="1044">
        <v>1.5277777777777777E-2</v>
      </c>
      <c r="AM96" s="1044">
        <v>1.4687499999999999E-2</v>
      </c>
      <c r="AN96" s="1044"/>
      <c r="AO96" s="1044">
        <v>1.545138888888889E-2</v>
      </c>
      <c r="AP96" s="1044">
        <v>1.7534722222222222E-2</v>
      </c>
      <c r="AQ96" s="1044"/>
      <c r="AR96" s="1044">
        <v>1.4583333333333332E-2</v>
      </c>
      <c r="AS96" s="1073"/>
      <c r="AT96" s="1006">
        <f t="shared" si="24"/>
        <v>1.3796296296296298E-2</v>
      </c>
      <c r="AU96" s="1282">
        <f t="shared" si="25"/>
        <v>30</v>
      </c>
    </row>
    <row r="97" spans="1:48" ht="12.75" customHeight="1">
      <c r="A97" s="1048" t="s">
        <v>934</v>
      </c>
      <c r="B97" s="1060">
        <f t="shared" si="19"/>
        <v>13</v>
      </c>
      <c r="C97" s="1184">
        <v>1.2395833333333335E-2</v>
      </c>
      <c r="D97" s="1307">
        <v>0</v>
      </c>
      <c r="E97" s="1061">
        <f t="shared" si="23"/>
        <v>1.4583333333333332E-2</v>
      </c>
      <c r="F97" s="1044"/>
      <c r="G97" s="1044"/>
      <c r="H97" s="1044">
        <v>1.4583333333333332E-2</v>
      </c>
      <c r="I97" s="1044"/>
      <c r="L97" s="1056"/>
      <c r="M97" s="1056"/>
      <c r="N97" s="1056"/>
      <c r="O97" s="1056"/>
      <c r="P97" s="1056"/>
      <c r="Q97" s="1056"/>
      <c r="R97" s="1056"/>
      <c r="S97" s="1056"/>
      <c r="T97" s="1056"/>
      <c r="U97" s="1056"/>
      <c r="V97" s="1056"/>
      <c r="W97" s="1056"/>
      <c r="X97" s="1056"/>
      <c r="Y97" s="1056"/>
      <c r="Z97" s="1056"/>
      <c r="AA97" s="1056"/>
      <c r="AB97" s="1056"/>
      <c r="AC97" s="1056"/>
      <c r="AD97" s="1056"/>
      <c r="AE97" s="1056"/>
      <c r="AF97" s="1056"/>
      <c r="AG97" s="1056"/>
      <c r="AH97" s="1056"/>
      <c r="AI97" s="1056"/>
      <c r="AJ97" s="1056"/>
      <c r="AK97" s="1056"/>
      <c r="AL97" s="1056"/>
      <c r="AM97" s="1056"/>
      <c r="AN97" s="1056"/>
      <c r="AO97" s="1056"/>
      <c r="AP97" s="1056"/>
      <c r="AQ97" s="1056"/>
      <c r="AR97" s="1056"/>
      <c r="AS97" s="1073"/>
      <c r="AT97" s="1006">
        <f t="shared" si="24"/>
        <v>1.4583333333333332E-2</v>
      </c>
      <c r="AU97" s="1282">
        <v>2</v>
      </c>
    </row>
    <row r="98" spans="1:48" ht="12.75" customHeight="1">
      <c r="A98" s="1047" t="s">
        <v>1625</v>
      </c>
      <c r="B98" s="1060">
        <f t="shared" si="19"/>
        <v>7</v>
      </c>
      <c r="C98" s="1184">
        <v>1.6111111111111111E-2</v>
      </c>
      <c r="D98" s="1307">
        <v>0</v>
      </c>
      <c r="E98" s="1061" t="str">
        <f t="shared" si="23"/>
        <v xml:space="preserve"> </v>
      </c>
      <c r="F98" s="1043"/>
      <c r="G98" s="1043"/>
      <c r="H98" s="1043"/>
      <c r="I98" s="1043"/>
      <c r="J98" s="1053"/>
      <c r="L98" s="1056"/>
      <c r="M98" s="1056"/>
      <c r="N98" s="1056"/>
      <c r="O98" s="1056"/>
      <c r="P98" s="1056"/>
      <c r="Q98" s="1056"/>
      <c r="R98" s="1056"/>
      <c r="S98" s="1056"/>
      <c r="T98" s="1056"/>
      <c r="U98" s="1056"/>
      <c r="V98" s="1056"/>
      <c r="W98" s="1056"/>
      <c r="X98" s="1056"/>
      <c r="Y98" s="1056"/>
      <c r="Z98" s="1056"/>
      <c r="AA98" s="1056"/>
      <c r="AB98" s="1056"/>
      <c r="AC98" s="1056"/>
      <c r="AD98" s="1056"/>
      <c r="AE98" s="1056"/>
      <c r="AF98" s="1056"/>
      <c r="AG98" s="1056"/>
      <c r="AH98" s="1056"/>
      <c r="AI98" s="1056"/>
      <c r="AJ98" s="1056"/>
      <c r="AK98" s="1056"/>
      <c r="AL98" s="1056"/>
      <c r="AM98" s="1056"/>
      <c r="AN98" s="1056"/>
      <c r="AO98" s="1056"/>
      <c r="AP98" s="1056"/>
      <c r="AQ98" s="1056"/>
      <c r="AR98" s="1056"/>
      <c r="AS98" s="1073"/>
      <c r="AT98" s="1006" t="str">
        <f t="shared" si="24"/>
        <v xml:space="preserve"> </v>
      </c>
      <c r="AU98" s="1282">
        <f t="shared" si="25"/>
        <v>0</v>
      </c>
    </row>
    <row r="99" spans="1:48" ht="12.75" customHeight="1">
      <c r="A99" s="1066" t="s">
        <v>929</v>
      </c>
      <c r="B99" s="1060">
        <f t="shared" si="19"/>
        <v>5</v>
      </c>
      <c r="C99" s="1184">
        <v>1.7708333333333333E-2</v>
      </c>
      <c r="D99" s="1307">
        <v>0</v>
      </c>
      <c r="E99" s="1061" t="str">
        <f t="shared" si="23"/>
        <v xml:space="preserve"> </v>
      </c>
      <c r="F99" s="1006"/>
      <c r="G99" s="1044"/>
      <c r="H99" s="1044"/>
      <c r="I99" s="1044"/>
      <c r="J99" s="1053"/>
      <c r="L99" s="1056"/>
      <c r="M99" s="1056"/>
      <c r="N99" s="1056"/>
      <c r="O99" s="1056"/>
      <c r="P99" s="1056"/>
      <c r="Q99" s="1056"/>
      <c r="R99" s="1056"/>
      <c r="S99" s="1056"/>
      <c r="T99" s="1056"/>
      <c r="U99" s="1056"/>
      <c r="V99" s="1056"/>
      <c r="W99" s="1056"/>
      <c r="X99" s="1056"/>
      <c r="Y99" s="1056"/>
      <c r="Z99" s="1056"/>
      <c r="AA99" s="1056"/>
      <c r="AB99" s="1056"/>
      <c r="AC99" s="1056"/>
      <c r="AD99" s="1056"/>
      <c r="AE99" s="1056"/>
      <c r="AF99" s="1056"/>
      <c r="AG99" s="1056"/>
      <c r="AH99" s="1056"/>
      <c r="AI99" s="1056"/>
      <c r="AJ99" s="1056"/>
      <c r="AK99" s="1056"/>
      <c r="AL99" s="1056"/>
      <c r="AM99" s="1056"/>
      <c r="AN99" s="1056"/>
      <c r="AO99" s="1056"/>
      <c r="AP99" s="1056"/>
      <c r="AQ99" s="1056"/>
      <c r="AR99" s="1056"/>
      <c r="AS99" s="1073"/>
      <c r="AT99" s="1006" t="str">
        <f t="shared" si="24"/>
        <v xml:space="preserve"> </v>
      </c>
      <c r="AU99" s="1282">
        <f t="shared" si="25"/>
        <v>0</v>
      </c>
    </row>
    <row r="100" spans="1:48" ht="12.75" customHeight="1">
      <c r="A100" s="1048" t="s">
        <v>557</v>
      </c>
      <c r="B100" s="1060">
        <f t="shared" si="19"/>
        <v>11</v>
      </c>
      <c r="C100" s="1184">
        <v>1.3310185185185187E-2</v>
      </c>
      <c r="D100" s="1307">
        <v>2</v>
      </c>
      <c r="E100" s="1061">
        <f t="shared" si="23"/>
        <v>0.26439236111111114</v>
      </c>
      <c r="F100" s="1044"/>
      <c r="G100" s="1044"/>
      <c r="H100" s="1044"/>
      <c r="I100" s="1044"/>
      <c r="L100" s="1056"/>
      <c r="M100" s="1056"/>
      <c r="N100" s="1056"/>
      <c r="O100" s="1056"/>
      <c r="P100" s="1056"/>
      <c r="Q100" s="1056"/>
      <c r="R100" s="1056"/>
      <c r="S100" s="1056"/>
      <c r="T100" s="1056"/>
      <c r="U100" s="1056"/>
      <c r="V100" s="1056"/>
      <c r="W100" s="1056"/>
      <c r="X100" s="1056"/>
      <c r="Y100" s="1056"/>
      <c r="Z100" s="1056"/>
      <c r="AA100" s="1056"/>
      <c r="AB100" s="1056"/>
      <c r="AC100" s="1056"/>
      <c r="AD100" s="1056"/>
      <c r="AE100" s="1056"/>
      <c r="AF100" s="1056"/>
      <c r="AG100" s="1056"/>
      <c r="AH100" s="1044"/>
      <c r="AI100" s="1056"/>
      <c r="AJ100" s="1044">
        <v>1.4409722222222221E-2</v>
      </c>
      <c r="AK100" s="1056"/>
      <c r="AL100" s="1044">
        <v>0.51408564814814817</v>
      </c>
      <c r="AM100" s="1044">
        <v>0.51443287037037033</v>
      </c>
      <c r="AN100" s="1044"/>
      <c r="AO100" s="1044">
        <v>1.4641203703703703E-2</v>
      </c>
      <c r="AP100" s="1044"/>
      <c r="AQ100" s="1044"/>
      <c r="AR100" s="1056"/>
      <c r="AS100" s="1073"/>
      <c r="AT100" s="1006">
        <f t="shared" si="24"/>
        <v>1.4409722222222221E-2</v>
      </c>
      <c r="AU100" s="1282">
        <f t="shared" si="25"/>
        <v>4</v>
      </c>
    </row>
    <row r="101" spans="1:48" ht="12.75" customHeight="1">
      <c r="A101" s="1048" t="s">
        <v>804</v>
      </c>
      <c r="B101" s="1060">
        <f t="shared" si="19"/>
        <v>8</v>
      </c>
      <c r="C101" s="1184">
        <v>1.5879629629629629E-2</v>
      </c>
      <c r="D101" s="1307">
        <v>0</v>
      </c>
      <c r="E101" s="1061" t="str">
        <f t="shared" si="23"/>
        <v xml:space="preserve"> </v>
      </c>
      <c r="F101" s="1044"/>
      <c r="G101" s="1044"/>
      <c r="H101" s="1044"/>
      <c r="I101" s="1044"/>
      <c r="L101" s="1056"/>
      <c r="M101" s="1056"/>
      <c r="N101" s="1056"/>
      <c r="O101" s="1056"/>
      <c r="P101" s="1056"/>
      <c r="Q101" s="1056"/>
      <c r="R101" s="1056"/>
      <c r="S101" s="1056"/>
      <c r="T101" s="1056"/>
      <c r="U101" s="1056"/>
      <c r="V101" s="1056"/>
      <c r="W101" s="1056"/>
      <c r="X101" s="1056"/>
      <c r="Y101" s="1056"/>
      <c r="Z101" s="1056"/>
      <c r="AA101" s="1056"/>
      <c r="AB101" s="1056"/>
      <c r="AC101" s="1056"/>
      <c r="AD101" s="1056"/>
      <c r="AE101" s="1056"/>
      <c r="AF101" s="1056"/>
      <c r="AG101" s="1056"/>
      <c r="AH101" s="1056"/>
      <c r="AI101" s="1056"/>
      <c r="AJ101" s="1044"/>
      <c r="AK101" s="1056"/>
      <c r="AL101" s="1056"/>
      <c r="AM101" s="1056"/>
      <c r="AN101" s="1056"/>
      <c r="AO101" s="1056"/>
      <c r="AP101" s="1056"/>
      <c r="AQ101" s="1056"/>
      <c r="AR101" s="1056"/>
      <c r="AS101" s="1073"/>
      <c r="AT101" s="1006" t="str">
        <f t="shared" si="24"/>
        <v xml:space="preserve"> </v>
      </c>
      <c r="AU101" s="1282">
        <f t="shared" si="25"/>
        <v>0</v>
      </c>
    </row>
    <row r="102" spans="1:48" ht="12.75" customHeight="1">
      <c r="A102" s="1048" t="s">
        <v>1286</v>
      </c>
      <c r="B102" s="1060">
        <f t="shared" si="19"/>
        <v>14</v>
      </c>
      <c r="C102" s="1184">
        <v>1.1793981481481482E-2</v>
      </c>
      <c r="D102" s="1307">
        <v>0</v>
      </c>
      <c r="E102" s="1061" t="str">
        <f t="shared" si="23"/>
        <v xml:space="preserve"> </v>
      </c>
      <c r="F102" s="1044"/>
      <c r="G102" s="1044"/>
      <c r="H102" s="1044"/>
      <c r="I102" s="1044"/>
      <c r="L102" s="1056"/>
      <c r="M102" s="1056"/>
      <c r="N102" s="1056"/>
      <c r="O102" s="1056"/>
      <c r="P102" s="1056"/>
      <c r="Q102" s="1056"/>
      <c r="R102" s="1056"/>
      <c r="S102" s="1056"/>
      <c r="T102" s="1056"/>
      <c r="U102" s="1056"/>
      <c r="V102" s="1056"/>
      <c r="W102" s="1056"/>
      <c r="X102" s="1056"/>
      <c r="Y102" s="1056"/>
      <c r="Z102" s="1056"/>
      <c r="AA102" s="1056"/>
      <c r="AB102" s="1056"/>
      <c r="AC102" s="1056"/>
      <c r="AD102" s="1056"/>
      <c r="AE102" s="1056"/>
      <c r="AF102" s="1056"/>
      <c r="AG102" s="1056"/>
      <c r="AH102" s="1056"/>
      <c r="AI102" s="1056"/>
      <c r="AJ102" s="1056"/>
      <c r="AK102" s="1056"/>
      <c r="AL102" s="1056"/>
      <c r="AM102" s="1056"/>
      <c r="AN102" s="1056"/>
      <c r="AO102" s="1056"/>
      <c r="AP102" s="1056"/>
      <c r="AQ102" s="1056"/>
      <c r="AR102" s="1056"/>
      <c r="AS102" s="1073"/>
      <c r="AT102" s="1006" t="str">
        <f t="shared" si="24"/>
        <v xml:space="preserve"> </v>
      </c>
      <c r="AU102" s="1282">
        <f t="shared" si="25"/>
        <v>0</v>
      </c>
    </row>
    <row r="103" spans="1:48" ht="12.75" customHeight="1">
      <c r="A103" s="1047" t="s">
        <v>1173</v>
      </c>
      <c r="B103" s="1060">
        <f t="shared" si="19"/>
        <v>11</v>
      </c>
      <c r="C103" s="1184">
        <v>1.3541666666666667E-2</v>
      </c>
      <c r="D103" s="1307">
        <v>0</v>
      </c>
      <c r="E103" s="1061" t="str">
        <f t="shared" si="23"/>
        <v xml:space="preserve"> </v>
      </c>
      <c r="F103" s="1044"/>
      <c r="G103" s="1044"/>
      <c r="H103" s="1044"/>
      <c r="I103" s="1044"/>
      <c r="J103" s="1053"/>
      <c r="L103" s="1056"/>
      <c r="M103" s="1056"/>
      <c r="N103" s="1056"/>
      <c r="O103" s="1056"/>
      <c r="P103" s="1056"/>
      <c r="Q103" s="1056"/>
      <c r="R103" s="1056"/>
      <c r="S103" s="1056"/>
      <c r="T103" s="1056"/>
      <c r="U103" s="1056"/>
      <c r="V103" s="1056"/>
      <c r="W103" s="1056"/>
      <c r="X103" s="1056"/>
      <c r="Y103" s="1056"/>
      <c r="Z103" s="1056"/>
      <c r="AA103" s="1056"/>
      <c r="AB103" s="1056"/>
      <c r="AC103" s="1056"/>
      <c r="AD103" s="1056"/>
      <c r="AE103" s="1056"/>
      <c r="AF103" s="1056"/>
      <c r="AG103" s="1056"/>
      <c r="AH103" s="1056"/>
      <c r="AI103" s="1056"/>
      <c r="AJ103" s="1056"/>
      <c r="AK103" s="1056"/>
      <c r="AL103" s="1056"/>
      <c r="AM103" s="1056"/>
      <c r="AN103" s="1056"/>
      <c r="AO103" s="1056"/>
      <c r="AP103" s="1056"/>
      <c r="AQ103" s="1056"/>
      <c r="AR103" s="1056"/>
      <c r="AS103" s="1073"/>
      <c r="AT103" s="1006" t="str">
        <f t="shared" si="24"/>
        <v xml:space="preserve"> </v>
      </c>
      <c r="AU103" s="1282">
        <f t="shared" si="25"/>
        <v>0</v>
      </c>
    </row>
    <row r="104" spans="1:48" ht="12.75" customHeight="1">
      <c r="A104" s="1046" t="s">
        <v>1732</v>
      </c>
      <c r="B104" s="1060">
        <f t="shared" si="19"/>
        <v>30</v>
      </c>
      <c r="C104" s="1019"/>
      <c r="D104" s="1185">
        <v>0</v>
      </c>
      <c r="E104" s="1061" t="str">
        <f t="shared" si="23"/>
        <v xml:space="preserve"> </v>
      </c>
      <c r="F104" s="1020"/>
      <c r="G104" s="1044"/>
      <c r="H104" s="1044"/>
      <c r="I104" s="1044"/>
      <c r="J104" s="1053"/>
      <c r="L104" s="1056"/>
      <c r="M104" s="1056"/>
      <c r="N104" s="1056"/>
      <c r="O104" s="1056"/>
      <c r="P104" s="1056"/>
      <c r="Q104" s="1056"/>
      <c r="R104" s="1056"/>
      <c r="S104" s="1056"/>
      <c r="T104" s="1056"/>
      <c r="U104" s="1056"/>
      <c r="V104" s="1056"/>
      <c r="W104" s="1056"/>
      <c r="X104" s="1056"/>
      <c r="Y104" s="1056"/>
      <c r="Z104" s="1056"/>
      <c r="AA104" s="1056"/>
      <c r="AB104" s="1056"/>
      <c r="AC104" s="1056"/>
      <c r="AD104" s="1056"/>
      <c r="AE104" s="1056"/>
      <c r="AF104" s="1056"/>
      <c r="AG104" s="1056"/>
      <c r="AH104" s="1056"/>
      <c r="AI104" s="1056"/>
      <c r="AJ104" s="1056"/>
      <c r="AK104" s="1056"/>
      <c r="AL104" s="1056"/>
      <c r="AM104" s="1056"/>
      <c r="AN104" s="1056"/>
      <c r="AO104" s="1056"/>
      <c r="AP104" s="1056"/>
      <c r="AQ104" s="1056"/>
      <c r="AR104" s="1056"/>
      <c r="AS104" s="1073"/>
      <c r="AT104" s="1006" t="str">
        <f t="shared" si="24"/>
        <v xml:space="preserve"> </v>
      </c>
      <c r="AU104" s="1282">
        <f t="shared" si="25"/>
        <v>0</v>
      </c>
    </row>
    <row r="105" spans="1:48" ht="12.75" customHeight="1">
      <c r="A105" s="1047" t="s">
        <v>1570</v>
      </c>
      <c r="B105" s="1060">
        <f t="shared" si="19"/>
        <v>12</v>
      </c>
      <c r="C105" s="1184">
        <v>1.2566137566137567E-2</v>
      </c>
      <c r="D105" s="1307">
        <v>3</v>
      </c>
      <c r="E105" s="1061" t="str">
        <f t="shared" si="23"/>
        <v xml:space="preserve"> </v>
      </c>
      <c r="F105" s="1044"/>
      <c r="G105" s="1044"/>
      <c r="H105" s="1044"/>
      <c r="I105" s="1044"/>
      <c r="J105" s="1053"/>
      <c r="L105" s="1056"/>
      <c r="M105" s="1056"/>
      <c r="N105" s="1056"/>
      <c r="O105" s="1056"/>
      <c r="P105" s="1056"/>
      <c r="Q105" s="1044"/>
      <c r="R105" s="1054"/>
      <c r="S105" s="1056"/>
      <c r="T105" s="1056"/>
      <c r="U105" s="1056"/>
      <c r="V105" s="1056"/>
      <c r="W105" s="1056"/>
      <c r="X105" s="1056"/>
      <c r="Y105" s="1056"/>
      <c r="Z105" s="1044"/>
      <c r="AA105" s="1056"/>
      <c r="AB105" s="1056"/>
      <c r="AC105" s="1056"/>
      <c r="AD105" s="1056"/>
      <c r="AE105" s="1056"/>
      <c r="AF105" s="1056"/>
      <c r="AG105" s="1056"/>
      <c r="AH105" s="1056"/>
      <c r="AI105" s="1056"/>
      <c r="AJ105" s="1056"/>
      <c r="AK105" s="1056"/>
      <c r="AL105" s="1056"/>
      <c r="AM105" s="1056"/>
      <c r="AN105" s="1056"/>
      <c r="AO105" s="1056"/>
      <c r="AP105" s="1056"/>
      <c r="AQ105" s="1056"/>
      <c r="AR105" s="1056"/>
      <c r="AS105" s="1073"/>
      <c r="AT105" s="1006" t="str">
        <f t="shared" si="24"/>
        <v xml:space="preserve"> </v>
      </c>
      <c r="AU105" s="1282">
        <f t="shared" si="25"/>
        <v>0</v>
      </c>
    </row>
    <row r="106" spans="1:48" ht="12.75" customHeight="1">
      <c r="A106" s="1048" t="s">
        <v>319</v>
      </c>
      <c r="B106" s="1060">
        <f t="shared" si="19"/>
        <v>2</v>
      </c>
      <c r="C106" s="1061">
        <v>1.9479166666666669E-2</v>
      </c>
      <c r="D106" s="1294">
        <v>6</v>
      </c>
      <c r="E106" s="1061">
        <f t="shared" si="23"/>
        <v>2.8125000000000001E-2</v>
      </c>
      <c r="F106" s="1044"/>
      <c r="G106" s="1044"/>
      <c r="H106" s="1044"/>
      <c r="I106" s="1044"/>
      <c r="J106" s="1053"/>
      <c r="L106" s="1056"/>
      <c r="M106" s="1056"/>
      <c r="N106" s="1056"/>
      <c r="O106" s="1056"/>
      <c r="P106" s="1056"/>
      <c r="Q106" s="1056"/>
      <c r="R106" s="1056"/>
      <c r="S106" s="1056"/>
      <c r="T106" s="1056"/>
      <c r="U106" s="1056"/>
      <c r="V106" s="1056"/>
      <c r="W106" s="1056"/>
      <c r="X106" s="1056"/>
      <c r="Y106" s="1056"/>
      <c r="Z106" s="1056"/>
      <c r="AA106" s="1056"/>
      <c r="AB106" s="1056"/>
      <c r="AC106" s="1056"/>
      <c r="AD106" s="1044"/>
      <c r="AE106" s="1044"/>
      <c r="AF106" s="1044"/>
      <c r="AG106" s="1044"/>
      <c r="AH106" s="1056"/>
      <c r="AI106" s="1044"/>
      <c r="AJ106" s="1056"/>
      <c r="AK106" s="1044"/>
      <c r="AL106" s="1056"/>
      <c r="AM106" s="1056"/>
      <c r="AN106" s="1056"/>
      <c r="AO106" s="1056"/>
      <c r="AP106" s="1056"/>
      <c r="AQ106" s="1044">
        <v>2.8125000000000001E-2</v>
      </c>
      <c r="AR106" s="1056"/>
      <c r="AS106" s="1073"/>
      <c r="AT106" s="1006">
        <f t="shared" si="24"/>
        <v>2.8125000000000001E-2</v>
      </c>
      <c r="AU106" s="1282">
        <f t="shared" si="25"/>
        <v>1</v>
      </c>
    </row>
    <row r="107" spans="1:48" ht="12.75" customHeight="1">
      <c r="A107" s="1048" t="s">
        <v>609</v>
      </c>
      <c r="B107" s="1060">
        <f t="shared" si="19"/>
        <v>2</v>
      </c>
      <c r="C107" s="1061">
        <v>1.9490740740740743E-2</v>
      </c>
      <c r="D107" s="1294">
        <v>0</v>
      </c>
      <c r="E107" s="1061" t="str">
        <f t="shared" si="23"/>
        <v xml:space="preserve"> </v>
      </c>
      <c r="F107" s="1044"/>
      <c r="G107" s="1044"/>
      <c r="H107" s="1044"/>
      <c r="I107" s="1044"/>
      <c r="J107" s="1053"/>
      <c r="L107" s="1056"/>
      <c r="M107" s="1056"/>
      <c r="N107" s="1056"/>
      <c r="O107" s="1056"/>
      <c r="P107" s="1056"/>
      <c r="Q107" s="1056"/>
      <c r="R107" s="1056"/>
      <c r="S107" s="1056"/>
      <c r="T107" s="1056"/>
      <c r="U107" s="1056"/>
      <c r="V107" s="1056"/>
      <c r="W107" s="1056"/>
      <c r="X107" s="1056"/>
      <c r="Y107" s="1056"/>
      <c r="Z107" s="1056"/>
      <c r="AA107" s="1056"/>
      <c r="AB107" s="1056"/>
      <c r="AC107" s="1056"/>
      <c r="AD107" s="1044"/>
      <c r="AE107" s="1056"/>
      <c r="AF107" s="1056"/>
      <c r="AG107" s="1056"/>
      <c r="AH107" s="1056"/>
      <c r="AI107" s="1056"/>
      <c r="AJ107" s="1056"/>
      <c r="AK107" s="1056"/>
      <c r="AL107" s="1056"/>
      <c r="AM107" s="1056"/>
      <c r="AN107" s="1056"/>
      <c r="AO107" s="1056"/>
      <c r="AP107" s="1056"/>
      <c r="AQ107" s="1056"/>
      <c r="AR107" s="1056"/>
      <c r="AS107" s="1073"/>
      <c r="AT107" s="1006" t="str">
        <f t="shared" si="24"/>
        <v xml:space="preserve"> </v>
      </c>
      <c r="AU107" s="1282">
        <f t="shared" si="25"/>
        <v>0</v>
      </c>
    </row>
    <row r="108" spans="1:48" ht="12.75" customHeight="1">
      <c r="A108" s="1048" t="s">
        <v>806</v>
      </c>
      <c r="B108" s="1060">
        <f t="shared" si="19"/>
        <v>13</v>
      </c>
      <c r="C108" s="1061">
        <v>1.1921296296296298E-2</v>
      </c>
      <c r="D108" s="1294">
        <v>1</v>
      </c>
      <c r="E108" s="1061" t="str">
        <f t="shared" si="23"/>
        <v xml:space="preserve"> </v>
      </c>
      <c r="F108" s="1044"/>
      <c r="G108" s="1044"/>
      <c r="H108" s="1044"/>
      <c r="I108" s="1044"/>
      <c r="J108" s="1053"/>
      <c r="L108" s="1056"/>
      <c r="M108" s="1056"/>
      <c r="N108" s="1056"/>
      <c r="O108" s="1056"/>
      <c r="P108" s="1056"/>
      <c r="Q108" s="1056"/>
      <c r="R108" s="1056"/>
      <c r="S108" s="1056"/>
      <c r="T108" s="1056"/>
      <c r="U108" s="1056"/>
      <c r="V108" s="1056"/>
      <c r="W108" s="1056"/>
      <c r="X108" s="1056"/>
      <c r="Y108" s="1056"/>
      <c r="Z108" s="1056"/>
      <c r="AA108" s="1056"/>
      <c r="AB108" s="1056"/>
      <c r="AC108" s="1056"/>
      <c r="AD108" s="1056"/>
      <c r="AE108" s="1056"/>
      <c r="AF108" s="1056"/>
      <c r="AG108" s="1056"/>
      <c r="AH108" s="1056"/>
      <c r="AI108" s="1056"/>
      <c r="AJ108" s="1056"/>
      <c r="AK108" s="1056"/>
      <c r="AL108" s="1056"/>
      <c r="AM108" s="1056"/>
      <c r="AN108" s="1056"/>
      <c r="AO108" s="1056"/>
      <c r="AP108" s="1056"/>
      <c r="AQ108" s="1056"/>
      <c r="AR108" s="1056"/>
      <c r="AS108" s="1073"/>
      <c r="AT108" s="1006" t="str">
        <f t="shared" si="24"/>
        <v xml:space="preserve"> </v>
      </c>
      <c r="AU108" s="1282">
        <f t="shared" si="25"/>
        <v>0</v>
      </c>
    </row>
    <row r="109" spans="1:48" ht="12.75" customHeight="1">
      <c r="A109" s="1048" t="s">
        <v>1287</v>
      </c>
      <c r="B109" s="1060">
        <f t="shared" si="19"/>
        <v>10</v>
      </c>
      <c r="C109" s="1061">
        <v>1.3900462962962962E-2</v>
      </c>
      <c r="D109" s="1294">
        <v>0</v>
      </c>
      <c r="E109" s="1061" t="str">
        <f t="shared" si="23"/>
        <v xml:space="preserve"> </v>
      </c>
      <c r="F109" s="1044"/>
      <c r="G109" s="1044"/>
      <c r="H109" s="1044"/>
      <c r="I109" s="1044"/>
      <c r="J109" s="1053"/>
      <c r="L109" s="1056"/>
      <c r="M109" s="1056"/>
      <c r="N109" s="1056"/>
      <c r="O109" s="1056"/>
      <c r="P109" s="1056"/>
      <c r="Q109" s="1056"/>
      <c r="R109" s="1056"/>
      <c r="S109" s="1056"/>
      <c r="T109" s="1056"/>
      <c r="U109" s="1056"/>
      <c r="V109" s="1056"/>
      <c r="W109" s="1056"/>
      <c r="X109" s="1056"/>
      <c r="Y109" s="1056"/>
      <c r="Z109" s="1056"/>
      <c r="AA109" s="1056"/>
      <c r="AB109" s="1056"/>
      <c r="AC109" s="1056"/>
      <c r="AD109" s="1056"/>
      <c r="AE109" s="1056"/>
      <c r="AF109" s="1056"/>
      <c r="AG109" s="1056"/>
      <c r="AH109" s="1056"/>
      <c r="AI109" s="1056"/>
      <c r="AJ109" s="1056"/>
      <c r="AK109" s="1056"/>
      <c r="AL109" s="1056"/>
      <c r="AM109" s="1056"/>
      <c r="AN109" s="1056"/>
      <c r="AO109" s="1056"/>
      <c r="AP109" s="1056"/>
      <c r="AQ109" s="1056"/>
      <c r="AR109" s="1056"/>
      <c r="AS109" s="1073"/>
      <c r="AT109" s="1006" t="str">
        <f t="shared" si="24"/>
        <v xml:space="preserve"> </v>
      </c>
      <c r="AU109" s="1282">
        <f t="shared" si="25"/>
        <v>0</v>
      </c>
    </row>
    <row r="110" spans="1:48" ht="12.75" customHeight="1">
      <c r="A110" s="1066" t="s">
        <v>1733</v>
      </c>
      <c r="B110" s="1060">
        <v>1</v>
      </c>
      <c r="C110" s="1061"/>
      <c r="D110" s="1294">
        <v>0</v>
      </c>
      <c r="E110" s="1061">
        <f t="shared" si="23"/>
        <v>2.042824074074074E-2</v>
      </c>
      <c r="F110" s="1019"/>
      <c r="G110" s="1019"/>
      <c r="H110" s="1068"/>
      <c r="I110" s="1019"/>
      <c r="J110" s="1019"/>
      <c r="K110" s="1019"/>
      <c r="L110" s="1069"/>
      <c r="M110" s="1044">
        <v>2.013888888888889E-2</v>
      </c>
      <c r="N110" s="1070"/>
      <c r="O110" s="1070"/>
      <c r="P110" s="1044">
        <v>2.071759259259259E-2</v>
      </c>
      <c r="Q110" s="1070"/>
      <c r="R110" s="1070"/>
      <c r="S110" s="1070"/>
      <c r="T110" s="1070"/>
      <c r="U110" s="1070"/>
      <c r="V110" s="1070"/>
      <c r="W110" s="1070"/>
      <c r="X110" s="1070"/>
      <c r="Y110" s="1070"/>
      <c r="Z110" s="1070"/>
      <c r="AA110" s="1070"/>
      <c r="AB110" s="1070"/>
      <c r="AC110" s="1070"/>
      <c r="AD110" s="1070"/>
      <c r="AE110" s="1070"/>
      <c r="AF110" s="1070"/>
      <c r="AG110" s="1070"/>
      <c r="AH110" s="1070"/>
      <c r="AI110" s="1070"/>
      <c r="AJ110" s="1070"/>
      <c r="AK110" s="1070"/>
      <c r="AL110" s="1070"/>
      <c r="AM110" s="1070"/>
      <c r="AN110" s="1070"/>
      <c r="AO110" s="1070"/>
      <c r="AP110" s="1070"/>
      <c r="AQ110" s="1070"/>
      <c r="AR110" s="1069"/>
      <c r="AS110" s="1064"/>
      <c r="AT110" s="1286">
        <f t="shared" si="24"/>
        <v>2.013888888888889E-2</v>
      </c>
      <c r="AU110" s="1282">
        <f t="shared" si="25"/>
        <v>2</v>
      </c>
      <c r="AV110" s="1065"/>
    </row>
    <row r="111" spans="1:48" ht="12.75" customHeight="1">
      <c r="A111" s="1048" t="s">
        <v>708</v>
      </c>
      <c r="B111" s="1060">
        <f t="shared" si="19"/>
        <v>5</v>
      </c>
      <c r="C111" s="1061">
        <v>1.7766203703703704E-2</v>
      </c>
      <c r="D111" s="1294">
        <v>3</v>
      </c>
      <c r="E111" s="1061" t="str">
        <f t="shared" si="23"/>
        <v xml:space="preserve"> </v>
      </c>
      <c r="F111" s="1044"/>
      <c r="G111" s="1044"/>
      <c r="H111" s="1044"/>
      <c r="I111" s="1044"/>
      <c r="L111" s="1056"/>
      <c r="M111" s="1056"/>
      <c r="N111" s="1056"/>
      <c r="O111" s="1056"/>
      <c r="P111" s="1056"/>
      <c r="Q111" s="1056"/>
      <c r="R111" s="1056"/>
      <c r="S111" s="1056"/>
      <c r="T111" s="1056"/>
      <c r="U111" s="1056"/>
      <c r="V111" s="1056"/>
      <c r="W111" s="1056"/>
      <c r="X111" s="1056"/>
      <c r="Y111" s="1056"/>
      <c r="Z111" s="1056"/>
      <c r="AA111" s="1056"/>
      <c r="AB111" s="1056"/>
      <c r="AC111" s="1056"/>
      <c r="AD111" s="1056"/>
      <c r="AE111" s="1044"/>
      <c r="AF111" s="1044"/>
      <c r="AG111" s="1056"/>
      <c r="AH111" s="1056"/>
      <c r="AI111" s="1056"/>
      <c r="AJ111" s="1056"/>
      <c r="AK111" s="1056"/>
      <c r="AL111" s="1056"/>
      <c r="AM111" s="1044"/>
      <c r="AN111" s="1056"/>
      <c r="AO111" s="1056"/>
      <c r="AP111" s="1056"/>
      <c r="AQ111" s="1056"/>
      <c r="AR111" s="1056"/>
      <c r="AS111" s="1073"/>
      <c r="AT111" s="1006" t="str">
        <f t="shared" si="24"/>
        <v xml:space="preserve"> </v>
      </c>
      <c r="AU111" s="1282">
        <f t="shared" si="25"/>
        <v>0</v>
      </c>
    </row>
    <row r="112" spans="1:48" ht="12.75" customHeight="1">
      <c r="A112" s="1048" t="s">
        <v>1288</v>
      </c>
      <c r="B112" s="1060">
        <f t="shared" si="19"/>
        <v>4</v>
      </c>
      <c r="C112" s="1061">
        <v>1.8287037037037036E-2</v>
      </c>
      <c r="D112" s="1294">
        <v>27</v>
      </c>
      <c r="E112" s="1061">
        <f t="shared" si="23"/>
        <v>1.9720052083333332E-2</v>
      </c>
      <c r="F112" s="1044">
        <v>1.9861111111111111E-2</v>
      </c>
      <c r="G112" s="1044"/>
      <c r="H112" s="1044"/>
      <c r="I112" s="1044">
        <v>1.8113425925925925E-2</v>
      </c>
      <c r="J112" s="1044">
        <v>2.0833333333333332E-2</v>
      </c>
      <c r="K112" s="1044">
        <v>2.1597222222222223E-2</v>
      </c>
      <c r="L112" s="1044">
        <v>2.0833333333333332E-2</v>
      </c>
      <c r="M112" s="1056"/>
      <c r="N112" s="1044"/>
      <c r="O112" s="1056"/>
      <c r="P112" s="1044">
        <v>1.9641203703703706E-2</v>
      </c>
      <c r="Q112" s="1044">
        <v>2.2222222222222223E-2</v>
      </c>
      <c r="R112" s="1044">
        <v>2.1597222222222223E-2</v>
      </c>
      <c r="S112" s="1044">
        <v>1.894675925925926E-2</v>
      </c>
      <c r="T112" s="1044">
        <v>2.0555555555555556E-2</v>
      </c>
      <c r="U112" s="1044" t="s">
        <v>1566</v>
      </c>
      <c r="V112" s="1044">
        <v>2.1041666666666667E-2</v>
      </c>
      <c r="W112" s="1044">
        <v>1.9444444444444445E-2</v>
      </c>
      <c r="X112" s="1044">
        <v>1.9618055555555555E-2</v>
      </c>
      <c r="Y112" s="1044">
        <v>2.0127314814814817E-2</v>
      </c>
      <c r="Z112" s="1044">
        <v>2.0023148148148148E-2</v>
      </c>
      <c r="AA112" s="1044">
        <v>1.9791666666666666E-2</v>
      </c>
      <c r="AB112" s="1044">
        <v>2.013888888888889E-2</v>
      </c>
      <c r="AC112" s="1044">
        <v>1.8564814814814815E-2</v>
      </c>
      <c r="AD112" s="1044">
        <v>2.0069444444444442E-2</v>
      </c>
      <c r="AE112" s="1044">
        <v>1.9791666666666666E-2</v>
      </c>
      <c r="AF112" s="1044">
        <v>1.9444444444444445E-2</v>
      </c>
      <c r="AG112" s="1044">
        <v>1.8749999999999999E-2</v>
      </c>
      <c r="AH112" s="1044">
        <v>1.8784722222222223E-2</v>
      </c>
      <c r="AI112" s="1044">
        <v>1.9409722222222221E-2</v>
      </c>
      <c r="AJ112" s="1044">
        <v>1.9143518518518518E-2</v>
      </c>
      <c r="AK112" s="1044" t="s">
        <v>1566</v>
      </c>
      <c r="AL112" s="1044">
        <v>1.8749999999999999E-2</v>
      </c>
      <c r="AM112" s="1044">
        <v>1.8749999999999999E-2</v>
      </c>
      <c r="AN112" s="1044">
        <v>1.9444444444444445E-2</v>
      </c>
      <c r="AO112" s="1044">
        <v>1.8576388888888889E-2</v>
      </c>
      <c r="AP112" s="1044">
        <v>1.892361111111111E-2</v>
      </c>
      <c r="AQ112" s="1044">
        <v>1.8576388888888889E-2</v>
      </c>
      <c r="AR112" s="1044">
        <v>1.9675925925925927E-2</v>
      </c>
      <c r="AS112" s="1073"/>
      <c r="AT112" s="1006">
        <f t="shared" si="24"/>
        <v>1.8113425925925925E-2</v>
      </c>
      <c r="AU112" s="1282">
        <f t="shared" si="25"/>
        <v>34</v>
      </c>
    </row>
    <row r="113" spans="1:48" ht="12.75" customHeight="1">
      <c r="A113" s="1048" t="s">
        <v>1735</v>
      </c>
      <c r="B113" s="1060">
        <f t="shared" si="19"/>
        <v>5</v>
      </c>
      <c r="C113" s="1061">
        <v>1.741898148148148E-2</v>
      </c>
      <c r="D113" s="1294">
        <v>2</v>
      </c>
      <c r="E113" s="1061"/>
      <c r="F113" s="1044"/>
      <c r="G113" s="1044"/>
      <c r="H113" s="1044"/>
      <c r="I113" s="1044"/>
      <c r="K113" s="1044"/>
      <c r="L113" s="1056"/>
      <c r="M113" s="1056"/>
      <c r="N113" s="1044"/>
      <c r="O113" s="1056"/>
      <c r="P113" s="1056"/>
      <c r="Q113" s="1044"/>
      <c r="R113" s="1054"/>
      <c r="S113" s="1054"/>
      <c r="T113" s="1054"/>
      <c r="U113" s="1044"/>
      <c r="V113" s="1044"/>
      <c r="W113" s="1056"/>
      <c r="X113" s="1044"/>
      <c r="Y113" s="1044"/>
      <c r="Z113" s="1044"/>
      <c r="AA113" s="1044"/>
      <c r="AB113" s="1044"/>
      <c r="AC113" s="1056"/>
      <c r="AD113" s="1044"/>
      <c r="AE113" s="1056"/>
      <c r="AF113" s="1056"/>
      <c r="AG113" s="1044"/>
      <c r="AH113" s="1044"/>
      <c r="AI113" s="1044"/>
      <c r="AJ113" s="1044"/>
      <c r="AK113" s="1044"/>
      <c r="AL113" s="1044"/>
      <c r="AM113" s="1044"/>
      <c r="AN113" s="1044"/>
      <c r="AO113" s="1044"/>
      <c r="AP113" s="1044"/>
      <c r="AQ113" s="1044"/>
      <c r="AR113" s="1056"/>
      <c r="AS113" s="1073"/>
      <c r="AT113" s="1006"/>
      <c r="AU113" s="1282"/>
    </row>
    <row r="114" spans="1:48" ht="12.75" customHeight="1">
      <c r="A114" s="1285" t="s">
        <v>1658</v>
      </c>
      <c r="B114" s="1060">
        <v>0</v>
      </c>
      <c r="C114" s="1089"/>
      <c r="D114" s="1294">
        <v>0</v>
      </c>
      <c r="E114" s="1061" t="str">
        <f t="shared" ref="E114:E124" si="26">IFERROR(AVERAGE(F114:AR114), " ")</f>
        <v xml:space="preserve"> </v>
      </c>
      <c r="F114" s="1020"/>
      <c r="G114" s="1020"/>
      <c r="H114" s="1020"/>
      <c r="I114" s="1020"/>
      <c r="J114" s="1053"/>
      <c r="L114" s="1056"/>
      <c r="M114" s="1056"/>
      <c r="N114" s="1056"/>
      <c r="O114" s="1056"/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73"/>
      <c r="AT114" s="1006" t="str">
        <f t="shared" ref="AT114:AT124" si="27">IF(MIN(F114:AR114)=0," ",MIN(F114:AR114))</f>
        <v xml:space="preserve"> </v>
      </c>
      <c r="AU114" s="1282">
        <f t="shared" ref="AU114:AU124" si="28">COUNTA(F114:AR114)</f>
        <v>0</v>
      </c>
    </row>
    <row r="115" spans="1:48" ht="12.75" customHeight="1">
      <c r="A115" s="1046" t="s">
        <v>1120</v>
      </c>
      <c r="B115" s="1060">
        <v>0</v>
      </c>
      <c r="C115" s="1019"/>
      <c r="D115" s="1187">
        <v>1</v>
      </c>
      <c r="E115" s="1061" t="str">
        <f t="shared" si="26"/>
        <v xml:space="preserve"> </v>
      </c>
      <c r="F115" s="1044"/>
      <c r="G115" s="1020"/>
      <c r="H115" s="1020"/>
      <c r="I115" s="1020"/>
      <c r="J115" s="1053"/>
      <c r="L115" s="1056"/>
      <c r="M115" s="1056"/>
      <c r="N115" s="1056"/>
      <c r="O115" s="1056"/>
      <c r="P115" s="1056"/>
      <c r="Q115" s="1056"/>
      <c r="R115" s="1056"/>
      <c r="S115" s="1056"/>
      <c r="T115" s="1056"/>
      <c r="U115" s="1056"/>
      <c r="V115" s="1056"/>
      <c r="W115" s="1056"/>
      <c r="X115" s="1056"/>
      <c r="Y115" s="1056"/>
      <c r="Z115" s="1056"/>
      <c r="AA115" s="1056"/>
      <c r="AB115" s="1056"/>
      <c r="AC115" s="1056"/>
      <c r="AD115" s="1056"/>
      <c r="AE115" s="1056"/>
      <c r="AF115" s="1056"/>
      <c r="AG115" s="1056"/>
      <c r="AH115" s="1056"/>
      <c r="AI115" s="1056"/>
      <c r="AJ115" s="1056"/>
      <c r="AK115" s="1056"/>
      <c r="AL115" s="1056"/>
      <c r="AM115" s="1056"/>
      <c r="AN115" s="1056"/>
      <c r="AO115" s="1056"/>
      <c r="AP115" s="1056"/>
      <c r="AQ115" s="1056"/>
      <c r="AR115" s="1056"/>
      <c r="AS115" s="1073"/>
      <c r="AT115" s="1006" t="str">
        <f t="shared" si="27"/>
        <v xml:space="preserve"> </v>
      </c>
      <c r="AU115" s="1282">
        <f t="shared" si="28"/>
        <v>0</v>
      </c>
    </row>
    <row r="116" spans="1:48" ht="12" customHeight="1">
      <c r="A116" s="1047" t="s">
        <v>1291</v>
      </c>
      <c r="B116" s="1060">
        <f t="shared" si="19"/>
        <v>12</v>
      </c>
      <c r="C116" s="1061">
        <v>1.2824074074074073E-2</v>
      </c>
      <c r="D116" s="1294">
        <v>0</v>
      </c>
      <c r="E116" s="1061" t="str">
        <f t="shared" si="26"/>
        <v xml:space="preserve"> </v>
      </c>
      <c r="F116" s="1020"/>
      <c r="G116" s="1020"/>
      <c r="H116" s="1020"/>
      <c r="I116" s="1020"/>
      <c r="L116" s="1056"/>
      <c r="M116" s="1056"/>
      <c r="N116" s="1056"/>
      <c r="O116" s="1056"/>
      <c r="P116" s="1056"/>
      <c r="Q116" s="1056"/>
      <c r="R116" s="1056"/>
      <c r="S116" s="1056"/>
      <c r="T116" s="1056"/>
      <c r="U116" s="1056"/>
      <c r="V116" s="1056"/>
      <c r="W116" s="1056"/>
      <c r="X116" s="1056"/>
      <c r="Y116" s="1056"/>
      <c r="Z116" s="1056"/>
      <c r="AA116" s="1056"/>
      <c r="AB116" s="1056"/>
      <c r="AC116" s="1056"/>
      <c r="AD116" s="1056"/>
      <c r="AE116" s="1056"/>
      <c r="AF116" s="1056"/>
      <c r="AG116" s="1056"/>
      <c r="AH116" s="1056"/>
      <c r="AI116" s="1056"/>
      <c r="AJ116" s="1056"/>
      <c r="AK116" s="1056"/>
      <c r="AL116" s="1056"/>
      <c r="AM116" s="1056"/>
      <c r="AN116" s="1056"/>
      <c r="AO116" s="1056"/>
      <c r="AP116" s="1056"/>
      <c r="AQ116" s="1056"/>
      <c r="AR116" s="1056"/>
      <c r="AS116" s="1073"/>
      <c r="AT116" s="1006" t="str">
        <f t="shared" si="27"/>
        <v xml:space="preserve"> </v>
      </c>
      <c r="AU116" s="1282">
        <f t="shared" si="28"/>
        <v>0</v>
      </c>
    </row>
    <row r="117" spans="1:48" ht="12.75" customHeight="1">
      <c r="A117" s="1047" t="s">
        <v>810</v>
      </c>
      <c r="B117" s="1060">
        <f t="shared" si="19"/>
        <v>5</v>
      </c>
      <c r="C117" s="1061">
        <v>1.7499999999999998E-2</v>
      </c>
      <c r="D117" s="1294">
        <v>1</v>
      </c>
      <c r="E117" s="1061">
        <f t="shared" si="26"/>
        <v>2.3373842592592592E-2</v>
      </c>
      <c r="F117" s="1020"/>
      <c r="G117" s="1043"/>
      <c r="H117" s="1020"/>
      <c r="I117" s="1020"/>
      <c r="J117" s="1053"/>
      <c r="L117" s="1056"/>
      <c r="M117" s="1056"/>
      <c r="N117" s="1056"/>
      <c r="O117" s="1056"/>
      <c r="P117" s="1056"/>
      <c r="Q117" s="1056"/>
      <c r="R117" s="1056"/>
      <c r="S117" s="1056"/>
      <c r="T117" s="1056"/>
      <c r="U117" s="1056"/>
      <c r="V117" s="1056"/>
      <c r="W117" s="1056"/>
      <c r="X117" s="1056"/>
      <c r="Y117" s="1056"/>
      <c r="Z117" s="1056"/>
      <c r="AA117" s="1056"/>
      <c r="AB117" s="1056"/>
      <c r="AC117" s="1056"/>
      <c r="AD117" s="1056"/>
      <c r="AE117" s="1056"/>
      <c r="AF117" s="1056"/>
      <c r="AG117" s="1056"/>
      <c r="AH117" s="1056"/>
      <c r="AI117" s="1056"/>
      <c r="AJ117" s="1056"/>
      <c r="AK117" s="1056"/>
      <c r="AL117" s="1056"/>
      <c r="AM117" s="1044">
        <v>1.8622685185185183E-2</v>
      </c>
      <c r="AN117" s="1056"/>
      <c r="AO117" s="1056"/>
      <c r="AP117" s="1056"/>
      <c r="AQ117" s="1044">
        <v>2.8125000000000001E-2</v>
      </c>
      <c r="AR117" s="1056"/>
      <c r="AS117" s="1073"/>
      <c r="AT117" s="1006">
        <f t="shared" si="27"/>
        <v>1.8622685185185183E-2</v>
      </c>
      <c r="AU117" s="1282">
        <f t="shared" si="28"/>
        <v>2</v>
      </c>
    </row>
    <row r="118" spans="1:48" ht="12.75" customHeight="1">
      <c r="A118" s="1047" t="s">
        <v>1058</v>
      </c>
      <c r="B118" s="1060">
        <f t="shared" si="19"/>
        <v>10</v>
      </c>
      <c r="C118" s="1061">
        <v>1.4374999999999999E-2</v>
      </c>
      <c r="D118" s="1294">
        <v>0</v>
      </c>
      <c r="E118" s="1061" t="str">
        <f t="shared" si="26"/>
        <v xml:space="preserve"> </v>
      </c>
      <c r="F118" s="1020"/>
      <c r="G118" s="1020"/>
      <c r="H118" s="1020"/>
      <c r="I118" s="1020"/>
      <c r="L118" s="1056"/>
      <c r="M118" s="1056"/>
      <c r="N118" s="1056"/>
      <c r="O118" s="1056"/>
      <c r="P118" s="1056"/>
      <c r="Q118" s="1056"/>
      <c r="R118" s="1056"/>
      <c r="S118" s="1056"/>
      <c r="T118" s="1056"/>
      <c r="U118" s="1056"/>
      <c r="V118" s="1056"/>
      <c r="W118" s="1056"/>
      <c r="X118" s="1056"/>
      <c r="Y118" s="1056"/>
      <c r="Z118" s="1056"/>
      <c r="AA118" s="1056"/>
      <c r="AB118" s="1056"/>
      <c r="AC118" s="1056"/>
      <c r="AD118" s="1056"/>
      <c r="AE118" s="1056"/>
      <c r="AF118" s="1056"/>
      <c r="AG118" s="1056"/>
      <c r="AH118" s="1056"/>
      <c r="AI118" s="1056"/>
      <c r="AJ118" s="1056"/>
      <c r="AK118" s="1056"/>
      <c r="AL118" s="1056"/>
      <c r="AM118" s="1056"/>
      <c r="AN118" s="1056"/>
      <c r="AO118" s="1056"/>
      <c r="AP118" s="1056"/>
      <c r="AQ118" s="1056"/>
      <c r="AR118" s="1056"/>
      <c r="AS118" s="1073"/>
      <c r="AT118" s="1006" t="str">
        <f t="shared" si="27"/>
        <v xml:space="preserve"> </v>
      </c>
      <c r="AU118" s="1282">
        <f t="shared" si="28"/>
        <v>0</v>
      </c>
    </row>
    <row r="119" spans="1:48" ht="12.75" customHeight="1">
      <c r="A119" s="1048" t="s">
        <v>1059</v>
      </c>
      <c r="B119" s="1060">
        <f t="shared" si="19"/>
        <v>4</v>
      </c>
      <c r="C119" s="1061">
        <v>1.8472222222222223E-2</v>
      </c>
      <c r="D119" s="1294">
        <v>0</v>
      </c>
      <c r="E119" s="1061" t="str">
        <f t="shared" si="26"/>
        <v xml:space="preserve"> </v>
      </c>
      <c r="F119" s="1044"/>
      <c r="G119" s="1044"/>
      <c r="H119" s="1044"/>
      <c r="I119" s="1044"/>
      <c r="L119" s="1056"/>
      <c r="M119" s="1056"/>
      <c r="N119" s="1056"/>
      <c r="O119" s="1056"/>
      <c r="P119" s="1056"/>
      <c r="Q119" s="1056"/>
      <c r="R119" s="1056"/>
      <c r="S119" s="1056"/>
      <c r="T119" s="1056"/>
      <c r="U119" s="1056"/>
      <c r="V119" s="1056"/>
      <c r="W119" s="1056"/>
      <c r="X119" s="1056"/>
      <c r="Y119" s="1056"/>
      <c r="Z119" s="1056"/>
      <c r="AA119" s="1056"/>
      <c r="AB119" s="1056"/>
      <c r="AC119" s="1056"/>
      <c r="AD119" s="1056"/>
      <c r="AE119" s="1056"/>
      <c r="AF119" s="1056"/>
      <c r="AG119" s="1056"/>
      <c r="AH119" s="1056"/>
      <c r="AI119" s="1056"/>
      <c r="AJ119" s="1056"/>
      <c r="AK119" s="1056"/>
      <c r="AL119" s="1056"/>
      <c r="AM119" s="1056"/>
      <c r="AN119" s="1056"/>
      <c r="AO119" s="1056"/>
      <c r="AP119" s="1056"/>
      <c r="AQ119" s="1056"/>
      <c r="AR119" s="1056"/>
      <c r="AS119" s="1073"/>
      <c r="AT119" s="1006" t="str">
        <f t="shared" si="27"/>
        <v xml:space="preserve"> </v>
      </c>
      <c r="AU119" s="1282">
        <f t="shared" si="28"/>
        <v>0</v>
      </c>
    </row>
    <row r="120" spans="1:48" ht="12.75" customHeight="1">
      <c r="A120" s="1047" t="s">
        <v>1181</v>
      </c>
      <c r="B120" s="1060">
        <v>3</v>
      </c>
      <c r="C120" s="1061">
        <v>1.8368055555555554E-2</v>
      </c>
      <c r="D120" s="1294">
        <v>1</v>
      </c>
      <c r="E120" s="1061">
        <f t="shared" si="26"/>
        <v>1.924189814814815E-2</v>
      </c>
      <c r="F120" s="1044"/>
      <c r="G120" s="1044"/>
      <c r="H120" s="1044"/>
      <c r="I120" s="1044"/>
      <c r="L120" s="1056"/>
      <c r="M120" s="1044">
        <v>1.9039351851851852E-2</v>
      </c>
      <c r="N120" s="1056"/>
      <c r="O120" s="1056"/>
      <c r="P120" s="1056"/>
      <c r="Q120" s="1056"/>
      <c r="R120" s="1056"/>
      <c r="S120" s="1056"/>
      <c r="T120" s="1044">
        <v>1.8402777777777778E-2</v>
      </c>
      <c r="U120" s="1056"/>
      <c r="V120" s="1044">
        <v>1.8692129629629631E-2</v>
      </c>
      <c r="W120" s="1056"/>
      <c r="X120" s="1056"/>
      <c r="Y120" s="1056"/>
      <c r="Z120" s="1056"/>
      <c r="AA120" s="1056"/>
      <c r="AB120" s="1056"/>
      <c r="AC120" s="1044">
        <v>1.8402777777777778E-2</v>
      </c>
      <c r="AD120" s="1056"/>
      <c r="AE120" s="1056"/>
      <c r="AF120" s="1056"/>
      <c r="AG120" s="1056"/>
      <c r="AH120" s="1056"/>
      <c r="AI120" s="1056"/>
      <c r="AJ120" s="1056"/>
      <c r="AK120" s="1056"/>
      <c r="AL120" s="1044"/>
      <c r="AM120" s="1044"/>
      <c r="AN120" s="1044"/>
      <c r="AO120" s="1044"/>
      <c r="AP120" s="1044"/>
      <c r="AQ120" s="1044">
        <v>2.1226851851851854E-2</v>
      </c>
      <c r="AR120" s="1044">
        <v>1.96875E-2</v>
      </c>
      <c r="AS120" s="1073"/>
      <c r="AT120" s="1006">
        <f t="shared" si="27"/>
        <v>1.8402777777777778E-2</v>
      </c>
      <c r="AU120" s="1282">
        <f t="shared" si="28"/>
        <v>6</v>
      </c>
    </row>
    <row r="121" spans="1:48" ht="12.75" customHeight="1">
      <c r="A121" s="1066" t="s">
        <v>1060</v>
      </c>
      <c r="B121" s="1060">
        <v>5</v>
      </c>
      <c r="C121" s="1061">
        <v>1.8081275720164613E-2</v>
      </c>
      <c r="D121" s="1294">
        <v>0</v>
      </c>
      <c r="E121" s="1061">
        <f t="shared" si="26"/>
        <v>1.728587962962963E-2</v>
      </c>
      <c r="F121" s="1006"/>
      <c r="G121" s="1006"/>
      <c r="H121" s="1006"/>
      <c r="I121" s="1006"/>
      <c r="J121" s="1006"/>
      <c r="K121" s="1006"/>
      <c r="L121" s="1062"/>
      <c r="M121" s="1062"/>
      <c r="N121" s="1062"/>
      <c r="O121" s="1062"/>
      <c r="P121" s="1062"/>
      <c r="Q121" s="1062"/>
      <c r="R121" s="1062"/>
      <c r="S121" s="1044">
        <v>1.7210648148148149E-2</v>
      </c>
      <c r="T121" s="1044"/>
      <c r="U121" s="1062"/>
      <c r="V121" s="1062"/>
      <c r="W121" s="1062"/>
      <c r="X121" s="1062"/>
      <c r="Y121" s="1062"/>
      <c r="Z121" s="1062"/>
      <c r="AA121" s="1062"/>
      <c r="AB121" s="1062"/>
      <c r="AC121" s="1062"/>
      <c r="AD121" s="1062"/>
      <c r="AE121" s="1062"/>
      <c r="AF121" s="1044">
        <v>1.7361111111111112E-2</v>
      </c>
      <c r="AG121" s="1062"/>
      <c r="AH121" s="1062"/>
      <c r="AI121" s="1062"/>
      <c r="AJ121" s="1062"/>
      <c r="AK121" s="1062"/>
      <c r="AL121" s="1062"/>
      <c r="AM121" s="1062"/>
      <c r="AN121" s="1062"/>
      <c r="AO121" s="1062"/>
      <c r="AP121" s="1062"/>
      <c r="AQ121" s="1062"/>
      <c r="AR121" s="1063"/>
      <c r="AS121" s="1074"/>
      <c r="AT121" s="1286">
        <f t="shared" si="27"/>
        <v>1.7210648148148149E-2</v>
      </c>
      <c r="AU121" s="1282">
        <f t="shared" si="28"/>
        <v>2</v>
      </c>
      <c r="AV121" s="1065"/>
    </row>
    <row r="122" spans="1:48" ht="12.75" customHeight="1">
      <c r="A122" s="1046" t="s">
        <v>1737</v>
      </c>
      <c r="B122" s="1060">
        <f t="shared" si="19"/>
        <v>2</v>
      </c>
      <c r="C122" s="1061">
        <v>1.9652777777777779E-2</v>
      </c>
      <c r="D122" s="1294">
        <v>12</v>
      </c>
      <c r="E122" s="1061">
        <f t="shared" si="26"/>
        <v>1.8555169753086419E-2</v>
      </c>
      <c r="F122" s="1044"/>
      <c r="G122" s="1044"/>
      <c r="H122" s="1044"/>
      <c r="I122" s="1044"/>
      <c r="L122" s="1044">
        <v>1.8391203703703705E-2</v>
      </c>
      <c r="M122" s="1044">
        <v>1.712962962962963E-2</v>
      </c>
      <c r="N122" s="1056"/>
      <c r="O122" s="1044"/>
      <c r="P122" s="1056"/>
      <c r="Q122" s="1056"/>
      <c r="R122" s="1056"/>
      <c r="S122" s="1056"/>
      <c r="T122" s="1056"/>
      <c r="U122" s="1056"/>
      <c r="V122" s="1056"/>
      <c r="W122" s="1056"/>
      <c r="X122" s="1056"/>
      <c r="Y122" s="1056"/>
      <c r="Z122" s="1056"/>
      <c r="AA122" s="1044"/>
      <c r="AB122" s="1044">
        <v>1.9733796296296298E-2</v>
      </c>
      <c r="AC122" s="1056"/>
      <c r="AD122" s="1056"/>
      <c r="AE122" s="1056"/>
      <c r="AF122" s="1044"/>
      <c r="AG122" s="1044"/>
      <c r="AH122" s="1044"/>
      <c r="AI122" s="1044"/>
      <c r="AJ122" s="1044">
        <v>1.7708333333333333E-2</v>
      </c>
      <c r="AK122" s="1056"/>
      <c r="AL122" s="1056"/>
      <c r="AM122" s="1044">
        <v>2.0428240740740743E-2</v>
      </c>
      <c r="AN122" s="1044"/>
      <c r="AO122" s="1044"/>
      <c r="AP122" s="1044"/>
      <c r="AQ122" s="1044"/>
      <c r="AR122" s="1044">
        <v>1.7939814814814815E-2</v>
      </c>
      <c r="AS122" s="1073"/>
      <c r="AT122" s="1006">
        <f t="shared" si="27"/>
        <v>1.712962962962963E-2</v>
      </c>
      <c r="AU122" s="1282">
        <f t="shared" si="28"/>
        <v>6</v>
      </c>
    </row>
    <row r="123" spans="1:48" ht="12.75" customHeight="1">
      <c r="A123" s="1047" t="s">
        <v>1295</v>
      </c>
      <c r="B123" s="1060">
        <f t="shared" si="19"/>
        <v>3</v>
      </c>
      <c r="C123" s="1061">
        <v>1.9071759259259261E-2</v>
      </c>
      <c r="D123" s="1294">
        <v>0</v>
      </c>
      <c r="E123" s="1061" t="str">
        <f t="shared" si="26"/>
        <v xml:space="preserve"> </v>
      </c>
      <c r="F123" s="1043"/>
      <c r="G123" s="1043"/>
      <c r="H123" s="1043"/>
      <c r="I123" s="1043"/>
      <c r="J123" s="1053"/>
      <c r="L123" s="1056"/>
      <c r="M123" s="1056"/>
      <c r="N123" s="1056"/>
      <c r="O123" s="1056"/>
      <c r="P123" s="1056"/>
      <c r="Q123" s="1056"/>
      <c r="R123" s="1056"/>
      <c r="S123" s="1056"/>
      <c r="T123" s="1056"/>
      <c r="U123" s="1056"/>
      <c r="V123" s="1056"/>
      <c r="W123" s="1056"/>
      <c r="X123" s="1056"/>
      <c r="Y123" s="1056"/>
      <c r="Z123" s="1056"/>
      <c r="AA123" s="1056"/>
      <c r="AB123" s="1056"/>
      <c r="AC123" s="1056"/>
      <c r="AD123" s="1056"/>
      <c r="AE123" s="1056"/>
      <c r="AF123" s="1056"/>
      <c r="AG123" s="1056"/>
      <c r="AH123" s="1056"/>
      <c r="AI123" s="1056"/>
      <c r="AJ123" s="1056"/>
      <c r="AK123" s="1056"/>
      <c r="AL123" s="1056"/>
      <c r="AM123" s="1056"/>
      <c r="AN123" s="1056"/>
      <c r="AO123" s="1056"/>
      <c r="AP123" s="1056"/>
      <c r="AQ123" s="1056"/>
      <c r="AR123" s="1056"/>
      <c r="AS123" s="1073"/>
      <c r="AT123" s="1006" t="str">
        <f t="shared" si="27"/>
        <v xml:space="preserve"> </v>
      </c>
      <c r="AU123" s="1282">
        <f t="shared" si="28"/>
        <v>0</v>
      </c>
    </row>
    <row r="124" spans="1:48" ht="12.75" customHeight="1">
      <c r="A124" s="1285" t="s">
        <v>1738</v>
      </c>
      <c r="B124" s="1060">
        <f t="shared" si="19"/>
        <v>2</v>
      </c>
      <c r="C124" s="1061">
        <v>1.9988425925925927E-2</v>
      </c>
      <c r="D124" s="1294">
        <v>0</v>
      </c>
      <c r="E124" s="1061" t="str">
        <f t="shared" si="26"/>
        <v xml:space="preserve"> </v>
      </c>
      <c r="F124" s="1043"/>
      <c r="G124" s="1043"/>
      <c r="H124" s="1043"/>
      <c r="I124" s="1043"/>
      <c r="J124" s="1053"/>
      <c r="L124" s="1056"/>
      <c r="M124" s="1056"/>
      <c r="N124" s="1056"/>
      <c r="O124" s="1056"/>
      <c r="P124" s="1056"/>
      <c r="Q124" s="1056"/>
      <c r="R124" s="1056"/>
      <c r="S124" s="1056"/>
      <c r="T124" s="1056"/>
      <c r="U124" s="1056"/>
      <c r="V124" s="1056"/>
      <c r="W124" s="1056"/>
      <c r="X124" s="1056"/>
      <c r="Y124" s="1056"/>
      <c r="Z124" s="1056"/>
      <c r="AA124" s="1056"/>
      <c r="AB124" s="1056"/>
      <c r="AC124" s="1056"/>
      <c r="AD124" s="1056"/>
      <c r="AE124" s="1056"/>
      <c r="AF124" s="1056"/>
      <c r="AG124" s="1056"/>
      <c r="AH124" s="1056"/>
      <c r="AI124" s="1056"/>
      <c r="AJ124" s="1056"/>
      <c r="AK124" s="1056"/>
      <c r="AL124" s="1056"/>
      <c r="AM124" s="1056"/>
      <c r="AN124" s="1056"/>
      <c r="AO124" s="1056"/>
      <c r="AP124" s="1056"/>
      <c r="AQ124" s="1056"/>
      <c r="AR124" s="1056"/>
      <c r="AS124" s="1073"/>
      <c r="AT124" s="1006" t="str">
        <f t="shared" si="27"/>
        <v xml:space="preserve"> </v>
      </c>
      <c r="AU124" s="1282">
        <f t="shared" si="28"/>
        <v>0</v>
      </c>
    </row>
    <row r="125" spans="1:48" ht="12.75" customHeight="1">
      <c r="A125" s="1047" t="s">
        <v>1739</v>
      </c>
      <c r="B125" s="1060">
        <f t="shared" si="19"/>
        <v>8</v>
      </c>
      <c r="C125" s="1061">
        <v>1.5277777777777777E-2</v>
      </c>
      <c r="D125" s="1294">
        <v>2</v>
      </c>
      <c r="E125" s="1061"/>
      <c r="F125" s="1044"/>
      <c r="G125" s="1044"/>
      <c r="H125" s="1044"/>
      <c r="I125" s="1044"/>
      <c r="L125" s="1056"/>
      <c r="M125" s="1056"/>
      <c r="N125" s="1056"/>
      <c r="O125" s="1056"/>
      <c r="P125" s="1056"/>
      <c r="Q125" s="1056"/>
      <c r="R125" s="1056"/>
      <c r="S125" s="1056"/>
      <c r="T125" s="1056"/>
      <c r="U125" s="1056"/>
      <c r="V125" s="1056"/>
      <c r="W125" s="1056"/>
      <c r="X125" s="1056"/>
      <c r="Y125" s="1056"/>
      <c r="Z125" s="1056"/>
      <c r="AA125" s="1056"/>
      <c r="AB125" s="1056"/>
      <c r="AC125" s="1056"/>
      <c r="AD125" s="1056"/>
      <c r="AE125" s="1056"/>
      <c r="AF125" s="1056"/>
      <c r="AG125" s="1056"/>
      <c r="AH125" s="1056"/>
      <c r="AI125" s="1056"/>
      <c r="AJ125" s="1056"/>
      <c r="AK125" s="1056"/>
      <c r="AL125" s="1056"/>
      <c r="AM125" s="1056"/>
      <c r="AN125" s="1056"/>
      <c r="AO125" s="1056"/>
      <c r="AP125" s="1056"/>
      <c r="AQ125" s="1056"/>
      <c r="AR125" s="1056"/>
      <c r="AS125" s="1073"/>
      <c r="AT125" s="1006"/>
      <c r="AU125" s="1282"/>
    </row>
    <row r="126" spans="1:48" ht="12.75" customHeight="1">
      <c r="A126" s="1047" t="s">
        <v>890</v>
      </c>
      <c r="B126" s="1060">
        <f t="shared" si="19"/>
        <v>2</v>
      </c>
      <c r="C126" s="1061">
        <v>2.0081018518518519E-2</v>
      </c>
      <c r="D126" s="1294">
        <v>14</v>
      </c>
      <c r="E126" s="1061">
        <f t="shared" ref="E126:E189" si="29">IFERROR(AVERAGE(F126:AR126), " ")</f>
        <v>1.7269965277777778E-2</v>
      </c>
      <c r="F126" s="1044"/>
      <c r="G126" s="1044"/>
      <c r="H126" s="1044">
        <v>1.6331018518518519E-2</v>
      </c>
      <c r="I126" s="1044"/>
      <c r="K126" s="1044">
        <v>1.6284722222222221E-2</v>
      </c>
      <c r="L126" s="1044">
        <v>1.6134259259259261E-2</v>
      </c>
      <c r="M126" s="1044">
        <v>1.6412037037037037E-2</v>
      </c>
      <c r="N126" s="1056"/>
      <c r="O126" s="1044"/>
      <c r="P126" s="1044">
        <v>1.6944444444444443E-2</v>
      </c>
      <c r="Q126" s="1056"/>
      <c r="R126" s="1044"/>
      <c r="S126" s="1044"/>
      <c r="T126" s="1056"/>
      <c r="U126" s="1056"/>
      <c r="V126" s="1044"/>
      <c r="W126" s="1056"/>
      <c r="X126" s="1056"/>
      <c r="Y126" s="1056"/>
      <c r="Z126" s="1056"/>
      <c r="AA126" s="1044"/>
      <c r="AB126" s="1044"/>
      <c r="AC126" s="1056"/>
      <c r="AD126" s="1044"/>
      <c r="AE126" s="1056"/>
      <c r="AF126" s="1056"/>
      <c r="AG126" s="1044"/>
      <c r="AH126" s="1044"/>
      <c r="AI126" s="1056"/>
      <c r="AJ126" s="1044">
        <v>1.8645833333333334E-2</v>
      </c>
      <c r="AK126" s="1056"/>
      <c r="AL126" s="1056"/>
      <c r="AM126" s="1044">
        <v>1.8530092592592595E-2</v>
      </c>
      <c r="AN126" s="1044"/>
      <c r="AO126" s="1044">
        <v>1.8877314814814816E-2</v>
      </c>
      <c r="AP126" s="1044"/>
      <c r="AQ126" s="1044"/>
      <c r="AR126" s="1056"/>
      <c r="AS126" s="1073"/>
      <c r="AT126" s="1006">
        <f t="shared" ref="AT126:AT148" si="30">IF(MIN(F126:AR126)=0," ",MIN(F126:AR126))</f>
        <v>1.6134259259259261E-2</v>
      </c>
      <c r="AU126" s="1282">
        <f t="shared" ref="AU126:AU148" si="31">COUNTA(F126:AR126)</f>
        <v>8</v>
      </c>
    </row>
    <row r="127" spans="1:48" ht="12.75" customHeight="1">
      <c r="A127" s="1047" t="s">
        <v>1331</v>
      </c>
      <c r="B127" s="1060">
        <f t="shared" si="19"/>
        <v>7</v>
      </c>
      <c r="C127" s="1061">
        <v>1.6238425925925924E-2</v>
      </c>
      <c r="D127" s="1294">
        <v>0</v>
      </c>
      <c r="E127" s="1061" t="str">
        <f t="shared" si="29"/>
        <v xml:space="preserve"> </v>
      </c>
      <c r="F127" s="1044"/>
      <c r="G127" s="1044"/>
      <c r="H127" s="1044"/>
      <c r="I127" s="1044"/>
      <c r="J127" s="1053"/>
      <c r="L127" s="1056"/>
      <c r="M127" s="1056"/>
      <c r="N127" s="1056"/>
      <c r="O127" s="1056"/>
      <c r="P127" s="1056"/>
      <c r="Q127" s="1056"/>
      <c r="R127" s="1056"/>
      <c r="S127" s="1056"/>
      <c r="T127" s="1056"/>
      <c r="U127" s="1056"/>
      <c r="V127" s="1056"/>
      <c r="W127" s="1056"/>
      <c r="X127" s="1056"/>
      <c r="Y127" s="1056"/>
      <c r="Z127" s="1056"/>
      <c r="AA127" s="1056"/>
      <c r="AB127" s="1056"/>
      <c r="AC127" s="1056"/>
      <c r="AD127" s="1056"/>
      <c r="AE127" s="1056"/>
      <c r="AF127" s="1056"/>
      <c r="AG127" s="1056"/>
      <c r="AH127" s="1056"/>
      <c r="AI127" s="1056"/>
      <c r="AJ127" s="1056"/>
      <c r="AK127" s="1056"/>
      <c r="AL127" s="1056"/>
      <c r="AM127" s="1056"/>
      <c r="AN127" s="1056"/>
      <c r="AO127" s="1056"/>
      <c r="AP127" s="1056"/>
      <c r="AQ127" s="1056"/>
      <c r="AR127" s="1056"/>
      <c r="AS127" s="1073"/>
      <c r="AT127" s="1006" t="str">
        <f t="shared" si="30"/>
        <v xml:space="preserve"> </v>
      </c>
      <c r="AU127" s="1282">
        <f t="shared" si="31"/>
        <v>0</v>
      </c>
    </row>
    <row r="128" spans="1:48" ht="12.75" customHeight="1" thickBot="1">
      <c r="A128" s="1047" t="s">
        <v>923</v>
      </c>
      <c r="B128" s="1060">
        <f t="shared" si="19"/>
        <v>11</v>
      </c>
      <c r="C128" s="1061">
        <v>1.3460648148148147E-2</v>
      </c>
      <c r="D128" s="1294">
        <v>0</v>
      </c>
      <c r="E128" s="1061" t="str">
        <f t="shared" si="29"/>
        <v xml:space="preserve"> </v>
      </c>
      <c r="F128" s="1044"/>
      <c r="G128" s="1044"/>
      <c r="H128" s="1044"/>
      <c r="I128" s="1044"/>
      <c r="L128" s="1056"/>
      <c r="M128" s="1056"/>
      <c r="N128" s="1056"/>
      <c r="O128" s="1056"/>
      <c r="P128" s="1056"/>
      <c r="Q128" s="1056"/>
      <c r="R128" s="1056"/>
      <c r="S128" s="1056"/>
      <c r="T128" s="1056"/>
      <c r="U128" s="1056"/>
      <c r="V128" s="1056"/>
      <c r="W128" s="1056"/>
      <c r="X128" s="1056"/>
      <c r="Y128" s="1056"/>
      <c r="Z128" s="1056"/>
      <c r="AA128" s="1056"/>
      <c r="AB128" s="1056"/>
      <c r="AC128" s="1056"/>
      <c r="AD128" s="1056"/>
      <c r="AE128" s="1056"/>
      <c r="AF128" s="1056"/>
      <c r="AG128" s="1056"/>
      <c r="AH128" s="1056"/>
      <c r="AI128" s="1056"/>
      <c r="AJ128" s="1056"/>
      <c r="AK128" s="1056"/>
      <c r="AL128" s="1056"/>
      <c r="AM128" s="1056"/>
      <c r="AN128" s="1056"/>
      <c r="AO128" s="1056"/>
      <c r="AP128" s="1056"/>
      <c r="AQ128" s="1056"/>
      <c r="AR128" s="1056"/>
      <c r="AS128" s="1073"/>
      <c r="AT128" s="1006" t="str">
        <f t="shared" si="30"/>
        <v xml:space="preserve"> </v>
      </c>
      <c r="AU128" s="1282">
        <f t="shared" si="31"/>
        <v>0</v>
      </c>
    </row>
    <row r="129" spans="1:48" ht="12.75" hidden="1" customHeight="1">
      <c r="A129" s="1059" t="s">
        <v>1297</v>
      </c>
      <c r="B129" s="1060" t="str">
        <f t="shared" si="19"/>
        <v xml:space="preserve"> </v>
      </c>
      <c r="C129" s="1077" t="s">
        <v>514</v>
      </c>
      <c r="D129" s="1287">
        <v>0</v>
      </c>
      <c r="E129" s="1061" t="str">
        <f t="shared" si="29"/>
        <v xml:space="preserve"> </v>
      </c>
      <c r="F129" s="1019"/>
      <c r="G129" s="1006"/>
      <c r="H129" s="1006"/>
      <c r="I129" s="1006"/>
      <c r="J129" s="1044"/>
      <c r="K129" s="1044"/>
      <c r="L129" s="1063"/>
      <c r="M129" s="1063"/>
      <c r="N129" s="1070"/>
      <c r="O129" s="1070"/>
      <c r="P129" s="1070"/>
      <c r="Q129" s="1070"/>
      <c r="R129" s="1070"/>
      <c r="S129" s="1070"/>
      <c r="T129" s="1070"/>
      <c r="U129" s="1070"/>
      <c r="V129" s="1070"/>
      <c r="W129" s="1070"/>
      <c r="X129" s="1070"/>
      <c r="Y129" s="1070"/>
      <c r="Z129" s="1070"/>
      <c r="AA129" s="1070"/>
      <c r="AB129" s="1070"/>
      <c r="AC129" s="1070"/>
      <c r="AD129" s="1070"/>
      <c r="AE129" s="1070"/>
      <c r="AF129" s="1070"/>
      <c r="AG129" s="1070"/>
      <c r="AH129" s="1070"/>
      <c r="AI129" s="1070"/>
      <c r="AJ129" s="1070"/>
      <c r="AK129" s="1070"/>
      <c r="AL129" s="1070"/>
      <c r="AM129" s="1070"/>
      <c r="AN129" s="1070"/>
      <c r="AO129" s="1070"/>
      <c r="AP129" s="1070"/>
      <c r="AQ129" s="1070"/>
      <c r="AR129" s="1069"/>
      <c r="AS129" s="1064"/>
      <c r="AT129" s="1286" t="str">
        <f t="shared" si="30"/>
        <v xml:space="preserve"> </v>
      </c>
      <c r="AU129" s="1282">
        <f t="shared" si="31"/>
        <v>0</v>
      </c>
      <c r="AV129" s="1065"/>
    </row>
    <row r="130" spans="1:48" ht="12.75" hidden="1" customHeight="1">
      <c r="A130" s="1048" t="s">
        <v>677</v>
      </c>
      <c r="B130" s="1060" t="str">
        <f t="shared" si="19"/>
        <v xml:space="preserve"> </v>
      </c>
      <c r="C130" s="1077" t="s">
        <v>514</v>
      </c>
      <c r="D130" s="1282">
        <v>0</v>
      </c>
      <c r="E130" s="1061" t="str">
        <f t="shared" si="29"/>
        <v xml:space="preserve"> </v>
      </c>
      <c r="F130" s="1043"/>
      <c r="G130" s="1044"/>
      <c r="H130" s="1044"/>
      <c r="I130" s="1044"/>
      <c r="J130" s="1053"/>
      <c r="L130" s="1056"/>
      <c r="M130" s="1056"/>
      <c r="N130" s="1056"/>
      <c r="O130" s="1056"/>
      <c r="P130" s="1056"/>
      <c r="Q130" s="1056"/>
      <c r="R130" s="1056"/>
      <c r="S130" s="1056"/>
      <c r="T130" s="1056"/>
      <c r="U130" s="1056"/>
      <c r="V130" s="1056"/>
      <c r="W130" s="1056"/>
      <c r="X130" s="1056"/>
      <c r="Y130" s="1056"/>
      <c r="Z130" s="1056"/>
      <c r="AA130" s="1056"/>
      <c r="AB130" s="1056"/>
      <c r="AC130" s="1056"/>
      <c r="AD130" s="1056"/>
      <c r="AE130" s="1056"/>
      <c r="AF130" s="1056"/>
      <c r="AG130" s="1056"/>
      <c r="AH130" s="1056"/>
      <c r="AI130" s="1056"/>
      <c r="AJ130" s="1056"/>
      <c r="AK130" s="1056"/>
      <c r="AL130" s="1056"/>
      <c r="AM130" s="1056"/>
      <c r="AN130" s="1056"/>
      <c r="AO130" s="1056"/>
      <c r="AP130" s="1056"/>
      <c r="AQ130" s="1056"/>
      <c r="AR130" s="1056"/>
      <c r="AS130" s="1073"/>
      <c r="AT130" s="1006" t="str">
        <f t="shared" si="30"/>
        <v xml:space="preserve"> </v>
      </c>
      <c r="AU130" s="1282">
        <f t="shared" si="31"/>
        <v>0</v>
      </c>
    </row>
    <row r="131" spans="1:48" ht="12.75" hidden="1" customHeight="1">
      <c r="A131" s="1048" t="s">
        <v>619</v>
      </c>
      <c r="B131" s="1060" t="str">
        <f t="shared" si="19"/>
        <v xml:space="preserve"> </v>
      </c>
      <c r="C131" s="1077" t="s">
        <v>514</v>
      </c>
      <c r="D131" s="1282">
        <v>0</v>
      </c>
      <c r="E131" s="1061" t="str">
        <f t="shared" si="29"/>
        <v xml:space="preserve"> </v>
      </c>
      <c r="F131" s="1043"/>
      <c r="G131" s="1044"/>
      <c r="H131" s="1044"/>
      <c r="I131" s="1044"/>
      <c r="J131" s="1053"/>
      <c r="L131" s="1056"/>
      <c r="M131" s="1056"/>
      <c r="N131" s="1056"/>
      <c r="O131" s="1056"/>
      <c r="P131" s="1056"/>
      <c r="Q131" s="1056"/>
      <c r="R131" s="1056"/>
      <c r="S131" s="1056"/>
      <c r="T131" s="1056"/>
      <c r="U131" s="1056"/>
      <c r="V131" s="1056"/>
      <c r="W131" s="1056"/>
      <c r="X131" s="1056"/>
      <c r="Y131" s="1056"/>
      <c r="Z131" s="1056"/>
      <c r="AA131" s="1056"/>
      <c r="AB131" s="1056"/>
      <c r="AC131" s="1056"/>
      <c r="AD131" s="1056"/>
      <c r="AE131" s="1056"/>
      <c r="AF131" s="1056"/>
      <c r="AG131" s="1056"/>
      <c r="AH131" s="1056"/>
      <c r="AI131" s="1056"/>
      <c r="AJ131" s="1056"/>
      <c r="AK131" s="1056"/>
      <c r="AL131" s="1056"/>
      <c r="AM131" s="1056"/>
      <c r="AN131" s="1056"/>
      <c r="AO131" s="1056"/>
      <c r="AP131" s="1056"/>
      <c r="AQ131" s="1056"/>
      <c r="AR131" s="1056"/>
      <c r="AS131" s="1073"/>
      <c r="AT131" s="1006" t="str">
        <f t="shared" si="30"/>
        <v xml:space="preserve"> </v>
      </c>
      <c r="AU131" s="1282">
        <f t="shared" si="31"/>
        <v>0</v>
      </c>
    </row>
    <row r="132" spans="1:48" ht="12.75" hidden="1" customHeight="1">
      <c r="A132" s="1048" t="s">
        <v>339</v>
      </c>
      <c r="B132" s="1060" t="str">
        <f t="shared" si="19"/>
        <v xml:space="preserve"> </v>
      </c>
      <c r="C132" s="1078" t="s">
        <v>514</v>
      </c>
      <c r="D132" s="1288">
        <v>0</v>
      </c>
      <c r="E132" s="1061" t="str">
        <f t="shared" si="29"/>
        <v xml:space="preserve"> </v>
      </c>
      <c r="F132" s="1044"/>
      <c r="G132" s="1044"/>
      <c r="H132" s="1044"/>
      <c r="I132" s="1044"/>
      <c r="L132" s="1056"/>
      <c r="M132" s="1056"/>
      <c r="N132" s="1056"/>
      <c r="O132" s="1056"/>
      <c r="P132" s="1056"/>
      <c r="Q132" s="1056"/>
      <c r="R132" s="1056"/>
      <c r="S132" s="1056"/>
      <c r="T132" s="1056"/>
      <c r="U132" s="1056"/>
      <c r="V132" s="1056"/>
      <c r="W132" s="1056"/>
      <c r="X132" s="1056"/>
      <c r="Y132" s="1056"/>
      <c r="Z132" s="1056"/>
      <c r="AA132" s="1056"/>
      <c r="AB132" s="1056"/>
      <c r="AC132" s="1056"/>
      <c r="AD132" s="1056"/>
      <c r="AE132" s="1056"/>
      <c r="AF132" s="1056"/>
      <c r="AG132" s="1056"/>
      <c r="AH132" s="1056"/>
      <c r="AI132" s="1056"/>
      <c r="AJ132" s="1056"/>
      <c r="AK132" s="1056"/>
      <c r="AL132" s="1056"/>
      <c r="AM132" s="1056"/>
      <c r="AN132" s="1056"/>
      <c r="AO132" s="1056"/>
      <c r="AP132" s="1056"/>
      <c r="AQ132" s="1056"/>
      <c r="AR132" s="1056"/>
      <c r="AS132" s="1073"/>
      <c r="AT132" s="1006" t="str">
        <f t="shared" si="30"/>
        <v xml:space="preserve"> </v>
      </c>
      <c r="AU132" s="1282">
        <f t="shared" si="31"/>
        <v>0</v>
      </c>
    </row>
    <row r="133" spans="1:48" ht="12.75" hidden="1" customHeight="1">
      <c r="A133" s="1047" t="s">
        <v>764</v>
      </c>
      <c r="B133" s="1060" t="str">
        <f t="shared" si="19"/>
        <v xml:space="preserve"> </v>
      </c>
      <c r="C133" s="1078" t="s">
        <v>514</v>
      </c>
      <c r="D133" s="1288">
        <v>0</v>
      </c>
      <c r="E133" s="1061" t="str">
        <f t="shared" si="29"/>
        <v xml:space="preserve"> </v>
      </c>
      <c r="F133" s="1044"/>
      <c r="G133" s="1044"/>
      <c r="H133" s="1044"/>
      <c r="I133" s="1044"/>
      <c r="J133" s="1053"/>
      <c r="L133" s="1056"/>
      <c r="M133" s="1056"/>
      <c r="N133" s="1056"/>
      <c r="O133" s="1056"/>
      <c r="P133" s="1056"/>
      <c r="Q133" s="1056"/>
      <c r="R133" s="1056"/>
      <c r="S133" s="1056"/>
      <c r="T133" s="1056"/>
      <c r="U133" s="1056"/>
      <c r="V133" s="1056"/>
      <c r="W133" s="1056"/>
      <c r="X133" s="1056"/>
      <c r="Y133" s="1056"/>
      <c r="Z133" s="1056"/>
      <c r="AA133" s="1056"/>
      <c r="AB133" s="1056"/>
      <c r="AC133" s="1056"/>
      <c r="AD133" s="1056"/>
      <c r="AE133" s="1056"/>
      <c r="AF133" s="1056"/>
      <c r="AG133" s="1056"/>
      <c r="AH133" s="1056"/>
      <c r="AI133" s="1056"/>
      <c r="AJ133" s="1056"/>
      <c r="AK133" s="1056"/>
      <c r="AL133" s="1056"/>
      <c r="AM133" s="1056"/>
      <c r="AN133" s="1056"/>
      <c r="AO133" s="1056"/>
      <c r="AP133" s="1056"/>
      <c r="AQ133" s="1056"/>
      <c r="AR133" s="1056"/>
      <c r="AS133" s="1073"/>
      <c r="AT133" s="1006" t="str">
        <f t="shared" si="30"/>
        <v xml:space="preserve"> </v>
      </c>
      <c r="AU133" s="1282">
        <f t="shared" si="31"/>
        <v>0</v>
      </c>
    </row>
    <row r="134" spans="1:48" ht="12.75" hidden="1" customHeight="1">
      <c r="A134" s="1046" t="s">
        <v>1572</v>
      </c>
      <c r="B134" s="1060">
        <f t="shared" si="19"/>
        <v>6</v>
      </c>
      <c r="C134" s="1006">
        <v>1.7210648148148149E-2</v>
      </c>
      <c r="D134" s="1289">
        <v>0</v>
      </c>
      <c r="E134" s="1061" t="str">
        <f t="shared" si="29"/>
        <v xml:space="preserve"> </v>
      </c>
      <c r="F134" s="1020"/>
      <c r="G134" s="1044"/>
      <c r="H134" s="1044"/>
      <c r="I134" s="1044"/>
      <c r="J134" s="1053"/>
      <c r="L134" s="1056"/>
      <c r="M134" s="1056"/>
      <c r="N134" s="1056"/>
      <c r="O134" s="1056"/>
      <c r="P134" s="1056"/>
      <c r="Q134" s="1056"/>
      <c r="R134" s="1056"/>
      <c r="S134" s="1056"/>
      <c r="T134" s="1056"/>
      <c r="U134" s="1056"/>
      <c r="V134" s="1056"/>
      <c r="W134" s="1056"/>
      <c r="X134" s="1056"/>
      <c r="Y134" s="1056"/>
      <c r="Z134" s="1056"/>
      <c r="AA134" s="1056"/>
      <c r="AB134" s="1056"/>
      <c r="AC134" s="1056"/>
      <c r="AD134" s="1056"/>
      <c r="AE134" s="1056"/>
      <c r="AF134" s="1056"/>
      <c r="AG134" s="1056"/>
      <c r="AH134" s="1056"/>
      <c r="AI134" s="1056"/>
      <c r="AJ134" s="1056"/>
      <c r="AK134" s="1056"/>
      <c r="AL134" s="1056"/>
      <c r="AM134" s="1056"/>
      <c r="AN134" s="1056"/>
      <c r="AO134" s="1056"/>
      <c r="AP134" s="1056"/>
      <c r="AQ134" s="1056"/>
      <c r="AR134" s="1056"/>
      <c r="AS134" s="1073"/>
      <c r="AT134" s="1006" t="str">
        <f t="shared" si="30"/>
        <v xml:space="preserve"> </v>
      </c>
      <c r="AU134" s="1282">
        <f t="shared" si="31"/>
        <v>0</v>
      </c>
    </row>
    <row r="135" spans="1:48" ht="12.75" hidden="1" customHeight="1">
      <c r="A135" s="1048" t="s">
        <v>325</v>
      </c>
      <c r="B135" s="1060" t="str">
        <f t="shared" ref="B135:B137" si="32">IFERROR(MINUTE(B$5)-MINUTE(C135)," ")</f>
        <v xml:space="preserve"> </v>
      </c>
      <c r="C135" s="1077" t="s">
        <v>514</v>
      </c>
      <c r="D135" s="1282">
        <v>0</v>
      </c>
      <c r="E135" s="1061" t="str">
        <f t="shared" si="29"/>
        <v xml:space="preserve"> </v>
      </c>
      <c r="F135" s="1068"/>
      <c r="G135" s="1019"/>
      <c r="H135" s="1019"/>
      <c r="I135" s="1019"/>
      <c r="L135" s="1056"/>
      <c r="M135" s="1056"/>
      <c r="N135" s="1056"/>
      <c r="O135" s="1056"/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73"/>
      <c r="AT135" s="1006" t="str">
        <f t="shared" si="30"/>
        <v xml:space="preserve"> </v>
      </c>
      <c r="AU135" s="1282">
        <f t="shared" si="31"/>
        <v>0</v>
      </c>
    </row>
    <row r="136" spans="1:48" ht="12.75" hidden="1" customHeight="1">
      <c r="A136" s="1047" t="s">
        <v>1021</v>
      </c>
      <c r="B136" s="1060" t="str">
        <f t="shared" si="32"/>
        <v xml:space="preserve"> </v>
      </c>
      <c r="C136" s="1077" t="s">
        <v>514</v>
      </c>
      <c r="D136" s="1282">
        <v>0</v>
      </c>
      <c r="E136" s="1061" t="str">
        <f t="shared" si="29"/>
        <v xml:space="preserve"> </v>
      </c>
      <c r="F136" s="1044"/>
      <c r="G136" s="1044"/>
      <c r="H136" s="1044"/>
      <c r="I136" s="1044"/>
      <c r="L136" s="1056"/>
      <c r="M136" s="1056"/>
      <c r="N136" s="1056"/>
      <c r="O136" s="1056"/>
      <c r="P136" s="1056"/>
      <c r="Q136" s="1056"/>
      <c r="R136" s="1056"/>
      <c r="S136" s="1056"/>
      <c r="T136" s="1056"/>
      <c r="U136" s="1056"/>
      <c r="V136" s="1056"/>
      <c r="W136" s="1056"/>
      <c r="X136" s="1056"/>
      <c r="Y136" s="1056"/>
      <c r="Z136" s="1056"/>
      <c r="AA136" s="1056"/>
      <c r="AB136" s="1056"/>
      <c r="AC136" s="1056"/>
      <c r="AD136" s="1056"/>
      <c r="AE136" s="1056"/>
      <c r="AF136" s="1056"/>
      <c r="AG136" s="1056"/>
      <c r="AH136" s="1056"/>
      <c r="AI136" s="1056"/>
      <c r="AJ136" s="1056"/>
      <c r="AK136" s="1056"/>
      <c r="AL136" s="1056"/>
      <c r="AM136" s="1056"/>
      <c r="AN136" s="1056"/>
      <c r="AO136" s="1056"/>
      <c r="AP136" s="1056"/>
      <c r="AQ136" s="1056"/>
      <c r="AR136" s="1056"/>
      <c r="AS136" s="1073"/>
      <c r="AT136" s="1006" t="str">
        <f t="shared" si="30"/>
        <v xml:space="preserve"> </v>
      </c>
      <c r="AU136" s="1282">
        <f t="shared" si="31"/>
        <v>0</v>
      </c>
    </row>
    <row r="137" spans="1:48" ht="12.75" hidden="1" customHeight="1">
      <c r="A137" s="1048" t="s">
        <v>554</v>
      </c>
      <c r="B137" s="1060" t="str">
        <f t="shared" si="32"/>
        <v xml:space="preserve"> </v>
      </c>
      <c r="C137" s="1077" t="s">
        <v>514</v>
      </c>
      <c r="D137" s="1282">
        <v>0</v>
      </c>
      <c r="E137" s="1061" t="str">
        <f t="shared" si="29"/>
        <v xml:space="preserve"> </v>
      </c>
      <c r="F137" s="1043"/>
      <c r="G137" s="1044"/>
      <c r="H137" s="1044"/>
      <c r="I137" s="1044"/>
      <c r="J137" s="1053"/>
      <c r="L137" s="1056"/>
      <c r="M137" s="1056"/>
      <c r="N137" s="1056"/>
      <c r="O137" s="1056"/>
      <c r="P137" s="1056"/>
      <c r="Q137" s="1056"/>
      <c r="R137" s="1056"/>
      <c r="S137" s="1056"/>
      <c r="T137" s="1056"/>
      <c r="U137" s="1056"/>
      <c r="V137" s="1056"/>
      <c r="W137" s="1056"/>
      <c r="X137" s="1056"/>
      <c r="Y137" s="1056"/>
      <c r="Z137" s="1056"/>
      <c r="AA137" s="1056"/>
      <c r="AB137" s="1056"/>
      <c r="AC137" s="1056"/>
      <c r="AD137" s="1056"/>
      <c r="AE137" s="1056"/>
      <c r="AF137" s="1056"/>
      <c r="AG137" s="1056"/>
      <c r="AH137" s="1056"/>
      <c r="AI137" s="1056"/>
      <c r="AJ137" s="1056"/>
      <c r="AK137" s="1056"/>
      <c r="AL137" s="1056"/>
      <c r="AM137" s="1056"/>
      <c r="AN137" s="1056"/>
      <c r="AO137" s="1056"/>
      <c r="AP137" s="1056"/>
      <c r="AQ137" s="1056"/>
      <c r="AR137" s="1056"/>
      <c r="AS137" s="1073"/>
      <c r="AT137" s="1006" t="str">
        <f t="shared" si="30"/>
        <v xml:space="preserve"> </v>
      </c>
      <c r="AU137" s="1282">
        <f t="shared" si="31"/>
        <v>0</v>
      </c>
    </row>
    <row r="138" spans="1:48" ht="12.75" hidden="1" customHeight="1">
      <c r="A138" s="1048" t="s">
        <v>1298</v>
      </c>
      <c r="B138" s="1060"/>
      <c r="C138" s="1077"/>
      <c r="D138" s="1282"/>
      <c r="E138" s="1061" t="str">
        <f t="shared" si="29"/>
        <v xml:space="preserve"> </v>
      </c>
      <c r="F138" s="1044"/>
      <c r="G138" s="1044"/>
      <c r="H138" s="1044"/>
      <c r="I138" s="1044"/>
      <c r="L138" s="1056"/>
      <c r="M138" s="1056"/>
      <c r="N138" s="1056"/>
      <c r="O138" s="1056"/>
      <c r="P138" s="1056"/>
      <c r="Q138" s="1056"/>
      <c r="R138" s="1056"/>
      <c r="S138" s="1056"/>
      <c r="T138" s="1056"/>
      <c r="U138" s="1056"/>
      <c r="V138" s="1056"/>
      <c r="W138" s="1056"/>
      <c r="X138" s="1056"/>
      <c r="Y138" s="1056"/>
      <c r="Z138" s="1056"/>
      <c r="AA138" s="1056"/>
      <c r="AB138" s="1056"/>
      <c r="AC138" s="1056"/>
      <c r="AD138" s="1056"/>
      <c r="AE138" s="1056"/>
      <c r="AF138" s="1056"/>
      <c r="AG138" s="1056"/>
      <c r="AH138" s="1056"/>
      <c r="AI138" s="1056"/>
      <c r="AJ138" s="1056"/>
      <c r="AK138" s="1056"/>
      <c r="AL138" s="1056"/>
      <c r="AM138" s="1056"/>
      <c r="AN138" s="1056"/>
      <c r="AO138" s="1056"/>
      <c r="AP138" s="1056"/>
      <c r="AQ138" s="1056"/>
      <c r="AR138" s="1056"/>
      <c r="AS138" s="1073"/>
      <c r="AT138" s="1006" t="str">
        <f t="shared" si="30"/>
        <v xml:space="preserve"> </v>
      </c>
      <c r="AU138" s="1282">
        <f t="shared" si="31"/>
        <v>0</v>
      </c>
    </row>
    <row r="139" spans="1:48" ht="12.75" hidden="1" customHeight="1">
      <c r="A139" s="1047" t="s">
        <v>765</v>
      </c>
      <c r="B139" s="1060" t="str">
        <f t="shared" ref="B139:B169" si="33">IFERROR(MINUTE(B$5)-MINUTE(C139)," ")</f>
        <v xml:space="preserve"> </v>
      </c>
      <c r="C139" s="1078" t="s">
        <v>514</v>
      </c>
      <c r="D139" s="1288">
        <v>0</v>
      </c>
      <c r="E139" s="1061" t="str">
        <f t="shared" si="29"/>
        <v xml:space="preserve"> </v>
      </c>
      <c r="F139" s="1006"/>
      <c r="G139" s="1044"/>
      <c r="H139" s="1044"/>
      <c r="I139" s="1044"/>
      <c r="L139" s="1056"/>
      <c r="M139" s="1056"/>
      <c r="N139" s="1056"/>
      <c r="O139" s="1056"/>
      <c r="P139" s="1056"/>
      <c r="Q139" s="1056"/>
      <c r="R139" s="1056"/>
      <c r="S139" s="1056"/>
      <c r="T139" s="1056"/>
      <c r="U139" s="1056"/>
      <c r="V139" s="1056"/>
      <c r="W139" s="1056"/>
      <c r="X139" s="1056"/>
      <c r="Y139" s="1056"/>
      <c r="Z139" s="1056"/>
      <c r="AA139" s="1056"/>
      <c r="AB139" s="1056"/>
      <c r="AC139" s="1056"/>
      <c r="AD139" s="1056"/>
      <c r="AE139" s="1056"/>
      <c r="AF139" s="1056"/>
      <c r="AG139" s="1056"/>
      <c r="AH139" s="1056"/>
      <c r="AI139" s="1056"/>
      <c r="AJ139" s="1056"/>
      <c r="AK139" s="1056"/>
      <c r="AL139" s="1056"/>
      <c r="AM139" s="1056"/>
      <c r="AN139" s="1056"/>
      <c r="AO139" s="1056"/>
      <c r="AP139" s="1056"/>
      <c r="AQ139" s="1056"/>
      <c r="AR139" s="1056"/>
      <c r="AS139" s="1073"/>
      <c r="AT139" s="1006" t="str">
        <f t="shared" si="30"/>
        <v xml:space="preserve"> </v>
      </c>
      <c r="AU139" s="1282">
        <f t="shared" si="31"/>
        <v>0</v>
      </c>
    </row>
    <row r="140" spans="1:48" ht="12.75" hidden="1" customHeight="1">
      <c r="A140" s="1079" t="s">
        <v>598</v>
      </c>
      <c r="B140" s="1060" t="str">
        <f t="shared" si="33"/>
        <v xml:space="preserve"> </v>
      </c>
      <c r="C140" s="1006" t="s">
        <v>514</v>
      </c>
      <c r="D140" s="1288">
        <v>0</v>
      </c>
      <c r="E140" s="1061" t="str">
        <f t="shared" si="29"/>
        <v xml:space="preserve"> </v>
      </c>
      <c r="F140" s="1020"/>
      <c r="G140" s="1044"/>
      <c r="H140" s="1044"/>
      <c r="I140" s="1044"/>
      <c r="J140" s="1053"/>
      <c r="L140" s="1056"/>
      <c r="M140" s="1056"/>
      <c r="N140" s="1056"/>
      <c r="O140" s="1056"/>
      <c r="P140" s="1056"/>
      <c r="Q140" s="1056"/>
      <c r="R140" s="1056"/>
      <c r="S140" s="1056"/>
      <c r="T140" s="1056"/>
      <c r="U140" s="1056"/>
      <c r="V140" s="1056"/>
      <c r="W140" s="1056"/>
      <c r="X140" s="1056"/>
      <c r="Y140" s="1056"/>
      <c r="Z140" s="1056"/>
      <c r="AA140" s="1056"/>
      <c r="AB140" s="1056"/>
      <c r="AC140" s="1056"/>
      <c r="AD140" s="1056"/>
      <c r="AE140" s="1056"/>
      <c r="AF140" s="1056"/>
      <c r="AG140" s="1056"/>
      <c r="AH140" s="1056"/>
      <c r="AI140" s="1056"/>
      <c r="AJ140" s="1056"/>
      <c r="AK140" s="1056"/>
      <c r="AL140" s="1056"/>
      <c r="AM140" s="1056"/>
      <c r="AN140" s="1056"/>
      <c r="AO140" s="1056"/>
      <c r="AP140" s="1056"/>
      <c r="AQ140" s="1056"/>
      <c r="AR140" s="1056"/>
      <c r="AS140" s="1073"/>
      <c r="AT140" s="1006" t="str">
        <f t="shared" si="30"/>
        <v xml:space="preserve"> </v>
      </c>
      <c r="AU140" s="1282">
        <f t="shared" si="31"/>
        <v>0</v>
      </c>
    </row>
    <row r="141" spans="1:48" ht="12.75" hidden="1" customHeight="1">
      <c r="A141" s="1047" t="s">
        <v>1022</v>
      </c>
      <c r="B141" s="1060" t="str">
        <f t="shared" si="33"/>
        <v xml:space="preserve"> </v>
      </c>
      <c r="C141" s="1077" t="s">
        <v>514</v>
      </c>
      <c r="D141" s="1282">
        <v>0</v>
      </c>
      <c r="E141" s="1061" t="str">
        <f t="shared" si="29"/>
        <v xml:space="preserve"> </v>
      </c>
      <c r="F141" s="1006"/>
      <c r="G141" s="1006"/>
      <c r="H141" s="1006"/>
      <c r="I141" s="1006"/>
      <c r="J141" s="1006"/>
      <c r="K141" s="1006"/>
      <c r="L141" s="1062"/>
      <c r="M141" s="1062"/>
      <c r="N141" s="1062"/>
      <c r="O141" s="1062"/>
      <c r="P141" s="1062"/>
      <c r="Q141" s="1062"/>
      <c r="R141" s="1062"/>
      <c r="S141" s="1062"/>
      <c r="T141" s="1062"/>
      <c r="U141" s="1062"/>
      <c r="V141" s="1062"/>
      <c r="W141" s="1062"/>
      <c r="X141" s="1062"/>
      <c r="Y141" s="1062"/>
      <c r="Z141" s="1062"/>
      <c r="AA141" s="1062"/>
      <c r="AB141" s="1062"/>
      <c r="AC141" s="1062"/>
      <c r="AD141" s="1062"/>
      <c r="AE141" s="1062"/>
      <c r="AF141" s="1062"/>
      <c r="AG141" s="1062"/>
      <c r="AH141" s="1062"/>
      <c r="AI141" s="1062"/>
      <c r="AJ141" s="1062"/>
      <c r="AK141" s="1062"/>
      <c r="AL141" s="1062"/>
      <c r="AM141" s="1062"/>
      <c r="AN141" s="1062"/>
      <c r="AO141" s="1062"/>
      <c r="AP141" s="1062"/>
      <c r="AQ141" s="1062"/>
      <c r="AR141" s="1063"/>
      <c r="AS141" s="1064"/>
      <c r="AT141" s="1286" t="str">
        <f t="shared" si="30"/>
        <v xml:space="preserve"> </v>
      </c>
      <c r="AU141" s="1282">
        <f t="shared" si="31"/>
        <v>0</v>
      </c>
      <c r="AV141" s="1065"/>
    </row>
    <row r="142" spans="1:48" ht="12.75" hidden="1" customHeight="1">
      <c r="A142" s="1048" t="s">
        <v>561</v>
      </c>
      <c r="B142" s="1060" t="str">
        <f t="shared" si="33"/>
        <v xml:space="preserve"> </v>
      </c>
      <c r="C142" s="1077" t="s">
        <v>514</v>
      </c>
      <c r="D142" s="1282">
        <v>0</v>
      </c>
      <c r="E142" s="1061" t="str">
        <f t="shared" si="29"/>
        <v xml:space="preserve"> </v>
      </c>
      <c r="F142" s="1006"/>
      <c r="G142" s="1006"/>
      <c r="H142" s="1006"/>
      <c r="I142" s="1006"/>
      <c r="J142" s="1006"/>
      <c r="K142" s="1006"/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2"/>
      <c r="Y142" s="1062"/>
      <c r="Z142" s="1062"/>
      <c r="AA142" s="1062"/>
      <c r="AB142" s="1062"/>
      <c r="AC142" s="1062"/>
      <c r="AD142" s="1062"/>
      <c r="AE142" s="1062"/>
      <c r="AF142" s="1062"/>
      <c r="AG142" s="1062"/>
      <c r="AH142" s="1062"/>
      <c r="AI142" s="1062"/>
      <c r="AJ142" s="1062"/>
      <c r="AK142" s="1062"/>
      <c r="AL142" s="1062"/>
      <c r="AM142" s="1062"/>
      <c r="AN142" s="1062"/>
      <c r="AO142" s="1062"/>
      <c r="AP142" s="1062"/>
      <c r="AQ142" s="1062"/>
      <c r="AR142" s="1063"/>
      <c r="AS142" s="1064"/>
      <c r="AT142" s="1286" t="str">
        <f t="shared" si="30"/>
        <v xml:space="preserve"> </v>
      </c>
      <c r="AU142" s="1282">
        <f t="shared" si="31"/>
        <v>0</v>
      </c>
      <c r="AV142" s="1065"/>
    </row>
    <row r="143" spans="1:48" ht="12.75" hidden="1" customHeight="1">
      <c r="A143" s="1048" t="s">
        <v>960</v>
      </c>
      <c r="B143" s="1060" t="str">
        <f t="shared" si="33"/>
        <v xml:space="preserve"> </v>
      </c>
      <c r="C143" s="1077" t="s">
        <v>514</v>
      </c>
      <c r="D143" s="1282">
        <v>0</v>
      </c>
      <c r="E143" s="1061" t="str">
        <f t="shared" si="29"/>
        <v xml:space="preserve"> </v>
      </c>
      <c r="F143" s="1006"/>
      <c r="G143" s="1006"/>
      <c r="H143" s="1006"/>
      <c r="I143" s="1006"/>
      <c r="J143" s="1006"/>
      <c r="K143" s="1006"/>
      <c r="L143" s="1062"/>
      <c r="M143" s="1062"/>
      <c r="N143" s="1062"/>
      <c r="O143" s="1062"/>
      <c r="P143" s="1062"/>
      <c r="Q143" s="1062"/>
      <c r="R143" s="1062"/>
      <c r="S143" s="1062"/>
      <c r="T143" s="1062"/>
      <c r="U143" s="1062"/>
      <c r="V143" s="1062"/>
      <c r="W143" s="1062"/>
      <c r="X143" s="1062"/>
      <c r="Y143" s="1062"/>
      <c r="Z143" s="1062"/>
      <c r="AA143" s="1062"/>
      <c r="AB143" s="1062"/>
      <c r="AC143" s="1062"/>
      <c r="AD143" s="1062"/>
      <c r="AE143" s="1062"/>
      <c r="AF143" s="1062"/>
      <c r="AG143" s="1062"/>
      <c r="AH143" s="1062"/>
      <c r="AI143" s="1062"/>
      <c r="AJ143" s="1062"/>
      <c r="AK143" s="1062"/>
      <c r="AL143" s="1062"/>
      <c r="AM143" s="1062"/>
      <c r="AN143" s="1062"/>
      <c r="AO143" s="1062"/>
      <c r="AP143" s="1062"/>
      <c r="AQ143" s="1062"/>
      <c r="AR143" s="1063"/>
      <c r="AS143" s="1064"/>
      <c r="AT143" s="1286" t="str">
        <f t="shared" si="30"/>
        <v xml:space="preserve"> </v>
      </c>
      <c r="AU143" s="1282">
        <f t="shared" si="31"/>
        <v>0</v>
      </c>
      <c r="AV143" s="1065"/>
    </row>
    <row r="144" spans="1:48" ht="12.75" hidden="1" customHeight="1">
      <c r="A144" s="1048" t="s">
        <v>507</v>
      </c>
      <c r="B144" s="1060" t="str">
        <f t="shared" si="33"/>
        <v xml:space="preserve"> </v>
      </c>
      <c r="C144" s="1077" t="s">
        <v>514</v>
      </c>
      <c r="D144" s="1282">
        <v>0</v>
      </c>
      <c r="E144" s="1061" t="str">
        <f t="shared" si="29"/>
        <v xml:space="preserve"> </v>
      </c>
      <c r="F144" s="1068"/>
      <c r="G144" s="1068"/>
      <c r="H144" s="1068"/>
      <c r="I144" s="1068"/>
      <c r="J144" s="1068"/>
      <c r="K144" s="1068"/>
      <c r="L144" s="1070"/>
      <c r="M144" s="1070"/>
      <c r="N144" s="1070"/>
      <c r="O144" s="1070"/>
      <c r="P144" s="1070"/>
      <c r="Q144" s="1070"/>
      <c r="R144" s="1070"/>
      <c r="S144" s="1070"/>
      <c r="T144" s="1070"/>
      <c r="U144" s="1070"/>
      <c r="V144" s="1070"/>
      <c r="W144" s="1070"/>
      <c r="X144" s="1070"/>
      <c r="Y144" s="1070"/>
      <c r="Z144" s="1070"/>
      <c r="AA144" s="1070"/>
      <c r="AB144" s="1070"/>
      <c r="AC144" s="1070"/>
      <c r="AD144" s="1070"/>
      <c r="AE144" s="1070"/>
      <c r="AF144" s="1070"/>
      <c r="AG144" s="1070"/>
      <c r="AH144" s="1070"/>
      <c r="AI144" s="1070"/>
      <c r="AJ144" s="1070"/>
      <c r="AK144" s="1070"/>
      <c r="AL144" s="1070"/>
      <c r="AM144" s="1070"/>
      <c r="AN144" s="1070"/>
      <c r="AO144" s="1070"/>
      <c r="AP144" s="1070"/>
      <c r="AQ144" s="1070"/>
      <c r="AR144" s="1069"/>
      <c r="AS144" s="1064"/>
      <c r="AT144" s="1286" t="str">
        <f t="shared" si="30"/>
        <v xml:space="preserve"> </v>
      </c>
      <c r="AU144" s="1282">
        <f t="shared" si="31"/>
        <v>0</v>
      </c>
      <c r="AV144" s="1065"/>
    </row>
    <row r="145" spans="1:48" ht="12.75" hidden="1" customHeight="1">
      <c r="A145" s="1048" t="s">
        <v>1299</v>
      </c>
      <c r="B145" s="1060" t="str">
        <f t="shared" si="33"/>
        <v xml:space="preserve"> </v>
      </c>
      <c r="C145" s="1077" t="s">
        <v>514</v>
      </c>
      <c r="D145" s="1282">
        <v>0</v>
      </c>
      <c r="E145" s="1061" t="str">
        <f t="shared" si="29"/>
        <v xml:space="preserve"> </v>
      </c>
      <c r="F145" s="1043"/>
      <c r="G145" s="1080"/>
      <c r="H145" s="1044"/>
      <c r="I145" s="1044"/>
      <c r="J145" s="1043"/>
      <c r="K145" s="1044"/>
      <c r="L145" s="1063"/>
      <c r="M145" s="1063"/>
      <c r="N145" s="1063"/>
      <c r="O145" s="1063"/>
      <c r="P145" s="1063"/>
      <c r="Q145" s="1063"/>
      <c r="R145" s="1063"/>
      <c r="S145" s="1063"/>
      <c r="T145" s="1063"/>
      <c r="U145" s="1063"/>
      <c r="V145" s="1063"/>
      <c r="W145" s="1063"/>
      <c r="X145" s="1063"/>
      <c r="Y145" s="1063"/>
      <c r="Z145" s="1063"/>
      <c r="AA145" s="1063"/>
      <c r="AB145" s="1063"/>
      <c r="AC145" s="1063"/>
      <c r="AD145" s="1063"/>
      <c r="AE145" s="1063"/>
      <c r="AF145" s="1063"/>
      <c r="AG145" s="1063"/>
      <c r="AH145" s="1063"/>
      <c r="AI145" s="1063"/>
      <c r="AJ145" s="1063"/>
      <c r="AK145" s="1063"/>
      <c r="AL145" s="1063"/>
      <c r="AM145" s="1063"/>
      <c r="AN145" s="1063"/>
      <c r="AO145" s="1063"/>
      <c r="AP145" s="1063"/>
      <c r="AQ145" s="1063"/>
      <c r="AR145" s="1063"/>
      <c r="AS145" s="1081"/>
      <c r="AT145" s="1286" t="str">
        <f t="shared" si="30"/>
        <v xml:space="preserve"> </v>
      </c>
      <c r="AU145" s="1282">
        <f t="shared" si="31"/>
        <v>0</v>
      </c>
      <c r="AV145" s="1053"/>
    </row>
    <row r="146" spans="1:48" ht="12.75" hidden="1" customHeight="1">
      <c r="A146" s="1048" t="s">
        <v>266</v>
      </c>
      <c r="B146" s="1060" t="str">
        <f t="shared" si="33"/>
        <v xml:space="preserve"> </v>
      </c>
      <c r="C146" s="1077" t="s">
        <v>514</v>
      </c>
      <c r="D146" s="1282">
        <v>0</v>
      </c>
      <c r="E146" s="1061" t="str">
        <f t="shared" si="29"/>
        <v xml:space="preserve"> </v>
      </c>
      <c r="F146" s="1006"/>
      <c r="G146" s="1006"/>
      <c r="H146" s="1006"/>
      <c r="I146" s="1006"/>
      <c r="J146" s="1006"/>
      <c r="K146" s="1006"/>
      <c r="L146" s="1062"/>
      <c r="M146" s="1062"/>
      <c r="N146" s="1062"/>
      <c r="O146" s="1062"/>
      <c r="P146" s="1062"/>
      <c r="Q146" s="1062"/>
      <c r="R146" s="1062"/>
      <c r="S146" s="1062"/>
      <c r="T146" s="1062"/>
      <c r="U146" s="1062"/>
      <c r="V146" s="1062"/>
      <c r="W146" s="1062"/>
      <c r="X146" s="1062"/>
      <c r="Y146" s="1062"/>
      <c r="Z146" s="1062"/>
      <c r="AA146" s="1062"/>
      <c r="AB146" s="1062"/>
      <c r="AC146" s="1062"/>
      <c r="AD146" s="1062"/>
      <c r="AE146" s="1062"/>
      <c r="AF146" s="1062"/>
      <c r="AG146" s="1062"/>
      <c r="AH146" s="1062"/>
      <c r="AI146" s="1062"/>
      <c r="AJ146" s="1062"/>
      <c r="AK146" s="1062"/>
      <c r="AL146" s="1062"/>
      <c r="AM146" s="1062"/>
      <c r="AN146" s="1062"/>
      <c r="AO146" s="1062"/>
      <c r="AP146" s="1062"/>
      <c r="AQ146" s="1062"/>
      <c r="AR146" s="1063"/>
      <c r="AS146" s="1064"/>
      <c r="AT146" s="1286" t="str">
        <f t="shared" si="30"/>
        <v xml:space="preserve"> </v>
      </c>
      <c r="AU146" s="1282">
        <f t="shared" si="31"/>
        <v>0</v>
      </c>
      <c r="AV146" s="1065"/>
    </row>
    <row r="147" spans="1:48" ht="12.75" hidden="1" customHeight="1">
      <c r="A147" s="1047" t="s">
        <v>1300</v>
      </c>
      <c r="B147" s="1060" t="str">
        <f t="shared" si="33"/>
        <v xml:space="preserve"> </v>
      </c>
      <c r="C147" s="1077" t="s">
        <v>514</v>
      </c>
      <c r="D147" s="1282">
        <v>0</v>
      </c>
      <c r="E147" s="1061" t="str">
        <f t="shared" si="29"/>
        <v xml:space="preserve"> </v>
      </c>
      <c r="F147" s="1044"/>
      <c r="G147" s="1044"/>
      <c r="H147" s="1044"/>
      <c r="I147" s="1044"/>
      <c r="J147" s="1044"/>
      <c r="K147" s="1044"/>
      <c r="L147" s="1063"/>
      <c r="M147" s="1063"/>
      <c r="N147" s="1063"/>
      <c r="O147" s="1063"/>
      <c r="P147" s="1063"/>
      <c r="Q147" s="1063"/>
      <c r="R147" s="1063"/>
      <c r="S147" s="1063"/>
      <c r="T147" s="1063"/>
      <c r="U147" s="1063"/>
      <c r="V147" s="1063"/>
      <c r="W147" s="1063"/>
      <c r="X147" s="1063"/>
      <c r="Y147" s="1063"/>
      <c r="Z147" s="1063"/>
      <c r="AA147" s="1063"/>
      <c r="AB147" s="1063"/>
      <c r="AC147" s="1063"/>
      <c r="AD147" s="1063"/>
      <c r="AE147" s="1063"/>
      <c r="AF147" s="1063"/>
      <c r="AG147" s="1063"/>
      <c r="AH147" s="1063"/>
      <c r="AI147" s="1063"/>
      <c r="AJ147" s="1063"/>
      <c r="AK147" s="1063"/>
      <c r="AL147" s="1063"/>
      <c r="AM147" s="1063"/>
      <c r="AN147" s="1063"/>
      <c r="AO147" s="1063"/>
      <c r="AP147" s="1063"/>
      <c r="AQ147" s="1063"/>
      <c r="AR147" s="1062"/>
      <c r="AS147" s="1064"/>
      <c r="AT147" s="1286" t="str">
        <f t="shared" si="30"/>
        <v xml:space="preserve"> </v>
      </c>
      <c r="AU147" s="1282">
        <f t="shared" si="31"/>
        <v>0</v>
      </c>
      <c r="AV147" s="1082"/>
    </row>
    <row r="148" spans="1:48" ht="12.75" hidden="1" customHeight="1">
      <c r="A148" s="1047" t="s">
        <v>1301</v>
      </c>
      <c r="B148" s="1060" t="str">
        <f t="shared" si="33"/>
        <v xml:space="preserve"> </v>
      </c>
      <c r="C148" s="1077" t="s">
        <v>514</v>
      </c>
      <c r="D148" s="1282">
        <v>0</v>
      </c>
      <c r="E148" s="1061" t="str">
        <f t="shared" si="29"/>
        <v xml:space="preserve"> </v>
      </c>
      <c r="F148" s="1006"/>
      <c r="G148" s="1006"/>
      <c r="H148" s="1006"/>
      <c r="I148" s="1006"/>
      <c r="J148" s="1006"/>
      <c r="K148" s="1006"/>
      <c r="L148" s="1062"/>
      <c r="M148" s="1062"/>
      <c r="N148" s="1062"/>
      <c r="O148" s="1062"/>
      <c r="P148" s="1062"/>
      <c r="Q148" s="1062"/>
      <c r="R148" s="1062"/>
      <c r="S148" s="1062"/>
      <c r="T148" s="1062"/>
      <c r="U148" s="1062"/>
      <c r="V148" s="1062"/>
      <c r="W148" s="1062"/>
      <c r="X148" s="1062"/>
      <c r="Y148" s="1062"/>
      <c r="Z148" s="1062"/>
      <c r="AA148" s="1062"/>
      <c r="AB148" s="1062"/>
      <c r="AC148" s="1062"/>
      <c r="AD148" s="1062"/>
      <c r="AE148" s="1062"/>
      <c r="AF148" s="1062"/>
      <c r="AG148" s="1062"/>
      <c r="AH148" s="1062"/>
      <c r="AI148" s="1062"/>
      <c r="AJ148" s="1062"/>
      <c r="AK148" s="1062"/>
      <c r="AL148" s="1062"/>
      <c r="AM148" s="1062"/>
      <c r="AN148" s="1062"/>
      <c r="AO148" s="1062"/>
      <c r="AP148" s="1062"/>
      <c r="AQ148" s="1062"/>
      <c r="AR148" s="1063"/>
      <c r="AS148" s="1064"/>
      <c r="AT148" s="1286" t="str">
        <f t="shared" si="30"/>
        <v xml:space="preserve"> </v>
      </c>
      <c r="AU148" s="1282">
        <f t="shared" si="31"/>
        <v>0</v>
      </c>
      <c r="AV148" s="1065"/>
    </row>
    <row r="149" spans="1:48" ht="12.75" hidden="1" customHeight="1">
      <c r="A149" s="1047" t="s">
        <v>1262</v>
      </c>
      <c r="B149" s="1060">
        <f t="shared" si="33"/>
        <v>10</v>
      </c>
      <c r="C149" s="1077">
        <v>1.4085648148148151E-2</v>
      </c>
      <c r="D149" s="1287">
        <v>0</v>
      </c>
      <c r="E149" s="1061" t="str">
        <f t="shared" si="29"/>
        <v xml:space="preserve"> </v>
      </c>
      <c r="F149" s="1006"/>
      <c r="G149" s="1006"/>
      <c r="H149" s="1006"/>
      <c r="I149" s="1006"/>
      <c r="J149" s="1006"/>
      <c r="K149" s="1006"/>
      <c r="L149" s="1062"/>
      <c r="M149" s="1062"/>
      <c r="N149" s="1062"/>
      <c r="O149" s="1062"/>
      <c r="P149" s="1062"/>
      <c r="Q149" s="1062"/>
      <c r="R149" s="1062"/>
      <c r="S149" s="1062"/>
      <c r="T149" s="1062"/>
      <c r="U149" s="1062"/>
      <c r="V149" s="1062"/>
      <c r="W149" s="1062"/>
      <c r="X149" s="1062"/>
      <c r="Y149" s="1062"/>
      <c r="Z149" s="1062"/>
      <c r="AA149" s="1062"/>
      <c r="AB149" s="1062"/>
      <c r="AC149" s="1062"/>
      <c r="AD149" s="1062"/>
      <c r="AE149" s="1062"/>
      <c r="AF149" s="1062"/>
      <c r="AG149" s="1062"/>
      <c r="AH149" s="1062"/>
      <c r="AI149" s="1062"/>
      <c r="AJ149" s="1062"/>
      <c r="AK149" s="1062"/>
      <c r="AL149" s="1062"/>
      <c r="AM149" s="1062"/>
      <c r="AN149" s="1062"/>
      <c r="AO149" s="1062"/>
      <c r="AP149" s="1062"/>
      <c r="AQ149" s="1062"/>
      <c r="AR149" s="1063"/>
      <c r="AS149" s="1064"/>
      <c r="AT149" s="1286"/>
      <c r="AU149" s="1282"/>
      <c r="AV149" s="1065"/>
    </row>
    <row r="150" spans="1:48" ht="12.75" hidden="1" customHeight="1">
      <c r="A150" s="1047" t="s">
        <v>1263</v>
      </c>
      <c r="B150" s="1060">
        <f t="shared" si="33"/>
        <v>9</v>
      </c>
      <c r="C150" s="1077">
        <v>1.5046296296296295E-2</v>
      </c>
      <c r="D150" s="1287">
        <v>0</v>
      </c>
      <c r="E150" s="1061" t="str">
        <f t="shared" si="29"/>
        <v xml:space="preserve"> </v>
      </c>
      <c r="F150" s="1068"/>
      <c r="G150" s="1068"/>
      <c r="H150" s="1068"/>
      <c r="I150" s="1068"/>
      <c r="J150" s="1068"/>
      <c r="K150" s="1068"/>
      <c r="L150" s="1070"/>
      <c r="M150" s="1070"/>
      <c r="N150" s="1070"/>
      <c r="O150" s="1070"/>
      <c r="P150" s="1070"/>
      <c r="Q150" s="1070"/>
      <c r="R150" s="1070"/>
      <c r="S150" s="1070"/>
      <c r="T150" s="1070"/>
      <c r="U150" s="1070"/>
      <c r="V150" s="1070"/>
      <c r="W150" s="1070"/>
      <c r="X150" s="1070"/>
      <c r="Y150" s="1070"/>
      <c r="Z150" s="1070"/>
      <c r="AA150" s="1070"/>
      <c r="AB150" s="1070"/>
      <c r="AC150" s="1070"/>
      <c r="AD150" s="1070"/>
      <c r="AE150" s="1070"/>
      <c r="AF150" s="1070"/>
      <c r="AG150" s="1070"/>
      <c r="AH150" s="1070"/>
      <c r="AI150" s="1070"/>
      <c r="AJ150" s="1070"/>
      <c r="AK150" s="1070"/>
      <c r="AL150" s="1070"/>
      <c r="AM150" s="1070"/>
      <c r="AN150" s="1070"/>
      <c r="AO150" s="1070"/>
      <c r="AP150" s="1070"/>
      <c r="AQ150" s="1070"/>
      <c r="AR150" s="1069"/>
      <c r="AS150" s="1064"/>
      <c r="AT150" s="1286" t="str">
        <f t="shared" ref="AT150:AT213" si="34">IF(MIN(F150:AR150)=0," ",MIN(F150:AR150))</f>
        <v xml:space="preserve"> </v>
      </c>
      <c r="AU150" s="1282">
        <f t="shared" ref="AU150:AU213" si="35">COUNTA(F150:AR150)</f>
        <v>0</v>
      </c>
      <c r="AV150" s="1065"/>
    </row>
    <row r="151" spans="1:48" ht="12.75" hidden="1" customHeight="1">
      <c r="A151" s="1047" t="s">
        <v>1024</v>
      </c>
      <c r="B151" s="1060" t="str">
        <f t="shared" si="33"/>
        <v xml:space="preserve"> </v>
      </c>
      <c r="C151" s="1077" t="s">
        <v>514</v>
      </c>
      <c r="D151" s="1282">
        <v>0</v>
      </c>
      <c r="E151" s="1061" t="str">
        <f t="shared" si="29"/>
        <v xml:space="preserve"> </v>
      </c>
      <c r="F151" s="1006"/>
      <c r="G151" s="1006"/>
      <c r="H151" s="1006"/>
      <c r="I151" s="1006"/>
      <c r="J151" s="1006"/>
      <c r="K151" s="1006"/>
      <c r="L151" s="1062"/>
      <c r="M151" s="1062"/>
      <c r="N151" s="1062"/>
      <c r="O151" s="1062"/>
      <c r="P151" s="1062"/>
      <c r="Q151" s="1062"/>
      <c r="R151" s="1062"/>
      <c r="S151" s="1062"/>
      <c r="T151" s="1062"/>
      <c r="U151" s="1062"/>
      <c r="V151" s="1062"/>
      <c r="W151" s="1062"/>
      <c r="X151" s="1062"/>
      <c r="Y151" s="1062"/>
      <c r="Z151" s="1062"/>
      <c r="AA151" s="1062"/>
      <c r="AB151" s="1062"/>
      <c r="AC151" s="1062"/>
      <c r="AD151" s="1062"/>
      <c r="AE151" s="1062"/>
      <c r="AF151" s="1062"/>
      <c r="AG151" s="1062"/>
      <c r="AH151" s="1062"/>
      <c r="AI151" s="1062"/>
      <c r="AJ151" s="1062"/>
      <c r="AK151" s="1062"/>
      <c r="AL151" s="1062"/>
      <c r="AM151" s="1062"/>
      <c r="AN151" s="1062"/>
      <c r="AO151" s="1062"/>
      <c r="AP151" s="1062"/>
      <c r="AQ151" s="1062"/>
      <c r="AR151" s="1063"/>
      <c r="AS151" s="1064"/>
      <c r="AT151" s="1286" t="str">
        <f t="shared" si="34"/>
        <v xml:space="preserve"> </v>
      </c>
      <c r="AU151" s="1282">
        <f t="shared" si="35"/>
        <v>0</v>
      </c>
      <c r="AV151" s="1065"/>
    </row>
    <row r="152" spans="1:48" ht="12.75" hidden="1" customHeight="1">
      <c r="A152" s="1048" t="s">
        <v>1187</v>
      </c>
      <c r="B152" s="1060" t="str">
        <f t="shared" si="33"/>
        <v xml:space="preserve"> </v>
      </c>
      <c r="C152" s="1077" t="s">
        <v>514</v>
      </c>
      <c r="D152" s="1282">
        <v>0</v>
      </c>
      <c r="E152" s="1061" t="str">
        <f t="shared" si="29"/>
        <v xml:space="preserve"> </v>
      </c>
      <c r="F152" s="1019"/>
      <c r="G152" s="1019"/>
      <c r="H152" s="1068"/>
      <c r="I152" s="1019"/>
      <c r="J152" s="1019"/>
      <c r="K152" s="1019"/>
      <c r="L152" s="1069"/>
      <c r="M152" s="1069"/>
      <c r="N152" s="1070"/>
      <c r="O152" s="1070"/>
      <c r="P152" s="1070"/>
      <c r="Q152" s="1070"/>
      <c r="R152" s="1070"/>
      <c r="S152" s="1070"/>
      <c r="T152" s="1070"/>
      <c r="U152" s="1070"/>
      <c r="V152" s="1070"/>
      <c r="W152" s="1070"/>
      <c r="X152" s="1070"/>
      <c r="Y152" s="1070"/>
      <c r="Z152" s="1070"/>
      <c r="AA152" s="1070"/>
      <c r="AB152" s="1070"/>
      <c r="AC152" s="1070"/>
      <c r="AD152" s="1070"/>
      <c r="AE152" s="1070"/>
      <c r="AF152" s="1070"/>
      <c r="AG152" s="1070"/>
      <c r="AH152" s="1070"/>
      <c r="AI152" s="1070"/>
      <c r="AJ152" s="1070"/>
      <c r="AK152" s="1070"/>
      <c r="AL152" s="1070"/>
      <c r="AM152" s="1070"/>
      <c r="AN152" s="1070"/>
      <c r="AO152" s="1070"/>
      <c r="AP152" s="1070"/>
      <c r="AQ152" s="1070"/>
      <c r="AR152" s="1069"/>
      <c r="AS152" s="1064"/>
      <c r="AT152" s="1286" t="str">
        <f t="shared" si="34"/>
        <v xml:space="preserve"> </v>
      </c>
      <c r="AU152" s="1282">
        <f t="shared" si="35"/>
        <v>0</v>
      </c>
      <c r="AV152" s="1065"/>
    </row>
    <row r="153" spans="1:48" ht="12.75" hidden="1" customHeight="1">
      <c r="A153" s="1047" t="s">
        <v>1573</v>
      </c>
      <c r="B153" s="1060">
        <f t="shared" si="33"/>
        <v>8</v>
      </c>
      <c r="C153" s="1077">
        <v>1.5821759259259258E-2</v>
      </c>
      <c r="D153" s="1287">
        <v>0</v>
      </c>
      <c r="E153" s="1061" t="str">
        <f t="shared" si="29"/>
        <v xml:space="preserve"> </v>
      </c>
      <c r="F153" s="1006"/>
      <c r="G153" s="1006"/>
      <c r="H153" s="1006"/>
      <c r="I153" s="1006"/>
      <c r="J153" s="1006"/>
      <c r="K153" s="1006"/>
      <c r="L153" s="1062"/>
      <c r="M153" s="1062"/>
      <c r="N153" s="1062"/>
      <c r="O153" s="1062"/>
      <c r="P153" s="1062"/>
      <c r="Q153" s="1062"/>
      <c r="R153" s="1062"/>
      <c r="S153" s="1062"/>
      <c r="T153" s="1062"/>
      <c r="U153" s="1062"/>
      <c r="V153" s="1062"/>
      <c r="W153" s="1062"/>
      <c r="X153" s="1062"/>
      <c r="Y153" s="1062"/>
      <c r="Z153" s="1062"/>
      <c r="AA153" s="1062"/>
      <c r="AB153" s="1062"/>
      <c r="AC153" s="1062"/>
      <c r="AD153" s="1062"/>
      <c r="AE153" s="1062"/>
      <c r="AF153" s="1062"/>
      <c r="AG153" s="1062"/>
      <c r="AH153" s="1062"/>
      <c r="AI153" s="1062"/>
      <c r="AJ153" s="1062"/>
      <c r="AK153" s="1062"/>
      <c r="AL153" s="1062"/>
      <c r="AM153" s="1062"/>
      <c r="AN153" s="1062"/>
      <c r="AO153" s="1062"/>
      <c r="AP153" s="1062"/>
      <c r="AQ153" s="1062"/>
      <c r="AR153" s="1063"/>
      <c r="AS153" s="1064"/>
      <c r="AT153" s="1286" t="str">
        <f t="shared" si="34"/>
        <v xml:space="preserve"> </v>
      </c>
      <c r="AU153" s="1282">
        <f t="shared" si="35"/>
        <v>0</v>
      </c>
      <c r="AV153" s="1065"/>
    </row>
    <row r="154" spans="1:48" ht="12.75" hidden="1" customHeight="1">
      <c r="A154" s="1048" t="s">
        <v>602</v>
      </c>
      <c r="B154" s="1060" t="str">
        <f t="shared" si="33"/>
        <v xml:space="preserve"> </v>
      </c>
      <c r="C154" s="1077" t="s">
        <v>514</v>
      </c>
      <c r="D154" s="1282">
        <v>0</v>
      </c>
      <c r="E154" s="1061" t="str">
        <f t="shared" si="29"/>
        <v xml:space="preserve"> </v>
      </c>
      <c r="F154" s="1006"/>
      <c r="G154" s="1006"/>
      <c r="H154" s="1006"/>
      <c r="I154" s="1006"/>
      <c r="J154" s="1006"/>
      <c r="K154" s="1006"/>
      <c r="L154" s="1062"/>
      <c r="M154" s="1062"/>
      <c r="N154" s="1062"/>
      <c r="O154" s="1062"/>
      <c r="P154" s="1062"/>
      <c r="Q154" s="1062"/>
      <c r="R154" s="1062"/>
      <c r="S154" s="1062"/>
      <c r="T154" s="1062"/>
      <c r="U154" s="1062"/>
      <c r="V154" s="1062"/>
      <c r="W154" s="1062"/>
      <c r="X154" s="1062"/>
      <c r="Y154" s="1062"/>
      <c r="Z154" s="1062"/>
      <c r="AA154" s="1062"/>
      <c r="AB154" s="1062"/>
      <c r="AC154" s="1062"/>
      <c r="AD154" s="1062"/>
      <c r="AE154" s="1062"/>
      <c r="AF154" s="1062"/>
      <c r="AG154" s="1062"/>
      <c r="AH154" s="1062"/>
      <c r="AI154" s="1062"/>
      <c r="AJ154" s="1062"/>
      <c r="AK154" s="1062"/>
      <c r="AL154" s="1062"/>
      <c r="AM154" s="1062"/>
      <c r="AN154" s="1062"/>
      <c r="AO154" s="1062"/>
      <c r="AP154" s="1062"/>
      <c r="AQ154" s="1062"/>
      <c r="AR154" s="1063"/>
      <c r="AS154" s="1064"/>
      <c r="AT154" s="1286" t="str">
        <f t="shared" si="34"/>
        <v xml:space="preserve"> </v>
      </c>
      <c r="AU154" s="1282">
        <f t="shared" si="35"/>
        <v>0</v>
      </c>
      <c r="AV154" s="1065"/>
    </row>
    <row r="155" spans="1:48" ht="12.75" hidden="1" customHeight="1">
      <c r="A155" s="1047" t="s">
        <v>1264</v>
      </c>
      <c r="B155" s="1060">
        <f t="shared" si="33"/>
        <v>9</v>
      </c>
      <c r="C155" s="1077">
        <v>1.4652777777777778E-2</v>
      </c>
      <c r="D155" s="1287">
        <v>0</v>
      </c>
      <c r="E155" s="1061" t="str">
        <f t="shared" si="29"/>
        <v xml:space="preserve"> </v>
      </c>
      <c r="F155" s="1006"/>
      <c r="G155" s="1006"/>
      <c r="H155" s="1006"/>
      <c r="I155" s="1006"/>
      <c r="J155" s="1006"/>
      <c r="K155" s="1006"/>
      <c r="L155" s="1062"/>
      <c r="M155" s="1062"/>
      <c r="N155" s="1062"/>
      <c r="O155" s="1062"/>
      <c r="P155" s="1062"/>
      <c r="Q155" s="1062"/>
      <c r="R155" s="1062"/>
      <c r="S155" s="1062"/>
      <c r="T155" s="1062"/>
      <c r="U155" s="1062"/>
      <c r="V155" s="1062"/>
      <c r="W155" s="1062"/>
      <c r="X155" s="1062"/>
      <c r="Y155" s="1062"/>
      <c r="Z155" s="1062"/>
      <c r="AA155" s="1062"/>
      <c r="AB155" s="1062"/>
      <c r="AC155" s="1062"/>
      <c r="AD155" s="1062"/>
      <c r="AE155" s="1062"/>
      <c r="AF155" s="1062"/>
      <c r="AG155" s="1062"/>
      <c r="AH155" s="1062"/>
      <c r="AI155" s="1062"/>
      <c r="AJ155" s="1062"/>
      <c r="AK155" s="1062"/>
      <c r="AL155" s="1062"/>
      <c r="AM155" s="1062"/>
      <c r="AN155" s="1062"/>
      <c r="AO155" s="1062"/>
      <c r="AP155" s="1062"/>
      <c r="AQ155" s="1062"/>
      <c r="AR155" s="1063"/>
      <c r="AS155" s="1064"/>
      <c r="AT155" s="1286" t="str">
        <f t="shared" si="34"/>
        <v xml:space="preserve"> </v>
      </c>
      <c r="AU155" s="1282">
        <f t="shared" si="35"/>
        <v>0</v>
      </c>
      <c r="AV155" s="1065"/>
    </row>
    <row r="156" spans="1:48" ht="12.75" hidden="1" customHeight="1">
      <c r="A156" s="1048" t="s">
        <v>1079</v>
      </c>
      <c r="B156" s="1060">
        <f t="shared" si="33"/>
        <v>9</v>
      </c>
      <c r="C156" s="1077">
        <v>1.4895833333333332E-2</v>
      </c>
      <c r="D156" s="1287">
        <v>0</v>
      </c>
      <c r="E156" s="1061" t="str">
        <f t="shared" si="29"/>
        <v xml:space="preserve"> </v>
      </c>
      <c r="F156" s="1044"/>
      <c r="G156" s="1044"/>
      <c r="H156" s="1044"/>
      <c r="I156" s="1044"/>
      <c r="J156" s="1044"/>
      <c r="K156" s="1044"/>
      <c r="L156" s="1063"/>
      <c r="M156" s="1063"/>
      <c r="N156" s="1063"/>
      <c r="O156" s="1063"/>
      <c r="P156" s="1063"/>
      <c r="Q156" s="1063"/>
      <c r="R156" s="1063"/>
      <c r="S156" s="1063"/>
      <c r="T156" s="1063"/>
      <c r="U156" s="1063"/>
      <c r="V156" s="1063"/>
      <c r="W156" s="1063"/>
      <c r="X156" s="1063"/>
      <c r="Y156" s="1063"/>
      <c r="Z156" s="1063"/>
      <c r="AA156" s="1063"/>
      <c r="AB156" s="1063"/>
      <c r="AC156" s="1063"/>
      <c r="AD156" s="1063"/>
      <c r="AE156" s="1063"/>
      <c r="AF156" s="1063"/>
      <c r="AG156" s="1063"/>
      <c r="AH156" s="1063"/>
      <c r="AI156" s="1063"/>
      <c r="AJ156" s="1063"/>
      <c r="AK156" s="1063"/>
      <c r="AL156" s="1063"/>
      <c r="AM156" s="1063"/>
      <c r="AN156" s="1063"/>
      <c r="AO156" s="1063"/>
      <c r="AP156" s="1063"/>
      <c r="AQ156" s="1063"/>
      <c r="AR156" s="1069"/>
      <c r="AS156" s="1064"/>
      <c r="AT156" s="1286" t="str">
        <f t="shared" si="34"/>
        <v xml:space="preserve"> </v>
      </c>
      <c r="AU156" s="1282">
        <f t="shared" si="35"/>
        <v>0</v>
      </c>
      <c r="AV156" s="1082"/>
    </row>
    <row r="157" spans="1:48" ht="12.75" hidden="1" customHeight="1">
      <c r="A157" s="1047" t="s">
        <v>1079</v>
      </c>
      <c r="B157" s="1060" t="str">
        <f t="shared" si="33"/>
        <v xml:space="preserve"> </v>
      </c>
      <c r="C157" s="1077" t="s">
        <v>514</v>
      </c>
      <c r="D157" s="1282">
        <v>0</v>
      </c>
      <c r="E157" s="1061" t="str">
        <f t="shared" si="29"/>
        <v xml:space="preserve"> </v>
      </c>
      <c r="F157" s="1006"/>
      <c r="G157" s="1006"/>
      <c r="H157" s="1006"/>
      <c r="I157" s="1006"/>
      <c r="J157" s="1006"/>
      <c r="K157" s="1006"/>
      <c r="L157" s="1062"/>
      <c r="M157" s="1062"/>
      <c r="N157" s="1062"/>
      <c r="O157" s="1062"/>
      <c r="P157" s="1062"/>
      <c r="Q157" s="1062"/>
      <c r="R157" s="1062"/>
      <c r="S157" s="1062"/>
      <c r="T157" s="1062"/>
      <c r="U157" s="1062"/>
      <c r="V157" s="1062"/>
      <c r="W157" s="1062"/>
      <c r="X157" s="1062"/>
      <c r="Y157" s="1062"/>
      <c r="Z157" s="1062"/>
      <c r="AA157" s="1062"/>
      <c r="AB157" s="1062"/>
      <c r="AC157" s="1062"/>
      <c r="AD157" s="1062"/>
      <c r="AE157" s="1062"/>
      <c r="AF157" s="1062"/>
      <c r="AG157" s="1062"/>
      <c r="AH157" s="1062"/>
      <c r="AI157" s="1062"/>
      <c r="AJ157" s="1062"/>
      <c r="AK157" s="1062"/>
      <c r="AL157" s="1062"/>
      <c r="AM157" s="1062"/>
      <c r="AN157" s="1062"/>
      <c r="AO157" s="1062"/>
      <c r="AP157" s="1062"/>
      <c r="AQ157" s="1062"/>
      <c r="AR157" s="1063"/>
      <c r="AS157" s="1064"/>
      <c r="AT157" s="1286" t="str">
        <f t="shared" si="34"/>
        <v xml:space="preserve"> </v>
      </c>
      <c r="AU157" s="1282">
        <f t="shared" si="35"/>
        <v>0</v>
      </c>
      <c r="AV157" s="1065"/>
    </row>
    <row r="158" spans="1:48" ht="12.75" hidden="1" customHeight="1">
      <c r="A158" s="1048" t="s">
        <v>1490</v>
      </c>
      <c r="B158" s="1060">
        <f t="shared" si="33"/>
        <v>11</v>
      </c>
      <c r="C158" s="1077">
        <v>1.3333333333333334E-2</v>
      </c>
      <c r="D158" s="1287">
        <v>0</v>
      </c>
      <c r="E158" s="1061" t="str">
        <f t="shared" si="29"/>
        <v xml:space="preserve"> </v>
      </c>
      <c r="F158" s="1044"/>
      <c r="G158" s="1044"/>
      <c r="H158" s="1044"/>
      <c r="I158" s="1044"/>
      <c r="J158" s="1044"/>
      <c r="K158" s="1044"/>
      <c r="L158" s="1063"/>
      <c r="M158" s="1063"/>
      <c r="N158" s="1063"/>
      <c r="O158" s="1063"/>
      <c r="P158" s="1063"/>
      <c r="Q158" s="1063"/>
      <c r="R158" s="1063"/>
      <c r="S158" s="1063"/>
      <c r="T158" s="1063"/>
      <c r="U158" s="1063"/>
      <c r="V158" s="1063"/>
      <c r="W158" s="1063"/>
      <c r="X158" s="1063"/>
      <c r="Y158" s="1063"/>
      <c r="Z158" s="1063"/>
      <c r="AA158" s="1063"/>
      <c r="AB158" s="1063"/>
      <c r="AC158" s="1063"/>
      <c r="AD158" s="1063"/>
      <c r="AE158" s="1063"/>
      <c r="AF158" s="1063"/>
      <c r="AG158" s="1063"/>
      <c r="AH158" s="1063"/>
      <c r="AI158" s="1063"/>
      <c r="AJ158" s="1063"/>
      <c r="AK158" s="1063"/>
      <c r="AL158" s="1063"/>
      <c r="AM158" s="1063"/>
      <c r="AN158" s="1063"/>
      <c r="AO158" s="1063"/>
      <c r="AP158" s="1063"/>
      <c r="AQ158" s="1063"/>
      <c r="AR158" s="1063"/>
      <c r="AS158" s="1064"/>
      <c r="AT158" s="1286" t="str">
        <f t="shared" si="34"/>
        <v xml:space="preserve"> </v>
      </c>
      <c r="AU158" s="1282">
        <f t="shared" si="35"/>
        <v>0</v>
      </c>
      <c r="AV158" s="1020"/>
    </row>
    <row r="159" spans="1:48" ht="12.75" hidden="1" customHeight="1">
      <c r="A159" s="1047" t="s">
        <v>1080</v>
      </c>
      <c r="B159" s="1060" t="str">
        <f t="shared" si="33"/>
        <v xml:space="preserve"> </v>
      </c>
      <c r="C159" s="1077" t="s">
        <v>514</v>
      </c>
      <c r="D159" s="1282">
        <v>0</v>
      </c>
      <c r="E159" s="1061" t="str">
        <f t="shared" si="29"/>
        <v xml:space="preserve"> </v>
      </c>
      <c r="F159" s="1044"/>
      <c r="G159" s="1044"/>
      <c r="H159" s="1044"/>
      <c r="I159" s="1044"/>
      <c r="J159" s="1044"/>
      <c r="K159" s="1044"/>
      <c r="L159" s="1063"/>
      <c r="M159" s="1063"/>
      <c r="N159" s="1063"/>
      <c r="O159" s="1063"/>
      <c r="P159" s="1063"/>
      <c r="Q159" s="1063"/>
      <c r="R159" s="1063"/>
      <c r="S159" s="1063"/>
      <c r="T159" s="1063"/>
      <c r="U159" s="1063"/>
      <c r="V159" s="1063"/>
      <c r="W159" s="1063"/>
      <c r="X159" s="1063"/>
      <c r="Y159" s="1063"/>
      <c r="Z159" s="1063"/>
      <c r="AA159" s="1063"/>
      <c r="AB159" s="1063"/>
      <c r="AC159" s="1063"/>
      <c r="AD159" s="1063"/>
      <c r="AE159" s="1063"/>
      <c r="AF159" s="1063"/>
      <c r="AG159" s="1063"/>
      <c r="AH159" s="1063"/>
      <c r="AI159" s="1063"/>
      <c r="AJ159" s="1063"/>
      <c r="AK159" s="1063"/>
      <c r="AL159" s="1063"/>
      <c r="AM159" s="1063"/>
      <c r="AN159" s="1063"/>
      <c r="AO159" s="1063"/>
      <c r="AP159" s="1063"/>
      <c r="AQ159" s="1063"/>
      <c r="AR159" s="1069"/>
      <c r="AS159" s="1290"/>
      <c r="AT159" s="1286" t="str">
        <f t="shared" si="34"/>
        <v xml:space="preserve"> </v>
      </c>
      <c r="AU159" s="1282">
        <f t="shared" si="35"/>
        <v>0</v>
      </c>
      <c r="AV159" s="1082"/>
    </row>
    <row r="160" spans="1:48" ht="12.75" hidden="1" customHeight="1">
      <c r="A160" s="1047" t="s">
        <v>1081</v>
      </c>
      <c r="B160" s="1060" t="str">
        <f t="shared" si="33"/>
        <v xml:space="preserve"> </v>
      </c>
      <c r="C160" s="1077" t="s">
        <v>514</v>
      </c>
      <c r="D160" s="1282">
        <v>0</v>
      </c>
      <c r="E160" s="1061" t="str">
        <f t="shared" si="29"/>
        <v xml:space="preserve"> </v>
      </c>
      <c r="F160" s="1043"/>
      <c r="G160" s="1043"/>
      <c r="H160" s="1044"/>
      <c r="I160" s="1044"/>
      <c r="J160" s="1044"/>
      <c r="K160" s="1043"/>
      <c r="L160" s="1063"/>
      <c r="M160" s="1063"/>
      <c r="N160" s="1063"/>
      <c r="O160" s="1063"/>
      <c r="P160" s="1063"/>
      <c r="Q160" s="1063"/>
      <c r="R160" s="1063"/>
      <c r="S160" s="1063"/>
      <c r="T160" s="1063"/>
      <c r="U160" s="1063"/>
      <c r="V160" s="1063"/>
      <c r="W160" s="1063"/>
      <c r="X160" s="1063"/>
      <c r="Y160" s="1063"/>
      <c r="Z160" s="1063"/>
      <c r="AA160" s="1063"/>
      <c r="AB160" s="1063"/>
      <c r="AC160" s="1063"/>
      <c r="AD160" s="1063"/>
      <c r="AE160" s="1063"/>
      <c r="AF160" s="1063"/>
      <c r="AG160" s="1063"/>
      <c r="AH160" s="1063"/>
      <c r="AI160" s="1063"/>
      <c r="AJ160" s="1063"/>
      <c r="AK160" s="1063"/>
      <c r="AL160" s="1063"/>
      <c r="AM160" s="1063"/>
      <c r="AN160" s="1063"/>
      <c r="AO160" s="1063"/>
      <c r="AP160" s="1063"/>
      <c r="AQ160" s="1063"/>
      <c r="AR160" s="1063"/>
      <c r="AS160" s="1083"/>
      <c r="AT160" s="1286" t="str">
        <f t="shared" si="34"/>
        <v xml:space="preserve"> </v>
      </c>
      <c r="AU160" s="1282">
        <f t="shared" si="35"/>
        <v>0</v>
      </c>
      <c r="AV160" s="1065"/>
    </row>
    <row r="161" spans="1:48" ht="12.75" hidden="1" customHeight="1">
      <c r="A161" s="1047" t="s">
        <v>1082</v>
      </c>
      <c r="B161" s="1060" t="str">
        <f t="shared" si="33"/>
        <v xml:space="preserve"> </v>
      </c>
      <c r="C161" s="1077" t="s">
        <v>514</v>
      </c>
      <c r="D161" s="1282">
        <v>0</v>
      </c>
      <c r="E161" s="1061" t="str">
        <f t="shared" si="29"/>
        <v xml:space="preserve"> </v>
      </c>
      <c r="F161" s="1043"/>
      <c r="G161" s="1043"/>
      <c r="H161" s="1043"/>
      <c r="I161" s="1043"/>
      <c r="J161" s="1043"/>
      <c r="K161" s="1043"/>
      <c r="L161" s="1063"/>
      <c r="M161" s="1063"/>
      <c r="N161" s="1063"/>
      <c r="O161" s="1063"/>
      <c r="P161" s="1063"/>
      <c r="Q161" s="1063"/>
      <c r="R161" s="1063"/>
      <c r="S161" s="1063"/>
      <c r="T161" s="1063"/>
      <c r="U161" s="1063"/>
      <c r="V161" s="1063"/>
      <c r="W161" s="1063"/>
      <c r="X161" s="1063"/>
      <c r="Y161" s="1063"/>
      <c r="Z161" s="1063"/>
      <c r="AA161" s="1063"/>
      <c r="AB161" s="1063"/>
      <c r="AC161" s="1063"/>
      <c r="AD161" s="1063"/>
      <c r="AE161" s="1063"/>
      <c r="AF161" s="1063"/>
      <c r="AG161" s="1063"/>
      <c r="AH161" s="1063"/>
      <c r="AI161" s="1063"/>
      <c r="AJ161" s="1063"/>
      <c r="AK161" s="1063"/>
      <c r="AL161" s="1063"/>
      <c r="AM161" s="1063"/>
      <c r="AN161" s="1063"/>
      <c r="AO161" s="1063"/>
      <c r="AP161" s="1063"/>
      <c r="AQ161" s="1063"/>
      <c r="AR161" s="1063"/>
      <c r="AS161" s="1084"/>
      <c r="AT161" s="1286" t="str">
        <f t="shared" si="34"/>
        <v xml:space="preserve"> </v>
      </c>
      <c r="AU161" s="1282">
        <f t="shared" si="35"/>
        <v>0</v>
      </c>
      <c r="AV161" s="1065"/>
    </row>
    <row r="162" spans="1:48" ht="12.75" hidden="1" customHeight="1">
      <c r="A162" s="1047" t="s">
        <v>1083</v>
      </c>
      <c r="B162" s="1060" t="str">
        <f t="shared" si="33"/>
        <v xml:space="preserve"> </v>
      </c>
      <c r="C162" s="1085" t="s">
        <v>514</v>
      </c>
      <c r="D162" s="1282">
        <v>0</v>
      </c>
      <c r="E162" s="1061" t="str">
        <f t="shared" si="29"/>
        <v xml:space="preserve"> </v>
      </c>
      <c r="F162" s="1044"/>
      <c r="G162" s="1044"/>
      <c r="H162" s="1006"/>
      <c r="I162" s="1044"/>
      <c r="J162" s="1044"/>
      <c r="K162" s="1044"/>
      <c r="L162" s="1063"/>
      <c r="M162" s="1063"/>
      <c r="N162" s="1070"/>
      <c r="O162" s="1070"/>
      <c r="P162" s="1070"/>
      <c r="Q162" s="1070"/>
      <c r="R162" s="1070"/>
      <c r="S162" s="1070"/>
      <c r="T162" s="1070"/>
      <c r="U162" s="1070"/>
      <c r="V162" s="1070"/>
      <c r="W162" s="1070"/>
      <c r="X162" s="1070"/>
      <c r="Y162" s="1070"/>
      <c r="Z162" s="1070"/>
      <c r="AA162" s="1070"/>
      <c r="AB162" s="1070"/>
      <c r="AC162" s="1070"/>
      <c r="AD162" s="1070"/>
      <c r="AE162" s="1070"/>
      <c r="AF162" s="1070"/>
      <c r="AG162" s="1070"/>
      <c r="AH162" s="1070"/>
      <c r="AI162" s="1070"/>
      <c r="AJ162" s="1070"/>
      <c r="AK162" s="1070"/>
      <c r="AL162" s="1070"/>
      <c r="AM162" s="1070"/>
      <c r="AN162" s="1070"/>
      <c r="AO162" s="1070"/>
      <c r="AP162" s="1070"/>
      <c r="AQ162" s="1070"/>
      <c r="AR162" s="1069"/>
      <c r="AS162" s="1064"/>
      <c r="AT162" s="1286" t="str">
        <f t="shared" si="34"/>
        <v xml:space="preserve"> </v>
      </c>
      <c r="AU162" s="1282">
        <f t="shared" si="35"/>
        <v>0</v>
      </c>
      <c r="AV162" s="1065"/>
    </row>
    <row r="163" spans="1:48" ht="12.75" hidden="1" customHeight="1">
      <c r="A163" s="1048" t="s">
        <v>1302</v>
      </c>
      <c r="B163" s="1060" t="str">
        <f t="shared" si="33"/>
        <v xml:space="preserve"> </v>
      </c>
      <c r="C163" s="1077" t="s">
        <v>514</v>
      </c>
      <c r="D163" s="1282">
        <v>0</v>
      </c>
      <c r="E163" s="1061" t="str">
        <f t="shared" si="29"/>
        <v xml:space="preserve"> </v>
      </c>
      <c r="F163" s="1006"/>
      <c r="G163" s="1006"/>
      <c r="H163" s="1006"/>
      <c r="I163" s="1006"/>
      <c r="J163" s="1006"/>
      <c r="K163" s="1006"/>
      <c r="L163" s="1062"/>
      <c r="M163" s="1062"/>
      <c r="N163" s="1062"/>
      <c r="O163" s="1062"/>
      <c r="P163" s="1062"/>
      <c r="Q163" s="1062"/>
      <c r="R163" s="1062"/>
      <c r="S163" s="1062"/>
      <c r="T163" s="1062"/>
      <c r="U163" s="1062"/>
      <c r="V163" s="1062"/>
      <c r="W163" s="1062"/>
      <c r="X163" s="1062"/>
      <c r="Y163" s="1062"/>
      <c r="Z163" s="1062"/>
      <c r="AA163" s="1062"/>
      <c r="AB163" s="1062"/>
      <c r="AC163" s="1062"/>
      <c r="AD163" s="1062"/>
      <c r="AE163" s="1062"/>
      <c r="AF163" s="1062"/>
      <c r="AG163" s="1062"/>
      <c r="AH163" s="1062"/>
      <c r="AI163" s="1062"/>
      <c r="AJ163" s="1062"/>
      <c r="AK163" s="1062"/>
      <c r="AL163" s="1062"/>
      <c r="AM163" s="1062"/>
      <c r="AN163" s="1062"/>
      <c r="AO163" s="1062"/>
      <c r="AP163" s="1062"/>
      <c r="AQ163" s="1062"/>
      <c r="AR163" s="1063"/>
      <c r="AS163" s="1064"/>
      <c r="AT163" s="1286" t="str">
        <f t="shared" si="34"/>
        <v xml:space="preserve"> </v>
      </c>
      <c r="AU163" s="1282">
        <f t="shared" si="35"/>
        <v>0</v>
      </c>
      <c r="AV163" s="1065"/>
    </row>
    <row r="164" spans="1:48" ht="12.75" hidden="1" customHeight="1">
      <c r="A164" s="1047" t="s">
        <v>767</v>
      </c>
      <c r="B164" s="1060" t="str">
        <f t="shared" si="33"/>
        <v xml:space="preserve"> </v>
      </c>
      <c r="C164" s="1085" t="s">
        <v>514</v>
      </c>
      <c r="D164" s="1282">
        <v>0</v>
      </c>
      <c r="E164" s="1061" t="str">
        <f t="shared" si="29"/>
        <v xml:space="preserve"> </v>
      </c>
      <c r="F164" s="1043"/>
      <c r="G164" s="1080"/>
      <c r="H164" s="1044"/>
      <c r="I164" s="1044"/>
      <c r="J164" s="1043"/>
      <c r="K164" s="1044"/>
      <c r="L164" s="1063"/>
      <c r="M164" s="1063"/>
      <c r="N164" s="1063"/>
      <c r="O164" s="1063"/>
      <c r="P164" s="1063"/>
      <c r="Q164" s="1063"/>
      <c r="R164" s="1063"/>
      <c r="S164" s="1063"/>
      <c r="T164" s="1063"/>
      <c r="U164" s="1063"/>
      <c r="V164" s="1063"/>
      <c r="W164" s="1063"/>
      <c r="X164" s="1063"/>
      <c r="Y164" s="1063"/>
      <c r="Z164" s="1063"/>
      <c r="AA164" s="1063"/>
      <c r="AB164" s="1063"/>
      <c r="AC164" s="1063"/>
      <c r="AD164" s="1063"/>
      <c r="AE164" s="1063"/>
      <c r="AF164" s="1063"/>
      <c r="AG164" s="1063"/>
      <c r="AH164" s="1063"/>
      <c r="AI164" s="1063"/>
      <c r="AJ164" s="1063"/>
      <c r="AK164" s="1063"/>
      <c r="AL164" s="1063"/>
      <c r="AM164" s="1063"/>
      <c r="AN164" s="1063"/>
      <c r="AO164" s="1063"/>
      <c r="AP164" s="1063"/>
      <c r="AQ164" s="1063"/>
      <c r="AR164" s="1063"/>
      <c r="AS164" s="1081"/>
      <c r="AT164" s="1286" t="str">
        <f t="shared" si="34"/>
        <v xml:space="preserve"> </v>
      </c>
      <c r="AU164" s="1282">
        <f t="shared" si="35"/>
        <v>0</v>
      </c>
      <c r="AV164" s="1053"/>
    </row>
    <row r="165" spans="1:48" ht="12.75" hidden="1" customHeight="1">
      <c r="A165" s="1047" t="s">
        <v>1023</v>
      </c>
      <c r="B165" s="1060" t="str">
        <f t="shared" si="33"/>
        <v xml:space="preserve"> </v>
      </c>
      <c r="C165" s="1077" t="s">
        <v>514</v>
      </c>
      <c r="D165" s="1282">
        <v>0</v>
      </c>
      <c r="E165" s="1061" t="str">
        <f t="shared" si="29"/>
        <v xml:space="preserve"> </v>
      </c>
      <c r="F165" s="1006"/>
      <c r="G165" s="1006"/>
      <c r="H165" s="1006"/>
      <c r="I165" s="1006"/>
      <c r="J165" s="1006"/>
      <c r="K165" s="1006"/>
      <c r="L165" s="1062"/>
      <c r="M165" s="1062"/>
      <c r="N165" s="1062"/>
      <c r="O165" s="1062"/>
      <c r="P165" s="1062"/>
      <c r="Q165" s="1062"/>
      <c r="R165" s="1062"/>
      <c r="S165" s="1062"/>
      <c r="T165" s="1062"/>
      <c r="U165" s="1062"/>
      <c r="V165" s="1062"/>
      <c r="W165" s="1062"/>
      <c r="X165" s="1062"/>
      <c r="Y165" s="1062"/>
      <c r="Z165" s="1062"/>
      <c r="AA165" s="1062"/>
      <c r="AB165" s="1062"/>
      <c r="AC165" s="1062"/>
      <c r="AD165" s="1062"/>
      <c r="AE165" s="1062"/>
      <c r="AF165" s="1062"/>
      <c r="AG165" s="1062"/>
      <c r="AH165" s="1062"/>
      <c r="AI165" s="1062"/>
      <c r="AJ165" s="1062"/>
      <c r="AK165" s="1062"/>
      <c r="AL165" s="1062"/>
      <c r="AM165" s="1062"/>
      <c r="AN165" s="1062"/>
      <c r="AO165" s="1062"/>
      <c r="AP165" s="1062"/>
      <c r="AQ165" s="1062"/>
      <c r="AR165" s="1063"/>
      <c r="AS165" s="1064"/>
      <c r="AT165" s="1286" t="str">
        <f t="shared" si="34"/>
        <v xml:space="preserve"> </v>
      </c>
      <c r="AU165" s="1282">
        <f t="shared" si="35"/>
        <v>0</v>
      </c>
      <c r="AV165" s="1065"/>
    </row>
    <row r="166" spans="1:48" ht="12.75" hidden="1" customHeight="1">
      <c r="A166" s="1048" t="s">
        <v>406</v>
      </c>
      <c r="B166" s="1060" t="str">
        <f t="shared" si="33"/>
        <v xml:space="preserve"> </v>
      </c>
      <c r="C166" s="1077" t="s">
        <v>514</v>
      </c>
      <c r="D166" s="1282">
        <v>0</v>
      </c>
      <c r="E166" s="1061" t="str">
        <f t="shared" si="29"/>
        <v xml:space="preserve"> </v>
      </c>
      <c r="F166" s="1043"/>
      <c r="G166" s="1043"/>
      <c r="H166" s="1044"/>
      <c r="I166" s="1044"/>
      <c r="J166" s="1044"/>
      <c r="K166" s="1043"/>
      <c r="L166" s="1063"/>
      <c r="M166" s="1063"/>
      <c r="N166" s="1063"/>
      <c r="O166" s="1063"/>
      <c r="P166" s="1063"/>
      <c r="Q166" s="1063"/>
      <c r="R166" s="1063"/>
      <c r="S166" s="1063"/>
      <c r="T166" s="1063"/>
      <c r="U166" s="1063"/>
      <c r="V166" s="1063"/>
      <c r="W166" s="1063"/>
      <c r="X166" s="1063"/>
      <c r="Y166" s="1063"/>
      <c r="Z166" s="1063"/>
      <c r="AA166" s="1063"/>
      <c r="AB166" s="1063"/>
      <c r="AC166" s="1063"/>
      <c r="AD166" s="1063"/>
      <c r="AE166" s="1063"/>
      <c r="AF166" s="1063"/>
      <c r="AG166" s="1063"/>
      <c r="AH166" s="1063"/>
      <c r="AI166" s="1063"/>
      <c r="AJ166" s="1063"/>
      <c r="AK166" s="1063"/>
      <c r="AL166" s="1063"/>
      <c r="AM166" s="1063"/>
      <c r="AN166" s="1063"/>
      <c r="AO166" s="1063"/>
      <c r="AP166" s="1063"/>
      <c r="AQ166" s="1063"/>
      <c r="AR166" s="1063"/>
      <c r="AS166" s="1083"/>
      <c r="AT166" s="1286" t="str">
        <f t="shared" si="34"/>
        <v xml:space="preserve"> </v>
      </c>
      <c r="AU166" s="1282">
        <f t="shared" si="35"/>
        <v>0</v>
      </c>
      <c r="AV166" s="1065"/>
    </row>
    <row r="167" spans="1:48" ht="12.75" hidden="1" customHeight="1">
      <c r="A167" s="1048" t="s">
        <v>679</v>
      </c>
      <c r="B167" s="1060" t="str">
        <f t="shared" si="33"/>
        <v xml:space="preserve"> </v>
      </c>
      <c r="C167" s="1077" t="s">
        <v>514</v>
      </c>
      <c r="D167" s="1282">
        <v>0</v>
      </c>
      <c r="E167" s="1061" t="str">
        <f t="shared" si="29"/>
        <v xml:space="preserve"> </v>
      </c>
      <c r="F167" s="1044"/>
      <c r="G167" s="1044"/>
      <c r="H167" s="1044"/>
      <c r="I167" s="1044"/>
      <c r="J167" s="1044"/>
      <c r="K167" s="1044"/>
      <c r="L167" s="1063"/>
      <c r="M167" s="1063"/>
      <c r="N167" s="1063"/>
      <c r="O167" s="1063"/>
      <c r="P167" s="1063"/>
      <c r="Q167" s="1063"/>
      <c r="R167" s="1063"/>
      <c r="S167" s="1063"/>
      <c r="T167" s="1063"/>
      <c r="U167" s="1063"/>
      <c r="V167" s="1063"/>
      <c r="W167" s="1063"/>
      <c r="X167" s="1063"/>
      <c r="Y167" s="1063"/>
      <c r="Z167" s="1063"/>
      <c r="AA167" s="1063"/>
      <c r="AB167" s="1063"/>
      <c r="AC167" s="1063"/>
      <c r="AD167" s="1063"/>
      <c r="AE167" s="1063"/>
      <c r="AF167" s="1063"/>
      <c r="AG167" s="1063"/>
      <c r="AH167" s="1063"/>
      <c r="AI167" s="1063"/>
      <c r="AJ167" s="1063"/>
      <c r="AK167" s="1063"/>
      <c r="AL167" s="1063"/>
      <c r="AM167" s="1063"/>
      <c r="AN167" s="1063"/>
      <c r="AO167" s="1063"/>
      <c r="AP167" s="1063"/>
      <c r="AQ167" s="1063"/>
      <c r="AR167" s="1063"/>
      <c r="AS167" s="1064"/>
      <c r="AT167" s="1286" t="str">
        <f t="shared" si="34"/>
        <v xml:space="preserve"> </v>
      </c>
      <c r="AU167" s="1282">
        <f t="shared" si="35"/>
        <v>0</v>
      </c>
      <c r="AV167" s="1065"/>
    </row>
    <row r="168" spans="1:48" ht="12.75" hidden="1" customHeight="1">
      <c r="A168" s="1048" t="s">
        <v>273</v>
      </c>
      <c r="B168" s="1060" t="str">
        <f t="shared" si="33"/>
        <v xml:space="preserve"> </v>
      </c>
      <c r="C168" s="1077" t="s">
        <v>514</v>
      </c>
      <c r="D168" s="1282">
        <v>0</v>
      </c>
      <c r="E168" s="1061" t="str">
        <f t="shared" si="29"/>
        <v xml:space="preserve"> </v>
      </c>
      <c r="F168" s="1019"/>
      <c r="G168" s="1019"/>
      <c r="H168" s="1068"/>
      <c r="I168" s="1019"/>
      <c r="J168" s="1019"/>
      <c r="K168" s="1019"/>
      <c r="L168" s="1069"/>
      <c r="M168" s="1069"/>
      <c r="N168" s="1070"/>
      <c r="O168" s="1070"/>
      <c r="P168" s="1070"/>
      <c r="Q168" s="1070"/>
      <c r="R168" s="1070"/>
      <c r="S168" s="1070"/>
      <c r="T168" s="1070"/>
      <c r="U168" s="1070"/>
      <c r="V168" s="1070"/>
      <c r="W168" s="1070"/>
      <c r="X168" s="1070"/>
      <c r="Y168" s="1070"/>
      <c r="Z168" s="1070"/>
      <c r="AA168" s="1070"/>
      <c r="AB168" s="1070"/>
      <c r="AC168" s="1070"/>
      <c r="AD168" s="1070"/>
      <c r="AE168" s="1070"/>
      <c r="AF168" s="1070"/>
      <c r="AG168" s="1070"/>
      <c r="AH168" s="1070"/>
      <c r="AI168" s="1070"/>
      <c r="AJ168" s="1070"/>
      <c r="AK168" s="1070"/>
      <c r="AL168" s="1070"/>
      <c r="AM168" s="1070"/>
      <c r="AN168" s="1070"/>
      <c r="AO168" s="1070"/>
      <c r="AP168" s="1070"/>
      <c r="AQ168" s="1070"/>
      <c r="AR168" s="1069"/>
      <c r="AS168" s="1064"/>
      <c r="AT168" s="1286" t="str">
        <f t="shared" si="34"/>
        <v xml:space="preserve"> </v>
      </c>
      <c r="AU168" s="1282">
        <f t="shared" si="35"/>
        <v>0</v>
      </c>
      <c r="AV168" s="1065"/>
    </row>
    <row r="169" spans="1:48" ht="12.75" hidden="1" customHeight="1">
      <c r="A169" s="1048" t="s">
        <v>628</v>
      </c>
      <c r="B169" s="1060" t="str">
        <f t="shared" si="33"/>
        <v xml:space="preserve"> </v>
      </c>
      <c r="C169" s="1077" t="s">
        <v>514</v>
      </c>
      <c r="D169" s="1282">
        <v>0</v>
      </c>
      <c r="E169" s="1061" t="str">
        <f t="shared" si="29"/>
        <v xml:space="preserve"> </v>
      </c>
      <c r="F169" s="1044"/>
      <c r="G169" s="1044"/>
      <c r="H169" s="1044"/>
      <c r="I169" s="1044"/>
      <c r="J169" s="1044"/>
      <c r="K169" s="1044"/>
      <c r="L169" s="1063"/>
      <c r="M169" s="1063"/>
      <c r="N169" s="1063"/>
      <c r="O169" s="1063"/>
      <c r="P169" s="1063"/>
      <c r="Q169" s="1063"/>
      <c r="R169" s="1063"/>
      <c r="S169" s="1063"/>
      <c r="T169" s="1063"/>
      <c r="U169" s="1063"/>
      <c r="V169" s="1063"/>
      <c r="W169" s="1063"/>
      <c r="X169" s="1063"/>
      <c r="Y169" s="1063"/>
      <c r="Z169" s="1063"/>
      <c r="AA169" s="1063"/>
      <c r="AB169" s="1063"/>
      <c r="AC169" s="1063"/>
      <c r="AD169" s="1063"/>
      <c r="AE169" s="1063"/>
      <c r="AF169" s="1063"/>
      <c r="AG169" s="1063"/>
      <c r="AH169" s="1063"/>
      <c r="AI169" s="1063"/>
      <c r="AJ169" s="1063"/>
      <c r="AK169" s="1063"/>
      <c r="AL169" s="1063"/>
      <c r="AM169" s="1063"/>
      <c r="AN169" s="1063"/>
      <c r="AO169" s="1063"/>
      <c r="AP169" s="1063"/>
      <c r="AQ169" s="1063"/>
      <c r="AR169" s="1063"/>
      <c r="AS169" s="1064"/>
      <c r="AT169" s="1286" t="str">
        <f t="shared" si="34"/>
        <v xml:space="preserve"> </v>
      </c>
      <c r="AU169" s="1282">
        <f t="shared" si="35"/>
        <v>0</v>
      </c>
      <c r="AV169" s="1065"/>
    </row>
    <row r="170" spans="1:48" ht="12.75" hidden="1" customHeight="1">
      <c r="A170" s="1048" t="s">
        <v>493</v>
      </c>
      <c r="B170" s="1060"/>
      <c r="C170" s="1077"/>
      <c r="D170" s="1282">
        <v>0</v>
      </c>
      <c r="E170" s="1061" t="str">
        <f t="shared" si="29"/>
        <v xml:space="preserve"> </v>
      </c>
      <c r="F170" s="1019"/>
      <c r="G170" s="1019"/>
      <c r="H170" s="1068"/>
      <c r="I170" s="1019"/>
      <c r="J170" s="1019"/>
      <c r="K170" s="1019"/>
      <c r="L170" s="1069"/>
      <c r="M170" s="1069"/>
      <c r="N170" s="1070"/>
      <c r="O170" s="1070"/>
      <c r="P170" s="1070"/>
      <c r="Q170" s="1070"/>
      <c r="R170" s="1070"/>
      <c r="S170" s="1070"/>
      <c r="T170" s="1070"/>
      <c r="U170" s="1070"/>
      <c r="V170" s="1070"/>
      <c r="W170" s="1070"/>
      <c r="X170" s="1070"/>
      <c r="Y170" s="1070"/>
      <c r="Z170" s="1070"/>
      <c r="AA170" s="1070"/>
      <c r="AB170" s="1070"/>
      <c r="AC170" s="1070"/>
      <c r="AD170" s="1070"/>
      <c r="AE170" s="1070"/>
      <c r="AF170" s="1070"/>
      <c r="AG170" s="1070"/>
      <c r="AH170" s="1070"/>
      <c r="AI170" s="1070"/>
      <c r="AJ170" s="1070"/>
      <c r="AK170" s="1070"/>
      <c r="AL170" s="1070"/>
      <c r="AM170" s="1070"/>
      <c r="AN170" s="1070"/>
      <c r="AO170" s="1070"/>
      <c r="AP170" s="1070"/>
      <c r="AQ170" s="1070"/>
      <c r="AR170" s="1069"/>
      <c r="AS170" s="1064"/>
      <c r="AT170" s="1286" t="str">
        <f t="shared" si="34"/>
        <v xml:space="preserve"> </v>
      </c>
      <c r="AU170" s="1282">
        <f t="shared" si="35"/>
        <v>0</v>
      </c>
      <c r="AV170" s="1065"/>
    </row>
    <row r="171" spans="1:48" ht="12.75" hidden="1" customHeight="1">
      <c r="A171" s="1048" t="s">
        <v>491</v>
      </c>
      <c r="B171" s="1060" t="str">
        <f t="shared" ref="B171:B185" si="36">IFERROR(MINUTE(B$5)-MINUTE(C171)," ")</f>
        <v xml:space="preserve"> </v>
      </c>
      <c r="C171" s="1077" t="s">
        <v>514</v>
      </c>
      <c r="D171" s="1282">
        <v>0</v>
      </c>
      <c r="E171" s="1061" t="str">
        <f t="shared" si="29"/>
        <v xml:space="preserve"> </v>
      </c>
      <c r="F171" s="1019"/>
      <c r="G171" s="1019"/>
      <c r="H171" s="1006"/>
      <c r="I171" s="1019"/>
      <c r="J171" s="1019"/>
      <c r="K171" s="1019"/>
      <c r="L171" s="1069"/>
      <c r="M171" s="1069"/>
      <c r="N171" s="1070"/>
      <c r="O171" s="1070"/>
      <c r="P171" s="1070"/>
      <c r="Q171" s="1070"/>
      <c r="R171" s="1070"/>
      <c r="S171" s="1070"/>
      <c r="T171" s="1070"/>
      <c r="U171" s="1070"/>
      <c r="V171" s="1070"/>
      <c r="W171" s="1070"/>
      <c r="X171" s="1070"/>
      <c r="Y171" s="1070"/>
      <c r="Z171" s="1070"/>
      <c r="AA171" s="1070"/>
      <c r="AB171" s="1070"/>
      <c r="AC171" s="1070"/>
      <c r="AD171" s="1070"/>
      <c r="AE171" s="1070"/>
      <c r="AF171" s="1070"/>
      <c r="AG171" s="1070"/>
      <c r="AH171" s="1070"/>
      <c r="AI171" s="1070"/>
      <c r="AJ171" s="1070"/>
      <c r="AK171" s="1070"/>
      <c r="AL171" s="1070"/>
      <c r="AM171" s="1070"/>
      <c r="AN171" s="1070"/>
      <c r="AO171" s="1070"/>
      <c r="AP171" s="1070"/>
      <c r="AQ171" s="1070"/>
      <c r="AR171" s="1069"/>
      <c r="AS171" s="1064"/>
      <c r="AT171" s="1286" t="str">
        <f t="shared" si="34"/>
        <v xml:space="preserve"> </v>
      </c>
      <c r="AU171" s="1282">
        <f t="shared" si="35"/>
        <v>0</v>
      </c>
      <c r="AV171" s="1065"/>
    </row>
    <row r="172" spans="1:48" ht="12.75" hidden="1" customHeight="1">
      <c r="A172" s="1048" t="s">
        <v>680</v>
      </c>
      <c r="B172" s="1060" t="str">
        <f t="shared" si="36"/>
        <v xml:space="preserve"> </v>
      </c>
      <c r="C172" s="1077" t="s">
        <v>514</v>
      </c>
      <c r="D172" s="1282">
        <v>0</v>
      </c>
      <c r="E172" s="1061" t="str">
        <f t="shared" si="29"/>
        <v xml:space="preserve"> </v>
      </c>
      <c r="F172" s="1044"/>
      <c r="G172" s="1044"/>
      <c r="H172" s="1006"/>
      <c r="I172" s="1044"/>
      <c r="J172" s="1044"/>
      <c r="K172" s="1044"/>
      <c r="L172" s="1063"/>
      <c r="M172" s="1063"/>
      <c r="N172" s="1070"/>
      <c r="O172" s="1070"/>
      <c r="P172" s="1070"/>
      <c r="Q172" s="1070"/>
      <c r="R172" s="1070"/>
      <c r="S172" s="1070"/>
      <c r="T172" s="1070"/>
      <c r="U172" s="1070"/>
      <c r="V172" s="1070"/>
      <c r="W172" s="1070"/>
      <c r="X172" s="1070"/>
      <c r="Y172" s="1070"/>
      <c r="Z172" s="1070"/>
      <c r="AA172" s="1070"/>
      <c r="AB172" s="1070"/>
      <c r="AC172" s="1070"/>
      <c r="AD172" s="1070"/>
      <c r="AE172" s="1070"/>
      <c r="AF172" s="1070"/>
      <c r="AG172" s="1070"/>
      <c r="AH172" s="1070"/>
      <c r="AI172" s="1070"/>
      <c r="AJ172" s="1070"/>
      <c r="AK172" s="1070"/>
      <c r="AL172" s="1070"/>
      <c r="AM172" s="1070"/>
      <c r="AN172" s="1070"/>
      <c r="AO172" s="1070"/>
      <c r="AP172" s="1070"/>
      <c r="AQ172" s="1070"/>
      <c r="AR172" s="1069"/>
      <c r="AS172" s="1064"/>
      <c r="AT172" s="1286" t="str">
        <f t="shared" si="34"/>
        <v xml:space="preserve"> </v>
      </c>
      <c r="AU172" s="1282">
        <f t="shared" si="35"/>
        <v>0</v>
      </c>
      <c r="AV172" s="1065"/>
    </row>
    <row r="173" spans="1:48" ht="12.75" hidden="1" customHeight="1">
      <c r="A173" s="1048" t="s">
        <v>597</v>
      </c>
      <c r="B173" s="1060" t="str">
        <f t="shared" si="36"/>
        <v xml:space="preserve"> </v>
      </c>
      <c r="C173" s="1077" t="s">
        <v>514</v>
      </c>
      <c r="D173" s="1282">
        <v>0</v>
      </c>
      <c r="E173" s="1061" t="str">
        <f t="shared" si="29"/>
        <v xml:space="preserve"> </v>
      </c>
      <c r="F173" s="1044"/>
      <c r="G173" s="1044"/>
      <c r="H173" s="1006"/>
      <c r="I173" s="1044"/>
      <c r="J173" s="1044"/>
      <c r="K173" s="1044"/>
      <c r="L173" s="1063"/>
      <c r="M173" s="1063"/>
      <c r="N173" s="1070"/>
      <c r="O173" s="1070"/>
      <c r="P173" s="1070"/>
      <c r="Q173" s="1070"/>
      <c r="R173" s="1070"/>
      <c r="S173" s="1070"/>
      <c r="T173" s="1070"/>
      <c r="U173" s="1070"/>
      <c r="V173" s="1070"/>
      <c r="W173" s="1070"/>
      <c r="X173" s="1070"/>
      <c r="Y173" s="1070"/>
      <c r="Z173" s="1070"/>
      <c r="AA173" s="1070"/>
      <c r="AB173" s="1070"/>
      <c r="AC173" s="1070"/>
      <c r="AD173" s="1070"/>
      <c r="AE173" s="1070"/>
      <c r="AF173" s="1070"/>
      <c r="AG173" s="1070"/>
      <c r="AH173" s="1070"/>
      <c r="AI173" s="1070"/>
      <c r="AJ173" s="1070"/>
      <c r="AK173" s="1070"/>
      <c r="AL173" s="1070"/>
      <c r="AM173" s="1070"/>
      <c r="AN173" s="1070"/>
      <c r="AO173" s="1070"/>
      <c r="AP173" s="1070"/>
      <c r="AQ173" s="1070"/>
      <c r="AR173" s="1069"/>
      <c r="AS173" s="1064"/>
      <c r="AT173" s="1286" t="str">
        <f t="shared" si="34"/>
        <v xml:space="preserve"> </v>
      </c>
      <c r="AU173" s="1282">
        <f t="shared" si="35"/>
        <v>0</v>
      </c>
      <c r="AV173" s="1065"/>
    </row>
    <row r="174" spans="1:48" ht="12.75" hidden="1" customHeight="1">
      <c r="A174" s="1048" t="s">
        <v>404</v>
      </c>
      <c r="B174" s="1060" t="str">
        <f t="shared" si="36"/>
        <v xml:space="preserve"> </v>
      </c>
      <c r="C174" s="1077" t="s">
        <v>514</v>
      </c>
      <c r="D174" s="1282">
        <v>0</v>
      </c>
      <c r="E174" s="1061" t="str">
        <f t="shared" si="29"/>
        <v xml:space="preserve"> </v>
      </c>
      <c r="F174" s="1044"/>
      <c r="G174" s="1044"/>
      <c r="H174" s="1044"/>
      <c r="I174" s="1044"/>
      <c r="J174" s="1044"/>
      <c r="K174" s="1044"/>
      <c r="L174" s="1063"/>
      <c r="M174" s="1063"/>
      <c r="N174" s="1063"/>
      <c r="O174" s="1063"/>
      <c r="P174" s="1063"/>
      <c r="Q174" s="1063"/>
      <c r="R174" s="1063"/>
      <c r="S174" s="1063"/>
      <c r="T174" s="1063"/>
      <c r="U174" s="1063"/>
      <c r="V174" s="1063"/>
      <c r="W174" s="1063"/>
      <c r="X174" s="1063"/>
      <c r="Y174" s="1063"/>
      <c r="Z174" s="1063"/>
      <c r="AA174" s="1063"/>
      <c r="AB174" s="1063"/>
      <c r="AC174" s="1063"/>
      <c r="AD174" s="1063"/>
      <c r="AE174" s="1063"/>
      <c r="AF174" s="1063"/>
      <c r="AG174" s="1063"/>
      <c r="AH174" s="1063"/>
      <c r="AI174" s="1063"/>
      <c r="AJ174" s="1063"/>
      <c r="AK174" s="1063"/>
      <c r="AL174" s="1063"/>
      <c r="AM174" s="1063"/>
      <c r="AN174" s="1063"/>
      <c r="AO174" s="1063"/>
      <c r="AP174" s="1063"/>
      <c r="AQ174" s="1063"/>
      <c r="AR174" s="1069"/>
      <c r="AS174" s="1064"/>
      <c r="AT174" s="1286" t="str">
        <f t="shared" si="34"/>
        <v xml:space="preserve"> </v>
      </c>
      <c r="AU174" s="1282">
        <f t="shared" si="35"/>
        <v>0</v>
      </c>
      <c r="AV174" s="1065"/>
    </row>
    <row r="175" spans="1:48" ht="12.75" hidden="1" customHeight="1">
      <c r="A175" s="1053" t="s">
        <v>768</v>
      </c>
      <c r="B175" s="1060" t="str">
        <f t="shared" si="36"/>
        <v xml:space="preserve"> </v>
      </c>
      <c r="C175" s="1006" t="s">
        <v>514</v>
      </c>
      <c r="D175" s="1282">
        <v>0</v>
      </c>
      <c r="E175" s="1061" t="str">
        <f t="shared" si="29"/>
        <v xml:space="preserve"> </v>
      </c>
      <c r="F175" s="1006"/>
      <c r="G175" s="1006"/>
      <c r="H175" s="1006"/>
      <c r="I175" s="1006"/>
      <c r="J175" s="1006"/>
      <c r="K175" s="1006"/>
      <c r="L175" s="1062"/>
      <c r="M175" s="1062"/>
      <c r="N175" s="1062"/>
      <c r="O175" s="1062"/>
      <c r="P175" s="1062"/>
      <c r="Q175" s="1062"/>
      <c r="R175" s="1062"/>
      <c r="S175" s="1062"/>
      <c r="T175" s="1062"/>
      <c r="U175" s="1062"/>
      <c r="V175" s="1062"/>
      <c r="W175" s="1062"/>
      <c r="X175" s="1062"/>
      <c r="Y175" s="1062"/>
      <c r="Z175" s="1062"/>
      <c r="AA175" s="1062"/>
      <c r="AB175" s="1062"/>
      <c r="AC175" s="1062"/>
      <c r="AD175" s="1062"/>
      <c r="AE175" s="1062"/>
      <c r="AF175" s="1062"/>
      <c r="AG175" s="1062"/>
      <c r="AH175" s="1062"/>
      <c r="AI175" s="1062"/>
      <c r="AJ175" s="1062"/>
      <c r="AK175" s="1062"/>
      <c r="AL175" s="1062"/>
      <c r="AM175" s="1062"/>
      <c r="AN175" s="1062"/>
      <c r="AO175" s="1062"/>
      <c r="AP175" s="1062"/>
      <c r="AQ175" s="1062"/>
      <c r="AR175" s="1063"/>
      <c r="AS175" s="1064"/>
      <c r="AT175" s="1286" t="str">
        <f t="shared" si="34"/>
        <v xml:space="preserve"> </v>
      </c>
      <c r="AU175" s="1282">
        <f t="shared" si="35"/>
        <v>0</v>
      </c>
      <c r="AV175" s="1065"/>
    </row>
    <row r="176" spans="1:48" ht="12.75" hidden="1" customHeight="1">
      <c r="A176" s="1047" t="s">
        <v>1303</v>
      </c>
      <c r="B176" s="1060" t="str">
        <f t="shared" si="36"/>
        <v xml:space="preserve"> </v>
      </c>
      <c r="C176" s="1077" t="s">
        <v>514</v>
      </c>
      <c r="D176" s="1282">
        <v>0</v>
      </c>
      <c r="E176" s="1061" t="str">
        <f t="shared" si="29"/>
        <v xml:space="preserve"> </v>
      </c>
      <c r="F176" s="1044"/>
      <c r="G176" s="1044"/>
      <c r="H176" s="1044"/>
      <c r="I176" s="1044"/>
      <c r="J176" s="1044"/>
      <c r="K176" s="1044"/>
      <c r="L176" s="1063"/>
      <c r="M176" s="1063"/>
      <c r="N176" s="1063"/>
      <c r="O176" s="1063"/>
      <c r="P176" s="1063"/>
      <c r="Q176" s="1063"/>
      <c r="R176" s="1063"/>
      <c r="S176" s="1063"/>
      <c r="T176" s="1063"/>
      <c r="U176" s="1063"/>
      <c r="V176" s="1063"/>
      <c r="W176" s="1063"/>
      <c r="X176" s="1063"/>
      <c r="Y176" s="1063"/>
      <c r="Z176" s="1063"/>
      <c r="AA176" s="1063"/>
      <c r="AB176" s="1063"/>
      <c r="AC176" s="1063"/>
      <c r="AD176" s="1063"/>
      <c r="AE176" s="1063"/>
      <c r="AF176" s="1063"/>
      <c r="AG176" s="1063"/>
      <c r="AH176" s="1063"/>
      <c r="AI176" s="1063"/>
      <c r="AJ176" s="1063"/>
      <c r="AK176" s="1063"/>
      <c r="AL176" s="1063"/>
      <c r="AM176" s="1063"/>
      <c r="AN176" s="1063"/>
      <c r="AO176" s="1063"/>
      <c r="AP176" s="1063"/>
      <c r="AQ176" s="1063"/>
      <c r="AR176" s="1063"/>
      <c r="AS176" s="1064"/>
      <c r="AT176" s="1286" t="str">
        <f t="shared" si="34"/>
        <v xml:space="preserve"> </v>
      </c>
      <c r="AU176" s="1282">
        <f t="shared" si="35"/>
        <v>0</v>
      </c>
      <c r="AV176" s="1065"/>
    </row>
    <row r="177" spans="1:48" ht="12.75" hidden="1" customHeight="1">
      <c r="A177" s="1048" t="s">
        <v>1189</v>
      </c>
      <c r="B177" s="1060">
        <f t="shared" si="36"/>
        <v>3</v>
      </c>
      <c r="C177" s="1077">
        <v>1.9050925925925926E-2</v>
      </c>
      <c r="D177" s="1287">
        <v>0</v>
      </c>
      <c r="E177" s="1061" t="str">
        <f t="shared" si="29"/>
        <v xml:space="preserve"> </v>
      </c>
      <c r="F177" s="1006"/>
      <c r="G177" s="1006"/>
      <c r="H177" s="1006"/>
      <c r="I177" s="1006"/>
      <c r="J177" s="1006"/>
      <c r="K177" s="1006"/>
      <c r="L177" s="1062"/>
      <c r="M177" s="1062"/>
      <c r="N177" s="1062"/>
      <c r="O177" s="1062"/>
      <c r="P177" s="1062"/>
      <c r="Q177" s="1062"/>
      <c r="R177" s="1062"/>
      <c r="S177" s="1062"/>
      <c r="T177" s="1062"/>
      <c r="U177" s="1062"/>
      <c r="V177" s="1062"/>
      <c r="W177" s="1062"/>
      <c r="X177" s="1062"/>
      <c r="Y177" s="1062"/>
      <c r="Z177" s="1062"/>
      <c r="AA177" s="1062"/>
      <c r="AB177" s="1062"/>
      <c r="AC177" s="1062"/>
      <c r="AD177" s="1062"/>
      <c r="AE177" s="1062"/>
      <c r="AF177" s="1062"/>
      <c r="AG177" s="1062"/>
      <c r="AH177" s="1062"/>
      <c r="AI177" s="1062"/>
      <c r="AJ177" s="1062"/>
      <c r="AK177" s="1062"/>
      <c r="AL177" s="1062"/>
      <c r="AM177" s="1062"/>
      <c r="AN177" s="1062"/>
      <c r="AO177" s="1062"/>
      <c r="AP177" s="1062"/>
      <c r="AQ177" s="1062"/>
      <c r="AR177" s="1063"/>
      <c r="AS177" s="1064"/>
      <c r="AT177" s="1286" t="str">
        <f t="shared" si="34"/>
        <v xml:space="preserve"> </v>
      </c>
      <c r="AU177" s="1282">
        <f t="shared" si="35"/>
        <v>0</v>
      </c>
      <c r="AV177" s="1065"/>
    </row>
    <row r="178" spans="1:48" ht="12.75" hidden="1" customHeight="1">
      <c r="A178" s="1048" t="s">
        <v>1189</v>
      </c>
      <c r="B178" s="1060" t="str">
        <f t="shared" si="36"/>
        <v xml:space="preserve"> </v>
      </c>
      <c r="C178" s="1077" t="s">
        <v>514</v>
      </c>
      <c r="D178" s="1282">
        <v>0</v>
      </c>
      <c r="E178" s="1061" t="str">
        <f t="shared" si="29"/>
        <v xml:space="preserve"> </v>
      </c>
      <c r="F178" s="1006"/>
      <c r="G178" s="1006"/>
      <c r="H178" s="1006"/>
      <c r="I178" s="1006"/>
      <c r="J178" s="1006"/>
      <c r="K178" s="1006"/>
      <c r="L178" s="1062"/>
      <c r="M178" s="1062"/>
      <c r="N178" s="1062"/>
      <c r="O178" s="1062"/>
      <c r="P178" s="1062"/>
      <c r="Q178" s="1062"/>
      <c r="R178" s="1062"/>
      <c r="S178" s="1062"/>
      <c r="T178" s="1062"/>
      <c r="U178" s="1062"/>
      <c r="V178" s="1062"/>
      <c r="W178" s="1062"/>
      <c r="X178" s="1062"/>
      <c r="Y178" s="1062"/>
      <c r="Z178" s="1062"/>
      <c r="AA178" s="1062"/>
      <c r="AB178" s="1062"/>
      <c r="AC178" s="1062"/>
      <c r="AD178" s="1062"/>
      <c r="AE178" s="1062"/>
      <c r="AF178" s="1062"/>
      <c r="AG178" s="1062"/>
      <c r="AH178" s="1062"/>
      <c r="AI178" s="1062"/>
      <c r="AJ178" s="1062"/>
      <c r="AK178" s="1062"/>
      <c r="AL178" s="1062"/>
      <c r="AM178" s="1062"/>
      <c r="AN178" s="1062"/>
      <c r="AO178" s="1062"/>
      <c r="AP178" s="1062"/>
      <c r="AQ178" s="1062"/>
      <c r="AR178" s="1063"/>
      <c r="AS178" s="1064"/>
      <c r="AT178" s="1286" t="str">
        <f t="shared" si="34"/>
        <v xml:space="preserve"> </v>
      </c>
      <c r="AU178" s="1282">
        <f t="shared" si="35"/>
        <v>0</v>
      </c>
      <c r="AV178" s="1065"/>
    </row>
    <row r="179" spans="1:48" ht="12.75" hidden="1" customHeight="1">
      <c r="A179" s="1048" t="s">
        <v>122</v>
      </c>
      <c r="B179" s="1060" t="str">
        <f t="shared" si="36"/>
        <v xml:space="preserve"> </v>
      </c>
      <c r="C179" s="1077" t="s">
        <v>514</v>
      </c>
      <c r="D179" s="1282">
        <v>0</v>
      </c>
      <c r="E179" s="1061" t="str">
        <f t="shared" si="29"/>
        <v xml:space="preserve"> </v>
      </c>
      <c r="F179" s="1006"/>
      <c r="G179" s="1006"/>
      <c r="H179" s="1006"/>
      <c r="I179" s="1006"/>
      <c r="J179" s="1006"/>
      <c r="K179" s="1006"/>
      <c r="L179" s="1062"/>
      <c r="M179" s="1062"/>
      <c r="N179" s="1062"/>
      <c r="O179" s="1062"/>
      <c r="P179" s="1062"/>
      <c r="Q179" s="1062"/>
      <c r="R179" s="1062"/>
      <c r="S179" s="1062"/>
      <c r="T179" s="1062"/>
      <c r="U179" s="1062"/>
      <c r="V179" s="1062"/>
      <c r="W179" s="1062"/>
      <c r="X179" s="1062"/>
      <c r="Y179" s="1062"/>
      <c r="Z179" s="1062"/>
      <c r="AA179" s="1062"/>
      <c r="AB179" s="1062"/>
      <c r="AC179" s="1062"/>
      <c r="AD179" s="1062"/>
      <c r="AE179" s="1062"/>
      <c r="AF179" s="1062"/>
      <c r="AG179" s="1062"/>
      <c r="AH179" s="1062"/>
      <c r="AI179" s="1062"/>
      <c r="AJ179" s="1062"/>
      <c r="AK179" s="1062"/>
      <c r="AL179" s="1062"/>
      <c r="AM179" s="1062"/>
      <c r="AN179" s="1062"/>
      <c r="AO179" s="1062"/>
      <c r="AP179" s="1062"/>
      <c r="AQ179" s="1062"/>
      <c r="AR179" s="1063"/>
      <c r="AS179" s="1064"/>
      <c r="AT179" s="1286" t="str">
        <f t="shared" si="34"/>
        <v xml:space="preserve"> </v>
      </c>
      <c r="AU179" s="1282">
        <f t="shared" si="35"/>
        <v>0</v>
      </c>
      <c r="AV179" s="1065"/>
    </row>
    <row r="180" spans="1:48" ht="12.75" hidden="1" customHeight="1">
      <c r="A180" s="1048" t="s">
        <v>625</v>
      </c>
      <c r="B180" s="1060" t="str">
        <f t="shared" si="36"/>
        <v xml:space="preserve"> </v>
      </c>
      <c r="C180" s="1077" t="s">
        <v>514</v>
      </c>
      <c r="D180" s="1282">
        <v>0</v>
      </c>
      <c r="E180" s="1061" t="str">
        <f t="shared" si="29"/>
        <v xml:space="preserve"> </v>
      </c>
      <c r="F180" s="1006"/>
      <c r="G180" s="1006"/>
      <c r="H180" s="1006"/>
      <c r="I180" s="1006"/>
      <c r="J180" s="1006"/>
      <c r="K180" s="1006"/>
      <c r="L180" s="1062"/>
      <c r="M180" s="1062"/>
      <c r="N180" s="1062"/>
      <c r="O180" s="1062"/>
      <c r="P180" s="1062"/>
      <c r="Q180" s="1062"/>
      <c r="R180" s="1062"/>
      <c r="S180" s="1062"/>
      <c r="T180" s="1062"/>
      <c r="U180" s="1062"/>
      <c r="V180" s="1062"/>
      <c r="W180" s="1062"/>
      <c r="X180" s="1062"/>
      <c r="Y180" s="1062"/>
      <c r="Z180" s="1062"/>
      <c r="AA180" s="1062"/>
      <c r="AB180" s="1062"/>
      <c r="AC180" s="1062"/>
      <c r="AD180" s="1062"/>
      <c r="AE180" s="1062"/>
      <c r="AF180" s="1062"/>
      <c r="AG180" s="1062"/>
      <c r="AH180" s="1062"/>
      <c r="AI180" s="1062"/>
      <c r="AJ180" s="1062"/>
      <c r="AK180" s="1062"/>
      <c r="AL180" s="1062"/>
      <c r="AM180" s="1062"/>
      <c r="AN180" s="1062"/>
      <c r="AO180" s="1062"/>
      <c r="AP180" s="1062"/>
      <c r="AQ180" s="1062"/>
      <c r="AR180" s="1063"/>
      <c r="AS180" s="1064"/>
      <c r="AT180" s="1286" t="str">
        <f t="shared" si="34"/>
        <v xml:space="preserve"> </v>
      </c>
      <c r="AU180" s="1282">
        <f t="shared" si="35"/>
        <v>0</v>
      </c>
      <c r="AV180" s="1065"/>
    </row>
    <row r="181" spans="1:48" ht="12.75" hidden="1" customHeight="1">
      <c r="A181" s="1048" t="s">
        <v>223</v>
      </c>
      <c r="B181" s="1060" t="str">
        <f t="shared" si="36"/>
        <v xml:space="preserve"> </v>
      </c>
      <c r="C181" s="1077" t="s">
        <v>514</v>
      </c>
      <c r="D181" s="1282">
        <v>0</v>
      </c>
      <c r="E181" s="1061" t="str">
        <f t="shared" si="29"/>
        <v xml:space="preserve"> </v>
      </c>
      <c r="F181" s="1006"/>
      <c r="G181" s="1006"/>
      <c r="H181" s="1006"/>
      <c r="I181" s="1006"/>
      <c r="J181" s="1006"/>
      <c r="K181" s="1006"/>
      <c r="L181" s="1062"/>
      <c r="M181" s="1062"/>
      <c r="N181" s="1062"/>
      <c r="O181" s="1062"/>
      <c r="P181" s="1062"/>
      <c r="Q181" s="1062"/>
      <c r="R181" s="1062"/>
      <c r="S181" s="1062"/>
      <c r="T181" s="1062"/>
      <c r="U181" s="1062"/>
      <c r="V181" s="1062"/>
      <c r="W181" s="1062"/>
      <c r="X181" s="1062"/>
      <c r="Y181" s="1062"/>
      <c r="Z181" s="1062"/>
      <c r="AA181" s="1062"/>
      <c r="AB181" s="1062"/>
      <c r="AC181" s="1062"/>
      <c r="AD181" s="1062"/>
      <c r="AE181" s="1062"/>
      <c r="AF181" s="1062"/>
      <c r="AG181" s="1062"/>
      <c r="AH181" s="1062"/>
      <c r="AI181" s="1062"/>
      <c r="AJ181" s="1062"/>
      <c r="AK181" s="1062"/>
      <c r="AL181" s="1062"/>
      <c r="AM181" s="1062"/>
      <c r="AN181" s="1062"/>
      <c r="AO181" s="1062"/>
      <c r="AP181" s="1062"/>
      <c r="AQ181" s="1062"/>
      <c r="AR181" s="1063"/>
      <c r="AS181" s="1064"/>
      <c r="AT181" s="1286" t="str">
        <f t="shared" si="34"/>
        <v xml:space="preserve"> </v>
      </c>
      <c r="AU181" s="1282">
        <f t="shared" si="35"/>
        <v>0</v>
      </c>
      <c r="AV181" s="1065"/>
    </row>
    <row r="182" spans="1:48" ht="12.75" hidden="1" customHeight="1">
      <c r="A182" s="1048" t="s">
        <v>272</v>
      </c>
      <c r="B182" s="1060" t="str">
        <f t="shared" si="36"/>
        <v xml:space="preserve"> </v>
      </c>
      <c r="C182" s="1077" t="s">
        <v>514</v>
      </c>
      <c r="D182" s="1282">
        <v>0</v>
      </c>
      <c r="E182" s="1061" t="str">
        <f t="shared" si="29"/>
        <v xml:space="preserve"> </v>
      </c>
      <c r="F182" s="1006"/>
      <c r="G182" s="1006"/>
      <c r="H182" s="1006"/>
      <c r="I182" s="1006"/>
      <c r="J182" s="1006"/>
      <c r="K182" s="1006"/>
      <c r="L182" s="1062"/>
      <c r="M182" s="1062"/>
      <c r="N182" s="1062"/>
      <c r="O182" s="1062"/>
      <c r="P182" s="1062"/>
      <c r="Q182" s="1062"/>
      <c r="R182" s="1062"/>
      <c r="S182" s="1062"/>
      <c r="T182" s="1062"/>
      <c r="U182" s="1062"/>
      <c r="V182" s="1062"/>
      <c r="W182" s="1062"/>
      <c r="X182" s="1062"/>
      <c r="Y182" s="1062"/>
      <c r="Z182" s="1062"/>
      <c r="AA182" s="1062"/>
      <c r="AB182" s="1062"/>
      <c r="AC182" s="1062"/>
      <c r="AD182" s="1062"/>
      <c r="AE182" s="1062"/>
      <c r="AF182" s="1062"/>
      <c r="AG182" s="1062"/>
      <c r="AH182" s="1062"/>
      <c r="AI182" s="1062"/>
      <c r="AJ182" s="1062"/>
      <c r="AK182" s="1062"/>
      <c r="AL182" s="1062"/>
      <c r="AM182" s="1062"/>
      <c r="AN182" s="1062"/>
      <c r="AO182" s="1062"/>
      <c r="AP182" s="1062"/>
      <c r="AQ182" s="1062"/>
      <c r="AR182" s="1063"/>
      <c r="AS182" s="1064"/>
      <c r="AT182" s="1286" t="str">
        <f t="shared" si="34"/>
        <v xml:space="preserve"> </v>
      </c>
      <c r="AU182" s="1282">
        <f t="shared" si="35"/>
        <v>0</v>
      </c>
      <c r="AV182" s="1065"/>
    </row>
    <row r="183" spans="1:48" ht="12.75" hidden="1" customHeight="1">
      <c r="A183" s="1048" t="s">
        <v>630</v>
      </c>
      <c r="B183" s="1060" t="str">
        <f t="shared" si="36"/>
        <v xml:space="preserve"> </v>
      </c>
      <c r="C183" s="1077" t="s">
        <v>514</v>
      </c>
      <c r="D183" s="1282">
        <v>0</v>
      </c>
      <c r="E183" s="1061" t="str">
        <f t="shared" si="29"/>
        <v xml:space="preserve"> </v>
      </c>
      <c r="F183" s="1006"/>
      <c r="G183" s="1006"/>
      <c r="H183" s="1006"/>
      <c r="I183" s="1006"/>
      <c r="J183" s="1006"/>
      <c r="K183" s="1006"/>
      <c r="L183" s="1062"/>
      <c r="M183" s="1062"/>
      <c r="N183" s="1062"/>
      <c r="O183" s="1062"/>
      <c r="P183" s="1062"/>
      <c r="Q183" s="1062"/>
      <c r="R183" s="1062"/>
      <c r="S183" s="1062"/>
      <c r="T183" s="1062"/>
      <c r="U183" s="1062"/>
      <c r="V183" s="1062"/>
      <c r="W183" s="1062"/>
      <c r="X183" s="1062"/>
      <c r="Y183" s="1062"/>
      <c r="Z183" s="1062"/>
      <c r="AA183" s="1062"/>
      <c r="AB183" s="1062"/>
      <c r="AC183" s="1062"/>
      <c r="AD183" s="1062"/>
      <c r="AE183" s="1062"/>
      <c r="AF183" s="1062"/>
      <c r="AG183" s="1062"/>
      <c r="AH183" s="1062"/>
      <c r="AI183" s="1062"/>
      <c r="AJ183" s="1062"/>
      <c r="AK183" s="1062"/>
      <c r="AL183" s="1062"/>
      <c r="AM183" s="1062"/>
      <c r="AN183" s="1062"/>
      <c r="AO183" s="1062"/>
      <c r="AP183" s="1062"/>
      <c r="AQ183" s="1062"/>
      <c r="AR183" s="1063"/>
      <c r="AS183" s="1064"/>
      <c r="AT183" s="1286" t="str">
        <f t="shared" si="34"/>
        <v xml:space="preserve"> </v>
      </c>
      <c r="AU183" s="1282">
        <f t="shared" si="35"/>
        <v>0</v>
      </c>
      <c r="AV183" s="1065"/>
    </row>
    <row r="184" spans="1:48" ht="12.75" hidden="1" customHeight="1">
      <c r="A184" s="1046" t="s">
        <v>913</v>
      </c>
      <c r="B184" s="1040" t="str">
        <f t="shared" si="36"/>
        <v xml:space="preserve"> </v>
      </c>
      <c r="C184" s="1006" t="s">
        <v>514</v>
      </c>
      <c r="D184" s="1291">
        <v>0</v>
      </c>
      <c r="E184" s="1061" t="str">
        <f t="shared" si="29"/>
        <v xml:space="preserve"> </v>
      </c>
      <c r="F184" s="1006"/>
      <c r="G184" s="1006"/>
      <c r="H184" s="1006"/>
      <c r="I184" s="1006"/>
      <c r="J184" s="1006"/>
      <c r="K184" s="1006"/>
      <c r="L184" s="1062"/>
      <c r="M184" s="1062"/>
      <c r="N184" s="1062"/>
      <c r="O184" s="1062"/>
      <c r="P184" s="1062"/>
      <c r="Q184" s="1062"/>
      <c r="R184" s="1062"/>
      <c r="S184" s="1062"/>
      <c r="T184" s="1062"/>
      <c r="U184" s="1062"/>
      <c r="V184" s="1062"/>
      <c r="W184" s="1062"/>
      <c r="X184" s="1062"/>
      <c r="Y184" s="1062"/>
      <c r="Z184" s="1062"/>
      <c r="AA184" s="1062"/>
      <c r="AB184" s="1062"/>
      <c r="AC184" s="1062"/>
      <c r="AD184" s="1062"/>
      <c r="AE184" s="1062"/>
      <c r="AF184" s="1062"/>
      <c r="AG184" s="1062"/>
      <c r="AH184" s="1062"/>
      <c r="AI184" s="1062"/>
      <c r="AJ184" s="1062"/>
      <c r="AK184" s="1062"/>
      <c r="AL184" s="1062"/>
      <c r="AM184" s="1062"/>
      <c r="AN184" s="1062"/>
      <c r="AO184" s="1062"/>
      <c r="AP184" s="1062"/>
      <c r="AQ184" s="1062"/>
      <c r="AR184" s="1063"/>
      <c r="AS184" s="1290"/>
      <c r="AT184" s="1292" t="str">
        <f t="shared" si="34"/>
        <v xml:space="preserve"> </v>
      </c>
      <c r="AU184" s="1293">
        <f t="shared" si="35"/>
        <v>0</v>
      </c>
      <c r="AV184" s="1065"/>
    </row>
    <row r="185" spans="1:48" ht="12.75" hidden="1" customHeight="1">
      <c r="A185" s="1048" t="s">
        <v>322</v>
      </c>
      <c r="B185" s="1060" t="str">
        <f t="shared" si="36"/>
        <v xml:space="preserve"> </v>
      </c>
      <c r="C185" s="1077" t="s">
        <v>514</v>
      </c>
      <c r="D185" s="1282">
        <v>0</v>
      </c>
      <c r="E185" s="1061" t="str">
        <f t="shared" si="29"/>
        <v xml:space="preserve"> </v>
      </c>
      <c r="F185" s="1006"/>
      <c r="G185" s="1006"/>
      <c r="H185" s="1006"/>
      <c r="I185" s="1006"/>
      <c r="J185" s="1086"/>
      <c r="K185" s="1086"/>
      <c r="L185" s="1087"/>
      <c r="M185" s="1087"/>
      <c r="N185" s="1062"/>
      <c r="O185" s="1062"/>
      <c r="P185" s="1062"/>
      <c r="Q185" s="1062"/>
      <c r="R185" s="1062"/>
      <c r="S185" s="1062"/>
      <c r="T185" s="1062"/>
      <c r="U185" s="1062"/>
      <c r="V185" s="1062"/>
      <c r="W185" s="1062"/>
      <c r="X185" s="1062"/>
      <c r="Y185" s="1062"/>
      <c r="Z185" s="1062"/>
      <c r="AA185" s="1062"/>
      <c r="AB185" s="1062"/>
      <c r="AC185" s="1062"/>
      <c r="AD185" s="1062"/>
      <c r="AE185" s="1062"/>
      <c r="AF185" s="1062"/>
      <c r="AG185" s="1062"/>
      <c r="AH185" s="1062"/>
      <c r="AI185" s="1062"/>
      <c r="AJ185" s="1062"/>
      <c r="AK185" s="1062"/>
      <c r="AL185" s="1062"/>
      <c r="AM185" s="1062"/>
      <c r="AN185" s="1062"/>
      <c r="AO185" s="1062"/>
      <c r="AP185" s="1062"/>
      <c r="AQ185" s="1062"/>
      <c r="AR185" s="1063"/>
      <c r="AS185" s="1064"/>
      <c r="AT185" s="1286" t="str">
        <f t="shared" si="34"/>
        <v xml:space="preserve"> </v>
      </c>
      <c r="AU185" s="1282">
        <f t="shared" si="35"/>
        <v>0</v>
      </c>
      <c r="AV185" s="1065"/>
    </row>
    <row r="186" spans="1:48" ht="12.75" hidden="1" customHeight="1">
      <c r="A186" s="1047" t="s">
        <v>1027</v>
      </c>
      <c r="B186" s="1060">
        <v>5</v>
      </c>
      <c r="C186" s="1077" t="s">
        <v>514</v>
      </c>
      <c r="D186" s="1282">
        <v>0</v>
      </c>
      <c r="E186" s="1061" t="str">
        <f t="shared" si="29"/>
        <v xml:space="preserve"> </v>
      </c>
      <c r="F186" s="1006"/>
      <c r="G186" s="1006"/>
      <c r="H186" s="1006"/>
      <c r="I186" s="1006"/>
      <c r="J186" s="1006"/>
      <c r="K186" s="1006"/>
      <c r="L186" s="1062"/>
      <c r="M186" s="1062"/>
      <c r="N186" s="1062"/>
      <c r="O186" s="1062"/>
      <c r="P186" s="1062"/>
      <c r="Q186" s="1062"/>
      <c r="R186" s="1062"/>
      <c r="S186" s="1062"/>
      <c r="T186" s="1062"/>
      <c r="U186" s="1062"/>
      <c r="V186" s="1062"/>
      <c r="W186" s="1062"/>
      <c r="X186" s="1062"/>
      <c r="Y186" s="1062"/>
      <c r="Z186" s="1062"/>
      <c r="AA186" s="1062"/>
      <c r="AB186" s="1062"/>
      <c r="AC186" s="1062"/>
      <c r="AD186" s="1062"/>
      <c r="AE186" s="1062"/>
      <c r="AF186" s="1062"/>
      <c r="AG186" s="1062"/>
      <c r="AH186" s="1062"/>
      <c r="AI186" s="1062"/>
      <c r="AJ186" s="1062"/>
      <c r="AK186" s="1062"/>
      <c r="AL186" s="1062"/>
      <c r="AM186" s="1062"/>
      <c r="AN186" s="1062"/>
      <c r="AO186" s="1062"/>
      <c r="AP186" s="1062"/>
      <c r="AQ186" s="1062"/>
      <c r="AR186" s="1063"/>
      <c r="AS186" s="1064"/>
      <c r="AT186" s="1286" t="str">
        <f t="shared" si="34"/>
        <v xml:space="preserve"> </v>
      </c>
      <c r="AU186" s="1282">
        <f t="shared" si="35"/>
        <v>0</v>
      </c>
      <c r="AV186" s="1065"/>
    </row>
    <row r="187" spans="1:48" ht="12.75" hidden="1" customHeight="1">
      <c r="A187" s="1047" t="s">
        <v>1028</v>
      </c>
      <c r="B187" s="1060" t="str">
        <f t="shared" ref="B187:B196" si="37">IFERROR(MINUTE(B$5)-MINUTE(C187)," ")</f>
        <v xml:space="preserve"> </v>
      </c>
      <c r="C187" s="1077" t="s">
        <v>514</v>
      </c>
      <c r="D187" s="1282">
        <v>0</v>
      </c>
      <c r="E187" s="1061" t="str">
        <f t="shared" si="29"/>
        <v xml:space="preserve"> </v>
      </c>
      <c r="F187" s="1044"/>
      <c r="G187" s="1044"/>
      <c r="H187" s="1044"/>
      <c r="I187" s="1044"/>
      <c r="J187" s="1044"/>
      <c r="K187" s="1044"/>
      <c r="L187" s="1063"/>
      <c r="M187" s="1063"/>
      <c r="N187" s="1063"/>
      <c r="O187" s="1063"/>
      <c r="P187" s="1063"/>
      <c r="Q187" s="1063"/>
      <c r="R187" s="1063"/>
      <c r="S187" s="1063"/>
      <c r="T187" s="1063"/>
      <c r="U187" s="1063"/>
      <c r="V187" s="1063"/>
      <c r="W187" s="1063"/>
      <c r="X187" s="1063"/>
      <c r="Y187" s="1063"/>
      <c r="Z187" s="1063"/>
      <c r="AA187" s="1063"/>
      <c r="AB187" s="1063"/>
      <c r="AC187" s="1063"/>
      <c r="AD187" s="1063"/>
      <c r="AE187" s="1063"/>
      <c r="AF187" s="1063"/>
      <c r="AG187" s="1063"/>
      <c r="AH187" s="1063"/>
      <c r="AI187" s="1063"/>
      <c r="AJ187" s="1063"/>
      <c r="AK187" s="1063"/>
      <c r="AL187" s="1063"/>
      <c r="AM187" s="1063"/>
      <c r="AN187" s="1063"/>
      <c r="AO187" s="1063"/>
      <c r="AP187" s="1063"/>
      <c r="AQ187" s="1063"/>
      <c r="AR187" s="1063"/>
      <c r="AS187" s="1064"/>
      <c r="AT187" s="1286" t="str">
        <f t="shared" si="34"/>
        <v xml:space="preserve"> </v>
      </c>
      <c r="AU187" s="1282">
        <f t="shared" si="35"/>
        <v>0</v>
      </c>
      <c r="AV187" s="1065"/>
    </row>
    <row r="188" spans="1:48" ht="12.75" hidden="1" customHeight="1">
      <c r="A188" s="1047" t="s">
        <v>1162</v>
      </c>
      <c r="B188" s="1060" t="str">
        <f t="shared" si="37"/>
        <v xml:space="preserve"> </v>
      </c>
      <c r="C188" s="1077" t="s">
        <v>514</v>
      </c>
      <c r="D188" s="1282">
        <v>0</v>
      </c>
      <c r="E188" s="1061" t="str">
        <f t="shared" si="29"/>
        <v xml:space="preserve"> </v>
      </c>
      <c r="F188" s="1044"/>
      <c r="G188" s="1044"/>
      <c r="H188" s="1044"/>
      <c r="I188" s="1044"/>
      <c r="J188" s="1044"/>
      <c r="K188" s="1044"/>
      <c r="L188" s="1063"/>
      <c r="M188" s="1063"/>
      <c r="N188" s="1063"/>
      <c r="O188" s="1063"/>
      <c r="P188" s="1063"/>
      <c r="Q188" s="1063"/>
      <c r="R188" s="1063"/>
      <c r="S188" s="1063"/>
      <c r="T188" s="1063"/>
      <c r="U188" s="1063"/>
      <c r="V188" s="1063"/>
      <c r="W188" s="1063"/>
      <c r="X188" s="1063"/>
      <c r="Y188" s="1063"/>
      <c r="Z188" s="1063"/>
      <c r="AA188" s="1063"/>
      <c r="AB188" s="1063"/>
      <c r="AC188" s="1063"/>
      <c r="AD188" s="1063"/>
      <c r="AE188" s="1063"/>
      <c r="AF188" s="1063"/>
      <c r="AG188" s="1063"/>
      <c r="AH188" s="1063"/>
      <c r="AI188" s="1063"/>
      <c r="AJ188" s="1063"/>
      <c r="AK188" s="1063"/>
      <c r="AL188" s="1063"/>
      <c r="AM188" s="1063"/>
      <c r="AN188" s="1063"/>
      <c r="AO188" s="1063"/>
      <c r="AP188" s="1063"/>
      <c r="AQ188" s="1063"/>
      <c r="AR188" s="1063"/>
      <c r="AS188" s="1064"/>
      <c r="AT188" s="1286" t="str">
        <f t="shared" si="34"/>
        <v xml:space="preserve"> </v>
      </c>
      <c r="AU188" s="1282">
        <f t="shared" si="35"/>
        <v>0</v>
      </c>
      <c r="AV188" s="1065"/>
    </row>
    <row r="189" spans="1:48" ht="12.75" hidden="1" customHeight="1">
      <c r="A189" s="1047" t="s">
        <v>830</v>
      </c>
      <c r="B189" s="1060" t="str">
        <f t="shared" si="37"/>
        <v xml:space="preserve"> </v>
      </c>
      <c r="C189" s="1077" t="s">
        <v>514</v>
      </c>
      <c r="D189" s="1282">
        <v>0</v>
      </c>
      <c r="E189" s="1061" t="str">
        <f t="shared" si="29"/>
        <v xml:space="preserve"> </v>
      </c>
      <c r="F189" s="1006"/>
      <c r="G189" s="1006"/>
      <c r="H189" s="1006"/>
      <c r="I189" s="1006"/>
      <c r="J189" s="1006"/>
      <c r="K189" s="1006"/>
      <c r="L189" s="1062"/>
      <c r="M189" s="1062"/>
      <c r="N189" s="1062"/>
      <c r="O189" s="1062"/>
      <c r="P189" s="1062"/>
      <c r="Q189" s="1062"/>
      <c r="R189" s="1062"/>
      <c r="S189" s="1062"/>
      <c r="T189" s="1062"/>
      <c r="U189" s="1062"/>
      <c r="V189" s="1062"/>
      <c r="W189" s="1062"/>
      <c r="X189" s="1062"/>
      <c r="Y189" s="1062"/>
      <c r="Z189" s="1062"/>
      <c r="AA189" s="1062"/>
      <c r="AB189" s="1062"/>
      <c r="AC189" s="1062"/>
      <c r="AD189" s="1062"/>
      <c r="AE189" s="1062"/>
      <c r="AF189" s="1062"/>
      <c r="AG189" s="1062"/>
      <c r="AH189" s="1062"/>
      <c r="AI189" s="1062"/>
      <c r="AJ189" s="1062"/>
      <c r="AK189" s="1062"/>
      <c r="AL189" s="1062"/>
      <c r="AM189" s="1062"/>
      <c r="AN189" s="1062"/>
      <c r="AO189" s="1062"/>
      <c r="AP189" s="1062"/>
      <c r="AQ189" s="1062"/>
      <c r="AR189" s="1063"/>
      <c r="AS189" s="1064"/>
      <c r="AT189" s="1286" t="str">
        <f t="shared" si="34"/>
        <v xml:space="preserve"> </v>
      </c>
      <c r="AU189" s="1282">
        <f t="shared" si="35"/>
        <v>0</v>
      </c>
      <c r="AV189" s="1065"/>
    </row>
    <row r="190" spans="1:48" ht="12.75" hidden="1" customHeight="1">
      <c r="A190" s="1047" t="s">
        <v>830</v>
      </c>
      <c r="B190" s="1060" t="str">
        <f t="shared" si="37"/>
        <v xml:space="preserve"> </v>
      </c>
      <c r="C190" s="1077" t="s">
        <v>514</v>
      </c>
      <c r="D190" s="1282">
        <v>0</v>
      </c>
      <c r="E190" s="1061" t="str">
        <f t="shared" ref="E190:E253" si="38">IFERROR(AVERAGE(F190:AR190), " ")</f>
        <v xml:space="preserve"> </v>
      </c>
      <c r="F190" s="1006"/>
      <c r="G190" s="1006"/>
      <c r="H190" s="1006"/>
      <c r="I190" s="1006"/>
      <c r="J190" s="1006"/>
      <c r="K190" s="1006"/>
      <c r="L190" s="1062"/>
      <c r="M190" s="1062"/>
      <c r="N190" s="1062"/>
      <c r="O190" s="1062"/>
      <c r="P190" s="1062"/>
      <c r="Q190" s="1062"/>
      <c r="R190" s="1062"/>
      <c r="S190" s="1062"/>
      <c r="T190" s="1062"/>
      <c r="U190" s="1062"/>
      <c r="V190" s="1062"/>
      <c r="W190" s="1062"/>
      <c r="X190" s="1062"/>
      <c r="Y190" s="1062"/>
      <c r="Z190" s="1062"/>
      <c r="AA190" s="1062"/>
      <c r="AB190" s="1062"/>
      <c r="AC190" s="1062"/>
      <c r="AD190" s="1062"/>
      <c r="AE190" s="1062"/>
      <c r="AF190" s="1062"/>
      <c r="AG190" s="1062"/>
      <c r="AH190" s="1062"/>
      <c r="AI190" s="1062"/>
      <c r="AJ190" s="1062"/>
      <c r="AK190" s="1062"/>
      <c r="AL190" s="1062"/>
      <c r="AM190" s="1062"/>
      <c r="AN190" s="1062"/>
      <c r="AO190" s="1062"/>
      <c r="AP190" s="1062"/>
      <c r="AQ190" s="1062"/>
      <c r="AR190" s="1063"/>
      <c r="AS190" s="1290"/>
      <c r="AT190" s="1286" t="str">
        <f t="shared" si="34"/>
        <v xml:space="preserve"> </v>
      </c>
      <c r="AU190" s="1282">
        <f t="shared" si="35"/>
        <v>0</v>
      </c>
      <c r="AV190" s="1065"/>
    </row>
    <row r="191" spans="1:48" ht="12.75" hidden="1" customHeight="1">
      <c r="A191" s="1047" t="s">
        <v>875</v>
      </c>
      <c r="B191" s="1060" t="str">
        <f t="shared" si="37"/>
        <v xml:space="preserve"> </v>
      </c>
      <c r="C191" s="1077" t="s">
        <v>514</v>
      </c>
      <c r="D191" s="1282">
        <v>0</v>
      </c>
      <c r="E191" s="1061" t="str">
        <f t="shared" si="38"/>
        <v xml:space="preserve"> </v>
      </c>
      <c r="F191" s="1006"/>
      <c r="G191" s="1006"/>
      <c r="H191" s="1006"/>
      <c r="I191" s="1006"/>
      <c r="J191" s="1006"/>
      <c r="K191" s="1006"/>
      <c r="L191" s="1062"/>
      <c r="M191" s="1062"/>
      <c r="N191" s="1062"/>
      <c r="O191" s="1062"/>
      <c r="P191" s="1062"/>
      <c r="Q191" s="1062"/>
      <c r="R191" s="1062"/>
      <c r="S191" s="1062"/>
      <c r="T191" s="1062"/>
      <c r="U191" s="1062"/>
      <c r="V191" s="1062"/>
      <c r="W191" s="1062"/>
      <c r="X191" s="1062"/>
      <c r="Y191" s="1062"/>
      <c r="Z191" s="1062"/>
      <c r="AA191" s="1062"/>
      <c r="AB191" s="1062"/>
      <c r="AC191" s="1062"/>
      <c r="AD191" s="1062"/>
      <c r="AE191" s="1062"/>
      <c r="AF191" s="1062"/>
      <c r="AG191" s="1062"/>
      <c r="AH191" s="1062"/>
      <c r="AI191" s="1062"/>
      <c r="AJ191" s="1062"/>
      <c r="AK191" s="1062"/>
      <c r="AL191" s="1062"/>
      <c r="AM191" s="1062"/>
      <c r="AN191" s="1062"/>
      <c r="AO191" s="1062"/>
      <c r="AP191" s="1062"/>
      <c r="AQ191" s="1062"/>
      <c r="AR191" s="1063"/>
      <c r="AS191" s="1290"/>
      <c r="AT191" s="1286" t="str">
        <f t="shared" si="34"/>
        <v xml:space="preserve"> </v>
      </c>
      <c r="AU191" s="1282">
        <f t="shared" si="35"/>
        <v>0</v>
      </c>
      <c r="AV191" s="1065"/>
    </row>
    <row r="192" spans="1:48" ht="12.75" hidden="1" customHeight="1">
      <c r="A192" s="1048" t="s">
        <v>769</v>
      </c>
      <c r="B192" s="1060" t="str">
        <f t="shared" si="37"/>
        <v xml:space="preserve"> </v>
      </c>
      <c r="C192" s="1077" t="s">
        <v>514</v>
      </c>
      <c r="D192" s="1282">
        <v>0</v>
      </c>
      <c r="E192" s="1061" t="str">
        <f t="shared" si="38"/>
        <v xml:space="preserve"> </v>
      </c>
      <c r="F192" s="1006"/>
      <c r="G192" s="1006"/>
      <c r="H192" s="1006"/>
      <c r="I192" s="1006"/>
      <c r="J192" s="1006"/>
      <c r="K192" s="1006"/>
      <c r="L192" s="1062"/>
      <c r="M192" s="1062"/>
      <c r="N192" s="1062"/>
      <c r="O192" s="1062"/>
      <c r="P192" s="1062"/>
      <c r="Q192" s="1062"/>
      <c r="R192" s="1062"/>
      <c r="S192" s="1062"/>
      <c r="T192" s="1062"/>
      <c r="U192" s="1062"/>
      <c r="V192" s="1062"/>
      <c r="W192" s="1062"/>
      <c r="X192" s="1062"/>
      <c r="Y192" s="1062"/>
      <c r="Z192" s="1062"/>
      <c r="AA192" s="1062"/>
      <c r="AB192" s="1062"/>
      <c r="AC192" s="1062"/>
      <c r="AD192" s="1062"/>
      <c r="AE192" s="1062"/>
      <c r="AF192" s="1062"/>
      <c r="AG192" s="1062"/>
      <c r="AH192" s="1062"/>
      <c r="AI192" s="1062"/>
      <c r="AJ192" s="1062"/>
      <c r="AK192" s="1062"/>
      <c r="AL192" s="1062"/>
      <c r="AM192" s="1062"/>
      <c r="AN192" s="1062"/>
      <c r="AO192" s="1062"/>
      <c r="AP192" s="1062"/>
      <c r="AQ192" s="1062"/>
      <c r="AR192" s="1063"/>
      <c r="AS192" s="1064"/>
      <c r="AT192" s="1286" t="str">
        <f t="shared" si="34"/>
        <v xml:space="preserve"> </v>
      </c>
      <c r="AU192" s="1282">
        <f t="shared" si="35"/>
        <v>0</v>
      </c>
      <c r="AV192" s="1065"/>
    </row>
    <row r="193" spans="1:48" ht="12.75" hidden="1" customHeight="1">
      <c r="A193" s="1047" t="s">
        <v>1086</v>
      </c>
      <c r="B193" s="1060" t="str">
        <f t="shared" si="37"/>
        <v xml:space="preserve"> </v>
      </c>
      <c r="C193" s="1077" t="s">
        <v>514</v>
      </c>
      <c r="D193" s="1282">
        <v>0</v>
      </c>
      <c r="E193" s="1061" t="str">
        <f t="shared" si="38"/>
        <v xml:space="preserve"> </v>
      </c>
      <c r="F193" s="1006"/>
      <c r="G193" s="1006"/>
      <c r="H193" s="1006"/>
      <c r="I193" s="1006"/>
      <c r="J193" s="1006"/>
      <c r="K193" s="1006"/>
      <c r="L193" s="1062"/>
      <c r="M193" s="1062"/>
      <c r="N193" s="1062"/>
      <c r="O193" s="1062"/>
      <c r="P193" s="1062"/>
      <c r="Q193" s="1062"/>
      <c r="R193" s="1062"/>
      <c r="S193" s="1062"/>
      <c r="T193" s="1062"/>
      <c r="U193" s="1062"/>
      <c r="V193" s="1062"/>
      <c r="W193" s="1062"/>
      <c r="X193" s="1062"/>
      <c r="Y193" s="1062"/>
      <c r="Z193" s="1062"/>
      <c r="AA193" s="1062"/>
      <c r="AB193" s="1062"/>
      <c r="AC193" s="1062"/>
      <c r="AD193" s="1062"/>
      <c r="AE193" s="1062"/>
      <c r="AF193" s="1062"/>
      <c r="AG193" s="1062"/>
      <c r="AH193" s="1062"/>
      <c r="AI193" s="1062"/>
      <c r="AJ193" s="1062"/>
      <c r="AK193" s="1062"/>
      <c r="AL193" s="1062"/>
      <c r="AM193" s="1062"/>
      <c r="AN193" s="1062"/>
      <c r="AO193" s="1062"/>
      <c r="AP193" s="1062"/>
      <c r="AQ193" s="1062"/>
      <c r="AR193" s="1063"/>
      <c r="AS193" s="1064"/>
      <c r="AT193" s="1286" t="str">
        <f t="shared" si="34"/>
        <v xml:space="preserve"> </v>
      </c>
      <c r="AU193" s="1282">
        <f t="shared" si="35"/>
        <v>0</v>
      </c>
      <c r="AV193" s="1065"/>
    </row>
    <row r="194" spans="1:48" ht="12.75" hidden="1" customHeight="1">
      <c r="A194" s="1047" t="s">
        <v>1069</v>
      </c>
      <c r="B194" s="1060" t="str">
        <f t="shared" si="37"/>
        <v xml:space="preserve"> </v>
      </c>
      <c r="C194" s="1077" t="s">
        <v>514</v>
      </c>
      <c r="D194" s="1282">
        <v>0</v>
      </c>
      <c r="E194" s="1061" t="str">
        <f t="shared" si="38"/>
        <v xml:space="preserve"> </v>
      </c>
      <c r="F194" s="1006"/>
      <c r="G194" s="1006"/>
      <c r="H194" s="1006"/>
      <c r="I194" s="1006"/>
      <c r="J194" s="1006"/>
      <c r="K194" s="1006"/>
      <c r="L194" s="1062"/>
      <c r="M194" s="1062"/>
      <c r="N194" s="1062"/>
      <c r="O194" s="1062"/>
      <c r="P194" s="1062"/>
      <c r="Q194" s="1062"/>
      <c r="R194" s="1062"/>
      <c r="S194" s="1062"/>
      <c r="T194" s="1062"/>
      <c r="U194" s="1062"/>
      <c r="V194" s="1062"/>
      <c r="W194" s="1062"/>
      <c r="X194" s="1062"/>
      <c r="Y194" s="1062"/>
      <c r="Z194" s="1062"/>
      <c r="AA194" s="1062"/>
      <c r="AB194" s="1062"/>
      <c r="AC194" s="1062"/>
      <c r="AD194" s="1062"/>
      <c r="AE194" s="1062"/>
      <c r="AF194" s="1062"/>
      <c r="AG194" s="1062"/>
      <c r="AH194" s="1062"/>
      <c r="AI194" s="1062"/>
      <c r="AJ194" s="1062"/>
      <c r="AK194" s="1062"/>
      <c r="AL194" s="1062"/>
      <c r="AM194" s="1062"/>
      <c r="AN194" s="1062"/>
      <c r="AO194" s="1062"/>
      <c r="AP194" s="1062"/>
      <c r="AQ194" s="1062"/>
      <c r="AR194" s="1088"/>
      <c r="AS194" s="1064"/>
      <c r="AT194" s="1286" t="str">
        <f t="shared" si="34"/>
        <v xml:space="preserve"> </v>
      </c>
      <c r="AU194" s="1282">
        <f t="shared" si="35"/>
        <v>0</v>
      </c>
      <c r="AV194" s="1065"/>
    </row>
    <row r="195" spans="1:48" ht="12.75" hidden="1" customHeight="1">
      <c r="A195" s="1047" t="s">
        <v>1163</v>
      </c>
      <c r="B195" s="1060" t="str">
        <f t="shared" si="37"/>
        <v xml:space="preserve"> </v>
      </c>
      <c r="C195" s="1077" t="s">
        <v>514</v>
      </c>
      <c r="D195" s="1282">
        <v>0</v>
      </c>
      <c r="E195" s="1061" t="str">
        <f t="shared" si="38"/>
        <v xml:space="preserve"> </v>
      </c>
      <c r="F195" s="1019"/>
      <c r="G195" s="1019"/>
      <c r="H195" s="1068"/>
      <c r="I195" s="1019"/>
      <c r="J195" s="1019"/>
      <c r="K195" s="1019"/>
      <c r="L195" s="1069"/>
      <c r="M195" s="1069"/>
      <c r="N195" s="1070"/>
      <c r="O195" s="1070"/>
      <c r="P195" s="1070"/>
      <c r="Q195" s="1070"/>
      <c r="R195" s="1070"/>
      <c r="S195" s="1070"/>
      <c r="T195" s="1070"/>
      <c r="U195" s="1070"/>
      <c r="V195" s="1070"/>
      <c r="W195" s="1070"/>
      <c r="X195" s="1070"/>
      <c r="Y195" s="1070"/>
      <c r="Z195" s="1070"/>
      <c r="AA195" s="1070"/>
      <c r="AB195" s="1070"/>
      <c r="AC195" s="1070"/>
      <c r="AD195" s="1070"/>
      <c r="AE195" s="1070"/>
      <c r="AF195" s="1070"/>
      <c r="AG195" s="1070"/>
      <c r="AH195" s="1070"/>
      <c r="AI195" s="1070"/>
      <c r="AJ195" s="1070"/>
      <c r="AK195" s="1070"/>
      <c r="AL195" s="1070"/>
      <c r="AM195" s="1070"/>
      <c r="AN195" s="1070"/>
      <c r="AO195" s="1070"/>
      <c r="AP195" s="1070"/>
      <c r="AQ195" s="1070"/>
      <c r="AR195" s="1069"/>
      <c r="AS195" s="1064"/>
      <c r="AT195" s="1286" t="str">
        <f t="shared" si="34"/>
        <v xml:space="preserve"> </v>
      </c>
      <c r="AU195" s="1282">
        <f t="shared" si="35"/>
        <v>0</v>
      </c>
      <c r="AV195" s="1065"/>
    </row>
    <row r="196" spans="1:48" ht="12.75" hidden="1" customHeight="1">
      <c r="A196" s="1047" t="s">
        <v>1087</v>
      </c>
      <c r="B196" s="1060" t="str">
        <f t="shared" si="37"/>
        <v xml:space="preserve"> </v>
      </c>
      <c r="C196" s="1077" t="s">
        <v>514</v>
      </c>
      <c r="D196" s="1282">
        <v>0</v>
      </c>
      <c r="E196" s="1061" t="str">
        <f t="shared" si="38"/>
        <v xml:space="preserve"> </v>
      </c>
      <c r="F196" s="1006"/>
      <c r="G196" s="1006"/>
      <c r="H196" s="1006"/>
      <c r="I196" s="1006"/>
      <c r="J196" s="1006"/>
      <c r="K196" s="1006"/>
      <c r="L196" s="1062"/>
      <c r="M196" s="1062"/>
      <c r="N196" s="1062"/>
      <c r="O196" s="1062"/>
      <c r="P196" s="1062"/>
      <c r="Q196" s="1062"/>
      <c r="R196" s="1062"/>
      <c r="S196" s="1062"/>
      <c r="T196" s="1062"/>
      <c r="U196" s="1062"/>
      <c r="V196" s="1062"/>
      <c r="W196" s="1062"/>
      <c r="X196" s="1062"/>
      <c r="Y196" s="1062"/>
      <c r="Z196" s="1062"/>
      <c r="AA196" s="1062"/>
      <c r="AB196" s="1062"/>
      <c r="AC196" s="1062"/>
      <c r="AD196" s="1062"/>
      <c r="AE196" s="1062"/>
      <c r="AF196" s="1062"/>
      <c r="AG196" s="1062"/>
      <c r="AH196" s="1062"/>
      <c r="AI196" s="1062"/>
      <c r="AJ196" s="1062"/>
      <c r="AK196" s="1062"/>
      <c r="AL196" s="1062"/>
      <c r="AM196" s="1062"/>
      <c r="AN196" s="1062"/>
      <c r="AO196" s="1062"/>
      <c r="AP196" s="1062"/>
      <c r="AQ196" s="1062"/>
      <c r="AR196" s="1063"/>
      <c r="AS196" s="1064"/>
      <c r="AT196" s="1286" t="str">
        <f t="shared" si="34"/>
        <v xml:space="preserve"> </v>
      </c>
      <c r="AU196" s="1282">
        <f t="shared" si="35"/>
        <v>0</v>
      </c>
      <c r="AV196" s="1065"/>
    </row>
    <row r="197" spans="1:48" ht="12.75" hidden="1" customHeight="1">
      <c r="A197" s="1048" t="s">
        <v>1304</v>
      </c>
      <c r="B197" s="1060">
        <v>0</v>
      </c>
      <c r="C197" s="1077" t="s">
        <v>514</v>
      </c>
      <c r="D197" s="1282">
        <v>0</v>
      </c>
      <c r="E197" s="1061" t="str">
        <f t="shared" si="38"/>
        <v xml:space="preserve"> </v>
      </c>
      <c r="F197" s="1044"/>
      <c r="G197" s="1044"/>
      <c r="H197" s="1044"/>
      <c r="I197" s="1044"/>
      <c r="J197" s="1044"/>
      <c r="K197" s="1044"/>
      <c r="L197" s="1063"/>
      <c r="M197" s="1063"/>
      <c r="N197" s="1063"/>
      <c r="O197" s="1063"/>
      <c r="P197" s="1063"/>
      <c r="Q197" s="1063"/>
      <c r="R197" s="1063"/>
      <c r="S197" s="1063"/>
      <c r="T197" s="1063"/>
      <c r="U197" s="1063"/>
      <c r="V197" s="1063"/>
      <c r="W197" s="1063"/>
      <c r="X197" s="1063"/>
      <c r="Y197" s="1063"/>
      <c r="Z197" s="1063"/>
      <c r="AA197" s="1063"/>
      <c r="AB197" s="1063"/>
      <c r="AC197" s="1063"/>
      <c r="AD197" s="1063"/>
      <c r="AE197" s="1063"/>
      <c r="AF197" s="1063"/>
      <c r="AG197" s="1063"/>
      <c r="AH197" s="1063"/>
      <c r="AI197" s="1063"/>
      <c r="AJ197" s="1063"/>
      <c r="AK197" s="1063"/>
      <c r="AL197" s="1063"/>
      <c r="AM197" s="1063"/>
      <c r="AN197" s="1063"/>
      <c r="AO197" s="1063"/>
      <c r="AP197" s="1063"/>
      <c r="AQ197" s="1063"/>
      <c r="AR197" s="1063"/>
      <c r="AS197" s="1064"/>
      <c r="AT197" s="1286" t="str">
        <f t="shared" si="34"/>
        <v xml:space="preserve"> </v>
      </c>
      <c r="AU197" s="1282">
        <f t="shared" si="35"/>
        <v>0</v>
      </c>
      <c r="AV197" s="1065"/>
    </row>
    <row r="198" spans="1:48" ht="12.75" hidden="1" customHeight="1">
      <c r="A198" s="1048" t="s">
        <v>336</v>
      </c>
      <c r="B198" s="1060" t="str">
        <f t="shared" ref="B198:B255" si="39">IFERROR(MINUTE(B$5)-MINUTE(C198)," ")</f>
        <v xml:space="preserve"> </v>
      </c>
      <c r="C198" s="1077" t="s">
        <v>514</v>
      </c>
      <c r="D198" s="1282">
        <v>0</v>
      </c>
      <c r="E198" s="1061" t="str">
        <f t="shared" si="38"/>
        <v xml:space="preserve"> </v>
      </c>
      <c r="F198" s="1044"/>
      <c r="G198" s="1044"/>
      <c r="H198" s="1044"/>
      <c r="I198" s="1044"/>
      <c r="J198" s="1044"/>
      <c r="K198" s="1044"/>
      <c r="L198" s="1063"/>
      <c r="M198" s="1063"/>
      <c r="N198" s="1063"/>
      <c r="O198" s="1063"/>
      <c r="P198" s="1063"/>
      <c r="Q198" s="1063"/>
      <c r="R198" s="1063"/>
      <c r="S198" s="1063"/>
      <c r="T198" s="1063"/>
      <c r="U198" s="1063"/>
      <c r="V198" s="1063"/>
      <c r="W198" s="1063"/>
      <c r="X198" s="1063"/>
      <c r="Y198" s="1063"/>
      <c r="Z198" s="1063"/>
      <c r="AA198" s="1063"/>
      <c r="AB198" s="1063"/>
      <c r="AC198" s="1063"/>
      <c r="AD198" s="1063"/>
      <c r="AE198" s="1063"/>
      <c r="AF198" s="1063"/>
      <c r="AG198" s="1063"/>
      <c r="AH198" s="1063"/>
      <c r="AI198" s="1063"/>
      <c r="AJ198" s="1063"/>
      <c r="AK198" s="1063"/>
      <c r="AL198" s="1063"/>
      <c r="AM198" s="1063"/>
      <c r="AN198" s="1063"/>
      <c r="AO198" s="1063"/>
      <c r="AP198" s="1063"/>
      <c r="AQ198" s="1063"/>
      <c r="AR198" s="1063"/>
      <c r="AS198" s="1064"/>
      <c r="AT198" s="1286" t="str">
        <f t="shared" si="34"/>
        <v xml:space="preserve"> </v>
      </c>
      <c r="AU198" s="1282">
        <f t="shared" si="35"/>
        <v>0</v>
      </c>
      <c r="AV198" s="1065"/>
    </row>
    <row r="199" spans="1:48" ht="12.75" hidden="1" customHeight="1">
      <c r="A199" s="1047" t="s">
        <v>1088</v>
      </c>
      <c r="B199" s="1060" t="str">
        <f t="shared" si="39"/>
        <v xml:space="preserve"> </v>
      </c>
      <c r="C199" s="1077" t="s">
        <v>514</v>
      </c>
      <c r="D199" s="1282">
        <v>0</v>
      </c>
      <c r="E199" s="1061" t="str">
        <f t="shared" si="38"/>
        <v xml:space="preserve"> </v>
      </c>
      <c r="F199" s="1044"/>
      <c r="G199" s="1044"/>
      <c r="H199" s="1006"/>
      <c r="I199" s="1044"/>
      <c r="J199" s="1044"/>
      <c r="K199" s="1044"/>
      <c r="L199" s="1063"/>
      <c r="M199" s="1063"/>
      <c r="N199" s="1062"/>
      <c r="O199" s="1062"/>
      <c r="P199" s="1062"/>
      <c r="Q199" s="1062"/>
      <c r="R199" s="1062"/>
      <c r="S199" s="1062"/>
      <c r="T199" s="1062"/>
      <c r="U199" s="1062"/>
      <c r="V199" s="1062"/>
      <c r="W199" s="1062"/>
      <c r="X199" s="1062"/>
      <c r="Y199" s="1062"/>
      <c r="Z199" s="1062"/>
      <c r="AA199" s="1062"/>
      <c r="AB199" s="1062"/>
      <c r="AC199" s="1062"/>
      <c r="AD199" s="1062"/>
      <c r="AE199" s="1062"/>
      <c r="AF199" s="1062"/>
      <c r="AG199" s="1062"/>
      <c r="AH199" s="1062"/>
      <c r="AI199" s="1062"/>
      <c r="AJ199" s="1062"/>
      <c r="AK199" s="1062"/>
      <c r="AL199" s="1062"/>
      <c r="AM199" s="1062"/>
      <c r="AN199" s="1062"/>
      <c r="AO199" s="1062"/>
      <c r="AP199" s="1062"/>
      <c r="AQ199" s="1062"/>
      <c r="AR199" s="1063"/>
      <c r="AS199" s="1064"/>
      <c r="AT199" s="1286" t="str">
        <f t="shared" si="34"/>
        <v xml:space="preserve"> </v>
      </c>
      <c r="AU199" s="1282">
        <f t="shared" si="35"/>
        <v>0</v>
      </c>
      <c r="AV199" s="1065"/>
    </row>
    <row r="200" spans="1:48" ht="12.75" hidden="1" customHeight="1">
      <c r="A200" s="1048" t="s">
        <v>148</v>
      </c>
      <c r="B200" s="1060" t="str">
        <f t="shared" si="39"/>
        <v xml:space="preserve"> </v>
      </c>
      <c r="C200" s="1077" t="s">
        <v>514</v>
      </c>
      <c r="D200" s="1282">
        <v>0</v>
      </c>
      <c r="E200" s="1061" t="str">
        <f t="shared" si="38"/>
        <v xml:space="preserve"> </v>
      </c>
      <c r="F200" s="1044"/>
      <c r="G200" s="1044"/>
      <c r="H200" s="1044"/>
      <c r="I200" s="1044"/>
      <c r="J200" s="1044"/>
      <c r="K200" s="1044"/>
      <c r="L200" s="1063"/>
      <c r="M200" s="1063"/>
      <c r="N200" s="1063"/>
      <c r="O200" s="1063"/>
      <c r="P200" s="1063"/>
      <c r="Q200" s="1063"/>
      <c r="R200" s="1063"/>
      <c r="S200" s="1063"/>
      <c r="T200" s="1063"/>
      <c r="U200" s="1063"/>
      <c r="V200" s="1063"/>
      <c r="W200" s="1063"/>
      <c r="X200" s="1063"/>
      <c r="Y200" s="1063"/>
      <c r="Z200" s="1063"/>
      <c r="AA200" s="1063"/>
      <c r="AB200" s="1063"/>
      <c r="AC200" s="1063"/>
      <c r="AD200" s="1063"/>
      <c r="AE200" s="1063"/>
      <c r="AF200" s="1063"/>
      <c r="AG200" s="1063"/>
      <c r="AH200" s="1063"/>
      <c r="AI200" s="1063"/>
      <c r="AJ200" s="1063"/>
      <c r="AK200" s="1063"/>
      <c r="AL200" s="1063"/>
      <c r="AM200" s="1063"/>
      <c r="AN200" s="1063"/>
      <c r="AO200" s="1063"/>
      <c r="AP200" s="1063"/>
      <c r="AQ200" s="1063"/>
      <c r="AR200" s="1063"/>
      <c r="AS200" s="1064"/>
      <c r="AT200" s="1286" t="str">
        <f t="shared" si="34"/>
        <v xml:space="preserve"> </v>
      </c>
      <c r="AU200" s="1282">
        <f t="shared" si="35"/>
        <v>0</v>
      </c>
      <c r="AV200" s="1065"/>
    </row>
    <row r="201" spans="1:48" ht="12.75" hidden="1" customHeight="1">
      <c r="A201" s="1047" t="s">
        <v>1661</v>
      </c>
      <c r="B201" s="1060">
        <f t="shared" si="39"/>
        <v>5</v>
      </c>
      <c r="C201" s="1077">
        <v>1.7384259259259262E-2</v>
      </c>
      <c r="D201" s="1287">
        <v>0</v>
      </c>
      <c r="E201" s="1061" t="str">
        <f t="shared" si="38"/>
        <v xml:space="preserve"> </v>
      </c>
      <c r="F201" s="1068"/>
      <c r="G201" s="1068"/>
      <c r="H201" s="1068"/>
      <c r="I201" s="1068"/>
      <c r="J201" s="1068"/>
      <c r="K201" s="1068"/>
      <c r="L201" s="1070"/>
      <c r="M201" s="1070"/>
      <c r="N201" s="1070"/>
      <c r="O201" s="1070"/>
      <c r="P201" s="1070"/>
      <c r="Q201" s="1070"/>
      <c r="R201" s="1070"/>
      <c r="S201" s="1070"/>
      <c r="T201" s="1070"/>
      <c r="U201" s="1070"/>
      <c r="V201" s="1070"/>
      <c r="W201" s="1070"/>
      <c r="X201" s="1070"/>
      <c r="Y201" s="1070"/>
      <c r="Z201" s="1070"/>
      <c r="AA201" s="1070"/>
      <c r="AB201" s="1070"/>
      <c r="AC201" s="1070"/>
      <c r="AD201" s="1070"/>
      <c r="AE201" s="1070"/>
      <c r="AF201" s="1070"/>
      <c r="AG201" s="1070"/>
      <c r="AH201" s="1070"/>
      <c r="AI201" s="1070"/>
      <c r="AJ201" s="1070"/>
      <c r="AK201" s="1070"/>
      <c r="AL201" s="1070"/>
      <c r="AM201" s="1070"/>
      <c r="AN201" s="1070"/>
      <c r="AO201" s="1070"/>
      <c r="AP201" s="1070"/>
      <c r="AQ201" s="1070"/>
      <c r="AR201" s="1069"/>
      <c r="AS201" s="1064"/>
      <c r="AT201" s="1286" t="str">
        <f t="shared" si="34"/>
        <v xml:space="preserve"> </v>
      </c>
      <c r="AU201" s="1282">
        <f t="shared" si="35"/>
        <v>0</v>
      </c>
      <c r="AV201" s="1065"/>
    </row>
    <row r="202" spans="1:48" ht="12.75" hidden="1" customHeight="1">
      <c r="A202" s="1047" t="s">
        <v>770</v>
      </c>
      <c r="B202" s="1060" t="str">
        <f t="shared" si="39"/>
        <v xml:space="preserve"> </v>
      </c>
      <c r="C202" s="1077" t="s">
        <v>514</v>
      </c>
      <c r="D202" s="1282">
        <v>0</v>
      </c>
      <c r="E202" s="1061" t="str">
        <f t="shared" si="38"/>
        <v xml:space="preserve"> </v>
      </c>
      <c r="F202" s="1044"/>
      <c r="G202" s="1044"/>
      <c r="H202" s="1044"/>
      <c r="I202" s="1044"/>
      <c r="J202" s="1044"/>
      <c r="K202" s="1044"/>
      <c r="L202" s="1063"/>
      <c r="M202" s="1063"/>
      <c r="N202" s="1063"/>
      <c r="O202" s="1063"/>
      <c r="P202" s="1063"/>
      <c r="Q202" s="1063"/>
      <c r="R202" s="1063"/>
      <c r="S202" s="1063"/>
      <c r="T202" s="1063"/>
      <c r="U202" s="1063"/>
      <c r="V202" s="1063"/>
      <c r="W202" s="1063"/>
      <c r="X202" s="1063"/>
      <c r="Y202" s="1063"/>
      <c r="Z202" s="1063"/>
      <c r="AA202" s="1063"/>
      <c r="AB202" s="1063"/>
      <c r="AC202" s="1063"/>
      <c r="AD202" s="1063"/>
      <c r="AE202" s="1063"/>
      <c r="AF202" s="1063"/>
      <c r="AG202" s="1063"/>
      <c r="AH202" s="1063"/>
      <c r="AI202" s="1063"/>
      <c r="AJ202" s="1063"/>
      <c r="AK202" s="1063"/>
      <c r="AL202" s="1063"/>
      <c r="AM202" s="1063"/>
      <c r="AN202" s="1063"/>
      <c r="AO202" s="1063"/>
      <c r="AP202" s="1063"/>
      <c r="AQ202" s="1063"/>
      <c r="AR202" s="1062"/>
      <c r="AS202" s="1074"/>
      <c r="AT202" s="1286" t="str">
        <f t="shared" si="34"/>
        <v xml:space="preserve"> </v>
      </c>
      <c r="AU202" s="1282">
        <f t="shared" si="35"/>
        <v>0</v>
      </c>
      <c r="AV202" s="1065"/>
    </row>
    <row r="203" spans="1:48" ht="12.75" hidden="1" customHeight="1">
      <c r="A203" s="1048" t="s">
        <v>681</v>
      </c>
      <c r="B203" s="1060" t="str">
        <f t="shared" si="39"/>
        <v xml:space="preserve"> </v>
      </c>
      <c r="C203" s="1077" t="s">
        <v>514</v>
      </c>
      <c r="D203" s="1282">
        <v>0</v>
      </c>
      <c r="E203" s="1061" t="str">
        <f t="shared" si="38"/>
        <v xml:space="preserve"> </v>
      </c>
      <c r="F203" s="1044"/>
      <c r="G203" s="1044"/>
      <c r="H203" s="1006"/>
      <c r="I203" s="1044"/>
      <c r="J203" s="1044"/>
      <c r="K203" s="1044"/>
      <c r="L203" s="1063"/>
      <c r="M203" s="1063"/>
      <c r="N203" s="1062"/>
      <c r="O203" s="1062"/>
      <c r="P203" s="1062"/>
      <c r="Q203" s="1062"/>
      <c r="R203" s="1062"/>
      <c r="S203" s="1062"/>
      <c r="T203" s="1062"/>
      <c r="U203" s="1062"/>
      <c r="V203" s="1062"/>
      <c r="W203" s="1062"/>
      <c r="X203" s="1062"/>
      <c r="Y203" s="1062"/>
      <c r="Z203" s="1062"/>
      <c r="AA203" s="1062"/>
      <c r="AB203" s="1062"/>
      <c r="AC203" s="1062"/>
      <c r="AD203" s="1062"/>
      <c r="AE203" s="1062"/>
      <c r="AF203" s="1062"/>
      <c r="AG203" s="1062"/>
      <c r="AH203" s="1062"/>
      <c r="AI203" s="1062"/>
      <c r="AJ203" s="1062"/>
      <c r="AK203" s="1062"/>
      <c r="AL203" s="1062"/>
      <c r="AM203" s="1062"/>
      <c r="AN203" s="1062"/>
      <c r="AO203" s="1062"/>
      <c r="AP203" s="1062"/>
      <c r="AQ203" s="1062"/>
      <c r="AR203" s="1063"/>
      <c r="AS203" s="1064"/>
      <c r="AT203" s="1286" t="str">
        <f t="shared" si="34"/>
        <v xml:space="preserve"> </v>
      </c>
      <c r="AU203" s="1282">
        <f t="shared" si="35"/>
        <v>0</v>
      </c>
      <c r="AV203" s="1065"/>
    </row>
    <row r="204" spans="1:48" ht="12.75" hidden="1" customHeight="1">
      <c r="A204" s="1047" t="s">
        <v>1089</v>
      </c>
      <c r="B204" s="1060" t="str">
        <f t="shared" si="39"/>
        <v xml:space="preserve"> </v>
      </c>
      <c r="C204" s="1077" t="s">
        <v>514</v>
      </c>
      <c r="D204" s="1282">
        <v>0</v>
      </c>
      <c r="E204" s="1061" t="str">
        <f t="shared" si="38"/>
        <v xml:space="preserve"> </v>
      </c>
      <c r="F204" s="1006"/>
      <c r="G204" s="1006"/>
      <c r="H204" s="1006"/>
      <c r="I204" s="1006"/>
      <c r="J204" s="1006"/>
      <c r="K204" s="1006"/>
      <c r="L204" s="1062"/>
      <c r="M204" s="1062"/>
      <c r="N204" s="1062"/>
      <c r="O204" s="1062"/>
      <c r="P204" s="1062"/>
      <c r="Q204" s="1062"/>
      <c r="R204" s="1062"/>
      <c r="S204" s="1062"/>
      <c r="T204" s="1062"/>
      <c r="U204" s="1062"/>
      <c r="V204" s="1062"/>
      <c r="W204" s="1062"/>
      <c r="X204" s="1062"/>
      <c r="Y204" s="1062"/>
      <c r="Z204" s="1062"/>
      <c r="AA204" s="1062"/>
      <c r="AB204" s="1062"/>
      <c r="AC204" s="1062"/>
      <c r="AD204" s="1062"/>
      <c r="AE204" s="1062"/>
      <c r="AF204" s="1062"/>
      <c r="AG204" s="1062"/>
      <c r="AH204" s="1062"/>
      <c r="AI204" s="1062"/>
      <c r="AJ204" s="1062"/>
      <c r="AK204" s="1062"/>
      <c r="AL204" s="1062"/>
      <c r="AM204" s="1062"/>
      <c r="AN204" s="1062"/>
      <c r="AO204" s="1062"/>
      <c r="AP204" s="1062"/>
      <c r="AQ204" s="1062"/>
      <c r="AR204" s="1063"/>
      <c r="AS204" s="1064"/>
      <c r="AT204" s="1286" t="str">
        <f t="shared" si="34"/>
        <v xml:space="preserve"> </v>
      </c>
      <c r="AU204" s="1282">
        <f t="shared" si="35"/>
        <v>0</v>
      </c>
      <c r="AV204" s="1065"/>
    </row>
    <row r="205" spans="1:48" ht="12.75" hidden="1" customHeight="1">
      <c r="A205" s="1047" t="s">
        <v>1405</v>
      </c>
      <c r="B205" s="1060">
        <f t="shared" si="39"/>
        <v>2</v>
      </c>
      <c r="C205" s="1077">
        <v>1.9444444444444445E-2</v>
      </c>
      <c r="D205" s="1287">
        <v>0</v>
      </c>
      <c r="E205" s="1061" t="str">
        <f t="shared" si="38"/>
        <v xml:space="preserve"> </v>
      </c>
      <c r="F205" s="1019"/>
      <c r="G205" s="1019"/>
      <c r="H205" s="1068"/>
      <c r="I205" s="1019"/>
      <c r="J205" s="1019"/>
      <c r="K205" s="1019"/>
      <c r="L205" s="1069"/>
      <c r="M205" s="1069"/>
      <c r="N205" s="1070"/>
      <c r="O205" s="1070"/>
      <c r="P205" s="1070"/>
      <c r="Q205" s="1070"/>
      <c r="R205" s="1070"/>
      <c r="S205" s="1070"/>
      <c r="T205" s="1070"/>
      <c r="U205" s="1070"/>
      <c r="V205" s="1070"/>
      <c r="W205" s="1070"/>
      <c r="X205" s="1070"/>
      <c r="Y205" s="1070"/>
      <c r="Z205" s="1070"/>
      <c r="AA205" s="1070"/>
      <c r="AB205" s="1070"/>
      <c r="AC205" s="1070"/>
      <c r="AD205" s="1070"/>
      <c r="AE205" s="1070"/>
      <c r="AF205" s="1070"/>
      <c r="AG205" s="1070"/>
      <c r="AH205" s="1070"/>
      <c r="AI205" s="1070"/>
      <c r="AJ205" s="1070"/>
      <c r="AK205" s="1070"/>
      <c r="AL205" s="1070"/>
      <c r="AM205" s="1070"/>
      <c r="AN205" s="1070"/>
      <c r="AO205" s="1070"/>
      <c r="AP205" s="1070"/>
      <c r="AQ205" s="1070"/>
      <c r="AR205" s="1069"/>
      <c r="AS205" s="1064"/>
      <c r="AT205" s="1286" t="str">
        <f t="shared" si="34"/>
        <v xml:space="preserve"> </v>
      </c>
      <c r="AU205" s="1282">
        <f t="shared" si="35"/>
        <v>0</v>
      </c>
      <c r="AV205" s="1065"/>
    </row>
    <row r="206" spans="1:48" ht="12.75" hidden="1" customHeight="1">
      <c r="A206" s="1048" t="s">
        <v>360</v>
      </c>
      <c r="B206" s="1060" t="str">
        <f t="shared" si="39"/>
        <v xml:space="preserve"> </v>
      </c>
      <c r="C206" s="1077" t="s">
        <v>514</v>
      </c>
      <c r="D206" s="1282">
        <v>0</v>
      </c>
      <c r="E206" s="1061" t="str">
        <f t="shared" si="38"/>
        <v xml:space="preserve"> </v>
      </c>
      <c r="F206" s="1019"/>
      <c r="G206" s="1019"/>
      <c r="H206" s="1068"/>
      <c r="I206" s="1019"/>
      <c r="J206" s="1019"/>
      <c r="K206" s="1019"/>
      <c r="L206" s="1069"/>
      <c r="M206" s="1069"/>
      <c r="N206" s="1070"/>
      <c r="O206" s="1070"/>
      <c r="P206" s="1070"/>
      <c r="Q206" s="1070"/>
      <c r="R206" s="1070"/>
      <c r="S206" s="1070"/>
      <c r="T206" s="1070"/>
      <c r="U206" s="1070"/>
      <c r="V206" s="1070"/>
      <c r="W206" s="1070"/>
      <c r="X206" s="1070"/>
      <c r="Y206" s="1070"/>
      <c r="Z206" s="1070"/>
      <c r="AA206" s="1070"/>
      <c r="AB206" s="1070"/>
      <c r="AC206" s="1070"/>
      <c r="AD206" s="1070"/>
      <c r="AE206" s="1070"/>
      <c r="AF206" s="1070"/>
      <c r="AG206" s="1070"/>
      <c r="AH206" s="1070"/>
      <c r="AI206" s="1070"/>
      <c r="AJ206" s="1070"/>
      <c r="AK206" s="1070"/>
      <c r="AL206" s="1070"/>
      <c r="AM206" s="1070"/>
      <c r="AN206" s="1070"/>
      <c r="AO206" s="1070"/>
      <c r="AP206" s="1070"/>
      <c r="AQ206" s="1070"/>
      <c r="AR206" s="1069"/>
      <c r="AS206" s="1064"/>
      <c r="AT206" s="1286" t="str">
        <f t="shared" si="34"/>
        <v xml:space="preserve"> </v>
      </c>
      <c r="AU206" s="1282">
        <f t="shared" si="35"/>
        <v>0</v>
      </c>
      <c r="AV206" s="1065"/>
    </row>
    <row r="207" spans="1:48" ht="12.75" hidden="1" customHeight="1">
      <c r="A207" s="1047" t="s">
        <v>1121</v>
      </c>
      <c r="B207" s="1060" t="str">
        <f t="shared" si="39"/>
        <v xml:space="preserve"> </v>
      </c>
      <c r="C207" s="1077" t="s">
        <v>514</v>
      </c>
      <c r="D207" s="1282">
        <v>0</v>
      </c>
      <c r="E207" s="1061" t="str">
        <f t="shared" si="38"/>
        <v xml:space="preserve"> </v>
      </c>
      <c r="F207" s="1019"/>
      <c r="G207" s="1019"/>
      <c r="H207" s="1068"/>
      <c r="I207" s="1019"/>
      <c r="J207" s="1019"/>
      <c r="K207" s="1019"/>
      <c r="L207" s="1069"/>
      <c r="M207" s="1069"/>
      <c r="N207" s="1070"/>
      <c r="O207" s="1070"/>
      <c r="P207" s="1070"/>
      <c r="Q207" s="1070"/>
      <c r="R207" s="1070"/>
      <c r="S207" s="1070"/>
      <c r="T207" s="1070"/>
      <c r="U207" s="1070"/>
      <c r="V207" s="1070"/>
      <c r="W207" s="1070"/>
      <c r="X207" s="1070"/>
      <c r="Y207" s="1070"/>
      <c r="Z207" s="1070"/>
      <c r="AA207" s="1070"/>
      <c r="AB207" s="1070"/>
      <c r="AC207" s="1070"/>
      <c r="AD207" s="1070"/>
      <c r="AE207" s="1070"/>
      <c r="AF207" s="1070"/>
      <c r="AG207" s="1070"/>
      <c r="AH207" s="1070"/>
      <c r="AI207" s="1070"/>
      <c r="AJ207" s="1070"/>
      <c r="AK207" s="1070"/>
      <c r="AL207" s="1070"/>
      <c r="AM207" s="1070"/>
      <c r="AN207" s="1070"/>
      <c r="AO207" s="1070"/>
      <c r="AP207" s="1070"/>
      <c r="AQ207" s="1070"/>
      <c r="AR207" s="1069"/>
      <c r="AS207" s="1064"/>
      <c r="AT207" s="1286" t="str">
        <f t="shared" si="34"/>
        <v xml:space="preserve"> </v>
      </c>
      <c r="AU207" s="1282">
        <f t="shared" si="35"/>
        <v>0</v>
      </c>
      <c r="AV207" s="1065"/>
    </row>
    <row r="208" spans="1:48" ht="12.75" hidden="1" customHeight="1">
      <c r="A208" s="1048" t="s">
        <v>0</v>
      </c>
      <c r="B208" s="1060" t="str">
        <f t="shared" si="39"/>
        <v xml:space="preserve"> </v>
      </c>
      <c r="C208" s="1077" t="s">
        <v>514</v>
      </c>
      <c r="D208" s="1282">
        <v>0</v>
      </c>
      <c r="E208" s="1061" t="str">
        <f t="shared" si="38"/>
        <v xml:space="preserve"> </v>
      </c>
      <c r="F208" s="1019"/>
      <c r="G208" s="1019"/>
      <c r="H208" s="1006"/>
      <c r="I208" s="1019"/>
      <c r="J208" s="1019"/>
      <c r="K208" s="1019"/>
      <c r="L208" s="1069"/>
      <c r="M208" s="1069"/>
      <c r="N208" s="1070"/>
      <c r="O208" s="1070"/>
      <c r="P208" s="1070"/>
      <c r="Q208" s="1070"/>
      <c r="R208" s="1070"/>
      <c r="S208" s="1070"/>
      <c r="T208" s="1070"/>
      <c r="U208" s="1070"/>
      <c r="V208" s="1070"/>
      <c r="W208" s="1070"/>
      <c r="X208" s="1070"/>
      <c r="Y208" s="1070"/>
      <c r="Z208" s="1070"/>
      <c r="AA208" s="1070"/>
      <c r="AB208" s="1070"/>
      <c r="AC208" s="1070"/>
      <c r="AD208" s="1070"/>
      <c r="AE208" s="1070"/>
      <c r="AF208" s="1070"/>
      <c r="AG208" s="1070"/>
      <c r="AH208" s="1070"/>
      <c r="AI208" s="1070"/>
      <c r="AJ208" s="1070"/>
      <c r="AK208" s="1070"/>
      <c r="AL208" s="1070"/>
      <c r="AM208" s="1070"/>
      <c r="AN208" s="1070"/>
      <c r="AO208" s="1070"/>
      <c r="AP208" s="1070"/>
      <c r="AQ208" s="1070"/>
      <c r="AR208" s="1069"/>
      <c r="AS208" s="1064"/>
      <c r="AT208" s="1286" t="str">
        <f t="shared" si="34"/>
        <v xml:space="preserve"> </v>
      </c>
      <c r="AU208" s="1282">
        <f t="shared" si="35"/>
        <v>0</v>
      </c>
      <c r="AV208" s="1065"/>
    </row>
    <row r="209" spans="1:48" ht="12.75" hidden="1" customHeight="1">
      <c r="A209" s="1047" t="s">
        <v>1269</v>
      </c>
      <c r="B209" s="1060">
        <f t="shared" si="39"/>
        <v>-1</v>
      </c>
      <c r="C209" s="1077">
        <v>2.1712962962962962E-2</v>
      </c>
      <c r="D209" s="1287">
        <v>0</v>
      </c>
      <c r="E209" s="1061" t="str">
        <f t="shared" si="38"/>
        <v xml:space="preserve"> </v>
      </c>
      <c r="F209" s="1044"/>
      <c r="G209" s="1044"/>
      <c r="H209" s="1044"/>
      <c r="I209" s="1044"/>
      <c r="J209" s="1044"/>
      <c r="K209" s="1044"/>
      <c r="L209" s="1063"/>
      <c r="M209" s="1063"/>
      <c r="N209" s="1063"/>
      <c r="O209" s="1063"/>
      <c r="P209" s="1063"/>
      <c r="Q209" s="1063"/>
      <c r="R209" s="1063"/>
      <c r="S209" s="1063"/>
      <c r="T209" s="1063"/>
      <c r="U209" s="1063"/>
      <c r="V209" s="1063"/>
      <c r="W209" s="1063"/>
      <c r="X209" s="1063"/>
      <c r="Y209" s="1063"/>
      <c r="Z209" s="1063"/>
      <c r="AA209" s="1063"/>
      <c r="AB209" s="1063"/>
      <c r="AC209" s="1063"/>
      <c r="AD209" s="1063"/>
      <c r="AE209" s="1063"/>
      <c r="AF209" s="1063"/>
      <c r="AG209" s="1063"/>
      <c r="AH209" s="1063"/>
      <c r="AI209" s="1063"/>
      <c r="AJ209" s="1063"/>
      <c r="AK209" s="1063"/>
      <c r="AL209" s="1063"/>
      <c r="AM209" s="1063"/>
      <c r="AN209" s="1063"/>
      <c r="AO209" s="1063"/>
      <c r="AP209" s="1063"/>
      <c r="AQ209" s="1063"/>
      <c r="AR209" s="1069"/>
      <c r="AS209" s="1064"/>
      <c r="AT209" s="1286" t="str">
        <f t="shared" si="34"/>
        <v xml:space="preserve"> </v>
      </c>
      <c r="AU209" s="1282">
        <f t="shared" si="35"/>
        <v>0</v>
      </c>
      <c r="AV209" s="1065"/>
    </row>
    <row r="210" spans="1:48" ht="12.75" hidden="1" customHeight="1">
      <c r="A210" s="1048" t="s">
        <v>338</v>
      </c>
      <c r="B210" s="1060" t="str">
        <f t="shared" si="39"/>
        <v xml:space="preserve"> </v>
      </c>
      <c r="C210" s="1077" t="s">
        <v>514</v>
      </c>
      <c r="D210" s="1282">
        <v>0</v>
      </c>
      <c r="E210" s="1061" t="str">
        <f t="shared" si="38"/>
        <v xml:space="preserve"> </v>
      </c>
      <c r="F210" s="1006"/>
      <c r="G210" s="1006"/>
      <c r="H210" s="1006"/>
      <c r="I210" s="1044"/>
      <c r="J210" s="1006"/>
      <c r="K210" s="1006"/>
      <c r="L210" s="1062"/>
      <c r="M210" s="1062"/>
      <c r="N210" s="1062"/>
      <c r="O210" s="1062"/>
      <c r="P210" s="1062"/>
      <c r="Q210" s="1062"/>
      <c r="R210" s="1062"/>
      <c r="S210" s="1062"/>
      <c r="T210" s="1062"/>
      <c r="U210" s="1062"/>
      <c r="V210" s="1062"/>
      <c r="W210" s="1062"/>
      <c r="X210" s="1062"/>
      <c r="Y210" s="1062"/>
      <c r="Z210" s="1062"/>
      <c r="AA210" s="1062"/>
      <c r="AB210" s="1062"/>
      <c r="AC210" s="1062"/>
      <c r="AD210" s="1062"/>
      <c r="AE210" s="1062"/>
      <c r="AF210" s="1062"/>
      <c r="AG210" s="1062"/>
      <c r="AH210" s="1062"/>
      <c r="AI210" s="1062"/>
      <c r="AJ210" s="1062"/>
      <c r="AK210" s="1062"/>
      <c r="AL210" s="1062"/>
      <c r="AM210" s="1062"/>
      <c r="AN210" s="1062"/>
      <c r="AO210" s="1062"/>
      <c r="AP210" s="1062"/>
      <c r="AQ210" s="1062"/>
      <c r="AR210" s="1063"/>
      <c r="AS210" s="1064"/>
      <c r="AT210" s="1286" t="str">
        <f t="shared" si="34"/>
        <v xml:space="preserve"> </v>
      </c>
      <c r="AU210" s="1282">
        <f t="shared" si="35"/>
        <v>0</v>
      </c>
      <c r="AV210" s="1065"/>
    </row>
    <row r="211" spans="1:48" ht="12.75" hidden="1" customHeight="1">
      <c r="A211" s="1059" t="s">
        <v>389</v>
      </c>
      <c r="B211" s="1060" t="str">
        <f t="shared" si="39"/>
        <v xml:space="preserve"> </v>
      </c>
      <c r="C211" s="1077" t="s">
        <v>514</v>
      </c>
      <c r="D211" s="1282">
        <v>0</v>
      </c>
      <c r="E211" s="1061" t="str">
        <f t="shared" si="38"/>
        <v xml:space="preserve"> </v>
      </c>
      <c r="F211" s="1044"/>
      <c r="G211" s="1044"/>
      <c r="H211" s="1006"/>
      <c r="I211" s="1044"/>
      <c r="J211" s="1044"/>
      <c r="K211" s="1044"/>
      <c r="L211" s="1063"/>
      <c r="M211" s="1063"/>
      <c r="N211" s="1062"/>
      <c r="O211" s="1062"/>
      <c r="P211" s="1062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  <c r="AA211" s="1062"/>
      <c r="AB211" s="1062"/>
      <c r="AC211" s="1062"/>
      <c r="AD211" s="1062"/>
      <c r="AE211" s="1062"/>
      <c r="AF211" s="1062"/>
      <c r="AG211" s="1062"/>
      <c r="AH211" s="1062"/>
      <c r="AI211" s="1062"/>
      <c r="AJ211" s="1062"/>
      <c r="AK211" s="1062"/>
      <c r="AL211" s="1062"/>
      <c r="AM211" s="1062"/>
      <c r="AN211" s="1062"/>
      <c r="AO211" s="1062"/>
      <c r="AP211" s="1062"/>
      <c r="AQ211" s="1062"/>
      <c r="AR211" s="1063"/>
      <c r="AS211" s="1064"/>
      <c r="AT211" s="1286" t="str">
        <f t="shared" si="34"/>
        <v xml:space="preserve"> </v>
      </c>
      <c r="AU211" s="1282">
        <f t="shared" si="35"/>
        <v>0</v>
      </c>
      <c r="AV211" s="1065"/>
    </row>
    <row r="212" spans="1:48" ht="12.75" hidden="1" customHeight="1">
      <c r="A212" s="1066" t="s">
        <v>901</v>
      </c>
      <c r="B212" s="1060" t="str">
        <f t="shared" si="39"/>
        <v xml:space="preserve"> </v>
      </c>
      <c r="C212" s="1077" t="s">
        <v>514</v>
      </c>
      <c r="D212" s="1282">
        <v>0</v>
      </c>
      <c r="E212" s="1061" t="str">
        <f t="shared" si="38"/>
        <v xml:space="preserve"> </v>
      </c>
      <c r="F212" s="1006"/>
      <c r="G212" s="1006"/>
      <c r="H212" s="1006"/>
      <c r="I212" s="1044"/>
      <c r="J212" s="1006"/>
      <c r="K212" s="1006"/>
      <c r="L212" s="1062"/>
      <c r="M212" s="1062"/>
      <c r="N212" s="1062"/>
      <c r="O212" s="1062"/>
      <c r="P212" s="1062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  <c r="AA212" s="1062"/>
      <c r="AB212" s="1062"/>
      <c r="AC212" s="1062"/>
      <c r="AD212" s="1062"/>
      <c r="AE212" s="1062"/>
      <c r="AF212" s="1062"/>
      <c r="AG212" s="1062"/>
      <c r="AH212" s="1062"/>
      <c r="AI212" s="1062"/>
      <c r="AJ212" s="1062"/>
      <c r="AK212" s="1062"/>
      <c r="AL212" s="1062"/>
      <c r="AM212" s="1062"/>
      <c r="AN212" s="1062"/>
      <c r="AO212" s="1062"/>
      <c r="AP212" s="1062"/>
      <c r="AQ212" s="1062"/>
      <c r="AR212" s="1063"/>
      <c r="AS212" s="1064"/>
      <c r="AT212" s="1286" t="str">
        <f t="shared" si="34"/>
        <v xml:space="preserve"> </v>
      </c>
      <c r="AU212" s="1282">
        <f t="shared" si="35"/>
        <v>0</v>
      </c>
      <c r="AV212" s="1065"/>
    </row>
    <row r="213" spans="1:48" ht="12.75" hidden="1" customHeight="1">
      <c r="A213" s="1059" t="s">
        <v>1610</v>
      </c>
      <c r="B213" s="1060">
        <f t="shared" si="39"/>
        <v>9</v>
      </c>
      <c r="C213" s="1077">
        <v>1.5011574074074075E-2</v>
      </c>
      <c r="D213" s="1287">
        <v>0</v>
      </c>
      <c r="E213" s="1061" t="str">
        <f t="shared" si="38"/>
        <v xml:space="preserve"> </v>
      </c>
      <c r="F213" s="1043"/>
      <c r="G213" s="1006"/>
      <c r="H213" s="1044"/>
      <c r="I213" s="1044"/>
      <c r="J213" s="1043"/>
      <c r="K213" s="1044"/>
      <c r="L213" s="1063"/>
      <c r="M213" s="1063"/>
      <c r="N213" s="1063"/>
      <c r="O213" s="1063"/>
      <c r="P213" s="1063"/>
      <c r="Q213" s="1063"/>
      <c r="R213" s="1063"/>
      <c r="S213" s="1063"/>
      <c r="T213" s="1063"/>
      <c r="U213" s="1063"/>
      <c r="V213" s="1063"/>
      <c r="W213" s="1063"/>
      <c r="X213" s="1063"/>
      <c r="Y213" s="1063"/>
      <c r="Z213" s="1063"/>
      <c r="AA213" s="1063"/>
      <c r="AB213" s="1063"/>
      <c r="AC213" s="1063"/>
      <c r="AD213" s="1063"/>
      <c r="AE213" s="1063"/>
      <c r="AF213" s="1063"/>
      <c r="AG213" s="1063"/>
      <c r="AH213" s="1063"/>
      <c r="AI213" s="1063"/>
      <c r="AJ213" s="1063"/>
      <c r="AK213" s="1063"/>
      <c r="AL213" s="1063"/>
      <c r="AM213" s="1063"/>
      <c r="AN213" s="1063"/>
      <c r="AO213" s="1063"/>
      <c r="AP213" s="1063"/>
      <c r="AQ213" s="1063"/>
      <c r="AR213" s="1063"/>
      <c r="AS213" s="1081"/>
      <c r="AT213" s="1006" t="str">
        <f t="shared" si="34"/>
        <v xml:space="preserve"> </v>
      </c>
      <c r="AU213" s="1282">
        <f t="shared" si="35"/>
        <v>0</v>
      </c>
      <c r="AV213" s="1053"/>
    </row>
    <row r="214" spans="1:48" ht="12.75" hidden="1" customHeight="1">
      <c r="A214" s="1066" t="s">
        <v>1031</v>
      </c>
      <c r="B214" s="1060" t="str">
        <f t="shared" si="39"/>
        <v xml:space="preserve"> </v>
      </c>
      <c r="C214" s="1077" t="s">
        <v>514</v>
      </c>
      <c r="D214" s="1282">
        <v>0</v>
      </c>
      <c r="E214" s="1061" t="str">
        <f t="shared" si="38"/>
        <v xml:space="preserve"> </v>
      </c>
      <c r="F214" s="1006"/>
      <c r="G214" s="1006"/>
      <c r="H214" s="1006"/>
      <c r="I214" s="1044"/>
      <c r="J214" s="1006"/>
      <c r="K214" s="1006"/>
      <c r="L214" s="1062"/>
      <c r="M214" s="1062"/>
      <c r="N214" s="1062"/>
      <c r="O214" s="1062"/>
      <c r="P214" s="1062"/>
      <c r="Q214" s="1062"/>
      <c r="R214" s="1062"/>
      <c r="S214" s="1062"/>
      <c r="T214" s="1062"/>
      <c r="U214" s="1062"/>
      <c r="V214" s="1062"/>
      <c r="W214" s="1062"/>
      <c r="X214" s="1062"/>
      <c r="Y214" s="1062"/>
      <c r="Z214" s="1062"/>
      <c r="AA214" s="1062"/>
      <c r="AB214" s="1062"/>
      <c r="AC214" s="1062"/>
      <c r="AD214" s="1062"/>
      <c r="AE214" s="1062"/>
      <c r="AF214" s="1062"/>
      <c r="AG214" s="1062"/>
      <c r="AH214" s="1062"/>
      <c r="AI214" s="1062"/>
      <c r="AJ214" s="1062"/>
      <c r="AK214" s="1062"/>
      <c r="AL214" s="1062"/>
      <c r="AM214" s="1062"/>
      <c r="AN214" s="1062"/>
      <c r="AO214" s="1062"/>
      <c r="AP214" s="1062"/>
      <c r="AQ214" s="1062"/>
      <c r="AR214" s="1063"/>
      <c r="AS214" s="1064"/>
      <c r="AT214" s="1286" t="str">
        <f t="shared" ref="AT214:AT277" si="40">IF(MIN(F214:AR214)=0," ",MIN(F214:AR214))</f>
        <v xml:space="preserve"> </v>
      </c>
      <c r="AU214" s="1282">
        <f t="shared" ref="AU214:AU277" si="41">COUNTA(F214:AR214)</f>
        <v>0</v>
      </c>
      <c r="AV214" s="1065"/>
    </row>
    <row r="215" spans="1:48" ht="12.75" hidden="1" customHeight="1">
      <c r="A215" s="1066" t="s">
        <v>1305</v>
      </c>
      <c r="B215" s="1060" t="str">
        <f t="shared" si="39"/>
        <v xml:space="preserve"> </v>
      </c>
      <c r="C215" s="1077" t="s">
        <v>514</v>
      </c>
      <c r="D215" s="1282">
        <v>0</v>
      </c>
      <c r="E215" s="1061" t="str">
        <f t="shared" si="38"/>
        <v xml:space="preserve"> </v>
      </c>
      <c r="F215" s="1006"/>
      <c r="G215" s="1006"/>
      <c r="H215" s="1006"/>
      <c r="I215" s="1044"/>
      <c r="J215" s="1006"/>
      <c r="K215" s="1006"/>
      <c r="L215" s="1062"/>
      <c r="M215" s="1062"/>
      <c r="N215" s="1062"/>
      <c r="O215" s="1062"/>
      <c r="P215" s="1062"/>
      <c r="Q215" s="1062"/>
      <c r="R215" s="1062"/>
      <c r="S215" s="1062"/>
      <c r="T215" s="1062"/>
      <c r="U215" s="1062"/>
      <c r="V215" s="1062"/>
      <c r="W215" s="1062"/>
      <c r="X215" s="1062"/>
      <c r="Y215" s="1062"/>
      <c r="Z215" s="1062"/>
      <c r="AA215" s="1062"/>
      <c r="AB215" s="1062"/>
      <c r="AC215" s="1062"/>
      <c r="AD215" s="1062"/>
      <c r="AE215" s="1062"/>
      <c r="AF215" s="1062"/>
      <c r="AG215" s="1062"/>
      <c r="AH215" s="1062"/>
      <c r="AI215" s="1062"/>
      <c r="AJ215" s="1062"/>
      <c r="AK215" s="1062"/>
      <c r="AL215" s="1062"/>
      <c r="AM215" s="1062"/>
      <c r="AN215" s="1062"/>
      <c r="AO215" s="1062"/>
      <c r="AP215" s="1062"/>
      <c r="AQ215" s="1062"/>
      <c r="AR215" s="1063"/>
      <c r="AS215" s="1290"/>
      <c r="AT215" s="1286" t="str">
        <f t="shared" si="40"/>
        <v xml:space="preserve"> </v>
      </c>
      <c r="AU215" s="1282">
        <f t="shared" si="41"/>
        <v>0</v>
      </c>
      <c r="AV215" s="1065"/>
    </row>
    <row r="216" spans="1:48" ht="12.75" hidden="1" customHeight="1">
      <c r="A216" s="1066" t="s">
        <v>891</v>
      </c>
      <c r="B216" s="1060" t="str">
        <f t="shared" si="39"/>
        <v xml:space="preserve"> </v>
      </c>
      <c r="C216" s="1077" t="s">
        <v>514</v>
      </c>
      <c r="D216" s="1282">
        <v>0</v>
      </c>
      <c r="E216" s="1061" t="str">
        <f t="shared" si="38"/>
        <v xml:space="preserve"> </v>
      </c>
      <c r="F216" s="1044"/>
      <c r="G216" s="1044"/>
      <c r="H216" s="1006"/>
      <c r="I216" s="1044"/>
      <c r="J216" s="1044"/>
      <c r="K216" s="1044"/>
      <c r="L216" s="1063"/>
      <c r="M216" s="1063"/>
      <c r="N216" s="1062"/>
      <c r="O216" s="1062"/>
      <c r="P216" s="1062"/>
      <c r="Q216" s="1062"/>
      <c r="R216" s="1062"/>
      <c r="S216" s="1062"/>
      <c r="T216" s="1062"/>
      <c r="U216" s="1062"/>
      <c r="V216" s="1062"/>
      <c r="W216" s="1062"/>
      <c r="X216" s="1062"/>
      <c r="Y216" s="1062"/>
      <c r="Z216" s="1062"/>
      <c r="AA216" s="1062"/>
      <c r="AB216" s="1062"/>
      <c r="AC216" s="1062"/>
      <c r="AD216" s="1062"/>
      <c r="AE216" s="1062"/>
      <c r="AF216" s="1062"/>
      <c r="AG216" s="1062"/>
      <c r="AH216" s="1062"/>
      <c r="AI216" s="1062"/>
      <c r="AJ216" s="1062"/>
      <c r="AK216" s="1062"/>
      <c r="AL216" s="1062"/>
      <c r="AM216" s="1062"/>
      <c r="AN216" s="1062"/>
      <c r="AO216" s="1062"/>
      <c r="AP216" s="1062"/>
      <c r="AQ216" s="1062"/>
      <c r="AR216" s="1063"/>
      <c r="AS216" s="1064"/>
      <c r="AT216" s="1286" t="str">
        <f t="shared" si="40"/>
        <v xml:space="preserve"> </v>
      </c>
      <c r="AU216" s="1282">
        <f t="shared" si="41"/>
        <v>0</v>
      </c>
      <c r="AV216" s="1065"/>
    </row>
    <row r="217" spans="1:48" ht="12.75" hidden="1" customHeight="1">
      <c r="A217" s="1066" t="s">
        <v>1306</v>
      </c>
      <c r="B217" s="1060" t="str">
        <f t="shared" si="39"/>
        <v xml:space="preserve"> </v>
      </c>
      <c r="C217" s="1077" t="s">
        <v>514</v>
      </c>
      <c r="D217" s="1282">
        <v>0</v>
      </c>
      <c r="E217" s="1061" t="str">
        <f t="shared" si="38"/>
        <v xml:space="preserve"> </v>
      </c>
      <c r="F217" s="1043"/>
      <c r="G217" s="1006"/>
      <c r="H217" s="1044"/>
      <c r="I217" s="1044"/>
      <c r="J217" s="1043"/>
      <c r="K217" s="1044"/>
      <c r="L217" s="1063"/>
      <c r="M217" s="1063"/>
      <c r="N217" s="1063"/>
      <c r="O217" s="1063"/>
      <c r="P217" s="1063"/>
      <c r="Q217" s="1063"/>
      <c r="R217" s="1063"/>
      <c r="S217" s="1063"/>
      <c r="T217" s="1056"/>
      <c r="U217" s="1063"/>
      <c r="V217" s="1063"/>
      <c r="W217" s="1063"/>
      <c r="X217" s="1063"/>
      <c r="Y217" s="1063"/>
      <c r="Z217" s="1063"/>
      <c r="AA217" s="1063"/>
      <c r="AB217" s="1063"/>
      <c r="AC217" s="1063"/>
      <c r="AD217" s="1063"/>
      <c r="AE217" s="1063"/>
      <c r="AF217" s="1063"/>
      <c r="AG217" s="1063"/>
      <c r="AH217" s="1063"/>
      <c r="AI217" s="1063"/>
      <c r="AJ217" s="1063"/>
      <c r="AK217" s="1063"/>
      <c r="AL217" s="1063"/>
      <c r="AM217" s="1063"/>
      <c r="AN217" s="1063"/>
      <c r="AO217" s="1063"/>
      <c r="AP217" s="1063"/>
      <c r="AQ217" s="1063"/>
      <c r="AR217" s="1063"/>
      <c r="AS217" s="1081"/>
      <c r="AT217" s="1006" t="str">
        <f t="shared" si="40"/>
        <v xml:space="preserve"> </v>
      </c>
      <c r="AU217" s="1282">
        <f t="shared" si="41"/>
        <v>0</v>
      </c>
      <c r="AV217" s="1053"/>
    </row>
    <row r="218" spans="1:48" ht="12.75" hidden="1" customHeight="1">
      <c r="A218" s="1059" t="s">
        <v>682</v>
      </c>
      <c r="B218" s="1060" t="str">
        <f t="shared" si="39"/>
        <v xml:space="preserve"> </v>
      </c>
      <c r="C218" s="1077" t="s">
        <v>514</v>
      </c>
      <c r="D218" s="1282">
        <v>0</v>
      </c>
      <c r="E218" s="1061" t="str">
        <f t="shared" si="38"/>
        <v xml:space="preserve"> </v>
      </c>
      <c r="F218" s="1006"/>
      <c r="G218" s="1006"/>
      <c r="H218" s="1006"/>
      <c r="I218" s="1044"/>
      <c r="J218" s="1006"/>
      <c r="K218" s="1006"/>
      <c r="L218" s="1062"/>
      <c r="M218" s="1062"/>
      <c r="N218" s="1062"/>
      <c r="O218" s="1062"/>
      <c r="P218" s="1062"/>
      <c r="Q218" s="1062"/>
      <c r="R218" s="1062"/>
      <c r="S218" s="1062"/>
      <c r="T218" s="1062"/>
      <c r="U218" s="1062"/>
      <c r="V218" s="1062"/>
      <c r="W218" s="1062"/>
      <c r="X218" s="1062"/>
      <c r="Y218" s="1062"/>
      <c r="Z218" s="1062"/>
      <c r="AA218" s="1062"/>
      <c r="AB218" s="1062"/>
      <c r="AC218" s="1062"/>
      <c r="AD218" s="1062"/>
      <c r="AE218" s="1062"/>
      <c r="AF218" s="1062"/>
      <c r="AG218" s="1062"/>
      <c r="AH218" s="1062"/>
      <c r="AI218" s="1062"/>
      <c r="AJ218" s="1062"/>
      <c r="AK218" s="1062"/>
      <c r="AL218" s="1062"/>
      <c r="AM218" s="1062"/>
      <c r="AN218" s="1062"/>
      <c r="AO218" s="1062"/>
      <c r="AP218" s="1062"/>
      <c r="AQ218" s="1062"/>
      <c r="AR218" s="1063"/>
      <c r="AS218" s="1064"/>
      <c r="AT218" s="1286" t="str">
        <f t="shared" si="40"/>
        <v xml:space="preserve"> </v>
      </c>
      <c r="AU218" s="1282">
        <f t="shared" si="41"/>
        <v>0</v>
      </c>
      <c r="AV218" s="1065"/>
    </row>
    <row r="219" spans="1:48" ht="12.75" hidden="1" customHeight="1">
      <c r="A219" s="1066" t="s">
        <v>771</v>
      </c>
      <c r="B219" s="1060" t="str">
        <f t="shared" si="39"/>
        <v xml:space="preserve"> </v>
      </c>
      <c r="C219" s="1077" t="s">
        <v>514</v>
      </c>
      <c r="D219" s="1282">
        <v>0</v>
      </c>
      <c r="E219" s="1061" t="str">
        <f t="shared" si="38"/>
        <v xml:space="preserve"> </v>
      </c>
      <c r="F219" s="1044"/>
      <c r="G219" s="1044"/>
      <c r="H219" s="1006"/>
      <c r="I219" s="1044"/>
      <c r="J219" s="1044"/>
      <c r="K219" s="1044"/>
      <c r="L219" s="1063"/>
      <c r="M219" s="1063"/>
      <c r="N219" s="1070"/>
      <c r="O219" s="1070"/>
      <c r="P219" s="1070"/>
      <c r="Q219" s="1070"/>
      <c r="R219" s="1070"/>
      <c r="S219" s="1070"/>
      <c r="T219" s="1070"/>
      <c r="U219" s="1070"/>
      <c r="V219" s="1070"/>
      <c r="W219" s="1070"/>
      <c r="X219" s="1070"/>
      <c r="Y219" s="1070"/>
      <c r="Z219" s="1070"/>
      <c r="AA219" s="1070"/>
      <c r="AB219" s="1070"/>
      <c r="AC219" s="1070"/>
      <c r="AD219" s="1070"/>
      <c r="AE219" s="1070"/>
      <c r="AF219" s="1070"/>
      <c r="AG219" s="1070"/>
      <c r="AH219" s="1070"/>
      <c r="AI219" s="1070"/>
      <c r="AJ219" s="1070"/>
      <c r="AK219" s="1070"/>
      <c r="AL219" s="1070"/>
      <c r="AM219" s="1070"/>
      <c r="AN219" s="1070"/>
      <c r="AO219" s="1070"/>
      <c r="AP219" s="1070"/>
      <c r="AQ219" s="1070"/>
      <c r="AR219" s="1069"/>
      <c r="AS219" s="1064"/>
      <c r="AT219" s="1286" t="str">
        <f t="shared" si="40"/>
        <v xml:space="preserve"> </v>
      </c>
      <c r="AU219" s="1282">
        <f t="shared" si="41"/>
        <v>0</v>
      </c>
      <c r="AV219" s="1065"/>
    </row>
    <row r="220" spans="1:48" ht="12.75" hidden="1" customHeight="1">
      <c r="A220" s="1059" t="s">
        <v>1307</v>
      </c>
      <c r="B220" s="1060" t="str">
        <f t="shared" si="39"/>
        <v xml:space="preserve"> </v>
      </c>
      <c r="C220" s="1077" t="s">
        <v>514</v>
      </c>
      <c r="D220" s="1282">
        <v>0</v>
      </c>
      <c r="E220" s="1061" t="str">
        <f t="shared" si="38"/>
        <v xml:space="preserve"> </v>
      </c>
      <c r="F220" s="1044"/>
      <c r="G220" s="1044"/>
      <c r="H220" s="1044"/>
      <c r="I220" s="1044"/>
      <c r="J220" s="1044"/>
      <c r="K220" s="1044"/>
      <c r="L220" s="1063"/>
      <c r="M220" s="1063"/>
      <c r="N220" s="1063"/>
      <c r="O220" s="1063"/>
      <c r="P220" s="1063"/>
      <c r="Q220" s="1063"/>
      <c r="R220" s="1063"/>
      <c r="S220" s="1063"/>
      <c r="T220" s="1063"/>
      <c r="U220" s="1063"/>
      <c r="V220" s="1063"/>
      <c r="W220" s="1063"/>
      <c r="X220" s="1063"/>
      <c r="Y220" s="1063"/>
      <c r="Z220" s="1063"/>
      <c r="AA220" s="1063"/>
      <c r="AB220" s="1063"/>
      <c r="AC220" s="1063"/>
      <c r="AD220" s="1063"/>
      <c r="AE220" s="1063"/>
      <c r="AF220" s="1063"/>
      <c r="AG220" s="1063"/>
      <c r="AH220" s="1063"/>
      <c r="AI220" s="1063"/>
      <c r="AJ220" s="1063"/>
      <c r="AK220" s="1063"/>
      <c r="AL220" s="1063"/>
      <c r="AM220" s="1063"/>
      <c r="AN220" s="1063"/>
      <c r="AO220" s="1063"/>
      <c r="AP220" s="1063"/>
      <c r="AQ220" s="1063"/>
      <c r="AR220" s="1063"/>
      <c r="AS220" s="1064"/>
      <c r="AT220" s="1286" t="str">
        <f t="shared" si="40"/>
        <v xml:space="preserve"> </v>
      </c>
      <c r="AU220" s="1282">
        <f t="shared" si="41"/>
        <v>0</v>
      </c>
      <c r="AV220" s="1065"/>
    </row>
    <row r="221" spans="1:48" ht="12.75" hidden="1" customHeight="1">
      <c r="A221" s="1059" t="s">
        <v>503</v>
      </c>
      <c r="B221" s="1060" t="str">
        <f t="shared" si="39"/>
        <v xml:space="preserve"> </v>
      </c>
      <c r="C221" s="1077" t="s">
        <v>514</v>
      </c>
      <c r="D221" s="1282">
        <v>0</v>
      </c>
      <c r="E221" s="1061" t="str">
        <f t="shared" si="38"/>
        <v xml:space="preserve"> </v>
      </c>
      <c r="F221" s="1044"/>
      <c r="G221" s="1044"/>
      <c r="H221" s="1044"/>
      <c r="I221" s="1044"/>
      <c r="J221" s="1044"/>
      <c r="K221" s="1044"/>
      <c r="L221" s="1063"/>
      <c r="M221" s="1063"/>
      <c r="N221" s="1063"/>
      <c r="O221" s="1063"/>
      <c r="P221" s="1063"/>
      <c r="Q221" s="1063"/>
      <c r="R221" s="1063"/>
      <c r="S221" s="1063"/>
      <c r="T221" s="1063"/>
      <c r="U221" s="1063"/>
      <c r="V221" s="1063"/>
      <c r="W221" s="1063"/>
      <c r="X221" s="1063"/>
      <c r="Y221" s="1063"/>
      <c r="Z221" s="1063"/>
      <c r="AA221" s="1063"/>
      <c r="AB221" s="1063"/>
      <c r="AC221" s="1063"/>
      <c r="AD221" s="1063"/>
      <c r="AE221" s="1063"/>
      <c r="AF221" s="1063"/>
      <c r="AG221" s="1063"/>
      <c r="AH221" s="1063"/>
      <c r="AI221" s="1063"/>
      <c r="AJ221" s="1063"/>
      <c r="AK221" s="1063"/>
      <c r="AL221" s="1063"/>
      <c r="AM221" s="1063"/>
      <c r="AN221" s="1063"/>
      <c r="AO221" s="1063"/>
      <c r="AP221" s="1063"/>
      <c r="AQ221" s="1063"/>
      <c r="AR221" s="1063"/>
      <c r="AS221" s="1064"/>
      <c r="AT221" s="1286" t="str">
        <f t="shared" si="40"/>
        <v xml:space="preserve"> </v>
      </c>
      <c r="AU221" s="1282">
        <f t="shared" si="41"/>
        <v>0</v>
      </c>
      <c r="AV221" s="1065"/>
    </row>
    <row r="222" spans="1:48" ht="12.75" hidden="1" customHeight="1">
      <c r="A222" s="1059" t="s">
        <v>179</v>
      </c>
      <c r="B222" s="1060" t="str">
        <f t="shared" si="39"/>
        <v xml:space="preserve"> </v>
      </c>
      <c r="C222" s="1077" t="s">
        <v>514</v>
      </c>
      <c r="D222" s="1282">
        <v>0</v>
      </c>
      <c r="E222" s="1061" t="str">
        <f t="shared" si="38"/>
        <v xml:space="preserve"> </v>
      </c>
      <c r="F222" s="1006"/>
      <c r="G222" s="1006"/>
      <c r="H222" s="1006"/>
      <c r="I222" s="1044"/>
      <c r="J222" s="1006"/>
      <c r="K222" s="1006"/>
      <c r="L222" s="1062"/>
      <c r="M222" s="1062"/>
      <c r="N222" s="1062"/>
      <c r="O222" s="1062"/>
      <c r="P222" s="1062"/>
      <c r="Q222" s="1062"/>
      <c r="R222" s="1062"/>
      <c r="S222" s="1062"/>
      <c r="T222" s="1062"/>
      <c r="U222" s="1062"/>
      <c r="V222" s="1062"/>
      <c r="W222" s="1062"/>
      <c r="X222" s="1062"/>
      <c r="Y222" s="1062"/>
      <c r="Z222" s="1062"/>
      <c r="AA222" s="1062"/>
      <c r="AB222" s="1062"/>
      <c r="AC222" s="1062"/>
      <c r="AD222" s="1062"/>
      <c r="AE222" s="1062"/>
      <c r="AF222" s="1062"/>
      <c r="AG222" s="1062"/>
      <c r="AH222" s="1062"/>
      <c r="AI222" s="1062"/>
      <c r="AJ222" s="1062"/>
      <c r="AK222" s="1062"/>
      <c r="AL222" s="1062"/>
      <c r="AM222" s="1062"/>
      <c r="AN222" s="1062"/>
      <c r="AO222" s="1062"/>
      <c r="AP222" s="1062"/>
      <c r="AQ222" s="1062"/>
      <c r="AR222" s="1063"/>
      <c r="AS222" s="1064"/>
      <c r="AT222" s="1286" t="str">
        <f t="shared" si="40"/>
        <v xml:space="preserve"> </v>
      </c>
      <c r="AU222" s="1282">
        <f t="shared" si="41"/>
        <v>0</v>
      </c>
      <c r="AV222" s="1065"/>
    </row>
    <row r="223" spans="1:48" ht="13.5" hidden="1" customHeight="1">
      <c r="A223" s="1059" t="s">
        <v>683</v>
      </c>
      <c r="B223" s="1060" t="str">
        <f t="shared" si="39"/>
        <v xml:space="preserve"> </v>
      </c>
      <c r="C223" s="1077" t="s">
        <v>514</v>
      </c>
      <c r="D223" s="1282">
        <v>0</v>
      </c>
      <c r="E223" s="1061" t="str">
        <f t="shared" si="38"/>
        <v xml:space="preserve"> </v>
      </c>
      <c r="F223" s="1006"/>
      <c r="G223" s="1006"/>
      <c r="H223" s="1006"/>
      <c r="I223" s="1044"/>
      <c r="J223" s="1006"/>
      <c r="K223" s="1006"/>
      <c r="L223" s="1062"/>
      <c r="M223" s="1062"/>
      <c r="N223" s="1062"/>
      <c r="O223" s="1062"/>
      <c r="P223" s="1062"/>
      <c r="Q223" s="1062"/>
      <c r="R223" s="1062"/>
      <c r="S223" s="1062"/>
      <c r="T223" s="1062"/>
      <c r="U223" s="1062"/>
      <c r="V223" s="1062"/>
      <c r="W223" s="1062"/>
      <c r="X223" s="1062"/>
      <c r="Y223" s="1062"/>
      <c r="Z223" s="1062"/>
      <c r="AA223" s="1062"/>
      <c r="AB223" s="1062"/>
      <c r="AC223" s="1062"/>
      <c r="AD223" s="1062"/>
      <c r="AE223" s="1062"/>
      <c r="AF223" s="1062"/>
      <c r="AG223" s="1062"/>
      <c r="AH223" s="1062"/>
      <c r="AI223" s="1062"/>
      <c r="AJ223" s="1062"/>
      <c r="AK223" s="1062"/>
      <c r="AL223" s="1062"/>
      <c r="AM223" s="1062"/>
      <c r="AN223" s="1062"/>
      <c r="AO223" s="1062"/>
      <c r="AP223" s="1062"/>
      <c r="AQ223" s="1062"/>
      <c r="AR223" s="1063"/>
      <c r="AS223" s="1064"/>
      <c r="AT223" s="1286" t="str">
        <f t="shared" si="40"/>
        <v xml:space="preserve"> </v>
      </c>
      <c r="AU223" s="1282">
        <f t="shared" si="41"/>
        <v>0</v>
      </c>
      <c r="AV223" s="1065"/>
    </row>
    <row r="224" spans="1:48" ht="12.75" hidden="1" customHeight="1">
      <c r="A224" s="1059" t="s">
        <v>562</v>
      </c>
      <c r="B224" s="1060" t="str">
        <f t="shared" si="39"/>
        <v xml:space="preserve"> </v>
      </c>
      <c r="C224" s="1077" t="s">
        <v>514</v>
      </c>
      <c r="D224" s="1282">
        <v>0</v>
      </c>
      <c r="E224" s="1061" t="str">
        <f t="shared" si="38"/>
        <v xml:space="preserve"> </v>
      </c>
      <c r="F224" s="1044"/>
      <c r="G224" s="1044"/>
      <c r="H224" s="1006"/>
      <c r="I224" s="1044"/>
      <c r="J224" s="1044"/>
      <c r="K224" s="1044"/>
      <c r="L224" s="1063"/>
      <c r="M224" s="1063"/>
      <c r="N224" s="1062"/>
      <c r="O224" s="1062"/>
      <c r="P224" s="1062"/>
      <c r="Q224" s="1062"/>
      <c r="R224" s="1062"/>
      <c r="S224" s="1062"/>
      <c r="T224" s="1062"/>
      <c r="U224" s="1062"/>
      <c r="V224" s="1062"/>
      <c r="W224" s="1062"/>
      <c r="X224" s="1062"/>
      <c r="Y224" s="1062"/>
      <c r="Z224" s="1062"/>
      <c r="AA224" s="1062"/>
      <c r="AB224" s="1062"/>
      <c r="AC224" s="1062"/>
      <c r="AD224" s="1062"/>
      <c r="AE224" s="1062"/>
      <c r="AF224" s="1062"/>
      <c r="AG224" s="1062"/>
      <c r="AH224" s="1062"/>
      <c r="AI224" s="1062"/>
      <c r="AJ224" s="1062"/>
      <c r="AK224" s="1062"/>
      <c r="AL224" s="1062"/>
      <c r="AM224" s="1062"/>
      <c r="AN224" s="1062"/>
      <c r="AO224" s="1062"/>
      <c r="AP224" s="1062"/>
      <c r="AQ224" s="1062"/>
      <c r="AR224" s="1063"/>
      <c r="AS224" s="1064"/>
      <c r="AT224" s="1286" t="str">
        <f t="shared" si="40"/>
        <v xml:space="preserve"> </v>
      </c>
      <c r="AU224" s="1282">
        <f t="shared" si="41"/>
        <v>0</v>
      </c>
      <c r="AV224" s="1065"/>
    </row>
    <row r="225" spans="1:48" ht="12.75" hidden="1" customHeight="1">
      <c r="A225" s="1066" t="s">
        <v>1122</v>
      </c>
      <c r="B225" s="1060" t="str">
        <f t="shared" si="39"/>
        <v xml:space="preserve"> </v>
      </c>
      <c r="C225" s="1077" t="s">
        <v>514</v>
      </c>
      <c r="D225" s="1282">
        <v>0</v>
      </c>
      <c r="E225" s="1061" t="str">
        <f t="shared" si="38"/>
        <v xml:space="preserve"> </v>
      </c>
      <c r="F225" s="1006"/>
      <c r="G225" s="1006"/>
      <c r="H225" s="1006"/>
      <c r="I225" s="1044"/>
      <c r="J225" s="1006"/>
      <c r="K225" s="1006"/>
      <c r="L225" s="1062"/>
      <c r="M225" s="1062"/>
      <c r="N225" s="1062"/>
      <c r="O225" s="1062"/>
      <c r="P225" s="1062"/>
      <c r="Q225" s="1062"/>
      <c r="R225" s="1062"/>
      <c r="S225" s="1062"/>
      <c r="T225" s="1062"/>
      <c r="U225" s="1062"/>
      <c r="V225" s="1062"/>
      <c r="W225" s="1062"/>
      <c r="X225" s="1062"/>
      <c r="Y225" s="1062"/>
      <c r="Z225" s="1062"/>
      <c r="AA225" s="1062"/>
      <c r="AB225" s="1062"/>
      <c r="AC225" s="1062"/>
      <c r="AD225" s="1062"/>
      <c r="AE225" s="1062"/>
      <c r="AF225" s="1062"/>
      <c r="AG225" s="1062"/>
      <c r="AH225" s="1062"/>
      <c r="AI225" s="1062"/>
      <c r="AJ225" s="1062"/>
      <c r="AK225" s="1062"/>
      <c r="AL225" s="1062"/>
      <c r="AM225" s="1062"/>
      <c r="AN225" s="1062"/>
      <c r="AO225" s="1062"/>
      <c r="AP225" s="1062"/>
      <c r="AQ225" s="1062"/>
      <c r="AR225" s="1063"/>
      <c r="AS225" s="1290"/>
      <c r="AT225" s="1286" t="str">
        <f t="shared" si="40"/>
        <v xml:space="preserve"> </v>
      </c>
      <c r="AU225" s="1282">
        <f t="shared" si="41"/>
        <v>0</v>
      </c>
      <c r="AV225" s="1065"/>
    </row>
    <row r="226" spans="1:48" ht="13.5" hidden="1" customHeight="1">
      <c r="A226" s="1059" t="s">
        <v>1191</v>
      </c>
      <c r="B226" s="1060" t="str">
        <f t="shared" si="39"/>
        <v xml:space="preserve"> </v>
      </c>
      <c r="C226" s="1077" t="s">
        <v>514</v>
      </c>
      <c r="D226" s="1282">
        <v>0</v>
      </c>
      <c r="E226" s="1061" t="str">
        <f t="shared" si="38"/>
        <v xml:space="preserve"> </v>
      </c>
      <c r="F226" s="1044"/>
      <c r="G226" s="1044"/>
      <c r="H226" s="1006"/>
      <c r="I226" s="1044"/>
      <c r="J226" s="1044"/>
      <c r="K226" s="1044"/>
      <c r="L226" s="1063"/>
      <c r="M226" s="1063"/>
      <c r="N226" s="1070"/>
      <c r="O226" s="1070"/>
      <c r="P226" s="1070"/>
      <c r="Q226" s="1070"/>
      <c r="R226" s="1070"/>
      <c r="S226" s="1070"/>
      <c r="T226" s="1070"/>
      <c r="U226" s="1070"/>
      <c r="V226" s="1070"/>
      <c r="W226" s="1070"/>
      <c r="X226" s="1070"/>
      <c r="Y226" s="1070"/>
      <c r="Z226" s="1070"/>
      <c r="AA226" s="1070"/>
      <c r="AB226" s="1070"/>
      <c r="AC226" s="1070"/>
      <c r="AD226" s="1070"/>
      <c r="AE226" s="1070"/>
      <c r="AF226" s="1070"/>
      <c r="AG226" s="1070"/>
      <c r="AH226" s="1070"/>
      <c r="AI226" s="1070"/>
      <c r="AJ226" s="1070"/>
      <c r="AK226" s="1070"/>
      <c r="AL226" s="1070"/>
      <c r="AM226" s="1070"/>
      <c r="AN226" s="1070"/>
      <c r="AO226" s="1070"/>
      <c r="AP226" s="1070"/>
      <c r="AQ226" s="1070"/>
      <c r="AR226" s="1069"/>
      <c r="AS226" s="1064"/>
      <c r="AT226" s="1286" t="str">
        <f t="shared" si="40"/>
        <v xml:space="preserve"> </v>
      </c>
      <c r="AU226" s="1282">
        <f t="shared" si="41"/>
        <v>0</v>
      </c>
      <c r="AV226" s="1065"/>
    </row>
    <row r="227" spans="1:48" ht="13.5" hidden="1" customHeight="1">
      <c r="A227" s="1059" t="s">
        <v>772</v>
      </c>
      <c r="B227" s="1060" t="str">
        <f t="shared" si="39"/>
        <v xml:space="preserve"> </v>
      </c>
      <c r="C227" s="1077" t="s">
        <v>514</v>
      </c>
      <c r="D227" s="1282">
        <v>0</v>
      </c>
      <c r="E227" s="1061" t="str">
        <f t="shared" si="38"/>
        <v xml:space="preserve"> </v>
      </c>
      <c r="F227" s="1044"/>
      <c r="G227" s="1044"/>
      <c r="H227" s="1044"/>
      <c r="I227" s="1044"/>
      <c r="J227" s="1044"/>
      <c r="K227" s="1044"/>
      <c r="L227" s="1063"/>
      <c r="M227" s="1063"/>
      <c r="N227" s="1063"/>
      <c r="O227" s="1063"/>
      <c r="P227" s="1063"/>
      <c r="Q227" s="1063"/>
      <c r="R227" s="1063"/>
      <c r="S227" s="1063"/>
      <c r="T227" s="1063"/>
      <c r="U227" s="1063"/>
      <c r="V227" s="1063"/>
      <c r="W227" s="1063"/>
      <c r="X227" s="1063"/>
      <c r="Y227" s="1063"/>
      <c r="Z227" s="1063"/>
      <c r="AA227" s="1063"/>
      <c r="AB227" s="1063"/>
      <c r="AC227" s="1063"/>
      <c r="AD227" s="1063"/>
      <c r="AE227" s="1063"/>
      <c r="AF227" s="1063"/>
      <c r="AG227" s="1063"/>
      <c r="AH227" s="1063"/>
      <c r="AI227" s="1063"/>
      <c r="AJ227" s="1063"/>
      <c r="AK227" s="1063"/>
      <c r="AL227" s="1063"/>
      <c r="AM227" s="1063"/>
      <c r="AN227" s="1063"/>
      <c r="AO227" s="1063"/>
      <c r="AP227" s="1063"/>
      <c r="AQ227" s="1063"/>
      <c r="AR227" s="1063"/>
      <c r="AS227" s="1064"/>
      <c r="AT227" s="1286" t="str">
        <f t="shared" si="40"/>
        <v xml:space="preserve"> </v>
      </c>
      <c r="AU227" s="1282">
        <f t="shared" si="41"/>
        <v>0</v>
      </c>
      <c r="AV227" s="1065"/>
    </row>
    <row r="228" spans="1:48" ht="12.75" hidden="1" customHeight="1">
      <c r="A228" s="1059" t="s">
        <v>685</v>
      </c>
      <c r="B228" s="1060" t="str">
        <f t="shared" si="39"/>
        <v xml:space="preserve"> </v>
      </c>
      <c r="C228" s="1077" t="s">
        <v>514</v>
      </c>
      <c r="D228" s="1282">
        <v>0</v>
      </c>
      <c r="E228" s="1061" t="str">
        <f t="shared" si="38"/>
        <v xml:space="preserve"> </v>
      </c>
      <c r="F228" s="1044"/>
      <c r="G228" s="1044"/>
      <c r="H228" s="1006"/>
      <c r="I228" s="1044"/>
      <c r="J228" s="1044"/>
      <c r="K228" s="1044"/>
      <c r="L228" s="1063"/>
      <c r="M228" s="1063"/>
      <c r="N228" s="1062"/>
      <c r="O228" s="1062"/>
      <c r="P228" s="1062"/>
      <c r="Q228" s="1062"/>
      <c r="R228" s="1062"/>
      <c r="S228" s="1062"/>
      <c r="T228" s="1062"/>
      <c r="U228" s="1062"/>
      <c r="V228" s="1062"/>
      <c r="W228" s="1062"/>
      <c r="X228" s="1062"/>
      <c r="Y228" s="1062"/>
      <c r="Z228" s="1062"/>
      <c r="AA228" s="1062"/>
      <c r="AB228" s="1062"/>
      <c r="AC228" s="1062"/>
      <c r="AD228" s="1062"/>
      <c r="AE228" s="1062"/>
      <c r="AF228" s="1062"/>
      <c r="AG228" s="1062"/>
      <c r="AH228" s="1062"/>
      <c r="AI228" s="1062"/>
      <c r="AJ228" s="1062"/>
      <c r="AK228" s="1062"/>
      <c r="AL228" s="1062"/>
      <c r="AM228" s="1062"/>
      <c r="AN228" s="1062"/>
      <c r="AO228" s="1062"/>
      <c r="AP228" s="1062"/>
      <c r="AQ228" s="1062"/>
      <c r="AR228" s="1063"/>
      <c r="AS228" s="1064"/>
      <c r="AT228" s="1286" t="str">
        <f t="shared" si="40"/>
        <v xml:space="preserve"> </v>
      </c>
      <c r="AU228" s="1282">
        <f t="shared" si="41"/>
        <v>0</v>
      </c>
      <c r="AV228" s="1065"/>
    </row>
    <row r="229" spans="1:48" ht="12.75" hidden="1" customHeight="1">
      <c r="A229" s="1066" t="s">
        <v>1123</v>
      </c>
      <c r="B229" s="1060" t="str">
        <f t="shared" si="39"/>
        <v xml:space="preserve"> </v>
      </c>
      <c r="C229" s="1077" t="s">
        <v>514</v>
      </c>
      <c r="D229" s="1282">
        <v>0</v>
      </c>
      <c r="E229" s="1061" t="str">
        <f t="shared" si="38"/>
        <v xml:space="preserve"> </v>
      </c>
      <c r="F229" s="1044"/>
      <c r="G229" s="1044"/>
      <c r="H229" s="1044"/>
      <c r="I229" s="1044"/>
      <c r="J229" s="1044"/>
      <c r="K229" s="1044"/>
      <c r="L229" s="1063"/>
      <c r="M229" s="1063"/>
      <c r="N229" s="1063"/>
      <c r="O229" s="1063"/>
      <c r="P229" s="1063"/>
      <c r="Q229" s="1063"/>
      <c r="R229" s="1063"/>
      <c r="S229" s="1063"/>
      <c r="T229" s="1063"/>
      <c r="U229" s="1063"/>
      <c r="V229" s="1063"/>
      <c r="W229" s="1063"/>
      <c r="X229" s="1063"/>
      <c r="Y229" s="1063"/>
      <c r="Z229" s="1063"/>
      <c r="AA229" s="1063"/>
      <c r="AB229" s="1063"/>
      <c r="AC229" s="1063"/>
      <c r="AD229" s="1063"/>
      <c r="AE229" s="1063"/>
      <c r="AF229" s="1063"/>
      <c r="AG229" s="1063"/>
      <c r="AH229" s="1063"/>
      <c r="AI229" s="1063"/>
      <c r="AJ229" s="1063"/>
      <c r="AK229" s="1063"/>
      <c r="AL229" s="1063"/>
      <c r="AM229" s="1063"/>
      <c r="AN229" s="1063"/>
      <c r="AO229" s="1063"/>
      <c r="AP229" s="1063"/>
      <c r="AQ229" s="1063"/>
      <c r="AR229" s="1063"/>
      <c r="AS229" s="1290"/>
      <c r="AT229" s="1286" t="str">
        <f t="shared" si="40"/>
        <v xml:space="preserve"> </v>
      </c>
      <c r="AU229" s="1282">
        <f t="shared" si="41"/>
        <v>0</v>
      </c>
      <c r="AV229" s="1065"/>
    </row>
    <row r="230" spans="1:48" ht="12.75" hidden="1" customHeight="1">
      <c r="A230" s="1066" t="s">
        <v>1090</v>
      </c>
      <c r="B230" s="1060" t="str">
        <f t="shared" si="39"/>
        <v xml:space="preserve"> </v>
      </c>
      <c r="C230" s="1078" t="s">
        <v>514</v>
      </c>
      <c r="D230" s="1282">
        <v>0</v>
      </c>
      <c r="E230" s="1061" t="str">
        <f t="shared" si="38"/>
        <v xml:space="preserve"> </v>
      </c>
      <c r="F230" s="1006"/>
      <c r="G230" s="1006"/>
      <c r="H230" s="1006"/>
      <c r="I230" s="1044"/>
      <c r="J230" s="1006"/>
      <c r="K230" s="1006"/>
      <c r="L230" s="1062"/>
      <c r="M230" s="1062"/>
      <c r="N230" s="1062"/>
      <c r="O230" s="1062"/>
      <c r="P230" s="1062"/>
      <c r="Q230" s="1062"/>
      <c r="R230" s="1062"/>
      <c r="S230" s="1062"/>
      <c r="T230" s="1062"/>
      <c r="U230" s="1062"/>
      <c r="V230" s="1062"/>
      <c r="W230" s="1062"/>
      <c r="X230" s="1062"/>
      <c r="Y230" s="1062"/>
      <c r="Z230" s="1062"/>
      <c r="AA230" s="1062"/>
      <c r="AB230" s="1062"/>
      <c r="AC230" s="1062"/>
      <c r="AD230" s="1062"/>
      <c r="AE230" s="1062"/>
      <c r="AF230" s="1062"/>
      <c r="AG230" s="1062"/>
      <c r="AH230" s="1062"/>
      <c r="AI230" s="1062"/>
      <c r="AJ230" s="1062"/>
      <c r="AK230" s="1062"/>
      <c r="AL230" s="1062"/>
      <c r="AM230" s="1062"/>
      <c r="AN230" s="1062"/>
      <c r="AO230" s="1062"/>
      <c r="AP230" s="1062"/>
      <c r="AQ230" s="1062"/>
      <c r="AR230" s="1063"/>
      <c r="AS230" s="1064"/>
      <c r="AT230" s="1286" t="str">
        <f t="shared" si="40"/>
        <v xml:space="preserve"> </v>
      </c>
      <c r="AU230" s="1282">
        <f t="shared" si="41"/>
        <v>0</v>
      </c>
      <c r="AV230" s="1065"/>
    </row>
    <row r="231" spans="1:48" ht="12.75" hidden="1" customHeight="1">
      <c r="A231" s="1066" t="s">
        <v>1091</v>
      </c>
      <c r="B231" s="1060" t="str">
        <f t="shared" si="39"/>
        <v xml:space="preserve"> </v>
      </c>
      <c r="C231" s="1077" t="s">
        <v>514</v>
      </c>
      <c r="D231" s="1282">
        <v>0</v>
      </c>
      <c r="E231" s="1061" t="str">
        <f t="shared" si="38"/>
        <v xml:space="preserve"> </v>
      </c>
      <c r="F231" s="1068"/>
      <c r="G231" s="1068"/>
      <c r="H231" s="1068"/>
      <c r="I231" s="1044"/>
      <c r="J231" s="1068"/>
      <c r="K231" s="1068"/>
      <c r="L231" s="1070"/>
      <c r="M231" s="1070"/>
      <c r="N231" s="1062"/>
      <c r="O231" s="1062"/>
      <c r="P231" s="1062"/>
      <c r="Q231" s="1062"/>
      <c r="R231" s="1062"/>
      <c r="S231" s="1062"/>
      <c r="T231" s="1062"/>
      <c r="U231" s="1062"/>
      <c r="V231" s="1062"/>
      <c r="W231" s="1062"/>
      <c r="X231" s="1062"/>
      <c r="Y231" s="1062"/>
      <c r="Z231" s="1062"/>
      <c r="AA231" s="1062"/>
      <c r="AB231" s="1062"/>
      <c r="AC231" s="1062"/>
      <c r="AD231" s="1062"/>
      <c r="AE231" s="1062"/>
      <c r="AF231" s="1062"/>
      <c r="AG231" s="1062"/>
      <c r="AH231" s="1062"/>
      <c r="AI231" s="1062"/>
      <c r="AJ231" s="1062"/>
      <c r="AK231" s="1062"/>
      <c r="AL231" s="1062"/>
      <c r="AM231" s="1062"/>
      <c r="AN231" s="1062"/>
      <c r="AO231" s="1062"/>
      <c r="AP231" s="1062"/>
      <c r="AQ231" s="1062"/>
      <c r="AR231" s="1063"/>
      <c r="AS231" s="1064"/>
      <c r="AT231" s="1286" t="str">
        <f t="shared" si="40"/>
        <v xml:space="preserve"> </v>
      </c>
      <c r="AU231" s="1282">
        <f t="shared" si="41"/>
        <v>0</v>
      </c>
      <c r="AV231" s="1065"/>
    </row>
    <row r="232" spans="1:48" ht="12.75" hidden="1" customHeight="1">
      <c r="A232" s="1059" t="s">
        <v>1192</v>
      </c>
      <c r="B232" s="1060" t="str">
        <f t="shared" si="39"/>
        <v xml:space="preserve"> </v>
      </c>
      <c r="C232" s="1077" t="s">
        <v>514</v>
      </c>
      <c r="D232" s="1282">
        <v>0</v>
      </c>
      <c r="E232" s="1061" t="str">
        <f t="shared" si="38"/>
        <v xml:space="preserve"> </v>
      </c>
      <c r="F232" s="1044"/>
      <c r="G232" s="1044"/>
      <c r="H232" s="1044"/>
      <c r="I232" s="1044"/>
      <c r="J232" s="1044"/>
      <c r="K232" s="1044"/>
      <c r="L232" s="1063"/>
      <c r="M232" s="1063"/>
      <c r="N232" s="1063"/>
      <c r="O232" s="1063"/>
      <c r="P232" s="1063"/>
      <c r="Q232" s="1063"/>
      <c r="R232" s="1063"/>
      <c r="S232" s="1063"/>
      <c r="T232" s="1063"/>
      <c r="U232" s="1063"/>
      <c r="V232" s="1063"/>
      <c r="W232" s="1063"/>
      <c r="X232" s="1063"/>
      <c r="Y232" s="1063"/>
      <c r="Z232" s="1063"/>
      <c r="AA232" s="1063"/>
      <c r="AB232" s="1063"/>
      <c r="AC232" s="1063"/>
      <c r="AD232" s="1063"/>
      <c r="AE232" s="1063"/>
      <c r="AF232" s="1063"/>
      <c r="AG232" s="1063"/>
      <c r="AH232" s="1063"/>
      <c r="AI232" s="1063"/>
      <c r="AJ232" s="1063"/>
      <c r="AK232" s="1063"/>
      <c r="AL232" s="1063"/>
      <c r="AM232" s="1063"/>
      <c r="AN232" s="1063"/>
      <c r="AO232" s="1063"/>
      <c r="AP232" s="1063"/>
      <c r="AQ232" s="1063"/>
      <c r="AR232" s="1063"/>
      <c r="AS232" s="1064"/>
      <c r="AT232" s="1286" t="str">
        <f t="shared" si="40"/>
        <v xml:space="preserve"> </v>
      </c>
      <c r="AU232" s="1282">
        <f t="shared" si="41"/>
        <v>0</v>
      </c>
      <c r="AV232" s="1065"/>
    </row>
    <row r="233" spans="1:48" ht="12.75" hidden="1" customHeight="1">
      <c r="A233" s="1059" t="s">
        <v>825</v>
      </c>
      <c r="B233" s="1060" t="str">
        <f t="shared" si="39"/>
        <v xml:space="preserve"> </v>
      </c>
      <c r="C233" s="1077" t="s">
        <v>514</v>
      </c>
      <c r="D233" s="1282">
        <v>0</v>
      </c>
      <c r="E233" s="1061" t="str">
        <f t="shared" si="38"/>
        <v xml:space="preserve"> </v>
      </c>
      <c r="F233" s="1006"/>
      <c r="G233" s="1006"/>
      <c r="H233" s="1006"/>
      <c r="I233" s="1044"/>
      <c r="J233" s="1006"/>
      <c r="K233" s="1006"/>
      <c r="L233" s="1062"/>
      <c r="M233" s="1062"/>
      <c r="N233" s="1062"/>
      <c r="O233" s="1062"/>
      <c r="P233" s="1062"/>
      <c r="Q233" s="1062"/>
      <c r="R233" s="1062"/>
      <c r="S233" s="1062"/>
      <c r="T233" s="1062"/>
      <c r="U233" s="1062"/>
      <c r="V233" s="1062"/>
      <c r="W233" s="1062"/>
      <c r="X233" s="1062"/>
      <c r="Y233" s="1062"/>
      <c r="Z233" s="1062"/>
      <c r="AA233" s="1062"/>
      <c r="AB233" s="1062"/>
      <c r="AC233" s="1062"/>
      <c r="AD233" s="1062"/>
      <c r="AE233" s="1062"/>
      <c r="AF233" s="1062"/>
      <c r="AG233" s="1062"/>
      <c r="AH233" s="1062"/>
      <c r="AI233" s="1062"/>
      <c r="AJ233" s="1062"/>
      <c r="AK233" s="1062"/>
      <c r="AL233" s="1062"/>
      <c r="AM233" s="1062"/>
      <c r="AN233" s="1062"/>
      <c r="AO233" s="1062"/>
      <c r="AP233" s="1062"/>
      <c r="AQ233" s="1062"/>
      <c r="AR233" s="1063"/>
      <c r="AS233" s="1064"/>
      <c r="AT233" s="1286" t="str">
        <f t="shared" si="40"/>
        <v xml:space="preserve"> </v>
      </c>
      <c r="AU233" s="1282">
        <f t="shared" si="41"/>
        <v>0</v>
      </c>
      <c r="AV233" s="1065"/>
    </row>
    <row r="234" spans="1:48" ht="12.75" hidden="1" customHeight="1">
      <c r="A234" s="1059" t="s">
        <v>486</v>
      </c>
      <c r="B234" s="1060" t="str">
        <f t="shared" si="39"/>
        <v xml:space="preserve"> </v>
      </c>
      <c r="C234" s="1077" t="s">
        <v>514</v>
      </c>
      <c r="D234" s="1282">
        <v>0</v>
      </c>
      <c r="E234" s="1061" t="str">
        <f t="shared" si="38"/>
        <v xml:space="preserve"> </v>
      </c>
      <c r="F234" s="1006"/>
      <c r="G234" s="1006"/>
      <c r="H234" s="1006"/>
      <c r="I234" s="1044"/>
      <c r="J234" s="1006"/>
      <c r="K234" s="1006"/>
      <c r="L234" s="1062"/>
      <c r="M234" s="1062"/>
      <c r="N234" s="1062"/>
      <c r="O234" s="1062"/>
      <c r="P234" s="1062"/>
      <c r="Q234" s="1062"/>
      <c r="R234" s="1062"/>
      <c r="S234" s="1062"/>
      <c r="T234" s="1062"/>
      <c r="U234" s="1062"/>
      <c r="V234" s="1062"/>
      <c r="W234" s="1062"/>
      <c r="X234" s="1062"/>
      <c r="Y234" s="1062"/>
      <c r="Z234" s="1062"/>
      <c r="AA234" s="1062"/>
      <c r="AB234" s="1062"/>
      <c r="AC234" s="1062"/>
      <c r="AD234" s="1062"/>
      <c r="AE234" s="1062"/>
      <c r="AF234" s="1062"/>
      <c r="AG234" s="1062"/>
      <c r="AH234" s="1062"/>
      <c r="AI234" s="1062"/>
      <c r="AJ234" s="1062"/>
      <c r="AK234" s="1062"/>
      <c r="AL234" s="1062"/>
      <c r="AM234" s="1062"/>
      <c r="AN234" s="1062"/>
      <c r="AO234" s="1062"/>
      <c r="AP234" s="1062"/>
      <c r="AQ234" s="1062"/>
      <c r="AR234" s="1063"/>
      <c r="AS234" s="1064"/>
      <c r="AT234" s="1286" t="str">
        <f t="shared" si="40"/>
        <v xml:space="preserve"> </v>
      </c>
      <c r="AU234" s="1282">
        <f t="shared" si="41"/>
        <v>0</v>
      </c>
      <c r="AV234" s="1065"/>
    </row>
    <row r="235" spans="1:48" ht="12.75" hidden="1" customHeight="1">
      <c r="A235" s="1059" t="s">
        <v>1193</v>
      </c>
      <c r="B235" s="1060" t="str">
        <f t="shared" si="39"/>
        <v xml:space="preserve"> </v>
      </c>
      <c r="C235" s="1077" t="s">
        <v>514</v>
      </c>
      <c r="D235" s="1282">
        <v>0</v>
      </c>
      <c r="E235" s="1061" t="str">
        <f t="shared" si="38"/>
        <v xml:space="preserve"> </v>
      </c>
      <c r="F235" s="1006"/>
      <c r="G235" s="1006"/>
      <c r="H235" s="1006"/>
      <c r="I235" s="1044"/>
      <c r="J235" s="1006"/>
      <c r="K235" s="1006"/>
      <c r="L235" s="1062"/>
      <c r="M235" s="1062"/>
      <c r="N235" s="1062"/>
      <c r="O235" s="1062"/>
      <c r="P235" s="1062"/>
      <c r="Q235" s="1062"/>
      <c r="R235" s="1062"/>
      <c r="S235" s="1062"/>
      <c r="T235" s="1062"/>
      <c r="U235" s="1062"/>
      <c r="V235" s="1062"/>
      <c r="W235" s="1062"/>
      <c r="X235" s="1062"/>
      <c r="Y235" s="1062"/>
      <c r="Z235" s="1062"/>
      <c r="AA235" s="1062"/>
      <c r="AB235" s="1062"/>
      <c r="AC235" s="1062"/>
      <c r="AD235" s="1062"/>
      <c r="AE235" s="1062"/>
      <c r="AF235" s="1062"/>
      <c r="AG235" s="1062"/>
      <c r="AH235" s="1062"/>
      <c r="AI235" s="1062"/>
      <c r="AJ235" s="1062"/>
      <c r="AK235" s="1062"/>
      <c r="AL235" s="1062"/>
      <c r="AM235" s="1062"/>
      <c r="AN235" s="1062"/>
      <c r="AO235" s="1062"/>
      <c r="AP235" s="1062"/>
      <c r="AQ235" s="1062"/>
      <c r="AR235" s="1063"/>
      <c r="AS235" s="1290"/>
      <c r="AT235" s="1286" t="str">
        <f t="shared" si="40"/>
        <v xml:space="preserve"> </v>
      </c>
      <c r="AU235" s="1282">
        <f t="shared" si="41"/>
        <v>0</v>
      </c>
      <c r="AV235" s="1065"/>
    </row>
    <row r="236" spans="1:48" ht="12.75" hidden="1" customHeight="1">
      <c r="A236" s="1059" t="s">
        <v>686</v>
      </c>
      <c r="B236" s="1060" t="str">
        <f t="shared" si="39"/>
        <v xml:space="preserve"> </v>
      </c>
      <c r="C236" s="1077" t="s">
        <v>514</v>
      </c>
      <c r="D236" s="1282">
        <v>0</v>
      </c>
      <c r="E236" s="1061" t="str">
        <f t="shared" si="38"/>
        <v xml:space="preserve"> </v>
      </c>
      <c r="F236" s="1006"/>
      <c r="G236" s="1006"/>
      <c r="H236" s="1006"/>
      <c r="I236" s="1044"/>
      <c r="J236" s="1006"/>
      <c r="K236" s="1006"/>
      <c r="L236" s="1062"/>
      <c r="M236" s="1062"/>
      <c r="N236" s="1062"/>
      <c r="O236" s="1062"/>
      <c r="P236" s="1062"/>
      <c r="Q236" s="1062"/>
      <c r="R236" s="1062"/>
      <c r="S236" s="1062"/>
      <c r="T236" s="1062"/>
      <c r="U236" s="1062"/>
      <c r="V236" s="1062"/>
      <c r="W236" s="1062"/>
      <c r="X236" s="1062"/>
      <c r="Y236" s="1062"/>
      <c r="Z236" s="1062"/>
      <c r="AA236" s="1062"/>
      <c r="AB236" s="1062"/>
      <c r="AC236" s="1062"/>
      <c r="AD236" s="1062"/>
      <c r="AE236" s="1062"/>
      <c r="AF236" s="1062"/>
      <c r="AG236" s="1062"/>
      <c r="AH236" s="1062"/>
      <c r="AI236" s="1062"/>
      <c r="AJ236" s="1062"/>
      <c r="AK236" s="1062"/>
      <c r="AL236" s="1062"/>
      <c r="AM236" s="1062"/>
      <c r="AN236" s="1062"/>
      <c r="AO236" s="1062"/>
      <c r="AP236" s="1062"/>
      <c r="AQ236" s="1062"/>
      <c r="AR236" s="1063"/>
      <c r="AS236" s="1064"/>
      <c r="AT236" s="1286" t="str">
        <f t="shared" si="40"/>
        <v xml:space="preserve"> </v>
      </c>
      <c r="AU236" s="1282">
        <f t="shared" si="41"/>
        <v>0</v>
      </c>
      <c r="AV236" s="1065"/>
    </row>
    <row r="237" spans="1:48" ht="12.75" hidden="1" customHeight="1">
      <c r="A237" s="1066" t="s">
        <v>1111</v>
      </c>
      <c r="B237" s="1060" t="str">
        <f t="shared" si="39"/>
        <v xml:space="preserve"> </v>
      </c>
      <c r="C237" s="1077" t="s">
        <v>514</v>
      </c>
      <c r="D237" s="1282">
        <v>0</v>
      </c>
      <c r="E237" s="1061" t="str">
        <f t="shared" si="38"/>
        <v xml:space="preserve"> </v>
      </c>
      <c r="F237" s="1044"/>
      <c r="G237" s="1044"/>
      <c r="H237" s="1006"/>
      <c r="I237" s="1044"/>
      <c r="J237" s="1044"/>
      <c r="K237" s="1044"/>
      <c r="L237" s="1063"/>
      <c r="M237" s="1063"/>
      <c r="N237" s="1062"/>
      <c r="O237" s="1062"/>
      <c r="P237" s="1062"/>
      <c r="Q237" s="1062"/>
      <c r="R237" s="1062"/>
      <c r="S237" s="1062"/>
      <c r="T237" s="1062"/>
      <c r="U237" s="1062"/>
      <c r="V237" s="1062"/>
      <c r="W237" s="1062"/>
      <c r="X237" s="1062"/>
      <c r="Y237" s="1062"/>
      <c r="Z237" s="1062"/>
      <c r="AA237" s="1062"/>
      <c r="AB237" s="1062"/>
      <c r="AC237" s="1062"/>
      <c r="AD237" s="1062"/>
      <c r="AE237" s="1062"/>
      <c r="AF237" s="1062"/>
      <c r="AG237" s="1062"/>
      <c r="AH237" s="1062"/>
      <c r="AI237" s="1062"/>
      <c r="AJ237" s="1062"/>
      <c r="AK237" s="1062"/>
      <c r="AL237" s="1062"/>
      <c r="AM237" s="1062"/>
      <c r="AN237" s="1062"/>
      <c r="AO237" s="1062"/>
      <c r="AP237" s="1062"/>
      <c r="AQ237" s="1062"/>
      <c r="AR237" s="1063"/>
      <c r="AS237" s="1290"/>
      <c r="AT237" s="1286" t="str">
        <f t="shared" si="40"/>
        <v xml:space="preserve"> </v>
      </c>
      <c r="AU237" s="1282">
        <f t="shared" si="41"/>
        <v>0</v>
      </c>
      <c r="AV237" s="1065"/>
    </row>
    <row r="238" spans="1:48" ht="12.75" hidden="1" customHeight="1">
      <c r="A238" s="1066" t="s">
        <v>1270</v>
      </c>
      <c r="B238" s="1060">
        <f t="shared" si="39"/>
        <v>2</v>
      </c>
      <c r="C238" s="1077">
        <v>1.9942129629629629E-2</v>
      </c>
      <c r="D238" s="1287">
        <v>0</v>
      </c>
      <c r="E238" s="1061" t="str">
        <f t="shared" si="38"/>
        <v xml:space="preserve"> </v>
      </c>
      <c r="F238" s="1006"/>
      <c r="G238" s="1006"/>
      <c r="H238" s="1006"/>
      <c r="I238" s="1044"/>
      <c r="J238" s="1006"/>
      <c r="K238" s="1006"/>
      <c r="L238" s="1062"/>
      <c r="M238" s="1062"/>
      <c r="N238" s="1062"/>
      <c r="O238" s="1062"/>
      <c r="P238" s="1062"/>
      <c r="Q238" s="1062"/>
      <c r="R238" s="1062"/>
      <c r="S238" s="1062"/>
      <c r="T238" s="1062"/>
      <c r="U238" s="1062"/>
      <c r="V238" s="1062"/>
      <c r="W238" s="1062"/>
      <c r="X238" s="1062"/>
      <c r="Y238" s="1062"/>
      <c r="Z238" s="1062"/>
      <c r="AA238" s="1062"/>
      <c r="AB238" s="1062"/>
      <c r="AC238" s="1062"/>
      <c r="AD238" s="1062"/>
      <c r="AE238" s="1062"/>
      <c r="AF238" s="1062"/>
      <c r="AG238" s="1062"/>
      <c r="AH238" s="1062"/>
      <c r="AI238" s="1062"/>
      <c r="AJ238" s="1062"/>
      <c r="AK238" s="1062"/>
      <c r="AL238" s="1062"/>
      <c r="AM238" s="1062"/>
      <c r="AN238" s="1062"/>
      <c r="AO238" s="1062"/>
      <c r="AP238" s="1062"/>
      <c r="AQ238" s="1062"/>
      <c r="AR238" s="1063"/>
      <c r="AS238" s="1064"/>
      <c r="AT238" s="1286" t="str">
        <f t="shared" si="40"/>
        <v xml:space="preserve"> </v>
      </c>
      <c r="AU238" s="1282">
        <f t="shared" si="41"/>
        <v>0</v>
      </c>
      <c r="AV238" s="1065"/>
    </row>
    <row r="239" spans="1:48" ht="12.75" hidden="1" customHeight="1">
      <c r="A239" s="1059" t="s">
        <v>487</v>
      </c>
      <c r="B239" s="1060" t="str">
        <f t="shared" si="39"/>
        <v xml:space="preserve"> </v>
      </c>
      <c r="C239" s="1077" t="s">
        <v>514</v>
      </c>
      <c r="D239" s="1282">
        <v>0</v>
      </c>
      <c r="E239" s="1061" t="str">
        <f t="shared" si="38"/>
        <v xml:space="preserve"> </v>
      </c>
      <c r="F239" s="1006"/>
      <c r="G239" s="1006"/>
      <c r="H239" s="1006"/>
      <c r="I239" s="1044"/>
      <c r="J239" s="1006"/>
      <c r="K239" s="1006"/>
      <c r="L239" s="1062"/>
      <c r="M239" s="1062"/>
      <c r="N239" s="1062"/>
      <c r="O239" s="1062"/>
      <c r="P239" s="1062"/>
      <c r="Q239" s="1062"/>
      <c r="R239" s="1062"/>
      <c r="S239" s="1062"/>
      <c r="T239" s="1062"/>
      <c r="U239" s="1062"/>
      <c r="V239" s="1062"/>
      <c r="W239" s="1062"/>
      <c r="X239" s="1062"/>
      <c r="Y239" s="1062"/>
      <c r="Z239" s="1062"/>
      <c r="AA239" s="1062"/>
      <c r="AB239" s="1062"/>
      <c r="AC239" s="1062"/>
      <c r="AD239" s="1062"/>
      <c r="AE239" s="1062"/>
      <c r="AF239" s="1062"/>
      <c r="AG239" s="1062"/>
      <c r="AH239" s="1062"/>
      <c r="AI239" s="1062"/>
      <c r="AJ239" s="1062"/>
      <c r="AK239" s="1062"/>
      <c r="AL239" s="1062"/>
      <c r="AM239" s="1062"/>
      <c r="AN239" s="1062"/>
      <c r="AO239" s="1062"/>
      <c r="AP239" s="1062"/>
      <c r="AQ239" s="1062"/>
      <c r="AR239" s="1063"/>
      <c r="AS239" s="1064"/>
      <c r="AT239" s="1286" t="str">
        <f t="shared" si="40"/>
        <v xml:space="preserve"> </v>
      </c>
      <c r="AU239" s="1282">
        <f t="shared" si="41"/>
        <v>0</v>
      </c>
      <c r="AV239" s="1065"/>
    </row>
    <row r="240" spans="1:48" ht="12.75" hidden="1" customHeight="1">
      <c r="A240" s="1066" t="s">
        <v>775</v>
      </c>
      <c r="B240" s="1060" t="str">
        <f t="shared" si="39"/>
        <v xml:space="preserve"> </v>
      </c>
      <c r="C240" s="1077" t="s">
        <v>514</v>
      </c>
      <c r="D240" s="1282">
        <v>0</v>
      </c>
      <c r="E240" s="1061" t="str">
        <f t="shared" si="38"/>
        <v xml:space="preserve"> </v>
      </c>
      <c r="F240" s="1006"/>
      <c r="G240" s="1006"/>
      <c r="H240" s="1006"/>
      <c r="I240" s="1044"/>
      <c r="J240" s="1006"/>
      <c r="K240" s="1006"/>
      <c r="L240" s="1062"/>
      <c r="M240" s="1062"/>
      <c r="N240" s="1062"/>
      <c r="O240" s="1062"/>
      <c r="P240" s="1062"/>
      <c r="Q240" s="1062"/>
      <c r="R240" s="1062"/>
      <c r="S240" s="1062"/>
      <c r="T240" s="1062"/>
      <c r="U240" s="1062"/>
      <c r="V240" s="1062"/>
      <c r="W240" s="1062"/>
      <c r="X240" s="1062"/>
      <c r="Y240" s="1062"/>
      <c r="Z240" s="1062"/>
      <c r="AA240" s="1062"/>
      <c r="AB240" s="1062"/>
      <c r="AC240" s="1062"/>
      <c r="AD240" s="1062"/>
      <c r="AE240" s="1062"/>
      <c r="AF240" s="1062"/>
      <c r="AG240" s="1062"/>
      <c r="AH240" s="1062"/>
      <c r="AI240" s="1062"/>
      <c r="AJ240" s="1062"/>
      <c r="AK240" s="1062"/>
      <c r="AL240" s="1062"/>
      <c r="AM240" s="1062"/>
      <c r="AN240" s="1062"/>
      <c r="AO240" s="1062"/>
      <c r="AP240" s="1062"/>
      <c r="AQ240" s="1062"/>
      <c r="AR240" s="1063"/>
      <c r="AS240" s="1064"/>
      <c r="AT240" s="1286" t="str">
        <f t="shared" si="40"/>
        <v xml:space="preserve"> </v>
      </c>
      <c r="AU240" s="1282">
        <f t="shared" si="41"/>
        <v>0</v>
      </c>
      <c r="AV240" s="1065"/>
    </row>
    <row r="241" spans="1:48" ht="12.75" hidden="1" customHeight="1">
      <c r="A241" s="1059" t="s">
        <v>494</v>
      </c>
      <c r="B241" s="1060" t="str">
        <f t="shared" si="39"/>
        <v xml:space="preserve"> </v>
      </c>
      <c r="C241" s="1077" t="s">
        <v>514</v>
      </c>
      <c r="D241" s="1282">
        <v>0</v>
      </c>
      <c r="E241" s="1061" t="str">
        <f t="shared" si="38"/>
        <v xml:space="preserve"> </v>
      </c>
      <c r="F241" s="1044"/>
      <c r="G241" s="1044"/>
      <c r="H241" s="1006"/>
      <c r="I241" s="1044"/>
      <c r="J241" s="1044"/>
      <c r="K241" s="1044"/>
      <c r="L241" s="1063"/>
      <c r="M241" s="1063"/>
      <c r="N241" s="1070"/>
      <c r="O241" s="1070"/>
      <c r="P241" s="1070"/>
      <c r="Q241" s="1070"/>
      <c r="R241" s="1070"/>
      <c r="S241" s="1070"/>
      <c r="T241" s="1070"/>
      <c r="U241" s="1070"/>
      <c r="V241" s="1070"/>
      <c r="W241" s="1070"/>
      <c r="X241" s="1070"/>
      <c r="Y241" s="1070"/>
      <c r="Z241" s="1070"/>
      <c r="AA241" s="1070"/>
      <c r="AB241" s="1070"/>
      <c r="AC241" s="1070"/>
      <c r="AD241" s="1070"/>
      <c r="AE241" s="1070"/>
      <c r="AF241" s="1070"/>
      <c r="AG241" s="1070"/>
      <c r="AH241" s="1070"/>
      <c r="AI241" s="1070"/>
      <c r="AJ241" s="1070"/>
      <c r="AK241" s="1070"/>
      <c r="AL241" s="1070"/>
      <c r="AM241" s="1070"/>
      <c r="AN241" s="1070"/>
      <c r="AO241" s="1070"/>
      <c r="AP241" s="1070"/>
      <c r="AQ241" s="1070"/>
      <c r="AR241" s="1069"/>
      <c r="AS241" s="1064"/>
      <c r="AT241" s="1286" t="str">
        <f t="shared" si="40"/>
        <v xml:space="preserve"> </v>
      </c>
      <c r="AU241" s="1282">
        <f t="shared" si="41"/>
        <v>0</v>
      </c>
      <c r="AV241" s="1065"/>
    </row>
    <row r="242" spans="1:48" ht="12.75" hidden="1" customHeight="1">
      <c r="A242" s="1059" t="s">
        <v>387</v>
      </c>
      <c r="B242" s="1060" t="str">
        <f t="shared" si="39"/>
        <v xml:space="preserve"> </v>
      </c>
      <c r="C242" s="1077" t="s">
        <v>514</v>
      </c>
      <c r="D242" s="1282">
        <v>0</v>
      </c>
      <c r="E242" s="1061" t="str">
        <f t="shared" si="38"/>
        <v xml:space="preserve"> </v>
      </c>
      <c r="F242" s="1019"/>
      <c r="G242" s="1019"/>
      <c r="H242" s="1068"/>
      <c r="I242" s="1044"/>
      <c r="J242" s="1019"/>
      <c r="K242" s="1019"/>
      <c r="L242" s="1069"/>
      <c r="M242" s="1069"/>
      <c r="N242" s="1070"/>
      <c r="O242" s="1070"/>
      <c r="P242" s="1070"/>
      <c r="Q242" s="1070"/>
      <c r="R242" s="1070"/>
      <c r="S242" s="1070"/>
      <c r="T242" s="1070"/>
      <c r="U242" s="1070"/>
      <c r="V242" s="1070"/>
      <c r="W242" s="1070"/>
      <c r="X242" s="1070"/>
      <c r="Y242" s="1070"/>
      <c r="Z242" s="1070"/>
      <c r="AA242" s="1070"/>
      <c r="AB242" s="1070"/>
      <c r="AC242" s="1070"/>
      <c r="AD242" s="1070"/>
      <c r="AE242" s="1070"/>
      <c r="AF242" s="1070"/>
      <c r="AG242" s="1070"/>
      <c r="AH242" s="1070"/>
      <c r="AI242" s="1070"/>
      <c r="AJ242" s="1070"/>
      <c r="AK242" s="1070"/>
      <c r="AL242" s="1070"/>
      <c r="AM242" s="1070"/>
      <c r="AN242" s="1070"/>
      <c r="AO242" s="1070"/>
      <c r="AP242" s="1070"/>
      <c r="AQ242" s="1070"/>
      <c r="AR242" s="1069"/>
      <c r="AS242" s="1064"/>
      <c r="AT242" s="1286" t="str">
        <f t="shared" si="40"/>
        <v xml:space="preserve"> </v>
      </c>
      <c r="AU242" s="1282">
        <f t="shared" si="41"/>
        <v>0</v>
      </c>
      <c r="AV242" s="1065"/>
    </row>
    <row r="243" spans="1:48" ht="12.75" hidden="1" customHeight="1">
      <c r="A243" s="1066" t="s">
        <v>1308</v>
      </c>
      <c r="B243" s="1060" t="str">
        <f t="shared" si="39"/>
        <v xml:space="preserve"> </v>
      </c>
      <c r="C243" s="1077" t="s">
        <v>514</v>
      </c>
      <c r="D243" s="1282">
        <v>0</v>
      </c>
      <c r="E243" s="1061" t="str">
        <f t="shared" si="38"/>
        <v xml:space="preserve"> </v>
      </c>
      <c r="F243" s="1019"/>
      <c r="G243" s="1019"/>
      <c r="H243" s="1068"/>
      <c r="I243" s="1044"/>
      <c r="J243" s="1019"/>
      <c r="K243" s="1019"/>
      <c r="L243" s="1069"/>
      <c r="M243" s="1069"/>
      <c r="N243" s="1070"/>
      <c r="O243" s="1070"/>
      <c r="P243" s="1070"/>
      <c r="Q243" s="1070"/>
      <c r="R243" s="1070"/>
      <c r="S243" s="1070"/>
      <c r="T243" s="1070"/>
      <c r="U243" s="1070"/>
      <c r="V243" s="1070"/>
      <c r="W243" s="1070"/>
      <c r="X243" s="1070"/>
      <c r="Y243" s="1070"/>
      <c r="Z243" s="1070"/>
      <c r="AA243" s="1070"/>
      <c r="AB243" s="1070"/>
      <c r="AC243" s="1070"/>
      <c r="AD243" s="1070"/>
      <c r="AE243" s="1070"/>
      <c r="AF243" s="1070"/>
      <c r="AG243" s="1070"/>
      <c r="AH243" s="1070"/>
      <c r="AI243" s="1070"/>
      <c r="AJ243" s="1070"/>
      <c r="AK243" s="1070"/>
      <c r="AL243" s="1070"/>
      <c r="AM243" s="1070"/>
      <c r="AN243" s="1070"/>
      <c r="AO243" s="1070"/>
      <c r="AP243" s="1070"/>
      <c r="AQ243" s="1070"/>
      <c r="AR243" s="1069"/>
      <c r="AS243" s="1064"/>
      <c r="AT243" s="1286" t="str">
        <f t="shared" si="40"/>
        <v xml:space="preserve"> </v>
      </c>
      <c r="AU243" s="1282">
        <f t="shared" si="41"/>
        <v>0</v>
      </c>
      <c r="AV243" s="1065"/>
    </row>
    <row r="244" spans="1:48" ht="12.75" hidden="1" customHeight="1">
      <c r="A244" s="1066" t="s">
        <v>1092</v>
      </c>
      <c r="B244" s="1060" t="str">
        <f t="shared" si="39"/>
        <v xml:space="preserve"> </v>
      </c>
      <c r="C244" s="1077" t="s">
        <v>514</v>
      </c>
      <c r="D244" s="1282">
        <v>0</v>
      </c>
      <c r="E244" s="1061" t="str">
        <f t="shared" si="38"/>
        <v xml:space="preserve"> </v>
      </c>
      <c r="F244" s="1006"/>
      <c r="G244" s="1006"/>
      <c r="H244" s="1006"/>
      <c r="I244" s="1044"/>
      <c r="J244" s="1006"/>
      <c r="K244" s="1006"/>
      <c r="L244" s="1062"/>
      <c r="M244" s="1062"/>
      <c r="N244" s="1062"/>
      <c r="O244" s="1062"/>
      <c r="P244" s="1062"/>
      <c r="Q244" s="1062"/>
      <c r="R244" s="1062"/>
      <c r="S244" s="1062"/>
      <c r="T244" s="1062"/>
      <c r="U244" s="1062"/>
      <c r="V244" s="1062"/>
      <c r="W244" s="1062"/>
      <c r="X244" s="1062"/>
      <c r="Y244" s="1062"/>
      <c r="Z244" s="1062"/>
      <c r="AA244" s="1062"/>
      <c r="AB244" s="1062"/>
      <c r="AC244" s="1062"/>
      <c r="AD244" s="1062"/>
      <c r="AE244" s="1062"/>
      <c r="AF244" s="1062"/>
      <c r="AG244" s="1062"/>
      <c r="AH244" s="1062"/>
      <c r="AI244" s="1062"/>
      <c r="AJ244" s="1062"/>
      <c r="AK244" s="1062"/>
      <c r="AL244" s="1062"/>
      <c r="AM244" s="1062"/>
      <c r="AN244" s="1062"/>
      <c r="AO244" s="1062"/>
      <c r="AP244" s="1062"/>
      <c r="AQ244" s="1062"/>
      <c r="AR244" s="1063"/>
      <c r="AS244" s="1064"/>
      <c r="AT244" s="1286" t="str">
        <f t="shared" si="40"/>
        <v xml:space="preserve"> </v>
      </c>
      <c r="AU244" s="1282">
        <f t="shared" si="41"/>
        <v>0</v>
      </c>
      <c r="AV244" s="1065"/>
    </row>
    <row r="245" spans="1:48" ht="12.75" hidden="1" customHeight="1">
      <c r="A245" s="1059" t="s">
        <v>141</v>
      </c>
      <c r="B245" s="1060" t="str">
        <f t="shared" si="39"/>
        <v xml:space="preserve"> </v>
      </c>
      <c r="C245" s="1077" t="s">
        <v>514</v>
      </c>
      <c r="D245" s="1282">
        <v>0</v>
      </c>
      <c r="E245" s="1061" t="str">
        <f t="shared" si="38"/>
        <v xml:space="preserve"> </v>
      </c>
      <c r="F245" s="1044"/>
      <c r="G245" s="1044"/>
      <c r="H245" s="1044"/>
      <c r="I245" s="1044"/>
      <c r="J245" s="1044"/>
      <c r="K245" s="1044"/>
      <c r="L245" s="1063"/>
      <c r="M245" s="1063"/>
      <c r="N245" s="1063"/>
      <c r="O245" s="1063"/>
      <c r="P245" s="1063"/>
      <c r="Q245" s="1063"/>
      <c r="R245" s="1063"/>
      <c r="S245" s="1063"/>
      <c r="T245" s="1063"/>
      <c r="U245" s="1063"/>
      <c r="V245" s="1063"/>
      <c r="W245" s="1063"/>
      <c r="X245" s="1063"/>
      <c r="Y245" s="1063"/>
      <c r="Z245" s="1063"/>
      <c r="AA245" s="1063"/>
      <c r="AB245" s="1063"/>
      <c r="AC245" s="1063"/>
      <c r="AD245" s="1063"/>
      <c r="AE245" s="1063"/>
      <c r="AF245" s="1063"/>
      <c r="AG245" s="1063"/>
      <c r="AH245" s="1063"/>
      <c r="AI245" s="1063"/>
      <c r="AJ245" s="1063"/>
      <c r="AK245" s="1063"/>
      <c r="AL245" s="1063"/>
      <c r="AM245" s="1063"/>
      <c r="AN245" s="1063"/>
      <c r="AO245" s="1063"/>
      <c r="AP245" s="1063"/>
      <c r="AQ245" s="1063"/>
      <c r="AR245" s="1063"/>
      <c r="AS245" s="1064"/>
      <c r="AT245" s="1286" t="str">
        <f t="shared" si="40"/>
        <v xml:space="preserve"> </v>
      </c>
      <c r="AU245" s="1282">
        <f t="shared" si="41"/>
        <v>0</v>
      </c>
      <c r="AV245" s="1065"/>
    </row>
    <row r="246" spans="1:48" ht="13.5" hidden="1" customHeight="1">
      <c r="A246" s="1059" t="s">
        <v>1</v>
      </c>
      <c r="B246" s="1060" t="str">
        <f t="shared" si="39"/>
        <v xml:space="preserve"> </v>
      </c>
      <c r="C246" s="1077" t="s">
        <v>514</v>
      </c>
      <c r="D246" s="1282">
        <v>0</v>
      </c>
      <c r="E246" s="1061" t="str">
        <f t="shared" si="38"/>
        <v xml:space="preserve"> </v>
      </c>
      <c r="F246" s="1006"/>
      <c r="G246" s="1006"/>
      <c r="H246" s="1006"/>
      <c r="I246" s="1006"/>
      <c r="J246" s="1006"/>
      <c r="K246" s="1006"/>
      <c r="L246" s="1062"/>
      <c r="M246" s="1062"/>
      <c r="N246" s="1062"/>
      <c r="O246" s="1062"/>
      <c r="P246" s="1062"/>
      <c r="Q246" s="1062"/>
      <c r="R246" s="1062"/>
      <c r="S246" s="1062"/>
      <c r="T246" s="1062"/>
      <c r="U246" s="1062"/>
      <c r="V246" s="1062"/>
      <c r="W246" s="1062"/>
      <c r="X246" s="1062"/>
      <c r="Y246" s="1062"/>
      <c r="Z246" s="1062"/>
      <c r="AA246" s="1062"/>
      <c r="AB246" s="1062"/>
      <c r="AC246" s="1062"/>
      <c r="AD246" s="1062"/>
      <c r="AE246" s="1062"/>
      <c r="AF246" s="1062"/>
      <c r="AG246" s="1062"/>
      <c r="AH246" s="1062"/>
      <c r="AI246" s="1062"/>
      <c r="AJ246" s="1062"/>
      <c r="AK246" s="1062"/>
      <c r="AL246" s="1062"/>
      <c r="AM246" s="1062"/>
      <c r="AN246" s="1062"/>
      <c r="AO246" s="1062"/>
      <c r="AP246" s="1062"/>
      <c r="AQ246" s="1062"/>
      <c r="AR246" s="1063"/>
      <c r="AS246" s="1064"/>
      <c r="AT246" s="1286" t="str">
        <f t="shared" si="40"/>
        <v xml:space="preserve"> </v>
      </c>
      <c r="AU246" s="1282">
        <f t="shared" si="41"/>
        <v>0</v>
      </c>
      <c r="AV246" s="1065"/>
    </row>
    <row r="247" spans="1:48" ht="12.75" hidden="1" customHeight="1">
      <c r="A247" s="1059" t="s">
        <v>28</v>
      </c>
      <c r="B247" s="1060" t="str">
        <f t="shared" si="39"/>
        <v xml:space="preserve"> </v>
      </c>
      <c r="C247" s="1077" t="s">
        <v>514</v>
      </c>
      <c r="D247" s="1282">
        <v>0</v>
      </c>
      <c r="E247" s="1061" t="str">
        <f t="shared" si="38"/>
        <v xml:space="preserve"> </v>
      </c>
      <c r="F247" s="1006"/>
      <c r="G247" s="1006"/>
      <c r="H247" s="1006"/>
      <c r="I247" s="1006"/>
      <c r="J247" s="1006"/>
      <c r="K247" s="1006"/>
      <c r="L247" s="1062"/>
      <c r="M247" s="1062"/>
      <c r="N247" s="1062"/>
      <c r="O247" s="1062"/>
      <c r="P247" s="1062"/>
      <c r="Q247" s="1062"/>
      <c r="R247" s="1062"/>
      <c r="S247" s="1062"/>
      <c r="T247" s="1062"/>
      <c r="U247" s="1062"/>
      <c r="V247" s="1062"/>
      <c r="W247" s="1062"/>
      <c r="X247" s="1062"/>
      <c r="Y247" s="1062"/>
      <c r="Z247" s="1062"/>
      <c r="AA247" s="1062"/>
      <c r="AB247" s="1062"/>
      <c r="AC247" s="1062"/>
      <c r="AD247" s="1062"/>
      <c r="AE247" s="1062"/>
      <c r="AF247" s="1062"/>
      <c r="AG247" s="1062"/>
      <c r="AH247" s="1062"/>
      <c r="AI247" s="1062"/>
      <c r="AJ247" s="1062"/>
      <c r="AK247" s="1062"/>
      <c r="AL247" s="1062"/>
      <c r="AM247" s="1062"/>
      <c r="AN247" s="1062"/>
      <c r="AO247" s="1062"/>
      <c r="AP247" s="1062"/>
      <c r="AQ247" s="1062"/>
      <c r="AR247" s="1063"/>
      <c r="AS247" s="1064"/>
      <c r="AT247" s="1286" t="str">
        <f t="shared" si="40"/>
        <v xml:space="preserve"> </v>
      </c>
      <c r="AU247" s="1282">
        <f t="shared" si="41"/>
        <v>0</v>
      </c>
      <c r="AV247" s="1065"/>
    </row>
    <row r="248" spans="1:48" ht="12.75" hidden="1" customHeight="1">
      <c r="A248" s="1059" t="s">
        <v>688</v>
      </c>
      <c r="B248" s="1060" t="str">
        <f t="shared" si="39"/>
        <v xml:space="preserve"> </v>
      </c>
      <c r="C248" s="1077" t="s">
        <v>514</v>
      </c>
      <c r="D248" s="1282">
        <v>0</v>
      </c>
      <c r="E248" s="1061" t="str">
        <f t="shared" si="38"/>
        <v xml:space="preserve"> </v>
      </c>
      <c r="F248" s="1006"/>
      <c r="G248" s="1006"/>
      <c r="H248" s="1006"/>
      <c r="I248" s="1006"/>
      <c r="J248" s="1006"/>
      <c r="K248" s="1006"/>
      <c r="L248" s="1062"/>
      <c r="M248" s="1062"/>
      <c r="N248" s="1062"/>
      <c r="O248" s="1062"/>
      <c r="P248" s="1062"/>
      <c r="Q248" s="1062"/>
      <c r="R248" s="1062"/>
      <c r="S248" s="1062"/>
      <c r="T248" s="1062"/>
      <c r="U248" s="1062"/>
      <c r="V248" s="1062"/>
      <c r="W248" s="1062"/>
      <c r="X248" s="1062"/>
      <c r="Y248" s="1062"/>
      <c r="Z248" s="1062"/>
      <c r="AA248" s="1062"/>
      <c r="AB248" s="1062"/>
      <c r="AC248" s="1062"/>
      <c r="AD248" s="1062"/>
      <c r="AE248" s="1062"/>
      <c r="AF248" s="1062"/>
      <c r="AG248" s="1062"/>
      <c r="AH248" s="1062"/>
      <c r="AI248" s="1062"/>
      <c r="AJ248" s="1062"/>
      <c r="AK248" s="1062"/>
      <c r="AL248" s="1062"/>
      <c r="AM248" s="1062"/>
      <c r="AN248" s="1062"/>
      <c r="AO248" s="1062"/>
      <c r="AP248" s="1062"/>
      <c r="AQ248" s="1062"/>
      <c r="AR248" s="1063"/>
      <c r="AS248" s="1064"/>
      <c r="AT248" s="1286" t="str">
        <f t="shared" si="40"/>
        <v xml:space="preserve"> </v>
      </c>
      <c r="AU248" s="1282">
        <f t="shared" si="41"/>
        <v>0</v>
      </c>
      <c r="AV248" s="1065"/>
    </row>
    <row r="249" spans="1:48" ht="12.75" hidden="1" customHeight="1">
      <c r="A249" s="1066" t="s">
        <v>959</v>
      </c>
      <c r="B249" s="1060" t="str">
        <f t="shared" si="39"/>
        <v xml:space="preserve"> </v>
      </c>
      <c r="C249" s="1077" t="s">
        <v>514</v>
      </c>
      <c r="D249" s="1282">
        <v>0</v>
      </c>
      <c r="E249" s="1061" t="str">
        <f t="shared" si="38"/>
        <v xml:space="preserve"> </v>
      </c>
      <c r="F249" s="1044"/>
      <c r="G249" s="1044"/>
      <c r="H249" s="1006"/>
      <c r="I249" s="1044"/>
      <c r="J249" s="1044"/>
      <c r="K249" s="1044"/>
      <c r="L249" s="1063"/>
      <c r="M249" s="1063"/>
      <c r="N249" s="1070"/>
      <c r="O249" s="1070"/>
      <c r="P249" s="1070"/>
      <c r="Q249" s="1070"/>
      <c r="R249" s="1070"/>
      <c r="S249" s="1070"/>
      <c r="T249" s="1070"/>
      <c r="U249" s="1070"/>
      <c r="V249" s="1070"/>
      <c r="W249" s="1070"/>
      <c r="X249" s="1070"/>
      <c r="Y249" s="1070"/>
      <c r="Z249" s="1070"/>
      <c r="AA249" s="1070"/>
      <c r="AB249" s="1070"/>
      <c r="AC249" s="1070"/>
      <c r="AD249" s="1070"/>
      <c r="AE249" s="1070"/>
      <c r="AF249" s="1070"/>
      <c r="AG249" s="1070"/>
      <c r="AH249" s="1070"/>
      <c r="AI249" s="1070"/>
      <c r="AJ249" s="1070"/>
      <c r="AK249" s="1070"/>
      <c r="AL249" s="1070"/>
      <c r="AM249" s="1070"/>
      <c r="AN249" s="1070"/>
      <c r="AO249" s="1070"/>
      <c r="AP249" s="1070"/>
      <c r="AQ249" s="1070"/>
      <c r="AR249" s="1069"/>
      <c r="AS249" s="1064"/>
      <c r="AT249" s="1286" t="str">
        <f t="shared" si="40"/>
        <v xml:space="preserve"> </v>
      </c>
      <c r="AU249" s="1282">
        <f t="shared" si="41"/>
        <v>0</v>
      </c>
      <c r="AV249" s="1065"/>
    </row>
    <row r="250" spans="1:48" ht="12.75" hidden="1" customHeight="1">
      <c r="A250" s="1059" t="s">
        <v>556</v>
      </c>
      <c r="B250" s="1060" t="str">
        <f t="shared" si="39"/>
        <v xml:space="preserve"> </v>
      </c>
      <c r="C250" s="1077" t="s">
        <v>514</v>
      </c>
      <c r="D250" s="1282">
        <v>0</v>
      </c>
      <c r="E250" s="1061" t="str">
        <f t="shared" si="38"/>
        <v xml:space="preserve"> </v>
      </c>
      <c r="F250" s="1043"/>
      <c r="G250" s="1043"/>
      <c r="H250" s="1044"/>
      <c r="I250" s="1044"/>
      <c r="J250" s="1044"/>
      <c r="K250" s="104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3"/>
      <c r="W250" s="1063"/>
      <c r="X250" s="1063"/>
      <c r="Y250" s="1063"/>
      <c r="Z250" s="1063"/>
      <c r="AA250" s="1063"/>
      <c r="AB250" s="1063"/>
      <c r="AC250" s="1063"/>
      <c r="AD250" s="1063"/>
      <c r="AE250" s="1063"/>
      <c r="AF250" s="1063"/>
      <c r="AG250" s="1063"/>
      <c r="AH250" s="1063"/>
      <c r="AI250" s="1063"/>
      <c r="AJ250" s="1063"/>
      <c r="AK250" s="1063"/>
      <c r="AL250" s="1063"/>
      <c r="AM250" s="1063"/>
      <c r="AN250" s="1063"/>
      <c r="AO250" s="1063"/>
      <c r="AP250" s="1063"/>
      <c r="AQ250" s="1063"/>
      <c r="AR250" s="1063"/>
      <c r="AS250" s="1083"/>
      <c r="AT250" s="1286" t="str">
        <f t="shared" si="40"/>
        <v xml:space="preserve"> </v>
      </c>
      <c r="AU250" s="1282">
        <f t="shared" si="41"/>
        <v>0</v>
      </c>
      <c r="AV250" s="1065"/>
    </row>
    <row r="251" spans="1:48" ht="12.75" hidden="1" customHeight="1">
      <c r="A251" s="1066" t="s">
        <v>1033</v>
      </c>
      <c r="B251" s="1060" t="str">
        <f t="shared" si="39"/>
        <v xml:space="preserve"> </v>
      </c>
      <c r="C251" s="1077" t="s">
        <v>514</v>
      </c>
      <c r="D251" s="1282">
        <v>0</v>
      </c>
      <c r="E251" s="1061" t="str">
        <f t="shared" si="38"/>
        <v xml:space="preserve"> </v>
      </c>
      <c r="F251" s="1006"/>
      <c r="G251" s="1006"/>
      <c r="H251" s="1006"/>
      <c r="I251" s="1006"/>
      <c r="J251" s="1006"/>
      <c r="K251" s="1006"/>
      <c r="L251" s="1062"/>
      <c r="M251" s="1062"/>
      <c r="N251" s="1062"/>
      <c r="O251" s="1062"/>
      <c r="P251" s="1062"/>
      <c r="Q251" s="1062"/>
      <c r="R251" s="1062"/>
      <c r="S251" s="1062"/>
      <c r="T251" s="1062"/>
      <c r="U251" s="1062"/>
      <c r="V251" s="1062"/>
      <c r="W251" s="1062"/>
      <c r="X251" s="1062"/>
      <c r="Y251" s="1062"/>
      <c r="Z251" s="1062"/>
      <c r="AA251" s="1062"/>
      <c r="AB251" s="1062"/>
      <c r="AC251" s="1062"/>
      <c r="AD251" s="1062"/>
      <c r="AE251" s="1062"/>
      <c r="AF251" s="1062"/>
      <c r="AG251" s="1062"/>
      <c r="AH251" s="1062"/>
      <c r="AI251" s="1062"/>
      <c r="AJ251" s="1062"/>
      <c r="AK251" s="1062"/>
      <c r="AL251" s="1062"/>
      <c r="AM251" s="1062"/>
      <c r="AN251" s="1062"/>
      <c r="AO251" s="1062"/>
      <c r="AP251" s="1062"/>
      <c r="AQ251" s="1062"/>
      <c r="AR251" s="1063"/>
      <c r="AS251" s="1064"/>
      <c r="AT251" s="1286" t="str">
        <f t="shared" si="40"/>
        <v xml:space="preserve"> </v>
      </c>
      <c r="AU251" s="1282">
        <f t="shared" si="41"/>
        <v>0</v>
      </c>
      <c r="AV251" s="1065"/>
    </row>
    <row r="252" spans="1:48" ht="12.75" hidden="1" customHeight="1">
      <c r="A252" s="1066" t="s">
        <v>958</v>
      </c>
      <c r="B252" s="1060" t="str">
        <f t="shared" si="39"/>
        <v xml:space="preserve"> </v>
      </c>
      <c r="C252" s="1077" t="s">
        <v>514</v>
      </c>
      <c r="D252" s="1282">
        <v>0</v>
      </c>
      <c r="E252" s="1061" t="str">
        <f t="shared" si="38"/>
        <v xml:space="preserve"> </v>
      </c>
      <c r="F252" s="1006"/>
      <c r="G252" s="1006"/>
      <c r="H252" s="1006"/>
      <c r="I252" s="1006"/>
      <c r="J252" s="1006"/>
      <c r="K252" s="1006"/>
      <c r="L252" s="1062"/>
      <c r="M252" s="1062"/>
      <c r="N252" s="1062"/>
      <c r="O252" s="1062"/>
      <c r="P252" s="1062"/>
      <c r="Q252" s="1062"/>
      <c r="R252" s="1062"/>
      <c r="S252" s="1062"/>
      <c r="T252" s="1062"/>
      <c r="U252" s="1062"/>
      <c r="V252" s="1062"/>
      <c r="W252" s="1062"/>
      <c r="X252" s="1062"/>
      <c r="Y252" s="1062"/>
      <c r="Z252" s="1062"/>
      <c r="AA252" s="1062"/>
      <c r="AB252" s="1062"/>
      <c r="AC252" s="1062"/>
      <c r="AD252" s="1062"/>
      <c r="AE252" s="1062"/>
      <c r="AF252" s="1062"/>
      <c r="AG252" s="1062"/>
      <c r="AH252" s="1062"/>
      <c r="AI252" s="1062"/>
      <c r="AJ252" s="1062"/>
      <c r="AK252" s="1062"/>
      <c r="AL252" s="1062"/>
      <c r="AM252" s="1062"/>
      <c r="AN252" s="1062"/>
      <c r="AO252" s="1062"/>
      <c r="AP252" s="1062"/>
      <c r="AQ252" s="1062"/>
      <c r="AR252" s="1063"/>
      <c r="AS252" s="1064"/>
      <c r="AT252" s="1286" t="str">
        <f t="shared" si="40"/>
        <v xml:space="preserve"> </v>
      </c>
      <c r="AU252" s="1282">
        <f t="shared" si="41"/>
        <v>0</v>
      </c>
      <c r="AV252" s="1065"/>
    </row>
    <row r="253" spans="1:48" ht="12.75" hidden="1" customHeight="1">
      <c r="A253" s="1059" t="s">
        <v>1194</v>
      </c>
      <c r="B253" s="1060" t="str">
        <f t="shared" si="39"/>
        <v xml:space="preserve"> </v>
      </c>
      <c r="C253" s="1077" t="s">
        <v>514</v>
      </c>
      <c r="D253" s="1282">
        <v>0</v>
      </c>
      <c r="E253" s="1061" t="str">
        <f t="shared" si="38"/>
        <v xml:space="preserve"> </v>
      </c>
      <c r="F253" s="1006"/>
      <c r="G253" s="1006"/>
      <c r="H253" s="1006"/>
      <c r="I253" s="1006"/>
      <c r="J253" s="1006"/>
      <c r="K253" s="1006"/>
      <c r="L253" s="1062"/>
      <c r="M253" s="1062"/>
      <c r="N253" s="1062"/>
      <c r="O253" s="1062"/>
      <c r="P253" s="1062"/>
      <c r="Q253" s="1062"/>
      <c r="R253" s="1062"/>
      <c r="S253" s="1062"/>
      <c r="T253" s="1062"/>
      <c r="U253" s="1062"/>
      <c r="V253" s="1062"/>
      <c r="W253" s="1062"/>
      <c r="X253" s="1062"/>
      <c r="Y253" s="1062"/>
      <c r="Z253" s="1062"/>
      <c r="AA253" s="1062"/>
      <c r="AB253" s="1062"/>
      <c r="AC253" s="1062"/>
      <c r="AD253" s="1062"/>
      <c r="AE253" s="1062"/>
      <c r="AF253" s="1062"/>
      <c r="AG253" s="1062"/>
      <c r="AH253" s="1062"/>
      <c r="AI253" s="1062"/>
      <c r="AJ253" s="1062"/>
      <c r="AK253" s="1062"/>
      <c r="AL253" s="1062"/>
      <c r="AM253" s="1062"/>
      <c r="AN253" s="1062"/>
      <c r="AO253" s="1062"/>
      <c r="AP253" s="1062"/>
      <c r="AQ253" s="1062"/>
      <c r="AR253" s="1063"/>
      <c r="AS253" s="1064"/>
      <c r="AT253" s="1286" t="str">
        <f t="shared" si="40"/>
        <v xml:space="preserve"> </v>
      </c>
      <c r="AU253" s="1282">
        <f t="shared" si="41"/>
        <v>0</v>
      </c>
      <c r="AV253" s="1065"/>
    </row>
    <row r="254" spans="1:48" ht="12.75" hidden="1" customHeight="1">
      <c r="A254" s="1059" t="s">
        <v>416</v>
      </c>
      <c r="B254" s="1060" t="str">
        <f t="shared" si="39"/>
        <v xml:space="preserve"> </v>
      </c>
      <c r="C254" s="1077" t="s">
        <v>514</v>
      </c>
      <c r="D254" s="1282">
        <v>0</v>
      </c>
      <c r="E254" s="1061" t="str">
        <f t="shared" ref="E254:E317" si="42">IFERROR(AVERAGE(F254:AR254), " ")</f>
        <v xml:space="preserve"> </v>
      </c>
      <c r="F254" s="1006"/>
      <c r="G254" s="1006"/>
      <c r="H254" s="1006"/>
      <c r="I254" s="1006"/>
      <c r="J254" s="1006"/>
      <c r="K254" s="1006"/>
      <c r="L254" s="1062"/>
      <c r="M254" s="1062"/>
      <c r="N254" s="1062"/>
      <c r="O254" s="1062"/>
      <c r="P254" s="1062"/>
      <c r="Q254" s="1062"/>
      <c r="R254" s="1062"/>
      <c r="S254" s="1062"/>
      <c r="T254" s="1062"/>
      <c r="U254" s="1062"/>
      <c r="V254" s="1062"/>
      <c r="W254" s="1062"/>
      <c r="X254" s="1062"/>
      <c r="Y254" s="1062"/>
      <c r="Z254" s="1062"/>
      <c r="AA254" s="1062"/>
      <c r="AB254" s="1062"/>
      <c r="AC254" s="1062"/>
      <c r="AD254" s="1062"/>
      <c r="AE254" s="1062"/>
      <c r="AF254" s="1062"/>
      <c r="AG254" s="1062"/>
      <c r="AH254" s="1062"/>
      <c r="AI254" s="1062"/>
      <c r="AJ254" s="1062"/>
      <c r="AK254" s="1062"/>
      <c r="AL254" s="1062"/>
      <c r="AM254" s="1062"/>
      <c r="AN254" s="1062"/>
      <c r="AO254" s="1062"/>
      <c r="AP254" s="1062"/>
      <c r="AQ254" s="1062"/>
      <c r="AR254" s="1063"/>
      <c r="AS254" s="1290"/>
      <c r="AT254" s="1286" t="str">
        <f t="shared" si="40"/>
        <v xml:space="preserve"> </v>
      </c>
      <c r="AU254" s="1282">
        <f t="shared" si="41"/>
        <v>0</v>
      </c>
      <c r="AV254" s="1065"/>
    </row>
    <row r="255" spans="1:48" ht="12.75" hidden="1" customHeight="1">
      <c r="A255" s="1066" t="s">
        <v>1034</v>
      </c>
      <c r="B255" s="1060" t="str">
        <f t="shared" si="39"/>
        <v xml:space="preserve"> </v>
      </c>
      <c r="C255" s="1077" t="s">
        <v>514</v>
      </c>
      <c r="D255" s="1282">
        <v>0</v>
      </c>
      <c r="E255" s="1061" t="str">
        <f t="shared" si="42"/>
        <v xml:space="preserve"> </v>
      </c>
      <c r="F255" s="1044"/>
      <c r="G255" s="1044"/>
      <c r="H255" s="1044"/>
      <c r="I255" s="1044"/>
      <c r="J255" s="1044"/>
      <c r="K255" s="1044"/>
      <c r="L255" s="1063"/>
      <c r="M255" s="1063"/>
      <c r="N255" s="1063"/>
      <c r="O255" s="1063"/>
      <c r="P255" s="1063"/>
      <c r="Q255" s="1063"/>
      <c r="R255" s="1063"/>
      <c r="S255" s="1063"/>
      <c r="T255" s="1063"/>
      <c r="U255" s="1063"/>
      <c r="V255" s="1063"/>
      <c r="W255" s="1063"/>
      <c r="X255" s="1063"/>
      <c r="Y255" s="1063"/>
      <c r="Z255" s="1063"/>
      <c r="AA255" s="1063"/>
      <c r="AB255" s="1063"/>
      <c r="AC255" s="1063"/>
      <c r="AD255" s="1063"/>
      <c r="AE255" s="1063"/>
      <c r="AF255" s="1063"/>
      <c r="AG255" s="1063"/>
      <c r="AH255" s="1063"/>
      <c r="AI255" s="1063"/>
      <c r="AJ255" s="1063"/>
      <c r="AK255" s="1063"/>
      <c r="AL255" s="1063"/>
      <c r="AM255" s="1063"/>
      <c r="AN255" s="1063"/>
      <c r="AO255" s="1063"/>
      <c r="AP255" s="1063"/>
      <c r="AQ255" s="1063"/>
      <c r="AR255" s="1063"/>
      <c r="AS255" s="1064"/>
      <c r="AT255" s="1286" t="str">
        <f t="shared" si="40"/>
        <v xml:space="preserve"> </v>
      </c>
      <c r="AU255" s="1282">
        <f t="shared" si="41"/>
        <v>0</v>
      </c>
      <c r="AV255" s="1065"/>
    </row>
    <row r="256" spans="1:48" ht="12.75" hidden="1" customHeight="1">
      <c r="A256" s="1066" t="s">
        <v>1035</v>
      </c>
      <c r="B256" s="1060">
        <v>8</v>
      </c>
      <c r="C256" s="1077" t="s">
        <v>514</v>
      </c>
      <c r="D256" s="1282">
        <v>0</v>
      </c>
      <c r="E256" s="1061" t="str">
        <f t="shared" si="42"/>
        <v xml:space="preserve"> </v>
      </c>
      <c r="F256" s="1019"/>
      <c r="G256" s="1019"/>
      <c r="H256" s="1068"/>
      <c r="I256" s="1019"/>
      <c r="J256" s="1019"/>
      <c r="K256" s="1019"/>
      <c r="L256" s="1069"/>
      <c r="M256" s="1069"/>
      <c r="N256" s="1070"/>
      <c r="O256" s="1070"/>
      <c r="P256" s="1070"/>
      <c r="Q256" s="1070"/>
      <c r="R256" s="1070"/>
      <c r="S256" s="1070"/>
      <c r="T256" s="1070"/>
      <c r="U256" s="1070"/>
      <c r="V256" s="1070"/>
      <c r="W256" s="1070"/>
      <c r="X256" s="1070"/>
      <c r="Y256" s="1070"/>
      <c r="Z256" s="1070"/>
      <c r="AA256" s="1070"/>
      <c r="AB256" s="1070"/>
      <c r="AC256" s="1070"/>
      <c r="AD256" s="1070"/>
      <c r="AE256" s="1070"/>
      <c r="AF256" s="1070"/>
      <c r="AG256" s="1070"/>
      <c r="AH256" s="1070"/>
      <c r="AI256" s="1070"/>
      <c r="AJ256" s="1070"/>
      <c r="AK256" s="1070"/>
      <c r="AL256" s="1070"/>
      <c r="AM256" s="1070"/>
      <c r="AN256" s="1070"/>
      <c r="AO256" s="1070"/>
      <c r="AP256" s="1070"/>
      <c r="AQ256" s="1070"/>
      <c r="AR256" s="1069"/>
      <c r="AS256" s="1064"/>
      <c r="AT256" s="1286" t="str">
        <f t="shared" si="40"/>
        <v xml:space="preserve"> </v>
      </c>
      <c r="AU256" s="1282">
        <f t="shared" si="41"/>
        <v>0</v>
      </c>
      <c r="AV256" s="1065"/>
    </row>
    <row r="257" spans="1:48" ht="12.75" hidden="1" customHeight="1">
      <c r="A257" s="1066" t="s">
        <v>1166</v>
      </c>
      <c r="B257" s="1060" t="str">
        <f t="shared" ref="B257:B280" si="43">IFERROR(MINUTE(B$5)-MINUTE(C257)," ")</f>
        <v xml:space="preserve"> </v>
      </c>
      <c r="C257" s="1077" t="s">
        <v>514</v>
      </c>
      <c r="D257" s="1282">
        <v>0</v>
      </c>
      <c r="E257" s="1061" t="str">
        <f t="shared" si="42"/>
        <v xml:space="preserve"> </v>
      </c>
      <c r="F257" s="1006"/>
      <c r="G257" s="1006"/>
      <c r="H257" s="1006"/>
      <c r="I257" s="1006"/>
      <c r="J257" s="1006"/>
      <c r="K257" s="1006"/>
      <c r="L257" s="1062"/>
      <c r="M257" s="1062"/>
      <c r="N257" s="1062"/>
      <c r="O257" s="1062"/>
      <c r="P257" s="1062"/>
      <c r="Q257" s="1062"/>
      <c r="R257" s="1062"/>
      <c r="S257" s="1062"/>
      <c r="T257" s="1062"/>
      <c r="U257" s="1062"/>
      <c r="V257" s="1062"/>
      <c r="W257" s="1062"/>
      <c r="X257" s="1062"/>
      <c r="Y257" s="1062"/>
      <c r="Z257" s="1062"/>
      <c r="AA257" s="1062"/>
      <c r="AB257" s="1062"/>
      <c r="AC257" s="1062"/>
      <c r="AD257" s="1062"/>
      <c r="AE257" s="1062"/>
      <c r="AF257" s="1062"/>
      <c r="AG257" s="1062"/>
      <c r="AH257" s="1062"/>
      <c r="AI257" s="1062"/>
      <c r="AJ257" s="1062"/>
      <c r="AK257" s="1062"/>
      <c r="AL257" s="1062"/>
      <c r="AM257" s="1062"/>
      <c r="AN257" s="1062"/>
      <c r="AO257" s="1062"/>
      <c r="AP257" s="1062"/>
      <c r="AQ257" s="1062"/>
      <c r="AR257" s="1063"/>
      <c r="AS257" s="1064"/>
      <c r="AT257" s="1286" t="str">
        <f t="shared" si="40"/>
        <v xml:space="preserve"> </v>
      </c>
      <c r="AU257" s="1282">
        <f t="shared" si="41"/>
        <v>0</v>
      </c>
      <c r="AV257" s="1065"/>
    </row>
    <row r="258" spans="1:48" ht="12.75" hidden="1" customHeight="1">
      <c r="A258" s="1066" t="s">
        <v>1565</v>
      </c>
      <c r="B258" s="1060">
        <f t="shared" si="43"/>
        <v>0</v>
      </c>
      <c r="C258" s="1061">
        <v>2.1024305555555556E-2</v>
      </c>
      <c r="D258" s="1294">
        <v>0</v>
      </c>
      <c r="E258" s="1061" t="str">
        <f t="shared" si="42"/>
        <v xml:space="preserve"> </v>
      </c>
      <c r="F258" s="1006"/>
      <c r="G258" s="1006"/>
      <c r="H258" s="1006"/>
      <c r="I258" s="1006"/>
      <c r="J258" s="1006"/>
      <c r="K258" s="1006"/>
      <c r="L258" s="1062"/>
      <c r="M258" s="1062"/>
      <c r="N258" s="1062"/>
      <c r="O258" s="1062"/>
      <c r="P258" s="1062"/>
      <c r="Q258" s="1062"/>
      <c r="R258" s="1062"/>
      <c r="S258" s="1062"/>
      <c r="T258" s="1062"/>
      <c r="U258" s="1062"/>
      <c r="V258" s="1062"/>
      <c r="W258" s="1062"/>
      <c r="X258" s="1062"/>
      <c r="Y258" s="1062"/>
      <c r="Z258" s="1062"/>
      <c r="AA258" s="1062"/>
      <c r="AB258" s="1062"/>
      <c r="AC258" s="1062"/>
      <c r="AD258" s="1062"/>
      <c r="AE258" s="1062"/>
      <c r="AF258" s="1062"/>
      <c r="AG258" s="1062"/>
      <c r="AH258" s="1062"/>
      <c r="AI258" s="1062"/>
      <c r="AJ258" s="1062"/>
      <c r="AK258" s="1062"/>
      <c r="AL258" s="1062"/>
      <c r="AM258" s="1062"/>
      <c r="AN258" s="1062"/>
      <c r="AO258" s="1062"/>
      <c r="AP258" s="1062"/>
      <c r="AQ258" s="1062"/>
      <c r="AR258" s="1063"/>
      <c r="AS258" s="1064"/>
      <c r="AT258" s="1286" t="str">
        <f t="shared" si="40"/>
        <v xml:space="preserve"> </v>
      </c>
      <c r="AU258" s="1282">
        <f t="shared" si="41"/>
        <v>0</v>
      </c>
      <c r="AV258" s="1065"/>
    </row>
    <row r="259" spans="1:48" ht="12.75" hidden="1" customHeight="1">
      <c r="A259" s="1066" t="s">
        <v>907</v>
      </c>
      <c r="B259" s="1060" t="str">
        <f t="shared" si="43"/>
        <v xml:space="preserve"> </v>
      </c>
      <c r="C259" s="1077" t="s">
        <v>514</v>
      </c>
      <c r="D259" s="1282">
        <v>0</v>
      </c>
      <c r="E259" s="1061" t="str">
        <f t="shared" si="42"/>
        <v xml:space="preserve"> </v>
      </c>
      <c r="F259" s="1006"/>
      <c r="G259" s="1006"/>
      <c r="H259" s="1006"/>
      <c r="I259" s="1006"/>
      <c r="J259" s="1006"/>
      <c r="K259" s="1006"/>
      <c r="L259" s="1062"/>
      <c r="M259" s="1062"/>
      <c r="N259" s="1062"/>
      <c r="O259" s="1062"/>
      <c r="P259" s="1062"/>
      <c r="Q259" s="1062"/>
      <c r="R259" s="1062"/>
      <c r="S259" s="1062"/>
      <c r="T259" s="1062"/>
      <c r="U259" s="1062"/>
      <c r="V259" s="1062"/>
      <c r="W259" s="1062"/>
      <c r="X259" s="1062"/>
      <c r="Y259" s="1062"/>
      <c r="Z259" s="1062"/>
      <c r="AA259" s="1062"/>
      <c r="AB259" s="1062"/>
      <c r="AC259" s="1062"/>
      <c r="AD259" s="1062"/>
      <c r="AE259" s="1062"/>
      <c r="AF259" s="1062"/>
      <c r="AG259" s="1062"/>
      <c r="AH259" s="1062"/>
      <c r="AI259" s="1062"/>
      <c r="AJ259" s="1062"/>
      <c r="AK259" s="1062"/>
      <c r="AL259" s="1062"/>
      <c r="AM259" s="1062"/>
      <c r="AN259" s="1062"/>
      <c r="AO259" s="1062"/>
      <c r="AP259" s="1062"/>
      <c r="AQ259" s="1062"/>
      <c r="AR259" s="1063"/>
      <c r="AS259" s="1064"/>
      <c r="AT259" s="1286" t="str">
        <f t="shared" si="40"/>
        <v xml:space="preserve"> </v>
      </c>
      <c r="AU259" s="1282">
        <f t="shared" si="41"/>
        <v>0</v>
      </c>
      <c r="AV259" s="1065"/>
    </row>
    <row r="260" spans="1:48" ht="12.75" hidden="1" customHeight="1">
      <c r="A260" s="1059" t="s">
        <v>1195</v>
      </c>
      <c r="B260" s="1060" t="str">
        <f t="shared" si="43"/>
        <v xml:space="preserve"> </v>
      </c>
      <c r="C260" s="1077" t="s">
        <v>514</v>
      </c>
      <c r="D260" s="1282">
        <v>0</v>
      </c>
      <c r="E260" s="1061" t="str">
        <f t="shared" si="42"/>
        <v xml:space="preserve"> </v>
      </c>
      <c r="F260" s="1006"/>
      <c r="G260" s="1006"/>
      <c r="H260" s="1006"/>
      <c r="I260" s="1006"/>
      <c r="J260" s="1006"/>
      <c r="K260" s="1006"/>
      <c r="L260" s="1062"/>
      <c r="M260" s="1062"/>
      <c r="N260" s="1062"/>
      <c r="O260" s="1062"/>
      <c r="P260" s="1062"/>
      <c r="Q260" s="1062"/>
      <c r="R260" s="1062"/>
      <c r="S260" s="1062"/>
      <c r="T260" s="1062"/>
      <c r="U260" s="1062"/>
      <c r="V260" s="1062"/>
      <c r="W260" s="1062"/>
      <c r="X260" s="1062"/>
      <c r="Y260" s="1062"/>
      <c r="Z260" s="1062"/>
      <c r="AA260" s="1062"/>
      <c r="AB260" s="1062"/>
      <c r="AC260" s="1062"/>
      <c r="AD260" s="1062"/>
      <c r="AE260" s="1062"/>
      <c r="AF260" s="1062"/>
      <c r="AG260" s="1062"/>
      <c r="AH260" s="1062"/>
      <c r="AI260" s="1062"/>
      <c r="AJ260" s="1062"/>
      <c r="AK260" s="1062"/>
      <c r="AL260" s="1062"/>
      <c r="AM260" s="1062"/>
      <c r="AN260" s="1062"/>
      <c r="AO260" s="1062"/>
      <c r="AP260" s="1062"/>
      <c r="AQ260" s="1062"/>
      <c r="AR260" s="1063"/>
      <c r="AS260" s="1290"/>
      <c r="AT260" s="1286" t="str">
        <f t="shared" si="40"/>
        <v xml:space="preserve"> </v>
      </c>
      <c r="AU260" s="1282">
        <f t="shared" si="41"/>
        <v>0</v>
      </c>
      <c r="AV260" s="1065"/>
    </row>
    <row r="261" spans="1:48" ht="18" hidden="1" customHeight="1">
      <c r="A261" s="1066" t="s">
        <v>904</v>
      </c>
      <c r="B261" s="1060" t="str">
        <f t="shared" si="43"/>
        <v xml:space="preserve"> </v>
      </c>
      <c r="C261" s="1077" t="s">
        <v>514</v>
      </c>
      <c r="D261" s="1282">
        <v>0</v>
      </c>
      <c r="E261" s="1061" t="str">
        <f t="shared" si="42"/>
        <v xml:space="preserve"> </v>
      </c>
      <c r="F261" s="1019"/>
      <c r="G261" s="1019"/>
      <c r="H261" s="1068"/>
      <c r="I261" s="1044"/>
      <c r="J261" s="1044"/>
      <c r="K261" s="1044"/>
      <c r="L261" s="1063"/>
      <c r="M261" s="1063"/>
      <c r="N261" s="1062"/>
      <c r="O261" s="1062"/>
      <c r="P261" s="1062"/>
      <c r="Q261" s="1062"/>
      <c r="R261" s="1062"/>
      <c r="S261" s="1062"/>
      <c r="T261" s="1062"/>
      <c r="U261" s="1062"/>
      <c r="V261" s="1062"/>
      <c r="W261" s="1062"/>
      <c r="X261" s="1062"/>
      <c r="Y261" s="1062"/>
      <c r="Z261" s="1062"/>
      <c r="AA261" s="1062"/>
      <c r="AB261" s="1062"/>
      <c r="AC261" s="1062"/>
      <c r="AD261" s="1062"/>
      <c r="AE261" s="1062"/>
      <c r="AF261" s="1062"/>
      <c r="AG261" s="1062"/>
      <c r="AH261" s="1062"/>
      <c r="AI261" s="1062"/>
      <c r="AJ261" s="1062"/>
      <c r="AK261" s="1062"/>
      <c r="AL261" s="1062"/>
      <c r="AM261" s="1062"/>
      <c r="AN261" s="1062"/>
      <c r="AO261" s="1062"/>
      <c r="AP261" s="1062"/>
      <c r="AQ261" s="1062"/>
      <c r="AR261" s="1063"/>
      <c r="AS261" s="1064"/>
      <c r="AT261" s="1286" t="str">
        <f t="shared" si="40"/>
        <v xml:space="preserve"> </v>
      </c>
      <c r="AU261" s="1282">
        <f t="shared" si="41"/>
        <v>0</v>
      </c>
      <c r="AV261" s="1065"/>
    </row>
    <row r="262" spans="1:48" ht="12.75" hidden="1" customHeight="1">
      <c r="A262" s="1066" t="s">
        <v>776</v>
      </c>
      <c r="B262" s="1060" t="str">
        <f t="shared" si="43"/>
        <v xml:space="preserve"> </v>
      </c>
      <c r="C262" s="1077" t="s">
        <v>514</v>
      </c>
      <c r="D262" s="1282">
        <v>0</v>
      </c>
      <c r="E262" s="1061" t="str">
        <f t="shared" si="42"/>
        <v xml:space="preserve"> </v>
      </c>
      <c r="F262" s="1006"/>
      <c r="G262" s="1006"/>
      <c r="H262" s="1006"/>
      <c r="I262" s="1006"/>
      <c r="J262" s="1006"/>
      <c r="K262" s="1006"/>
      <c r="L262" s="1062"/>
      <c r="M262" s="1062"/>
      <c r="N262" s="1062"/>
      <c r="O262" s="1062"/>
      <c r="P262" s="1062"/>
      <c r="Q262" s="1062"/>
      <c r="R262" s="1062"/>
      <c r="S262" s="1062"/>
      <c r="T262" s="1062"/>
      <c r="U262" s="1062"/>
      <c r="V262" s="1062"/>
      <c r="W262" s="1062"/>
      <c r="X262" s="1062"/>
      <c r="Y262" s="1062"/>
      <c r="Z262" s="1062"/>
      <c r="AA262" s="1062"/>
      <c r="AB262" s="1062"/>
      <c r="AC262" s="1062"/>
      <c r="AD262" s="1062"/>
      <c r="AE262" s="1062"/>
      <c r="AF262" s="1062"/>
      <c r="AG262" s="1062"/>
      <c r="AH262" s="1062"/>
      <c r="AI262" s="1062"/>
      <c r="AJ262" s="1062"/>
      <c r="AK262" s="1062"/>
      <c r="AL262" s="1062"/>
      <c r="AM262" s="1062"/>
      <c r="AN262" s="1062"/>
      <c r="AO262" s="1062"/>
      <c r="AP262" s="1062"/>
      <c r="AQ262" s="1062"/>
      <c r="AR262" s="1063"/>
      <c r="AS262" s="1064"/>
      <c r="AT262" s="1286" t="str">
        <f t="shared" si="40"/>
        <v xml:space="preserve"> </v>
      </c>
      <c r="AU262" s="1282">
        <f t="shared" si="41"/>
        <v>0</v>
      </c>
      <c r="AV262" s="1065"/>
    </row>
    <row r="263" spans="1:48" ht="12.75" hidden="1" customHeight="1">
      <c r="A263" s="1059" t="s">
        <v>689</v>
      </c>
      <c r="B263" s="1060" t="str">
        <f t="shared" si="43"/>
        <v xml:space="preserve"> </v>
      </c>
      <c r="C263" s="1077" t="s">
        <v>514</v>
      </c>
      <c r="D263" s="1282">
        <v>0</v>
      </c>
      <c r="E263" s="1061" t="str">
        <f t="shared" si="42"/>
        <v xml:space="preserve"> </v>
      </c>
      <c r="F263" s="1286"/>
      <c r="G263" s="1286"/>
      <c r="H263" s="1068"/>
      <c r="I263" s="1019"/>
      <c r="J263" s="1019"/>
      <c r="K263" s="1019"/>
      <c r="L263" s="1069"/>
      <c r="M263" s="1069"/>
      <c r="N263" s="1070"/>
      <c r="O263" s="1070"/>
      <c r="P263" s="1070"/>
      <c r="Q263" s="1070"/>
      <c r="R263" s="1070"/>
      <c r="S263" s="1070"/>
      <c r="T263" s="1070"/>
      <c r="U263" s="1070"/>
      <c r="V263" s="1070"/>
      <c r="W263" s="1070"/>
      <c r="X263" s="1070"/>
      <c r="Y263" s="1070"/>
      <c r="Z263" s="1070"/>
      <c r="AA263" s="1070"/>
      <c r="AB263" s="1070"/>
      <c r="AC263" s="1070"/>
      <c r="AD263" s="1070"/>
      <c r="AE263" s="1070"/>
      <c r="AF263" s="1070"/>
      <c r="AG263" s="1070"/>
      <c r="AH263" s="1070"/>
      <c r="AI263" s="1070"/>
      <c r="AJ263" s="1070"/>
      <c r="AK263" s="1070"/>
      <c r="AL263" s="1070"/>
      <c r="AM263" s="1070"/>
      <c r="AN263" s="1070"/>
      <c r="AO263" s="1070"/>
      <c r="AP263" s="1070"/>
      <c r="AQ263" s="1070"/>
      <c r="AR263" s="1069"/>
      <c r="AS263" s="1064"/>
      <c r="AT263" s="1286" t="str">
        <f t="shared" si="40"/>
        <v xml:space="preserve"> </v>
      </c>
      <c r="AU263" s="1282">
        <f t="shared" si="41"/>
        <v>0</v>
      </c>
      <c r="AV263" s="1065"/>
    </row>
    <row r="264" spans="1:48" ht="12.75" hidden="1" customHeight="1">
      <c r="A264" s="1066" t="s">
        <v>777</v>
      </c>
      <c r="B264" s="1060" t="str">
        <f t="shared" si="43"/>
        <v xml:space="preserve"> </v>
      </c>
      <c r="C264" s="1077" t="s">
        <v>514</v>
      </c>
      <c r="D264" s="1282">
        <v>0</v>
      </c>
      <c r="E264" s="1061" t="str">
        <f t="shared" si="42"/>
        <v xml:space="preserve"> </v>
      </c>
      <c r="F264" s="1019"/>
      <c r="G264" s="1019"/>
      <c r="H264" s="1068"/>
      <c r="I264" s="1019"/>
      <c r="J264" s="1019"/>
      <c r="K264" s="1019"/>
      <c r="L264" s="1069"/>
      <c r="M264" s="1069"/>
      <c r="N264" s="1070"/>
      <c r="O264" s="1070"/>
      <c r="P264" s="1070"/>
      <c r="Q264" s="1070"/>
      <c r="R264" s="1070"/>
      <c r="S264" s="1070"/>
      <c r="T264" s="1070"/>
      <c r="U264" s="1070"/>
      <c r="V264" s="1070"/>
      <c r="W264" s="1070"/>
      <c r="X264" s="1070"/>
      <c r="Y264" s="1070"/>
      <c r="Z264" s="1070"/>
      <c r="AA264" s="1070"/>
      <c r="AB264" s="1070"/>
      <c r="AC264" s="1070"/>
      <c r="AD264" s="1070"/>
      <c r="AE264" s="1070"/>
      <c r="AF264" s="1070"/>
      <c r="AG264" s="1070"/>
      <c r="AH264" s="1070"/>
      <c r="AI264" s="1070"/>
      <c r="AJ264" s="1070"/>
      <c r="AK264" s="1070"/>
      <c r="AL264" s="1070"/>
      <c r="AM264" s="1070"/>
      <c r="AN264" s="1070"/>
      <c r="AO264" s="1070"/>
      <c r="AP264" s="1070"/>
      <c r="AQ264" s="1070"/>
      <c r="AR264" s="1069"/>
      <c r="AS264" s="1064"/>
      <c r="AT264" s="1286" t="str">
        <f t="shared" si="40"/>
        <v xml:space="preserve"> </v>
      </c>
      <c r="AU264" s="1282">
        <f t="shared" si="41"/>
        <v>0</v>
      </c>
      <c r="AV264" s="1065"/>
    </row>
    <row r="265" spans="1:48" ht="12.75" hidden="1" customHeight="1">
      <c r="A265" s="1059" t="s">
        <v>299</v>
      </c>
      <c r="B265" s="1060" t="str">
        <f t="shared" si="43"/>
        <v xml:space="preserve"> </v>
      </c>
      <c r="C265" s="1077" t="s">
        <v>514</v>
      </c>
      <c r="D265" s="1282">
        <v>0</v>
      </c>
      <c r="E265" s="1061" t="str">
        <f t="shared" si="42"/>
        <v xml:space="preserve"> </v>
      </c>
      <c r="F265" s="1006"/>
      <c r="G265" s="1006"/>
      <c r="H265" s="1006"/>
      <c r="I265" s="1006"/>
      <c r="J265" s="1006"/>
      <c r="K265" s="1006"/>
      <c r="L265" s="1062"/>
      <c r="M265" s="1062"/>
      <c r="N265" s="1062"/>
      <c r="O265" s="1062"/>
      <c r="P265" s="1062"/>
      <c r="Q265" s="1062"/>
      <c r="R265" s="1062"/>
      <c r="S265" s="1062"/>
      <c r="T265" s="1062"/>
      <c r="U265" s="1062"/>
      <c r="V265" s="1062"/>
      <c r="W265" s="1062"/>
      <c r="X265" s="1062"/>
      <c r="Y265" s="1062"/>
      <c r="Z265" s="1062"/>
      <c r="AA265" s="1062"/>
      <c r="AB265" s="1062"/>
      <c r="AC265" s="1062"/>
      <c r="AD265" s="1062"/>
      <c r="AE265" s="1062"/>
      <c r="AF265" s="1062"/>
      <c r="AG265" s="1062"/>
      <c r="AH265" s="1062"/>
      <c r="AI265" s="1062"/>
      <c r="AJ265" s="1062"/>
      <c r="AK265" s="1062"/>
      <c r="AL265" s="1062"/>
      <c r="AM265" s="1062"/>
      <c r="AN265" s="1062"/>
      <c r="AO265" s="1062"/>
      <c r="AP265" s="1062"/>
      <c r="AQ265" s="1062"/>
      <c r="AR265" s="1063"/>
      <c r="AS265" s="1064"/>
      <c r="AT265" s="1286" t="str">
        <f t="shared" si="40"/>
        <v xml:space="preserve"> </v>
      </c>
      <c r="AU265" s="1282">
        <f t="shared" si="41"/>
        <v>0</v>
      </c>
      <c r="AV265" s="1065"/>
    </row>
    <row r="266" spans="1:48" ht="12.75" hidden="1" customHeight="1">
      <c r="A266" s="1059" t="s">
        <v>70</v>
      </c>
      <c r="B266" s="1060" t="str">
        <f t="shared" si="43"/>
        <v xml:space="preserve"> </v>
      </c>
      <c r="C266" s="1077" t="s">
        <v>514</v>
      </c>
      <c r="D266" s="1282">
        <v>0</v>
      </c>
      <c r="E266" s="1061" t="str">
        <f t="shared" si="42"/>
        <v xml:space="preserve"> </v>
      </c>
      <c r="F266" s="1006"/>
      <c r="G266" s="1006"/>
      <c r="H266" s="1006"/>
      <c r="I266" s="1006"/>
      <c r="J266" s="1006"/>
      <c r="K266" s="1006"/>
      <c r="L266" s="1062"/>
      <c r="M266" s="1062"/>
      <c r="N266" s="1062"/>
      <c r="O266" s="1062"/>
      <c r="P266" s="1062"/>
      <c r="Q266" s="1062"/>
      <c r="R266" s="1062"/>
      <c r="S266" s="1062"/>
      <c r="T266" s="1062"/>
      <c r="U266" s="1062"/>
      <c r="V266" s="1062"/>
      <c r="W266" s="1062"/>
      <c r="X266" s="1062"/>
      <c r="Y266" s="1062"/>
      <c r="Z266" s="1062"/>
      <c r="AA266" s="1062"/>
      <c r="AB266" s="1062"/>
      <c r="AC266" s="1062"/>
      <c r="AD266" s="1062"/>
      <c r="AE266" s="1062"/>
      <c r="AF266" s="1062"/>
      <c r="AG266" s="1062"/>
      <c r="AH266" s="1062"/>
      <c r="AI266" s="1062"/>
      <c r="AJ266" s="1062"/>
      <c r="AK266" s="1062"/>
      <c r="AL266" s="1062"/>
      <c r="AM266" s="1062"/>
      <c r="AN266" s="1062"/>
      <c r="AO266" s="1062"/>
      <c r="AP266" s="1062"/>
      <c r="AQ266" s="1062"/>
      <c r="AR266" s="1063"/>
      <c r="AS266" s="1064"/>
      <c r="AT266" s="1286" t="str">
        <f t="shared" si="40"/>
        <v xml:space="preserve"> </v>
      </c>
      <c r="AU266" s="1282">
        <f t="shared" si="41"/>
        <v>0</v>
      </c>
      <c r="AV266" s="1065"/>
    </row>
    <row r="267" spans="1:48" ht="12.75" hidden="1" customHeight="1">
      <c r="A267" s="1059" t="s">
        <v>313</v>
      </c>
      <c r="B267" s="1060" t="str">
        <f t="shared" si="43"/>
        <v xml:space="preserve"> </v>
      </c>
      <c r="C267" s="1077" t="s">
        <v>514</v>
      </c>
      <c r="D267" s="1282">
        <v>0</v>
      </c>
      <c r="E267" s="1061" t="str">
        <f t="shared" si="42"/>
        <v xml:space="preserve"> </v>
      </c>
      <c r="F267" s="1044"/>
      <c r="G267" s="1044"/>
      <c r="H267" s="1044"/>
      <c r="I267" s="1044"/>
      <c r="J267" s="1044"/>
      <c r="K267" s="1044"/>
      <c r="L267" s="1063"/>
      <c r="M267" s="1063"/>
      <c r="N267" s="1063"/>
      <c r="O267" s="1063"/>
      <c r="P267" s="1063"/>
      <c r="Q267" s="1063"/>
      <c r="R267" s="1063"/>
      <c r="S267" s="1063"/>
      <c r="T267" s="1063"/>
      <c r="U267" s="1063"/>
      <c r="V267" s="1063"/>
      <c r="W267" s="1063"/>
      <c r="X267" s="1063"/>
      <c r="Y267" s="1063"/>
      <c r="Z267" s="1063"/>
      <c r="AA267" s="1063"/>
      <c r="AB267" s="1063"/>
      <c r="AC267" s="1063"/>
      <c r="AD267" s="1063"/>
      <c r="AE267" s="1063"/>
      <c r="AF267" s="1063"/>
      <c r="AG267" s="1063"/>
      <c r="AH267" s="1063"/>
      <c r="AI267" s="1063"/>
      <c r="AJ267" s="1063"/>
      <c r="AK267" s="1063"/>
      <c r="AL267" s="1063"/>
      <c r="AM267" s="1063"/>
      <c r="AN267" s="1063"/>
      <c r="AO267" s="1063"/>
      <c r="AP267" s="1063"/>
      <c r="AQ267" s="1063"/>
      <c r="AR267" s="1069"/>
      <c r="AS267" s="1064"/>
      <c r="AT267" s="1286" t="str">
        <f t="shared" si="40"/>
        <v xml:space="preserve"> </v>
      </c>
      <c r="AU267" s="1282">
        <f t="shared" si="41"/>
        <v>0</v>
      </c>
      <c r="AV267" s="1065"/>
    </row>
    <row r="268" spans="1:48" ht="12.75" hidden="1" customHeight="1">
      <c r="A268" s="1066" t="s">
        <v>1124</v>
      </c>
      <c r="B268" s="1060" t="str">
        <f t="shared" si="43"/>
        <v xml:space="preserve"> </v>
      </c>
      <c r="C268" s="1077" t="s">
        <v>514</v>
      </c>
      <c r="D268" s="1282">
        <v>0</v>
      </c>
      <c r="E268" s="1061" t="str">
        <f t="shared" si="42"/>
        <v xml:space="preserve"> </v>
      </c>
      <c r="F268" s="1044"/>
      <c r="G268" s="1044"/>
      <c r="H268" s="1044"/>
      <c r="I268" s="1044"/>
      <c r="J268" s="1044"/>
      <c r="K268" s="1044"/>
      <c r="L268" s="1063"/>
      <c r="M268" s="1063"/>
      <c r="N268" s="1063"/>
      <c r="O268" s="1063"/>
      <c r="P268" s="1063"/>
      <c r="Q268" s="1063"/>
      <c r="R268" s="1063"/>
      <c r="S268" s="1063"/>
      <c r="T268" s="1063"/>
      <c r="U268" s="1063"/>
      <c r="V268" s="1063"/>
      <c r="W268" s="1063"/>
      <c r="X268" s="1063"/>
      <c r="Y268" s="1063"/>
      <c r="Z268" s="1063"/>
      <c r="AA268" s="1063"/>
      <c r="AB268" s="1063"/>
      <c r="AC268" s="1063"/>
      <c r="AD268" s="1063"/>
      <c r="AE268" s="1063"/>
      <c r="AF268" s="1063"/>
      <c r="AG268" s="1063"/>
      <c r="AH268" s="1063"/>
      <c r="AI268" s="1063"/>
      <c r="AJ268" s="1063"/>
      <c r="AK268" s="1063"/>
      <c r="AL268" s="1063"/>
      <c r="AM268" s="1063"/>
      <c r="AN268" s="1063"/>
      <c r="AO268" s="1063"/>
      <c r="AP268" s="1063"/>
      <c r="AQ268" s="1063"/>
      <c r="AR268" s="1063"/>
      <c r="AS268" s="1064"/>
      <c r="AT268" s="1286" t="str">
        <f t="shared" si="40"/>
        <v xml:space="preserve"> </v>
      </c>
      <c r="AU268" s="1282">
        <f t="shared" si="41"/>
        <v>0</v>
      </c>
      <c r="AV268" s="1065"/>
    </row>
    <row r="269" spans="1:48" ht="12.75" hidden="1" customHeight="1">
      <c r="A269" s="1066" t="s">
        <v>1272</v>
      </c>
      <c r="B269" s="1060">
        <f t="shared" si="43"/>
        <v>-5</v>
      </c>
      <c r="C269" s="1061">
        <v>2.4328703703703703E-2</v>
      </c>
      <c r="D269" s="1294">
        <v>0</v>
      </c>
      <c r="E269" s="1061" t="str">
        <f t="shared" si="42"/>
        <v xml:space="preserve"> </v>
      </c>
      <c r="F269" s="1019"/>
      <c r="G269" s="1019"/>
      <c r="H269" s="1006"/>
      <c r="I269" s="1006"/>
      <c r="J269" s="1044"/>
      <c r="K269" s="1044"/>
      <c r="L269" s="1063"/>
      <c r="M269" s="1063"/>
      <c r="N269" s="1062"/>
      <c r="O269" s="1062"/>
      <c r="P269" s="1062"/>
      <c r="Q269" s="1062"/>
      <c r="R269" s="1062"/>
      <c r="S269" s="1062"/>
      <c r="T269" s="1062"/>
      <c r="U269" s="1062"/>
      <c r="V269" s="1062"/>
      <c r="W269" s="1062"/>
      <c r="X269" s="1062"/>
      <c r="Y269" s="1062"/>
      <c r="Z269" s="1062"/>
      <c r="AA269" s="1062"/>
      <c r="AB269" s="1062"/>
      <c r="AC269" s="1062"/>
      <c r="AD269" s="1062"/>
      <c r="AE269" s="1062"/>
      <c r="AF269" s="1062"/>
      <c r="AG269" s="1062"/>
      <c r="AH269" s="1062"/>
      <c r="AI269" s="1062"/>
      <c r="AJ269" s="1062"/>
      <c r="AK269" s="1062"/>
      <c r="AL269" s="1062"/>
      <c r="AM269" s="1062"/>
      <c r="AN269" s="1062"/>
      <c r="AO269" s="1062"/>
      <c r="AP269" s="1062"/>
      <c r="AQ269" s="1062"/>
      <c r="AR269" s="1063"/>
      <c r="AS269" s="1064"/>
      <c r="AT269" s="1286" t="str">
        <f t="shared" si="40"/>
        <v xml:space="preserve"> </v>
      </c>
      <c r="AU269" s="1282">
        <f t="shared" si="41"/>
        <v>0</v>
      </c>
      <c r="AV269" s="1065"/>
    </row>
    <row r="270" spans="1:48" ht="12.75" hidden="1" customHeight="1">
      <c r="A270" s="1066" t="s">
        <v>1519</v>
      </c>
      <c r="B270" s="1060">
        <f t="shared" si="43"/>
        <v>-1</v>
      </c>
      <c r="C270" s="1061">
        <v>2.164351851851852E-2</v>
      </c>
      <c r="D270" s="1294">
        <v>0</v>
      </c>
      <c r="E270" s="1061" t="str">
        <f t="shared" si="42"/>
        <v xml:space="preserve"> </v>
      </c>
      <c r="F270" s="1044"/>
      <c r="G270" s="1044"/>
      <c r="H270" s="1006"/>
      <c r="I270" s="1044"/>
      <c r="J270" s="1044"/>
      <c r="K270" s="1044"/>
      <c r="L270" s="1063"/>
      <c r="M270" s="1063"/>
      <c r="N270" s="1062"/>
      <c r="O270" s="1062"/>
      <c r="P270" s="1062"/>
      <c r="Q270" s="1062"/>
      <c r="R270" s="1062"/>
      <c r="S270" s="1062"/>
      <c r="T270" s="1062"/>
      <c r="U270" s="1062"/>
      <c r="V270" s="1062"/>
      <c r="W270" s="1062"/>
      <c r="X270" s="1062"/>
      <c r="Y270" s="1062"/>
      <c r="Z270" s="1062"/>
      <c r="AA270" s="1062"/>
      <c r="AB270" s="1062"/>
      <c r="AC270" s="1062"/>
      <c r="AD270" s="1062"/>
      <c r="AE270" s="1062"/>
      <c r="AF270" s="1062"/>
      <c r="AG270" s="1062"/>
      <c r="AH270" s="1062"/>
      <c r="AI270" s="1062"/>
      <c r="AJ270" s="1062"/>
      <c r="AK270" s="1062"/>
      <c r="AL270" s="1062"/>
      <c r="AM270" s="1062"/>
      <c r="AN270" s="1062"/>
      <c r="AO270" s="1062"/>
      <c r="AP270" s="1062"/>
      <c r="AQ270" s="1062"/>
      <c r="AR270" s="1063"/>
      <c r="AS270" s="1064"/>
      <c r="AT270" s="1286" t="str">
        <f t="shared" si="40"/>
        <v xml:space="preserve"> </v>
      </c>
      <c r="AU270" s="1282">
        <f t="shared" si="41"/>
        <v>0</v>
      </c>
      <c r="AV270" s="1065"/>
    </row>
    <row r="271" spans="1:48" ht="12.75" hidden="1" customHeight="1">
      <c r="A271" s="1059" t="s">
        <v>599</v>
      </c>
      <c r="B271" s="1060" t="str">
        <f t="shared" si="43"/>
        <v xml:space="preserve"> </v>
      </c>
      <c r="C271" s="1077" t="s">
        <v>514</v>
      </c>
      <c r="D271" s="1282">
        <v>0</v>
      </c>
      <c r="E271" s="1061" t="str">
        <f t="shared" si="42"/>
        <v xml:space="preserve"> </v>
      </c>
      <c r="F271" s="1006"/>
      <c r="G271" s="1006"/>
      <c r="H271" s="1006"/>
      <c r="I271" s="1006"/>
      <c r="J271" s="1006"/>
      <c r="K271" s="1006"/>
      <c r="L271" s="1062"/>
      <c r="M271" s="1062"/>
      <c r="N271" s="1062"/>
      <c r="O271" s="1062"/>
      <c r="P271" s="1062"/>
      <c r="Q271" s="1062"/>
      <c r="R271" s="1062"/>
      <c r="S271" s="1062"/>
      <c r="T271" s="1062"/>
      <c r="U271" s="1062"/>
      <c r="V271" s="1062"/>
      <c r="W271" s="1062"/>
      <c r="X271" s="1062"/>
      <c r="Y271" s="1062"/>
      <c r="Z271" s="1062"/>
      <c r="AA271" s="1062"/>
      <c r="AB271" s="1062"/>
      <c r="AC271" s="1062"/>
      <c r="AD271" s="1062"/>
      <c r="AE271" s="1062"/>
      <c r="AF271" s="1062"/>
      <c r="AG271" s="1062"/>
      <c r="AH271" s="1062"/>
      <c r="AI271" s="1062"/>
      <c r="AJ271" s="1062"/>
      <c r="AK271" s="1062"/>
      <c r="AL271" s="1062"/>
      <c r="AM271" s="1062"/>
      <c r="AN271" s="1062"/>
      <c r="AO271" s="1062"/>
      <c r="AP271" s="1062"/>
      <c r="AQ271" s="1062"/>
      <c r="AR271" s="1063"/>
      <c r="AS271" s="1064"/>
      <c r="AT271" s="1286" t="str">
        <f t="shared" si="40"/>
        <v xml:space="preserve"> </v>
      </c>
      <c r="AU271" s="1282">
        <f t="shared" si="41"/>
        <v>0</v>
      </c>
      <c r="AV271" s="1065"/>
    </row>
    <row r="272" spans="1:48" ht="13.5" hidden="1" customHeight="1">
      <c r="A272" s="1059" t="s">
        <v>334</v>
      </c>
      <c r="B272" s="1060" t="str">
        <f t="shared" si="43"/>
        <v xml:space="preserve"> </v>
      </c>
      <c r="C272" s="1077" t="s">
        <v>514</v>
      </c>
      <c r="D272" s="1282">
        <v>0</v>
      </c>
      <c r="E272" s="1061" t="str">
        <f t="shared" si="42"/>
        <v xml:space="preserve"> </v>
      </c>
      <c r="F272" s="1068"/>
      <c r="G272" s="1068"/>
      <c r="H272" s="1068"/>
      <c r="I272" s="1068"/>
      <c r="J272" s="1068"/>
      <c r="K272" s="1068"/>
      <c r="L272" s="1070"/>
      <c r="M272" s="1070"/>
      <c r="N272" s="1070"/>
      <c r="O272" s="1070"/>
      <c r="P272" s="1070"/>
      <c r="Q272" s="1070"/>
      <c r="R272" s="1070"/>
      <c r="S272" s="1070"/>
      <c r="T272" s="1070"/>
      <c r="U272" s="1070"/>
      <c r="V272" s="1070"/>
      <c r="W272" s="1070"/>
      <c r="X272" s="1070"/>
      <c r="Y272" s="1070"/>
      <c r="Z272" s="1070"/>
      <c r="AA272" s="1070"/>
      <c r="AB272" s="1070"/>
      <c r="AC272" s="1070"/>
      <c r="AD272" s="1070"/>
      <c r="AE272" s="1070"/>
      <c r="AF272" s="1070"/>
      <c r="AG272" s="1070"/>
      <c r="AH272" s="1070"/>
      <c r="AI272" s="1070"/>
      <c r="AJ272" s="1070"/>
      <c r="AK272" s="1070"/>
      <c r="AL272" s="1070"/>
      <c r="AM272" s="1070"/>
      <c r="AN272" s="1070"/>
      <c r="AO272" s="1070"/>
      <c r="AP272" s="1070"/>
      <c r="AQ272" s="1070"/>
      <c r="AR272" s="1069"/>
      <c r="AS272" s="1064"/>
      <c r="AT272" s="1286" t="str">
        <f t="shared" si="40"/>
        <v xml:space="preserve"> </v>
      </c>
      <c r="AU272" s="1282">
        <f t="shared" si="41"/>
        <v>0</v>
      </c>
      <c r="AV272" s="1065"/>
    </row>
    <row r="273" spans="1:48" ht="12.75" hidden="1" customHeight="1">
      <c r="A273" s="1059" t="s">
        <v>509</v>
      </c>
      <c r="B273" s="1060" t="str">
        <f t="shared" si="43"/>
        <v xml:space="preserve"> </v>
      </c>
      <c r="C273" s="1077" t="s">
        <v>514</v>
      </c>
      <c r="D273" s="1282">
        <v>0</v>
      </c>
      <c r="E273" s="1061" t="str">
        <f t="shared" si="42"/>
        <v xml:space="preserve"> </v>
      </c>
      <c r="F273" s="1019"/>
      <c r="G273" s="1019"/>
      <c r="H273" s="1068"/>
      <c r="I273" s="1019"/>
      <c r="J273" s="1019"/>
      <c r="K273" s="1019"/>
      <c r="L273" s="1069"/>
      <c r="M273" s="1069"/>
      <c r="N273" s="1070"/>
      <c r="O273" s="1070"/>
      <c r="P273" s="1070"/>
      <c r="Q273" s="1070"/>
      <c r="R273" s="1070"/>
      <c r="S273" s="1070"/>
      <c r="T273" s="1070"/>
      <c r="U273" s="1070"/>
      <c r="V273" s="1070"/>
      <c r="W273" s="1070"/>
      <c r="X273" s="1070"/>
      <c r="Y273" s="1070"/>
      <c r="Z273" s="1070"/>
      <c r="AA273" s="1070"/>
      <c r="AB273" s="1070"/>
      <c r="AC273" s="1070"/>
      <c r="AD273" s="1070"/>
      <c r="AE273" s="1070"/>
      <c r="AF273" s="1070"/>
      <c r="AG273" s="1070"/>
      <c r="AH273" s="1070"/>
      <c r="AI273" s="1070"/>
      <c r="AJ273" s="1070"/>
      <c r="AK273" s="1070"/>
      <c r="AL273" s="1070"/>
      <c r="AM273" s="1070"/>
      <c r="AN273" s="1070"/>
      <c r="AO273" s="1070"/>
      <c r="AP273" s="1070"/>
      <c r="AQ273" s="1070"/>
      <c r="AR273" s="1069"/>
      <c r="AS273" s="1064"/>
      <c r="AT273" s="1286" t="str">
        <f t="shared" si="40"/>
        <v xml:space="preserve"> </v>
      </c>
      <c r="AU273" s="1282">
        <f t="shared" si="41"/>
        <v>0</v>
      </c>
      <c r="AV273" s="1065"/>
    </row>
    <row r="274" spans="1:48" ht="12.75" hidden="1" customHeight="1">
      <c r="A274" s="1059" t="s">
        <v>956</v>
      </c>
      <c r="B274" s="1060" t="str">
        <f t="shared" si="43"/>
        <v xml:space="preserve"> </v>
      </c>
      <c r="C274" s="1077" t="s">
        <v>514</v>
      </c>
      <c r="D274" s="1282">
        <v>0</v>
      </c>
      <c r="E274" s="1061" t="str">
        <f t="shared" si="42"/>
        <v xml:space="preserve"> </v>
      </c>
      <c r="F274" s="1006"/>
      <c r="G274" s="1006"/>
      <c r="H274" s="1006"/>
      <c r="I274" s="1006"/>
      <c r="J274" s="1006"/>
      <c r="K274" s="1006"/>
      <c r="L274" s="1062"/>
      <c r="M274" s="1062"/>
      <c r="N274" s="1062"/>
      <c r="O274" s="1062"/>
      <c r="P274" s="1062"/>
      <c r="Q274" s="1062"/>
      <c r="R274" s="1062"/>
      <c r="S274" s="1062"/>
      <c r="T274" s="1062"/>
      <c r="U274" s="1062"/>
      <c r="V274" s="1062"/>
      <c r="W274" s="1062"/>
      <c r="X274" s="1062"/>
      <c r="Y274" s="1062"/>
      <c r="Z274" s="1062"/>
      <c r="AA274" s="1062"/>
      <c r="AB274" s="1062"/>
      <c r="AC274" s="1062"/>
      <c r="AD274" s="1062"/>
      <c r="AE274" s="1062"/>
      <c r="AF274" s="1062"/>
      <c r="AG274" s="1062"/>
      <c r="AH274" s="1062"/>
      <c r="AI274" s="1062"/>
      <c r="AJ274" s="1062"/>
      <c r="AK274" s="1062"/>
      <c r="AL274" s="1062"/>
      <c r="AM274" s="1062"/>
      <c r="AN274" s="1062"/>
      <c r="AO274" s="1062"/>
      <c r="AP274" s="1062"/>
      <c r="AQ274" s="1062"/>
      <c r="AR274" s="1063"/>
      <c r="AS274" s="1064"/>
      <c r="AT274" s="1286" t="str">
        <f t="shared" si="40"/>
        <v xml:space="preserve"> </v>
      </c>
      <c r="AU274" s="1282">
        <f t="shared" si="41"/>
        <v>0</v>
      </c>
      <c r="AV274" s="1065"/>
    </row>
    <row r="275" spans="1:48" ht="12.75" hidden="1" customHeight="1">
      <c r="A275" s="1059" t="s">
        <v>57</v>
      </c>
      <c r="B275" s="1060" t="str">
        <f t="shared" si="43"/>
        <v xml:space="preserve"> </v>
      </c>
      <c r="C275" s="1077" t="s">
        <v>514</v>
      </c>
      <c r="D275" s="1282">
        <v>0</v>
      </c>
      <c r="E275" s="1061" t="str">
        <f t="shared" si="42"/>
        <v xml:space="preserve"> </v>
      </c>
      <c r="F275" s="1068"/>
      <c r="G275" s="1068"/>
      <c r="H275" s="1068"/>
      <c r="I275" s="1068"/>
      <c r="J275" s="1068"/>
      <c r="K275" s="1068"/>
      <c r="L275" s="1070"/>
      <c r="M275" s="1070"/>
      <c r="N275" s="1070"/>
      <c r="O275" s="1070"/>
      <c r="P275" s="1070"/>
      <c r="Q275" s="1070"/>
      <c r="R275" s="1070"/>
      <c r="S275" s="1070"/>
      <c r="T275" s="1070"/>
      <c r="U275" s="1070"/>
      <c r="V275" s="1070"/>
      <c r="W275" s="1070"/>
      <c r="X275" s="1070"/>
      <c r="Y275" s="1070"/>
      <c r="Z275" s="1070"/>
      <c r="AA275" s="1070"/>
      <c r="AB275" s="1070"/>
      <c r="AC275" s="1070"/>
      <c r="AD275" s="1070"/>
      <c r="AE275" s="1070"/>
      <c r="AF275" s="1070"/>
      <c r="AG275" s="1070"/>
      <c r="AH275" s="1070"/>
      <c r="AI275" s="1070"/>
      <c r="AJ275" s="1070"/>
      <c r="AK275" s="1070"/>
      <c r="AL275" s="1070"/>
      <c r="AM275" s="1070"/>
      <c r="AN275" s="1070"/>
      <c r="AO275" s="1070"/>
      <c r="AP275" s="1070"/>
      <c r="AQ275" s="1070"/>
      <c r="AR275" s="1069"/>
      <c r="AS275" s="1064"/>
      <c r="AT275" s="1286" t="str">
        <f t="shared" si="40"/>
        <v xml:space="preserve"> </v>
      </c>
      <c r="AU275" s="1282">
        <f t="shared" si="41"/>
        <v>0</v>
      </c>
      <c r="AV275" s="1065"/>
    </row>
    <row r="276" spans="1:48" ht="12.75" hidden="1" customHeight="1">
      <c r="A276" s="1066" t="s">
        <v>1096</v>
      </c>
      <c r="B276" s="1060" t="str">
        <f t="shared" si="43"/>
        <v xml:space="preserve"> </v>
      </c>
      <c r="C276" s="1077" t="s">
        <v>514</v>
      </c>
      <c r="D276" s="1282">
        <v>0</v>
      </c>
      <c r="E276" s="1061" t="str">
        <f t="shared" si="42"/>
        <v xml:space="preserve"> </v>
      </c>
      <c r="F276" s="1006"/>
      <c r="G276" s="1006"/>
      <c r="H276" s="1006"/>
      <c r="I276" s="1006"/>
      <c r="J276" s="1006"/>
      <c r="K276" s="1006"/>
      <c r="L276" s="1062"/>
      <c r="M276" s="1062"/>
      <c r="N276" s="1062"/>
      <c r="O276" s="1062"/>
      <c r="P276" s="1062"/>
      <c r="Q276" s="1062"/>
      <c r="R276" s="1062"/>
      <c r="S276" s="1062"/>
      <c r="T276" s="1062"/>
      <c r="U276" s="1062"/>
      <c r="V276" s="1062"/>
      <c r="W276" s="1062"/>
      <c r="X276" s="1062"/>
      <c r="Y276" s="1062"/>
      <c r="Z276" s="1062"/>
      <c r="AA276" s="1062"/>
      <c r="AB276" s="1062"/>
      <c r="AC276" s="1062"/>
      <c r="AD276" s="1062"/>
      <c r="AE276" s="1062"/>
      <c r="AF276" s="1062"/>
      <c r="AG276" s="1062"/>
      <c r="AH276" s="1062"/>
      <c r="AI276" s="1062"/>
      <c r="AJ276" s="1062"/>
      <c r="AK276" s="1062"/>
      <c r="AL276" s="1062"/>
      <c r="AM276" s="1062"/>
      <c r="AN276" s="1062"/>
      <c r="AO276" s="1062"/>
      <c r="AP276" s="1062"/>
      <c r="AQ276" s="1062"/>
      <c r="AR276" s="1063"/>
      <c r="AS276" s="1064"/>
      <c r="AT276" s="1286" t="str">
        <f t="shared" si="40"/>
        <v xml:space="preserve"> </v>
      </c>
      <c r="AU276" s="1282">
        <f t="shared" si="41"/>
        <v>0</v>
      </c>
      <c r="AV276" s="1065"/>
    </row>
    <row r="277" spans="1:48" ht="12.75" hidden="1" customHeight="1">
      <c r="A277" s="1059" t="s">
        <v>690</v>
      </c>
      <c r="B277" s="1060" t="str">
        <f t="shared" si="43"/>
        <v xml:space="preserve"> </v>
      </c>
      <c r="C277" s="1077" t="s">
        <v>514</v>
      </c>
      <c r="D277" s="1282">
        <v>0</v>
      </c>
      <c r="E277" s="1061" t="str">
        <f t="shared" si="42"/>
        <v xml:space="preserve"> </v>
      </c>
      <c r="F277" s="1006"/>
      <c r="G277" s="1006"/>
      <c r="H277" s="1006"/>
      <c r="I277" s="1006"/>
      <c r="J277" s="1006"/>
      <c r="K277" s="1006"/>
      <c r="L277" s="1062"/>
      <c r="M277" s="1062"/>
      <c r="N277" s="1062"/>
      <c r="O277" s="1062"/>
      <c r="P277" s="1062"/>
      <c r="Q277" s="1062"/>
      <c r="R277" s="1062"/>
      <c r="S277" s="1062"/>
      <c r="T277" s="1062"/>
      <c r="U277" s="1062"/>
      <c r="V277" s="1062"/>
      <c r="W277" s="1062"/>
      <c r="X277" s="1062"/>
      <c r="Y277" s="1062"/>
      <c r="Z277" s="1062"/>
      <c r="AA277" s="1062"/>
      <c r="AB277" s="1062"/>
      <c r="AC277" s="1062"/>
      <c r="AD277" s="1062"/>
      <c r="AE277" s="1062"/>
      <c r="AF277" s="1062"/>
      <c r="AG277" s="1062"/>
      <c r="AH277" s="1062"/>
      <c r="AI277" s="1062"/>
      <c r="AJ277" s="1062"/>
      <c r="AK277" s="1062"/>
      <c r="AL277" s="1062"/>
      <c r="AM277" s="1062"/>
      <c r="AN277" s="1062"/>
      <c r="AO277" s="1062"/>
      <c r="AP277" s="1062"/>
      <c r="AQ277" s="1062"/>
      <c r="AR277" s="1063"/>
      <c r="AS277" s="1064"/>
      <c r="AT277" s="1286" t="str">
        <f t="shared" si="40"/>
        <v xml:space="preserve"> </v>
      </c>
      <c r="AU277" s="1282">
        <f t="shared" si="41"/>
        <v>0</v>
      </c>
      <c r="AV277" s="1065"/>
    </row>
    <row r="278" spans="1:48" ht="12.75" hidden="1" customHeight="1">
      <c r="A278" s="1066" t="s">
        <v>1112</v>
      </c>
      <c r="B278" s="1060" t="str">
        <f t="shared" si="43"/>
        <v xml:space="preserve"> </v>
      </c>
      <c r="C278" s="1077" t="s">
        <v>514</v>
      </c>
      <c r="D278" s="1282">
        <v>0</v>
      </c>
      <c r="E278" s="1061" t="str">
        <f t="shared" si="42"/>
        <v xml:space="preserve"> </v>
      </c>
      <c r="F278" s="1006"/>
      <c r="G278" s="1006"/>
      <c r="H278" s="1006"/>
      <c r="I278" s="1006"/>
      <c r="J278" s="1006"/>
      <c r="K278" s="1006"/>
      <c r="L278" s="1062"/>
      <c r="M278" s="1062"/>
      <c r="N278" s="1062"/>
      <c r="O278" s="1062"/>
      <c r="P278" s="1062"/>
      <c r="Q278" s="1062"/>
      <c r="R278" s="1062"/>
      <c r="S278" s="1062"/>
      <c r="T278" s="1062"/>
      <c r="U278" s="1062"/>
      <c r="V278" s="1062"/>
      <c r="W278" s="1062"/>
      <c r="X278" s="1062"/>
      <c r="Y278" s="1062"/>
      <c r="Z278" s="1062"/>
      <c r="AA278" s="1062"/>
      <c r="AB278" s="1062"/>
      <c r="AC278" s="1062"/>
      <c r="AD278" s="1062"/>
      <c r="AE278" s="1062"/>
      <c r="AF278" s="1062"/>
      <c r="AG278" s="1062"/>
      <c r="AH278" s="1062"/>
      <c r="AI278" s="1062"/>
      <c r="AJ278" s="1062"/>
      <c r="AK278" s="1062"/>
      <c r="AL278" s="1062"/>
      <c r="AM278" s="1062"/>
      <c r="AN278" s="1062"/>
      <c r="AO278" s="1062"/>
      <c r="AP278" s="1062"/>
      <c r="AQ278" s="1062"/>
      <c r="AR278" s="1063"/>
      <c r="AS278" s="1064"/>
      <c r="AT278" s="1286" t="str">
        <f t="shared" ref="AT278:AT341" si="44">IF(MIN(F278:AR278)=0," ",MIN(F278:AR278))</f>
        <v xml:space="preserve"> </v>
      </c>
      <c r="AU278" s="1282">
        <f t="shared" ref="AU278:AU341" si="45">COUNTA(F278:AR278)</f>
        <v>0</v>
      </c>
      <c r="AV278" s="1065"/>
    </row>
    <row r="279" spans="1:48" ht="12.75" hidden="1" customHeight="1">
      <c r="A279" s="1059" t="s">
        <v>284</v>
      </c>
      <c r="B279" s="1060" t="str">
        <f t="shared" si="43"/>
        <v xml:space="preserve"> </v>
      </c>
      <c r="C279" s="1077" t="s">
        <v>514</v>
      </c>
      <c r="D279" s="1282">
        <v>0</v>
      </c>
      <c r="E279" s="1061" t="str">
        <f t="shared" si="42"/>
        <v xml:space="preserve"> </v>
      </c>
      <c r="F279" s="1044"/>
      <c r="G279" s="1044"/>
      <c r="H279" s="1006"/>
      <c r="I279" s="1044"/>
      <c r="J279" s="1044"/>
      <c r="K279" s="1044"/>
      <c r="L279" s="1063"/>
      <c r="M279" s="1063"/>
      <c r="N279" s="1070"/>
      <c r="O279" s="1070"/>
      <c r="P279" s="1070"/>
      <c r="Q279" s="1070"/>
      <c r="R279" s="1070"/>
      <c r="S279" s="1070"/>
      <c r="T279" s="1070"/>
      <c r="U279" s="1070"/>
      <c r="V279" s="1070"/>
      <c r="W279" s="1070"/>
      <c r="X279" s="1070"/>
      <c r="Y279" s="1070"/>
      <c r="Z279" s="1070"/>
      <c r="AA279" s="1070"/>
      <c r="AB279" s="1070"/>
      <c r="AC279" s="1070"/>
      <c r="AD279" s="1070"/>
      <c r="AE279" s="1070"/>
      <c r="AF279" s="1070"/>
      <c r="AG279" s="1070"/>
      <c r="AH279" s="1070"/>
      <c r="AI279" s="1070"/>
      <c r="AJ279" s="1070"/>
      <c r="AK279" s="1070"/>
      <c r="AL279" s="1070"/>
      <c r="AM279" s="1070"/>
      <c r="AN279" s="1070"/>
      <c r="AO279" s="1070"/>
      <c r="AP279" s="1070"/>
      <c r="AQ279" s="1070"/>
      <c r="AR279" s="1069"/>
      <c r="AS279" s="1064"/>
      <c r="AT279" s="1286" t="str">
        <f t="shared" si="44"/>
        <v xml:space="preserve"> </v>
      </c>
      <c r="AU279" s="1282">
        <f t="shared" si="45"/>
        <v>0</v>
      </c>
      <c r="AV279" s="1065"/>
    </row>
    <row r="280" spans="1:48" ht="12.75" hidden="1" customHeight="1">
      <c r="A280" s="1059" t="s">
        <v>691</v>
      </c>
      <c r="B280" s="1060" t="str">
        <f t="shared" si="43"/>
        <v xml:space="preserve"> </v>
      </c>
      <c r="C280" s="1077" t="s">
        <v>514</v>
      </c>
      <c r="D280" s="1282">
        <v>0</v>
      </c>
      <c r="E280" s="1061" t="str">
        <f t="shared" si="42"/>
        <v xml:space="preserve"> </v>
      </c>
      <c r="F280" s="1006"/>
      <c r="G280" s="1006"/>
      <c r="H280" s="1006"/>
      <c r="I280" s="1006"/>
      <c r="J280" s="1006"/>
      <c r="K280" s="1006"/>
      <c r="L280" s="1062"/>
      <c r="M280" s="1062"/>
      <c r="N280" s="1062"/>
      <c r="O280" s="1062"/>
      <c r="P280" s="1062"/>
      <c r="Q280" s="1062"/>
      <c r="R280" s="1062"/>
      <c r="S280" s="1062"/>
      <c r="T280" s="1062"/>
      <c r="U280" s="1062"/>
      <c r="V280" s="1062"/>
      <c r="W280" s="1062"/>
      <c r="X280" s="1062"/>
      <c r="Y280" s="1062"/>
      <c r="Z280" s="1062"/>
      <c r="AA280" s="1062"/>
      <c r="AB280" s="1062"/>
      <c r="AC280" s="1062"/>
      <c r="AD280" s="1062"/>
      <c r="AE280" s="1062"/>
      <c r="AF280" s="1062"/>
      <c r="AG280" s="1062"/>
      <c r="AH280" s="1062"/>
      <c r="AI280" s="1062"/>
      <c r="AJ280" s="1062"/>
      <c r="AK280" s="1062"/>
      <c r="AL280" s="1062"/>
      <c r="AM280" s="1062"/>
      <c r="AN280" s="1062"/>
      <c r="AO280" s="1062"/>
      <c r="AP280" s="1062"/>
      <c r="AQ280" s="1062"/>
      <c r="AR280" s="1063"/>
      <c r="AS280" s="1064"/>
      <c r="AT280" s="1286" t="str">
        <f t="shared" si="44"/>
        <v xml:space="preserve"> </v>
      </c>
      <c r="AU280" s="1282">
        <f t="shared" si="45"/>
        <v>0</v>
      </c>
      <c r="AV280" s="1065"/>
    </row>
    <row r="281" spans="1:48" ht="12.75" hidden="1" customHeight="1">
      <c r="A281" s="1066" t="s">
        <v>778</v>
      </c>
      <c r="B281" s="1060">
        <v>9</v>
      </c>
      <c r="C281" s="1077" t="s">
        <v>514</v>
      </c>
      <c r="D281" s="1282">
        <v>0</v>
      </c>
      <c r="E281" s="1061" t="str">
        <f t="shared" si="42"/>
        <v xml:space="preserve"> </v>
      </c>
      <c r="F281" s="1006"/>
      <c r="G281" s="1006"/>
      <c r="H281" s="1006"/>
      <c r="I281" s="1006"/>
      <c r="J281" s="1006"/>
      <c r="K281" s="1006"/>
      <c r="L281" s="1062"/>
      <c r="M281" s="1062"/>
      <c r="N281" s="1062"/>
      <c r="O281" s="1062"/>
      <c r="P281" s="1062"/>
      <c r="Q281" s="1062"/>
      <c r="R281" s="1062"/>
      <c r="S281" s="1062"/>
      <c r="T281" s="1062"/>
      <c r="U281" s="1062"/>
      <c r="V281" s="1062"/>
      <c r="W281" s="1062"/>
      <c r="X281" s="1062"/>
      <c r="Y281" s="1062"/>
      <c r="Z281" s="1062"/>
      <c r="AA281" s="1062"/>
      <c r="AB281" s="1062"/>
      <c r="AC281" s="1062"/>
      <c r="AD281" s="1062"/>
      <c r="AE281" s="1062"/>
      <c r="AF281" s="1062"/>
      <c r="AG281" s="1062"/>
      <c r="AH281" s="1062"/>
      <c r="AI281" s="1062"/>
      <c r="AJ281" s="1062"/>
      <c r="AK281" s="1062"/>
      <c r="AL281" s="1062"/>
      <c r="AM281" s="1062"/>
      <c r="AN281" s="1062"/>
      <c r="AO281" s="1062"/>
      <c r="AP281" s="1062"/>
      <c r="AQ281" s="1062"/>
      <c r="AR281" s="1063"/>
      <c r="AS281" s="1064"/>
      <c r="AT281" s="1286" t="str">
        <f t="shared" si="44"/>
        <v xml:space="preserve"> </v>
      </c>
      <c r="AU281" s="1282">
        <f t="shared" si="45"/>
        <v>0</v>
      </c>
      <c r="AV281" s="1065"/>
    </row>
    <row r="282" spans="1:48" ht="12.75" hidden="1" customHeight="1">
      <c r="A282" s="1066" t="s">
        <v>1125</v>
      </c>
      <c r="B282" s="1060" t="str">
        <f t="shared" ref="B282:B312" si="46">IFERROR(MINUTE(B$5)-MINUTE(C282)," ")</f>
        <v xml:space="preserve"> </v>
      </c>
      <c r="C282" s="1077" t="s">
        <v>514</v>
      </c>
      <c r="D282" s="1282">
        <v>0</v>
      </c>
      <c r="E282" s="1061" t="str">
        <f t="shared" si="42"/>
        <v xml:space="preserve"> </v>
      </c>
      <c r="F282" s="1006"/>
      <c r="G282" s="1006"/>
      <c r="H282" s="1006"/>
      <c r="I282" s="1006"/>
      <c r="J282" s="1006"/>
      <c r="K282" s="1006"/>
      <c r="L282" s="1062"/>
      <c r="M282" s="1062"/>
      <c r="N282" s="1062"/>
      <c r="O282" s="1062"/>
      <c r="P282" s="1062"/>
      <c r="Q282" s="1062"/>
      <c r="R282" s="1062"/>
      <c r="S282" s="1062"/>
      <c r="T282" s="1062"/>
      <c r="U282" s="1062"/>
      <c r="V282" s="1062"/>
      <c r="W282" s="1062"/>
      <c r="X282" s="1062"/>
      <c r="Y282" s="1062"/>
      <c r="Z282" s="1062"/>
      <c r="AA282" s="1062"/>
      <c r="AB282" s="1062"/>
      <c r="AC282" s="1062"/>
      <c r="AD282" s="1062"/>
      <c r="AE282" s="1062"/>
      <c r="AF282" s="1062"/>
      <c r="AG282" s="1062"/>
      <c r="AH282" s="1062"/>
      <c r="AI282" s="1062"/>
      <c r="AJ282" s="1062"/>
      <c r="AK282" s="1062"/>
      <c r="AL282" s="1062"/>
      <c r="AM282" s="1062"/>
      <c r="AN282" s="1062"/>
      <c r="AO282" s="1062"/>
      <c r="AP282" s="1062"/>
      <c r="AQ282" s="1062"/>
      <c r="AR282" s="1063"/>
      <c r="AS282" s="1064"/>
      <c r="AT282" s="1286" t="str">
        <f t="shared" si="44"/>
        <v xml:space="preserve"> </v>
      </c>
      <c r="AU282" s="1282">
        <f t="shared" si="45"/>
        <v>0</v>
      </c>
      <c r="AV282" s="1065"/>
    </row>
    <row r="283" spans="1:48" ht="12.75" hidden="1" customHeight="1">
      <c r="A283" s="1059" t="s">
        <v>955</v>
      </c>
      <c r="B283" s="1060" t="str">
        <f t="shared" si="46"/>
        <v xml:space="preserve"> </v>
      </c>
      <c r="C283" s="1077" t="s">
        <v>514</v>
      </c>
      <c r="D283" s="1282">
        <v>0</v>
      </c>
      <c r="E283" s="1061" t="str">
        <f t="shared" si="42"/>
        <v xml:space="preserve"> </v>
      </c>
      <c r="F283" s="1006"/>
      <c r="G283" s="1006"/>
      <c r="H283" s="1006"/>
      <c r="I283" s="1006"/>
      <c r="J283" s="1006"/>
      <c r="K283" s="1006"/>
      <c r="L283" s="1062"/>
      <c r="M283" s="1062"/>
      <c r="N283" s="1062"/>
      <c r="O283" s="1062"/>
      <c r="P283" s="1062"/>
      <c r="Q283" s="1062"/>
      <c r="R283" s="1062"/>
      <c r="S283" s="1062"/>
      <c r="T283" s="1062"/>
      <c r="U283" s="1062"/>
      <c r="V283" s="1062"/>
      <c r="W283" s="1062"/>
      <c r="X283" s="1062"/>
      <c r="Y283" s="1062"/>
      <c r="Z283" s="1062"/>
      <c r="AA283" s="1062"/>
      <c r="AB283" s="1062"/>
      <c r="AC283" s="1062"/>
      <c r="AD283" s="1062"/>
      <c r="AE283" s="1062"/>
      <c r="AF283" s="1062"/>
      <c r="AG283" s="1062"/>
      <c r="AH283" s="1062"/>
      <c r="AI283" s="1062"/>
      <c r="AJ283" s="1062"/>
      <c r="AK283" s="1062"/>
      <c r="AL283" s="1062"/>
      <c r="AM283" s="1062"/>
      <c r="AN283" s="1062"/>
      <c r="AO283" s="1062"/>
      <c r="AP283" s="1062"/>
      <c r="AQ283" s="1062"/>
      <c r="AR283" s="1063"/>
      <c r="AS283" s="1064"/>
      <c r="AT283" s="1286" t="str">
        <f t="shared" si="44"/>
        <v xml:space="preserve"> </v>
      </c>
      <c r="AU283" s="1282">
        <f t="shared" si="45"/>
        <v>0</v>
      </c>
      <c r="AV283" s="1065"/>
    </row>
    <row r="284" spans="1:48" ht="12.75" hidden="1" customHeight="1">
      <c r="A284" s="1059" t="s">
        <v>541</v>
      </c>
      <c r="B284" s="1060" t="str">
        <f t="shared" si="46"/>
        <v xml:space="preserve"> </v>
      </c>
      <c r="C284" s="1077" t="s">
        <v>514</v>
      </c>
      <c r="D284" s="1282">
        <v>0</v>
      </c>
      <c r="E284" s="1061" t="str">
        <f t="shared" si="42"/>
        <v xml:space="preserve"> </v>
      </c>
      <c r="F284" s="1006"/>
      <c r="G284" s="1006"/>
      <c r="H284" s="1006"/>
      <c r="I284" s="1006"/>
      <c r="J284" s="1006"/>
      <c r="K284" s="1006"/>
      <c r="L284" s="1062"/>
      <c r="M284" s="1062"/>
      <c r="N284" s="1062"/>
      <c r="O284" s="1062"/>
      <c r="P284" s="1062"/>
      <c r="Q284" s="1062"/>
      <c r="R284" s="1062"/>
      <c r="S284" s="1062"/>
      <c r="T284" s="1062"/>
      <c r="U284" s="1062"/>
      <c r="V284" s="1062"/>
      <c r="W284" s="1062"/>
      <c r="X284" s="1062"/>
      <c r="Y284" s="1062"/>
      <c r="Z284" s="1062"/>
      <c r="AA284" s="1062"/>
      <c r="AB284" s="1062"/>
      <c r="AC284" s="1062"/>
      <c r="AD284" s="1062"/>
      <c r="AE284" s="1062"/>
      <c r="AF284" s="1062"/>
      <c r="AG284" s="1062"/>
      <c r="AH284" s="1062"/>
      <c r="AI284" s="1062"/>
      <c r="AJ284" s="1062"/>
      <c r="AK284" s="1062"/>
      <c r="AL284" s="1062"/>
      <c r="AM284" s="1062"/>
      <c r="AN284" s="1062"/>
      <c r="AO284" s="1062"/>
      <c r="AP284" s="1062"/>
      <c r="AQ284" s="1062"/>
      <c r="AR284" s="1063"/>
      <c r="AS284" s="1064"/>
      <c r="AT284" s="1286" t="str">
        <f t="shared" si="44"/>
        <v xml:space="preserve"> </v>
      </c>
      <c r="AU284" s="1282">
        <f t="shared" si="45"/>
        <v>0</v>
      </c>
      <c r="AV284" s="1065"/>
    </row>
    <row r="285" spans="1:48" ht="12.75" hidden="1" customHeight="1">
      <c r="A285" s="1059" t="s">
        <v>270</v>
      </c>
      <c r="B285" s="1060" t="str">
        <f t="shared" si="46"/>
        <v xml:space="preserve"> </v>
      </c>
      <c r="C285" s="1077" t="s">
        <v>514</v>
      </c>
      <c r="D285" s="1282">
        <v>0</v>
      </c>
      <c r="E285" s="1061" t="str">
        <f t="shared" si="42"/>
        <v xml:space="preserve"> </v>
      </c>
      <c r="F285" s="1019"/>
      <c r="G285" s="1019"/>
      <c r="H285" s="1068"/>
      <c r="I285" s="1019"/>
      <c r="J285" s="1019"/>
      <c r="K285" s="1019"/>
      <c r="L285" s="1069"/>
      <c r="M285" s="1069"/>
      <c r="N285" s="1070"/>
      <c r="O285" s="1070"/>
      <c r="P285" s="1070"/>
      <c r="Q285" s="1070"/>
      <c r="R285" s="1070"/>
      <c r="S285" s="1070"/>
      <c r="T285" s="1070"/>
      <c r="U285" s="1070"/>
      <c r="V285" s="1070"/>
      <c r="W285" s="1070"/>
      <c r="X285" s="1070"/>
      <c r="Y285" s="1070"/>
      <c r="Z285" s="1070"/>
      <c r="AA285" s="1070"/>
      <c r="AB285" s="1070"/>
      <c r="AC285" s="1070"/>
      <c r="AD285" s="1070"/>
      <c r="AE285" s="1070"/>
      <c r="AF285" s="1070"/>
      <c r="AG285" s="1070"/>
      <c r="AH285" s="1070"/>
      <c r="AI285" s="1070"/>
      <c r="AJ285" s="1070"/>
      <c r="AK285" s="1070"/>
      <c r="AL285" s="1070"/>
      <c r="AM285" s="1070"/>
      <c r="AN285" s="1070"/>
      <c r="AO285" s="1070"/>
      <c r="AP285" s="1070"/>
      <c r="AQ285" s="1070"/>
      <c r="AR285" s="1069"/>
      <c r="AS285" s="1064"/>
      <c r="AT285" s="1286" t="str">
        <f t="shared" si="44"/>
        <v xml:space="preserve"> </v>
      </c>
      <c r="AU285" s="1282">
        <f t="shared" si="45"/>
        <v>0</v>
      </c>
      <c r="AV285" s="1065"/>
    </row>
    <row r="286" spans="1:48" ht="12.75" hidden="1" customHeight="1">
      <c r="A286" s="1059" t="s">
        <v>227</v>
      </c>
      <c r="B286" s="1060" t="str">
        <f t="shared" si="46"/>
        <v xml:space="preserve"> </v>
      </c>
      <c r="C286" s="1077" t="s">
        <v>514</v>
      </c>
      <c r="D286" s="1282">
        <v>0</v>
      </c>
      <c r="E286" s="1061" t="str">
        <f t="shared" si="42"/>
        <v xml:space="preserve"> </v>
      </c>
      <c r="F286" s="1006"/>
      <c r="G286" s="1006"/>
      <c r="H286" s="1006"/>
      <c r="I286" s="1006"/>
      <c r="J286" s="1006"/>
      <c r="K286" s="1006"/>
      <c r="L286" s="1062"/>
      <c r="M286" s="1062"/>
      <c r="N286" s="1062"/>
      <c r="O286" s="1062"/>
      <c r="P286" s="1062"/>
      <c r="Q286" s="1062"/>
      <c r="R286" s="1062"/>
      <c r="S286" s="1062"/>
      <c r="T286" s="1062"/>
      <c r="U286" s="1062"/>
      <c r="V286" s="1062"/>
      <c r="W286" s="1062"/>
      <c r="X286" s="1062"/>
      <c r="Y286" s="1062"/>
      <c r="Z286" s="1062"/>
      <c r="AA286" s="1062"/>
      <c r="AB286" s="1062"/>
      <c r="AC286" s="1062"/>
      <c r="AD286" s="1062"/>
      <c r="AE286" s="1062"/>
      <c r="AF286" s="1062"/>
      <c r="AG286" s="1062"/>
      <c r="AH286" s="1062"/>
      <c r="AI286" s="1062"/>
      <c r="AJ286" s="1062"/>
      <c r="AK286" s="1062"/>
      <c r="AL286" s="1062"/>
      <c r="AM286" s="1062"/>
      <c r="AN286" s="1062"/>
      <c r="AO286" s="1062"/>
      <c r="AP286" s="1062"/>
      <c r="AQ286" s="1062"/>
      <c r="AR286" s="1063"/>
      <c r="AS286" s="1064"/>
      <c r="AT286" s="1286" t="str">
        <f t="shared" si="44"/>
        <v xml:space="preserve"> </v>
      </c>
      <c r="AU286" s="1282">
        <f t="shared" si="45"/>
        <v>0</v>
      </c>
      <c r="AV286" s="1065"/>
    </row>
    <row r="287" spans="1:48" ht="12.75" hidden="1" customHeight="1">
      <c r="A287" s="1059" t="s">
        <v>312</v>
      </c>
      <c r="B287" s="1060" t="str">
        <f t="shared" si="46"/>
        <v xml:space="preserve"> </v>
      </c>
      <c r="C287" s="1077" t="s">
        <v>514</v>
      </c>
      <c r="D287" s="1282">
        <v>0</v>
      </c>
      <c r="E287" s="1061" t="str">
        <f t="shared" si="42"/>
        <v xml:space="preserve"> </v>
      </c>
      <c r="F287" s="1044"/>
      <c r="G287" s="1044"/>
      <c r="H287" s="1006"/>
      <c r="I287" s="1044"/>
      <c r="J287" s="1044"/>
      <c r="K287" s="1044"/>
      <c r="L287" s="1063"/>
      <c r="M287" s="1063"/>
      <c r="N287" s="1070"/>
      <c r="O287" s="1070"/>
      <c r="P287" s="1070"/>
      <c r="Q287" s="1070"/>
      <c r="R287" s="1070"/>
      <c r="S287" s="1070"/>
      <c r="T287" s="1070"/>
      <c r="U287" s="1070"/>
      <c r="V287" s="1070"/>
      <c r="W287" s="1070"/>
      <c r="X287" s="1070"/>
      <c r="Y287" s="1070"/>
      <c r="Z287" s="1070"/>
      <c r="AA287" s="1070"/>
      <c r="AB287" s="1070"/>
      <c r="AC287" s="1070"/>
      <c r="AD287" s="1070"/>
      <c r="AE287" s="1070"/>
      <c r="AF287" s="1070"/>
      <c r="AG287" s="1070"/>
      <c r="AH287" s="1070"/>
      <c r="AI287" s="1070"/>
      <c r="AJ287" s="1070"/>
      <c r="AK287" s="1070"/>
      <c r="AL287" s="1070"/>
      <c r="AM287" s="1070"/>
      <c r="AN287" s="1070"/>
      <c r="AO287" s="1070"/>
      <c r="AP287" s="1070"/>
      <c r="AQ287" s="1070"/>
      <c r="AR287" s="1069"/>
      <c r="AS287" s="1064"/>
      <c r="AT287" s="1286" t="str">
        <f t="shared" si="44"/>
        <v xml:space="preserve"> </v>
      </c>
      <c r="AU287" s="1282">
        <f t="shared" si="45"/>
        <v>0</v>
      </c>
      <c r="AV287" s="1065"/>
    </row>
    <row r="288" spans="1:48" ht="12.75" hidden="1" customHeight="1">
      <c r="A288" s="1295" t="s">
        <v>1667</v>
      </c>
      <c r="B288" s="1060">
        <f t="shared" si="46"/>
        <v>4</v>
      </c>
      <c r="C288" s="1077">
        <v>1.818287037037037E-2</v>
      </c>
      <c r="D288" s="1287">
        <v>0</v>
      </c>
      <c r="E288" s="1061" t="str">
        <f t="shared" si="42"/>
        <v xml:space="preserve"> </v>
      </c>
      <c r="F288" s="1006"/>
      <c r="G288" s="1006"/>
      <c r="H288" s="1006"/>
      <c r="I288" s="1006"/>
      <c r="J288" s="1006"/>
      <c r="K288" s="1006"/>
      <c r="L288" s="1062"/>
      <c r="M288" s="1062"/>
      <c r="N288" s="1062"/>
      <c r="O288" s="1062"/>
      <c r="P288" s="1062"/>
      <c r="Q288" s="1062"/>
      <c r="R288" s="1062"/>
      <c r="S288" s="1062"/>
      <c r="T288" s="1062"/>
      <c r="U288" s="1062"/>
      <c r="V288" s="1062"/>
      <c r="W288" s="1062"/>
      <c r="X288" s="1062"/>
      <c r="Y288" s="1062"/>
      <c r="Z288" s="1062"/>
      <c r="AA288" s="1062"/>
      <c r="AB288" s="1062"/>
      <c r="AC288" s="1062"/>
      <c r="AD288" s="1062"/>
      <c r="AE288" s="1062"/>
      <c r="AF288" s="1062"/>
      <c r="AG288" s="1062"/>
      <c r="AH288" s="1062"/>
      <c r="AI288" s="1062"/>
      <c r="AJ288" s="1062"/>
      <c r="AK288" s="1062"/>
      <c r="AL288" s="1062"/>
      <c r="AM288" s="1062"/>
      <c r="AN288" s="1062"/>
      <c r="AO288" s="1062"/>
      <c r="AP288" s="1062"/>
      <c r="AQ288" s="1062"/>
      <c r="AR288" s="1063"/>
      <c r="AS288" s="1064"/>
      <c r="AT288" s="1286" t="str">
        <f t="shared" si="44"/>
        <v xml:space="preserve"> </v>
      </c>
      <c r="AU288" s="1282">
        <f t="shared" si="45"/>
        <v>0</v>
      </c>
      <c r="AV288" s="1065"/>
    </row>
    <row r="289" spans="1:48" ht="12.75" hidden="1" customHeight="1">
      <c r="A289" s="1059" t="s">
        <v>780</v>
      </c>
      <c r="B289" s="1060" t="str">
        <f t="shared" si="46"/>
        <v xml:space="preserve"> </v>
      </c>
      <c r="C289" s="1077" t="s">
        <v>514</v>
      </c>
      <c r="D289" s="1282">
        <v>0</v>
      </c>
      <c r="E289" s="1061" t="str">
        <f t="shared" si="42"/>
        <v xml:space="preserve"> </v>
      </c>
      <c r="F289" s="1044"/>
      <c r="G289" s="1044"/>
      <c r="H289" s="1044"/>
      <c r="I289" s="1044"/>
      <c r="J289" s="1044"/>
      <c r="K289" s="1044"/>
      <c r="L289" s="1063"/>
      <c r="M289" s="1063"/>
      <c r="N289" s="1063"/>
      <c r="O289" s="1063"/>
      <c r="P289" s="1063"/>
      <c r="Q289" s="1063"/>
      <c r="R289" s="1063"/>
      <c r="S289" s="1063"/>
      <c r="T289" s="1063"/>
      <c r="U289" s="1063"/>
      <c r="V289" s="1063"/>
      <c r="W289" s="1063"/>
      <c r="X289" s="1063"/>
      <c r="Y289" s="1063"/>
      <c r="Z289" s="1063"/>
      <c r="AA289" s="1063"/>
      <c r="AB289" s="1063"/>
      <c r="AC289" s="1063"/>
      <c r="AD289" s="1063"/>
      <c r="AE289" s="1063"/>
      <c r="AF289" s="1063"/>
      <c r="AG289" s="1063"/>
      <c r="AH289" s="1063"/>
      <c r="AI289" s="1063"/>
      <c r="AJ289" s="1063"/>
      <c r="AK289" s="1063"/>
      <c r="AL289" s="1063"/>
      <c r="AM289" s="1063"/>
      <c r="AN289" s="1063"/>
      <c r="AO289" s="1063"/>
      <c r="AP289" s="1063"/>
      <c r="AQ289" s="1063"/>
      <c r="AR289" s="1062"/>
      <c r="AS289" s="1064"/>
      <c r="AT289" s="1286" t="str">
        <f t="shared" si="44"/>
        <v xml:space="preserve"> </v>
      </c>
      <c r="AU289" s="1282">
        <f t="shared" si="45"/>
        <v>0</v>
      </c>
      <c r="AV289" s="1065"/>
    </row>
    <row r="290" spans="1:48" ht="12.75" hidden="1" customHeight="1">
      <c r="A290" s="1059" t="s">
        <v>1567</v>
      </c>
      <c r="B290" s="1060">
        <f t="shared" si="46"/>
        <v>9</v>
      </c>
      <c r="C290" s="1077">
        <v>1.4837962962962963E-2</v>
      </c>
      <c r="D290" s="1287">
        <v>0</v>
      </c>
      <c r="E290" s="1061" t="str">
        <f t="shared" si="42"/>
        <v xml:space="preserve"> </v>
      </c>
      <c r="F290" s="1044"/>
      <c r="G290" s="1044"/>
      <c r="H290" s="1044"/>
      <c r="I290" s="1044"/>
      <c r="J290" s="1044"/>
      <c r="K290" s="1044"/>
      <c r="L290" s="1063"/>
      <c r="M290" s="1063"/>
      <c r="N290" s="1063"/>
      <c r="O290" s="1063"/>
      <c r="P290" s="1063"/>
      <c r="Q290" s="1063"/>
      <c r="R290" s="1063"/>
      <c r="S290" s="1063"/>
      <c r="T290" s="1063"/>
      <c r="U290" s="1063"/>
      <c r="V290" s="1063"/>
      <c r="W290" s="1063"/>
      <c r="X290" s="1063"/>
      <c r="Y290" s="1063"/>
      <c r="Z290" s="1063"/>
      <c r="AA290" s="1063"/>
      <c r="AB290" s="1063"/>
      <c r="AC290" s="1063"/>
      <c r="AD290" s="1063"/>
      <c r="AE290" s="1063"/>
      <c r="AF290" s="1063"/>
      <c r="AG290" s="1063"/>
      <c r="AH290" s="1063"/>
      <c r="AI290" s="1063"/>
      <c r="AJ290" s="1063"/>
      <c r="AK290" s="1063"/>
      <c r="AL290" s="1063"/>
      <c r="AM290" s="1063"/>
      <c r="AN290" s="1063"/>
      <c r="AO290" s="1063"/>
      <c r="AP290" s="1063"/>
      <c r="AQ290" s="1063"/>
      <c r="AR290" s="1063"/>
      <c r="AS290" s="1064"/>
      <c r="AT290" s="1286" t="str">
        <f t="shared" si="44"/>
        <v xml:space="preserve"> </v>
      </c>
      <c r="AU290" s="1282">
        <f t="shared" si="45"/>
        <v>0</v>
      </c>
      <c r="AV290" s="1065"/>
    </row>
    <row r="291" spans="1:48" ht="10.5" hidden="1" customHeight="1">
      <c r="A291" s="1059" t="s">
        <v>419</v>
      </c>
      <c r="B291" s="1060" t="str">
        <f t="shared" si="46"/>
        <v xml:space="preserve"> </v>
      </c>
      <c r="C291" s="1077" t="s">
        <v>514</v>
      </c>
      <c r="D291" s="1282">
        <v>0</v>
      </c>
      <c r="E291" s="1061" t="str">
        <f t="shared" si="42"/>
        <v xml:space="preserve"> </v>
      </c>
      <c r="F291" s="1044"/>
      <c r="G291" s="1044"/>
      <c r="H291" s="1006"/>
      <c r="I291" s="1044"/>
      <c r="J291" s="1044"/>
      <c r="K291" s="1044"/>
      <c r="L291" s="1063"/>
      <c r="M291" s="1063"/>
      <c r="N291" s="1070"/>
      <c r="O291" s="1070"/>
      <c r="P291" s="1070"/>
      <c r="Q291" s="1070"/>
      <c r="R291" s="1070"/>
      <c r="S291" s="1070"/>
      <c r="T291" s="1070"/>
      <c r="U291" s="1070"/>
      <c r="V291" s="1070"/>
      <c r="W291" s="1070"/>
      <c r="X291" s="1070"/>
      <c r="Y291" s="1070"/>
      <c r="Z291" s="1070"/>
      <c r="AA291" s="1070"/>
      <c r="AB291" s="1070"/>
      <c r="AC291" s="1070"/>
      <c r="AD291" s="1070"/>
      <c r="AE291" s="1070"/>
      <c r="AF291" s="1070"/>
      <c r="AG291" s="1070"/>
      <c r="AH291" s="1070"/>
      <c r="AI291" s="1070"/>
      <c r="AJ291" s="1070"/>
      <c r="AK291" s="1070"/>
      <c r="AL291" s="1070"/>
      <c r="AM291" s="1070"/>
      <c r="AN291" s="1070"/>
      <c r="AO291" s="1070"/>
      <c r="AP291" s="1070"/>
      <c r="AQ291" s="1070"/>
      <c r="AR291" s="1069"/>
      <c r="AS291" s="1064"/>
      <c r="AT291" s="1286" t="str">
        <f t="shared" si="44"/>
        <v xml:space="preserve"> </v>
      </c>
      <c r="AU291" s="1282">
        <f t="shared" si="45"/>
        <v>0</v>
      </c>
      <c r="AV291" s="1065"/>
    </row>
    <row r="292" spans="1:48" ht="12.75" hidden="1" customHeight="1">
      <c r="A292" s="1059" t="s">
        <v>1167</v>
      </c>
      <c r="B292" s="1060" t="str">
        <f t="shared" si="46"/>
        <v xml:space="preserve"> </v>
      </c>
      <c r="C292" s="1077" t="s">
        <v>514</v>
      </c>
      <c r="D292" s="1282">
        <v>0</v>
      </c>
      <c r="E292" s="1061" t="str">
        <f t="shared" si="42"/>
        <v xml:space="preserve"> </v>
      </c>
      <c r="F292" s="1006"/>
      <c r="G292" s="1006"/>
      <c r="H292" s="1006"/>
      <c r="I292" s="1006"/>
      <c r="J292" s="1006"/>
      <c r="K292" s="1006"/>
      <c r="L292" s="1062"/>
      <c r="M292" s="1062"/>
      <c r="N292" s="1062"/>
      <c r="O292" s="1062"/>
      <c r="P292" s="1062"/>
      <c r="Q292" s="1062"/>
      <c r="R292" s="1062"/>
      <c r="S292" s="1062"/>
      <c r="T292" s="1062"/>
      <c r="U292" s="1062"/>
      <c r="V292" s="1062"/>
      <c r="W292" s="1062"/>
      <c r="X292" s="1062"/>
      <c r="Y292" s="1062"/>
      <c r="Z292" s="1062"/>
      <c r="AA292" s="1062"/>
      <c r="AB292" s="1062"/>
      <c r="AC292" s="1062"/>
      <c r="AD292" s="1062"/>
      <c r="AE292" s="1062"/>
      <c r="AF292" s="1062"/>
      <c r="AG292" s="1062"/>
      <c r="AH292" s="1062"/>
      <c r="AI292" s="1062"/>
      <c r="AJ292" s="1062"/>
      <c r="AK292" s="1062"/>
      <c r="AL292" s="1062"/>
      <c r="AM292" s="1062"/>
      <c r="AN292" s="1062"/>
      <c r="AO292" s="1062"/>
      <c r="AP292" s="1062"/>
      <c r="AQ292" s="1062"/>
      <c r="AR292" s="1063"/>
      <c r="AS292" s="1064"/>
      <c r="AT292" s="1286" t="str">
        <f t="shared" si="44"/>
        <v xml:space="preserve"> </v>
      </c>
      <c r="AU292" s="1282">
        <f t="shared" si="45"/>
        <v>0</v>
      </c>
      <c r="AV292" s="1065"/>
    </row>
    <row r="293" spans="1:48" ht="12.75" hidden="1" customHeight="1">
      <c r="A293" s="1059" t="s">
        <v>889</v>
      </c>
      <c r="B293" s="1060" t="str">
        <f t="shared" si="46"/>
        <v xml:space="preserve"> </v>
      </c>
      <c r="C293" s="1077" t="s">
        <v>514</v>
      </c>
      <c r="D293" s="1282">
        <v>0</v>
      </c>
      <c r="E293" s="1061" t="str">
        <f t="shared" si="42"/>
        <v xml:space="preserve"> </v>
      </c>
      <c r="F293" s="1006"/>
      <c r="G293" s="1006"/>
      <c r="H293" s="1006"/>
      <c r="I293" s="1006"/>
      <c r="J293" s="1006"/>
      <c r="K293" s="1006"/>
      <c r="L293" s="1062"/>
      <c r="M293" s="1062"/>
      <c r="N293" s="1062"/>
      <c r="O293" s="1062"/>
      <c r="P293" s="1062"/>
      <c r="Q293" s="1062"/>
      <c r="R293" s="1062"/>
      <c r="S293" s="1062"/>
      <c r="T293" s="1062"/>
      <c r="U293" s="1062"/>
      <c r="V293" s="1062"/>
      <c r="W293" s="1062"/>
      <c r="X293" s="1062"/>
      <c r="Y293" s="1062"/>
      <c r="Z293" s="1062"/>
      <c r="AA293" s="1062"/>
      <c r="AB293" s="1062"/>
      <c r="AC293" s="1062"/>
      <c r="AD293" s="1062"/>
      <c r="AE293" s="1062"/>
      <c r="AF293" s="1062"/>
      <c r="AG293" s="1062"/>
      <c r="AH293" s="1062"/>
      <c r="AI293" s="1062"/>
      <c r="AJ293" s="1062"/>
      <c r="AK293" s="1062"/>
      <c r="AL293" s="1062"/>
      <c r="AM293" s="1062"/>
      <c r="AN293" s="1062"/>
      <c r="AO293" s="1062"/>
      <c r="AP293" s="1062"/>
      <c r="AQ293" s="1062"/>
      <c r="AR293" s="1063"/>
      <c r="AS293" s="1064"/>
      <c r="AT293" s="1286" t="str">
        <f t="shared" si="44"/>
        <v xml:space="preserve"> </v>
      </c>
      <c r="AU293" s="1282">
        <f t="shared" si="45"/>
        <v>0</v>
      </c>
      <c r="AV293" s="1065"/>
    </row>
    <row r="294" spans="1:48" ht="12.75" hidden="1" customHeight="1">
      <c r="A294" s="1059" t="s">
        <v>1037</v>
      </c>
      <c r="B294" s="1060" t="str">
        <f t="shared" si="46"/>
        <v xml:space="preserve"> </v>
      </c>
      <c r="C294" s="1077" t="s">
        <v>514</v>
      </c>
      <c r="D294" s="1282">
        <v>0</v>
      </c>
      <c r="E294" s="1061" t="str">
        <f t="shared" si="42"/>
        <v xml:space="preserve"> </v>
      </c>
      <c r="F294" s="1006"/>
      <c r="G294" s="1006"/>
      <c r="H294" s="1006"/>
      <c r="I294" s="1006"/>
      <c r="J294" s="1006"/>
      <c r="K294" s="1006"/>
      <c r="L294" s="1062"/>
      <c r="M294" s="1062"/>
      <c r="N294" s="1062"/>
      <c r="O294" s="1062"/>
      <c r="P294" s="1062"/>
      <c r="Q294" s="1062"/>
      <c r="R294" s="1062"/>
      <c r="S294" s="1062"/>
      <c r="T294" s="1062"/>
      <c r="U294" s="1062"/>
      <c r="V294" s="1062"/>
      <c r="W294" s="1062"/>
      <c r="X294" s="1062"/>
      <c r="Y294" s="1062"/>
      <c r="Z294" s="1062"/>
      <c r="AA294" s="1062"/>
      <c r="AB294" s="1062"/>
      <c r="AC294" s="1062"/>
      <c r="AD294" s="1062"/>
      <c r="AE294" s="1062"/>
      <c r="AF294" s="1062"/>
      <c r="AG294" s="1062"/>
      <c r="AH294" s="1062"/>
      <c r="AI294" s="1062"/>
      <c r="AJ294" s="1062"/>
      <c r="AK294" s="1062"/>
      <c r="AL294" s="1062"/>
      <c r="AM294" s="1062"/>
      <c r="AN294" s="1062"/>
      <c r="AO294" s="1062"/>
      <c r="AP294" s="1062"/>
      <c r="AQ294" s="1062"/>
      <c r="AR294" s="1063"/>
      <c r="AS294" s="1064"/>
      <c r="AT294" s="1286" t="str">
        <f t="shared" si="44"/>
        <v xml:space="preserve"> </v>
      </c>
      <c r="AU294" s="1282">
        <f t="shared" si="45"/>
        <v>0</v>
      </c>
      <c r="AV294" s="1065"/>
    </row>
    <row r="295" spans="1:48" ht="12.75" hidden="1" customHeight="1">
      <c r="A295" s="1059" t="s">
        <v>852</v>
      </c>
      <c r="B295" s="1060" t="str">
        <f t="shared" si="46"/>
        <v xml:space="preserve"> </v>
      </c>
      <c r="C295" s="1077" t="s">
        <v>514</v>
      </c>
      <c r="D295" s="1282">
        <v>0</v>
      </c>
      <c r="E295" s="1061" t="str">
        <f t="shared" si="42"/>
        <v xml:space="preserve"> </v>
      </c>
      <c r="F295" s="1006"/>
      <c r="G295" s="1006"/>
      <c r="H295" s="1006"/>
      <c r="I295" s="1006"/>
      <c r="J295" s="1006"/>
      <c r="K295" s="1006"/>
      <c r="L295" s="1062"/>
      <c r="M295" s="1062"/>
      <c r="N295" s="1062"/>
      <c r="O295" s="1062"/>
      <c r="P295" s="1062"/>
      <c r="Q295" s="1062"/>
      <c r="R295" s="1062"/>
      <c r="S295" s="1062"/>
      <c r="T295" s="1062"/>
      <c r="U295" s="1062"/>
      <c r="V295" s="1062"/>
      <c r="W295" s="1062"/>
      <c r="X295" s="1062"/>
      <c r="Y295" s="1062"/>
      <c r="Z295" s="1062"/>
      <c r="AA295" s="1062"/>
      <c r="AB295" s="1062"/>
      <c r="AC295" s="1062"/>
      <c r="AD295" s="1062"/>
      <c r="AE295" s="1062"/>
      <c r="AF295" s="1062"/>
      <c r="AG295" s="1062"/>
      <c r="AH295" s="1062"/>
      <c r="AI295" s="1062"/>
      <c r="AJ295" s="1062"/>
      <c r="AK295" s="1062"/>
      <c r="AL295" s="1062"/>
      <c r="AM295" s="1062"/>
      <c r="AN295" s="1062"/>
      <c r="AO295" s="1062"/>
      <c r="AP295" s="1062"/>
      <c r="AQ295" s="1062"/>
      <c r="AR295" s="1063"/>
      <c r="AS295" s="1064"/>
      <c r="AT295" s="1286" t="str">
        <f t="shared" si="44"/>
        <v xml:space="preserve"> </v>
      </c>
      <c r="AU295" s="1282">
        <f t="shared" si="45"/>
        <v>0</v>
      </c>
      <c r="AV295" s="1065"/>
    </row>
    <row r="296" spans="1:48" ht="12.75" hidden="1" customHeight="1">
      <c r="A296" s="1066" t="s">
        <v>560</v>
      </c>
      <c r="B296" s="1060" t="str">
        <f t="shared" si="46"/>
        <v xml:space="preserve"> </v>
      </c>
      <c r="C296" s="1061" t="s">
        <v>514</v>
      </c>
      <c r="D296" s="1294">
        <v>0</v>
      </c>
      <c r="E296" s="1061" t="str">
        <f t="shared" si="42"/>
        <v xml:space="preserve"> </v>
      </c>
      <c r="F296" s="1006"/>
      <c r="G296" s="1006"/>
      <c r="H296" s="1006"/>
      <c r="I296" s="1006"/>
      <c r="J296" s="1006"/>
      <c r="K296" s="1006"/>
      <c r="L296" s="1062"/>
      <c r="M296" s="1062"/>
      <c r="N296" s="1062"/>
      <c r="O296" s="1062"/>
      <c r="P296" s="1062"/>
      <c r="Q296" s="1062"/>
      <c r="R296" s="1062"/>
      <c r="S296" s="1062"/>
      <c r="T296" s="1062"/>
      <c r="U296" s="1062"/>
      <c r="V296" s="1062"/>
      <c r="W296" s="1062"/>
      <c r="X296" s="1062"/>
      <c r="Y296" s="1062"/>
      <c r="Z296" s="1062"/>
      <c r="AA296" s="1062"/>
      <c r="AB296" s="1062"/>
      <c r="AC296" s="1062"/>
      <c r="AD296" s="1062"/>
      <c r="AE296" s="1062"/>
      <c r="AF296" s="1062"/>
      <c r="AG296" s="1062"/>
      <c r="AH296" s="1062"/>
      <c r="AI296" s="1062"/>
      <c r="AJ296" s="1062"/>
      <c r="AK296" s="1062"/>
      <c r="AL296" s="1062"/>
      <c r="AM296" s="1062"/>
      <c r="AN296" s="1062"/>
      <c r="AO296" s="1062"/>
      <c r="AP296" s="1062"/>
      <c r="AQ296" s="1062"/>
      <c r="AR296" s="1063"/>
      <c r="AS296" s="1064"/>
      <c r="AT296" s="1286" t="str">
        <f t="shared" si="44"/>
        <v xml:space="preserve"> </v>
      </c>
      <c r="AU296" s="1282">
        <f t="shared" si="45"/>
        <v>0</v>
      </c>
      <c r="AV296" s="1065"/>
    </row>
    <row r="297" spans="1:48" ht="12.75" hidden="1" customHeight="1">
      <c r="A297" s="1059" t="s">
        <v>560</v>
      </c>
      <c r="B297" s="1060" t="str">
        <f t="shared" si="46"/>
        <v xml:space="preserve"> </v>
      </c>
      <c r="C297" s="1077" t="s">
        <v>514</v>
      </c>
      <c r="D297" s="1282">
        <v>0</v>
      </c>
      <c r="E297" s="1061" t="str">
        <f t="shared" si="42"/>
        <v xml:space="preserve"> </v>
      </c>
      <c r="F297" s="1043"/>
      <c r="G297" s="1006"/>
      <c r="H297" s="1044"/>
      <c r="I297" s="1044"/>
      <c r="J297" s="1043"/>
      <c r="K297" s="1044"/>
      <c r="L297" s="1063"/>
      <c r="M297" s="1063"/>
      <c r="N297" s="1063"/>
      <c r="O297" s="1063"/>
      <c r="P297" s="1063"/>
      <c r="Q297" s="1063"/>
      <c r="R297" s="1063"/>
      <c r="S297" s="1063"/>
      <c r="T297" s="1063"/>
      <c r="U297" s="1063"/>
      <c r="V297" s="1063"/>
      <c r="W297" s="1063"/>
      <c r="X297" s="1063"/>
      <c r="Y297" s="1063"/>
      <c r="Z297" s="1063"/>
      <c r="AA297" s="1063"/>
      <c r="AB297" s="1063"/>
      <c r="AC297" s="1063"/>
      <c r="AD297" s="1063"/>
      <c r="AE297" s="1063"/>
      <c r="AF297" s="1063"/>
      <c r="AG297" s="1063"/>
      <c r="AH297" s="1063"/>
      <c r="AI297" s="1063"/>
      <c r="AJ297" s="1063"/>
      <c r="AK297" s="1063"/>
      <c r="AL297" s="1063"/>
      <c r="AM297" s="1063"/>
      <c r="AN297" s="1063"/>
      <c r="AO297" s="1063"/>
      <c r="AP297" s="1063"/>
      <c r="AQ297" s="1063"/>
      <c r="AR297" s="1063"/>
      <c r="AS297" s="1081"/>
      <c r="AT297" s="1006" t="str">
        <f t="shared" si="44"/>
        <v xml:space="preserve"> </v>
      </c>
      <c r="AU297" s="1282">
        <f t="shared" si="45"/>
        <v>0</v>
      </c>
      <c r="AV297" s="1053"/>
    </row>
    <row r="298" spans="1:48" ht="12.75" hidden="1" customHeight="1">
      <c r="A298" s="1059" t="s">
        <v>693</v>
      </c>
      <c r="B298" s="1060" t="str">
        <f t="shared" si="46"/>
        <v xml:space="preserve"> </v>
      </c>
      <c r="C298" s="1077" t="s">
        <v>514</v>
      </c>
      <c r="D298" s="1282">
        <v>0</v>
      </c>
      <c r="E298" s="1061" t="str">
        <f t="shared" si="42"/>
        <v xml:space="preserve"> </v>
      </c>
      <c r="F298" s="1006"/>
      <c r="G298" s="1006"/>
      <c r="H298" s="1006"/>
      <c r="I298" s="1006"/>
      <c r="J298" s="1006"/>
      <c r="K298" s="1006"/>
      <c r="L298" s="1062"/>
      <c r="M298" s="1062"/>
      <c r="N298" s="1062"/>
      <c r="O298" s="1062"/>
      <c r="P298" s="1062"/>
      <c r="Q298" s="1062"/>
      <c r="R298" s="1062"/>
      <c r="S298" s="1062"/>
      <c r="T298" s="1062"/>
      <c r="U298" s="1062"/>
      <c r="V298" s="1062"/>
      <c r="W298" s="1062"/>
      <c r="X298" s="1062"/>
      <c r="Y298" s="1062"/>
      <c r="Z298" s="1062"/>
      <c r="AA298" s="1062"/>
      <c r="AB298" s="1062"/>
      <c r="AC298" s="1062"/>
      <c r="AD298" s="1062"/>
      <c r="AE298" s="1062"/>
      <c r="AF298" s="1062"/>
      <c r="AG298" s="1062"/>
      <c r="AH298" s="1062"/>
      <c r="AI298" s="1062"/>
      <c r="AJ298" s="1062"/>
      <c r="AK298" s="1062"/>
      <c r="AL298" s="1062"/>
      <c r="AM298" s="1062"/>
      <c r="AN298" s="1062"/>
      <c r="AO298" s="1062"/>
      <c r="AP298" s="1062"/>
      <c r="AQ298" s="1062"/>
      <c r="AR298" s="1063"/>
      <c r="AS298" s="1290"/>
      <c r="AT298" s="1286" t="str">
        <f t="shared" si="44"/>
        <v xml:space="preserve"> </v>
      </c>
      <c r="AU298" s="1282">
        <f t="shared" si="45"/>
        <v>0</v>
      </c>
      <c r="AV298" s="1065"/>
    </row>
    <row r="299" spans="1:48" ht="12.75" hidden="1" customHeight="1">
      <c r="A299" s="1066" t="s">
        <v>1113</v>
      </c>
      <c r="B299" s="1060" t="str">
        <f t="shared" si="46"/>
        <v xml:space="preserve"> </v>
      </c>
      <c r="C299" s="1077" t="s">
        <v>514</v>
      </c>
      <c r="D299" s="1282">
        <v>0</v>
      </c>
      <c r="E299" s="1061" t="str">
        <f t="shared" si="42"/>
        <v xml:space="preserve"> </v>
      </c>
      <c r="F299" s="1044"/>
      <c r="G299" s="1044"/>
      <c r="H299" s="1044"/>
      <c r="I299" s="1044"/>
      <c r="J299" s="1043"/>
      <c r="K299" s="1043"/>
      <c r="L299" s="1063"/>
      <c r="M299" s="1063"/>
      <c r="N299" s="1063"/>
      <c r="O299" s="1063"/>
      <c r="P299" s="1063"/>
      <c r="Q299" s="1063"/>
      <c r="R299" s="1063"/>
      <c r="S299" s="1063"/>
      <c r="T299" s="1063"/>
      <c r="U299" s="1063"/>
      <c r="V299" s="1063"/>
      <c r="W299" s="1063"/>
      <c r="X299" s="1063"/>
      <c r="Y299" s="1063"/>
      <c r="Z299" s="1063"/>
      <c r="AA299" s="1063"/>
      <c r="AB299" s="1063"/>
      <c r="AC299" s="1063"/>
      <c r="AD299" s="1063"/>
      <c r="AE299" s="1063"/>
      <c r="AF299" s="1063"/>
      <c r="AG299" s="1063"/>
      <c r="AH299" s="1063"/>
      <c r="AI299" s="1063"/>
      <c r="AJ299" s="1063"/>
      <c r="AK299" s="1063"/>
      <c r="AL299" s="1063"/>
      <c r="AM299" s="1063"/>
      <c r="AN299" s="1063"/>
      <c r="AO299" s="1063"/>
      <c r="AP299" s="1063"/>
      <c r="AQ299" s="1063"/>
      <c r="AR299" s="1063"/>
      <c r="AS299" s="1081"/>
      <c r="AT299" s="1286" t="str">
        <f t="shared" si="44"/>
        <v xml:space="preserve"> </v>
      </c>
      <c r="AU299" s="1282">
        <f t="shared" si="45"/>
        <v>0</v>
      </c>
      <c r="AV299" s="1053"/>
    </row>
    <row r="300" spans="1:48" ht="12.75" hidden="1" customHeight="1">
      <c r="A300" s="1059" t="s">
        <v>337</v>
      </c>
      <c r="B300" s="1060" t="str">
        <f t="shared" si="46"/>
        <v xml:space="preserve"> </v>
      </c>
      <c r="C300" s="1077" t="s">
        <v>514</v>
      </c>
      <c r="D300" s="1282">
        <v>0</v>
      </c>
      <c r="E300" s="1061" t="str">
        <f t="shared" si="42"/>
        <v xml:space="preserve"> </v>
      </c>
      <c r="F300" s="1006"/>
      <c r="G300" s="1006"/>
      <c r="H300" s="1006"/>
      <c r="I300" s="1006"/>
      <c r="J300" s="1006"/>
      <c r="K300" s="1006"/>
      <c r="L300" s="1062"/>
      <c r="M300" s="1062"/>
      <c r="N300" s="1062"/>
      <c r="O300" s="1062"/>
      <c r="P300" s="1062"/>
      <c r="Q300" s="1062"/>
      <c r="R300" s="1062"/>
      <c r="S300" s="1062"/>
      <c r="T300" s="1062"/>
      <c r="U300" s="1062"/>
      <c r="V300" s="1062"/>
      <c r="W300" s="1062"/>
      <c r="X300" s="1062"/>
      <c r="Y300" s="1062"/>
      <c r="Z300" s="1062"/>
      <c r="AA300" s="1062"/>
      <c r="AB300" s="1062"/>
      <c r="AC300" s="1062"/>
      <c r="AD300" s="1062"/>
      <c r="AE300" s="1062"/>
      <c r="AF300" s="1062"/>
      <c r="AG300" s="1062"/>
      <c r="AH300" s="1062"/>
      <c r="AI300" s="1062"/>
      <c r="AJ300" s="1062"/>
      <c r="AK300" s="1062"/>
      <c r="AL300" s="1062"/>
      <c r="AM300" s="1062"/>
      <c r="AN300" s="1062"/>
      <c r="AO300" s="1062"/>
      <c r="AP300" s="1062"/>
      <c r="AQ300" s="1062"/>
      <c r="AR300" s="1063"/>
      <c r="AS300" s="1064"/>
      <c r="AT300" s="1286" t="str">
        <f t="shared" si="44"/>
        <v xml:space="preserve"> </v>
      </c>
      <c r="AU300" s="1282">
        <f t="shared" si="45"/>
        <v>0</v>
      </c>
      <c r="AV300" s="1065"/>
    </row>
    <row r="301" spans="1:48" ht="12.75" hidden="1" customHeight="1">
      <c r="A301" s="1066" t="s">
        <v>954</v>
      </c>
      <c r="B301" s="1060" t="str">
        <f t="shared" si="46"/>
        <v xml:space="preserve"> </v>
      </c>
      <c r="C301" s="1077" t="s">
        <v>514</v>
      </c>
      <c r="D301" s="1282">
        <v>0</v>
      </c>
      <c r="E301" s="1061" t="str">
        <f t="shared" si="42"/>
        <v xml:space="preserve"> </v>
      </c>
      <c r="F301" s="1006"/>
      <c r="G301" s="1006"/>
      <c r="H301" s="1006"/>
      <c r="I301" s="1006"/>
      <c r="J301" s="1006"/>
      <c r="K301" s="1006"/>
      <c r="L301" s="1062"/>
      <c r="M301" s="1062"/>
      <c r="N301" s="1062"/>
      <c r="O301" s="1062"/>
      <c r="P301" s="1062"/>
      <c r="Q301" s="1062"/>
      <c r="R301" s="1062"/>
      <c r="S301" s="1062"/>
      <c r="T301" s="1062"/>
      <c r="U301" s="1062"/>
      <c r="V301" s="1062"/>
      <c r="W301" s="1062"/>
      <c r="X301" s="1062"/>
      <c r="Y301" s="1062"/>
      <c r="Z301" s="1062"/>
      <c r="AA301" s="1062"/>
      <c r="AB301" s="1062"/>
      <c r="AC301" s="1062"/>
      <c r="AD301" s="1062"/>
      <c r="AE301" s="1062"/>
      <c r="AF301" s="1062"/>
      <c r="AG301" s="1062"/>
      <c r="AH301" s="1062"/>
      <c r="AI301" s="1062"/>
      <c r="AJ301" s="1062"/>
      <c r="AK301" s="1062"/>
      <c r="AL301" s="1062"/>
      <c r="AM301" s="1062"/>
      <c r="AN301" s="1062"/>
      <c r="AO301" s="1062"/>
      <c r="AP301" s="1062"/>
      <c r="AQ301" s="1062"/>
      <c r="AR301" s="1063"/>
      <c r="AS301" s="1064"/>
      <c r="AT301" s="1286" t="str">
        <f t="shared" si="44"/>
        <v xml:space="preserve"> </v>
      </c>
      <c r="AU301" s="1282">
        <f t="shared" si="45"/>
        <v>0</v>
      </c>
      <c r="AV301" s="1065"/>
    </row>
    <row r="302" spans="1:48" ht="12.75" hidden="1" customHeight="1">
      <c r="A302" s="1059" t="s">
        <v>1196</v>
      </c>
      <c r="B302" s="1060" t="str">
        <f t="shared" si="46"/>
        <v xml:space="preserve"> </v>
      </c>
      <c r="C302" s="1077" t="s">
        <v>514</v>
      </c>
      <c r="D302" s="1282">
        <v>0</v>
      </c>
      <c r="E302" s="1061" t="str">
        <f t="shared" si="42"/>
        <v xml:space="preserve"> </v>
      </c>
      <c r="F302" s="1006"/>
      <c r="G302" s="1006"/>
      <c r="H302" s="1006"/>
      <c r="I302" s="1006"/>
      <c r="J302" s="1006"/>
      <c r="K302" s="1006"/>
      <c r="L302" s="1062"/>
      <c r="M302" s="1062"/>
      <c r="N302" s="1062"/>
      <c r="O302" s="1062"/>
      <c r="P302" s="1062"/>
      <c r="Q302" s="1062"/>
      <c r="R302" s="1062"/>
      <c r="S302" s="1062"/>
      <c r="T302" s="1062"/>
      <c r="U302" s="1062"/>
      <c r="V302" s="1062"/>
      <c r="W302" s="1062"/>
      <c r="X302" s="1062"/>
      <c r="Y302" s="1062"/>
      <c r="Z302" s="1062"/>
      <c r="AA302" s="1062"/>
      <c r="AB302" s="1062"/>
      <c r="AC302" s="1062"/>
      <c r="AD302" s="1062"/>
      <c r="AE302" s="1062"/>
      <c r="AF302" s="1062"/>
      <c r="AG302" s="1062"/>
      <c r="AH302" s="1062"/>
      <c r="AI302" s="1062"/>
      <c r="AJ302" s="1062"/>
      <c r="AK302" s="1062"/>
      <c r="AL302" s="1062"/>
      <c r="AM302" s="1062"/>
      <c r="AN302" s="1062"/>
      <c r="AO302" s="1062"/>
      <c r="AP302" s="1062"/>
      <c r="AQ302" s="1062"/>
      <c r="AR302" s="1063"/>
      <c r="AS302" s="1064"/>
      <c r="AT302" s="1286" t="str">
        <f t="shared" si="44"/>
        <v xml:space="preserve"> </v>
      </c>
      <c r="AU302" s="1282">
        <f t="shared" si="45"/>
        <v>0</v>
      </c>
      <c r="AV302" s="1065"/>
    </row>
    <row r="303" spans="1:48" ht="12.75" hidden="1" customHeight="1">
      <c r="A303" s="1066" t="s">
        <v>1097</v>
      </c>
      <c r="B303" s="1060" t="str">
        <f t="shared" si="46"/>
        <v xml:space="preserve"> </v>
      </c>
      <c r="C303" s="1077" t="s">
        <v>514</v>
      </c>
      <c r="D303" s="1282">
        <v>0</v>
      </c>
      <c r="E303" s="1061" t="str">
        <f t="shared" si="42"/>
        <v xml:space="preserve"> </v>
      </c>
      <c r="F303" s="1006"/>
      <c r="G303" s="1006"/>
      <c r="H303" s="1006"/>
      <c r="I303" s="1006"/>
      <c r="J303" s="1006"/>
      <c r="K303" s="1006"/>
      <c r="L303" s="1062"/>
      <c r="M303" s="1062"/>
      <c r="N303" s="1062"/>
      <c r="O303" s="1062"/>
      <c r="P303" s="1062"/>
      <c r="Q303" s="1062"/>
      <c r="R303" s="1062"/>
      <c r="S303" s="1062"/>
      <c r="T303" s="1062"/>
      <c r="U303" s="1062"/>
      <c r="V303" s="1062"/>
      <c r="W303" s="1062"/>
      <c r="X303" s="1062"/>
      <c r="Y303" s="1062"/>
      <c r="Z303" s="1062"/>
      <c r="AA303" s="1062"/>
      <c r="AB303" s="1062"/>
      <c r="AC303" s="1062"/>
      <c r="AD303" s="1062"/>
      <c r="AE303" s="1062"/>
      <c r="AF303" s="1062"/>
      <c r="AG303" s="1062"/>
      <c r="AH303" s="1062"/>
      <c r="AI303" s="1062"/>
      <c r="AJ303" s="1062"/>
      <c r="AK303" s="1062"/>
      <c r="AL303" s="1062"/>
      <c r="AM303" s="1062"/>
      <c r="AN303" s="1062"/>
      <c r="AO303" s="1062"/>
      <c r="AP303" s="1062"/>
      <c r="AQ303" s="1062"/>
      <c r="AR303" s="1063"/>
      <c r="AS303" s="1064"/>
      <c r="AT303" s="1286" t="str">
        <f t="shared" si="44"/>
        <v xml:space="preserve"> </v>
      </c>
      <c r="AU303" s="1282">
        <f t="shared" si="45"/>
        <v>0</v>
      </c>
      <c r="AV303" s="1065"/>
    </row>
    <row r="304" spans="1:48" ht="12.75" hidden="1" customHeight="1">
      <c r="A304" s="1059" t="s">
        <v>694</v>
      </c>
      <c r="B304" s="1060" t="str">
        <f t="shared" si="46"/>
        <v xml:space="preserve"> </v>
      </c>
      <c r="C304" s="1061" t="s">
        <v>514</v>
      </c>
      <c r="D304" s="1294">
        <v>0</v>
      </c>
      <c r="E304" s="1061" t="str">
        <f t="shared" si="42"/>
        <v xml:space="preserve"> </v>
      </c>
      <c r="F304" s="1006"/>
      <c r="G304" s="1006"/>
      <c r="H304" s="1006"/>
      <c r="I304" s="1006"/>
      <c r="J304" s="1006"/>
      <c r="K304" s="1006"/>
      <c r="L304" s="1062"/>
      <c r="M304" s="1062"/>
      <c r="N304" s="1062"/>
      <c r="O304" s="1062"/>
      <c r="P304" s="1062"/>
      <c r="Q304" s="1062"/>
      <c r="R304" s="1062"/>
      <c r="S304" s="1062"/>
      <c r="T304" s="1062"/>
      <c r="U304" s="1062"/>
      <c r="V304" s="1062"/>
      <c r="W304" s="1062"/>
      <c r="X304" s="1062"/>
      <c r="Y304" s="1062"/>
      <c r="Z304" s="1062"/>
      <c r="AA304" s="1062"/>
      <c r="AB304" s="1062"/>
      <c r="AC304" s="1062"/>
      <c r="AD304" s="1062"/>
      <c r="AE304" s="1062"/>
      <c r="AF304" s="1062"/>
      <c r="AG304" s="1062"/>
      <c r="AH304" s="1062"/>
      <c r="AI304" s="1062"/>
      <c r="AJ304" s="1062"/>
      <c r="AK304" s="1062"/>
      <c r="AL304" s="1062"/>
      <c r="AM304" s="1062"/>
      <c r="AN304" s="1062"/>
      <c r="AO304" s="1062"/>
      <c r="AP304" s="1062"/>
      <c r="AQ304" s="1062"/>
      <c r="AR304" s="1063"/>
      <c r="AS304" s="1064"/>
      <c r="AT304" s="1286" t="str">
        <f t="shared" si="44"/>
        <v xml:space="preserve"> </v>
      </c>
      <c r="AU304" s="1282">
        <f t="shared" si="45"/>
        <v>0</v>
      </c>
      <c r="AV304" s="1065"/>
    </row>
    <row r="305" spans="1:48" ht="12.75" hidden="1" customHeight="1">
      <c r="A305" s="1059" t="s">
        <v>695</v>
      </c>
      <c r="B305" s="1060" t="str">
        <f t="shared" si="46"/>
        <v xml:space="preserve"> </v>
      </c>
      <c r="C305" s="1077" t="s">
        <v>514</v>
      </c>
      <c r="D305" s="1282">
        <v>0</v>
      </c>
      <c r="E305" s="1061" t="str">
        <f t="shared" si="42"/>
        <v xml:space="preserve"> </v>
      </c>
      <c r="F305" s="1006"/>
      <c r="G305" s="1006"/>
      <c r="H305" s="1006"/>
      <c r="I305" s="1006"/>
      <c r="J305" s="1006"/>
      <c r="K305" s="1006"/>
      <c r="L305" s="1062"/>
      <c r="M305" s="1062"/>
      <c r="N305" s="1062"/>
      <c r="O305" s="1062"/>
      <c r="P305" s="1062"/>
      <c r="Q305" s="1062"/>
      <c r="R305" s="1062"/>
      <c r="S305" s="1062"/>
      <c r="T305" s="1062"/>
      <c r="U305" s="1062"/>
      <c r="V305" s="1062"/>
      <c r="W305" s="1062"/>
      <c r="X305" s="1062"/>
      <c r="Y305" s="1062"/>
      <c r="Z305" s="1062"/>
      <c r="AA305" s="1062"/>
      <c r="AB305" s="1062"/>
      <c r="AC305" s="1062"/>
      <c r="AD305" s="1062"/>
      <c r="AE305" s="1062"/>
      <c r="AF305" s="1062"/>
      <c r="AG305" s="1062"/>
      <c r="AH305" s="1062"/>
      <c r="AI305" s="1062"/>
      <c r="AJ305" s="1062"/>
      <c r="AK305" s="1062"/>
      <c r="AL305" s="1062"/>
      <c r="AM305" s="1062"/>
      <c r="AN305" s="1062"/>
      <c r="AO305" s="1062"/>
      <c r="AP305" s="1062"/>
      <c r="AQ305" s="1062"/>
      <c r="AR305" s="1063"/>
      <c r="AS305" s="1064"/>
      <c r="AT305" s="1286" t="str">
        <f t="shared" si="44"/>
        <v xml:space="preserve"> </v>
      </c>
      <c r="AU305" s="1282">
        <f t="shared" si="45"/>
        <v>0</v>
      </c>
      <c r="AV305" s="1065"/>
    </row>
    <row r="306" spans="1:48" ht="12.75" hidden="1" customHeight="1">
      <c r="A306" s="1066" t="s">
        <v>1495</v>
      </c>
      <c r="B306" s="1060">
        <f t="shared" si="46"/>
        <v>4</v>
      </c>
      <c r="C306" s="1077">
        <v>1.8518518518518521E-2</v>
      </c>
      <c r="D306" s="1287">
        <v>0</v>
      </c>
      <c r="E306" s="1061" t="str">
        <f t="shared" si="42"/>
        <v xml:space="preserve"> </v>
      </c>
      <c r="F306" s="1006"/>
      <c r="G306" s="1006"/>
      <c r="H306" s="1006"/>
      <c r="I306" s="1006"/>
      <c r="J306" s="1006"/>
      <c r="K306" s="1006"/>
      <c r="L306" s="1062"/>
      <c r="M306" s="1062"/>
      <c r="N306" s="1062"/>
      <c r="O306" s="1062"/>
      <c r="P306" s="1062"/>
      <c r="Q306" s="1062"/>
      <c r="R306" s="1062"/>
      <c r="S306" s="1062"/>
      <c r="T306" s="1062"/>
      <c r="U306" s="1062"/>
      <c r="V306" s="1062"/>
      <c r="W306" s="1062"/>
      <c r="X306" s="1062"/>
      <c r="Y306" s="1062"/>
      <c r="Z306" s="1062"/>
      <c r="AA306" s="1062"/>
      <c r="AB306" s="1062"/>
      <c r="AC306" s="1062"/>
      <c r="AD306" s="1062"/>
      <c r="AE306" s="1062"/>
      <c r="AF306" s="1062"/>
      <c r="AG306" s="1062"/>
      <c r="AH306" s="1062"/>
      <c r="AI306" s="1062"/>
      <c r="AJ306" s="1062"/>
      <c r="AK306" s="1062"/>
      <c r="AL306" s="1062"/>
      <c r="AM306" s="1062"/>
      <c r="AN306" s="1062"/>
      <c r="AO306" s="1062"/>
      <c r="AP306" s="1062"/>
      <c r="AQ306" s="1062"/>
      <c r="AR306" s="1063"/>
      <c r="AS306" s="1064"/>
      <c r="AT306" s="1286" t="str">
        <f t="shared" si="44"/>
        <v xml:space="preserve"> </v>
      </c>
      <c r="AU306" s="1282">
        <f t="shared" si="45"/>
        <v>0</v>
      </c>
      <c r="AV306" s="1065"/>
    </row>
    <row r="307" spans="1:48" ht="12.75" hidden="1" customHeight="1">
      <c r="A307" s="1066" t="s">
        <v>1494</v>
      </c>
      <c r="B307" s="1060">
        <f t="shared" si="46"/>
        <v>4</v>
      </c>
      <c r="C307" s="1077">
        <v>1.8460648148148146E-2</v>
      </c>
      <c r="D307" s="1287">
        <v>0</v>
      </c>
      <c r="E307" s="1061" t="str">
        <f t="shared" si="42"/>
        <v xml:space="preserve"> </v>
      </c>
      <c r="F307" s="1044"/>
      <c r="G307" s="1044"/>
      <c r="H307" s="1006"/>
      <c r="I307" s="1044"/>
      <c r="J307" s="1044"/>
      <c r="K307" s="1044"/>
      <c r="L307" s="1063"/>
      <c r="M307" s="1063"/>
      <c r="N307" s="1070"/>
      <c r="O307" s="1070"/>
      <c r="P307" s="1070"/>
      <c r="Q307" s="1070"/>
      <c r="R307" s="1070"/>
      <c r="S307" s="1070"/>
      <c r="T307" s="1070"/>
      <c r="U307" s="1070"/>
      <c r="V307" s="1070"/>
      <c r="W307" s="1070"/>
      <c r="X307" s="1070"/>
      <c r="Y307" s="1070"/>
      <c r="Z307" s="1070"/>
      <c r="AA307" s="1070"/>
      <c r="AB307" s="1070"/>
      <c r="AC307" s="1070"/>
      <c r="AD307" s="1070"/>
      <c r="AE307" s="1070"/>
      <c r="AF307" s="1070"/>
      <c r="AG307" s="1070"/>
      <c r="AH307" s="1070"/>
      <c r="AI307" s="1070"/>
      <c r="AJ307" s="1070"/>
      <c r="AK307" s="1070"/>
      <c r="AL307" s="1070"/>
      <c r="AM307" s="1070"/>
      <c r="AN307" s="1070"/>
      <c r="AO307" s="1070"/>
      <c r="AP307" s="1070"/>
      <c r="AQ307" s="1070"/>
      <c r="AR307" s="1069"/>
      <c r="AS307" s="1064"/>
      <c r="AT307" s="1286" t="str">
        <f t="shared" si="44"/>
        <v xml:space="preserve"> </v>
      </c>
      <c r="AU307" s="1282">
        <f t="shared" si="45"/>
        <v>0</v>
      </c>
      <c r="AV307" s="1065"/>
    </row>
    <row r="308" spans="1:48" ht="12.75" hidden="1" customHeight="1">
      <c r="A308" s="1066" t="s">
        <v>1038</v>
      </c>
      <c r="B308" s="1060" t="str">
        <f t="shared" si="46"/>
        <v xml:space="preserve"> </v>
      </c>
      <c r="C308" s="1077" t="s">
        <v>514</v>
      </c>
      <c r="D308" s="1282">
        <v>0</v>
      </c>
      <c r="E308" s="1061" t="str">
        <f t="shared" si="42"/>
        <v xml:space="preserve"> </v>
      </c>
      <c r="F308" s="1006"/>
      <c r="G308" s="1006"/>
      <c r="H308" s="1006"/>
      <c r="I308" s="1006"/>
      <c r="J308" s="1006"/>
      <c r="K308" s="1006"/>
      <c r="L308" s="1062"/>
      <c r="M308" s="1062"/>
      <c r="N308" s="1062"/>
      <c r="O308" s="1062"/>
      <c r="P308" s="1062"/>
      <c r="Q308" s="1062"/>
      <c r="R308" s="1062"/>
      <c r="S308" s="1062"/>
      <c r="T308" s="1062"/>
      <c r="U308" s="1062"/>
      <c r="V308" s="1062"/>
      <c r="W308" s="1062"/>
      <c r="X308" s="1062"/>
      <c r="Y308" s="1062"/>
      <c r="Z308" s="1062"/>
      <c r="AA308" s="1062"/>
      <c r="AB308" s="1062"/>
      <c r="AC308" s="1062"/>
      <c r="AD308" s="1062"/>
      <c r="AE308" s="1062"/>
      <c r="AF308" s="1062"/>
      <c r="AG308" s="1062"/>
      <c r="AH308" s="1062"/>
      <c r="AI308" s="1062"/>
      <c r="AJ308" s="1062"/>
      <c r="AK308" s="1062"/>
      <c r="AL308" s="1062"/>
      <c r="AM308" s="1062"/>
      <c r="AN308" s="1062"/>
      <c r="AO308" s="1062"/>
      <c r="AP308" s="1062"/>
      <c r="AQ308" s="1062"/>
      <c r="AR308" s="1063"/>
      <c r="AS308" s="1064"/>
      <c r="AT308" s="1286" t="str">
        <f t="shared" si="44"/>
        <v xml:space="preserve"> </v>
      </c>
      <c r="AU308" s="1282">
        <f t="shared" si="45"/>
        <v>0</v>
      </c>
      <c r="AV308" s="1065"/>
    </row>
    <row r="309" spans="1:48" ht="12" hidden="1" customHeight="1">
      <c r="A309" s="1066" t="s">
        <v>1098</v>
      </c>
      <c r="B309" s="1060" t="str">
        <f t="shared" si="46"/>
        <v xml:space="preserve"> </v>
      </c>
      <c r="C309" s="1077" t="s">
        <v>514</v>
      </c>
      <c r="D309" s="1282">
        <v>0</v>
      </c>
      <c r="E309" s="1061" t="str">
        <f t="shared" si="42"/>
        <v xml:space="preserve"> </v>
      </c>
      <c r="F309" s="1019"/>
      <c r="G309" s="1019"/>
      <c r="H309" s="1068"/>
      <c r="I309" s="1019"/>
      <c r="J309" s="1019"/>
      <c r="K309" s="1019"/>
      <c r="L309" s="1069"/>
      <c r="M309" s="1069"/>
      <c r="N309" s="1062"/>
      <c r="O309" s="1062"/>
      <c r="P309" s="1062"/>
      <c r="Q309" s="1062"/>
      <c r="R309" s="1062"/>
      <c r="S309" s="1062"/>
      <c r="T309" s="1062"/>
      <c r="U309" s="1062"/>
      <c r="V309" s="1062"/>
      <c r="W309" s="1062"/>
      <c r="X309" s="1062"/>
      <c r="Y309" s="1062"/>
      <c r="Z309" s="1062"/>
      <c r="AA309" s="1062"/>
      <c r="AB309" s="1062"/>
      <c r="AC309" s="1062"/>
      <c r="AD309" s="1062"/>
      <c r="AE309" s="1062"/>
      <c r="AF309" s="1062"/>
      <c r="AG309" s="1062"/>
      <c r="AH309" s="1062"/>
      <c r="AI309" s="1062"/>
      <c r="AJ309" s="1062"/>
      <c r="AK309" s="1062"/>
      <c r="AL309" s="1062"/>
      <c r="AM309" s="1062"/>
      <c r="AN309" s="1062"/>
      <c r="AO309" s="1062"/>
      <c r="AP309" s="1062"/>
      <c r="AQ309" s="1062"/>
      <c r="AR309" s="1063"/>
      <c r="AS309" s="1064"/>
      <c r="AT309" s="1286" t="str">
        <f t="shared" si="44"/>
        <v xml:space="preserve"> </v>
      </c>
      <c r="AU309" s="1282">
        <f t="shared" si="45"/>
        <v>0</v>
      </c>
      <c r="AV309" s="1065"/>
    </row>
    <row r="310" spans="1:48" ht="12.75" hidden="1" customHeight="1">
      <c r="A310" s="1059" t="s">
        <v>496</v>
      </c>
      <c r="B310" s="1060" t="str">
        <f t="shared" si="46"/>
        <v xml:space="preserve"> </v>
      </c>
      <c r="C310" s="1077" t="s">
        <v>514</v>
      </c>
      <c r="D310" s="1282">
        <v>0</v>
      </c>
      <c r="E310" s="1061" t="str">
        <f t="shared" si="42"/>
        <v xml:space="preserve"> </v>
      </c>
      <c r="F310" s="1006"/>
      <c r="G310" s="1006"/>
      <c r="H310" s="1006"/>
      <c r="I310" s="1006"/>
      <c r="J310" s="1006"/>
      <c r="K310" s="1006"/>
      <c r="L310" s="1062"/>
      <c r="M310" s="1062"/>
      <c r="N310" s="1062"/>
      <c r="O310" s="1062"/>
      <c r="P310" s="1062"/>
      <c r="Q310" s="1062"/>
      <c r="R310" s="1062"/>
      <c r="S310" s="1062"/>
      <c r="T310" s="1062"/>
      <c r="U310" s="1062"/>
      <c r="V310" s="1062"/>
      <c r="W310" s="1062"/>
      <c r="X310" s="1062"/>
      <c r="Y310" s="1062"/>
      <c r="Z310" s="1062"/>
      <c r="AA310" s="1062"/>
      <c r="AB310" s="1062"/>
      <c r="AC310" s="1062"/>
      <c r="AD310" s="1062"/>
      <c r="AE310" s="1062"/>
      <c r="AF310" s="1062"/>
      <c r="AG310" s="1062"/>
      <c r="AH310" s="1062"/>
      <c r="AI310" s="1062"/>
      <c r="AJ310" s="1062"/>
      <c r="AK310" s="1062"/>
      <c r="AL310" s="1062"/>
      <c r="AM310" s="1062"/>
      <c r="AN310" s="1062"/>
      <c r="AO310" s="1062"/>
      <c r="AP310" s="1062"/>
      <c r="AQ310" s="1062"/>
      <c r="AR310" s="1063"/>
      <c r="AS310" s="1290"/>
      <c r="AT310" s="1286" t="str">
        <f t="shared" si="44"/>
        <v xml:space="preserve"> </v>
      </c>
      <c r="AU310" s="1282">
        <f t="shared" si="45"/>
        <v>0</v>
      </c>
      <c r="AV310" s="1065"/>
    </row>
    <row r="311" spans="1:48" ht="12.75" hidden="1" customHeight="1">
      <c r="A311" s="1059" t="s">
        <v>549</v>
      </c>
      <c r="B311" s="1060" t="str">
        <f t="shared" si="46"/>
        <v xml:space="preserve"> </v>
      </c>
      <c r="C311" s="1077" t="s">
        <v>514</v>
      </c>
      <c r="D311" s="1282">
        <v>0</v>
      </c>
      <c r="E311" s="1061" t="str">
        <f t="shared" si="42"/>
        <v xml:space="preserve"> </v>
      </c>
      <c r="F311" s="1019"/>
      <c r="G311" s="1019"/>
      <c r="H311" s="1068"/>
      <c r="I311" s="1019"/>
      <c r="J311" s="1019"/>
      <c r="K311" s="1019"/>
      <c r="L311" s="1069"/>
      <c r="M311" s="1069"/>
      <c r="N311" s="1070"/>
      <c r="O311" s="1070"/>
      <c r="P311" s="1070"/>
      <c r="Q311" s="1070"/>
      <c r="R311" s="1070"/>
      <c r="S311" s="1070"/>
      <c r="T311" s="1070"/>
      <c r="U311" s="1070"/>
      <c r="V311" s="1070"/>
      <c r="W311" s="1070"/>
      <c r="X311" s="1070"/>
      <c r="Y311" s="1070"/>
      <c r="Z311" s="1070"/>
      <c r="AA311" s="1070"/>
      <c r="AB311" s="1070"/>
      <c r="AC311" s="1070"/>
      <c r="AD311" s="1070"/>
      <c r="AE311" s="1070"/>
      <c r="AF311" s="1070"/>
      <c r="AG311" s="1070"/>
      <c r="AH311" s="1070"/>
      <c r="AI311" s="1070"/>
      <c r="AJ311" s="1070"/>
      <c r="AK311" s="1070"/>
      <c r="AL311" s="1070"/>
      <c r="AM311" s="1070"/>
      <c r="AN311" s="1070"/>
      <c r="AO311" s="1070"/>
      <c r="AP311" s="1070"/>
      <c r="AQ311" s="1070"/>
      <c r="AR311" s="1069"/>
      <c r="AS311" s="1064"/>
      <c r="AT311" s="1286" t="str">
        <f t="shared" si="44"/>
        <v xml:space="preserve"> </v>
      </c>
      <c r="AU311" s="1282">
        <f t="shared" si="45"/>
        <v>0</v>
      </c>
      <c r="AV311" s="1065"/>
    </row>
    <row r="312" spans="1:48" ht="12.75" hidden="1" customHeight="1">
      <c r="A312" s="1066" t="s">
        <v>1309</v>
      </c>
      <c r="B312" s="1060" t="str">
        <f t="shared" si="46"/>
        <v xml:space="preserve"> </v>
      </c>
      <c r="C312" s="1077" t="s">
        <v>514</v>
      </c>
      <c r="D312" s="1282">
        <v>0</v>
      </c>
      <c r="E312" s="1061" t="str">
        <f t="shared" si="42"/>
        <v xml:space="preserve"> </v>
      </c>
      <c r="F312" s="1006"/>
      <c r="G312" s="1006"/>
      <c r="H312" s="1006"/>
      <c r="I312" s="1006"/>
      <c r="J312" s="1006"/>
      <c r="K312" s="1006"/>
      <c r="L312" s="1062"/>
      <c r="M312" s="1062"/>
      <c r="N312" s="1062"/>
      <c r="O312" s="1062"/>
      <c r="P312" s="1062"/>
      <c r="Q312" s="1062"/>
      <c r="R312" s="1062"/>
      <c r="S312" s="1062"/>
      <c r="T312" s="1062"/>
      <c r="U312" s="1062"/>
      <c r="V312" s="1062"/>
      <c r="W312" s="1062"/>
      <c r="X312" s="1062"/>
      <c r="Y312" s="1062"/>
      <c r="Z312" s="1062"/>
      <c r="AA312" s="1062"/>
      <c r="AB312" s="1062"/>
      <c r="AC312" s="1062"/>
      <c r="AD312" s="1062"/>
      <c r="AE312" s="1062"/>
      <c r="AF312" s="1062"/>
      <c r="AG312" s="1062"/>
      <c r="AH312" s="1062"/>
      <c r="AI312" s="1062"/>
      <c r="AJ312" s="1062"/>
      <c r="AK312" s="1062"/>
      <c r="AL312" s="1062"/>
      <c r="AM312" s="1062"/>
      <c r="AN312" s="1062"/>
      <c r="AO312" s="1062"/>
      <c r="AP312" s="1062"/>
      <c r="AQ312" s="1062"/>
      <c r="AR312" s="1063"/>
      <c r="AS312" s="1064"/>
      <c r="AT312" s="1286" t="str">
        <f t="shared" si="44"/>
        <v xml:space="preserve"> </v>
      </c>
      <c r="AU312" s="1282">
        <f t="shared" si="45"/>
        <v>0</v>
      </c>
      <c r="AV312" s="1065"/>
    </row>
    <row r="313" spans="1:48" ht="12.75" hidden="1" customHeight="1">
      <c r="A313" s="1066" t="s">
        <v>1310</v>
      </c>
      <c r="B313" s="1060">
        <v>0</v>
      </c>
      <c r="C313" s="1077" t="s">
        <v>514</v>
      </c>
      <c r="D313" s="1282">
        <v>0</v>
      </c>
      <c r="E313" s="1061" t="str">
        <f t="shared" si="42"/>
        <v xml:space="preserve"> </v>
      </c>
      <c r="F313" s="1044"/>
      <c r="G313" s="1044"/>
      <c r="H313" s="1044"/>
      <c r="I313" s="1044"/>
      <c r="J313" s="1044"/>
      <c r="K313" s="1044"/>
      <c r="L313" s="1063"/>
      <c r="M313" s="1063"/>
      <c r="N313" s="1063"/>
      <c r="O313" s="1063"/>
      <c r="P313" s="1063"/>
      <c r="Q313" s="1063"/>
      <c r="R313" s="1063"/>
      <c r="S313" s="1063"/>
      <c r="T313" s="1063"/>
      <c r="U313" s="1063"/>
      <c r="V313" s="1063"/>
      <c r="W313" s="1063"/>
      <c r="X313" s="1063"/>
      <c r="Y313" s="1063"/>
      <c r="Z313" s="1063"/>
      <c r="AA313" s="1063"/>
      <c r="AB313" s="1063"/>
      <c r="AC313" s="1063"/>
      <c r="AD313" s="1063"/>
      <c r="AE313" s="1063"/>
      <c r="AF313" s="1063"/>
      <c r="AG313" s="1063"/>
      <c r="AH313" s="1063"/>
      <c r="AI313" s="1063"/>
      <c r="AJ313" s="1063"/>
      <c r="AK313" s="1063"/>
      <c r="AL313" s="1063"/>
      <c r="AM313" s="1063"/>
      <c r="AN313" s="1063"/>
      <c r="AO313" s="1063"/>
      <c r="AP313" s="1063"/>
      <c r="AQ313" s="1063"/>
      <c r="AR313" s="1063"/>
      <c r="AS313" s="1064"/>
      <c r="AT313" s="1286" t="str">
        <f t="shared" si="44"/>
        <v xml:space="preserve"> </v>
      </c>
      <c r="AU313" s="1282">
        <f t="shared" si="45"/>
        <v>0</v>
      </c>
      <c r="AV313" s="1065"/>
    </row>
    <row r="314" spans="1:48" ht="12.75" hidden="1" customHeight="1">
      <c r="A314" s="1066" t="s">
        <v>1496</v>
      </c>
      <c r="B314" s="1060">
        <f t="shared" ref="B314:B328" si="47">IFERROR(MINUTE(B$5)-MINUTE(C314)," ")</f>
        <v>7</v>
      </c>
      <c r="C314" s="1077">
        <v>1.6030092592592592E-2</v>
      </c>
      <c r="D314" s="1287">
        <v>0</v>
      </c>
      <c r="E314" s="1061" t="str">
        <f t="shared" si="42"/>
        <v xml:space="preserve"> </v>
      </c>
      <c r="F314" s="1044"/>
      <c r="G314" s="1080"/>
      <c r="H314" s="1044"/>
      <c r="I314" s="1044"/>
      <c r="J314" s="1043"/>
      <c r="K314" s="1043"/>
      <c r="L314" s="1063"/>
      <c r="M314" s="1063"/>
      <c r="N314" s="1063"/>
      <c r="O314" s="1063"/>
      <c r="P314" s="1063"/>
      <c r="Q314" s="1063"/>
      <c r="R314" s="1063"/>
      <c r="S314" s="1063"/>
      <c r="T314" s="1063"/>
      <c r="U314" s="1063"/>
      <c r="V314" s="1063"/>
      <c r="W314" s="1063"/>
      <c r="X314" s="1063"/>
      <c r="Y314" s="1063"/>
      <c r="Z314" s="1063"/>
      <c r="AA314" s="1063"/>
      <c r="AB314" s="1063"/>
      <c r="AC314" s="1063"/>
      <c r="AD314" s="1063"/>
      <c r="AE314" s="1063"/>
      <c r="AF314" s="1063"/>
      <c r="AG314" s="1063"/>
      <c r="AH314" s="1063"/>
      <c r="AI314" s="1063"/>
      <c r="AJ314" s="1063"/>
      <c r="AK314" s="1063"/>
      <c r="AL314" s="1063"/>
      <c r="AM314" s="1063"/>
      <c r="AN314" s="1063"/>
      <c r="AO314" s="1063"/>
      <c r="AP314" s="1063"/>
      <c r="AQ314" s="1063"/>
      <c r="AR314" s="1063"/>
      <c r="AS314" s="1081"/>
      <c r="AT314" s="1286" t="str">
        <f t="shared" si="44"/>
        <v xml:space="preserve"> </v>
      </c>
      <c r="AU314" s="1282">
        <f t="shared" si="45"/>
        <v>0</v>
      </c>
      <c r="AV314" s="1053"/>
    </row>
    <row r="315" spans="1:48" ht="12.75" hidden="1" customHeight="1">
      <c r="A315" s="1066" t="s">
        <v>1497</v>
      </c>
      <c r="B315" s="1060">
        <f t="shared" si="47"/>
        <v>6</v>
      </c>
      <c r="C315" s="1077">
        <v>1.726851851851852E-2</v>
      </c>
      <c r="D315" s="1287">
        <v>0</v>
      </c>
      <c r="E315" s="1061" t="str">
        <f t="shared" si="42"/>
        <v xml:space="preserve"> </v>
      </c>
      <c r="F315" s="1019"/>
      <c r="G315" s="1019"/>
      <c r="H315" s="1006"/>
      <c r="I315" s="1019"/>
      <c r="J315" s="1019"/>
      <c r="K315" s="1019"/>
      <c r="L315" s="1069"/>
      <c r="M315" s="1069"/>
      <c r="N315" s="1070"/>
      <c r="O315" s="1070"/>
      <c r="P315" s="1070"/>
      <c r="Q315" s="1070"/>
      <c r="R315" s="1070"/>
      <c r="S315" s="1070"/>
      <c r="T315" s="1070"/>
      <c r="U315" s="1070"/>
      <c r="V315" s="1070"/>
      <c r="W315" s="1070"/>
      <c r="X315" s="1070"/>
      <c r="Y315" s="1070"/>
      <c r="Z315" s="1070"/>
      <c r="AA315" s="1070"/>
      <c r="AB315" s="1070"/>
      <c r="AC315" s="1070"/>
      <c r="AD315" s="1070"/>
      <c r="AE315" s="1070"/>
      <c r="AF315" s="1070"/>
      <c r="AG315" s="1070"/>
      <c r="AH315" s="1070"/>
      <c r="AI315" s="1070"/>
      <c r="AJ315" s="1070"/>
      <c r="AK315" s="1070"/>
      <c r="AL315" s="1070"/>
      <c r="AM315" s="1070"/>
      <c r="AN315" s="1070"/>
      <c r="AO315" s="1070"/>
      <c r="AP315" s="1070"/>
      <c r="AQ315" s="1070"/>
      <c r="AR315" s="1069"/>
      <c r="AS315" s="1064"/>
      <c r="AT315" s="1286" t="str">
        <f t="shared" si="44"/>
        <v xml:space="preserve"> </v>
      </c>
      <c r="AU315" s="1282">
        <f t="shared" si="45"/>
        <v>0</v>
      </c>
      <c r="AV315" s="1065"/>
    </row>
    <row r="316" spans="1:48" ht="12.75" hidden="1" customHeight="1">
      <c r="A316" s="1066" t="s">
        <v>1099</v>
      </c>
      <c r="B316" s="1060" t="str">
        <f t="shared" si="47"/>
        <v xml:space="preserve"> </v>
      </c>
      <c r="C316" s="1077" t="s">
        <v>514</v>
      </c>
      <c r="D316" s="1282">
        <v>0</v>
      </c>
      <c r="E316" s="1061" t="str">
        <f t="shared" si="42"/>
        <v xml:space="preserve"> </v>
      </c>
      <c r="F316" s="1019"/>
      <c r="G316" s="1019"/>
      <c r="H316" s="1068"/>
      <c r="I316" s="1019"/>
      <c r="J316" s="1019"/>
      <c r="K316" s="1019"/>
      <c r="L316" s="1069"/>
      <c r="M316" s="1069"/>
      <c r="N316" s="1070"/>
      <c r="O316" s="1070"/>
      <c r="P316" s="1070"/>
      <c r="Q316" s="1070"/>
      <c r="R316" s="1070"/>
      <c r="S316" s="1070"/>
      <c r="T316" s="1070"/>
      <c r="U316" s="1070"/>
      <c r="V316" s="1070"/>
      <c r="W316" s="1070"/>
      <c r="X316" s="1070"/>
      <c r="Y316" s="1070"/>
      <c r="Z316" s="1070"/>
      <c r="AA316" s="1070"/>
      <c r="AB316" s="1070"/>
      <c r="AC316" s="1070"/>
      <c r="AD316" s="1070"/>
      <c r="AE316" s="1070"/>
      <c r="AF316" s="1070"/>
      <c r="AG316" s="1070"/>
      <c r="AH316" s="1070"/>
      <c r="AI316" s="1070"/>
      <c r="AJ316" s="1070"/>
      <c r="AK316" s="1070"/>
      <c r="AL316" s="1070"/>
      <c r="AM316" s="1070"/>
      <c r="AN316" s="1070"/>
      <c r="AO316" s="1070"/>
      <c r="AP316" s="1070"/>
      <c r="AQ316" s="1070"/>
      <c r="AR316" s="1069"/>
      <c r="AS316" s="1064"/>
      <c r="AT316" s="1286" t="str">
        <f t="shared" si="44"/>
        <v xml:space="preserve"> </v>
      </c>
      <c r="AU316" s="1282">
        <f t="shared" si="45"/>
        <v>0</v>
      </c>
      <c r="AV316" s="1065"/>
    </row>
    <row r="317" spans="1:48" ht="12.75" hidden="1" customHeight="1">
      <c r="A317" s="1059" t="s">
        <v>381</v>
      </c>
      <c r="B317" s="1060" t="str">
        <f t="shared" si="47"/>
        <v xml:space="preserve"> </v>
      </c>
      <c r="C317" s="1077" t="s">
        <v>514</v>
      </c>
      <c r="D317" s="1282">
        <v>0</v>
      </c>
      <c r="E317" s="1061" t="str">
        <f t="shared" si="42"/>
        <v xml:space="preserve"> </v>
      </c>
      <c r="F317" s="1006"/>
      <c r="G317" s="1006"/>
      <c r="H317" s="1006"/>
      <c r="I317" s="1006"/>
      <c r="J317" s="1006"/>
      <c r="K317" s="1006"/>
      <c r="L317" s="1062"/>
      <c r="M317" s="1062"/>
      <c r="N317" s="1062"/>
      <c r="O317" s="1062"/>
      <c r="P317" s="1062"/>
      <c r="Q317" s="1062"/>
      <c r="R317" s="1062"/>
      <c r="S317" s="1062"/>
      <c r="T317" s="1062"/>
      <c r="U317" s="1062"/>
      <c r="V317" s="1062"/>
      <c r="W317" s="1062"/>
      <c r="X317" s="1062"/>
      <c r="Y317" s="1062"/>
      <c r="Z317" s="1062"/>
      <c r="AA317" s="1062"/>
      <c r="AB317" s="1062"/>
      <c r="AC317" s="1062"/>
      <c r="AD317" s="1062"/>
      <c r="AE317" s="1062"/>
      <c r="AF317" s="1062"/>
      <c r="AG317" s="1062"/>
      <c r="AH317" s="1062"/>
      <c r="AI317" s="1062"/>
      <c r="AJ317" s="1062"/>
      <c r="AK317" s="1062"/>
      <c r="AL317" s="1062"/>
      <c r="AM317" s="1062"/>
      <c r="AN317" s="1062"/>
      <c r="AO317" s="1062"/>
      <c r="AP317" s="1062"/>
      <c r="AQ317" s="1062"/>
      <c r="AR317" s="1063"/>
      <c r="AS317" s="1290"/>
      <c r="AT317" s="1286" t="str">
        <f t="shared" si="44"/>
        <v xml:space="preserve"> </v>
      </c>
      <c r="AU317" s="1282">
        <f t="shared" si="45"/>
        <v>0</v>
      </c>
      <c r="AV317" s="1065"/>
    </row>
    <row r="318" spans="1:48" ht="12.75" hidden="1" customHeight="1">
      <c r="A318" s="1059" t="s">
        <v>1197</v>
      </c>
      <c r="B318" s="1060" t="str">
        <f t="shared" si="47"/>
        <v xml:space="preserve"> </v>
      </c>
      <c r="C318" s="1077" t="s">
        <v>514</v>
      </c>
      <c r="D318" s="1282">
        <v>0</v>
      </c>
      <c r="E318" s="1061" t="str">
        <f t="shared" ref="E318:E381" si="48">IFERROR(AVERAGE(F318:AR318), " ")</f>
        <v xml:space="preserve"> </v>
      </c>
      <c r="F318" s="1006"/>
      <c r="G318" s="1006"/>
      <c r="H318" s="1006"/>
      <c r="I318" s="1006"/>
      <c r="J318" s="1006"/>
      <c r="K318" s="1006"/>
      <c r="L318" s="1062"/>
      <c r="M318" s="1062"/>
      <c r="N318" s="1062"/>
      <c r="O318" s="1062"/>
      <c r="P318" s="1062"/>
      <c r="Q318" s="1062"/>
      <c r="R318" s="1062"/>
      <c r="S318" s="1062"/>
      <c r="T318" s="1062"/>
      <c r="U318" s="1062"/>
      <c r="V318" s="1062"/>
      <c r="W318" s="1062"/>
      <c r="X318" s="1062"/>
      <c r="Y318" s="1062"/>
      <c r="Z318" s="1062"/>
      <c r="AA318" s="1062"/>
      <c r="AB318" s="1062"/>
      <c r="AC318" s="1062"/>
      <c r="AD318" s="1062"/>
      <c r="AE318" s="1062"/>
      <c r="AF318" s="1062"/>
      <c r="AG318" s="1062"/>
      <c r="AH318" s="1062"/>
      <c r="AI318" s="1062"/>
      <c r="AJ318" s="1062"/>
      <c r="AK318" s="1062"/>
      <c r="AL318" s="1062"/>
      <c r="AM318" s="1062"/>
      <c r="AN318" s="1062"/>
      <c r="AO318" s="1062"/>
      <c r="AP318" s="1062"/>
      <c r="AQ318" s="1062"/>
      <c r="AR318" s="1063"/>
      <c r="AS318" s="1064"/>
      <c r="AT318" s="1286" t="str">
        <f t="shared" si="44"/>
        <v xml:space="preserve"> </v>
      </c>
      <c r="AU318" s="1282">
        <f t="shared" si="45"/>
        <v>0</v>
      </c>
      <c r="AV318" s="1065"/>
    </row>
    <row r="319" spans="1:48" ht="12.75" hidden="1" customHeight="1">
      <c r="A319" s="1066" t="s">
        <v>1740</v>
      </c>
      <c r="B319" s="1060">
        <f t="shared" si="47"/>
        <v>30</v>
      </c>
      <c r="C319" s="1089"/>
      <c r="D319" s="1090">
        <v>0</v>
      </c>
      <c r="E319" s="1061" t="str">
        <f t="shared" si="48"/>
        <v xml:space="preserve"> </v>
      </c>
      <c r="F319" s="1044"/>
      <c r="G319" s="1044"/>
      <c r="H319" s="1044"/>
      <c r="I319" s="1044"/>
      <c r="J319" s="1044"/>
      <c r="K319" s="1044"/>
      <c r="L319" s="1063"/>
      <c r="M319" s="1063"/>
      <c r="N319" s="1063"/>
      <c r="O319" s="1063"/>
      <c r="P319" s="1063"/>
      <c r="Q319" s="1063"/>
      <c r="R319" s="1063"/>
      <c r="S319" s="1063"/>
      <c r="T319" s="1063"/>
      <c r="U319" s="1063"/>
      <c r="V319" s="1063"/>
      <c r="W319" s="1063"/>
      <c r="X319" s="1063"/>
      <c r="Y319" s="1063"/>
      <c r="Z319" s="1063"/>
      <c r="AA319" s="1063"/>
      <c r="AB319" s="1063"/>
      <c r="AC319" s="1063"/>
      <c r="AD319" s="1063"/>
      <c r="AE319" s="1063"/>
      <c r="AF319" s="1063"/>
      <c r="AG319" s="1063"/>
      <c r="AH319" s="1063"/>
      <c r="AI319" s="1063"/>
      <c r="AJ319" s="1063"/>
      <c r="AK319" s="1063"/>
      <c r="AL319" s="1063"/>
      <c r="AM319" s="1063"/>
      <c r="AN319" s="1063"/>
      <c r="AO319" s="1063"/>
      <c r="AP319" s="1063"/>
      <c r="AQ319" s="1063"/>
      <c r="AR319" s="1063"/>
      <c r="AS319" s="1064"/>
      <c r="AT319" s="1286" t="str">
        <f t="shared" si="44"/>
        <v xml:space="preserve"> </v>
      </c>
      <c r="AU319" s="1282">
        <f t="shared" si="45"/>
        <v>0</v>
      </c>
      <c r="AV319" s="1065"/>
    </row>
    <row r="320" spans="1:48" ht="12.75" hidden="1" customHeight="1">
      <c r="A320" s="1059" t="s">
        <v>17</v>
      </c>
      <c r="B320" s="1060">
        <f t="shared" si="47"/>
        <v>10</v>
      </c>
      <c r="C320" s="1077">
        <v>1.4120370370370368E-2</v>
      </c>
      <c r="D320" s="1287">
        <v>0</v>
      </c>
      <c r="E320" s="1061" t="str">
        <f t="shared" si="48"/>
        <v xml:space="preserve"> </v>
      </c>
      <c r="F320" s="1044"/>
      <c r="G320" s="1044"/>
      <c r="H320" s="1044"/>
      <c r="I320" s="1044"/>
      <c r="J320" s="1044"/>
      <c r="K320" s="1044"/>
      <c r="L320" s="1063"/>
      <c r="M320" s="1063"/>
      <c r="N320" s="1063"/>
      <c r="O320" s="1063"/>
      <c r="P320" s="1063"/>
      <c r="Q320" s="1063"/>
      <c r="R320" s="1063"/>
      <c r="S320" s="1063"/>
      <c r="T320" s="1063"/>
      <c r="U320" s="1063"/>
      <c r="V320" s="1063"/>
      <c r="W320" s="1063"/>
      <c r="X320" s="1063"/>
      <c r="Y320" s="1063"/>
      <c r="Z320" s="1063"/>
      <c r="AA320" s="1063"/>
      <c r="AB320" s="1063"/>
      <c r="AC320" s="1063"/>
      <c r="AD320" s="1063"/>
      <c r="AE320" s="1063"/>
      <c r="AF320" s="1063"/>
      <c r="AG320" s="1063"/>
      <c r="AH320" s="1063"/>
      <c r="AI320" s="1063"/>
      <c r="AJ320" s="1063"/>
      <c r="AK320" s="1063"/>
      <c r="AL320" s="1063"/>
      <c r="AM320" s="1063"/>
      <c r="AN320" s="1063"/>
      <c r="AO320" s="1063"/>
      <c r="AP320" s="1063"/>
      <c r="AQ320" s="1063"/>
      <c r="AR320" s="1063"/>
      <c r="AS320" s="1064"/>
      <c r="AT320" s="1286" t="str">
        <f t="shared" si="44"/>
        <v xml:space="preserve"> </v>
      </c>
      <c r="AU320" s="1282">
        <f t="shared" si="45"/>
        <v>0</v>
      </c>
      <c r="AV320" s="1065"/>
    </row>
    <row r="321" spans="1:48" ht="12.75" hidden="1" customHeight="1">
      <c r="A321" s="1059" t="s">
        <v>17</v>
      </c>
      <c r="B321" s="1060" t="str">
        <f t="shared" si="47"/>
        <v xml:space="preserve"> </v>
      </c>
      <c r="C321" s="1077" t="s">
        <v>514</v>
      </c>
      <c r="D321" s="1282">
        <v>0</v>
      </c>
      <c r="E321" s="1061" t="str">
        <f t="shared" si="48"/>
        <v xml:space="preserve"> </v>
      </c>
      <c r="F321" s="1043"/>
      <c r="G321" s="1080"/>
      <c r="H321" s="1044"/>
      <c r="I321" s="1044"/>
      <c r="J321" s="1043"/>
      <c r="K321" s="1043"/>
      <c r="L321" s="1063"/>
      <c r="M321" s="1063"/>
      <c r="N321" s="1063"/>
      <c r="O321" s="1063"/>
      <c r="P321" s="1063"/>
      <c r="Q321" s="1063"/>
      <c r="R321" s="1063"/>
      <c r="S321" s="1063"/>
      <c r="T321" s="1063"/>
      <c r="U321" s="1063"/>
      <c r="V321" s="1063"/>
      <c r="W321" s="1063"/>
      <c r="X321" s="1063"/>
      <c r="Y321" s="1063"/>
      <c r="Z321" s="1063"/>
      <c r="AA321" s="1063"/>
      <c r="AB321" s="1063"/>
      <c r="AC321" s="1063"/>
      <c r="AD321" s="1063"/>
      <c r="AE321" s="1063"/>
      <c r="AF321" s="1063"/>
      <c r="AG321" s="1063"/>
      <c r="AH321" s="1063"/>
      <c r="AI321" s="1063"/>
      <c r="AJ321" s="1063"/>
      <c r="AK321" s="1063"/>
      <c r="AL321" s="1063"/>
      <c r="AM321" s="1063"/>
      <c r="AN321" s="1063"/>
      <c r="AO321" s="1063"/>
      <c r="AP321" s="1063"/>
      <c r="AQ321" s="1063"/>
      <c r="AR321" s="1063"/>
      <c r="AS321" s="1081"/>
      <c r="AT321" s="1006" t="str">
        <f t="shared" si="44"/>
        <v xml:space="preserve"> </v>
      </c>
      <c r="AU321" s="1282">
        <f t="shared" si="45"/>
        <v>0</v>
      </c>
      <c r="AV321" s="1053"/>
    </row>
    <row r="322" spans="1:48" ht="12.75" hidden="1" customHeight="1">
      <c r="A322" s="1059" t="s">
        <v>696</v>
      </c>
      <c r="B322" s="1060" t="str">
        <f t="shared" si="47"/>
        <v xml:space="preserve"> </v>
      </c>
      <c r="C322" s="1077" t="s">
        <v>514</v>
      </c>
      <c r="D322" s="1282">
        <v>0</v>
      </c>
      <c r="E322" s="1061" t="str">
        <f t="shared" si="48"/>
        <v xml:space="preserve"> </v>
      </c>
      <c r="F322" s="1044"/>
      <c r="G322" s="1044"/>
      <c r="H322" s="1044"/>
      <c r="I322" s="1044"/>
      <c r="J322" s="1043"/>
      <c r="K322" s="1043"/>
      <c r="L322" s="1063"/>
      <c r="M322" s="1063"/>
      <c r="N322" s="1063"/>
      <c r="O322" s="1063"/>
      <c r="P322" s="1063"/>
      <c r="Q322" s="1063"/>
      <c r="R322" s="1063"/>
      <c r="S322" s="1063"/>
      <c r="T322" s="1063"/>
      <c r="U322" s="1063"/>
      <c r="V322" s="1063"/>
      <c r="W322" s="1063"/>
      <c r="X322" s="1063"/>
      <c r="Y322" s="1063"/>
      <c r="Z322" s="1063"/>
      <c r="AA322" s="1063"/>
      <c r="AB322" s="1063"/>
      <c r="AC322" s="1063"/>
      <c r="AD322" s="1063"/>
      <c r="AE322" s="1063"/>
      <c r="AF322" s="1063"/>
      <c r="AG322" s="1063"/>
      <c r="AH322" s="1063"/>
      <c r="AI322" s="1063"/>
      <c r="AJ322" s="1063"/>
      <c r="AK322" s="1063"/>
      <c r="AL322" s="1063"/>
      <c r="AM322" s="1063"/>
      <c r="AN322" s="1063"/>
      <c r="AO322" s="1063"/>
      <c r="AP322" s="1063"/>
      <c r="AQ322" s="1063"/>
      <c r="AR322" s="1063"/>
      <c r="AS322" s="1081"/>
      <c r="AT322" s="1006" t="str">
        <f t="shared" si="44"/>
        <v xml:space="preserve"> </v>
      </c>
      <c r="AU322" s="1282">
        <f t="shared" si="45"/>
        <v>0</v>
      </c>
      <c r="AV322" s="1053"/>
    </row>
    <row r="323" spans="1:48" ht="12.75" hidden="1" customHeight="1">
      <c r="A323" s="1059" t="s">
        <v>697</v>
      </c>
      <c r="B323" s="1060" t="str">
        <f t="shared" si="47"/>
        <v xml:space="preserve"> </v>
      </c>
      <c r="C323" s="1077" t="s">
        <v>514</v>
      </c>
      <c r="D323" s="1282">
        <v>0</v>
      </c>
      <c r="E323" s="1061" t="str">
        <f t="shared" si="48"/>
        <v xml:space="preserve"> </v>
      </c>
      <c r="F323" s="1019"/>
      <c r="G323" s="1019"/>
      <c r="H323" s="1068"/>
      <c r="I323" s="1019"/>
      <c r="J323" s="1019"/>
      <c r="K323" s="1019"/>
      <c r="L323" s="1069"/>
      <c r="M323" s="1069"/>
      <c r="N323" s="1070"/>
      <c r="O323" s="1070"/>
      <c r="P323" s="1070"/>
      <c r="Q323" s="1070"/>
      <c r="R323" s="1070"/>
      <c r="S323" s="1070"/>
      <c r="T323" s="1070"/>
      <c r="U323" s="1070"/>
      <c r="V323" s="1070"/>
      <c r="W323" s="1070"/>
      <c r="X323" s="1070"/>
      <c r="Y323" s="1070"/>
      <c r="Z323" s="1070"/>
      <c r="AA323" s="1070"/>
      <c r="AB323" s="1070"/>
      <c r="AC323" s="1070"/>
      <c r="AD323" s="1070"/>
      <c r="AE323" s="1070"/>
      <c r="AF323" s="1070"/>
      <c r="AG323" s="1070"/>
      <c r="AH323" s="1070"/>
      <c r="AI323" s="1070"/>
      <c r="AJ323" s="1070"/>
      <c r="AK323" s="1070"/>
      <c r="AL323" s="1070"/>
      <c r="AM323" s="1070"/>
      <c r="AN323" s="1070"/>
      <c r="AO323" s="1070"/>
      <c r="AP323" s="1070"/>
      <c r="AQ323" s="1070"/>
      <c r="AR323" s="1069"/>
      <c r="AS323" s="1064"/>
      <c r="AT323" s="1286" t="str">
        <f t="shared" si="44"/>
        <v xml:space="preserve"> </v>
      </c>
      <c r="AU323" s="1282">
        <f t="shared" si="45"/>
        <v>0</v>
      </c>
      <c r="AV323" s="1065"/>
    </row>
    <row r="324" spans="1:48" ht="12.75" hidden="1" customHeight="1">
      <c r="A324" s="1059" t="s">
        <v>1198</v>
      </c>
      <c r="B324" s="1060" t="str">
        <f t="shared" si="47"/>
        <v xml:space="preserve"> </v>
      </c>
      <c r="C324" s="1077" t="s">
        <v>514</v>
      </c>
      <c r="D324" s="1282">
        <v>0</v>
      </c>
      <c r="E324" s="1061" t="str">
        <f t="shared" si="48"/>
        <v xml:space="preserve"> </v>
      </c>
      <c r="F324" s="1006"/>
      <c r="G324" s="1006"/>
      <c r="H324" s="1006"/>
      <c r="I324" s="1006"/>
      <c r="J324" s="1006"/>
      <c r="K324" s="1006"/>
      <c r="L324" s="1062"/>
      <c r="M324" s="1062"/>
      <c r="N324" s="1062"/>
      <c r="O324" s="1062"/>
      <c r="P324" s="1062"/>
      <c r="Q324" s="1062"/>
      <c r="R324" s="1062"/>
      <c r="S324" s="1062"/>
      <c r="T324" s="1062"/>
      <c r="U324" s="1062"/>
      <c r="V324" s="1062"/>
      <c r="W324" s="1062"/>
      <c r="X324" s="1062"/>
      <c r="Y324" s="1062"/>
      <c r="Z324" s="1062"/>
      <c r="AA324" s="1062"/>
      <c r="AB324" s="1062"/>
      <c r="AC324" s="1062"/>
      <c r="AD324" s="1062"/>
      <c r="AE324" s="1062"/>
      <c r="AF324" s="1062"/>
      <c r="AG324" s="1062"/>
      <c r="AH324" s="1062"/>
      <c r="AI324" s="1062"/>
      <c r="AJ324" s="1062"/>
      <c r="AK324" s="1062"/>
      <c r="AL324" s="1062"/>
      <c r="AM324" s="1062"/>
      <c r="AN324" s="1062"/>
      <c r="AO324" s="1062"/>
      <c r="AP324" s="1062"/>
      <c r="AQ324" s="1062"/>
      <c r="AR324" s="1063"/>
      <c r="AS324" s="1064"/>
      <c r="AT324" s="1286" t="str">
        <f t="shared" si="44"/>
        <v xml:space="preserve"> </v>
      </c>
      <c r="AU324" s="1282">
        <f t="shared" si="45"/>
        <v>0</v>
      </c>
      <c r="AV324" s="1065"/>
    </row>
    <row r="325" spans="1:48" ht="12.75" hidden="1" customHeight="1">
      <c r="A325" s="1066" t="s">
        <v>893</v>
      </c>
      <c r="B325" s="1060" t="str">
        <f t="shared" si="47"/>
        <v xml:space="preserve"> </v>
      </c>
      <c r="C325" s="1077" t="s">
        <v>514</v>
      </c>
      <c r="D325" s="1282">
        <v>0</v>
      </c>
      <c r="E325" s="1061" t="str">
        <f t="shared" si="48"/>
        <v xml:space="preserve"> </v>
      </c>
      <c r="F325" s="1006"/>
      <c r="G325" s="1006"/>
      <c r="H325" s="1006"/>
      <c r="I325" s="1006"/>
      <c r="J325" s="1006"/>
      <c r="K325" s="1006"/>
      <c r="L325" s="1062"/>
      <c r="M325" s="1062"/>
      <c r="N325" s="1062"/>
      <c r="O325" s="1062"/>
      <c r="P325" s="1062"/>
      <c r="Q325" s="1062"/>
      <c r="R325" s="1062"/>
      <c r="S325" s="1062"/>
      <c r="T325" s="1062"/>
      <c r="U325" s="1062"/>
      <c r="V325" s="1062"/>
      <c r="W325" s="1062"/>
      <c r="X325" s="1062"/>
      <c r="Y325" s="1062"/>
      <c r="Z325" s="1062"/>
      <c r="AA325" s="1062"/>
      <c r="AB325" s="1062"/>
      <c r="AC325" s="1062"/>
      <c r="AD325" s="1062"/>
      <c r="AE325" s="1062"/>
      <c r="AF325" s="1062"/>
      <c r="AG325" s="1062"/>
      <c r="AH325" s="1062"/>
      <c r="AI325" s="1062"/>
      <c r="AJ325" s="1062"/>
      <c r="AK325" s="1062"/>
      <c r="AL325" s="1062"/>
      <c r="AM325" s="1062"/>
      <c r="AN325" s="1062"/>
      <c r="AO325" s="1062"/>
      <c r="AP325" s="1062"/>
      <c r="AQ325" s="1062"/>
      <c r="AR325" s="1063"/>
      <c r="AS325" s="1290"/>
      <c r="AT325" s="1286" t="str">
        <f t="shared" si="44"/>
        <v xml:space="preserve"> </v>
      </c>
      <c r="AU325" s="1282">
        <f t="shared" si="45"/>
        <v>0</v>
      </c>
      <c r="AV325" s="1065"/>
    </row>
    <row r="326" spans="1:48" ht="12.75" hidden="1" customHeight="1">
      <c r="A326" s="1059" t="s">
        <v>361</v>
      </c>
      <c r="B326" s="1060" t="str">
        <f t="shared" si="47"/>
        <v xml:space="preserve"> </v>
      </c>
      <c r="C326" s="1077" t="s">
        <v>514</v>
      </c>
      <c r="D326" s="1282">
        <v>0</v>
      </c>
      <c r="E326" s="1061" t="str">
        <f t="shared" si="48"/>
        <v xml:space="preserve"> </v>
      </c>
      <c r="F326" s="1006"/>
      <c r="G326" s="1006"/>
      <c r="H326" s="1006"/>
      <c r="I326" s="1006"/>
      <c r="J326" s="1006"/>
      <c r="K326" s="1006"/>
      <c r="L326" s="1062"/>
      <c r="M326" s="1062"/>
      <c r="N326" s="1062"/>
      <c r="O326" s="1062"/>
      <c r="P326" s="1062"/>
      <c r="Q326" s="1062"/>
      <c r="R326" s="1062"/>
      <c r="S326" s="1062"/>
      <c r="T326" s="1062"/>
      <c r="U326" s="1062"/>
      <c r="V326" s="1062"/>
      <c r="W326" s="1062"/>
      <c r="X326" s="1062"/>
      <c r="Y326" s="1062"/>
      <c r="Z326" s="1062"/>
      <c r="AA326" s="1062"/>
      <c r="AB326" s="1062"/>
      <c r="AC326" s="1062"/>
      <c r="AD326" s="1062"/>
      <c r="AE326" s="1062"/>
      <c r="AF326" s="1062"/>
      <c r="AG326" s="1062"/>
      <c r="AH326" s="1062"/>
      <c r="AI326" s="1062"/>
      <c r="AJ326" s="1062"/>
      <c r="AK326" s="1062"/>
      <c r="AL326" s="1062"/>
      <c r="AM326" s="1062"/>
      <c r="AN326" s="1062"/>
      <c r="AO326" s="1062"/>
      <c r="AP326" s="1062"/>
      <c r="AQ326" s="1062"/>
      <c r="AR326" s="1063"/>
      <c r="AS326" s="1290"/>
      <c r="AT326" s="1286" t="str">
        <f t="shared" si="44"/>
        <v xml:space="preserve"> </v>
      </c>
      <c r="AU326" s="1282">
        <f t="shared" si="45"/>
        <v>0</v>
      </c>
      <c r="AV326" s="1065"/>
    </row>
    <row r="327" spans="1:48" ht="12.75" hidden="1" customHeight="1">
      <c r="A327" s="1066" t="s">
        <v>1039</v>
      </c>
      <c r="B327" s="1060" t="str">
        <f t="shared" si="47"/>
        <v xml:space="preserve"> </v>
      </c>
      <c r="C327" s="1077" t="s">
        <v>514</v>
      </c>
      <c r="D327" s="1282">
        <v>0</v>
      </c>
      <c r="E327" s="1061" t="str">
        <f t="shared" si="48"/>
        <v xml:space="preserve"> </v>
      </c>
      <c r="F327" s="1006"/>
      <c r="G327" s="1006"/>
      <c r="H327" s="1006"/>
      <c r="I327" s="1006"/>
      <c r="J327" s="1006"/>
      <c r="K327" s="1006"/>
      <c r="L327" s="1062"/>
      <c r="M327" s="1062"/>
      <c r="N327" s="1062"/>
      <c r="O327" s="1062"/>
      <c r="P327" s="1062"/>
      <c r="Q327" s="1062"/>
      <c r="R327" s="1062"/>
      <c r="S327" s="1062"/>
      <c r="T327" s="1062"/>
      <c r="U327" s="1062"/>
      <c r="V327" s="1062"/>
      <c r="W327" s="1062"/>
      <c r="X327" s="1062"/>
      <c r="Y327" s="1062"/>
      <c r="Z327" s="1062"/>
      <c r="AA327" s="1062"/>
      <c r="AB327" s="1062"/>
      <c r="AC327" s="1062"/>
      <c r="AD327" s="1062"/>
      <c r="AE327" s="1062"/>
      <c r="AF327" s="1062"/>
      <c r="AG327" s="1062"/>
      <c r="AH327" s="1062"/>
      <c r="AI327" s="1062"/>
      <c r="AJ327" s="1062"/>
      <c r="AK327" s="1062"/>
      <c r="AL327" s="1062"/>
      <c r="AM327" s="1062"/>
      <c r="AN327" s="1062"/>
      <c r="AO327" s="1062"/>
      <c r="AP327" s="1062"/>
      <c r="AQ327" s="1062"/>
      <c r="AR327" s="1063"/>
      <c r="AS327" s="1290"/>
      <c r="AT327" s="1286" t="str">
        <f t="shared" si="44"/>
        <v xml:space="preserve"> </v>
      </c>
      <c r="AU327" s="1282">
        <f t="shared" si="45"/>
        <v>0</v>
      </c>
      <c r="AV327" s="1065"/>
    </row>
    <row r="328" spans="1:48" ht="12.75" hidden="1" customHeight="1">
      <c r="A328" s="1059" t="s">
        <v>510</v>
      </c>
      <c r="B328" s="1060" t="str">
        <f t="shared" si="47"/>
        <v xml:space="preserve"> </v>
      </c>
      <c r="C328" s="1077" t="s">
        <v>514</v>
      </c>
      <c r="D328" s="1282">
        <v>0</v>
      </c>
      <c r="E328" s="1061" t="str">
        <f t="shared" si="48"/>
        <v xml:space="preserve"> </v>
      </c>
      <c r="F328" s="1019"/>
      <c r="G328" s="1019"/>
      <c r="H328" s="1068"/>
      <c r="I328" s="1019"/>
      <c r="J328" s="1006"/>
      <c r="K328" s="1006"/>
      <c r="L328" s="1062"/>
      <c r="M328" s="1062"/>
      <c r="N328" s="1062"/>
      <c r="O328" s="1062"/>
      <c r="P328" s="1062"/>
      <c r="Q328" s="1062"/>
      <c r="R328" s="1062"/>
      <c r="S328" s="1062"/>
      <c r="T328" s="1062"/>
      <c r="U328" s="1062"/>
      <c r="V328" s="1062"/>
      <c r="W328" s="1062"/>
      <c r="X328" s="1062"/>
      <c r="Y328" s="1062"/>
      <c r="Z328" s="1062"/>
      <c r="AA328" s="1062"/>
      <c r="AB328" s="1062"/>
      <c r="AC328" s="1062"/>
      <c r="AD328" s="1062"/>
      <c r="AE328" s="1062"/>
      <c r="AF328" s="1062"/>
      <c r="AG328" s="1062"/>
      <c r="AH328" s="1062"/>
      <c r="AI328" s="1062"/>
      <c r="AJ328" s="1062"/>
      <c r="AK328" s="1062"/>
      <c r="AL328" s="1062"/>
      <c r="AM328" s="1062"/>
      <c r="AN328" s="1062"/>
      <c r="AO328" s="1062"/>
      <c r="AP328" s="1062"/>
      <c r="AQ328" s="1062"/>
      <c r="AR328" s="1063"/>
      <c r="AS328" s="1290"/>
      <c r="AT328" s="1286" t="str">
        <f t="shared" si="44"/>
        <v xml:space="preserve"> </v>
      </c>
      <c r="AU328" s="1282">
        <f t="shared" si="45"/>
        <v>0</v>
      </c>
      <c r="AV328" s="1065"/>
    </row>
    <row r="329" spans="1:48" ht="12.75" hidden="1" customHeight="1">
      <c r="A329" s="1059" t="s">
        <v>1311</v>
      </c>
      <c r="B329" s="1060">
        <v>0</v>
      </c>
      <c r="C329" s="1077" t="s">
        <v>514</v>
      </c>
      <c r="D329" s="1282">
        <v>0</v>
      </c>
      <c r="E329" s="1061" t="str">
        <f t="shared" si="48"/>
        <v xml:space="preserve"> </v>
      </c>
      <c r="F329" s="1006"/>
      <c r="G329" s="1006"/>
      <c r="H329" s="1006"/>
      <c r="I329" s="1006"/>
      <c r="J329" s="1006"/>
      <c r="K329" s="1006"/>
      <c r="L329" s="1062"/>
      <c r="M329" s="1062"/>
      <c r="N329" s="1062"/>
      <c r="O329" s="1062"/>
      <c r="P329" s="1062"/>
      <c r="Q329" s="1062"/>
      <c r="R329" s="1062"/>
      <c r="S329" s="1062"/>
      <c r="T329" s="1062"/>
      <c r="U329" s="1062"/>
      <c r="V329" s="1062"/>
      <c r="W329" s="1062"/>
      <c r="X329" s="1062"/>
      <c r="Y329" s="1062"/>
      <c r="Z329" s="1062"/>
      <c r="AA329" s="1062"/>
      <c r="AB329" s="1062"/>
      <c r="AC329" s="1062"/>
      <c r="AD329" s="1062"/>
      <c r="AE329" s="1062"/>
      <c r="AF329" s="1062"/>
      <c r="AG329" s="1062"/>
      <c r="AH329" s="1062"/>
      <c r="AI329" s="1062"/>
      <c r="AJ329" s="1062"/>
      <c r="AK329" s="1062"/>
      <c r="AL329" s="1062"/>
      <c r="AM329" s="1062"/>
      <c r="AN329" s="1062"/>
      <c r="AO329" s="1062"/>
      <c r="AP329" s="1062"/>
      <c r="AQ329" s="1062"/>
      <c r="AR329" s="1063"/>
      <c r="AS329" s="1064"/>
      <c r="AT329" s="1286" t="str">
        <f t="shared" si="44"/>
        <v xml:space="preserve"> </v>
      </c>
      <c r="AU329" s="1282">
        <f t="shared" si="45"/>
        <v>0</v>
      </c>
      <c r="AV329" s="1065"/>
    </row>
    <row r="330" spans="1:48" ht="12.75" hidden="1" customHeight="1">
      <c r="A330" s="1066" t="s">
        <v>951</v>
      </c>
      <c r="B330" s="1060" t="str">
        <f t="shared" ref="B330:B370" si="49">IFERROR(MINUTE(B$5)-MINUTE(C330)," ")</f>
        <v xml:space="preserve"> </v>
      </c>
      <c r="C330" s="1077" t="s">
        <v>514</v>
      </c>
      <c r="D330" s="1282">
        <v>0</v>
      </c>
      <c r="E330" s="1061" t="str">
        <f t="shared" si="48"/>
        <v xml:space="preserve"> </v>
      </c>
      <c r="F330" s="1006"/>
      <c r="G330" s="1006"/>
      <c r="H330" s="1006"/>
      <c r="I330" s="1006"/>
      <c r="J330" s="1006"/>
      <c r="K330" s="1006"/>
      <c r="L330" s="1062"/>
      <c r="M330" s="1062"/>
      <c r="N330" s="1062"/>
      <c r="O330" s="1062"/>
      <c r="P330" s="1062"/>
      <c r="Q330" s="1062"/>
      <c r="R330" s="1062"/>
      <c r="S330" s="1062"/>
      <c r="T330" s="1062"/>
      <c r="U330" s="1062"/>
      <c r="V330" s="1062"/>
      <c r="W330" s="1062"/>
      <c r="X330" s="1062"/>
      <c r="Y330" s="1062"/>
      <c r="Z330" s="1062"/>
      <c r="AA330" s="1062"/>
      <c r="AB330" s="1062"/>
      <c r="AC330" s="1062"/>
      <c r="AD330" s="1062"/>
      <c r="AE330" s="1062"/>
      <c r="AF330" s="1062"/>
      <c r="AG330" s="1062"/>
      <c r="AH330" s="1062"/>
      <c r="AI330" s="1062"/>
      <c r="AJ330" s="1062"/>
      <c r="AK330" s="1062"/>
      <c r="AL330" s="1062"/>
      <c r="AM330" s="1062"/>
      <c r="AN330" s="1062"/>
      <c r="AO330" s="1062"/>
      <c r="AP330" s="1062"/>
      <c r="AQ330" s="1062"/>
      <c r="AR330" s="1063"/>
      <c r="AS330" s="1064"/>
      <c r="AT330" s="1286" t="str">
        <f t="shared" si="44"/>
        <v xml:space="preserve"> </v>
      </c>
      <c r="AU330" s="1282">
        <f t="shared" si="45"/>
        <v>0</v>
      </c>
      <c r="AV330" s="1065"/>
    </row>
    <row r="331" spans="1:48" ht="12.75" hidden="1" customHeight="1">
      <c r="A331" s="1066" t="s">
        <v>876</v>
      </c>
      <c r="B331" s="1060" t="str">
        <f t="shared" si="49"/>
        <v xml:space="preserve"> </v>
      </c>
      <c r="C331" s="1077" t="s">
        <v>514</v>
      </c>
      <c r="D331" s="1282">
        <v>0</v>
      </c>
      <c r="E331" s="1061" t="str">
        <f t="shared" si="48"/>
        <v xml:space="preserve"> </v>
      </c>
      <c r="F331" s="1044"/>
      <c r="G331" s="1044"/>
      <c r="H331" s="1006"/>
      <c r="I331" s="1044"/>
      <c r="J331" s="1044"/>
      <c r="K331" s="1044"/>
      <c r="L331" s="1063"/>
      <c r="M331" s="1063"/>
      <c r="N331" s="1062"/>
      <c r="O331" s="1062"/>
      <c r="P331" s="1062"/>
      <c r="Q331" s="1062"/>
      <c r="R331" s="1062"/>
      <c r="S331" s="1062"/>
      <c r="T331" s="1062"/>
      <c r="U331" s="1062"/>
      <c r="V331" s="1062"/>
      <c r="W331" s="1062"/>
      <c r="X331" s="1062"/>
      <c r="Y331" s="1062"/>
      <c r="Z331" s="1062"/>
      <c r="AA331" s="1062"/>
      <c r="AB331" s="1062"/>
      <c r="AC331" s="1062"/>
      <c r="AD331" s="1062"/>
      <c r="AE331" s="1062"/>
      <c r="AF331" s="1062"/>
      <c r="AG331" s="1062"/>
      <c r="AH331" s="1062"/>
      <c r="AI331" s="1062"/>
      <c r="AJ331" s="1062"/>
      <c r="AK331" s="1062"/>
      <c r="AL331" s="1062"/>
      <c r="AM331" s="1062"/>
      <c r="AN331" s="1062"/>
      <c r="AO331" s="1062"/>
      <c r="AP331" s="1062"/>
      <c r="AQ331" s="1062"/>
      <c r="AR331" s="1063"/>
      <c r="AS331" s="1064"/>
      <c r="AT331" s="1286" t="str">
        <f t="shared" si="44"/>
        <v xml:space="preserve"> </v>
      </c>
      <c r="AU331" s="1282">
        <f t="shared" si="45"/>
        <v>0</v>
      </c>
      <c r="AV331" s="1065"/>
    </row>
    <row r="332" spans="1:48" ht="12.75" hidden="1" customHeight="1">
      <c r="A332" s="1059" t="s">
        <v>1199</v>
      </c>
      <c r="B332" s="1060" t="str">
        <f t="shared" si="49"/>
        <v xml:space="preserve"> </v>
      </c>
      <c r="C332" s="1077" t="s">
        <v>514</v>
      </c>
      <c r="D332" s="1282">
        <v>0</v>
      </c>
      <c r="E332" s="1061" t="str">
        <f t="shared" si="48"/>
        <v xml:space="preserve"> </v>
      </c>
      <c r="F332" s="1006"/>
      <c r="G332" s="1006"/>
      <c r="H332" s="1006"/>
      <c r="I332" s="1006"/>
      <c r="J332" s="1006"/>
      <c r="K332" s="1006"/>
      <c r="L332" s="1062"/>
      <c r="M332" s="1062"/>
      <c r="N332" s="1062"/>
      <c r="O332" s="1062"/>
      <c r="P332" s="1062"/>
      <c r="Q332" s="1062"/>
      <c r="R332" s="1062"/>
      <c r="S332" s="1062"/>
      <c r="T332" s="1062"/>
      <c r="U332" s="1062"/>
      <c r="V332" s="1062"/>
      <c r="W332" s="1062"/>
      <c r="X332" s="1062"/>
      <c r="Y332" s="1062"/>
      <c r="Z332" s="1062"/>
      <c r="AA332" s="1062"/>
      <c r="AB332" s="1062"/>
      <c r="AC332" s="1062"/>
      <c r="AD332" s="1062"/>
      <c r="AE332" s="1062"/>
      <c r="AF332" s="1062"/>
      <c r="AG332" s="1062"/>
      <c r="AH332" s="1062"/>
      <c r="AI332" s="1062"/>
      <c r="AJ332" s="1062"/>
      <c r="AK332" s="1062"/>
      <c r="AL332" s="1062"/>
      <c r="AM332" s="1062"/>
      <c r="AN332" s="1062"/>
      <c r="AO332" s="1062"/>
      <c r="AP332" s="1062"/>
      <c r="AQ332" s="1062"/>
      <c r="AR332" s="1063"/>
      <c r="AS332" s="1064"/>
      <c r="AT332" s="1286" t="str">
        <f t="shared" si="44"/>
        <v xml:space="preserve"> </v>
      </c>
      <c r="AU332" s="1282">
        <f t="shared" si="45"/>
        <v>0</v>
      </c>
      <c r="AV332" s="1065"/>
    </row>
    <row r="333" spans="1:48" ht="12.75" hidden="1" customHeight="1">
      <c r="A333" s="1295" t="s">
        <v>1669</v>
      </c>
      <c r="B333" s="1060">
        <f t="shared" si="49"/>
        <v>11</v>
      </c>
      <c r="C333" s="1077">
        <v>1.3530092592592594E-2</v>
      </c>
      <c r="D333" s="1287">
        <v>0</v>
      </c>
      <c r="E333" s="1061" t="str">
        <f t="shared" si="48"/>
        <v xml:space="preserve"> </v>
      </c>
      <c r="F333" s="1019"/>
      <c r="G333" s="1019"/>
      <c r="H333" s="1068"/>
      <c r="I333" s="1019"/>
      <c r="J333" s="1019"/>
      <c r="K333" s="1019"/>
      <c r="L333" s="1069"/>
      <c r="M333" s="1069"/>
      <c r="N333" s="1070"/>
      <c r="O333" s="1070"/>
      <c r="P333" s="1070"/>
      <c r="Q333" s="1070"/>
      <c r="R333" s="1070"/>
      <c r="S333" s="1070"/>
      <c r="T333" s="1070"/>
      <c r="U333" s="1070"/>
      <c r="V333" s="1070"/>
      <c r="W333" s="1070"/>
      <c r="X333" s="1070"/>
      <c r="Y333" s="1070"/>
      <c r="Z333" s="1070"/>
      <c r="AA333" s="1070"/>
      <c r="AB333" s="1070"/>
      <c r="AC333" s="1070"/>
      <c r="AD333" s="1070"/>
      <c r="AE333" s="1070"/>
      <c r="AF333" s="1070"/>
      <c r="AG333" s="1070"/>
      <c r="AH333" s="1070"/>
      <c r="AI333" s="1070"/>
      <c r="AJ333" s="1070"/>
      <c r="AK333" s="1070"/>
      <c r="AL333" s="1070"/>
      <c r="AM333" s="1070"/>
      <c r="AN333" s="1070"/>
      <c r="AO333" s="1070"/>
      <c r="AP333" s="1070"/>
      <c r="AQ333" s="1070"/>
      <c r="AR333" s="1069"/>
      <c r="AS333" s="1064"/>
      <c r="AT333" s="1286" t="str">
        <f t="shared" si="44"/>
        <v xml:space="preserve"> </v>
      </c>
      <c r="AU333" s="1282">
        <f t="shared" si="45"/>
        <v>0</v>
      </c>
      <c r="AV333" s="1065"/>
    </row>
    <row r="334" spans="1:48" ht="12.75" hidden="1" customHeight="1">
      <c r="A334" s="1059" t="s">
        <v>1200</v>
      </c>
      <c r="B334" s="1060" t="str">
        <f t="shared" si="49"/>
        <v xml:space="preserve"> </v>
      </c>
      <c r="C334" s="1077" t="s">
        <v>514</v>
      </c>
      <c r="D334" s="1282">
        <v>0</v>
      </c>
      <c r="E334" s="1061" t="str">
        <f t="shared" si="48"/>
        <v xml:space="preserve"> </v>
      </c>
      <c r="F334" s="1006"/>
      <c r="G334" s="1006"/>
      <c r="H334" s="1006"/>
      <c r="I334" s="1006"/>
      <c r="J334" s="1006"/>
      <c r="K334" s="1006"/>
      <c r="L334" s="1062"/>
      <c r="M334" s="1062"/>
      <c r="N334" s="1062"/>
      <c r="O334" s="1062"/>
      <c r="P334" s="1062"/>
      <c r="Q334" s="1062"/>
      <c r="R334" s="1062"/>
      <c r="S334" s="1062"/>
      <c r="T334" s="1062"/>
      <c r="U334" s="1062"/>
      <c r="V334" s="1062"/>
      <c r="W334" s="1062"/>
      <c r="X334" s="1062"/>
      <c r="Y334" s="1062"/>
      <c r="Z334" s="1062"/>
      <c r="AA334" s="1062"/>
      <c r="AB334" s="1062"/>
      <c r="AC334" s="1062"/>
      <c r="AD334" s="1062"/>
      <c r="AE334" s="1062"/>
      <c r="AF334" s="1062"/>
      <c r="AG334" s="1062"/>
      <c r="AH334" s="1062"/>
      <c r="AI334" s="1062"/>
      <c r="AJ334" s="1062"/>
      <c r="AK334" s="1062"/>
      <c r="AL334" s="1062"/>
      <c r="AM334" s="1062"/>
      <c r="AN334" s="1062"/>
      <c r="AO334" s="1062"/>
      <c r="AP334" s="1062"/>
      <c r="AQ334" s="1062"/>
      <c r="AR334" s="1063"/>
      <c r="AS334" s="1290"/>
      <c r="AT334" s="1286" t="str">
        <f t="shared" si="44"/>
        <v xml:space="preserve"> </v>
      </c>
      <c r="AU334" s="1282">
        <f t="shared" si="45"/>
        <v>0</v>
      </c>
      <c r="AV334" s="1065"/>
    </row>
    <row r="335" spans="1:48" ht="12.75" hidden="1" customHeight="1">
      <c r="A335" s="1059" t="s">
        <v>1201</v>
      </c>
      <c r="B335" s="1060">
        <f t="shared" si="49"/>
        <v>7</v>
      </c>
      <c r="C335" s="1077">
        <v>1.6111111111111111E-2</v>
      </c>
      <c r="D335" s="1287">
        <v>0</v>
      </c>
      <c r="E335" s="1061" t="str">
        <f t="shared" si="48"/>
        <v xml:space="preserve"> </v>
      </c>
      <c r="F335" s="1044"/>
      <c r="G335" s="1044"/>
      <c r="H335" s="1044"/>
      <c r="I335" s="1044"/>
      <c r="J335" s="1044"/>
      <c r="K335" s="1044"/>
      <c r="L335" s="1063"/>
      <c r="M335" s="1063"/>
      <c r="N335" s="1063"/>
      <c r="O335" s="1063"/>
      <c r="P335" s="1063"/>
      <c r="Q335" s="1063"/>
      <c r="R335" s="1063"/>
      <c r="S335" s="1063"/>
      <c r="T335" s="1063"/>
      <c r="U335" s="1063"/>
      <c r="V335" s="1063"/>
      <c r="W335" s="1063"/>
      <c r="X335" s="1063"/>
      <c r="Y335" s="1063"/>
      <c r="Z335" s="1063"/>
      <c r="AA335" s="1063"/>
      <c r="AB335" s="1063"/>
      <c r="AC335" s="1063"/>
      <c r="AD335" s="1063"/>
      <c r="AE335" s="1063"/>
      <c r="AF335" s="1063"/>
      <c r="AG335" s="1063"/>
      <c r="AH335" s="1063"/>
      <c r="AI335" s="1063"/>
      <c r="AJ335" s="1063"/>
      <c r="AK335" s="1063"/>
      <c r="AL335" s="1063"/>
      <c r="AM335" s="1063"/>
      <c r="AN335" s="1063"/>
      <c r="AO335" s="1063"/>
      <c r="AP335" s="1063"/>
      <c r="AQ335" s="1063"/>
      <c r="AR335" s="1069"/>
      <c r="AS335" s="1064"/>
      <c r="AT335" s="1286" t="str">
        <f t="shared" si="44"/>
        <v xml:space="preserve"> </v>
      </c>
      <c r="AU335" s="1282">
        <f t="shared" si="45"/>
        <v>0</v>
      </c>
      <c r="AV335" s="1065"/>
    </row>
    <row r="336" spans="1:48" ht="12.75" hidden="1" customHeight="1">
      <c r="A336" s="1066" t="s">
        <v>1101</v>
      </c>
      <c r="B336" s="1060" t="str">
        <f t="shared" si="49"/>
        <v xml:space="preserve"> </v>
      </c>
      <c r="C336" s="1077" t="s">
        <v>514</v>
      </c>
      <c r="D336" s="1282">
        <v>0</v>
      </c>
      <c r="E336" s="1061" t="str">
        <f t="shared" si="48"/>
        <v xml:space="preserve"> </v>
      </c>
      <c r="F336" s="1019"/>
      <c r="G336" s="1019"/>
      <c r="H336" s="1068"/>
      <c r="I336" s="1019"/>
      <c r="J336" s="1019"/>
      <c r="K336" s="1019"/>
      <c r="L336" s="1069"/>
      <c r="M336" s="1069"/>
      <c r="N336" s="1062"/>
      <c r="O336" s="1062"/>
      <c r="P336" s="1062"/>
      <c r="Q336" s="1062"/>
      <c r="R336" s="1062"/>
      <c r="S336" s="1062"/>
      <c r="T336" s="1062"/>
      <c r="U336" s="1062"/>
      <c r="V336" s="1062"/>
      <c r="W336" s="1062"/>
      <c r="X336" s="1062"/>
      <c r="Y336" s="1062"/>
      <c r="Z336" s="1062"/>
      <c r="AA336" s="1062"/>
      <c r="AB336" s="1062"/>
      <c r="AC336" s="1062"/>
      <c r="AD336" s="1062"/>
      <c r="AE336" s="1062"/>
      <c r="AF336" s="1062"/>
      <c r="AG336" s="1062"/>
      <c r="AH336" s="1062"/>
      <c r="AI336" s="1062"/>
      <c r="AJ336" s="1062"/>
      <c r="AK336" s="1062"/>
      <c r="AL336" s="1062"/>
      <c r="AM336" s="1062"/>
      <c r="AN336" s="1062"/>
      <c r="AO336" s="1062"/>
      <c r="AP336" s="1062"/>
      <c r="AQ336" s="1062"/>
      <c r="AR336" s="1063"/>
      <c r="AS336" s="1064"/>
      <c r="AT336" s="1286" t="str">
        <f t="shared" si="44"/>
        <v xml:space="preserve"> </v>
      </c>
      <c r="AU336" s="1282">
        <f t="shared" si="45"/>
        <v>0</v>
      </c>
      <c r="AV336" s="1065"/>
    </row>
    <row r="337" spans="1:48" ht="12.75" hidden="1" customHeight="1">
      <c r="A337" s="1066" t="s">
        <v>782</v>
      </c>
      <c r="B337" s="1060" t="str">
        <f t="shared" si="49"/>
        <v xml:space="preserve"> </v>
      </c>
      <c r="C337" s="1077" t="s">
        <v>514</v>
      </c>
      <c r="D337" s="1282">
        <v>0</v>
      </c>
      <c r="E337" s="1061" t="str">
        <f t="shared" si="48"/>
        <v xml:space="preserve"> </v>
      </c>
      <c r="F337" s="1019"/>
      <c r="G337" s="1019"/>
      <c r="H337" s="1068"/>
      <c r="I337" s="1019"/>
      <c r="J337" s="1019"/>
      <c r="K337" s="1019"/>
      <c r="L337" s="1069"/>
      <c r="M337" s="1069"/>
      <c r="N337" s="1070"/>
      <c r="O337" s="1070"/>
      <c r="P337" s="1070"/>
      <c r="Q337" s="1070"/>
      <c r="R337" s="1070"/>
      <c r="S337" s="1070"/>
      <c r="T337" s="1070"/>
      <c r="U337" s="1070"/>
      <c r="V337" s="1070"/>
      <c r="W337" s="1070"/>
      <c r="X337" s="1070"/>
      <c r="Y337" s="1070"/>
      <c r="Z337" s="1070"/>
      <c r="AA337" s="1070"/>
      <c r="AB337" s="1070"/>
      <c r="AC337" s="1070"/>
      <c r="AD337" s="1070"/>
      <c r="AE337" s="1070"/>
      <c r="AF337" s="1070"/>
      <c r="AG337" s="1070"/>
      <c r="AH337" s="1070"/>
      <c r="AI337" s="1070"/>
      <c r="AJ337" s="1070"/>
      <c r="AK337" s="1070"/>
      <c r="AL337" s="1070"/>
      <c r="AM337" s="1070"/>
      <c r="AN337" s="1070"/>
      <c r="AO337" s="1070"/>
      <c r="AP337" s="1070"/>
      <c r="AQ337" s="1070"/>
      <c r="AR337" s="1069"/>
      <c r="AS337" s="1064"/>
      <c r="AT337" s="1286" t="str">
        <f t="shared" si="44"/>
        <v xml:space="preserve"> </v>
      </c>
      <c r="AU337" s="1282">
        <f t="shared" si="45"/>
        <v>0</v>
      </c>
      <c r="AV337" s="1065"/>
    </row>
    <row r="338" spans="1:48" ht="12.75" hidden="1" customHeight="1">
      <c r="A338" s="1066" t="s">
        <v>950</v>
      </c>
      <c r="B338" s="1060" t="str">
        <f t="shared" si="49"/>
        <v xml:space="preserve"> </v>
      </c>
      <c r="C338" s="1091" t="s">
        <v>514</v>
      </c>
      <c r="D338" s="1287">
        <v>0</v>
      </c>
      <c r="E338" s="1061" t="str">
        <f t="shared" si="48"/>
        <v xml:space="preserve"> </v>
      </c>
      <c r="F338" s="1006"/>
      <c r="G338" s="1006"/>
      <c r="H338" s="1006"/>
      <c r="I338" s="1006"/>
      <c r="J338" s="1006"/>
      <c r="K338" s="1006"/>
      <c r="L338" s="1062"/>
      <c r="M338" s="1062"/>
      <c r="N338" s="1062"/>
      <c r="O338" s="1062"/>
      <c r="P338" s="1062"/>
      <c r="Q338" s="1062"/>
      <c r="R338" s="1062"/>
      <c r="S338" s="1062"/>
      <c r="T338" s="1062"/>
      <c r="U338" s="1062"/>
      <c r="V338" s="1062"/>
      <c r="W338" s="1062"/>
      <c r="X338" s="1062"/>
      <c r="Y338" s="1062"/>
      <c r="Z338" s="1062"/>
      <c r="AA338" s="1062"/>
      <c r="AB338" s="1062"/>
      <c r="AC338" s="1062"/>
      <c r="AD338" s="1062"/>
      <c r="AE338" s="1062"/>
      <c r="AF338" s="1062"/>
      <c r="AG338" s="1062"/>
      <c r="AH338" s="1062"/>
      <c r="AI338" s="1062"/>
      <c r="AJ338" s="1062"/>
      <c r="AK338" s="1062"/>
      <c r="AL338" s="1062"/>
      <c r="AM338" s="1062"/>
      <c r="AN338" s="1062"/>
      <c r="AO338" s="1062"/>
      <c r="AP338" s="1062"/>
      <c r="AQ338" s="1062"/>
      <c r="AR338" s="1063"/>
      <c r="AS338" s="1064"/>
      <c r="AT338" s="1286" t="str">
        <f t="shared" si="44"/>
        <v xml:space="preserve"> </v>
      </c>
      <c r="AU338" s="1282">
        <f t="shared" si="45"/>
        <v>0</v>
      </c>
      <c r="AV338" s="1065"/>
    </row>
    <row r="339" spans="1:48" ht="12.75" hidden="1" customHeight="1">
      <c r="A339" s="1066" t="s">
        <v>950</v>
      </c>
      <c r="B339" s="1060" t="str">
        <f t="shared" si="49"/>
        <v xml:space="preserve"> </v>
      </c>
      <c r="C339" s="1077" t="s">
        <v>514</v>
      </c>
      <c r="D339" s="1282">
        <v>0</v>
      </c>
      <c r="E339" s="1061" t="str">
        <f t="shared" si="48"/>
        <v xml:space="preserve"> </v>
      </c>
      <c r="F339" s="1043"/>
      <c r="G339" s="1006"/>
      <c r="H339" s="1044"/>
      <c r="I339" s="1044"/>
      <c r="J339" s="1043"/>
      <c r="K339" s="1044"/>
      <c r="L339" s="1063"/>
      <c r="M339" s="1063"/>
      <c r="N339" s="1063"/>
      <c r="O339" s="1063"/>
      <c r="P339" s="1063"/>
      <c r="Q339" s="1063"/>
      <c r="R339" s="1063"/>
      <c r="S339" s="1063"/>
      <c r="T339" s="1063"/>
      <c r="U339" s="1063"/>
      <c r="V339" s="1063"/>
      <c r="W339" s="1063"/>
      <c r="X339" s="1063"/>
      <c r="Y339" s="1063"/>
      <c r="Z339" s="1063"/>
      <c r="AA339" s="1063"/>
      <c r="AB339" s="1063"/>
      <c r="AC339" s="1063"/>
      <c r="AD339" s="1063"/>
      <c r="AE339" s="1063"/>
      <c r="AF339" s="1063"/>
      <c r="AG339" s="1063"/>
      <c r="AH339" s="1063"/>
      <c r="AI339" s="1063"/>
      <c r="AJ339" s="1063"/>
      <c r="AK339" s="1063"/>
      <c r="AL339" s="1063"/>
      <c r="AM339" s="1063"/>
      <c r="AN339" s="1063"/>
      <c r="AO339" s="1063"/>
      <c r="AP339" s="1063"/>
      <c r="AQ339" s="1063"/>
      <c r="AR339" s="1063"/>
      <c r="AS339" s="1081"/>
      <c r="AT339" s="1006" t="str">
        <f t="shared" si="44"/>
        <v xml:space="preserve"> </v>
      </c>
      <c r="AU339" s="1282">
        <f t="shared" si="45"/>
        <v>0</v>
      </c>
      <c r="AV339" s="1053"/>
    </row>
    <row r="340" spans="1:48" ht="12.75" hidden="1" customHeight="1">
      <c r="A340" s="1066" t="s">
        <v>1126</v>
      </c>
      <c r="B340" s="1060" t="str">
        <f t="shared" si="49"/>
        <v xml:space="preserve"> </v>
      </c>
      <c r="C340" s="1077" t="s">
        <v>514</v>
      </c>
      <c r="D340" s="1282">
        <v>0</v>
      </c>
      <c r="E340" s="1061" t="str">
        <f t="shared" si="48"/>
        <v xml:space="preserve"> </v>
      </c>
      <c r="F340" s="1006"/>
      <c r="G340" s="1006"/>
      <c r="H340" s="1006"/>
      <c r="I340" s="1006"/>
      <c r="J340" s="1006"/>
      <c r="K340" s="1006"/>
      <c r="L340" s="1062"/>
      <c r="M340" s="1062"/>
      <c r="N340" s="1062"/>
      <c r="O340" s="1062"/>
      <c r="P340" s="1062"/>
      <c r="Q340" s="1062"/>
      <c r="R340" s="1062"/>
      <c r="S340" s="1062"/>
      <c r="T340" s="1062"/>
      <c r="U340" s="1062"/>
      <c r="V340" s="1062"/>
      <c r="W340" s="1062"/>
      <c r="X340" s="1062"/>
      <c r="Y340" s="1062"/>
      <c r="Z340" s="1062"/>
      <c r="AA340" s="1062"/>
      <c r="AB340" s="1062"/>
      <c r="AC340" s="1062"/>
      <c r="AD340" s="1062"/>
      <c r="AE340" s="1062"/>
      <c r="AF340" s="1062"/>
      <c r="AG340" s="1062"/>
      <c r="AH340" s="1062"/>
      <c r="AI340" s="1062"/>
      <c r="AJ340" s="1062"/>
      <c r="AK340" s="1062"/>
      <c r="AL340" s="1062"/>
      <c r="AM340" s="1062"/>
      <c r="AN340" s="1062"/>
      <c r="AO340" s="1062"/>
      <c r="AP340" s="1062"/>
      <c r="AQ340" s="1062"/>
      <c r="AR340" s="1063"/>
      <c r="AS340" s="1064"/>
      <c r="AT340" s="1286" t="str">
        <f t="shared" si="44"/>
        <v xml:space="preserve"> </v>
      </c>
      <c r="AU340" s="1282">
        <f t="shared" si="45"/>
        <v>0</v>
      </c>
      <c r="AV340" s="1065"/>
    </row>
    <row r="341" spans="1:48" ht="12.75" hidden="1" customHeight="1">
      <c r="A341" s="1066" t="s">
        <v>949</v>
      </c>
      <c r="B341" s="1060" t="str">
        <f t="shared" si="49"/>
        <v xml:space="preserve"> </v>
      </c>
      <c r="C341" s="1077" t="s">
        <v>514</v>
      </c>
      <c r="D341" s="1282">
        <v>0</v>
      </c>
      <c r="E341" s="1061" t="str">
        <f t="shared" si="48"/>
        <v xml:space="preserve"> </v>
      </c>
      <c r="F341" s="1044"/>
      <c r="G341" s="1044"/>
      <c r="H341" s="1044"/>
      <c r="I341" s="1044"/>
      <c r="J341" s="1044"/>
      <c r="K341" s="1044"/>
      <c r="L341" s="1063"/>
      <c r="M341" s="1063"/>
      <c r="N341" s="1063"/>
      <c r="O341" s="1063"/>
      <c r="P341" s="1063"/>
      <c r="Q341" s="1063"/>
      <c r="R341" s="1063"/>
      <c r="S341" s="1063"/>
      <c r="T341" s="1063"/>
      <c r="U341" s="1063"/>
      <c r="V341" s="1063"/>
      <c r="W341" s="1063"/>
      <c r="X341" s="1063"/>
      <c r="Y341" s="1063"/>
      <c r="Z341" s="1063"/>
      <c r="AA341" s="1063"/>
      <c r="AB341" s="1063"/>
      <c r="AC341" s="1063"/>
      <c r="AD341" s="1063"/>
      <c r="AE341" s="1063"/>
      <c r="AF341" s="1063"/>
      <c r="AG341" s="1063"/>
      <c r="AH341" s="1063"/>
      <c r="AI341" s="1063"/>
      <c r="AJ341" s="1063"/>
      <c r="AK341" s="1063"/>
      <c r="AL341" s="1063"/>
      <c r="AM341" s="1063"/>
      <c r="AN341" s="1063"/>
      <c r="AO341" s="1063"/>
      <c r="AP341" s="1063"/>
      <c r="AQ341" s="1063"/>
      <c r="AR341" s="1063"/>
      <c r="AS341" s="1064"/>
      <c r="AT341" s="1286" t="str">
        <f t="shared" si="44"/>
        <v xml:space="preserve"> </v>
      </c>
      <c r="AU341" s="1282">
        <f t="shared" si="45"/>
        <v>0</v>
      </c>
      <c r="AV341" s="1065"/>
    </row>
    <row r="342" spans="1:48" ht="12.75" hidden="1" customHeight="1">
      <c r="A342" s="1066" t="s">
        <v>948</v>
      </c>
      <c r="B342" s="1060" t="str">
        <f t="shared" si="49"/>
        <v xml:space="preserve"> </v>
      </c>
      <c r="C342" s="1077" t="str">
        <f>AT342</f>
        <v xml:space="preserve"> </v>
      </c>
      <c r="D342" s="1287">
        <v>0</v>
      </c>
      <c r="E342" s="1061" t="str">
        <f t="shared" si="48"/>
        <v xml:space="preserve"> </v>
      </c>
      <c r="F342" s="1019"/>
      <c r="G342" s="1019"/>
      <c r="H342" s="1068"/>
      <c r="I342" s="1019"/>
      <c r="J342" s="1019"/>
      <c r="K342" s="1019"/>
      <c r="L342" s="1069"/>
      <c r="M342" s="1069"/>
      <c r="N342" s="1070"/>
      <c r="O342" s="1070"/>
      <c r="P342" s="1070"/>
      <c r="Q342" s="1070"/>
      <c r="R342" s="1070"/>
      <c r="S342" s="1070"/>
      <c r="T342" s="1070"/>
      <c r="U342" s="1070"/>
      <c r="V342" s="1070"/>
      <c r="W342" s="1070"/>
      <c r="X342" s="1070"/>
      <c r="Y342" s="1070"/>
      <c r="Z342" s="1070"/>
      <c r="AA342" s="1070"/>
      <c r="AB342" s="1070"/>
      <c r="AC342" s="1070"/>
      <c r="AD342" s="1070"/>
      <c r="AE342" s="1070"/>
      <c r="AF342" s="1070"/>
      <c r="AG342" s="1070"/>
      <c r="AH342" s="1070"/>
      <c r="AI342" s="1070"/>
      <c r="AJ342" s="1070"/>
      <c r="AK342" s="1070"/>
      <c r="AL342" s="1070"/>
      <c r="AM342" s="1070"/>
      <c r="AN342" s="1070"/>
      <c r="AO342" s="1070"/>
      <c r="AP342" s="1070"/>
      <c r="AQ342" s="1070"/>
      <c r="AR342" s="1069"/>
      <c r="AS342" s="1064"/>
      <c r="AT342" s="1286" t="str">
        <f t="shared" ref="AT342:AT405" si="50">IF(MIN(F342:AR342)=0," ",MIN(F342:AR342))</f>
        <v xml:space="preserve"> </v>
      </c>
      <c r="AU342" s="1282">
        <f t="shared" ref="AU342:AU405" si="51">COUNTA(F342:AR342)</f>
        <v>0</v>
      </c>
      <c r="AV342" s="1065"/>
    </row>
    <row r="343" spans="1:48" ht="12.75" hidden="1" customHeight="1">
      <c r="A343" s="1066" t="s">
        <v>1275</v>
      </c>
      <c r="B343" s="1060" t="str">
        <f t="shared" si="49"/>
        <v xml:space="preserve"> </v>
      </c>
      <c r="C343" s="1077" t="str">
        <f>AT343</f>
        <v xml:space="preserve"> </v>
      </c>
      <c r="D343" s="1287">
        <v>0</v>
      </c>
      <c r="E343" s="1061" t="str">
        <f t="shared" si="48"/>
        <v xml:space="preserve"> </v>
      </c>
      <c r="F343" s="1068"/>
      <c r="G343" s="1068"/>
      <c r="H343" s="1068"/>
      <c r="I343" s="1068"/>
      <c r="J343" s="1068"/>
      <c r="K343" s="1068"/>
      <c r="L343" s="1070"/>
      <c r="M343" s="1070"/>
      <c r="N343" s="1070"/>
      <c r="O343" s="1070"/>
      <c r="P343" s="1070"/>
      <c r="Q343" s="1070"/>
      <c r="R343" s="1070"/>
      <c r="S343" s="1070"/>
      <c r="T343" s="1070"/>
      <c r="U343" s="1070"/>
      <c r="V343" s="1070"/>
      <c r="W343" s="1070"/>
      <c r="X343" s="1070"/>
      <c r="Y343" s="1070"/>
      <c r="Z343" s="1070"/>
      <c r="AA343" s="1070"/>
      <c r="AB343" s="1070"/>
      <c r="AC343" s="1070"/>
      <c r="AD343" s="1070"/>
      <c r="AE343" s="1070"/>
      <c r="AF343" s="1070"/>
      <c r="AG343" s="1070"/>
      <c r="AH343" s="1070"/>
      <c r="AI343" s="1070"/>
      <c r="AJ343" s="1070"/>
      <c r="AK343" s="1070"/>
      <c r="AL343" s="1070"/>
      <c r="AM343" s="1070"/>
      <c r="AN343" s="1070"/>
      <c r="AO343" s="1070"/>
      <c r="AP343" s="1070"/>
      <c r="AQ343" s="1070"/>
      <c r="AR343" s="1069"/>
      <c r="AS343" s="1290"/>
      <c r="AT343" s="1286" t="str">
        <f t="shared" si="50"/>
        <v xml:space="preserve"> </v>
      </c>
      <c r="AU343" s="1282">
        <f t="shared" si="51"/>
        <v>0</v>
      </c>
      <c r="AV343" s="1065"/>
    </row>
    <row r="344" spans="1:48" ht="12.75" hidden="1" customHeight="1">
      <c r="A344" s="1059" t="s">
        <v>539</v>
      </c>
      <c r="B344" s="1060" t="str">
        <f t="shared" si="49"/>
        <v xml:space="preserve"> </v>
      </c>
      <c r="C344" s="1077" t="s">
        <v>514</v>
      </c>
      <c r="D344" s="1282">
        <v>0</v>
      </c>
      <c r="E344" s="1061" t="str">
        <f t="shared" si="48"/>
        <v xml:space="preserve"> </v>
      </c>
      <c r="F344" s="1043"/>
      <c r="G344" s="1043"/>
      <c r="H344" s="1043"/>
      <c r="I344" s="1043"/>
      <c r="J344" s="1080"/>
      <c r="K344" s="1080"/>
      <c r="L344" s="1063"/>
      <c r="M344" s="1063"/>
      <c r="N344" s="1063"/>
      <c r="O344" s="1063"/>
      <c r="P344" s="1063"/>
      <c r="Q344" s="1063"/>
      <c r="R344" s="1063"/>
      <c r="S344" s="1063"/>
      <c r="T344" s="1063"/>
      <c r="U344" s="1063"/>
      <c r="V344" s="1063"/>
      <c r="W344" s="1063"/>
      <c r="X344" s="1063"/>
      <c r="Y344" s="1063"/>
      <c r="Z344" s="1063"/>
      <c r="AA344" s="1063"/>
      <c r="AB344" s="1063"/>
      <c r="AC344" s="1063"/>
      <c r="AD344" s="1063"/>
      <c r="AE344" s="1063"/>
      <c r="AF344" s="1063"/>
      <c r="AG344" s="1063"/>
      <c r="AH344" s="1063"/>
      <c r="AI344" s="1063"/>
      <c r="AJ344" s="1063"/>
      <c r="AK344" s="1063"/>
      <c r="AL344" s="1063"/>
      <c r="AM344" s="1063"/>
      <c r="AN344" s="1063"/>
      <c r="AO344" s="1063"/>
      <c r="AP344" s="1063"/>
      <c r="AQ344" s="1063"/>
      <c r="AR344" s="1063"/>
      <c r="AS344" s="1092"/>
      <c r="AT344" s="1286" t="str">
        <f t="shared" si="50"/>
        <v xml:space="preserve"> </v>
      </c>
      <c r="AU344" s="1282">
        <f t="shared" si="51"/>
        <v>0</v>
      </c>
      <c r="AV344" s="1065"/>
    </row>
    <row r="345" spans="1:48" ht="12.75" hidden="1" customHeight="1">
      <c r="A345" s="1059" t="s">
        <v>1202</v>
      </c>
      <c r="B345" s="1060" t="str">
        <f t="shared" si="49"/>
        <v xml:space="preserve"> </v>
      </c>
      <c r="C345" s="1077" t="s">
        <v>514</v>
      </c>
      <c r="D345" s="1282">
        <v>0</v>
      </c>
      <c r="E345" s="1061" t="str">
        <f t="shared" si="48"/>
        <v xml:space="preserve"> </v>
      </c>
      <c r="F345" s="1068"/>
      <c r="G345" s="1068"/>
      <c r="H345" s="1068"/>
      <c r="I345" s="1068"/>
      <c r="J345" s="1044"/>
      <c r="K345" s="1044"/>
      <c r="L345" s="1063"/>
      <c r="M345" s="1063"/>
      <c r="N345" s="1062"/>
      <c r="O345" s="1062"/>
      <c r="P345" s="1062"/>
      <c r="Q345" s="1062"/>
      <c r="R345" s="1062"/>
      <c r="S345" s="1062"/>
      <c r="T345" s="1062"/>
      <c r="U345" s="1062"/>
      <c r="V345" s="1062"/>
      <c r="W345" s="1062"/>
      <c r="X345" s="1062"/>
      <c r="Y345" s="1062"/>
      <c r="Z345" s="1062"/>
      <c r="AA345" s="1062"/>
      <c r="AB345" s="1062"/>
      <c r="AC345" s="1062"/>
      <c r="AD345" s="1062"/>
      <c r="AE345" s="1062"/>
      <c r="AF345" s="1062"/>
      <c r="AG345" s="1062"/>
      <c r="AH345" s="1062"/>
      <c r="AI345" s="1062"/>
      <c r="AJ345" s="1062"/>
      <c r="AK345" s="1062"/>
      <c r="AL345" s="1062"/>
      <c r="AM345" s="1062"/>
      <c r="AN345" s="1062"/>
      <c r="AO345" s="1062"/>
      <c r="AP345" s="1062"/>
      <c r="AQ345" s="1062"/>
      <c r="AR345" s="1063"/>
      <c r="AS345" s="1064"/>
      <c r="AT345" s="1286" t="str">
        <f t="shared" si="50"/>
        <v xml:space="preserve"> </v>
      </c>
      <c r="AU345" s="1282">
        <f t="shared" si="51"/>
        <v>0</v>
      </c>
      <c r="AV345" s="1065"/>
    </row>
    <row r="346" spans="1:48" ht="12.75" hidden="1" customHeight="1">
      <c r="A346" s="1066" t="s">
        <v>947</v>
      </c>
      <c r="B346" s="1060" t="str">
        <f t="shared" si="49"/>
        <v xml:space="preserve"> </v>
      </c>
      <c r="C346" s="1077" t="s">
        <v>514</v>
      </c>
      <c r="D346" s="1282">
        <v>0</v>
      </c>
      <c r="E346" s="1061" t="str">
        <f t="shared" si="48"/>
        <v xml:space="preserve"> </v>
      </c>
      <c r="F346" s="1044"/>
      <c r="G346" s="1044"/>
      <c r="H346" s="1006"/>
      <c r="I346" s="1044"/>
      <c r="J346" s="1044"/>
      <c r="K346" s="1044"/>
      <c r="L346" s="1063"/>
      <c r="M346" s="1063"/>
      <c r="N346" s="1062"/>
      <c r="O346" s="1062"/>
      <c r="P346" s="1062"/>
      <c r="Q346" s="1062"/>
      <c r="R346" s="1062"/>
      <c r="S346" s="1062"/>
      <c r="T346" s="1062"/>
      <c r="U346" s="1062"/>
      <c r="V346" s="1062"/>
      <c r="W346" s="1062"/>
      <c r="X346" s="1062"/>
      <c r="Y346" s="1062"/>
      <c r="Z346" s="1062"/>
      <c r="AA346" s="1062"/>
      <c r="AB346" s="1062"/>
      <c r="AC346" s="1062"/>
      <c r="AD346" s="1062"/>
      <c r="AE346" s="1062"/>
      <c r="AF346" s="1062"/>
      <c r="AG346" s="1062"/>
      <c r="AH346" s="1062"/>
      <c r="AI346" s="1062"/>
      <c r="AJ346" s="1062"/>
      <c r="AK346" s="1062"/>
      <c r="AL346" s="1062"/>
      <c r="AM346" s="1062"/>
      <c r="AN346" s="1062"/>
      <c r="AO346" s="1062"/>
      <c r="AP346" s="1062"/>
      <c r="AQ346" s="1062"/>
      <c r="AR346" s="1063"/>
      <c r="AS346" s="1290"/>
      <c r="AT346" s="1286" t="str">
        <f t="shared" si="50"/>
        <v xml:space="preserve"> </v>
      </c>
      <c r="AU346" s="1282">
        <f t="shared" si="51"/>
        <v>0</v>
      </c>
      <c r="AV346" s="1065"/>
    </row>
    <row r="347" spans="1:48" ht="12.75" hidden="1" customHeight="1">
      <c r="A347" s="1059" t="s">
        <v>1040</v>
      </c>
      <c r="B347" s="1060" t="str">
        <f t="shared" si="49"/>
        <v xml:space="preserve"> </v>
      </c>
      <c r="C347" s="1077" t="s">
        <v>514</v>
      </c>
      <c r="D347" s="1282">
        <v>0</v>
      </c>
      <c r="E347" s="1061" t="str">
        <f t="shared" si="48"/>
        <v xml:space="preserve"> </v>
      </c>
      <c r="F347" s="1019"/>
      <c r="G347" s="1019"/>
      <c r="H347" s="1068"/>
      <c r="I347" s="1019"/>
      <c r="J347" s="1019"/>
      <c r="K347" s="1019"/>
      <c r="L347" s="1069"/>
      <c r="M347" s="1069"/>
      <c r="N347" s="1070"/>
      <c r="O347" s="1070"/>
      <c r="P347" s="1070"/>
      <c r="Q347" s="1070"/>
      <c r="R347" s="1070"/>
      <c r="S347" s="1070"/>
      <c r="T347" s="1070"/>
      <c r="U347" s="1070"/>
      <c r="V347" s="1070"/>
      <c r="W347" s="1070"/>
      <c r="X347" s="1070"/>
      <c r="Y347" s="1070"/>
      <c r="Z347" s="1070"/>
      <c r="AA347" s="1070"/>
      <c r="AB347" s="1070"/>
      <c r="AC347" s="1070"/>
      <c r="AD347" s="1070"/>
      <c r="AE347" s="1070"/>
      <c r="AF347" s="1070"/>
      <c r="AG347" s="1070"/>
      <c r="AH347" s="1070"/>
      <c r="AI347" s="1070"/>
      <c r="AJ347" s="1070"/>
      <c r="AK347" s="1070"/>
      <c r="AL347" s="1070"/>
      <c r="AM347" s="1070"/>
      <c r="AN347" s="1070"/>
      <c r="AO347" s="1070"/>
      <c r="AP347" s="1070"/>
      <c r="AQ347" s="1070"/>
      <c r="AR347" s="1069"/>
      <c r="AS347" s="1064"/>
      <c r="AT347" s="1286" t="str">
        <f t="shared" si="50"/>
        <v xml:space="preserve"> </v>
      </c>
      <c r="AU347" s="1282">
        <f t="shared" si="51"/>
        <v>0</v>
      </c>
      <c r="AV347" s="1065"/>
    </row>
    <row r="348" spans="1:48" ht="12.75" hidden="1" customHeight="1">
      <c r="A348" s="1059" t="s">
        <v>614</v>
      </c>
      <c r="B348" s="1060" t="str">
        <f t="shared" si="49"/>
        <v xml:space="preserve"> </v>
      </c>
      <c r="C348" s="1077" t="s">
        <v>514</v>
      </c>
      <c r="D348" s="1282">
        <v>0</v>
      </c>
      <c r="E348" s="1061" t="str">
        <f t="shared" si="48"/>
        <v xml:space="preserve"> </v>
      </c>
      <c r="F348" s="1044"/>
      <c r="G348" s="1044"/>
      <c r="H348" s="1044"/>
      <c r="I348" s="1044"/>
      <c r="J348" s="1044"/>
      <c r="K348" s="1044"/>
      <c r="L348" s="1063"/>
      <c r="M348" s="1063"/>
      <c r="N348" s="1063"/>
      <c r="O348" s="1063"/>
      <c r="P348" s="1063"/>
      <c r="Q348" s="1063"/>
      <c r="R348" s="1063"/>
      <c r="S348" s="1063"/>
      <c r="T348" s="1063"/>
      <c r="U348" s="1063"/>
      <c r="V348" s="1063"/>
      <c r="W348" s="1063"/>
      <c r="X348" s="1063"/>
      <c r="Y348" s="1063"/>
      <c r="Z348" s="1063"/>
      <c r="AA348" s="1063"/>
      <c r="AB348" s="1063"/>
      <c r="AC348" s="1063"/>
      <c r="AD348" s="1063"/>
      <c r="AE348" s="1063"/>
      <c r="AF348" s="1063"/>
      <c r="AG348" s="1063"/>
      <c r="AH348" s="1063"/>
      <c r="AI348" s="1063"/>
      <c r="AJ348" s="1063"/>
      <c r="AK348" s="1063"/>
      <c r="AL348" s="1063"/>
      <c r="AM348" s="1063"/>
      <c r="AN348" s="1063"/>
      <c r="AO348" s="1063"/>
      <c r="AP348" s="1063"/>
      <c r="AQ348" s="1063"/>
      <c r="AR348" s="1063"/>
      <c r="AS348" s="1064"/>
      <c r="AT348" s="1286" t="str">
        <f t="shared" si="50"/>
        <v xml:space="preserve"> </v>
      </c>
      <c r="AU348" s="1282">
        <f t="shared" si="51"/>
        <v>0</v>
      </c>
      <c r="AV348" s="1065"/>
    </row>
    <row r="349" spans="1:48" ht="12.75" hidden="1" customHeight="1">
      <c r="A349" s="1066" t="s">
        <v>1102</v>
      </c>
      <c r="B349" s="1060" t="str">
        <f t="shared" si="49"/>
        <v xml:space="preserve"> </v>
      </c>
      <c r="C349" s="1077" t="s">
        <v>514</v>
      </c>
      <c r="D349" s="1282">
        <v>0</v>
      </c>
      <c r="E349" s="1061" t="str">
        <f t="shared" si="48"/>
        <v xml:space="preserve"> </v>
      </c>
      <c r="F349" s="1043"/>
      <c r="G349" s="1080"/>
      <c r="H349" s="1044"/>
      <c r="I349" s="1044"/>
      <c r="J349" s="1043"/>
      <c r="K349" s="1043"/>
      <c r="L349" s="1063"/>
      <c r="M349" s="1063"/>
      <c r="N349" s="1063"/>
      <c r="O349" s="1063"/>
      <c r="P349" s="1063"/>
      <c r="Q349" s="1063"/>
      <c r="R349" s="1063"/>
      <c r="S349" s="1063"/>
      <c r="T349" s="1063"/>
      <c r="U349" s="1063"/>
      <c r="V349" s="1063"/>
      <c r="W349" s="1063"/>
      <c r="X349" s="1063"/>
      <c r="Y349" s="1063"/>
      <c r="Z349" s="1063"/>
      <c r="AA349" s="1063"/>
      <c r="AB349" s="1063"/>
      <c r="AC349" s="1063"/>
      <c r="AD349" s="1063"/>
      <c r="AE349" s="1063"/>
      <c r="AF349" s="1063"/>
      <c r="AG349" s="1063"/>
      <c r="AH349" s="1063"/>
      <c r="AI349" s="1063"/>
      <c r="AJ349" s="1063"/>
      <c r="AK349" s="1063"/>
      <c r="AL349" s="1063"/>
      <c r="AM349" s="1063"/>
      <c r="AN349" s="1063"/>
      <c r="AO349" s="1063"/>
      <c r="AP349" s="1063"/>
      <c r="AQ349" s="1063"/>
      <c r="AR349" s="1063"/>
      <c r="AS349" s="1081"/>
      <c r="AT349" s="1286" t="str">
        <f t="shared" si="50"/>
        <v xml:space="preserve"> </v>
      </c>
      <c r="AU349" s="1282">
        <f t="shared" si="51"/>
        <v>0</v>
      </c>
      <c r="AV349" s="1053"/>
    </row>
    <row r="350" spans="1:48" ht="12.75" hidden="1" customHeight="1">
      <c r="A350" s="1059" t="s">
        <v>783</v>
      </c>
      <c r="B350" s="1060" t="str">
        <f t="shared" si="49"/>
        <v xml:space="preserve"> </v>
      </c>
      <c r="C350" s="1077" t="s">
        <v>514</v>
      </c>
      <c r="D350" s="1282">
        <v>0</v>
      </c>
      <c r="E350" s="1061" t="str">
        <f t="shared" si="48"/>
        <v xml:space="preserve"> </v>
      </c>
      <c r="F350" s="1006"/>
      <c r="G350" s="1006"/>
      <c r="H350" s="1006"/>
      <c r="I350" s="1006"/>
      <c r="J350" s="1006"/>
      <c r="K350" s="1006"/>
      <c r="L350" s="1062"/>
      <c r="M350" s="1062"/>
      <c r="N350" s="1062"/>
      <c r="O350" s="1062"/>
      <c r="P350" s="1062"/>
      <c r="Q350" s="1062"/>
      <c r="R350" s="1062"/>
      <c r="S350" s="1062"/>
      <c r="T350" s="1062"/>
      <c r="U350" s="1062"/>
      <c r="V350" s="1062"/>
      <c r="W350" s="1062"/>
      <c r="X350" s="1062"/>
      <c r="Y350" s="1062"/>
      <c r="Z350" s="1062"/>
      <c r="AA350" s="1062"/>
      <c r="AB350" s="1062"/>
      <c r="AC350" s="1062"/>
      <c r="AD350" s="1062"/>
      <c r="AE350" s="1062"/>
      <c r="AF350" s="1062"/>
      <c r="AG350" s="1062"/>
      <c r="AH350" s="1062"/>
      <c r="AI350" s="1062"/>
      <c r="AJ350" s="1062"/>
      <c r="AK350" s="1062"/>
      <c r="AL350" s="1062"/>
      <c r="AM350" s="1062"/>
      <c r="AN350" s="1062"/>
      <c r="AO350" s="1062"/>
      <c r="AP350" s="1062"/>
      <c r="AQ350" s="1062"/>
      <c r="AR350" s="1063"/>
      <c r="AS350" s="1064"/>
      <c r="AT350" s="1286" t="str">
        <f t="shared" si="50"/>
        <v xml:space="preserve"> </v>
      </c>
      <c r="AU350" s="1282">
        <f t="shared" si="51"/>
        <v>0</v>
      </c>
      <c r="AV350" s="1065"/>
    </row>
    <row r="351" spans="1:48" ht="12.75" hidden="1" customHeight="1">
      <c r="A351" s="1059" t="s">
        <v>1203</v>
      </c>
      <c r="B351" s="1060" t="str">
        <f t="shared" si="49"/>
        <v xml:space="preserve"> </v>
      </c>
      <c r="C351" s="1077" t="s">
        <v>514</v>
      </c>
      <c r="D351" s="1282">
        <v>0</v>
      </c>
      <c r="E351" s="1061" t="str">
        <f t="shared" si="48"/>
        <v xml:space="preserve"> </v>
      </c>
      <c r="F351" s="1006"/>
      <c r="G351" s="1006"/>
      <c r="H351" s="1006"/>
      <c r="I351" s="1006"/>
      <c r="J351" s="1006"/>
      <c r="K351" s="1006"/>
      <c r="L351" s="1062"/>
      <c r="M351" s="1062"/>
      <c r="N351" s="1062"/>
      <c r="O351" s="1062"/>
      <c r="P351" s="1062"/>
      <c r="Q351" s="1062"/>
      <c r="R351" s="1062"/>
      <c r="S351" s="1062"/>
      <c r="T351" s="1062"/>
      <c r="U351" s="1062"/>
      <c r="V351" s="1062"/>
      <c r="W351" s="1062"/>
      <c r="X351" s="1062"/>
      <c r="Y351" s="1062"/>
      <c r="Z351" s="1062"/>
      <c r="AA351" s="1062"/>
      <c r="AB351" s="1062"/>
      <c r="AC351" s="1062"/>
      <c r="AD351" s="1062"/>
      <c r="AE351" s="1062"/>
      <c r="AF351" s="1062"/>
      <c r="AG351" s="1062"/>
      <c r="AH351" s="1062"/>
      <c r="AI351" s="1062"/>
      <c r="AJ351" s="1062"/>
      <c r="AK351" s="1062"/>
      <c r="AL351" s="1062"/>
      <c r="AM351" s="1062"/>
      <c r="AN351" s="1062"/>
      <c r="AO351" s="1062"/>
      <c r="AP351" s="1062"/>
      <c r="AQ351" s="1062"/>
      <c r="AR351" s="1063"/>
      <c r="AS351" s="1064"/>
      <c r="AT351" s="1286" t="str">
        <f t="shared" si="50"/>
        <v xml:space="preserve"> </v>
      </c>
      <c r="AU351" s="1282">
        <f t="shared" si="51"/>
        <v>0</v>
      </c>
      <c r="AV351" s="1065"/>
    </row>
    <row r="352" spans="1:48" ht="12.75" hidden="1" customHeight="1">
      <c r="A352" s="1059" t="s">
        <v>343</v>
      </c>
      <c r="B352" s="1060" t="str">
        <f t="shared" si="49"/>
        <v xml:space="preserve"> </v>
      </c>
      <c r="C352" s="1077" t="s">
        <v>514</v>
      </c>
      <c r="D352" s="1282">
        <v>0</v>
      </c>
      <c r="E352" s="1061" t="str">
        <f t="shared" si="48"/>
        <v xml:space="preserve"> </v>
      </c>
      <c r="F352" s="1019"/>
      <c r="G352" s="1019"/>
      <c r="H352" s="1068"/>
      <c r="I352" s="1019"/>
      <c r="J352" s="1019"/>
      <c r="K352" s="1019"/>
      <c r="L352" s="1069"/>
      <c r="M352" s="1069"/>
      <c r="N352" s="1070"/>
      <c r="O352" s="1070"/>
      <c r="P352" s="1070"/>
      <c r="Q352" s="1070"/>
      <c r="R352" s="1070"/>
      <c r="S352" s="1070"/>
      <c r="T352" s="1070"/>
      <c r="U352" s="1070"/>
      <c r="V352" s="1070"/>
      <c r="W352" s="1070"/>
      <c r="X352" s="1070"/>
      <c r="Y352" s="1070"/>
      <c r="Z352" s="1070"/>
      <c r="AA352" s="1070"/>
      <c r="AB352" s="1070"/>
      <c r="AC352" s="1070"/>
      <c r="AD352" s="1070"/>
      <c r="AE352" s="1070"/>
      <c r="AF352" s="1070"/>
      <c r="AG352" s="1070"/>
      <c r="AH352" s="1070"/>
      <c r="AI352" s="1070"/>
      <c r="AJ352" s="1070"/>
      <c r="AK352" s="1070"/>
      <c r="AL352" s="1070"/>
      <c r="AM352" s="1070"/>
      <c r="AN352" s="1070"/>
      <c r="AO352" s="1070"/>
      <c r="AP352" s="1070"/>
      <c r="AQ352" s="1070"/>
      <c r="AR352" s="1069"/>
      <c r="AS352" s="1064"/>
      <c r="AT352" s="1286" t="str">
        <f t="shared" si="50"/>
        <v xml:space="preserve"> </v>
      </c>
      <c r="AU352" s="1282">
        <f t="shared" si="51"/>
        <v>0</v>
      </c>
      <c r="AV352" s="1065"/>
    </row>
    <row r="353" spans="1:48" ht="12.75" hidden="1" customHeight="1">
      <c r="A353" s="1059" t="s">
        <v>1204</v>
      </c>
      <c r="B353" s="1060" t="str">
        <f t="shared" si="49"/>
        <v xml:space="preserve"> </v>
      </c>
      <c r="C353" s="1077" t="s">
        <v>514</v>
      </c>
      <c r="D353" s="1282">
        <v>0</v>
      </c>
      <c r="E353" s="1061" t="str">
        <f t="shared" si="48"/>
        <v xml:space="preserve"> </v>
      </c>
      <c r="F353" s="1006"/>
      <c r="G353" s="1006"/>
      <c r="H353" s="1006"/>
      <c r="I353" s="1006"/>
      <c r="J353" s="1006"/>
      <c r="K353" s="1006"/>
      <c r="L353" s="1062"/>
      <c r="M353" s="1062"/>
      <c r="N353" s="1062"/>
      <c r="O353" s="1062"/>
      <c r="P353" s="1062"/>
      <c r="Q353" s="1062"/>
      <c r="R353" s="1062"/>
      <c r="S353" s="1062"/>
      <c r="T353" s="1062"/>
      <c r="U353" s="1062"/>
      <c r="V353" s="1062"/>
      <c r="W353" s="1062"/>
      <c r="X353" s="1062"/>
      <c r="Y353" s="1062"/>
      <c r="Z353" s="1062"/>
      <c r="AA353" s="1062"/>
      <c r="AB353" s="1062"/>
      <c r="AC353" s="1062"/>
      <c r="AD353" s="1062"/>
      <c r="AE353" s="1062"/>
      <c r="AF353" s="1062"/>
      <c r="AG353" s="1062"/>
      <c r="AH353" s="1062"/>
      <c r="AI353" s="1062"/>
      <c r="AJ353" s="1062"/>
      <c r="AK353" s="1062"/>
      <c r="AL353" s="1062"/>
      <c r="AM353" s="1062"/>
      <c r="AN353" s="1062"/>
      <c r="AO353" s="1062"/>
      <c r="AP353" s="1062"/>
      <c r="AQ353" s="1062"/>
      <c r="AR353" s="1063"/>
      <c r="AS353" s="1064"/>
      <c r="AT353" s="1286" t="str">
        <f t="shared" si="50"/>
        <v xml:space="preserve"> </v>
      </c>
      <c r="AU353" s="1282">
        <f t="shared" si="51"/>
        <v>0</v>
      </c>
      <c r="AV353" s="1065"/>
    </row>
    <row r="354" spans="1:48" ht="12.75" hidden="1" customHeight="1">
      <c r="A354" s="1059" t="s">
        <v>1276</v>
      </c>
      <c r="B354" s="1060">
        <f t="shared" si="49"/>
        <v>9</v>
      </c>
      <c r="C354" s="1077">
        <v>1.462962962962963E-2</v>
      </c>
      <c r="D354" s="1287">
        <v>0</v>
      </c>
      <c r="E354" s="1061" t="str">
        <f t="shared" si="48"/>
        <v xml:space="preserve"> </v>
      </c>
      <c r="F354" s="1006"/>
      <c r="G354" s="1006"/>
      <c r="H354" s="1006"/>
      <c r="I354" s="1006"/>
      <c r="J354" s="1006"/>
      <c r="K354" s="1006"/>
      <c r="L354" s="1062"/>
      <c r="M354" s="1062"/>
      <c r="N354" s="1062"/>
      <c r="O354" s="1062"/>
      <c r="P354" s="1062"/>
      <c r="Q354" s="1062"/>
      <c r="R354" s="1062"/>
      <c r="S354" s="1062"/>
      <c r="T354" s="1062"/>
      <c r="U354" s="1062"/>
      <c r="V354" s="1062"/>
      <c r="W354" s="1062"/>
      <c r="X354" s="1062"/>
      <c r="Y354" s="1062"/>
      <c r="Z354" s="1062"/>
      <c r="AA354" s="1062"/>
      <c r="AB354" s="1062"/>
      <c r="AC354" s="1062"/>
      <c r="AD354" s="1062"/>
      <c r="AE354" s="1062"/>
      <c r="AF354" s="1062"/>
      <c r="AG354" s="1062"/>
      <c r="AH354" s="1062"/>
      <c r="AI354" s="1062"/>
      <c r="AJ354" s="1062"/>
      <c r="AK354" s="1062"/>
      <c r="AL354" s="1062"/>
      <c r="AM354" s="1062"/>
      <c r="AN354" s="1062"/>
      <c r="AO354" s="1062"/>
      <c r="AP354" s="1062"/>
      <c r="AQ354" s="1062"/>
      <c r="AR354" s="1063"/>
      <c r="AS354" s="1064"/>
      <c r="AT354" s="1286" t="str">
        <f t="shared" si="50"/>
        <v xml:space="preserve"> </v>
      </c>
      <c r="AU354" s="1282">
        <f t="shared" si="51"/>
        <v>0</v>
      </c>
      <c r="AV354" s="1065"/>
    </row>
    <row r="355" spans="1:48" ht="12.75" hidden="1" customHeight="1">
      <c r="A355" s="1059" t="s">
        <v>698</v>
      </c>
      <c r="B355" s="1060" t="str">
        <f t="shared" si="49"/>
        <v xml:space="preserve"> </v>
      </c>
      <c r="C355" s="1077" t="s">
        <v>514</v>
      </c>
      <c r="D355" s="1282">
        <v>0</v>
      </c>
      <c r="E355" s="1061" t="str">
        <f t="shared" si="48"/>
        <v xml:space="preserve"> </v>
      </c>
      <c r="F355" s="1019"/>
      <c r="G355" s="1019"/>
      <c r="H355" s="1068"/>
      <c r="I355" s="1019"/>
      <c r="J355" s="1019"/>
      <c r="K355" s="1019"/>
      <c r="L355" s="1069"/>
      <c r="M355" s="1069"/>
      <c r="N355" s="1070"/>
      <c r="O355" s="1070"/>
      <c r="P355" s="1070"/>
      <c r="Q355" s="1070"/>
      <c r="R355" s="1070"/>
      <c r="S355" s="1070"/>
      <c r="T355" s="1070"/>
      <c r="U355" s="1070"/>
      <c r="V355" s="1070"/>
      <c r="W355" s="1070"/>
      <c r="X355" s="1070"/>
      <c r="Y355" s="1070"/>
      <c r="Z355" s="1070"/>
      <c r="AA355" s="1070"/>
      <c r="AB355" s="1070"/>
      <c r="AC355" s="1070"/>
      <c r="AD355" s="1070"/>
      <c r="AE355" s="1070"/>
      <c r="AF355" s="1070"/>
      <c r="AG355" s="1070"/>
      <c r="AH355" s="1070"/>
      <c r="AI355" s="1070"/>
      <c r="AJ355" s="1070"/>
      <c r="AK355" s="1070"/>
      <c r="AL355" s="1070"/>
      <c r="AM355" s="1070"/>
      <c r="AN355" s="1070"/>
      <c r="AO355" s="1070"/>
      <c r="AP355" s="1070"/>
      <c r="AQ355" s="1070"/>
      <c r="AR355" s="1069"/>
      <c r="AS355" s="1064"/>
      <c r="AT355" s="1286" t="str">
        <f t="shared" si="50"/>
        <v xml:space="preserve"> </v>
      </c>
      <c r="AU355" s="1282">
        <f t="shared" si="51"/>
        <v>0</v>
      </c>
      <c r="AV355" s="1065"/>
    </row>
    <row r="356" spans="1:48" ht="12.75" hidden="1" customHeight="1">
      <c r="A356" s="1066" t="s">
        <v>896</v>
      </c>
      <c r="B356" s="1060" t="str">
        <f t="shared" si="49"/>
        <v xml:space="preserve"> </v>
      </c>
      <c r="C356" s="1077" t="s">
        <v>514</v>
      </c>
      <c r="D356" s="1282">
        <v>0</v>
      </c>
      <c r="E356" s="1061" t="str">
        <f t="shared" si="48"/>
        <v xml:space="preserve"> </v>
      </c>
      <c r="F356" s="1044"/>
      <c r="G356" s="1044"/>
      <c r="H356" s="1044"/>
      <c r="I356" s="1044"/>
      <c r="J356" s="1044"/>
      <c r="K356" s="1044"/>
      <c r="L356" s="1063"/>
      <c r="M356" s="1063"/>
      <c r="N356" s="1063"/>
      <c r="O356" s="1063"/>
      <c r="P356" s="1063"/>
      <c r="Q356" s="1063"/>
      <c r="R356" s="1063"/>
      <c r="S356" s="1063"/>
      <c r="T356" s="1063"/>
      <c r="U356" s="1063"/>
      <c r="V356" s="1063"/>
      <c r="W356" s="1063"/>
      <c r="X356" s="1063"/>
      <c r="Y356" s="1063"/>
      <c r="Z356" s="1063"/>
      <c r="AA356" s="1063"/>
      <c r="AB356" s="1063"/>
      <c r="AC356" s="1063"/>
      <c r="AD356" s="1063"/>
      <c r="AE356" s="1063"/>
      <c r="AF356" s="1063"/>
      <c r="AG356" s="1063"/>
      <c r="AH356" s="1063"/>
      <c r="AI356" s="1063"/>
      <c r="AJ356" s="1063"/>
      <c r="AK356" s="1063"/>
      <c r="AL356" s="1063"/>
      <c r="AM356" s="1063"/>
      <c r="AN356" s="1063"/>
      <c r="AO356" s="1063"/>
      <c r="AP356" s="1063"/>
      <c r="AQ356" s="1063"/>
      <c r="AR356" s="1063"/>
      <c r="AS356" s="1290"/>
      <c r="AT356" s="1286" t="str">
        <f t="shared" si="50"/>
        <v xml:space="preserve"> </v>
      </c>
      <c r="AU356" s="1282">
        <f t="shared" si="51"/>
        <v>0</v>
      </c>
      <c r="AV356" s="1065"/>
    </row>
    <row r="357" spans="1:48" ht="12.75" hidden="1" customHeight="1">
      <c r="A357" s="1066" t="s">
        <v>1042</v>
      </c>
      <c r="B357" s="1060" t="str">
        <f t="shared" si="49"/>
        <v xml:space="preserve"> </v>
      </c>
      <c r="C357" s="1077" t="s">
        <v>514</v>
      </c>
      <c r="D357" s="1282">
        <v>0</v>
      </c>
      <c r="E357" s="1061" t="str">
        <f t="shared" si="48"/>
        <v xml:space="preserve"> </v>
      </c>
      <c r="F357" s="1006"/>
      <c r="G357" s="1006"/>
      <c r="H357" s="1006"/>
      <c r="I357" s="1006"/>
      <c r="J357" s="1006"/>
      <c r="K357" s="1006"/>
      <c r="L357" s="1062"/>
      <c r="M357" s="1062"/>
      <c r="N357" s="1062"/>
      <c r="O357" s="1062"/>
      <c r="P357" s="1062"/>
      <c r="Q357" s="1062"/>
      <c r="R357" s="1062"/>
      <c r="S357" s="1062"/>
      <c r="T357" s="1062"/>
      <c r="U357" s="1062"/>
      <c r="V357" s="1062"/>
      <c r="W357" s="1062"/>
      <c r="X357" s="1062"/>
      <c r="Y357" s="1062"/>
      <c r="Z357" s="1062"/>
      <c r="AA357" s="1062"/>
      <c r="AB357" s="1062"/>
      <c r="AC357" s="1062"/>
      <c r="AD357" s="1062"/>
      <c r="AE357" s="1062"/>
      <c r="AF357" s="1062"/>
      <c r="AG357" s="1062"/>
      <c r="AH357" s="1062"/>
      <c r="AI357" s="1062"/>
      <c r="AJ357" s="1062"/>
      <c r="AK357" s="1062"/>
      <c r="AL357" s="1062"/>
      <c r="AM357" s="1062"/>
      <c r="AN357" s="1062"/>
      <c r="AO357" s="1062"/>
      <c r="AP357" s="1062"/>
      <c r="AQ357" s="1062"/>
      <c r="AR357" s="1063"/>
      <c r="AS357" s="1064"/>
      <c r="AT357" s="1286" t="str">
        <f t="shared" si="50"/>
        <v xml:space="preserve"> </v>
      </c>
      <c r="AU357" s="1282">
        <f t="shared" si="51"/>
        <v>0</v>
      </c>
      <c r="AV357" s="1065"/>
    </row>
    <row r="358" spans="1:48" ht="12.75" hidden="1" customHeight="1">
      <c r="A358" s="1066" t="s">
        <v>1041</v>
      </c>
      <c r="B358" s="1060">
        <f t="shared" si="49"/>
        <v>4</v>
      </c>
      <c r="C358" s="1061">
        <v>1.8084490740740741E-2</v>
      </c>
      <c r="D358" s="1294">
        <v>0</v>
      </c>
      <c r="E358" s="1061" t="str">
        <f t="shared" si="48"/>
        <v xml:space="preserve"> </v>
      </c>
      <c r="F358" s="1006"/>
      <c r="G358" s="1006"/>
      <c r="H358" s="1006"/>
      <c r="I358" s="1006"/>
      <c r="J358" s="1006"/>
      <c r="K358" s="1006"/>
      <c r="L358" s="1062"/>
      <c r="M358" s="1062"/>
      <c r="N358" s="1062"/>
      <c r="O358" s="1062"/>
      <c r="P358" s="1062"/>
      <c r="Q358" s="1062"/>
      <c r="R358" s="1062"/>
      <c r="S358" s="1062"/>
      <c r="T358" s="1062"/>
      <c r="U358" s="1062"/>
      <c r="V358" s="1062"/>
      <c r="W358" s="1062"/>
      <c r="X358" s="1062"/>
      <c r="Y358" s="1062"/>
      <c r="Z358" s="1062"/>
      <c r="AA358" s="1062"/>
      <c r="AB358" s="1062"/>
      <c r="AC358" s="1062"/>
      <c r="AD358" s="1062"/>
      <c r="AE358" s="1062"/>
      <c r="AF358" s="1062"/>
      <c r="AG358" s="1062"/>
      <c r="AH358" s="1062"/>
      <c r="AI358" s="1062"/>
      <c r="AJ358" s="1062"/>
      <c r="AK358" s="1062"/>
      <c r="AL358" s="1062"/>
      <c r="AM358" s="1062"/>
      <c r="AN358" s="1062"/>
      <c r="AO358" s="1062"/>
      <c r="AP358" s="1062"/>
      <c r="AQ358" s="1062"/>
      <c r="AR358" s="1063"/>
      <c r="AS358" s="1064"/>
      <c r="AT358" s="1286" t="str">
        <f t="shared" si="50"/>
        <v xml:space="preserve"> </v>
      </c>
      <c r="AU358" s="1282">
        <f t="shared" si="51"/>
        <v>0</v>
      </c>
      <c r="AV358" s="1065"/>
    </row>
    <row r="359" spans="1:48" ht="12.75" hidden="1" customHeight="1">
      <c r="A359" s="1059" t="s">
        <v>784</v>
      </c>
      <c r="B359" s="1060" t="str">
        <f t="shared" si="49"/>
        <v xml:space="preserve"> </v>
      </c>
      <c r="C359" s="1077" t="s">
        <v>514</v>
      </c>
      <c r="D359" s="1287">
        <v>0</v>
      </c>
      <c r="E359" s="1061" t="str">
        <f t="shared" si="48"/>
        <v xml:space="preserve"> </v>
      </c>
      <c r="F359" s="1006"/>
      <c r="G359" s="1006"/>
      <c r="H359" s="1006"/>
      <c r="I359" s="1006"/>
      <c r="J359" s="1006"/>
      <c r="K359" s="1006"/>
      <c r="L359" s="1062"/>
      <c r="M359" s="1062"/>
      <c r="N359" s="1062"/>
      <c r="O359" s="1062"/>
      <c r="P359" s="1062"/>
      <c r="Q359" s="1062"/>
      <c r="R359" s="1062"/>
      <c r="S359" s="1062"/>
      <c r="T359" s="1062"/>
      <c r="U359" s="1062"/>
      <c r="V359" s="1062"/>
      <c r="W359" s="1062"/>
      <c r="X359" s="1062"/>
      <c r="Y359" s="1062"/>
      <c r="Z359" s="1062"/>
      <c r="AA359" s="1062"/>
      <c r="AB359" s="1062"/>
      <c r="AC359" s="1062"/>
      <c r="AD359" s="1062"/>
      <c r="AE359" s="1062"/>
      <c r="AF359" s="1062"/>
      <c r="AG359" s="1062"/>
      <c r="AH359" s="1062"/>
      <c r="AI359" s="1062"/>
      <c r="AJ359" s="1062"/>
      <c r="AK359" s="1062"/>
      <c r="AL359" s="1062"/>
      <c r="AM359" s="1062"/>
      <c r="AN359" s="1062"/>
      <c r="AO359" s="1062"/>
      <c r="AP359" s="1062"/>
      <c r="AQ359" s="1062"/>
      <c r="AR359" s="1063"/>
      <c r="AS359" s="1064"/>
      <c r="AT359" s="1286" t="str">
        <f t="shared" si="50"/>
        <v xml:space="preserve"> </v>
      </c>
      <c r="AU359" s="1282">
        <f t="shared" si="51"/>
        <v>0</v>
      </c>
      <c r="AV359" s="1065"/>
    </row>
    <row r="360" spans="1:48" ht="12.75" hidden="1" customHeight="1">
      <c r="A360" s="1059" t="s">
        <v>542</v>
      </c>
      <c r="B360" s="1060">
        <f t="shared" si="49"/>
        <v>5</v>
      </c>
      <c r="C360" s="1061">
        <v>1.7708333333333333E-2</v>
      </c>
      <c r="D360" s="1294">
        <v>0</v>
      </c>
      <c r="E360" s="1061" t="str">
        <f t="shared" si="48"/>
        <v xml:space="preserve"> </v>
      </c>
      <c r="F360" s="1008"/>
      <c r="G360" s="1044"/>
      <c r="H360" s="1044"/>
      <c r="I360" s="1044"/>
      <c r="J360" s="1044"/>
      <c r="K360" s="1044"/>
      <c r="L360" s="1063"/>
      <c r="M360" s="1063"/>
      <c r="N360" s="1063"/>
      <c r="O360" s="1063"/>
      <c r="P360" s="1063"/>
      <c r="Q360" s="1063"/>
      <c r="R360" s="1063"/>
      <c r="S360" s="1063"/>
      <c r="T360" s="1063"/>
      <c r="U360" s="1063"/>
      <c r="V360" s="1063"/>
      <c r="W360" s="1063"/>
      <c r="X360" s="1063"/>
      <c r="Y360" s="1063"/>
      <c r="Z360" s="1063"/>
      <c r="AA360" s="1063"/>
      <c r="AB360" s="1063"/>
      <c r="AC360" s="1063"/>
      <c r="AD360" s="1063"/>
      <c r="AE360" s="1063"/>
      <c r="AF360" s="1063"/>
      <c r="AG360" s="1063"/>
      <c r="AH360" s="1063"/>
      <c r="AI360" s="1063"/>
      <c r="AJ360" s="1063"/>
      <c r="AK360" s="1063"/>
      <c r="AL360" s="1063"/>
      <c r="AM360" s="1063"/>
      <c r="AN360" s="1063"/>
      <c r="AO360" s="1063"/>
      <c r="AP360" s="1063"/>
      <c r="AQ360" s="1063"/>
      <c r="AR360" s="1063"/>
      <c r="AS360" s="1064"/>
      <c r="AT360" s="1286" t="str">
        <f t="shared" si="50"/>
        <v xml:space="preserve"> </v>
      </c>
      <c r="AU360" s="1282">
        <f t="shared" si="51"/>
        <v>0</v>
      </c>
      <c r="AV360" s="1065"/>
    </row>
    <row r="361" spans="1:48" ht="12.75" hidden="1" customHeight="1">
      <c r="A361" s="1059" t="s">
        <v>186</v>
      </c>
      <c r="B361" s="1060" t="str">
        <f t="shared" si="49"/>
        <v xml:space="preserve"> </v>
      </c>
      <c r="C361" s="1077" t="s">
        <v>514</v>
      </c>
      <c r="D361" s="1282">
        <v>0</v>
      </c>
      <c r="E361" s="1061" t="str">
        <f t="shared" si="48"/>
        <v xml:space="preserve"> </v>
      </c>
      <c r="F361" s="1006"/>
      <c r="G361" s="1006"/>
      <c r="H361" s="1006"/>
      <c r="I361" s="1006"/>
      <c r="J361" s="1006"/>
      <c r="K361" s="1006"/>
      <c r="L361" s="1062"/>
      <c r="M361" s="1062"/>
      <c r="N361" s="1062"/>
      <c r="O361" s="1062"/>
      <c r="P361" s="1062"/>
      <c r="Q361" s="1062"/>
      <c r="R361" s="1062"/>
      <c r="S361" s="1062"/>
      <c r="T361" s="1062"/>
      <c r="U361" s="1062"/>
      <c r="V361" s="1062"/>
      <c r="W361" s="1062"/>
      <c r="X361" s="1062"/>
      <c r="Y361" s="1062"/>
      <c r="Z361" s="1062"/>
      <c r="AA361" s="1062"/>
      <c r="AB361" s="1062"/>
      <c r="AC361" s="1062"/>
      <c r="AD361" s="1062"/>
      <c r="AE361" s="1062"/>
      <c r="AF361" s="1062"/>
      <c r="AG361" s="1062"/>
      <c r="AH361" s="1062"/>
      <c r="AI361" s="1062"/>
      <c r="AJ361" s="1062"/>
      <c r="AK361" s="1062"/>
      <c r="AL361" s="1062"/>
      <c r="AM361" s="1062"/>
      <c r="AN361" s="1062"/>
      <c r="AO361" s="1062"/>
      <c r="AP361" s="1062"/>
      <c r="AQ361" s="1062"/>
      <c r="AR361" s="1063"/>
      <c r="AS361" s="1064"/>
      <c r="AT361" s="1286" t="str">
        <f t="shared" si="50"/>
        <v xml:space="preserve"> </v>
      </c>
      <c r="AU361" s="1282">
        <f t="shared" si="51"/>
        <v>0</v>
      </c>
      <c r="AV361" s="1065"/>
    </row>
    <row r="362" spans="1:48" ht="14.25" hidden="1" customHeight="1">
      <c r="A362" s="1059" t="s">
        <v>555</v>
      </c>
      <c r="B362" s="1060" t="str">
        <f t="shared" si="49"/>
        <v xml:space="preserve"> </v>
      </c>
      <c r="C362" s="1077" t="s">
        <v>514</v>
      </c>
      <c r="D362" s="1282">
        <v>0</v>
      </c>
      <c r="E362" s="1061" t="str">
        <f t="shared" si="48"/>
        <v xml:space="preserve"> </v>
      </c>
      <c r="F362" s="1019"/>
      <c r="G362" s="1019"/>
      <c r="H362" s="1068"/>
      <c r="I362" s="1019"/>
      <c r="J362" s="1019"/>
      <c r="K362" s="1019"/>
      <c r="L362" s="1069"/>
      <c r="M362" s="1069"/>
      <c r="N362" s="1070"/>
      <c r="O362" s="1070"/>
      <c r="P362" s="1070"/>
      <c r="Q362" s="1070"/>
      <c r="R362" s="1070"/>
      <c r="S362" s="1070"/>
      <c r="T362" s="1070"/>
      <c r="U362" s="1070"/>
      <c r="V362" s="1070"/>
      <c r="W362" s="1070"/>
      <c r="X362" s="1070"/>
      <c r="Y362" s="1070"/>
      <c r="Z362" s="1070"/>
      <c r="AA362" s="1070"/>
      <c r="AB362" s="1070"/>
      <c r="AC362" s="1070"/>
      <c r="AD362" s="1070"/>
      <c r="AE362" s="1070"/>
      <c r="AF362" s="1070"/>
      <c r="AG362" s="1070"/>
      <c r="AH362" s="1070"/>
      <c r="AI362" s="1070"/>
      <c r="AJ362" s="1070"/>
      <c r="AK362" s="1070"/>
      <c r="AL362" s="1070"/>
      <c r="AM362" s="1070"/>
      <c r="AN362" s="1070"/>
      <c r="AO362" s="1070"/>
      <c r="AP362" s="1070"/>
      <c r="AQ362" s="1070"/>
      <c r="AR362" s="1069"/>
      <c r="AS362" s="1064"/>
      <c r="AT362" s="1286" t="str">
        <f t="shared" si="50"/>
        <v xml:space="preserve"> </v>
      </c>
      <c r="AU362" s="1282">
        <f t="shared" si="51"/>
        <v>0</v>
      </c>
      <c r="AV362" s="1065"/>
    </row>
    <row r="363" spans="1:48" ht="12.75" hidden="1" customHeight="1">
      <c r="A363" s="1059" t="s">
        <v>1168</v>
      </c>
      <c r="B363" s="1060" t="str">
        <f t="shared" si="49"/>
        <v xml:space="preserve"> </v>
      </c>
      <c r="C363" s="1077" t="s">
        <v>514</v>
      </c>
      <c r="D363" s="1282">
        <v>0</v>
      </c>
      <c r="E363" s="1061" t="str">
        <f t="shared" si="48"/>
        <v xml:space="preserve"> </v>
      </c>
      <c r="F363" s="1044"/>
      <c r="G363" s="1044"/>
      <c r="H363" s="1006"/>
      <c r="I363" s="1044"/>
      <c r="J363" s="1044"/>
      <c r="K363" s="1044"/>
      <c r="L363" s="1063"/>
      <c r="M363" s="1063"/>
      <c r="N363" s="1070"/>
      <c r="O363" s="1070"/>
      <c r="P363" s="1070"/>
      <c r="Q363" s="1070"/>
      <c r="R363" s="1070"/>
      <c r="S363" s="1070"/>
      <c r="T363" s="1070"/>
      <c r="U363" s="1070"/>
      <c r="V363" s="1070"/>
      <c r="W363" s="1070"/>
      <c r="X363" s="1070"/>
      <c r="Y363" s="1070"/>
      <c r="Z363" s="1070"/>
      <c r="AA363" s="1070"/>
      <c r="AB363" s="1070"/>
      <c r="AC363" s="1070"/>
      <c r="AD363" s="1070"/>
      <c r="AE363" s="1070"/>
      <c r="AF363" s="1070"/>
      <c r="AG363" s="1070"/>
      <c r="AH363" s="1070"/>
      <c r="AI363" s="1070"/>
      <c r="AJ363" s="1070"/>
      <c r="AK363" s="1070"/>
      <c r="AL363" s="1070"/>
      <c r="AM363" s="1070"/>
      <c r="AN363" s="1070"/>
      <c r="AO363" s="1070"/>
      <c r="AP363" s="1070"/>
      <c r="AQ363" s="1070"/>
      <c r="AR363" s="1069"/>
      <c r="AS363" s="1064"/>
      <c r="AT363" s="1286" t="str">
        <f t="shared" si="50"/>
        <v xml:space="preserve"> </v>
      </c>
      <c r="AU363" s="1282">
        <f t="shared" si="51"/>
        <v>0</v>
      </c>
      <c r="AV363" s="1065"/>
    </row>
    <row r="364" spans="1:48" ht="12.75" hidden="1" customHeight="1">
      <c r="A364" s="1066" t="s">
        <v>878</v>
      </c>
      <c r="B364" s="1060" t="str">
        <f t="shared" si="49"/>
        <v xml:space="preserve"> </v>
      </c>
      <c r="C364" s="1077" t="s">
        <v>514</v>
      </c>
      <c r="D364" s="1282">
        <v>0</v>
      </c>
      <c r="E364" s="1061" t="str">
        <f t="shared" si="48"/>
        <v xml:space="preserve"> </v>
      </c>
      <c r="F364" s="1044"/>
      <c r="G364" s="1044"/>
      <c r="H364" s="1044"/>
      <c r="I364" s="1044"/>
      <c r="J364" s="1044"/>
      <c r="K364" s="1044"/>
      <c r="L364" s="1063"/>
      <c r="M364" s="1063"/>
      <c r="N364" s="1063"/>
      <c r="O364" s="1063"/>
      <c r="P364" s="1063"/>
      <c r="Q364" s="1063"/>
      <c r="R364" s="1063"/>
      <c r="S364" s="1063"/>
      <c r="T364" s="1063"/>
      <c r="U364" s="1063"/>
      <c r="V364" s="1063"/>
      <c r="W364" s="1063"/>
      <c r="X364" s="1063"/>
      <c r="Y364" s="1063"/>
      <c r="Z364" s="1063"/>
      <c r="AA364" s="1063"/>
      <c r="AB364" s="1063"/>
      <c r="AC364" s="1063"/>
      <c r="AD364" s="1063"/>
      <c r="AE364" s="1063"/>
      <c r="AF364" s="1063"/>
      <c r="AG364" s="1063"/>
      <c r="AH364" s="1063"/>
      <c r="AI364" s="1063"/>
      <c r="AJ364" s="1063"/>
      <c r="AK364" s="1063"/>
      <c r="AL364" s="1063"/>
      <c r="AM364" s="1063"/>
      <c r="AN364" s="1063"/>
      <c r="AO364" s="1063"/>
      <c r="AP364" s="1063"/>
      <c r="AQ364" s="1063"/>
      <c r="AR364" s="1063"/>
      <c r="AS364" s="1064"/>
      <c r="AT364" s="1286" t="str">
        <f t="shared" si="50"/>
        <v xml:space="preserve"> </v>
      </c>
      <c r="AU364" s="1282">
        <f t="shared" si="51"/>
        <v>0</v>
      </c>
      <c r="AV364" s="1065"/>
    </row>
    <row r="365" spans="1:48" ht="12.75" hidden="1" customHeight="1">
      <c r="A365" s="1059" t="s">
        <v>1205</v>
      </c>
      <c r="B365" s="1060" t="str">
        <f t="shared" si="49"/>
        <v xml:space="preserve"> </v>
      </c>
      <c r="C365" s="1077" t="s">
        <v>514</v>
      </c>
      <c r="D365" s="1282">
        <v>0</v>
      </c>
      <c r="E365" s="1061" t="str">
        <f t="shared" si="48"/>
        <v xml:space="preserve"> </v>
      </c>
      <c r="F365" s="1006"/>
      <c r="G365" s="1006"/>
      <c r="H365" s="1006"/>
      <c r="I365" s="1006"/>
      <c r="J365" s="1006"/>
      <c r="K365" s="1006"/>
      <c r="L365" s="1062"/>
      <c r="M365" s="1062"/>
      <c r="N365" s="1062"/>
      <c r="O365" s="1062"/>
      <c r="P365" s="1062"/>
      <c r="Q365" s="1062"/>
      <c r="R365" s="1062"/>
      <c r="S365" s="1062"/>
      <c r="T365" s="1062"/>
      <c r="U365" s="1062"/>
      <c r="V365" s="1062"/>
      <c r="W365" s="1062"/>
      <c r="X365" s="1062"/>
      <c r="Y365" s="1062"/>
      <c r="Z365" s="1062"/>
      <c r="AA365" s="1062"/>
      <c r="AB365" s="1062"/>
      <c r="AC365" s="1062"/>
      <c r="AD365" s="1062"/>
      <c r="AE365" s="1062"/>
      <c r="AF365" s="1062"/>
      <c r="AG365" s="1062"/>
      <c r="AH365" s="1062"/>
      <c r="AI365" s="1062"/>
      <c r="AJ365" s="1062"/>
      <c r="AK365" s="1062"/>
      <c r="AL365" s="1062"/>
      <c r="AM365" s="1062"/>
      <c r="AN365" s="1062"/>
      <c r="AO365" s="1062"/>
      <c r="AP365" s="1062"/>
      <c r="AQ365" s="1062"/>
      <c r="AR365" s="1063"/>
      <c r="AS365" s="1064"/>
      <c r="AT365" s="1286" t="str">
        <f t="shared" si="50"/>
        <v xml:space="preserve"> </v>
      </c>
      <c r="AU365" s="1282">
        <f t="shared" si="51"/>
        <v>0</v>
      </c>
      <c r="AV365" s="1065"/>
    </row>
    <row r="366" spans="1:48" ht="15.75" hidden="1" customHeight="1">
      <c r="A366" s="1053" t="s">
        <v>342</v>
      </c>
      <c r="B366" s="1040" t="str">
        <f t="shared" si="49"/>
        <v xml:space="preserve"> </v>
      </c>
      <c r="C366" s="1006" t="s">
        <v>514</v>
      </c>
      <c r="D366" s="1291">
        <v>0</v>
      </c>
      <c r="E366" s="1061" t="str">
        <f t="shared" si="48"/>
        <v xml:space="preserve"> </v>
      </c>
      <c r="F366" s="1006"/>
      <c r="G366" s="1006"/>
      <c r="H366" s="1006"/>
      <c r="I366" s="1006"/>
      <c r="J366" s="1006"/>
      <c r="K366" s="1006"/>
      <c r="L366" s="1062"/>
      <c r="M366" s="1062"/>
      <c r="N366" s="1062"/>
      <c r="O366" s="1062"/>
      <c r="P366" s="1062"/>
      <c r="Q366" s="1062"/>
      <c r="R366" s="1062"/>
      <c r="S366" s="1062"/>
      <c r="T366" s="1062"/>
      <c r="U366" s="1062"/>
      <c r="V366" s="1062"/>
      <c r="W366" s="1062"/>
      <c r="X366" s="1062"/>
      <c r="Y366" s="1062"/>
      <c r="Z366" s="1062"/>
      <c r="AA366" s="1062"/>
      <c r="AB366" s="1062"/>
      <c r="AC366" s="1062"/>
      <c r="AD366" s="1062"/>
      <c r="AE366" s="1062"/>
      <c r="AF366" s="1062"/>
      <c r="AG366" s="1062"/>
      <c r="AH366" s="1062"/>
      <c r="AI366" s="1062"/>
      <c r="AJ366" s="1062"/>
      <c r="AK366" s="1062"/>
      <c r="AL366" s="1062"/>
      <c r="AM366" s="1062"/>
      <c r="AN366" s="1062"/>
      <c r="AO366" s="1062"/>
      <c r="AP366" s="1062"/>
      <c r="AQ366" s="1062"/>
      <c r="AR366" s="1063"/>
      <c r="AS366" s="1064"/>
      <c r="AT366" s="1286" t="str">
        <f t="shared" si="50"/>
        <v xml:space="preserve"> </v>
      </c>
      <c r="AU366" s="1291">
        <f t="shared" si="51"/>
        <v>0</v>
      </c>
      <c r="AV366" s="1065"/>
    </row>
    <row r="367" spans="1:48" ht="12.75" hidden="1" customHeight="1">
      <c r="A367" s="1059" t="s">
        <v>700</v>
      </c>
      <c r="B367" s="1060" t="str">
        <f t="shared" si="49"/>
        <v xml:space="preserve"> </v>
      </c>
      <c r="C367" s="1077" t="s">
        <v>514</v>
      </c>
      <c r="D367" s="1282">
        <v>0</v>
      </c>
      <c r="E367" s="1061" t="str">
        <f t="shared" si="48"/>
        <v xml:space="preserve"> </v>
      </c>
      <c r="F367" s="1006"/>
      <c r="G367" s="1006"/>
      <c r="H367" s="1006"/>
      <c r="I367" s="1006"/>
      <c r="J367" s="1006"/>
      <c r="K367" s="1006"/>
      <c r="L367" s="1062"/>
      <c r="M367" s="1062"/>
      <c r="N367" s="1062"/>
      <c r="O367" s="1062"/>
      <c r="P367" s="1062"/>
      <c r="Q367" s="1062"/>
      <c r="R367" s="1062"/>
      <c r="S367" s="1062"/>
      <c r="T367" s="1062"/>
      <c r="U367" s="1062"/>
      <c r="V367" s="1062"/>
      <c r="W367" s="1062"/>
      <c r="X367" s="1062"/>
      <c r="Y367" s="1062"/>
      <c r="Z367" s="1062"/>
      <c r="AA367" s="1062"/>
      <c r="AB367" s="1062"/>
      <c r="AC367" s="1062"/>
      <c r="AD367" s="1062"/>
      <c r="AE367" s="1062"/>
      <c r="AF367" s="1062"/>
      <c r="AG367" s="1062"/>
      <c r="AH367" s="1062"/>
      <c r="AI367" s="1062"/>
      <c r="AJ367" s="1062"/>
      <c r="AK367" s="1062"/>
      <c r="AL367" s="1062"/>
      <c r="AM367" s="1062"/>
      <c r="AN367" s="1062"/>
      <c r="AO367" s="1062"/>
      <c r="AP367" s="1062"/>
      <c r="AQ367" s="1062"/>
      <c r="AR367" s="1063"/>
      <c r="AS367" s="1064"/>
      <c r="AT367" s="1286" t="str">
        <f t="shared" si="50"/>
        <v xml:space="preserve"> </v>
      </c>
      <c r="AU367" s="1282">
        <f t="shared" si="51"/>
        <v>0</v>
      </c>
      <c r="AV367" s="1065"/>
    </row>
    <row r="368" spans="1:48" ht="12.75" hidden="1" customHeight="1">
      <c r="A368" s="1066" t="s">
        <v>906</v>
      </c>
      <c r="B368" s="1060" t="str">
        <f t="shared" si="49"/>
        <v xml:space="preserve"> </v>
      </c>
      <c r="C368" s="1077" t="s">
        <v>514</v>
      </c>
      <c r="D368" s="1282">
        <v>0</v>
      </c>
      <c r="E368" s="1061" t="str">
        <f t="shared" si="48"/>
        <v xml:space="preserve"> </v>
      </c>
      <c r="F368" s="1019"/>
      <c r="G368" s="1019"/>
      <c r="H368" s="1068"/>
      <c r="I368" s="1019"/>
      <c r="J368" s="1093"/>
      <c r="K368" s="1093"/>
      <c r="L368" s="1094"/>
      <c r="M368" s="1094"/>
      <c r="N368" s="1070"/>
      <c r="O368" s="1070"/>
      <c r="P368" s="1070"/>
      <c r="Q368" s="1070"/>
      <c r="R368" s="1070"/>
      <c r="S368" s="1070"/>
      <c r="T368" s="1070"/>
      <c r="U368" s="1070"/>
      <c r="V368" s="1070"/>
      <c r="W368" s="1070"/>
      <c r="X368" s="1070"/>
      <c r="Y368" s="1070"/>
      <c r="Z368" s="1070"/>
      <c r="AA368" s="1070"/>
      <c r="AB368" s="1070"/>
      <c r="AC368" s="1070"/>
      <c r="AD368" s="1070"/>
      <c r="AE368" s="1070"/>
      <c r="AF368" s="1070"/>
      <c r="AG368" s="1070"/>
      <c r="AH368" s="1070"/>
      <c r="AI368" s="1070"/>
      <c r="AJ368" s="1070"/>
      <c r="AK368" s="1070"/>
      <c r="AL368" s="1070"/>
      <c r="AM368" s="1070"/>
      <c r="AN368" s="1070"/>
      <c r="AO368" s="1070"/>
      <c r="AP368" s="1070"/>
      <c r="AQ368" s="1070"/>
      <c r="AR368" s="1069"/>
      <c r="AS368" s="1064"/>
      <c r="AT368" s="1286" t="str">
        <f t="shared" si="50"/>
        <v xml:space="preserve"> </v>
      </c>
      <c r="AU368" s="1282">
        <f t="shared" si="51"/>
        <v>0</v>
      </c>
      <c r="AV368" s="1065"/>
    </row>
    <row r="369" spans="1:48" ht="12.75" hidden="1" customHeight="1">
      <c r="A369" s="1066" t="s">
        <v>1103</v>
      </c>
      <c r="B369" s="1060" t="str">
        <f t="shared" si="49"/>
        <v xml:space="preserve"> </v>
      </c>
      <c r="C369" s="1077" t="s">
        <v>514</v>
      </c>
      <c r="D369" s="1282">
        <v>0</v>
      </c>
      <c r="E369" s="1061" t="str">
        <f t="shared" si="48"/>
        <v xml:space="preserve"> </v>
      </c>
      <c r="F369" s="1006"/>
      <c r="G369" s="1006"/>
      <c r="H369" s="1006"/>
      <c r="I369" s="1006"/>
      <c r="J369" s="1006"/>
      <c r="K369" s="1006"/>
      <c r="L369" s="1062"/>
      <c r="M369" s="1062"/>
      <c r="N369" s="1062"/>
      <c r="O369" s="1062"/>
      <c r="P369" s="1062"/>
      <c r="Q369" s="1062"/>
      <c r="R369" s="1062"/>
      <c r="S369" s="1062"/>
      <c r="T369" s="1062"/>
      <c r="U369" s="1062"/>
      <c r="V369" s="1062"/>
      <c r="W369" s="1062"/>
      <c r="X369" s="1062"/>
      <c r="Y369" s="1062"/>
      <c r="Z369" s="1062"/>
      <c r="AA369" s="1062"/>
      <c r="AB369" s="1062"/>
      <c r="AC369" s="1062"/>
      <c r="AD369" s="1062"/>
      <c r="AE369" s="1062"/>
      <c r="AF369" s="1062"/>
      <c r="AG369" s="1062"/>
      <c r="AH369" s="1062"/>
      <c r="AI369" s="1062"/>
      <c r="AJ369" s="1062"/>
      <c r="AK369" s="1062"/>
      <c r="AL369" s="1062"/>
      <c r="AM369" s="1062"/>
      <c r="AN369" s="1062"/>
      <c r="AO369" s="1062"/>
      <c r="AP369" s="1062"/>
      <c r="AQ369" s="1062"/>
      <c r="AR369" s="1063"/>
      <c r="AS369" s="1064"/>
      <c r="AT369" s="1286" t="str">
        <f t="shared" si="50"/>
        <v xml:space="preserve"> </v>
      </c>
      <c r="AU369" s="1282">
        <f t="shared" si="51"/>
        <v>0</v>
      </c>
      <c r="AV369" s="1065"/>
    </row>
    <row r="370" spans="1:48" ht="12.75" hidden="1" customHeight="1">
      <c r="A370" s="1066" t="s">
        <v>1043</v>
      </c>
      <c r="B370" s="1060" t="str">
        <f t="shared" si="49"/>
        <v xml:space="preserve"> </v>
      </c>
      <c r="C370" s="1077" t="s">
        <v>514</v>
      </c>
      <c r="D370" s="1282">
        <v>0</v>
      </c>
      <c r="E370" s="1061" t="str">
        <f t="shared" si="48"/>
        <v xml:space="preserve"> </v>
      </c>
      <c r="F370" s="1006"/>
      <c r="G370" s="1006"/>
      <c r="H370" s="1006"/>
      <c r="I370" s="1006"/>
      <c r="J370" s="1006"/>
      <c r="K370" s="1006"/>
      <c r="L370" s="1062"/>
      <c r="M370" s="1062"/>
      <c r="N370" s="1062"/>
      <c r="O370" s="1062"/>
      <c r="P370" s="1062"/>
      <c r="Q370" s="1062"/>
      <c r="R370" s="1062"/>
      <c r="S370" s="1062"/>
      <c r="T370" s="1062"/>
      <c r="U370" s="1062"/>
      <c r="V370" s="1062"/>
      <c r="W370" s="1062"/>
      <c r="X370" s="1062"/>
      <c r="Y370" s="1062"/>
      <c r="Z370" s="1062"/>
      <c r="AA370" s="1062"/>
      <c r="AB370" s="1062"/>
      <c r="AC370" s="1062"/>
      <c r="AD370" s="1062"/>
      <c r="AE370" s="1062"/>
      <c r="AF370" s="1062"/>
      <c r="AG370" s="1062"/>
      <c r="AH370" s="1062"/>
      <c r="AI370" s="1062"/>
      <c r="AJ370" s="1062"/>
      <c r="AK370" s="1062"/>
      <c r="AL370" s="1062"/>
      <c r="AM370" s="1062"/>
      <c r="AN370" s="1062"/>
      <c r="AO370" s="1062"/>
      <c r="AP370" s="1062"/>
      <c r="AQ370" s="1062"/>
      <c r="AR370" s="1063"/>
      <c r="AS370" s="1064"/>
      <c r="AT370" s="1286" t="str">
        <f t="shared" si="50"/>
        <v xml:space="preserve"> </v>
      </c>
      <c r="AU370" s="1282">
        <f t="shared" si="51"/>
        <v>0</v>
      </c>
      <c r="AV370" s="1065"/>
    </row>
    <row r="371" spans="1:48" ht="12.75" hidden="1" customHeight="1">
      <c r="A371" s="1059" t="s">
        <v>1312</v>
      </c>
      <c r="B371" s="1060">
        <v>7</v>
      </c>
      <c r="C371" s="1077" t="s">
        <v>514</v>
      </c>
      <c r="D371" s="1282">
        <v>0</v>
      </c>
      <c r="E371" s="1061" t="str">
        <f t="shared" si="48"/>
        <v xml:space="preserve"> </v>
      </c>
      <c r="F371" s="1006"/>
      <c r="G371" s="1006"/>
      <c r="H371" s="1006"/>
      <c r="I371" s="1006"/>
      <c r="J371" s="1006"/>
      <c r="K371" s="1006"/>
      <c r="L371" s="1062"/>
      <c r="M371" s="1062"/>
      <c r="N371" s="1062"/>
      <c r="O371" s="1062"/>
      <c r="P371" s="1062"/>
      <c r="Q371" s="1062"/>
      <c r="R371" s="1062"/>
      <c r="S371" s="1062"/>
      <c r="T371" s="1062"/>
      <c r="U371" s="1062"/>
      <c r="V371" s="1062"/>
      <c r="W371" s="1062"/>
      <c r="X371" s="1062"/>
      <c r="Y371" s="1062"/>
      <c r="Z371" s="1062"/>
      <c r="AA371" s="1062"/>
      <c r="AB371" s="1062"/>
      <c r="AC371" s="1062"/>
      <c r="AD371" s="1062"/>
      <c r="AE371" s="1062"/>
      <c r="AF371" s="1062"/>
      <c r="AG371" s="1062"/>
      <c r="AH371" s="1062"/>
      <c r="AI371" s="1062"/>
      <c r="AJ371" s="1062"/>
      <c r="AK371" s="1062"/>
      <c r="AL371" s="1062"/>
      <c r="AM371" s="1062"/>
      <c r="AN371" s="1062"/>
      <c r="AO371" s="1062"/>
      <c r="AP371" s="1062"/>
      <c r="AQ371" s="1062"/>
      <c r="AR371" s="1063"/>
      <c r="AS371" s="1290"/>
      <c r="AT371" s="1286" t="str">
        <f t="shared" si="50"/>
        <v xml:space="preserve"> </v>
      </c>
      <c r="AU371" s="1282">
        <f t="shared" si="51"/>
        <v>0</v>
      </c>
      <c r="AV371" s="1065"/>
    </row>
    <row r="372" spans="1:48" ht="12.75" hidden="1" customHeight="1">
      <c r="A372" s="1059" t="s">
        <v>785</v>
      </c>
      <c r="B372" s="1060" t="str">
        <f t="shared" ref="B372:B400" si="52">IFERROR(MINUTE(B$5)-MINUTE(C372)," ")</f>
        <v xml:space="preserve"> </v>
      </c>
      <c r="C372" s="1077" t="s">
        <v>514</v>
      </c>
      <c r="D372" s="1282">
        <v>0</v>
      </c>
      <c r="E372" s="1061" t="str">
        <f t="shared" si="48"/>
        <v xml:space="preserve"> </v>
      </c>
      <c r="F372" s="1019"/>
      <c r="G372" s="1019"/>
      <c r="H372" s="1068"/>
      <c r="I372" s="1019"/>
      <c r="J372" s="1044"/>
      <c r="K372" s="1044"/>
      <c r="L372" s="1063"/>
      <c r="M372" s="1063"/>
      <c r="N372" s="1062"/>
      <c r="O372" s="1062"/>
      <c r="P372" s="1062"/>
      <c r="Q372" s="1062"/>
      <c r="R372" s="1062"/>
      <c r="S372" s="1062"/>
      <c r="T372" s="1062"/>
      <c r="U372" s="1062"/>
      <c r="V372" s="1062"/>
      <c r="W372" s="1062"/>
      <c r="X372" s="1062"/>
      <c r="Y372" s="1062"/>
      <c r="Z372" s="1062"/>
      <c r="AA372" s="1062"/>
      <c r="AB372" s="1062"/>
      <c r="AC372" s="1062"/>
      <c r="AD372" s="1062"/>
      <c r="AE372" s="1062"/>
      <c r="AF372" s="1062"/>
      <c r="AG372" s="1062"/>
      <c r="AH372" s="1062"/>
      <c r="AI372" s="1062"/>
      <c r="AJ372" s="1062"/>
      <c r="AK372" s="1062"/>
      <c r="AL372" s="1062"/>
      <c r="AM372" s="1062"/>
      <c r="AN372" s="1062"/>
      <c r="AO372" s="1062"/>
      <c r="AP372" s="1062"/>
      <c r="AQ372" s="1062"/>
      <c r="AR372" s="1063"/>
      <c r="AS372" s="1290"/>
      <c r="AT372" s="1286" t="str">
        <f t="shared" si="50"/>
        <v xml:space="preserve"> </v>
      </c>
      <c r="AU372" s="1282">
        <f t="shared" si="51"/>
        <v>0</v>
      </c>
      <c r="AV372" s="1065"/>
    </row>
    <row r="373" spans="1:48" ht="12.75" hidden="1" customHeight="1">
      <c r="A373" s="1059" t="s">
        <v>432</v>
      </c>
      <c r="B373" s="1060" t="str">
        <f t="shared" si="52"/>
        <v xml:space="preserve"> </v>
      </c>
      <c r="C373" s="1077" t="s">
        <v>514</v>
      </c>
      <c r="D373" s="1282">
        <v>0</v>
      </c>
      <c r="E373" s="1061" t="str">
        <f t="shared" si="48"/>
        <v xml:space="preserve"> </v>
      </c>
      <c r="F373" s="1019"/>
      <c r="G373" s="1019"/>
      <c r="H373" s="1068"/>
      <c r="I373" s="1019"/>
      <c r="J373" s="1019"/>
      <c r="K373" s="1019"/>
      <c r="L373" s="1069"/>
      <c r="M373" s="1069"/>
      <c r="N373" s="1070"/>
      <c r="O373" s="1070"/>
      <c r="P373" s="1070"/>
      <c r="Q373" s="1070"/>
      <c r="R373" s="1070"/>
      <c r="S373" s="1070"/>
      <c r="T373" s="1070"/>
      <c r="U373" s="1070"/>
      <c r="V373" s="1070"/>
      <c r="W373" s="1070"/>
      <c r="X373" s="1070"/>
      <c r="Y373" s="1070"/>
      <c r="Z373" s="1070"/>
      <c r="AA373" s="1070"/>
      <c r="AB373" s="1070"/>
      <c r="AC373" s="1070"/>
      <c r="AD373" s="1070"/>
      <c r="AE373" s="1070"/>
      <c r="AF373" s="1070"/>
      <c r="AG373" s="1070"/>
      <c r="AH373" s="1070"/>
      <c r="AI373" s="1070"/>
      <c r="AJ373" s="1070"/>
      <c r="AK373" s="1070"/>
      <c r="AL373" s="1070"/>
      <c r="AM373" s="1070"/>
      <c r="AN373" s="1070"/>
      <c r="AO373" s="1070"/>
      <c r="AP373" s="1070"/>
      <c r="AQ373" s="1070"/>
      <c r="AR373" s="1069"/>
      <c r="AS373" s="1064"/>
      <c r="AT373" s="1286" t="str">
        <f t="shared" si="50"/>
        <v xml:space="preserve"> </v>
      </c>
      <c r="AU373" s="1282">
        <f t="shared" si="51"/>
        <v>0</v>
      </c>
      <c r="AV373" s="1065"/>
    </row>
    <row r="374" spans="1:48" ht="12.75" hidden="1" customHeight="1">
      <c r="A374" s="1059" t="s">
        <v>1612</v>
      </c>
      <c r="B374" s="1060">
        <f t="shared" si="52"/>
        <v>30</v>
      </c>
      <c r="C374" s="1077"/>
      <c r="D374" s="1287">
        <v>0</v>
      </c>
      <c r="E374" s="1061" t="str">
        <f t="shared" si="48"/>
        <v xml:space="preserve"> </v>
      </c>
      <c r="F374" s="1019"/>
      <c r="G374" s="1019"/>
      <c r="H374" s="1068"/>
      <c r="I374" s="1019"/>
      <c r="J374" s="1044"/>
      <c r="K374" s="1044"/>
      <c r="L374" s="1063"/>
      <c r="M374" s="1063"/>
      <c r="N374" s="1062"/>
      <c r="O374" s="1062"/>
      <c r="P374" s="1062"/>
      <c r="Q374" s="1062"/>
      <c r="R374" s="1062"/>
      <c r="S374" s="1062"/>
      <c r="T374" s="1062"/>
      <c r="U374" s="1062"/>
      <c r="V374" s="1062"/>
      <c r="W374" s="1062"/>
      <c r="X374" s="1062"/>
      <c r="Y374" s="1062"/>
      <c r="Z374" s="1062"/>
      <c r="AA374" s="1062"/>
      <c r="AB374" s="1062"/>
      <c r="AC374" s="1062"/>
      <c r="AD374" s="1062"/>
      <c r="AE374" s="1062"/>
      <c r="AF374" s="1062"/>
      <c r="AG374" s="1062"/>
      <c r="AH374" s="1062"/>
      <c r="AI374" s="1062"/>
      <c r="AJ374" s="1062"/>
      <c r="AK374" s="1062"/>
      <c r="AL374" s="1062"/>
      <c r="AM374" s="1062"/>
      <c r="AN374" s="1062"/>
      <c r="AO374" s="1062"/>
      <c r="AP374" s="1062"/>
      <c r="AQ374" s="1062"/>
      <c r="AR374" s="1063"/>
      <c r="AS374" s="1064"/>
      <c r="AT374" s="1286" t="str">
        <f t="shared" si="50"/>
        <v xml:space="preserve"> </v>
      </c>
      <c r="AU374" s="1282">
        <f t="shared" si="51"/>
        <v>0</v>
      </c>
      <c r="AV374" s="1065"/>
    </row>
    <row r="375" spans="1:48" ht="12.75" hidden="1" customHeight="1">
      <c r="A375" s="1059" t="s">
        <v>394</v>
      </c>
      <c r="B375" s="1060" t="str">
        <f t="shared" si="52"/>
        <v xml:space="preserve"> </v>
      </c>
      <c r="C375" s="1077" t="s">
        <v>514</v>
      </c>
      <c r="D375" s="1282">
        <v>0</v>
      </c>
      <c r="E375" s="1061" t="str">
        <f t="shared" si="48"/>
        <v xml:space="preserve"> </v>
      </c>
      <c r="F375" s="1044"/>
      <c r="G375" s="1044"/>
      <c r="H375" s="1044"/>
      <c r="I375" s="1044"/>
      <c r="J375" s="1044"/>
      <c r="K375" s="1044"/>
      <c r="L375" s="1063"/>
      <c r="M375" s="1063"/>
      <c r="N375" s="1063"/>
      <c r="O375" s="1063"/>
      <c r="P375" s="1063"/>
      <c r="Q375" s="1063"/>
      <c r="R375" s="1063"/>
      <c r="S375" s="1063"/>
      <c r="T375" s="1063"/>
      <c r="U375" s="1063"/>
      <c r="V375" s="1063"/>
      <c r="W375" s="1063"/>
      <c r="X375" s="1063"/>
      <c r="Y375" s="1063"/>
      <c r="Z375" s="1063"/>
      <c r="AA375" s="1063"/>
      <c r="AB375" s="1063"/>
      <c r="AC375" s="1063"/>
      <c r="AD375" s="1063"/>
      <c r="AE375" s="1063"/>
      <c r="AF375" s="1063"/>
      <c r="AG375" s="1063"/>
      <c r="AH375" s="1063"/>
      <c r="AI375" s="1063"/>
      <c r="AJ375" s="1063"/>
      <c r="AK375" s="1063"/>
      <c r="AL375" s="1063"/>
      <c r="AM375" s="1063"/>
      <c r="AN375" s="1063"/>
      <c r="AO375" s="1063"/>
      <c r="AP375" s="1063"/>
      <c r="AQ375" s="1063"/>
      <c r="AR375" s="1063"/>
      <c r="AS375" s="1064"/>
      <c r="AT375" s="1286" t="str">
        <f t="shared" si="50"/>
        <v xml:space="preserve"> </v>
      </c>
      <c r="AU375" s="1282">
        <f t="shared" si="51"/>
        <v>0</v>
      </c>
      <c r="AV375" s="1065"/>
    </row>
    <row r="376" spans="1:48" ht="12.75" hidden="1" customHeight="1">
      <c r="A376" s="1066" t="s">
        <v>1313</v>
      </c>
      <c r="B376" s="1060" t="str">
        <f t="shared" si="52"/>
        <v xml:space="preserve"> </v>
      </c>
      <c r="C376" s="1077" t="s">
        <v>514</v>
      </c>
      <c r="D376" s="1282">
        <v>0</v>
      </c>
      <c r="E376" s="1061" t="str">
        <f t="shared" si="48"/>
        <v xml:space="preserve"> </v>
      </c>
      <c r="F376" s="1044"/>
      <c r="G376" s="1044"/>
      <c r="H376" s="1044"/>
      <c r="I376" s="1044"/>
      <c r="J376" s="1044"/>
      <c r="K376" s="1044"/>
      <c r="L376" s="1063"/>
      <c r="M376" s="1063"/>
      <c r="N376" s="1063"/>
      <c r="O376" s="1063"/>
      <c r="P376" s="1063"/>
      <c r="Q376" s="1063"/>
      <c r="R376" s="1063"/>
      <c r="S376" s="1063"/>
      <c r="T376" s="1063"/>
      <c r="U376" s="1063"/>
      <c r="V376" s="1063"/>
      <c r="W376" s="1063"/>
      <c r="X376" s="1063"/>
      <c r="Y376" s="1063"/>
      <c r="Z376" s="1063"/>
      <c r="AA376" s="1063"/>
      <c r="AB376" s="1063"/>
      <c r="AC376" s="1063"/>
      <c r="AD376" s="1063"/>
      <c r="AE376" s="1063"/>
      <c r="AF376" s="1063"/>
      <c r="AG376" s="1063"/>
      <c r="AH376" s="1063"/>
      <c r="AI376" s="1063"/>
      <c r="AJ376" s="1063"/>
      <c r="AK376" s="1063"/>
      <c r="AL376" s="1063"/>
      <c r="AM376" s="1063"/>
      <c r="AN376" s="1063"/>
      <c r="AO376" s="1063"/>
      <c r="AP376" s="1063"/>
      <c r="AQ376" s="1063"/>
      <c r="AR376" s="1063"/>
      <c r="AS376" s="1064"/>
      <c r="AT376" s="1286" t="str">
        <f t="shared" si="50"/>
        <v xml:space="preserve"> </v>
      </c>
      <c r="AU376" s="1282">
        <f t="shared" si="51"/>
        <v>0</v>
      </c>
      <c r="AV376" s="1065"/>
    </row>
    <row r="377" spans="1:48" ht="12.75" hidden="1" customHeight="1">
      <c r="A377" s="1059" t="s">
        <v>415</v>
      </c>
      <c r="B377" s="1060" t="str">
        <f t="shared" si="52"/>
        <v xml:space="preserve"> </v>
      </c>
      <c r="C377" s="1077" t="s">
        <v>514</v>
      </c>
      <c r="D377" s="1282">
        <v>0</v>
      </c>
      <c r="E377" s="1061" t="str">
        <f t="shared" si="48"/>
        <v xml:space="preserve"> </v>
      </c>
      <c r="F377" s="1006"/>
      <c r="G377" s="1006"/>
      <c r="H377" s="1006"/>
      <c r="I377" s="1006"/>
      <c r="J377" s="1006"/>
      <c r="K377" s="1006"/>
      <c r="L377" s="1062"/>
      <c r="M377" s="1062"/>
      <c r="N377" s="1062"/>
      <c r="O377" s="1062"/>
      <c r="P377" s="1062"/>
      <c r="Q377" s="1062"/>
      <c r="R377" s="1062"/>
      <c r="S377" s="1062"/>
      <c r="T377" s="1062"/>
      <c r="U377" s="1062"/>
      <c r="V377" s="1062"/>
      <c r="W377" s="1062"/>
      <c r="X377" s="1062"/>
      <c r="Y377" s="1062"/>
      <c r="Z377" s="1062"/>
      <c r="AA377" s="1062"/>
      <c r="AB377" s="1062"/>
      <c r="AC377" s="1062"/>
      <c r="AD377" s="1062"/>
      <c r="AE377" s="1062"/>
      <c r="AF377" s="1062"/>
      <c r="AG377" s="1062"/>
      <c r="AH377" s="1062"/>
      <c r="AI377" s="1062"/>
      <c r="AJ377" s="1062"/>
      <c r="AK377" s="1062"/>
      <c r="AL377" s="1062"/>
      <c r="AM377" s="1062"/>
      <c r="AN377" s="1062"/>
      <c r="AO377" s="1062"/>
      <c r="AP377" s="1062"/>
      <c r="AQ377" s="1062"/>
      <c r="AR377" s="1063"/>
      <c r="AS377" s="1064"/>
      <c r="AT377" s="1286" t="str">
        <f t="shared" si="50"/>
        <v xml:space="preserve"> </v>
      </c>
      <c r="AU377" s="1282">
        <f t="shared" si="51"/>
        <v>0</v>
      </c>
      <c r="AV377" s="1065"/>
    </row>
    <row r="378" spans="1:48" ht="12.75" hidden="1" customHeight="1">
      <c r="A378" s="1066" t="s">
        <v>1664</v>
      </c>
      <c r="B378" s="1060">
        <f t="shared" si="52"/>
        <v>5</v>
      </c>
      <c r="C378" s="1077">
        <v>1.7789351851851851E-2</v>
      </c>
      <c r="D378" s="1287">
        <v>0</v>
      </c>
      <c r="E378" s="1061" t="str">
        <f t="shared" si="48"/>
        <v xml:space="preserve"> </v>
      </c>
      <c r="F378" s="1044"/>
      <c r="G378" s="1044"/>
      <c r="H378" s="1044"/>
      <c r="I378" s="1044"/>
      <c r="J378" s="1044"/>
      <c r="K378" s="1044"/>
      <c r="L378" s="1063"/>
      <c r="M378" s="1063"/>
      <c r="N378" s="1063"/>
      <c r="O378" s="1063"/>
      <c r="P378" s="1063"/>
      <c r="Q378" s="1063"/>
      <c r="R378" s="1063"/>
      <c r="S378" s="1063"/>
      <c r="T378" s="1063"/>
      <c r="U378" s="1063"/>
      <c r="V378" s="1063"/>
      <c r="W378" s="1063"/>
      <c r="X378" s="1063"/>
      <c r="Y378" s="1063"/>
      <c r="Z378" s="1063"/>
      <c r="AA378" s="1063"/>
      <c r="AB378" s="1063"/>
      <c r="AC378" s="1063"/>
      <c r="AD378" s="1063"/>
      <c r="AE378" s="1063"/>
      <c r="AF378" s="1063"/>
      <c r="AG378" s="1063"/>
      <c r="AH378" s="1063"/>
      <c r="AI378" s="1063"/>
      <c r="AJ378" s="1063"/>
      <c r="AK378" s="1063"/>
      <c r="AL378" s="1063"/>
      <c r="AM378" s="1063"/>
      <c r="AN378" s="1063"/>
      <c r="AO378" s="1063"/>
      <c r="AP378" s="1063"/>
      <c r="AQ378" s="1063"/>
      <c r="AR378" s="1063"/>
      <c r="AS378" s="1290"/>
      <c r="AT378" s="1286" t="str">
        <f t="shared" si="50"/>
        <v xml:space="preserve"> </v>
      </c>
      <c r="AU378" s="1282">
        <f t="shared" si="51"/>
        <v>0</v>
      </c>
      <c r="AV378" s="1065"/>
    </row>
    <row r="379" spans="1:48" ht="12.75" hidden="1" customHeight="1">
      <c r="A379" s="1059" t="s">
        <v>371</v>
      </c>
      <c r="B379" s="1060" t="str">
        <f t="shared" si="52"/>
        <v xml:space="preserve"> </v>
      </c>
      <c r="C379" s="1077" t="s">
        <v>514</v>
      </c>
      <c r="D379" s="1282">
        <v>0</v>
      </c>
      <c r="E379" s="1061" t="str">
        <f t="shared" si="48"/>
        <v xml:space="preserve"> </v>
      </c>
      <c r="F379" s="1006"/>
      <c r="G379" s="1006"/>
      <c r="H379" s="1006"/>
      <c r="I379" s="1006"/>
      <c r="J379" s="1006"/>
      <c r="K379" s="1006"/>
      <c r="L379" s="1062"/>
      <c r="M379" s="1062"/>
      <c r="N379" s="1062"/>
      <c r="O379" s="1062"/>
      <c r="P379" s="1062"/>
      <c r="Q379" s="1062"/>
      <c r="R379" s="1062"/>
      <c r="S379" s="1062"/>
      <c r="T379" s="1062"/>
      <c r="U379" s="1062"/>
      <c r="V379" s="1062"/>
      <c r="W379" s="1062"/>
      <c r="X379" s="1062"/>
      <c r="Y379" s="1062"/>
      <c r="Z379" s="1062"/>
      <c r="AA379" s="1062"/>
      <c r="AB379" s="1062"/>
      <c r="AC379" s="1062"/>
      <c r="AD379" s="1062"/>
      <c r="AE379" s="1062"/>
      <c r="AF379" s="1062"/>
      <c r="AG379" s="1062"/>
      <c r="AH379" s="1062"/>
      <c r="AI379" s="1062"/>
      <c r="AJ379" s="1062"/>
      <c r="AK379" s="1062"/>
      <c r="AL379" s="1062"/>
      <c r="AM379" s="1062"/>
      <c r="AN379" s="1062"/>
      <c r="AO379" s="1062"/>
      <c r="AP379" s="1062"/>
      <c r="AQ379" s="1062"/>
      <c r="AR379" s="1063"/>
      <c r="AS379" s="1064"/>
      <c r="AT379" s="1286" t="str">
        <f t="shared" si="50"/>
        <v xml:space="preserve"> </v>
      </c>
      <c r="AU379" s="1282">
        <f t="shared" si="51"/>
        <v>0</v>
      </c>
      <c r="AV379" s="1065"/>
    </row>
    <row r="380" spans="1:48" ht="12.75" hidden="1" customHeight="1">
      <c r="A380" s="1066" t="s">
        <v>883</v>
      </c>
      <c r="B380" s="1060" t="str">
        <f t="shared" si="52"/>
        <v xml:space="preserve"> </v>
      </c>
      <c r="C380" s="1077" t="s">
        <v>514</v>
      </c>
      <c r="D380" s="1282">
        <v>0</v>
      </c>
      <c r="E380" s="1061" t="str">
        <f t="shared" si="48"/>
        <v xml:space="preserve"> </v>
      </c>
      <c r="F380" s="1044"/>
      <c r="G380" s="1044"/>
      <c r="H380" s="1044"/>
      <c r="I380" s="1044"/>
      <c r="J380" s="1044"/>
      <c r="K380" s="1044"/>
      <c r="L380" s="1063"/>
      <c r="M380" s="1063"/>
      <c r="N380" s="1063"/>
      <c r="O380" s="1063"/>
      <c r="P380" s="1063"/>
      <c r="Q380" s="1063"/>
      <c r="R380" s="1063"/>
      <c r="S380" s="1063"/>
      <c r="T380" s="1063"/>
      <c r="U380" s="1063"/>
      <c r="V380" s="1063"/>
      <c r="W380" s="1063"/>
      <c r="X380" s="1063"/>
      <c r="Y380" s="1063"/>
      <c r="Z380" s="1063"/>
      <c r="AA380" s="1063"/>
      <c r="AB380" s="1063"/>
      <c r="AC380" s="1063"/>
      <c r="AD380" s="1063"/>
      <c r="AE380" s="1063"/>
      <c r="AF380" s="1063"/>
      <c r="AG380" s="1063"/>
      <c r="AH380" s="1063"/>
      <c r="AI380" s="1063"/>
      <c r="AJ380" s="1063"/>
      <c r="AK380" s="1063"/>
      <c r="AL380" s="1063"/>
      <c r="AM380" s="1063"/>
      <c r="AN380" s="1063"/>
      <c r="AO380" s="1063"/>
      <c r="AP380" s="1063"/>
      <c r="AQ380" s="1063"/>
      <c r="AR380" s="1063"/>
      <c r="AS380" s="1064"/>
      <c r="AT380" s="1286" t="str">
        <f t="shared" si="50"/>
        <v xml:space="preserve"> </v>
      </c>
      <c r="AU380" s="1282">
        <f t="shared" si="51"/>
        <v>0</v>
      </c>
      <c r="AV380" s="1065"/>
    </row>
    <row r="381" spans="1:48" ht="12.75" hidden="1" customHeight="1">
      <c r="A381" s="1059" t="s">
        <v>1314</v>
      </c>
      <c r="B381" s="1060" t="str">
        <f t="shared" si="52"/>
        <v xml:space="preserve"> </v>
      </c>
      <c r="C381" s="1077" t="s">
        <v>514</v>
      </c>
      <c r="D381" s="1282">
        <v>0</v>
      </c>
      <c r="E381" s="1061" t="str">
        <f t="shared" si="48"/>
        <v xml:space="preserve"> </v>
      </c>
      <c r="F381" s="1006"/>
      <c r="G381" s="1006"/>
      <c r="H381" s="1006"/>
      <c r="I381" s="1006"/>
      <c r="J381" s="1006"/>
      <c r="K381" s="1006"/>
      <c r="L381" s="1062"/>
      <c r="M381" s="1062"/>
      <c r="N381" s="1062"/>
      <c r="O381" s="1062"/>
      <c r="P381" s="1062"/>
      <c r="Q381" s="1062"/>
      <c r="R381" s="1062"/>
      <c r="S381" s="1062"/>
      <c r="T381" s="1062"/>
      <c r="U381" s="1062"/>
      <c r="V381" s="1062"/>
      <c r="W381" s="1062"/>
      <c r="X381" s="1062"/>
      <c r="Y381" s="1062"/>
      <c r="Z381" s="1062"/>
      <c r="AA381" s="1062"/>
      <c r="AB381" s="1062"/>
      <c r="AC381" s="1062"/>
      <c r="AD381" s="1062"/>
      <c r="AE381" s="1062"/>
      <c r="AF381" s="1062"/>
      <c r="AG381" s="1062"/>
      <c r="AH381" s="1062"/>
      <c r="AI381" s="1062"/>
      <c r="AJ381" s="1062"/>
      <c r="AK381" s="1062"/>
      <c r="AL381" s="1062"/>
      <c r="AM381" s="1062"/>
      <c r="AN381" s="1062"/>
      <c r="AO381" s="1062"/>
      <c r="AP381" s="1062"/>
      <c r="AQ381" s="1062"/>
      <c r="AR381" s="1063"/>
      <c r="AS381" s="1064"/>
      <c r="AT381" s="1286" t="str">
        <f t="shared" si="50"/>
        <v xml:space="preserve"> </v>
      </c>
      <c r="AU381" s="1282">
        <f t="shared" si="51"/>
        <v>0</v>
      </c>
      <c r="AV381" s="1065"/>
    </row>
    <row r="382" spans="1:48" ht="12.75" hidden="1" customHeight="1">
      <c r="A382" s="1059" t="s">
        <v>155</v>
      </c>
      <c r="B382" s="1060" t="str">
        <f t="shared" si="52"/>
        <v xml:space="preserve"> </v>
      </c>
      <c r="C382" s="1077" t="s">
        <v>514</v>
      </c>
      <c r="D382" s="1282">
        <v>0</v>
      </c>
      <c r="E382" s="1061" t="str">
        <f t="shared" ref="E382:E445" si="53">IFERROR(AVERAGE(F382:AR382), " ")</f>
        <v xml:space="preserve"> </v>
      </c>
      <c r="F382" s="1043"/>
      <c r="G382" s="1006"/>
      <c r="H382" s="1044"/>
      <c r="I382" s="1044"/>
      <c r="J382" s="1043"/>
      <c r="K382" s="1044"/>
      <c r="L382" s="1063"/>
      <c r="M382" s="1063"/>
      <c r="N382" s="1063"/>
      <c r="O382" s="1063"/>
      <c r="P382" s="1063"/>
      <c r="Q382" s="1063"/>
      <c r="R382" s="1063"/>
      <c r="S382" s="1063"/>
      <c r="T382" s="1063"/>
      <c r="U382" s="1063"/>
      <c r="V382" s="1063"/>
      <c r="W382" s="1063"/>
      <c r="X382" s="1063"/>
      <c r="Y382" s="1063"/>
      <c r="Z382" s="1063"/>
      <c r="AA382" s="1063"/>
      <c r="AB382" s="1063"/>
      <c r="AC382" s="1063"/>
      <c r="AD382" s="1063"/>
      <c r="AE382" s="1063"/>
      <c r="AF382" s="1063"/>
      <c r="AG382" s="1063"/>
      <c r="AH382" s="1063"/>
      <c r="AI382" s="1063"/>
      <c r="AJ382" s="1063"/>
      <c r="AK382" s="1063"/>
      <c r="AL382" s="1063"/>
      <c r="AM382" s="1063"/>
      <c r="AN382" s="1063"/>
      <c r="AO382" s="1063"/>
      <c r="AP382" s="1063"/>
      <c r="AQ382" s="1063"/>
      <c r="AR382" s="1063"/>
      <c r="AS382" s="1081"/>
      <c r="AT382" s="1006" t="str">
        <f t="shared" si="50"/>
        <v xml:space="preserve"> </v>
      </c>
      <c r="AU382" s="1282">
        <f t="shared" si="51"/>
        <v>0</v>
      </c>
      <c r="AV382" s="1053"/>
    </row>
    <row r="383" spans="1:48" ht="12.75" hidden="1" customHeight="1">
      <c r="A383" s="1059" t="s">
        <v>316</v>
      </c>
      <c r="B383" s="1060" t="str">
        <f t="shared" si="52"/>
        <v xml:space="preserve"> </v>
      </c>
      <c r="C383" s="1077" t="s">
        <v>514</v>
      </c>
      <c r="D383" s="1282">
        <v>0</v>
      </c>
      <c r="E383" s="1061" t="str">
        <f t="shared" si="53"/>
        <v xml:space="preserve"> </v>
      </c>
      <c r="F383" s="1006"/>
      <c r="G383" s="1006"/>
      <c r="H383" s="1006"/>
      <c r="I383" s="1006"/>
      <c r="J383" s="1006"/>
      <c r="K383" s="1006"/>
      <c r="L383" s="1062"/>
      <c r="M383" s="1062"/>
      <c r="N383" s="1062"/>
      <c r="O383" s="1062"/>
      <c r="P383" s="1062"/>
      <c r="Q383" s="1062"/>
      <c r="R383" s="1062"/>
      <c r="S383" s="1062"/>
      <c r="T383" s="1062"/>
      <c r="U383" s="1062"/>
      <c r="V383" s="1062"/>
      <c r="W383" s="1062"/>
      <c r="X383" s="1062"/>
      <c r="Y383" s="1062"/>
      <c r="Z383" s="1062"/>
      <c r="AA383" s="1062"/>
      <c r="AB383" s="1062"/>
      <c r="AC383" s="1062"/>
      <c r="AD383" s="1062"/>
      <c r="AE383" s="1062"/>
      <c r="AF383" s="1062"/>
      <c r="AG383" s="1062"/>
      <c r="AH383" s="1062"/>
      <c r="AI383" s="1062"/>
      <c r="AJ383" s="1062"/>
      <c r="AK383" s="1062"/>
      <c r="AL383" s="1062"/>
      <c r="AM383" s="1062"/>
      <c r="AN383" s="1062"/>
      <c r="AO383" s="1062"/>
      <c r="AP383" s="1062"/>
      <c r="AQ383" s="1062"/>
      <c r="AR383" s="1063"/>
      <c r="AS383" s="1064"/>
      <c r="AT383" s="1286" t="str">
        <f t="shared" si="50"/>
        <v xml:space="preserve"> </v>
      </c>
      <c r="AU383" s="1282">
        <f t="shared" si="51"/>
        <v>0</v>
      </c>
      <c r="AV383" s="1065"/>
    </row>
    <row r="384" spans="1:48" ht="12.75" hidden="1" customHeight="1">
      <c r="A384" s="1059" t="s">
        <v>1208</v>
      </c>
      <c r="B384" s="1060" t="str">
        <f t="shared" si="52"/>
        <v xml:space="preserve"> </v>
      </c>
      <c r="C384" s="1077" t="s">
        <v>514</v>
      </c>
      <c r="D384" s="1282">
        <v>0</v>
      </c>
      <c r="E384" s="1061" t="str">
        <f t="shared" si="53"/>
        <v xml:space="preserve"> </v>
      </c>
      <c r="F384" s="1019"/>
      <c r="G384" s="1019"/>
      <c r="H384" s="1068"/>
      <c r="I384" s="1019"/>
      <c r="J384" s="1006"/>
      <c r="K384" s="1006"/>
      <c r="L384" s="1062"/>
      <c r="M384" s="1062"/>
      <c r="N384" s="1062"/>
      <c r="O384" s="1062"/>
      <c r="P384" s="1062"/>
      <c r="Q384" s="1062"/>
      <c r="R384" s="1062"/>
      <c r="S384" s="1062"/>
      <c r="T384" s="1062"/>
      <c r="U384" s="1062"/>
      <c r="V384" s="1062"/>
      <c r="W384" s="1062"/>
      <c r="X384" s="1062"/>
      <c r="Y384" s="1062"/>
      <c r="Z384" s="1062"/>
      <c r="AA384" s="1062"/>
      <c r="AB384" s="1062"/>
      <c r="AC384" s="1062"/>
      <c r="AD384" s="1062"/>
      <c r="AE384" s="1062"/>
      <c r="AF384" s="1062"/>
      <c r="AG384" s="1062"/>
      <c r="AH384" s="1062"/>
      <c r="AI384" s="1062"/>
      <c r="AJ384" s="1062"/>
      <c r="AK384" s="1062"/>
      <c r="AL384" s="1062"/>
      <c r="AM384" s="1062"/>
      <c r="AN384" s="1062"/>
      <c r="AO384" s="1062"/>
      <c r="AP384" s="1062"/>
      <c r="AQ384" s="1062"/>
      <c r="AR384" s="1063"/>
      <c r="AS384" s="1064"/>
      <c r="AT384" s="1286" t="str">
        <f t="shared" si="50"/>
        <v xml:space="preserve"> </v>
      </c>
      <c r="AU384" s="1282">
        <f t="shared" si="51"/>
        <v>0</v>
      </c>
      <c r="AV384" s="1065"/>
    </row>
    <row r="385" spans="1:48" ht="12.75" hidden="1" customHeight="1">
      <c r="A385" s="1066" t="s">
        <v>911</v>
      </c>
      <c r="B385" s="1060" t="str">
        <f t="shared" si="52"/>
        <v xml:space="preserve"> </v>
      </c>
      <c r="C385" s="1077" t="s">
        <v>514</v>
      </c>
      <c r="D385" s="1282">
        <v>0</v>
      </c>
      <c r="E385" s="1061" t="str">
        <f t="shared" si="53"/>
        <v xml:space="preserve"> </v>
      </c>
      <c r="F385" s="1044"/>
      <c r="G385" s="1044"/>
      <c r="H385" s="1044"/>
      <c r="I385" s="1044"/>
      <c r="J385" s="1044"/>
      <c r="K385" s="1044"/>
      <c r="L385" s="1063"/>
      <c r="M385" s="1063"/>
      <c r="N385" s="1063"/>
      <c r="O385" s="1063"/>
      <c r="P385" s="1063"/>
      <c r="Q385" s="1063"/>
      <c r="R385" s="1063"/>
      <c r="S385" s="1063"/>
      <c r="T385" s="1063"/>
      <c r="U385" s="1063"/>
      <c r="V385" s="1063"/>
      <c r="W385" s="1063"/>
      <c r="X385" s="1063"/>
      <c r="Y385" s="1063"/>
      <c r="Z385" s="1063"/>
      <c r="AA385" s="1063"/>
      <c r="AB385" s="1063"/>
      <c r="AC385" s="1063"/>
      <c r="AD385" s="1063"/>
      <c r="AE385" s="1063"/>
      <c r="AF385" s="1063"/>
      <c r="AG385" s="1063"/>
      <c r="AH385" s="1063"/>
      <c r="AI385" s="1063"/>
      <c r="AJ385" s="1063"/>
      <c r="AK385" s="1063"/>
      <c r="AL385" s="1063"/>
      <c r="AM385" s="1063"/>
      <c r="AN385" s="1063"/>
      <c r="AO385" s="1063"/>
      <c r="AP385" s="1063"/>
      <c r="AQ385" s="1063"/>
      <c r="AR385" s="1063"/>
      <c r="AS385" s="1290"/>
      <c r="AT385" s="1286" t="str">
        <f t="shared" si="50"/>
        <v xml:space="preserve"> </v>
      </c>
      <c r="AU385" s="1282">
        <f t="shared" si="51"/>
        <v>0</v>
      </c>
      <c r="AV385" s="1065"/>
    </row>
    <row r="386" spans="1:48" ht="12.75" hidden="1" customHeight="1">
      <c r="A386" s="1059" t="s">
        <v>538</v>
      </c>
      <c r="B386" s="1060" t="str">
        <f t="shared" si="52"/>
        <v xml:space="preserve"> </v>
      </c>
      <c r="C386" s="1077" t="s">
        <v>514</v>
      </c>
      <c r="D386" s="1282">
        <v>0</v>
      </c>
      <c r="E386" s="1061" t="str">
        <f t="shared" si="53"/>
        <v xml:space="preserve"> </v>
      </c>
      <c r="F386" s="1006"/>
      <c r="G386" s="1006"/>
      <c r="H386" s="1006"/>
      <c r="I386" s="1006"/>
      <c r="J386" s="1006"/>
      <c r="K386" s="1006"/>
      <c r="L386" s="1062"/>
      <c r="M386" s="1062"/>
      <c r="N386" s="1062"/>
      <c r="O386" s="1062"/>
      <c r="P386" s="1062"/>
      <c r="Q386" s="1062"/>
      <c r="R386" s="1062"/>
      <c r="S386" s="1062"/>
      <c r="T386" s="1062"/>
      <c r="U386" s="1062"/>
      <c r="V386" s="1062"/>
      <c r="W386" s="1062"/>
      <c r="X386" s="1062"/>
      <c r="Y386" s="1062"/>
      <c r="Z386" s="1062"/>
      <c r="AA386" s="1062"/>
      <c r="AB386" s="1062"/>
      <c r="AC386" s="1062"/>
      <c r="AD386" s="1062"/>
      <c r="AE386" s="1062"/>
      <c r="AF386" s="1062"/>
      <c r="AG386" s="1062"/>
      <c r="AH386" s="1062"/>
      <c r="AI386" s="1062"/>
      <c r="AJ386" s="1062"/>
      <c r="AK386" s="1062"/>
      <c r="AL386" s="1062"/>
      <c r="AM386" s="1062"/>
      <c r="AN386" s="1062"/>
      <c r="AO386" s="1062"/>
      <c r="AP386" s="1062"/>
      <c r="AQ386" s="1062"/>
      <c r="AR386" s="1063"/>
      <c r="AS386" s="1064"/>
      <c r="AT386" s="1286" t="str">
        <f t="shared" si="50"/>
        <v xml:space="preserve"> </v>
      </c>
      <c r="AU386" s="1282">
        <f t="shared" si="51"/>
        <v>0</v>
      </c>
      <c r="AV386" s="1065"/>
    </row>
    <row r="387" spans="1:48" ht="12.75" hidden="1" customHeight="1">
      <c r="A387" s="1059" t="s">
        <v>622</v>
      </c>
      <c r="B387" s="1060" t="str">
        <f t="shared" si="52"/>
        <v xml:space="preserve"> </v>
      </c>
      <c r="C387" s="1077" t="s">
        <v>514</v>
      </c>
      <c r="D387" s="1282">
        <v>0</v>
      </c>
      <c r="E387" s="1061" t="str">
        <f t="shared" si="53"/>
        <v xml:space="preserve"> </v>
      </c>
      <c r="F387" s="1006"/>
      <c r="G387" s="1006"/>
      <c r="H387" s="1006"/>
      <c r="I387" s="1006"/>
      <c r="J387" s="1006"/>
      <c r="K387" s="1006"/>
      <c r="L387" s="1062"/>
      <c r="M387" s="1062"/>
      <c r="N387" s="1062"/>
      <c r="O387" s="1062"/>
      <c r="P387" s="1062"/>
      <c r="Q387" s="1062"/>
      <c r="R387" s="1062"/>
      <c r="S387" s="1062"/>
      <c r="T387" s="1062"/>
      <c r="U387" s="1062"/>
      <c r="V387" s="1062"/>
      <c r="W387" s="1062"/>
      <c r="X387" s="1062"/>
      <c r="Y387" s="1062"/>
      <c r="Z387" s="1062"/>
      <c r="AA387" s="1062"/>
      <c r="AB387" s="1062"/>
      <c r="AC387" s="1062"/>
      <c r="AD387" s="1062"/>
      <c r="AE387" s="1062"/>
      <c r="AF387" s="1062"/>
      <c r="AG387" s="1062"/>
      <c r="AH387" s="1062"/>
      <c r="AI387" s="1062"/>
      <c r="AJ387" s="1062"/>
      <c r="AK387" s="1062"/>
      <c r="AL387" s="1062"/>
      <c r="AM387" s="1062"/>
      <c r="AN387" s="1062"/>
      <c r="AO387" s="1062"/>
      <c r="AP387" s="1062"/>
      <c r="AQ387" s="1062"/>
      <c r="AR387" s="1063"/>
      <c r="AS387" s="1064"/>
      <c r="AT387" s="1286" t="str">
        <f t="shared" si="50"/>
        <v xml:space="preserve"> </v>
      </c>
      <c r="AU387" s="1282">
        <f t="shared" si="51"/>
        <v>0</v>
      </c>
      <c r="AV387" s="1065"/>
    </row>
    <row r="388" spans="1:48" ht="12.75" hidden="1" customHeight="1">
      <c r="A388" s="1066" t="s">
        <v>1568</v>
      </c>
      <c r="B388" s="1060">
        <f t="shared" si="52"/>
        <v>5</v>
      </c>
      <c r="C388" s="1077">
        <v>1.7962962962962962E-2</v>
      </c>
      <c r="D388" s="1287">
        <v>0</v>
      </c>
      <c r="E388" s="1061" t="str">
        <f t="shared" si="53"/>
        <v xml:space="preserve"> </v>
      </c>
      <c r="F388" s="1006"/>
      <c r="G388" s="1006"/>
      <c r="H388" s="1006"/>
      <c r="I388" s="1006"/>
      <c r="J388" s="1006"/>
      <c r="K388" s="1006"/>
      <c r="L388" s="1062"/>
      <c r="M388" s="1062"/>
      <c r="N388" s="1062"/>
      <c r="O388" s="1062"/>
      <c r="P388" s="1062"/>
      <c r="Q388" s="1062"/>
      <c r="R388" s="1062"/>
      <c r="S388" s="1062"/>
      <c r="T388" s="1062"/>
      <c r="U388" s="1062"/>
      <c r="V388" s="1062"/>
      <c r="W388" s="1062"/>
      <c r="X388" s="1062"/>
      <c r="Y388" s="1062"/>
      <c r="Z388" s="1062"/>
      <c r="AA388" s="1062"/>
      <c r="AB388" s="1062"/>
      <c r="AC388" s="1062"/>
      <c r="AD388" s="1062"/>
      <c r="AE388" s="1062"/>
      <c r="AF388" s="1062"/>
      <c r="AG388" s="1062"/>
      <c r="AH388" s="1062"/>
      <c r="AI388" s="1062"/>
      <c r="AJ388" s="1062"/>
      <c r="AK388" s="1062"/>
      <c r="AL388" s="1062"/>
      <c r="AM388" s="1062"/>
      <c r="AN388" s="1062"/>
      <c r="AO388" s="1062"/>
      <c r="AP388" s="1062"/>
      <c r="AQ388" s="1062"/>
      <c r="AR388" s="1063"/>
      <c r="AS388" s="1064"/>
      <c r="AT388" s="1286" t="str">
        <f t="shared" si="50"/>
        <v xml:space="preserve"> </v>
      </c>
      <c r="AU388" s="1282">
        <f t="shared" si="51"/>
        <v>0</v>
      </c>
      <c r="AV388" s="1065"/>
    </row>
    <row r="389" spans="1:48" ht="12.75" hidden="1" customHeight="1">
      <c r="A389" s="1059" t="s">
        <v>506</v>
      </c>
      <c r="B389" s="1060" t="str">
        <f t="shared" si="52"/>
        <v xml:space="preserve"> </v>
      </c>
      <c r="C389" s="1077" t="s">
        <v>514</v>
      </c>
      <c r="D389" s="1282">
        <v>0</v>
      </c>
      <c r="E389" s="1061" t="str">
        <f t="shared" si="53"/>
        <v xml:space="preserve"> </v>
      </c>
      <c r="F389" s="1019"/>
      <c r="G389" s="1019"/>
      <c r="H389" s="1068"/>
      <c r="I389" s="1019"/>
      <c r="J389" s="1019"/>
      <c r="K389" s="1019"/>
      <c r="L389" s="1069"/>
      <c r="M389" s="1069"/>
      <c r="N389" s="1070"/>
      <c r="O389" s="1070"/>
      <c r="P389" s="1070"/>
      <c r="Q389" s="1070"/>
      <c r="R389" s="1070"/>
      <c r="S389" s="1070"/>
      <c r="T389" s="1070"/>
      <c r="U389" s="1070"/>
      <c r="V389" s="1070"/>
      <c r="W389" s="1070"/>
      <c r="X389" s="1070"/>
      <c r="Y389" s="1070"/>
      <c r="Z389" s="1070"/>
      <c r="AA389" s="1070"/>
      <c r="AB389" s="1070"/>
      <c r="AC389" s="1070"/>
      <c r="AD389" s="1070"/>
      <c r="AE389" s="1070"/>
      <c r="AF389" s="1070"/>
      <c r="AG389" s="1070"/>
      <c r="AH389" s="1070"/>
      <c r="AI389" s="1070"/>
      <c r="AJ389" s="1070"/>
      <c r="AK389" s="1070"/>
      <c r="AL389" s="1070"/>
      <c r="AM389" s="1070"/>
      <c r="AN389" s="1070"/>
      <c r="AO389" s="1070"/>
      <c r="AP389" s="1070"/>
      <c r="AQ389" s="1070"/>
      <c r="AR389" s="1069"/>
      <c r="AS389" s="1064"/>
      <c r="AT389" s="1286" t="str">
        <f t="shared" si="50"/>
        <v xml:space="preserve"> </v>
      </c>
      <c r="AU389" s="1282">
        <f t="shared" si="51"/>
        <v>0</v>
      </c>
      <c r="AV389" s="1065"/>
    </row>
    <row r="390" spans="1:48" ht="12.75" hidden="1" customHeight="1">
      <c r="A390" s="1066" t="s">
        <v>1622</v>
      </c>
      <c r="B390" s="1060">
        <f t="shared" si="52"/>
        <v>4</v>
      </c>
      <c r="C390" s="1077">
        <v>1.8206018518518517E-2</v>
      </c>
      <c r="D390" s="1287">
        <v>0</v>
      </c>
      <c r="E390" s="1061" t="str">
        <f t="shared" si="53"/>
        <v xml:space="preserve"> </v>
      </c>
      <c r="F390" s="1006"/>
      <c r="G390" s="1006"/>
      <c r="H390" s="1006"/>
      <c r="I390" s="1006"/>
      <c r="J390" s="1006"/>
      <c r="K390" s="1006"/>
      <c r="L390" s="1062"/>
      <c r="M390" s="1062"/>
      <c r="N390" s="1062"/>
      <c r="O390" s="1062"/>
      <c r="P390" s="1062"/>
      <c r="Q390" s="1062"/>
      <c r="R390" s="1062"/>
      <c r="S390" s="1062"/>
      <c r="T390" s="1062"/>
      <c r="U390" s="1062"/>
      <c r="V390" s="1062"/>
      <c r="W390" s="1062"/>
      <c r="X390" s="1062"/>
      <c r="Y390" s="1062"/>
      <c r="Z390" s="1062"/>
      <c r="AA390" s="1062"/>
      <c r="AB390" s="1062"/>
      <c r="AC390" s="1062"/>
      <c r="AD390" s="1062"/>
      <c r="AE390" s="1062"/>
      <c r="AF390" s="1062"/>
      <c r="AG390" s="1062"/>
      <c r="AH390" s="1062"/>
      <c r="AI390" s="1062"/>
      <c r="AJ390" s="1062"/>
      <c r="AK390" s="1062"/>
      <c r="AL390" s="1062"/>
      <c r="AM390" s="1062"/>
      <c r="AN390" s="1062"/>
      <c r="AO390" s="1062"/>
      <c r="AP390" s="1062"/>
      <c r="AQ390" s="1062"/>
      <c r="AR390" s="1063"/>
      <c r="AS390" s="1064"/>
      <c r="AT390" s="1286" t="str">
        <f t="shared" si="50"/>
        <v xml:space="preserve"> </v>
      </c>
      <c r="AU390" s="1282">
        <f t="shared" si="51"/>
        <v>0</v>
      </c>
      <c r="AV390" s="1065"/>
    </row>
    <row r="391" spans="1:48" ht="12.75" hidden="1" customHeight="1">
      <c r="A391" s="1066" t="s">
        <v>905</v>
      </c>
      <c r="B391" s="1060" t="str">
        <f t="shared" si="52"/>
        <v xml:space="preserve"> </v>
      </c>
      <c r="C391" s="1077" t="s">
        <v>514</v>
      </c>
      <c r="D391" s="1282">
        <v>0</v>
      </c>
      <c r="E391" s="1061" t="str">
        <f t="shared" si="53"/>
        <v xml:space="preserve"> </v>
      </c>
      <c r="F391" s="1006"/>
      <c r="G391" s="1006"/>
      <c r="H391" s="1006"/>
      <c r="I391" s="1006"/>
      <c r="J391" s="1006"/>
      <c r="K391" s="1006"/>
      <c r="L391" s="1062"/>
      <c r="M391" s="1062"/>
      <c r="N391" s="1062"/>
      <c r="O391" s="1062"/>
      <c r="P391" s="1062"/>
      <c r="Q391" s="1062"/>
      <c r="R391" s="1062"/>
      <c r="S391" s="1062"/>
      <c r="T391" s="1062"/>
      <c r="U391" s="1062"/>
      <c r="V391" s="1062"/>
      <c r="W391" s="1062"/>
      <c r="X391" s="1062"/>
      <c r="Y391" s="1062"/>
      <c r="Z391" s="1062"/>
      <c r="AA391" s="1062"/>
      <c r="AB391" s="1062"/>
      <c r="AC391" s="1062"/>
      <c r="AD391" s="1062"/>
      <c r="AE391" s="1062"/>
      <c r="AF391" s="1062"/>
      <c r="AG391" s="1062"/>
      <c r="AH391" s="1062"/>
      <c r="AI391" s="1062"/>
      <c r="AJ391" s="1062"/>
      <c r="AK391" s="1062"/>
      <c r="AL391" s="1062"/>
      <c r="AM391" s="1062"/>
      <c r="AN391" s="1062"/>
      <c r="AO391" s="1062"/>
      <c r="AP391" s="1062"/>
      <c r="AQ391" s="1062"/>
      <c r="AR391" s="1063"/>
      <c r="AS391" s="1064"/>
      <c r="AT391" s="1286" t="str">
        <f t="shared" si="50"/>
        <v xml:space="preserve"> </v>
      </c>
      <c r="AU391" s="1282">
        <f t="shared" si="51"/>
        <v>0</v>
      </c>
      <c r="AV391" s="1065"/>
    </row>
    <row r="392" spans="1:48" ht="12.75" hidden="1" customHeight="1">
      <c r="A392" s="1066" t="s">
        <v>945</v>
      </c>
      <c r="B392" s="1060" t="str">
        <f t="shared" si="52"/>
        <v xml:space="preserve"> </v>
      </c>
      <c r="C392" s="1077" t="s">
        <v>514</v>
      </c>
      <c r="D392" s="1282">
        <v>0</v>
      </c>
      <c r="E392" s="1061" t="str">
        <f t="shared" si="53"/>
        <v xml:space="preserve"> </v>
      </c>
      <c r="F392" s="1044"/>
      <c r="G392" s="1044"/>
      <c r="H392" s="1044"/>
      <c r="I392" s="1044"/>
      <c r="J392" s="1043"/>
      <c r="K392" s="1044"/>
      <c r="L392" s="1063"/>
      <c r="M392" s="1063"/>
      <c r="N392" s="1063"/>
      <c r="O392" s="1063"/>
      <c r="P392" s="1063"/>
      <c r="Q392" s="1063"/>
      <c r="R392" s="1063"/>
      <c r="S392" s="1063"/>
      <c r="T392" s="1063"/>
      <c r="U392" s="1063"/>
      <c r="V392" s="1063"/>
      <c r="W392" s="1063"/>
      <c r="X392" s="1063"/>
      <c r="Y392" s="1063"/>
      <c r="Z392" s="1063"/>
      <c r="AA392" s="1063"/>
      <c r="AB392" s="1063"/>
      <c r="AC392" s="1063"/>
      <c r="AD392" s="1063"/>
      <c r="AE392" s="1063"/>
      <c r="AF392" s="1063"/>
      <c r="AG392" s="1063"/>
      <c r="AH392" s="1063"/>
      <c r="AI392" s="1063"/>
      <c r="AJ392" s="1063"/>
      <c r="AK392" s="1063"/>
      <c r="AL392" s="1063"/>
      <c r="AM392" s="1063"/>
      <c r="AN392" s="1063"/>
      <c r="AO392" s="1063"/>
      <c r="AP392" s="1063"/>
      <c r="AQ392" s="1063"/>
      <c r="AR392" s="1063"/>
      <c r="AS392" s="1081"/>
      <c r="AT392" s="1006" t="str">
        <f t="shared" si="50"/>
        <v xml:space="preserve"> </v>
      </c>
      <c r="AU392" s="1282">
        <f t="shared" si="51"/>
        <v>0</v>
      </c>
      <c r="AV392" s="1053"/>
    </row>
    <row r="393" spans="1:48" ht="12.75" hidden="1" customHeight="1">
      <c r="A393" s="1066" t="s">
        <v>1659</v>
      </c>
      <c r="B393" s="1060">
        <f t="shared" si="52"/>
        <v>13</v>
      </c>
      <c r="C393" s="1077">
        <v>1.2152777777777778E-2</v>
      </c>
      <c r="D393" s="1287">
        <v>0</v>
      </c>
      <c r="E393" s="1061" t="str">
        <f t="shared" si="53"/>
        <v xml:space="preserve"> </v>
      </c>
      <c r="F393" s="1006"/>
      <c r="G393" s="1006"/>
      <c r="H393" s="1006"/>
      <c r="I393" s="1006"/>
      <c r="J393" s="1006"/>
      <c r="K393" s="1006"/>
      <c r="L393" s="1062"/>
      <c r="M393" s="1062"/>
      <c r="N393" s="1062"/>
      <c r="O393" s="1062"/>
      <c r="P393" s="1062"/>
      <c r="Q393" s="1062"/>
      <c r="R393" s="1062"/>
      <c r="S393" s="1062"/>
      <c r="T393" s="1062"/>
      <c r="U393" s="1062"/>
      <c r="V393" s="1062"/>
      <c r="W393" s="1062"/>
      <c r="X393" s="1062"/>
      <c r="Y393" s="1062"/>
      <c r="Z393" s="1062"/>
      <c r="AA393" s="1062"/>
      <c r="AB393" s="1062"/>
      <c r="AC393" s="1062"/>
      <c r="AD393" s="1062"/>
      <c r="AE393" s="1062"/>
      <c r="AF393" s="1062"/>
      <c r="AG393" s="1062"/>
      <c r="AH393" s="1062"/>
      <c r="AI393" s="1062"/>
      <c r="AJ393" s="1062"/>
      <c r="AK393" s="1062"/>
      <c r="AL393" s="1062"/>
      <c r="AM393" s="1062"/>
      <c r="AN393" s="1062"/>
      <c r="AO393" s="1062"/>
      <c r="AP393" s="1062"/>
      <c r="AQ393" s="1062"/>
      <c r="AR393" s="1063"/>
      <c r="AS393" s="1064"/>
      <c r="AT393" s="1286" t="str">
        <f t="shared" si="50"/>
        <v xml:space="preserve"> </v>
      </c>
      <c r="AU393" s="1282">
        <f t="shared" si="51"/>
        <v>0</v>
      </c>
      <c r="AV393" s="1065"/>
    </row>
    <row r="394" spans="1:48" ht="12.75" hidden="1" customHeight="1">
      <c r="A394" s="1066" t="s">
        <v>1277</v>
      </c>
      <c r="B394" s="1060">
        <f t="shared" si="52"/>
        <v>3</v>
      </c>
      <c r="C394" s="1077">
        <v>1.9293981481481485E-2</v>
      </c>
      <c r="D394" s="1287">
        <v>0</v>
      </c>
      <c r="E394" s="1061" t="str">
        <f t="shared" si="53"/>
        <v xml:space="preserve"> </v>
      </c>
      <c r="F394" s="1043"/>
      <c r="G394" s="1006"/>
      <c r="H394" s="1044"/>
      <c r="I394" s="1044"/>
      <c r="J394" s="1043"/>
      <c r="K394" s="1044"/>
      <c r="L394" s="1063"/>
      <c r="M394" s="1063"/>
      <c r="N394" s="1063"/>
      <c r="O394" s="1063"/>
      <c r="P394" s="1063"/>
      <c r="Q394" s="1063"/>
      <c r="R394" s="1063"/>
      <c r="S394" s="1063"/>
      <c r="T394" s="1063"/>
      <c r="U394" s="1063"/>
      <c r="V394" s="1063"/>
      <c r="W394" s="1063"/>
      <c r="X394" s="1063"/>
      <c r="Y394" s="1063"/>
      <c r="Z394" s="1063"/>
      <c r="AA394" s="1063"/>
      <c r="AB394" s="1063"/>
      <c r="AC394" s="1063"/>
      <c r="AD394" s="1063"/>
      <c r="AE394" s="1063"/>
      <c r="AF394" s="1063"/>
      <c r="AG394" s="1063"/>
      <c r="AH394" s="1063"/>
      <c r="AI394" s="1063"/>
      <c r="AJ394" s="1063"/>
      <c r="AK394" s="1063"/>
      <c r="AL394" s="1063"/>
      <c r="AM394" s="1063"/>
      <c r="AN394" s="1063"/>
      <c r="AO394" s="1063"/>
      <c r="AP394" s="1063"/>
      <c r="AQ394" s="1063"/>
      <c r="AR394" s="1063"/>
      <c r="AS394" s="1081"/>
      <c r="AT394" s="1006" t="str">
        <f t="shared" si="50"/>
        <v xml:space="preserve"> </v>
      </c>
      <c r="AU394" s="1282">
        <f t="shared" si="51"/>
        <v>0</v>
      </c>
      <c r="AV394" s="1053"/>
    </row>
    <row r="395" spans="1:48" ht="12.75" hidden="1" customHeight="1">
      <c r="A395" s="1059" t="s">
        <v>296</v>
      </c>
      <c r="B395" s="1060" t="str">
        <f t="shared" si="52"/>
        <v xml:space="preserve"> </v>
      </c>
      <c r="C395" s="1077" t="s">
        <v>514</v>
      </c>
      <c r="D395" s="1282">
        <v>0</v>
      </c>
      <c r="E395" s="1061" t="str">
        <f t="shared" si="53"/>
        <v xml:space="preserve"> </v>
      </c>
      <c r="F395" s="1019"/>
      <c r="G395" s="1019"/>
      <c r="H395" s="1068"/>
      <c r="I395" s="1019"/>
      <c r="J395" s="1019"/>
      <c r="K395" s="1019"/>
      <c r="L395" s="1069"/>
      <c r="M395" s="1069"/>
      <c r="N395" s="1070"/>
      <c r="O395" s="1070"/>
      <c r="P395" s="1070"/>
      <c r="Q395" s="1070"/>
      <c r="R395" s="1070"/>
      <c r="S395" s="1070"/>
      <c r="T395" s="1070"/>
      <c r="U395" s="1070"/>
      <c r="V395" s="1070"/>
      <c r="W395" s="1070"/>
      <c r="X395" s="1070"/>
      <c r="Y395" s="1070"/>
      <c r="Z395" s="1070"/>
      <c r="AA395" s="1070"/>
      <c r="AB395" s="1070"/>
      <c r="AC395" s="1070"/>
      <c r="AD395" s="1070"/>
      <c r="AE395" s="1070"/>
      <c r="AF395" s="1070"/>
      <c r="AG395" s="1070"/>
      <c r="AH395" s="1070"/>
      <c r="AI395" s="1070"/>
      <c r="AJ395" s="1070"/>
      <c r="AK395" s="1070"/>
      <c r="AL395" s="1070"/>
      <c r="AM395" s="1070"/>
      <c r="AN395" s="1070"/>
      <c r="AO395" s="1070"/>
      <c r="AP395" s="1070"/>
      <c r="AQ395" s="1070"/>
      <c r="AR395" s="1069"/>
      <c r="AS395" s="1064"/>
      <c r="AT395" s="1286" t="str">
        <f t="shared" si="50"/>
        <v xml:space="preserve"> </v>
      </c>
      <c r="AU395" s="1282">
        <f t="shared" si="51"/>
        <v>0</v>
      </c>
      <c r="AV395" s="1065"/>
    </row>
    <row r="396" spans="1:48" ht="12.75" hidden="1" customHeight="1">
      <c r="A396" s="1059" t="s">
        <v>786</v>
      </c>
      <c r="B396" s="1060" t="str">
        <f t="shared" si="52"/>
        <v xml:space="preserve"> </v>
      </c>
      <c r="C396" s="1077" t="s">
        <v>514</v>
      </c>
      <c r="D396" s="1282">
        <v>0</v>
      </c>
      <c r="E396" s="1061" t="str">
        <f t="shared" si="53"/>
        <v xml:space="preserve"> </v>
      </c>
      <c r="F396" s="1019"/>
      <c r="G396" s="1019"/>
      <c r="H396" s="1068"/>
      <c r="I396" s="1019"/>
      <c r="J396" s="1019"/>
      <c r="K396" s="1019"/>
      <c r="L396" s="1069"/>
      <c r="M396" s="1069"/>
      <c r="N396" s="1062"/>
      <c r="O396" s="1062"/>
      <c r="P396" s="1062"/>
      <c r="Q396" s="1062"/>
      <c r="R396" s="1062"/>
      <c r="S396" s="1062"/>
      <c r="T396" s="1062"/>
      <c r="U396" s="1062"/>
      <c r="V396" s="1062"/>
      <c r="W396" s="1062"/>
      <c r="X396" s="1062"/>
      <c r="Y396" s="1062"/>
      <c r="Z396" s="1062"/>
      <c r="AA396" s="1062"/>
      <c r="AB396" s="1062"/>
      <c r="AC396" s="1062"/>
      <c r="AD396" s="1062"/>
      <c r="AE396" s="1062"/>
      <c r="AF396" s="1062"/>
      <c r="AG396" s="1062"/>
      <c r="AH396" s="1062"/>
      <c r="AI396" s="1062"/>
      <c r="AJ396" s="1062"/>
      <c r="AK396" s="1062"/>
      <c r="AL396" s="1062"/>
      <c r="AM396" s="1062"/>
      <c r="AN396" s="1062"/>
      <c r="AO396" s="1062"/>
      <c r="AP396" s="1062"/>
      <c r="AQ396" s="1062"/>
      <c r="AR396" s="1063"/>
      <c r="AS396" s="1064"/>
      <c r="AT396" s="1286" t="str">
        <f t="shared" si="50"/>
        <v xml:space="preserve"> </v>
      </c>
      <c r="AU396" s="1282">
        <f t="shared" si="51"/>
        <v>0</v>
      </c>
      <c r="AV396" s="1065"/>
    </row>
    <row r="397" spans="1:48" ht="12.75" hidden="1" customHeight="1">
      <c r="A397" s="1059" t="s">
        <v>611</v>
      </c>
      <c r="B397" s="1060" t="str">
        <f t="shared" si="52"/>
        <v xml:space="preserve"> </v>
      </c>
      <c r="C397" s="1077" t="s">
        <v>514</v>
      </c>
      <c r="D397" s="1282">
        <v>0</v>
      </c>
      <c r="E397" s="1061" t="str">
        <f t="shared" si="53"/>
        <v xml:space="preserve"> </v>
      </c>
      <c r="F397" s="1043"/>
      <c r="G397" s="1006"/>
      <c r="H397" s="1044"/>
      <c r="I397" s="1044"/>
      <c r="J397" s="1043"/>
      <c r="K397" s="1044"/>
      <c r="L397" s="1063"/>
      <c r="M397" s="1063"/>
      <c r="N397" s="1063"/>
      <c r="O397" s="1063"/>
      <c r="P397" s="1063"/>
      <c r="Q397" s="1063"/>
      <c r="R397" s="1063"/>
      <c r="S397" s="1063"/>
      <c r="T397" s="1063"/>
      <c r="U397" s="1063"/>
      <c r="V397" s="1063"/>
      <c r="W397" s="1063"/>
      <c r="X397" s="1063"/>
      <c r="Y397" s="1063"/>
      <c r="Z397" s="1063"/>
      <c r="AA397" s="1063"/>
      <c r="AB397" s="1063"/>
      <c r="AC397" s="1063"/>
      <c r="AD397" s="1063"/>
      <c r="AE397" s="1063"/>
      <c r="AF397" s="1063"/>
      <c r="AG397" s="1063"/>
      <c r="AH397" s="1063"/>
      <c r="AI397" s="1063"/>
      <c r="AJ397" s="1063"/>
      <c r="AK397" s="1063"/>
      <c r="AL397" s="1063"/>
      <c r="AM397" s="1063"/>
      <c r="AN397" s="1063"/>
      <c r="AO397" s="1063"/>
      <c r="AP397" s="1063"/>
      <c r="AQ397" s="1063"/>
      <c r="AR397" s="1063"/>
      <c r="AS397" s="1081"/>
      <c r="AT397" s="1006" t="str">
        <f t="shared" si="50"/>
        <v xml:space="preserve"> </v>
      </c>
      <c r="AU397" s="1282">
        <f t="shared" si="51"/>
        <v>0</v>
      </c>
      <c r="AV397" s="1053"/>
    </row>
    <row r="398" spans="1:48" ht="12.75" hidden="1" customHeight="1">
      <c r="A398" s="1066" t="s">
        <v>1045</v>
      </c>
      <c r="B398" s="1060" t="str">
        <f t="shared" si="52"/>
        <v xml:space="preserve"> </v>
      </c>
      <c r="C398" s="1077" t="s">
        <v>514</v>
      </c>
      <c r="D398" s="1282">
        <v>0</v>
      </c>
      <c r="E398" s="1061" t="str">
        <f t="shared" si="53"/>
        <v xml:space="preserve"> </v>
      </c>
      <c r="F398" s="1043"/>
      <c r="G398" s="1043"/>
      <c r="H398" s="1044"/>
      <c r="I398" s="1044"/>
      <c r="J398" s="1044"/>
      <c r="K398" s="1044"/>
      <c r="L398" s="1063"/>
      <c r="M398" s="1063"/>
      <c r="N398" s="1063"/>
      <c r="O398" s="1063"/>
      <c r="P398" s="1063"/>
      <c r="Q398" s="1063"/>
      <c r="R398" s="1063"/>
      <c r="S398" s="1063"/>
      <c r="T398" s="1063"/>
      <c r="U398" s="1063"/>
      <c r="V398" s="1063"/>
      <c r="W398" s="1063"/>
      <c r="X398" s="1063"/>
      <c r="Y398" s="1063"/>
      <c r="Z398" s="1063"/>
      <c r="AA398" s="1063"/>
      <c r="AB398" s="1063"/>
      <c r="AC398" s="1063"/>
      <c r="AD398" s="1063"/>
      <c r="AE398" s="1063"/>
      <c r="AF398" s="1063"/>
      <c r="AG398" s="1063"/>
      <c r="AH398" s="1063"/>
      <c r="AI398" s="1063"/>
      <c r="AJ398" s="1063"/>
      <c r="AK398" s="1063"/>
      <c r="AL398" s="1063"/>
      <c r="AM398" s="1063"/>
      <c r="AN398" s="1063"/>
      <c r="AO398" s="1063"/>
      <c r="AP398" s="1063"/>
      <c r="AQ398" s="1063"/>
      <c r="AR398" s="1063"/>
      <c r="AS398" s="1083"/>
      <c r="AT398" s="1286" t="str">
        <f t="shared" si="50"/>
        <v xml:space="preserve"> </v>
      </c>
      <c r="AU398" s="1282">
        <f t="shared" si="51"/>
        <v>0</v>
      </c>
      <c r="AV398" s="1065"/>
    </row>
    <row r="399" spans="1:48" ht="12.75" hidden="1" customHeight="1">
      <c r="A399" s="1059" t="s">
        <v>1209</v>
      </c>
      <c r="B399" s="1060" t="str">
        <f t="shared" si="52"/>
        <v xml:space="preserve"> </v>
      </c>
      <c r="C399" s="1077" t="s">
        <v>514</v>
      </c>
      <c r="D399" s="1282">
        <v>0</v>
      </c>
      <c r="E399" s="1061" t="str">
        <f t="shared" si="53"/>
        <v xml:space="preserve"> </v>
      </c>
      <c r="F399" s="1006"/>
      <c r="G399" s="1006"/>
      <c r="H399" s="1006"/>
      <c r="I399" s="1006"/>
      <c r="J399" s="1006"/>
      <c r="K399" s="1006"/>
      <c r="L399" s="1062"/>
      <c r="M399" s="1062"/>
      <c r="N399" s="1062"/>
      <c r="O399" s="1062"/>
      <c r="P399" s="1062"/>
      <c r="Q399" s="1062"/>
      <c r="R399" s="1062"/>
      <c r="S399" s="1062"/>
      <c r="T399" s="1062"/>
      <c r="U399" s="1062"/>
      <c r="V399" s="1062"/>
      <c r="W399" s="1062"/>
      <c r="X399" s="1062"/>
      <c r="Y399" s="1062"/>
      <c r="Z399" s="1062"/>
      <c r="AA399" s="1062"/>
      <c r="AB399" s="1062"/>
      <c r="AC399" s="1062"/>
      <c r="AD399" s="1062"/>
      <c r="AE399" s="1062"/>
      <c r="AF399" s="1062"/>
      <c r="AG399" s="1062"/>
      <c r="AH399" s="1062"/>
      <c r="AI399" s="1062"/>
      <c r="AJ399" s="1062"/>
      <c r="AK399" s="1062"/>
      <c r="AL399" s="1062"/>
      <c r="AM399" s="1062"/>
      <c r="AN399" s="1062"/>
      <c r="AO399" s="1062"/>
      <c r="AP399" s="1062"/>
      <c r="AQ399" s="1062"/>
      <c r="AR399" s="1063"/>
      <c r="AS399" s="1064"/>
      <c r="AT399" s="1286" t="str">
        <f t="shared" si="50"/>
        <v xml:space="preserve"> </v>
      </c>
      <c r="AU399" s="1282">
        <f t="shared" si="51"/>
        <v>0</v>
      </c>
      <c r="AV399" s="1065"/>
    </row>
    <row r="400" spans="1:48" ht="12.75" hidden="1" customHeight="1">
      <c r="A400" s="1066" t="s">
        <v>790</v>
      </c>
      <c r="B400" s="1060" t="str">
        <f t="shared" si="52"/>
        <v xml:space="preserve"> </v>
      </c>
      <c r="C400" s="1077" t="s">
        <v>514</v>
      </c>
      <c r="D400" s="1282">
        <v>0</v>
      </c>
      <c r="E400" s="1061" t="str">
        <f t="shared" si="53"/>
        <v xml:space="preserve"> </v>
      </c>
      <c r="F400" s="1006"/>
      <c r="G400" s="1006"/>
      <c r="H400" s="1006"/>
      <c r="I400" s="1006"/>
      <c r="J400" s="1006"/>
      <c r="K400" s="1006"/>
      <c r="L400" s="1062"/>
      <c r="M400" s="1062"/>
      <c r="N400" s="1062"/>
      <c r="O400" s="1062"/>
      <c r="P400" s="1062"/>
      <c r="Q400" s="1062"/>
      <c r="R400" s="1062"/>
      <c r="S400" s="1062"/>
      <c r="T400" s="1062"/>
      <c r="U400" s="1062"/>
      <c r="V400" s="1062"/>
      <c r="W400" s="1062"/>
      <c r="X400" s="1062"/>
      <c r="Y400" s="1062"/>
      <c r="Z400" s="1062"/>
      <c r="AA400" s="1062"/>
      <c r="AB400" s="1062"/>
      <c r="AC400" s="1062"/>
      <c r="AD400" s="1062"/>
      <c r="AE400" s="1062"/>
      <c r="AF400" s="1062"/>
      <c r="AG400" s="1062"/>
      <c r="AH400" s="1062"/>
      <c r="AI400" s="1062"/>
      <c r="AJ400" s="1062"/>
      <c r="AK400" s="1062"/>
      <c r="AL400" s="1062"/>
      <c r="AM400" s="1062"/>
      <c r="AN400" s="1062"/>
      <c r="AO400" s="1062"/>
      <c r="AP400" s="1062"/>
      <c r="AQ400" s="1062"/>
      <c r="AR400" s="1063"/>
      <c r="AS400" s="1290"/>
      <c r="AT400" s="1286" t="str">
        <f t="shared" si="50"/>
        <v xml:space="preserve"> </v>
      </c>
      <c r="AU400" s="1282">
        <f t="shared" si="51"/>
        <v>0</v>
      </c>
      <c r="AV400" s="1065"/>
    </row>
    <row r="401" spans="1:48" ht="12.75" hidden="1" customHeight="1">
      <c r="A401" s="1066" t="s">
        <v>788</v>
      </c>
      <c r="B401" s="1060">
        <v>11</v>
      </c>
      <c r="C401" s="1077" t="s">
        <v>514</v>
      </c>
      <c r="D401" s="1282">
        <v>0</v>
      </c>
      <c r="E401" s="1061" t="str">
        <f t="shared" si="53"/>
        <v xml:space="preserve"> </v>
      </c>
      <c r="F401" s="1006"/>
      <c r="G401" s="1006"/>
      <c r="H401" s="1006"/>
      <c r="I401" s="1006"/>
      <c r="J401" s="1006"/>
      <c r="K401" s="1006"/>
      <c r="L401" s="1062"/>
      <c r="M401" s="1062"/>
      <c r="N401" s="1062"/>
      <c r="O401" s="1062"/>
      <c r="P401" s="1062"/>
      <c r="Q401" s="1062"/>
      <c r="R401" s="1062"/>
      <c r="S401" s="1062"/>
      <c r="T401" s="1062"/>
      <c r="U401" s="1062"/>
      <c r="V401" s="1062"/>
      <c r="W401" s="1062"/>
      <c r="X401" s="1062"/>
      <c r="Y401" s="1062"/>
      <c r="Z401" s="1062"/>
      <c r="AA401" s="1062"/>
      <c r="AB401" s="1062"/>
      <c r="AC401" s="1062"/>
      <c r="AD401" s="1062"/>
      <c r="AE401" s="1062"/>
      <c r="AF401" s="1062"/>
      <c r="AG401" s="1062"/>
      <c r="AH401" s="1062"/>
      <c r="AI401" s="1062"/>
      <c r="AJ401" s="1062"/>
      <c r="AK401" s="1062"/>
      <c r="AL401" s="1062"/>
      <c r="AM401" s="1062"/>
      <c r="AN401" s="1062"/>
      <c r="AO401" s="1062"/>
      <c r="AP401" s="1062"/>
      <c r="AQ401" s="1062"/>
      <c r="AR401" s="1063"/>
      <c r="AS401" s="1064"/>
      <c r="AT401" s="1286" t="str">
        <f t="shared" si="50"/>
        <v xml:space="preserve"> </v>
      </c>
      <c r="AU401" s="1282">
        <f t="shared" si="51"/>
        <v>0</v>
      </c>
      <c r="AV401" s="1065"/>
    </row>
    <row r="402" spans="1:48" ht="12.75" hidden="1" customHeight="1">
      <c r="A402" s="1066" t="s">
        <v>789</v>
      </c>
      <c r="B402" s="1060">
        <f t="shared" ref="B402:B442" si="54">IFERROR(MINUTE(B$5)-MINUTE(C402)," ")</f>
        <v>9</v>
      </c>
      <c r="C402" s="1077">
        <v>1.5219907407407409E-2</v>
      </c>
      <c r="D402" s="1287">
        <v>0</v>
      </c>
      <c r="E402" s="1061" t="str">
        <f t="shared" si="53"/>
        <v xml:space="preserve"> </v>
      </c>
      <c r="F402" s="1044"/>
      <c r="G402" s="1044"/>
      <c r="H402" s="1006"/>
      <c r="I402" s="1044"/>
      <c r="J402" s="1044"/>
      <c r="K402" s="1044"/>
      <c r="L402" s="1063"/>
      <c r="M402" s="1063"/>
      <c r="N402" s="1070"/>
      <c r="O402" s="1070"/>
      <c r="P402" s="1070"/>
      <c r="Q402" s="1070"/>
      <c r="R402" s="1070"/>
      <c r="S402" s="1070"/>
      <c r="T402" s="1070"/>
      <c r="U402" s="1070"/>
      <c r="V402" s="1070"/>
      <c r="W402" s="1070"/>
      <c r="X402" s="1070"/>
      <c r="Y402" s="1070"/>
      <c r="Z402" s="1070"/>
      <c r="AA402" s="1070"/>
      <c r="AB402" s="1070"/>
      <c r="AC402" s="1070"/>
      <c r="AD402" s="1070"/>
      <c r="AE402" s="1070"/>
      <c r="AF402" s="1070"/>
      <c r="AG402" s="1070"/>
      <c r="AH402" s="1070"/>
      <c r="AI402" s="1070"/>
      <c r="AJ402" s="1070"/>
      <c r="AK402" s="1070"/>
      <c r="AL402" s="1070"/>
      <c r="AM402" s="1070"/>
      <c r="AN402" s="1070"/>
      <c r="AO402" s="1070"/>
      <c r="AP402" s="1070"/>
      <c r="AQ402" s="1070"/>
      <c r="AR402" s="1069"/>
      <c r="AS402" s="1064"/>
      <c r="AT402" s="1286" t="str">
        <f t="shared" si="50"/>
        <v xml:space="preserve"> </v>
      </c>
      <c r="AU402" s="1282">
        <f t="shared" si="51"/>
        <v>0</v>
      </c>
      <c r="AV402" s="1065"/>
    </row>
    <row r="403" spans="1:48" ht="12.75" hidden="1" customHeight="1">
      <c r="A403" s="1059" t="s">
        <v>1315</v>
      </c>
      <c r="B403" s="1060" t="str">
        <f t="shared" si="54"/>
        <v xml:space="preserve"> </v>
      </c>
      <c r="C403" s="1077" t="s">
        <v>514</v>
      </c>
      <c r="D403" s="1282">
        <v>0</v>
      </c>
      <c r="E403" s="1061" t="str">
        <f t="shared" si="53"/>
        <v xml:space="preserve"> </v>
      </c>
      <c r="F403" s="1006"/>
      <c r="G403" s="1006"/>
      <c r="H403" s="1006"/>
      <c r="I403" s="1006"/>
      <c r="J403" s="1006"/>
      <c r="K403" s="1006"/>
      <c r="L403" s="1062"/>
      <c r="M403" s="1062"/>
      <c r="N403" s="1062"/>
      <c r="O403" s="1062"/>
      <c r="P403" s="1062"/>
      <c r="Q403" s="1062"/>
      <c r="R403" s="1062"/>
      <c r="S403" s="1062"/>
      <c r="T403" s="1062"/>
      <c r="U403" s="1062"/>
      <c r="V403" s="1062"/>
      <c r="W403" s="1062"/>
      <c r="X403" s="1062"/>
      <c r="Y403" s="1062"/>
      <c r="Z403" s="1062"/>
      <c r="AA403" s="1062"/>
      <c r="AB403" s="1062"/>
      <c r="AC403" s="1062"/>
      <c r="AD403" s="1062"/>
      <c r="AE403" s="1062"/>
      <c r="AF403" s="1062"/>
      <c r="AG403" s="1062"/>
      <c r="AH403" s="1062"/>
      <c r="AI403" s="1062"/>
      <c r="AJ403" s="1062"/>
      <c r="AK403" s="1062"/>
      <c r="AL403" s="1062"/>
      <c r="AM403" s="1062"/>
      <c r="AN403" s="1062"/>
      <c r="AO403" s="1062"/>
      <c r="AP403" s="1062"/>
      <c r="AQ403" s="1062"/>
      <c r="AR403" s="1063"/>
      <c r="AS403" s="1064"/>
      <c r="AT403" s="1286" t="str">
        <f t="shared" si="50"/>
        <v xml:space="preserve"> </v>
      </c>
      <c r="AU403" s="1282">
        <f t="shared" si="51"/>
        <v>0</v>
      </c>
      <c r="AV403" s="1065"/>
    </row>
    <row r="404" spans="1:48" ht="12.75" hidden="1" customHeight="1">
      <c r="A404" s="1066" t="s">
        <v>1316</v>
      </c>
      <c r="B404" s="1060" t="str">
        <f t="shared" si="54"/>
        <v xml:space="preserve"> </v>
      </c>
      <c r="C404" s="1077" t="s">
        <v>514</v>
      </c>
      <c r="D404" s="1282">
        <v>0</v>
      </c>
      <c r="E404" s="1061" t="str">
        <f t="shared" si="53"/>
        <v xml:space="preserve"> </v>
      </c>
      <c r="F404" s="1006"/>
      <c r="G404" s="1006"/>
      <c r="H404" s="1006"/>
      <c r="I404" s="1006"/>
      <c r="J404" s="1006"/>
      <c r="K404" s="1006"/>
      <c r="L404" s="1062"/>
      <c r="M404" s="1062"/>
      <c r="N404" s="1062"/>
      <c r="O404" s="1062"/>
      <c r="P404" s="1062"/>
      <c r="Q404" s="1062"/>
      <c r="R404" s="1062"/>
      <c r="S404" s="1062"/>
      <c r="T404" s="1062"/>
      <c r="U404" s="1062"/>
      <c r="V404" s="1062"/>
      <c r="W404" s="1062"/>
      <c r="X404" s="1062"/>
      <c r="Y404" s="1062"/>
      <c r="Z404" s="1062"/>
      <c r="AA404" s="1062"/>
      <c r="AB404" s="1062"/>
      <c r="AC404" s="1062"/>
      <c r="AD404" s="1062"/>
      <c r="AE404" s="1062"/>
      <c r="AF404" s="1062"/>
      <c r="AG404" s="1062"/>
      <c r="AH404" s="1062"/>
      <c r="AI404" s="1062"/>
      <c r="AJ404" s="1062"/>
      <c r="AK404" s="1062"/>
      <c r="AL404" s="1062"/>
      <c r="AM404" s="1062"/>
      <c r="AN404" s="1062"/>
      <c r="AO404" s="1062"/>
      <c r="AP404" s="1062"/>
      <c r="AQ404" s="1062"/>
      <c r="AR404" s="1063"/>
      <c r="AS404" s="1064"/>
      <c r="AT404" s="1286" t="str">
        <f t="shared" si="50"/>
        <v xml:space="preserve"> </v>
      </c>
      <c r="AU404" s="1282">
        <f t="shared" si="51"/>
        <v>0</v>
      </c>
      <c r="AV404" s="1065"/>
    </row>
    <row r="405" spans="1:48" ht="12.75" hidden="1" customHeight="1">
      <c r="A405" s="1066" t="s">
        <v>791</v>
      </c>
      <c r="B405" s="1060" t="str">
        <f t="shared" si="54"/>
        <v xml:space="preserve"> </v>
      </c>
      <c r="C405" s="1077" t="s">
        <v>514</v>
      </c>
      <c r="D405" s="1282">
        <v>0</v>
      </c>
      <c r="E405" s="1061" t="str">
        <f t="shared" si="53"/>
        <v xml:space="preserve"> </v>
      </c>
      <c r="F405" s="1044"/>
      <c r="G405" s="1044"/>
      <c r="H405" s="1044"/>
      <c r="I405" s="1044"/>
      <c r="J405" s="1044"/>
      <c r="K405" s="1044"/>
      <c r="L405" s="1063"/>
      <c r="M405" s="1063"/>
      <c r="N405" s="1063"/>
      <c r="O405" s="1063"/>
      <c r="P405" s="1063"/>
      <c r="Q405" s="1063"/>
      <c r="R405" s="1063"/>
      <c r="S405" s="1063"/>
      <c r="T405" s="1063"/>
      <c r="U405" s="1063"/>
      <c r="V405" s="1063"/>
      <c r="W405" s="1063"/>
      <c r="X405" s="1063"/>
      <c r="Y405" s="1063"/>
      <c r="Z405" s="1063"/>
      <c r="AA405" s="1063"/>
      <c r="AB405" s="1063"/>
      <c r="AC405" s="1063"/>
      <c r="AD405" s="1063"/>
      <c r="AE405" s="1063"/>
      <c r="AF405" s="1063"/>
      <c r="AG405" s="1063"/>
      <c r="AH405" s="1063"/>
      <c r="AI405" s="1063"/>
      <c r="AJ405" s="1063"/>
      <c r="AK405" s="1063"/>
      <c r="AL405" s="1063"/>
      <c r="AM405" s="1063"/>
      <c r="AN405" s="1063"/>
      <c r="AO405" s="1063"/>
      <c r="AP405" s="1063"/>
      <c r="AQ405" s="1063"/>
      <c r="AR405" s="1063"/>
      <c r="AS405" s="1064"/>
      <c r="AT405" s="1286" t="str">
        <f t="shared" si="50"/>
        <v xml:space="preserve"> </v>
      </c>
      <c r="AU405" s="1282">
        <f t="shared" si="51"/>
        <v>0</v>
      </c>
      <c r="AV405" s="1065"/>
    </row>
    <row r="406" spans="1:48" ht="12.75" hidden="1" customHeight="1">
      <c r="A406" s="1066" t="s">
        <v>912</v>
      </c>
      <c r="B406" s="1060" t="str">
        <f t="shared" si="54"/>
        <v xml:space="preserve"> </v>
      </c>
      <c r="C406" s="1077" t="s">
        <v>514</v>
      </c>
      <c r="D406" s="1282">
        <v>0</v>
      </c>
      <c r="E406" s="1061" t="str">
        <f t="shared" si="53"/>
        <v xml:space="preserve"> </v>
      </c>
      <c r="F406" s="1044"/>
      <c r="G406" s="1044"/>
      <c r="H406" s="1044"/>
      <c r="I406" s="1044"/>
      <c r="J406" s="1044"/>
      <c r="K406" s="1044"/>
      <c r="L406" s="1063"/>
      <c r="M406" s="1063"/>
      <c r="N406" s="1063"/>
      <c r="O406" s="1063"/>
      <c r="P406" s="1063"/>
      <c r="Q406" s="1063"/>
      <c r="R406" s="1063"/>
      <c r="S406" s="1063"/>
      <c r="T406" s="1063"/>
      <c r="U406" s="1063"/>
      <c r="V406" s="1063"/>
      <c r="W406" s="1063"/>
      <c r="X406" s="1063"/>
      <c r="Y406" s="1063"/>
      <c r="Z406" s="1063"/>
      <c r="AA406" s="1063"/>
      <c r="AB406" s="1063"/>
      <c r="AC406" s="1063"/>
      <c r="AD406" s="1063"/>
      <c r="AE406" s="1063"/>
      <c r="AF406" s="1063"/>
      <c r="AG406" s="1063"/>
      <c r="AH406" s="1063"/>
      <c r="AI406" s="1063"/>
      <c r="AJ406" s="1063"/>
      <c r="AK406" s="1063"/>
      <c r="AL406" s="1063"/>
      <c r="AM406" s="1063"/>
      <c r="AN406" s="1063"/>
      <c r="AO406" s="1063"/>
      <c r="AP406" s="1063"/>
      <c r="AQ406" s="1063"/>
      <c r="AR406" s="1063"/>
      <c r="AS406" s="1064"/>
      <c r="AT406" s="1286" t="str">
        <f t="shared" ref="AT406:AT469" si="55">IF(MIN(F406:AR406)=0," ",MIN(F406:AR406))</f>
        <v xml:space="preserve"> </v>
      </c>
      <c r="AU406" s="1282">
        <f t="shared" ref="AU406:AU469" si="56">COUNTA(F406:AR406)</f>
        <v>0</v>
      </c>
      <c r="AV406" s="1065"/>
    </row>
    <row r="407" spans="1:48" ht="12.75" hidden="1" customHeight="1">
      <c r="A407" s="1066" t="s">
        <v>1104</v>
      </c>
      <c r="B407" s="1060" t="str">
        <f t="shared" si="54"/>
        <v xml:space="preserve"> </v>
      </c>
      <c r="C407" s="1077" t="s">
        <v>514</v>
      </c>
      <c r="D407" s="1282">
        <v>0</v>
      </c>
      <c r="E407" s="1061" t="str">
        <f t="shared" si="53"/>
        <v xml:space="preserve"> </v>
      </c>
      <c r="F407" s="1044"/>
      <c r="G407" s="1044"/>
      <c r="H407" s="1044"/>
      <c r="I407" s="1044"/>
      <c r="J407" s="1044"/>
      <c r="K407" s="1044"/>
      <c r="L407" s="1063"/>
      <c r="M407" s="1063"/>
      <c r="N407" s="1063"/>
      <c r="O407" s="1063"/>
      <c r="P407" s="1063"/>
      <c r="Q407" s="1063"/>
      <c r="R407" s="1063"/>
      <c r="S407" s="1063"/>
      <c r="T407" s="1063"/>
      <c r="U407" s="1063"/>
      <c r="V407" s="1063"/>
      <c r="W407" s="1063"/>
      <c r="X407" s="1063"/>
      <c r="Y407" s="1063"/>
      <c r="Z407" s="1063"/>
      <c r="AA407" s="1063"/>
      <c r="AB407" s="1063"/>
      <c r="AC407" s="1063"/>
      <c r="AD407" s="1063"/>
      <c r="AE407" s="1063"/>
      <c r="AF407" s="1063"/>
      <c r="AG407" s="1063"/>
      <c r="AH407" s="1063"/>
      <c r="AI407" s="1063"/>
      <c r="AJ407" s="1063"/>
      <c r="AK407" s="1063"/>
      <c r="AL407" s="1063"/>
      <c r="AM407" s="1063"/>
      <c r="AN407" s="1063"/>
      <c r="AO407" s="1063"/>
      <c r="AP407" s="1063"/>
      <c r="AQ407" s="1063"/>
      <c r="AR407" s="1069"/>
      <c r="AS407" s="1064"/>
      <c r="AT407" s="1286" t="str">
        <f t="shared" si="55"/>
        <v xml:space="preserve"> </v>
      </c>
      <c r="AU407" s="1282">
        <f t="shared" si="56"/>
        <v>0</v>
      </c>
      <c r="AV407" s="1065"/>
    </row>
    <row r="408" spans="1:48" ht="12.75" hidden="1" customHeight="1">
      <c r="A408" s="1066" t="s">
        <v>1128</v>
      </c>
      <c r="B408" s="1060" t="str">
        <f t="shared" si="54"/>
        <v xml:space="preserve"> </v>
      </c>
      <c r="C408" s="1077" t="s">
        <v>514</v>
      </c>
      <c r="D408" s="1282">
        <v>0</v>
      </c>
      <c r="E408" s="1061" t="str">
        <f t="shared" si="53"/>
        <v xml:space="preserve"> </v>
      </c>
      <c r="F408" s="1044"/>
      <c r="G408" s="1044"/>
      <c r="H408" s="1044"/>
      <c r="I408" s="1044"/>
      <c r="J408" s="1044"/>
      <c r="K408" s="1044"/>
      <c r="L408" s="1063"/>
      <c r="M408" s="1063"/>
      <c r="N408" s="1063"/>
      <c r="O408" s="1063"/>
      <c r="P408" s="1063"/>
      <c r="Q408" s="1063"/>
      <c r="R408" s="1063"/>
      <c r="S408" s="1063"/>
      <c r="T408" s="1063"/>
      <c r="U408" s="1063"/>
      <c r="V408" s="1063"/>
      <c r="W408" s="1063"/>
      <c r="X408" s="1063"/>
      <c r="Y408" s="1063"/>
      <c r="Z408" s="1063"/>
      <c r="AA408" s="1063"/>
      <c r="AB408" s="1063"/>
      <c r="AC408" s="1063"/>
      <c r="AD408" s="1063"/>
      <c r="AE408" s="1063"/>
      <c r="AF408" s="1063"/>
      <c r="AG408" s="1063"/>
      <c r="AH408" s="1063"/>
      <c r="AI408" s="1063"/>
      <c r="AJ408" s="1063"/>
      <c r="AK408" s="1063"/>
      <c r="AL408" s="1063"/>
      <c r="AM408" s="1063"/>
      <c r="AN408" s="1063"/>
      <c r="AO408" s="1063"/>
      <c r="AP408" s="1063"/>
      <c r="AQ408" s="1063"/>
      <c r="AR408" s="1063"/>
      <c r="AS408" s="1074"/>
      <c r="AT408" s="1286" t="str">
        <f t="shared" si="55"/>
        <v xml:space="preserve"> </v>
      </c>
      <c r="AU408" s="1282">
        <f t="shared" si="56"/>
        <v>0</v>
      </c>
      <c r="AV408" s="1065"/>
    </row>
    <row r="409" spans="1:48" ht="12.75" hidden="1" customHeight="1">
      <c r="A409" s="1059" t="s">
        <v>702</v>
      </c>
      <c r="B409" s="1060" t="str">
        <f t="shared" si="54"/>
        <v xml:space="preserve"> </v>
      </c>
      <c r="C409" s="1077" t="s">
        <v>514</v>
      </c>
      <c r="D409" s="1282">
        <v>0</v>
      </c>
      <c r="E409" s="1061" t="str">
        <f t="shared" si="53"/>
        <v xml:space="preserve"> </v>
      </c>
      <c r="F409" s="1068"/>
      <c r="G409" s="1068"/>
      <c r="H409" s="1068"/>
      <c r="I409" s="1068"/>
      <c r="J409" s="1068"/>
      <c r="K409" s="1068"/>
      <c r="L409" s="1070"/>
      <c r="M409" s="1070"/>
      <c r="N409" s="1070"/>
      <c r="O409" s="1070"/>
      <c r="P409" s="1070"/>
      <c r="Q409" s="1070"/>
      <c r="R409" s="1070"/>
      <c r="S409" s="1070"/>
      <c r="T409" s="1070"/>
      <c r="U409" s="1070"/>
      <c r="V409" s="1070"/>
      <c r="W409" s="1070"/>
      <c r="X409" s="1070"/>
      <c r="Y409" s="1070"/>
      <c r="Z409" s="1070"/>
      <c r="AA409" s="1070"/>
      <c r="AB409" s="1070"/>
      <c r="AC409" s="1070"/>
      <c r="AD409" s="1070"/>
      <c r="AE409" s="1070"/>
      <c r="AF409" s="1070"/>
      <c r="AG409" s="1070"/>
      <c r="AH409" s="1070"/>
      <c r="AI409" s="1070"/>
      <c r="AJ409" s="1070"/>
      <c r="AK409" s="1070"/>
      <c r="AL409" s="1070"/>
      <c r="AM409" s="1070"/>
      <c r="AN409" s="1070"/>
      <c r="AO409" s="1070"/>
      <c r="AP409" s="1070"/>
      <c r="AQ409" s="1070"/>
      <c r="AR409" s="1069"/>
      <c r="AS409" s="1064"/>
      <c r="AT409" s="1286" t="str">
        <f t="shared" si="55"/>
        <v xml:space="preserve"> </v>
      </c>
      <c r="AU409" s="1282">
        <f t="shared" si="56"/>
        <v>0</v>
      </c>
      <c r="AV409" s="1065"/>
    </row>
    <row r="410" spans="1:48" ht="12.75" hidden="1" customHeight="1">
      <c r="A410" s="1066" t="s">
        <v>877</v>
      </c>
      <c r="B410" s="1060" t="str">
        <f t="shared" si="54"/>
        <v xml:space="preserve"> </v>
      </c>
      <c r="C410" s="1077" t="s">
        <v>514</v>
      </c>
      <c r="D410" s="1282">
        <v>0</v>
      </c>
      <c r="E410" s="1061" t="str">
        <f t="shared" si="53"/>
        <v xml:space="preserve"> </v>
      </c>
      <c r="F410" s="1019"/>
      <c r="G410" s="1019"/>
      <c r="H410" s="1068"/>
      <c r="I410" s="1019"/>
      <c r="J410" s="1019"/>
      <c r="K410" s="1019"/>
      <c r="L410" s="1069"/>
      <c r="M410" s="1069"/>
      <c r="N410" s="1070"/>
      <c r="O410" s="1070"/>
      <c r="P410" s="1070"/>
      <c r="Q410" s="1070"/>
      <c r="R410" s="1070"/>
      <c r="S410" s="1070"/>
      <c r="T410" s="1070"/>
      <c r="U410" s="1070"/>
      <c r="V410" s="1070"/>
      <c r="W410" s="1070"/>
      <c r="X410" s="1070"/>
      <c r="Y410" s="1070"/>
      <c r="Z410" s="1070"/>
      <c r="AA410" s="1070"/>
      <c r="AB410" s="1070"/>
      <c r="AC410" s="1070"/>
      <c r="AD410" s="1070"/>
      <c r="AE410" s="1070"/>
      <c r="AF410" s="1070"/>
      <c r="AG410" s="1070"/>
      <c r="AH410" s="1070"/>
      <c r="AI410" s="1070"/>
      <c r="AJ410" s="1070"/>
      <c r="AK410" s="1070"/>
      <c r="AL410" s="1070"/>
      <c r="AM410" s="1070"/>
      <c r="AN410" s="1070"/>
      <c r="AO410" s="1070"/>
      <c r="AP410" s="1070"/>
      <c r="AQ410" s="1070"/>
      <c r="AR410" s="1069"/>
      <c r="AS410" s="1064"/>
      <c r="AT410" s="1286" t="str">
        <f t="shared" si="55"/>
        <v xml:space="preserve"> </v>
      </c>
      <c r="AU410" s="1282">
        <f t="shared" si="56"/>
        <v>0</v>
      </c>
      <c r="AV410" s="1065"/>
    </row>
    <row r="411" spans="1:48" ht="12.75" hidden="1" customHeight="1">
      <c r="A411" s="1059" t="s">
        <v>1210</v>
      </c>
      <c r="B411" s="1060" t="str">
        <f t="shared" si="54"/>
        <v xml:space="preserve"> </v>
      </c>
      <c r="C411" s="1077" t="s">
        <v>514</v>
      </c>
      <c r="D411" s="1282">
        <v>0</v>
      </c>
      <c r="E411" s="1061" t="str">
        <f t="shared" si="53"/>
        <v xml:space="preserve"> </v>
      </c>
      <c r="F411" s="1044"/>
      <c r="G411" s="1044"/>
      <c r="H411" s="1006"/>
      <c r="I411" s="1044"/>
      <c r="J411" s="1044"/>
      <c r="K411" s="1044"/>
      <c r="L411" s="1063"/>
      <c r="M411" s="1063"/>
      <c r="N411" s="1070"/>
      <c r="O411" s="1070"/>
      <c r="P411" s="1070"/>
      <c r="Q411" s="1070"/>
      <c r="R411" s="1070"/>
      <c r="S411" s="1070"/>
      <c r="T411" s="1070"/>
      <c r="U411" s="1070"/>
      <c r="V411" s="1070"/>
      <c r="W411" s="1070"/>
      <c r="X411" s="1070"/>
      <c r="Y411" s="1070"/>
      <c r="Z411" s="1070"/>
      <c r="AA411" s="1070"/>
      <c r="AB411" s="1070"/>
      <c r="AC411" s="1070"/>
      <c r="AD411" s="1070"/>
      <c r="AE411" s="1070"/>
      <c r="AF411" s="1070"/>
      <c r="AG411" s="1070"/>
      <c r="AH411" s="1070"/>
      <c r="AI411" s="1070"/>
      <c r="AJ411" s="1070"/>
      <c r="AK411" s="1070"/>
      <c r="AL411" s="1070"/>
      <c r="AM411" s="1070"/>
      <c r="AN411" s="1070"/>
      <c r="AO411" s="1070"/>
      <c r="AP411" s="1070"/>
      <c r="AQ411" s="1070"/>
      <c r="AR411" s="1069"/>
      <c r="AS411" s="1290"/>
      <c r="AT411" s="1286" t="str">
        <f t="shared" si="55"/>
        <v xml:space="preserve"> </v>
      </c>
      <c r="AU411" s="1282">
        <f t="shared" si="56"/>
        <v>0</v>
      </c>
      <c r="AV411" s="1065"/>
    </row>
    <row r="412" spans="1:48" ht="12.75" hidden="1" customHeight="1">
      <c r="A412" s="1066" t="s">
        <v>1317</v>
      </c>
      <c r="B412" s="1060" t="str">
        <f t="shared" si="54"/>
        <v xml:space="preserve"> </v>
      </c>
      <c r="C412" s="1077" t="s">
        <v>514</v>
      </c>
      <c r="D412" s="1282">
        <v>0</v>
      </c>
      <c r="E412" s="1061" t="str">
        <f t="shared" si="53"/>
        <v xml:space="preserve"> </v>
      </c>
      <c r="F412" s="1044"/>
      <c r="G412" s="1044"/>
      <c r="H412" s="1006"/>
      <c r="I412" s="1044"/>
      <c r="J412" s="1044"/>
      <c r="K412" s="1044"/>
      <c r="L412" s="1063"/>
      <c r="M412" s="1063"/>
      <c r="N412" s="1070"/>
      <c r="O412" s="1070"/>
      <c r="P412" s="1070"/>
      <c r="Q412" s="1070"/>
      <c r="R412" s="1070"/>
      <c r="S412" s="1070"/>
      <c r="T412" s="1070"/>
      <c r="U412" s="1070"/>
      <c r="V412" s="1070"/>
      <c r="W412" s="1070"/>
      <c r="X412" s="1070"/>
      <c r="Y412" s="1070"/>
      <c r="Z412" s="1070"/>
      <c r="AA412" s="1070"/>
      <c r="AB412" s="1070"/>
      <c r="AC412" s="1070"/>
      <c r="AD412" s="1070"/>
      <c r="AE412" s="1070"/>
      <c r="AF412" s="1070"/>
      <c r="AG412" s="1070"/>
      <c r="AH412" s="1070"/>
      <c r="AI412" s="1070"/>
      <c r="AJ412" s="1070"/>
      <c r="AK412" s="1070"/>
      <c r="AL412" s="1070"/>
      <c r="AM412" s="1070"/>
      <c r="AN412" s="1070"/>
      <c r="AO412" s="1070"/>
      <c r="AP412" s="1070"/>
      <c r="AQ412" s="1070"/>
      <c r="AR412" s="1069"/>
      <c r="AS412" s="1064"/>
      <c r="AT412" s="1286" t="str">
        <f t="shared" si="55"/>
        <v xml:space="preserve"> </v>
      </c>
      <c r="AU412" s="1282">
        <f t="shared" si="56"/>
        <v>0</v>
      </c>
      <c r="AV412" s="1065"/>
    </row>
    <row r="413" spans="1:48" ht="12.75" hidden="1" customHeight="1">
      <c r="A413" s="1059" t="s">
        <v>603</v>
      </c>
      <c r="B413" s="1060" t="str">
        <f t="shared" si="54"/>
        <v xml:space="preserve"> </v>
      </c>
      <c r="C413" s="1077" t="s">
        <v>514</v>
      </c>
      <c r="D413" s="1282">
        <v>0</v>
      </c>
      <c r="E413" s="1061" t="str">
        <f t="shared" si="53"/>
        <v xml:space="preserve"> </v>
      </c>
      <c r="F413" s="1006"/>
      <c r="G413" s="1006"/>
      <c r="H413" s="1006"/>
      <c r="I413" s="1006"/>
      <c r="J413" s="1006"/>
      <c r="K413" s="1006"/>
      <c r="L413" s="1062"/>
      <c r="M413" s="1062"/>
      <c r="N413" s="1062"/>
      <c r="O413" s="1062"/>
      <c r="P413" s="1062"/>
      <c r="Q413" s="1062"/>
      <c r="R413" s="1062"/>
      <c r="S413" s="1062"/>
      <c r="T413" s="1062"/>
      <c r="U413" s="1062"/>
      <c r="V413" s="1062"/>
      <c r="W413" s="1062"/>
      <c r="X413" s="1062"/>
      <c r="Y413" s="1062"/>
      <c r="Z413" s="1062"/>
      <c r="AA413" s="1062"/>
      <c r="AB413" s="1062"/>
      <c r="AC413" s="1062"/>
      <c r="AD413" s="1062"/>
      <c r="AE413" s="1062"/>
      <c r="AF413" s="1062"/>
      <c r="AG413" s="1062"/>
      <c r="AH413" s="1062"/>
      <c r="AI413" s="1062"/>
      <c r="AJ413" s="1062"/>
      <c r="AK413" s="1062"/>
      <c r="AL413" s="1062"/>
      <c r="AM413" s="1062"/>
      <c r="AN413" s="1062"/>
      <c r="AO413" s="1062"/>
      <c r="AP413" s="1062"/>
      <c r="AQ413" s="1062"/>
      <c r="AR413" s="1063"/>
      <c r="AS413" s="1064"/>
      <c r="AT413" s="1286" t="str">
        <f t="shared" si="55"/>
        <v xml:space="preserve"> </v>
      </c>
      <c r="AU413" s="1282">
        <f t="shared" si="56"/>
        <v>0</v>
      </c>
      <c r="AV413" s="1065"/>
    </row>
    <row r="414" spans="1:48" ht="12.75" hidden="1" customHeight="1">
      <c r="A414" s="1066" t="s">
        <v>821</v>
      </c>
      <c r="B414" s="1060" t="str">
        <f t="shared" si="54"/>
        <v xml:space="preserve"> </v>
      </c>
      <c r="C414" s="1077" t="s">
        <v>514</v>
      </c>
      <c r="D414" s="1282">
        <v>0</v>
      </c>
      <c r="E414" s="1061" t="str">
        <f t="shared" si="53"/>
        <v xml:space="preserve"> </v>
      </c>
      <c r="F414" s="1019"/>
      <c r="G414" s="1019"/>
      <c r="H414" s="1068"/>
      <c r="I414" s="1019"/>
      <c r="J414" s="1019"/>
      <c r="K414" s="1019"/>
      <c r="L414" s="1069"/>
      <c r="M414" s="1069"/>
      <c r="N414" s="1070"/>
      <c r="O414" s="1070"/>
      <c r="P414" s="1070"/>
      <c r="Q414" s="1070"/>
      <c r="R414" s="1070"/>
      <c r="S414" s="1070"/>
      <c r="T414" s="1070"/>
      <c r="U414" s="1070"/>
      <c r="V414" s="1070"/>
      <c r="W414" s="1070"/>
      <c r="X414" s="1070"/>
      <c r="Y414" s="1070"/>
      <c r="Z414" s="1070"/>
      <c r="AA414" s="1070"/>
      <c r="AB414" s="1070"/>
      <c r="AC414" s="1070"/>
      <c r="AD414" s="1070"/>
      <c r="AE414" s="1070"/>
      <c r="AF414" s="1070"/>
      <c r="AG414" s="1070"/>
      <c r="AH414" s="1070"/>
      <c r="AI414" s="1070"/>
      <c r="AJ414" s="1070"/>
      <c r="AK414" s="1070"/>
      <c r="AL414" s="1070"/>
      <c r="AM414" s="1070"/>
      <c r="AN414" s="1070"/>
      <c r="AO414" s="1070"/>
      <c r="AP414" s="1070"/>
      <c r="AQ414" s="1070"/>
      <c r="AR414" s="1069"/>
      <c r="AS414" s="1290"/>
      <c r="AT414" s="1286" t="str">
        <f t="shared" si="55"/>
        <v xml:space="preserve"> </v>
      </c>
      <c r="AU414" s="1282">
        <f t="shared" si="56"/>
        <v>0</v>
      </c>
      <c r="AV414" s="1065"/>
    </row>
    <row r="415" spans="1:48" ht="12.75" hidden="1" customHeight="1">
      <c r="A415" s="1059" t="s">
        <v>543</v>
      </c>
      <c r="B415" s="1060" t="str">
        <f t="shared" si="54"/>
        <v xml:space="preserve"> </v>
      </c>
      <c r="C415" s="1077" t="s">
        <v>514</v>
      </c>
      <c r="D415" s="1282">
        <v>0</v>
      </c>
      <c r="E415" s="1061" t="str">
        <f t="shared" si="53"/>
        <v xml:space="preserve"> </v>
      </c>
      <c r="F415" s="1006"/>
      <c r="G415" s="1006"/>
      <c r="H415" s="1006"/>
      <c r="I415" s="1006"/>
      <c r="J415" s="1006"/>
      <c r="K415" s="1006"/>
      <c r="L415" s="1062"/>
      <c r="M415" s="1062"/>
      <c r="N415" s="1062"/>
      <c r="O415" s="1062"/>
      <c r="P415" s="1062"/>
      <c r="Q415" s="1062"/>
      <c r="R415" s="1062"/>
      <c r="S415" s="1062"/>
      <c r="T415" s="1062"/>
      <c r="U415" s="1062"/>
      <c r="V415" s="1062"/>
      <c r="W415" s="1062"/>
      <c r="X415" s="1062"/>
      <c r="Y415" s="1062"/>
      <c r="Z415" s="1062"/>
      <c r="AA415" s="1062"/>
      <c r="AB415" s="1062"/>
      <c r="AC415" s="1062"/>
      <c r="AD415" s="1062"/>
      <c r="AE415" s="1062"/>
      <c r="AF415" s="1062"/>
      <c r="AG415" s="1062"/>
      <c r="AH415" s="1062"/>
      <c r="AI415" s="1062"/>
      <c r="AJ415" s="1062"/>
      <c r="AK415" s="1062"/>
      <c r="AL415" s="1062"/>
      <c r="AM415" s="1062"/>
      <c r="AN415" s="1062"/>
      <c r="AO415" s="1062"/>
      <c r="AP415" s="1062"/>
      <c r="AQ415" s="1062"/>
      <c r="AR415" s="1063"/>
      <c r="AS415" s="1064"/>
      <c r="AT415" s="1286" t="str">
        <f t="shared" si="55"/>
        <v xml:space="preserve"> </v>
      </c>
      <c r="AU415" s="1282">
        <f t="shared" si="56"/>
        <v>0</v>
      </c>
      <c r="AV415" s="1065"/>
    </row>
    <row r="416" spans="1:48" ht="12" hidden="1" customHeight="1">
      <c r="A416" s="1059" t="s">
        <v>1318</v>
      </c>
      <c r="B416" s="1060" t="str">
        <f t="shared" si="54"/>
        <v xml:space="preserve"> </v>
      </c>
      <c r="C416" s="1077" t="s">
        <v>514</v>
      </c>
      <c r="D416" s="1282">
        <v>0</v>
      </c>
      <c r="E416" s="1061" t="str">
        <f t="shared" si="53"/>
        <v xml:space="preserve"> </v>
      </c>
      <c r="F416" s="1044"/>
      <c r="G416" s="1044"/>
      <c r="H416" s="1044"/>
      <c r="I416" s="1044"/>
      <c r="J416" s="1044"/>
      <c r="K416" s="1044"/>
      <c r="L416" s="1063"/>
      <c r="M416" s="1063"/>
      <c r="N416" s="1063"/>
      <c r="O416" s="1063"/>
      <c r="P416" s="1063"/>
      <c r="Q416" s="1063"/>
      <c r="R416" s="1063"/>
      <c r="S416" s="1063"/>
      <c r="T416" s="1063"/>
      <c r="U416" s="1063"/>
      <c r="V416" s="1063"/>
      <c r="W416" s="1063"/>
      <c r="X416" s="1063"/>
      <c r="Y416" s="1063"/>
      <c r="Z416" s="1063"/>
      <c r="AA416" s="1063"/>
      <c r="AB416" s="1063"/>
      <c r="AC416" s="1063"/>
      <c r="AD416" s="1063"/>
      <c r="AE416" s="1063"/>
      <c r="AF416" s="1063"/>
      <c r="AG416" s="1063"/>
      <c r="AH416" s="1063"/>
      <c r="AI416" s="1063"/>
      <c r="AJ416" s="1063"/>
      <c r="AK416" s="1063"/>
      <c r="AL416" s="1063"/>
      <c r="AM416" s="1063"/>
      <c r="AN416" s="1063"/>
      <c r="AO416" s="1063"/>
      <c r="AP416" s="1063"/>
      <c r="AQ416" s="1063"/>
      <c r="AR416" s="1063"/>
      <c r="AS416" s="1064"/>
      <c r="AT416" s="1286" t="str">
        <f t="shared" si="55"/>
        <v xml:space="preserve"> </v>
      </c>
      <c r="AU416" s="1282">
        <f t="shared" si="56"/>
        <v>0</v>
      </c>
      <c r="AV416" s="1065"/>
    </row>
    <row r="417" spans="1:48" ht="12.75" hidden="1" customHeight="1">
      <c r="A417" s="1059" t="s">
        <v>39</v>
      </c>
      <c r="B417" s="1060" t="str">
        <f t="shared" si="54"/>
        <v xml:space="preserve"> </v>
      </c>
      <c r="C417" s="1077" t="s">
        <v>514</v>
      </c>
      <c r="D417" s="1282">
        <v>0</v>
      </c>
      <c r="E417" s="1061" t="str">
        <f t="shared" si="53"/>
        <v xml:space="preserve"> </v>
      </c>
      <c r="F417" s="1006"/>
      <c r="G417" s="1006"/>
      <c r="H417" s="1006"/>
      <c r="I417" s="1006"/>
      <c r="J417" s="1006"/>
      <c r="K417" s="1006"/>
      <c r="L417" s="1062"/>
      <c r="M417" s="1062"/>
      <c r="N417" s="1062"/>
      <c r="O417" s="1062"/>
      <c r="P417" s="1062"/>
      <c r="Q417" s="1062"/>
      <c r="R417" s="1062"/>
      <c r="S417" s="1062"/>
      <c r="T417" s="1062"/>
      <c r="U417" s="1062"/>
      <c r="V417" s="1062"/>
      <c r="W417" s="1062"/>
      <c r="X417" s="1062"/>
      <c r="Y417" s="1062"/>
      <c r="Z417" s="1062"/>
      <c r="AA417" s="1062"/>
      <c r="AB417" s="1062"/>
      <c r="AC417" s="1062"/>
      <c r="AD417" s="1062"/>
      <c r="AE417" s="1062"/>
      <c r="AF417" s="1062"/>
      <c r="AG417" s="1062"/>
      <c r="AH417" s="1062"/>
      <c r="AI417" s="1062"/>
      <c r="AJ417" s="1062"/>
      <c r="AK417" s="1062"/>
      <c r="AL417" s="1062"/>
      <c r="AM417" s="1062"/>
      <c r="AN417" s="1062"/>
      <c r="AO417" s="1062"/>
      <c r="AP417" s="1062"/>
      <c r="AQ417" s="1062"/>
      <c r="AR417" s="1063"/>
      <c r="AS417" s="1064"/>
      <c r="AT417" s="1286" t="str">
        <f t="shared" si="55"/>
        <v xml:space="preserve"> </v>
      </c>
      <c r="AU417" s="1282">
        <f t="shared" si="56"/>
        <v>0</v>
      </c>
      <c r="AV417" s="1065"/>
    </row>
    <row r="418" spans="1:48" ht="12.75" hidden="1" customHeight="1">
      <c r="A418" s="1059" t="s">
        <v>504</v>
      </c>
      <c r="B418" s="1060" t="str">
        <f t="shared" si="54"/>
        <v xml:space="preserve"> </v>
      </c>
      <c r="C418" s="1077" t="s">
        <v>514</v>
      </c>
      <c r="D418" s="1282">
        <v>0</v>
      </c>
      <c r="E418" s="1061" t="str">
        <f t="shared" si="53"/>
        <v xml:space="preserve"> </v>
      </c>
      <c r="F418" s="1019"/>
      <c r="G418" s="1019"/>
      <c r="H418" s="1068"/>
      <c r="I418" s="1019"/>
      <c r="J418" s="1019"/>
      <c r="K418" s="1019"/>
      <c r="L418" s="1069"/>
      <c r="M418" s="1069"/>
      <c r="N418" s="1070"/>
      <c r="O418" s="1070"/>
      <c r="P418" s="1070"/>
      <c r="Q418" s="1070"/>
      <c r="R418" s="1070"/>
      <c r="S418" s="1070"/>
      <c r="T418" s="1070"/>
      <c r="U418" s="1070"/>
      <c r="V418" s="1070"/>
      <c r="W418" s="1070"/>
      <c r="X418" s="1070"/>
      <c r="Y418" s="1070"/>
      <c r="Z418" s="1070"/>
      <c r="AA418" s="1070"/>
      <c r="AB418" s="1070"/>
      <c r="AC418" s="1070"/>
      <c r="AD418" s="1070"/>
      <c r="AE418" s="1070"/>
      <c r="AF418" s="1070"/>
      <c r="AG418" s="1070"/>
      <c r="AH418" s="1070"/>
      <c r="AI418" s="1070"/>
      <c r="AJ418" s="1070"/>
      <c r="AK418" s="1070"/>
      <c r="AL418" s="1070"/>
      <c r="AM418" s="1070"/>
      <c r="AN418" s="1070"/>
      <c r="AO418" s="1070"/>
      <c r="AP418" s="1070"/>
      <c r="AQ418" s="1070"/>
      <c r="AR418" s="1069"/>
      <c r="AS418" s="1064"/>
      <c r="AT418" s="1286" t="str">
        <f t="shared" si="55"/>
        <v xml:space="preserve"> </v>
      </c>
      <c r="AU418" s="1282">
        <f t="shared" si="56"/>
        <v>0</v>
      </c>
      <c r="AV418" s="1065"/>
    </row>
    <row r="419" spans="1:48" ht="12.75" hidden="1" customHeight="1">
      <c r="A419" s="1059" t="s">
        <v>294</v>
      </c>
      <c r="B419" s="1060" t="str">
        <f t="shared" si="54"/>
        <v xml:space="preserve"> </v>
      </c>
      <c r="C419" s="1077" t="s">
        <v>514</v>
      </c>
      <c r="D419" s="1282">
        <v>0</v>
      </c>
      <c r="E419" s="1061" t="str">
        <f t="shared" si="53"/>
        <v xml:space="preserve"> </v>
      </c>
      <c r="F419" s="1044"/>
      <c r="G419" s="1044"/>
      <c r="H419" s="1044"/>
      <c r="I419" s="1044"/>
      <c r="J419" s="1044"/>
      <c r="K419" s="1044"/>
      <c r="L419" s="1063"/>
      <c r="M419" s="1063"/>
      <c r="N419" s="1063"/>
      <c r="O419" s="1063"/>
      <c r="P419" s="1063"/>
      <c r="Q419" s="1063"/>
      <c r="R419" s="1063"/>
      <c r="S419" s="1063"/>
      <c r="T419" s="1063"/>
      <c r="U419" s="1063"/>
      <c r="V419" s="1063"/>
      <c r="W419" s="1063"/>
      <c r="X419" s="1063"/>
      <c r="Y419" s="1063"/>
      <c r="Z419" s="1063"/>
      <c r="AA419" s="1063"/>
      <c r="AB419" s="1063"/>
      <c r="AC419" s="1063"/>
      <c r="AD419" s="1063"/>
      <c r="AE419" s="1063"/>
      <c r="AF419" s="1063"/>
      <c r="AG419" s="1063"/>
      <c r="AH419" s="1063"/>
      <c r="AI419" s="1063"/>
      <c r="AJ419" s="1063"/>
      <c r="AK419" s="1063"/>
      <c r="AL419" s="1063"/>
      <c r="AM419" s="1063"/>
      <c r="AN419" s="1063"/>
      <c r="AO419" s="1063"/>
      <c r="AP419" s="1063"/>
      <c r="AQ419" s="1063"/>
      <c r="AR419" s="1063"/>
      <c r="AS419" s="1064"/>
      <c r="AT419" s="1286" t="str">
        <f t="shared" si="55"/>
        <v xml:space="preserve"> </v>
      </c>
      <c r="AU419" s="1282">
        <f t="shared" si="56"/>
        <v>0</v>
      </c>
      <c r="AV419" s="1065"/>
    </row>
    <row r="420" spans="1:48" ht="12.75" hidden="1" customHeight="1">
      <c r="A420" s="1059" t="s">
        <v>631</v>
      </c>
      <c r="B420" s="1060" t="str">
        <f t="shared" si="54"/>
        <v xml:space="preserve"> </v>
      </c>
      <c r="C420" s="1077" t="s">
        <v>514</v>
      </c>
      <c r="D420" s="1282">
        <v>0</v>
      </c>
      <c r="E420" s="1061" t="str">
        <f t="shared" si="53"/>
        <v xml:space="preserve"> </v>
      </c>
      <c r="F420" s="1044"/>
      <c r="G420" s="1044"/>
      <c r="H420" s="1044"/>
      <c r="I420" s="1044"/>
      <c r="J420" s="1044"/>
      <c r="K420" s="1044"/>
      <c r="L420" s="1063"/>
      <c r="M420" s="1063"/>
      <c r="N420" s="1063"/>
      <c r="O420" s="1063"/>
      <c r="P420" s="1063"/>
      <c r="Q420" s="1063"/>
      <c r="R420" s="1063"/>
      <c r="S420" s="1063"/>
      <c r="T420" s="1063"/>
      <c r="U420" s="1063"/>
      <c r="V420" s="1063"/>
      <c r="W420" s="1063"/>
      <c r="X420" s="1063"/>
      <c r="Y420" s="1063"/>
      <c r="Z420" s="1063"/>
      <c r="AA420" s="1063"/>
      <c r="AB420" s="1063"/>
      <c r="AC420" s="1063"/>
      <c r="AD420" s="1063"/>
      <c r="AE420" s="1063"/>
      <c r="AF420" s="1063"/>
      <c r="AG420" s="1063"/>
      <c r="AH420" s="1063"/>
      <c r="AI420" s="1063"/>
      <c r="AJ420" s="1063"/>
      <c r="AK420" s="1063"/>
      <c r="AL420" s="1063"/>
      <c r="AM420" s="1063"/>
      <c r="AN420" s="1063"/>
      <c r="AO420" s="1063"/>
      <c r="AP420" s="1063"/>
      <c r="AQ420" s="1063"/>
      <c r="AR420" s="1069"/>
      <c r="AS420" s="1064"/>
      <c r="AT420" s="1286" t="str">
        <f t="shared" si="55"/>
        <v xml:space="preserve"> </v>
      </c>
      <c r="AU420" s="1282">
        <f t="shared" si="56"/>
        <v>0</v>
      </c>
      <c r="AV420" s="1065"/>
    </row>
    <row r="421" spans="1:48" ht="12.75" hidden="1" customHeight="1">
      <c r="A421" s="1295" t="s">
        <v>1670</v>
      </c>
      <c r="B421" s="1060">
        <f t="shared" si="54"/>
        <v>5</v>
      </c>
      <c r="C421" s="1077">
        <v>1.7465277777777777E-2</v>
      </c>
      <c r="D421" s="1287">
        <v>0</v>
      </c>
      <c r="E421" s="1061" t="str">
        <f t="shared" si="53"/>
        <v xml:space="preserve"> </v>
      </c>
      <c r="F421" s="1006"/>
      <c r="G421" s="1006"/>
      <c r="H421" s="1006"/>
      <c r="I421" s="1006"/>
      <c r="J421" s="1006"/>
      <c r="K421" s="1006"/>
      <c r="L421" s="1062"/>
      <c r="M421" s="1062"/>
      <c r="N421" s="1062"/>
      <c r="O421" s="1062"/>
      <c r="P421" s="1062"/>
      <c r="Q421" s="1062"/>
      <c r="R421" s="1062"/>
      <c r="S421" s="1062"/>
      <c r="T421" s="1062"/>
      <c r="U421" s="1062"/>
      <c r="V421" s="1062"/>
      <c r="W421" s="1062"/>
      <c r="X421" s="1062"/>
      <c r="Y421" s="1062"/>
      <c r="Z421" s="1062"/>
      <c r="AA421" s="1062"/>
      <c r="AB421" s="1062"/>
      <c r="AC421" s="1062"/>
      <c r="AD421" s="1062"/>
      <c r="AE421" s="1062"/>
      <c r="AF421" s="1062"/>
      <c r="AG421" s="1062"/>
      <c r="AH421" s="1062"/>
      <c r="AI421" s="1062"/>
      <c r="AJ421" s="1062"/>
      <c r="AK421" s="1062"/>
      <c r="AL421" s="1062"/>
      <c r="AM421" s="1062"/>
      <c r="AN421" s="1062"/>
      <c r="AO421" s="1062"/>
      <c r="AP421" s="1062"/>
      <c r="AQ421" s="1062"/>
      <c r="AR421" s="1063"/>
      <c r="AS421" s="1064"/>
      <c r="AT421" s="1286" t="str">
        <f t="shared" si="55"/>
        <v xml:space="preserve"> </v>
      </c>
      <c r="AU421" s="1282">
        <f t="shared" si="56"/>
        <v>0</v>
      </c>
      <c r="AV421" s="1065"/>
    </row>
    <row r="422" spans="1:48" ht="12.75" hidden="1" customHeight="1">
      <c r="A422" s="1066" t="s">
        <v>1106</v>
      </c>
      <c r="B422" s="1060" t="str">
        <f t="shared" si="54"/>
        <v xml:space="preserve"> </v>
      </c>
      <c r="C422" s="1077" t="s">
        <v>514</v>
      </c>
      <c r="D422" s="1282">
        <v>0</v>
      </c>
      <c r="E422" s="1061" t="str">
        <f t="shared" si="53"/>
        <v xml:space="preserve"> </v>
      </c>
      <c r="F422" s="1006"/>
      <c r="G422" s="1006"/>
      <c r="H422" s="1006"/>
      <c r="I422" s="1006"/>
      <c r="J422" s="1006"/>
      <c r="K422" s="1006"/>
      <c r="L422" s="1062"/>
      <c r="M422" s="1062"/>
      <c r="N422" s="1062"/>
      <c r="O422" s="1062"/>
      <c r="P422" s="1062"/>
      <c r="Q422" s="1062"/>
      <c r="R422" s="1062"/>
      <c r="S422" s="1062"/>
      <c r="T422" s="1062"/>
      <c r="U422" s="1062"/>
      <c r="V422" s="1062"/>
      <c r="W422" s="1062"/>
      <c r="X422" s="1062"/>
      <c r="Y422" s="1062"/>
      <c r="Z422" s="1062"/>
      <c r="AA422" s="1062"/>
      <c r="AB422" s="1062"/>
      <c r="AC422" s="1062"/>
      <c r="AD422" s="1062"/>
      <c r="AE422" s="1062"/>
      <c r="AF422" s="1062"/>
      <c r="AG422" s="1062"/>
      <c r="AH422" s="1062"/>
      <c r="AI422" s="1062"/>
      <c r="AJ422" s="1062"/>
      <c r="AK422" s="1062"/>
      <c r="AL422" s="1062"/>
      <c r="AM422" s="1062"/>
      <c r="AN422" s="1062"/>
      <c r="AO422" s="1062"/>
      <c r="AP422" s="1062"/>
      <c r="AQ422" s="1062"/>
      <c r="AR422" s="1063"/>
      <c r="AS422" s="1064"/>
      <c r="AT422" s="1286" t="str">
        <f t="shared" si="55"/>
        <v xml:space="preserve"> </v>
      </c>
      <c r="AU422" s="1282">
        <f t="shared" si="56"/>
        <v>0</v>
      </c>
      <c r="AV422" s="1065"/>
    </row>
    <row r="423" spans="1:48" ht="12.75" hidden="1" customHeight="1">
      <c r="A423" s="1059" t="s">
        <v>703</v>
      </c>
      <c r="B423" s="1060" t="str">
        <f t="shared" si="54"/>
        <v xml:space="preserve"> </v>
      </c>
      <c r="C423" s="1077" t="s">
        <v>514</v>
      </c>
      <c r="D423" s="1282">
        <v>0</v>
      </c>
      <c r="E423" s="1061" t="str">
        <f t="shared" si="53"/>
        <v xml:space="preserve"> </v>
      </c>
      <c r="F423" s="1006"/>
      <c r="G423" s="1006"/>
      <c r="H423" s="1006"/>
      <c r="I423" s="1006"/>
      <c r="J423" s="1006"/>
      <c r="K423" s="1006"/>
      <c r="L423" s="1062"/>
      <c r="M423" s="1062"/>
      <c r="N423" s="1062"/>
      <c r="O423" s="1062"/>
      <c r="P423" s="1062"/>
      <c r="Q423" s="1062"/>
      <c r="R423" s="1062"/>
      <c r="S423" s="1062"/>
      <c r="T423" s="1062"/>
      <c r="U423" s="1062"/>
      <c r="V423" s="1062"/>
      <c r="W423" s="1062"/>
      <c r="X423" s="1062"/>
      <c r="Y423" s="1062"/>
      <c r="Z423" s="1062"/>
      <c r="AA423" s="1062"/>
      <c r="AB423" s="1062"/>
      <c r="AC423" s="1062"/>
      <c r="AD423" s="1062"/>
      <c r="AE423" s="1062"/>
      <c r="AF423" s="1062"/>
      <c r="AG423" s="1062"/>
      <c r="AH423" s="1062"/>
      <c r="AI423" s="1062"/>
      <c r="AJ423" s="1062"/>
      <c r="AK423" s="1062"/>
      <c r="AL423" s="1062"/>
      <c r="AM423" s="1062"/>
      <c r="AN423" s="1062"/>
      <c r="AO423" s="1062"/>
      <c r="AP423" s="1062"/>
      <c r="AQ423" s="1062"/>
      <c r="AR423" s="1063"/>
      <c r="AS423" s="1290"/>
      <c r="AT423" s="1286" t="str">
        <f t="shared" si="55"/>
        <v xml:space="preserve"> </v>
      </c>
      <c r="AU423" s="1282">
        <f t="shared" si="56"/>
        <v>0</v>
      </c>
      <c r="AV423" s="1065"/>
    </row>
    <row r="424" spans="1:48" ht="12.75" hidden="1" customHeight="1">
      <c r="A424" s="1059" t="s">
        <v>1211</v>
      </c>
      <c r="B424" s="1060" t="str">
        <f t="shared" si="54"/>
        <v xml:space="preserve"> </v>
      </c>
      <c r="C424" s="1077" t="s">
        <v>514</v>
      </c>
      <c r="D424" s="1282">
        <v>0</v>
      </c>
      <c r="E424" s="1061" t="str">
        <f t="shared" si="53"/>
        <v xml:space="preserve"> </v>
      </c>
      <c r="F424" s="1006"/>
      <c r="G424" s="1006"/>
      <c r="H424" s="1006"/>
      <c r="I424" s="1006"/>
      <c r="J424" s="1006"/>
      <c r="K424" s="1006"/>
      <c r="L424" s="1062"/>
      <c r="M424" s="1062"/>
      <c r="N424" s="1062"/>
      <c r="O424" s="1062"/>
      <c r="P424" s="1062"/>
      <c r="Q424" s="1062"/>
      <c r="R424" s="1062"/>
      <c r="S424" s="1062"/>
      <c r="T424" s="1062"/>
      <c r="U424" s="1062"/>
      <c r="V424" s="1062"/>
      <c r="W424" s="1062"/>
      <c r="X424" s="1062"/>
      <c r="Y424" s="1062"/>
      <c r="Z424" s="1062"/>
      <c r="AA424" s="1062"/>
      <c r="AB424" s="1062"/>
      <c r="AC424" s="1062"/>
      <c r="AD424" s="1062"/>
      <c r="AE424" s="1062"/>
      <c r="AF424" s="1062"/>
      <c r="AG424" s="1062"/>
      <c r="AH424" s="1062"/>
      <c r="AI424" s="1062"/>
      <c r="AJ424" s="1062"/>
      <c r="AK424" s="1062"/>
      <c r="AL424" s="1062"/>
      <c r="AM424" s="1062"/>
      <c r="AN424" s="1062"/>
      <c r="AO424" s="1062"/>
      <c r="AP424" s="1062"/>
      <c r="AQ424" s="1062"/>
      <c r="AR424" s="1063"/>
      <c r="AS424" s="1064"/>
      <c r="AT424" s="1286" t="str">
        <f t="shared" si="55"/>
        <v xml:space="preserve"> </v>
      </c>
      <c r="AU424" s="1282">
        <f t="shared" si="56"/>
        <v>0</v>
      </c>
      <c r="AV424" s="1065"/>
    </row>
    <row r="425" spans="1:48" ht="12.75" hidden="1" customHeight="1">
      <c r="A425" s="1066" t="s">
        <v>1741</v>
      </c>
      <c r="B425" s="1060">
        <f t="shared" si="54"/>
        <v>30</v>
      </c>
      <c r="C425" s="1089"/>
      <c r="D425" s="1090">
        <v>0</v>
      </c>
      <c r="E425" s="1061" t="str">
        <f t="shared" si="53"/>
        <v xml:space="preserve"> </v>
      </c>
      <c r="F425" s="1043"/>
      <c r="G425" s="1006"/>
      <c r="H425" s="1044"/>
      <c r="I425" s="1044"/>
      <c r="J425" s="1043"/>
      <c r="K425" s="1044"/>
      <c r="L425" s="1063"/>
      <c r="M425" s="1063"/>
      <c r="N425" s="1063"/>
      <c r="O425" s="1063"/>
      <c r="P425" s="1063"/>
      <c r="Q425" s="1063"/>
      <c r="R425" s="1063"/>
      <c r="S425" s="1063"/>
      <c r="T425" s="1063"/>
      <c r="U425" s="1063"/>
      <c r="V425" s="1063"/>
      <c r="W425" s="1063"/>
      <c r="X425" s="1063"/>
      <c r="Y425" s="1063"/>
      <c r="Z425" s="1063"/>
      <c r="AA425" s="1063"/>
      <c r="AB425" s="1063"/>
      <c r="AC425" s="1063"/>
      <c r="AD425" s="1063"/>
      <c r="AE425" s="1063"/>
      <c r="AF425" s="1063"/>
      <c r="AG425" s="1063"/>
      <c r="AH425" s="1063"/>
      <c r="AI425" s="1063"/>
      <c r="AJ425" s="1063"/>
      <c r="AK425" s="1063"/>
      <c r="AL425" s="1063"/>
      <c r="AM425" s="1063"/>
      <c r="AN425" s="1063"/>
      <c r="AO425" s="1063"/>
      <c r="AP425" s="1063"/>
      <c r="AQ425" s="1063"/>
      <c r="AR425" s="1063"/>
      <c r="AS425" s="1081"/>
      <c r="AT425" s="1006" t="str">
        <f t="shared" si="55"/>
        <v xml:space="preserve"> </v>
      </c>
      <c r="AU425" s="1282">
        <f t="shared" si="56"/>
        <v>0</v>
      </c>
      <c r="AV425" s="1053"/>
    </row>
    <row r="426" spans="1:48" ht="12.75" hidden="1" customHeight="1">
      <c r="A426" s="1066" t="s">
        <v>1319</v>
      </c>
      <c r="B426" s="1060" t="str">
        <f t="shared" si="54"/>
        <v xml:space="preserve"> </v>
      </c>
      <c r="C426" s="1077" t="s">
        <v>514</v>
      </c>
      <c r="D426" s="1282">
        <v>0</v>
      </c>
      <c r="E426" s="1061" t="str">
        <f t="shared" si="53"/>
        <v xml:space="preserve"> </v>
      </c>
      <c r="F426" s="1044"/>
      <c r="G426" s="1044"/>
      <c r="H426" s="1006"/>
      <c r="I426" s="1044"/>
      <c r="J426" s="1044"/>
      <c r="K426" s="1044"/>
      <c r="L426" s="1063"/>
      <c r="M426" s="1063"/>
      <c r="N426" s="1070"/>
      <c r="O426" s="1070"/>
      <c r="P426" s="1070"/>
      <c r="Q426" s="1070"/>
      <c r="R426" s="1070"/>
      <c r="S426" s="1070"/>
      <c r="T426" s="1070"/>
      <c r="U426" s="1070"/>
      <c r="V426" s="1070"/>
      <c r="W426" s="1070"/>
      <c r="X426" s="1070"/>
      <c r="Y426" s="1070"/>
      <c r="Z426" s="1070"/>
      <c r="AA426" s="1070"/>
      <c r="AB426" s="1070"/>
      <c r="AC426" s="1070"/>
      <c r="AD426" s="1070"/>
      <c r="AE426" s="1070"/>
      <c r="AF426" s="1070"/>
      <c r="AG426" s="1070"/>
      <c r="AH426" s="1070"/>
      <c r="AI426" s="1070"/>
      <c r="AJ426" s="1070"/>
      <c r="AK426" s="1070"/>
      <c r="AL426" s="1070"/>
      <c r="AM426" s="1070"/>
      <c r="AN426" s="1070"/>
      <c r="AO426" s="1070"/>
      <c r="AP426" s="1070"/>
      <c r="AQ426" s="1070"/>
      <c r="AR426" s="1069"/>
      <c r="AS426" s="1064"/>
      <c r="AT426" s="1286" t="str">
        <f t="shared" si="55"/>
        <v xml:space="preserve"> </v>
      </c>
      <c r="AU426" s="1282">
        <f t="shared" si="56"/>
        <v>0</v>
      </c>
      <c r="AV426" s="1065"/>
    </row>
    <row r="427" spans="1:48" ht="12.75" hidden="1" customHeight="1">
      <c r="A427" s="1066" t="s">
        <v>1073</v>
      </c>
      <c r="B427" s="1060" t="str">
        <f t="shared" si="54"/>
        <v xml:space="preserve"> </v>
      </c>
      <c r="C427" s="1077" t="s">
        <v>514</v>
      </c>
      <c r="D427" s="1282">
        <v>0</v>
      </c>
      <c r="E427" s="1061" t="str">
        <f t="shared" si="53"/>
        <v xml:space="preserve"> </v>
      </c>
      <c r="F427" s="1044"/>
      <c r="G427" s="1044"/>
      <c r="H427" s="1044"/>
      <c r="I427" s="1044"/>
      <c r="J427" s="1044"/>
      <c r="K427" s="1044"/>
      <c r="L427" s="1063"/>
      <c r="M427" s="1063"/>
      <c r="N427" s="1063"/>
      <c r="O427" s="1063"/>
      <c r="P427" s="1063"/>
      <c r="Q427" s="1063"/>
      <c r="R427" s="1063"/>
      <c r="S427" s="1063"/>
      <c r="T427" s="1063"/>
      <c r="U427" s="1063"/>
      <c r="V427" s="1063"/>
      <c r="W427" s="1063"/>
      <c r="X427" s="1063"/>
      <c r="Y427" s="1063"/>
      <c r="Z427" s="1063"/>
      <c r="AA427" s="1063"/>
      <c r="AB427" s="1063"/>
      <c r="AC427" s="1063"/>
      <c r="AD427" s="1063"/>
      <c r="AE427" s="1063"/>
      <c r="AF427" s="1063"/>
      <c r="AG427" s="1063"/>
      <c r="AH427" s="1063"/>
      <c r="AI427" s="1063"/>
      <c r="AJ427" s="1063"/>
      <c r="AK427" s="1063"/>
      <c r="AL427" s="1063"/>
      <c r="AM427" s="1063"/>
      <c r="AN427" s="1063"/>
      <c r="AO427" s="1063"/>
      <c r="AP427" s="1063"/>
      <c r="AQ427" s="1063"/>
      <c r="AR427" s="1063"/>
      <c r="AS427" s="1064"/>
      <c r="AT427" s="1286" t="str">
        <f t="shared" si="55"/>
        <v xml:space="preserve"> </v>
      </c>
      <c r="AU427" s="1282">
        <f t="shared" si="56"/>
        <v>0</v>
      </c>
      <c r="AV427" s="1065"/>
    </row>
    <row r="428" spans="1:48" ht="12.75" hidden="1" customHeight="1">
      <c r="A428" s="1066" t="s">
        <v>1070</v>
      </c>
      <c r="B428" s="1060" t="str">
        <f t="shared" si="54"/>
        <v xml:space="preserve"> </v>
      </c>
      <c r="C428" s="1077" t="s">
        <v>514</v>
      </c>
      <c r="D428" s="1282">
        <v>0</v>
      </c>
      <c r="E428" s="1061" t="str">
        <f t="shared" si="53"/>
        <v xml:space="preserve"> </v>
      </c>
      <c r="F428" s="1006"/>
      <c r="G428" s="1006"/>
      <c r="H428" s="1006"/>
      <c r="I428" s="1006"/>
      <c r="J428" s="1006"/>
      <c r="K428" s="1006"/>
      <c r="L428" s="1062"/>
      <c r="M428" s="1062"/>
      <c r="N428" s="1062"/>
      <c r="O428" s="1062"/>
      <c r="P428" s="1062"/>
      <c r="Q428" s="1062"/>
      <c r="R428" s="1062"/>
      <c r="S428" s="1062"/>
      <c r="T428" s="1062"/>
      <c r="U428" s="1062"/>
      <c r="V428" s="1062"/>
      <c r="W428" s="1062"/>
      <c r="X428" s="1062"/>
      <c r="Y428" s="1062"/>
      <c r="Z428" s="1062"/>
      <c r="AA428" s="1062"/>
      <c r="AB428" s="1062"/>
      <c r="AC428" s="1062"/>
      <c r="AD428" s="1062"/>
      <c r="AE428" s="1062"/>
      <c r="AF428" s="1062"/>
      <c r="AG428" s="1062"/>
      <c r="AH428" s="1062"/>
      <c r="AI428" s="1062"/>
      <c r="AJ428" s="1062"/>
      <c r="AK428" s="1062"/>
      <c r="AL428" s="1062"/>
      <c r="AM428" s="1062"/>
      <c r="AN428" s="1062"/>
      <c r="AO428" s="1062"/>
      <c r="AP428" s="1062"/>
      <c r="AQ428" s="1062"/>
      <c r="AR428" s="1063"/>
      <c r="AS428" s="1064"/>
      <c r="AT428" s="1286" t="str">
        <f t="shared" si="55"/>
        <v xml:space="preserve"> </v>
      </c>
      <c r="AU428" s="1282">
        <f t="shared" si="56"/>
        <v>0</v>
      </c>
      <c r="AV428" s="1065"/>
    </row>
    <row r="429" spans="1:48" ht="12.75" hidden="1" customHeight="1">
      <c r="A429" s="1059" t="s">
        <v>1212</v>
      </c>
      <c r="B429" s="1060" t="str">
        <f t="shared" si="54"/>
        <v xml:space="preserve"> </v>
      </c>
      <c r="C429" s="1077" t="s">
        <v>514</v>
      </c>
      <c r="D429" s="1282">
        <v>0</v>
      </c>
      <c r="E429" s="1061" t="str">
        <f t="shared" si="53"/>
        <v xml:space="preserve"> </v>
      </c>
      <c r="F429" s="1044"/>
      <c r="G429" s="1044"/>
      <c r="H429" s="1044"/>
      <c r="I429" s="1044"/>
      <c r="J429" s="1044"/>
      <c r="K429" s="1044"/>
      <c r="L429" s="1063"/>
      <c r="M429" s="1063"/>
      <c r="N429" s="1063"/>
      <c r="O429" s="1063"/>
      <c r="P429" s="1063"/>
      <c r="Q429" s="1063"/>
      <c r="R429" s="1063"/>
      <c r="S429" s="1063"/>
      <c r="T429" s="1063"/>
      <c r="U429" s="1063"/>
      <c r="V429" s="1063"/>
      <c r="W429" s="1063"/>
      <c r="X429" s="1063"/>
      <c r="Y429" s="1063"/>
      <c r="Z429" s="1063"/>
      <c r="AA429" s="1063"/>
      <c r="AB429" s="1063"/>
      <c r="AC429" s="1063"/>
      <c r="AD429" s="1063"/>
      <c r="AE429" s="1063"/>
      <c r="AF429" s="1063"/>
      <c r="AG429" s="1063"/>
      <c r="AH429" s="1063"/>
      <c r="AI429" s="1063"/>
      <c r="AJ429" s="1063"/>
      <c r="AK429" s="1063"/>
      <c r="AL429" s="1063"/>
      <c r="AM429" s="1063"/>
      <c r="AN429" s="1063"/>
      <c r="AO429" s="1063"/>
      <c r="AP429" s="1063"/>
      <c r="AQ429" s="1063"/>
      <c r="AR429" s="1063"/>
      <c r="AS429" s="1290"/>
      <c r="AT429" s="1286" t="str">
        <f t="shared" si="55"/>
        <v xml:space="preserve"> </v>
      </c>
      <c r="AU429" s="1282">
        <f t="shared" si="56"/>
        <v>0</v>
      </c>
      <c r="AV429" s="1065"/>
    </row>
    <row r="430" spans="1:48" ht="12.75" hidden="1" customHeight="1">
      <c r="A430" s="1059" t="s">
        <v>176</v>
      </c>
      <c r="B430" s="1060" t="str">
        <f t="shared" si="54"/>
        <v xml:space="preserve"> </v>
      </c>
      <c r="C430" s="1077" t="s">
        <v>514</v>
      </c>
      <c r="D430" s="1282">
        <v>0</v>
      </c>
      <c r="E430" s="1061" t="str">
        <f t="shared" si="53"/>
        <v xml:space="preserve"> </v>
      </c>
      <c r="F430" s="1019"/>
      <c r="G430" s="1019"/>
      <c r="H430" s="1068"/>
      <c r="I430" s="1019"/>
      <c r="J430" s="1019"/>
      <c r="K430" s="1019"/>
      <c r="L430" s="1069"/>
      <c r="M430" s="1069"/>
      <c r="N430" s="1070"/>
      <c r="O430" s="1070"/>
      <c r="P430" s="1070"/>
      <c r="Q430" s="1070"/>
      <c r="R430" s="1070"/>
      <c r="S430" s="1070"/>
      <c r="T430" s="1070"/>
      <c r="U430" s="1070"/>
      <c r="V430" s="1070"/>
      <c r="W430" s="1070"/>
      <c r="X430" s="1070"/>
      <c r="Y430" s="1070"/>
      <c r="Z430" s="1070"/>
      <c r="AA430" s="1070"/>
      <c r="AB430" s="1070"/>
      <c r="AC430" s="1070"/>
      <c r="AD430" s="1070"/>
      <c r="AE430" s="1070"/>
      <c r="AF430" s="1070"/>
      <c r="AG430" s="1070"/>
      <c r="AH430" s="1070"/>
      <c r="AI430" s="1070"/>
      <c r="AJ430" s="1070"/>
      <c r="AK430" s="1070"/>
      <c r="AL430" s="1070"/>
      <c r="AM430" s="1070"/>
      <c r="AN430" s="1070"/>
      <c r="AO430" s="1070"/>
      <c r="AP430" s="1070"/>
      <c r="AQ430" s="1070"/>
      <c r="AR430" s="1069"/>
      <c r="AS430" s="1064"/>
      <c r="AT430" s="1286" t="str">
        <f t="shared" si="55"/>
        <v xml:space="preserve"> </v>
      </c>
      <c r="AU430" s="1282">
        <f t="shared" si="56"/>
        <v>0</v>
      </c>
      <c r="AV430" s="1065"/>
    </row>
    <row r="431" spans="1:48" ht="12.75" hidden="1" customHeight="1">
      <c r="A431" s="1066" t="s">
        <v>793</v>
      </c>
      <c r="B431" s="1060" t="str">
        <f t="shared" si="54"/>
        <v xml:space="preserve"> </v>
      </c>
      <c r="C431" s="1077" t="s">
        <v>514</v>
      </c>
      <c r="D431" s="1282">
        <v>0</v>
      </c>
      <c r="E431" s="1061" t="str">
        <f t="shared" si="53"/>
        <v xml:space="preserve"> </v>
      </c>
      <c r="F431" s="1019"/>
      <c r="G431" s="1019"/>
      <c r="H431" s="1068"/>
      <c r="I431" s="1019"/>
      <c r="J431" s="1019"/>
      <c r="K431" s="1019"/>
      <c r="L431" s="1069"/>
      <c r="M431" s="1069"/>
      <c r="N431" s="1070"/>
      <c r="O431" s="1070"/>
      <c r="P431" s="1070"/>
      <c r="Q431" s="1070"/>
      <c r="R431" s="1070"/>
      <c r="S431" s="1070"/>
      <c r="T431" s="1070"/>
      <c r="U431" s="1070"/>
      <c r="V431" s="1070"/>
      <c r="W431" s="1070"/>
      <c r="X431" s="1070"/>
      <c r="Y431" s="1070"/>
      <c r="Z431" s="1070"/>
      <c r="AA431" s="1070"/>
      <c r="AB431" s="1070"/>
      <c r="AC431" s="1070"/>
      <c r="AD431" s="1070"/>
      <c r="AE431" s="1070"/>
      <c r="AF431" s="1070"/>
      <c r="AG431" s="1070"/>
      <c r="AH431" s="1070"/>
      <c r="AI431" s="1070"/>
      <c r="AJ431" s="1070"/>
      <c r="AK431" s="1070"/>
      <c r="AL431" s="1070"/>
      <c r="AM431" s="1070"/>
      <c r="AN431" s="1070"/>
      <c r="AO431" s="1070"/>
      <c r="AP431" s="1070"/>
      <c r="AQ431" s="1070"/>
      <c r="AR431" s="1069"/>
      <c r="AS431" s="1064"/>
      <c r="AT431" s="1286" t="str">
        <f t="shared" si="55"/>
        <v xml:space="preserve"> </v>
      </c>
      <c r="AU431" s="1282">
        <f t="shared" si="56"/>
        <v>0</v>
      </c>
      <c r="AV431" s="1065"/>
    </row>
    <row r="432" spans="1:48" ht="12.75" hidden="1" customHeight="1">
      <c r="A432" s="1066" t="s">
        <v>1569</v>
      </c>
      <c r="B432" s="1060">
        <f t="shared" si="54"/>
        <v>2</v>
      </c>
      <c r="C432" s="1077">
        <v>1.9915123456790123E-2</v>
      </c>
      <c r="D432" s="1287">
        <v>0</v>
      </c>
      <c r="E432" s="1061" t="str">
        <f t="shared" si="53"/>
        <v xml:space="preserve"> </v>
      </c>
      <c r="F432" s="1006"/>
      <c r="G432" s="1006"/>
      <c r="H432" s="1006"/>
      <c r="I432" s="1006"/>
      <c r="J432" s="1006"/>
      <c r="K432" s="1006"/>
      <c r="L432" s="1062"/>
      <c r="M432" s="1062"/>
      <c r="N432" s="1062"/>
      <c r="O432" s="1062"/>
      <c r="P432" s="1062"/>
      <c r="Q432" s="1062"/>
      <c r="R432" s="1062"/>
      <c r="S432" s="1062"/>
      <c r="T432" s="1062"/>
      <c r="U432" s="1062"/>
      <c r="V432" s="1062"/>
      <c r="W432" s="1062"/>
      <c r="X432" s="1062"/>
      <c r="Y432" s="1062"/>
      <c r="Z432" s="1062"/>
      <c r="AA432" s="1062"/>
      <c r="AB432" s="1062"/>
      <c r="AC432" s="1062"/>
      <c r="AD432" s="1062"/>
      <c r="AE432" s="1062"/>
      <c r="AF432" s="1062"/>
      <c r="AG432" s="1062"/>
      <c r="AH432" s="1062"/>
      <c r="AI432" s="1062"/>
      <c r="AJ432" s="1062"/>
      <c r="AK432" s="1062"/>
      <c r="AL432" s="1062"/>
      <c r="AM432" s="1062"/>
      <c r="AN432" s="1062"/>
      <c r="AO432" s="1062"/>
      <c r="AP432" s="1062"/>
      <c r="AQ432" s="1062"/>
      <c r="AR432" s="1063"/>
      <c r="AS432" s="1064"/>
      <c r="AT432" s="1286" t="str">
        <f t="shared" si="55"/>
        <v xml:space="preserve"> </v>
      </c>
      <c r="AU432" s="1282">
        <f t="shared" si="56"/>
        <v>0</v>
      </c>
      <c r="AV432" s="1065"/>
    </row>
    <row r="433" spans="1:48" ht="12.75" hidden="1" customHeight="1">
      <c r="A433" s="1066" t="s">
        <v>1046</v>
      </c>
      <c r="B433" s="1060">
        <f t="shared" si="54"/>
        <v>7</v>
      </c>
      <c r="C433" s="1077">
        <v>1.6582754629629628E-2</v>
      </c>
      <c r="D433" s="1287">
        <v>0</v>
      </c>
      <c r="E433" s="1061" t="str">
        <f t="shared" si="53"/>
        <v xml:space="preserve"> </v>
      </c>
      <c r="F433" s="1006"/>
      <c r="G433" s="1006"/>
      <c r="H433" s="1006"/>
      <c r="I433" s="1006"/>
      <c r="J433" s="1006"/>
      <c r="K433" s="1006"/>
      <c r="L433" s="1062"/>
      <c r="M433" s="1062"/>
      <c r="N433" s="1062"/>
      <c r="O433" s="1062"/>
      <c r="P433" s="1062"/>
      <c r="Q433" s="1062"/>
      <c r="R433" s="1062"/>
      <c r="S433" s="1062"/>
      <c r="T433" s="1062"/>
      <c r="U433" s="1062"/>
      <c r="V433" s="1062"/>
      <c r="W433" s="1062"/>
      <c r="X433" s="1062"/>
      <c r="Y433" s="1062"/>
      <c r="Z433" s="1062"/>
      <c r="AA433" s="1062"/>
      <c r="AB433" s="1062"/>
      <c r="AC433" s="1062"/>
      <c r="AD433" s="1062"/>
      <c r="AE433" s="1062"/>
      <c r="AF433" s="1062"/>
      <c r="AG433" s="1062"/>
      <c r="AH433" s="1062"/>
      <c r="AI433" s="1062"/>
      <c r="AJ433" s="1062"/>
      <c r="AK433" s="1062"/>
      <c r="AL433" s="1062"/>
      <c r="AM433" s="1062"/>
      <c r="AN433" s="1062"/>
      <c r="AO433" s="1062"/>
      <c r="AP433" s="1062"/>
      <c r="AQ433" s="1062"/>
      <c r="AR433" s="1063"/>
      <c r="AS433" s="1064"/>
      <c r="AT433" s="1286" t="str">
        <f t="shared" si="55"/>
        <v xml:space="preserve"> </v>
      </c>
      <c r="AU433" s="1282">
        <f t="shared" si="56"/>
        <v>0</v>
      </c>
      <c r="AV433" s="1065"/>
    </row>
    <row r="434" spans="1:48" ht="12.75" hidden="1" customHeight="1">
      <c r="A434" s="1066" t="s">
        <v>1046</v>
      </c>
      <c r="B434" s="1060" t="str">
        <f t="shared" si="54"/>
        <v xml:space="preserve"> </v>
      </c>
      <c r="C434" s="1077" t="s">
        <v>514</v>
      </c>
      <c r="D434" s="1282">
        <v>0</v>
      </c>
      <c r="E434" s="1061" t="str">
        <f t="shared" si="53"/>
        <v xml:space="preserve"> </v>
      </c>
      <c r="F434" s="1006"/>
      <c r="G434" s="1006"/>
      <c r="H434" s="1006"/>
      <c r="I434" s="1006"/>
      <c r="J434" s="1006"/>
      <c r="K434" s="1006"/>
      <c r="L434" s="1062"/>
      <c r="M434" s="1062"/>
      <c r="N434" s="1062"/>
      <c r="O434" s="1062"/>
      <c r="P434" s="1062"/>
      <c r="Q434" s="1062"/>
      <c r="R434" s="1062"/>
      <c r="S434" s="1062"/>
      <c r="T434" s="1062"/>
      <c r="U434" s="1062"/>
      <c r="V434" s="1062"/>
      <c r="W434" s="1062"/>
      <c r="X434" s="1062"/>
      <c r="Y434" s="1062"/>
      <c r="Z434" s="1062"/>
      <c r="AA434" s="1062"/>
      <c r="AB434" s="1062"/>
      <c r="AC434" s="1062"/>
      <c r="AD434" s="1062"/>
      <c r="AE434" s="1062"/>
      <c r="AF434" s="1062"/>
      <c r="AG434" s="1062"/>
      <c r="AH434" s="1062"/>
      <c r="AI434" s="1062"/>
      <c r="AJ434" s="1062"/>
      <c r="AK434" s="1062"/>
      <c r="AL434" s="1062"/>
      <c r="AM434" s="1062"/>
      <c r="AN434" s="1062"/>
      <c r="AO434" s="1062"/>
      <c r="AP434" s="1062"/>
      <c r="AQ434" s="1062"/>
      <c r="AR434" s="1063"/>
      <c r="AS434" s="1064"/>
      <c r="AT434" s="1286" t="str">
        <f t="shared" si="55"/>
        <v xml:space="preserve"> </v>
      </c>
      <c r="AU434" s="1282">
        <f t="shared" si="56"/>
        <v>0</v>
      </c>
      <c r="AV434" s="1065"/>
    </row>
    <row r="435" spans="1:48" ht="12.75" hidden="1" customHeight="1">
      <c r="A435" s="1066" t="s">
        <v>1047</v>
      </c>
      <c r="B435" s="1060" t="str">
        <f t="shared" si="54"/>
        <v xml:space="preserve"> </v>
      </c>
      <c r="C435" s="1077" t="s">
        <v>514</v>
      </c>
      <c r="D435" s="1282">
        <v>0</v>
      </c>
      <c r="E435" s="1061" t="str">
        <f t="shared" si="53"/>
        <v xml:space="preserve"> </v>
      </c>
      <c r="F435" s="1044"/>
      <c r="G435" s="1044"/>
      <c r="H435" s="1044"/>
      <c r="I435" s="1044"/>
      <c r="J435" s="1044"/>
      <c r="K435" s="1044"/>
      <c r="L435" s="1063"/>
      <c r="M435" s="1063"/>
      <c r="N435" s="1063"/>
      <c r="O435" s="1063"/>
      <c r="P435" s="1063"/>
      <c r="Q435" s="1063"/>
      <c r="R435" s="1063"/>
      <c r="S435" s="1063"/>
      <c r="T435" s="1063"/>
      <c r="U435" s="1063"/>
      <c r="V435" s="1063"/>
      <c r="W435" s="1063"/>
      <c r="X435" s="1063"/>
      <c r="Y435" s="1063"/>
      <c r="Z435" s="1063"/>
      <c r="AA435" s="1063"/>
      <c r="AB435" s="1063"/>
      <c r="AC435" s="1063"/>
      <c r="AD435" s="1063"/>
      <c r="AE435" s="1063"/>
      <c r="AF435" s="1063"/>
      <c r="AG435" s="1063"/>
      <c r="AH435" s="1063"/>
      <c r="AI435" s="1063"/>
      <c r="AJ435" s="1063"/>
      <c r="AK435" s="1063"/>
      <c r="AL435" s="1063"/>
      <c r="AM435" s="1063"/>
      <c r="AN435" s="1063"/>
      <c r="AO435" s="1063"/>
      <c r="AP435" s="1063"/>
      <c r="AQ435" s="1063"/>
      <c r="AR435" s="1063"/>
      <c r="AS435" s="1064"/>
      <c r="AT435" s="1286" t="str">
        <f t="shared" si="55"/>
        <v xml:space="preserve"> </v>
      </c>
      <c r="AU435" s="1282">
        <f t="shared" si="56"/>
        <v>0</v>
      </c>
      <c r="AV435" s="1065"/>
    </row>
    <row r="436" spans="1:48" ht="12.75" hidden="1" customHeight="1">
      <c r="A436" s="1066" t="s">
        <v>828</v>
      </c>
      <c r="B436" s="1060" t="str">
        <f t="shared" si="54"/>
        <v xml:space="preserve"> </v>
      </c>
      <c r="C436" s="1077" t="s">
        <v>514</v>
      </c>
      <c r="D436" s="1282">
        <v>0</v>
      </c>
      <c r="E436" s="1061" t="str">
        <f t="shared" si="53"/>
        <v xml:space="preserve"> </v>
      </c>
      <c r="F436" s="1044"/>
      <c r="G436" s="1044"/>
      <c r="H436" s="1044"/>
      <c r="I436" s="1044"/>
      <c r="J436" s="1044"/>
      <c r="K436" s="1044"/>
      <c r="L436" s="1063"/>
      <c r="M436" s="1063"/>
      <c r="N436" s="1063"/>
      <c r="O436" s="1063"/>
      <c r="P436" s="1063"/>
      <c r="Q436" s="1063"/>
      <c r="R436" s="1063"/>
      <c r="S436" s="1063"/>
      <c r="T436" s="1063"/>
      <c r="U436" s="1063"/>
      <c r="V436" s="1063"/>
      <c r="W436" s="1063"/>
      <c r="X436" s="1063"/>
      <c r="Y436" s="1063"/>
      <c r="Z436" s="1063"/>
      <c r="AA436" s="1063"/>
      <c r="AB436" s="1063"/>
      <c r="AC436" s="1063"/>
      <c r="AD436" s="1063"/>
      <c r="AE436" s="1063"/>
      <c r="AF436" s="1063"/>
      <c r="AG436" s="1063"/>
      <c r="AH436" s="1063"/>
      <c r="AI436" s="1063"/>
      <c r="AJ436" s="1063"/>
      <c r="AK436" s="1063"/>
      <c r="AL436" s="1063"/>
      <c r="AM436" s="1063"/>
      <c r="AN436" s="1063"/>
      <c r="AO436" s="1063"/>
      <c r="AP436" s="1063"/>
      <c r="AQ436" s="1063"/>
      <c r="AR436" s="1063"/>
      <c r="AS436" s="1064"/>
      <c r="AT436" s="1286" t="str">
        <f t="shared" si="55"/>
        <v xml:space="preserve"> </v>
      </c>
      <c r="AU436" s="1282">
        <f t="shared" si="56"/>
        <v>0</v>
      </c>
      <c r="AV436" s="1065"/>
    </row>
    <row r="437" spans="1:48" ht="12.75" hidden="1" customHeight="1">
      <c r="A437" s="1059" t="s">
        <v>626</v>
      </c>
      <c r="B437" s="1060" t="str">
        <f t="shared" si="54"/>
        <v xml:space="preserve"> </v>
      </c>
      <c r="C437" s="1077" t="s">
        <v>514</v>
      </c>
      <c r="D437" s="1282">
        <v>0</v>
      </c>
      <c r="E437" s="1061" t="str">
        <f t="shared" si="53"/>
        <v xml:space="preserve"> </v>
      </c>
      <c r="F437" s="1006"/>
      <c r="G437" s="1006"/>
      <c r="H437" s="1006"/>
      <c r="I437" s="1044"/>
      <c r="J437" s="1093"/>
      <c r="K437" s="1093"/>
      <c r="L437" s="1094"/>
      <c r="M437" s="1094"/>
      <c r="N437" s="1070"/>
      <c r="O437" s="1070"/>
      <c r="P437" s="1070"/>
      <c r="Q437" s="1070"/>
      <c r="R437" s="1070"/>
      <c r="S437" s="1070"/>
      <c r="T437" s="1070"/>
      <c r="U437" s="1070"/>
      <c r="V437" s="1070"/>
      <c r="W437" s="1070"/>
      <c r="X437" s="1070"/>
      <c r="Y437" s="1070"/>
      <c r="Z437" s="1070"/>
      <c r="AA437" s="1070"/>
      <c r="AB437" s="1070"/>
      <c r="AC437" s="1070"/>
      <c r="AD437" s="1070"/>
      <c r="AE437" s="1070"/>
      <c r="AF437" s="1070"/>
      <c r="AG437" s="1070"/>
      <c r="AH437" s="1070"/>
      <c r="AI437" s="1070"/>
      <c r="AJ437" s="1070"/>
      <c r="AK437" s="1070"/>
      <c r="AL437" s="1070"/>
      <c r="AM437" s="1070"/>
      <c r="AN437" s="1070"/>
      <c r="AO437" s="1070"/>
      <c r="AP437" s="1070"/>
      <c r="AQ437" s="1070"/>
      <c r="AR437" s="1069"/>
      <c r="AS437" s="1064"/>
      <c r="AT437" s="1286" t="str">
        <f t="shared" si="55"/>
        <v xml:space="preserve"> </v>
      </c>
      <c r="AU437" s="1282">
        <f t="shared" si="56"/>
        <v>0</v>
      </c>
      <c r="AV437" s="1065"/>
    </row>
    <row r="438" spans="1:48" ht="12.75" hidden="1" customHeight="1">
      <c r="A438" s="1059" t="s">
        <v>508</v>
      </c>
      <c r="B438" s="1060" t="str">
        <f t="shared" si="54"/>
        <v xml:space="preserve"> </v>
      </c>
      <c r="C438" s="1077" t="s">
        <v>514</v>
      </c>
      <c r="D438" s="1282">
        <v>0</v>
      </c>
      <c r="E438" s="1061" t="str">
        <f t="shared" si="53"/>
        <v xml:space="preserve"> </v>
      </c>
      <c r="F438" s="1044"/>
      <c r="G438" s="1044"/>
      <c r="H438" s="1044"/>
      <c r="I438" s="1044"/>
      <c r="J438" s="1044"/>
      <c r="K438" s="1044"/>
      <c r="L438" s="1063"/>
      <c r="M438" s="1063"/>
      <c r="N438" s="1063"/>
      <c r="O438" s="1063"/>
      <c r="P438" s="1063"/>
      <c r="Q438" s="1063"/>
      <c r="R438" s="1063"/>
      <c r="S438" s="1063"/>
      <c r="T438" s="1063"/>
      <c r="U438" s="1063"/>
      <c r="V438" s="1063"/>
      <c r="W438" s="1063"/>
      <c r="X438" s="1063"/>
      <c r="Y438" s="1063"/>
      <c r="Z438" s="1063"/>
      <c r="AA438" s="1063"/>
      <c r="AB438" s="1063"/>
      <c r="AC438" s="1063"/>
      <c r="AD438" s="1063"/>
      <c r="AE438" s="1063"/>
      <c r="AF438" s="1063"/>
      <c r="AG438" s="1063"/>
      <c r="AH438" s="1063"/>
      <c r="AI438" s="1063"/>
      <c r="AJ438" s="1063"/>
      <c r="AK438" s="1063"/>
      <c r="AL438" s="1063"/>
      <c r="AM438" s="1063"/>
      <c r="AN438" s="1063"/>
      <c r="AO438" s="1063"/>
      <c r="AP438" s="1063"/>
      <c r="AQ438" s="1063"/>
      <c r="AR438" s="1069"/>
      <c r="AS438" s="1064"/>
      <c r="AT438" s="1286" t="str">
        <f t="shared" si="55"/>
        <v xml:space="preserve"> </v>
      </c>
      <c r="AU438" s="1282">
        <f t="shared" si="56"/>
        <v>0</v>
      </c>
      <c r="AV438" s="1065"/>
    </row>
    <row r="439" spans="1:48" ht="12.75" hidden="1" customHeight="1">
      <c r="A439" s="1066" t="s">
        <v>902</v>
      </c>
      <c r="B439" s="1060" t="str">
        <f t="shared" si="54"/>
        <v xml:space="preserve"> </v>
      </c>
      <c r="C439" s="1077" t="s">
        <v>514</v>
      </c>
      <c r="D439" s="1282">
        <v>0</v>
      </c>
      <c r="E439" s="1061" t="str">
        <f t="shared" si="53"/>
        <v xml:space="preserve"> </v>
      </c>
      <c r="F439" s="1019"/>
      <c r="G439" s="1019"/>
      <c r="H439" s="1068"/>
      <c r="I439" s="1019"/>
      <c r="J439" s="1019"/>
      <c r="K439" s="1019"/>
      <c r="L439" s="1069"/>
      <c r="M439" s="1069"/>
      <c r="N439" s="1070"/>
      <c r="O439" s="1070"/>
      <c r="P439" s="1070"/>
      <c r="Q439" s="1070"/>
      <c r="R439" s="1070"/>
      <c r="S439" s="1070"/>
      <c r="T439" s="1070"/>
      <c r="U439" s="1070"/>
      <c r="V439" s="1070"/>
      <c r="W439" s="1070"/>
      <c r="X439" s="1070"/>
      <c r="Y439" s="1070"/>
      <c r="Z439" s="1070"/>
      <c r="AA439" s="1070"/>
      <c r="AB439" s="1070"/>
      <c r="AC439" s="1070"/>
      <c r="AD439" s="1070"/>
      <c r="AE439" s="1070"/>
      <c r="AF439" s="1070"/>
      <c r="AG439" s="1070"/>
      <c r="AH439" s="1070"/>
      <c r="AI439" s="1070"/>
      <c r="AJ439" s="1070"/>
      <c r="AK439" s="1070"/>
      <c r="AL439" s="1070"/>
      <c r="AM439" s="1070"/>
      <c r="AN439" s="1070"/>
      <c r="AO439" s="1070"/>
      <c r="AP439" s="1070"/>
      <c r="AQ439" s="1070"/>
      <c r="AR439" s="1069"/>
      <c r="AS439" s="1064"/>
      <c r="AT439" s="1286" t="str">
        <f t="shared" si="55"/>
        <v xml:space="preserve"> </v>
      </c>
      <c r="AU439" s="1282">
        <f t="shared" si="56"/>
        <v>0</v>
      </c>
      <c r="AV439" s="1065"/>
    </row>
    <row r="440" spans="1:48" ht="12.75" hidden="1" customHeight="1">
      <c r="A440" s="1059" t="s">
        <v>1214</v>
      </c>
      <c r="B440" s="1060" t="str">
        <f t="shared" si="54"/>
        <v xml:space="preserve"> </v>
      </c>
      <c r="C440" s="1077" t="s">
        <v>514</v>
      </c>
      <c r="D440" s="1282">
        <v>0</v>
      </c>
      <c r="E440" s="1061" t="str">
        <f t="shared" si="53"/>
        <v xml:space="preserve"> </v>
      </c>
      <c r="F440" s="1006"/>
      <c r="G440" s="1006"/>
      <c r="H440" s="1006"/>
      <c r="I440" s="1006"/>
      <c r="J440" s="1006"/>
      <c r="K440" s="1006"/>
      <c r="L440" s="1062"/>
      <c r="M440" s="1062"/>
      <c r="N440" s="1062"/>
      <c r="O440" s="1062"/>
      <c r="P440" s="1062"/>
      <c r="Q440" s="1062"/>
      <c r="R440" s="1062"/>
      <c r="S440" s="1062"/>
      <c r="T440" s="1062"/>
      <c r="U440" s="1062"/>
      <c r="V440" s="1062"/>
      <c r="W440" s="1062"/>
      <c r="X440" s="1062"/>
      <c r="Y440" s="1062"/>
      <c r="Z440" s="1062"/>
      <c r="AA440" s="1062"/>
      <c r="AB440" s="1062"/>
      <c r="AC440" s="1062"/>
      <c r="AD440" s="1062"/>
      <c r="AE440" s="1062"/>
      <c r="AF440" s="1062"/>
      <c r="AG440" s="1062"/>
      <c r="AH440" s="1062"/>
      <c r="AI440" s="1062"/>
      <c r="AJ440" s="1062"/>
      <c r="AK440" s="1062"/>
      <c r="AL440" s="1062"/>
      <c r="AM440" s="1062"/>
      <c r="AN440" s="1062"/>
      <c r="AO440" s="1062"/>
      <c r="AP440" s="1062"/>
      <c r="AQ440" s="1062"/>
      <c r="AR440" s="1063"/>
      <c r="AS440" s="1064"/>
      <c r="AT440" s="1286" t="str">
        <f t="shared" si="55"/>
        <v xml:space="preserve"> </v>
      </c>
      <c r="AU440" s="1282">
        <f t="shared" si="56"/>
        <v>0</v>
      </c>
      <c r="AV440" s="1065"/>
    </row>
    <row r="441" spans="1:48" ht="12.75" hidden="1" customHeight="1">
      <c r="A441" s="1066" t="s">
        <v>1048</v>
      </c>
      <c r="B441" s="1060" t="str">
        <f t="shared" si="54"/>
        <v xml:space="preserve"> </v>
      </c>
      <c r="C441" s="1077" t="s">
        <v>514</v>
      </c>
      <c r="D441" s="1282">
        <v>0</v>
      </c>
      <c r="E441" s="1061" t="str">
        <f t="shared" si="53"/>
        <v xml:space="preserve"> </v>
      </c>
      <c r="F441" s="1006"/>
      <c r="G441" s="1006"/>
      <c r="H441" s="1006"/>
      <c r="I441" s="1006"/>
      <c r="J441" s="1006"/>
      <c r="K441" s="1006"/>
      <c r="L441" s="1062"/>
      <c r="M441" s="1062"/>
      <c r="N441" s="1062"/>
      <c r="O441" s="1062"/>
      <c r="P441" s="1062"/>
      <c r="Q441" s="1062"/>
      <c r="R441" s="1062"/>
      <c r="S441" s="1062"/>
      <c r="T441" s="1062"/>
      <c r="U441" s="1062"/>
      <c r="V441" s="1062"/>
      <c r="W441" s="1062"/>
      <c r="X441" s="1062"/>
      <c r="Y441" s="1062"/>
      <c r="Z441" s="1062"/>
      <c r="AA441" s="1062"/>
      <c r="AB441" s="1062"/>
      <c r="AC441" s="1062"/>
      <c r="AD441" s="1062"/>
      <c r="AE441" s="1062"/>
      <c r="AF441" s="1062"/>
      <c r="AG441" s="1062"/>
      <c r="AH441" s="1062"/>
      <c r="AI441" s="1062"/>
      <c r="AJ441" s="1062"/>
      <c r="AK441" s="1062"/>
      <c r="AL441" s="1062"/>
      <c r="AM441" s="1062"/>
      <c r="AN441" s="1062"/>
      <c r="AO441" s="1062"/>
      <c r="AP441" s="1062"/>
      <c r="AQ441" s="1062"/>
      <c r="AR441" s="1063"/>
      <c r="AS441" s="1064"/>
      <c r="AT441" s="1286" t="str">
        <f t="shared" si="55"/>
        <v xml:space="preserve"> </v>
      </c>
      <c r="AU441" s="1282">
        <f t="shared" si="56"/>
        <v>0</v>
      </c>
      <c r="AV441" s="1065"/>
    </row>
    <row r="442" spans="1:48" ht="12.75" hidden="1" customHeight="1">
      <c r="A442" s="1066" t="s">
        <v>1499</v>
      </c>
      <c r="B442" s="1060">
        <f t="shared" si="54"/>
        <v>7</v>
      </c>
      <c r="C442" s="1077">
        <v>1.6041666666666666E-2</v>
      </c>
      <c r="D442" s="1287">
        <v>0</v>
      </c>
      <c r="E442" s="1061" t="str">
        <f t="shared" si="53"/>
        <v xml:space="preserve"> </v>
      </c>
      <c r="F442" s="1019"/>
      <c r="G442" s="1019"/>
      <c r="H442" s="1068"/>
      <c r="I442" s="1019"/>
      <c r="J442" s="1019"/>
      <c r="K442" s="1019"/>
      <c r="L442" s="1069"/>
      <c r="M442" s="1069"/>
      <c r="N442" s="1070"/>
      <c r="O442" s="1070"/>
      <c r="P442" s="1070"/>
      <c r="Q442" s="1070"/>
      <c r="R442" s="1070"/>
      <c r="S442" s="1070"/>
      <c r="T442" s="1070"/>
      <c r="U442" s="1070"/>
      <c r="V442" s="1070"/>
      <c r="W442" s="1070"/>
      <c r="X442" s="1070"/>
      <c r="Y442" s="1070"/>
      <c r="Z442" s="1070"/>
      <c r="AA442" s="1070"/>
      <c r="AB442" s="1070"/>
      <c r="AC442" s="1070"/>
      <c r="AD442" s="1070"/>
      <c r="AE442" s="1070"/>
      <c r="AF442" s="1070"/>
      <c r="AG442" s="1070"/>
      <c r="AH442" s="1070"/>
      <c r="AI442" s="1070"/>
      <c r="AJ442" s="1070"/>
      <c r="AK442" s="1070"/>
      <c r="AL442" s="1070"/>
      <c r="AM442" s="1070"/>
      <c r="AN442" s="1070"/>
      <c r="AO442" s="1070"/>
      <c r="AP442" s="1070"/>
      <c r="AQ442" s="1070"/>
      <c r="AR442" s="1069"/>
      <c r="AS442" s="1064"/>
      <c r="AT442" s="1286" t="str">
        <f t="shared" si="55"/>
        <v xml:space="preserve"> </v>
      </c>
      <c r="AU442" s="1282">
        <f t="shared" si="56"/>
        <v>0</v>
      </c>
      <c r="AV442" s="1065"/>
    </row>
    <row r="443" spans="1:48" ht="12.75" hidden="1" customHeight="1">
      <c r="A443" s="1059" t="s">
        <v>1320</v>
      </c>
      <c r="B443" s="1060">
        <v>0</v>
      </c>
      <c r="C443" s="1077" t="s">
        <v>514</v>
      </c>
      <c r="D443" s="1282">
        <v>0</v>
      </c>
      <c r="E443" s="1061" t="str">
        <f t="shared" si="53"/>
        <v xml:space="preserve"> </v>
      </c>
      <c r="F443" s="1006"/>
      <c r="G443" s="1006"/>
      <c r="H443" s="1006"/>
      <c r="I443" s="1006"/>
      <c r="J443" s="1006"/>
      <c r="K443" s="1006"/>
      <c r="L443" s="1062"/>
      <c r="M443" s="1062"/>
      <c r="N443" s="1062"/>
      <c r="O443" s="1062"/>
      <c r="P443" s="1062"/>
      <c r="Q443" s="1062"/>
      <c r="R443" s="1062"/>
      <c r="S443" s="1062"/>
      <c r="T443" s="1062"/>
      <c r="U443" s="1062"/>
      <c r="V443" s="1062"/>
      <c r="W443" s="1062"/>
      <c r="X443" s="1062"/>
      <c r="Y443" s="1062"/>
      <c r="Z443" s="1062"/>
      <c r="AA443" s="1062"/>
      <c r="AB443" s="1062"/>
      <c r="AC443" s="1062"/>
      <c r="AD443" s="1062"/>
      <c r="AE443" s="1062"/>
      <c r="AF443" s="1062"/>
      <c r="AG443" s="1062"/>
      <c r="AH443" s="1062"/>
      <c r="AI443" s="1062"/>
      <c r="AJ443" s="1062"/>
      <c r="AK443" s="1062"/>
      <c r="AL443" s="1062"/>
      <c r="AM443" s="1062"/>
      <c r="AN443" s="1062"/>
      <c r="AO443" s="1062"/>
      <c r="AP443" s="1062"/>
      <c r="AQ443" s="1062"/>
      <c r="AR443" s="1063"/>
      <c r="AS443" s="1064"/>
      <c r="AT443" s="1286" t="str">
        <f t="shared" si="55"/>
        <v xml:space="preserve"> </v>
      </c>
      <c r="AU443" s="1282">
        <f t="shared" si="56"/>
        <v>0</v>
      </c>
      <c r="AV443" s="1065"/>
    </row>
    <row r="444" spans="1:48" ht="12.75" hidden="1" customHeight="1">
      <c r="A444" s="1066" t="s">
        <v>942</v>
      </c>
      <c r="B444" s="1060" t="str">
        <f>IFERROR(MINUTE(B$5)-MINUTE(C444)," ")</f>
        <v xml:space="preserve"> </v>
      </c>
      <c r="C444" s="1077" t="s">
        <v>514</v>
      </c>
      <c r="D444" s="1282">
        <v>0</v>
      </c>
      <c r="E444" s="1061" t="str">
        <f t="shared" si="53"/>
        <v xml:space="preserve"> </v>
      </c>
      <c r="F444" s="1044"/>
      <c r="G444" s="1044"/>
      <c r="H444" s="1006"/>
      <c r="I444" s="1044"/>
      <c r="J444" s="1044"/>
      <c r="K444" s="1044"/>
      <c r="L444" s="1063"/>
      <c r="M444" s="1063"/>
      <c r="N444" s="1070"/>
      <c r="O444" s="1070"/>
      <c r="P444" s="1070"/>
      <c r="Q444" s="1070"/>
      <c r="R444" s="1070"/>
      <c r="S444" s="1070"/>
      <c r="T444" s="1070"/>
      <c r="U444" s="1070"/>
      <c r="V444" s="1070"/>
      <c r="W444" s="1070"/>
      <c r="X444" s="1070"/>
      <c r="Y444" s="1070"/>
      <c r="Z444" s="1070"/>
      <c r="AA444" s="1070"/>
      <c r="AB444" s="1070"/>
      <c r="AC444" s="1070"/>
      <c r="AD444" s="1070"/>
      <c r="AE444" s="1070"/>
      <c r="AF444" s="1070"/>
      <c r="AG444" s="1070"/>
      <c r="AH444" s="1070"/>
      <c r="AI444" s="1070"/>
      <c r="AJ444" s="1070"/>
      <c r="AK444" s="1070"/>
      <c r="AL444" s="1070"/>
      <c r="AM444" s="1070"/>
      <c r="AN444" s="1070"/>
      <c r="AO444" s="1070"/>
      <c r="AP444" s="1070"/>
      <c r="AQ444" s="1070"/>
      <c r="AR444" s="1069"/>
      <c r="AS444" s="1064"/>
      <c r="AT444" s="1286" t="str">
        <f t="shared" si="55"/>
        <v xml:space="preserve"> </v>
      </c>
      <c r="AU444" s="1282">
        <f t="shared" si="56"/>
        <v>0</v>
      </c>
      <c r="AV444" s="1065"/>
    </row>
    <row r="445" spans="1:48" ht="12.75" hidden="1" customHeight="1">
      <c r="A445" s="1066" t="s">
        <v>794</v>
      </c>
      <c r="B445" s="1060" t="str">
        <f>IFERROR(MINUTE(B$5)-MINUTE(C445)," ")</f>
        <v xml:space="preserve"> </v>
      </c>
      <c r="C445" s="1077" t="s">
        <v>514</v>
      </c>
      <c r="D445" s="1282">
        <v>0</v>
      </c>
      <c r="E445" s="1061" t="str">
        <f t="shared" si="53"/>
        <v xml:space="preserve"> </v>
      </c>
      <c r="F445" s="1043"/>
      <c r="G445" s="1044"/>
      <c r="H445" s="1044"/>
      <c r="I445" s="1044"/>
      <c r="J445" s="1044"/>
      <c r="K445" s="1044"/>
      <c r="L445" s="1063"/>
      <c r="M445" s="1063"/>
      <c r="N445" s="1063"/>
      <c r="O445" s="1063"/>
      <c r="P445" s="1063"/>
      <c r="Q445" s="1063"/>
      <c r="R445" s="1063"/>
      <c r="S445" s="1063"/>
      <c r="T445" s="1063"/>
      <c r="U445" s="1063"/>
      <c r="V445" s="1063"/>
      <c r="W445" s="1063"/>
      <c r="X445" s="1063"/>
      <c r="Y445" s="1063"/>
      <c r="Z445" s="1063"/>
      <c r="AA445" s="1063"/>
      <c r="AB445" s="1063"/>
      <c r="AC445" s="1063"/>
      <c r="AD445" s="1063"/>
      <c r="AE445" s="1063"/>
      <c r="AF445" s="1063"/>
      <c r="AG445" s="1063"/>
      <c r="AH445" s="1063"/>
      <c r="AI445" s="1063"/>
      <c r="AJ445" s="1063"/>
      <c r="AK445" s="1063"/>
      <c r="AL445" s="1063"/>
      <c r="AM445" s="1063"/>
      <c r="AN445" s="1063"/>
      <c r="AO445" s="1063"/>
      <c r="AP445" s="1063"/>
      <c r="AQ445" s="1063"/>
      <c r="AR445" s="1063"/>
      <c r="AS445" s="1081"/>
      <c r="AT445" s="1286" t="str">
        <f t="shared" si="55"/>
        <v xml:space="preserve"> </v>
      </c>
      <c r="AU445" s="1282">
        <f t="shared" si="56"/>
        <v>0</v>
      </c>
      <c r="AV445" s="1053"/>
    </row>
    <row r="446" spans="1:48" ht="12.75" hidden="1" customHeight="1">
      <c r="A446" s="1059" t="s">
        <v>1321</v>
      </c>
      <c r="B446" s="1060">
        <v>6</v>
      </c>
      <c r="C446" s="1077" t="s">
        <v>514</v>
      </c>
      <c r="D446" s="1282">
        <v>0</v>
      </c>
      <c r="E446" s="1061" t="str">
        <f t="shared" ref="E446:E509" si="57">IFERROR(AVERAGE(F446:AR446), " ")</f>
        <v xml:space="preserve"> </v>
      </c>
      <c r="F446" s="1044"/>
      <c r="G446" s="1044"/>
      <c r="H446" s="1044"/>
      <c r="I446" s="1044"/>
      <c r="J446" s="1044"/>
      <c r="K446" s="1044"/>
      <c r="L446" s="1063"/>
      <c r="M446" s="1063"/>
      <c r="N446" s="1063"/>
      <c r="O446" s="1063"/>
      <c r="P446" s="1063"/>
      <c r="Q446" s="1063"/>
      <c r="R446" s="1063"/>
      <c r="S446" s="1063"/>
      <c r="T446" s="1063"/>
      <c r="U446" s="1063"/>
      <c r="V446" s="1063"/>
      <c r="W446" s="1063"/>
      <c r="X446" s="1063"/>
      <c r="Y446" s="1063"/>
      <c r="Z446" s="1063"/>
      <c r="AA446" s="1063"/>
      <c r="AB446" s="1063"/>
      <c r="AC446" s="1063"/>
      <c r="AD446" s="1063"/>
      <c r="AE446" s="1063"/>
      <c r="AF446" s="1063"/>
      <c r="AG446" s="1063"/>
      <c r="AH446" s="1063"/>
      <c r="AI446" s="1063"/>
      <c r="AJ446" s="1063"/>
      <c r="AK446" s="1063"/>
      <c r="AL446" s="1063"/>
      <c r="AM446" s="1063"/>
      <c r="AN446" s="1063"/>
      <c r="AO446" s="1063"/>
      <c r="AP446" s="1063"/>
      <c r="AQ446" s="1063"/>
      <c r="AR446" s="1069"/>
      <c r="AS446" s="1064"/>
      <c r="AT446" s="1286" t="str">
        <f t="shared" si="55"/>
        <v xml:space="preserve"> </v>
      </c>
      <c r="AU446" s="1282">
        <f t="shared" si="56"/>
        <v>0</v>
      </c>
      <c r="AV446" s="1065"/>
    </row>
    <row r="447" spans="1:48" ht="12.75" hidden="1" customHeight="1">
      <c r="A447" s="1066" t="s">
        <v>1283</v>
      </c>
      <c r="B447" s="1060" t="str">
        <f t="shared" ref="B447:B478" si="58">IFERROR(MINUTE(B$5)-MINUTE(C447)," ")</f>
        <v xml:space="preserve"> </v>
      </c>
      <c r="C447" s="1077" t="s">
        <v>514</v>
      </c>
      <c r="D447" s="1287">
        <v>0</v>
      </c>
      <c r="E447" s="1061" t="str">
        <f t="shared" si="57"/>
        <v xml:space="preserve"> </v>
      </c>
      <c r="F447" s="1044"/>
      <c r="G447" s="1044"/>
      <c r="H447" s="1006"/>
      <c r="I447" s="1044"/>
      <c r="J447" s="1044"/>
      <c r="K447" s="1044"/>
      <c r="L447" s="1063"/>
      <c r="M447" s="1063"/>
      <c r="N447" s="1062"/>
      <c r="O447" s="1062"/>
      <c r="P447" s="1062"/>
      <c r="Q447" s="1062"/>
      <c r="R447" s="1062"/>
      <c r="S447" s="1062"/>
      <c r="T447" s="1062"/>
      <c r="U447" s="1062"/>
      <c r="V447" s="1062"/>
      <c r="W447" s="1062"/>
      <c r="X447" s="1062"/>
      <c r="Y447" s="1062"/>
      <c r="Z447" s="1062"/>
      <c r="AA447" s="1062"/>
      <c r="AB447" s="1062"/>
      <c r="AC447" s="1062"/>
      <c r="AD447" s="1062"/>
      <c r="AE447" s="1062"/>
      <c r="AF447" s="1062"/>
      <c r="AG447" s="1062"/>
      <c r="AH447" s="1062"/>
      <c r="AI447" s="1062"/>
      <c r="AJ447" s="1062"/>
      <c r="AK447" s="1062"/>
      <c r="AL447" s="1062"/>
      <c r="AM447" s="1062"/>
      <c r="AN447" s="1062"/>
      <c r="AO447" s="1062"/>
      <c r="AP447" s="1062"/>
      <c r="AQ447" s="1062"/>
      <c r="AR447" s="1063"/>
      <c r="AS447" s="1064"/>
      <c r="AT447" s="1286" t="str">
        <f t="shared" si="55"/>
        <v xml:space="preserve"> </v>
      </c>
      <c r="AU447" s="1282">
        <f t="shared" si="56"/>
        <v>0</v>
      </c>
      <c r="AV447" s="1065"/>
    </row>
    <row r="448" spans="1:48" ht="12.75" hidden="1" customHeight="1">
      <c r="A448" s="1059" t="s">
        <v>497</v>
      </c>
      <c r="B448" s="1060" t="str">
        <f t="shared" si="58"/>
        <v xml:space="preserve"> </v>
      </c>
      <c r="C448" s="1077" t="s">
        <v>514</v>
      </c>
      <c r="D448" s="1282">
        <v>0</v>
      </c>
      <c r="E448" s="1061" t="str">
        <f t="shared" si="57"/>
        <v xml:space="preserve"> </v>
      </c>
      <c r="F448" s="1006"/>
      <c r="G448" s="1006"/>
      <c r="H448" s="1006"/>
      <c r="I448" s="1006"/>
      <c r="J448" s="1006"/>
      <c r="K448" s="1006"/>
      <c r="L448" s="1062"/>
      <c r="M448" s="1062"/>
      <c r="N448" s="1062"/>
      <c r="O448" s="1062"/>
      <c r="P448" s="1062"/>
      <c r="Q448" s="1062"/>
      <c r="R448" s="1062"/>
      <c r="S448" s="1062"/>
      <c r="T448" s="1062"/>
      <c r="U448" s="1062"/>
      <c r="V448" s="1062"/>
      <c r="W448" s="1062"/>
      <c r="X448" s="1062"/>
      <c r="Y448" s="1062"/>
      <c r="Z448" s="1062"/>
      <c r="AA448" s="1062"/>
      <c r="AB448" s="1062"/>
      <c r="AC448" s="1062"/>
      <c r="AD448" s="1062"/>
      <c r="AE448" s="1062"/>
      <c r="AF448" s="1062"/>
      <c r="AG448" s="1062"/>
      <c r="AH448" s="1062"/>
      <c r="AI448" s="1062"/>
      <c r="AJ448" s="1062"/>
      <c r="AK448" s="1062"/>
      <c r="AL448" s="1062"/>
      <c r="AM448" s="1062"/>
      <c r="AN448" s="1062"/>
      <c r="AO448" s="1062"/>
      <c r="AP448" s="1062"/>
      <c r="AQ448" s="1062"/>
      <c r="AR448" s="1063"/>
      <c r="AS448" s="1064"/>
      <c r="AT448" s="1286" t="str">
        <f t="shared" si="55"/>
        <v xml:space="preserve"> </v>
      </c>
      <c r="AU448" s="1282">
        <f t="shared" si="56"/>
        <v>0</v>
      </c>
      <c r="AV448" s="1065"/>
    </row>
    <row r="449" spans="1:48" ht="12.75" hidden="1" customHeight="1">
      <c r="A449" s="1059" t="s">
        <v>1215</v>
      </c>
      <c r="B449" s="1060" t="str">
        <f t="shared" si="58"/>
        <v xml:space="preserve"> </v>
      </c>
      <c r="C449" s="1077" t="s">
        <v>514</v>
      </c>
      <c r="D449" s="1282">
        <v>0</v>
      </c>
      <c r="E449" s="1061" t="str">
        <f t="shared" si="57"/>
        <v xml:space="preserve"> </v>
      </c>
      <c r="F449" s="1044"/>
      <c r="G449" s="1044"/>
      <c r="H449" s="1044"/>
      <c r="I449" s="1044"/>
      <c r="J449" s="1044"/>
      <c r="K449" s="1044"/>
      <c r="L449" s="1063"/>
      <c r="M449" s="1063"/>
      <c r="N449" s="1063"/>
      <c r="O449" s="1063"/>
      <c r="P449" s="1063"/>
      <c r="Q449" s="1063"/>
      <c r="R449" s="1063"/>
      <c r="S449" s="1063"/>
      <c r="T449" s="1063"/>
      <c r="U449" s="1063"/>
      <c r="V449" s="1063"/>
      <c r="W449" s="1063"/>
      <c r="X449" s="1063"/>
      <c r="Y449" s="1063"/>
      <c r="Z449" s="1063"/>
      <c r="AA449" s="1063"/>
      <c r="AB449" s="1063"/>
      <c r="AC449" s="1063"/>
      <c r="AD449" s="1063"/>
      <c r="AE449" s="1063"/>
      <c r="AF449" s="1063"/>
      <c r="AG449" s="1063"/>
      <c r="AH449" s="1063"/>
      <c r="AI449" s="1063"/>
      <c r="AJ449" s="1063"/>
      <c r="AK449" s="1063"/>
      <c r="AL449" s="1063"/>
      <c r="AM449" s="1063"/>
      <c r="AN449" s="1063"/>
      <c r="AO449" s="1063"/>
      <c r="AP449" s="1063"/>
      <c r="AQ449" s="1063"/>
      <c r="AR449" s="1069"/>
      <c r="AS449" s="1064"/>
      <c r="AT449" s="1286" t="str">
        <f t="shared" si="55"/>
        <v xml:space="preserve"> </v>
      </c>
      <c r="AU449" s="1282">
        <f t="shared" si="56"/>
        <v>0</v>
      </c>
      <c r="AV449" s="1065"/>
    </row>
    <row r="450" spans="1:48" ht="12.75" hidden="1" customHeight="1">
      <c r="A450" s="1066" t="s">
        <v>1613</v>
      </c>
      <c r="B450" s="1060" t="str">
        <f t="shared" si="58"/>
        <v xml:space="preserve"> </v>
      </c>
      <c r="C450" s="1077" t="s">
        <v>514</v>
      </c>
      <c r="D450" s="1287">
        <v>0</v>
      </c>
      <c r="E450" s="1061" t="str">
        <f t="shared" si="57"/>
        <v xml:space="preserve"> </v>
      </c>
      <c r="F450" s="1044"/>
      <c r="G450" s="1044"/>
      <c r="H450" s="1044"/>
      <c r="I450" s="1044"/>
      <c r="J450" s="1044"/>
      <c r="K450" s="1044"/>
      <c r="L450" s="1063"/>
      <c r="M450" s="1063"/>
      <c r="N450" s="1063"/>
      <c r="O450" s="1063"/>
      <c r="P450" s="1063"/>
      <c r="Q450" s="1063"/>
      <c r="R450" s="1063"/>
      <c r="S450" s="1063"/>
      <c r="T450" s="1063"/>
      <c r="U450" s="1063"/>
      <c r="V450" s="1063"/>
      <c r="W450" s="1063"/>
      <c r="X450" s="1063"/>
      <c r="Y450" s="1063"/>
      <c r="Z450" s="1063"/>
      <c r="AA450" s="1063"/>
      <c r="AB450" s="1063"/>
      <c r="AC450" s="1063"/>
      <c r="AD450" s="1063"/>
      <c r="AE450" s="1063"/>
      <c r="AF450" s="1063"/>
      <c r="AG450" s="1063"/>
      <c r="AH450" s="1063"/>
      <c r="AI450" s="1063"/>
      <c r="AJ450" s="1063"/>
      <c r="AK450" s="1063"/>
      <c r="AL450" s="1063"/>
      <c r="AM450" s="1063"/>
      <c r="AN450" s="1063"/>
      <c r="AO450" s="1063"/>
      <c r="AP450" s="1063"/>
      <c r="AQ450" s="1063"/>
      <c r="AR450" s="1063"/>
      <c r="AS450" s="1064"/>
      <c r="AT450" s="1286" t="str">
        <f t="shared" si="55"/>
        <v xml:space="preserve"> </v>
      </c>
      <c r="AU450" s="1282">
        <f t="shared" si="56"/>
        <v>0</v>
      </c>
      <c r="AV450" s="1065"/>
    </row>
    <row r="451" spans="1:48" ht="12.75" hidden="1" customHeight="1">
      <c r="A451" s="1059" t="s">
        <v>941</v>
      </c>
      <c r="B451" s="1060" t="str">
        <f t="shared" si="58"/>
        <v xml:space="preserve"> </v>
      </c>
      <c r="C451" s="1077" t="s">
        <v>514</v>
      </c>
      <c r="D451" s="1282">
        <v>0</v>
      </c>
      <c r="E451" s="1061" t="str">
        <f t="shared" si="57"/>
        <v xml:space="preserve"> </v>
      </c>
      <c r="F451" s="1006"/>
      <c r="G451" s="1006"/>
      <c r="H451" s="1006"/>
      <c r="I451" s="1006"/>
      <c r="J451" s="1006"/>
      <c r="K451" s="1006"/>
      <c r="L451" s="1062"/>
      <c r="M451" s="1062"/>
      <c r="N451" s="1062"/>
      <c r="O451" s="1062"/>
      <c r="P451" s="1062"/>
      <c r="Q451" s="1062"/>
      <c r="R451" s="1062"/>
      <c r="S451" s="1062"/>
      <c r="T451" s="1062"/>
      <c r="U451" s="1062"/>
      <c r="V451" s="1062"/>
      <c r="W451" s="1062"/>
      <c r="X451" s="1062"/>
      <c r="Y451" s="1062"/>
      <c r="Z451" s="1062"/>
      <c r="AA451" s="1062"/>
      <c r="AB451" s="1062"/>
      <c r="AC451" s="1062"/>
      <c r="AD451" s="1062"/>
      <c r="AE451" s="1062"/>
      <c r="AF451" s="1062"/>
      <c r="AG451" s="1062"/>
      <c r="AH451" s="1062"/>
      <c r="AI451" s="1062"/>
      <c r="AJ451" s="1062"/>
      <c r="AK451" s="1062"/>
      <c r="AL451" s="1062"/>
      <c r="AM451" s="1062"/>
      <c r="AN451" s="1062"/>
      <c r="AO451" s="1062"/>
      <c r="AP451" s="1062"/>
      <c r="AQ451" s="1062"/>
      <c r="AR451" s="1063"/>
      <c r="AS451" s="1064"/>
      <c r="AT451" s="1286" t="str">
        <f t="shared" si="55"/>
        <v xml:space="preserve"> </v>
      </c>
      <c r="AU451" s="1282">
        <f t="shared" si="56"/>
        <v>0</v>
      </c>
      <c r="AV451" s="1065"/>
    </row>
    <row r="452" spans="1:48" ht="12.75" hidden="1" customHeight="1">
      <c r="A452" s="1059" t="s">
        <v>209</v>
      </c>
      <c r="B452" s="1060" t="str">
        <f t="shared" si="58"/>
        <v xml:space="preserve"> </v>
      </c>
      <c r="C452" s="1077" t="s">
        <v>514</v>
      </c>
      <c r="D452" s="1282">
        <v>0</v>
      </c>
      <c r="E452" s="1061" t="str">
        <f t="shared" si="57"/>
        <v xml:space="preserve"> </v>
      </c>
      <c r="F452" s="1006"/>
      <c r="G452" s="1006"/>
      <c r="H452" s="1006"/>
      <c r="I452" s="1006"/>
      <c r="J452" s="1006"/>
      <c r="K452" s="1006"/>
      <c r="L452" s="1062"/>
      <c r="M452" s="1062"/>
      <c r="N452" s="1062"/>
      <c r="O452" s="1062"/>
      <c r="P452" s="1062"/>
      <c r="Q452" s="1062"/>
      <c r="R452" s="1062"/>
      <c r="S452" s="1062"/>
      <c r="T452" s="1062"/>
      <c r="U452" s="1062"/>
      <c r="V452" s="1062"/>
      <c r="W452" s="1062"/>
      <c r="X452" s="1062"/>
      <c r="Y452" s="1062"/>
      <c r="Z452" s="1062"/>
      <c r="AA452" s="1062"/>
      <c r="AB452" s="1062"/>
      <c r="AC452" s="1062"/>
      <c r="AD452" s="1062"/>
      <c r="AE452" s="1062"/>
      <c r="AF452" s="1062"/>
      <c r="AG452" s="1062"/>
      <c r="AH452" s="1062"/>
      <c r="AI452" s="1062"/>
      <c r="AJ452" s="1062"/>
      <c r="AK452" s="1062"/>
      <c r="AL452" s="1062"/>
      <c r="AM452" s="1062"/>
      <c r="AN452" s="1062"/>
      <c r="AO452" s="1062"/>
      <c r="AP452" s="1062"/>
      <c r="AQ452" s="1062"/>
      <c r="AR452" s="1063"/>
      <c r="AS452" s="1064"/>
      <c r="AT452" s="1286" t="str">
        <f t="shared" si="55"/>
        <v xml:space="preserve"> </v>
      </c>
      <c r="AU452" s="1282">
        <f t="shared" si="56"/>
        <v>0</v>
      </c>
      <c r="AV452" s="1065"/>
    </row>
    <row r="453" spans="1:48" ht="12.75" hidden="1" customHeight="1">
      <c r="A453" s="1059" t="s">
        <v>552</v>
      </c>
      <c r="B453" s="1060" t="str">
        <f t="shared" si="58"/>
        <v xml:space="preserve"> </v>
      </c>
      <c r="C453" s="1077" t="s">
        <v>514</v>
      </c>
      <c r="D453" s="1282">
        <v>0</v>
      </c>
      <c r="E453" s="1061" t="str">
        <f t="shared" si="57"/>
        <v xml:space="preserve"> </v>
      </c>
      <c r="F453" s="1044"/>
      <c r="G453" s="1044"/>
      <c r="H453" s="1044"/>
      <c r="I453" s="1044"/>
      <c r="J453" s="1044"/>
      <c r="K453" s="1044"/>
      <c r="L453" s="1063"/>
      <c r="M453" s="1063"/>
      <c r="N453" s="1063"/>
      <c r="O453" s="1063"/>
      <c r="P453" s="1063"/>
      <c r="Q453" s="1063"/>
      <c r="R453" s="1063"/>
      <c r="S453" s="1063"/>
      <c r="T453" s="1063"/>
      <c r="U453" s="1063"/>
      <c r="V453" s="1063"/>
      <c r="W453" s="1063"/>
      <c r="X453" s="1063"/>
      <c r="Y453" s="1063"/>
      <c r="Z453" s="1063"/>
      <c r="AA453" s="1063"/>
      <c r="AB453" s="1063"/>
      <c r="AC453" s="1063"/>
      <c r="AD453" s="1063"/>
      <c r="AE453" s="1063"/>
      <c r="AF453" s="1063"/>
      <c r="AG453" s="1063"/>
      <c r="AH453" s="1063"/>
      <c r="AI453" s="1063"/>
      <c r="AJ453" s="1063"/>
      <c r="AK453" s="1063"/>
      <c r="AL453" s="1063"/>
      <c r="AM453" s="1063"/>
      <c r="AN453" s="1063"/>
      <c r="AO453" s="1063"/>
      <c r="AP453" s="1063"/>
      <c r="AQ453" s="1063"/>
      <c r="AR453" s="1063"/>
      <c r="AS453" s="1064"/>
      <c r="AT453" s="1286" t="str">
        <f t="shared" si="55"/>
        <v xml:space="preserve"> </v>
      </c>
      <c r="AU453" s="1282">
        <f t="shared" si="56"/>
        <v>0</v>
      </c>
      <c r="AV453" s="1065"/>
    </row>
    <row r="454" spans="1:48" ht="12.75" hidden="1" customHeight="1">
      <c r="A454" s="1059" t="s">
        <v>262</v>
      </c>
      <c r="B454" s="1060" t="str">
        <f t="shared" si="58"/>
        <v xml:space="preserve"> </v>
      </c>
      <c r="C454" s="1077" t="s">
        <v>514</v>
      </c>
      <c r="D454" s="1282">
        <v>0</v>
      </c>
      <c r="E454" s="1061" t="str">
        <f t="shared" si="57"/>
        <v xml:space="preserve"> </v>
      </c>
      <c r="F454" s="1006"/>
      <c r="G454" s="1006"/>
      <c r="H454" s="1006"/>
      <c r="I454" s="1006"/>
      <c r="J454" s="1086"/>
      <c r="K454" s="1086"/>
      <c r="L454" s="1087"/>
      <c r="M454" s="1087"/>
      <c r="N454" s="1062"/>
      <c r="O454" s="1062"/>
      <c r="P454" s="1062"/>
      <c r="Q454" s="1062"/>
      <c r="R454" s="1062"/>
      <c r="S454" s="1062"/>
      <c r="T454" s="1062"/>
      <c r="U454" s="1062"/>
      <c r="V454" s="1062"/>
      <c r="W454" s="1062"/>
      <c r="X454" s="1062"/>
      <c r="Y454" s="1062"/>
      <c r="Z454" s="1062"/>
      <c r="AA454" s="1062"/>
      <c r="AB454" s="1062"/>
      <c r="AC454" s="1062"/>
      <c r="AD454" s="1062"/>
      <c r="AE454" s="1062"/>
      <c r="AF454" s="1062"/>
      <c r="AG454" s="1062"/>
      <c r="AH454" s="1062"/>
      <c r="AI454" s="1062"/>
      <c r="AJ454" s="1062"/>
      <c r="AK454" s="1062"/>
      <c r="AL454" s="1062"/>
      <c r="AM454" s="1062"/>
      <c r="AN454" s="1062"/>
      <c r="AO454" s="1062"/>
      <c r="AP454" s="1062"/>
      <c r="AQ454" s="1062"/>
      <c r="AR454" s="1063"/>
      <c r="AS454" s="1290"/>
      <c r="AT454" s="1286" t="str">
        <f t="shared" si="55"/>
        <v xml:space="preserve"> </v>
      </c>
      <c r="AU454" s="1282">
        <f t="shared" si="56"/>
        <v>0</v>
      </c>
      <c r="AV454" s="1065"/>
    </row>
    <row r="455" spans="1:48" ht="12.75" hidden="1" customHeight="1">
      <c r="A455" s="1059" t="s">
        <v>277</v>
      </c>
      <c r="B455" s="1060" t="str">
        <f t="shared" si="58"/>
        <v xml:space="preserve"> </v>
      </c>
      <c r="C455" s="1077" t="s">
        <v>514</v>
      </c>
      <c r="D455" s="1282">
        <v>0</v>
      </c>
      <c r="E455" s="1061" t="str">
        <f t="shared" si="57"/>
        <v xml:space="preserve"> </v>
      </c>
      <c r="F455" s="1006"/>
      <c r="G455" s="1006"/>
      <c r="H455" s="1006"/>
      <c r="I455" s="1006"/>
      <c r="J455" s="1006"/>
      <c r="K455" s="1006"/>
      <c r="L455" s="1062"/>
      <c r="M455" s="1062"/>
      <c r="N455" s="1062"/>
      <c r="O455" s="1062"/>
      <c r="P455" s="1062"/>
      <c r="Q455" s="1062"/>
      <c r="R455" s="1062"/>
      <c r="S455" s="1062"/>
      <c r="T455" s="1062"/>
      <c r="U455" s="1062"/>
      <c r="V455" s="1062"/>
      <c r="W455" s="1062"/>
      <c r="X455" s="1062"/>
      <c r="Y455" s="1062"/>
      <c r="Z455" s="1062"/>
      <c r="AA455" s="1062"/>
      <c r="AB455" s="1062"/>
      <c r="AC455" s="1062"/>
      <c r="AD455" s="1062"/>
      <c r="AE455" s="1062"/>
      <c r="AF455" s="1062"/>
      <c r="AG455" s="1062"/>
      <c r="AH455" s="1062"/>
      <c r="AI455" s="1062"/>
      <c r="AJ455" s="1062"/>
      <c r="AK455" s="1062"/>
      <c r="AL455" s="1062"/>
      <c r="AM455" s="1062"/>
      <c r="AN455" s="1062"/>
      <c r="AO455" s="1062"/>
      <c r="AP455" s="1062"/>
      <c r="AQ455" s="1062"/>
      <c r="AR455" s="1063"/>
      <c r="AS455" s="1064"/>
      <c r="AT455" s="1286" t="str">
        <f t="shared" si="55"/>
        <v xml:space="preserve"> </v>
      </c>
      <c r="AU455" s="1282">
        <f t="shared" si="56"/>
        <v>0</v>
      </c>
      <c r="AV455" s="1065"/>
    </row>
    <row r="456" spans="1:48" ht="12.75" hidden="1" customHeight="1">
      <c r="A456" s="1066" t="s">
        <v>1049</v>
      </c>
      <c r="B456" s="1060" t="str">
        <f t="shared" si="58"/>
        <v xml:space="preserve"> </v>
      </c>
      <c r="C456" s="1077" t="s">
        <v>514</v>
      </c>
      <c r="D456" s="1282">
        <v>0</v>
      </c>
      <c r="E456" s="1061" t="str">
        <f t="shared" si="57"/>
        <v xml:space="preserve"> </v>
      </c>
      <c r="F456" s="1006"/>
      <c r="G456" s="1006"/>
      <c r="H456" s="1006"/>
      <c r="I456" s="1006"/>
      <c r="J456" s="1006"/>
      <c r="K456" s="1006"/>
      <c r="L456" s="1062"/>
      <c r="M456" s="1062"/>
      <c r="N456" s="1062"/>
      <c r="O456" s="1062"/>
      <c r="P456" s="1062"/>
      <c r="Q456" s="1062"/>
      <c r="R456" s="1062"/>
      <c r="S456" s="1062"/>
      <c r="T456" s="1062"/>
      <c r="U456" s="1062"/>
      <c r="V456" s="1062"/>
      <c r="W456" s="1062"/>
      <c r="X456" s="1062"/>
      <c r="Y456" s="1062"/>
      <c r="Z456" s="1062"/>
      <c r="AA456" s="1062"/>
      <c r="AB456" s="1062"/>
      <c r="AC456" s="1062"/>
      <c r="AD456" s="1062"/>
      <c r="AE456" s="1062"/>
      <c r="AF456" s="1062"/>
      <c r="AG456" s="1062"/>
      <c r="AH456" s="1062"/>
      <c r="AI456" s="1062"/>
      <c r="AJ456" s="1062"/>
      <c r="AK456" s="1062"/>
      <c r="AL456" s="1062"/>
      <c r="AM456" s="1062"/>
      <c r="AN456" s="1062"/>
      <c r="AO456" s="1062"/>
      <c r="AP456" s="1062"/>
      <c r="AQ456" s="1062"/>
      <c r="AR456" s="1063"/>
      <c r="AS456" s="1290"/>
      <c r="AT456" s="1286" t="str">
        <f t="shared" si="55"/>
        <v xml:space="preserve"> </v>
      </c>
      <c r="AU456" s="1282">
        <f t="shared" si="56"/>
        <v>0</v>
      </c>
      <c r="AV456" s="1065"/>
    </row>
    <row r="457" spans="1:48" ht="12.75" hidden="1" customHeight="1">
      <c r="A457" s="1066" t="s">
        <v>895</v>
      </c>
      <c r="B457" s="1060" t="str">
        <f t="shared" si="58"/>
        <v xml:space="preserve"> </v>
      </c>
      <c r="C457" s="1077" t="s">
        <v>514</v>
      </c>
      <c r="D457" s="1282">
        <v>0</v>
      </c>
      <c r="E457" s="1061" t="str">
        <f t="shared" si="57"/>
        <v xml:space="preserve"> </v>
      </c>
      <c r="F457" s="1006"/>
      <c r="G457" s="1006"/>
      <c r="H457" s="1006"/>
      <c r="I457" s="1006"/>
      <c r="J457" s="1006"/>
      <c r="K457" s="1006"/>
      <c r="L457" s="1062"/>
      <c r="M457" s="1062"/>
      <c r="N457" s="1062"/>
      <c r="O457" s="1062"/>
      <c r="P457" s="1062"/>
      <c r="Q457" s="1062"/>
      <c r="R457" s="1062"/>
      <c r="S457" s="1062"/>
      <c r="T457" s="1062"/>
      <c r="U457" s="1062"/>
      <c r="V457" s="1062"/>
      <c r="W457" s="1062"/>
      <c r="X457" s="1062"/>
      <c r="Y457" s="1062"/>
      <c r="Z457" s="1062"/>
      <c r="AA457" s="1062"/>
      <c r="AB457" s="1062"/>
      <c r="AC457" s="1062"/>
      <c r="AD457" s="1062"/>
      <c r="AE457" s="1062"/>
      <c r="AF457" s="1062"/>
      <c r="AG457" s="1062"/>
      <c r="AH457" s="1062"/>
      <c r="AI457" s="1062"/>
      <c r="AJ457" s="1062"/>
      <c r="AK457" s="1062"/>
      <c r="AL457" s="1062"/>
      <c r="AM457" s="1062"/>
      <c r="AN457" s="1062"/>
      <c r="AO457" s="1062"/>
      <c r="AP457" s="1062"/>
      <c r="AQ457" s="1062"/>
      <c r="AR457" s="1063"/>
      <c r="AS457" s="1064"/>
      <c r="AT457" s="1286" t="str">
        <f t="shared" si="55"/>
        <v xml:space="preserve"> </v>
      </c>
      <c r="AU457" s="1282">
        <f t="shared" si="56"/>
        <v>0</v>
      </c>
      <c r="AV457" s="1065"/>
    </row>
    <row r="458" spans="1:48" ht="12.75" hidden="1" customHeight="1">
      <c r="A458" s="1066" t="s">
        <v>1615</v>
      </c>
      <c r="B458" s="1060">
        <f t="shared" si="58"/>
        <v>5</v>
      </c>
      <c r="C458" s="1077">
        <v>1.7465277777777777E-2</v>
      </c>
      <c r="D458" s="1287">
        <v>0</v>
      </c>
      <c r="E458" s="1061" t="str">
        <f t="shared" si="57"/>
        <v xml:space="preserve"> </v>
      </c>
      <c r="F458" s="1006"/>
      <c r="G458" s="1006"/>
      <c r="H458" s="1006"/>
      <c r="I458" s="1006"/>
      <c r="J458" s="1006"/>
      <c r="K458" s="1006"/>
      <c r="L458" s="1062"/>
      <c r="M458" s="1062"/>
      <c r="N458" s="1062"/>
      <c r="O458" s="1062"/>
      <c r="P458" s="1062"/>
      <c r="Q458" s="1062"/>
      <c r="R458" s="1062"/>
      <c r="S458" s="1062"/>
      <c r="T458" s="1062"/>
      <c r="U458" s="1062"/>
      <c r="V458" s="1062"/>
      <c r="W458" s="1062"/>
      <c r="X458" s="1062"/>
      <c r="Y458" s="1062"/>
      <c r="Z458" s="1062"/>
      <c r="AA458" s="1062"/>
      <c r="AB458" s="1062"/>
      <c r="AC458" s="1062"/>
      <c r="AD458" s="1062"/>
      <c r="AE458" s="1062"/>
      <c r="AF458" s="1062"/>
      <c r="AG458" s="1062"/>
      <c r="AH458" s="1062"/>
      <c r="AI458" s="1062"/>
      <c r="AJ458" s="1062"/>
      <c r="AK458" s="1062"/>
      <c r="AL458" s="1062"/>
      <c r="AM458" s="1062"/>
      <c r="AN458" s="1062"/>
      <c r="AO458" s="1062"/>
      <c r="AP458" s="1062"/>
      <c r="AQ458" s="1062"/>
      <c r="AR458" s="1063"/>
      <c r="AS458" s="1064"/>
      <c r="AT458" s="1286" t="str">
        <f t="shared" si="55"/>
        <v xml:space="preserve"> </v>
      </c>
      <c r="AU458" s="1282">
        <f t="shared" si="56"/>
        <v>0</v>
      </c>
      <c r="AV458" s="1065"/>
    </row>
    <row r="459" spans="1:48" ht="12.75" hidden="1" customHeight="1">
      <c r="A459" s="1066" t="s">
        <v>916</v>
      </c>
      <c r="B459" s="1060">
        <f t="shared" si="58"/>
        <v>-4</v>
      </c>
      <c r="C459" s="1077">
        <v>2.4004629629629629E-2</v>
      </c>
      <c r="D459" s="1287">
        <v>0</v>
      </c>
      <c r="E459" s="1061" t="str">
        <f t="shared" si="57"/>
        <v xml:space="preserve"> </v>
      </c>
      <c r="F459" s="1019"/>
      <c r="G459" s="1019"/>
      <c r="H459" s="1068"/>
      <c r="I459" s="1019"/>
      <c r="J459" s="1019"/>
      <c r="K459" s="1019"/>
      <c r="L459" s="1069"/>
      <c r="M459" s="1069"/>
      <c r="N459" s="1070"/>
      <c r="O459" s="1070"/>
      <c r="P459" s="1070"/>
      <c r="Q459" s="1070"/>
      <c r="R459" s="1070"/>
      <c r="S459" s="1070"/>
      <c r="T459" s="1070"/>
      <c r="U459" s="1070"/>
      <c r="V459" s="1070"/>
      <c r="W459" s="1070"/>
      <c r="X459" s="1070"/>
      <c r="Y459" s="1070"/>
      <c r="Z459" s="1070"/>
      <c r="AA459" s="1070"/>
      <c r="AB459" s="1070"/>
      <c r="AC459" s="1070"/>
      <c r="AD459" s="1070"/>
      <c r="AE459" s="1070"/>
      <c r="AF459" s="1070"/>
      <c r="AG459" s="1070"/>
      <c r="AH459" s="1070"/>
      <c r="AI459" s="1070"/>
      <c r="AJ459" s="1070"/>
      <c r="AK459" s="1070"/>
      <c r="AL459" s="1070"/>
      <c r="AM459" s="1070"/>
      <c r="AN459" s="1070"/>
      <c r="AO459" s="1070"/>
      <c r="AP459" s="1070"/>
      <c r="AQ459" s="1070"/>
      <c r="AR459" s="1069"/>
      <c r="AS459" s="1064"/>
      <c r="AT459" s="1286" t="str">
        <f t="shared" si="55"/>
        <v xml:space="preserve"> </v>
      </c>
      <c r="AU459" s="1282">
        <f t="shared" si="56"/>
        <v>0</v>
      </c>
      <c r="AV459" s="1065"/>
    </row>
    <row r="460" spans="1:48" ht="12.75" hidden="1" customHeight="1">
      <c r="A460" s="1059" t="s">
        <v>317</v>
      </c>
      <c r="B460" s="1060" t="str">
        <f t="shared" si="58"/>
        <v xml:space="preserve"> </v>
      </c>
      <c r="C460" s="1077" t="s">
        <v>514</v>
      </c>
      <c r="D460" s="1282">
        <v>0</v>
      </c>
      <c r="E460" s="1061" t="str">
        <f t="shared" si="57"/>
        <v xml:space="preserve"> </v>
      </c>
      <c r="F460" s="1019"/>
      <c r="G460" s="1019"/>
      <c r="H460" s="1068"/>
      <c r="I460" s="1019"/>
      <c r="J460" s="1019"/>
      <c r="K460" s="1019"/>
      <c r="L460" s="1069"/>
      <c r="M460" s="1069"/>
      <c r="N460" s="1070"/>
      <c r="O460" s="1070"/>
      <c r="P460" s="1070"/>
      <c r="Q460" s="1070"/>
      <c r="R460" s="1070"/>
      <c r="S460" s="1070"/>
      <c r="T460" s="1070"/>
      <c r="U460" s="1070"/>
      <c r="V460" s="1070"/>
      <c r="W460" s="1070"/>
      <c r="X460" s="1070"/>
      <c r="Y460" s="1070"/>
      <c r="Z460" s="1070"/>
      <c r="AA460" s="1070"/>
      <c r="AB460" s="1070"/>
      <c r="AC460" s="1070"/>
      <c r="AD460" s="1070"/>
      <c r="AE460" s="1070"/>
      <c r="AF460" s="1070"/>
      <c r="AG460" s="1070"/>
      <c r="AH460" s="1070"/>
      <c r="AI460" s="1070"/>
      <c r="AJ460" s="1070"/>
      <c r="AK460" s="1070"/>
      <c r="AL460" s="1070"/>
      <c r="AM460" s="1070"/>
      <c r="AN460" s="1070"/>
      <c r="AO460" s="1070"/>
      <c r="AP460" s="1070"/>
      <c r="AQ460" s="1070"/>
      <c r="AR460" s="1069"/>
      <c r="AS460" s="1064"/>
      <c r="AT460" s="1286" t="str">
        <f t="shared" si="55"/>
        <v xml:space="preserve"> </v>
      </c>
      <c r="AU460" s="1282">
        <f t="shared" si="56"/>
        <v>0</v>
      </c>
      <c r="AV460" s="1065"/>
    </row>
    <row r="461" spans="1:48" ht="12" hidden="1" customHeight="1">
      <c r="A461" s="1059" t="s">
        <v>346</v>
      </c>
      <c r="B461" s="1060" t="str">
        <f t="shared" si="58"/>
        <v xml:space="preserve"> </v>
      </c>
      <c r="C461" s="1077" t="s">
        <v>514</v>
      </c>
      <c r="D461" s="1282">
        <v>0</v>
      </c>
      <c r="E461" s="1061" t="str">
        <f t="shared" si="57"/>
        <v xml:space="preserve"> </v>
      </c>
      <c r="F461" s="1043"/>
      <c r="G461" s="1006"/>
      <c r="H461" s="1044"/>
      <c r="I461" s="1044"/>
      <c r="J461" s="1043"/>
      <c r="K461" s="1044"/>
      <c r="L461" s="1063"/>
      <c r="M461" s="1063"/>
      <c r="N461" s="1063"/>
      <c r="O461" s="1063"/>
      <c r="P461" s="1063"/>
      <c r="Q461" s="1063"/>
      <c r="R461" s="1063"/>
      <c r="S461" s="1063"/>
      <c r="T461" s="1063"/>
      <c r="U461" s="1063"/>
      <c r="V461" s="1063"/>
      <c r="W461" s="1063"/>
      <c r="X461" s="1063"/>
      <c r="Y461" s="1063"/>
      <c r="Z461" s="1063"/>
      <c r="AA461" s="1063"/>
      <c r="AB461" s="1063"/>
      <c r="AC461" s="1063"/>
      <c r="AD461" s="1063"/>
      <c r="AE461" s="1063"/>
      <c r="AF461" s="1063"/>
      <c r="AG461" s="1063"/>
      <c r="AH461" s="1063"/>
      <c r="AI461" s="1063"/>
      <c r="AJ461" s="1063"/>
      <c r="AK461" s="1063"/>
      <c r="AL461" s="1063"/>
      <c r="AM461" s="1063"/>
      <c r="AN461" s="1063"/>
      <c r="AO461" s="1063"/>
      <c r="AP461" s="1063"/>
      <c r="AQ461" s="1063"/>
      <c r="AR461" s="1063"/>
      <c r="AS461" s="1081"/>
      <c r="AT461" s="1286" t="str">
        <f t="shared" si="55"/>
        <v xml:space="preserve"> </v>
      </c>
      <c r="AU461" s="1282">
        <f t="shared" si="56"/>
        <v>0</v>
      </c>
      <c r="AV461" s="1053"/>
    </row>
    <row r="462" spans="1:48" ht="12.75" hidden="1" customHeight="1">
      <c r="A462" s="1066" t="s">
        <v>940</v>
      </c>
      <c r="B462" s="1060" t="str">
        <f t="shared" si="58"/>
        <v xml:space="preserve"> </v>
      </c>
      <c r="C462" s="1077" t="s">
        <v>514</v>
      </c>
      <c r="D462" s="1282">
        <v>0</v>
      </c>
      <c r="E462" s="1061" t="str">
        <f t="shared" si="57"/>
        <v xml:space="preserve"> </v>
      </c>
      <c r="F462" s="1044"/>
      <c r="G462" s="1044"/>
      <c r="H462" s="1044"/>
      <c r="I462" s="1044"/>
      <c r="J462" s="1044"/>
      <c r="K462" s="1044"/>
      <c r="L462" s="1063"/>
      <c r="M462" s="1063"/>
      <c r="N462" s="1063"/>
      <c r="O462" s="1063"/>
      <c r="P462" s="1063"/>
      <c r="Q462" s="1063"/>
      <c r="R462" s="1063"/>
      <c r="S462" s="1063"/>
      <c r="T462" s="1063"/>
      <c r="U462" s="1063"/>
      <c r="V462" s="1063"/>
      <c r="W462" s="1063"/>
      <c r="X462" s="1063"/>
      <c r="Y462" s="1063"/>
      <c r="Z462" s="1063"/>
      <c r="AA462" s="1063"/>
      <c r="AB462" s="1063"/>
      <c r="AC462" s="1063"/>
      <c r="AD462" s="1063"/>
      <c r="AE462" s="1063"/>
      <c r="AF462" s="1063"/>
      <c r="AG462" s="1063"/>
      <c r="AH462" s="1063"/>
      <c r="AI462" s="1063"/>
      <c r="AJ462" s="1063"/>
      <c r="AK462" s="1063"/>
      <c r="AL462" s="1063"/>
      <c r="AM462" s="1063"/>
      <c r="AN462" s="1063"/>
      <c r="AO462" s="1063"/>
      <c r="AP462" s="1063"/>
      <c r="AQ462" s="1063"/>
      <c r="AR462" s="1063"/>
      <c r="AS462" s="1064"/>
      <c r="AT462" s="1286" t="str">
        <f t="shared" si="55"/>
        <v xml:space="preserve"> </v>
      </c>
      <c r="AU462" s="1282">
        <f t="shared" si="56"/>
        <v>0</v>
      </c>
      <c r="AV462" s="1065"/>
    </row>
    <row r="463" spans="1:48" ht="12.75" hidden="1" customHeight="1">
      <c r="A463" s="1066" t="s">
        <v>796</v>
      </c>
      <c r="B463" s="1060" t="str">
        <f t="shared" si="58"/>
        <v xml:space="preserve"> </v>
      </c>
      <c r="C463" s="1077" t="s">
        <v>514</v>
      </c>
      <c r="D463" s="1282">
        <v>0</v>
      </c>
      <c r="E463" s="1061" t="str">
        <f t="shared" si="57"/>
        <v xml:space="preserve"> </v>
      </c>
      <c r="F463" s="1006"/>
      <c r="G463" s="1006"/>
      <c r="H463" s="1006"/>
      <c r="I463" s="1006"/>
      <c r="J463" s="1006"/>
      <c r="K463" s="1006"/>
      <c r="L463" s="1062"/>
      <c r="M463" s="1062"/>
      <c r="N463" s="1062"/>
      <c r="O463" s="1062"/>
      <c r="P463" s="1062"/>
      <c r="Q463" s="1062"/>
      <c r="R463" s="1062"/>
      <c r="S463" s="1062"/>
      <c r="T463" s="1062"/>
      <c r="U463" s="1062"/>
      <c r="V463" s="1062"/>
      <c r="W463" s="1062"/>
      <c r="X463" s="1062"/>
      <c r="Y463" s="1062"/>
      <c r="Z463" s="1062"/>
      <c r="AA463" s="1062"/>
      <c r="AB463" s="1062"/>
      <c r="AC463" s="1062"/>
      <c r="AD463" s="1062"/>
      <c r="AE463" s="1062"/>
      <c r="AF463" s="1062"/>
      <c r="AG463" s="1062"/>
      <c r="AH463" s="1062"/>
      <c r="AI463" s="1062"/>
      <c r="AJ463" s="1062"/>
      <c r="AK463" s="1062"/>
      <c r="AL463" s="1062"/>
      <c r="AM463" s="1062"/>
      <c r="AN463" s="1062"/>
      <c r="AO463" s="1062"/>
      <c r="AP463" s="1062"/>
      <c r="AQ463" s="1062"/>
      <c r="AR463" s="1063"/>
      <c r="AS463" s="1064"/>
      <c r="AT463" s="1286" t="str">
        <f t="shared" si="55"/>
        <v xml:space="preserve"> </v>
      </c>
      <c r="AU463" s="1282">
        <f t="shared" si="56"/>
        <v>0</v>
      </c>
      <c r="AV463" s="1065"/>
    </row>
    <row r="464" spans="1:48" ht="12.75" hidden="1" customHeight="1">
      <c r="A464" s="1066" t="s">
        <v>295</v>
      </c>
      <c r="B464" s="1060" t="str">
        <f t="shared" si="58"/>
        <v xml:space="preserve"> </v>
      </c>
      <c r="C464" s="1077" t="s">
        <v>514</v>
      </c>
      <c r="D464" s="1282">
        <v>0</v>
      </c>
      <c r="E464" s="1061" t="str">
        <f t="shared" si="57"/>
        <v xml:space="preserve"> </v>
      </c>
      <c r="F464" s="1006"/>
      <c r="G464" s="1006"/>
      <c r="H464" s="1006"/>
      <c r="I464" s="1006"/>
      <c r="J464" s="1006"/>
      <c r="K464" s="1006"/>
      <c r="L464" s="1062"/>
      <c r="M464" s="1062"/>
      <c r="N464" s="1062"/>
      <c r="O464" s="1062"/>
      <c r="P464" s="1062"/>
      <c r="Q464" s="1062"/>
      <c r="R464" s="1062"/>
      <c r="S464" s="1062"/>
      <c r="T464" s="1062"/>
      <c r="U464" s="1062"/>
      <c r="V464" s="1062"/>
      <c r="W464" s="1062"/>
      <c r="X464" s="1062"/>
      <c r="Y464" s="1062"/>
      <c r="Z464" s="1062"/>
      <c r="AA464" s="1062"/>
      <c r="AB464" s="1062"/>
      <c r="AC464" s="1062"/>
      <c r="AD464" s="1062"/>
      <c r="AE464" s="1062"/>
      <c r="AF464" s="1062"/>
      <c r="AG464" s="1062"/>
      <c r="AH464" s="1062"/>
      <c r="AI464" s="1062"/>
      <c r="AJ464" s="1062"/>
      <c r="AK464" s="1062"/>
      <c r="AL464" s="1062"/>
      <c r="AM464" s="1062"/>
      <c r="AN464" s="1062"/>
      <c r="AO464" s="1062"/>
      <c r="AP464" s="1062"/>
      <c r="AQ464" s="1062"/>
      <c r="AR464" s="1063"/>
      <c r="AS464" s="1290"/>
      <c r="AT464" s="1286" t="str">
        <f t="shared" si="55"/>
        <v xml:space="preserve"> </v>
      </c>
      <c r="AU464" s="1282">
        <f t="shared" si="56"/>
        <v>0</v>
      </c>
      <c r="AV464" s="1065"/>
    </row>
    <row r="465" spans="1:48" ht="12.75" hidden="1" customHeight="1">
      <c r="A465" s="1066" t="s">
        <v>1095</v>
      </c>
      <c r="B465" s="1060" t="str">
        <f t="shared" si="58"/>
        <v xml:space="preserve"> </v>
      </c>
      <c r="C465" s="1077" t="s">
        <v>514</v>
      </c>
      <c r="D465" s="1282">
        <v>0</v>
      </c>
      <c r="E465" s="1061" t="str">
        <f t="shared" si="57"/>
        <v xml:space="preserve"> </v>
      </c>
      <c r="F465" s="1044"/>
      <c r="G465" s="1044"/>
      <c r="H465" s="1044"/>
      <c r="I465" s="1044"/>
      <c r="J465" s="1044"/>
      <c r="K465" s="1044"/>
      <c r="L465" s="1063"/>
      <c r="M465" s="1063"/>
      <c r="N465" s="1063"/>
      <c r="O465" s="1063"/>
      <c r="P465" s="1063"/>
      <c r="Q465" s="1063"/>
      <c r="R465" s="1063"/>
      <c r="S465" s="1063"/>
      <c r="T465" s="1063"/>
      <c r="U465" s="1063"/>
      <c r="V465" s="1063"/>
      <c r="W465" s="1063"/>
      <c r="X465" s="1063"/>
      <c r="Y465" s="1063"/>
      <c r="Z465" s="1063"/>
      <c r="AA465" s="1063"/>
      <c r="AB465" s="1063"/>
      <c r="AC465" s="1063"/>
      <c r="AD465" s="1063"/>
      <c r="AE465" s="1063"/>
      <c r="AF465" s="1063"/>
      <c r="AG465" s="1063"/>
      <c r="AH465" s="1063"/>
      <c r="AI465" s="1063"/>
      <c r="AJ465" s="1063"/>
      <c r="AK465" s="1063"/>
      <c r="AL465" s="1063"/>
      <c r="AM465" s="1063"/>
      <c r="AN465" s="1063"/>
      <c r="AO465" s="1063"/>
      <c r="AP465" s="1063"/>
      <c r="AQ465" s="1063"/>
      <c r="AR465" s="1069"/>
      <c r="AS465" s="1064"/>
      <c r="AT465" s="1286" t="str">
        <f t="shared" si="55"/>
        <v xml:space="preserve"> </v>
      </c>
      <c r="AU465" s="1282">
        <f t="shared" si="56"/>
        <v>0</v>
      </c>
      <c r="AV465" s="1065"/>
    </row>
    <row r="466" spans="1:48" ht="12.75" hidden="1" customHeight="1">
      <c r="A466" s="1059" t="s">
        <v>495</v>
      </c>
      <c r="B466" s="1060" t="str">
        <f t="shared" si="58"/>
        <v xml:space="preserve"> </v>
      </c>
      <c r="C466" s="1077" t="s">
        <v>514</v>
      </c>
      <c r="D466" s="1282">
        <v>0</v>
      </c>
      <c r="E466" s="1061" t="str">
        <f t="shared" si="57"/>
        <v xml:space="preserve"> </v>
      </c>
      <c r="F466" s="1006"/>
      <c r="G466" s="1006"/>
      <c r="H466" s="1006"/>
      <c r="I466" s="1006"/>
      <c r="J466" s="1006"/>
      <c r="K466" s="1006"/>
      <c r="L466" s="1062"/>
      <c r="M466" s="1062"/>
      <c r="N466" s="1062"/>
      <c r="O466" s="1062"/>
      <c r="P466" s="1062"/>
      <c r="Q466" s="1062"/>
      <c r="R466" s="1062"/>
      <c r="S466" s="1062"/>
      <c r="T466" s="1062"/>
      <c r="U466" s="1062"/>
      <c r="V466" s="1062"/>
      <c r="W466" s="1062"/>
      <c r="X466" s="1062"/>
      <c r="Y466" s="1062"/>
      <c r="Z466" s="1062"/>
      <c r="AA466" s="1062"/>
      <c r="AB466" s="1062"/>
      <c r="AC466" s="1062"/>
      <c r="AD466" s="1062"/>
      <c r="AE466" s="1062"/>
      <c r="AF466" s="1062"/>
      <c r="AG466" s="1062"/>
      <c r="AH466" s="1062"/>
      <c r="AI466" s="1062"/>
      <c r="AJ466" s="1062"/>
      <c r="AK466" s="1062"/>
      <c r="AL466" s="1062"/>
      <c r="AM466" s="1062"/>
      <c r="AN466" s="1062"/>
      <c r="AO466" s="1062"/>
      <c r="AP466" s="1062"/>
      <c r="AQ466" s="1062"/>
      <c r="AR466" s="1063"/>
      <c r="AS466" s="1064"/>
      <c r="AT466" s="1286" t="str">
        <f t="shared" si="55"/>
        <v xml:space="preserve"> </v>
      </c>
      <c r="AU466" s="1282">
        <f t="shared" si="56"/>
        <v>0</v>
      </c>
      <c r="AV466" s="1065"/>
    </row>
    <row r="467" spans="1:48" ht="12.75" hidden="1" customHeight="1">
      <c r="A467" s="1059" t="s">
        <v>1169</v>
      </c>
      <c r="B467" s="1060" t="str">
        <f t="shared" si="58"/>
        <v xml:space="preserve"> </v>
      </c>
      <c r="C467" s="1077" t="s">
        <v>514</v>
      </c>
      <c r="D467" s="1282">
        <v>0</v>
      </c>
      <c r="E467" s="1061" t="str">
        <f t="shared" si="57"/>
        <v xml:space="preserve"> </v>
      </c>
      <c r="F467" s="1006"/>
      <c r="G467" s="1006"/>
      <c r="H467" s="1006"/>
      <c r="I467" s="1006"/>
      <c r="J467" s="1006"/>
      <c r="K467" s="1006"/>
      <c r="L467" s="1062"/>
      <c r="M467" s="1062"/>
      <c r="N467" s="1062"/>
      <c r="O467" s="1062"/>
      <c r="P467" s="1062"/>
      <c r="Q467" s="1062"/>
      <c r="R467" s="1062"/>
      <c r="S467" s="1062"/>
      <c r="T467" s="1062"/>
      <c r="U467" s="1062"/>
      <c r="V467" s="1062"/>
      <c r="W467" s="1062"/>
      <c r="X467" s="1062"/>
      <c r="Y467" s="1062"/>
      <c r="Z467" s="1062"/>
      <c r="AA467" s="1062"/>
      <c r="AB467" s="1062"/>
      <c r="AC467" s="1062"/>
      <c r="AD467" s="1062"/>
      <c r="AE467" s="1062"/>
      <c r="AF467" s="1062"/>
      <c r="AG467" s="1062"/>
      <c r="AH467" s="1062"/>
      <c r="AI467" s="1062"/>
      <c r="AJ467" s="1062"/>
      <c r="AK467" s="1062"/>
      <c r="AL467" s="1062"/>
      <c r="AM467" s="1062"/>
      <c r="AN467" s="1062"/>
      <c r="AO467" s="1062"/>
      <c r="AP467" s="1062"/>
      <c r="AQ467" s="1062"/>
      <c r="AR467" s="1063"/>
      <c r="AS467" s="1064"/>
      <c r="AT467" s="1286" t="str">
        <f t="shared" si="55"/>
        <v xml:space="preserve"> </v>
      </c>
      <c r="AU467" s="1282">
        <f t="shared" si="56"/>
        <v>0</v>
      </c>
      <c r="AV467" s="1065"/>
    </row>
    <row r="468" spans="1:48" ht="12.75" hidden="1" customHeight="1">
      <c r="A468" s="1066" t="s">
        <v>797</v>
      </c>
      <c r="B468" s="1060" t="str">
        <f t="shared" si="58"/>
        <v xml:space="preserve"> </v>
      </c>
      <c r="C468" s="1077" t="s">
        <v>514</v>
      </c>
      <c r="D468" s="1282">
        <v>0</v>
      </c>
      <c r="E468" s="1061" t="str">
        <f t="shared" si="57"/>
        <v xml:space="preserve"> </v>
      </c>
      <c r="F468" s="1044"/>
      <c r="G468" s="1044"/>
      <c r="H468" s="1044"/>
      <c r="I468" s="1044"/>
      <c r="J468" s="1044"/>
      <c r="K468" s="1044"/>
      <c r="L468" s="1063"/>
      <c r="M468" s="1063"/>
      <c r="N468" s="1063"/>
      <c r="O468" s="1063"/>
      <c r="P468" s="1063"/>
      <c r="Q468" s="1063"/>
      <c r="R468" s="1063"/>
      <c r="S468" s="1063"/>
      <c r="T468" s="1063"/>
      <c r="U468" s="1063"/>
      <c r="V468" s="1063"/>
      <c r="W468" s="1063"/>
      <c r="X468" s="1063"/>
      <c r="Y468" s="1063"/>
      <c r="Z468" s="1063"/>
      <c r="AA468" s="1063"/>
      <c r="AB468" s="1063"/>
      <c r="AC468" s="1063"/>
      <c r="AD468" s="1063"/>
      <c r="AE468" s="1063"/>
      <c r="AF468" s="1063"/>
      <c r="AG468" s="1063"/>
      <c r="AH468" s="1063"/>
      <c r="AI468" s="1063"/>
      <c r="AJ468" s="1063"/>
      <c r="AK468" s="1063"/>
      <c r="AL468" s="1063"/>
      <c r="AM468" s="1063"/>
      <c r="AN468" s="1063"/>
      <c r="AO468" s="1063"/>
      <c r="AP468" s="1063"/>
      <c r="AQ468" s="1063"/>
      <c r="AR468" s="1069"/>
      <c r="AS468" s="1064"/>
      <c r="AT468" s="1286" t="str">
        <f t="shared" si="55"/>
        <v xml:space="preserve"> </v>
      </c>
      <c r="AU468" s="1282">
        <f t="shared" si="56"/>
        <v>0</v>
      </c>
      <c r="AV468" s="1065"/>
    </row>
    <row r="469" spans="1:48" ht="12.75" hidden="1" customHeight="1">
      <c r="A469" s="1059" t="s">
        <v>605</v>
      </c>
      <c r="B469" s="1060" t="str">
        <f t="shared" si="58"/>
        <v xml:space="preserve"> </v>
      </c>
      <c r="C469" s="1077" t="s">
        <v>514</v>
      </c>
      <c r="D469" s="1282">
        <v>0</v>
      </c>
      <c r="E469" s="1061" t="str">
        <f t="shared" si="57"/>
        <v xml:space="preserve"> </v>
      </c>
      <c r="F469" s="1006"/>
      <c r="G469" s="1006"/>
      <c r="H469" s="1006"/>
      <c r="I469" s="1006"/>
      <c r="J469" s="1006"/>
      <c r="K469" s="1006"/>
      <c r="L469" s="1062"/>
      <c r="M469" s="1062"/>
      <c r="N469" s="1062"/>
      <c r="O469" s="1062"/>
      <c r="P469" s="1062"/>
      <c r="Q469" s="1062"/>
      <c r="R469" s="1062"/>
      <c r="S469" s="1062"/>
      <c r="T469" s="1062"/>
      <c r="U469" s="1062"/>
      <c r="V469" s="1062"/>
      <c r="W469" s="1062"/>
      <c r="X469" s="1062"/>
      <c r="Y469" s="1062"/>
      <c r="Z469" s="1062"/>
      <c r="AA469" s="1062"/>
      <c r="AB469" s="1062"/>
      <c r="AC469" s="1062"/>
      <c r="AD469" s="1062"/>
      <c r="AE469" s="1062"/>
      <c r="AF469" s="1062"/>
      <c r="AG469" s="1062"/>
      <c r="AH469" s="1062"/>
      <c r="AI469" s="1062"/>
      <c r="AJ469" s="1062"/>
      <c r="AK469" s="1062"/>
      <c r="AL469" s="1062"/>
      <c r="AM469" s="1062"/>
      <c r="AN469" s="1062"/>
      <c r="AO469" s="1062"/>
      <c r="AP469" s="1062"/>
      <c r="AQ469" s="1062"/>
      <c r="AR469" s="1063"/>
      <c r="AS469" s="1064"/>
      <c r="AT469" s="1286" t="str">
        <f t="shared" si="55"/>
        <v xml:space="preserve"> </v>
      </c>
      <c r="AU469" s="1282">
        <f t="shared" si="56"/>
        <v>0</v>
      </c>
      <c r="AV469" s="1065"/>
    </row>
    <row r="470" spans="1:48" ht="12.75" hidden="1" customHeight="1">
      <c r="A470" s="1295" t="s">
        <v>1663</v>
      </c>
      <c r="B470" s="1060">
        <f t="shared" si="58"/>
        <v>2</v>
      </c>
      <c r="C470" s="1077">
        <v>2.0034722222222221E-2</v>
      </c>
      <c r="D470" s="1287">
        <v>0</v>
      </c>
      <c r="E470" s="1061" t="str">
        <f t="shared" si="57"/>
        <v xml:space="preserve"> </v>
      </c>
      <c r="F470" s="1044"/>
      <c r="G470" s="1044"/>
      <c r="H470" s="1044"/>
      <c r="I470" s="1044"/>
      <c r="J470" s="1044"/>
      <c r="K470" s="1044"/>
      <c r="L470" s="1063"/>
      <c r="M470" s="1063"/>
      <c r="N470" s="1063"/>
      <c r="O470" s="1063"/>
      <c r="P470" s="1063"/>
      <c r="Q470" s="1063"/>
      <c r="R470" s="1063"/>
      <c r="S470" s="1063"/>
      <c r="T470" s="1063"/>
      <c r="U470" s="1063"/>
      <c r="V470" s="1063"/>
      <c r="W470" s="1063"/>
      <c r="X470" s="1063"/>
      <c r="Y470" s="1063"/>
      <c r="Z470" s="1063"/>
      <c r="AA470" s="1063"/>
      <c r="AB470" s="1063"/>
      <c r="AC470" s="1063"/>
      <c r="AD470" s="1063"/>
      <c r="AE470" s="1063"/>
      <c r="AF470" s="1063"/>
      <c r="AG470" s="1063"/>
      <c r="AH470" s="1063"/>
      <c r="AI470" s="1063"/>
      <c r="AJ470" s="1063"/>
      <c r="AK470" s="1063"/>
      <c r="AL470" s="1063"/>
      <c r="AM470" s="1063"/>
      <c r="AN470" s="1063"/>
      <c r="AO470" s="1063"/>
      <c r="AP470" s="1063"/>
      <c r="AQ470" s="1063"/>
      <c r="AR470" s="1063"/>
      <c r="AS470" s="1064"/>
      <c r="AT470" s="1286" t="str">
        <f t="shared" ref="AT470:AT533" si="59">IF(MIN(F470:AR470)=0," ",MIN(F470:AR470))</f>
        <v xml:space="preserve"> </v>
      </c>
      <c r="AU470" s="1282">
        <f t="shared" ref="AU470:AU533" si="60">COUNTA(F470:AR470)</f>
        <v>0</v>
      </c>
      <c r="AV470" s="1065"/>
    </row>
    <row r="471" spans="1:48" ht="12.75" hidden="1" customHeight="1">
      <c r="A471" s="1059" t="s">
        <v>798</v>
      </c>
      <c r="B471" s="1060" t="str">
        <f t="shared" si="58"/>
        <v xml:space="preserve"> </v>
      </c>
      <c r="C471" s="1077" t="s">
        <v>514</v>
      </c>
      <c r="D471" s="1282">
        <v>0</v>
      </c>
      <c r="E471" s="1061" t="str">
        <f t="shared" si="57"/>
        <v xml:space="preserve"> </v>
      </c>
      <c r="F471" s="1068"/>
      <c r="G471" s="1068"/>
      <c r="H471" s="1068"/>
      <c r="I471" s="1068"/>
      <c r="J471" s="1068"/>
      <c r="K471" s="1068"/>
      <c r="L471" s="1070"/>
      <c r="M471" s="1070"/>
      <c r="N471" s="1070"/>
      <c r="O471" s="1070"/>
      <c r="P471" s="1070"/>
      <c r="Q471" s="1070"/>
      <c r="R471" s="1070"/>
      <c r="S471" s="1070"/>
      <c r="T471" s="1070"/>
      <c r="U471" s="1070"/>
      <c r="V471" s="1070"/>
      <c r="W471" s="1070"/>
      <c r="X471" s="1070"/>
      <c r="Y471" s="1070"/>
      <c r="Z471" s="1070"/>
      <c r="AA471" s="1070"/>
      <c r="AB471" s="1070"/>
      <c r="AC471" s="1070"/>
      <c r="AD471" s="1070"/>
      <c r="AE471" s="1070"/>
      <c r="AF471" s="1070"/>
      <c r="AG471" s="1070"/>
      <c r="AH471" s="1070"/>
      <c r="AI471" s="1070"/>
      <c r="AJ471" s="1070"/>
      <c r="AK471" s="1070"/>
      <c r="AL471" s="1070"/>
      <c r="AM471" s="1070"/>
      <c r="AN471" s="1070"/>
      <c r="AO471" s="1070"/>
      <c r="AP471" s="1070"/>
      <c r="AQ471" s="1070"/>
      <c r="AR471" s="1069"/>
      <c r="AS471" s="1064"/>
      <c r="AT471" s="1286" t="str">
        <f t="shared" si="59"/>
        <v xml:space="preserve"> </v>
      </c>
      <c r="AU471" s="1282">
        <f t="shared" si="60"/>
        <v>0</v>
      </c>
      <c r="AV471" s="1065"/>
    </row>
    <row r="472" spans="1:48" ht="12.75" hidden="1" customHeight="1">
      <c r="A472" s="1066" t="s">
        <v>1322</v>
      </c>
      <c r="B472" s="1060" t="str">
        <f t="shared" si="58"/>
        <v xml:space="preserve"> </v>
      </c>
      <c r="C472" s="1077" t="s">
        <v>514</v>
      </c>
      <c r="D472" s="1282">
        <v>0</v>
      </c>
      <c r="E472" s="1061" t="str">
        <f t="shared" si="57"/>
        <v xml:space="preserve"> </v>
      </c>
      <c r="F472" s="1006"/>
      <c r="G472" s="1006"/>
      <c r="H472" s="1006"/>
      <c r="I472" s="1006"/>
      <c r="J472" s="1006"/>
      <c r="K472" s="1006"/>
      <c r="L472" s="1062"/>
      <c r="M472" s="1062"/>
      <c r="N472" s="1062"/>
      <c r="O472" s="1062"/>
      <c r="P472" s="1062"/>
      <c r="Q472" s="1062"/>
      <c r="R472" s="1062"/>
      <c r="S472" s="1062"/>
      <c r="T472" s="1062"/>
      <c r="U472" s="1062"/>
      <c r="V472" s="1062"/>
      <c r="W472" s="1062"/>
      <c r="X472" s="1062"/>
      <c r="Y472" s="1062"/>
      <c r="Z472" s="1062"/>
      <c r="AA472" s="1062"/>
      <c r="AB472" s="1062"/>
      <c r="AC472" s="1062"/>
      <c r="AD472" s="1062"/>
      <c r="AE472" s="1062"/>
      <c r="AF472" s="1062"/>
      <c r="AG472" s="1062"/>
      <c r="AH472" s="1062"/>
      <c r="AI472" s="1062"/>
      <c r="AJ472" s="1062"/>
      <c r="AK472" s="1062"/>
      <c r="AL472" s="1062"/>
      <c r="AM472" s="1062"/>
      <c r="AN472" s="1062"/>
      <c r="AO472" s="1062"/>
      <c r="AP472" s="1062"/>
      <c r="AQ472" s="1062"/>
      <c r="AR472" s="1063"/>
      <c r="AS472" s="1064"/>
      <c r="AT472" s="1286" t="str">
        <f t="shared" si="59"/>
        <v xml:space="preserve"> </v>
      </c>
      <c r="AU472" s="1282">
        <f t="shared" si="60"/>
        <v>0</v>
      </c>
      <c r="AV472" s="1065"/>
    </row>
    <row r="473" spans="1:48" ht="12.75" hidden="1" customHeight="1">
      <c r="A473" s="1059" t="s">
        <v>224</v>
      </c>
      <c r="B473" s="1060" t="str">
        <f t="shared" si="58"/>
        <v xml:space="preserve"> </v>
      </c>
      <c r="C473" s="1077" t="s">
        <v>514</v>
      </c>
      <c r="D473" s="1282">
        <v>0</v>
      </c>
      <c r="E473" s="1061" t="str">
        <f t="shared" si="57"/>
        <v xml:space="preserve"> </v>
      </c>
      <c r="F473" s="1044"/>
      <c r="G473" s="1044"/>
      <c r="H473" s="1044"/>
      <c r="I473" s="1044"/>
      <c r="J473" s="1044"/>
      <c r="K473" s="1044"/>
      <c r="L473" s="1063"/>
      <c r="M473" s="1063"/>
      <c r="N473" s="1063"/>
      <c r="O473" s="1063"/>
      <c r="P473" s="1063"/>
      <c r="Q473" s="1063"/>
      <c r="R473" s="1063"/>
      <c r="S473" s="1063"/>
      <c r="T473" s="1063"/>
      <c r="U473" s="1063"/>
      <c r="V473" s="1063"/>
      <c r="W473" s="1063"/>
      <c r="X473" s="1063"/>
      <c r="Y473" s="1063"/>
      <c r="Z473" s="1063"/>
      <c r="AA473" s="1063"/>
      <c r="AB473" s="1063"/>
      <c r="AC473" s="1063"/>
      <c r="AD473" s="1063"/>
      <c r="AE473" s="1063"/>
      <c r="AF473" s="1063"/>
      <c r="AG473" s="1063"/>
      <c r="AH473" s="1063"/>
      <c r="AI473" s="1063"/>
      <c r="AJ473" s="1063"/>
      <c r="AK473" s="1063"/>
      <c r="AL473" s="1063"/>
      <c r="AM473" s="1063"/>
      <c r="AN473" s="1063"/>
      <c r="AO473" s="1063"/>
      <c r="AP473" s="1063"/>
      <c r="AQ473" s="1063"/>
      <c r="AR473" s="1063"/>
      <c r="AS473" s="1064"/>
      <c r="AT473" s="1286" t="str">
        <f t="shared" si="59"/>
        <v xml:space="preserve"> </v>
      </c>
      <c r="AU473" s="1282">
        <f t="shared" si="60"/>
        <v>0</v>
      </c>
      <c r="AV473" s="1053"/>
    </row>
    <row r="474" spans="1:48" ht="12.75" hidden="1" customHeight="1">
      <c r="A474" s="1059" t="s">
        <v>1216</v>
      </c>
      <c r="B474" s="1060" t="str">
        <f t="shared" si="58"/>
        <v xml:space="preserve"> </v>
      </c>
      <c r="C474" s="1077" t="s">
        <v>514</v>
      </c>
      <c r="D474" s="1282">
        <v>0</v>
      </c>
      <c r="E474" s="1061" t="str">
        <f t="shared" si="57"/>
        <v xml:space="preserve"> </v>
      </c>
      <c r="F474" s="1006"/>
      <c r="G474" s="1006"/>
      <c r="H474" s="1006"/>
      <c r="I474" s="1006"/>
      <c r="J474" s="1006"/>
      <c r="K474" s="1006"/>
      <c r="L474" s="1062"/>
      <c r="M474" s="1062"/>
      <c r="N474" s="1062"/>
      <c r="O474" s="1062"/>
      <c r="P474" s="1062"/>
      <c r="Q474" s="1062"/>
      <c r="R474" s="1062"/>
      <c r="S474" s="1062"/>
      <c r="T474" s="1062"/>
      <c r="U474" s="1062"/>
      <c r="V474" s="1062"/>
      <c r="W474" s="1062"/>
      <c r="X474" s="1062"/>
      <c r="Y474" s="1062"/>
      <c r="Z474" s="1062"/>
      <c r="AA474" s="1062"/>
      <c r="AB474" s="1062"/>
      <c r="AC474" s="1062"/>
      <c r="AD474" s="1062"/>
      <c r="AE474" s="1062"/>
      <c r="AF474" s="1062"/>
      <c r="AG474" s="1062"/>
      <c r="AH474" s="1062"/>
      <c r="AI474" s="1062"/>
      <c r="AJ474" s="1062"/>
      <c r="AK474" s="1062"/>
      <c r="AL474" s="1062"/>
      <c r="AM474" s="1062"/>
      <c r="AN474" s="1062"/>
      <c r="AO474" s="1062"/>
      <c r="AP474" s="1062"/>
      <c r="AQ474" s="1062"/>
      <c r="AR474" s="1063"/>
      <c r="AS474" s="1064"/>
      <c r="AT474" s="1286" t="str">
        <f t="shared" si="59"/>
        <v xml:space="preserve"> </v>
      </c>
      <c r="AU474" s="1282">
        <f t="shared" si="60"/>
        <v>0</v>
      </c>
      <c r="AV474" s="1065"/>
    </row>
    <row r="475" spans="1:48" ht="12.75" hidden="1" customHeight="1">
      <c r="A475" s="1066" t="s">
        <v>1051</v>
      </c>
      <c r="B475" s="1060" t="str">
        <f t="shared" si="58"/>
        <v xml:space="preserve"> </v>
      </c>
      <c r="C475" s="1077" t="s">
        <v>514</v>
      </c>
      <c r="D475" s="1282">
        <v>0</v>
      </c>
      <c r="E475" s="1061" t="str">
        <f t="shared" si="57"/>
        <v xml:space="preserve"> </v>
      </c>
      <c r="F475" s="1044"/>
      <c r="G475" s="1044"/>
      <c r="H475" s="1044"/>
      <c r="I475" s="1044"/>
      <c r="J475" s="1044"/>
      <c r="K475" s="1044"/>
      <c r="L475" s="1063"/>
      <c r="M475" s="1063"/>
      <c r="N475" s="1063"/>
      <c r="O475" s="1063"/>
      <c r="P475" s="1063"/>
      <c r="Q475" s="1063"/>
      <c r="R475" s="1063"/>
      <c r="S475" s="1063"/>
      <c r="T475" s="1063"/>
      <c r="U475" s="1063"/>
      <c r="V475" s="1063"/>
      <c r="W475" s="1063"/>
      <c r="X475" s="1063"/>
      <c r="Y475" s="1063"/>
      <c r="Z475" s="1063"/>
      <c r="AA475" s="1063"/>
      <c r="AB475" s="1063"/>
      <c r="AC475" s="1063"/>
      <c r="AD475" s="1063"/>
      <c r="AE475" s="1063"/>
      <c r="AF475" s="1063"/>
      <c r="AG475" s="1063"/>
      <c r="AH475" s="1063"/>
      <c r="AI475" s="1063"/>
      <c r="AJ475" s="1063"/>
      <c r="AK475" s="1063"/>
      <c r="AL475" s="1063"/>
      <c r="AM475" s="1063"/>
      <c r="AN475" s="1063"/>
      <c r="AO475" s="1063"/>
      <c r="AP475" s="1063"/>
      <c r="AQ475" s="1063"/>
      <c r="AR475" s="1063"/>
      <c r="AS475" s="1064"/>
      <c r="AT475" s="1286" t="str">
        <f t="shared" si="59"/>
        <v xml:space="preserve"> </v>
      </c>
      <c r="AU475" s="1282">
        <f t="shared" si="60"/>
        <v>0</v>
      </c>
      <c r="AV475" s="1065"/>
    </row>
    <row r="476" spans="1:48" ht="12.75" hidden="1" customHeight="1">
      <c r="A476" s="1059" t="s">
        <v>1323</v>
      </c>
      <c r="B476" s="1060" t="str">
        <f t="shared" si="58"/>
        <v xml:space="preserve"> </v>
      </c>
      <c r="C476" s="1077" t="s">
        <v>514</v>
      </c>
      <c r="D476" s="1282">
        <v>0</v>
      </c>
      <c r="E476" s="1061" t="str">
        <f t="shared" si="57"/>
        <v xml:space="preserve"> </v>
      </c>
      <c r="F476" s="1006"/>
      <c r="G476" s="1006"/>
      <c r="H476" s="1006"/>
      <c r="I476" s="1006"/>
      <c r="J476" s="1006"/>
      <c r="K476" s="1006"/>
      <c r="L476" s="1062"/>
      <c r="M476" s="1062"/>
      <c r="N476" s="1062"/>
      <c r="O476" s="1062"/>
      <c r="P476" s="1062"/>
      <c r="Q476" s="1062"/>
      <c r="R476" s="1062"/>
      <c r="S476" s="1062"/>
      <c r="T476" s="1062"/>
      <c r="U476" s="1062"/>
      <c r="V476" s="1062"/>
      <c r="W476" s="1062"/>
      <c r="X476" s="1062"/>
      <c r="Y476" s="1062"/>
      <c r="Z476" s="1062"/>
      <c r="AA476" s="1062"/>
      <c r="AB476" s="1062"/>
      <c r="AC476" s="1062"/>
      <c r="AD476" s="1062"/>
      <c r="AE476" s="1062"/>
      <c r="AF476" s="1062"/>
      <c r="AG476" s="1062"/>
      <c r="AH476" s="1062"/>
      <c r="AI476" s="1062"/>
      <c r="AJ476" s="1062"/>
      <c r="AK476" s="1062"/>
      <c r="AL476" s="1062"/>
      <c r="AM476" s="1062"/>
      <c r="AN476" s="1062"/>
      <c r="AO476" s="1062"/>
      <c r="AP476" s="1062"/>
      <c r="AQ476" s="1062"/>
      <c r="AR476" s="1063"/>
      <c r="AS476" s="1064"/>
      <c r="AT476" s="1286" t="str">
        <f t="shared" si="59"/>
        <v xml:space="preserve"> </v>
      </c>
      <c r="AU476" s="1282">
        <f t="shared" si="60"/>
        <v>0</v>
      </c>
      <c r="AV476" s="1065"/>
    </row>
    <row r="477" spans="1:48" ht="12.75" hidden="1" customHeight="1">
      <c r="A477" s="1066" t="s">
        <v>1075</v>
      </c>
      <c r="B477" s="1060" t="str">
        <f t="shared" si="58"/>
        <v xml:space="preserve"> </v>
      </c>
      <c r="C477" s="1077" t="s">
        <v>514</v>
      </c>
      <c r="D477" s="1282">
        <v>0</v>
      </c>
      <c r="E477" s="1061" t="str">
        <f t="shared" si="57"/>
        <v xml:space="preserve"> </v>
      </c>
      <c r="F477" s="1006"/>
      <c r="G477" s="1006"/>
      <c r="H477" s="1006"/>
      <c r="I477" s="1006"/>
      <c r="J477" s="1006"/>
      <c r="K477" s="1006"/>
      <c r="L477" s="1062"/>
      <c r="M477" s="1062"/>
      <c r="N477" s="1062"/>
      <c r="O477" s="1062"/>
      <c r="P477" s="1062"/>
      <c r="Q477" s="1062"/>
      <c r="R477" s="1062"/>
      <c r="S477" s="1062"/>
      <c r="T477" s="1062"/>
      <c r="U477" s="1062"/>
      <c r="V477" s="1062"/>
      <c r="W477" s="1062"/>
      <c r="X477" s="1062"/>
      <c r="Y477" s="1062"/>
      <c r="Z477" s="1062"/>
      <c r="AA477" s="1062"/>
      <c r="AB477" s="1062"/>
      <c r="AC477" s="1062"/>
      <c r="AD477" s="1062"/>
      <c r="AE477" s="1062"/>
      <c r="AF477" s="1062"/>
      <c r="AG477" s="1062"/>
      <c r="AH477" s="1062"/>
      <c r="AI477" s="1062"/>
      <c r="AJ477" s="1062"/>
      <c r="AK477" s="1062"/>
      <c r="AL477" s="1062"/>
      <c r="AM477" s="1062"/>
      <c r="AN477" s="1062"/>
      <c r="AO477" s="1062"/>
      <c r="AP477" s="1062"/>
      <c r="AQ477" s="1062"/>
      <c r="AR477" s="1063"/>
      <c r="AS477" s="1064"/>
      <c r="AT477" s="1286" t="str">
        <f t="shared" si="59"/>
        <v xml:space="preserve"> </v>
      </c>
      <c r="AU477" s="1282">
        <f t="shared" si="60"/>
        <v>0</v>
      </c>
      <c r="AV477" s="1065"/>
    </row>
    <row r="478" spans="1:48" ht="12.75" hidden="1" customHeight="1">
      <c r="A478" s="1059" t="s">
        <v>365</v>
      </c>
      <c r="B478" s="1060" t="str">
        <f t="shared" si="58"/>
        <v xml:space="preserve"> </v>
      </c>
      <c r="C478" s="1077" t="s">
        <v>514</v>
      </c>
      <c r="D478" s="1282">
        <v>0</v>
      </c>
      <c r="E478" s="1061" t="str">
        <f t="shared" si="57"/>
        <v xml:space="preserve"> </v>
      </c>
      <c r="F478" s="1019"/>
      <c r="G478" s="1019"/>
      <c r="H478" s="1068"/>
      <c r="I478" s="1006"/>
      <c r="J478" s="1044"/>
      <c r="K478" s="1044"/>
      <c r="L478" s="1063"/>
      <c r="M478" s="1063"/>
      <c r="N478" s="1070"/>
      <c r="O478" s="1070"/>
      <c r="P478" s="1070"/>
      <c r="Q478" s="1070"/>
      <c r="R478" s="1070"/>
      <c r="S478" s="1070"/>
      <c r="T478" s="1070"/>
      <c r="U478" s="1070"/>
      <c r="V478" s="1070"/>
      <c r="W478" s="1070"/>
      <c r="X478" s="1070"/>
      <c r="Y478" s="1070"/>
      <c r="Z478" s="1070"/>
      <c r="AA478" s="1070"/>
      <c r="AB478" s="1070"/>
      <c r="AC478" s="1070"/>
      <c r="AD478" s="1070"/>
      <c r="AE478" s="1070"/>
      <c r="AF478" s="1070"/>
      <c r="AG478" s="1070"/>
      <c r="AH478" s="1070"/>
      <c r="AI478" s="1070"/>
      <c r="AJ478" s="1070"/>
      <c r="AK478" s="1070"/>
      <c r="AL478" s="1070"/>
      <c r="AM478" s="1070"/>
      <c r="AN478" s="1070"/>
      <c r="AO478" s="1070"/>
      <c r="AP478" s="1070"/>
      <c r="AQ478" s="1070"/>
      <c r="AR478" s="1069"/>
      <c r="AS478" s="1064"/>
      <c r="AT478" s="1286" t="str">
        <f t="shared" si="59"/>
        <v xml:space="preserve"> </v>
      </c>
      <c r="AU478" s="1282">
        <f t="shared" si="60"/>
        <v>0</v>
      </c>
      <c r="AV478" s="1065"/>
    </row>
    <row r="479" spans="1:48" ht="12.75" hidden="1" customHeight="1">
      <c r="A479" s="1066" t="s">
        <v>1742</v>
      </c>
      <c r="B479" s="1095">
        <v>5</v>
      </c>
      <c r="C479" s="1077"/>
      <c r="D479" s="1090">
        <v>1</v>
      </c>
      <c r="E479" s="1061" t="str">
        <f t="shared" si="57"/>
        <v xml:space="preserve"> </v>
      </c>
      <c r="F479" s="1044"/>
      <c r="G479" s="1044"/>
      <c r="H479" s="1044"/>
      <c r="I479" s="1044"/>
      <c r="J479" s="1044"/>
      <c r="K479" s="1044"/>
      <c r="L479" s="1063"/>
      <c r="M479" s="1063"/>
      <c r="N479" s="1063"/>
      <c r="O479" s="1063"/>
      <c r="P479" s="1063"/>
      <c r="Q479" s="1063"/>
      <c r="R479" s="1063"/>
      <c r="S479" s="1063"/>
      <c r="T479" s="1063"/>
      <c r="U479" s="1063"/>
      <c r="V479" s="1063"/>
      <c r="W479" s="1063"/>
      <c r="X479" s="1063"/>
      <c r="Y479" s="1063"/>
      <c r="Z479" s="1063"/>
      <c r="AA479" s="1063"/>
      <c r="AB479" s="1063"/>
      <c r="AC479" s="1063"/>
      <c r="AD479" s="1063"/>
      <c r="AE479" s="1063"/>
      <c r="AF479" s="1063"/>
      <c r="AG479" s="1063"/>
      <c r="AH479" s="1063"/>
      <c r="AI479" s="1063"/>
      <c r="AJ479" s="1063"/>
      <c r="AK479" s="1063"/>
      <c r="AL479" s="1063"/>
      <c r="AM479" s="1063"/>
      <c r="AN479" s="1063"/>
      <c r="AO479" s="1063"/>
      <c r="AP479" s="1063"/>
      <c r="AQ479" s="1063"/>
      <c r="AR479" s="1063"/>
      <c r="AS479" s="1064"/>
      <c r="AT479" s="1286" t="str">
        <f t="shared" si="59"/>
        <v xml:space="preserve"> </v>
      </c>
      <c r="AU479" s="1282">
        <f t="shared" si="60"/>
        <v>0</v>
      </c>
      <c r="AV479" s="1065"/>
    </row>
    <row r="480" spans="1:48" ht="12.75" hidden="1" customHeight="1">
      <c r="A480" s="1066" t="s">
        <v>903</v>
      </c>
      <c r="B480" s="1060" t="str">
        <f t="shared" ref="B480:B521" si="61">IFERROR(MINUTE(B$5)-MINUTE(C480)," ")</f>
        <v xml:space="preserve"> </v>
      </c>
      <c r="C480" s="1077" t="s">
        <v>514</v>
      </c>
      <c r="D480" s="1282">
        <v>0</v>
      </c>
      <c r="E480" s="1061" t="str">
        <f t="shared" si="57"/>
        <v xml:space="preserve"> </v>
      </c>
      <c r="F480" s="1019"/>
      <c r="G480" s="1019"/>
      <c r="H480" s="1068"/>
      <c r="I480" s="1044"/>
      <c r="J480" s="1019"/>
      <c r="K480" s="1019"/>
      <c r="L480" s="1069"/>
      <c r="M480" s="1069"/>
      <c r="N480" s="1070"/>
      <c r="O480" s="1070"/>
      <c r="P480" s="1070"/>
      <c r="Q480" s="1070"/>
      <c r="R480" s="1070"/>
      <c r="S480" s="1070"/>
      <c r="T480" s="1070"/>
      <c r="U480" s="1070"/>
      <c r="V480" s="1070"/>
      <c r="W480" s="1070"/>
      <c r="X480" s="1070"/>
      <c r="Y480" s="1070"/>
      <c r="Z480" s="1070"/>
      <c r="AA480" s="1070"/>
      <c r="AB480" s="1070"/>
      <c r="AC480" s="1070"/>
      <c r="AD480" s="1070"/>
      <c r="AE480" s="1070"/>
      <c r="AF480" s="1070"/>
      <c r="AG480" s="1070"/>
      <c r="AH480" s="1070"/>
      <c r="AI480" s="1070"/>
      <c r="AJ480" s="1070"/>
      <c r="AK480" s="1070"/>
      <c r="AL480" s="1070"/>
      <c r="AM480" s="1070"/>
      <c r="AN480" s="1070"/>
      <c r="AO480" s="1070"/>
      <c r="AP480" s="1070"/>
      <c r="AQ480" s="1070"/>
      <c r="AR480" s="1069"/>
      <c r="AS480" s="1064"/>
      <c r="AT480" s="1286" t="str">
        <f t="shared" si="59"/>
        <v xml:space="preserve"> </v>
      </c>
      <c r="AU480" s="1282">
        <f t="shared" si="60"/>
        <v>0</v>
      </c>
      <c r="AV480" s="1065"/>
    </row>
    <row r="481" spans="1:48" ht="12.75" hidden="1" customHeight="1">
      <c r="A481" s="1066" t="s">
        <v>1170</v>
      </c>
      <c r="B481" s="1060" t="str">
        <f t="shared" si="61"/>
        <v xml:space="preserve"> </v>
      </c>
      <c r="C481" s="1077" t="s">
        <v>514</v>
      </c>
      <c r="D481" s="1282">
        <v>0</v>
      </c>
      <c r="E481" s="1061" t="str">
        <f t="shared" si="57"/>
        <v xml:space="preserve"> </v>
      </c>
      <c r="F481" s="1006"/>
      <c r="G481" s="1006"/>
      <c r="H481" s="1006"/>
      <c r="I481" s="1044"/>
      <c r="J481" s="1006"/>
      <c r="K481" s="1006"/>
      <c r="L481" s="1062"/>
      <c r="M481" s="1062"/>
      <c r="N481" s="1062"/>
      <c r="O481" s="1062"/>
      <c r="P481" s="1062"/>
      <c r="Q481" s="1062"/>
      <c r="R481" s="1062"/>
      <c r="S481" s="1062"/>
      <c r="T481" s="1062"/>
      <c r="U481" s="1062"/>
      <c r="V481" s="1062"/>
      <c r="W481" s="1062"/>
      <c r="X481" s="1062"/>
      <c r="Y481" s="1062"/>
      <c r="Z481" s="1062"/>
      <c r="AA481" s="1062"/>
      <c r="AB481" s="1062"/>
      <c r="AC481" s="1062"/>
      <c r="AD481" s="1062"/>
      <c r="AE481" s="1062"/>
      <c r="AF481" s="1062"/>
      <c r="AG481" s="1062"/>
      <c r="AH481" s="1062"/>
      <c r="AI481" s="1062"/>
      <c r="AJ481" s="1062"/>
      <c r="AK481" s="1062"/>
      <c r="AL481" s="1062"/>
      <c r="AM481" s="1062"/>
      <c r="AN481" s="1062"/>
      <c r="AO481" s="1062"/>
      <c r="AP481" s="1062"/>
      <c r="AQ481" s="1062"/>
      <c r="AR481" s="1063"/>
      <c r="AS481" s="1064"/>
      <c r="AT481" s="1286" t="str">
        <f t="shared" si="59"/>
        <v xml:space="preserve"> </v>
      </c>
      <c r="AU481" s="1282">
        <f t="shared" si="60"/>
        <v>0</v>
      </c>
      <c r="AV481" s="1065"/>
    </row>
    <row r="482" spans="1:48" ht="12.75" hidden="1" customHeight="1">
      <c r="A482" s="1066" t="s">
        <v>938</v>
      </c>
      <c r="B482" s="1060" t="str">
        <f t="shared" si="61"/>
        <v xml:space="preserve"> </v>
      </c>
      <c r="C482" s="1077" t="s">
        <v>514</v>
      </c>
      <c r="D482" s="1282">
        <v>0</v>
      </c>
      <c r="E482" s="1061" t="str">
        <f t="shared" si="57"/>
        <v xml:space="preserve"> </v>
      </c>
      <c r="F482" s="1043"/>
      <c r="G482" s="1043"/>
      <c r="H482" s="1043"/>
      <c r="I482" s="1043"/>
      <c r="J482" s="1043"/>
      <c r="K482" s="1043"/>
      <c r="L482" s="1063"/>
      <c r="M482" s="1063"/>
      <c r="N482" s="1063"/>
      <c r="O482" s="1063"/>
      <c r="P482" s="1063"/>
      <c r="Q482" s="1063"/>
      <c r="R482" s="1063"/>
      <c r="S482" s="1063"/>
      <c r="T482" s="1063"/>
      <c r="U482" s="1063"/>
      <c r="V482" s="1063"/>
      <c r="W482" s="1063"/>
      <c r="X482" s="1063"/>
      <c r="Y482" s="1063"/>
      <c r="Z482" s="1063"/>
      <c r="AA482" s="1063"/>
      <c r="AB482" s="1063"/>
      <c r="AC482" s="1063"/>
      <c r="AD482" s="1063"/>
      <c r="AE482" s="1063"/>
      <c r="AF482" s="1063"/>
      <c r="AG482" s="1063"/>
      <c r="AH482" s="1063"/>
      <c r="AI482" s="1063"/>
      <c r="AJ482" s="1063"/>
      <c r="AK482" s="1063"/>
      <c r="AL482" s="1063"/>
      <c r="AM482" s="1063"/>
      <c r="AN482" s="1063"/>
      <c r="AO482" s="1063"/>
      <c r="AP482" s="1063"/>
      <c r="AQ482" s="1063"/>
      <c r="AR482" s="1063"/>
      <c r="AS482" s="1083"/>
      <c r="AT482" s="1286" t="str">
        <f t="shared" si="59"/>
        <v xml:space="preserve"> </v>
      </c>
      <c r="AU482" s="1282">
        <f t="shared" si="60"/>
        <v>0</v>
      </c>
      <c r="AV482" s="1053"/>
    </row>
    <row r="483" spans="1:48" ht="12.75" hidden="1" customHeight="1">
      <c r="A483" s="1059" t="s">
        <v>1219</v>
      </c>
      <c r="B483" s="1060" t="str">
        <f t="shared" si="61"/>
        <v xml:space="preserve"> </v>
      </c>
      <c r="C483" s="1077" t="s">
        <v>514</v>
      </c>
      <c r="D483" s="1282">
        <v>0</v>
      </c>
      <c r="E483" s="1061" t="str">
        <f t="shared" si="57"/>
        <v xml:space="preserve"> </v>
      </c>
      <c r="F483" s="1019"/>
      <c r="G483" s="1019"/>
      <c r="H483" s="1068"/>
      <c r="I483" s="1044"/>
      <c r="J483" s="1019"/>
      <c r="K483" s="1019"/>
      <c r="L483" s="1069"/>
      <c r="M483" s="1069"/>
      <c r="N483" s="1070"/>
      <c r="O483" s="1070"/>
      <c r="P483" s="1070"/>
      <c r="Q483" s="1070"/>
      <c r="R483" s="1070"/>
      <c r="S483" s="1070"/>
      <c r="T483" s="1070"/>
      <c r="U483" s="1070"/>
      <c r="V483" s="1070"/>
      <c r="W483" s="1070"/>
      <c r="X483" s="1070"/>
      <c r="Y483" s="1070"/>
      <c r="Z483" s="1070"/>
      <c r="AA483" s="1070"/>
      <c r="AB483" s="1070"/>
      <c r="AC483" s="1070"/>
      <c r="AD483" s="1070"/>
      <c r="AE483" s="1070"/>
      <c r="AF483" s="1070"/>
      <c r="AG483" s="1070"/>
      <c r="AH483" s="1070"/>
      <c r="AI483" s="1070"/>
      <c r="AJ483" s="1070"/>
      <c r="AK483" s="1070"/>
      <c r="AL483" s="1070"/>
      <c r="AM483" s="1070"/>
      <c r="AN483" s="1070"/>
      <c r="AO483" s="1070"/>
      <c r="AP483" s="1070"/>
      <c r="AQ483" s="1070"/>
      <c r="AR483" s="1069"/>
      <c r="AS483" s="1064"/>
      <c r="AT483" s="1286" t="str">
        <f t="shared" si="59"/>
        <v xml:space="preserve"> </v>
      </c>
      <c r="AU483" s="1282">
        <f t="shared" si="60"/>
        <v>0</v>
      </c>
      <c r="AV483" s="1065"/>
    </row>
    <row r="484" spans="1:48" ht="12.75" hidden="1" customHeight="1">
      <c r="A484" s="1066" t="s">
        <v>888</v>
      </c>
      <c r="B484" s="1060" t="str">
        <f t="shared" si="61"/>
        <v xml:space="preserve"> </v>
      </c>
      <c r="C484" s="1077" t="s">
        <v>514</v>
      </c>
      <c r="D484" s="1282">
        <v>0</v>
      </c>
      <c r="E484" s="1061" t="str">
        <f t="shared" si="57"/>
        <v xml:space="preserve"> </v>
      </c>
      <c r="F484" s="1044"/>
      <c r="G484" s="1044"/>
      <c r="H484" s="1006"/>
      <c r="I484" s="1044"/>
      <c r="J484" s="1044"/>
      <c r="K484" s="1044"/>
      <c r="L484" s="1063"/>
      <c r="M484" s="1063"/>
      <c r="N484" s="1087"/>
      <c r="O484" s="1087"/>
      <c r="P484" s="1087"/>
      <c r="Q484" s="1087"/>
      <c r="R484" s="1087"/>
      <c r="S484" s="1087"/>
      <c r="T484" s="1087"/>
      <c r="U484" s="1087"/>
      <c r="V484" s="1087"/>
      <c r="W484" s="1087"/>
      <c r="X484" s="1087"/>
      <c r="Y484" s="1087"/>
      <c r="Z484" s="1087"/>
      <c r="AA484" s="1087"/>
      <c r="AB484" s="1087"/>
      <c r="AC484" s="1087"/>
      <c r="AD484" s="1087"/>
      <c r="AE484" s="1087"/>
      <c r="AF484" s="1087"/>
      <c r="AG484" s="1087"/>
      <c r="AH484" s="1087"/>
      <c r="AI484" s="1087"/>
      <c r="AJ484" s="1087"/>
      <c r="AK484" s="1087"/>
      <c r="AL484" s="1087"/>
      <c r="AM484" s="1087"/>
      <c r="AN484" s="1087"/>
      <c r="AO484" s="1087"/>
      <c r="AP484" s="1087"/>
      <c r="AQ484" s="1087"/>
      <c r="AR484" s="1094"/>
      <c r="AS484" s="1064"/>
      <c r="AT484" s="1286" t="str">
        <f t="shared" si="59"/>
        <v xml:space="preserve"> </v>
      </c>
      <c r="AU484" s="1282">
        <f t="shared" si="60"/>
        <v>0</v>
      </c>
      <c r="AV484" s="1065"/>
    </row>
    <row r="485" spans="1:48" ht="12.75" hidden="1" customHeight="1">
      <c r="A485" s="1059" t="s">
        <v>485</v>
      </c>
      <c r="B485" s="1060" t="str">
        <f t="shared" si="61"/>
        <v xml:space="preserve"> </v>
      </c>
      <c r="C485" s="1077" t="s">
        <v>514</v>
      </c>
      <c r="D485" s="1282">
        <v>0</v>
      </c>
      <c r="E485" s="1061" t="str">
        <f t="shared" si="57"/>
        <v xml:space="preserve"> </v>
      </c>
      <c r="F485" s="1019"/>
      <c r="G485" s="1019"/>
      <c r="H485" s="1068"/>
      <c r="I485" s="1044"/>
      <c r="J485" s="1019"/>
      <c r="K485" s="1019"/>
      <c r="L485" s="1069"/>
      <c r="M485" s="1069"/>
      <c r="N485" s="1070"/>
      <c r="O485" s="1070"/>
      <c r="P485" s="1070"/>
      <c r="Q485" s="1070"/>
      <c r="R485" s="1070"/>
      <c r="S485" s="1070"/>
      <c r="T485" s="1070"/>
      <c r="U485" s="1070"/>
      <c r="V485" s="1070"/>
      <c r="W485" s="1070"/>
      <c r="X485" s="1070"/>
      <c r="Y485" s="1070"/>
      <c r="Z485" s="1070"/>
      <c r="AA485" s="1070"/>
      <c r="AB485" s="1070"/>
      <c r="AC485" s="1070"/>
      <c r="AD485" s="1070"/>
      <c r="AE485" s="1070"/>
      <c r="AF485" s="1070"/>
      <c r="AG485" s="1070"/>
      <c r="AH485" s="1070"/>
      <c r="AI485" s="1070"/>
      <c r="AJ485" s="1070"/>
      <c r="AK485" s="1070"/>
      <c r="AL485" s="1070"/>
      <c r="AM485" s="1070"/>
      <c r="AN485" s="1070"/>
      <c r="AO485" s="1070"/>
      <c r="AP485" s="1070"/>
      <c r="AQ485" s="1070"/>
      <c r="AR485" s="1069"/>
      <c r="AS485" s="1064"/>
      <c r="AT485" s="1286" t="str">
        <f t="shared" si="59"/>
        <v xml:space="preserve"> </v>
      </c>
      <c r="AU485" s="1282">
        <f t="shared" si="60"/>
        <v>0</v>
      </c>
      <c r="AV485" s="1065"/>
    </row>
    <row r="486" spans="1:48" ht="12.75" hidden="1" customHeight="1">
      <c r="A486" s="1059" t="s">
        <v>706</v>
      </c>
      <c r="B486" s="1060" t="str">
        <f t="shared" si="61"/>
        <v xml:space="preserve"> </v>
      </c>
      <c r="C486" s="1077" t="s">
        <v>514</v>
      </c>
      <c r="D486" s="1282">
        <v>0</v>
      </c>
      <c r="E486" s="1061" t="str">
        <f t="shared" si="57"/>
        <v xml:space="preserve"> </v>
      </c>
      <c r="F486" s="1006"/>
      <c r="G486" s="1006"/>
      <c r="H486" s="1006"/>
      <c r="I486" s="1044"/>
      <c r="J486" s="1006"/>
      <c r="K486" s="1006"/>
      <c r="L486" s="1062"/>
      <c r="M486" s="1062"/>
      <c r="N486" s="1062"/>
      <c r="O486" s="1062"/>
      <c r="P486" s="1062"/>
      <c r="Q486" s="1062"/>
      <c r="R486" s="1062"/>
      <c r="S486" s="1062"/>
      <c r="T486" s="1062"/>
      <c r="U486" s="1062"/>
      <c r="V486" s="1062"/>
      <c r="W486" s="1062"/>
      <c r="X486" s="1062"/>
      <c r="Y486" s="1062"/>
      <c r="Z486" s="1062"/>
      <c r="AA486" s="1062"/>
      <c r="AB486" s="1062"/>
      <c r="AC486" s="1062"/>
      <c r="AD486" s="1062"/>
      <c r="AE486" s="1062"/>
      <c r="AF486" s="1062"/>
      <c r="AG486" s="1062"/>
      <c r="AH486" s="1062"/>
      <c r="AI486" s="1062"/>
      <c r="AJ486" s="1062"/>
      <c r="AK486" s="1062"/>
      <c r="AL486" s="1062"/>
      <c r="AM486" s="1062"/>
      <c r="AN486" s="1062"/>
      <c r="AO486" s="1062"/>
      <c r="AP486" s="1062"/>
      <c r="AQ486" s="1062"/>
      <c r="AR486" s="1063"/>
      <c r="AS486" s="1064"/>
      <c r="AT486" s="1286" t="str">
        <f t="shared" si="59"/>
        <v xml:space="preserve"> </v>
      </c>
      <c r="AU486" s="1282">
        <f t="shared" si="60"/>
        <v>0</v>
      </c>
      <c r="AV486" s="1065"/>
    </row>
    <row r="487" spans="1:48" ht="12.75" hidden="1" customHeight="1">
      <c r="A487" s="1066" t="s">
        <v>1129</v>
      </c>
      <c r="B487" s="1060" t="str">
        <f t="shared" si="61"/>
        <v xml:space="preserve"> </v>
      </c>
      <c r="C487" s="1077" t="s">
        <v>514</v>
      </c>
      <c r="D487" s="1282">
        <v>0</v>
      </c>
      <c r="E487" s="1061" t="str">
        <f t="shared" si="57"/>
        <v xml:space="preserve"> </v>
      </c>
      <c r="F487" s="1019"/>
      <c r="G487" s="1019"/>
      <c r="H487" s="1068"/>
      <c r="I487" s="1044"/>
      <c r="J487" s="1019"/>
      <c r="K487" s="1019"/>
      <c r="L487" s="1069"/>
      <c r="M487" s="1069"/>
      <c r="N487" s="1070"/>
      <c r="O487" s="1070"/>
      <c r="P487" s="1070"/>
      <c r="Q487" s="1070"/>
      <c r="R487" s="1070"/>
      <c r="S487" s="1070"/>
      <c r="T487" s="1070"/>
      <c r="U487" s="1070"/>
      <c r="V487" s="1070"/>
      <c r="W487" s="1070"/>
      <c r="X487" s="1070"/>
      <c r="Y487" s="1070"/>
      <c r="Z487" s="1070"/>
      <c r="AA487" s="1070"/>
      <c r="AB487" s="1070"/>
      <c r="AC487" s="1070"/>
      <c r="AD487" s="1070"/>
      <c r="AE487" s="1070"/>
      <c r="AF487" s="1070"/>
      <c r="AG487" s="1070"/>
      <c r="AH487" s="1070"/>
      <c r="AI487" s="1070"/>
      <c r="AJ487" s="1070"/>
      <c r="AK487" s="1070"/>
      <c r="AL487" s="1070"/>
      <c r="AM487" s="1070"/>
      <c r="AN487" s="1070"/>
      <c r="AO487" s="1070"/>
      <c r="AP487" s="1070"/>
      <c r="AQ487" s="1070"/>
      <c r="AR487" s="1069"/>
      <c r="AS487" s="1064"/>
      <c r="AT487" s="1286" t="str">
        <f t="shared" si="59"/>
        <v xml:space="preserve"> </v>
      </c>
      <c r="AU487" s="1282">
        <f t="shared" si="60"/>
        <v>0</v>
      </c>
      <c r="AV487" s="1065"/>
    </row>
    <row r="488" spans="1:48" ht="12.75" hidden="1" customHeight="1">
      <c r="A488" s="1066" t="s">
        <v>937</v>
      </c>
      <c r="B488" s="1060" t="str">
        <f t="shared" si="61"/>
        <v xml:space="preserve"> </v>
      </c>
      <c r="C488" s="1077" t="s">
        <v>514</v>
      </c>
      <c r="D488" s="1282">
        <v>0</v>
      </c>
      <c r="E488" s="1061" t="str">
        <f t="shared" si="57"/>
        <v xml:space="preserve"> </v>
      </c>
      <c r="F488" s="1006"/>
      <c r="G488" s="1006"/>
      <c r="H488" s="1006"/>
      <c r="I488" s="1044"/>
      <c r="J488" s="1006"/>
      <c r="K488" s="1006"/>
      <c r="L488" s="1062"/>
      <c r="M488" s="1062"/>
      <c r="N488" s="1062"/>
      <c r="O488" s="1062"/>
      <c r="P488" s="1062"/>
      <c r="Q488" s="1062"/>
      <c r="R488" s="1062"/>
      <c r="S488" s="1062"/>
      <c r="T488" s="1062"/>
      <c r="U488" s="1062"/>
      <c r="V488" s="1062"/>
      <c r="W488" s="1062"/>
      <c r="X488" s="1062"/>
      <c r="Y488" s="1062"/>
      <c r="Z488" s="1062"/>
      <c r="AA488" s="1062"/>
      <c r="AB488" s="1062"/>
      <c r="AC488" s="1062"/>
      <c r="AD488" s="1062"/>
      <c r="AE488" s="1062"/>
      <c r="AF488" s="1062"/>
      <c r="AG488" s="1062"/>
      <c r="AH488" s="1062"/>
      <c r="AI488" s="1062"/>
      <c r="AJ488" s="1062"/>
      <c r="AK488" s="1062"/>
      <c r="AL488" s="1062"/>
      <c r="AM488" s="1062"/>
      <c r="AN488" s="1062"/>
      <c r="AO488" s="1062"/>
      <c r="AP488" s="1062"/>
      <c r="AQ488" s="1062"/>
      <c r="AR488" s="1063"/>
      <c r="AS488" s="1064"/>
      <c r="AT488" s="1286" t="str">
        <f t="shared" si="59"/>
        <v xml:space="preserve"> </v>
      </c>
      <c r="AU488" s="1282">
        <f t="shared" si="60"/>
        <v>0</v>
      </c>
      <c r="AV488" s="1065"/>
    </row>
    <row r="489" spans="1:48" ht="12.75" hidden="1" customHeight="1">
      <c r="A489" s="1066" t="s">
        <v>799</v>
      </c>
      <c r="B489" s="1060" t="str">
        <f t="shared" si="61"/>
        <v xml:space="preserve"> </v>
      </c>
      <c r="C489" s="1077" t="s">
        <v>514</v>
      </c>
      <c r="D489" s="1282">
        <v>0</v>
      </c>
      <c r="E489" s="1061" t="str">
        <f t="shared" si="57"/>
        <v xml:space="preserve"> </v>
      </c>
      <c r="F489" s="1006"/>
      <c r="G489" s="1006"/>
      <c r="H489" s="1006"/>
      <c r="I489" s="1044"/>
      <c r="J489" s="1006"/>
      <c r="K489" s="1006"/>
      <c r="L489" s="1062"/>
      <c r="M489" s="1062"/>
      <c r="N489" s="1062"/>
      <c r="O489" s="1062"/>
      <c r="P489" s="1062"/>
      <c r="Q489" s="1062"/>
      <c r="R489" s="1062"/>
      <c r="S489" s="1062"/>
      <c r="T489" s="1062"/>
      <c r="U489" s="1062"/>
      <c r="V489" s="1062"/>
      <c r="W489" s="1062"/>
      <c r="X489" s="1062"/>
      <c r="Y489" s="1062"/>
      <c r="Z489" s="1062"/>
      <c r="AA489" s="1062"/>
      <c r="AB489" s="1062"/>
      <c r="AC489" s="1062"/>
      <c r="AD489" s="1062"/>
      <c r="AE489" s="1062"/>
      <c r="AF489" s="1062"/>
      <c r="AG489" s="1062"/>
      <c r="AH489" s="1062"/>
      <c r="AI489" s="1062"/>
      <c r="AJ489" s="1062"/>
      <c r="AK489" s="1062"/>
      <c r="AL489" s="1062"/>
      <c r="AM489" s="1062"/>
      <c r="AN489" s="1062"/>
      <c r="AO489" s="1062"/>
      <c r="AP489" s="1062"/>
      <c r="AQ489" s="1062"/>
      <c r="AR489" s="1063"/>
      <c r="AS489" s="1064"/>
      <c r="AT489" s="1286" t="str">
        <f t="shared" si="59"/>
        <v xml:space="preserve"> </v>
      </c>
      <c r="AU489" s="1282">
        <f t="shared" si="60"/>
        <v>0</v>
      </c>
      <c r="AV489" s="1065"/>
    </row>
    <row r="490" spans="1:48" ht="12.75" hidden="1" customHeight="1">
      <c r="A490" s="1066" t="s">
        <v>1284</v>
      </c>
      <c r="B490" s="1060">
        <f t="shared" si="61"/>
        <v>12</v>
      </c>
      <c r="C490" s="1077">
        <v>1.2835648148148148E-2</v>
      </c>
      <c r="D490" s="1287">
        <v>0</v>
      </c>
      <c r="E490" s="1061" t="str">
        <f t="shared" si="57"/>
        <v xml:space="preserve"> </v>
      </c>
      <c r="F490" s="1044"/>
      <c r="G490" s="1044"/>
      <c r="H490" s="1006"/>
      <c r="I490" s="1044"/>
      <c r="J490" s="1044"/>
      <c r="K490" s="1044"/>
      <c r="L490" s="1063"/>
      <c r="M490" s="1063"/>
      <c r="N490" s="1062"/>
      <c r="O490" s="1062"/>
      <c r="P490" s="1062"/>
      <c r="Q490" s="1062"/>
      <c r="R490" s="1062"/>
      <c r="S490" s="1062"/>
      <c r="T490" s="1062"/>
      <c r="U490" s="1062"/>
      <c r="V490" s="1062"/>
      <c r="W490" s="1062"/>
      <c r="X490" s="1062"/>
      <c r="Y490" s="1062"/>
      <c r="Z490" s="1062"/>
      <c r="AA490" s="1062"/>
      <c r="AB490" s="1062"/>
      <c r="AC490" s="1062"/>
      <c r="AD490" s="1062"/>
      <c r="AE490" s="1062"/>
      <c r="AF490" s="1062"/>
      <c r="AG490" s="1062"/>
      <c r="AH490" s="1062"/>
      <c r="AI490" s="1062"/>
      <c r="AJ490" s="1062"/>
      <c r="AK490" s="1062"/>
      <c r="AL490" s="1062"/>
      <c r="AM490" s="1062"/>
      <c r="AN490" s="1062"/>
      <c r="AO490" s="1062"/>
      <c r="AP490" s="1062"/>
      <c r="AQ490" s="1062"/>
      <c r="AR490" s="1063"/>
      <c r="AS490" s="1064"/>
      <c r="AT490" s="1286" t="str">
        <f t="shared" si="59"/>
        <v xml:space="preserve"> </v>
      </c>
      <c r="AU490" s="1282">
        <f t="shared" si="60"/>
        <v>0</v>
      </c>
      <c r="AV490" s="1065"/>
    </row>
    <row r="491" spans="1:48" ht="12.75" hidden="1" customHeight="1">
      <c r="A491" s="1066" t="s">
        <v>1109</v>
      </c>
      <c r="B491" s="1060" t="str">
        <f t="shared" si="61"/>
        <v xml:space="preserve"> </v>
      </c>
      <c r="C491" s="1077" t="s">
        <v>514</v>
      </c>
      <c r="D491" s="1282">
        <v>0</v>
      </c>
      <c r="E491" s="1061" t="str">
        <f t="shared" si="57"/>
        <v xml:space="preserve"> </v>
      </c>
      <c r="F491" s="1019"/>
      <c r="G491" s="1019"/>
      <c r="H491" s="1068"/>
      <c r="I491" s="1044"/>
      <c r="J491" s="1019"/>
      <c r="K491" s="1019"/>
      <c r="L491" s="1069"/>
      <c r="M491" s="1069"/>
      <c r="N491" s="1070"/>
      <c r="O491" s="1070"/>
      <c r="P491" s="1070"/>
      <c r="Q491" s="1070"/>
      <c r="R491" s="1070"/>
      <c r="S491" s="1070"/>
      <c r="T491" s="1070"/>
      <c r="U491" s="1070"/>
      <c r="V491" s="1070"/>
      <c r="W491" s="1070"/>
      <c r="X491" s="1070"/>
      <c r="Y491" s="1070"/>
      <c r="Z491" s="1070"/>
      <c r="AA491" s="1070"/>
      <c r="AB491" s="1070"/>
      <c r="AC491" s="1070"/>
      <c r="AD491" s="1070"/>
      <c r="AE491" s="1070"/>
      <c r="AF491" s="1070"/>
      <c r="AG491" s="1070"/>
      <c r="AH491" s="1070"/>
      <c r="AI491" s="1070"/>
      <c r="AJ491" s="1070"/>
      <c r="AK491" s="1070"/>
      <c r="AL491" s="1070"/>
      <c r="AM491" s="1070"/>
      <c r="AN491" s="1070"/>
      <c r="AO491" s="1070"/>
      <c r="AP491" s="1070"/>
      <c r="AQ491" s="1070"/>
      <c r="AR491" s="1069"/>
      <c r="AS491" s="1290"/>
      <c r="AT491" s="1286" t="str">
        <f t="shared" si="59"/>
        <v xml:space="preserve"> </v>
      </c>
      <c r="AU491" s="1282">
        <f t="shared" si="60"/>
        <v>0</v>
      </c>
      <c r="AV491" s="1065"/>
    </row>
    <row r="492" spans="1:48" ht="12.75" hidden="1" customHeight="1">
      <c r="A492" s="1066" t="s">
        <v>1110</v>
      </c>
      <c r="B492" s="1060" t="str">
        <f t="shared" si="61"/>
        <v xml:space="preserve"> </v>
      </c>
      <c r="C492" s="1077" t="s">
        <v>514</v>
      </c>
      <c r="D492" s="1282">
        <v>0</v>
      </c>
      <c r="E492" s="1061" t="str">
        <f t="shared" si="57"/>
        <v xml:space="preserve"> </v>
      </c>
      <c r="F492" s="1006"/>
      <c r="G492" s="1006"/>
      <c r="H492" s="1006"/>
      <c r="I492" s="1044"/>
      <c r="J492" s="1006"/>
      <c r="K492" s="1006"/>
      <c r="L492" s="1062"/>
      <c r="M492" s="1062"/>
      <c r="N492" s="1062"/>
      <c r="O492" s="1062"/>
      <c r="P492" s="1062"/>
      <c r="Q492" s="1062"/>
      <c r="R492" s="1062"/>
      <c r="S492" s="1062"/>
      <c r="T492" s="1062"/>
      <c r="U492" s="1062"/>
      <c r="V492" s="1062"/>
      <c r="W492" s="1062"/>
      <c r="X492" s="1062"/>
      <c r="Y492" s="1062"/>
      <c r="Z492" s="1062"/>
      <c r="AA492" s="1062"/>
      <c r="AB492" s="1062"/>
      <c r="AC492" s="1062"/>
      <c r="AD492" s="1062"/>
      <c r="AE492" s="1062"/>
      <c r="AF492" s="1062"/>
      <c r="AG492" s="1062"/>
      <c r="AH492" s="1062"/>
      <c r="AI492" s="1062"/>
      <c r="AJ492" s="1062"/>
      <c r="AK492" s="1062"/>
      <c r="AL492" s="1062"/>
      <c r="AM492" s="1062"/>
      <c r="AN492" s="1062"/>
      <c r="AO492" s="1062"/>
      <c r="AP492" s="1062"/>
      <c r="AQ492" s="1062"/>
      <c r="AR492" s="1063"/>
      <c r="AS492" s="1064"/>
      <c r="AT492" s="1286" t="str">
        <f t="shared" si="59"/>
        <v xml:space="preserve"> </v>
      </c>
      <c r="AU492" s="1282">
        <f t="shared" si="60"/>
        <v>0</v>
      </c>
      <c r="AV492" s="1065"/>
    </row>
    <row r="493" spans="1:48" ht="12.75" hidden="1" customHeight="1">
      <c r="A493" s="1059" t="s">
        <v>600</v>
      </c>
      <c r="B493" s="1060" t="str">
        <f t="shared" si="61"/>
        <v xml:space="preserve"> </v>
      </c>
      <c r="C493" s="1077" t="s">
        <v>514</v>
      </c>
      <c r="D493" s="1282">
        <v>0</v>
      </c>
      <c r="E493" s="1061" t="str">
        <f t="shared" si="57"/>
        <v xml:space="preserve"> </v>
      </c>
      <c r="F493" s="1044"/>
      <c r="G493" s="1044"/>
      <c r="H493" s="1044"/>
      <c r="I493" s="1044"/>
      <c r="J493" s="1044"/>
      <c r="K493" s="1044"/>
      <c r="L493" s="1063"/>
      <c r="M493" s="1063"/>
      <c r="N493" s="1063"/>
      <c r="O493" s="1063"/>
      <c r="P493" s="1063"/>
      <c r="Q493" s="1063"/>
      <c r="R493" s="1063"/>
      <c r="S493" s="1063"/>
      <c r="T493" s="1063"/>
      <c r="U493" s="1063"/>
      <c r="V493" s="1063"/>
      <c r="W493" s="1063"/>
      <c r="X493" s="1063"/>
      <c r="Y493" s="1063"/>
      <c r="Z493" s="1063"/>
      <c r="AA493" s="1063"/>
      <c r="AB493" s="1063"/>
      <c r="AC493" s="1063"/>
      <c r="AD493" s="1063"/>
      <c r="AE493" s="1063"/>
      <c r="AF493" s="1063"/>
      <c r="AG493" s="1063"/>
      <c r="AH493" s="1063"/>
      <c r="AI493" s="1063"/>
      <c r="AJ493" s="1063"/>
      <c r="AK493" s="1063"/>
      <c r="AL493" s="1063"/>
      <c r="AM493" s="1063"/>
      <c r="AN493" s="1063"/>
      <c r="AO493" s="1063"/>
      <c r="AP493" s="1063"/>
      <c r="AQ493" s="1063"/>
      <c r="AR493" s="1063"/>
      <c r="AS493" s="1064"/>
      <c r="AT493" s="1286" t="str">
        <f t="shared" si="59"/>
        <v xml:space="preserve"> </v>
      </c>
      <c r="AU493" s="1282">
        <f t="shared" si="60"/>
        <v>0</v>
      </c>
      <c r="AV493" s="1065"/>
    </row>
    <row r="494" spans="1:48" ht="12.75" hidden="1" customHeight="1">
      <c r="A494" s="1059" t="s">
        <v>261</v>
      </c>
      <c r="B494" s="1060" t="str">
        <f t="shared" si="61"/>
        <v xml:space="preserve"> </v>
      </c>
      <c r="C494" s="1077" t="s">
        <v>514</v>
      </c>
      <c r="D494" s="1282">
        <v>0</v>
      </c>
      <c r="E494" s="1061" t="str">
        <f t="shared" si="57"/>
        <v xml:space="preserve"> </v>
      </c>
      <c r="F494" s="1019"/>
      <c r="G494" s="1019"/>
      <c r="H494" s="1068"/>
      <c r="I494" s="1044"/>
      <c r="J494" s="1044"/>
      <c r="K494" s="1044"/>
      <c r="L494" s="1063"/>
      <c r="M494" s="1063"/>
      <c r="N494" s="1070"/>
      <c r="O494" s="1070"/>
      <c r="P494" s="1070"/>
      <c r="Q494" s="1070"/>
      <c r="R494" s="1070"/>
      <c r="S494" s="1070"/>
      <c r="T494" s="1070"/>
      <c r="U494" s="1070"/>
      <c r="V494" s="1070"/>
      <c r="W494" s="1070"/>
      <c r="X494" s="1070"/>
      <c r="Y494" s="1070"/>
      <c r="Z494" s="1070"/>
      <c r="AA494" s="1070"/>
      <c r="AB494" s="1070"/>
      <c r="AC494" s="1070"/>
      <c r="AD494" s="1070"/>
      <c r="AE494" s="1070"/>
      <c r="AF494" s="1070"/>
      <c r="AG494" s="1070"/>
      <c r="AH494" s="1070"/>
      <c r="AI494" s="1070"/>
      <c r="AJ494" s="1070"/>
      <c r="AK494" s="1070"/>
      <c r="AL494" s="1070"/>
      <c r="AM494" s="1070"/>
      <c r="AN494" s="1070"/>
      <c r="AO494" s="1070"/>
      <c r="AP494" s="1070"/>
      <c r="AQ494" s="1070"/>
      <c r="AR494" s="1069"/>
      <c r="AS494" s="1064"/>
      <c r="AT494" s="1286" t="str">
        <f t="shared" si="59"/>
        <v xml:space="preserve"> </v>
      </c>
      <c r="AU494" s="1282">
        <f t="shared" si="60"/>
        <v>0</v>
      </c>
      <c r="AV494" s="1065"/>
    </row>
    <row r="495" spans="1:48" ht="12.75" hidden="1" customHeight="1">
      <c r="A495" s="1059" t="s">
        <v>621</v>
      </c>
      <c r="B495" s="1060" t="str">
        <f t="shared" si="61"/>
        <v xml:space="preserve"> </v>
      </c>
      <c r="C495" s="1077" t="s">
        <v>514</v>
      </c>
      <c r="D495" s="1282">
        <v>0</v>
      </c>
      <c r="E495" s="1061" t="str">
        <f t="shared" si="57"/>
        <v xml:space="preserve"> </v>
      </c>
      <c r="F495" s="1019"/>
      <c r="G495" s="1019"/>
      <c r="H495" s="1068"/>
      <c r="I495" s="1044"/>
      <c r="J495" s="1019"/>
      <c r="K495" s="1019"/>
      <c r="L495" s="1069"/>
      <c r="M495" s="1069"/>
      <c r="N495" s="1070"/>
      <c r="O495" s="1070"/>
      <c r="P495" s="1070"/>
      <c r="Q495" s="1070"/>
      <c r="R495" s="1070"/>
      <c r="S495" s="1070"/>
      <c r="T495" s="1070"/>
      <c r="U495" s="1070"/>
      <c r="V495" s="1070"/>
      <c r="W495" s="1070"/>
      <c r="X495" s="1070"/>
      <c r="Y495" s="1070"/>
      <c r="Z495" s="1070"/>
      <c r="AA495" s="1070"/>
      <c r="AB495" s="1070"/>
      <c r="AC495" s="1070"/>
      <c r="AD495" s="1070"/>
      <c r="AE495" s="1070"/>
      <c r="AF495" s="1070"/>
      <c r="AG495" s="1070"/>
      <c r="AH495" s="1070"/>
      <c r="AI495" s="1070"/>
      <c r="AJ495" s="1070"/>
      <c r="AK495" s="1070"/>
      <c r="AL495" s="1070"/>
      <c r="AM495" s="1070"/>
      <c r="AN495" s="1070"/>
      <c r="AO495" s="1070"/>
      <c r="AP495" s="1070"/>
      <c r="AQ495" s="1070"/>
      <c r="AR495" s="1069"/>
      <c r="AS495" s="1064"/>
      <c r="AT495" s="1286" t="str">
        <f t="shared" si="59"/>
        <v xml:space="preserve"> </v>
      </c>
      <c r="AU495" s="1282">
        <f t="shared" si="60"/>
        <v>0</v>
      </c>
      <c r="AV495" s="1065"/>
    </row>
    <row r="496" spans="1:48" ht="12.75" hidden="1" customHeight="1">
      <c r="A496" s="1059" t="s">
        <v>149</v>
      </c>
      <c r="B496" s="1060" t="str">
        <f t="shared" si="61"/>
        <v xml:space="preserve"> </v>
      </c>
      <c r="C496" s="1077" t="s">
        <v>514</v>
      </c>
      <c r="D496" s="1282">
        <v>0</v>
      </c>
      <c r="E496" s="1061" t="str">
        <f t="shared" si="57"/>
        <v xml:space="preserve"> </v>
      </c>
      <c r="F496" s="1006"/>
      <c r="G496" s="1006"/>
      <c r="H496" s="1006"/>
      <c r="I496" s="1044"/>
      <c r="J496" s="1006"/>
      <c r="K496" s="1006"/>
      <c r="L496" s="1062"/>
      <c r="M496" s="1062"/>
      <c r="N496" s="1062"/>
      <c r="O496" s="1062"/>
      <c r="P496" s="1062"/>
      <c r="Q496" s="1062"/>
      <c r="R496" s="1062"/>
      <c r="S496" s="1062"/>
      <c r="T496" s="1062"/>
      <c r="U496" s="1062"/>
      <c r="V496" s="1062"/>
      <c r="W496" s="1062"/>
      <c r="X496" s="1062"/>
      <c r="Y496" s="1062"/>
      <c r="Z496" s="1062"/>
      <c r="AA496" s="1062"/>
      <c r="AB496" s="1062"/>
      <c r="AC496" s="1062"/>
      <c r="AD496" s="1062"/>
      <c r="AE496" s="1062"/>
      <c r="AF496" s="1062"/>
      <c r="AG496" s="1062"/>
      <c r="AH496" s="1062"/>
      <c r="AI496" s="1062"/>
      <c r="AJ496" s="1062"/>
      <c r="AK496" s="1062"/>
      <c r="AL496" s="1062"/>
      <c r="AM496" s="1062"/>
      <c r="AN496" s="1062"/>
      <c r="AO496" s="1062"/>
      <c r="AP496" s="1062"/>
      <c r="AQ496" s="1062"/>
      <c r="AR496" s="1063"/>
      <c r="AS496" s="1064"/>
      <c r="AT496" s="1286" t="str">
        <f t="shared" si="59"/>
        <v xml:space="preserve"> </v>
      </c>
      <c r="AU496" s="1282">
        <f t="shared" si="60"/>
        <v>0</v>
      </c>
      <c r="AV496" s="1065"/>
    </row>
    <row r="497" spans="1:48" ht="12.75" hidden="1" customHeight="1">
      <c r="A497" s="1059" t="s">
        <v>1053</v>
      </c>
      <c r="B497" s="1060" t="str">
        <f t="shared" si="61"/>
        <v xml:space="preserve"> </v>
      </c>
      <c r="C497" s="1077" t="s">
        <v>514</v>
      </c>
      <c r="D497" s="1282">
        <v>0</v>
      </c>
      <c r="E497" s="1061" t="str">
        <f t="shared" si="57"/>
        <v xml:space="preserve"> </v>
      </c>
      <c r="F497" s="1006"/>
      <c r="G497" s="1006"/>
      <c r="H497" s="1006"/>
      <c r="I497" s="1044"/>
      <c r="J497" s="1006"/>
      <c r="K497" s="1006"/>
      <c r="L497" s="1062"/>
      <c r="M497" s="1062"/>
      <c r="N497" s="1062"/>
      <c r="O497" s="1062"/>
      <c r="P497" s="1062"/>
      <c r="Q497" s="1062"/>
      <c r="R497" s="1062"/>
      <c r="S497" s="1062"/>
      <c r="T497" s="1062"/>
      <c r="U497" s="1062"/>
      <c r="V497" s="1062"/>
      <c r="W497" s="1062"/>
      <c r="X497" s="1062"/>
      <c r="Y497" s="1062"/>
      <c r="Z497" s="1062"/>
      <c r="AA497" s="1062"/>
      <c r="AB497" s="1062"/>
      <c r="AC497" s="1062"/>
      <c r="AD497" s="1062"/>
      <c r="AE497" s="1062"/>
      <c r="AF497" s="1062"/>
      <c r="AG497" s="1062"/>
      <c r="AH497" s="1062"/>
      <c r="AI497" s="1062"/>
      <c r="AJ497" s="1062"/>
      <c r="AK497" s="1062"/>
      <c r="AL497" s="1062"/>
      <c r="AM497" s="1062"/>
      <c r="AN497" s="1062"/>
      <c r="AO497" s="1062"/>
      <c r="AP497" s="1062"/>
      <c r="AQ497" s="1062"/>
      <c r="AR497" s="1063"/>
      <c r="AS497" s="1064"/>
      <c r="AT497" s="1286" t="str">
        <f t="shared" si="59"/>
        <v xml:space="preserve"> </v>
      </c>
      <c r="AU497" s="1282">
        <f t="shared" si="60"/>
        <v>0</v>
      </c>
      <c r="AV497" s="1065"/>
    </row>
    <row r="498" spans="1:48" ht="12.75" hidden="1" customHeight="1">
      <c r="A498" s="1059" t="s">
        <v>505</v>
      </c>
      <c r="B498" s="1060" t="str">
        <f t="shared" si="61"/>
        <v xml:space="preserve"> </v>
      </c>
      <c r="C498" s="1077" t="s">
        <v>514</v>
      </c>
      <c r="D498" s="1282">
        <v>0</v>
      </c>
      <c r="E498" s="1061" t="str">
        <f t="shared" si="57"/>
        <v xml:space="preserve"> </v>
      </c>
      <c r="F498" s="1006"/>
      <c r="G498" s="1006"/>
      <c r="H498" s="1006"/>
      <c r="I498" s="1044"/>
      <c r="J498" s="1006"/>
      <c r="K498" s="1006"/>
      <c r="L498" s="1062"/>
      <c r="M498" s="1062"/>
      <c r="N498" s="1062"/>
      <c r="O498" s="1062"/>
      <c r="P498" s="1062"/>
      <c r="Q498" s="1062"/>
      <c r="R498" s="1062"/>
      <c r="S498" s="1062"/>
      <c r="T498" s="1062"/>
      <c r="U498" s="1062"/>
      <c r="V498" s="1062"/>
      <c r="W498" s="1062"/>
      <c r="X498" s="1062"/>
      <c r="Y498" s="1062"/>
      <c r="Z498" s="1062"/>
      <c r="AA498" s="1062"/>
      <c r="AB498" s="1062"/>
      <c r="AC498" s="1062"/>
      <c r="AD498" s="1062"/>
      <c r="AE498" s="1062"/>
      <c r="AF498" s="1062"/>
      <c r="AG498" s="1062"/>
      <c r="AH498" s="1062"/>
      <c r="AI498" s="1062"/>
      <c r="AJ498" s="1062"/>
      <c r="AK498" s="1062"/>
      <c r="AL498" s="1062"/>
      <c r="AM498" s="1062"/>
      <c r="AN498" s="1062"/>
      <c r="AO498" s="1062"/>
      <c r="AP498" s="1062"/>
      <c r="AQ498" s="1062"/>
      <c r="AR498" s="1063"/>
      <c r="AS498" s="1064"/>
      <c r="AT498" s="1286" t="str">
        <f t="shared" si="59"/>
        <v xml:space="preserve"> </v>
      </c>
      <c r="AU498" s="1282">
        <f t="shared" si="60"/>
        <v>0</v>
      </c>
      <c r="AV498" s="1065"/>
    </row>
    <row r="499" spans="1:48" ht="12.75" hidden="1" customHeight="1">
      <c r="A499" s="1059" t="s">
        <v>935</v>
      </c>
      <c r="B499" s="1060">
        <f t="shared" si="61"/>
        <v>13</v>
      </c>
      <c r="C499" s="1077">
        <v>1.2204861111111111E-2</v>
      </c>
      <c r="D499" s="1287">
        <v>0</v>
      </c>
      <c r="E499" s="1061" t="str">
        <f t="shared" si="57"/>
        <v xml:space="preserve"> </v>
      </c>
      <c r="F499" s="1006"/>
      <c r="G499" s="1006"/>
      <c r="H499" s="1006"/>
      <c r="I499" s="1044"/>
      <c r="J499" s="1006"/>
      <c r="K499" s="1006"/>
      <c r="L499" s="1062"/>
      <c r="M499" s="1062"/>
      <c r="N499" s="1062"/>
      <c r="O499" s="1062"/>
      <c r="P499" s="1062"/>
      <c r="Q499" s="1062"/>
      <c r="R499" s="1062"/>
      <c r="S499" s="1062"/>
      <c r="T499" s="1062"/>
      <c r="U499" s="1062"/>
      <c r="V499" s="1062"/>
      <c r="W499" s="1062"/>
      <c r="X499" s="1062"/>
      <c r="Y499" s="1062"/>
      <c r="Z499" s="1062"/>
      <c r="AA499" s="1062"/>
      <c r="AB499" s="1062"/>
      <c r="AC499" s="1062"/>
      <c r="AD499" s="1062"/>
      <c r="AE499" s="1062"/>
      <c r="AF499" s="1062"/>
      <c r="AG499" s="1062"/>
      <c r="AH499" s="1062"/>
      <c r="AI499" s="1062"/>
      <c r="AJ499" s="1062"/>
      <c r="AK499" s="1062"/>
      <c r="AL499" s="1062"/>
      <c r="AM499" s="1062"/>
      <c r="AN499" s="1062"/>
      <c r="AO499" s="1062"/>
      <c r="AP499" s="1062"/>
      <c r="AQ499" s="1062"/>
      <c r="AR499" s="1063"/>
      <c r="AS499" s="1064"/>
      <c r="AT499" s="1286" t="str">
        <f t="shared" si="59"/>
        <v xml:space="preserve"> </v>
      </c>
      <c r="AU499" s="1282">
        <f t="shared" si="60"/>
        <v>0</v>
      </c>
      <c r="AV499" s="1065"/>
    </row>
    <row r="500" spans="1:48" ht="12.75" hidden="1" customHeight="1">
      <c r="A500" s="1059" t="s">
        <v>801</v>
      </c>
      <c r="B500" s="1060" t="str">
        <f t="shared" si="61"/>
        <v xml:space="preserve"> </v>
      </c>
      <c r="C500" s="1077" t="s">
        <v>514</v>
      </c>
      <c r="D500" s="1287">
        <v>0</v>
      </c>
      <c r="E500" s="1061" t="str">
        <f t="shared" si="57"/>
        <v xml:space="preserve"> </v>
      </c>
      <c r="F500" s="1006"/>
      <c r="G500" s="1006"/>
      <c r="H500" s="1006"/>
      <c r="I500" s="1044"/>
      <c r="J500" s="1006"/>
      <c r="K500" s="1006"/>
      <c r="L500" s="1062"/>
      <c r="M500" s="1062"/>
      <c r="N500" s="1062"/>
      <c r="O500" s="1062"/>
      <c r="P500" s="1062"/>
      <c r="Q500" s="1062"/>
      <c r="R500" s="1062"/>
      <c r="S500" s="1062"/>
      <c r="T500" s="1062"/>
      <c r="U500" s="1062"/>
      <c r="V500" s="1062"/>
      <c r="W500" s="1062"/>
      <c r="X500" s="1062"/>
      <c r="Y500" s="1062"/>
      <c r="Z500" s="1062"/>
      <c r="AA500" s="1062"/>
      <c r="AB500" s="1062"/>
      <c r="AC500" s="1062"/>
      <c r="AD500" s="1062"/>
      <c r="AE500" s="1062"/>
      <c r="AF500" s="1062"/>
      <c r="AG500" s="1062"/>
      <c r="AH500" s="1062"/>
      <c r="AI500" s="1062"/>
      <c r="AJ500" s="1062"/>
      <c r="AK500" s="1062"/>
      <c r="AL500" s="1062"/>
      <c r="AM500" s="1062"/>
      <c r="AN500" s="1062"/>
      <c r="AO500" s="1062"/>
      <c r="AP500" s="1062"/>
      <c r="AQ500" s="1062"/>
      <c r="AR500" s="1063"/>
      <c r="AS500" s="1064"/>
      <c r="AT500" s="1286" t="str">
        <f t="shared" si="59"/>
        <v xml:space="preserve"> </v>
      </c>
      <c r="AU500" s="1282">
        <f t="shared" si="60"/>
        <v>0</v>
      </c>
      <c r="AV500" s="1065"/>
    </row>
    <row r="501" spans="1:48" ht="12.75" hidden="1" customHeight="1">
      <c r="A501" s="1059" t="s">
        <v>1171</v>
      </c>
      <c r="B501" s="1060">
        <f t="shared" si="61"/>
        <v>30</v>
      </c>
      <c r="C501" s="1077"/>
      <c r="D501" s="1287">
        <v>0</v>
      </c>
      <c r="E501" s="1061" t="str">
        <f t="shared" si="57"/>
        <v xml:space="preserve"> </v>
      </c>
      <c r="F501" s="1006"/>
      <c r="G501" s="1006"/>
      <c r="H501" s="1006"/>
      <c r="I501" s="1044"/>
      <c r="J501" s="1006"/>
      <c r="K501" s="1006"/>
      <c r="L501" s="1062"/>
      <c r="M501" s="1062"/>
      <c r="N501" s="1062"/>
      <c r="O501" s="1062"/>
      <c r="P501" s="1062"/>
      <c r="Q501" s="1062"/>
      <c r="R501" s="1062"/>
      <c r="S501" s="1062"/>
      <c r="T501" s="1062"/>
      <c r="U501" s="1062"/>
      <c r="V501" s="1062"/>
      <c r="W501" s="1062"/>
      <c r="X501" s="1062"/>
      <c r="Y501" s="1062"/>
      <c r="Z501" s="1062"/>
      <c r="AA501" s="1062"/>
      <c r="AB501" s="1062"/>
      <c r="AC501" s="1062"/>
      <c r="AD501" s="1062"/>
      <c r="AE501" s="1062"/>
      <c r="AF501" s="1062"/>
      <c r="AG501" s="1062"/>
      <c r="AH501" s="1062"/>
      <c r="AI501" s="1062"/>
      <c r="AJ501" s="1062"/>
      <c r="AK501" s="1062"/>
      <c r="AL501" s="1062"/>
      <c r="AM501" s="1062"/>
      <c r="AN501" s="1062"/>
      <c r="AO501" s="1062"/>
      <c r="AP501" s="1062"/>
      <c r="AQ501" s="1062"/>
      <c r="AR501" s="1063"/>
      <c r="AS501" s="1064"/>
      <c r="AT501" s="1286" t="str">
        <f t="shared" si="59"/>
        <v xml:space="preserve"> </v>
      </c>
      <c r="AU501" s="1282">
        <f t="shared" si="60"/>
        <v>0</v>
      </c>
      <c r="AV501" s="1065"/>
    </row>
    <row r="502" spans="1:48" ht="12.75" hidden="1" customHeight="1">
      <c r="A502" s="1059" t="s">
        <v>1171</v>
      </c>
      <c r="B502" s="1060" t="str">
        <f t="shared" si="61"/>
        <v xml:space="preserve"> </v>
      </c>
      <c r="C502" s="1077" t="s">
        <v>514</v>
      </c>
      <c r="D502" s="1282">
        <v>0</v>
      </c>
      <c r="E502" s="1061" t="str">
        <f t="shared" si="57"/>
        <v xml:space="preserve"> </v>
      </c>
      <c r="F502" s="1044"/>
      <c r="G502" s="1044"/>
      <c r="H502" s="1044"/>
      <c r="I502" s="1044"/>
      <c r="J502" s="1044"/>
      <c r="K502" s="1044"/>
      <c r="L502" s="1063"/>
      <c r="M502" s="1063"/>
      <c r="N502" s="1063"/>
      <c r="O502" s="1063"/>
      <c r="P502" s="1063"/>
      <c r="Q502" s="1063"/>
      <c r="R502" s="1063"/>
      <c r="S502" s="1063"/>
      <c r="T502" s="1063"/>
      <c r="U502" s="1063"/>
      <c r="V502" s="1063"/>
      <c r="W502" s="1063"/>
      <c r="X502" s="1063"/>
      <c r="Y502" s="1063"/>
      <c r="Z502" s="1063"/>
      <c r="AA502" s="1063"/>
      <c r="AB502" s="1063"/>
      <c r="AC502" s="1063"/>
      <c r="AD502" s="1063"/>
      <c r="AE502" s="1063"/>
      <c r="AF502" s="1063"/>
      <c r="AG502" s="1063"/>
      <c r="AH502" s="1063"/>
      <c r="AI502" s="1063"/>
      <c r="AJ502" s="1063"/>
      <c r="AK502" s="1063"/>
      <c r="AL502" s="1063"/>
      <c r="AM502" s="1063"/>
      <c r="AN502" s="1063"/>
      <c r="AO502" s="1063"/>
      <c r="AP502" s="1063"/>
      <c r="AQ502" s="1063"/>
      <c r="AR502" s="1063"/>
      <c r="AS502" s="1064"/>
      <c r="AT502" s="1286" t="str">
        <f t="shared" si="59"/>
        <v xml:space="preserve"> </v>
      </c>
      <c r="AU502" s="1282">
        <f t="shared" si="60"/>
        <v>0</v>
      </c>
      <c r="AV502" s="1065"/>
    </row>
    <row r="503" spans="1:48" ht="12.75" hidden="1" customHeight="1">
      <c r="A503" s="1059" t="s">
        <v>492</v>
      </c>
      <c r="B503" s="1060" t="str">
        <f t="shared" si="61"/>
        <v xml:space="preserve"> </v>
      </c>
      <c r="C503" s="1077" t="s">
        <v>514</v>
      </c>
      <c r="D503" s="1282">
        <v>0</v>
      </c>
      <c r="E503" s="1061" t="str">
        <f t="shared" si="57"/>
        <v xml:space="preserve"> </v>
      </c>
      <c r="F503" s="1044"/>
      <c r="G503" s="1044"/>
      <c r="H503" s="1044"/>
      <c r="I503" s="1044"/>
      <c r="J503" s="1044"/>
      <c r="K503" s="1044"/>
      <c r="L503" s="1063"/>
      <c r="M503" s="1063"/>
      <c r="N503" s="1063"/>
      <c r="O503" s="1063"/>
      <c r="P503" s="1063"/>
      <c r="Q503" s="1063"/>
      <c r="R503" s="1063"/>
      <c r="S503" s="1063"/>
      <c r="T503" s="1063"/>
      <c r="U503" s="1063"/>
      <c r="V503" s="1063"/>
      <c r="W503" s="1063"/>
      <c r="X503" s="1063"/>
      <c r="Y503" s="1063"/>
      <c r="Z503" s="1063"/>
      <c r="AA503" s="1063"/>
      <c r="AB503" s="1063"/>
      <c r="AC503" s="1063"/>
      <c r="AD503" s="1063"/>
      <c r="AE503" s="1063"/>
      <c r="AF503" s="1063"/>
      <c r="AG503" s="1063"/>
      <c r="AH503" s="1063"/>
      <c r="AI503" s="1063"/>
      <c r="AJ503" s="1063"/>
      <c r="AK503" s="1063"/>
      <c r="AL503" s="1063"/>
      <c r="AM503" s="1063"/>
      <c r="AN503" s="1063"/>
      <c r="AO503" s="1063"/>
      <c r="AP503" s="1063"/>
      <c r="AQ503" s="1063"/>
      <c r="AR503" s="1063"/>
      <c r="AS503" s="1064"/>
      <c r="AT503" s="1286" t="str">
        <f t="shared" si="59"/>
        <v xml:space="preserve"> </v>
      </c>
      <c r="AU503" s="1282">
        <f t="shared" si="60"/>
        <v>0</v>
      </c>
      <c r="AV503" s="1065"/>
    </row>
    <row r="504" spans="1:48" ht="12.75" hidden="1" customHeight="1">
      <c r="A504" s="1059" t="s">
        <v>618</v>
      </c>
      <c r="B504" s="1060">
        <f t="shared" si="61"/>
        <v>9</v>
      </c>
      <c r="C504" s="1077">
        <v>1.4953703703703705E-2</v>
      </c>
      <c r="D504" s="1287">
        <v>0</v>
      </c>
      <c r="E504" s="1061" t="str">
        <f t="shared" si="57"/>
        <v xml:space="preserve"> </v>
      </c>
      <c r="F504" s="1044"/>
      <c r="G504" s="1044"/>
      <c r="H504" s="1044"/>
      <c r="I504" s="1044"/>
      <c r="J504" s="1044"/>
      <c r="K504" s="1044"/>
      <c r="L504" s="1063"/>
      <c r="M504" s="1063"/>
      <c r="N504" s="1063"/>
      <c r="O504" s="1063"/>
      <c r="P504" s="1063"/>
      <c r="Q504" s="1063"/>
      <c r="R504" s="1063"/>
      <c r="S504" s="1063"/>
      <c r="T504" s="1063"/>
      <c r="U504" s="1063"/>
      <c r="V504" s="1063"/>
      <c r="W504" s="1063"/>
      <c r="X504" s="1063"/>
      <c r="Y504" s="1063"/>
      <c r="Z504" s="1063"/>
      <c r="AA504" s="1063"/>
      <c r="AB504" s="1063"/>
      <c r="AC504" s="1063"/>
      <c r="AD504" s="1063"/>
      <c r="AE504" s="1063"/>
      <c r="AF504" s="1063"/>
      <c r="AG504" s="1063"/>
      <c r="AH504" s="1063"/>
      <c r="AI504" s="1063"/>
      <c r="AJ504" s="1063"/>
      <c r="AK504" s="1063"/>
      <c r="AL504" s="1063"/>
      <c r="AM504" s="1063"/>
      <c r="AN504" s="1063"/>
      <c r="AO504" s="1063"/>
      <c r="AP504" s="1063"/>
      <c r="AQ504" s="1063"/>
      <c r="AR504" s="1063"/>
      <c r="AS504" s="1064"/>
      <c r="AT504" s="1286" t="str">
        <f t="shared" si="59"/>
        <v xml:space="preserve"> </v>
      </c>
      <c r="AU504" s="1282">
        <f t="shared" si="60"/>
        <v>0</v>
      </c>
      <c r="AV504" s="1065"/>
    </row>
    <row r="505" spans="1:48" ht="12.75" hidden="1" customHeight="1">
      <c r="A505" s="1066" t="s">
        <v>879</v>
      </c>
      <c r="B505" s="1060" t="str">
        <f t="shared" si="61"/>
        <v xml:space="preserve"> </v>
      </c>
      <c r="C505" s="1077" t="s">
        <v>514</v>
      </c>
      <c r="D505" s="1282">
        <v>0</v>
      </c>
      <c r="E505" s="1061" t="str">
        <f t="shared" si="57"/>
        <v xml:space="preserve"> </v>
      </c>
      <c r="F505" s="1044"/>
      <c r="G505" s="1044"/>
      <c r="H505" s="1044"/>
      <c r="I505" s="1044"/>
      <c r="J505" s="1044"/>
      <c r="K505" s="1044"/>
      <c r="L505" s="1063"/>
      <c r="M505" s="1063"/>
      <c r="N505" s="1063"/>
      <c r="O505" s="1063"/>
      <c r="P505" s="1063"/>
      <c r="Q505" s="1063"/>
      <c r="R505" s="1063"/>
      <c r="S505" s="1063"/>
      <c r="T505" s="1063"/>
      <c r="U505" s="1063"/>
      <c r="V505" s="1063"/>
      <c r="W505" s="1063"/>
      <c r="X505" s="1063"/>
      <c r="Y505" s="1063"/>
      <c r="Z505" s="1063"/>
      <c r="AA505" s="1063"/>
      <c r="AB505" s="1063"/>
      <c r="AC505" s="1063"/>
      <c r="AD505" s="1063"/>
      <c r="AE505" s="1063"/>
      <c r="AF505" s="1063"/>
      <c r="AG505" s="1063"/>
      <c r="AH505" s="1063"/>
      <c r="AI505" s="1063"/>
      <c r="AJ505" s="1063"/>
      <c r="AK505" s="1063"/>
      <c r="AL505" s="1063"/>
      <c r="AM505" s="1063"/>
      <c r="AN505" s="1063"/>
      <c r="AO505" s="1063"/>
      <c r="AP505" s="1063"/>
      <c r="AQ505" s="1063"/>
      <c r="AR505" s="1063"/>
      <c r="AS505" s="1290"/>
      <c r="AT505" s="1286" t="str">
        <f t="shared" si="59"/>
        <v xml:space="preserve"> </v>
      </c>
      <c r="AU505" s="1282">
        <f t="shared" si="60"/>
        <v>0</v>
      </c>
      <c r="AV505" s="1065"/>
    </row>
    <row r="506" spans="1:48" ht="12.75" hidden="1" customHeight="1">
      <c r="A506" s="1059" t="s">
        <v>501</v>
      </c>
      <c r="B506" s="1060" t="str">
        <f t="shared" si="61"/>
        <v xml:space="preserve"> </v>
      </c>
      <c r="C506" s="1077" t="s">
        <v>514</v>
      </c>
      <c r="D506" s="1282">
        <v>0</v>
      </c>
      <c r="E506" s="1061" t="str">
        <f t="shared" si="57"/>
        <v xml:space="preserve"> </v>
      </c>
      <c r="F506" s="1006"/>
      <c r="G506" s="1006"/>
      <c r="H506" s="1006"/>
      <c r="I506" s="1006"/>
      <c r="J506" s="1006"/>
      <c r="K506" s="1006"/>
      <c r="L506" s="1062"/>
      <c r="M506" s="1062"/>
      <c r="N506" s="1062"/>
      <c r="O506" s="1062"/>
      <c r="P506" s="1062"/>
      <c r="Q506" s="1062"/>
      <c r="R506" s="1062"/>
      <c r="S506" s="1062"/>
      <c r="T506" s="1062"/>
      <c r="U506" s="1062"/>
      <c r="V506" s="1062"/>
      <c r="W506" s="1062"/>
      <c r="X506" s="1062"/>
      <c r="Y506" s="1062"/>
      <c r="Z506" s="1062"/>
      <c r="AA506" s="1062"/>
      <c r="AB506" s="1062"/>
      <c r="AC506" s="1062"/>
      <c r="AD506" s="1062"/>
      <c r="AE506" s="1062"/>
      <c r="AF506" s="1062"/>
      <c r="AG506" s="1062"/>
      <c r="AH506" s="1062"/>
      <c r="AI506" s="1062"/>
      <c r="AJ506" s="1062"/>
      <c r="AK506" s="1062"/>
      <c r="AL506" s="1062"/>
      <c r="AM506" s="1062"/>
      <c r="AN506" s="1062"/>
      <c r="AO506" s="1062"/>
      <c r="AP506" s="1062"/>
      <c r="AQ506" s="1062"/>
      <c r="AR506" s="1063"/>
      <c r="AS506" s="1064"/>
      <c r="AT506" s="1286" t="str">
        <f t="shared" si="59"/>
        <v xml:space="preserve"> </v>
      </c>
      <c r="AU506" s="1282">
        <f t="shared" si="60"/>
        <v>0</v>
      </c>
      <c r="AV506" s="1065"/>
    </row>
    <row r="507" spans="1:48" ht="12.75" hidden="1" customHeight="1">
      <c r="A507" s="1059" t="s">
        <v>1220</v>
      </c>
      <c r="B507" s="1060" t="str">
        <f t="shared" si="61"/>
        <v xml:space="preserve"> </v>
      </c>
      <c r="C507" s="1077" t="s">
        <v>514</v>
      </c>
      <c r="D507" s="1282">
        <v>0</v>
      </c>
      <c r="E507" s="1061" t="str">
        <f t="shared" si="57"/>
        <v xml:space="preserve"> </v>
      </c>
      <c r="F507" s="1044"/>
      <c r="G507" s="1044"/>
      <c r="H507" s="1044"/>
      <c r="I507" s="1044"/>
      <c r="J507" s="1044"/>
      <c r="K507" s="1044"/>
      <c r="L507" s="1063"/>
      <c r="M507" s="1063"/>
      <c r="N507" s="1063"/>
      <c r="O507" s="1063"/>
      <c r="P507" s="1063"/>
      <c r="Q507" s="1063"/>
      <c r="R507" s="1063"/>
      <c r="S507" s="1063"/>
      <c r="T507" s="1063"/>
      <c r="U507" s="1063"/>
      <c r="V507" s="1063"/>
      <c r="W507" s="1063"/>
      <c r="X507" s="1063"/>
      <c r="Y507" s="1063"/>
      <c r="Z507" s="1063"/>
      <c r="AA507" s="1063"/>
      <c r="AB507" s="1063"/>
      <c r="AC507" s="1063"/>
      <c r="AD507" s="1063"/>
      <c r="AE507" s="1063"/>
      <c r="AF507" s="1063"/>
      <c r="AG507" s="1063"/>
      <c r="AH507" s="1063"/>
      <c r="AI507" s="1063"/>
      <c r="AJ507" s="1063"/>
      <c r="AK507" s="1063"/>
      <c r="AL507" s="1063"/>
      <c r="AM507" s="1063"/>
      <c r="AN507" s="1063"/>
      <c r="AO507" s="1063"/>
      <c r="AP507" s="1063"/>
      <c r="AQ507" s="1063"/>
      <c r="AR507" s="1063"/>
      <c r="AS507" s="1064"/>
      <c r="AT507" s="1286" t="str">
        <f t="shared" si="59"/>
        <v xml:space="preserve"> </v>
      </c>
      <c r="AU507" s="1282">
        <f t="shared" si="60"/>
        <v>0</v>
      </c>
      <c r="AV507" s="1065"/>
    </row>
    <row r="508" spans="1:48" ht="12.75" hidden="1" customHeight="1">
      <c r="A508" s="1059" t="s">
        <v>24</v>
      </c>
      <c r="B508" s="1060" t="str">
        <f t="shared" si="61"/>
        <v xml:space="preserve"> </v>
      </c>
      <c r="C508" s="1077" t="s">
        <v>514</v>
      </c>
      <c r="D508" s="1282">
        <v>0</v>
      </c>
      <c r="E508" s="1061" t="str">
        <f t="shared" si="57"/>
        <v xml:space="preserve"> </v>
      </c>
      <c r="F508" s="1019"/>
      <c r="G508" s="1019"/>
      <c r="H508" s="1068"/>
      <c r="I508" s="1019"/>
      <c r="J508" s="1019"/>
      <c r="K508" s="1019"/>
      <c r="L508" s="1069"/>
      <c r="M508" s="1069"/>
      <c r="N508" s="1070"/>
      <c r="O508" s="1070"/>
      <c r="P508" s="1070"/>
      <c r="Q508" s="1070"/>
      <c r="R508" s="1070"/>
      <c r="S508" s="1070"/>
      <c r="T508" s="1070"/>
      <c r="U508" s="1070"/>
      <c r="V508" s="1070"/>
      <c r="W508" s="1070"/>
      <c r="X508" s="1070"/>
      <c r="Y508" s="1070"/>
      <c r="Z508" s="1070"/>
      <c r="AA508" s="1070"/>
      <c r="AB508" s="1070"/>
      <c r="AC508" s="1070"/>
      <c r="AD508" s="1070"/>
      <c r="AE508" s="1070"/>
      <c r="AF508" s="1070"/>
      <c r="AG508" s="1070"/>
      <c r="AH508" s="1070"/>
      <c r="AI508" s="1070"/>
      <c r="AJ508" s="1070"/>
      <c r="AK508" s="1070"/>
      <c r="AL508" s="1070"/>
      <c r="AM508" s="1070"/>
      <c r="AN508" s="1070"/>
      <c r="AO508" s="1070"/>
      <c r="AP508" s="1070"/>
      <c r="AQ508" s="1070"/>
      <c r="AR508" s="1069"/>
      <c r="AS508" s="1064"/>
      <c r="AT508" s="1286" t="str">
        <f t="shared" si="59"/>
        <v xml:space="preserve"> </v>
      </c>
      <c r="AU508" s="1282">
        <f t="shared" si="60"/>
        <v>0</v>
      </c>
      <c r="AV508" s="1065"/>
    </row>
    <row r="509" spans="1:48" ht="12.75" hidden="1" customHeight="1">
      <c r="A509" s="1066" t="s">
        <v>802</v>
      </c>
      <c r="B509" s="1060" t="str">
        <f t="shared" si="61"/>
        <v xml:space="preserve"> </v>
      </c>
      <c r="C509" s="1077" t="s">
        <v>514</v>
      </c>
      <c r="D509" s="1282">
        <v>0</v>
      </c>
      <c r="E509" s="1061" t="str">
        <f t="shared" si="57"/>
        <v xml:space="preserve"> </v>
      </c>
      <c r="F509" s="1006"/>
      <c r="G509" s="1006"/>
      <c r="H509" s="1006"/>
      <c r="I509" s="1006"/>
      <c r="J509" s="1006"/>
      <c r="K509" s="1006"/>
      <c r="L509" s="1062"/>
      <c r="M509" s="1062"/>
      <c r="N509" s="1062"/>
      <c r="O509" s="1062"/>
      <c r="P509" s="1062"/>
      <c r="Q509" s="1062"/>
      <c r="R509" s="1062"/>
      <c r="S509" s="1062"/>
      <c r="T509" s="1062"/>
      <c r="U509" s="1062"/>
      <c r="V509" s="1062"/>
      <c r="W509" s="1062"/>
      <c r="X509" s="1062"/>
      <c r="Y509" s="1062"/>
      <c r="Z509" s="1062"/>
      <c r="AA509" s="1062"/>
      <c r="AB509" s="1062"/>
      <c r="AC509" s="1062"/>
      <c r="AD509" s="1062"/>
      <c r="AE509" s="1062"/>
      <c r="AF509" s="1062"/>
      <c r="AG509" s="1062"/>
      <c r="AH509" s="1062"/>
      <c r="AI509" s="1062"/>
      <c r="AJ509" s="1062"/>
      <c r="AK509" s="1062"/>
      <c r="AL509" s="1062"/>
      <c r="AM509" s="1062"/>
      <c r="AN509" s="1062"/>
      <c r="AO509" s="1062"/>
      <c r="AP509" s="1062"/>
      <c r="AQ509" s="1062"/>
      <c r="AR509" s="1063"/>
      <c r="AS509" s="1064"/>
      <c r="AT509" s="1286" t="str">
        <f t="shared" si="59"/>
        <v xml:space="preserve"> </v>
      </c>
      <c r="AU509" s="1282">
        <f t="shared" si="60"/>
        <v>0</v>
      </c>
      <c r="AV509" s="1065"/>
    </row>
    <row r="510" spans="1:48" ht="12.75" hidden="1" customHeight="1">
      <c r="A510" s="1066" t="s">
        <v>931</v>
      </c>
      <c r="B510" s="1060" t="str">
        <f t="shared" si="61"/>
        <v xml:space="preserve"> </v>
      </c>
      <c r="C510" s="1077" t="s">
        <v>514</v>
      </c>
      <c r="D510" s="1282">
        <v>0</v>
      </c>
      <c r="E510" s="1061" t="str">
        <f t="shared" ref="E510:E573" si="62">IFERROR(AVERAGE(F510:AR510), " ")</f>
        <v xml:space="preserve"> </v>
      </c>
      <c r="F510" s="1006"/>
      <c r="G510" s="1006"/>
      <c r="H510" s="1006"/>
      <c r="I510" s="1006"/>
      <c r="J510" s="1006"/>
      <c r="K510" s="1006"/>
      <c r="L510" s="1062"/>
      <c r="M510" s="1062"/>
      <c r="N510" s="1062"/>
      <c r="O510" s="1062"/>
      <c r="P510" s="1062"/>
      <c r="Q510" s="1062"/>
      <c r="R510" s="1062"/>
      <c r="S510" s="1062"/>
      <c r="T510" s="1062"/>
      <c r="U510" s="1062"/>
      <c r="V510" s="1062"/>
      <c r="W510" s="1062"/>
      <c r="X510" s="1062"/>
      <c r="Y510" s="1062"/>
      <c r="Z510" s="1062"/>
      <c r="AA510" s="1062"/>
      <c r="AB510" s="1062"/>
      <c r="AC510" s="1062"/>
      <c r="AD510" s="1062"/>
      <c r="AE510" s="1062"/>
      <c r="AF510" s="1062"/>
      <c r="AG510" s="1062"/>
      <c r="AH510" s="1062"/>
      <c r="AI510" s="1062"/>
      <c r="AJ510" s="1062"/>
      <c r="AK510" s="1062"/>
      <c r="AL510" s="1062"/>
      <c r="AM510" s="1062"/>
      <c r="AN510" s="1062"/>
      <c r="AO510" s="1062"/>
      <c r="AP510" s="1062"/>
      <c r="AQ510" s="1062"/>
      <c r="AR510" s="1063"/>
      <c r="AS510" s="1064"/>
      <c r="AT510" s="1286" t="str">
        <f t="shared" si="59"/>
        <v xml:space="preserve"> </v>
      </c>
      <c r="AU510" s="1282">
        <f t="shared" si="60"/>
        <v>0</v>
      </c>
      <c r="AV510" s="1065"/>
    </row>
    <row r="511" spans="1:48" ht="12.75" hidden="1" customHeight="1">
      <c r="A511" s="1059" t="s">
        <v>391</v>
      </c>
      <c r="B511" s="1060" t="str">
        <f t="shared" si="61"/>
        <v xml:space="preserve"> </v>
      </c>
      <c r="C511" s="1077" t="s">
        <v>514</v>
      </c>
      <c r="D511" s="1282">
        <v>0</v>
      </c>
      <c r="E511" s="1061" t="str">
        <f t="shared" si="62"/>
        <v xml:space="preserve"> </v>
      </c>
      <c r="F511" s="1006"/>
      <c r="G511" s="1006"/>
      <c r="H511" s="1006"/>
      <c r="I511" s="1006"/>
      <c r="J511" s="1006"/>
      <c r="K511" s="1006"/>
      <c r="L511" s="1062"/>
      <c r="M511" s="1062"/>
      <c r="N511" s="1062"/>
      <c r="O511" s="1062"/>
      <c r="P511" s="1062"/>
      <c r="Q511" s="1062"/>
      <c r="R511" s="1062"/>
      <c r="S511" s="1062"/>
      <c r="T511" s="1062"/>
      <c r="U511" s="1062"/>
      <c r="V511" s="1062"/>
      <c r="W511" s="1062"/>
      <c r="X511" s="1062"/>
      <c r="Y511" s="1062"/>
      <c r="Z511" s="1062"/>
      <c r="AA511" s="1062"/>
      <c r="AB511" s="1062"/>
      <c r="AC511" s="1062"/>
      <c r="AD511" s="1062"/>
      <c r="AE511" s="1062"/>
      <c r="AF511" s="1062"/>
      <c r="AG511" s="1062"/>
      <c r="AH511" s="1062"/>
      <c r="AI511" s="1062"/>
      <c r="AJ511" s="1062"/>
      <c r="AK511" s="1062"/>
      <c r="AL511" s="1062"/>
      <c r="AM511" s="1062"/>
      <c r="AN511" s="1062"/>
      <c r="AO511" s="1062"/>
      <c r="AP511" s="1062"/>
      <c r="AQ511" s="1062"/>
      <c r="AR511" s="1063"/>
      <c r="AS511" s="1290"/>
      <c r="AT511" s="1286" t="str">
        <f t="shared" si="59"/>
        <v xml:space="preserve"> </v>
      </c>
      <c r="AU511" s="1282">
        <f t="shared" si="60"/>
        <v>0</v>
      </c>
      <c r="AV511" s="1065"/>
    </row>
    <row r="512" spans="1:48" ht="12.75" hidden="1" customHeight="1">
      <c r="A512" s="1059" t="s">
        <v>214</v>
      </c>
      <c r="B512" s="1060" t="str">
        <f t="shared" si="61"/>
        <v xml:space="preserve"> </v>
      </c>
      <c r="C512" s="1077" t="s">
        <v>514</v>
      </c>
      <c r="D512" s="1282">
        <v>0</v>
      </c>
      <c r="E512" s="1061" t="str">
        <f t="shared" si="62"/>
        <v xml:space="preserve"> </v>
      </c>
      <c r="F512" s="1006"/>
      <c r="G512" s="1006"/>
      <c r="H512" s="1006"/>
      <c r="I512" s="1006"/>
      <c r="J512" s="1006"/>
      <c r="K512" s="1006"/>
      <c r="L512" s="1062"/>
      <c r="M512" s="1062"/>
      <c r="N512" s="1062"/>
      <c r="O512" s="1062"/>
      <c r="P512" s="1062"/>
      <c r="Q512" s="1062"/>
      <c r="R512" s="1062"/>
      <c r="S512" s="1062"/>
      <c r="T512" s="1062"/>
      <c r="U512" s="1062"/>
      <c r="V512" s="1062"/>
      <c r="W512" s="1062"/>
      <c r="X512" s="1062"/>
      <c r="Y512" s="1062"/>
      <c r="Z512" s="1062"/>
      <c r="AA512" s="1062"/>
      <c r="AB512" s="1062"/>
      <c r="AC512" s="1062"/>
      <c r="AD512" s="1062"/>
      <c r="AE512" s="1062"/>
      <c r="AF512" s="1062"/>
      <c r="AG512" s="1062"/>
      <c r="AH512" s="1062"/>
      <c r="AI512" s="1062"/>
      <c r="AJ512" s="1062"/>
      <c r="AK512" s="1062"/>
      <c r="AL512" s="1062"/>
      <c r="AM512" s="1062"/>
      <c r="AN512" s="1062"/>
      <c r="AO512" s="1062"/>
      <c r="AP512" s="1062"/>
      <c r="AQ512" s="1062"/>
      <c r="AR512" s="1063"/>
      <c r="AS512" s="1064"/>
      <c r="AT512" s="1286" t="str">
        <f t="shared" si="59"/>
        <v xml:space="preserve"> </v>
      </c>
      <c r="AU512" s="1282">
        <f t="shared" si="60"/>
        <v>0</v>
      </c>
      <c r="AV512" s="1065"/>
    </row>
    <row r="513" spans="1:48" ht="12.75" hidden="1" customHeight="1">
      <c r="A513" s="1059" t="s">
        <v>267</v>
      </c>
      <c r="B513" s="1060" t="str">
        <f t="shared" si="61"/>
        <v xml:space="preserve"> </v>
      </c>
      <c r="C513" s="1077" t="s">
        <v>514</v>
      </c>
      <c r="D513" s="1282">
        <v>0</v>
      </c>
      <c r="E513" s="1061" t="str">
        <f t="shared" si="62"/>
        <v xml:space="preserve"> </v>
      </c>
      <c r="F513" s="1006"/>
      <c r="G513" s="1006"/>
      <c r="H513" s="1006"/>
      <c r="I513" s="1006"/>
      <c r="J513" s="1006"/>
      <c r="K513" s="1006"/>
      <c r="L513" s="1062"/>
      <c r="M513" s="1062"/>
      <c r="N513" s="1062"/>
      <c r="O513" s="1062"/>
      <c r="P513" s="1062"/>
      <c r="Q513" s="1062"/>
      <c r="R513" s="1062"/>
      <c r="S513" s="1062"/>
      <c r="T513" s="1062"/>
      <c r="U513" s="1062"/>
      <c r="V513" s="1062"/>
      <c r="W513" s="1062"/>
      <c r="X513" s="1062"/>
      <c r="Y513" s="1062"/>
      <c r="Z513" s="1062"/>
      <c r="AA513" s="1062"/>
      <c r="AB513" s="1062"/>
      <c r="AC513" s="1062"/>
      <c r="AD513" s="1062"/>
      <c r="AE513" s="1062"/>
      <c r="AF513" s="1062"/>
      <c r="AG513" s="1062"/>
      <c r="AH513" s="1062"/>
      <c r="AI513" s="1062"/>
      <c r="AJ513" s="1062"/>
      <c r="AK513" s="1062"/>
      <c r="AL513" s="1062"/>
      <c r="AM513" s="1062"/>
      <c r="AN513" s="1062"/>
      <c r="AO513" s="1062"/>
      <c r="AP513" s="1062"/>
      <c r="AQ513" s="1062"/>
      <c r="AR513" s="1063"/>
      <c r="AS513" s="1064"/>
      <c r="AT513" s="1286" t="str">
        <f t="shared" si="59"/>
        <v xml:space="preserve"> </v>
      </c>
      <c r="AU513" s="1282">
        <f t="shared" si="60"/>
        <v>0</v>
      </c>
      <c r="AV513" s="1065"/>
    </row>
    <row r="514" spans="1:48" ht="12.75" hidden="1" customHeight="1">
      <c r="A514" s="1066" t="s">
        <v>930</v>
      </c>
      <c r="B514" s="1060" t="str">
        <f t="shared" si="61"/>
        <v xml:space="preserve"> </v>
      </c>
      <c r="C514" s="1077" t="s">
        <v>514</v>
      </c>
      <c r="D514" s="1282">
        <v>0</v>
      </c>
      <c r="E514" s="1061" t="str">
        <f t="shared" si="62"/>
        <v xml:space="preserve"> </v>
      </c>
      <c r="F514" s="1006"/>
      <c r="G514" s="1006"/>
      <c r="H514" s="1006"/>
      <c r="I514" s="1006"/>
      <c r="J514" s="1006"/>
      <c r="K514" s="1006"/>
      <c r="L514" s="1062"/>
      <c r="M514" s="1062"/>
      <c r="N514" s="1062"/>
      <c r="O514" s="1062"/>
      <c r="P514" s="1062"/>
      <c r="Q514" s="1062"/>
      <c r="R514" s="1062"/>
      <c r="S514" s="1062"/>
      <c r="T514" s="1062"/>
      <c r="U514" s="1062"/>
      <c r="V514" s="1062"/>
      <c r="W514" s="1062"/>
      <c r="X514" s="1062"/>
      <c r="Y514" s="1062"/>
      <c r="Z514" s="1062"/>
      <c r="AA514" s="1062"/>
      <c r="AB514" s="1062"/>
      <c r="AC514" s="1062"/>
      <c r="AD514" s="1062"/>
      <c r="AE514" s="1062"/>
      <c r="AF514" s="1062"/>
      <c r="AG514" s="1062"/>
      <c r="AH514" s="1062"/>
      <c r="AI514" s="1062"/>
      <c r="AJ514" s="1062"/>
      <c r="AK514" s="1062"/>
      <c r="AL514" s="1062"/>
      <c r="AM514" s="1062"/>
      <c r="AN514" s="1062"/>
      <c r="AO514" s="1062"/>
      <c r="AP514" s="1062"/>
      <c r="AQ514" s="1062"/>
      <c r="AR514" s="1063"/>
      <c r="AS514" s="1064"/>
      <c r="AT514" s="1286" t="str">
        <f t="shared" si="59"/>
        <v xml:space="preserve"> </v>
      </c>
      <c r="AU514" s="1282">
        <f t="shared" si="60"/>
        <v>0</v>
      </c>
      <c r="AV514" s="1065"/>
    </row>
    <row r="515" spans="1:48" ht="12.75" hidden="1" customHeight="1">
      <c r="A515" s="1066" t="s">
        <v>886</v>
      </c>
      <c r="B515" s="1060" t="str">
        <f t="shared" si="61"/>
        <v xml:space="preserve"> </v>
      </c>
      <c r="C515" s="1077" t="s">
        <v>514</v>
      </c>
      <c r="D515" s="1282">
        <v>0</v>
      </c>
      <c r="E515" s="1061" t="str">
        <f t="shared" si="62"/>
        <v xml:space="preserve"> </v>
      </c>
      <c r="F515" s="1006"/>
      <c r="G515" s="1006"/>
      <c r="H515" s="1006"/>
      <c r="I515" s="1006"/>
      <c r="J515" s="1006"/>
      <c r="K515" s="1006"/>
      <c r="L515" s="1062"/>
      <c r="M515" s="1062"/>
      <c r="N515" s="1062"/>
      <c r="O515" s="1062"/>
      <c r="P515" s="1062"/>
      <c r="Q515" s="1062"/>
      <c r="R515" s="1062"/>
      <c r="S515" s="1062"/>
      <c r="T515" s="1062"/>
      <c r="U515" s="1062"/>
      <c r="V515" s="1062"/>
      <c r="W515" s="1062"/>
      <c r="X515" s="1062"/>
      <c r="Y515" s="1062"/>
      <c r="Z515" s="1062"/>
      <c r="AA515" s="1062"/>
      <c r="AB515" s="1062"/>
      <c r="AC515" s="1062"/>
      <c r="AD515" s="1062"/>
      <c r="AE515" s="1062"/>
      <c r="AF515" s="1062"/>
      <c r="AG515" s="1062"/>
      <c r="AH515" s="1062"/>
      <c r="AI515" s="1062"/>
      <c r="AJ515" s="1062"/>
      <c r="AK515" s="1062"/>
      <c r="AL515" s="1062"/>
      <c r="AM515" s="1062"/>
      <c r="AN515" s="1062"/>
      <c r="AO515" s="1062"/>
      <c r="AP515" s="1062"/>
      <c r="AQ515" s="1062"/>
      <c r="AR515" s="1063"/>
      <c r="AS515" s="1064"/>
      <c r="AT515" s="1286" t="str">
        <f t="shared" si="59"/>
        <v xml:space="preserve"> </v>
      </c>
      <c r="AU515" s="1282">
        <f t="shared" si="60"/>
        <v>0</v>
      </c>
      <c r="AV515" s="1065"/>
    </row>
    <row r="516" spans="1:48" ht="12.75" hidden="1" customHeight="1">
      <c r="A516" s="1059" t="s">
        <v>559</v>
      </c>
      <c r="B516" s="1060" t="str">
        <f t="shared" si="61"/>
        <v xml:space="preserve"> </v>
      </c>
      <c r="C516" s="1077" t="s">
        <v>514</v>
      </c>
      <c r="D516" s="1282">
        <v>0</v>
      </c>
      <c r="E516" s="1061" t="str">
        <f t="shared" si="62"/>
        <v xml:space="preserve"> </v>
      </c>
      <c r="F516" s="1006"/>
      <c r="G516" s="1006"/>
      <c r="H516" s="1006"/>
      <c r="I516" s="1006"/>
      <c r="J516" s="1006"/>
      <c r="K516" s="1006"/>
      <c r="L516" s="1062"/>
      <c r="M516" s="1062"/>
      <c r="N516" s="1062"/>
      <c r="O516" s="1062"/>
      <c r="P516" s="1062"/>
      <c r="Q516" s="1062"/>
      <c r="R516" s="1062"/>
      <c r="S516" s="1062"/>
      <c r="T516" s="1062"/>
      <c r="U516" s="1062"/>
      <c r="V516" s="1062"/>
      <c r="W516" s="1062"/>
      <c r="X516" s="1062"/>
      <c r="Y516" s="1062"/>
      <c r="Z516" s="1062"/>
      <c r="AA516" s="1062"/>
      <c r="AB516" s="1062"/>
      <c r="AC516" s="1062"/>
      <c r="AD516" s="1062"/>
      <c r="AE516" s="1062"/>
      <c r="AF516" s="1062"/>
      <c r="AG516" s="1062"/>
      <c r="AH516" s="1062"/>
      <c r="AI516" s="1062"/>
      <c r="AJ516" s="1062"/>
      <c r="AK516" s="1062"/>
      <c r="AL516" s="1062"/>
      <c r="AM516" s="1062"/>
      <c r="AN516" s="1062"/>
      <c r="AO516" s="1062"/>
      <c r="AP516" s="1062"/>
      <c r="AQ516" s="1062"/>
      <c r="AR516" s="1063"/>
      <c r="AS516" s="1064"/>
      <c r="AT516" s="1286" t="str">
        <f t="shared" si="59"/>
        <v xml:space="preserve"> </v>
      </c>
      <c r="AU516" s="1282">
        <f t="shared" si="60"/>
        <v>0</v>
      </c>
      <c r="AV516" s="1065"/>
    </row>
    <row r="517" spans="1:48" ht="12.75" hidden="1" customHeight="1">
      <c r="A517" s="1066" t="s">
        <v>1656</v>
      </c>
      <c r="B517" s="1060">
        <f t="shared" si="61"/>
        <v>4</v>
      </c>
      <c r="C517" s="1077">
        <v>1.8460648148148146E-2</v>
      </c>
      <c r="D517" s="1287">
        <v>0</v>
      </c>
      <c r="E517" s="1061" t="str">
        <f t="shared" si="62"/>
        <v xml:space="preserve"> </v>
      </c>
      <c r="F517" s="1044"/>
      <c r="G517" s="1044"/>
      <c r="H517" s="1006"/>
      <c r="I517" s="1044"/>
      <c r="J517" s="1044"/>
      <c r="K517" s="1044"/>
      <c r="L517" s="1063"/>
      <c r="M517" s="1063"/>
      <c r="N517" s="1062"/>
      <c r="O517" s="1062"/>
      <c r="P517" s="1062"/>
      <c r="Q517" s="1062"/>
      <c r="R517" s="1062"/>
      <c r="S517" s="1062"/>
      <c r="T517" s="1062"/>
      <c r="U517" s="1062"/>
      <c r="V517" s="1062"/>
      <c r="W517" s="1062"/>
      <c r="X517" s="1062"/>
      <c r="Y517" s="1062"/>
      <c r="Z517" s="1062"/>
      <c r="AA517" s="1062"/>
      <c r="AB517" s="1062"/>
      <c r="AC517" s="1062"/>
      <c r="AD517" s="1062"/>
      <c r="AE517" s="1062"/>
      <c r="AF517" s="1062"/>
      <c r="AG517" s="1062"/>
      <c r="AH517" s="1062"/>
      <c r="AI517" s="1062"/>
      <c r="AJ517" s="1062"/>
      <c r="AK517" s="1062"/>
      <c r="AL517" s="1062"/>
      <c r="AM517" s="1062"/>
      <c r="AN517" s="1062"/>
      <c r="AO517" s="1062"/>
      <c r="AP517" s="1062"/>
      <c r="AQ517" s="1062"/>
      <c r="AR517" s="1063"/>
      <c r="AS517" s="1064"/>
      <c r="AT517" s="1286" t="str">
        <f t="shared" si="59"/>
        <v xml:space="preserve"> </v>
      </c>
      <c r="AU517" s="1282">
        <f t="shared" si="60"/>
        <v>0</v>
      </c>
      <c r="AV517" s="1065"/>
    </row>
    <row r="518" spans="1:48" ht="12.75" hidden="1" customHeight="1">
      <c r="A518" s="1066" t="s">
        <v>803</v>
      </c>
      <c r="B518" s="1060" t="str">
        <f t="shared" si="61"/>
        <v xml:space="preserve"> </v>
      </c>
      <c r="C518" s="1077" t="s">
        <v>514</v>
      </c>
      <c r="D518" s="1282">
        <v>0</v>
      </c>
      <c r="E518" s="1061" t="str">
        <f t="shared" si="62"/>
        <v xml:space="preserve"> </v>
      </c>
      <c r="F518" s="1019"/>
      <c r="G518" s="1019"/>
      <c r="H518" s="1068"/>
      <c r="I518" s="1019"/>
      <c r="J518" s="1019"/>
      <c r="K518" s="1019"/>
      <c r="L518" s="1069"/>
      <c r="M518" s="1069"/>
      <c r="N518" s="1070"/>
      <c r="O518" s="1070"/>
      <c r="P518" s="1070"/>
      <c r="Q518" s="1070"/>
      <c r="R518" s="1070"/>
      <c r="S518" s="1070"/>
      <c r="T518" s="1070"/>
      <c r="U518" s="1070"/>
      <c r="V518" s="1070"/>
      <c r="W518" s="1070"/>
      <c r="X518" s="1070"/>
      <c r="Y518" s="1070"/>
      <c r="Z518" s="1070"/>
      <c r="AA518" s="1070"/>
      <c r="AB518" s="1070"/>
      <c r="AC518" s="1070"/>
      <c r="AD518" s="1070"/>
      <c r="AE518" s="1070"/>
      <c r="AF518" s="1070"/>
      <c r="AG518" s="1070"/>
      <c r="AH518" s="1070"/>
      <c r="AI518" s="1070"/>
      <c r="AJ518" s="1070"/>
      <c r="AK518" s="1070"/>
      <c r="AL518" s="1070"/>
      <c r="AM518" s="1070"/>
      <c r="AN518" s="1070"/>
      <c r="AO518" s="1070"/>
      <c r="AP518" s="1070"/>
      <c r="AQ518" s="1070"/>
      <c r="AR518" s="1069"/>
      <c r="AS518" s="1290"/>
      <c r="AT518" s="1286" t="str">
        <f t="shared" si="59"/>
        <v xml:space="preserve"> </v>
      </c>
      <c r="AU518" s="1282">
        <f t="shared" si="60"/>
        <v>0</v>
      </c>
      <c r="AV518" s="1065"/>
    </row>
    <row r="519" spans="1:48" ht="12.75" hidden="1" customHeight="1">
      <c r="A519" s="1059" t="s">
        <v>379</v>
      </c>
      <c r="B519" s="1060" t="str">
        <f t="shared" si="61"/>
        <v xml:space="preserve"> </v>
      </c>
      <c r="C519" s="1077" t="s">
        <v>514</v>
      </c>
      <c r="D519" s="1282">
        <v>0</v>
      </c>
      <c r="E519" s="1061" t="str">
        <f t="shared" si="62"/>
        <v xml:space="preserve"> </v>
      </c>
      <c r="F519" s="1006"/>
      <c r="G519" s="1006"/>
      <c r="H519" s="1006"/>
      <c r="I519" s="1006"/>
      <c r="J519" s="1006"/>
      <c r="K519" s="1006"/>
      <c r="L519" s="1062"/>
      <c r="M519" s="1062"/>
      <c r="N519" s="1062"/>
      <c r="O519" s="1062"/>
      <c r="P519" s="1062"/>
      <c r="Q519" s="1062"/>
      <c r="R519" s="1062"/>
      <c r="S519" s="1062"/>
      <c r="T519" s="1062"/>
      <c r="U519" s="1062"/>
      <c r="V519" s="1062"/>
      <c r="W519" s="1062"/>
      <c r="X519" s="1062"/>
      <c r="Y519" s="1062"/>
      <c r="Z519" s="1062"/>
      <c r="AA519" s="1062"/>
      <c r="AB519" s="1062"/>
      <c r="AC519" s="1062"/>
      <c r="AD519" s="1062"/>
      <c r="AE519" s="1062"/>
      <c r="AF519" s="1062"/>
      <c r="AG519" s="1062"/>
      <c r="AH519" s="1062"/>
      <c r="AI519" s="1062"/>
      <c r="AJ519" s="1062"/>
      <c r="AK519" s="1062"/>
      <c r="AL519" s="1062"/>
      <c r="AM519" s="1062"/>
      <c r="AN519" s="1062"/>
      <c r="AO519" s="1062"/>
      <c r="AP519" s="1062"/>
      <c r="AQ519" s="1062"/>
      <c r="AR519" s="1063"/>
      <c r="AS519" s="1290"/>
      <c r="AT519" s="1286" t="str">
        <f t="shared" si="59"/>
        <v xml:space="preserve"> </v>
      </c>
      <c r="AU519" s="1282">
        <f t="shared" si="60"/>
        <v>0</v>
      </c>
      <c r="AV519" s="1065"/>
    </row>
    <row r="520" spans="1:48" ht="12.75" hidden="1" customHeight="1">
      <c r="A520" s="1059" t="s">
        <v>1221</v>
      </c>
      <c r="B520" s="1060" t="str">
        <f t="shared" si="61"/>
        <v xml:space="preserve"> </v>
      </c>
      <c r="C520" s="1077" t="s">
        <v>514</v>
      </c>
      <c r="D520" s="1282">
        <v>0</v>
      </c>
      <c r="E520" s="1061" t="str">
        <f t="shared" si="62"/>
        <v xml:space="preserve"> </v>
      </c>
      <c r="F520" s="1043"/>
      <c r="G520" s="1006"/>
      <c r="H520" s="1044"/>
      <c r="I520" s="1044"/>
      <c r="J520" s="1043"/>
      <c r="K520" s="1044"/>
      <c r="L520" s="1063"/>
      <c r="M520" s="1063"/>
      <c r="N520" s="1063"/>
      <c r="O520" s="1063"/>
      <c r="P520" s="1063"/>
      <c r="Q520" s="1063"/>
      <c r="R520" s="1063"/>
      <c r="S520" s="1063"/>
      <c r="T520" s="1063"/>
      <c r="U520" s="1063"/>
      <c r="V520" s="1063"/>
      <c r="W520" s="1063"/>
      <c r="X520" s="1063"/>
      <c r="Y520" s="1063"/>
      <c r="Z520" s="1063"/>
      <c r="AA520" s="1063"/>
      <c r="AB520" s="1063"/>
      <c r="AC520" s="1063"/>
      <c r="AD520" s="1063"/>
      <c r="AE520" s="1063"/>
      <c r="AF520" s="1063"/>
      <c r="AG520" s="1063"/>
      <c r="AH520" s="1063"/>
      <c r="AI520" s="1063"/>
      <c r="AJ520" s="1063"/>
      <c r="AK520" s="1063"/>
      <c r="AL520" s="1063"/>
      <c r="AM520" s="1063"/>
      <c r="AN520" s="1063"/>
      <c r="AO520" s="1063"/>
      <c r="AP520" s="1063"/>
      <c r="AQ520" s="1063"/>
      <c r="AR520" s="1063"/>
      <c r="AS520" s="1081"/>
      <c r="AT520" s="1006" t="str">
        <f t="shared" si="59"/>
        <v xml:space="preserve"> </v>
      </c>
      <c r="AU520" s="1282">
        <f t="shared" si="60"/>
        <v>0</v>
      </c>
      <c r="AV520" s="1053"/>
    </row>
    <row r="521" spans="1:48" ht="12.75" hidden="1" customHeight="1">
      <c r="A521" s="1059" t="s">
        <v>400</v>
      </c>
      <c r="B521" s="1060" t="str">
        <f t="shared" si="61"/>
        <v xml:space="preserve"> </v>
      </c>
      <c r="C521" s="1077" t="s">
        <v>514</v>
      </c>
      <c r="D521" s="1282">
        <v>0</v>
      </c>
      <c r="E521" s="1061" t="str">
        <f t="shared" si="62"/>
        <v xml:space="preserve"> </v>
      </c>
      <c r="F521" s="1068"/>
      <c r="G521" s="1068"/>
      <c r="H521" s="1068"/>
      <c r="I521" s="1068"/>
      <c r="J521" s="1068"/>
      <c r="K521" s="1068"/>
      <c r="L521" s="1070"/>
      <c r="M521" s="1070"/>
      <c r="N521" s="1070"/>
      <c r="O521" s="1070"/>
      <c r="P521" s="1070"/>
      <c r="Q521" s="1070"/>
      <c r="R521" s="1070"/>
      <c r="S521" s="1070"/>
      <c r="T521" s="1070"/>
      <c r="U521" s="1070"/>
      <c r="V521" s="1070"/>
      <c r="W521" s="1070"/>
      <c r="X521" s="1070"/>
      <c r="Y521" s="1070"/>
      <c r="Z521" s="1070"/>
      <c r="AA521" s="1070"/>
      <c r="AB521" s="1070"/>
      <c r="AC521" s="1070"/>
      <c r="AD521" s="1070"/>
      <c r="AE521" s="1070"/>
      <c r="AF521" s="1070"/>
      <c r="AG521" s="1070"/>
      <c r="AH521" s="1070"/>
      <c r="AI521" s="1070"/>
      <c r="AJ521" s="1070"/>
      <c r="AK521" s="1070"/>
      <c r="AL521" s="1070"/>
      <c r="AM521" s="1070"/>
      <c r="AN521" s="1070"/>
      <c r="AO521" s="1070"/>
      <c r="AP521" s="1070"/>
      <c r="AQ521" s="1070"/>
      <c r="AR521" s="1069"/>
      <c r="AS521" s="1064"/>
      <c r="AT521" s="1286" t="str">
        <f t="shared" si="59"/>
        <v xml:space="preserve"> </v>
      </c>
      <c r="AU521" s="1282">
        <f t="shared" si="60"/>
        <v>0</v>
      </c>
      <c r="AV521" s="1065"/>
    </row>
    <row r="522" spans="1:48" ht="12.75" hidden="1" customHeight="1">
      <c r="A522" s="1059" t="s">
        <v>804</v>
      </c>
      <c r="B522" s="1060">
        <v>10</v>
      </c>
      <c r="C522" s="1077" t="s">
        <v>514</v>
      </c>
      <c r="D522" s="1282">
        <v>0</v>
      </c>
      <c r="E522" s="1061" t="str">
        <f t="shared" si="62"/>
        <v xml:space="preserve"> </v>
      </c>
      <c r="F522" s="1006"/>
      <c r="G522" s="1006"/>
      <c r="H522" s="1006"/>
      <c r="I522" s="1006"/>
      <c r="J522" s="1006"/>
      <c r="K522" s="1006"/>
      <c r="L522" s="1062"/>
      <c r="M522" s="1062"/>
      <c r="N522" s="1062"/>
      <c r="O522" s="1062"/>
      <c r="P522" s="1062"/>
      <c r="Q522" s="1062"/>
      <c r="R522" s="1062"/>
      <c r="S522" s="1062"/>
      <c r="T522" s="1062"/>
      <c r="U522" s="1062"/>
      <c r="V522" s="1062"/>
      <c r="W522" s="1062"/>
      <c r="X522" s="1062"/>
      <c r="Y522" s="1062"/>
      <c r="Z522" s="1062"/>
      <c r="AA522" s="1062"/>
      <c r="AB522" s="1062"/>
      <c r="AC522" s="1062"/>
      <c r="AD522" s="1062"/>
      <c r="AE522" s="1062"/>
      <c r="AF522" s="1062"/>
      <c r="AG522" s="1062"/>
      <c r="AH522" s="1062"/>
      <c r="AI522" s="1062"/>
      <c r="AJ522" s="1062"/>
      <c r="AK522" s="1062"/>
      <c r="AL522" s="1062"/>
      <c r="AM522" s="1062"/>
      <c r="AN522" s="1062"/>
      <c r="AO522" s="1062"/>
      <c r="AP522" s="1062"/>
      <c r="AQ522" s="1062"/>
      <c r="AR522" s="1063"/>
      <c r="AS522" s="1064"/>
      <c r="AT522" s="1286" t="str">
        <f t="shared" si="59"/>
        <v xml:space="preserve"> </v>
      </c>
      <c r="AU522" s="1282">
        <f t="shared" si="60"/>
        <v>0</v>
      </c>
      <c r="AV522" s="1065"/>
    </row>
    <row r="523" spans="1:48" ht="12.75" hidden="1" customHeight="1">
      <c r="A523" s="1059" t="s">
        <v>398</v>
      </c>
      <c r="B523" s="1060" t="str">
        <f t="shared" ref="B523:B534" si="63">IFERROR(MINUTE(B$5)-MINUTE(C523)," ")</f>
        <v xml:space="preserve"> </v>
      </c>
      <c r="C523" s="1077" t="s">
        <v>514</v>
      </c>
      <c r="D523" s="1282">
        <v>0</v>
      </c>
      <c r="E523" s="1061" t="str">
        <f t="shared" si="62"/>
        <v xml:space="preserve"> </v>
      </c>
      <c r="F523" s="1006"/>
      <c r="G523" s="1006"/>
      <c r="H523" s="1006"/>
      <c r="I523" s="1006"/>
      <c r="J523" s="1006"/>
      <c r="K523" s="1006"/>
      <c r="L523" s="1062"/>
      <c r="M523" s="1062"/>
      <c r="N523" s="1062"/>
      <c r="O523" s="1062"/>
      <c r="P523" s="1062"/>
      <c r="Q523" s="1062"/>
      <c r="R523" s="1062"/>
      <c r="S523" s="1062"/>
      <c r="T523" s="1062"/>
      <c r="U523" s="1062"/>
      <c r="V523" s="1062"/>
      <c r="W523" s="1062"/>
      <c r="X523" s="1062"/>
      <c r="Y523" s="1062"/>
      <c r="Z523" s="1062"/>
      <c r="AA523" s="1062"/>
      <c r="AB523" s="1062"/>
      <c r="AC523" s="1062"/>
      <c r="AD523" s="1062"/>
      <c r="AE523" s="1062"/>
      <c r="AF523" s="1062"/>
      <c r="AG523" s="1062"/>
      <c r="AH523" s="1062"/>
      <c r="AI523" s="1062"/>
      <c r="AJ523" s="1062"/>
      <c r="AK523" s="1062"/>
      <c r="AL523" s="1062"/>
      <c r="AM523" s="1062"/>
      <c r="AN523" s="1062"/>
      <c r="AO523" s="1062"/>
      <c r="AP523" s="1062"/>
      <c r="AQ523" s="1062"/>
      <c r="AR523" s="1063"/>
      <c r="AS523" s="1064"/>
      <c r="AT523" s="1286" t="str">
        <f t="shared" si="59"/>
        <v xml:space="preserve"> </v>
      </c>
      <c r="AU523" s="1282">
        <f t="shared" si="60"/>
        <v>0</v>
      </c>
      <c r="AV523" s="1065"/>
    </row>
    <row r="524" spans="1:48" ht="12.75" hidden="1" customHeight="1">
      <c r="A524" s="1059" t="s">
        <v>1222</v>
      </c>
      <c r="B524" s="1060" t="str">
        <f t="shared" si="63"/>
        <v xml:space="preserve"> </v>
      </c>
      <c r="C524" s="1077" t="s">
        <v>514</v>
      </c>
      <c r="D524" s="1282">
        <v>0</v>
      </c>
      <c r="E524" s="1061" t="str">
        <f t="shared" si="62"/>
        <v xml:space="preserve"> </v>
      </c>
      <c r="F524" s="1006"/>
      <c r="G524" s="1006"/>
      <c r="H524" s="1006"/>
      <c r="I524" s="1006"/>
      <c r="J524" s="1006"/>
      <c r="K524" s="1006"/>
      <c r="L524" s="1062"/>
      <c r="M524" s="1062"/>
      <c r="N524" s="1062"/>
      <c r="O524" s="1062"/>
      <c r="P524" s="1062"/>
      <c r="Q524" s="1062"/>
      <c r="R524" s="1062"/>
      <c r="S524" s="1062"/>
      <c r="T524" s="1062"/>
      <c r="U524" s="1062"/>
      <c r="V524" s="1062"/>
      <c r="W524" s="1062"/>
      <c r="X524" s="1062"/>
      <c r="Y524" s="1062"/>
      <c r="Z524" s="1062"/>
      <c r="AA524" s="1062"/>
      <c r="AB524" s="1062"/>
      <c r="AC524" s="1062"/>
      <c r="AD524" s="1062"/>
      <c r="AE524" s="1062"/>
      <c r="AF524" s="1062"/>
      <c r="AG524" s="1062"/>
      <c r="AH524" s="1062"/>
      <c r="AI524" s="1062"/>
      <c r="AJ524" s="1062"/>
      <c r="AK524" s="1062"/>
      <c r="AL524" s="1062"/>
      <c r="AM524" s="1062"/>
      <c r="AN524" s="1062"/>
      <c r="AO524" s="1062"/>
      <c r="AP524" s="1062"/>
      <c r="AQ524" s="1062"/>
      <c r="AR524" s="1063"/>
      <c r="AS524" s="1064"/>
      <c r="AT524" s="1286" t="str">
        <f t="shared" si="59"/>
        <v xml:space="preserve"> </v>
      </c>
      <c r="AU524" s="1282">
        <f t="shared" si="60"/>
        <v>0</v>
      </c>
      <c r="AV524" s="1065"/>
    </row>
    <row r="525" spans="1:48" ht="12.75" hidden="1" customHeight="1">
      <c r="A525" s="1059" t="s">
        <v>212</v>
      </c>
      <c r="B525" s="1060" t="str">
        <f t="shared" si="63"/>
        <v xml:space="preserve"> </v>
      </c>
      <c r="C525" s="1077" t="s">
        <v>514</v>
      </c>
      <c r="D525" s="1282">
        <v>0</v>
      </c>
      <c r="E525" s="1061" t="str">
        <f t="shared" si="62"/>
        <v xml:space="preserve"> </v>
      </c>
      <c r="F525" s="1044"/>
      <c r="G525" s="1044"/>
      <c r="H525" s="1044"/>
      <c r="I525" s="1044"/>
      <c r="J525" s="1044"/>
      <c r="K525" s="1044"/>
      <c r="L525" s="1063"/>
      <c r="M525" s="1063"/>
      <c r="N525" s="1063"/>
      <c r="O525" s="1063"/>
      <c r="P525" s="1063"/>
      <c r="Q525" s="1063"/>
      <c r="R525" s="1063"/>
      <c r="S525" s="1063"/>
      <c r="T525" s="1063"/>
      <c r="U525" s="1063"/>
      <c r="V525" s="1063"/>
      <c r="W525" s="1063"/>
      <c r="X525" s="1063"/>
      <c r="Y525" s="1063"/>
      <c r="Z525" s="1063"/>
      <c r="AA525" s="1063"/>
      <c r="AB525" s="1063"/>
      <c r="AC525" s="1063"/>
      <c r="AD525" s="1063"/>
      <c r="AE525" s="1063"/>
      <c r="AF525" s="1063"/>
      <c r="AG525" s="1063"/>
      <c r="AH525" s="1063"/>
      <c r="AI525" s="1063"/>
      <c r="AJ525" s="1063"/>
      <c r="AK525" s="1063"/>
      <c r="AL525" s="1063"/>
      <c r="AM525" s="1063"/>
      <c r="AN525" s="1063"/>
      <c r="AO525" s="1063"/>
      <c r="AP525" s="1063"/>
      <c r="AQ525" s="1063"/>
      <c r="AR525" s="1063"/>
      <c r="AS525" s="1064"/>
      <c r="AT525" s="1286" t="str">
        <f t="shared" si="59"/>
        <v xml:space="preserve"> </v>
      </c>
      <c r="AU525" s="1282">
        <f t="shared" si="60"/>
        <v>0</v>
      </c>
      <c r="AV525" s="1065"/>
    </row>
    <row r="526" spans="1:48" ht="12.75" hidden="1" customHeight="1">
      <c r="A526" s="1059" t="s">
        <v>335</v>
      </c>
      <c r="B526" s="1060" t="str">
        <f t="shared" si="63"/>
        <v xml:space="preserve"> </v>
      </c>
      <c r="C526" s="1077" t="s">
        <v>514</v>
      </c>
      <c r="D526" s="1282">
        <v>0</v>
      </c>
      <c r="E526" s="1061" t="str">
        <f t="shared" si="62"/>
        <v xml:space="preserve"> </v>
      </c>
      <c r="F526" s="1006"/>
      <c r="G526" s="1006"/>
      <c r="H526" s="1006"/>
      <c r="I526" s="1006"/>
      <c r="J526" s="1006"/>
      <c r="K526" s="1006"/>
      <c r="L526" s="1062"/>
      <c r="M526" s="1062"/>
      <c r="N526" s="1062"/>
      <c r="O526" s="1062"/>
      <c r="P526" s="1062"/>
      <c r="Q526" s="1062"/>
      <c r="R526" s="1062"/>
      <c r="S526" s="1062"/>
      <c r="T526" s="1062"/>
      <c r="U526" s="1062"/>
      <c r="V526" s="1062"/>
      <c r="W526" s="1062"/>
      <c r="X526" s="1062"/>
      <c r="Y526" s="1062"/>
      <c r="Z526" s="1062"/>
      <c r="AA526" s="1062"/>
      <c r="AB526" s="1062"/>
      <c r="AC526" s="1062"/>
      <c r="AD526" s="1062"/>
      <c r="AE526" s="1062"/>
      <c r="AF526" s="1062"/>
      <c r="AG526" s="1062"/>
      <c r="AH526" s="1062"/>
      <c r="AI526" s="1062"/>
      <c r="AJ526" s="1062"/>
      <c r="AK526" s="1062"/>
      <c r="AL526" s="1062"/>
      <c r="AM526" s="1062"/>
      <c r="AN526" s="1062"/>
      <c r="AO526" s="1062"/>
      <c r="AP526" s="1062"/>
      <c r="AQ526" s="1062"/>
      <c r="AR526" s="1063"/>
      <c r="AS526" s="1064"/>
      <c r="AT526" s="1286" t="str">
        <f t="shared" si="59"/>
        <v xml:space="preserve"> </v>
      </c>
      <c r="AU526" s="1282">
        <f t="shared" si="60"/>
        <v>0</v>
      </c>
      <c r="AV526" s="1065"/>
    </row>
    <row r="527" spans="1:48" ht="12.75" hidden="1" customHeight="1">
      <c r="A527" s="1066" t="s">
        <v>1172</v>
      </c>
      <c r="B527" s="1060" t="str">
        <f t="shared" si="63"/>
        <v xml:space="preserve"> </v>
      </c>
      <c r="C527" s="1077" t="s">
        <v>514</v>
      </c>
      <c r="D527" s="1282">
        <v>0</v>
      </c>
      <c r="E527" s="1061" t="str">
        <f t="shared" si="62"/>
        <v xml:space="preserve"> </v>
      </c>
      <c r="F527" s="1006"/>
      <c r="G527" s="1006"/>
      <c r="H527" s="1006"/>
      <c r="I527" s="1006"/>
      <c r="J527" s="1006"/>
      <c r="K527" s="1006"/>
      <c r="L527" s="1062"/>
      <c r="M527" s="1062"/>
      <c r="N527" s="1062"/>
      <c r="O527" s="1062"/>
      <c r="P527" s="1062"/>
      <c r="Q527" s="1062"/>
      <c r="R527" s="1062"/>
      <c r="S527" s="1062"/>
      <c r="T527" s="1062"/>
      <c r="U527" s="1062"/>
      <c r="V527" s="1062"/>
      <c r="W527" s="1062"/>
      <c r="X527" s="1062"/>
      <c r="Y527" s="1062"/>
      <c r="Z527" s="1062"/>
      <c r="AA527" s="1062"/>
      <c r="AB527" s="1062"/>
      <c r="AC527" s="1062"/>
      <c r="AD527" s="1062"/>
      <c r="AE527" s="1062"/>
      <c r="AF527" s="1062"/>
      <c r="AG527" s="1062"/>
      <c r="AH527" s="1062"/>
      <c r="AI527" s="1062"/>
      <c r="AJ527" s="1062"/>
      <c r="AK527" s="1062"/>
      <c r="AL527" s="1062"/>
      <c r="AM527" s="1062"/>
      <c r="AN527" s="1062"/>
      <c r="AO527" s="1062"/>
      <c r="AP527" s="1062"/>
      <c r="AQ527" s="1062"/>
      <c r="AR527" s="1062"/>
      <c r="AS527" s="1290"/>
      <c r="AT527" s="1286" t="str">
        <f t="shared" si="59"/>
        <v xml:space="preserve"> </v>
      </c>
      <c r="AU527" s="1282">
        <f t="shared" si="60"/>
        <v>0</v>
      </c>
      <c r="AV527" s="1065"/>
    </row>
    <row r="528" spans="1:48" ht="12.75" hidden="1" customHeight="1">
      <c r="A528" s="1059" t="s">
        <v>613</v>
      </c>
      <c r="B528" s="1060" t="str">
        <f t="shared" si="63"/>
        <v xml:space="preserve"> </v>
      </c>
      <c r="C528" s="1077" t="s">
        <v>514</v>
      </c>
      <c r="D528" s="1282">
        <v>0</v>
      </c>
      <c r="E528" s="1061" t="str">
        <f t="shared" si="62"/>
        <v xml:space="preserve"> </v>
      </c>
      <c r="F528" s="1006"/>
      <c r="G528" s="1006"/>
      <c r="H528" s="1006"/>
      <c r="I528" s="1006"/>
      <c r="J528" s="1006"/>
      <c r="K528" s="1006"/>
      <c r="L528" s="1062"/>
      <c r="M528" s="1062"/>
      <c r="N528" s="1062"/>
      <c r="O528" s="1062"/>
      <c r="P528" s="1062"/>
      <c r="Q528" s="1062"/>
      <c r="R528" s="1062"/>
      <c r="S528" s="1062"/>
      <c r="T528" s="1062"/>
      <c r="U528" s="1062"/>
      <c r="V528" s="1062"/>
      <c r="W528" s="1062"/>
      <c r="X528" s="1062"/>
      <c r="Y528" s="1062"/>
      <c r="Z528" s="1062"/>
      <c r="AA528" s="1062"/>
      <c r="AB528" s="1062"/>
      <c r="AC528" s="1062"/>
      <c r="AD528" s="1062"/>
      <c r="AE528" s="1062"/>
      <c r="AF528" s="1062"/>
      <c r="AG528" s="1062"/>
      <c r="AH528" s="1062"/>
      <c r="AI528" s="1062"/>
      <c r="AJ528" s="1062"/>
      <c r="AK528" s="1062"/>
      <c r="AL528" s="1062"/>
      <c r="AM528" s="1062"/>
      <c r="AN528" s="1062"/>
      <c r="AO528" s="1062"/>
      <c r="AP528" s="1062"/>
      <c r="AQ528" s="1062"/>
      <c r="AR528" s="1063"/>
      <c r="AS528" s="1064"/>
      <c r="AT528" s="1286" t="str">
        <f t="shared" si="59"/>
        <v xml:space="preserve"> </v>
      </c>
      <c r="AU528" s="1282">
        <f t="shared" si="60"/>
        <v>0</v>
      </c>
      <c r="AV528" s="1065"/>
    </row>
    <row r="529" spans="1:48" ht="14.25" hidden="1" customHeight="1">
      <c r="A529" s="1066" t="s">
        <v>1501</v>
      </c>
      <c r="B529" s="1060">
        <f t="shared" si="63"/>
        <v>3</v>
      </c>
      <c r="C529" s="1077">
        <v>1.8749999999999999E-2</v>
      </c>
      <c r="D529" s="1287">
        <v>0</v>
      </c>
      <c r="E529" s="1061" t="str">
        <f t="shared" si="62"/>
        <v xml:space="preserve"> </v>
      </c>
      <c r="F529" s="1006"/>
      <c r="G529" s="1006"/>
      <c r="H529" s="1006"/>
      <c r="I529" s="1006"/>
      <c r="J529" s="1006"/>
      <c r="K529" s="1006"/>
      <c r="L529" s="1062"/>
      <c r="M529" s="1062"/>
      <c r="N529" s="1062"/>
      <c r="O529" s="1062"/>
      <c r="P529" s="1062"/>
      <c r="Q529" s="1062"/>
      <c r="R529" s="1062"/>
      <c r="S529" s="1062"/>
      <c r="T529" s="1062"/>
      <c r="U529" s="1062"/>
      <c r="V529" s="1062"/>
      <c r="W529" s="1062"/>
      <c r="X529" s="1062"/>
      <c r="Y529" s="1062"/>
      <c r="Z529" s="1062"/>
      <c r="AA529" s="1062"/>
      <c r="AB529" s="1062"/>
      <c r="AC529" s="1062"/>
      <c r="AD529" s="1062"/>
      <c r="AE529" s="1062"/>
      <c r="AF529" s="1062"/>
      <c r="AG529" s="1062"/>
      <c r="AH529" s="1062"/>
      <c r="AI529" s="1062"/>
      <c r="AJ529" s="1062"/>
      <c r="AK529" s="1062"/>
      <c r="AL529" s="1062"/>
      <c r="AM529" s="1062"/>
      <c r="AN529" s="1062"/>
      <c r="AO529" s="1062"/>
      <c r="AP529" s="1062"/>
      <c r="AQ529" s="1062"/>
      <c r="AR529" s="1063"/>
      <c r="AS529" s="1064"/>
      <c r="AT529" s="1286" t="str">
        <f t="shared" si="59"/>
        <v xml:space="preserve"> </v>
      </c>
      <c r="AU529" s="1282">
        <f t="shared" si="60"/>
        <v>0</v>
      </c>
      <c r="AV529" s="1065"/>
    </row>
    <row r="530" spans="1:48" ht="12.75" hidden="1" customHeight="1">
      <c r="A530" s="1066" t="s">
        <v>1500</v>
      </c>
      <c r="B530" s="1060">
        <f t="shared" si="63"/>
        <v>5</v>
      </c>
      <c r="C530" s="1077">
        <v>1.7934027777777778E-2</v>
      </c>
      <c r="D530" s="1287">
        <v>0</v>
      </c>
      <c r="E530" s="1061" t="str">
        <f t="shared" si="62"/>
        <v xml:space="preserve"> </v>
      </c>
      <c r="F530" s="1019"/>
      <c r="G530" s="1019"/>
      <c r="H530" s="1068"/>
      <c r="I530" s="1019"/>
      <c r="J530" s="1019"/>
      <c r="K530" s="1019"/>
      <c r="L530" s="1069"/>
      <c r="M530" s="1069"/>
      <c r="N530" s="1070"/>
      <c r="O530" s="1070"/>
      <c r="P530" s="1070"/>
      <c r="Q530" s="1070"/>
      <c r="R530" s="1070"/>
      <c r="S530" s="1070"/>
      <c r="T530" s="1070"/>
      <c r="U530" s="1070"/>
      <c r="V530" s="1070"/>
      <c r="W530" s="1070"/>
      <c r="X530" s="1070"/>
      <c r="Y530" s="1070"/>
      <c r="Z530" s="1070"/>
      <c r="AA530" s="1070"/>
      <c r="AB530" s="1070"/>
      <c r="AC530" s="1070"/>
      <c r="AD530" s="1070"/>
      <c r="AE530" s="1070"/>
      <c r="AF530" s="1070"/>
      <c r="AG530" s="1070"/>
      <c r="AH530" s="1070"/>
      <c r="AI530" s="1070"/>
      <c r="AJ530" s="1070"/>
      <c r="AK530" s="1070"/>
      <c r="AL530" s="1070"/>
      <c r="AM530" s="1070"/>
      <c r="AN530" s="1070"/>
      <c r="AO530" s="1070"/>
      <c r="AP530" s="1070"/>
      <c r="AQ530" s="1070"/>
      <c r="AR530" s="1069"/>
      <c r="AS530" s="1064"/>
      <c r="AT530" s="1286" t="str">
        <f t="shared" si="59"/>
        <v xml:space="preserve"> </v>
      </c>
      <c r="AU530" s="1282">
        <f t="shared" si="60"/>
        <v>0</v>
      </c>
      <c r="AV530" s="1065"/>
    </row>
    <row r="531" spans="1:48" ht="12.75" hidden="1" customHeight="1">
      <c r="A531" s="1066" t="s">
        <v>805</v>
      </c>
      <c r="B531" s="1060" t="str">
        <f t="shared" si="63"/>
        <v xml:space="preserve"> </v>
      </c>
      <c r="C531" s="1077" t="s">
        <v>514</v>
      </c>
      <c r="D531" s="1282">
        <v>0</v>
      </c>
      <c r="E531" s="1061" t="str">
        <f t="shared" si="62"/>
        <v xml:space="preserve"> </v>
      </c>
      <c r="F531" s="1006"/>
      <c r="G531" s="1006"/>
      <c r="H531" s="1006"/>
      <c r="I531" s="1006"/>
      <c r="J531" s="1006"/>
      <c r="K531" s="1006"/>
      <c r="L531" s="1062"/>
      <c r="M531" s="1062"/>
      <c r="N531" s="1062"/>
      <c r="O531" s="1062"/>
      <c r="P531" s="1062"/>
      <c r="Q531" s="1062"/>
      <c r="R531" s="1062"/>
      <c r="S531" s="1062"/>
      <c r="T531" s="1062"/>
      <c r="U531" s="1062"/>
      <c r="V531" s="1062"/>
      <c r="W531" s="1062"/>
      <c r="X531" s="1062"/>
      <c r="Y531" s="1062"/>
      <c r="Z531" s="1062"/>
      <c r="AA531" s="1062"/>
      <c r="AB531" s="1062"/>
      <c r="AC531" s="1062"/>
      <c r="AD531" s="1062"/>
      <c r="AE531" s="1062"/>
      <c r="AF531" s="1062"/>
      <c r="AG531" s="1062"/>
      <c r="AH531" s="1062"/>
      <c r="AI531" s="1062"/>
      <c r="AJ531" s="1062"/>
      <c r="AK531" s="1062"/>
      <c r="AL531" s="1062"/>
      <c r="AM531" s="1062"/>
      <c r="AN531" s="1062"/>
      <c r="AO531" s="1062"/>
      <c r="AP531" s="1062"/>
      <c r="AQ531" s="1062"/>
      <c r="AR531" s="1063"/>
      <c r="AS531" s="1064"/>
      <c r="AT531" s="1286" t="str">
        <f t="shared" si="59"/>
        <v xml:space="preserve"> </v>
      </c>
      <c r="AU531" s="1282">
        <f t="shared" si="60"/>
        <v>0</v>
      </c>
      <c r="AV531" s="1065"/>
    </row>
    <row r="532" spans="1:48" ht="12.75" hidden="1" customHeight="1">
      <c r="A532" s="1059" t="s">
        <v>1223</v>
      </c>
      <c r="B532" s="1060" t="str">
        <f t="shared" si="63"/>
        <v xml:space="preserve"> </v>
      </c>
      <c r="C532" s="1077" t="s">
        <v>514</v>
      </c>
      <c r="D532" s="1282">
        <v>0</v>
      </c>
      <c r="E532" s="1061" t="str">
        <f t="shared" si="62"/>
        <v xml:space="preserve"> </v>
      </c>
      <c r="F532" s="1044"/>
      <c r="G532" s="1080"/>
      <c r="H532" s="1044"/>
      <c r="I532" s="1044"/>
      <c r="J532" s="1043"/>
      <c r="K532" s="1043"/>
      <c r="L532" s="1063"/>
      <c r="M532" s="1063"/>
      <c r="N532" s="1063"/>
      <c r="O532" s="1063"/>
      <c r="P532" s="1063"/>
      <c r="Q532" s="1063"/>
      <c r="R532" s="1063"/>
      <c r="S532" s="1063"/>
      <c r="T532" s="1063"/>
      <c r="U532" s="1063"/>
      <c r="V532" s="1063"/>
      <c r="W532" s="1063"/>
      <c r="X532" s="1063"/>
      <c r="Y532" s="1063"/>
      <c r="Z532" s="1063"/>
      <c r="AA532" s="1063"/>
      <c r="AB532" s="1063"/>
      <c r="AC532" s="1063"/>
      <c r="AD532" s="1063"/>
      <c r="AE532" s="1063"/>
      <c r="AF532" s="1063"/>
      <c r="AG532" s="1063"/>
      <c r="AH532" s="1063"/>
      <c r="AI532" s="1063"/>
      <c r="AJ532" s="1063"/>
      <c r="AK532" s="1063"/>
      <c r="AL532" s="1063"/>
      <c r="AM532" s="1063"/>
      <c r="AN532" s="1063"/>
      <c r="AO532" s="1063"/>
      <c r="AP532" s="1063"/>
      <c r="AQ532" s="1063"/>
      <c r="AR532" s="1063"/>
      <c r="AS532" s="1081"/>
      <c r="AT532" s="1286" t="str">
        <f t="shared" si="59"/>
        <v xml:space="preserve"> </v>
      </c>
      <c r="AU532" s="1282">
        <f t="shared" si="60"/>
        <v>0</v>
      </c>
      <c r="AV532" s="1053"/>
    </row>
    <row r="533" spans="1:48" ht="12.75" hidden="1" customHeight="1">
      <c r="A533" s="1066" t="s">
        <v>1588</v>
      </c>
      <c r="B533" s="1060">
        <f t="shared" si="63"/>
        <v>5</v>
      </c>
      <c r="C533" s="1077">
        <v>1.7361111111111112E-2</v>
      </c>
      <c r="D533" s="1287">
        <v>0</v>
      </c>
      <c r="E533" s="1061" t="str">
        <f t="shared" si="62"/>
        <v xml:space="preserve"> </v>
      </c>
      <c r="F533" s="1044"/>
      <c r="G533" s="1080"/>
      <c r="H533" s="1044"/>
      <c r="I533" s="1044"/>
      <c r="J533" s="1043"/>
      <c r="K533" s="1044"/>
      <c r="L533" s="1063"/>
      <c r="M533" s="1063"/>
      <c r="N533" s="1063"/>
      <c r="O533" s="1063"/>
      <c r="P533" s="1063"/>
      <c r="Q533" s="1063"/>
      <c r="R533" s="1063"/>
      <c r="S533" s="1063"/>
      <c r="T533" s="1063"/>
      <c r="U533" s="1063"/>
      <c r="V533" s="1063"/>
      <c r="W533" s="1063"/>
      <c r="X533" s="1063"/>
      <c r="Y533" s="1063"/>
      <c r="Z533" s="1063"/>
      <c r="AA533" s="1063"/>
      <c r="AB533" s="1063"/>
      <c r="AC533" s="1063"/>
      <c r="AD533" s="1063"/>
      <c r="AE533" s="1063"/>
      <c r="AF533" s="1063"/>
      <c r="AG533" s="1063"/>
      <c r="AH533" s="1063"/>
      <c r="AI533" s="1063"/>
      <c r="AJ533" s="1063"/>
      <c r="AK533" s="1063"/>
      <c r="AL533" s="1063"/>
      <c r="AM533" s="1063"/>
      <c r="AN533" s="1063"/>
      <c r="AO533" s="1063"/>
      <c r="AP533" s="1063"/>
      <c r="AQ533" s="1063"/>
      <c r="AR533" s="1063"/>
      <c r="AS533" s="1081"/>
      <c r="AT533" s="1286" t="str">
        <f t="shared" si="59"/>
        <v xml:space="preserve"> </v>
      </c>
      <c r="AU533" s="1282">
        <f t="shared" si="60"/>
        <v>0</v>
      </c>
      <c r="AV533" s="1053"/>
    </row>
    <row r="534" spans="1:48" ht="12.75" hidden="1" customHeight="1">
      <c r="A534" s="1059" t="s">
        <v>119</v>
      </c>
      <c r="B534" s="1060" t="str">
        <f t="shared" si="63"/>
        <v xml:space="preserve"> </v>
      </c>
      <c r="C534" s="1077" t="s">
        <v>514</v>
      </c>
      <c r="D534" s="1282">
        <v>0</v>
      </c>
      <c r="E534" s="1061" t="str">
        <f t="shared" si="62"/>
        <v xml:space="preserve"> </v>
      </c>
      <c r="F534" s="1006"/>
      <c r="G534" s="1006"/>
      <c r="H534" s="1006"/>
      <c r="I534" s="1006"/>
      <c r="J534" s="1006"/>
      <c r="K534" s="1006"/>
      <c r="L534" s="1062"/>
      <c r="M534" s="1062"/>
      <c r="N534" s="1062"/>
      <c r="O534" s="1062"/>
      <c r="P534" s="1062"/>
      <c r="Q534" s="1062"/>
      <c r="R534" s="1062"/>
      <c r="S534" s="1062"/>
      <c r="T534" s="1062"/>
      <c r="U534" s="1062"/>
      <c r="V534" s="1062"/>
      <c r="W534" s="1062"/>
      <c r="X534" s="1062"/>
      <c r="Y534" s="1062"/>
      <c r="Z534" s="1062"/>
      <c r="AA534" s="1062"/>
      <c r="AB534" s="1062"/>
      <c r="AC534" s="1062"/>
      <c r="AD534" s="1062"/>
      <c r="AE534" s="1062"/>
      <c r="AF534" s="1062"/>
      <c r="AG534" s="1062"/>
      <c r="AH534" s="1062"/>
      <c r="AI534" s="1062"/>
      <c r="AJ534" s="1062"/>
      <c r="AK534" s="1062"/>
      <c r="AL534" s="1062"/>
      <c r="AM534" s="1062"/>
      <c r="AN534" s="1062"/>
      <c r="AO534" s="1062"/>
      <c r="AP534" s="1062"/>
      <c r="AQ534" s="1062"/>
      <c r="AR534" s="1063"/>
      <c r="AS534" s="1064"/>
      <c r="AT534" s="1286" t="str">
        <f t="shared" ref="AT534:AT597" si="64">IF(MIN(F534:AR534)=0," ",MIN(F534:AR534))</f>
        <v xml:space="preserve"> </v>
      </c>
      <c r="AU534" s="1282">
        <f t="shared" ref="AU534:AU597" si="65">COUNTA(F534:AR534)</f>
        <v>0</v>
      </c>
      <c r="AV534" s="1065"/>
    </row>
    <row r="535" spans="1:48" ht="12.75" hidden="1" customHeight="1">
      <c r="A535" s="1059" t="s">
        <v>1324</v>
      </c>
      <c r="B535" s="1060">
        <v>0</v>
      </c>
      <c r="C535" s="1077" t="s">
        <v>514</v>
      </c>
      <c r="D535" s="1282">
        <v>0</v>
      </c>
      <c r="E535" s="1061" t="str">
        <f t="shared" si="62"/>
        <v xml:space="preserve"> </v>
      </c>
      <c r="F535" s="1006"/>
      <c r="G535" s="1006"/>
      <c r="H535" s="1006"/>
      <c r="I535" s="1006"/>
      <c r="J535" s="1006"/>
      <c r="K535" s="1006"/>
      <c r="L535" s="1062"/>
      <c r="M535" s="1062"/>
      <c r="N535" s="1062"/>
      <c r="O535" s="1062"/>
      <c r="P535" s="1062"/>
      <c r="Q535" s="1062"/>
      <c r="R535" s="1062"/>
      <c r="S535" s="1062"/>
      <c r="T535" s="1062"/>
      <c r="U535" s="1062"/>
      <c r="V535" s="1062"/>
      <c r="W535" s="1062"/>
      <c r="X535" s="1062"/>
      <c r="Y535" s="1062"/>
      <c r="Z535" s="1062"/>
      <c r="AA535" s="1062"/>
      <c r="AB535" s="1062"/>
      <c r="AC535" s="1062"/>
      <c r="AD535" s="1062"/>
      <c r="AE535" s="1062"/>
      <c r="AF535" s="1062"/>
      <c r="AG535" s="1062"/>
      <c r="AH535" s="1062"/>
      <c r="AI535" s="1062"/>
      <c r="AJ535" s="1062"/>
      <c r="AK535" s="1062"/>
      <c r="AL535" s="1062"/>
      <c r="AM535" s="1062"/>
      <c r="AN535" s="1062"/>
      <c r="AO535" s="1062"/>
      <c r="AP535" s="1062"/>
      <c r="AQ535" s="1062"/>
      <c r="AR535" s="1063"/>
      <c r="AS535" s="1290"/>
      <c r="AT535" s="1286" t="str">
        <f t="shared" si="64"/>
        <v xml:space="preserve"> </v>
      </c>
      <c r="AU535" s="1282">
        <f t="shared" si="65"/>
        <v>0</v>
      </c>
      <c r="AV535" s="1065"/>
    </row>
    <row r="536" spans="1:48" ht="12.75" hidden="1" customHeight="1">
      <c r="A536" s="1066" t="s">
        <v>1115</v>
      </c>
      <c r="B536" s="1060" t="str">
        <f t="shared" ref="B536:B547" si="66">IFERROR(MINUTE(B$5)-MINUTE(C536)," ")</f>
        <v xml:space="preserve"> </v>
      </c>
      <c r="C536" s="1077" t="s">
        <v>514</v>
      </c>
      <c r="D536" s="1282">
        <v>0</v>
      </c>
      <c r="E536" s="1061" t="str">
        <f t="shared" si="62"/>
        <v xml:space="preserve"> </v>
      </c>
      <c r="F536" s="1044"/>
      <c r="G536" s="1044"/>
      <c r="H536" s="1044"/>
      <c r="I536" s="1044"/>
      <c r="J536" s="1043"/>
      <c r="K536" s="1043"/>
      <c r="L536" s="1063"/>
      <c r="M536" s="1063"/>
      <c r="N536" s="1063"/>
      <c r="O536" s="1063"/>
      <c r="P536" s="1063"/>
      <c r="Q536" s="1063"/>
      <c r="R536" s="1063"/>
      <c r="S536" s="1063"/>
      <c r="T536" s="1063"/>
      <c r="U536" s="1063"/>
      <c r="V536" s="1063"/>
      <c r="W536" s="1063"/>
      <c r="X536" s="1063"/>
      <c r="Y536" s="1063"/>
      <c r="Z536" s="1063"/>
      <c r="AA536" s="1063"/>
      <c r="AB536" s="1063"/>
      <c r="AC536" s="1063"/>
      <c r="AD536" s="1063"/>
      <c r="AE536" s="1063"/>
      <c r="AF536" s="1063"/>
      <c r="AG536" s="1063"/>
      <c r="AH536" s="1063"/>
      <c r="AI536" s="1063"/>
      <c r="AJ536" s="1063"/>
      <c r="AK536" s="1063"/>
      <c r="AL536" s="1063"/>
      <c r="AM536" s="1063"/>
      <c r="AN536" s="1063"/>
      <c r="AO536" s="1063"/>
      <c r="AP536" s="1063"/>
      <c r="AQ536" s="1063"/>
      <c r="AR536" s="1063"/>
      <c r="AS536" s="1081"/>
      <c r="AT536" s="1286" t="str">
        <f t="shared" si="64"/>
        <v xml:space="preserve"> </v>
      </c>
      <c r="AU536" s="1282">
        <f t="shared" si="65"/>
        <v>0</v>
      </c>
      <c r="AV536" s="1053"/>
    </row>
    <row r="537" spans="1:48" ht="12.75" hidden="1" customHeight="1">
      <c r="A537" s="1066" t="s">
        <v>1054</v>
      </c>
      <c r="B537" s="1060" t="str">
        <f t="shared" si="66"/>
        <v xml:space="preserve"> </v>
      </c>
      <c r="C537" s="1077" t="s">
        <v>514</v>
      </c>
      <c r="D537" s="1282">
        <v>0</v>
      </c>
      <c r="E537" s="1061" t="str">
        <f t="shared" si="62"/>
        <v xml:space="preserve"> </v>
      </c>
      <c r="F537" s="1006"/>
      <c r="G537" s="1006"/>
      <c r="H537" s="1006"/>
      <c r="I537" s="1006"/>
      <c r="J537" s="1006"/>
      <c r="K537" s="1006"/>
      <c r="L537" s="1062"/>
      <c r="M537" s="1062"/>
      <c r="N537" s="1062"/>
      <c r="O537" s="1062"/>
      <c r="P537" s="1062"/>
      <c r="Q537" s="1062"/>
      <c r="R537" s="1062"/>
      <c r="S537" s="1062"/>
      <c r="T537" s="1062"/>
      <c r="U537" s="1062"/>
      <c r="V537" s="1062"/>
      <c r="W537" s="1062"/>
      <c r="X537" s="1062"/>
      <c r="Y537" s="1062"/>
      <c r="Z537" s="1062"/>
      <c r="AA537" s="1062"/>
      <c r="AB537" s="1062"/>
      <c r="AC537" s="1062"/>
      <c r="AD537" s="1062"/>
      <c r="AE537" s="1062"/>
      <c r="AF537" s="1062"/>
      <c r="AG537" s="1062"/>
      <c r="AH537" s="1062"/>
      <c r="AI537" s="1062"/>
      <c r="AJ537" s="1062"/>
      <c r="AK537" s="1062"/>
      <c r="AL537" s="1062"/>
      <c r="AM537" s="1062"/>
      <c r="AN537" s="1062"/>
      <c r="AO537" s="1062"/>
      <c r="AP537" s="1062"/>
      <c r="AQ537" s="1062"/>
      <c r="AR537" s="1063"/>
      <c r="AS537" s="1064"/>
      <c r="AT537" s="1286" t="str">
        <f t="shared" si="64"/>
        <v xml:space="preserve"> </v>
      </c>
      <c r="AU537" s="1282">
        <f t="shared" si="65"/>
        <v>0</v>
      </c>
      <c r="AV537" s="1065"/>
    </row>
    <row r="538" spans="1:48" ht="12.75" hidden="1" customHeight="1">
      <c r="A538" s="1066" t="s">
        <v>1055</v>
      </c>
      <c r="B538" s="1060" t="str">
        <f t="shared" si="66"/>
        <v xml:space="preserve"> </v>
      </c>
      <c r="C538" s="1077" t="s">
        <v>514</v>
      </c>
      <c r="D538" s="1282">
        <v>0</v>
      </c>
      <c r="E538" s="1061" t="str">
        <f t="shared" si="62"/>
        <v xml:space="preserve"> </v>
      </c>
      <c r="F538" s="1044"/>
      <c r="G538" s="1044"/>
      <c r="H538" s="1044"/>
      <c r="I538" s="1044"/>
      <c r="J538" s="1044"/>
      <c r="K538" s="1044"/>
      <c r="L538" s="1063"/>
      <c r="M538" s="1063"/>
      <c r="N538" s="1063"/>
      <c r="O538" s="1063"/>
      <c r="P538" s="1063"/>
      <c r="Q538" s="1063"/>
      <c r="R538" s="1063"/>
      <c r="S538" s="1063"/>
      <c r="T538" s="1063"/>
      <c r="U538" s="1063"/>
      <c r="V538" s="1063"/>
      <c r="W538" s="1063"/>
      <c r="X538" s="1063"/>
      <c r="Y538" s="1063"/>
      <c r="Z538" s="1063"/>
      <c r="AA538" s="1063"/>
      <c r="AB538" s="1063"/>
      <c r="AC538" s="1063"/>
      <c r="AD538" s="1063"/>
      <c r="AE538" s="1063"/>
      <c r="AF538" s="1063"/>
      <c r="AG538" s="1063"/>
      <c r="AH538" s="1063"/>
      <c r="AI538" s="1063"/>
      <c r="AJ538" s="1063"/>
      <c r="AK538" s="1063"/>
      <c r="AL538" s="1063"/>
      <c r="AM538" s="1063"/>
      <c r="AN538" s="1063"/>
      <c r="AO538" s="1063"/>
      <c r="AP538" s="1063"/>
      <c r="AQ538" s="1063"/>
      <c r="AR538" s="1069"/>
      <c r="AS538" s="1064"/>
      <c r="AT538" s="1286" t="str">
        <f t="shared" si="64"/>
        <v xml:space="preserve"> </v>
      </c>
      <c r="AU538" s="1282">
        <f t="shared" si="65"/>
        <v>0</v>
      </c>
      <c r="AV538" s="1065"/>
    </row>
    <row r="539" spans="1:48" ht="12.75" hidden="1" customHeight="1">
      <c r="A539" s="1059" t="s">
        <v>1224</v>
      </c>
      <c r="B539" s="1060" t="str">
        <f t="shared" si="66"/>
        <v xml:space="preserve"> </v>
      </c>
      <c r="C539" s="1077" t="s">
        <v>514</v>
      </c>
      <c r="D539" s="1282">
        <v>0</v>
      </c>
      <c r="E539" s="1061" t="str">
        <f t="shared" si="62"/>
        <v xml:space="preserve"> </v>
      </c>
      <c r="F539" s="1019"/>
      <c r="G539" s="1019"/>
      <c r="H539" s="1068"/>
      <c r="I539" s="1019"/>
      <c r="J539" s="1019"/>
      <c r="K539" s="1019"/>
      <c r="L539" s="1069"/>
      <c r="M539" s="1069"/>
      <c r="N539" s="1070"/>
      <c r="O539" s="1070"/>
      <c r="P539" s="1070"/>
      <c r="Q539" s="1070"/>
      <c r="R539" s="1070"/>
      <c r="S539" s="1070"/>
      <c r="T539" s="1070"/>
      <c r="U539" s="1070"/>
      <c r="V539" s="1070"/>
      <c r="W539" s="1070"/>
      <c r="X539" s="1070"/>
      <c r="Y539" s="1070"/>
      <c r="Z539" s="1070"/>
      <c r="AA539" s="1070"/>
      <c r="AB539" s="1070"/>
      <c r="AC539" s="1070"/>
      <c r="AD539" s="1070"/>
      <c r="AE539" s="1070"/>
      <c r="AF539" s="1070"/>
      <c r="AG539" s="1070"/>
      <c r="AH539" s="1070"/>
      <c r="AI539" s="1070"/>
      <c r="AJ539" s="1070"/>
      <c r="AK539" s="1070"/>
      <c r="AL539" s="1070"/>
      <c r="AM539" s="1070"/>
      <c r="AN539" s="1070"/>
      <c r="AO539" s="1070"/>
      <c r="AP539" s="1070"/>
      <c r="AQ539" s="1070"/>
      <c r="AR539" s="1069"/>
      <c r="AS539" s="1064"/>
      <c r="AT539" s="1286" t="str">
        <f t="shared" si="64"/>
        <v xml:space="preserve"> </v>
      </c>
      <c r="AU539" s="1282">
        <f t="shared" si="65"/>
        <v>0</v>
      </c>
      <c r="AV539" s="1065"/>
    </row>
    <row r="540" spans="1:48" ht="12.75" hidden="1" customHeight="1">
      <c r="A540" s="1059" t="s">
        <v>1225</v>
      </c>
      <c r="B540" s="1060">
        <f t="shared" si="66"/>
        <v>3</v>
      </c>
      <c r="C540" s="1077">
        <v>1.9074074074074073E-2</v>
      </c>
      <c r="D540" s="1287">
        <v>0</v>
      </c>
      <c r="E540" s="1061" t="str">
        <f t="shared" si="62"/>
        <v xml:space="preserve"> </v>
      </c>
      <c r="F540" s="1044"/>
      <c r="G540" s="1044"/>
      <c r="H540" s="1006"/>
      <c r="I540" s="1044"/>
      <c r="J540" s="1044"/>
      <c r="K540" s="1044"/>
      <c r="L540" s="1063"/>
      <c r="M540" s="1063"/>
      <c r="N540" s="1070"/>
      <c r="O540" s="1070"/>
      <c r="P540" s="1070"/>
      <c r="Q540" s="1070"/>
      <c r="R540" s="1070"/>
      <c r="S540" s="1070"/>
      <c r="T540" s="1070"/>
      <c r="U540" s="1070"/>
      <c r="V540" s="1070"/>
      <c r="W540" s="1070"/>
      <c r="X540" s="1070"/>
      <c r="Y540" s="1070"/>
      <c r="Z540" s="1070"/>
      <c r="AA540" s="1070"/>
      <c r="AB540" s="1070"/>
      <c r="AC540" s="1070"/>
      <c r="AD540" s="1070"/>
      <c r="AE540" s="1070"/>
      <c r="AF540" s="1070"/>
      <c r="AG540" s="1070"/>
      <c r="AH540" s="1070"/>
      <c r="AI540" s="1070"/>
      <c r="AJ540" s="1070"/>
      <c r="AK540" s="1070"/>
      <c r="AL540" s="1070"/>
      <c r="AM540" s="1070"/>
      <c r="AN540" s="1070"/>
      <c r="AO540" s="1070"/>
      <c r="AP540" s="1070"/>
      <c r="AQ540" s="1070"/>
      <c r="AR540" s="1069"/>
      <c r="AS540" s="1064"/>
      <c r="AT540" s="1286" t="str">
        <f t="shared" si="64"/>
        <v xml:space="preserve"> </v>
      </c>
      <c r="AU540" s="1282">
        <f t="shared" si="65"/>
        <v>0</v>
      </c>
      <c r="AV540" s="1065"/>
    </row>
    <row r="541" spans="1:48" ht="12.75" hidden="1" customHeight="1">
      <c r="A541" s="1059" t="s">
        <v>707</v>
      </c>
      <c r="B541" s="1060" t="str">
        <f t="shared" si="66"/>
        <v xml:space="preserve"> </v>
      </c>
      <c r="C541" s="1077" t="s">
        <v>514</v>
      </c>
      <c r="D541" s="1282">
        <v>0</v>
      </c>
      <c r="E541" s="1061" t="str">
        <f t="shared" si="62"/>
        <v xml:space="preserve"> </v>
      </c>
      <c r="F541" s="1044"/>
      <c r="G541" s="1044"/>
      <c r="H541" s="1006"/>
      <c r="I541" s="1044"/>
      <c r="J541" s="1044"/>
      <c r="K541" s="1044"/>
      <c r="L541" s="1063"/>
      <c r="M541" s="1063"/>
      <c r="N541" s="1070"/>
      <c r="O541" s="1070"/>
      <c r="P541" s="1070"/>
      <c r="Q541" s="1070"/>
      <c r="R541" s="1070"/>
      <c r="S541" s="1070"/>
      <c r="T541" s="1070"/>
      <c r="U541" s="1070"/>
      <c r="V541" s="1070"/>
      <c r="W541" s="1070"/>
      <c r="X541" s="1070"/>
      <c r="Y541" s="1070"/>
      <c r="Z541" s="1070"/>
      <c r="AA541" s="1070"/>
      <c r="AB541" s="1070"/>
      <c r="AC541" s="1070"/>
      <c r="AD541" s="1070"/>
      <c r="AE541" s="1070"/>
      <c r="AF541" s="1070"/>
      <c r="AG541" s="1070"/>
      <c r="AH541" s="1070"/>
      <c r="AI541" s="1070"/>
      <c r="AJ541" s="1070"/>
      <c r="AK541" s="1070"/>
      <c r="AL541" s="1070"/>
      <c r="AM541" s="1070"/>
      <c r="AN541" s="1070"/>
      <c r="AO541" s="1070"/>
      <c r="AP541" s="1070"/>
      <c r="AQ541" s="1070"/>
      <c r="AR541" s="1069"/>
      <c r="AS541" s="1064"/>
      <c r="AT541" s="1286" t="str">
        <f t="shared" si="64"/>
        <v xml:space="preserve"> </v>
      </c>
      <c r="AU541" s="1282">
        <f t="shared" si="65"/>
        <v>0</v>
      </c>
      <c r="AV541" s="1065"/>
    </row>
    <row r="542" spans="1:48" ht="12.75" hidden="1" customHeight="1">
      <c r="A542" s="1066" t="s">
        <v>1093</v>
      </c>
      <c r="B542" s="1060" t="str">
        <f t="shared" si="66"/>
        <v xml:space="preserve"> </v>
      </c>
      <c r="C542" s="1077" t="s">
        <v>514</v>
      </c>
      <c r="D542" s="1282">
        <v>0</v>
      </c>
      <c r="E542" s="1061" t="str">
        <f t="shared" si="62"/>
        <v xml:space="preserve"> </v>
      </c>
      <c r="F542" s="1006"/>
      <c r="G542" s="1006"/>
      <c r="H542" s="1006"/>
      <c r="I542" s="1006"/>
      <c r="J542" s="1006"/>
      <c r="K542" s="1006"/>
      <c r="L542" s="1062"/>
      <c r="M542" s="1062"/>
      <c r="N542" s="1062"/>
      <c r="O542" s="1062"/>
      <c r="P542" s="1062"/>
      <c r="Q542" s="1062"/>
      <c r="R542" s="1062"/>
      <c r="S542" s="1062"/>
      <c r="T542" s="1062"/>
      <c r="U542" s="1062"/>
      <c r="V542" s="1062"/>
      <c r="W542" s="1062"/>
      <c r="X542" s="1062"/>
      <c r="Y542" s="1062"/>
      <c r="Z542" s="1062"/>
      <c r="AA542" s="1062"/>
      <c r="AB542" s="1062"/>
      <c r="AC542" s="1062"/>
      <c r="AD542" s="1062"/>
      <c r="AE542" s="1062"/>
      <c r="AF542" s="1062"/>
      <c r="AG542" s="1062"/>
      <c r="AH542" s="1062"/>
      <c r="AI542" s="1062"/>
      <c r="AJ542" s="1062"/>
      <c r="AK542" s="1062"/>
      <c r="AL542" s="1062"/>
      <c r="AM542" s="1062"/>
      <c r="AN542" s="1062"/>
      <c r="AO542" s="1062"/>
      <c r="AP542" s="1062"/>
      <c r="AQ542" s="1062"/>
      <c r="AR542" s="1063"/>
      <c r="AS542" s="1064"/>
      <c r="AT542" s="1286" t="str">
        <f t="shared" si="64"/>
        <v xml:space="preserve"> </v>
      </c>
      <c r="AU542" s="1282">
        <f t="shared" si="65"/>
        <v>0</v>
      </c>
      <c r="AV542" s="1065"/>
    </row>
    <row r="543" spans="1:48" ht="12.75" hidden="1" customHeight="1">
      <c r="A543" s="1059" t="s">
        <v>278</v>
      </c>
      <c r="B543" s="1060" t="str">
        <f t="shared" si="66"/>
        <v xml:space="preserve"> </v>
      </c>
      <c r="C543" s="1077" t="s">
        <v>514</v>
      </c>
      <c r="D543" s="1282">
        <v>0</v>
      </c>
      <c r="E543" s="1061" t="str">
        <f t="shared" si="62"/>
        <v xml:space="preserve"> </v>
      </c>
      <c r="F543" s="1044"/>
      <c r="G543" s="1044"/>
      <c r="H543" s="1044"/>
      <c r="I543" s="1044"/>
      <c r="J543" s="1044"/>
      <c r="K543" s="1044"/>
      <c r="L543" s="1063"/>
      <c r="M543" s="1063"/>
      <c r="N543" s="1063"/>
      <c r="O543" s="1063"/>
      <c r="P543" s="1063"/>
      <c r="Q543" s="1063"/>
      <c r="R543" s="1063"/>
      <c r="S543" s="1063"/>
      <c r="T543" s="1063"/>
      <c r="U543" s="1063"/>
      <c r="V543" s="1063"/>
      <c r="W543" s="1063"/>
      <c r="X543" s="1063"/>
      <c r="Y543" s="1063"/>
      <c r="Z543" s="1063"/>
      <c r="AA543" s="1063"/>
      <c r="AB543" s="1063"/>
      <c r="AC543" s="1063"/>
      <c r="AD543" s="1063"/>
      <c r="AE543" s="1063"/>
      <c r="AF543" s="1063"/>
      <c r="AG543" s="1063"/>
      <c r="AH543" s="1063"/>
      <c r="AI543" s="1063"/>
      <c r="AJ543" s="1063"/>
      <c r="AK543" s="1063"/>
      <c r="AL543" s="1063"/>
      <c r="AM543" s="1063"/>
      <c r="AN543" s="1063"/>
      <c r="AO543" s="1063"/>
      <c r="AP543" s="1063"/>
      <c r="AQ543" s="1063"/>
      <c r="AR543" s="1063"/>
      <c r="AS543" s="1064"/>
      <c r="AT543" s="1286" t="str">
        <f t="shared" si="64"/>
        <v xml:space="preserve"> </v>
      </c>
      <c r="AU543" s="1282">
        <f t="shared" si="65"/>
        <v>0</v>
      </c>
      <c r="AV543" s="1065"/>
    </row>
    <row r="544" spans="1:48" ht="12.75" hidden="1" customHeight="1">
      <c r="A544" s="1066" t="s">
        <v>1502</v>
      </c>
      <c r="B544" s="1060">
        <f t="shared" si="66"/>
        <v>3</v>
      </c>
      <c r="C544" s="1077">
        <v>0.14403645833333331</v>
      </c>
      <c r="D544" s="1287">
        <v>0</v>
      </c>
      <c r="E544" s="1061" t="str">
        <f t="shared" si="62"/>
        <v xml:space="preserve"> </v>
      </c>
      <c r="F544" s="1006"/>
      <c r="G544" s="1006"/>
      <c r="H544" s="1006"/>
      <c r="I544" s="1006"/>
      <c r="J544" s="1006"/>
      <c r="K544" s="1006"/>
      <c r="L544" s="1062"/>
      <c r="M544" s="1062"/>
      <c r="N544" s="1062"/>
      <c r="O544" s="1062"/>
      <c r="P544" s="1062"/>
      <c r="Q544" s="1062"/>
      <c r="R544" s="1062"/>
      <c r="S544" s="1062"/>
      <c r="T544" s="1062"/>
      <c r="U544" s="1062"/>
      <c r="V544" s="1062"/>
      <c r="W544" s="1062"/>
      <c r="X544" s="1062"/>
      <c r="Y544" s="1062"/>
      <c r="Z544" s="1062"/>
      <c r="AA544" s="1062"/>
      <c r="AB544" s="1062"/>
      <c r="AC544" s="1062"/>
      <c r="AD544" s="1062"/>
      <c r="AE544" s="1062"/>
      <c r="AF544" s="1062"/>
      <c r="AG544" s="1062"/>
      <c r="AH544" s="1062"/>
      <c r="AI544" s="1062"/>
      <c r="AJ544" s="1062"/>
      <c r="AK544" s="1062"/>
      <c r="AL544" s="1062"/>
      <c r="AM544" s="1062"/>
      <c r="AN544" s="1062"/>
      <c r="AO544" s="1062"/>
      <c r="AP544" s="1062"/>
      <c r="AQ544" s="1062"/>
      <c r="AR544" s="1063"/>
      <c r="AS544" s="1064"/>
      <c r="AT544" s="1286" t="str">
        <f t="shared" si="64"/>
        <v xml:space="preserve"> </v>
      </c>
      <c r="AU544" s="1282">
        <f t="shared" si="65"/>
        <v>0</v>
      </c>
      <c r="AV544" s="1065"/>
    </row>
    <row r="545" spans="1:48" ht="12.75" hidden="1" customHeight="1">
      <c r="A545" s="1066" t="s">
        <v>884</v>
      </c>
      <c r="B545" s="1060" t="str">
        <f t="shared" si="66"/>
        <v xml:space="preserve"> </v>
      </c>
      <c r="C545" s="1077" t="s">
        <v>514</v>
      </c>
      <c r="D545" s="1282">
        <v>0</v>
      </c>
      <c r="E545" s="1061" t="str">
        <f t="shared" si="62"/>
        <v xml:space="preserve"> </v>
      </c>
      <c r="F545" s="1006"/>
      <c r="G545" s="1006"/>
      <c r="H545" s="1006"/>
      <c r="I545" s="1006"/>
      <c r="J545" s="1006"/>
      <c r="K545" s="1006"/>
      <c r="L545" s="1062"/>
      <c r="M545" s="1062"/>
      <c r="N545" s="1062"/>
      <c r="O545" s="1062"/>
      <c r="P545" s="1062"/>
      <c r="Q545" s="1062"/>
      <c r="R545" s="1062"/>
      <c r="S545" s="1062"/>
      <c r="T545" s="1062"/>
      <c r="U545" s="1062"/>
      <c r="V545" s="1062"/>
      <c r="W545" s="1062"/>
      <c r="X545" s="1062"/>
      <c r="Y545" s="1062"/>
      <c r="Z545" s="1062"/>
      <c r="AA545" s="1062"/>
      <c r="AB545" s="1062"/>
      <c r="AC545" s="1062"/>
      <c r="AD545" s="1062"/>
      <c r="AE545" s="1062"/>
      <c r="AF545" s="1062"/>
      <c r="AG545" s="1062"/>
      <c r="AH545" s="1062"/>
      <c r="AI545" s="1062"/>
      <c r="AJ545" s="1062"/>
      <c r="AK545" s="1062"/>
      <c r="AL545" s="1062"/>
      <c r="AM545" s="1062"/>
      <c r="AN545" s="1062"/>
      <c r="AO545" s="1062"/>
      <c r="AP545" s="1062"/>
      <c r="AQ545" s="1062"/>
      <c r="AR545" s="1063"/>
      <c r="AS545" s="1064"/>
      <c r="AT545" s="1286" t="str">
        <f t="shared" si="64"/>
        <v xml:space="preserve"> </v>
      </c>
      <c r="AU545" s="1282">
        <f t="shared" si="65"/>
        <v>0</v>
      </c>
      <c r="AV545" s="1065"/>
    </row>
    <row r="546" spans="1:48" ht="12.75" hidden="1" customHeight="1">
      <c r="A546" s="1059" t="s">
        <v>1226</v>
      </c>
      <c r="B546" s="1060" t="str">
        <f t="shared" si="66"/>
        <v xml:space="preserve"> </v>
      </c>
      <c r="C546" s="1077" t="s">
        <v>514</v>
      </c>
      <c r="D546" s="1282">
        <v>0</v>
      </c>
      <c r="E546" s="1061" t="str">
        <f t="shared" si="62"/>
        <v xml:space="preserve"> </v>
      </c>
      <c r="F546" s="1044"/>
      <c r="G546" s="1080"/>
      <c r="H546" s="1044"/>
      <c r="I546" s="1044"/>
      <c r="J546" s="1044"/>
      <c r="K546" s="1043"/>
      <c r="L546" s="1063"/>
      <c r="M546" s="1063"/>
      <c r="N546" s="1063"/>
      <c r="O546" s="1063"/>
      <c r="P546" s="1063"/>
      <c r="Q546" s="1063"/>
      <c r="R546" s="1063"/>
      <c r="S546" s="1063"/>
      <c r="T546" s="1063"/>
      <c r="U546" s="1063"/>
      <c r="V546" s="1063"/>
      <c r="W546" s="1063"/>
      <c r="X546" s="1063"/>
      <c r="Y546" s="1063"/>
      <c r="Z546" s="1063"/>
      <c r="AA546" s="1063"/>
      <c r="AB546" s="1063"/>
      <c r="AC546" s="1063"/>
      <c r="AD546" s="1063"/>
      <c r="AE546" s="1063"/>
      <c r="AF546" s="1063"/>
      <c r="AG546" s="1063"/>
      <c r="AH546" s="1063"/>
      <c r="AI546" s="1063"/>
      <c r="AJ546" s="1063"/>
      <c r="AK546" s="1063"/>
      <c r="AL546" s="1063"/>
      <c r="AM546" s="1063"/>
      <c r="AN546" s="1063"/>
      <c r="AO546" s="1063"/>
      <c r="AP546" s="1063"/>
      <c r="AQ546" s="1063"/>
      <c r="AR546" s="1063"/>
      <c r="AS546" s="1081"/>
      <c r="AT546" s="1006" t="str">
        <f t="shared" si="64"/>
        <v xml:space="preserve"> </v>
      </c>
      <c r="AU546" s="1282">
        <f t="shared" si="65"/>
        <v>0</v>
      </c>
      <c r="AV546" s="1053"/>
    </row>
    <row r="547" spans="1:48" ht="12.75" hidden="1" customHeight="1">
      <c r="A547" s="1059" t="s">
        <v>1227</v>
      </c>
      <c r="B547" s="1060" t="str">
        <f t="shared" si="66"/>
        <v xml:space="preserve"> </v>
      </c>
      <c r="C547" s="1077" t="s">
        <v>514</v>
      </c>
      <c r="D547" s="1282">
        <v>0</v>
      </c>
      <c r="E547" s="1061" t="str">
        <f t="shared" si="62"/>
        <v xml:space="preserve"> </v>
      </c>
      <c r="F547" s="1019"/>
      <c r="G547" s="1019"/>
      <c r="H547" s="1068"/>
      <c r="I547" s="1019"/>
      <c r="J547" s="1019"/>
      <c r="K547" s="1019"/>
      <c r="L547" s="1069"/>
      <c r="M547" s="1069"/>
      <c r="N547" s="1070"/>
      <c r="O547" s="1070"/>
      <c r="P547" s="1070"/>
      <c r="Q547" s="1070"/>
      <c r="R547" s="1070"/>
      <c r="S547" s="1070"/>
      <c r="T547" s="1070"/>
      <c r="U547" s="1070"/>
      <c r="V547" s="1070"/>
      <c r="W547" s="1070"/>
      <c r="X547" s="1070"/>
      <c r="Y547" s="1070"/>
      <c r="Z547" s="1070"/>
      <c r="AA547" s="1070"/>
      <c r="AB547" s="1070"/>
      <c r="AC547" s="1070"/>
      <c r="AD547" s="1070"/>
      <c r="AE547" s="1070"/>
      <c r="AF547" s="1070"/>
      <c r="AG547" s="1070"/>
      <c r="AH547" s="1070"/>
      <c r="AI547" s="1070"/>
      <c r="AJ547" s="1070"/>
      <c r="AK547" s="1070"/>
      <c r="AL547" s="1070"/>
      <c r="AM547" s="1070"/>
      <c r="AN547" s="1070"/>
      <c r="AO547" s="1070"/>
      <c r="AP547" s="1070"/>
      <c r="AQ547" s="1070"/>
      <c r="AR547" s="1069"/>
      <c r="AS547" s="1064"/>
      <c r="AT547" s="1286" t="str">
        <f t="shared" si="64"/>
        <v xml:space="preserve"> </v>
      </c>
      <c r="AU547" s="1282">
        <f t="shared" si="65"/>
        <v>0</v>
      </c>
      <c r="AV547" s="1065"/>
    </row>
    <row r="548" spans="1:48" ht="12.75" hidden="1" customHeight="1">
      <c r="A548" s="1066" t="s">
        <v>1325</v>
      </c>
      <c r="B548" s="1060">
        <v>0</v>
      </c>
      <c r="C548" s="1077" t="s">
        <v>514</v>
      </c>
      <c r="D548" s="1282">
        <v>0</v>
      </c>
      <c r="E548" s="1061" t="str">
        <f t="shared" si="62"/>
        <v xml:space="preserve"> </v>
      </c>
      <c r="F548" s="1006"/>
      <c r="G548" s="1006"/>
      <c r="H548" s="1006"/>
      <c r="I548" s="1006"/>
      <c r="J548" s="1006"/>
      <c r="K548" s="1006"/>
      <c r="L548" s="1062"/>
      <c r="M548" s="1062"/>
      <c r="N548" s="1062"/>
      <c r="O548" s="1062"/>
      <c r="P548" s="1062"/>
      <c r="Q548" s="1062"/>
      <c r="R548" s="1062"/>
      <c r="S548" s="1062"/>
      <c r="T548" s="1062"/>
      <c r="U548" s="1062"/>
      <c r="V548" s="1062"/>
      <c r="W548" s="1062"/>
      <c r="X548" s="1062"/>
      <c r="Y548" s="1062"/>
      <c r="Z548" s="1062"/>
      <c r="AA548" s="1062"/>
      <c r="AB548" s="1062"/>
      <c r="AC548" s="1062"/>
      <c r="AD548" s="1062"/>
      <c r="AE548" s="1062"/>
      <c r="AF548" s="1062"/>
      <c r="AG548" s="1062"/>
      <c r="AH548" s="1062"/>
      <c r="AI548" s="1062"/>
      <c r="AJ548" s="1062"/>
      <c r="AK548" s="1062"/>
      <c r="AL548" s="1062"/>
      <c r="AM548" s="1062"/>
      <c r="AN548" s="1062"/>
      <c r="AO548" s="1062"/>
      <c r="AP548" s="1062"/>
      <c r="AQ548" s="1062"/>
      <c r="AR548" s="1063"/>
      <c r="AS548" s="1064"/>
      <c r="AT548" s="1286" t="str">
        <f t="shared" si="64"/>
        <v xml:space="preserve"> </v>
      </c>
      <c r="AU548" s="1282">
        <f t="shared" si="65"/>
        <v>0</v>
      </c>
      <c r="AV548" s="1065"/>
    </row>
    <row r="549" spans="1:48" ht="12.75" hidden="1" customHeight="1">
      <c r="A549" s="1059" t="s">
        <v>384</v>
      </c>
      <c r="B549" s="1060" t="str">
        <f t="shared" ref="B549:B580" si="67">IFERROR(MINUTE(B$5)-MINUTE(C549)," ")</f>
        <v xml:space="preserve"> </v>
      </c>
      <c r="C549" s="1077" t="s">
        <v>514</v>
      </c>
      <c r="D549" s="1282">
        <v>0</v>
      </c>
      <c r="E549" s="1061" t="str">
        <f t="shared" si="62"/>
        <v xml:space="preserve"> </v>
      </c>
      <c r="F549" s="1006"/>
      <c r="G549" s="1006"/>
      <c r="H549" s="1006"/>
      <c r="I549" s="1006"/>
      <c r="J549" s="1006"/>
      <c r="K549" s="1006"/>
      <c r="L549" s="1062"/>
      <c r="M549" s="1062"/>
      <c r="N549" s="1062"/>
      <c r="O549" s="1062"/>
      <c r="P549" s="1062"/>
      <c r="Q549" s="1062"/>
      <c r="R549" s="1062"/>
      <c r="S549" s="1062"/>
      <c r="T549" s="1062"/>
      <c r="U549" s="1062"/>
      <c r="V549" s="1062"/>
      <c r="W549" s="1062"/>
      <c r="X549" s="1062"/>
      <c r="Y549" s="1062"/>
      <c r="Z549" s="1062"/>
      <c r="AA549" s="1062"/>
      <c r="AB549" s="1062"/>
      <c r="AC549" s="1062"/>
      <c r="AD549" s="1062"/>
      <c r="AE549" s="1062"/>
      <c r="AF549" s="1062"/>
      <c r="AG549" s="1062"/>
      <c r="AH549" s="1062"/>
      <c r="AI549" s="1062"/>
      <c r="AJ549" s="1062"/>
      <c r="AK549" s="1062"/>
      <c r="AL549" s="1062"/>
      <c r="AM549" s="1062"/>
      <c r="AN549" s="1062"/>
      <c r="AO549" s="1062"/>
      <c r="AP549" s="1062"/>
      <c r="AQ549" s="1062"/>
      <c r="AR549" s="1063"/>
      <c r="AS549" s="1064"/>
      <c r="AT549" s="1286" t="str">
        <f t="shared" si="64"/>
        <v xml:space="preserve"> </v>
      </c>
      <c r="AU549" s="1282">
        <f t="shared" si="65"/>
        <v>0</v>
      </c>
      <c r="AV549" s="1065"/>
    </row>
    <row r="550" spans="1:48" ht="12.75" hidden="1" customHeight="1">
      <c r="A550" s="1066" t="s">
        <v>807</v>
      </c>
      <c r="B550" s="1060" t="str">
        <f t="shared" si="67"/>
        <v xml:space="preserve"> </v>
      </c>
      <c r="C550" s="1077" t="s">
        <v>514</v>
      </c>
      <c r="D550" s="1282">
        <v>0</v>
      </c>
      <c r="E550" s="1061" t="str">
        <f t="shared" si="62"/>
        <v xml:space="preserve"> </v>
      </c>
      <c r="F550" s="1044"/>
      <c r="G550" s="1044"/>
      <c r="H550" s="1044"/>
      <c r="I550" s="1044"/>
      <c r="J550" s="1044"/>
      <c r="K550" s="1044"/>
      <c r="L550" s="1063"/>
      <c r="M550" s="1063"/>
      <c r="N550" s="1063"/>
      <c r="O550" s="1063"/>
      <c r="P550" s="1063"/>
      <c r="Q550" s="1063"/>
      <c r="R550" s="1063"/>
      <c r="S550" s="1063"/>
      <c r="T550" s="1063"/>
      <c r="U550" s="1063"/>
      <c r="V550" s="1063"/>
      <c r="W550" s="1063"/>
      <c r="X550" s="1063"/>
      <c r="Y550" s="1063"/>
      <c r="Z550" s="1063"/>
      <c r="AA550" s="1063"/>
      <c r="AB550" s="1063"/>
      <c r="AC550" s="1063"/>
      <c r="AD550" s="1063"/>
      <c r="AE550" s="1063"/>
      <c r="AF550" s="1063"/>
      <c r="AG550" s="1063"/>
      <c r="AH550" s="1063"/>
      <c r="AI550" s="1063"/>
      <c r="AJ550" s="1063"/>
      <c r="AK550" s="1063"/>
      <c r="AL550" s="1063"/>
      <c r="AM550" s="1063"/>
      <c r="AN550" s="1063"/>
      <c r="AO550" s="1063"/>
      <c r="AP550" s="1063"/>
      <c r="AQ550" s="1063"/>
      <c r="AR550" s="1063"/>
      <c r="AS550" s="1064"/>
      <c r="AT550" s="1286" t="str">
        <f t="shared" si="64"/>
        <v xml:space="preserve"> </v>
      </c>
      <c r="AU550" s="1282">
        <f t="shared" si="65"/>
        <v>0</v>
      </c>
      <c r="AV550" s="1065"/>
    </row>
    <row r="551" spans="1:48" ht="12.75" hidden="1" customHeight="1">
      <c r="A551" s="1066" t="s">
        <v>1130</v>
      </c>
      <c r="B551" s="1060" t="str">
        <f t="shared" si="67"/>
        <v xml:space="preserve"> </v>
      </c>
      <c r="C551" s="1077" t="s">
        <v>514</v>
      </c>
      <c r="D551" s="1282">
        <v>0</v>
      </c>
      <c r="E551" s="1061" t="str">
        <f t="shared" si="62"/>
        <v xml:space="preserve"> </v>
      </c>
      <c r="F551" s="1006"/>
      <c r="G551" s="1006"/>
      <c r="H551" s="1006"/>
      <c r="I551" s="1006"/>
      <c r="J551" s="1006"/>
      <c r="K551" s="1006"/>
      <c r="L551" s="1062"/>
      <c r="M551" s="1062"/>
      <c r="N551" s="1062"/>
      <c r="O551" s="1062"/>
      <c r="P551" s="1062"/>
      <c r="Q551" s="1062"/>
      <c r="R551" s="1062"/>
      <c r="S551" s="1062"/>
      <c r="T551" s="1062"/>
      <c r="U551" s="1062"/>
      <c r="V551" s="1062"/>
      <c r="W551" s="1062"/>
      <c r="X551" s="1062"/>
      <c r="Y551" s="1062"/>
      <c r="Z551" s="1062"/>
      <c r="AA551" s="1062"/>
      <c r="AB551" s="1062"/>
      <c r="AC551" s="1062"/>
      <c r="AD551" s="1062"/>
      <c r="AE551" s="1062"/>
      <c r="AF551" s="1062"/>
      <c r="AG551" s="1062"/>
      <c r="AH551" s="1062"/>
      <c r="AI551" s="1062"/>
      <c r="AJ551" s="1062"/>
      <c r="AK551" s="1062"/>
      <c r="AL551" s="1062"/>
      <c r="AM551" s="1062"/>
      <c r="AN551" s="1062"/>
      <c r="AO551" s="1062"/>
      <c r="AP551" s="1062"/>
      <c r="AQ551" s="1062"/>
      <c r="AR551" s="1063"/>
      <c r="AS551" s="1064"/>
      <c r="AT551" s="1286" t="str">
        <f t="shared" si="64"/>
        <v xml:space="preserve"> </v>
      </c>
      <c r="AU551" s="1282">
        <f t="shared" si="65"/>
        <v>0</v>
      </c>
      <c r="AV551" s="1065"/>
    </row>
    <row r="552" spans="1:48" ht="12.75" hidden="1" customHeight="1">
      <c r="A552" s="1059" t="s">
        <v>1326</v>
      </c>
      <c r="B552" s="1060" t="str">
        <f t="shared" si="67"/>
        <v xml:space="preserve"> </v>
      </c>
      <c r="C552" s="1077" t="s">
        <v>514</v>
      </c>
      <c r="D552" s="1282">
        <v>0</v>
      </c>
      <c r="E552" s="1061" t="str">
        <f t="shared" si="62"/>
        <v xml:space="preserve"> </v>
      </c>
      <c r="F552" s="1006"/>
      <c r="G552" s="1006"/>
      <c r="H552" s="1006"/>
      <c r="I552" s="1006"/>
      <c r="J552" s="1006"/>
      <c r="K552" s="1006"/>
      <c r="L552" s="1062"/>
      <c r="M552" s="1062"/>
      <c r="N552" s="1062"/>
      <c r="O552" s="1062"/>
      <c r="P552" s="1062"/>
      <c r="Q552" s="1062"/>
      <c r="R552" s="1062"/>
      <c r="S552" s="1062"/>
      <c r="T552" s="1062"/>
      <c r="U552" s="1062"/>
      <c r="V552" s="1062"/>
      <c r="W552" s="1062"/>
      <c r="X552" s="1062"/>
      <c r="Y552" s="1062"/>
      <c r="Z552" s="1062"/>
      <c r="AA552" s="1062"/>
      <c r="AB552" s="1062"/>
      <c r="AC552" s="1062"/>
      <c r="AD552" s="1062"/>
      <c r="AE552" s="1062"/>
      <c r="AF552" s="1062"/>
      <c r="AG552" s="1062"/>
      <c r="AH552" s="1062"/>
      <c r="AI552" s="1062"/>
      <c r="AJ552" s="1062"/>
      <c r="AK552" s="1062"/>
      <c r="AL552" s="1062"/>
      <c r="AM552" s="1062"/>
      <c r="AN552" s="1062"/>
      <c r="AO552" s="1062"/>
      <c r="AP552" s="1062"/>
      <c r="AQ552" s="1062"/>
      <c r="AR552" s="1063"/>
      <c r="AS552" s="1064"/>
      <c r="AT552" s="1286" t="str">
        <f t="shared" si="64"/>
        <v xml:space="preserve"> </v>
      </c>
      <c r="AU552" s="1282">
        <f t="shared" si="65"/>
        <v>0</v>
      </c>
      <c r="AV552" s="1065"/>
    </row>
    <row r="553" spans="1:48" ht="12.75" hidden="1" customHeight="1">
      <c r="A553" s="1066" t="s">
        <v>1094</v>
      </c>
      <c r="B553" s="1060" t="str">
        <f t="shared" si="67"/>
        <v xml:space="preserve"> </v>
      </c>
      <c r="C553" s="1077" t="s">
        <v>514</v>
      </c>
      <c r="D553" s="1282">
        <v>0</v>
      </c>
      <c r="E553" s="1061" t="str">
        <f t="shared" si="62"/>
        <v xml:space="preserve"> </v>
      </c>
      <c r="F553" s="1044"/>
      <c r="G553" s="1044"/>
      <c r="H553" s="1006"/>
      <c r="I553" s="1044"/>
      <c r="J553" s="1044"/>
      <c r="K553" s="1044"/>
      <c r="L553" s="1063"/>
      <c r="M553" s="1063"/>
      <c r="N553" s="1062"/>
      <c r="O553" s="1062"/>
      <c r="P553" s="1062"/>
      <c r="Q553" s="1062"/>
      <c r="R553" s="1062"/>
      <c r="S553" s="1062"/>
      <c r="T553" s="1062"/>
      <c r="U553" s="1062"/>
      <c r="V553" s="1062"/>
      <c r="W553" s="1062"/>
      <c r="X553" s="1062"/>
      <c r="Y553" s="1062"/>
      <c r="Z553" s="1062"/>
      <c r="AA553" s="1062"/>
      <c r="AB553" s="1062"/>
      <c r="AC553" s="1062"/>
      <c r="AD553" s="1062"/>
      <c r="AE553" s="1062"/>
      <c r="AF553" s="1062"/>
      <c r="AG553" s="1062"/>
      <c r="AH553" s="1062"/>
      <c r="AI553" s="1062"/>
      <c r="AJ553" s="1062"/>
      <c r="AK553" s="1062"/>
      <c r="AL553" s="1062"/>
      <c r="AM553" s="1062"/>
      <c r="AN553" s="1062"/>
      <c r="AO553" s="1062"/>
      <c r="AP553" s="1062"/>
      <c r="AQ553" s="1062"/>
      <c r="AR553" s="1063"/>
      <c r="AS553" s="1064"/>
      <c r="AT553" s="1286" t="str">
        <f t="shared" si="64"/>
        <v xml:space="preserve"> </v>
      </c>
      <c r="AU553" s="1282">
        <f t="shared" si="65"/>
        <v>0</v>
      </c>
      <c r="AV553" s="1065"/>
    </row>
    <row r="554" spans="1:48" ht="12.75" hidden="1" customHeight="1">
      <c r="A554" s="1059" t="s">
        <v>1174</v>
      </c>
      <c r="B554" s="1060">
        <f t="shared" si="67"/>
        <v>11</v>
      </c>
      <c r="C554" s="1077">
        <v>1.3368055555555557E-2</v>
      </c>
      <c r="D554" s="1287">
        <v>0</v>
      </c>
      <c r="E554" s="1061" t="str">
        <f t="shared" si="62"/>
        <v xml:space="preserve"> </v>
      </c>
      <c r="F554" s="1044"/>
      <c r="G554" s="1044"/>
      <c r="H554" s="1044"/>
      <c r="I554" s="1044"/>
      <c r="J554" s="1044"/>
      <c r="K554" s="1044"/>
      <c r="L554" s="1063"/>
      <c r="M554" s="1063"/>
      <c r="N554" s="1063"/>
      <c r="O554" s="1063"/>
      <c r="P554" s="1063"/>
      <c r="Q554" s="1063"/>
      <c r="R554" s="1063"/>
      <c r="S554" s="1063"/>
      <c r="T554" s="1063"/>
      <c r="U554" s="1063"/>
      <c r="V554" s="1063"/>
      <c r="W554" s="1063"/>
      <c r="X554" s="1063"/>
      <c r="Y554" s="1063"/>
      <c r="Z554" s="1063"/>
      <c r="AA554" s="1063"/>
      <c r="AB554" s="1063"/>
      <c r="AC554" s="1063"/>
      <c r="AD554" s="1063"/>
      <c r="AE554" s="1063"/>
      <c r="AF554" s="1063"/>
      <c r="AG554" s="1063"/>
      <c r="AH554" s="1063"/>
      <c r="AI554" s="1063"/>
      <c r="AJ554" s="1063"/>
      <c r="AK554" s="1063"/>
      <c r="AL554" s="1063"/>
      <c r="AM554" s="1063"/>
      <c r="AN554" s="1063"/>
      <c r="AO554" s="1063"/>
      <c r="AP554" s="1063"/>
      <c r="AQ554" s="1063"/>
      <c r="AR554" s="1069"/>
      <c r="AS554" s="1064"/>
      <c r="AT554" s="1286" t="str">
        <f t="shared" si="64"/>
        <v xml:space="preserve"> </v>
      </c>
      <c r="AU554" s="1282">
        <f t="shared" si="65"/>
        <v>0</v>
      </c>
      <c r="AV554" s="1065"/>
    </row>
    <row r="555" spans="1:48" ht="12" hidden="1" customHeight="1">
      <c r="A555" s="1066" t="s">
        <v>1327</v>
      </c>
      <c r="B555" s="1060" t="str">
        <f t="shared" si="67"/>
        <v xml:space="preserve"> </v>
      </c>
      <c r="C555" s="1077" t="s">
        <v>514</v>
      </c>
      <c r="D555" s="1282">
        <v>0</v>
      </c>
      <c r="E555" s="1061" t="str">
        <f t="shared" si="62"/>
        <v xml:space="preserve"> </v>
      </c>
      <c r="F555" s="1044"/>
      <c r="G555" s="1044"/>
      <c r="H555" s="1044"/>
      <c r="I555" s="1044"/>
      <c r="J555" s="1044"/>
      <c r="K555" s="1044"/>
      <c r="L555" s="1063"/>
      <c r="M555" s="1063"/>
      <c r="N555" s="1063"/>
      <c r="O555" s="1063"/>
      <c r="P555" s="1063"/>
      <c r="Q555" s="1063"/>
      <c r="R555" s="1063"/>
      <c r="S555" s="1063"/>
      <c r="T555" s="1063"/>
      <c r="U555" s="1063"/>
      <c r="V555" s="1063"/>
      <c r="W555" s="1063"/>
      <c r="X555" s="1063"/>
      <c r="Y555" s="1063"/>
      <c r="Z555" s="1063"/>
      <c r="AA555" s="1063"/>
      <c r="AB555" s="1063"/>
      <c r="AC555" s="1063"/>
      <c r="AD555" s="1063"/>
      <c r="AE555" s="1063"/>
      <c r="AF555" s="1063"/>
      <c r="AG555" s="1063"/>
      <c r="AH555" s="1063"/>
      <c r="AI555" s="1063"/>
      <c r="AJ555" s="1063"/>
      <c r="AK555" s="1063"/>
      <c r="AL555" s="1063"/>
      <c r="AM555" s="1063"/>
      <c r="AN555" s="1063"/>
      <c r="AO555" s="1063"/>
      <c r="AP555" s="1063"/>
      <c r="AQ555" s="1063"/>
      <c r="AR555" s="1069"/>
      <c r="AS555" s="1064"/>
      <c r="AT555" s="1286" t="str">
        <f t="shared" si="64"/>
        <v xml:space="preserve"> </v>
      </c>
      <c r="AU555" s="1282">
        <f t="shared" si="65"/>
        <v>0</v>
      </c>
      <c r="AV555" s="1065"/>
    </row>
    <row r="556" spans="1:48" ht="12.75" hidden="1" customHeight="1">
      <c r="A556" s="1059" t="s">
        <v>488</v>
      </c>
      <c r="B556" s="1060" t="str">
        <f t="shared" si="67"/>
        <v xml:space="preserve"> </v>
      </c>
      <c r="C556" s="1077" t="s">
        <v>514</v>
      </c>
      <c r="D556" s="1282">
        <v>0</v>
      </c>
      <c r="E556" s="1061" t="str">
        <f t="shared" si="62"/>
        <v xml:space="preserve"> </v>
      </c>
      <c r="F556" s="1044"/>
      <c r="G556" s="1044"/>
      <c r="H556" s="1044"/>
      <c r="I556" s="1044"/>
      <c r="J556" s="1044"/>
      <c r="K556" s="1044"/>
      <c r="L556" s="1063"/>
      <c r="M556" s="1063"/>
      <c r="N556" s="1063"/>
      <c r="O556" s="1063"/>
      <c r="P556" s="1063"/>
      <c r="Q556" s="1063"/>
      <c r="R556" s="1063"/>
      <c r="S556" s="1063"/>
      <c r="T556" s="1063"/>
      <c r="U556" s="1063"/>
      <c r="V556" s="1063"/>
      <c r="W556" s="1063"/>
      <c r="X556" s="1063"/>
      <c r="Y556" s="1063"/>
      <c r="Z556" s="1063"/>
      <c r="AA556" s="1063"/>
      <c r="AB556" s="1063"/>
      <c r="AC556" s="1063"/>
      <c r="AD556" s="1063"/>
      <c r="AE556" s="1063"/>
      <c r="AF556" s="1063"/>
      <c r="AG556" s="1063"/>
      <c r="AH556" s="1063"/>
      <c r="AI556" s="1063"/>
      <c r="AJ556" s="1063"/>
      <c r="AK556" s="1063"/>
      <c r="AL556" s="1063"/>
      <c r="AM556" s="1063"/>
      <c r="AN556" s="1063"/>
      <c r="AO556" s="1063"/>
      <c r="AP556" s="1063"/>
      <c r="AQ556" s="1063"/>
      <c r="AR556" s="1063"/>
      <c r="AS556" s="1064"/>
      <c r="AT556" s="1286" t="str">
        <f t="shared" si="64"/>
        <v xml:space="preserve"> </v>
      </c>
      <c r="AU556" s="1282">
        <f t="shared" si="65"/>
        <v>0</v>
      </c>
      <c r="AV556" s="1065"/>
    </row>
    <row r="557" spans="1:48" ht="12.75" hidden="1" customHeight="1">
      <c r="A557" s="1059" t="s">
        <v>1503</v>
      </c>
      <c r="B557" s="1060">
        <f t="shared" si="67"/>
        <v>11</v>
      </c>
      <c r="C557" s="1077">
        <v>1.3414351851851851E-2</v>
      </c>
      <c r="D557" s="1287">
        <v>0</v>
      </c>
      <c r="E557" s="1061" t="str">
        <f t="shared" si="62"/>
        <v xml:space="preserve"> </v>
      </c>
      <c r="F557" s="1044"/>
      <c r="G557" s="1044"/>
      <c r="H557" s="1044"/>
      <c r="I557" s="1044"/>
      <c r="J557" s="1044"/>
      <c r="K557" s="1044"/>
      <c r="L557" s="1063"/>
      <c r="M557" s="1063"/>
      <c r="N557" s="1063"/>
      <c r="O557" s="1063"/>
      <c r="P557" s="1063"/>
      <c r="Q557" s="1063"/>
      <c r="R557" s="1063"/>
      <c r="S557" s="1063"/>
      <c r="T557" s="1063"/>
      <c r="U557" s="1063"/>
      <c r="V557" s="1063"/>
      <c r="W557" s="1063"/>
      <c r="X557" s="1063"/>
      <c r="Y557" s="1063"/>
      <c r="Z557" s="1063"/>
      <c r="AA557" s="1063"/>
      <c r="AB557" s="1063"/>
      <c r="AC557" s="1063"/>
      <c r="AD557" s="1063"/>
      <c r="AE557" s="1063"/>
      <c r="AF557" s="1063"/>
      <c r="AG557" s="1063"/>
      <c r="AH557" s="1063"/>
      <c r="AI557" s="1063"/>
      <c r="AJ557" s="1063"/>
      <c r="AK557" s="1063"/>
      <c r="AL557" s="1063"/>
      <c r="AM557" s="1063"/>
      <c r="AN557" s="1063"/>
      <c r="AO557" s="1063"/>
      <c r="AP557" s="1063"/>
      <c r="AQ557" s="1063"/>
      <c r="AR557" s="1063"/>
      <c r="AS557" s="1064"/>
      <c r="AT557" s="1286" t="str">
        <f t="shared" si="64"/>
        <v xml:space="preserve"> </v>
      </c>
      <c r="AU557" s="1282">
        <f t="shared" si="65"/>
        <v>0</v>
      </c>
      <c r="AV557" s="1065"/>
    </row>
    <row r="558" spans="1:48" ht="12.75" hidden="1" customHeight="1">
      <c r="A558" s="1059" t="s">
        <v>627</v>
      </c>
      <c r="B558" s="1060" t="str">
        <f t="shared" si="67"/>
        <v xml:space="preserve"> </v>
      </c>
      <c r="C558" s="1077" t="s">
        <v>514</v>
      </c>
      <c r="D558" s="1282">
        <v>0</v>
      </c>
      <c r="E558" s="1061" t="str">
        <f t="shared" si="62"/>
        <v xml:space="preserve"> </v>
      </c>
      <c r="F558" s="1006"/>
      <c r="G558" s="1006"/>
      <c r="H558" s="1006"/>
      <c r="I558" s="1006"/>
      <c r="J558" s="1006"/>
      <c r="K558" s="1006"/>
      <c r="L558" s="1062"/>
      <c r="M558" s="1062"/>
      <c r="N558" s="1062"/>
      <c r="O558" s="1062"/>
      <c r="P558" s="1062"/>
      <c r="Q558" s="1062"/>
      <c r="R558" s="1062"/>
      <c r="S558" s="1062"/>
      <c r="T558" s="1062"/>
      <c r="U558" s="1062"/>
      <c r="V558" s="1062"/>
      <c r="W558" s="1062"/>
      <c r="X558" s="1062"/>
      <c r="Y558" s="1062"/>
      <c r="Z558" s="1062"/>
      <c r="AA558" s="1062"/>
      <c r="AB558" s="1062"/>
      <c r="AC558" s="1062"/>
      <c r="AD558" s="1062"/>
      <c r="AE558" s="1062"/>
      <c r="AF558" s="1062"/>
      <c r="AG558" s="1062"/>
      <c r="AH558" s="1062"/>
      <c r="AI558" s="1062"/>
      <c r="AJ558" s="1062"/>
      <c r="AK558" s="1062"/>
      <c r="AL558" s="1062"/>
      <c r="AM558" s="1062"/>
      <c r="AN558" s="1062"/>
      <c r="AO558" s="1062"/>
      <c r="AP558" s="1062"/>
      <c r="AQ558" s="1062"/>
      <c r="AR558" s="1063"/>
      <c r="AS558" s="1064"/>
      <c r="AT558" s="1286" t="str">
        <f t="shared" si="64"/>
        <v xml:space="preserve"> </v>
      </c>
      <c r="AU558" s="1282">
        <f t="shared" si="65"/>
        <v>0</v>
      </c>
      <c r="AV558" s="1065"/>
    </row>
    <row r="559" spans="1:48" ht="12.75" hidden="1" customHeight="1">
      <c r="A559" s="1066" t="s">
        <v>1078</v>
      </c>
      <c r="B559" s="1060" t="str">
        <f t="shared" si="67"/>
        <v xml:space="preserve"> </v>
      </c>
      <c r="C559" s="1077" t="s">
        <v>514</v>
      </c>
      <c r="D559" s="1282">
        <v>0</v>
      </c>
      <c r="E559" s="1061" t="str">
        <f t="shared" si="62"/>
        <v xml:space="preserve"> </v>
      </c>
      <c r="F559" s="1044"/>
      <c r="G559" s="1044"/>
      <c r="H559" s="1044"/>
      <c r="I559" s="1044"/>
      <c r="J559" s="1044"/>
      <c r="K559" s="1044"/>
      <c r="L559" s="1063"/>
      <c r="M559" s="1063"/>
      <c r="N559" s="1063"/>
      <c r="O559" s="1063"/>
      <c r="P559" s="1063"/>
      <c r="Q559" s="1063"/>
      <c r="R559" s="1063"/>
      <c r="S559" s="1063"/>
      <c r="T559" s="1063"/>
      <c r="U559" s="1063"/>
      <c r="V559" s="1063"/>
      <c r="W559" s="1063"/>
      <c r="X559" s="1063"/>
      <c r="Y559" s="1063"/>
      <c r="Z559" s="1063"/>
      <c r="AA559" s="1063"/>
      <c r="AB559" s="1063"/>
      <c r="AC559" s="1063"/>
      <c r="AD559" s="1063"/>
      <c r="AE559" s="1063"/>
      <c r="AF559" s="1063"/>
      <c r="AG559" s="1063"/>
      <c r="AH559" s="1063"/>
      <c r="AI559" s="1063"/>
      <c r="AJ559" s="1063"/>
      <c r="AK559" s="1063"/>
      <c r="AL559" s="1063"/>
      <c r="AM559" s="1063"/>
      <c r="AN559" s="1063"/>
      <c r="AO559" s="1063"/>
      <c r="AP559" s="1063"/>
      <c r="AQ559" s="1063"/>
      <c r="AR559" s="1063"/>
      <c r="AS559" s="1064"/>
      <c r="AT559" s="1286" t="str">
        <f t="shared" si="64"/>
        <v xml:space="preserve"> </v>
      </c>
      <c r="AU559" s="1282">
        <f t="shared" si="65"/>
        <v>0</v>
      </c>
      <c r="AV559" s="1065"/>
    </row>
    <row r="560" spans="1:48" ht="12.75" hidden="1" customHeight="1">
      <c r="A560" s="1066" t="s">
        <v>1289</v>
      </c>
      <c r="B560" s="1060">
        <f t="shared" si="67"/>
        <v>6</v>
      </c>
      <c r="C560" s="1077">
        <v>1.7291666666666667E-2</v>
      </c>
      <c r="D560" s="1287">
        <v>0</v>
      </c>
      <c r="E560" s="1061" t="str">
        <f t="shared" si="62"/>
        <v xml:space="preserve"> </v>
      </c>
      <c r="F560" s="1006"/>
      <c r="G560" s="1006"/>
      <c r="H560" s="1006"/>
      <c r="I560" s="1006"/>
      <c r="J560" s="1006"/>
      <c r="K560" s="1006"/>
      <c r="L560" s="1062"/>
      <c r="M560" s="1062"/>
      <c r="N560" s="1062"/>
      <c r="O560" s="1062"/>
      <c r="P560" s="1062"/>
      <c r="Q560" s="1062"/>
      <c r="R560" s="1062"/>
      <c r="S560" s="1062"/>
      <c r="T560" s="1062"/>
      <c r="U560" s="1062"/>
      <c r="V560" s="1062"/>
      <c r="W560" s="1062"/>
      <c r="X560" s="1062"/>
      <c r="Y560" s="1062"/>
      <c r="Z560" s="1062"/>
      <c r="AA560" s="1062"/>
      <c r="AB560" s="1062"/>
      <c r="AC560" s="1062"/>
      <c r="AD560" s="1062"/>
      <c r="AE560" s="1062"/>
      <c r="AF560" s="1062"/>
      <c r="AG560" s="1062"/>
      <c r="AH560" s="1062"/>
      <c r="AI560" s="1062"/>
      <c r="AJ560" s="1062"/>
      <c r="AK560" s="1062"/>
      <c r="AL560" s="1062"/>
      <c r="AM560" s="1062"/>
      <c r="AN560" s="1062"/>
      <c r="AO560" s="1062"/>
      <c r="AP560" s="1062"/>
      <c r="AQ560" s="1062"/>
      <c r="AR560" s="1063"/>
      <c r="AS560" s="1064"/>
      <c r="AT560" s="1286" t="str">
        <f t="shared" si="64"/>
        <v xml:space="preserve"> </v>
      </c>
      <c r="AU560" s="1282">
        <f t="shared" si="65"/>
        <v>0</v>
      </c>
      <c r="AV560" s="1065"/>
    </row>
    <row r="561" spans="1:48" ht="12.75" hidden="1" customHeight="1">
      <c r="A561" s="1066" t="s">
        <v>1116</v>
      </c>
      <c r="B561" s="1060" t="str">
        <f t="shared" si="67"/>
        <v xml:space="preserve"> </v>
      </c>
      <c r="C561" s="1077" t="s">
        <v>514</v>
      </c>
      <c r="D561" s="1282">
        <v>0</v>
      </c>
      <c r="E561" s="1061" t="str">
        <f t="shared" si="62"/>
        <v xml:space="preserve"> </v>
      </c>
      <c r="F561" s="1019"/>
      <c r="G561" s="1019"/>
      <c r="H561" s="1068"/>
      <c r="I561" s="1019"/>
      <c r="J561" s="1019"/>
      <c r="K561" s="1019"/>
      <c r="L561" s="1069"/>
      <c r="M561" s="1069"/>
      <c r="N561" s="1070"/>
      <c r="O561" s="1070"/>
      <c r="P561" s="1070"/>
      <c r="Q561" s="1070"/>
      <c r="R561" s="1070"/>
      <c r="S561" s="1070"/>
      <c r="T561" s="1070"/>
      <c r="U561" s="1070"/>
      <c r="V561" s="1070"/>
      <c r="W561" s="1070"/>
      <c r="X561" s="1070"/>
      <c r="Y561" s="1070"/>
      <c r="Z561" s="1070"/>
      <c r="AA561" s="1070"/>
      <c r="AB561" s="1070"/>
      <c r="AC561" s="1070"/>
      <c r="AD561" s="1070"/>
      <c r="AE561" s="1070"/>
      <c r="AF561" s="1070"/>
      <c r="AG561" s="1070"/>
      <c r="AH561" s="1070"/>
      <c r="AI561" s="1070"/>
      <c r="AJ561" s="1070"/>
      <c r="AK561" s="1070"/>
      <c r="AL561" s="1070"/>
      <c r="AM561" s="1070"/>
      <c r="AN561" s="1070"/>
      <c r="AO561" s="1070"/>
      <c r="AP561" s="1070"/>
      <c r="AQ561" s="1070"/>
      <c r="AR561" s="1069"/>
      <c r="AS561" s="1064"/>
      <c r="AT561" s="1286" t="str">
        <f t="shared" si="64"/>
        <v xml:space="preserve"> </v>
      </c>
      <c r="AU561" s="1282">
        <f t="shared" si="65"/>
        <v>0</v>
      </c>
      <c r="AV561" s="1065"/>
    </row>
    <row r="562" spans="1:48" ht="12.75" hidden="1" customHeight="1">
      <c r="A562" s="1059" t="s">
        <v>537</v>
      </c>
      <c r="B562" s="1060" t="str">
        <f t="shared" si="67"/>
        <v xml:space="preserve"> </v>
      </c>
      <c r="C562" s="1077" t="s">
        <v>514</v>
      </c>
      <c r="D562" s="1282">
        <v>0</v>
      </c>
      <c r="E562" s="1061" t="str">
        <f t="shared" si="62"/>
        <v xml:space="preserve"> </v>
      </c>
      <c r="F562" s="1043"/>
      <c r="G562" s="1043"/>
      <c r="H562" s="1044"/>
      <c r="I562" s="1044"/>
      <c r="J562" s="1044"/>
      <c r="K562" s="1043"/>
      <c r="L562" s="1063"/>
      <c r="M562" s="1063"/>
      <c r="N562" s="1063"/>
      <c r="O562" s="1063"/>
      <c r="P562" s="1063"/>
      <c r="Q562" s="1063"/>
      <c r="R562" s="1063"/>
      <c r="S562" s="1063"/>
      <c r="T562" s="1063"/>
      <c r="U562" s="1063"/>
      <c r="V562" s="1063"/>
      <c r="W562" s="1063"/>
      <c r="X562" s="1063"/>
      <c r="Y562" s="1063"/>
      <c r="Z562" s="1063"/>
      <c r="AA562" s="1063"/>
      <c r="AB562" s="1063"/>
      <c r="AC562" s="1063"/>
      <c r="AD562" s="1063"/>
      <c r="AE562" s="1063"/>
      <c r="AF562" s="1063"/>
      <c r="AG562" s="1063"/>
      <c r="AH562" s="1063"/>
      <c r="AI562" s="1063"/>
      <c r="AJ562" s="1063"/>
      <c r="AK562" s="1063"/>
      <c r="AL562" s="1063"/>
      <c r="AM562" s="1063"/>
      <c r="AN562" s="1063"/>
      <c r="AO562" s="1063"/>
      <c r="AP562" s="1063"/>
      <c r="AQ562" s="1063"/>
      <c r="AR562" s="1063"/>
      <c r="AS562" s="1083"/>
      <c r="AT562" s="1286" t="str">
        <f t="shared" si="64"/>
        <v xml:space="preserve"> </v>
      </c>
      <c r="AU562" s="1282">
        <f t="shared" si="65"/>
        <v>0</v>
      </c>
      <c r="AV562" s="1065"/>
    </row>
    <row r="563" spans="1:48" ht="12.75" hidden="1" customHeight="1">
      <c r="A563" s="1066" t="s">
        <v>1328</v>
      </c>
      <c r="B563" s="1060" t="str">
        <f t="shared" si="67"/>
        <v xml:space="preserve"> </v>
      </c>
      <c r="C563" s="1077" t="s">
        <v>514</v>
      </c>
      <c r="D563" s="1282">
        <v>0</v>
      </c>
      <c r="E563" s="1061" t="str">
        <f t="shared" si="62"/>
        <v xml:space="preserve"> </v>
      </c>
      <c r="F563" s="1019"/>
      <c r="G563" s="1019"/>
      <c r="H563" s="1068"/>
      <c r="I563" s="1019"/>
      <c r="J563" s="1019"/>
      <c r="K563" s="1019"/>
      <c r="L563" s="1069"/>
      <c r="M563" s="1069"/>
      <c r="N563" s="1070"/>
      <c r="O563" s="1070"/>
      <c r="P563" s="1070"/>
      <c r="Q563" s="1070"/>
      <c r="R563" s="1070"/>
      <c r="S563" s="1070"/>
      <c r="T563" s="1070"/>
      <c r="U563" s="1070"/>
      <c r="V563" s="1070"/>
      <c r="W563" s="1070"/>
      <c r="X563" s="1070"/>
      <c r="Y563" s="1070"/>
      <c r="Z563" s="1070"/>
      <c r="AA563" s="1070"/>
      <c r="AB563" s="1070"/>
      <c r="AC563" s="1070"/>
      <c r="AD563" s="1070"/>
      <c r="AE563" s="1070"/>
      <c r="AF563" s="1070"/>
      <c r="AG563" s="1070"/>
      <c r="AH563" s="1070"/>
      <c r="AI563" s="1070"/>
      <c r="AJ563" s="1070"/>
      <c r="AK563" s="1070"/>
      <c r="AL563" s="1070"/>
      <c r="AM563" s="1070"/>
      <c r="AN563" s="1070"/>
      <c r="AO563" s="1070"/>
      <c r="AP563" s="1070"/>
      <c r="AQ563" s="1070"/>
      <c r="AR563" s="1069"/>
      <c r="AS563" s="1064"/>
      <c r="AT563" s="1286" t="str">
        <f t="shared" si="64"/>
        <v xml:space="preserve"> </v>
      </c>
      <c r="AU563" s="1282">
        <f t="shared" si="65"/>
        <v>0</v>
      </c>
      <c r="AV563" s="1065"/>
    </row>
    <row r="564" spans="1:48" ht="12.75" hidden="1" customHeight="1">
      <c r="A564" s="1066" t="s">
        <v>709</v>
      </c>
      <c r="B564" s="1060">
        <f t="shared" si="67"/>
        <v>2</v>
      </c>
      <c r="C564" s="1077">
        <v>2.0046296296296295E-2</v>
      </c>
      <c r="D564" s="1287">
        <v>0</v>
      </c>
      <c r="E564" s="1061" t="str">
        <f t="shared" si="62"/>
        <v xml:space="preserve"> </v>
      </c>
      <c r="F564" s="1006"/>
      <c r="G564" s="1006"/>
      <c r="H564" s="1006"/>
      <c r="I564" s="1006"/>
      <c r="J564" s="1006"/>
      <c r="K564" s="1006"/>
      <c r="L564" s="1062"/>
      <c r="M564" s="1062"/>
      <c r="N564" s="1062"/>
      <c r="O564" s="1062"/>
      <c r="P564" s="1062"/>
      <c r="Q564" s="1062"/>
      <c r="R564" s="1062"/>
      <c r="S564" s="1062"/>
      <c r="T564" s="1062"/>
      <c r="U564" s="1062"/>
      <c r="V564" s="1062"/>
      <c r="W564" s="1062"/>
      <c r="X564" s="1062"/>
      <c r="Y564" s="1062"/>
      <c r="Z564" s="1062"/>
      <c r="AA564" s="1062"/>
      <c r="AB564" s="1062"/>
      <c r="AC564" s="1062"/>
      <c r="AD564" s="1062"/>
      <c r="AE564" s="1062"/>
      <c r="AF564" s="1062"/>
      <c r="AG564" s="1062"/>
      <c r="AH564" s="1062"/>
      <c r="AI564" s="1062"/>
      <c r="AJ564" s="1062"/>
      <c r="AK564" s="1062"/>
      <c r="AL564" s="1062"/>
      <c r="AM564" s="1062"/>
      <c r="AN564" s="1062"/>
      <c r="AO564" s="1062"/>
      <c r="AP564" s="1062"/>
      <c r="AQ564" s="1062"/>
      <c r="AR564" s="1063"/>
      <c r="AS564" s="1064"/>
      <c r="AT564" s="1286" t="str">
        <f t="shared" si="64"/>
        <v xml:space="preserve"> </v>
      </c>
      <c r="AU564" s="1282">
        <f t="shared" si="65"/>
        <v>0</v>
      </c>
      <c r="AV564" s="1065"/>
    </row>
    <row r="565" spans="1:48" ht="12.75" hidden="1" customHeight="1">
      <c r="A565" s="1066" t="s">
        <v>1118</v>
      </c>
      <c r="B565" s="1060" t="str">
        <f t="shared" si="67"/>
        <v xml:space="preserve"> </v>
      </c>
      <c r="C565" s="1077" t="s">
        <v>514</v>
      </c>
      <c r="D565" s="1282">
        <v>0</v>
      </c>
      <c r="E565" s="1061" t="str">
        <f t="shared" si="62"/>
        <v xml:space="preserve"> </v>
      </c>
      <c r="F565" s="1044"/>
      <c r="G565" s="1044"/>
      <c r="H565" s="1044"/>
      <c r="I565" s="1044"/>
      <c r="J565" s="1044"/>
      <c r="K565" s="1044"/>
      <c r="L565" s="1063"/>
      <c r="M565" s="1063"/>
      <c r="N565" s="1063"/>
      <c r="O565" s="1063"/>
      <c r="P565" s="1063"/>
      <c r="Q565" s="1063"/>
      <c r="R565" s="1063"/>
      <c r="S565" s="1063"/>
      <c r="T565" s="1063"/>
      <c r="U565" s="1063"/>
      <c r="V565" s="1063"/>
      <c r="W565" s="1063"/>
      <c r="X565" s="1063"/>
      <c r="Y565" s="1063"/>
      <c r="Z565" s="1063"/>
      <c r="AA565" s="1063"/>
      <c r="AB565" s="1063"/>
      <c r="AC565" s="1063"/>
      <c r="AD565" s="1063"/>
      <c r="AE565" s="1063"/>
      <c r="AF565" s="1063"/>
      <c r="AG565" s="1063"/>
      <c r="AH565" s="1063"/>
      <c r="AI565" s="1063"/>
      <c r="AJ565" s="1063"/>
      <c r="AK565" s="1063"/>
      <c r="AL565" s="1063"/>
      <c r="AM565" s="1063"/>
      <c r="AN565" s="1063"/>
      <c r="AO565" s="1063"/>
      <c r="AP565" s="1063"/>
      <c r="AQ565" s="1063"/>
      <c r="AR565" s="1063"/>
      <c r="AS565" s="1064"/>
      <c r="AT565" s="1286" t="str">
        <f t="shared" si="64"/>
        <v xml:space="preserve"> </v>
      </c>
      <c r="AU565" s="1282">
        <f t="shared" si="65"/>
        <v>0</v>
      </c>
      <c r="AV565" s="1065"/>
    </row>
    <row r="566" spans="1:48" ht="12.75" hidden="1" customHeight="1">
      <c r="A566" s="1066" t="s">
        <v>869</v>
      </c>
      <c r="B566" s="1060" t="str">
        <f t="shared" si="67"/>
        <v xml:space="preserve"> </v>
      </c>
      <c r="C566" s="1077" t="s">
        <v>514</v>
      </c>
      <c r="D566" s="1282">
        <v>0</v>
      </c>
      <c r="E566" s="1061" t="str">
        <f t="shared" si="62"/>
        <v xml:space="preserve"> </v>
      </c>
      <c r="F566" s="1044"/>
      <c r="G566" s="1043"/>
      <c r="H566" s="1044"/>
      <c r="I566" s="1044"/>
      <c r="J566" s="1043"/>
      <c r="K566" s="1043"/>
      <c r="L566" s="1063"/>
      <c r="M566" s="1063"/>
      <c r="N566" s="1063"/>
      <c r="O566" s="1063"/>
      <c r="P566" s="1063"/>
      <c r="Q566" s="1063"/>
      <c r="R566" s="1063"/>
      <c r="S566" s="1063"/>
      <c r="T566" s="1063"/>
      <c r="U566" s="1063"/>
      <c r="V566" s="1063"/>
      <c r="W566" s="1063"/>
      <c r="X566" s="1063"/>
      <c r="Y566" s="1063"/>
      <c r="Z566" s="1063"/>
      <c r="AA566" s="1063"/>
      <c r="AB566" s="1063"/>
      <c r="AC566" s="1063"/>
      <c r="AD566" s="1063"/>
      <c r="AE566" s="1063"/>
      <c r="AF566" s="1063"/>
      <c r="AG566" s="1063"/>
      <c r="AH566" s="1063"/>
      <c r="AI566" s="1063"/>
      <c r="AJ566" s="1063"/>
      <c r="AK566" s="1063"/>
      <c r="AL566" s="1063"/>
      <c r="AM566" s="1063"/>
      <c r="AN566" s="1063"/>
      <c r="AO566" s="1063"/>
      <c r="AP566" s="1063"/>
      <c r="AQ566" s="1063"/>
      <c r="AR566" s="1063"/>
      <c r="AS566" s="1081"/>
      <c r="AT566" s="1286" t="str">
        <f t="shared" si="64"/>
        <v xml:space="preserve"> </v>
      </c>
      <c r="AU566" s="1282">
        <f t="shared" si="65"/>
        <v>0</v>
      </c>
      <c r="AV566" s="1053"/>
    </row>
    <row r="567" spans="1:48" ht="12.75" hidden="1" customHeight="1">
      <c r="A567" s="1059" t="s">
        <v>553</v>
      </c>
      <c r="B567" s="1060" t="str">
        <f t="shared" si="67"/>
        <v xml:space="preserve"> </v>
      </c>
      <c r="C567" s="1077" t="s">
        <v>514</v>
      </c>
      <c r="D567" s="1282">
        <v>0</v>
      </c>
      <c r="E567" s="1061" t="str">
        <f t="shared" si="62"/>
        <v xml:space="preserve"> </v>
      </c>
      <c r="F567" s="1019"/>
      <c r="G567" s="1019"/>
      <c r="H567" s="1068"/>
      <c r="I567" s="1019"/>
      <c r="J567" s="1019"/>
      <c r="K567" s="1019"/>
      <c r="L567" s="1069"/>
      <c r="M567" s="1069"/>
      <c r="N567" s="1070"/>
      <c r="O567" s="1070"/>
      <c r="P567" s="1070"/>
      <c r="Q567" s="1070"/>
      <c r="R567" s="1070"/>
      <c r="S567" s="1070"/>
      <c r="T567" s="1070"/>
      <c r="U567" s="1070"/>
      <c r="V567" s="1070"/>
      <c r="W567" s="1070"/>
      <c r="X567" s="1070"/>
      <c r="Y567" s="1070"/>
      <c r="Z567" s="1070"/>
      <c r="AA567" s="1070"/>
      <c r="AB567" s="1070"/>
      <c r="AC567" s="1070"/>
      <c r="AD567" s="1070"/>
      <c r="AE567" s="1070"/>
      <c r="AF567" s="1070"/>
      <c r="AG567" s="1070"/>
      <c r="AH567" s="1070"/>
      <c r="AI567" s="1070"/>
      <c r="AJ567" s="1070"/>
      <c r="AK567" s="1070"/>
      <c r="AL567" s="1070"/>
      <c r="AM567" s="1070"/>
      <c r="AN567" s="1070"/>
      <c r="AO567" s="1070"/>
      <c r="AP567" s="1070"/>
      <c r="AQ567" s="1070"/>
      <c r="AR567" s="1069"/>
      <c r="AS567" s="1064"/>
      <c r="AT567" s="1286" t="str">
        <f t="shared" si="64"/>
        <v xml:space="preserve"> </v>
      </c>
      <c r="AU567" s="1282">
        <f t="shared" si="65"/>
        <v>0</v>
      </c>
      <c r="AV567" s="1065"/>
    </row>
    <row r="568" spans="1:48" ht="12.75" hidden="1" customHeight="1">
      <c r="A568" s="1059" t="s">
        <v>489</v>
      </c>
      <c r="B568" s="1060" t="str">
        <f t="shared" si="67"/>
        <v xml:space="preserve"> </v>
      </c>
      <c r="C568" s="1077" t="s">
        <v>514</v>
      </c>
      <c r="D568" s="1282">
        <v>0</v>
      </c>
      <c r="E568" s="1061" t="str">
        <f t="shared" si="62"/>
        <v xml:space="preserve"> </v>
      </c>
      <c r="F568" s="1044"/>
      <c r="G568" s="1044"/>
      <c r="H568" s="1006"/>
      <c r="I568" s="1044"/>
      <c r="J568" s="1044"/>
      <c r="K568" s="1044"/>
      <c r="L568" s="1063"/>
      <c r="M568" s="1063"/>
      <c r="N568" s="1062"/>
      <c r="O568" s="1062"/>
      <c r="P568" s="1062"/>
      <c r="Q568" s="1062"/>
      <c r="R568" s="1062"/>
      <c r="S568" s="1062"/>
      <c r="T568" s="1062"/>
      <c r="U568" s="1062"/>
      <c r="V568" s="1062"/>
      <c r="W568" s="1062"/>
      <c r="X568" s="1062"/>
      <c r="Y568" s="1062"/>
      <c r="Z568" s="1062"/>
      <c r="AA568" s="1062"/>
      <c r="AB568" s="1062"/>
      <c r="AC568" s="1062"/>
      <c r="AD568" s="1062"/>
      <c r="AE568" s="1062"/>
      <c r="AF568" s="1062"/>
      <c r="AG568" s="1062"/>
      <c r="AH568" s="1062"/>
      <c r="AI568" s="1062"/>
      <c r="AJ568" s="1062"/>
      <c r="AK568" s="1062"/>
      <c r="AL568" s="1062"/>
      <c r="AM568" s="1062"/>
      <c r="AN568" s="1062"/>
      <c r="AO568" s="1062"/>
      <c r="AP568" s="1062"/>
      <c r="AQ568" s="1062"/>
      <c r="AR568" s="1063"/>
      <c r="AS568" s="1064"/>
      <c r="AT568" s="1286" t="str">
        <f t="shared" si="64"/>
        <v xml:space="preserve"> </v>
      </c>
      <c r="AU568" s="1282">
        <f t="shared" si="65"/>
        <v>0</v>
      </c>
      <c r="AV568" s="1065"/>
    </row>
    <row r="569" spans="1:48" ht="12.75" hidden="1" customHeight="1">
      <c r="A569" s="1066" t="s">
        <v>1119</v>
      </c>
      <c r="B569" s="1060" t="str">
        <f t="shared" si="67"/>
        <v xml:space="preserve"> </v>
      </c>
      <c r="C569" s="1077" t="s">
        <v>514</v>
      </c>
      <c r="D569" s="1282">
        <v>0</v>
      </c>
      <c r="E569" s="1061" t="str">
        <f t="shared" si="62"/>
        <v xml:space="preserve"> </v>
      </c>
      <c r="F569" s="1006"/>
      <c r="G569" s="1006"/>
      <c r="H569" s="1006"/>
      <c r="I569" s="1006"/>
      <c r="J569" s="1006"/>
      <c r="K569" s="1006"/>
      <c r="L569" s="1062"/>
      <c r="M569" s="1062"/>
      <c r="N569" s="1062"/>
      <c r="O569" s="1062"/>
      <c r="P569" s="1062"/>
      <c r="Q569" s="1062"/>
      <c r="R569" s="1062"/>
      <c r="S569" s="1062"/>
      <c r="T569" s="1062"/>
      <c r="U569" s="1062"/>
      <c r="V569" s="1062"/>
      <c r="W569" s="1062"/>
      <c r="X569" s="1062"/>
      <c r="Y569" s="1062"/>
      <c r="Z569" s="1062"/>
      <c r="AA569" s="1062"/>
      <c r="AB569" s="1062"/>
      <c r="AC569" s="1062"/>
      <c r="AD569" s="1062"/>
      <c r="AE569" s="1062"/>
      <c r="AF569" s="1062"/>
      <c r="AG569" s="1062"/>
      <c r="AH569" s="1062"/>
      <c r="AI569" s="1062"/>
      <c r="AJ569" s="1062"/>
      <c r="AK569" s="1062"/>
      <c r="AL569" s="1062"/>
      <c r="AM569" s="1062"/>
      <c r="AN569" s="1062"/>
      <c r="AO569" s="1062"/>
      <c r="AP569" s="1062"/>
      <c r="AQ569" s="1062"/>
      <c r="AR569" s="1063"/>
      <c r="AS569" s="1064"/>
      <c r="AT569" s="1286" t="str">
        <f t="shared" si="64"/>
        <v xml:space="preserve"> </v>
      </c>
      <c r="AU569" s="1282">
        <f t="shared" si="65"/>
        <v>0</v>
      </c>
      <c r="AV569" s="1065"/>
    </row>
    <row r="570" spans="1:48" ht="12.75" hidden="1" customHeight="1">
      <c r="A570" s="1066" t="s">
        <v>898</v>
      </c>
      <c r="B570" s="1060" t="str">
        <f t="shared" si="67"/>
        <v xml:space="preserve"> </v>
      </c>
      <c r="C570" s="1077" t="s">
        <v>514</v>
      </c>
      <c r="D570" s="1282">
        <v>0</v>
      </c>
      <c r="E570" s="1061" t="str">
        <f t="shared" si="62"/>
        <v xml:space="preserve"> </v>
      </c>
      <c r="F570" s="1006"/>
      <c r="G570" s="1006"/>
      <c r="H570" s="1006"/>
      <c r="I570" s="1006"/>
      <c r="J570" s="1006"/>
      <c r="K570" s="1006"/>
      <c r="L570" s="1062"/>
      <c r="M570" s="1062"/>
      <c r="N570" s="1062"/>
      <c r="O570" s="1062"/>
      <c r="P570" s="1062"/>
      <c r="Q570" s="1062"/>
      <c r="R570" s="1062"/>
      <c r="S570" s="1062"/>
      <c r="T570" s="1062"/>
      <c r="U570" s="1062"/>
      <c r="V570" s="1062"/>
      <c r="W570" s="1062"/>
      <c r="X570" s="1062"/>
      <c r="Y570" s="1062"/>
      <c r="Z570" s="1062"/>
      <c r="AA570" s="1062"/>
      <c r="AB570" s="1062"/>
      <c r="AC570" s="1062"/>
      <c r="AD570" s="1062"/>
      <c r="AE570" s="1062"/>
      <c r="AF570" s="1062"/>
      <c r="AG570" s="1062"/>
      <c r="AH570" s="1062"/>
      <c r="AI570" s="1062"/>
      <c r="AJ570" s="1062"/>
      <c r="AK570" s="1062"/>
      <c r="AL570" s="1062"/>
      <c r="AM570" s="1062"/>
      <c r="AN570" s="1062"/>
      <c r="AO570" s="1062"/>
      <c r="AP570" s="1062"/>
      <c r="AQ570" s="1062"/>
      <c r="AR570" s="1063"/>
      <c r="AS570" s="1064"/>
      <c r="AT570" s="1286" t="str">
        <f t="shared" si="64"/>
        <v xml:space="preserve"> </v>
      </c>
      <c r="AU570" s="1282">
        <f t="shared" si="65"/>
        <v>0</v>
      </c>
      <c r="AV570" s="1065"/>
    </row>
    <row r="571" spans="1:48" ht="12.75" hidden="1" customHeight="1">
      <c r="A571" s="1059" t="s">
        <v>1329</v>
      </c>
      <c r="B571" s="1060" t="str">
        <f t="shared" si="67"/>
        <v xml:space="preserve"> </v>
      </c>
      <c r="C571" s="1077" t="s">
        <v>514</v>
      </c>
      <c r="D571" s="1282">
        <v>0</v>
      </c>
      <c r="E571" s="1061" t="str">
        <f t="shared" si="62"/>
        <v xml:space="preserve"> </v>
      </c>
      <c r="F571" s="1019"/>
      <c r="G571" s="1019"/>
      <c r="H571" s="1068"/>
      <c r="I571" s="1019"/>
      <c r="J571" s="1019"/>
      <c r="K571" s="1019"/>
      <c r="L571" s="1069"/>
      <c r="M571" s="1069"/>
      <c r="N571" s="1070"/>
      <c r="O571" s="1070"/>
      <c r="P571" s="1070"/>
      <c r="Q571" s="1070"/>
      <c r="R571" s="1070"/>
      <c r="S571" s="1070"/>
      <c r="T571" s="1070"/>
      <c r="U571" s="1070"/>
      <c r="V571" s="1070"/>
      <c r="W571" s="1070"/>
      <c r="X571" s="1070"/>
      <c r="Y571" s="1070"/>
      <c r="Z571" s="1070"/>
      <c r="AA571" s="1070"/>
      <c r="AB571" s="1070"/>
      <c r="AC571" s="1070"/>
      <c r="AD571" s="1070"/>
      <c r="AE571" s="1070"/>
      <c r="AF571" s="1070"/>
      <c r="AG571" s="1070"/>
      <c r="AH571" s="1070"/>
      <c r="AI571" s="1070"/>
      <c r="AJ571" s="1070"/>
      <c r="AK571" s="1070"/>
      <c r="AL571" s="1070"/>
      <c r="AM571" s="1070"/>
      <c r="AN571" s="1070"/>
      <c r="AO571" s="1070"/>
      <c r="AP571" s="1070"/>
      <c r="AQ571" s="1070"/>
      <c r="AR571" s="1069"/>
      <c r="AS571" s="1064"/>
      <c r="AT571" s="1286" t="str">
        <f t="shared" si="64"/>
        <v xml:space="preserve"> </v>
      </c>
      <c r="AU571" s="1282">
        <f t="shared" si="65"/>
        <v>0</v>
      </c>
      <c r="AV571" s="1065"/>
    </row>
    <row r="572" spans="1:48" ht="12.75" hidden="1" customHeight="1">
      <c r="A572" s="1066" t="s">
        <v>1071</v>
      </c>
      <c r="B572" s="1060" t="str">
        <f t="shared" si="67"/>
        <v xml:space="preserve"> </v>
      </c>
      <c r="C572" s="1077" t="s">
        <v>514</v>
      </c>
      <c r="D572" s="1282">
        <v>0</v>
      </c>
      <c r="E572" s="1061" t="str">
        <f t="shared" si="62"/>
        <v xml:space="preserve"> </v>
      </c>
      <c r="F572" s="1044"/>
      <c r="G572" s="1044"/>
      <c r="H572" s="1006"/>
      <c r="I572" s="1044"/>
      <c r="J572" s="1044"/>
      <c r="K572" s="1044"/>
      <c r="L572" s="1063"/>
      <c r="M572" s="1063"/>
      <c r="N572" s="1062"/>
      <c r="O572" s="1062"/>
      <c r="P572" s="1062"/>
      <c r="Q572" s="1062"/>
      <c r="R572" s="1062"/>
      <c r="S572" s="1062"/>
      <c r="T572" s="1062"/>
      <c r="U572" s="1062"/>
      <c r="V572" s="1062"/>
      <c r="W572" s="1062"/>
      <c r="X572" s="1062"/>
      <c r="Y572" s="1062"/>
      <c r="Z572" s="1062"/>
      <c r="AA572" s="1062"/>
      <c r="AB572" s="1062"/>
      <c r="AC572" s="1062"/>
      <c r="AD572" s="1062"/>
      <c r="AE572" s="1062"/>
      <c r="AF572" s="1062"/>
      <c r="AG572" s="1062"/>
      <c r="AH572" s="1062"/>
      <c r="AI572" s="1062"/>
      <c r="AJ572" s="1062"/>
      <c r="AK572" s="1062"/>
      <c r="AL572" s="1062"/>
      <c r="AM572" s="1062"/>
      <c r="AN572" s="1062"/>
      <c r="AO572" s="1062"/>
      <c r="AP572" s="1062"/>
      <c r="AQ572" s="1062"/>
      <c r="AR572" s="1063"/>
      <c r="AS572" s="1064"/>
      <c r="AT572" s="1286" t="str">
        <f t="shared" si="64"/>
        <v xml:space="preserve"> </v>
      </c>
      <c r="AU572" s="1282">
        <f t="shared" si="65"/>
        <v>0</v>
      </c>
      <c r="AV572" s="1065"/>
    </row>
    <row r="573" spans="1:48" ht="12.75" hidden="1" customHeight="1">
      <c r="A573" s="1059" t="s">
        <v>435</v>
      </c>
      <c r="B573" s="1060" t="str">
        <f t="shared" si="67"/>
        <v xml:space="preserve"> </v>
      </c>
      <c r="C573" s="1077" t="s">
        <v>514</v>
      </c>
      <c r="D573" s="1282">
        <v>0</v>
      </c>
      <c r="E573" s="1061" t="str">
        <f t="shared" si="62"/>
        <v xml:space="preserve"> </v>
      </c>
      <c r="F573" s="1044"/>
      <c r="G573" s="1044"/>
      <c r="H573" s="1044"/>
      <c r="I573" s="1044"/>
      <c r="J573" s="1044"/>
      <c r="K573" s="1044"/>
      <c r="L573" s="1063"/>
      <c r="M573" s="1063"/>
      <c r="N573" s="1063"/>
      <c r="O573" s="1063"/>
      <c r="P573" s="1063"/>
      <c r="Q573" s="1063"/>
      <c r="R573" s="1063"/>
      <c r="S573" s="1063"/>
      <c r="T573" s="1063"/>
      <c r="U573" s="1063"/>
      <c r="V573" s="1063"/>
      <c r="W573" s="1063"/>
      <c r="X573" s="1063"/>
      <c r="Y573" s="1063"/>
      <c r="Z573" s="1063"/>
      <c r="AA573" s="1063"/>
      <c r="AB573" s="1063"/>
      <c r="AC573" s="1063"/>
      <c r="AD573" s="1063"/>
      <c r="AE573" s="1063"/>
      <c r="AF573" s="1063"/>
      <c r="AG573" s="1063"/>
      <c r="AH573" s="1063"/>
      <c r="AI573" s="1063"/>
      <c r="AJ573" s="1063"/>
      <c r="AK573" s="1063"/>
      <c r="AL573" s="1063"/>
      <c r="AM573" s="1063"/>
      <c r="AN573" s="1063"/>
      <c r="AO573" s="1063"/>
      <c r="AP573" s="1063"/>
      <c r="AQ573" s="1063"/>
      <c r="AR573" s="1069"/>
      <c r="AS573" s="1064"/>
      <c r="AT573" s="1286" t="str">
        <f t="shared" si="64"/>
        <v xml:space="preserve"> </v>
      </c>
      <c r="AU573" s="1282">
        <f t="shared" si="65"/>
        <v>0</v>
      </c>
      <c r="AV573" s="1065"/>
    </row>
    <row r="574" spans="1:48" ht="12.75" hidden="1" customHeight="1">
      <c r="A574" s="1059" t="s">
        <v>620</v>
      </c>
      <c r="B574" s="1060" t="str">
        <f t="shared" si="67"/>
        <v xml:space="preserve"> </v>
      </c>
      <c r="C574" s="1077" t="s">
        <v>514</v>
      </c>
      <c r="D574" s="1282">
        <v>0</v>
      </c>
      <c r="E574" s="1061" t="str">
        <f t="shared" ref="E574:E634" si="68">IFERROR(AVERAGE(F574:AR574), " ")</f>
        <v xml:space="preserve"> </v>
      </c>
      <c r="F574" s="1019"/>
      <c r="G574" s="1019"/>
      <c r="H574" s="1068"/>
      <c r="I574" s="1019"/>
      <c r="J574" s="1019"/>
      <c r="K574" s="1019"/>
      <c r="L574" s="1069"/>
      <c r="M574" s="1069"/>
      <c r="N574" s="1070"/>
      <c r="O574" s="1070"/>
      <c r="P574" s="1070"/>
      <c r="Q574" s="1070"/>
      <c r="R574" s="1070"/>
      <c r="S574" s="1070"/>
      <c r="T574" s="1070"/>
      <c r="U574" s="1070"/>
      <c r="V574" s="1070"/>
      <c r="W574" s="1070"/>
      <c r="X574" s="1070"/>
      <c r="Y574" s="1070"/>
      <c r="Z574" s="1070"/>
      <c r="AA574" s="1070"/>
      <c r="AB574" s="1070"/>
      <c r="AC574" s="1070"/>
      <c r="AD574" s="1070"/>
      <c r="AE574" s="1070"/>
      <c r="AF574" s="1070"/>
      <c r="AG574" s="1070"/>
      <c r="AH574" s="1070"/>
      <c r="AI574" s="1070"/>
      <c r="AJ574" s="1070"/>
      <c r="AK574" s="1070"/>
      <c r="AL574" s="1070"/>
      <c r="AM574" s="1070"/>
      <c r="AN574" s="1070"/>
      <c r="AO574" s="1070"/>
      <c r="AP574" s="1070"/>
      <c r="AQ574" s="1070"/>
      <c r="AR574" s="1069"/>
      <c r="AS574" s="1064"/>
      <c r="AT574" s="1286" t="str">
        <f t="shared" si="64"/>
        <v xml:space="preserve"> </v>
      </c>
      <c r="AU574" s="1282">
        <f t="shared" si="65"/>
        <v>0</v>
      </c>
      <c r="AV574" s="1065"/>
    </row>
    <row r="575" spans="1:48" ht="12.75" hidden="1" customHeight="1">
      <c r="A575" s="1059" t="s">
        <v>217</v>
      </c>
      <c r="B575" s="1060" t="str">
        <f t="shared" si="67"/>
        <v xml:space="preserve"> </v>
      </c>
      <c r="C575" s="1077" t="s">
        <v>514</v>
      </c>
      <c r="D575" s="1282">
        <v>0</v>
      </c>
      <c r="E575" s="1061" t="str">
        <f t="shared" si="68"/>
        <v xml:space="preserve"> </v>
      </c>
      <c r="F575" s="1006"/>
      <c r="G575" s="1006"/>
      <c r="H575" s="1006"/>
      <c r="I575" s="1006"/>
      <c r="J575" s="1006"/>
      <c r="K575" s="1006"/>
      <c r="L575" s="1062"/>
      <c r="M575" s="1062"/>
      <c r="N575" s="1062"/>
      <c r="O575" s="1062"/>
      <c r="P575" s="1062"/>
      <c r="Q575" s="1062"/>
      <c r="R575" s="1062"/>
      <c r="S575" s="1062"/>
      <c r="T575" s="1062"/>
      <c r="U575" s="1062"/>
      <c r="V575" s="1062"/>
      <c r="W575" s="1062"/>
      <c r="X575" s="1062"/>
      <c r="Y575" s="1062"/>
      <c r="Z575" s="1062"/>
      <c r="AA575" s="1062"/>
      <c r="AB575" s="1062"/>
      <c r="AC575" s="1062"/>
      <c r="AD575" s="1062"/>
      <c r="AE575" s="1062"/>
      <c r="AF575" s="1062"/>
      <c r="AG575" s="1062"/>
      <c r="AH575" s="1062"/>
      <c r="AI575" s="1062"/>
      <c r="AJ575" s="1062"/>
      <c r="AK575" s="1062"/>
      <c r="AL575" s="1062"/>
      <c r="AM575" s="1062"/>
      <c r="AN575" s="1062"/>
      <c r="AO575" s="1062"/>
      <c r="AP575" s="1062"/>
      <c r="AQ575" s="1062"/>
      <c r="AR575" s="1063"/>
      <c r="AS575" s="1064"/>
      <c r="AT575" s="1286" t="str">
        <f t="shared" si="64"/>
        <v xml:space="preserve"> </v>
      </c>
      <c r="AU575" s="1282">
        <f t="shared" si="65"/>
        <v>0</v>
      </c>
      <c r="AV575" s="1065"/>
    </row>
    <row r="576" spans="1:48" ht="12.75" hidden="1" customHeight="1">
      <c r="A576" s="1059" t="s">
        <v>1228</v>
      </c>
      <c r="B576" s="1060" t="str">
        <f t="shared" si="67"/>
        <v xml:space="preserve"> </v>
      </c>
      <c r="C576" s="1077" t="s">
        <v>514</v>
      </c>
      <c r="D576" s="1282">
        <v>0</v>
      </c>
      <c r="E576" s="1061" t="str">
        <f t="shared" si="68"/>
        <v xml:space="preserve"> </v>
      </c>
      <c r="F576" s="1006"/>
      <c r="G576" s="1006"/>
      <c r="H576" s="1006"/>
      <c r="I576" s="1006"/>
      <c r="J576" s="1006"/>
      <c r="K576" s="1006"/>
      <c r="L576" s="1062"/>
      <c r="M576" s="1062"/>
      <c r="N576" s="1062"/>
      <c r="O576" s="1062"/>
      <c r="P576" s="1062"/>
      <c r="Q576" s="1062"/>
      <c r="R576" s="1062"/>
      <c r="S576" s="1062"/>
      <c r="T576" s="1062"/>
      <c r="U576" s="1062"/>
      <c r="V576" s="1062"/>
      <c r="W576" s="1062"/>
      <c r="X576" s="1062"/>
      <c r="Y576" s="1062"/>
      <c r="Z576" s="1062"/>
      <c r="AA576" s="1062"/>
      <c r="AB576" s="1062"/>
      <c r="AC576" s="1062"/>
      <c r="AD576" s="1062"/>
      <c r="AE576" s="1062"/>
      <c r="AF576" s="1062"/>
      <c r="AG576" s="1062"/>
      <c r="AH576" s="1062"/>
      <c r="AI576" s="1062"/>
      <c r="AJ576" s="1062"/>
      <c r="AK576" s="1062"/>
      <c r="AL576" s="1062"/>
      <c r="AM576" s="1062"/>
      <c r="AN576" s="1062"/>
      <c r="AO576" s="1062"/>
      <c r="AP576" s="1062"/>
      <c r="AQ576" s="1062"/>
      <c r="AR576" s="1063"/>
      <c r="AS576" s="1064"/>
      <c r="AT576" s="1286" t="str">
        <f t="shared" si="64"/>
        <v xml:space="preserve"> </v>
      </c>
      <c r="AU576" s="1282">
        <f t="shared" si="65"/>
        <v>0</v>
      </c>
      <c r="AV576" s="1065"/>
    </row>
    <row r="577" spans="1:48" ht="12.75" hidden="1" customHeight="1">
      <c r="A577" s="1066" t="s">
        <v>1072</v>
      </c>
      <c r="B577" s="1060" t="str">
        <f t="shared" si="67"/>
        <v xml:space="preserve"> </v>
      </c>
      <c r="C577" s="1077" t="s">
        <v>514</v>
      </c>
      <c r="D577" s="1282">
        <v>0</v>
      </c>
      <c r="E577" s="1061" t="str">
        <f t="shared" si="68"/>
        <v xml:space="preserve"> </v>
      </c>
      <c r="F577" s="1006"/>
      <c r="G577" s="1006"/>
      <c r="H577" s="1006"/>
      <c r="I577" s="1006"/>
      <c r="J577" s="1006"/>
      <c r="K577" s="1006"/>
      <c r="L577" s="1062"/>
      <c r="M577" s="1062"/>
      <c r="N577" s="1062"/>
      <c r="O577" s="1062"/>
      <c r="P577" s="1062"/>
      <c r="Q577" s="1062"/>
      <c r="R577" s="1062"/>
      <c r="S577" s="1062"/>
      <c r="T577" s="1062"/>
      <c r="U577" s="1062"/>
      <c r="V577" s="1062"/>
      <c r="W577" s="1062"/>
      <c r="X577" s="1062"/>
      <c r="Y577" s="1062"/>
      <c r="Z577" s="1062"/>
      <c r="AA577" s="1062"/>
      <c r="AB577" s="1062"/>
      <c r="AC577" s="1062"/>
      <c r="AD577" s="1062"/>
      <c r="AE577" s="1062"/>
      <c r="AF577" s="1062"/>
      <c r="AG577" s="1062"/>
      <c r="AH577" s="1062"/>
      <c r="AI577" s="1062"/>
      <c r="AJ577" s="1062"/>
      <c r="AK577" s="1062"/>
      <c r="AL577" s="1062"/>
      <c r="AM577" s="1062"/>
      <c r="AN577" s="1062"/>
      <c r="AO577" s="1062"/>
      <c r="AP577" s="1062"/>
      <c r="AQ577" s="1062"/>
      <c r="AR577" s="1063"/>
      <c r="AS577" s="1064"/>
      <c r="AT577" s="1286" t="str">
        <f t="shared" si="64"/>
        <v xml:space="preserve"> </v>
      </c>
      <c r="AU577" s="1282">
        <f t="shared" si="65"/>
        <v>0</v>
      </c>
      <c r="AV577" s="1065"/>
    </row>
    <row r="578" spans="1:48" ht="12.75" hidden="1" customHeight="1">
      <c r="A578" s="1066" t="s">
        <v>1175</v>
      </c>
      <c r="B578" s="1060" t="str">
        <f t="shared" si="67"/>
        <v xml:space="preserve"> </v>
      </c>
      <c r="C578" s="1077" t="s">
        <v>514</v>
      </c>
      <c r="D578" s="1282">
        <v>0</v>
      </c>
      <c r="E578" s="1061" t="str">
        <f t="shared" si="68"/>
        <v xml:space="preserve"> </v>
      </c>
      <c r="F578" s="1006"/>
      <c r="G578" s="1006"/>
      <c r="H578" s="1006"/>
      <c r="I578" s="1006"/>
      <c r="J578" s="1006"/>
      <c r="K578" s="1006"/>
      <c r="L578" s="1062"/>
      <c r="M578" s="1062"/>
      <c r="N578" s="1062"/>
      <c r="O578" s="1062"/>
      <c r="P578" s="1062"/>
      <c r="Q578" s="1062"/>
      <c r="R578" s="1062"/>
      <c r="S578" s="1062"/>
      <c r="T578" s="1062"/>
      <c r="U578" s="1062"/>
      <c r="V578" s="1062"/>
      <c r="W578" s="1062"/>
      <c r="X578" s="1062"/>
      <c r="Y578" s="1062"/>
      <c r="Z578" s="1062"/>
      <c r="AA578" s="1062"/>
      <c r="AB578" s="1062"/>
      <c r="AC578" s="1062"/>
      <c r="AD578" s="1062"/>
      <c r="AE578" s="1062"/>
      <c r="AF578" s="1062"/>
      <c r="AG578" s="1062"/>
      <c r="AH578" s="1062"/>
      <c r="AI578" s="1062"/>
      <c r="AJ578" s="1062"/>
      <c r="AK578" s="1062"/>
      <c r="AL578" s="1062"/>
      <c r="AM578" s="1062"/>
      <c r="AN578" s="1062"/>
      <c r="AO578" s="1062"/>
      <c r="AP578" s="1062"/>
      <c r="AQ578" s="1062"/>
      <c r="AR578" s="1063"/>
      <c r="AS578" s="1064"/>
      <c r="AT578" s="1286" t="str">
        <f t="shared" si="64"/>
        <v xml:space="preserve"> </v>
      </c>
      <c r="AU578" s="1282">
        <f t="shared" si="65"/>
        <v>0</v>
      </c>
      <c r="AV578" s="1065"/>
    </row>
    <row r="579" spans="1:48" ht="12.75" hidden="1" customHeight="1">
      <c r="A579" s="1066" t="s">
        <v>1290</v>
      </c>
      <c r="B579" s="1060">
        <f t="shared" si="67"/>
        <v>8</v>
      </c>
      <c r="C579" s="1077">
        <v>1.5659722222222224E-2</v>
      </c>
      <c r="D579" s="1287">
        <v>0</v>
      </c>
      <c r="E579" s="1061" t="str">
        <f t="shared" si="68"/>
        <v xml:space="preserve"> </v>
      </c>
      <c r="F579" s="1019"/>
      <c r="G579" s="1019"/>
      <c r="H579" s="1068"/>
      <c r="I579" s="1019"/>
      <c r="J579" s="1019"/>
      <c r="K579" s="1019"/>
      <c r="L579" s="1069"/>
      <c r="M579" s="1069"/>
      <c r="N579" s="1070"/>
      <c r="O579" s="1070"/>
      <c r="P579" s="1070"/>
      <c r="Q579" s="1070"/>
      <c r="R579" s="1070"/>
      <c r="S579" s="1070"/>
      <c r="T579" s="1070"/>
      <c r="U579" s="1070"/>
      <c r="V579" s="1070"/>
      <c r="W579" s="1070"/>
      <c r="X579" s="1070"/>
      <c r="Y579" s="1070"/>
      <c r="Z579" s="1070"/>
      <c r="AA579" s="1070"/>
      <c r="AB579" s="1070"/>
      <c r="AC579" s="1070"/>
      <c r="AD579" s="1070"/>
      <c r="AE579" s="1070"/>
      <c r="AF579" s="1070"/>
      <c r="AG579" s="1070"/>
      <c r="AH579" s="1070"/>
      <c r="AI579" s="1070"/>
      <c r="AJ579" s="1070"/>
      <c r="AK579" s="1070"/>
      <c r="AL579" s="1070"/>
      <c r="AM579" s="1070"/>
      <c r="AN579" s="1070"/>
      <c r="AO579" s="1070"/>
      <c r="AP579" s="1070"/>
      <c r="AQ579" s="1070"/>
      <c r="AR579" s="1069"/>
      <c r="AS579" s="1064"/>
      <c r="AT579" s="1286" t="str">
        <f t="shared" si="64"/>
        <v xml:space="preserve"> </v>
      </c>
      <c r="AU579" s="1282">
        <f t="shared" si="65"/>
        <v>0</v>
      </c>
      <c r="AV579" s="1065"/>
    </row>
    <row r="580" spans="1:48" ht="12.75" hidden="1" customHeight="1">
      <c r="A580" s="1059" t="s">
        <v>928</v>
      </c>
      <c r="B580" s="1060" t="str">
        <f t="shared" si="67"/>
        <v xml:space="preserve"> </v>
      </c>
      <c r="C580" s="1077" t="s">
        <v>514</v>
      </c>
      <c r="D580" s="1282">
        <v>0</v>
      </c>
      <c r="E580" s="1061" t="str">
        <f t="shared" si="68"/>
        <v xml:space="preserve"> </v>
      </c>
      <c r="F580" s="1019"/>
      <c r="G580" s="1019"/>
      <c r="H580" s="1068"/>
      <c r="I580" s="1019"/>
      <c r="J580" s="1019"/>
      <c r="K580" s="1019"/>
      <c r="L580" s="1069"/>
      <c r="M580" s="1069"/>
      <c r="N580" s="1070"/>
      <c r="O580" s="1070"/>
      <c r="P580" s="1070"/>
      <c r="Q580" s="1070"/>
      <c r="R580" s="1070"/>
      <c r="S580" s="1070"/>
      <c r="T580" s="1070"/>
      <c r="U580" s="1070"/>
      <c r="V580" s="1070"/>
      <c r="W580" s="1070"/>
      <c r="X580" s="1070"/>
      <c r="Y580" s="1070"/>
      <c r="Z580" s="1070"/>
      <c r="AA580" s="1070"/>
      <c r="AB580" s="1070"/>
      <c r="AC580" s="1070"/>
      <c r="AD580" s="1070"/>
      <c r="AE580" s="1070"/>
      <c r="AF580" s="1070"/>
      <c r="AG580" s="1070"/>
      <c r="AH580" s="1070"/>
      <c r="AI580" s="1070"/>
      <c r="AJ580" s="1070"/>
      <c r="AK580" s="1070"/>
      <c r="AL580" s="1070"/>
      <c r="AM580" s="1070"/>
      <c r="AN580" s="1070"/>
      <c r="AO580" s="1070"/>
      <c r="AP580" s="1070"/>
      <c r="AQ580" s="1070"/>
      <c r="AR580" s="1069"/>
      <c r="AS580" s="1064"/>
      <c r="AT580" s="1286" t="str">
        <f t="shared" si="64"/>
        <v xml:space="preserve"> </v>
      </c>
      <c r="AU580" s="1282">
        <f t="shared" si="65"/>
        <v>0</v>
      </c>
      <c r="AV580" s="1065"/>
    </row>
    <row r="581" spans="1:48" ht="12.75" hidden="1" customHeight="1">
      <c r="A581" s="1066" t="s">
        <v>927</v>
      </c>
      <c r="B581" s="1060">
        <v>7</v>
      </c>
      <c r="C581" s="1077" t="s">
        <v>514</v>
      </c>
      <c r="D581" s="1282">
        <v>0</v>
      </c>
      <c r="E581" s="1061" t="str">
        <f t="shared" si="68"/>
        <v xml:space="preserve"> </v>
      </c>
      <c r="F581" s="1044"/>
      <c r="G581" s="1044"/>
      <c r="H581" s="1044"/>
      <c r="I581" s="1044"/>
      <c r="J581" s="1044"/>
      <c r="K581" s="1044"/>
      <c r="L581" s="1063"/>
      <c r="M581" s="1063"/>
      <c r="N581" s="1063"/>
      <c r="O581" s="1063"/>
      <c r="P581" s="1063"/>
      <c r="Q581" s="1063"/>
      <c r="R581" s="1063"/>
      <c r="S581" s="1063"/>
      <c r="T581" s="1063"/>
      <c r="U581" s="1063"/>
      <c r="V581" s="1063"/>
      <c r="W581" s="1063"/>
      <c r="X581" s="1063"/>
      <c r="Y581" s="1063"/>
      <c r="Z581" s="1063"/>
      <c r="AA581" s="1063"/>
      <c r="AB581" s="1063"/>
      <c r="AC581" s="1063"/>
      <c r="AD581" s="1063"/>
      <c r="AE581" s="1063"/>
      <c r="AF581" s="1063"/>
      <c r="AG581" s="1063"/>
      <c r="AH581" s="1063"/>
      <c r="AI581" s="1063"/>
      <c r="AJ581" s="1063"/>
      <c r="AK581" s="1063"/>
      <c r="AL581" s="1063"/>
      <c r="AM581" s="1063"/>
      <c r="AN581" s="1063"/>
      <c r="AO581" s="1063"/>
      <c r="AP581" s="1063"/>
      <c r="AQ581" s="1063"/>
      <c r="AR581" s="1063"/>
      <c r="AS581" s="1064"/>
      <c r="AT581" s="1286" t="str">
        <f t="shared" si="64"/>
        <v xml:space="preserve"> </v>
      </c>
      <c r="AU581" s="1282">
        <f t="shared" si="65"/>
        <v>0</v>
      </c>
      <c r="AV581" s="1065"/>
    </row>
    <row r="582" spans="1:48" ht="12.75" hidden="1" customHeight="1">
      <c r="A582" s="1066" t="s">
        <v>926</v>
      </c>
      <c r="B582" s="1060" t="str">
        <f t="shared" ref="B582:B620" si="69">IFERROR(MINUTE(B$5)-MINUTE(C582)," ")</f>
        <v xml:space="preserve"> </v>
      </c>
      <c r="C582" s="1077" t="s">
        <v>514</v>
      </c>
      <c r="D582" s="1282">
        <v>0</v>
      </c>
      <c r="E582" s="1061" t="str">
        <f t="shared" si="68"/>
        <v xml:space="preserve"> </v>
      </c>
      <c r="F582" s="1044"/>
      <c r="G582" s="1044"/>
      <c r="H582" s="1044"/>
      <c r="I582" s="1044"/>
      <c r="J582" s="1044"/>
      <c r="K582" s="1044"/>
      <c r="L582" s="1063"/>
      <c r="M582" s="1063"/>
      <c r="N582" s="1063"/>
      <c r="O582" s="1063"/>
      <c r="P582" s="1063"/>
      <c r="Q582" s="1063"/>
      <c r="R582" s="1063"/>
      <c r="S582" s="1063"/>
      <c r="T582" s="1063"/>
      <c r="U582" s="1063"/>
      <c r="V582" s="1063"/>
      <c r="W582" s="1063"/>
      <c r="X582" s="1063"/>
      <c r="Y582" s="1063"/>
      <c r="Z582" s="1063"/>
      <c r="AA582" s="1063"/>
      <c r="AB582" s="1063"/>
      <c r="AC582" s="1063"/>
      <c r="AD582" s="1063"/>
      <c r="AE582" s="1063"/>
      <c r="AF582" s="1063"/>
      <c r="AG582" s="1063"/>
      <c r="AH582" s="1063"/>
      <c r="AI582" s="1063"/>
      <c r="AJ582" s="1063"/>
      <c r="AK582" s="1063"/>
      <c r="AL582" s="1063"/>
      <c r="AM582" s="1063"/>
      <c r="AN582" s="1063"/>
      <c r="AO582" s="1063"/>
      <c r="AP582" s="1063"/>
      <c r="AQ582" s="1063"/>
      <c r="AR582" s="1063"/>
      <c r="AS582" s="1064"/>
      <c r="AT582" s="1286" t="str">
        <f t="shared" si="64"/>
        <v xml:space="preserve"> </v>
      </c>
      <c r="AU582" s="1282">
        <f t="shared" si="65"/>
        <v>0</v>
      </c>
      <c r="AV582" s="1065"/>
    </row>
    <row r="583" spans="1:48" ht="12.75" hidden="1" customHeight="1">
      <c r="A583" s="1059" t="s">
        <v>87</v>
      </c>
      <c r="B583" s="1060" t="str">
        <f t="shared" si="69"/>
        <v xml:space="preserve"> </v>
      </c>
      <c r="C583" s="1077" t="s">
        <v>514</v>
      </c>
      <c r="D583" s="1282">
        <v>0</v>
      </c>
      <c r="E583" s="1061" t="str">
        <f t="shared" si="68"/>
        <v xml:space="preserve"> </v>
      </c>
      <c r="F583" s="1044"/>
      <c r="G583" s="1044"/>
      <c r="H583" s="1044"/>
      <c r="I583" s="1044"/>
      <c r="J583" s="1044"/>
      <c r="K583" s="1044"/>
      <c r="L583" s="1063"/>
      <c r="M583" s="1063"/>
      <c r="N583" s="1063"/>
      <c r="O583" s="1063"/>
      <c r="P583" s="1063"/>
      <c r="Q583" s="1063"/>
      <c r="R583" s="1063"/>
      <c r="S583" s="1063"/>
      <c r="T583" s="1063"/>
      <c r="U583" s="1063"/>
      <c r="V583" s="1063"/>
      <c r="W583" s="1063"/>
      <c r="X583" s="1063"/>
      <c r="Y583" s="1063"/>
      <c r="Z583" s="1063"/>
      <c r="AA583" s="1063"/>
      <c r="AB583" s="1063"/>
      <c r="AC583" s="1063"/>
      <c r="AD583" s="1063"/>
      <c r="AE583" s="1063"/>
      <c r="AF583" s="1063"/>
      <c r="AG583" s="1063"/>
      <c r="AH583" s="1063"/>
      <c r="AI583" s="1063"/>
      <c r="AJ583" s="1063"/>
      <c r="AK583" s="1063"/>
      <c r="AL583" s="1063"/>
      <c r="AM583" s="1063"/>
      <c r="AN583" s="1063"/>
      <c r="AO583" s="1063"/>
      <c r="AP583" s="1063"/>
      <c r="AQ583" s="1063"/>
      <c r="AR583" s="1063"/>
      <c r="AS583" s="1064"/>
      <c r="AT583" s="1286" t="str">
        <f t="shared" si="64"/>
        <v xml:space="preserve"> </v>
      </c>
      <c r="AU583" s="1282">
        <f t="shared" si="65"/>
        <v>0</v>
      </c>
      <c r="AV583" s="1065"/>
    </row>
    <row r="584" spans="1:48" ht="12.75" hidden="1" customHeight="1">
      <c r="A584" s="1059" t="s">
        <v>221</v>
      </c>
      <c r="B584" s="1060" t="str">
        <f t="shared" si="69"/>
        <v xml:space="preserve"> </v>
      </c>
      <c r="C584" s="1077" t="s">
        <v>514</v>
      </c>
      <c r="D584" s="1282">
        <v>0</v>
      </c>
      <c r="E584" s="1061" t="str">
        <f t="shared" si="68"/>
        <v xml:space="preserve"> </v>
      </c>
      <c r="F584" s="1044"/>
      <c r="G584" s="1044"/>
      <c r="H584" s="1044"/>
      <c r="I584" s="1044"/>
      <c r="J584" s="1044"/>
      <c r="K584" s="1044"/>
      <c r="L584" s="1063"/>
      <c r="M584" s="1063"/>
      <c r="N584" s="1063"/>
      <c r="O584" s="1063"/>
      <c r="P584" s="1063"/>
      <c r="Q584" s="1063"/>
      <c r="R584" s="1063"/>
      <c r="S584" s="1063"/>
      <c r="T584" s="1063"/>
      <c r="U584" s="1063"/>
      <c r="V584" s="1063"/>
      <c r="W584" s="1063"/>
      <c r="X584" s="1063"/>
      <c r="Y584" s="1063"/>
      <c r="Z584" s="1063"/>
      <c r="AA584" s="1063"/>
      <c r="AB584" s="1063"/>
      <c r="AC584" s="1063"/>
      <c r="AD584" s="1063"/>
      <c r="AE584" s="1063"/>
      <c r="AF584" s="1063"/>
      <c r="AG584" s="1063"/>
      <c r="AH584" s="1063"/>
      <c r="AI584" s="1063"/>
      <c r="AJ584" s="1063"/>
      <c r="AK584" s="1063"/>
      <c r="AL584" s="1063"/>
      <c r="AM584" s="1063"/>
      <c r="AN584" s="1063"/>
      <c r="AO584" s="1063"/>
      <c r="AP584" s="1063"/>
      <c r="AQ584" s="1063"/>
      <c r="AR584" s="1063"/>
      <c r="AS584" s="1064"/>
      <c r="AT584" s="1286" t="str">
        <f t="shared" si="64"/>
        <v xml:space="preserve"> </v>
      </c>
      <c r="AU584" s="1282">
        <f t="shared" si="65"/>
        <v>0</v>
      </c>
      <c r="AV584" s="1065"/>
    </row>
    <row r="585" spans="1:48" ht="12.75" hidden="1" customHeight="1">
      <c r="A585" s="1066" t="s">
        <v>1614</v>
      </c>
      <c r="B585" s="1060" t="str">
        <f t="shared" si="69"/>
        <v xml:space="preserve"> </v>
      </c>
      <c r="C585" s="1077" t="s">
        <v>514</v>
      </c>
      <c r="D585" s="1287">
        <v>0</v>
      </c>
      <c r="E585" s="1061" t="str">
        <f t="shared" si="68"/>
        <v xml:space="preserve"> </v>
      </c>
      <c r="F585" s="1006"/>
      <c r="G585" s="1006"/>
      <c r="H585" s="1006"/>
      <c r="I585" s="1006"/>
      <c r="J585" s="1006"/>
      <c r="K585" s="1006"/>
      <c r="L585" s="1062"/>
      <c r="M585" s="1062"/>
      <c r="N585" s="1062"/>
      <c r="O585" s="1062"/>
      <c r="P585" s="1062"/>
      <c r="Q585" s="1062"/>
      <c r="R585" s="1062"/>
      <c r="S585" s="1062"/>
      <c r="T585" s="1062"/>
      <c r="U585" s="1062"/>
      <c r="V585" s="1062"/>
      <c r="W585" s="1062"/>
      <c r="X585" s="1062"/>
      <c r="Y585" s="1062"/>
      <c r="Z585" s="1062"/>
      <c r="AA585" s="1062"/>
      <c r="AB585" s="1062"/>
      <c r="AC585" s="1062"/>
      <c r="AD585" s="1062"/>
      <c r="AE585" s="1062"/>
      <c r="AF585" s="1062"/>
      <c r="AG585" s="1062"/>
      <c r="AH585" s="1062"/>
      <c r="AI585" s="1062"/>
      <c r="AJ585" s="1062"/>
      <c r="AK585" s="1062"/>
      <c r="AL585" s="1062"/>
      <c r="AM585" s="1062"/>
      <c r="AN585" s="1062"/>
      <c r="AO585" s="1062"/>
      <c r="AP585" s="1062"/>
      <c r="AQ585" s="1062"/>
      <c r="AR585" s="1063"/>
      <c r="AS585" s="1064"/>
      <c r="AT585" s="1286" t="str">
        <f t="shared" si="64"/>
        <v xml:space="preserve"> </v>
      </c>
      <c r="AU585" s="1282">
        <f t="shared" si="65"/>
        <v>0</v>
      </c>
      <c r="AV585" s="1065"/>
    </row>
    <row r="586" spans="1:48" ht="12.75" hidden="1" customHeight="1">
      <c r="A586" s="1066" t="s">
        <v>1176</v>
      </c>
      <c r="B586" s="1060" t="str">
        <f t="shared" si="69"/>
        <v xml:space="preserve"> </v>
      </c>
      <c r="C586" s="1077" t="s">
        <v>514</v>
      </c>
      <c r="D586" s="1282">
        <v>0</v>
      </c>
      <c r="E586" s="1061" t="str">
        <f t="shared" si="68"/>
        <v xml:space="preserve"> </v>
      </c>
      <c r="F586" s="1006"/>
      <c r="G586" s="1006"/>
      <c r="H586" s="1006"/>
      <c r="I586" s="1006"/>
      <c r="J586" s="1006"/>
      <c r="K586" s="1006"/>
      <c r="L586" s="1062"/>
      <c r="M586" s="1062"/>
      <c r="N586" s="1062"/>
      <c r="O586" s="1062"/>
      <c r="P586" s="1062"/>
      <c r="Q586" s="1062"/>
      <c r="R586" s="1062"/>
      <c r="S586" s="1062"/>
      <c r="T586" s="1062"/>
      <c r="U586" s="1062"/>
      <c r="V586" s="1062"/>
      <c r="W586" s="1062"/>
      <c r="X586" s="1062"/>
      <c r="Y586" s="1062"/>
      <c r="Z586" s="1062"/>
      <c r="AA586" s="1062"/>
      <c r="AB586" s="1062"/>
      <c r="AC586" s="1062"/>
      <c r="AD586" s="1062"/>
      <c r="AE586" s="1062"/>
      <c r="AF586" s="1062"/>
      <c r="AG586" s="1062"/>
      <c r="AH586" s="1062"/>
      <c r="AI586" s="1062"/>
      <c r="AJ586" s="1062"/>
      <c r="AK586" s="1062"/>
      <c r="AL586" s="1062"/>
      <c r="AM586" s="1062"/>
      <c r="AN586" s="1062"/>
      <c r="AO586" s="1062"/>
      <c r="AP586" s="1062"/>
      <c r="AQ586" s="1062"/>
      <c r="AR586" s="1063"/>
      <c r="AS586" s="1290"/>
      <c r="AT586" s="1286" t="str">
        <f t="shared" si="64"/>
        <v xml:space="preserve"> </v>
      </c>
      <c r="AU586" s="1282">
        <f t="shared" si="65"/>
        <v>0</v>
      </c>
      <c r="AV586" s="1065"/>
    </row>
    <row r="587" spans="1:48" ht="12.75" hidden="1" customHeight="1">
      <c r="A587" s="1066" t="s">
        <v>1178</v>
      </c>
      <c r="B587" s="1060" t="str">
        <f t="shared" si="69"/>
        <v xml:space="preserve"> </v>
      </c>
      <c r="C587" s="1006" t="s">
        <v>514</v>
      </c>
      <c r="D587" s="1282">
        <v>0</v>
      </c>
      <c r="E587" s="1061" t="str">
        <f t="shared" si="68"/>
        <v xml:space="preserve"> </v>
      </c>
      <c r="F587" s="1044"/>
      <c r="G587" s="1044"/>
      <c r="H587" s="1044"/>
      <c r="I587" s="1044"/>
      <c r="J587" s="1044"/>
      <c r="K587" s="1044"/>
      <c r="L587" s="1063"/>
      <c r="M587" s="1063"/>
      <c r="N587" s="1063"/>
      <c r="O587" s="1063"/>
      <c r="P587" s="1063"/>
      <c r="Q587" s="1063"/>
      <c r="R587" s="1063"/>
      <c r="S587" s="1063"/>
      <c r="T587" s="1063"/>
      <c r="U587" s="1063"/>
      <c r="V587" s="1063"/>
      <c r="W587" s="1063"/>
      <c r="X587" s="1063"/>
      <c r="Y587" s="1063"/>
      <c r="Z587" s="1063"/>
      <c r="AA587" s="1063"/>
      <c r="AB587" s="1063"/>
      <c r="AC587" s="1063"/>
      <c r="AD587" s="1063"/>
      <c r="AE587" s="1063"/>
      <c r="AF587" s="1063"/>
      <c r="AG587" s="1063"/>
      <c r="AH587" s="1063"/>
      <c r="AI587" s="1063"/>
      <c r="AJ587" s="1063"/>
      <c r="AK587" s="1063"/>
      <c r="AL587" s="1063"/>
      <c r="AM587" s="1063"/>
      <c r="AN587" s="1063"/>
      <c r="AO587" s="1063"/>
      <c r="AP587" s="1063"/>
      <c r="AQ587" s="1063"/>
      <c r="AR587" s="1062"/>
      <c r="AS587" s="1074"/>
      <c r="AT587" s="1286" t="str">
        <f t="shared" si="64"/>
        <v xml:space="preserve"> </v>
      </c>
      <c r="AU587" s="1282">
        <f t="shared" si="65"/>
        <v>0</v>
      </c>
      <c r="AV587" s="1065"/>
    </row>
    <row r="588" spans="1:48" ht="12.75" hidden="1" customHeight="1">
      <c r="A588" s="1066" t="s">
        <v>1177</v>
      </c>
      <c r="B588" s="1060" t="str">
        <f t="shared" si="69"/>
        <v xml:space="preserve"> </v>
      </c>
      <c r="C588" s="1077" t="s">
        <v>514</v>
      </c>
      <c r="D588" s="1282">
        <v>0</v>
      </c>
      <c r="E588" s="1061" t="str">
        <f t="shared" si="68"/>
        <v xml:space="preserve"> </v>
      </c>
      <c r="F588" s="1006"/>
      <c r="G588" s="1006"/>
      <c r="H588" s="1006"/>
      <c r="I588" s="1006"/>
      <c r="J588" s="1006"/>
      <c r="K588" s="1006"/>
      <c r="L588" s="1062"/>
      <c r="M588" s="1062"/>
      <c r="N588" s="1062"/>
      <c r="O588" s="1062"/>
      <c r="P588" s="1062"/>
      <c r="Q588" s="1062"/>
      <c r="R588" s="1062"/>
      <c r="S588" s="1062"/>
      <c r="T588" s="1062"/>
      <c r="U588" s="1062"/>
      <c r="V588" s="1062"/>
      <c r="W588" s="1062"/>
      <c r="X588" s="1062"/>
      <c r="Y588" s="1062"/>
      <c r="Z588" s="1062"/>
      <c r="AA588" s="1062"/>
      <c r="AB588" s="1062"/>
      <c r="AC588" s="1062"/>
      <c r="AD588" s="1062"/>
      <c r="AE588" s="1062"/>
      <c r="AF588" s="1062"/>
      <c r="AG588" s="1062"/>
      <c r="AH588" s="1062"/>
      <c r="AI588" s="1062"/>
      <c r="AJ588" s="1062"/>
      <c r="AK588" s="1062"/>
      <c r="AL588" s="1062"/>
      <c r="AM588" s="1062"/>
      <c r="AN588" s="1062"/>
      <c r="AO588" s="1062"/>
      <c r="AP588" s="1062"/>
      <c r="AQ588" s="1062"/>
      <c r="AR588" s="1063"/>
      <c r="AS588" s="1064"/>
      <c r="AT588" s="1286" t="str">
        <f t="shared" si="64"/>
        <v xml:space="preserve"> </v>
      </c>
      <c r="AU588" s="1282">
        <f t="shared" si="65"/>
        <v>0</v>
      </c>
      <c r="AV588" s="1065"/>
    </row>
    <row r="589" spans="1:48" ht="12.75" hidden="1" customHeight="1">
      <c r="A589" s="1066" t="s">
        <v>596</v>
      </c>
      <c r="B589" s="1060" t="str">
        <f t="shared" si="69"/>
        <v xml:space="preserve"> </v>
      </c>
      <c r="C589" s="1077" t="s">
        <v>514</v>
      </c>
      <c r="D589" s="1282">
        <v>0</v>
      </c>
      <c r="E589" s="1061" t="str">
        <f t="shared" si="68"/>
        <v xml:space="preserve"> </v>
      </c>
      <c r="F589" s="1006"/>
      <c r="G589" s="1006"/>
      <c r="H589" s="1006"/>
      <c r="I589" s="1006"/>
      <c r="J589" s="1006"/>
      <c r="K589" s="1006"/>
      <c r="L589" s="1062"/>
      <c r="M589" s="1062"/>
      <c r="N589" s="1062"/>
      <c r="O589" s="1062"/>
      <c r="P589" s="1062"/>
      <c r="Q589" s="1062"/>
      <c r="R589" s="1062"/>
      <c r="S589" s="1062"/>
      <c r="T589" s="1062"/>
      <c r="U589" s="1062"/>
      <c r="V589" s="1062"/>
      <c r="W589" s="1062"/>
      <c r="X589" s="1062"/>
      <c r="Y589" s="1062"/>
      <c r="Z589" s="1062"/>
      <c r="AA589" s="1062"/>
      <c r="AB589" s="1062"/>
      <c r="AC589" s="1062"/>
      <c r="AD589" s="1062"/>
      <c r="AE589" s="1062"/>
      <c r="AF589" s="1062"/>
      <c r="AG589" s="1062"/>
      <c r="AH589" s="1062"/>
      <c r="AI589" s="1062"/>
      <c r="AJ589" s="1062"/>
      <c r="AK589" s="1062"/>
      <c r="AL589" s="1062"/>
      <c r="AM589" s="1062"/>
      <c r="AN589" s="1062"/>
      <c r="AO589" s="1062"/>
      <c r="AP589" s="1062"/>
      <c r="AQ589" s="1062"/>
      <c r="AR589" s="1063"/>
      <c r="AS589" s="1064"/>
      <c r="AT589" s="1286" t="str">
        <f t="shared" si="64"/>
        <v xml:space="preserve"> </v>
      </c>
      <c r="AU589" s="1282">
        <f t="shared" si="65"/>
        <v>0</v>
      </c>
      <c r="AV589" s="1065"/>
    </row>
    <row r="590" spans="1:48" ht="12.75" hidden="1" customHeight="1">
      <c r="A590" s="1066" t="s">
        <v>1292</v>
      </c>
      <c r="B590" s="1060">
        <f t="shared" si="69"/>
        <v>6</v>
      </c>
      <c r="C590" s="1077">
        <v>1.6921296296296299E-2</v>
      </c>
      <c r="D590" s="1287">
        <v>0</v>
      </c>
      <c r="E590" s="1061" t="str">
        <f t="shared" si="68"/>
        <v xml:space="preserve"> </v>
      </c>
      <c r="F590" s="1006"/>
      <c r="G590" s="1006"/>
      <c r="H590" s="1006"/>
      <c r="I590" s="1006"/>
      <c r="J590" s="1006"/>
      <c r="K590" s="1006"/>
      <c r="L590" s="1062"/>
      <c r="M590" s="1062"/>
      <c r="N590" s="1062"/>
      <c r="O590" s="1062"/>
      <c r="P590" s="1062"/>
      <c r="Q590" s="1062"/>
      <c r="R590" s="1062"/>
      <c r="S590" s="1062"/>
      <c r="T590" s="1062"/>
      <c r="U590" s="1062"/>
      <c r="V590" s="1062"/>
      <c r="W590" s="1062"/>
      <c r="X590" s="1062"/>
      <c r="Y590" s="1062"/>
      <c r="Z590" s="1062"/>
      <c r="AA590" s="1062"/>
      <c r="AB590" s="1062"/>
      <c r="AC590" s="1062"/>
      <c r="AD590" s="1062"/>
      <c r="AE590" s="1062"/>
      <c r="AF590" s="1062"/>
      <c r="AG590" s="1062"/>
      <c r="AH590" s="1062"/>
      <c r="AI590" s="1062"/>
      <c r="AJ590" s="1062"/>
      <c r="AK590" s="1062"/>
      <c r="AL590" s="1062"/>
      <c r="AM590" s="1062"/>
      <c r="AN590" s="1062"/>
      <c r="AO590" s="1062"/>
      <c r="AP590" s="1062"/>
      <c r="AQ590" s="1062"/>
      <c r="AR590" s="1063"/>
      <c r="AS590" s="1290"/>
      <c r="AT590" s="1286" t="str">
        <f t="shared" si="64"/>
        <v xml:space="preserve"> </v>
      </c>
      <c r="AU590" s="1282">
        <f t="shared" si="65"/>
        <v>0</v>
      </c>
      <c r="AV590" s="1065"/>
    </row>
    <row r="591" spans="1:48" ht="12.75" hidden="1" customHeight="1">
      <c r="A591" s="1066" t="s">
        <v>1076</v>
      </c>
      <c r="B591" s="1060" t="str">
        <f t="shared" si="69"/>
        <v xml:space="preserve"> </v>
      </c>
      <c r="C591" s="1077" t="s">
        <v>514</v>
      </c>
      <c r="D591" s="1282">
        <v>0</v>
      </c>
      <c r="E591" s="1061" t="str">
        <f t="shared" si="68"/>
        <v xml:space="preserve"> </v>
      </c>
      <c r="F591" s="1043"/>
      <c r="G591" s="1043"/>
      <c r="H591" s="1044"/>
      <c r="I591" s="1044"/>
      <c r="J591" s="1043"/>
      <c r="K591" s="1043"/>
      <c r="L591" s="1063"/>
      <c r="M591" s="1063"/>
      <c r="N591" s="1063"/>
      <c r="O591" s="1063"/>
      <c r="P591" s="1063"/>
      <c r="Q591" s="1063"/>
      <c r="R591" s="1063"/>
      <c r="S591" s="1063"/>
      <c r="T591" s="1063"/>
      <c r="U591" s="1063"/>
      <c r="V591" s="1063"/>
      <c r="W591" s="1063"/>
      <c r="X591" s="1063"/>
      <c r="Y591" s="1063"/>
      <c r="Z591" s="1063"/>
      <c r="AA591" s="1063"/>
      <c r="AB591" s="1063"/>
      <c r="AC591" s="1063"/>
      <c r="AD591" s="1063"/>
      <c r="AE591" s="1063"/>
      <c r="AF591" s="1063"/>
      <c r="AG591" s="1063"/>
      <c r="AH591" s="1063"/>
      <c r="AI591" s="1063"/>
      <c r="AJ591" s="1063"/>
      <c r="AK591" s="1063"/>
      <c r="AL591" s="1063"/>
      <c r="AM591" s="1063"/>
      <c r="AN591" s="1063"/>
      <c r="AO591" s="1063"/>
      <c r="AP591" s="1063"/>
      <c r="AQ591" s="1063"/>
      <c r="AR591" s="1063"/>
      <c r="AS591" s="1083"/>
      <c r="AT591" s="1286" t="str">
        <f t="shared" si="64"/>
        <v xml:space="preserve"> </v>
      </c>
      <c r="AU591" s="1282">
        <f t="shared" si="65"/>
        <v>0</v>
      </c>
      <c r="AV591" s="1065"/>
    </row>
    <row r="592" spans="1:48" ht="12.75" hidden="1" customHeight="1">
      <c r="A592" s="1066" t="s">
        <v>1589</v>
      </c>
      <c r="B592" s="1060">
        <f t="shared" si="69"/>
        <v>0</v>
      </c>
      <c r="C592" s="1077">
        <v>2.1122685185185185E-2</v>
      </c>
      <c r="D592" s="1287">
        <v>0</v>
      </c>
      <c r="E592" s="1061" t="str">
        <f t="shared" si="68"/>
        <v xml:space="preserve"> </v>
      </c>
      <c r="F592" s="1019"/>
      <c r="G592" s="1019"/>
      <c r="H592" s="1068"/>
      <c r="I592" s="1019"/>
      <c r="J592" s="1019"/>
      <c r="K592" s="1019"/>
      <c r="L592" s="1069"/>
      <c r="M592" s="1069"/>
      <c r="N592" s="1070"/>
      <c r="O592" s="1070"/>
      <c r="P592" s="1070"/>
      <c r="Q592" s="1070"/>
      <c r="R592" s="1070"/>
      <c r="S592" s="1070"/>
      <c r="T592" s="1070"/>
      <c r="U592" s="1070"/>
      <c r="V592" s="1070"/>
      <c r="W592" s="1070"/>
      <c r="X592" s="1070"/>
      <c r="Y592" s="1070"/>
      <c r="Z592" s="1070"/>
      <c r="AA592" s="1070"/>
      <c r="AB592" s="1070"/>
      <c r="AC592" s="1070"/>
      <c r="AD592" s="1070"/>
      <c r="AE592" s="1070"/>
      <c r="AF592" s="1070"/>
      <c r="AG592" s="1070"/>
      <c r="AH592" s="1070"/>
      <c r="AI592" s="1070"/>
      <c r="AJ592" s="1070"/>
      <c r="AK592" s="1070"/>
      <c r="AL592" s="1070"/>
      <c r="AM592" s="1070"/>
      <c r="AN592" s="1070"/>
      <c r="AO592" s="1070"/>
      <c r="AP592" s="1070"/>
      <c r="AQ592" s="1070"/>
      <c r="AR592" s="1069"/>
      <c r="AS592" s="1064"/>
      <c r="AT592" s="1286" t="str">
        <f t="shared" si="64"/>
        <v xml:space="preserve"> </v>
      </c>
      <c r="AU592" s="1282">
        <f t="shared" si="65"/>
        <v>0</v>
      </c>
      <c r="AV592" s="1065"/>
    </row>
    <row r="593" spans="1:48" ht="12.75" hidden="1" customHeight="1">
      <c r="A593" s="1066" t="s">
        <v>925</v>
      </c>
      <c r="B593" s="1060" t="str">
        <f t="shared" si="69"/>
        <v xml:space="preserve"> </v>
      </c>
      <c r="C593" s="1077" t="s">
        <v>514</v>
      </c>
      <c r="D593" s="1282">
        <v>0</v>
      </c>
      <c r="E593" s="1061" t="str">
        <f t="shared" si="68"/>
        <v xml:space="preserve"> </v>
      </c>
      <c r="F593" s="1044"/>
      <c r="G593" s="1044"/>
      <c r="H593" s="1044"/>
      <c r="I593" s="1044"/>
      <c r="J593" s="1043"/>
      <c r="K593" s="1043"/>
      <c r="L593" s="1063"/>
      <c r="M593" s="1063"/>
      <c r="N593" s="1063"/>
      <c r="O593" s="1063"/>
      <c r="P593" s="1063"/>
      <c r="Q593" s="1063"/>
      <c r="R593" s="1063"/>
      <c r="S593" s="1063"/>
      <c r="T593" s="1063"/>
      <c r="U593" s="1063"/>
      <c r="V593" s="1063"/>
      <c r="W593" s="1063"/>
      <c r="X593" s="1063"/>
      <c r="Y593" s="1063"/>
      <c r="Z593" s="1063"/>
      <c r="AA593" s="1063"/>
      <c r="AB593" s="1063"/>
      <c r="AC593" s="1063"/>
      <c r="AD593" s="1063"/>
      <c r="AE593" s="1063"/>
      <c r="AF593" s="1063"/>
      <c r="AG593" s="1063"/>
      <c r="AH593" s="1063"/>
      <c r="AI593" s="1063"/>
      <c r="AJ593" s="1063"/>
      <c r="AK593" s="1063"/>
      <c r="AL593" s="1063"/>
      <c r="AM593" s="1063"/>
      <c r="AN593" s="1063"/>
      <c r="AO593" s="1063"/>
      <c r="AP593" s="1063"/>
      <c r="AQ593" s="1063"/>
      <c r="AR593" s="1063"/>
      <c r="AS593" s="1081"/>
      <c r="AT593" s="1006" t="str">
        <f t="shared" si="64"/>
        <v xml:space="preserve"> </v>
      </c>
      <c r="AU593" s="1282">
        <f t="shared" si="65"/>
        <v>0</v>
      </c>
      <c r="AV593" s="1053"/>
    </row>
    <row r="594" spans="1:48" ht="12.75" hidden="1" customHeight="1">
      <c r="A594" s="1066" t="s">
        <v>812</v>
      </c>
      <c r="B594" s="1060" t="str">
        <f t="shared" si="69"/>
        <v xml:space="preserve"> </v>
      </c>
      <c r="C594" s="1077" t="s">
        <v>514</v>
      </c>
      <c r="D594" s="1282">
        <v>0</v>
      </c>
      <c r="E594" s="1061" t="str">
        <f t="shared" si="68"/>
        <v xml:space="preserve"> </v>
      </c>
      <c r="F594" s="1006"/>
      <c r="G594" s="1006"/>
      <c r="H594" s="1006"/>
      <c r="I594" s="1006"/>
      <c r="J594" s="1006"/>
      <c r="K594" s="1006"/>
      <c r="L594" s="1062"/>
      <c r="M594" s="1062"/>
      <c r="N594" s="1062"/>
      <c r="O594" s="1062"/>
      <c r="P594" s="1062"/>
      <c r="Q594" s="1062"/>
      <c r="R594" s="1062"/>
      <c r="S594" s="1062"/>
      <c r="T594" s="1062"/>
      <c r="U594" s="1062"/>
      <c r="V594" s="1062"/>
      <c r="W594" s="1062"/>
      <c r="X594" s="1062"/>
      <c r="Y594" s="1062"/>
      <c r="Z594" s="1062"/>
      <c r="AA594" s="1062"/>
      <c r="AB594" s="1062"/>
      <c r="AC594" s="1062"/>
      <c r="AD594" s="1062"/>
      <c r="AE594" s="1062"/>
      <c r="AF594" s="1062"/>
      <c r="AG594" s="1062"/>
      <c r="AH594" s="1062"/>
      <c r="AI594" s="1062"/>
      <c r="AJ594" s="1062"/>
      <c r="AK594" s="1062"/>
      <c r="AL594" s="1062"/>
      <c r="AM594" s="1062"/>
      <c r="AN594" s="1062"/>
      <c r="AO594" s="1062"/>
      <c r="AP594" s="1062"/>
      <c r="AQ594" s="1062"/>
      <c r="AR594" s="1063"/>
      <c r="AS594" s="1064"/>
      <c r="AT594" s="1286" t="str">
        <f t="shared" si="64"/>
        <v xml:space="preserve"> </v>
      </c>
      <c r="AU594" s="1282">
        <f t="shared" si="65"/>
        <v>0</v>
      </c>
      <c r="AV594" s="1065"/>
    </row>
    <row r="595" spans="1:48" ht="12.75" hidden="1" customHeight="1">
      <c r="A595" s="1059" t="s">
        <v>395</v>
      </c>
      <c r="B595" s="1060" t="str">
        <f t="shared" si="69"/>
        <v xml:space="preserve"> </v>
      </c>
      <c r="C595" s="1077" t="s">
        <v>514</v>
      </c>
      <c r="D595" s="1282">
        <v>0</v>
      </c>
      <c r="E595" s="1061" t="str">
        <f t="shared" si="68"/>
        <v xml:space="preserve"> </v>
      </c>
      <c r="F595" s="1006"/>
      <c r="G595" s="1006"/>
      <c r="H595" s="1006"/>
      <c r="I595" s="1006"/>
      <c r="J595" s="1006"/>
      <c r="K595" s="1006"/>
      <c r="L595" s="1062"/>
      <c r="M595" s="1062"/>
      <c r="N595" s="1062"/>
      <c r="O595" s="1062"/>
      <c r="P595" s="1062"/>
      <c r="Q595" s="1062"/>
      <c r="R595" s="1062"/>
      <c r="S595" s="1062"/>
      <c r="T595" s="1062"/>
      <c r="U595" s="1062"/>
      <c r="V595" s="1062"/>
      <c r="W595" s="1062"/>
      <c r="X595" s="1062"/>
      <c r="Y595" s="1062"/>
      <c r="Z595" s="1062"/>
      <c r="AA595" s="1062"/>
      <c r="AB595" s="1062"/>
      <c r="AC595" s="1062"/>
      <c r="AD595" s="1062"/>
      <c r="AE595" s="1062"/>
      <c r="AF595" s="1062"/>
      <c r="AG595" s="1062"/>
      <c r="AH595" s="1062"/>
      <c r="AI595" s="1062"/>
      <c r="AJ595" s="1062"/>
      <c r="AK595" s="1062"/>
      <c r="AL595" s="1062"/>
      <c r="AM595" s="1062"/>
      <c r="AN595" s="1062"/>
      <c r="AO595" s="1062"/>
      <c r="AP595" s="1062"/>
      <c r="AQ595" s="1062"/>
      <c r="AR595" s="1063"/>
      <c r="AS595" s="1064"/>
      <c r="AT595" s="1286" t="str">
        <f t="shared" si="64"/>
        <v xml:space="preserve"> </v>
      </c>
      <c r="AU595" s="1282">
        <f t="shared" si="65"/>
        <v>0</v>
      </c>
      <c r="AV595" s="1065"/>
    </row>
    <row r="596" spans="1:48" ht="12.75" hidden="1" customHeight="1">
      <c r="A596" s="1066" t="s">
        <v>813</v>
      </c>
      <c r="B596" s="1060" t="str">
        <f t="shared" si="69"/>
        <v xml:space="preserve"> </v>
      </c>
      <c r="C596" s="1077" t="s">
        <v>514</v>
      </c>
      <c r="D596" s="1282">
        <v>0</v>
      </c>
      <c r="E596" s="1061" t="str">
        <f t="shared" si="68"/>
        <v xml:space="preserve"> </v>
      </c>
      <c r="F596" s="1006"/>
      <c r="G596" s="1006"/>
      <c r="H596" s="1006"/>
      <c r="I596" s="1006"/>
      <c r="J596" s="1006"/>
      <c r="K596" s="1006"/>
      <c r="L596" s="1062"/>
      <c r="M596" s="1062"/>
      <c r="N596" s="1062"/>
      <c r="O596" s="1062"/>
      <c r="P596" s="1062"/>
      <c r="Q596" s="1062"/>
      <c r="R596" s="1062"/>
      <c r="S596" s="1062"/>
      <c r="T596" s="1062"/>
      <c r="U596" s="1062"/>
      <c r="V596" s="1062"/>
      <c r="W596" s="1062"/>
      <c r="X596" s="1062"/>
      <c r="Y596" s="1062"/>
      <c r="Z596" s="1062"/>
      <c r="AA596" s="1062"/>
      <c r="AB596" s="1062"/>
      <c r="AC596" s="1062"/>
      <c r="AD596" s="1062"/>
      <c r="AE596" s="1062"/>
      <c r="AF596" s="1062"/>
      <c r="AG596" s="1062"/>
      <c r="AH596" s="1062"/>
      <c r="AI596" s="1062"/>
      <c r="AJ596" s="1062"/>
      <c r="AK596" s="1062"/>
      <c r="AL596" s="1062"/>
      <c r="AM596" s="1062"/>
      <c r="AN596" s="1062"/>
      <c r="AO596" s="1062"/>
      <c r="AP596" s="1062"/>
      <c r="AQ596" s="1062"/>
      <c r="AR596" s="1063"/>
      <c r="AS596" s="1064"/>
      <c r="AT596" s="1286" t="str">
        <f t="shared" si="64"/>
        <v xml:space="preserve"> </v>
      </c>
      <c r="AU596" s="1282">
        <f t="shared" si="65"/>
        <v>0</v>
      </c>
      <c r="AV596" s="1065"/>
    </row>
    <row r="597" spans="1:48" ht="12.75" hidden="1" customHeight="1">
      <c r="A597" s="1066" t="s">
        <v>1294</v>
      </c>
      <c r="B597" s="1060">
        <f t="shared" si="69"/>
        <v>30</v>
      </c>
      <c r="C597" s="1077"/>
      <c r="D597" s="1287">
        <v>0</v>
      </c>
      <c r="E597" s="1061" t="str">
        <f t="shared" si="68"/>
        <v xml:space="preserve"> </v>
      </c>
      <c r="F597" s="1006"/>
      <c r="G597" s="1006"/>
      <c r="H597" s="1006"/>
      <c r="I597" s="1006"/>
      <c r="J597" s="1006"/>
      <c r="K597" s="1006"/>
      <c r="L597" s="1062"/>
      <c r="M597" s="1062"/>
      <c r="N597" s="1062"/>
      <c r="O597" s="1062"/>
      <c r="P597" s="1062"/>
      <c r="Q597" s="1062"/>
      <c r="R597" s="1062"/>
      <c r="S597" s="1062"/>
      <c r="T597" s="1062"/>
      <c r="U597" s="1062"/>
      <c r="V597" s="1062"/>
      <c r="W597" s="1062"/>
      <c r="X597" s="1062"/>
      <c r="Y597" s="1062"/>
      <c r="Z597" s="1062"/>
      <c r="AA597" s="1062"/>
      <c r="AB597" s="1062"/>
      <c r="AC597" s="1062"/>
      <c r="AD597" s="1062"/>
      <c r="AE597" s="1062"/>
      <c r="AF597" s="1062"/>
      <c r="AG597" s="1062"/>
      <c r="AH597" s="1062"/>
      <c r="AI597" s="1062"/>
      <c r="AJ597" s="1062"/>
      <c r="AK597" s="1062"/>
      <c r="AL597" s="1062"/>
      <c r="AM597" s="1062"/>
      <c r="AN597" s="1062"/>
      <c r="AO597" s="1062"/>
      <c r="AP597" s="1062"/>
      <c r="AQ597" s="1062"/>
      <c r="AR597" s="1062"/>
      <c r="AS597" s="1064"/>
      <c r="AT597" s="1286" t="str">
        <f t="shared" si="64"/>
        <v xml:space="preserve"> </v>
      </c>
      <c r="AU597" s="1282">
        <f t="shared" si="65"/>
        <v>0</v>
      </c>
      <c r="AV597" s="1065"/>
    </row>
    <row r="598" spans="1:48" ht="12.75" hidden="1" customHeight="1">
      <c r="A598" s="1066" t="s">
        <v>1293</v>
      </c>
      <c r="B598" s="1060">
        <f t="shared" si="69"/>
        <v>30</v>
      </c>
      <c r="C598" s="1077"/>
      <c r="D598" s="1287">
        <v>0</v>
      </c>
      <c r="E598" s="1061" t="str">
        <f t="shared" si="68"/>
        <v xml:space="preserve"> </v>
      </c>
      <c r="F598" s="1043"/>
      <c r="G598" s="1080"/>
      <c r="H598" s="1044"/>
      <c r="I598" s="1044"/>
      <c r="J598" s="1043"/>
      <c r="K598" s="1043"/>
      <c r="L598" s="1063"/>
      <c r="M598" s="1063"/>
      <c r="N598" s="1063"/>
      <c r="O598" s="1063"/>
      <c r="P598" s="1063"/>
      <c r="Q598" s="1063"/>
      <c r="R598" s="1063"/>
      <c r="S598" s="1063"/>
      <c r="T598" s="1063"/>
      <c r="U598" s="1063"/>
      <c r="V598" s="1063"/>
      <c r="W598" s="1063"/>
      <c r="X598" s="1063"/>
      <c r="Y598" s="1063"/>
      <c r="Z598" s="1063"/>
      <c r="AA598" s="1063"/>
      <c r="AB598" s="1063"/>
      <c r="AC598" s="1063"/>
      <c r="AD598" s="1063"/>
      <c r="AE598" s="1063"/>
      <c r="AF598" s="1063"/>
      <c r="AG598" s="1063"/>
      <c r="AH598" s="1063"/>
      <c r="AI598" s="1063"/>
      <c r="AJ598" s="1063"/>
      <c r="AK598" s="1063"/>
      <c r="AL598" s="1063"/>
      <c r="AM598" s="1063"/>
      <c r="AN598" s="1063"/>
      <c r="AO598" s="1063"/>
      <c r="AP598" s="1063"/>
      <c r="AQ598" s="1063"/>
      <c r="AR598" s="1063"/>
      <c r="AS598" s="1081"/>
      <c r="AT598" s="1286" t="str">
        <f t="shared" ref="AT598:AT633" si="70">IF(MIN(F598:AR598)=0," ",MIN(F598:AR598))</f>
        <v xml:space="preserve"> </v>
      </c>
      <c r="AU598" s="1282">
        <f t="shared" ref="AU598:AU633" si="71">COUNTA(F598:AR598)</f>
        <v>0</v>
      </c>
      <c r="AV598" s="1053"/>
    </row>
    <row r="599" spans="1:48" ht="12.75" hidden="1" customHeight="1">
      <c r="A599" s="1059" t="s">
        <v>388</v>
      </c>
      <c r="B599" s="1060" t="str">
        <f t="shared" si="69"/>
        <v xml:space="preserve"> </v>
      </c>
      <c r="C599" s="1077" t="s">
        <v>514</v>
      </c>
      <c r="D599" s="1282">
        <v>0</v>
      </c>
      <c r="E599" s="1061" t="str">
        <f t="shared" si="68"/>
        <v xml:space="preserve"> </v>
      </c>
      <c r="F599" s="1043"/>
      <c r="G599" s="1080"/>
      <c r="H599" s="1044"/>
      <c r="I599" s="1044"/>
      <c r="J599" s="1043"/>
      <c r="K599" s="1043"/>
      <c r="L599" s="1063"/>
      <c r="M599" s="1063"/>
      <c r="N599" s="1063"/>
      <c r="O599" s="1063"/>
      <c r="P599" s="1063"/>
      <c r="Q599" s="1063"/>
      <c r="R599" s="1063"/>
      <c r="S599" s="1063"/>
      <c r="T599" s="1063"/>
      <c r="U599" s="1063"/>
      <c r="V599" s="1063"/>
      <c r="W599" s="1063"/>
      <c r="X599" s="1063"/>
      <c r="Y599" s="1063"/>
      <c r="Z599" s="1063"/>
      <c r="AA599" s="1063"/>
      <c r="AB599" s="1063"/>
      <c r="AC599" s="1063"/>
      <c r="AD599" s="1063"/>
      <c r="AE599" s="1063"/>
      <c r="AF599" s="1063"/>
      <c r="AG599" s="1063"/>
      <c r="AH599" s="1063"/>
      <c r="AI599" s="1063"/>
      <c r="AJ599" s="1063"/>
      <c r="AK599" s="1063"/>
      <c r="AL599" s="1063"/>
      <c r="AM599" s="1063"/>
      <c r="AN599" s="1063"/>
      <c r="AO599" s="1063"/>
      <c r="AP599" s="1063"/>
      <c r="AQ599" s="1063"/>
      <c r="AR599" s="1063"/>
      <c r="AS599" s="1081"/>
      <c r="AT599" s="1286" t="str">
        <f t="shared" si="70"/>
        <v xml:space="preserve"> </v>
      </c>
      <c r="AU599" s="1282">
        <f t="shared" si="71"/>
        <v>0</v>
      </c>
      <c r="AV599" s="1053"/>
    </row>
    <row r="600" spans="1:48" ht="12.75" hidden="1" customHeight="1">
      <c r="A600" s="1066" t="s">
        <v>909</v>
      </c>
      <c r="B600" s="1060" t="str">
        <f t="shared" si="69"/>
        <v xml:space="preserve"> </v>
      </c>
      <c r="C600" s="1077" t="s">
        <v>514</v>
      </c>
      <c r="D600" s="1282">
        <v>0</v>
      </c>
      <c r="E600" s="1061" t="str">
        <f t="shared" si="68"/>
        <v xml:space="preserve"> </v>
      </c>
      <c r="F600" s="1006"/>
      <c r="G600" s="1006"/>
      <c r="H600" s="1006"/>
      <c r="I600" s="1006"/>
      <c r="J600" s="1006"/>
      <c r="K600" s="1006"/>
      <c r="L600" s="1062"/>
      <c r="M600" s="1062"/>
      <c r="N600" s="1062"/>
      <c r="O600" s="1062"/>
      <c r="P600" s="1062"/>
      <c r="Q600" s="1062"/>
      <c r="R600" s="1062"/>
      <c r="S600" s="1062"/>
      <c r="T600" s="1062"/>
      <c r="U600" s="1062"/>
      <c r="V600" s="1062"/>
      <c r="W600" s="1062"/>
      <c r="X600" s="1062"/>
      <c r="Y600" s="1062"/>
      <c r="Z600" s="1062"/>
      <c r="AA600" s="1062"/>
      <c r="AB600" s="1062"/>
      <c r="AC600" s="1062"/>
      <c r="AD600" s="1062"/>
      <c r="AE600" s="1062"/>
      <c r="AF600" s="1062"/>
      <c r="AG600" s="1062"/>
      <c r="AH600" s="1062"/>
      <c r="AI600" s="1062"/>
      <c r="AJ600" s="1062"/>
      <c r="AK600" s="1062"/>
      <c r="AL600" s="1062"/>
      <c r="AM600" s="1062"/>
      <c r="AN600" s="1062"/>
      <c r="AO600" s="1062"/>
      <c r="AP600" s="1062"/>
      <c r="AQ600" s="1062"/>
      <c r="AR600" s="1063"/>
      <c r="AS600" s="1064"/>
      <c r="AT600" s="1286" t="str">
        <f t="shared" si="70"/>
        <v xml:space="preserve"> </v>
      </c>
      <c r="AU600" s="1282">
        <f t="shared" si="71"/>
        <v>0</v>
      </c>
      <c r="AV600" s="1065"/>
    </row>
    <row r="601" spans="1:48" ht="12.75" hidden="1" customHeight="1">
      <c r="A601" s="1059" t="s">
        <v>358</v>
      </c>
      <c r="B601" s="1060" t="str">
        <f t="shared" si="69"/>
        <v xml:space="preserve"> </v>
      </c>
      <c r="C601" s="1077" t="s">
        <v>514</v>
      </c>
      <c r="D601" s="1282">
        <v>0</v>
      </c>
      <c r="E601" s="1061" t="str">
        <f t="shared" si="68"/>
        <v xml:space="preserve"> </v>
      </c>
      <c r="F601" s="1044"/>
      <c r="G601" s="1044"/>
      <c r="H601" s="1006"/>
      <c r="I601" s="1044"/>
      <c r="J601" s="1044"/>
      <c r="K601" s="1044"/>
      <c r="L601" s="1063"/>
      <c r="M601" s="1063"/>
      <c r="N601" s="1062"/>
      <c r="O601" s="1062"/>
      <c r="P601" s="1062"/>
      <c r="Q601" s="1062"/>
      <c r="R601" s="1062"/>
      <c r="S601" s="1062"/>
      <c r="T601" s="1062"/>
      <c r="U601" s="1062"/>
      <c r="V601" s="1062"/>
      <c r="W601" s="1062"/>
      <c r="X601" s="1062"/>
      <c r="Y601" s="1062"/>
      <c r="Z601" s="1062"/>
      <c r="AA601" s="1062"/>
      <c r="AB601" s="1062"/>
      <c r="AC601" s="1062"/>
      <c r="AD601" s="1062"/>
      <c r="AE601" s="1062"/>
      <c r="AF601" s="1062"/>
      <c r="AG601" s="1062"/>
      <c r="AH601" s="1062"/>
      <c r="AI601" s="1062"/>
      <c r="AJ601" s="1062"/>
      <c r="AK601" s="1062"/>
      <c r="AL601" s="1062"/>
      <c r="AM601" s="1062"/>
      <c r="AN601" s="1062"/>
      <c r="AO601" s="1062"/>
      <c r="AP601" s="1062"/>
      <c r="AQ601" s="1062"/>
      <c r="AR601" s="1063"/>
      <c r="AS601" s="1290"/>
      <c r="AT601" s="1286" t="str">
        <f t="shared" si="70"/>
        <v xml:space="preserve"> </v>
      </c>
      <c r="AU601" s="1282">
        <f t="shared" si="71"/>
        <v>0</v>
      </c>
      <c r="AV601" s="1065"/>
    </row>
    <row r="602" spans="1:48" ht="12.75" hidden="1" customHeight="1">
      <c r="A602" s="1059" t="s">
        <v>710</v>
      </c>
      <c r="B602" s="1060">
        <f t="shared" si="69"/>
        <v>14</v>
      </c>
      <c r="C602" s="1077">
        <v>1.1747685185185187E-2</v>
      </c>
      <c r="D602" s="1287">
        <v>0</v>
      </c>
      <c r="E602" s="1061" t="str">
        <f t="shared" si="68"/>
        <v xml:space="preserve"> </v>
      </c>
      <c r="F602" s="1006"/>
      <c r="G602" s="1006"/>
      <c r="H602" s="1006"/>
      <c r="I602" s="1006"/>
      <c r="J602" s="1006"/>
      <c r="K602" s="1006"/>
      <c r="L602" s="1062"/>
      <c r="M602" s="1062"/>
      <c r="N602" s="1062"/>
      <c r="O602" s="1062"/>
      <c r="P602" s="1062"/>
      <c r="Q602" s="1062"/>
      <c r="R602" s="1062"/>
      <c r="S602" s="1062"/>
      <c r="T602" s="1062"/>
      <c r="U602" s="1062"/>
      <c r="V602" s="1062"/>
      <c r="W602" s="1062"/>
      <c r="X602" s="1062"/>
      <c r="Y602" s="1062"/>
      <c r="Z602" s="1062"/>
      <c r="AA602" s="1062"/>
      <c r="AB602" s="1062"/>
      <c r="AC602" s="1062"/>
      <c r="AD602" s="1062"/>
      <c r="AE602" s="1062"/>
      <c r="AF602" s="1062"/>
      <c r="AG602" s="1062"/>
      <c r="AH602" s="1062"/>
      <c r="AI602" s="1062"/>
      <c r="AJ602" s="1062"/>
      <c r="AK602" s="1062"/>
      <c r="AL602" s="1062"/>
      <c r="AM602" s="1062"/>
      <c r="AN602" s="1062"/>
      <c r="AO602" s="1062"/>
      <c r="AP602" s="1062"/>
      <c r="AQ602" s="1062"/>
      <c r="AR602" s="1063"/>
      <c r="AS602" s="1074"/>
      <c r="AT602" s="1286" t="str">
        <f t="shared" si="70"/>
        <v xml:space="preserve"> </v>
      </c>
      <c r="AU602" s="1282">
        <f t="shared" si="71"/>
        <v>0</v>
      </c>
      <c r="AV602" s="1065"/>
    </row>
    <row r="603" spans="1:48" ht="12.75" hidden="1" customHeight="1">
      <c r="A603" s="1059" t="s">
        <v>710</v>
      </c>
      <c r="B603" s="1060" t="str">
        <f t="shared" si="69"/>
        <v xml:space="preserve"> </v>
      </c>
      <c r="C603" s="1077" t="s">
        <v>514</v>
      </c>
      <c r="D603" s="1282">
        <v>0</v>
      </c>
      <c r="E603" s="1061" t="str">
        <f t="shared" si="68"/>
        <v xml:space="preserve"> </v>
      </c>
      <c r="F603" s="1044"/>
      <c r="G603" s="1044"/>
      <c r="H603" s="1044"/>
      <c r="I603" s="1044"/>
      <c r="J603" s="1044"/>
      <c r="K603" s="1044"/>
      <c r="L603" s="1063"/>
      <c r="M603" s="1063"/>
      <c r="N603" s="1063"/>
      <c r="O603" s="1063"/>
      <c r="P603" s="1063"/>
      <c r="Q603" s="1063"/>
      <c r="R603" s="1063"/>
      <c r="S603" s="1063"/>
      <c r="T603" s="1063"/>
      <c r="U603" s="1063"/>
      <c r="V603" s="1063"/>
      <c r="W603" s="1063"/>
      <c r="X603" s="1063"/>
      <c r="Y603" s="1063"/>
      <c r="Z603" s="1063"/>
      <c r="AA603" s="1063"/>
      <c r="AB603" s="1063"/>
      <c r="AC603" s="1063"/>
      <c r="AD603" s="1063"/>
      <c r="AE603" s="1063"/>
      <c r="AF603" s="1063"/>
      <c r="AG603" s="1063"/>
      <c r="AH603" s="1063"/>
      <c r="AI603" s="1063"/>
      <c r="AJ603" s="1063"/>
      <c r="AK603" s="1063"/>
      <c r="AL603" s="1063"/>
      <c r="AM603" s="1063"/>
      <c r="AN603" s="1063"/>
      <c r="AO603" s="1063"/>
      <c r="AP603" s="1063"/>
      <c r="AQ603" s="1063"/>
      <c r="AR603" s="1063"/>
      <c r="AS603" s="1064"/>
      <c r="AT603" s="1286" t="str">
        <f t="shared" si="70"/>
        <v xml:space="preserve"> </v>
      </c>
      <c r="AU603" s="1282">
        <f t="shared" si="71"/>
        <v>0</v>
      </c>
      <c r="AV603" s="1065"/>
    </row>
    <row r="604" spans="1:48" ht="12.75" hidden="1" customHeight="1">
      <c r="A604" s="1059" t="s">
        <v>711</v>
      </c>
      <c r="B604" s="1060" t="str">
        <f t="shared" si="69"/>
        <v xml:space="preserve"> </v>
      </c>
      <c r="C604" s="1077" t="s">
        <v>514</v>
      </c>
      <c r="D604" s="1282">
        <v>0</v>
      </c>
      <c r="E604" s="1061" t="str">
        <f t="shared" si="68"/>
        <v xml:space="preserve"> </v>
      </c>
      <c r="F604" s="1006"/>
      <c r="G604" s="1006"/>
      <c r="H604" s="1006"/>
      <c r="I604" s="1006"/>
      <c r="J604" s="1006"/>
      <c r="K604" s="1006"/>
      <c r="L604" s="1062"/>
      <c r="M604" s="1062"/>
      <c r="N604" s="1062"/>
      <c r="O604" s="1062"/>
      <c r="P604" s="1062"/>
      <c r="Q604" s="1062"/>
      <c r="R604" s="1062"/>
      <c r="S604" s="1062"/>
      <c r="T604" s="1062"/>
      <c r="U604" s="1062"/>
      <c r="V604" s="1062"/>
      <c r="W604" s="1062"/>
      <c r="X604" s="1062"/>
      <c r="Y604" s="1062"/>
      <c r="Z604" s="1062"/>
      <c r="AA604" s="1062"/>
      <c r="AB604" s="1062"/>
      <c r="AC604" s="1062"/>
      <c r="AD604" s="1062"/>
      <c r="AE604" s="1062"/>
      <c r="AF604" s="1062"/>
      <c r="AG604" s="1062"/>
      <c r="AH604" s="1062"/>
      <c r="AI604" s="1062"/>
      <c r="AJ604" s="1062"/>
      <c r="AK604" s="1062"/>
      <c r="AL604" s="1062"/>
      <c r="AM604" s="1062"/>
      <c r="AN604" s="1062"/>
      <c r="AO604" s="1062"/>
      <c r="AP604" s="1062"/>
      <c r="AQ604" s="1062"/>
      <c r="AR604" s="1063"/>
      <c r="AS604" s="1074"/>
      <c r="AT604" s="1286" t="str">
        <f t="shared" si="70"/>
        <v xml:space="preserve"> </v>
      </c>
      <c r="AU604" s="1282">
        <f t="shared" si="71"/>
        <v>0</v>
      </c>
      <c r="AV604" s="1065"/>
    </row>
    <row r="605" spans="1:48" ht="12.75" hidden="1" customHeight="1">
      <c r="A605" s="1059" t="s">
        <v>814</v>
      </c>
      <c r="B605" s="1060" t="str">
        <f t="shared" si="69"/>
        <v xml:space="preserve"> </v>
      </c>
      <c r="C605" s="1077" t="s">
        <v>514</v>
      </c>
      <c r="D605" s="1282">
        <v>0</v>
      </c>
      <c r="E605" s="1061" t="str">
        <f t="shared" si="68"/>
        <v xml:space="preserve"> </v>
      </c>
      <c r="F605" s="1044"/>
      <c r="G605" s="1044"/>
      <c r="H605" s="1044"/>
      <c r="I605" s="1044"/>
      <c r="J605" s="1044"/>
      <c r="K605" s="1044"/>
      <c r="L605" s="1063"/>
      <c r="M605" s="1063"/>
      <c r="N605" s="1063"/>
      <c r="O605" s="1063"/>
      <c r="P605" s="1063"/>
      <c r="Q605" s="1063"/>
      <c r="R605" s="1063"/>
      <c r="S605" s="1063"/>
      <c r="T605" s="1063"/>
      <c r="U605" s="1063"/>
      <c r="V605" s="1063"/>
      <c r="W605" s="1063"/>
      <c r="X605" s="1063"/>
      <c r="Y605" s="1063"/>
      <c r="Z605" s="1063"/>
      <c r="AA605" s="1063"/>
      <c r="AB605" s="1063"/>
      <c r="AC605" s="1063"/>
      <c r="AD605" s="1063"/>
      <c r="AE605" s="1063"/>
      <c r="AF605" s="1063"/>
      <c r="AG605" s="1063"/>
      <c r="AH605" s="1063"/>
      <c r="AI605" s="1063"/>
      <c r="AJ605" s="1063"/>
      <c r="AK605" s="1063"/>
      <c r="AL605" s="1063"/>
      <c r="AM605" s="1063"/>
      <c r="AN605" s="1063"/>
      <c r="AO605" s="1063"/>
      <c r="AP605" s="1063"/>
      <c r="AQ605" s="1063"/>
      <c r="AR605" s="1063"/>
      <c r="AS605" s="1074"/>
      <c r="AT605" s="1286" t="str">
        <f t="shared" si="70"/>
        <v xml:space="preserve"> </v>
      </c>
      <c r="AU605" s="1282">
        <f t="shared" si="71"/>
        <v>0</v>
      </c>
      <c r="AV605" s="1065"/>
    </row>
    <row r="606" spans="1:48" ht="12.75" hidden="1" customHeight="1">
      <c r="A606" s="1066" t="s">
        <v>899</v>
      </c>
      <c r="B606" s="1060" t="str">
        <f t="shared" si="69"/>
        <v xml:space="preserve"> </v>
      </c>
      <c r="C606" s="1077" t="str">
        <f>AT606</f>
        <v xml:space="preserve"> </v>
      </c>
      <c r="D606" s="1287">
        <v>0</v>
      </c>
      <c r="E606" s="1061" t="str">
        <f t="shared" si="68"/>
        <v xml:space="preserve"> </v>
      </c>
      <c r="F606" s="1006"/>
      <c r="G606" s="1006"/>
      <c r="H606" s="1006"/>
      <c r="I606" s="1006"/>
      <c r="J606" s="1006"/>
      <c r="K606" s="1006"/>
      <c r="L606" s="1062"/>
      <c r="M606" s="1062"/>
      <c r="N606" s="1062"/>
      <c r="O606" s="1062"/>
      <c r="P606" s="1062"/>
      <c r="Q606" s="1062"/>
      <c r="R606" s="1062"/>
      <c r="S606" s="1062"/>
      <c r="T606" s="1062"/>
      <c r="U606" s="1062"/>
      <c r="V606" s="1062"/>
      <c r="W606" s="1062"/>
      <c r="X606" s="1062"/>
      <c r="Y606" s="1062"/>
      <c r="Z606" s="1062"/>
      <c r="AA606" s="1062"/>
      <c r="AB606" s="1062"/>
      <c r="AC606" s="1062"/>
      <c r="AD606" s="1062"/>
      <c r="AE606" s="1062"/>
      <c r="AF606" s="1062"/>
      <c r="AG606" s="1062"/>
      <c r="AH606" s="1062"/>
      <c r="AI606" s="1062"/>
      <c r="AJ606" s="1062"/>
      <c r="AK606" s="1062"/>
      <c r="AL606" s="1062"/>
      <c r="AM606" s="1062"/>
      <c r="AN606" s="1062"/>
      <c r="AO606" s="1062"/>
      <c r="AP606" s="1062"/>
      <c r="AQ606" s="1062"/>
      <c r="AR606" s="1063"/>
      <c r="AS606" s="1074"/>
      <c r="AT606" s="1286" t="str">
        <f t="shared" si="70"/>
        <v xml:space="preserve"> </v>
      </c>
      <c r="AU606" s="1282">
        <f t="shared" si="71"/>
        <v>0</v>
      </c>
      <c r="AV606" s="1065"/>
    </row>
    <row r="607" spans="1:48" ht="12.75" hidden="1" customHeight="1">
      <c r="A607" s="1066" t="s">
        <v>894</v>
      </c>
      <c r="B607" s="1060" t="str">
        <f t="shared" si="69"/>
        <v xml:space="preserve"> </v>
      </c>
      <c r="C607" s="1077" t="s">
        <v>514</v>
      </c>
      <c r="D607" s="1282">
        <v>0</v>
      </c>
      <c r="E607" s="1061" t="str">
        <f t="shared" si="68"/>
        <v xml:space="preserve"> </v>
      </c>
      <c r="F607" s="1044"/>
      <c r="G607" s="1044"/>
      <c r="H607" s="1044"/>
      <c r="I607" s="1044"/>
      <c r="J607" s="1044"/>
      <c r="K607" s="1044"/>
      <c r="L607" s="1063"/>
      <c r="M607" s="1063"/>
      <c r="N607" s="1063"/>
      <c r="O607" s="1063"/>
      <c r="P607" s="1063"/>
      <c r="Q607" s="1063"/>
      <c r="R607" s="1063"/>
      <c r="S607" s="1063"/>
      <c r="T607" s="1063"/>
      <c r="U607" s="1063"/>
      <c r="V607" s="1063"/>
      <c r="W607" s="1063"/>
      <c r="X607" s="1063"/>
      <c r="Y607" s="1063"/>
      <c r="Z607" s="1063"/>
      <c r="AA607" s="1063"/>
      <c r="AB607" s="1063"/>
      <c r="AC607" s="1063"/>
      <c r="AD607" s="1063"/>
      <c r="AE607" s="1063"/>
      <c r="AF607" s="1063"/>
      <c r="AG607" s="1063"/>
      <c r="AH607" s="1063"/>
      <c r="AI607" s="1063"/>
      <c r="AJ607" s="1063"/>
      <c r="AK607" s="1063"/>
      <c r="AL607" s="1063"/>
      <c r="AM607" s="1063"/>
      <c r="AN607" s="1063"/>
      <c r="AO607" s="1063"/>
      <c r="AP607" s="1063"/>
      <c r="AQ607" s="1063"/>
      <c r="AR607" s="1063"/>
      <c r="AS607" s="1074"/>
      <c r="AT607" s="1286" t="str">
        <f t="shared" si="70"/>
        <v xml:space="preserve"> </v>
      </c>
      <c r="AU607" s="1282">
        <f t="shared" si="71"/>
        <v>0</v>
      </c>
      <c r="AV607" s="1065"/>
    </row>
    <row r="608" spans="1:48" ht="12.75" hidden="1" customHeight="1">
      <c r="A608" s="1066" t="s">
        <v>1061</v>
      </c>
      <c r="B608" s="1060" t="str">
        <f t="shared" si="69"/>
        <v xml:space="preserve"> </v>
      </c>
      <c r="C608" s="1077" t="s">
        <v>514</v>
      </c>
      <c r="D608" s="1282">
        <v>0</v>
      </c>
      <c r="E608" s="1061" t="str">
        <f t="shared" si="68"/>
        <v xml:space="preserve"> </v>
      </c>
      <c r="F608" s="1044"/>
      <c r="G608" s="1044"/>
      <c r="H608" s="1006"/>
      <c r="I608" s="1044"/>
      <c r="J608" s="1044"/>
      <c r="K608" s="1044"/>
      <c r="L608" s="1063"/>
      <c r="M608" s="1063"/>
      <c r="N608" s="1062"/>
      <c r="O608" s="1062"/>
      <c r="P608" s="1062"/>
      <c r="Q608" s="1062"/>
      <c r="R608" s="1062"/>
      <c r="S608" s="1062"/>
      <c r="T608" s="1062"/>
      <c r="U608" s="1062"/>
      <c r="V608" s="1062"/>
      <c r="W608" s="1062"/>
      <c r="X608" s="1062"/>
      <c r="Y608" s="1062"/>
      <c r="Z608" s="1062"/>
      <c r="AA608" s="1062"/>
      <c r="AB608" s="1062"/>
      <c r="AC608" s="1062"/>
      <c r="AD608" s="1062"/>
      <c r="AE608" s="1062"/>
      <c r="AF608" s="1062"/>
      <c r="AG608" s="1062"/>
      <c r="AH608" s="1062"/>
      <c r="AI608" s="1062"/>
      <c r="AJ608" s="1062"/>
      <c r="AK608" s="1062"/>
      <c r="AL608" s="1062"/>
      <c r="AM608" s="1062"/>
      <c r="AN608" s="1062"/>
      <c r="AO608" s="1062"/>
      <c r="AP608" s="1062"/>
      <c r="AQ608" s="1062"/>
      <c r="AR608" s="1063"/>
      <c r="AS608" s="1074"/>
      <c r="AT608" s="1286" t="str">
        <f t="shared" si="70"/>
        <v xml:space="preserve"> </v>
      </c>
      <c r="AU608" s="1282">
        <f t="shared" si="71"/>
        <v>0</v>
      </c>
      <c r="AV608" s="1065"/>
    </row>
    <row r="609" spans="1:48" ht="12.75" hidden="1" customHeight="1">
      <c r="A609" s="1066" t="s">
        <v>924</v>
      </c>
      <c r="B609" s="1060" t="str">
        <f t="shared" si="69"/>
        <v xml:space="preserve"> </v>
      </c>
      <c r="C609" s="1077" t="s">
        <v>514</v>
      </c>
      <c r="D609" s="1282">
        <v>0</v>
      </c>
      <c r="E609" s="1061" t="str">
        <f t="shared" si="68"/>
        <v xml:space="preserve"> </v>
      </c>
      <c r="F609" s="1044"/>
      <c r="G609" s="1044"/>
      <c r="H609" s="1006"/>
      <c r="I609" s="1044"/>
      <c r="J609" s="1044"/>
      <c r="K609" s="1044"/>
      <c r="L609" s="1063"/>
      <c r="M609" s="1063"/>
      <c r="N609" s="1062"/>
      <c r="O609" s="1062"/>
      <c r="P609" s="1062"/>
      <c r="Q609" s="1062"/>
      <c r="R609" s="1062"/>
      <c r="S609" s="1062"/>
      <c r="T609" s="1062"/>
      <c r="U609" s="1062"/>
      <c r="V609" s="1062"/>
      <c r="W609" s="1062"/>
      <c r="X609" s="1062"/>
      <c r="Y609" s="1062"/>
      <c r="Z609" s="1062"/>
      <c r="AA609" s="1062"/>
      <c r="AB609" s="1062"/>
      <c r="AC609" s="1062"/>
      <c r="AD609" s="1062"/>
      <c r="AE609" s="1062"/>
      <c r="AF609" s="1062"/>
      <c r="AG609" s="1062"/>
      <c r="AH609" s="1062"/>
      <c r="AI609" s="1062"/>
      <c r="AJ609" s="1062"/>
      <c r="AK609" s="1062"/>
      <c r="AL609" s="1062"/>
      <c r="AM609" s="1062"/>
      <c r="AN609" s="1062"/>
      <c r="AO609" s="1062"/>
      <c r="AP609" s="1062"/>
      <c r="AQ609" s="1062"/>
      <c r="AR609" s="1063"/>
      <c r="AS609" s="1074"/>
      <c r="AT609" s="1286" t="str">
        <f t="shared" si="70"/>
        <v xml:space="preserve"> </v>
      </c>
      <c r="AU609" s="1282">
        <f t="shared" si="71"/>
        <v>0</v>
      </c>
      <c r="AV609" s="1065"/>
    </row>
    <row r="610" spans="1:48" ht="12.75" hidden="1" customHeight="1">
      <c r="A610" s="1066" t="s">
        <v>1062</v>
      </c>
      <c r="B610" s="1060" t="str">
        <f t="shared" si="69"/>
        <v xml:space="preserve"> </v>
      </c>
      <c r="C610" s="1077" t="s">
        <v>514</v>
      </c>
      <c r="D610" s="1282">
        <v>0</v>
      </c>
      <c r="E610" s="1061" t="str">
        <f t="shared" si="68"/>
        <v xml:space="preserve"> </v>
      </c>
      <c r="F610" s="1006"/>
      <c r="G610" s="1006"/>
      <c r="H610" s="1068"/>
      <c r="I610" s="1068"/>
      <c r="J610" s="1006"/>
      <c r="K610" s="1006"/>
      <c r="L610" s="1062"/>
      <c r="M610" s="1062"/>
      <c r="N610" s="1070"/>
      <c r="O610" s="1070"/>
      <c r="P610" s="1070"/>
      <c r="Q610" s="1070"/>
      <c r="R610" s="1070"/>
      <c r="S610" s="1070"/>
      <c r="T610" s="1070"/>
      <c r="U610" s="1070"/>
      <c r="V610" s="1070"/>
      <c r="W610" s="1070"/>
      <c r="X610" s="1070"/>
      <c r="Y610" s="1070"/>
      <c r="Z610" s="1070"/>
      <c r="AA610" s="1070"/>
      <c r="AB610" s="1070"/>
      <c r="AC610" s="1070"/>
      <c r="AD610" s="1070"/>
      <c r="AE610" s="1070"/>
      <c r="AF610" s="1070"/>
      <c r="AG610" s="1070"/>
      <c r="AH610" s="1070"/>
      <c r="AI610" s="1070"/>
      <c r="AJ610" s="1070"/>
      <c r="AK610" s="1070"/>
      <c r="AL610" s="1070"/>
      <c r="AM610" s="1070"/>
      <c r="AN610" s="1070"/>
      <c r="AO610" s="1070"/>
      <c r="AP610" s="1070"/>
      <c r="AQ610" s="1070"/>
      <c r="AR610" s="1069"/>
      <c r="AS610" s="1074"/>
      <c r="AT610" s="1286" t="str">
        <f t="shared" si="70"/>
        <v xml:space="preserve"> </v>
      </c>
      <c r="AU610" s="1282">
        <f t="shared" si="71"/>
        <v>0</v>
      </c>
      <c r="AV610" s="1065"/>
    </row>
    <row r="611" spans="1:48" ht="12.75" hidden="1" customHeight="1">
      <c r="A611" s="1066" t="s">
        <v>870</v>
      </c>
      <c r="B611" s="1060" t="str">
        <f t="shared" si="69"/>
        <v xml:space="preserve"> </v>
      </c>
      <c r="C611" s="1077" t="s">
        <v>514</v>
      </c>
      <c r="D611" s="1282">
        <v>0</v>
      </c>
      <c r="E611" s="1061" t="str">
        <f t="shared" si="68"/>
        <v xml:space="preserve"> </v>
      </c>
      <c r="F611" s="1019"/>
      <c r="G611" s="1019"/>
      <c r="H611" s="1068"/>
      <c r="I611" s="1019"/>
      <c r="J611" s="1019"/>
      <c r="K611" s="1019"/>
      <c r="L611" s="1069"/>
      <c r="M611" s="1069"/>
      <c r="N611" s="1070"/>
      <c r="O611" s="1070"/>
      <c r="P611" s="1070"/>
      <c r="Q611" s="1070"/>
      <c r="R611" s="1070"/>
      <c r="S611" s="1070"/>
      <c r="T611" s="1070"/>
      <c r="U611" s="1070"/>
      <c r="V611" s="1070"/>
      <c r="W611" s="1070"/>
      <c r="X611" s="1070"/>
      <c r="Y611" s="1070"/>
      <c r="Z611" s="1070"/>
      <c r="AA611" s="1070"/>
      <c r="AB611" s="1070"/>
      <c r="AC611" s="1070"/>
      <c r="AD611" s="1070"/>
      <c r="AE611" s="1070"/>
      <c r="AF611" s="1070"/>
      <c r="AG611" s="1070"/>
      <c r="AH611" s="1070"/>
      <c r="AI611" s="1070"/>
      <c r="AJ611" s="1070"/>
      <c r="AK611" s="1070"/>
      <c r="AL611" s="1070"/>
      <c r="AM611" s="1070"/>
      <c r="AN611" s="1070"/>
      <c r="AO611" s="1070"/>
      <c r="AP611" s="1070"/>
      <c r="AQ611" s="1070"/>
      <c r="AR611" s="1069"/>
      <c r="AS611" s="1074"/>
      <c r="AT611" s="1286" t="str">
        <f t="shared" si="70"/>
        <v xml:space="preserve"> </v>
      </c>
      <c r="AU611" s="1282">
        <f t="shared" si="71"/>
        <v>0</v>
      </c>
      <c r="AV611" s="1065"/>
    </row>
    <row r="612" spans="1:48" ht="12.75" hidden="1" customHeight="1">
      <c r="A612" s="1066" t="s">
        <v>1063</v>
      </c>
      <c r="B612" s="1060">
        <f t="shared" si="69"/>
        <v>8</v>
      </c>
      <c r="C612" s="1061">
        <v>1.5729166666666666E-2</v>
      </c>
      <c r="D612" s="1294">
        <v>0</v>
      </c>
      <c r="E612" s="1061" t="str">
        <f t="shared" si="68"/>
        <v xml:space="preserve"> </v>
      </c>
      <c r="F612" s="1044"/>
      <c r="G612" s="1044"/>
      <c r="H612" s="1006"/>
      <c r="I612" s="1044"/>
      <c r="J612" s="1044"/>
      <c r="K612" s="1044"/>
      <c r="L612" s="1063"/>
      <c r="M612" s="1063"/>
      <c r="N612" s="1062"/>
      <c r="O612" s="1062"/>
      <c r="P612" s="1062"/>
      <c r="Q612" s="1062"/>
      <c r="R612" s="1062"/>
      <c r="S612" s="1062"/>
      <c r="T612" s="1062"/>
      <c r="U612" s="1062"/>
      <c r="V612" s="1062"/>
      <c r="W612" s="1062"/>
      <c r="X612" s="1062"/>
      <c r="Y612" s="1062"/>
      <c r="Z612" s="1062"/>
      <c r="AA612" s="1062"/>
      <c r="AB612" s="1062"/>
      <c r="AC612" s="1062"/>
      <c r="AD612" s="1062"/>
      <c r="AE612" s="1062"/>
      <c r="AF612" s="1062"/>
      <c r="AG612" s="1062"/>
      <c r="AH612" s="1062"/>
      <c r="AI612" s="1062"/>
      <c r="AJ612" s="1062"/>
      <c r="AK612" s="1062"/>
      <c r="AL612" s="1062"/>
      <c r="AM612" s="1062"/>
      <c r="AN612" s="1062"/>
      <c r="AO612" s="1062"/>
      <c r="AP612" s="1062"/>
      <c r="AQ612" s="1062"/>
      <c r="AR612" s="1063"/>
      <c r="AS612" s="1074"/>
      <c r="AT612" s="1286" t="str">
        <f t="shared" si="70"/>
        <v xml:space="preserve"> </v>
      </c>
      <c r="AU612" s="1282">
        <f t="shared" si="71"/>
        <v>0</v>
      </c>
      <c r="AV612" s="1065"/>
    </row>
    <row r="613" spans="1:48" ht="12.75" hidden="1" customHeight="1">
      <c r="A613" s="1066" t="s">
        <v>1330</v>
      </c>
      <c r="B613" s="1060" t="str">
        <f t="shared" si="69"/>
        <v xml:space="preserve"> </v>
      </c>
      <c r="C613" s="1077" t="s">
        <v>514</v>
      </c>
      <c r="D613" s="1282">
        <v>0</v>
      </c>
      <c r="E613" s="1061" t="str">
        <f t="shared" si="68"/>
        <v xml:space="preserve"> </v>
      </c>
      <c r="F613" s="1044"/>
      <c r="G613" s="1044"/>
      <c r="H613" s="1044"/>
      <c r="I613" s="1044"/>
      <c r="J613" s="1044"/>
      <c r="K613" s="1044"/>
      <c r="L613" s="1063"/>
      <c r="M613" s="1063"/>
      <c r="N613" s="1063"/>
      <c r="O613" s="1063"/>
      <c r="P613" s="1063"/>
      <c r="Q613" s="1063"/>
      <c r="R613" s="1063"/>
      <c r="S613" s="1063"/>
      <c r="T613" s="1063"/>
      <c r="U613" s="1063"/>
      <c r="V613" s="1063"/>
      <c r="W613" s="1063"/>
      <c r="X613" s="1063"/>
      <c r="Y613" s="1063"/>
      <c r="Z613" s="1063"/>
      <c r="AA613" s="1063"/>
      <c r="AB613" s="1063"/>
      <c r="AC613" s="1063"/>
      <c r="AD613" s="1063"/>
      <c r="AE613" s="1063"/>
      <c r="AF613" s="1063"/>
      <c r="AG613" s="1063"/>
      <c r="AH613" s="1063"/>
      <c r="AI613" s="1063"/>
      <c r="AJ613" s="1063"/>
      <c r="AK613" s="1063"/>
      <c r="AL613" s="1063"/>
      <c r="AM613" s="1063"/>
      <c r="AN613" s="1063"/>
      <c r="AO613" s="1063"/>
      <c r="AP613" s="1063"/>
      <c r="AQ613" s="1063"/>
      <c r="AR613" s="1063"/>
      <c r="AS613" s="1074"/>
      <c r="AT613" s="1286" t="str">
        <f t="shared" si="70"/>
        <v xml:space="preserve"> </v>
      </c>
      <c r="AU613" s="1282">
        <f t="shared" si="71"/>
        <v>0</v>
      </c>
      <c r="AV613" s="1065"/>
    </row>
    <row r="614" spans="1:48" ht="12.75" hidden="1" customHeight="1">
      <c r="A614" s="1066" t="s">
        <v>1065</v>
      </c>
      <c r="B614" s="1060" t="str">
        <f t="shared" si="69"/>
        <v xml:space="preserve"> </v>
      </c>
      <c r="C614" s="1077" t="s">
        <v>514</v>
      </c>
      <c r="D614" s="1282">
        <v>0</v>
      </c>
      <c r="E614" s="1061" t="str">
        <f t="shared" si="68"/>
        <v xml:space="preserve"> </v>
      </c>
      <c r="F614" s="1044"/>
      <c r="G614" s="1044"/>
      <c r="H614" s="1006"/>
      <c r="I614" s="1044"/>
      <c r="J614" s="1044"/>
      <c r="K614" s="1044"/>
      <c r="L614" s="1063"/>
      <c r="M614" s="1063"/>
      <c r="N614" s="1062"/>
      <c r="O614" s="1062"/>
      <c r="P614" s="1062"/>
      <c r="Q614" s="1062"/>
      <c r="R614" s="1062"/>
      <c r="S614" s="1062"/>
      <c r="T614" s="1062"/>
      <c r="U614" s="1062"/>
      <c r="V614" s="1062"/>
      <c r="W614" s="1062"/>
      <c r="X614" s="1062"/>
      <c r="Y614" s="1062"/>
      <c r="Z614" s="1062"/>
      <c r="AA614" s="1062"/>
      <c r="AB614" s="1062"/>
      <c r="AC614" s="1062"/>
      <c r="AD614" s="1062"/>
      <c r="AE614" s="1062"/>
      <c r="AF614" s="1062"/>
      <c r="AG614" s="1062"/>
      <c r="AH614" s="1062"/>
      <c r="AI614" s="1062"/>
      <c r="AJ614" s="1062"/>
      <c r="AK614" s="1062"/>
      <c r="AL614" s="1062"/>
      <c r="AM614" s="1062"/>
      <c r="AN614" s="1062"/>
      <c r="AO614" s="1062"/>
      <c r="AP614" s="1062"/>
      <c r="AQ614" s="1062"/>
      <c r="AR614" s="1063"/>
      <c r="AS614" s="1074"/>
      <c r="AT614" s="1286" t="str">
        <f t="shared" si="70"/>
        <v xml:space="preserve"> </v>
      </c>
      <c r="AU614" s="1282">
        <f t="shared" si="71"/>
        <v>0</v>
      </c>
      <c r="AV614" s="1065"/>
    </row>
    <row r="615" spans="1:48" ht="12.75" hidden="1" customHeight="1">
      <c r="A615" s="1066" t="s">
        <v>881</v>
      </c>
      <c r="B615" s="1060" t="str">
        <f t="shared" si="69"/>
        <v xml:space="preserve"> </v>
      </c>
      <c r="C615" s="1077" t="s">
        <v>514</v>
      </c>
      <c r="D615" s="1282">
        <v>0</v>
      </c>
      <c r="E615" s="1061" t="str">
        <f t="shared" si="68"/>
        <v xml:space="preserve"> </v>
      </c>
      <c r="F615" s="1044"/>
      <c r="G615" s="1044"/>
      <c r="H615" s="1044"/>
      <c r="I615" s="1044"/>
      <c r="J615" s="1044"/>
      <c r="K615" s="1044"/>
      <c r="L615" s="1063"/>
      <c r="M615" s="1063"/>
      <c r="N615" s="1063"/>
      <c r="O615" s="1063"/>
      <c r="P615" s="1063"/>
      <c r="Q615" s="1063"/>
      <c r="R615" s="1063"/>
      <c r="S615" s="1063"/>
      <c r="T615" s="1063"/>
      <c r="U615" s="1063"/>
      <c r="V615" s="1063"/>
      <c r="W615" s="1063"/>
      <c r="X615" s="1063"/>
      <c r="Y615" s="1063"/>
      <c r="Z615" s="1063"/>
      <c r="AA615" s="1063"/>
      <c r="AB615" s="1063"/>
      <c r="AC615" s="1063"/>
      <c r="AD615" s="1063"/>
      <c r="AE615" s="1063"/>
      <c r="AF615" s="1063"/>
      <c r="AG615" s="1063"/>
      <c r="AH615" s="1063"/>
      <c r="AI615" s="1063"/>
      <c r="AJ615" s="1063"/>
      <c r="AK615" s="1063"/>
      <c r="AL615" s="1063"/>
      <c r="AM615" s="1063"/>
      <c r="AN615" s="1063"/>
      <c r="AO615" s="1063"/>
      <c r="AP615" s="1063"/>
      <c r="AQ615" s="1063"/>
      <c r="AR615" s="1063"/>
      <c r="AS615" s="1074"/>
      <c r="AT615" s="1286" t="str">
        <f t="shared" si="70"/>
        <v xml:space="preserve"> </v>
      </c>
      <c r="AU615" s="1282">
        <f t="shared" si="71"/>
        <v>0</v>
      </c>
      <c r="AV615" s="1065"/>
    </row>
    <row r="616" spans="1:48" ht="12.75" hidden="1" customHeight="1">
      <c r="A616" s="1059" t="s">
        <v>1230</v>
      </c>
      <c r="B616" s="1060" t="str">
        <f t="shared" si="69"/>
        <v xml:space="preserve"> </v>
      </c>
      <c r="C616" s="1077" t="s">
        <v>514</v>
      </c>
      <c r="D616" s="1282">
        <v>0</v>
      </c>
      <c r="E616" s="1061" t="str">
        <f t="shared" si="68"/>
        <v xml:space="preserve"> </v>
      </c>
      <c r="F616" s="1006"/>
      <c r="G616" s="1006"/>
      <c r="H616" s="1006"/>
      <c r="I616" s="1006"/>
      <c r="J616" s="1006"/>
      <c r="K616" s="1006"/>
      <c r="L616" s="1062"/>
      <c r="M616" s="1062"/>
      <c r="N616" s="1062"/>
      <c r="O616" s="1062"/>
      <c r="P616" s="1062"/>
      <c r="Q616" s="1062"/>
      <c r="R616" s="1062"/>
      <c r="S616" s="1062"/>
      <c r="T616" s="1062"/>
      <c r="U616" s="1062"/>
      <c r="V616" s="1062"/>
      <c r="W616" s="1062"/>
      <c r="X616" s="1062"/>
      <c r="Y616" s="1062"/>
      <c r="Z616" s="1062"/>
      <c r="AA616" s="1062"/>
      <c r="AB616" s="1062"/>
      <c r="AC616" s="1062"/>
      <c r="AD616" s="1062"/>
      <c r="AE616" s="1062"/>
      <c r="AF616" s="1062"/>
      <c r="AG616" s="1062"/>
      <c r="AH616" s="1062"/>
      <c r="AI616" s="1062"/>
      <c r="AJ616" s="1062"/>
      <c r="AK616" s="1062"/>
      <c r="AL616" s="1062"/>
      <c r="AM616" s="1062"/>
      <c r="AN616" s="1062"/>
      <c r="AO616" s="1062"/>
      <c r="AP616" s="1062"/>
      <c r="AQ616" s="1062"/>
      <c r="AR616" s="1063"/>
      <c r="AS616" s="1074"/>
      <c r="AT616" s="1286" t="str">
        <f t="shared" si="70"/>
        <v xml:space="preserve"> </v>
      </c>
      <c r="AU616" s="1282">
        <f t="shared" si="71"/>
        <v>0</v>
      </c>
      <c r="AV616" s="1065"/>
    </row>
    <row r="617" spans="1:48" ht="12.75" hidden="1" customHeight="1">
      <c r="A617" s="1066" t="s">
        <v>1182</v>
      </c>
      <c r="B617" s="1060" t="str">
        <f t="shared" si="69"/>
        <v xml:space="preserve"> </v>
      </c>
      <c r="C617" s="1077" t="s">
        <v>514</v>
      </c>
      <c r="D617" s="1287">
        <v>0</v>
      </c>
      <c r="E617" s="1061" t="str">
        <f t="shared" si="68"/>
        <v xml:space="preserve"> </v>
      </c>
      <c r="F617" s="1044"/>
      <c r="G617" s="1044"/>
      <c r="H617" s="1044"/>
      <c r="I617" s="1044"/>
      <c r="J617" s="1044"/>
      <c r="K617" s="1044"/>
      <c r="L617" s="1063"/>
      <c r="M617" s="1063"/>
      <c r="N617" s="1063"/>
      <c r="O617" s="1063"/>
      <c r="P617" s="1063"/>
      <c r="Q617" s="1063"/>
      <c r="R617" s="1063"/>
      <c r="S617" s="1063"/>
      <c r="T617" s="1063"/>
      <c r="U617" s="1063"/>
      <c r="V617" s="1063"/>
      <c r="W617" s="1063"/>
      <c r="X617" s="1063"/>
      <c r="Y617" s="1063"/>
      <c r="Z617" s="1063"/>
      <c r="AA617" s="1063"/>
      <c r="AB617" s="1063"/>
      <c r="AC617" s="1063"/>
      <c r="AD617" s="1063"/>
      <c r="AE617" s="1063"/>
      <c r="AF617" s="1063"/>
      <c r="AG617" s="1063"/>
      <c r="AH617" s="1063"/>
      <c r="AI617" s="1063"/>
      <c r="AJ617" s="1063"/>
      <c r="AK617" s="1063"/>
      <c r="AL617" s="1063"/>
      <c r="AM617" s="1063"/>
      <c r="AN617" s="1063"/>
      <c r="AO617" s="1063"/>
      <c r="AP617" s="1063"/>
      <c r="AQ617" s="1063"/>
      <c r="AR617" s="1063"/>
      <c r="AS617" s="1074"/>
      <c r="AT617" s="1286" t="str">
        <f t="shared" si="70"/>
        <v xml:space="preserve"> </v>
      </c>
      <c r="AU617" s="1282">
        <f t="shared" si="71"/>
        <v>0</v>
      </c>
      <c r="AV617" s="1065"/>
    </row>
    <row r="618" spans="1:48" ht="12.75" hidden="1" customHeight="1">
      <c r="A618" s="1059" t="s">
        <v>1231</v>
      </c>
      <c r="B618" s="1060" t="str">
        <f t="shared" si="69"/>
        <v xml:space="preserve"> </v>
      </c>
      <c r="C618" s="1077" t="s">
        <v>514</v>
      </c>
      <c r="D618" s="1282">
        <v>0</v>
      </c>
      <c r="E618" s="1061" t="str">
        <f t="shared" si="68"/>
        <v xml:space="preserve"> </v>
      </c>
      <c r="F618" s="1006"/>
      <c r="G618" s="1006"/>
      <c r="H618" s="1006"/>
      <c r="I618" s="1006"/>
      <c r="J618" s="1006"/>
      <c r="K618" s="1006"/>
      <c r="L618" s="1062"/>
      <c r="M618" s="1062"/>
      <c r="N618" s="1062"/>
      <c r="O618" s="1062"/>
      <c r="P618" s="1062"/>
      <c r="Q618" s="1062"/>
      <c r="R618" s="1062"/>
      <c r="S618" s="1062"/>
      <c r="T618" s="1062"/>
      <c r="U618" s="1062"/>
      <c r="V618" s="1062"/>
      <c r="W618" s="1062"/>
      <c r="X618" s="1062"/>
      <c r="Y618" s="1062"/>
      <c r="Z618" s="1062"/>
      <c r="AA618" s="1062"/>
      <c r="AB618" s="1062"/>
      <c r="AC618" s="1062"/>
      <c r="AD618" s="1062"/>
      <c r="AE618" s="1062"/>
      <c r="AF618" s="1062"/>
      <c r="AG618" s="1062"/>
      <c r="AH618" s="1062"/>
      <c r="AI618" s="1062"/>
      <c r="AJ618" s="1062"/>
      <c r="AK618" s="1062"/>
      <c r="AL618" s="1062"/>
      <c r="AM618" s="1062"/>
      <c r="AN618" s="1062"/>
      <c r="AO618" s="1062"/>
      <c r="AP618" s="1062"/>
      <c r="AQ618" s="1062"/>
      <c r="AR618" s="1063"/>
      <c r="AS618" s="1074"/>
      <c r="AT618" s="1286" t="str">
        <f t="shared" si="70"/>
        <v xml:space="preserve"> </v>
      </c>
      <c r="AU618" s="1282">
        <f t="shared" si="71"/>
        <v>0</v>
      </c>
      <c r="AV618" s="1065"/>
    </row>
    <row r="619" spans="1:48" ht="12.75" hidden="1" customHeight="1">
      <c r="A619" s="1059" t="s">
        <v>548</v>
      </c>
      <c r="B619" s="1060" t="str">
        <f t="shared" si="69"/>
        <v xml:space="preserve"> </v>
      </c>
      <c r="C619" s="1077" t="s">
        <v>514</v>
      </c>
      <c r="D619" s="1282">
        <v>0</v>
      </c>
      <c r="E619" s="1061" t="str">
        <f t="shared" si="68"/>
        <v xml:space="preserve"> </v>
      </c>
      <c r="F619" s="1006"/>
      <c r="G619" s="1006"/>
      <c r="H619" s="1006"/>
      <c r="I619" s="1006"/>
      <c r="J619" s="1006"/>
      <c r="K619" s="1006"/>
      <c r="L619" s="1062"/>
      <c r="M619" s="1062"/>
      <c r="N619" s="1062"/>
      <c r="O619" s="1062"/>
      <c r="P619" s="1062"/>
      <c r="Q619" s="1062"/>
      <c r="R619" s="1062"/>
      <c r="S619" s="1062"/>
      <c r="T619" s="1062"/>
      <c r="U619" s="1062"/>
      <c r="V619" s="1062"/>
      <c r="W619" s="1062"/>
      <c r="X619" s="1062"/>
      <c r="Y619" s="1062"/>
      <c r="Z619" s="1062"/>
      <c r="AA619" s="1062"/>
      <c r="AB619" s="1062"/>
      <c r="AC619" s="1062"/>
      <c r="AD619" s="1062"/>
      <c r="AE619" s="1062"/>
      <c r="AF619" s="1062"/>
      <c r="AG619" s="1062"/>
      <c r="AH619" s="1062"/>
      <c r="AI619" s="1062"/>
      <c r="AJ619" s="1062"/>
      <c r="AK619" s="1062"/>
      <c r="AL619" s="1062"/>
      <c r="AM619" s="1062"/>
      <c r="AN619" s="1062"/>
      <c r="AO619" s="1062"/>
      <c r="AP619" s="1062"/>
      <c r="AQ619" s="1062"/>
      <c r="AR619" s="1063"/>
      <c r="AS619" s="1064"/>
      <c r="AT619" s="1286" t="str">
        <f t="shared" si="70"/>
        <v xml:space="preserve"> </v>
      </c>
      <c r="AU619" s="1282">
        <f t="shared" si="71"/>
        <v>0</v>
      </c>
      <c r="AV619" s="1065"/>
    </row>
    <row r="620" spans="1:48" ht="12.75" hidden="1" customHeight="1">
      <c r="A620" s="1059" t="s">
        <v>219</v>
      </c>
      <c r="B620" s="1060" t="str">
        <f t="shared" si="69"/>
        <v xml:space="preserve"> </v>
      </c>
      <c r="C620" s="1077" t="s">
        <v>514</v>
      </c>
      <c r="D620" s="1282">
        <v>0</v>
      </c>
      <c r="E620" s="1061" t="str">
        <f t="shared" si="68"/>
        <v xml:space="preserve"> </v>
      </c>
      <c r="F620" s="1006"/>
      <c r="G620" s="1006"/>
      <c r="H620" s="1006"/>
      <c r="I620" s="1006"/>
      <c r="J620" s="1006"/>
      <c r="K620" s="1006"/>
      <c r="L620" s="1062"/>
      <c r="M620" s="1062"/>
      <c r="N620" s="1062"/>
      <c r="O620" s="1062"/>
      <c r="P620" s="1062"/>
      <c r="Q620" s="1062"/>
      <c r="R620" s="1062"/>
      <c r="S620" s="1062"/>
      <c r="T620" s="1062"/>
      <c r="U620" s="1062"/>
      <c r="V620" s="1062"/>
      <c r="W620" s="1062"/>
      <c r="X620" s="1062"/>
      <c r="Y620" s="1062"/>
      <c r="Z620" s="1062"/>
      <c r="AA620" s="1062"/>
      <c r="AB620" s="1062"/>
      <c r="AC620" s="1062"/>
      <c r="AD620" s="1062"/>
      <c r="AE620" s="1062"/>
      <c r="AF620" s="1062"/>
      <c r="AG620" s="1062"/>
      <c r="AH620" s="1062"/>
      <c r="AI620" s="1062"/>
      <c r="AJ620" s="1062"/>
      <c r="AK620" s="1062"/>
      <c r="AL620" s="1062"/>
      <c r="AM620" s="1062"/>
      <c r="AN620" s="1062"/>
      <c r="AO620" s="1062"/>
      <c r="AP620" s="1062"/>
      <c r="AQ620" s="1062"/>
      <c r="AR620" s="1063"/>
      <c r="AS620" s="1064"/>
      <c r="AT620" s="1286" t="str">
        <f t="shared" si="70"/>
        <v xml:space="preserve"> </v>
      </c>
      <c r="AU620" s="1282">
        <f t="shared" si="71"/>
        <v>0</v>
      </c>
      <c r="AV620" s="1065"/>
    </row>
    <row r="621" spans="1:48" ht="12.75" hidden="1" customHeight="1">
      <c r="A621" s="1066" t="s">
        <v>882</v>
      </c>
      <c r="B621" s="1060">
        <v>4</v>
      </c>
      <c r="C621" s="1077" t="s">
        <v>514</v>
      </c>
      <c r="D621" s="1282">
        <v>0</v>
      </c>
      <c r="E621" s="1061" t="str">
        <f t="shared" si="68"/>
        <v xml:space="preserve"> </v>
      </c>
      <c r="F621" s="1044"/>
      <c r="G621" s="1044"/>
      <c r="H621" s="1044"/>
      <c r="I621" s="1044"/>
      <c r="J621" s="1044"/>
      <c r="K621" s="1044"/>
      <c r="L621" s="1063"/>
      <c r="M621" s="1063"/>
      <c r="N621" s="1063"/>
      <c r="O621" s="1063"/>
      <c r="P621" s="1063"/>
      <c r="Q621" s="1063"/>
      <c r="R621" s="1063"/>
      <c r="S621" s="1063"/>
      <c r="T621" s="1063"/>
      <c r="U621" s="1063"/>
      <c r="V621" s="1063"/>
      <c r="W621" s="1063"/>
      <c r="X621" s="1063"/>
      <c r="Y621" s="1063"/>
      <c r="Z621" s="1063"/>
      <c r="AA621" s="1063"/>
      <c r="AB621" s="1063"/>
      <c r="AC621" s="1063"/>
      <c r="AD621" s="1063"/>
      <c r="AE621" s="1063"/>
      <c r="AF621" s="1063"/>
      <c r="AG621" s="1063"/>
      <c r="AH621" s="1063"/>
      <c r="AI621" s="1063"/>
      <c r="AJ621" s="1063"/>
      <c r="AK621" s="1063"/>
      <c r="AL621" s="1063"/>
      <c r="AM621" s="1063"/>
      <c r="AN621" s="1063"/>
      <c r="AO621" s="1063"/>
      <c r="AP621" s="1063"/>
      <c r="AQ621" s="1063"/>
      <c r="AR621" s="1063"/>
      <c r="AS621" s="1064"/>
      <c r="AT621" s="1286" t="str">
        <f t="shared" si="70"/>
        <v xml:space="preserve"> </v>
      </c>
      <c r="AU621" s="1282">
        <f t="shared" si="71"/>
        <v>0</v>
      </c>
      <c r="AV621" s="1065"/>
    </row>
    <row r="622" spans="1:48" ht="12.75" hidden="1" customHeight="1">
      <c r="A622" s="1066" t="s">
        <v>1332</v>
      </c>
      <c r="B622" s="1060" t="str">
        <f t="shared" ref="B622:B627" si="72">IFERROR(MINUTE(B$5)-MINUTE(C622)," ")</f>
        <v xml:space="preserve"> </v>
      </c>
      <c r="C622" s="1077" t="s">
        <v>514</v>
      </c>
      <c r="D622" s="1282">
        <v>0</v>
      </c>
      <c r="E622" s="1061" t="str">
        <f t="shared" si="68"/>
        <v xml:space="preserve"> </v>
      </c>
      <c r="F622" s="1044"/>
      <c r="G622" s="1044"/>
      <c r="H622" s="1044"/>
      <c r="I622" s="1044"/>
      <c r="J622" s="1044"/>
      <c r="K622" s="1044"/>
      <c r="L622" s="1063"/>
      <c r="M622" s="1063"/>
      <c r="N622" s="1063"/>
      <c r="O622" s="1063"/>
      <c r="P622" s="1063"/>
      <c r="Q622" s="1063"/>
      <c r="R622" s="1063"/>
      <c r="S622" s="1063"/>
      <c r="T622" s="1063"/>
      <c r="U622" s="1063"/>
      <c r="V622" s="1063"/>
      <c r="W622" s="1063"/>
      <c r="X622" s="1063"/>
      <c r="Y622" s="1063"/>
      <c r="Z622" s="1063"/>
      <c r="AA622" s="1063"/>
      <c r="AB622" s="1063"/>
      <c r="AC622" s="1063"/>
      <c r="AD622" s="1063"/>
      <c r="AE622" s="1063"/>
      <c r="AF622" s="1063"/>
      <c r="AG622" s="1063"/>
      <c r="AH622" s="1063"/>
      <c r="AI622" s="1063"/>
      <c r="AJ622" s="1063"/>
      <c r="AK622" s="1063"/>
      <c r="AL622" s="1063"/>
      <c r="AM622" s="1063"/>
      <c r="AN622" s="1063"/>
      <c r="AO622" s="1063"/>
      <c r="AP622" s="1063"/>
      <c r="AQ622" s="1063"/>
      <c r="AR622" s="1063"/>
      <c r="AS622" s="1064"/>
      <c r="AT622" s="1286" t="str">
        <f t="shared" si="70"/>
        <v xml:space="preserve"> </v>
      </c>
      <c r="AU622" s="1282">
        <f t="shared" si="71"/>
        <v>0</v>
      </c>
      <c r="AV622" s="1065"/>
    </row>
    <row r="623" spans="1:48" ht="12.75" hidden="1" customHeight="1">
      <c r="A623" s="1066" t="s">
        <v>1571</v>
      </c>
      <c r="B623" s="1060">
        <f t="shared" si="72"/>
        <v>12</v>
      </c>
      <c r="C623" s="1077">
        <v>1.3159722222222222E-2</v>
      </c>
      <c r="D623" s="1287">
        <v>0</v>
      </c>
      <c r="E623" s="1061" t="str">
        <f t="shared" si="68"/>
        <v xml:space="preserve"> </v>
      </c>
      <c r="F623" s="1044"/>
      <c r="G623" s="1044"/>
      <c r="H623" s="1044"/>
      <c r="I623" s="1044"/>
      <c r="J623" s="1044"/>
      <c r="K623" s="1044"/>
      <c r="L623" s="1063"/>
      <c r="M623" s="1063"/>
      <c r="N623" s="1063"/>
      <c r="O623" s="1063"/>
      <c r="P623" s="1063"/>
      <c r="Q623" s="1063"/>
      <c r="R623" s="1063"/>
      <c r="S623" s="1063"/>
      <c r="T623" s="1063"/>
      <c r="U623" s="1063"/>
      <c r="V623" s="1063"/>
      <c r="W623" s="1063"/>
      <c r="X623" s="1063"/>
      <c r="Y623" s="1063"/>
      <c r="Z623" s="1063"/>
      <c r="AA623" s="1063"/>
      <c r="AB623" s="1063"/>
      <c r="AC623" s="1063"/>
      <c r="AD623" s="1063"/>
      <c r="AE623" s="1063"/>
      <c r="AF623" s="1063"/>
      <c r="AG623" s="1063"/>
      <c r="AH623" s="1063"/>
      <c r="AI623" s="1063"/>
      <c r="AJ623" s="1063"/>
      <c r="AK623" s="1063"/>
      <c r="AL623" s="1063"/>
      <c r="AM623" s="1063"/>
      <c r="AN623" s="1063"/>
      <c r="AO623" s="1063"/>
      <c r="AP623" s="1063"/>
      <c r="AQ623" s="1063"/>
      <c r="AR623" s="1063"/>
      <c r="AS623" s="1074"/>
      <c r="AT623" s="1286" t="str">
        <f t="shared" si="70"/>
        <v xml:space="preserve"> </v>
      </c>
      <c r="AU623" s="1282">
        <f t="shared" si="71"/>
        <v>0</v>
      </c>
      <c r="AV623" s="1065"/>
    </row>
    <row r="624" spans="1:48" ht="12.75" hidden="1" customHeight="1">
      <c r="A624" s="1066" t="s">
        <v>1131</v>
      </c>
      <c r="B624" s="1060" t="str">
        <f t="shared" si="72"/>
        <v xml:space="preserve"> </v>
      </c>
      <c r="C624" s="1077" t="s">
        <v>514</v>
      </c>
      <c r="D624" s="1282">
        <v>0</v>
      </c>
      <c r="E624" s="1061" t="str">
        <f t="shared" si="68"/>
        <v xml:space="preserve"> </v>
      </c>
      <c r="F624" s="1044"/>
      <c r="G624" s="1044"/>
      <c r="H624" s="1006"/>
      <c r="I624" s="1044"/>
      <c r="J624" s="1044"/>
      <c r="K624" s="1044"/>
      <c r="L624" s="1063"/>
      <c r="M624" s="1063"/>
      <c r="N624" s="1062"/>
      <c r="O624" s="1062"/>
      <c r="P624" s="1062"/>
      <c r="Q624" s="1062"/>
      <c r="R624" s="1062"/>
      <c r="S624" s="1062"/>
      <c r="T624" s="1062"/>
      <c r="U624" s="1062"/>
      <c r="V624" s="1062"/>
      <c r="W624" s="1062"/>
      <c r="X624" s="1062"/>
      <c r="Y624" s="1062"/>
      <c r="Z624" s="1062"/>
      <c r="AA624" s="1062"/>
      <c r="AB624" s="1062"/>
      <c r="AC624" s="1062"/>
      <c r="AD624" s="1062"/>
      <c r="AE624" s="1062"/>
      <c r="AF624" s="1062"/>
      <c r="AG624" s="1062"/>
      <c r="AH624" s="1062"/>
      <c r="AI624" s="1062"/>
      <c r="AJ624" s="1062"/>
      <c r="AK624" s="1062"/>
      <c r="AL624" s="1062"/>
      <c r="AM624" s="1062"/>
      <c r="AN624" s="1062"/>
      <c r="AO624" s="1062"/>
      <c r="AP624" s="1062"/>
      <c r="AQ624" s="1062"/>
      <c r="AR624" s="1063"/>
      <c r="AS624" s="1064"/>
      <c r="AT624" s="1286" t="str">
        <f t="shared" si="70"/>
        <v xml:space="preserve"> </v>
      </c>
      <c r="AU624" s="1282">
        <f t="shared" si="71"/>
        <v>0</v>
      </c>
      <c r="AV624" s="1065"/>
    </row>
    <row r="625" spans="1:48" ht="12.75" hidden="1" customHeight="1">
      <c r="A625" s="1066" t="s">
        <v>1066</v>
      </c>
      <c r="B625" s="1060" t="str">
        <f t="shared" si="72"/>
        <v xml:space="preserve"> </v>
      </c>
      <c r="C625" s="1077" t="s">
        <v>514</v>
      </c>
      <c r="D625" s="1282">
        <v>0</v>
      </c>
      <c r="E625" s="1061" t="str">
        <f t="shared" si="68"/>
        <v xml:space="preserve"> </v>
      </c>
      <c r="F625" s="1044"/>
      <c r="G625" s="1044"/>
      <c r="H625" s="1006"/>
      <c r="I625" s="1044"/>
      <c r="J625" s="1044"/>
      <c r="K625" s="1044"/>
      <c r="L625" s="1063"/>
      <c r="M625" s="1063"/>
      <c r="N625" s="1062"/>
      <c r="O625" s="1062"/>
      <c r="P625" s="1062"/>
      <c r="Q625" s="1062"/>
      <c r="R625" s="1062"/>
      <c r="S625" s="1062"/>
      <c r="T625" s="1062"/>
      <c r="U625" s="1062"/>
      <c r="V625" s="1062"/>
      <c r="W625" s="1062"/>
      <c r="X625" s="1062"/>
      <c r="Y625" s="1062"/>
      <c r="Z625" s="1062"/>
      <c r="AA625" s="1062"/>
      <c r="AB625" s="1062"/>
      <c r="AC625" s="1062"/>
      <c r="AD625" s="1062"/>
      <c r="AE625" s="1062"/>
      <c r="AF625" s="1062"/>
      <c r="AG625" s="1062"/>
      <c r="AH625" s="1062"/>
      <c r="AI625" s="1062"/>
      <c r="AJ625" s="1062"/>
      <c r="AK625" s="1062"/>
      <c r="AL625" s="1062"/>
      <c r="AM625" s="1062"/>
      <c r="AN625" s="1062"/>
      <c r="AO625" s="1062"/>
      <c r="AP625" s="1062"/>
      <c r="AQ625" s="1062"/>
      <c r="AR625" s="1063"/>
      <c r="AS625" s="1064"/>
      <c r="AT625" s="1286" t="str">
        <f t="shared" si="70"/>
        <v xml:space="preserve"> </v>
      </c>
      <c r="AU625" s="1282">
        <f t="shared" si="71"/>
        <v>0</v>
      </c>
      <c r="AV625" s="1065"/>
    </row>
    <row r="626" spans="1:48" ht="12.75" hidden="1" customHeight="1">
      <c r="A626" s="1059" t="s">
        <v>211</v>
      </c>
      <c r="B626" s="1060" t="str">
        <f t="shared" si="72"/>
        <v xml:space="preserve"> </v>
      </c>
      <c r="C626" s="1077" t="s">
        <v>514</v>
      </c>
      <c r="D626" s="1282">
        <v>0</v>
      </c>
      <c r="E626" s="1061" t="str">
        <f t="shared" si="68"/>
        <v xml:space="preserve"> </v>
      </c>
      <c r="F626" s="1006"/>
      <c r="G626" s="1006"/>
      <c r="H626" s="1006"/>
      <c r="I626" s="1006"/>
      <c r="J626" s="1006"/>
      <c r="K626" s="1006"/>
      <c r="L626" s="1062"/>
      <c r="M626" s="1062"/>
      <c r="N626" s="1062"/>
      <c r="O626" s="1062"/>
      <c r="P626" s="1062"/>
      <c r="Q626" s="1062"/>
      <c r="R626" s="1062"/>
      <c r="S626" s="1062"/>
      <c r="T626" s="1062"/>
      <c r="U626" s="1062"/>
      <c r="V626" s="1062"/>
      <c r="W626" s="1062"/>
      <c r="X626" s="1062"/>
      <c r="Y626" s="1062"/>
      <c r="Z626" s="1062"/>
      <c r="AA626" s="1062"/>
      <c r="AB626" s="1062"/>
      <c r="AC626" s="1062"/>
      <c r="AD626" s="1062"/>
      <c r="AE626" s="1062"/>
      <c r="AF626" s="1062"/>
      <c r="AG626" s="1062"/>
      <c r="AH626" s="1062"/>
      <c r="AI626" s="1062"/>
      <c r="AJ626" s="1062"/>
      <c r="AK626" s="1062"/>
      <c r="AL626" s="1062"/>
      <c r="AM626" s="1062"/>
      <c r="AN626" s="1062"/>
      <c r="AO626" s="1062"/>
      <c r="AP626" s="1062"/>
      <c r="AQ626" s="1062"/>
      <c r="AR626" s="1063"/>
      <c r="AS626" s="1064"/>
      <c r="AT626" s="1286" t="str">
        <f t="shared" si="70"/>
        <v xml:space="preserve"> </v>
      </c>
      <c r="AU626" s="1282">
        <f t="shared" si="71"/>
        <v>0</v>
      </c>
      <c r="AV626" s="1065"/>
    </row>
    <row r="627" spans="1:48" ht="12.75" hidden="1" customHeight="1">
      <c r="A627" s="1059" t="s">
        <v>231</v>
      </c>
      <c r="B627" s="1060" t="str">
        <f t="shared" si="72"/>
        <v xml:space="preserve"> </v>
      </c>
      <c r="C627" s="1077" t="s">
        <v>514</v>
      </c>
      <c r="D627" s="1282">
        <v>0</v>
      </c>
      <c r="E627" s="1061" t="str">
        <f t="shared" si="68"/>
        <v xml:space="preserve"> </v>
      </c>
      <c r="F627" s="1006"/>
      <c r="G627" s="1006"/>
      <c r="H627" s="1006"/>
      <c r="I627" s="1006"/>
      <c r="J627" s="1006"/>
      <c r="K627" s="1006"/>
      <c r="L627" s="1062"/>
      <c r="M627" s="1062"/>
      <c r="N627" s="1062"/>
      <c r="O627" s="1062"/>
      <c r="P627" s="1062"/>
      <c r="Q627" s="1062"/>
      <c r="R627" s="1062"/>
      <c r="S627" s="1062"/>
      <c r="T627" s="1062"/>
      <c r="U627" s="1062"/>
      <c r="V627" s="1062"/>
      <c r="W627" s="1062"/>
      <c r="X627" s="1062"/>
      <c r="Y627" s="1062"/>
      <c r="Z627" s="1062"/>
      <c r="AA627" s="1062"/>
      <c r="AB627" s="1062"/>
      <c r="AC627" s="1062"/>
      <c r="AD627" s="1062"/>
      <c r="AE627" s="1062"/>
      <c r="AF627" s="1062"/>
      <c r="AG627" s="1062"/>
      <c r="AH627" s="1062"/>
      <c r="AI627" s="1062"/>
      <c r="AJ627" s="1062"/>
      <c r="AK627" s="1062"/>
      <c r="AL627" s="1062"/>
      <c r="AM627" s="1062"/>
      <c r="AN627" s="1062"/>
      <c r="AO627" s="1062"/>
      <c r="AP627" s="1062"/>
      <c r="AQ627" s="1062"/>
      <c r="AR627" s="1063"/>
      <c r="AS627" s="1064"/>
      <c r="AT627" s="1286" t="str">
        <f t="shared" si="70"/>
        <v xml:space="preserve"> </v>
      </c>
      <c r="AU627" s="1282">
        <f t="shared" si="71"/>
        <v>0</v>
      </c>
      <c r="AV627" s="1065"/>
    </row>
    <row r="628" spans="1:48" ht="12.75" hidden="1" customHeight="1">
      <c r="A628" s="1066" t="s">
        <v>816</v>
      </c>
      <c r="B628" s="1060">
        <v>8</v>
      </c>
      <c r="C628" s="1077" t="s">
        <v>514</v>
      </c>
      <c r="D628" s="1296">
        <v>0</v>
      </c>
      <c r="E628" s="1061" t="str">
        <f t="shared" si="68"/>
        <v xml:space="preserve"> </v>
      </c>
      <c r="F628" s="1044"/>
      <c r="G628" s="1044"/>
      <c r="H628" s="1044"/>
      <c r="I628" s="1044"/>
      <c r="J628" s="1044"/>
      <c r="K628" s="1044"/>
      <c r="L628" s="1063"/>
      <c r="M628" s="1063"/>
      <c r="N628" s="1063"/>
      <c r="O628" s="1063"/>
      <c r="P628" s="1063"/>
      <c r="Q628" s="1063"/>
      <c r="R628" s="1063"/>
      <c r="S628" s="1063"/>
      <c r="T628" s="1063"/>
      <c r="U628" s="1063"/>
      <c r="V628" s="1063"/>
      <c r="W628" s="1063"/>
      <c r="X628" s="1063"/>
      <c r="Y628" s="1063"/>
      <c r="Z628" s="1063"/>
      <c r="AA628" s="1063"/>
      <c r="AB628" s="1063"/>
      <c r="AC628" s="1063"/>
      <c r="AD628" s="1063"/>
      <c r="AE628" s="1063"/>
      <c r="AF628" s="1063"/>
      <c r="AG628" s="1063"/>
      <c r="AH628" s="1063"/>
      <c r="AI628" s="1063"/>
      <c r="AJ628" s="1063"/>
      <c r="AK628" s="1063"/>
      <c r="AL628" s="1063"/>
      <c r="AM628" s="1063"/>
      <c r="AN628" s="1063"/>
      <c r="AO628" s="1063"/>
      <c r="AP628" s="1063"/>
      <c r="AQ628" s="1063"/>
      <c r="AR628" s="1063"/>
      <c r="AS628" s="1064"/>
      <c r="AT628" s="1286" t="str">
        <f t="shared" si="70"/>
        <v xml:space="preserve"> </v>
      </c>
      <c r="AU628" s="1282">
        <f t="shared" si="71"/>
        <v>0</v>
      </c>
      <c r="AV628" s="1065"/>
    </row>
    <row r="629" spans="1:48" ht="12.75" hidden="1" customHeight="1">
      <c r="A629" s="1047" t="s">
        <v>1296</v>
      </c>
      <c r="B629" s="1060">
        <f>IFERROR(MINUTE(B$5)-MINUTE(C629)," ")</f>
        <v>8</v>
      </c>
      <c r="C629" s="1077">
        <v>1.59375E-2</v>
      </c>
      <c r="D629" s="1296">
        <v>0</v>
      </c>
      <c r="E629" s="1061" t="str">
        <f t="shared" si="68"/>
        <v xml:space="preserve"> </v>
      </c>
      <c r="F629" s="1044"/>
      <c r="G629" s="1044"/>
      <c r="H629" s="1044"/>
      <c r="I629" s="1044"/>
      <c r="J629" s="1044"/>
      <c r="K629" s="1044"/>
      <c r="L629" s="1063"/>
      <c r="M629" s="1063"/>
      <c r="N629" s="1063"/>
      <c r="O629" s="1063"/>
      <c r="P629" s="1063"/>
      <c r="Q629" s="1063"/>
      <c r="R629" s="1063"/>
      <c r="S629" s="1063"/>
      <c r="T629" s="1063"/>
      <c r="U629" s="1063"/>
      <c r="V629" s="1063"/>
      <c r="W629" s="1063"/>
      <c r="X629" s="1063"/>
      <c r="Y629" s="1063"/>
      <c r="Z629" s="1063"/>
      <c r="AA629" s="1063"/>
      <c r="AB629" s="1063"/>
      <c r="AC629" s="1063"/>
      <c r="AD629" s="1063"/>
      <c r="AE629" s="1063"/>
      <c r="AF629" s="1063"/>
      <c r="AG629" s="1063"/>
      <c r="AH629" s="1063"/>
      <c r="AI629" s="1063"/>
      <c r="AJ629" s="1063"/>
      <c r="AK629" s="1063"/>
      <c r="AL629" s="1063"/>
      <c r="AM629" s="1063"/>
      <c r="AN629" s="1063"/>
      <c r="AO629" s="1063"/>
      <c r="AP629" s="1063"/>
      <c r="AQ629" s="1063"/>
      <c r="AR629" s="1063"/>
      <c r="AS629" s="1064"/>
      <c r="AT629" s="1286" t="str">
        <f t="shared" si="70"/>
        <v xml:space="preserve"> </v>
      </c>
      <c r="AU629" s="1282">
        <f t="shared" si="71"/>
        <v>0</v>
      </c>
      <c r="AV629" s="1065"/>
    </row>
    <row r="630" spans="1:48" ht="12.75" hidden="1" customHeight="1" thickBot="1">
      <c r="A630" s="1096" t="s">
        <v>900</v>
      </c>
      <c r="B630" s="1097" t="str">
        <f>IFERROR(MINUTE(B$5)-MINUTE(C630)," ")</f>
        <v xml:space="preserve"> </v>
      </c>
      <c r="C630" s="1098" t="s">
        <v>514</v>
      </c>
      <c r="D630" s="1297">
        <v>0</v>
      </c>
      <c r="E630" s="1061" t="str">
        <f t="shared" si="68"/>
        <v xml:space="preserve"> </v>
      </c>
      <c r="F630" s="1099"/>
      <c r="G630" s="1099"/>
      <c r="H630" s="1100"/>
      <c r="I630" s="1099"/>
      <c r="J630" s="1099"/>
      <c r="K630" s="1101"/>
      <c r="L630" s="1102"/>
      <c r="M630" s="1102"/>
      <c r="N630" s="1103"/>
      <c r="O630" s="1103"/>
      <c r="P630" s="1103"/>
      <c r="Q630" s="1103"/>
      <c r="R630" s="1103"/>
      <c r="S630" s="1103"/>
      <c r="T630" s="1103"/>
      <c r="U630" s="1103"/>
      <c r="V630" s="1103"/>
      <c r="W630" s="1103"/>
      <c r="X630" s="1103"/>
      <c r="Y630" s="1103"/>
      <c r="Z630" s="1103"/>
      <c r="AA630" s="1103"/>
      <c r="AB630" s="1103"/>
      <c r="AC630" s="1103"/>
      <c r="AD630" s="1103"/>
      <c r="AE630" s="1103"/>
      <c r="AF630" s="1103"/>
      <c r="AG630" s="1103"/>
      <c r="AH630" s="1103"/>
      <c r="AI630" s="1103"/>
      <c r="AJ630" s="1103"/>
      <c r="AK630" s="1103"/>
      <c r="AL630" s="1103"/>
      <c r="AM630" s="1103"/>
      <c r="AN630" s="1103"/>
      <c r="AO630" s="1103"/>
      <c r="AP630" s="1103"/>
      <c r="AQ630" s="1103"/>
      <c r="AR630" s="1102"/>
      <c r="AS630" s="1104"/>
      <c r="AT630" s="1286" t="str">
        <f t="shared" si="70"/>
        <v xml:space="preserve"> </v>
      </c>
      <c r="AU630" s="1282">
        <f t="shared" si="71"/>
        <v>0</v>
      </c>
      <c r="AV630" s="1065"/>
    </row>
    <row r="631" spans="1:48" ht="12.75" hidden="1" customHeight="1">
      <c r="A631" s="1059" t="s">
        <v>1232</v>
      </c>
      <c r="B631" s="1060" t="str">
        <f>IFERROR(MINUTE(B$5)-MINUTE(C631)," ")</f>
        <v xml:space="preserve"> </v>
      </c>
      <c r="C631" s="1077" t="s">
        <v>514</v>
      </c>
      <c r="D631" s="1282">
        <v>0</v>
      </c>
      <c r="E631" s="1061" t="str">
        <f t="shared" si="68"/>
        <v xml:space="preserve"> </v>
      </c>
      <c r="F631" s="1006"/>
      <c r="G631" s="1006"/>
      <c r="H631" s="1006"/>
      <c r="I631" s="1006"/>
      <c r="J631" s="1006"/>
      <c r="K631" s="1006"/>
      <c r="L631" s="1062"/>
      <c r="M631" s="1062"/>
      <c r="N631" s="1062"/>
      <c r="O631" s="1062"/>
      <c r="P631" s="1062"/>
      <c r="Q631" s="1062"/>
      <c r="R631" s="1062"/>
      <c r="S631" s="1062"/>
      <c r="T631" s="1062"/>
      <c r="U631" s="1062"/>
      <c r="V631" s="1062"/>
      <c r="W631" s="1062"/>
      <c r="X631" s="1062"/>
      <c r="Y631" s="1062"/>
      <c r="Z631" s="1062"/>
      <c r="AA631" s="1062"/>
      <c r="AB631" s="1062"/>
      <c r="AC631" s="1062"/>
      <c r="AD631" s="1062"/>
      <c r="AE631" s="1062"/>
      <c r="AF631" s="1062"/>
      <c r="AG631" s="1062"/>
      <c r="AH631" s="1062"/>
      <c r="AI631" s="1062"/>
      <c r="AJ631" s="1062"/>
      <c r="AK631" s="1062"/>
      <c r="AL631" s="1062"/>
      <c r="AM631" s="1062"/>
      <c r="AN631" s="1062"/>
      <c r="AO631" s="1062"/>
      <c r="AP631" s="1062"/>
      <c r="AQ631" s="1062"/>
      <c r="AR631" s="1063"/>
      <c r="AS631" s="1064"/>
      <c r="AT631" s="1286" t="str">
        <f t="shared" si="70"/>
        <v xml:space="preserve"> </v>
      </c>
      <c r="AU631" s="1282">
        <f t="shared" si="71"/>
        <v>0</v>
      </c>
      <c r="AV631" s="1065"/>
    </row>
    <row r="632" spans="1:48" ht="12.75" hidden="1" customHeight="1">
      <c r="A632" s="1066" t="s">
        <v>922</v>
      </c>
      <c r="B632" s="1060" t="str">
        <f>IFERROR(MINUTE(B$5)-MINUTE(C632)," ")</f>
        <v xml:space="preserve"> </v>
      </c>
      <c r="C632" s="1077" t="s">
        <v>514</v>
      </c>
      <c r="D632" s="1282">
        <v>0</v>
      </c>
      <c r="E632" s="1061" t="str">
        <f t="shared" si="68"/>
        <v xml:space="preserve"> </v>
      </c>
      <c r="F632" s="1019"/>
      <c r="G632" s="1019"/>
      <c r="H632" s="1068"/>
      <c r="I632" s="1019"/>
      <c r="J632" s="1019"/>
      <c r="K632" s="1019"/>
      <c r="L632" s="1069"/>
      <c r="M632" s="1069"/>
      <c r="N632" s="1062"/>
      <c r="O632" s="1062"/>
      <c r="P632" s="1062"/>
      <c r="Q632" s="1062"/>
      <c r="R632" s="1062"/>
      <c r="S632" s="1062"/>
      <c r="T632" s="1062"/>
      <c r="U632" s="1062"/>
      <c r="V632" s="1062"/>
      <c r="W632" s="1062"/>
      <c r="X632" s="1062"/>
      <c r="Y632" s="1062"/>
      <c r="Z632" s="1062"/>
      <c r="AA632" s="1062"/>
      <c r="AB632" s="1062"/>
      <c r="AC632" s="1062"/>
      <c r="AD632" s="1062"/>
      <c r="AE632" s="1062"/>
      <c r="AF632" s="1062"/>
      <c r="AG632" s="1062"/>
      <c r="AH632" s="1062"/>
      <c r="AI632" s="1062"/>
      <c r="AJ632" s="1062"/>
      <c r="AK632" s="1062"/>
      <c r="AL632" s="1062"/>
      <c r="AM632" s="1062"/>
      <c r="AN632" s="1062"/>
      <c r="AO632" s="1062"/>
      <c r="AP632" s="1062"/>
      <c r="AQ632" s="1062"/>
      <c r="AR632" s="1063"/>
      <c r="AS632" s="1064"/>
      <c r="AT632" s="1286" t="str">
        <f t="shared" si="70"/>
        <v xml:space="preserve"> </v>
      </c>
      <c r="AU632" s="1282">
        <f t="shared" si="71"/>
        <v>0</v>
      </c>
      <c r="AV632" s="1065"/>
    </row>
    <row r="633" spans="1:48" ht="12.75" hidden="1" customHeight="1">
      <c r="A633" s="1059" t="s">
        <v>817</v>
      </c>
      <c r="B633" s="1060">
        <v>8</v>
      </c>
      <c r="C633" s="1077" t="s">
        <v>514</v>
      </c>
      <c r="D633" s="1282">
        <v>0</v>
      </c>
      <c r="E633" s="1061" t="str">
        <f t="shared" si="68"/>
        <v xml:space="preserve"> </v>
      </c>
      <c r="F633" s="1006"/>
      <c r="G633" s="1006"/>
      <c r="H633" s="1006"/>
      <c r="I633" s="1006"/>
      <c r="J633" s="1006"/>
      <c r="K633" s="1006"/>
      <c r="L633" s="1062"/>
      <c r="M633" s="1062"/>
      <c r="N633" s="1062"/>
      <c r="O633" s="1062"/>
      <c r="P633" s="1062"/>
      <c r="Q633" s="1062"/>
      <c r="R633" s="1062"/>
      <c r="S633" s="1062"/>
      <c r="T633" s="1062"/>
      <c r="U633" s="1062"/>
      <c r="V633" s="1062"/>
      <c r="W633" s="1062"/>
      <c r="X633" s="1062"/>
      <c r="Y633" s="1062"/>
      <c r="Z633" s="1062"/>
      <c r="AA633" s="1062"/>
      <c r="AB633" s="1062"/>
      <c r="AC633" s="1062"/>
      <c r="AD633" s="1062"/>
      <c r="AE633" s="1062"/>
      <c r="AF633" s="1062"/>
      <c r="AG633" s="1062"/>
      <c r="AH633" s="1062"/>
      <c r="AI633" s="1062"/>
      <c r="AJ633" s="1062"/>
      <c r="AK633" s="1062"/>
      <c r="AL633" s="1062"/>
      <c r="AM633" s="1062"/>
      <c r="AN633" s="1062"/>
      <c r="AO633" s="1062"/>
      <c r="AP633" s="1062"/>
      <c r="AQ633" s="1062"/>
      <c r="AR633" s="1063"/>
      <c r="AS633" s="1064"/>
      <c r="AT633" s="1286" t="str">
        <f t="shared" si="70"/>
        <v xml:space="preserve"> </v>
      </c>
      <c r="AU633" s="1282">
        <f t="shared" si="71"/>
        <v>0</v>
      </c>
      <c r="AV633" s="1065"/>
    </row>
    <row r="634" spans="1:48" ht="12.75" hidden="1" customHeight="1" thickBot="1">
      <c r="A634" s="1298"/>
      <c r="B634" s="1299"/>
      <c r="C634" s="1298"/>
      <c r="D634" s="1300"/>
      <c r="E634" s="1061" t="str">
        <f t="shared" si="68"/>
        <v xml:space="preserve"> </v>
      </c>
      <c r="L634" s="1056"/>
      <c r="M634" s="1056"/>
      <c r="N634" s="1056"/>
      <c r="O634" s="1056"/>
      <c r="P634" s="1056"/>
      <c r="Q634" s="1056"/>
      <c r="R634" s="1056"/>
      <c r="S634" s="1056"/>
      <c r="T634" s="1056"/>
      <c r="U634" s="1056"/>
      <c r="V634" s="1056"/>
      <c r="W634" s="1056"/>
      <c r="X634" s="1056"/>
      <c r="Y634" s="1056"/>
      <c r="Z634" s="1056"/>
      <c r="AA634" s="1056"/>
      <c r="AB634" s="1056"/>
      <c r="AC634" s="1056"/>
      <c r="AD634" s="1056"/>
      <c r="AE634" s="1056"/>
      <c r="AF634" s="1056"/>
      <c r="AG634" s="1056"/>
      <c r="AH634" s="1056"/>
      <c r="AI634" s="1056"/>
      <c r="AJ634" s="1056"/>
      <c r="AK634" s="1056"/>
      <c r="AL634" s="1056"/>
      <c r="AM634" s="1056"/>
      <c r="AN634" s="1056"/>
      <c r="AO634" s="1056"/>
      <c r="AP634" s="1056"/>
      <c r="AQ634" s="1056"/>
      <c r="AR634" s="1056"/>
      <c r="AS634" s="1073"/>
      <c r="AU634" s="1300"/>
    </row>
    <row r="635" spans="1:48" ht="12.75" customHeight="1" thickBot="1">
      <c r="A635" s="1105" t="s">
        <v>1183</v>
      </c>
      <c r="B635" s="1106"/>
      <c r="C635" s="1301"/>
      <c r="D635" s="1107"/>
      <c r="E635" s="1108"/>
      <c r="F635" s="1109">
        <f t="shared" ref="F635:AR635" si="73">COUNTA(F7:F129) +COUNTA(F639:F655)</f>
        <v>4</v>
      </c>
      <c r="G635" s="1109">
        <f t="shared" si="73"/>
        <v>4</v>
      </c>
      <c r="H635" s="1109">
        <f t="shared" si="73"/>
        <v>8</v>
      </c>
      <c r="I635" s="1109">
        <f t="shared" si="73"/>
        <v>3</v>
      </c>
      <c r="J635" s="1109">
        <f t="shared" si="73"/>
        <v>2</v>
      </c>
      <c r="K635" s="1109">
        <f t="shared" si="73"/>
        <v>4</v>
      </c>
      <c r="L635" s="1109">
        <f t="shared" si="73"/>
        <v>8</v>
      </c>
      <c r="M635" s="1109">
        <f t="shared" si="73"/>
        <v>9</v>
      </c>
      <c r="N635" s="1109">
        <f t="shared" si="73"/>
        <v>3</v>
      </c>
      <c r="O635" s="1109">
        <f t="shared" si="73"/>
        <v>4</v>
      </c>
      <c r="P635" s="1109">
        <f t="shared" si="73"/>
        <v>8</v>
      </c>
      <c r="Q635" s="1109">
        <f t="shared" si="73"/>
        <v>4</v>
      </c>
      <c r="R635" s="1109">
        <f t="shared" si="73"/>
        <v>4</v>
      </c>
      <c r="S635" s="1109">
        <f t="shared" si="73"/>
        <v>3</v>
      </c>
      <c r="T635" s="1109">
        <f t="shared" si="73"/>
        <v>7</v>
      </c>
      <c r="U635" s="1109">
        <f t="shared" si="73"/>
        <v>1</v>
      </c>
      <c r="V635" s="1109">
        <f t="shared" si="73"/>
        <v>5</v>
      </c>
      <c r="W635" s="1109">
        <f t="shared" si="73"/>
        <v>2</v>
      </c>
      <c r="X635" s="1109">
        <f t="shared" si="73"/>
        <v>2</v>
      </c>
      <c r="Y635" s="1109">
        <f t="shared" si="73"/>
        <v>5</v>
      </c>
      <c r="Z635" s="1109">
        <f t="shared" si="73"/>
        <v>4</v>
      </c>
      <c r="AA635" s="1109">
        <f t="shared" si="73"/>
        <v>2</v>
      </c>
      <c r="AB635" s="1109">
        <f t="shared" si="73"/>
        <v>4</v>
      </c>
      <c r="AC635" s="1109">
        <f t="shared" si="73"/>
        <v>3</v>
      </c>
      <c r="AD635" s="1109">
        <f t="shared" si="73"/>
        <v>3</v>
      </c>
      <c r="AE635" s="1109">
        <f t="shared" si="73"/>
        <v>1</v>
      </c>
      <c r="AF635" s="1109">
        <f t="shared" si="73"/>
        <v>2</v>
      </c>
      <c r="AG635" s="1109">
        <f t="shared" si="73"/>
        <v>2</v>
      </c>
      <c r="AH635" s="1109">
        <f t="shared" si="73"/>
        <v>2</v>
      </c>
      <c r="AI635" s="1109">
        <f t="shared" si="73"/>
        <v>3</v>
      </c>
      <c r="AJ635" s="1109">
        <f t="shared" si="73"/>
        <v>7</v>
      </c>
      <c r="AK635" s="1109">
        <f t="shared" si="73"/>
        <v>6</v>
      </c>
      <c r="AL635" s="1109">
        <f t="shared" si="73"/>
        <v>7</v>
      </c>
      <c r="AM635" s="1109">
        <f t="shared" si="73"/>
        <v>8</v>
      </c>
      <c r="AN635" s="1109">
        <f t="shared" si="73"/>
        <v>1</v>
      </c>
      <c r="AO635" s="1109">
        <f t="shared" si="73"/>
        <v>4</v>
      </c>
      <c r="AP635" s="1109">
        <f t="shared" si="73"/>
        <v>2</v>
      </c>
      <c r="AQ635" s="1109">
        <f t="shared" si="73"/>
        <v>6</v>
      </c>
      <c r="AR635" s="1109">
        <f t="shared" si="73"/>
        <v>5</v>
      </c>
      <c r="AS635" s="1111"/>
      <c r="AT635" s="1112"/>
      <c r="AU635" s="1113">
        <f>SUM(E635:AR635)</f>
        <v>162</v>
      </c>
    </row>
    <row r="636" spans="1:48" ht="12.75" customHeight="1">
      <c r="A636" s="1058"/>
      <c r="B636" s="1040"/>
      <c r="C636" s="1286"/>
      <c r="D636" s="1114"/>
      <c r="F636" s="1009"/>
      <c r="G636" s="1009"/>
      <c r="H636" s="1009"/>
      <c r="J636" s="1053"/>
      <c r="N636" s="1009"/>
      <c r="O636" s="1009"/>
      <c r="P636" s="1009"/>
      <c r="Q636" s="1009"/>
      <c r="R636" s="1009"/>
      <c r="S636" s="1009"/>
      <c r="T636" s="1009"/>
      <c r="U636" s="1009"/>
      <c r="V636" s="1009"/>
      <c r="W636" s="1009"/>
      <c r="X636" s="1009"/>
      <c r="Y636" s="1115"/>
      <c r="Z636" s="1115"/>
      <c r="AA636" s="1115"/>
      <c r="AB636" s="1115"/>
      <c r="AC636" s="1115"/>
      <c r="AD636" s="1115"/>
      <c r="AE636" s="1009"/>
      <c r="AF636" s="1009"/>
      <c r="AG636" s="1009"/>
      <c r="AH636" s="1009"/>
      <c r="AI636" s="1009"/>
      <c r="AJ636" s="1115"/>
      <c r="AK636" s="1115"/>
      <c r="AL636" s="1115"/>
      <c r="AM636" s="1115"/>
      <c r="AN636" s="1009"/>
      <c r="AO636" s="1009"/>
      <c r="AP636" s="1009"/>
      <c r="AQ636" s="1009"/>
      <c r="AT636" s="1009"/>
      <c r="AU636" s="1010"/>
      <c r="AV636" s="1116"/>
    </row>
    <row r="637" spans="1:48" ht="12.75" customHeight="1" thickBot="1">
      <c r="A637" s="1058"/>
      <c r="B637" s="1040"/>
      <c r="C637" s="1286"/>
      <c r="D637" s="1114"/>
      <c r="F637" s="1009"/>
      <c r="G637" s="1009"/>
      <c r="H637" s="1009"/>
      <c r="J637" s="1053"/>
      <c r="N637" s="1009"/>
      <c r="O637" s="1009"/>
      <c r="P637" s="1009"/>
      <c r="Q637" s="1009"/>
      <c r="R637" s="1117"/>
      <c r="S637" s="1117"/>
      <c r="T637" s="1117"/>
      <c r="U637" s="1117"/>
      <c r="V637" s="1117"/>
      <c r="W637" s="1117"/>
      <c r="X637" s="1117"/>
      <c r="Y637" s="1117"/>
      <c r="Z637" s="1117"/>
      <c r="AA637" s="1117"/>
      <c r="AB637" s="1117"/>
      <c r="AC637" s="1117"/>
      <c r="AD637" s="1117"/>
      <c r="AE637" s="1117"/>
      <c r="AF637" s="1117"/>
      <c r="AG637" s="1117"/>
      <c r="AH637" s="1117"/>
      <c r="AI637" s="1117"/>
      <c r="AJ637" s="1117"/>
      <c r="AK637" s="1117"/>
      <c r="AL637" s="1117"/>
      <c r="AM637" s="1117"/>
      <c r="AN637" s="1117"/>
      <c r="AO637" s="1117"/>
      <c r="AP637" s="1117"/>
      <c r="AQ637" s="1117"/>
      <c r="AR637" s="1303"/>
      <c r="AT637" s="1009"/>
      <c r="AU637" s="1291"/>
    </row>
    <row r="638" spans="1:48" ht="12.75" customHeight="1" thickBot="1">
      <c r="A638" s="1118" t="s">
        <v>1184</v>
      </c>
      <c r="B638" s="1119" t="s">
        <v>59</v>
      </c>
      <c r="C638" s="1120"/>
      <c r="D638" s="1121" t="s">
        <v>439</v>
      </c>
      <c r="E638" s="1122" t="s">
        <v>10</v>
      </c>
      <c r="F638" s="1123">
        <f>F4</f>
        <v>44999</v>
      </c>
      <c r="G638" s="1123">
        <f t="shared" ref="G638:Q638" si="74">F638+7</f>
        <v>45006</v>
      </c>
      <c r="H638" s="1123">
        <f t="shared" si="74"/>
        <v>45013</v>
      </c>
      <c r="I638" s="1123">
        <f t="shared" si="74"/>
        <v>45020</v>
      </c>
      <c r="J638" s="1123">
        <f t="shared" si="74"/>
        <v>45027</v>
      </c>
      <c r="K638" s="1123">
        <v>45034</v>
      </c>
      <c r="L638" s="1123">
        <v>45041</v>
      </c>
      <c r="M638" s="1123">
        <f t="shared" si="74"/>
        <v>45048</v>
      </c>
      <c r="N638" s="1123">
        <f t="shared" si="74"/>
        <v>45055</v>
      </c>
      <c r="O638" s="1123">
        <f t="shared" si="74"/>
        <v>45062</v>
      </c>
      <c r="P638" s="1123">
        <f t="shared" si="74"/>
        <v>45069</v>
      </c>
      <c r="Q638" s="1123">
        <f t="shared" si="74"/>
        <v>45076</v>
      </c>
      <c r="R638" s="1123">
        <v>45083</v>
      </c>
      <c r="S638" s="1123">
        <v>45090</v>
      </c>
      <c r="T638" s="1123">
        <v>45097</v>
      </c>
      <c r="U638" s="1123">
        <v>45104</v>
      </c>
      <c r="V638" s="1123">
        <v>45111</v>
      </c>
      <c r="W638" s="1123">
        <v>45118</v>
      </c>
      <c r="X638" s="1123">
        <v>45125</v>
      </c>
      <c r="Y638" s="1123">
        <v>45132</v>
      </c>
      <c r="Z638" s="1123">
        <v>44803</v>
      </c>
      <c r="AA638" s="1123">
        <v>44810</v>
      </c>
      <c r="AB638" s="1123">
        <v>44817</v>
      </c>
      <c r="AC638" s="1123">
        <v>44824</v>
      </c>
      <c r="AD638" s="1123">
        <v>44831</v>
      </c>
      <c r="AE638" s="1123">
        <v>44838</v>
      </c>
      <c r="AF638" s="1123">
        <v>44845</v>
      </c>
      <c r="AG638" s="1123">
        <v>44852</v>
      </c>
      <c r="AH638" s="1123">
        <v>44859</v>
      </c>
      <c r="AI638" s="1134">
        <v>45202</v>
      </c>
      <c r="AJ638" s="1134">
        <v>45209</v>
      </c>
      <c r="AK638" s="1134">
        <v>45216</v>
      </c>
      <c r="AL638" s="1134">
        <v>45223</v>
      </c>
      <c r="AM638" s="1134">
        <v>45230</v>
      </c>
      <c r="AN638" s="1134">
        <v>45237</v>
      </c>
      <c r="AO638" s="1134">
        <v>45244</v>
      </c>
      <c r="AP638" s="1134">
        <v>45251</v>
      </c>
      <c r="AQ638" s="1134">
        <v>45258</v>
      </c>
      <c r="AR638" s="1134">
        <v>45265</v>
      </c>
      <c r="AS638" s="1124"/>
      <c r="AT638" s="1125" t="s">
        <v>438</v>
      </c>
      <c r="AU638" s="1126" t="s">
        <v>439</v>
      </c>
      <c r="AV638" s="1053"/>
    </row>
    <row r="639" spans="1:48" ht="12.75" customHeight="1">
      <c r="A639" s="1046" t="s">
        <v>1726</v>
      </c>
      <c r="B639" s="1016">
        <v>3</v>
      </c>
      <c r="C639" s="1068"/>
      <c r="D639" s="1127"/>
      <c r="E639" s="1061">
        <f>IFERROR(AVERAGE(F639:AR639), " ")</f>
        <v>2.0147569444444444E-2</v>
      </c>
      <c r="F639" s="1044">
        <v>2.2685185185185183E-2</v>
      </c>
      <c r="G639" s="1044">
        <v>1.909722222222222E-2</v>
      </c>
      <c r="H639" s="1044">
        <v>1.8784722222222223E-2</v>
      </c>
      <c r="I639" s="1020"/>
      <c r="J639" s="1020"/>
      <c r="K639" s="1020"/>
      <c r="L639" s="1044"/>
      <c r="M639" s="1044"/>
      <c r="N639" s="1020"/>
      <c r="O639" s="1044"/>
      <c r="P639" s="1020"/>
      <c r="Q639" s="1020"/>
      <c r="R639" s="1020"/>
      <c r="S639" s="1020"/>
      <c r="T639" s="1043"/>
      <c r="U639" s="1020"/>
      <c r="V639" s="1020"/>
      <c r="W639" s="1020"/>
      <c r="X639" s="1020"/>
      <c r="Y639" s="1020"/>
      <c r="Z639" s="1044">
        <v>2.0023148148148148E-2</v>
      </c>
      <c r="AA639" s="1020"/>
      <c r="AB639" s="1020"/>
      <c r="AC639" s="1020"/>
      <c r="AD639" s="1020"/>
      <c r="AE639" s="1020"/>
      <c r="AF639" s="1020"/>
      <c r="AG639" s="1020"/>
      <c r="AH639" s="1020"/>
      <c r="AI639" s="1020"/>
      <c r="AJ639" s="1020"/>
      <c r="AK639" s="1020"/>
      <c r="AL639" s="1020"/>
      <c r="AM639" s="1020"/>
      <c r="AN639" s="1020"/>
      <c r="AO639" s="1020"/>
      <c r="AP639" s="1020"/>
      <c r="AQ639" s="1020"/>
      <c r="AR639" s="1020"/>
      <c r="AS639" s="1128"/>
      <c r="AT639" s="1052">
        <f>IF(MIN(F639:AR639)=0," ",MIN(F639:AR639))</f>
        <v>1.8784722222222223E-2</v>
      </c>
      <c r="AU639" s="1304">
        <f>COUNTA(F639:AR639)</f>
        <v>4</v>
      </c>
      <c r="AV639" s="1053"/>
    </row>
    <row r="640" spans="1:48" ht="12.75" customHeight="1">
      <c r="A640" s="1046" t="s">
        <v>1734</v>
      </c>
      <c r="B640" s="1016">
        <v>1</v>
      </c>
      <c r="C640" s="1068"/>
      <c r="D640" s="1127"/>
      <c r="E640" s="1061">
        <f>IFERROR(AVERAGE(F640:AR640), " ")</f>
        <v>2.2453703703703708E-2</v>
      </c>
      <c r="F640" s="1044">
        <v>2.2453703703703708E-2</v>
      </c>
      <c r="G640" s="1020"/>
      <c r="H640" s="1020"/>
      <c r="I640" s="1020"/>
      <c r="J640" s="1020"/>
      <c r="K640" s="1020"/>
      <c r="L640" s="1044"/>
      <c r="M640" s="1044"/>
      <c r="N640" s="1020"/>
      <c r="O640" s="1020"/>
      <c r="P640" s="1020"/>
      <c r="Q640" s="1020"/>
      <c r="R640" s="1020"/>
      <c r="S640" s="1020"/>
      <c r="T640" s="1020"/>
      <c r="U640" s="1020"/>
      <c r="V640" s="1020"/>
      <c r="W640" s="1020"/>
      <c r="X640" s="1020"/>
      <c r="Y640" s="1020"/>
      <c r="Z640" s="1020"/>
      <c r="AA640" s="1020"/>
      <c r="AB640" s="1020"/>
      <c r="AC640" s="1020"/>
      <c r="AD640" s="1020"/>
      <c r="AE640" s="1020"/>
      <c r="AF640" s="1020"/>
      <c r="AG640" s="1020"/>
      <c r="AH640" s="1044"/>
      <c r="AI640" s="1020"/>
      <c r="AJ640" s="1020"/>
      <c r="AK640" s="1020"/>
      <c r="AL640" s="1020"/>
      <c r="AM640" s="1020"/>
      <c r="AN640" s="1020"/>
      <c r="AO640" s="1020"/>
      <c r="AP640" s="1020"/>
      <c r="AQ640" s="1020"/>
      <c r="AR640" s="1020"/>
      <c r="AS640" s="1128"/>
      <c r="AT640" s="1052">
        <f>IF(MIN(F640:AR640)=0," ",MIN(F640:AR640))</f>
        <v>2.2453703703703708E-2</v>
      </c>
      <c r="AU640" s="1304">
        <f>COUNTA(F640:AR640)</f>
        <v>1</v>
      </c>
      <c r="AV640" s="1053"/>
    </row>
    <row r="641" spans="1:48" ht="12.75" customHeight="1">
      <c r="A641" s="1046" t="s">
        <v>1707</v>
      </c>
      <c r="B641" s="1016">
        <v>-10</v>
      </c>
      <c r="C641" s="1068"/>
      <c r="D641" s="1127"/>
      <c r="E641" s="1061"/>
      <c r="F641" s="1044"/>
      <c r="G641" s="1020"/>
      <c r="H641" s="1020"/>
      <c r="I641" s="1020"/>
      <c r="J641" s="1020"/>
      <c r="K641" s="1020"/>
      <c r="L641" s="1044"/>
      <c r="M641" s="1044"/>
      <c r="N641" s="1020"/>
      <c r="O641" s="1020"/>
      <c r="P641" s="1020"/>
      <c r="Q641" s="1020"/>
      <c r="R641" s="1020"/>
      <c r="S641" s="1020"/>
      <c r="T641" s="1020"/>
      <c r="U641" s="1020"/>
      <c r="V641" s="1020"/>
      <c r="W641" s="1020"/>
      <c r="X641" s="1020"/>
      <c r="Y641" s="1020"/>
      <c r="Z641" s="1020"/>
      <c r="AA641" s="1020"/>
      <c r="AB641" s="1020"/>
      <c r="AC641" s="1020"/>
      <c r="AD641" s="1020"/>
      <c r="AE641" s="1020"/>
      <c r="AF641" s="1020"/>
      <c r="AG641" s="1020"/>
      <c r="AH641" s="1044"/>
      <c r="AI641" s="1020"/>
      <c r="AJ641" s="1020"/>
      <c r="AK641" s="1020"/>
      <c r="AL641" s="1044">
        <v>3.4722222222222224E-2</v>
      </c>
      <c r="AM641" s="1020"/>
      <c r="AN641" s="1020"/>
      <c r="AO641" s="1020"/>
      <c r="AP641" s="1020"/>
      <c r="AQ641" s="1020"/>
      <c r="AR641" s="1020"/>
      <c r="AS641" s="1128"/>
      <c r="AT641" s="1052"/>
      <c r="AU641" s="1304"/>
      <c r="AV641" s="1053"/>
    </row>
    <row r="642" spans="1:48" ht="12.75" customHeight="1">
      <c r="A642" s="1046" t="s">
        <v>1773</v>
      </c>
      <c r="B642" s="1016">
        <v>-10</v>
      </c>
      <c r="C642" s="1068"/>
      <c r="D642" s="1127"/>
      <c r="E642" s="1061"/>
      <c r="F642" s="1044"/>
      <c r="G642" s="1020"/>
      <c r="H642" s="1020"/>
      <c r="I642" s="1020"/>
      <c r="J642" s="1020"/>
      <c r="K642" s="1020"/>
      <c r="L642" s="1044"/>
      <c r="M642" s="1044"/>
      <c r="N642" s="1020"/>
      <c r="O642" s="1020"/>
      <c r="P642" s="1020"/>
      <c r="Q642" s="1020"/>
      <c r="R642" s="1020"/>
      <c r="S642" s="1020"/>
      <c r="T642" s="1020"/>
      <c r="U642" s="1020"/>
      <c r="V642" s="1020"/>
      <c r="W642" s="1020"/>
      <c r="X642" s="1020"/>
      <c r="Y642" s="1020"/>
      <c r="Z642" s="1020"/>
      <c r="AA642" s="1020"/>
      <c r="AB642" s="1020"/>
      <c r="AC642" s="1020"/>
      <c r="AD642" s="1020"/>
      <c r="AE642" s="1020"/>
      <c r="AF642" s="1020"/>
      <c r="AG642" s="1020"/>
      <c r="AH642" s="1044"/>
      <c r="AI642" s="1020"/>
      <c r="AJ642" s="1020"/>
      <c r="AK642" s="1020"/>
      <c r="AL642" s="1044">
        <v>3.4722222222222224E-2</v>
      </c>
      <c r="AM642" s="1020"/>
      <c r="AN642" s="1020"/>
      <c r="AO642" s="1020"/>
      <c r="AP642" s="1020"/>
      <c r="AQ642" s="1020"/>
      <c r="AR642" s="1020"/>
      <c r="AS642" s="1128"/>
      <c r="AT642" s="1052"/>
      <c r="AU642" s="1304"/>
      <c r="AV642" s="1053"/>
    </row>
    <row r="643" spans="1:48" ht="12.75" customHeight="1">
      <c r="A643" s="1046" t="s">
        <v>1691</v>
      </c>
      <c r="B643" s="1016">
        <v>7</v>
      </c>
      <c r="C643" s="1068"/>
      <c r="D643" s="1127"/>
      <c r="E643" s="1061">
        <f>IFERROR(AVERAGE(G643:AR643), " ")</f>
        <v>1.6655092592592593E-2</v>
      </c>
      <c r="G643" s="1044">
        <v>1.6655092592592593E-2</v>
      </c>
      <c r="H643" s="1020"/>
      <c r="I643" s="1020"/>
      <c r="J643" s="1020"/>
      <c r="K643" s="1020"/>
      <c r="L643" s="1044"/>
      <c r="M643" s="1044"/>
      <c r="N643" s="1020"/>
      <c r="O643" s="1020"/>
      <c r="P643" s="1020"/>
      <c r="Q643" s="1020"/>
      <c r="R643" s="1020"/>
      <c r="S643" s="1020"/>
      <c r="T643" s="1020"/>
      <c r="U643" s="1020"/>
      <c r="V643" s="1020"/>
      <c r="W643" s="1020"/>
      <c r="X643" s="1020"/>
      <c r="Y643" s="1020"/>
      <c r="Z643" s="1020"/>
      <c r="AA643" s="1020"/>
      <c r="AB643" s="1020"/>
      <c r="AC643" s="1020"/>
      <c r="AD643" s="1020"/>
      <c r="AE643" s="1020"/>
      <c r="AF643" s="1020"/>
      <c r="AG643" s="1020"/>
      <c r="AH643" s="1044"/>
      <c r="AI643" s="1020"/>
      <c r="AJ643" s="1020"/>
      <c r="AK643" s="1020"/>
      <c r="AL643" s="1020"/>
      <c r="AM643" s="1020"/>
      <c r="AN643" s="1020"/>
      <c r="AO643" s="1020"/>
      <c r="AP643" s="1020"/>
      <c r="AQ643" s="1020"/>
      <c r="AR643" s="1020"/>
      <c r="AS643" s="1128"/>
      <c r="AT643" s="1052">
        <f>IF(MIN(G643:AR643)=0," ",MIN(G643:AR643))</f>
        <v>1.6655092592592593E-2</v>
      </c>
      <c r="AU643" s="1304">
        <f>COUNTA(G643:AR643)</f>
        <v>1</v>
      </c>
      <c r="AV643" s="1053"/>
    </row>
    <row r="644" spans="1:48" ht="12.75" customHeight="1">
      <c r="A644" s="1046" t="s">
        <v>1689</v>
      </c>
      <c r="B644" s="1016">
        <v>6</v>
      </c>
      <c r="C644" s="1068"/>
      <c r="D644" s="1127"/>
      <c r="E644" s="1061">
        <f>IFERROR(AVERAGE(G644:AR644), " ")</f>
        <v>1.8402777777777778E-2</v>
      </c>
      <c r="G644" s="1044"/>
      <c r="H644" s="1044">
        <v>1.8402777777777778E-2</v>
      </c>
      <c r="I644" s="1020"/>
      <c r="J644" s="1020"/>
      <c r="K644" s="1020"/>
      <c r="L644" s="1044"/>
      <c r="M644" s="1044"/>
      <c r="N644" s="1020"/>
      <c r="O644" s="1020"/>
      <c r="P644" s="1020"/>
      <c r="Q644" s="1020"/>
      <c r="R644" s="1020"/>
      <c r="S644" s="1020"/>
      <c r="T644" s="1020"/>
      <c r="U644" s="1020"/>
      <c r="V644" s="1020"/>
      <c r="W644" s="1020"/>
      <c r="X644" s="1020"/>
      <c r="Y644" s="1020"/>
      <c r="Z644" s="1020"/>
      <c r="AA644" s="1020"/>
      <c r="AB644" s="1020"/>
      <c r="AC644" s="1020"/>
      <c r="AD644" s="1020"/>
      <c r="AE644" s="1020"/>
      <c r="AF644" s="1020"/>
      <c r="AG644" s="1020"/>
      <c r="AH644" s="1044"/>
      <c r="AI644" s="1020"/>
      <c r="AJ644" s="1020"/>
      <c r="AK644" s="1020"/>
      <c r="AL644" s="1020"/>
      <c r="AM644" s="1020"/>
      <c r="AN644" s="1020"/>
      <c r="AO644" s="1020"/>
      <c r="AP644" s="1020"/>
      <c r="AQ644" s="1020"/>
      <c r="AR644" s="1020"/>
      <c r="AS644" s="1128"/>
      <c r="AT644" s="1052">
        <f>IF(MIN(G644:AR644)=0," ",MIN(G644:AR644))</f>
        <v>1.8402777777777778E-2</v>
      </c>
      <c r="AU644" s="1304">
        <f>COUNTA(G644:AR644)</f>
        <v>1</v>
      </c>
      <c r="AV644" s="1053"/>
    </row>
    <row r="645" spans="1:48" ht="12.75" customHeight="1">
      <c r="A645" s="1046" t="s">
        <v>1774</v>
      </c>
      <c r="B645" s="1016"/>
      <c r="C645" s="1068"/>
      <c r="D645" s="1127"/>
      <c r="E645" s="1061"/>
      <c r="G645" s="1044"/>
      <c r="H645" s="1044"/>
      <c r="I645" s="1020"/>
      <c r="J645" s="1020"/>
      <c r="K645" s="1020"/>
      <c r="L645" s="1044"/>
      <c r="M645" s="1044"/>
      <c r="N645" s="1020"/>
      <c r="O645" s="1020"/>
      <c r="P645" s="1020"/>
      <c r="Q645" s="1020"/>
      <c r="R645" s="1020"/>
      <c r="S645" s="1020"/>
      <c r="T645" s="1020"/>
      <c r="U645" s="1020"/>
      <c r="V645" s="1020"/>
      <c r="W645" s="1020"/>
      <c r="X645" s="1020"/>
      <c r="Y645" s="1020"/>
      <c r="Z645" s="1020"/>
      <c r="AA645" s="1020"/>
      <c r="AB645" s="1020"/>
      <c r="AC645" s="1020"/>
      <c r="AD645" s="1020"/>
      <c r="AE645" s="1020"/>
      <c r="AF645" s="1020"/>
      <c r="AG645" s="1020"/>
      <c r="AH645" s="1044"/>
      <c r="AI645" s="1020"/>
      <c r="AJ645" s="1020"/>
      <c r="AK645" s="1043" t="s">
        <v>1566</v>
      </c>
      <c r="AL645" s="1020"/>
      <c r="AM645" s="1020"/>
      <c r="AN645" s="1020"/>
      <c r="AO645" s="1020"/>
      <c r="AP645" s="1020"/>
      <c r="AQ645" s="1020"/>
      <c r="AR645" s="1020"/>
      <c r="AS645" s="1128"/>
      <c r="AT645" s="1052"/>
      <c r="AU645" s="1304"/>
      <c r="AV645" s="1053"/>
    </row>
    <row r="646" spans="1:48" ht="12.75" customHeight="1">
      <c r="A646" s="1046" t="s">
        <v>1690</v>
      </c>
      <c r="B646" s="1016">
        <v>8</v>
      </c>
      <c r="C646" s="1068"/>
      <c r="D646" s="1127"/>
      <c r="E646" s="1061">
        <f>IFERROR(AVERAGE(G646:AR646), " ")</f>
        <v>1.6105324074074074E-2</v>
      </c>
      <c r="G646" s="1044"/>
      <c r="H646" s="1044"/>
      <c r="I646" s="1020"/>
      <c r="J646" s="1020"/>
      <c r="K646" s="1020"/>
      <c r="L646" s="1044"/>
      <c r="M646" s="1044"/>
      <c r="N646" s="1020"/>
      <c r="O646" s="1020"/>
      <c r="P646" s="1020"/>
      <c r="Q646" s="1020"/>
      <c r="R646" s="1020"/>
      <c r="S646" s="1020"/>
      <c r="T646" s="1020"/>
      <c r="U646" s="1020"/>
      <c r="V646" s="1044">
        <v>1.6932870370370369E-2</v>
      </c>
      <c r="W646" s="1020"/>
      <c r="X646" s="1020"/>
      <c r="Y646" s="1044">
        <v>1.5277777777777777E-2</v>
      </c>
      <c r="Z646" s="1020"/>
      <c r="AA646" s="1020"/>
      <c r="AB646" s="1020"/>
      <c r="AC646" s="1020"/>
      <c r="AD646" s="1020"/>
      <c r="AE646" s="1020"/>
      <c r="AF646" s="1020"/>
      <c r="AG646" s="1020"/>
      <c r="AH646" s="1044"/>
      <c r="AI646" s="1020"/>
      <c r="AJ646" s="1020"/>
      <c r="AK646" s="1020"/>
      <c r="AL646" s="1020"/>
      <c r="AM646" s="1020"/>
      <c r="AN646" s="1020"/>
      <c r="AO646" s="1020"/>
      <c r="AP646" s="1020"/>
      <c r="AQ646" s="1020"/>
      <c r="AR646" s="1020"/>
      <c r="AS646" s="1128"/>
      <c r="AT646" s="1052"/>
      <c r="AU646" s="1304"/>
      <c r="AV646" s="1053"/>
    </row>
    <row r="647" spans="1:48" ht="12.75" customHeight="1">
      <c r="A647" s="1046" t="s">
        <v>1699</v>
      </c>
      <c r="B647" s="1016">
        <v>-10</v>
      </c>
      <c r="C647" s="1068"/>
      <c r="D647" s="1127"/>
      <c r="E647" s="1061">
        <f>IFERROR(AVERAGE(G647:AR647), " ")</f>
        <v>2.7083333333333334E-2</v>
      </c>
      <c r="G647" s="1044"/>
      <c r="H647" s="1044"/>
      <c r="I647" s="1020"/>
      <c r="J647" s="1020"/>
      <c r="K647" s="1020"/>
      <c r="L647" s="1044"/>
      <c r="M647" s="1044"/>
      <c r="N647" s="1020"/>
      <c r="O647" s="1020"/>
      <c r="P647" s="1020"/>
      <c r="Q647" s="1020"/>
      <c r="R647" s="1020"/>
      <c r="S647" s="1020"/>
      <c r="T647" s="1020"/>
      <c r="U647" s="1020"/>
      <c r="V647" s="1044"/>
      <c r="W647" s="1020"/>
      <c r="X647" s="1020"/>
      <c r="Y647" s="1044"/>
      <c r="Z647" s="1020"/>
      <c r="AA647" s="1020"/>
      <c r="AB647" s="1020"/>
      <c r="AC647" s="1020"/>
      <c r="AD647" s="1020"/>
      <c r="AE647" s="1020"/>
      <c r="AF647" s="1020"/>
      <c r="AG647" s="1020"/>
      <c r="AH647" s="1044"/>
      <c r="AI647" s="1020"/>
      <c r="AJ647" s="1044">
        <v>2.7083333333333334E-2</v>
      </c>
      <c r="AK647" s="1020"/>
      <c r="AL647" s="1020"/>
      <c r="AM647" s="1020"/>
      <c r="AN647" s="1020"/>
      <c r="AO647" s="1020"/>
      <c r="AP647" s="1020"/>
      <c r="AQ647" s="1020"/>
      <c r="AR647" s="1020"/>
      <c r="AS647" s="1128"/>
      <c r="AT647" s="1052"/>
      <c r="AU647" s="1304"/>
      <c r="AV647" s="1053"/>
    </row>
    <row r="648" spans="1:48" ht="12.75" customHeight="1">
      <c r="A648" s="1046" t="s">
        <v>1706</v>
      </c>
      <c r="B648" s="1016">
        <v>8</v>
      </c>
      <c r="C648" s="1068"/>
      <c r="D648" s="1127"/>
      <c r="E648" s="1061">
        <f>IFERROR(AVERAGE(G648:AR648), " ")</f>
        <v>1.6386574074074074E-2</v>
      </c>
      <c r="G648" s="1044"/>
      <c r="H648" s="1044"/>
      <c r="I648" s="1020"/>
      <c r="J648" s="1020"/>
      <c r="K648" s="1020"/>
      <c r="L648" s="1044">
        <v>1.9351851851851853E-2</v>
      </c>
      <c r="M648" s="1044">
        <v>1.5277777777777777E-2</v>
      </c>
      <c r="O648" s="1020"/>
      <c r="P648" s="1020"/>
      <c r="Q648" s="1044">
        <v>1.6180555555555556E-2</v>
      </c>
      <c r="R648" s="1020"/>
      <c r="S648" s="1020"/>
      <c r="T648" s="1020" t="s">
        <v>514</v>
      </c>
      <c r="U648" s="1020"/>
      <c r="V648" s="1044">
        <v>1.6643518518518519E-2</v>
      </c>
      <c r="W648" s="1020"/>
      <c r="X648" s="1020"/>
      <c r="Y648" s="1044">
        <v>1.4479166666666668E-2</v>
      </c>
      <c r="Z648" s="1020"/>
      <c r="AA648" s="1020"/>
      <c r="AB648" s="1020"/>
      <c r="AC648" s="1020"/>
      <c r="AD648" s="1020"/>
      <c r="AE648" s="1020"/>
      <c r="AF648" s="1020"/>
      <c r="AG648" s="1020"/>
      <c r="AH648" s="1044"/>
      <c r="AI648" s="1020"/>
      <c r="AJ648" s="1020"/>
      <c r="AK648" s="1020"/>
      <c r="AL648" s="1020"/>
      <c r="AM648" s="1020"/>
      <c r="AN648" s="1020"/>
      <c r="AO648" s="1020"/>
      <c r="AP648" s="1020"/>
      <c r="AQ648" s="1020"/>
      <c r="AR648" s="1020"/>
      <c r="AS648" s="1128"/>
      <c r="AT648" s="1052">
        <f>IF(MIN(G648:AR648)=0," ",MIN(G648:AR648))</f>
        <v>1.4479166666666668E-2</v>
      </c>
      <c r="AU648" s="1304">
        <f>COUNTA(G648:AR648)</f>
        <v>6</v>
      </c>
      <c r="AV648" s="1053"/>
    </row>
    <row r="649" spans="1:48" ht="12.75" customHeight="1">
      <c r="A649" s="1046" t="s">
        <v>1775</v>
      </c>
      <c r="B649" s="1016">
        <v>8</v>
      </c>
      <c r="C649" s="1068"/>
      <c r="D649" s="1127"/>
      <c r="E649" s="1061">
        <f>IFERROR(AVERAGE(G649:AR649), " ")</f>
        <v>1.5474537037037038E-2</v>
      </c>
      <c r="G649" s="1044"/>
      <c r="H649" s="1044"/>
      <c r="I649" s="1020"/>
      <c r="J649" s="1020"/>
      <c r="K649" s="1020"/>
      <c r="L649" s="1044"/>
      <c r="M649" s="1044"/>
      <c r="O649" s="1020"/>
      <c r="P649" s="1044">
        <v>1.5474537037037038E-2</v>
      </c>
      <c r="Q649" s="1020"/>
      <c r="R649" s="1020"/>
      <c r="S649" s="1020"/>
      <c r="T649" s="1020"/>
      <c r="U649" s="1020"/>
      <c r="V649" s="1020"/>
      <c r="W649" s="1020"/>
      <c r="X649" s="1020"/>
      <c r="Y649" s="1020"/>
      <c r="Z649" s="1020"/>
      <c r="AA649" s="1020"/>
      <c r="AB649" s="1020"/>
      <c r="AC649" s="1020"/>
      <c r="AD649" s="1020"/>
      <c r="AE649" s="1020"/>
      <c r="AF649" s="1020"/>
      <c r="AG649" s="1020"/>
      <c r="AH649" s="1044"/>
      <c r="AI649" s="1020"/>
      <c r="AJ649" s="1020"/>
      <c r="AK649" s="1020"/>
      <c r="AL649" s="1020"/>
      <c r="AM649" s="1020"/>
      <c r="AN649" s="1020"/>
      <c r="AO649" s="1020"/>
      <c r="AP649" s="1020"/>
      <c r="AQ649" s="1020"/>
      <c r="AR649" s="1020"/>
      <c r="AS649" s="1128"/>
      <c r="AT649" s="1052">
        <f>IF(MIN(G649:AR649)=0," ",MIN(G649:AR649))</f>
        <v>1.5474537037037038E-2</v>
      </c>
      <c r="AU649" s="1304">
        <f>COUNTA(G649:AR649)</f>
        <v>1</v>
      </c>
      <c r="AV649" s="1053"/>
    </row>
    <row r="650" spans="1:48" ht="12.75" customHeight="1">
      <c r="A650" s="1046" t="s">
        <v>1709</v>
      </c>
      <c r="B650" s="1016">
        <v>11</v>
      </c>
      <c r="C650" s="1068"/>
      <c r="D650" s="1127"/>
      <c r="E650" s="1061">
        <f>IFERROR(AVERAGE(G650:AR650), " ")</f>
        <v>1.3082561728395061E-2</v>
      </c>
      <c r="G650" s="1044"/>
      <c r="H650" s="1044">
        <v>1.3194444444444444E-2</v>
      </c>
      <c r="I650" s="1020"/>
      <c r="J650" s="1020"/>
      <c r="K650" s="1020"/>
      <c r="L650" s="1044"/>
      <c r="M650" s="1044"/>
      <c r="N650" s="1044">
        <v>1.324074074074074E-2</v>
      </c>
      <c r="O650" s="1020"/>
      <c r="P650" s="1044">
        <v>1.2812499999999999E-2</v>
      </c>
      <c r="Q650" s="1020"/>
      <c r="R650" s="1020"/>
      <c r="S650" s="1020"/>
      <c r="T650" s="1020"/>
      <c r="U650" s="1020"/>
      <c r="V650" s="1020"/>
      <c r="W650" s="1020"/>
      <c r="X650" s="1020"/>
      <c r="Y650" s="1020"/>
      <c r="Z650" s="1020"/>
      <c r="AA650" s="1020"/>
      <c r="AB650" s="1020"/>
      <c r="AC650" s="1020"/>
      <c r="AD650" s="1020"/>
      <c r="AE650" s="1020"/>
      <c r="AF650" s="1020"/>
      <c r="AG650" s="1020"/>
      <c r="AH650" s="1044"/>
      <c r="AI650" s="1020"/>
      <c r="AJ650" s="1020"/>
      <c r="AK650" s="1020"/>
      <c r="AL650" s="1020"/>
      <c r="AM650" s="1020"/>
      <c r="AN650" s="1020"/>
      <c r="AO650" s="1020"/>
      <c r="AP650" s="1020"/>
      <c r="AQ650" s="1020"/>
      <c r="AR650" s="1020"/>
      <c r="AS650" s="1128"/>
      <c r="AT650" s="1052">
        <f>IF(MIN(G650:AR650)=0," ",MIN(G650:AR650))</f>
        <v>1.2812499999999999E-2</v>
      </c>
      <c r="AU650" s="1304">
        <f>COUNTA(G650:AR650)</f>
        <v>3</v>
      </c>
      <c r="AV650" s="1053"/>
    </row>
    <row r="651" spans="1:48" ht="12.75" customHeight="1">
      <c r="A651" s="1046" t="s">
        <v>1711</v>
      </c>
      <c r="B651" s="1016"/>
      <c r="C651" s="1068"/>
      <c r="D651" s="1127"/>
      <c r="E651" s="1061"/>
      <c r="G651" s="1044"/>
      <c r="H651" s="1044"/>
      <c r="I651" s="1020"/>
      <c r="J651" s="1020"/>
      <c r="K651" s="1020"/>
      <c r="L651" s="1044"/>
      <c r="M651" s="1044"/>
      <c r="N651" s="1044"/>
      <c r="O651" s="1020"/>
      <c r="P651" s="1044"/>
      <c r="Q651" s="1020"/>
      <c r="R651" s="1020"/>
      <c r="S651" s="1020"/>
      <c r="T651" s="1020"/>
      <c r="U651" s="1020"/>
      <c r="V651" s="1020"/>
      <c r="W651" s="1020"/>
      <c r="X651" s="1020"/>
      <c r="Y651" s="1020"/>
      <c r="Z651" s="1020"/>
      <c r="AA651" s="1020"/>
      <c r="AB651" s="1020"/>
      <c r="AC651" s="1020"/>
      <c r="AD651" s="1020"/>
      <c r="AE651" s="1020"/>
      <c r="AF651" s="1020"/>
      <c r="AG651" s="1020"/>
      <c r="AH651" s="1044"/>
      <c r="AI651" s="1020"/>
      <c r="AJ651" s="1020"/>
      <c r="AK651" s="1043" t="s">
        <v>1566</v>
      </c>
      <c r="AL651" s="1020"/>
      <c r="AM651" s="1020"/>
      <c r="AN651" s="1020"/>
      <c r="AO651" s="1020"/>
      <c r="AP651" s="1020"/>
      <c r="AQ651" s="1020"/>
      <c r="AR651" s="1020"/>
      <c r="AS651" s="1128"/>
      <c r="AT651" s="1052"/>
      <c r="AU651" s="1304"/>
      <c r="AV651" s="1053"/>
    </row>
    <row r="652" spans="1:48" ht="12.75" customHeight="1">
      <c r="A652" s="1046" t="s">
        <v>1723</v>
      </c>
      <c r="B652" s="1016"/>
      <c r="C652" s="1068"/>
      <c r="D652" s="1127"/>
      <c r="E652" s="1061">
        <f>IFERROR(AVERAGE(G652:AR652), " ")</f>
        <v>2.8472222222222222E-2</v>
      </c>
      <c r="G652" s="1044"/>
      <c r="H652" s="1044"/>
      <c r="I652" s="1020"/>
      <c r="J652" s="1020"/>
      <c r="K652" s="1020"/>
      <c r="L652" s="1044"/>
      <c r="M652" s="1044"/>
      <c r="N652" s="1044"/>
      <c r="O652" s="1020"/>
      <c r="P652" s="1044">
        <v>2.8472222222222222E-2</v>
      </c>
      <c r="Q652" s="1020"/>
      <c r="R652" s="1020"/>
      <c r="S652" s="1020"/>
      <c r="T652" s="1020"/>
      <c r="U652" s="1020"/>
      <c r="V652" s="1020"/>
      <c r="W652" s="1020"/>
      <c r="X652" s="1020"/>
      <c r="Y652" s="1020"/>
      <c r="Z652" s="1020"/>
      <c r="AA652" s="1020"/>
      <c r="AB652" s="1020"/>
      <c r="AC652" s="1020"/>
      <c r="AD652" s="1020"/>
      <c r="AE652" s="1020"/>
      <c r="AF652" s="1020"/>
      <c r="AG652" s="1020"/>
      <c r="AH652" s="1044"/>
      <c r="AI652" s="1020"/>
      <c r="AJ652" s="1020"/>
      <c r="AK652" s="1020"/>
      <c r="AL652" s="1020"/>
      <c r="AM652" s="1020"/>
      <c r="AN652" s="1020"/>
      <c r="AO652" s="1020"/>
      <c r="AP652" s="1020"/>
      <c r="AQ652" s="1020"/>
      <c r="AR652" s="1020"/>
      <c r="AS652" s="1128"/>
      <c r="AT652" s="1052">
        <f>IF(MIN(G652:AR652)=0," ",MIN(G652:AR652))</f>
        <v>2.8472222222222222E-2</v>
      </c>
      <c r="AU652" s="1304">
        <f>COUNTA(G652:AR652)</f>
        <v>1</v>
      </c>
      <c r="AV652" s="1053"/>
    </row>
    <row r="653" spans="1:48" ht="12.75" customHeight="1">
      <c r="A653" s="1046" t="s">
        <v>1731</v>
      </c>
      <c r="B653" s="1016">
        <v>11</v>
      </c>
      <c r="C653" s="1068"/>
      <c r="D653" s="1127"/>
      <c r="E653" s="1061">
        <f>IFERROR(AVERAGE(G653:AR653), " ")</f>
        <v>1.4131944444444444E-2</v>
      </c>
      <c r="F653" s="1044"/>
      <c r="G653" s="1020"/>
      <c r="H653" s="1044">
        <v>1.3680555555555555E-2</v>
      </c>
      <c r="I653" s="1020"/>
      <c r="J653" s="1020"/>
      <c r="K653" s="1020"/>
      <c r="L653" s="1044">
        <v>1.4583333333333332E-2</v>
      </c>
      <c r="M653" s="1044"/>
      <c r="N653" s="1020"/>
      <c r="O653" s="1044"/>
      <c r="P653" s="1020"/>
      <c r="Q653" s="1020"/>
      <c r="R653" s="1020"/>
      <c r="S653" s="1020"/>
      <c r="T653" s="1020"/>
      <c r="U653" s="1020"/>
      <c r="V653" s="1020"/>
      <c r="W653" s="1020"/>
      <c r="X653" s="1020"/>
      <c r="Y653" s="1020"/>
      <c r="Z653" s="1020"/>
      <c r="AA653" s="1020"/>
      <c r="AB653" s="1020"/>
      <c r="AC653" s="1020"/>
      <c r="AD653" s="1020"/>
      <c r="AE653" s="1020"/>
      <c r="AF653" s="1020"/>
      <c r="AG653" s="1020"/>
      <c r="AH653" s="1020"/>
      <c r="AI653" s="1020"/>
      <c r="AJ653" s="1020"/>
      <c r="AK653" s="1020"/>
      <c r="AL653" s="1020"/>
      <c r="AM653" s="1020"/>
      <c r="AN653" s="1020"/>
      <c r="AO653" s="1020"/>
      <c r="AP653" s="1020"/>
      <c r="AQ653" s="1020"/>
      <c r="AR653" s="1020"/>
      <c r="AS653" s="1128"/>
      <c r="AT653" s="1052">
        <f>IF(MIN(G653:AR653)=0," ",MIN(G653:AR653))</f>
        <v>1.3680555555555555E-2</v>
      </c>
      <c r="AU653" s="1304">
        <f>COUNTA(G653:AR653)</f>
        <v>2</v>
      </c>
      <c r="AV653" s="1053"/>
    </row>
    <row r="654" spans="1:48" ht="12.75" customHeight="1">
      <c r="A654" s="1046" t="s">
        <v>1736</v>
      </c>
      <c r="B654" s="1016">
        <v>7</v>
      </c>
      <c r="C654" s="1068"/>
      <c r="D654" s="1127"/>
      <c r="E654" s="1061">
        <f>IFERROR(AVERAGE(G654:AR654), " ")</f>
        <v>1.5972222222222224E-2</v>
      </c>
      <c r="F654" s="1044"/>
      <c r="G654" s="1020"/>
      <c r="H654" s="1044"/>
      <c r="I654" s="1020"/>
      <c r="J654" s="1020"/>
      <c r="K654" s="1020"/>
      <c r="L654" s="1044"/>
      <c r="M654" s="1044"/>
      <c r="N654" s="1020"/>
      <c r="O654" s="1044"/>
      <c r="P654" s="1020"/>
      <c r="Q654" s="1020"/>
      <c r="R654" s="1020"/>
      <c r="S654" s="1020"/>
      <c r="T654" s="1044">
        <v>1.5972222222222224E-2</v>
      </c>
      <c r="U654" s="1020"/>
      <c r="V654" s="1020"/>
      <c r="W654" s="1020"/>
      <c r="X654" s="1020"/>
      <c r="Y654" s="1020"/>
      <c r="Z654" s="1020"/>
      <c r="AA654" s="1020"/>
      <c r="AB654" s="1020"/>
      <c r="AC654" s="1020"/>
      <c r="AD654" s="1020"/>
      <c r="AE654" s="1020"/>
      <c r="AF654" s="1020"/>
      <c r="AG654" s="1020"/>
      <c r="AH654" s="1020"/>
      <c r="AI654" s="1020"/>
      <c r="AJ654" s="1020"/>
      <c r="AK654" s="1020"/>
      <c r="AL654" s="1020"/>
      <c r="AM654" s="1020"/>
      <c r="AN654" s="1020"/>
      <c r="AO654" s="1020"/>
      <c r="AP654" s="1020"/>
      <c r="AQ654" s="1020"/>
      <c r="AR654" s="1020"/>
      <c r="AS654" s="1128"/>
      <c r="AT654" s="1052">
        <f>IF(MIN(G654:AR654)=0," ",MIN(G654:AR654))</f>
        <v>1.5972222222222224E-2</v>
      </c>
      <c r="AU654" s="1304">
        <f t="shared" ref="AU654" si="75">COUNTA(G654:AR654)</f>
        <v>1</v>
      </c>
      <c r="AV654" s="1053"/>
    </row>
    <row r="655" spans="1:48" ht="12.75" customHeight="1" thickBot="1">
      <c r="A655" s="1129"/>
      <c r="B655" s="1130"/>
      <c r="C655" s="1131"/>
      <c r="D655" s="1132"/>
      <c r="E655" s="1133" t="str">
        <f>IFERROR(AVERAGE(F655:AR655), " ")</f>
        <v xml:space="preserve"> </v>
      </c>
      <c r="F655" s="1076"/>
      <c r="G655" s="1134"/>
      <c r="H655" s="1134"/>
      <c r="I655" s="1134"/>
      <c r="J655" s="1134"/>
      <c r="K655" s="1134"/>
      <c r="L655" s="1134"/>
      <c r="M655" s="1134"/>
      <c r="N655" s="1134"/>
      <c r="O655" s="1134"/>
      <c r="P655" s="1134"/>
      <c r="Q655" s="1134"/>
      <c r="R655" s="1134"/>
      <c r="S655" s="1134"/>
      <c r="T655" s="1134"/>
      <c r="U655" s="1134"/>
      <c r="V655" s="1134"/>
      <c r="W655" s="1134"/>
      <c r="X655" s="1134"/>
      <c r="Y655" s="1134"/>
      <c r="Z655" s="1134"/>
      <c r="AA655" s="1134"/>
      <c r="AB655" s="1134"/>
      <c r="AC655" s="1134"/>
      <c r="AD655" s="1134"/>
      <c r="AE655" s="1134"/>
      <c r="AF655" s="1134"/>
      <c r="AG655" s="1134"/>
      <c r="AH655" s="1134"/>
      <c r="AI655" s="1134"/>
      <c r="AJ655" s="1134"/>
      <c r="AK655" s="1134"/>
      <c r="AL655" s="1134"/>
      <c r="AM655" s="1134"/>
      <c r="AN655" s="1134"/>
      <c r="AO655" s="1134"/>
      <c r="AP655" s="1134"/>
      <c r="AQ655" s="1134"/>
      <c r="AR655" s="1134"/>
      <c r="AS655" s="1135"/>
      <c r="AT655" s="1136" t="str">
        <f>IF(MIN(F655:AR655)=0," ",MIN(F655:AR655))</f>
        <v xml:space="preserve"> </v>
      </c>
      <c r="AU655" s="1305">
        <f>COUNTA(F655:AR655)</f>
        <v>0</v>
      </c>
      <c r="AV655" s="1053"/>
    </row>
    <row r="656" spans="1:48" ht="12.75" customHeight="1" thickBot="1">
      <c r="A656" s="1045"/>
      <c r="B656" s="1040"/>
      <c r="C656" s="1286"/>
      <c r="D656" s="1114"/>
      <c r="J656" s="1053"/>
      <c r="N656" s="1009"/>
      <c r="O656" s="1009"/>
      <c r="P656" s="1009"/>
      <c r="Q656" s="1009"/>
      <c r="R656" s="1009"/>
      <c r="S656" s="1009"/>
      <c r="T656" s="1009"/>
      <c r="U656" s="1009"/>
      <c r="V656" s="1009"/>
      <c r="W656" s="1009"/>
      <c r="X656" s="1009"/>
      <c r="Y656" s="1009"/>
      <c r="Z656" s="1009"/>
      <c r="AA656" s="1009"/>
      <c r="AB656" s="1009"/>
      <c r="AC656" s="1009"/>
      <c r="AD656" s="1009"/>
      <c r="AE656" s="1009"/>
      <c r="AF656" s="1009"/>
      <c r="AG656" s="1009"/>
      <c r="AH656" s="1009"/>
      <c r="AI656" s="1009"/>
      <c r="AJ656" s="1009"/>
      <c r="AK656" s="1009"/>
      <c r="AL656" s="1009"/>
      <c r="AM656" s="1009"/>
      <c r="AN656" s="1009"/>
      <c r="AO656" s="1009"/>
      <c r="AP656" s="1009"/>
      <c r="AQ656" s="1009"/>
      <c r="AS656" s="1009"/>
      <c r="AT656" s="1009"/>
      <c r="AU656" s="1009"/>
    </row>
    <row r="657" spans="1:47" ht="12.75" customHeight="1">
      <c r="A657" s="1138" t="s">
        <v>1776</v>
      </c>
      <c r="B657" s="1139"/>
      <c r="C657" s="1140"/>
      <c r="D657" s="1141"/>
      <c r="H657" s="1009"/>
      <c r="J657" s="1053"/>
      <c r="N657" s="1009"/>
      <c r="O657" s="1009"/>
      <c r="P657" s="1009"/>
      <c r="Q657" s="1009"/>
      <c r="R657" s="1009"/>
      <c r="S657" s="1009"/>
      <c r="T657" s="1009"/>
      <c r="U657" s="1009"/>
      <c r="V657" s="1009"/>
      <c r="W657" s="1009"/>
      <c r="X657" s="1009"/>
      <c r="Y657" s="1009"/>
      <c r="Z657" s="1009"/>
      <c r="AA657" s="1009"/>
      <c r="AB657" s="1009"/>
      <c r="AC657" s="1009"/>
      <c r="AD657" s="1009"/>
      <c r="AE657" s="1009"/>
      <c r="AF657" s="1009"/>
      <c r="AG657" s="1009"/>
      <c r="AH657" s="1009"/>
      <c r="AI657" s="1009"/>
      <c r="AJ657" s="1009"/>
      <c r="AK657" s="1009"/>
      <c r="AL657" s="1009"/>
      <c r="AM657" s="1009"/>
      <c r="AN657" s="1009"/>
      <c r="AO657" s="1009"/>
      <c r="AP657" s="1009"/>
      <c r="AQ657" s="1009"/>
      <c r="AR657" s="1008"/>
      <c r="AS657" s="1010"/>
      <c r="AT657" s="1009"/>
    </row>
    <row r="658" spans="1:47" ht="12.75" customHeight="1">
      <c r="A658" s="1142" t="s">
        <v>850</v>
      </c>
      <c r="B658" s="1143" t="s">
        <v>383</v>
      </c>
      <c r="C658" s="1144">
        <v>1.2974537037037036E-2</v>
      </c>
      <c r="D658" s="1145">
        <v>45055</v>
      </c>
      <c r="H658" s="1146"/>
      <c r="I658" s="1147"/>
      <c r="J658" s="1147"/>
      <c r="K658" s="1147"/>
      <c r="L658" s="1147"/>
      <c r="M658" s="1147"/>
      <c r="N658" s="1146"/>
      <c r="O658" s="1146"/>
      <c r="P658" s="1146"/>
      <c r="Q658" s="1146"/>
      <c r="R658" s="1146"/>
      <c r="S658" s="1146"/>
      <c r="T658" s="1146"/>
      <c r="U658" s="1146"/>
      <c r="V658" s="1146"/>
      <c r="W658" s="1146"/>
      <c r="X658" s="1146"/>
      <c r="Y658" s="1146"/>
      <c r="Z658" s="1146"/>
      <c r="AA658" s="1146"/>
      <c r="AB658" s="1146"/>
      <c r="AC658" s="1146"/>
      <c r="AD658" s="1146"/>
      <c r="AE658" s="1148"/>
      <c r="AF658" s="1146"/>
      <c r="AG658" s="1146"/>
      <c r="AH658" s="1146"/>
      <c r="AI658" s="1146"/>
      <c r="AJ658" s="1146"/>
      <c r="AK658" s="1146"/>
      <c r="AL658" s="1146"/>
      <c r="AM658" s="1146"/>
      <c r="AN658" s="1146"/>
      <c r="AO658" s="1146"/>
      <c r="AP658" s="1146"/>
      <c r="AQ658" s="1146"/>
      <c r="AR658" s="1149"/>
      <c r="AS658" s="1150"/>
      <c r="AT658" s="1146"/>
      <c r="AU658" s="1147"/>
    </row>
    <row r="659" spans="1:47" ht="12.75" customHeight="1">
      <c r="A659" s="1142" t="s">
        <v>851</v>
      </c>
      <c r="B659" s="1143" t="s">
        <v>1756</v>
      </c>
      <c r="C659" s="1144">
        <v>1.2812499999999999E-2</v>
      </c>
      <c r="D659" s="1145">
        <v>45069</v>
      </c>
      <c r="H659" s="1146"/>
      <c r="I659" s="1147"/>
      <c r="J659" s="1147"/>
      <c r="K659" s="1147"/>
      <c r="L659" s="1147"/>
      <c r="M659" s="1147"/>
      <c r="N659" s="1146"/>
      <c r="O659" s="1146"/>
      <c r="P659" s="1146"/>
      <c r="Q659" s="1146"/>
      <c r="R659" s="1146"/>
      <c r="S659" s="1146"/>
      <c r="T659" s="1146"/>
      <c r="U659" s="1146"/>
      <c r="V659" s="1146"/>
      <c r="W659" s="1146"/>
      <c r="X659" s="1146"/>
      <c r="Y659" s="1146"/>
      <c r="Z659" s="1146"/>
      <c r="AA659" s="1146"/>
      <c r="AB659" s="1146"/>
      <c r="AC659" s="1146"/>
      <c r="AD659" s="1146"/>
      <c r="AE659" s="1146"/>
      <c r="AF659" s="1146"/>
      <c r="AG659" s="1146"/>
      <c r="AH659" s="1146"/>
      <c r="AI659" s="1146"/>
      <c r="AJ659" s="1146"/>
      <c r="AK659" s="1146"/>
      <c r="AL659" s="1146"/>
      <c r="AM659" s="1146"/>
      <c r="AN659" s="1146"/>
      <c r="AO659" s="1146"/>
      <c r="AP659" s="1146"/>
      <c r="AQ659" s="1146"/>
      <c r="AR659" s="1008"/>
      <c r="AS659" s="1150"/>
      <c r="AT659" s="1146"/>
      <c r="AU659" s="1147"/>
    </row>
    <row r="660" spans="1:47" ht="12.75" customHeight="1">
      <c r="A660" s="1142" t="s">
        <v>1357</v>
      </c>
      <c r="B660" s="1143" t="s">
        <v>383</v>
      </c>
      <c r="C660" s="1144">
        <v>2.6770833333333331E-2</v>
      </c>
      <c r="D660" s="1145">
        <v>45083</v>
      </c>
      <c r="H660" s="1146"/>
      <c r="I660" s="1147"/>
      <c r="J660" s="1147"/>
      <c r="K660" s="1147"/>
      <c r="L660" s="1147"/>
      <c r="M660" s="1147"/>
      <c r="N660" s="1146"/>
      <c r="O660" s="1146"/>
      <c r="P660" s="1146"/>
      <c r="Q660" s="1146"/>
      <c r="R660" s="1146"/>
      <c r="S660" s="1146"/>
      <c r="T660" s="1146"/>
      <c r="U660" s="1146"/>
      <c r="V660" s="1146"/>
      <c r="W660" s="1146"/>
      <c r="X660" s="1146"/>
      <c r="Y660" s="1146"/>
      <c r="Z660" s="1146"/>
      <c r="AA660" s="1146"/>
      <c r="AB660" s="1146"/>
      <c r="AC660" s="1146"/>
      <c r="AD660" s="1146"/>
      <c r="AE660" s="1146"/>
      <c r="AF660" s="1146"/>
      <c r="AG660" s="1146"/>
      <c r="AH660" s="1146"/>
      <c r="AI660" s="1146"/>
      <c r="AJ660" s="1146"/>
      <c r="AK660" s="1146"/>
      <c r="AL660" s="1146"/>
      <c r="AM660" s="1146"/>
      <c r="AN660" s="1146"/>
      <c r="AO660" s="1146"/>
      <c r="AP660" s="1146"/>
      <c r="AQ660" s="1146"/>
      <c r="AR660" s="1149"/>
      <c r="AS660" s="1150"/>
      <c r="AT660" s="1146"/>
      <c r="AU660" s="1147"/>
    </row>
    <row r="661" spans="1:47" ht="12.75" customHeight="1">
      <c r="A661" s="1151" t="s">
        <v>853</v>
      </c>
      <c r="B661" s="1143" t="s">
        <v>1777</v>
      </c>
      <c r="C661" s="1144">
        <v>1.712962962962963E-2</v>
      </c>
      <c r="D661" s="1145">
        <v>45048</v>
      </c>
      <c r="H661" s="1146"/>
      <c r="I661" s="1147"/>
      <c r="J661" s="1147"/>
      <c r="K661" s="1147"/>
      <c r="L661" s="1147"/>
      <c r="M661" s="1147"/>
      <c r="N661" s="1146"/>
      <c r="O661" s="1146"/>
      <c r="P661" s="1146"/>
      <c r="Q661" s="1146"/>
      <c r="R661" s="1146"/>
      <c r="S661" s="1146"/>
      <c r="T661" s="1146"/>
      <c r="U661" s="1146"/>
      <c r="V661" s="1146"/>
      <c r="W661" s="1146"/>
      <c r="X661" s="1146"/>
      <c r="Y661" s="1146"/>
      <c r="Z661" s="1146"/>
      <c r="AA661" s="1146"/>
      <c r="AB661" s="1146"/>
      <c r="AC661" s="1146"/>
      <c r="AD661" s="1146"/>
      <c r="AE661" s="1146"/>
      <c r="AF661" s="1146"/>
      <c r="AG661" s="1146"/>
      <c r="AH661" s="1146"/>
      <c r="AI661" s="1146"/>
      <c r="AJ661" s="1146"/>
      <c r="AK661" s="1146"/>
      <c r="AL661" s="1146"/>
      <c r="AM661" s="1146"/>
      <c r="AN661" s="1146"/>
      <c r="AO661" s="1146"/>
      <c r="AP661" s="1146"/>
      <c r="AQ661" s="1146"/>
      <c r="AR661" s="1149"/>
      <c r="AS661" s="1150"/>
      <c r="AT661" s="1146"/>
      <c r="AU661" s="1147"/>
    </row>
    <row r="662" spans="1:47" ht="12.75" customHeight="1">
      <c r="A662" s="1151" t="s">
        <v>855</v>
      </c>
      <c r="B662" s="1143" t="s">
        <v>1778</v>
      </c>
      <c r="C662" s="1144">
        <v>5.9837962962962961E-2</v>
      </c>
      <c r="D662" s="1145">
        <v>45013</v>
      </c>
      <c r="H662" s="1146"/>
      <c r="I662" s="1147"/>
      <c r="J662" s="1147"/>
      <c r="K662" s="1147"/>
      <c r="L662" s="1147"/>
      <c r="M662" s="1147"/>
      <c r="N662" s="1146"/>
      <c r="O662" s="1146"/>
      <c r="P662" s="1146"/>
      <c r="Q662" s="1146"/>
      <c r="R662" s="1146"/>
      <c r="S662" s="1153"/>
      <c r="T662" s="1146"/>
      <c r="U662" s="1146"/>
      <c r="V662" s="1146"/>
      <c r="W662" s="1146"/>
      <c r="X662" s="1146"/>
      <c r="Y662" s="1146"/>
      <c r="Z662" s="1146"/>
      <c r="AA662" s="1146"/>
      <c r="AB662" s="1146"/>
      <c r="AC662" s="1146"/>
      <c r="AD662" s="1146"/>
      <c r="AE662" s="1146"/>
      <c r="AF662" s="1146"/>
      <c r="AG662" s="1146"/>
      <c r="AH662" s="1146"/>
      <c r="AI662" s="1146"/>
      <c r="AJ662" s="1146"/>
      <c r="AK662" s="1146"/>
      <c r="AL662" s="1146"/>
      <c r="AM662" s="1146"/>
      <c r="AN662" s="1146"/>
      <c r="AO662" s="1146"/>
      <c r="AP662" s="1146"/>
      <c r="AQ662" s="1146"/>
      <c r="AR662" s="1149"/>
      <c r="AS662" s="1150"/>
      <c r="AT662" s="1146"/>
      <c r="AU662" s="1147"/>
    </row>
    <row r="663" spans="1:47" ht="12.75" customHeight="1" thickBot="1">
      <c r="A663" s="1154" t="s">
        <v>1359</v>
      </c>
      <c r="B663" s="1155" t="s">
        <v>434</v>
      </c>
      <c r="C663" s="1156">
        <v>8.3252314814814821E-2</v>
      </c>
      <c r="D663" s="1157">
        <v>45265</v>
      </c>
      <c r="H663" s="1146"/>
      <c r="I663" s="1147"/>
      <c r="J663" s="1147"/>
      <c r="K663" s="1147"/>
      <c r="L663" s="1147"/>
      <c r="M663" s="1147"/>
      <c r="N663" s="1146"/>
      <c r="O663" s="1146"/>
      <c r="P663" s="1146"/>
      <c r="Q663" s="1146"/>
      <c r="R663" s="1146"/>
      <c r="S663" s="1146"/>
      <c r="T663" s="1146"/>
      <c r="U663" s="1146"/>
      <c r="V663" s="1146"/>
      <c r="W663" s="1146"/>
      <c r="X663" s="1146"/>
      <c r="Y663" s="1146"/>
      <c r="Z663" s="1146"/>
      <c r="AA663" s="1146"/>
      <c r="AB663" s="1146"/>
      <c r="AC663" s="1146"/>
      <c r="AD663" s="1146"/>
      <c r="AE663" s="1146"/>
      <c r="AF663" s="1146"/>
      <c r="AG663" s="1146"/>
      <c r="AH663" s="1146"/>
      <c r="AI663" s="1146"/>
      <c r="AJ663" s="1146"/>
      <c r="AK663" s="1146"/>
      <c r="AL663" s="1146"/>
      <c r="AM663" s="1146"/>
      <c r="AN663" s="1146"/>
      <c r="AO663" s="1146"/>
      <c r="AP663" s="1146"/>
      <c r="AQ663" s="1146"/>
      <c r="AR663" s="1149"/>
      <c r="AS663" s="1150"/>
      <c r="AT663" s="1146"/>
      <c r="AU663" s="1147"/>
    </row>
    <row r="664" spans="1:47" ht="12.75" customHeight="1">
      <c r="A664" s="1147"/>
      <c r="B664" s="1147"/>
      <c r="C664" s="1006"/>
      <c r="F664" s="1008"/>
      <c r="H664" s="1009"/>
      <c r="J664" s="1053"/>
      <c r="N664" s="1146"/>
      <c r="O664" s="1146"/>
      <c r="P664" s="1146"/>
      <c r="Q664" s="1146"/>
      <c r="R664" s="1146"/>
      <c r="S664" s="1146"/>
      <c r="T664" s="1146"/>
      <c r="U664" s="1146"/>
      <c r="V664" s="1146"/>
      <c r="W664" s="1146"/>
      <c r="X664" s="1146"/>
      <c r="Y664" s="1146"/>
      <c r="Z664" s="1146"/>
      <c r="AA664" s="1146"/>
      <c r="AB664" s="1146"/>
      <c r="AC664" s="1146"/>
      <c r="AD664" s="1146"/>
      <c r="AE664" s="1146"/>
      <c r="AF664" s="1146"/>
      <c r="AG664" s="1146"/>
      <c r="AH664" s="1146"/>
      <c r="AI664" s="1146"/>
      <c r="AJ664" s="1146"/>
      <c r="AK664" s="1146"/>
      <c r="AL664" s="1146"/>
      <c r="AM664" s="1146"/>
      <c r="AN664" s="1146"/>
      <c r="AO664" s="1146"/>
      <c r="AP664" s="1146"/>
      <c r="AQ664" s="1146"/>
      <c r="AR664" s="1149"/>
      <c r="AS664" s="1058"/>
      <c r="AT664" s="1158"/>
      <c r="AU664" s="1147"/>
    </row>
    <row r="665" spans="1:47" ht="12.75" customHeight="1" thickBot="1">
      <c r="A665" s="1147"/>
      <c r="C665" s="1006"/>
      <c r="D665" s="1149"/>
      <c r="F665" s="1008"/>
      <c r="G665" s="1008"/>
      <c r="H665" s="1009"/>
      <c r="J665" s="1053"/>
      <c r="N665" s="1146"/>
      <c r="O665" s="1146"/>
      <c r="P665" s="1146"/>
      <c r="Q665" s="1146"/>
      <c r="R665" s="1146"/>
      <c r="S665" s="1146"/>
      <c r="T665" s="1146"/>
      <c r="U665" s="1146"/>
      <c r="V665" s="1146"/>
      <c r="W665" s="1146"/>
      <c r="X665" s="1146"/>
      <c r="Y665" s="1146"/>
      <c r="Z665" s="1146"/>
      <c r="AA665" s="1146"/>
      <c r="AB665" s="1146"/>
      <c r="AC665" s="1146"/>
      <c r="AD665" s="1146"/>
      <c r="AE665" s="1146"/>
      <c r="AF665" s="1146"/>
      <c r="AG665" s="1146"/>
      <c r="AH665" s="1146"/>
      <c r="AI665" s="1146"/>
      <c r="AJ665" s="1146"/>
      <c r="AK665" s="1146"/>
      <c r="AL665" s="1146"/>
      <c r="AM665" s="1146"/>
      <c r="AN665" s="1146"/>
      <c r="AO665" s="1146"/>
      <c r="AP665" s="1146"/>
      <c r="AQ665" s="1146"/>
      <c r="AR665" s="1149"/>
      <c r="AS665" s="1058"/>
      <c r="AT665" s="1158"/>
      <c r="AU665" s="1147"/>
    </row>
    <row r="666" spans="1:47" ht="12.75" customHeight="1">
      <c r="A666" s="1159" t="s">
        <v>857</v>
      </c>
      <c r="B666" s="1138"/>
      <c r="C666" s="1306"/>
      <c r="D666" s="1140"/>
      <c r="G666" s="1146"/>
      <c r="H666" s="1009"/>
      <c r="J666" s="1053"/>
      <c r="N666" s="1009"/>
      <c r="O666" s="1009"/>
      <c r="P666" s="1009"/>
      <c r="Q666" s="1009"/>
      <c r="R666" s="1009"/>
      <c r="S666" s="1009"/>
      <c r="T666" s="1009"/>
      <c r="U666" s="1009"/>
      <c r="V666" s="1009"/>
      <c r="W666" s="1009"/>
      <c r="X666" s="1009"/>
      <c r="Y666" s="1009"/>
      <c r="Z666" s="1009"/>
      <c r="AA666" s="1009"/>
      <c r="AB666" s="1009"/>
      <c r="AC666" s="1009"/>
      <c r="AD666" s="1009"/>
      <c r="AE666" s="1009"/>
      <c r="AF666" s="1009"/>
      <c r="AG666" s="1009"/>
      <c r="AH666" s="1009"/>
      <c r="AI666" s="1009"/>
      <c r="AJ666" s="1009"/>
      <c r="AK666" s="1009"/>
      <c r="AL666" s="1009"/>
      <c r="AM666" s="1009"/>
      <c r="AN666" s="1009"/>
      <c r="AO666" s="1009"/>
      <c r="AP666" s="1009"/>
      <c r="AQ666" s="1009"/>
      <c r="AR666" s="1008"/>
      <c r="AS666" s="1010"/>
      <c r="AT666" s="1009"/>
    </row>
    <row r="667" spans="1:47" ht="12.75" customHeight="1">
      <c r="A667" s="1161" t="s">
        <v>850</v>
      </c>
      <c r="B667" s="1162" t="s">
        <v>806</v>
      </c>
      <c r="C667" s="1144">
        <v>0.96804398148148152</v>
      </c>
      <c r="D667" s="1163" t="s">
        <v>1235</v>
      </c>
      <c r="G667" s="1146"/>
      <c r="H667" s="1146"/>
      <c r="I667" s="1147"/>
      <c r="J667" s="1147"/>
      <c r="K667" s="1147"/>
      <c r="L667" s="1147"/>
      <c r="M667" s="1147"/>
      <c r="N667" s="1146"/>
      <c r="O667" s="1146"/>
      <c r="P667" s="1146"/>
      <c r="Q667" s="1146"/>
      <c r="R667" s="1146"/>
      <c r="S667" s="1146"/>
      <c r="T667" s="1146"/>
      <c r="U667" s="1146"/>
      <c r="V667" s="1146"/>
      <c r="W667" s="1146"/>
      <c r="X667" s="1146"/>
      <c r="Y667" s="1146"/>
      <c r="Z667" s="1146"/>
      <c r="AA667" s="1146"/>
      <c r="AB667" s="1146"/>
      <c r="AC667" s="1146"/>
      <c r="AD667" s="1146"/>
      <c r="AE667" s="1146"/>
      <c r="AF667" s="1146"/>
      <c r="AG667" s="1146"/>
      <c r="AH667" s="1146"/>
      <c r="AI667" s="1146"/>
      <c r="AJ667" s="1146"/>
      <c r="AK667" s="1146"/>
      <c r="AL667" s="1146"/>
      <c r="AM667" s="1146"/>
      <c r="AN667" s="1146"/>
      <c r="AO667" s="1146"/>
      <c r="AP667" s="1146"/>
      <c r="AQ667" s="1146"/>
      <c r="AR667" s="1149"/>
      <c r="AS667" s="1164"/>
      <c r="AT667" s="1146"/>
      <c r="AU667" s="1147"/>
    </row>
    <row r="668" spans="1:47" ht="12.75" customHeight="1">
      <c r="A668" s="1165" t="s">
        <v>851</v>
      </c>
      <c r="B668" s="1162" t="s">
        <v>1186</v>
      </c>
      <c r="C668" s="1144">
        <v>1.105324074074074E-2</v>
      </c>
      <c r="D668" s="1163" t="s">
        <v>1360</v>
      </c>
      <c r="G668" s="1146"/>
      <c r="H668" s="1146"/>
      <c r="I668" s="1147"/>
      <c r="J668" s="1147"/>
      <c r="K668" s="1147"/>
      <c r="L668" s="1147"/>
      <c r="M668" s="1147"/>
      <c r="N668" s="1146"/>
      <c r="O668" s="1146"/>
      <c r="P668" s="1146"/>
      <c r="Q668" s="1146"/>
      <c r="R668" s="1146"/>
      <c r="S668" s="1146"/>
      <c r="T668" s="1146"/>
      <c r="U668" s="1146"/>
      <c r="V668" s="1146"/>
      <c r="W668" s="1146"/>
      <c r="X668" s="1146"/>
      <c r="Y668" s="1146"/>
      <c r="Z668" s="1146"/>
      <c r="AA668" s="1146"/>
      <c r="AB668" s="1146"/>
      <c r="AC668" s="1146"/>
      <c r="AD668" s="1146"/>
      <c r="AE668" s="1146"/>
      <c r="AF668" s="1146"/>
      <c r="AG668" s="1146"/>
      <c r="AH668" s="1146"/>
      <c r="AI668" s="1146"/>
      <c r="AJ668" s="1146"/>
      <c r="AK668" s="1146"/>
      <c r="AL668" s="1146"/>
      <c r="AM668" s="1146"/>
      <c r="AN668" s="1146"/>
      <c r="AO668" s="1146"/>
      <c r="AP668" s="1146"/>
      <c r="AQ668" s="1146"/>
      <c r="AR668" s="1149"/>
      <c r="AS668" s="1150"/>
      <c r="AT668" s="1146"/>
      <c r="AU668" s="1147"/>
    </row>
    <row r="669" spans="1:47" ht="12.75" customHeight="1">
      <c r="A669" s="1165" t="s">
        <v>1357</v>
      </c>
      <c r="B669" s="1162" t="s">
        <v>383</v>
      </c>
      <c r="C669" s="1144">
        <v>2.3587962962962963E-2</v>
      </c>
      <c r="D669" s="1163" t="s">
        <v>1636</v>
      </c>
      <c r="G669" s="1009"/>
      <c r="H669" s="1146"/>
      <c r="I669" s="1147"/>
      <c r="J669" s="1147"/>
      <c r="K669" s="1147"/>
      <c r="L669" s="1147"/>
      <c r="M669" s="1147"/>
      <c r="N669" s="1146"/>
      <c r="O669" s="1146"/>
      <c r="P669" s="1146"/>
      <c r="Q669" s="1146"/>
      <c r="R669" s="1146"/>
      <c r="S669" s="1146"/>
      <c r="T669" s="1146"/>
      <c r="U669" s="1146"/>
      <c r="V669" s="1146"/>
      <c r="W669" s="1146"/>
      <c r="X669" s="1146"/>
      <c r="Y669" s="1146"/>
      <c r="Z669" s="1146"/>
      <c r="AA669" s="1146"/>
      <c r="AB669" s="1146"/>
      <c r="AC669" s="1146"/>
      <c r="AD669" s="1146"/>
      <c r="AE669" s="1146"/>
      <c r="AF669" s="1146"/>
      <c r="AG669" s="1146"/>
      <c r="AH669" s="1146"/>
      <c r="AI669" s="1146"/>
      <c r="AJ669" s="1146"/>
      <c r="AK669" s="1146"/>
      <c r="AL669" s="1146"/>
      <c r="AM669" s="1146"/>
      <c r="AN669" s="1146"/>
      <c r="AO669" s="1146"/>
      <c r="AP669" s="1146"/>
      <c r="AQ669" s="1146"/>
      <c r="AR669" s="1149"/>
      <c r="AS669" s="1150"/>
      <c r="AT669" s="1146"/>
      <c r="AU669" s="1147"/>
    </row>
    <row r="670" spans="1:47" ht="12.75" customHeight="1">
      <c r="A670" s="1161" t="s">
        <v>853</v>
      </c>
      <c r="B670" s="1162" t="s">
        <v>1312</v>
      </c>
      <c r="C670" s="1144">
        <v>1.3854166666666666E-2</v>
      </c>
      <c r="D670" s="1163" t="s">
        <v>1636</v>
      </c>
      <c r="G670" s="1166"/>
      <c r="H670" s="1146"/>
      <c r="I670" s="1147"/>
      <c r="J670" s="1147"/>
      <c r="K670" s="1147"/>
      <c r="L670" s="1147"/>
      <c r="M670" s="1147"/>
      <c r="N670" s="1146"/>
      <c r="O670" s="1146"/>
      <c r="P670" s="1146"/>
      <c r="Q670" s="1146"/>
      <c r="R670" s="1146"/>
      <c r="S670" s="1146"/>
      <c r="T670" s="1146"/>
      <c r="U670" s="1146"/>
      <c r="V670" s="1146"/>
      <c r="W670" s="1146"/>
      <c r="X670" s="1146"/>
      <c r="Y670" s="1146"/>
      <c r="Z670" s="1146"/>
      <c r="AA670" s="1146"/>
      <c r="AB670" s="1146"/>
      <c r="AC670" s="1146"/>
      <c r="AD670" s="1146"/>
      <c r="AE670" s="1146"/>
      <c r="AF670" s="1146"/>
      <c r="AG670" s="1146"/>
      <c r="AH670" s="1146"/>
      <c r="AI670" s="1146"/>
      <c r="AJ670" s="1146"/>
      <c r="AK670" s="1146"/>
      <c r="AL670" s="1146"/>
      <c r="AM670" s="1146"/>
      <c r="AN670" s="1146"/>
      <c r="AO670" s="1146"/>
      <c r="AP670" s="1146"/>
      <c r="AQ670" s="1146"/>
      <c r="AR670" s="1149"/>
      <c r="AS670" s="1150"/>
      <c r="AT670" s="1146"/>
      <c r="AU670" s="1147"/>
    </row>
    <row r="671" spans="1:47" ht="12.75" customHeight="1">
      <c r="A671" s="1161" t="s">
        <v>855</v>
      </c>
      <c r="B671" s="1162" t="s">
        <v>1052</v>
      </c>
      <c r="C671" s="1144">
        <v>1.2789351851851852E-2</v>
      </c>
      <c r="D671" s="1163" t="s">
        <v>1235</v>
      </c>
      <c r="H671" s="1146"/>
      <c r="I671" s="1147"/>
      <c r="J671" s="1147"/>
      <c r="K671" s="1147"/>
      <c r="L671" s="1147"/>
      <c r="M671" s="1147"/>
      <c r="N671" s="1146"/>
      <c r="O671" s="1146"/>
      <c r="P671" s="1146"/>
      <c r="Q671" s="1146"/>
      <c r="R671" s="1146"/>
      <c r="S671" s="1146"/>
      <c r="T671" s="1146"/>
      <c r="U671" s="1146"/>
      <c r="V671" s="1146"/>
      <c r="W671" s="1146"/>
      <c r="X671" s="1146"/>
      <c r="Y671" s="1146"/>
      <c r="Z671" s="1146"/>
      <c r="AA671" s="1146"/>
      <c r="AB671" s="1146"/>
      <c r="AC671" s="1146"/>
      <c r="AD671" s="1146"/>
      <c r="AE671" s="1146"/>
      <c r="AF671" s="1146"/>
      <c r="AG671" s="1146"/>
      <c r="AH671" s="1146"/>
      <c r="AI671" s="1146"/>
      <c r="AJ671" s="1146"/>
      <c r="AK671" s="1146"/>
      <c r="AL671" s="1146"/>
      <c r="AM671" s="1146"/>
      <c r="AN671" s="1146"/>
      <c r="AO671" s="1146"/>
      <c r="AP671" s="1146"/>
      <c r="AQ671" s="1146"/>
      <c r="AR671" s="1149"/>
      <c r="AS671" s="1150"/>
      <c r="AT671" s="1146"/>
      <c r="AU671" s="1147"/>
    </row>
    <row r="672" spans="1:47" ht="12.75" customHeight="1">
      <c r="A672" s="1161" t="s">
        <v>1359</v>
      </c>
      <c r="B672" s="1162" t="s">
        <v>1358</v>
      </c>
      <c r="C672" s="1144">
        <v>2.9131944444444446E-2</v>
      </c>
      <c r="D672" s="1163" t="s">
        <v>1362</v>
      </c>
      <c r="H672" s="1146"/>
      <c r="I672" s="1147"/>
      <c r="J672" s="1147"/>
      <c r="K672" s="1147"/>
      <c r="L672" s="1147"/>
      <c r="M672" s="1147"/>
      <c r="N672" s="1146"/>
      <c r="O672" s="1146"/>
      <c r="P672" s="1146"/>
      <c r="Q672" s="1146"/>
      <c r="R672" s="1146"/>
      <c r="S672" s="1146"/>
      <c r="T672" s="1146"/>
      <c r="U672" s="1146"/>
      <c r="V672" s="1146"/>
      <c r="W672" s="1146"/>
      <c r="X672" s="1146"/>
      <c r="Y672" s="1146"/>
      <c r="Z672" s="1146"/>
      <c r="AA672" s="1146"/>
      <c r="AB672" s="1146"/>
      <c r="AC672" s="1146"/>
      <c r="AD672" s="1146"/>
      <c r="AE672" s="1146"/>
      <c r="AF672" s="1146"/>
      <c r="AG672" s="1146"/>
      <c r="AH672" s="1146"/>
      <c r="AI672" s="1146"/>
      <c r="AJ672" s="1146"/>
      <c r="AK672" s="1146"/>
      <c r="AL672" s="1146"/>
      <c r="AM672" s="1146"/>
      <c r="AN672" s="1146"/>
      <c r="AO672" s="1146"/>
      <c r="AP672" s="1146"/>
      <c r="AQ672" s="1146"/>
      <c r="AR672" s="1149"/>
      <c r="AS672" s="1150"/>
      <c r="AT672" s="1146"/>
      <c r="AU672" s="1147"/>
    </row>
    <row r="673" spans="1:48" ht="12.75" customHeight="1" thickBot="1">
      <c r="A673" s="1167" t="s">
        <v>860</v>
      </c>
      <c r="B673" s="1168" t="s">
        <v>545</v>
      </c>
      <c r="C673" s="1156">
        <v>1.0787037037037038E-2</v>
      </c>
      <c r="D673" s="1169" t="s">
        <v>1134</v>
      </c>
      <c r="H673" s="1146"/>
      <c r="I673" s="1147"/>
      <c r="J673" s="1147"/>
      <c r="K673" s="1147"/>
      <c r="L673" s="1147"/>
      <c r="M673" s="1147"/>
      <c r="N673" s="1146"/>
      <c r="O673" s="1146"/>
      <c r="P673" s="1146"/>
      <c r="Q673" s="1146"/>
      <c r="R673" s="1146"/>
      <c r="S673" s="1146"/>
      <c r="T673" s="1146"/>
      <c r="U673" s="1146"/>
      <c r="V673" s="1146"/>
      <c r="W673" s="1146"/>
      <c r="X673" s="1146"/>
      <c r="Y673" s="1146"/>
      <c r="Z673" s="1146"/>
      <c r="AA673" s="1146"/>
      <c r="AB673" s="1146"/>
      <c r="AC673" s="1146"/>
      <c r="AD673" s="1146"/>
      <c r="AE673" s="1146"/>
      <c r="AF673" s="1146"/>
      <c r="AG673" s="1146"/>
      <c r="AH673" s="1146"/>
      <c r="AI673" s="1146"/>
      <c r="AJ673" s="1146"/>
      <c r="AK673" s="1146"/>
      <c r="AL673" s="1146"/>
      <c r="AM673" s="1146"/>
      <c r="AN673" s="1146"/>
      <c r="AO673" s="1146"/>
      <c r="AP673" s="1146"/>
      <c r="AQ673" s="1146"/>
      <c r="AR673" s="1149"/>
      <c r="AS673" s="1150"/>
      <c r="AT673" s="1146"/>
      <c r="AU673" s="1147"/>
    </row>
    <row r="674" spans="1:48" ht="12.75" customHeight="1">
      <c r="A674" s="1147"/>
      <c r="B674" s="1147"/>
      <c r="C674" s="1006"/>
      <c r="F674" s="1149"/>
      <c r="G674" s="1149"/>
      <c r="H674" s="1146"/>
      <c r="I674" s="1149"/>
      <c r="J674" s="1149"/>
      <c r="K674" s="1149"/>
      <c r="L674" s="1149"/>
      <c r="M674" s="1149"/>
      <c r="N674" s="1146"/>
      <c r="O674" s="1146"/>
      <c r="P674" s="1146"/>
      <c r="Q674" s="1146"/>
      <c r="R674" s="1146"/>
      <c r="S674" s="1146"/>
      <c r="T674" s="1146"/>
      <c r="U674" s="1146"/>
      <c r="V674" s="1146"/>
      <c r="W674" s="1146"/>
      <c r="X674" s="1146"/>
      <c r="Y674" s="1146"/>
      <c r="Z674" s="1146"/>
      <c r="AA674" s="1146"/>
      <c r="AB674" s="1146"/>
      <c r="AC674" s="1146"/>
      <c r="AD674" s="1146"/>
      <c r="AE674" s="1146"/>
      <c r="AF674" s="1146"/>
      <c r="AG674" s="1146"/>
      <c r="AH674" s="1146"/>
      <c r="AI674" s="1146"/>
      <c r="AJ674" s="1146"/>
      <c r="AK674" s="1146"/>
      <c r="AL674" s="1146"/>
      <c r="AM674" s="1146"/>
      <c r="AN674" s="1146"/>
      <c r="AO674" s="1146"/>
      <c r="AP674" s="1146"/>
      <c r="AQ674" s="1146"/>
      <c r="AR674" s="1149"/>
      <c r="AS674" s="1147"/>
      <c r="AT674" s="1146"/>
      <c r="AU674" s="1150"/>
    </row>
    <row r="675" spans="1:48" ht="12.75" customHeight="1">
      <c r="A675" s="1147"/>
      <c r="B675" s="1147"/>
      <c r="C675" s="1006"/>
      <c r="D675" s="1007"/>
      <c r="F675" s="1149"/>
      <c r="G675" s="1149"/>
      <c r="H675" s="1146"/>
      <c r="I675" s="1149"/>
      <c r="J675" s="1149"/>
      <c r="K675" s="1149"/>
      <c r="L675" s="1149"/>
      <c r="M675" s="1149"/>
      <c r="N675" s="1146"/>
      <c r="O675" s="1146"/>
      <c r="P675" s="1146"/>
      <c r="Q675" s="1146"/>
      <c r="R675" s="1146"/>
      <c r="S675" s="1146"/>
      <c r="T675" s="1146"/>
      <c r="U675" s="1146"/>
      <c r="V675" s="1146"/>
      <c r="W675" s="1146"/>
      <c r="X675" s="1146"/>
      <c r="Y675" s="1146"/>
      <c r="Z675" s="1146"/>
      <c r="AA675" s="1146"/>
      <c r="AB675" s="1146"/>
      <c r="AC675" s="1146"/>
      <c r="AD675" s="1146"/>
      <c r="AE675" s="1146"/>
      <c r="AF675" s="1146"/>
      <c r="AG675" s="1146"/>
      <c r="AH675" s="1146"/>
      <c r="AI675" s="1146"/>
      <c r="AJ675" s="1146"/>
      <c r="AK675" s="1146"/>
      <c r="AL675" s="1146"/>
      <c r="AM675" s="1146"/>
      <c r="AN675" s="1146"/>
      <c r="AO675" s="1146"/>
      <c r="AP675" s="1146"/>
      <c r="AQ675" s="1146"/>
      <c r="AR675" s="1149"/>
      <c r="AS675" s="1170"/>
      <c r="AT675" s="1171"/>
      <c r="AU675" s="1150"/>
      <c r="AV675" s="1147"/>
    </row>
    <row r="676" spans="1:48" ht="12.75" customHeight="1">
      <c r="A676" s="1172"/>
      <c r="C676" s="1006"/>
      <c r="D676" s="1007"/>
      <c r="F676" s="1008"/>
      <c r="G676" s="1008"/>
      <c r="H676" s="1009"/>
      <c r="I676" s="1008"/>
      <c r="J676" s="1008"/>
      <c r="K676" s="1008"/>
      <c r="L676" s="1008"/>
      <c r="M676" s="1008"/>
      <c r="N676" s="1009"/>
      <c r="O676" s="1009"/>
      <c r="P676" s="1009"/>
      <c r="Q676" s="1009"/>
      <c r="R676" s="1009"/>
      <c r="S676" s="1009"/>
      <c r="T676" s="1009"/>
      <c r="U676" s="1009"/>
      <c r="V676" s="1009"/>
      <c r="W676" s="1009"/>
      <c r="X676" s="1009"/>
      <c r="Y676" s="1009"/>
      <c r="Z676" s="1009"/>
      <c r="AA676" s="1009"/>
      <c r="AB676" s="1009"/>
      <c r="AC676" s="1009"/>
      <c r="AD676" s="1009"/>
      <c r="AE676" s="1009"/>
      <c r="AF676" s="1009"/>
      <c r="AG676" s="1009"/>
      <c r="AH676" s="1009"/>
      <c r="AI676" s="1009"/>
      <c r="AJ676" s="1009"/>
      <c r="AK676" s="1009"/>
      <c r="AL676" s="1009"/>
      <c r="AM676" s="1009"/>
      <c r="AN676" s="1009"/>
      <c r="AO676" s="1009"/>
      <c r="AP676" s="1009"/>
      <c r="AQ676" s="1009"/>
      <c r="AR676" s="1008"/>
      <c r="AT676" s="1146"/>
      <c r="AU676" s="1010"/>
      <c r="AV676" s="1147"/>
    </row>
    <row r="677" spans="1:48" ht="12.75" customHeight="1">
      <c r="A677" s="1173"/>
      <c r="C677" s="1006"/>
      <c r="D677" s="1007"/>
      <c r="F677" s="1008"/>
      <c r="G677" s="1008"/>
      <c r="H677" s="1009"/>
      <c r="I677" s="1008"/>
      <c r="J677" s="1008"/>
      <c r="K677" s="1008"/>
      <c r="L677" s="1008"/>
      <c r="M677" s="1008"/>
      <c r="N677" s="1009"/>
      <c r="O677" s="1009"/>
      <c r="P677" s="1009"/>
      <c r="Q677" s="1009"/>
      <c r="R677" s="1009"/>
      <c r="S677" s="1009"/>
      <c r="T677" s="1009"/>
      <c r="U677" s="1009"/>
      <c r="V677" s="1009"/>
      <c r="W677" s="1009"/>
      <c r="X677" s="1009"/>
      <c r="Y677" s="1009"/>
      <c r="Z677" s="1009"/>
      <c r="AA677" s="1009"/>
      <c r="AB677" s="1009"/>
      <c r="AC677" s="1009"/>
      <c r="AD677" s="1009"/>
      <c r="AE677" s="1009"/>
      <c r="AF677" s="1009"/>
      <c r="AG677" s="1009"/>
      <c r="AH677" s="1009"/>
      <c r="AI677" s="1009"/>
      <c r="AJ677" s="1009"/>
      <c r="AK677" s="1009"/>
      <c r="AL677" s="1009"/>
      <c r="AM677" s="1009"/>
      <c r="AN677" s="1009"/>
      <c r="AO677" s="1009"/>
      <c r="AP677" s="1009"/>
      <c r="AQ677" s="1009"/>
      <c r="AR677" s="1008"/>
      <c r="AT677" s="1174"/>
      <c r="AU677" s="1010"/>
    </row>
    <row r="678" spans="1:48" ht="12.75" customHeight="1">
      <c r="A678" s="1173"/>
      <c r="C678" s="1006"/>
      <c r="D678" s="1007"/>
      <c r="F678" s="1008"/>
      <c r="G678" s="1008"/>
      <c r="H678" s="1009"/>
      <c r="I678" s="1008"/>
      <c r="J678" s="1008"/>
      <c r="K678" s="1008"/>
      <c r="L678" s="1008"/>
      <c r="M678" s="1008"/>
      <c r="N678" s="1009"/>
      <c r="O678" s="1009"/>
      <c r="P678" s="1009"/>
      <c r="Q678" s="1009"/>
      <c r="R678" s="1009"/>
      <c r="S678" s="1009"/>
      <c r="T678" s="1009"/>
      <c r="U678" s="1009"/>
      <c r="V678" s="1009"/>
      <c r="W678" s="1009"/>
      <c r="X678" s="1009"/>
      <c r="Y678" s="1009"/>
      <c r="Z678" s="1009"/>
      <c r="AA678" s="1009"/>
      <c r="AB678" s="1009"/>
      <c r="AC678" s="1009"/>
      <c r="AD678" s="1009"/>
      <c r="AE678" s="1009"/>
      <c r="AF678" s="1009"/>
      <c r="AG678" s="1009"/>
      <c r="AH678" s="1009"/>
      <c r="AI678" s="1009"/>
      <c r="AJ678" s="1009"/>
      <c r="AK678" s="1009"/>
      <c r="AL678" s="1009"/>
      <c r="AM678" s="1009"/>
      <c r="AN678" s="1009"/>
      <c r="AO678" s="1009"/>
      <c r="AP678" s="1009"/>
      <c r="AQ678" s="1009"/>
      <c r="AR678" s="1008"/>
      <c r="AT678" s="1175"/>
      <c r="AU678" s="1010"/>
    </row>
    <row r="679" spans="1:48" ht="12.75" customHeight="1">
      <c r="A679" s="1173"/>
      <c r="C679" s="1006"/>
      <c r="D679" s="1007"/>
      <c r="F679" s="1008"/>
      <c r="G679" s="1008"/>
      <c r="H679" s="1009"/>
      <c r="I679" s="1008"/>
      <c r="J679" s="1008"/>
      <c r="K679" s="1008"/>
      <c r="L679" s="1008"/>
      <c r="M679" s="1008"/>
      <c r="N679" s="1009"/>
      <c r="O679" s="1009"/>
      <c r="P679" s="1009"/>
      <c r="Q679" s="1009"/>
      <c r="R679" s="1009"/>
      <c r="S679" s="1009"/>
      <c r="T679" s="1009"/>
      <c r="U679" s="1009"/>
      <c r="V679" s="1009"/>
      <c r="W679" s="1009"/>
      <c r="X679" s="1009"/>
      <c r="Y679" s="1009"/>
      <c r="Z679" s="1009"/>
      <c r="AA679" s="1009"/>
      <c r="AB679" s="1009"/>
      <c r="AC679" s="1009"/>
      <c r="AD679" s="1009"/>
      <c r="AE679" s="1009"/>
      <c r="AF679" s="1009"/>
      <c r="AG679" s="1009"/>
      <c r="AH679" s="1009"/>
      <c r="AI679" s="1009"/>
      <c r="AJ679" s="1009"/>
      <c r="AK679" s="1009"/>
      <c r="AL679" s="1009"/>
      <c r="AM679" s="1009"/>
      <c r="AN679" s="1009"/>
      <c r="AO679" s="1009"/>
      <c r="AP679" s="1009"/>
      <c r="AQ679" s="1009"/>
      <c r="AR679" s="1008"/>
      <c r="AT679" s="1146"/>
      <c r="AU679" s="1010"/>
    </row>
    <row r="680" spans="1:48" ht="12.75" customHeight="1">
      <c r="A680" s="1173"/>
      <c r="C680" s="1006"/>
      <c r="D680" s="1007"/>
      <c r="F680" s="1008"/>
      <c r="G680" s="1008"/>
      <c r="H680" s="1009"/>
      <c r="I680" s="1008"/>
      <c r="J680" s="1008"/>
      <c r="K680" s="1008"/>
      <c r="L680" s="1008"/>
      <c r="M680" s="1008"/>
      <c r="N680" s="1009"/>
      <c r="O680" s="1009"/>
      <c r="P680" s="1009"/>
      <c r="Q680" s="1009"/>
      <c r="R680" s="1009"/>
      <c r="S680" s="1009"/>
      <c r="T680" s="1009"/>
      <c r="U680" s="1009"/>
      <c r="V680" s="1009"/>
      <c r="W680" s="1009"/>
      <c r="X680" s="1009"/>
      <c r="Y680" s="1009"/>
      <c r="Z680" s="1009"/>
      <c r="AA680" s="1009"/>
      <c r="AB680" s="1009"/>
      <c r="AC680" s="1009"/>
      <c r="AD680" s="1009"/>
      <c r="AE680" s="1009"/>
      <c r="AF680" s="1009"/>
      <c r="AG680" s="1009"/>
      <c r="AH680" s="1009"/>
      <c r="AI680" s="1009"/>
      <c r="AJ680" s="1009"/>
      <c r="AK680" s="1009"/>
      <c r="AL680" s="1009"/>
      <c r="AM680" s="1009"/>
      <c r="AN680" s="1009"/>
      <c r="AO680" s="1009"/>
      <c r="AP680" s="1009"/>
      <c r="AQ680" s="1009"/>
      <c r="AR680" s="1008"/>
      <c r="AT680" s="1146"/>
      <c r="AU680" s="1010"/>
    </row>
    <row r="681" spans="1:48" ht="12.75" customHeight="1">
      <c r="A681" s="1173"/>
      <c r="C681" s="1006"/>
      <c r="D681" s="1007"/>
      <c r="F681" s="1008"/>
      <c r="G681" s="1008"/>
      <c r="H681" s="1009"/>
      <c r="I681" s="1008"/>
      <c r="J681" s="1008"/>
      <c r="K681" s="1008"/>
      <c r="L681" s="1008"/>
      <c r="M681" s="1008"/>
      <c r="N681" s="1009"/>
      <c r="O681" s="1009"/>
      <c r="P681" s="1009"/>
      <c r="Q681" s="1009"/>
      <c r="R681" s="1009"/>
      <c r="S681" s="1009"/>
      <c r="T681" s="1009"/>
      <c r="U681" s="1009"/>
      <c r="V681" s="1009"/>
      <c r="W681" s="1009"/>
      <c r="X681" s="1009"/>
      <c r="Y681" s="1009"/>
      <c r="Z681" s="1009"/>
      <c r="AA681" s="1009"/>
      <c r="AB681" s="1009"/>
      <c r="AC681" s="1009"/>
      <c r="AD681" s="1009"/>
      <c r="AE681" s="1009"/>
      <c r="AF681" s="1009"/>
      <c r="AG681" s="1009"/>
      <c r="AH681" s="1009"/>
      <c r="AI681" s="1009"/>
      <c r="AJ681" s="1009"/>
      <c r="AK681" s="1009"/>
      <c r="AL681" s="1009"/>
      <c r="AM681" s="1009"/>
      <c r="AN681" s="1009"/>
      <c r="AO681" s="1009"/>
      <c r="AP681" s="1009"/>
      <c r="AQ681" s="1009"/>
      <c r="AR681" s="1008"/>
      <c r="AT681" s="1174"/>
      <c r="AU681" s="1010"/>
    </row>
    <row r="682" spans="1:48" ht="12.75" customHeight="1">
      <c r="A682" s="1173"/>
      <c r="C682" s="1006"/>
      <c r="D682" s="1007"/>
      <c r="F682" s="1008"/>
      <c r="G682" s="1008"/>
      <c r="H682" s="1009"/>
      <c r="I682" s="1008"/>
      <c r="J682" s="1008"/>
      <c r="K682" s="1008"/>
      <c r="L682" s="1008"/>
      <c r="M682" s="1008"/>
      <c r="N682" s="1009"/>
      <c r="O682" s="1009"/>
      <c r="P682" s="1009"/>
      <c r="Q682" s="1009"/>
      <c r="R682" s="1009"/>
      <c r="S682" s="1009"/>
      <c r="T682" s="1009"/>
      <c r="U682" s="1009"/>
      <c r="V682" s="1009"/>
      <c r="W682" s="1009"/>
      <c r="X682" s="1009"/>
      <c r="Y682" s="1009"/>
      <c r="Z682" s="1009"/>
      <c r="AA682" s="1009"/>
      <c r="AB682" s="1009"/>
      <c r="AC682" s="1009"/>
      <c r="AD682" s="1009"/>
      <c r="AE682" s="1009"/>
      <c r="AF682" s="1009"/>
      <c r="AG682" s="1009"/>
      <c r="AH682" s="1009"/>
      <c r="AI682" s="1009"/>
      <c r="AJ682" s="1009"/>
      <c r="AK682" s="1009"/>
      <c r="AL682" s="1009"/>
      <c r="AM682" s="1009"/>
      <c r="AN682" s="1009"/>
      <c r="AO682" s="1009"/>
      <c r="AP682" s="1009"/>
      <c r="AQ682" s="1009"/>
      <c r="AR682" s="1008"/>
      <c r="AT682" s="1146"/>
      <c r="AU682" s="1010"/>
    </row>
    <row r="683" spans="1:48" ht="12.75" customHeight="1">
      <c r="A683" s="1173"/>
      <c r="C683" s="1006"/>
      <c r="D683" s="1007"/>
      <c r="F683" s="1008"/>
      <c r="G683" s="1008"/>
      <c r="H683" s="1009"/>
      <c r="I683" s="1008"/>
      <c r="J683" s="1008"/>
      <c r="K683" s="1008"/>
      <c r="L683" s="1008"/>
      <c r="M683" s="1008"/>
      <c r="N683" s="1009"/>
      <c r="O683" s="1009"/>
      <c r="P683" s="1009"/>
      <c r="Q683" s="1009"/>
      <c r="R683" s="1009"/>
      <c r="S683" s="1009"/>
      <c r="T683" s="1009"/>
      <c r="U683" s="1009"/>
      <c r="V683" s="1009"/>
      <c r="W683" s="1009"/>
      <c r="X683" s="1009"/>
      <c r="Y683" s="1009"/>
      <c r="Z683" s="1009"/>
      <c r="AA683" s="1009"/>
      <c r="AB683" s="1009"/>
      <c r="AC683" s="1009"/>
      <c r="AD683" s="1009"/>
      <c r="AE683" s="1009"/>
      <c r="AF683" s="1009"/>
      <c r="AG683" s="1009"/>
      <c r="AH683" s="1009"/>
      <c r="AI683" s="1009"/>
      <c r="AJ683" s="1009"/>
      <c r="AK683" s="1009"/>
      <c r="AL683" s="1009"/>
      <c r="AM683" s="1009"/>
      <c r="AN683" s="1009"/>
      <c r="AO683" s="1009"/>
      <c r="AP683" s="1009"/>
      <c r="AQ683" s="1009"/>
      <c r="AR683" s="1008"/>
      <c r="AT683" s="1146"/>
      <c r="AU683" s="1010"/>
    </row>
    <row r="684" spans="1:48" ht="12.75" customHeight="1">
      <c r="A684" s="1173"/>
      <c r="C684" s="1006"/>
      <c r="D684" s="1007"/>
      <c r="F684" s="1008"/>
      <c r="G684" s="1008"/>
      <c r="H684" s="1009"/>
      <c r="I684" s="1008"/>
      <c r="J684" s="1008"/>
      <c r="K684" s="1008"/>
      <c r="L684" s="1008"/>
      <c r="M684" s="1008"/>
      <c r="N684" s="1009"/>
      <c r="O684" s="1009"/>
      <c r="P684" s="1009"/>
      <c r="Q684" s="1009"/>
      <c r="R684" s="1009"/>
      <c r="S684" s="1009"/>
      <c r="T684" s="1009"/>
      <c r="U684" s="1009"/>
      <c r="V684" s="1009"/>
      <c r="W684" s="1009"/>
      <c r="X684" s="1009"/>
      <c r="Y684" s="1009"/>
      <c r="Z684" s="1009"/>
      <c r="AA684" s="1009"/>
      <c r="AB684" s="1009"/>
      <c r="AC684" s="1009"/>
      <c r="AD684" s="1009"/>
      <c r="AE684" s="1009"/>
      <c r="AF684" s="1009"/>
      <c r="AG684" s="1009"/>
      <c r="AH684" s="1009"/>
      <c r="AI684" s="1009"/>
      <c r="AJ684" s="1009"/>
      <c r="AK684" s="1009"/>
      <c r="AL684" s="1009"/>
      <c r="AM684" s="1009"/>
      <c r="AN684" s="1009"/>
      <c r="AO684" s="1009"/>
      <c r="AP684" s="1009"/>
      <c r="AQ684" s="1009"/>
      <c r="AR684" s="1008"/>
      <c r="AT684" s="1146"/>
      <c r="AU684" s="1010"/>
    </row>
    <row r="685" spans="1:48" ht="12.75" customHeight="1">
      <c r="A685" s="1173"/>
      <c r="C685" s="1006"/>
      <c r="D685" s="1007"/>
      <c r="F685" s="1008"/>
      <c r="G685" s="1008"/>
      <c r="H685" s="1009"/>
      <c r="I685" s="1008"/>
      <c r="J685" s="1008"/>
      <c r="K685" s="1008"/>
      <c r="L685" s="1008"/>
      <c r="M685" s="1008"/>
      <c r="N685" s="1009"/>
      <c r="O685" s="1009"/>
      <c r="P685" s="1009"/>
      <c r="Q685" s="1009"/>
      <c r="R685" s="1009"/>
      <c r="S685" s="1009"/>
      <c r="T685" s="1009"/>
      <c r="U685" s="1009"/>
      <c r="V685" s="1009"/>
      <c r="W685" s="1009"/>
      <c r="X685" s="1009"/>
      <c r="Y685" s="1009"/>
      <c r="Z685" s="1009"/>
      <c r="AA685" s="1009"/>
      <c r="AB685" s="1009"/>
      <c r="AC685" s="1009"/>
      <c r="AD685" s="1009"/>
      <c r="AE685" s="1009"/>
      <c r="AF685" s="1009"/>
      <c r="AG685" s="1009"/>
      <c r="AH685" s="1009"/>
      <c r="AI685" s="1009"/>
      <c r="AJ685" s="1009"/>
      <c r="AK685" s="1009"/>
      <c r="AL685" s="1009"/>
      <c r="AM685" s="1009"/>
      <c r="AN685" s="1009"/>
      <c r="AO685" s="1009"/>
      <c r="AP685" s="1009"/>
      <c r="AQ685" s="1009"/>
      <c r="AR685" s="1008"/>
      <c r="AT685" s="1171"/>
      <c r="AU685" s="1010"/>
    </row>
    <row r="686" spans="1:48" ht="12.75" customHeight="1">
      <c r="A686" s="1173"/>
      <c r="C686" s="1006"/>
      <c r="D686" s="1007"/>
      <c r="F686" s="1008"/>
      <c r="G686" s="1008"/>
      <c r="H686" s="1009"/>
      <c r="I686" s="1008"/>
      <c r="J686" s="1008"/>
      <c r="K686" s="1008"/>
      <c r="L686" s="1008"/>
      <c r="M686" s="1008"/>
      <c r="N686" s="1009"/>
      <c r="O686" s="1009"/>
      <c r="P686" s="1009"/>
      <c r="Q686" s="1009"/>
      <c r="R686" s="1009"/>
      <c r="S686" s="1009"/>
      <c r="T686" s="1009"/>
      <c r="U686" s="1009"/>
      <c r="V686" s="1009"/>
      <c r="W686" s="1009"/>
      <c r="X686" s="1009"/>
      <c r="Y686" s="1009"/>
      <c r="Z686" s="1009"/>
      <c r="AA686" s="1009"/>
      <c r="AB686" s="1009"/>
      <c r="AC686" s="1009"/>
      <c r="AD686" s="1009"/>
      <c r="AE686" s="1009"/>
      <c r="AF686" s="1009"/>
      <c r="AG686" s="1009"/>
      <c r="AH686" s="1009"/>
      <c r="AI686" s="1009"/>
      <c r="AJ686" s="1009"/>
      <c r="AK686" s="1009"/>
      <c r="AL686" s="1009"/>
      <c r="AM686" s="1009"/>
      <c r="AN686" s="1009"/>
      <c r="AO686" s="1009"/>
      <c r="AP686" s="1009"/>
      <c r="AQ686" s="1009"/>
      <c r="AR686" s="1008"/>
      <c r="AT686" s="1009"/>
      <c r="AU686" s="1010"/>
    </row>
    <row r="687" spans="1:48" ht="12.75" customHeight="1">
      <c r="A687" s="1173"/>
      <c r="C687" s="1006"/>
      <c r="D687" s="1007"/>
      <c r="F687" s="1008"/>
      <c r="G687" s="1008"/>
      <c r="H687" s="1009"/>
      <c r="I687" s="1008"/>
      <c r="J687" s="1008"/>
      <c r="K687" s="1008"/>
      <c r="L687" s="1008"/>
      <c r="M687" s="1008"/>
      <c r="N687" s="1009"/>
      <c r="O687" s="1009"/>
      <c r="P687" s="1009"/>
      <c r="Q687" s="1009"/>
      <c r="R687" s="1009"/>
      <c r="S687" s="1009"/>
      <c r="T687" s="1009"/>
      <c r="U687" s="1009"/>
      <c r="V687" s="1009"/>
      <c r="W687" s="1009"/>
      <c r="X687" s="1009"/>
      <c r="Y687" s="1009"/>
      <c r="Z687" s="1009"/>
      <c r="AA687" s="1009"/>
      <c r="AB687" s="1009"/>
      <c r="AC687" s="1009"/>
      <c r="AD687" s="1009"/>
      <c r="AE687" s="1009"/>
      <c r="AF687" s="1009"/>
      <c r="AG687" s="1009"/>
      <c r="AH687" s="1009"/>
      <c r="AI687" s="1009"/>
      <c r="AJ687" s="1009"/>
      <c r="AK687" s="1009"/>
      <c r="AL687" s="1009"/>
      <c r="AM687" s="1009"/>
      <c r="AN687" s="1009"/>
      <c r="AO687" s="1009"/>
      <c r="AP687" s="1009"/>
      <c r="AQ687" s="1009"/>
      <c r="AR687" s="1008"/>
      <c r="AT687" s="1009"/>
      <c r="AU687" s="1010"/>
    </row>
    <row r="688" spans="1:48" ht="12.75" customHeight="1">
      <c r="A688" s="1173"/>
      <c r="C688" s="1006"/>
      <c r="D688" s="1007"/>
      <c r="F688" s="1008"/>
      <c r="G688" s="1008"/>
      <c r="H688" s="1009"/>
      <c r="I688" s="1008"/>
      <c r="J688" s="1008"/>
      <c r="K688" s="1008"/>
      <c r="L688" s="1008"/>
      <c r="M688" s="1008"/>
      <c r="N688" s="1009"/>
      <c r="O688" s="1009"/>
      <c r="P688" s="1009"/>
      <c r="Q688" s="1009"/>
      <c r="R688" s="1009"/>
      <c r="S688" s="1009"/>
      <c r="T688" s="1009"/>
      <c r="U688" s="1009"/>
      <c r="V688" s="1009"/>
      <c r="W688" s="1009"/>
      <c r="X688" s="1009"/>
      <c r="Y688" s="1009"/>
      <c r="Z688" s="1009"/>
      <c r="AA688" s="1009"/>
      <c r="AB688" s="1009"/>
      <c r="AC688" s="1009"/>
      <c r="AD688" s="1009"/>
      <c r="AE688" s="1009"/>
      <c r="AF688" s="1009"/>
      <c r="AG688" s="1009"/>
      <c r="AH688" s="1009"/>
      <c r="AI688" s="1009"/>
      <c r="AJ688" s="1009"/>
      <c r="AK688" s="1009"/>
      <c r="AL688" s="1009"/>
      <c r="AM688" s="1009"/>
      <c r="AN688" s="1009"/>
      <c r="AO688" s="1009"/>
      <c r="AP688" s="1009"/>
      <c r="AQ688" s="1009"/>
      <c r="AR688" s="1008"/>
      <c r="AT688" s="1009"/>
      <c r="AU688" s="1010"/>
    </row>
    <row r="689" spans="1:47" ht="12.75" customHeight="1">
      <c r="A689" s="1173"/>
      <c r="C689" s="1006"/>
      <c r="D689" s="1007"/>
      <c r="F689" s="1008"/>
      <c r="G689" s="1008"/>
      <c r="H689" s="1009"/>
      <c r="I689" s="1008"/>
      <c r="J689" s="1008"/>
      <c r="K689" s="1008"/>
      <c r="L689" s="1008"/>
      <c r="M689" s="1008"/>
      <c r="N689" s="1009"/>
      <c r="O689" s="1009"/>
      <c r="P689" s="1009"/>
      <c r="Q689" s="1009"/>
      <c r="R689" s="1009"/>
      <c r="S689" s="1009"/>
      <c r="T689" s="1009"/>
      <c r="U689" s="1009"/>
      <c r="V689" s="1009"/>
      <c r="W689" s="1009"/>
      <c r="X689" s="1009"/>
      <c r="Y689" s="1009"/>
      <c r="Z689" s="1009"/>
      <c r="AA689" s="1009"/>
      <c r="AB689" s="1009"/>
      <c r="AC689" s="1009"/>
      <c r="AD689" s="1009"/>
      <c r="AE689" s="1009"/>
      <c r="AF689" s="1009"/>
      <c r="AG689" s="1009"/>
      <c r="AH689" s="1009"/>
      <c r="AI689" s="1009"/>
      <c r="AJ689" s="1009"/>
      <c r="AK689" s="1009"/>
      <c r="AL689" s="1009"/>
      <c r="AM689" s="1009"/>
      <c r="AN689" s="1009"/>
      <c r="AO689" s="1009"/>
      <c r="AP689" s="1009"/>
      <c r="AQ689" s="1009"/>
      <c r="AR689" s="1008"/>
      <c r="AT689" s="1009"/>
      <c r="AU689" s="1010"/>
    </row>
    <row r="690" spans="1:47" ht="12.75" customHeight="1">
      <c r="A690" s="1173"/>
      <c r="C690" s="1006"/>
      <c r="D690" s="1007"/>
      <c r="F690" s="1008"/>
      <c r="G690" s="1008"/>
      <c r="H690" s="1009"/>
      <c r="I690" s="1008"/>
      <c r="J690" s="1008"/>
      <c r="K690" s="1008"/>
      <c r="L690" s="1008"/>
      <c r="M690" s="1008"/>
      <c r="N690" s="1009"/>
      <c r="O690" s="1009"/>
      <c r="P690" s="1009"/>
      <c r="Q690" s="1009"/>
      <c r="R690" s="1009"/>
      <c r="S690" s="1009"/>
      <c r="T690" s="1009"/>
      <c r="U690" s="1009"/>
      <c r="V690" s="1009"/>
      <c r="W690" s="1009"/>
      <c r="X690" s="1009"/>
      <c r="Y690" s="1009"/>
      <c r="Z690" s="1009"/>
      <c r="AA690" s="1009"/>
      <c r="AB690" s="1009"/>
      <c r="AC690" s="1009"/>
      <c r="AD690" s="1009"/>
      <c r="AE690" s="1009"/>
      <c r="AF690" s="1009"/>
      <c r="AG690" s="1009"/>
      <c r="AH690" s="1009"/>
      <c r="AI690" s="1009"/>
      <c r="AJ690" s="1009"/>
      <c r="AK690" s="1009"/>
      <c r="AL690" s="1009"/>
      <c r="AM690" s="1009"/>
      <c r="AN690" s="1009"/>
      <c r="AO690" s="1009"/>
      <c r="AP690" s="1009"/>
      <c r="AQ690" s="1009"/>
      <c r="AR690" s="1008"/>
      <c r="AT690" s="1009"/>
      <c r="AU690" s="1010"/>
    </row>
    <row r="691" spans="1:47" ht="12.75" customHeight="1">
      <c r="A691" s="1173"/>
      <c r="C691" s="1006"/>
      <c r="D691" s="1007"/>
      <c r="F691" s="1008"/>
      <c r="G691" s="1008"/>
      <c r="H691" s="1009"/>
      <c r="I691" s="1008"/>
      <c r="J691" s="1008"/>
      <c r="K691" s="1008"/>
      <c r="L691" s="1008"/>
      <c r="M691" s="1008"/>
      <c r="N691" s="1009"/>
      <c r="O691" s="1009"/>
      <c r="P691" s="1009"/>
      <c r="Q691" s="1009"/>
      <c r="R691" s="1009"/>
      <c r="S691" s="1009"/>
      <c r="T691" s="1009"/>
      <c r="U691" s="1009"/>
      <c r="V691" s="1009"/>
      <c r="W691" s="1009"/>
      <c r="X691" s="1009"/>
      <c r="Y691" s="1009"/>
      <c r="Z691" s="1009"/>
      <c r="AA691" s="1009"/>
      <c r="AB691" s="1009"/>
      <c r="AC691" s="1009"/>
      <c r="AD691" s="1009"/>
      <c r="AE691" s="1009"/>
      <c r="AF691" s="1009"/>
      <c r="AG691" s="1009"/>
      <c r="AH691" s="1009"/>
      <c r="AI691" s="1009"/>
      <c r="AJ691" s="1009"/>
      <c r="AK691" s="1009"/>
      <c r="AL691" s="1009"/>
      <c r="AM691" s="1009"/>
      <c r="AN691" s="1009"/>
      <c r="AO691" s="1009"/>
      <c r="AP691" s="1009"/>
      <c r="AQ691" s="1009"/>
      <c r="AR691" s="1008"/>
      <c r="AT691" s="1009"/>
      <c r="AU691" s="1010"/>
    </row>
    <row r="692" spans="1:47" ht="12.75" customHeight="1">
      <c r="A692" s="1173"/>
      <c r="C692" s="1006"/>
      <c r="D692" s="1007"/>
      <c r="F692" s="1008"/>
      <c r="G692" s="1008"/>
      <c r="H692" s="1009"/>
      <c r="I692" s="1008"/>
      <c r="J692" s="1008"/>
      <c r="K692" s="1008"/>
      <c r="L692" s="1008"/>
      <c r="M692" s="1008"/>
      <c r="N692" s="1009"/>
      <c r="O692" s="1009"/>
      <c r="P692" s="1009"/>
      <c r="Q692" s="1009"/>
      <c r="R692" s="1009"/>
      <c r="S692" s="1009"/>
      <c r="T692" s="1009"/>
      <c r="U692" s="1009"/>
      <c r="V692" s="1009"/>
      <c r="W692" s="1009"/>
      <c r="X692" s="1009"/>
      <c r="Y692" s="1009"/>
      <c r="Z692" s="1009"/>
      <c r="AA692" s="1009"/>
      <c r="AB692" s="1009"/>
      <c r="AC692" s="1009"/>
      <c r="AD692" s="1009"/>
      <c r="AE692" s="1009"/>
      <c r="AF692" s="1009"/>
      <c r="AG692" s="1009"/>
      <c r="AH692" s="1009"/>
      <c r="AI692" s="1009"/>
      <c r="AJ692" s="1009"/>
      <c r="AK692" s="1009"/>
      <c r="AL692" s="1009"/>
      <c r="AM692" s="1009"/>
      <c r="AN692" s="1009"/>
      <c r="AO692" s="1009"/>
      <c r="AP692" s="1009"/>
      <c r="AQ692" s="1009"/>
      <c r="AR692" s="1008"/>
      <c r="AT692" s="1009"/>
      <c r="AU692" s="1010"/>
    </row>
  </sheetData>
  <pageMargins left="0.23622047244094491" right="0.23622047244094491" top="0.74803149606299213" bottom="0.74803149606299213" header="0" footer="0"/>
  <pageSetup paperSize="9" scale="6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C5100-292A-429C-B3AD-47BD6F321B15}">
  <sheetPr>
    <pageSetUpPr fitToPage="1"/>
  </sheetPr>
  <dimension ref="A1:AU681"/>
  <sheetViews>
    <sheetView workbookViewId="0">
      <pane xSplit="1" ySplit="5" topLeftCell="AB118" activePane="bottomRight" state="frozen"/>
      <selection pane="topRight" activeCell="B1" sqref="B1"/>
      <selection pane="bottomLeft" activeCell="A6" sqref="A6"/>
      <selection pane="bottomRight" activeCell="AP623" sqref="AP623"/>
    </sheetView>
  </sheetViews>
  <sheetFormatPr defaultColWidth="14.36328125" defaultRowHeight="15" customHeight="1"/>
  <cols>
    <col min="1" max="1" width="21.36328125" style="1072" customWidth="1"/>
    <col min="2" max="2" width="14.08984375" style="1072" bestFit="1" customWidth="1"/>
    <col min="3" max="3" width="9.7265625" style="1072" customWidth="1"/>
    <col min="4" max="4" width="8.1796875" style="1072" customWidth="1"/>
    <col min="5" max="5" width="9.7265625" style="1072" customWidth="1"/>
    <col min="6" max="7" width="8.08984375" style="1072" customWidth="1"/>
    <col min="8" max="9" width="8.36328125" style="1072" customWidth="1"/>
    <col min="10" max="13" width="8.08984375" style="1072" customWidth="1"/>
    <col min="14" max="40" width="9.7265625" style="1072" customWidth="1"/>
    <col min="41" max="41" width="9" style="1072" customWidth="1"/>
    <col min="42" max="42" width="2.26953125" style="1072" customWidth="1"/>
    <col min="43" max="43" width="8.08984375" style="1072" customWidth="1"/>
    <col min="44" max="44" width="8.7265625" style="1072" customWidth="1"/>
    <col min="45" max="45" width="22.7265625" style="1072" customWidth="1"/>
    <col min="46" max="47" width="9.08984375" style="1072" customWidth="1"/>
    <col min="48" max="16384" width="14.36328125" style="1072"/>
  </cols>
  <sheetData>
    <row r="1" spans="1:47" ht="20.25" customHeight="1">
      <c r="A1" s="833" t="s">
        <v>1797</v>
      </c>
      <c r="C1" s="1006"/>
      <c r="D1" s="1007"/>
      <c r="F1" s="1008"/>
      <c r="G1" s="1008"/>
      <c r="H1" s="1009"/>
      <c r="I1" s="1008"/>
      <c r="J1" s="1008"/>
      <c r="K1" s="1008"/>
      <c r="L1" s="1008"/>
      <c r="M1" s="1008"/>
      <c r="N1" s="1009"/>
      <c r="O1" s="1009"/>
      <c r="P1" s="1009"/>
      <c r="Q1" s="1009"/>
      <c r="R1" s="1009"/>
      <c r="S1" s="1009"/>
      <c r="T1" s="1009"/>
      <c r="U1" s="1009"/>
      <c r="V1" s="1009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8"/>
      <c r="AQ1" s="1009"/>
      <c r="AR1" s="1010"/>
      <c r="AS1" s="1072">
        <f>9*400</f>
        <v>3600</v>
      </c>
    </row>
    <row r="2" spans="1:47" ht="12.75" customHeight="1" thickBot="1">
      <c r="C2" s="1006"/>
      <c r="D2" s="1007"/>
      <c r="F2" s="1008"/>
      <c r="G2" s="1008"/>
      <c r="H2" s="1009"/>
      <c r="I2" s="1008"/>
      <c r="J2" s="1008"/>
      <c r="K2" s="1008"/>
      <c r="L2" s="1008"/>
      <c r="M2" s="1008"/>
      <c r="N2" s="1009"/>
      <c r="O2" s="1009"/>
      <c r="P2" s="1009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9"/>
      <c r="AJ2" s="1009"/>
      <c r="AK2" s="1009"/>
      <c r="AL2" s="1009"/>
      <c r="AM2" s="1009"/>
      <c r="AN2" s="1009"/>
      <c r="AO2" s="1008"/>
      <c r="AQ2" s="1009"/>
      <c r="AR2" s="1010"/>
    </row>
    <row r="3" spans="1:47" ht="12.75" customHeight="1">
      <c r="A3" s="1011"/>
      <c r="B3" s="1012" t="s">
        <v>1796</v>
      </c>
      <c r="C3" s="1013" t="s">
        <v>1795</v>
      </c>
      <c r="D3" s="1012">
        <v>2021</v>
      </c>
      <c r="E3" s="1012">
        <v>2022</v>
      </c>
      <c r="F3" s="1012">
        <v>2022</v>
      </c>
      <c r="G3" s="1012">
        <v>2022</v>
      </c>
      <c r="H3" s="1012">
        <v>2022</v>
      </c>
      <c r="I3" s="1012">
        <v>2022</v>
      </c>
      <c r="J3" s="1012">
        <v>2022</v>
      </c>
      <c r="K3" s="1012">
        <v>2022</v>
      </c>
      <c r="L3" s="1012">
        <v>2022</v>
      </c>
      <c r="M3" s="1012">
        <v>2022</v>
      </c>
      <c r="N3" s="1012">
        <v>2022</v>
      </c>
      <c r="O3" s="1012">
        <v>2022</v>
      </c>
      <c r="P3" s="1012">
        <v>2022</v>
      </c>
      <c r="Q3" s="1012">
        <v>2022</v>
      </c>
      <c r="R3" s="1012">
        <v>2022</v>
      </c>
      <c r="S3" s="1012">
        <v>2022</v>
      </c>
      <c r="T3" s="1012">
        <v>2022</v>
      </c>
      <c r="U3" s="1012">
        <v>2022</v>
      </c>
      <c r="V3" s="1012">
        <v>2022</v>
      </c>
      <c r="W3" s="1012">
        <v>2022</v>
      </c>
      <c r="X3" s="1012">
        <v>2022</v>
      </c>
      <c r="Y3" s="1012">
        <v>2022</v>
      </c>
      <c r="Z3" s="1012">
        <v>2022</v>
      </c>
      <c r="AA3" s="1012">
        <v>2022</v>
      </c>
      <c r="AB3" s="1012">
        <v>2022</v>
      </c>
      <c r="AC3" s="1012">
        <v>2022</v>
      </c>
      <c r="AD3" s="1012">
        <v>2022</v>
      </c>
      <c r="AE3" s="1012">
        <v>2022</v>
      </c>
      <c r="AF3" s="1012">
        <v>2022</v>
      </c>
      <c r="AG3" s="1012">
        <v>2022</v>
      </c>
      <c r="AH3" s="1012">
        <v>2022</v>
      </c>
      <c r="AI3" s="1012">
        <v>2022</v>
      </c>
      <c r="AJ3" s="1012">
        <v>2022</v>
      </c>
      <c r="AK3" s="1012">
        <v>2022</v>
      </c>
      <c r="AL3" s="1012">
        <v>2022</v>
      </c>
      <c r="AM3" s="1012">
        <v>2022</v>
      </c>
      <c r="AN3" s="1012">
        <v>2022</v>
      </c>
      <c r="AO3" s="1012"/>
      <c r="AP3" s="1014"/>
      <c r="AQ3" s="1217" t="s">
        <v>1676</v>
      </c>
      <c r="AR3" s="1216">
        <v>2022</v>
      </c>
      <c r="AS3" s="1016"/>
      <c r="AT3" s="1215"/>
      <c r="AU3" s="1215"/>
    </row>
    <row r="4" spans="1:47" ht="12.75" customHeight="1" thickBot="1">
      <c r="A4" s="1017"/>
      <c r="B4" s="1018" t="s">
        <v>59</v>
      </c>
      <c r="C4" s="1019" t="s">
        <v>59</v>
      </c>
      <c r="D4" s="1016" t="s">
        <v>439</v>
      </c>
      <c r="E4" s="1016" t="s">
        <v>10</v>
      </c>
      <c r="F4" s="1020">
        <v>44628</v>
      </c>
      <c r="G4" s="1020">
        <v>44635</v>
      </c>
      <c r="H4" s="1020">
        <v>44642</v>
      </c>
      <c r="I4" s="1020">
        <v>44663</v>
      </c>
      <c r="J4" s="1020">
        <v>44677</v>
      </c>
      <c r="K4" s="1020">
        <v>44684</v>
      </c>
      <c r="L4" s="1020">
        <v>44691</v>
      </c>
      <c r="M4" s="1020">
        <v>44698</v>
      </c>
      <c r="N4" s="1020">
        <v>44705</v>
      </c>
      <c r="O4" s="1020">
        <v>44719</v>
      </c>
      <c r="P4" s="1020">
        <v>44726</v>
      </c>
      <c r="Q4" s="1020">
        <v>44733</v>
      </c>
      <c r="R4" s="1020">
        <v>44747</v>
      </c>
      <c r="S4" s="1020">
        <v>44754</v>
      </c>
      <c r="T4" s="1020">
        <v>44761</v>
      </c>
      <c r="U4" s="1020">
        <v>44768</v>
      </c>
      <c r="V4" s="1020">
        <v>44775</v>
      </c>
      <c r="W4" s="1020">
        <v>44782</v>
      </c>
      <c r="X4" s="1020">
        <v>44789</v>
      </c>
      <c r="Y4" s="1020">
        <v>44796</v>
      </c>
      <c r="Z4" s="1020">
        <v>44803</v>
      </c>
      <c r="AA4" s="1020">
        <v>44810</v>
      </c>
      <c r="AB4" s="1020">
        <v>44817</v>
      </c>
      <c r="AC4" s="1020">
        <v>44824</v>
      </c>
      <c r="AD4" s="1020">
        <v>44831</v>
      </c>
      <c r="AE4" s="1020">
        <v>44838</v>
      </c>
      <c r="AF4" s="1020">
        <v>44845</v>
      </c>
      <c r="AG4" s="1020">
        <v>44852</v>
      </c>
      <c r="AH4" s="1020">
        <v>44859</v>
      </c>
      <c r="AI4" s="1020">
        <v>44866</v>
      </c>
      <c r="AJ4" s="1020">
        <v>44873</v>
      </c>
      <c r="AK4" s="1020">
        <v>44880</v>
      </c>
      <c r="AL4" s="1020">
        <v>44887</v>
      </c>
      <c r="AM4" s="1020">
        <v>44894</v>
      </c>
      <c r="AN4" s="1020">
        <v>44901</v>
      </c>
      <c r="AO4" s="1020"/>
      <c r="AP4" s="1021"/>
      <c r="AQ4" s="1071" t="s">
        <v>438</v>
      </c>
      <c r="AR4" s="1214" t="s">
        <v>439</v>
      </c>
      <c r="AS4" s="1020"/>
    </row>
    <row r="5" spans="1:47" ht="12.75" customHeight="1" thickBot="1">
      <c r="A5" s="1023" t="s">
        <v>440</v>
      </c>
      <c r="B5" s="1024">
        <v>2.0833333333333332E-2</v>
      </c>
      <c r="C5" s="1025"/>
      <c r="D5" s="1026"/>
      <c r="E5" s="1176"/>
      <c r="F5" s="1028">
        <v>1</v>
      </c>
      <c r="G5" s="1028">
        <f>F5+1</f>
        <v>2</v>
      </c>
      <c r="H5" s="1028">
        <f>G5+1</f>
        <v>3</v>
      </c>
      <c r="I5" s="1028">
        <v>4</v>
      </c>
      <c r="J5" s="1028">
        <f>I5+1</f>
        <v>5</v>
      </c>
      <c r="K5" s="1028">
        <f>J5+1</f>
        <v>6</v>
      </c>
      <c r="L5" s="1028">
        <v>7</v>
      </c>
      <c r="M5" s="1028">
        <v>8</v>
      </c>
      <c r="N5" s="1028">
        <v>9</v>
      </c>
      <c r="O5" s="1028">
        <v>10</v>
      </c>
      <c r="P5" s="1028">
        <v>11</v>
      </c>
      <c r="Q5" s="1028">
        <v>12</v>
      </c>
      <c r="R5" s="1028">
        <v>13</v>
      </c>
      <c r="S5" s="1028">
        <v>14</v>
      </c>
      <c r="T5" s="1028">
        <v>15</v>
      </c>
      <c r="U5" s="1028">
        <v>16</v>
      </c>
      <c r="V5" s="1028">
        <v>17</v>
      </c>
      <c r="W5" s="1028">
        <v>18</v>
      </c>
      <c r="X5" s="1028">
        <v>19</v>
      </c>
      <c r="Y5" s="1028">
        <v>20</v>
      </c>
      <c r="Z5" s="1028">
        <v>21</v>
      </c>
      <c r="AA5" s="1028">
        <v>22</v>
      </c>
      <c r="AB5" s="1028">
        <v>23</v>
      </c>
      <c r="AC5" s="1028">
        <v>24</v>
      </c>
      <c r="AD5" s="1028">
        <v>25</v>
      </c>
      <c r="AE5" s="1028">
        <v>26</v>
      </c>
      <c r="AF5" s="1028">
        <v>27</v>
      </c>
      <c r="AG5" s="1028">
        <v>28</v>
      </c>
      <c r="AH5" s="1028">
        <v>29</v>
      </c>
      <c r="AI5" s="1028">
        <f>AH5+1</f>
        <v>30</v>
      </c>
      <c r="AJ5" s="1028">
        <v>31</v>
      </c>
      <c r="AK5" s="1028">
        <v>32</v>
      </c>
      <c r="AL5" s="1028">
        <f>AK5+1</f>
        <v>33</v>
      </c>
      <c r="AM5" s="1028">
        <v>34</v>
      </c>
      <c r="AN5" s="1028">
        <f>AM5+1</f>
        <v>35</v>
      </c>
      <c r="AO5" s="1028"/>
      <c r="AP5" s="1177"/>
      <c r="AQ5" s="1112"/>
      <c r="AR5" s="1029"/>
      <c r="AS5" s="1016"/>
    </row>
    <row r="6" spans="1:47" ht="47.25" customHeight="1">
      <c r="A6" s="1030" t="s">
        <v>737</v>
      </c>
      <c r="B6" s="1178"/>
      <c r="C6" s="1179"/>
      <c r="D6" s="1180"/>
      <c r="E6" s="1181"/>
      <c r="F6" s="1182" t="s">
        <v>32</v>
      </c>
      <c r="G6" s="1037" t="s">
        <v>12</v>
      </c>
      <c r="H6" s="1037" t="s">
        <v>12</v>
      </c>
      <c r="I6" s="1037" t="s">
        <v>247</v>
      </c>
      <c r="J6" s="1037" t="s">
        <v>1794</v>
      </c>
      <c r="K6" s="1037" t="s">
        <v>247</v>
      </c>
      <c r="L6" s="1037" t="s">
        <v>143</v>
      </c>
      <c r="M6" s="1037" t="s">
        <v>143</v>
      </c>
      <c r="N6" s="1037" t="s">
        <v>1793</v>
      </c>
      <c r="O6" s="1037" t="s">
        <v>1792</v>
      </c>
      <c r="P6" s="1037" t="s">
        <v>1791</v>
      </c>
      <c r="Q6" s="1038" t="s">
        <v>114</v>
      </c>
      <c r="R6" s="1279"/>
      <c r="S6" s="1037" t="s">
        <v>297</v>
      </c>
      <c r="T6" s="1279"/>
      <c r="U6" s="1038" t="s">
        <v>114</v>
      </c>
      <c r="V6" s="1038" t="s">
        <v>114</v>
      </c>
      <c r="W6" s="1038" t="s">
        <v>297</v>
      </c>
      <c r="X6" s="1038" t="s">
        <v>980</v>
      </c>
      <c r="Y6" s="1038" t="s">
        <v>114</v>
      </c>
      <c r="Z6" s="1038" t="s">
        <v>1790</v>
      </c>
      <c r="AA6" s="1038" t="s">
        <v>254</v>
      </c>
      <c r="AB6" s="1038" t="s">
        <v>12</v>
      </c>
      <c r="AC6" s="1038" t="s">
        <v>114</v>
      </c>
      <c r="AD6" s="1038" t="s">
        <v>114</v>
      </c>
      <c r="AE6" s="1038"/>
      <c r="AF6" s="1038" t="s">
        <v>114</v>
      </c>
      <c r="AG6" s="1038" t="s">
        <v>32</v>
      </c>
      <c r="AH6" s="1038" t="s">
        <v>740</v>
      </c>
      <c r="AI6" s="1038"/>
      <c r="AJ6" s="1038" t="s">
        <v>980</v>
      </c>
      <c r="AK6" s="1038" t="s">
        <v>980</v>
      </c>
      <c r="AL6" s="1038" t="s">
        <v>981</v>
      </c>
      <c r="AM6" s="1038" t="s">
        <v>247</v>
      </c>
      <c r="AN6" s="1038" t="s">
        <v>247</v>
      </c>
      <c r="AO6" s="1279"/>
      <c r="AP6" s="1278"/>
      <c r="AQ6" s="1279"/>
      <c r="AR6" s="1280"/>
    </row>
    <row r="7" spans="1:47" ht="12.75" customHeight="1">
      <c r="A7" s="1039" t="s">
        <v>1564</v>
      </c>
      <c r="B7" s="1060">
        <f t="shared" ref="B7:B29" si="0">IFERROR(MINUTE(B$5)-MINUTE(C7)," ")</f>
        <v>6</v>
      </c>
      <c r="C7" s="1061">
        <v>1.6898148148148148E-2</v>
      </c>
      <c r="D7" s="1294">
        <v>1</v>
      </c>
      <c r="E7" s="1061" t="str">
        <f>IFERROR(AVERAGE(F7:G7), " ")</f>
        <v xml:space="preserve"> </v>
      </c>
      <c r="F7" s="1043"/>
      <c r="G7" s="1043"/>
      <c r="H7" s="1043"/>
      <c r="I7" s="1043"/>
      <c r="J7" s="1053"/>
      <c r="L7" s="1056"/>
      <c r="M7" s="1056"/>
      <c r="N7" s="1056"/>
      <c r="O7" s="1044">
        <v>1.8067129629629631E-2</v>
      </c>
      <c r="P7" s="1056"/>
      <c r="Q7" s="1056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6"/>
      <c r="AO7" s="1056"/>
      <c r="AP7" s="1073"/>
      <c r="AQ7" s="1006">
        <f>IF(MIN(F7:AO7)=0," ",MIN(F7:AO7))</f>
        <v>1.8067129629629631E-2</v>
      </c>
      <c r="AR7" s="1282">
        <f>COUNTA(F7:AO7)</f>
        <v>1</v>
      </c>
    </row>
    <row r="8" spans="1:47" ht="12.75" customHeight="1">
      <c r="A8" s="1045" t="s">
        <v>1681</v>
      </c>
      <c r="B8" s="1060">
        <f t="shared" si="0"/>
        <v>2</v>
      </c>
      <c r="C8" s="1183">
        <v>1.9930555555555556E-2</v>
      </c>
      <c r="D8" s="1294">
        <v>10</v>
      </c>
      <c r="E8" s="1061">
        <f>IFERROR(AVERAGE(F8:G8), " ")</f>
        <v>1.7708333333333333E-2</v>
      </c>
      <c r="F8" s="1044">
        <v>1.7708333333333333E-2</v>
      </c>
      <c r="G8" s="1043"/>
      <c r="H8" s="1043"/>
      <c r="I8" s="1043"/>
      <c r="J8" s="1053"/>
      <c r="L8" s="1044">
        <v>1.8067129629629631E-2</v>
      </c>
      <c r="M8" s="1056"/>
      <c r="N8" s="1056"/>
      <c r="O8" s="1044">
        <v>1.8333333333333333E-2</v>
      </c>
      <c r="P8" s="1056"/>
      <c r="Q8" s="1056"/>
      <c r="R8" s="1044">
        <v>1.9305555555555555E-2</v>
      </c>
      <c r="S8" s="1056"/>
      <c r="T8" s="1044">
        <v>1.892361111111111E-2</v>
      </c>
      <c r="U8" s="1056"/>
      <c r="V8" s="1044">
        <v>1.9791666666666666E-2</v>
      </c>
      <c r="W8" s="1056"/>
      <c r="X8" s="1056"/>
      <c r="Y8" s="1056"/>
      <c r="Z8" s="1056"/>
      <c r="AA8" s="1044">
        <v>2.1701388888888892E-2</v>
      </c>
      <c r="AB8" s="1056"/>
      <c r="AC8" s="1056"/>
      <c r="AD8" s="1056"/>
      <c r="AE8" s="1056"/>
      <c r="AF8" s="1056"/>
      <c r="AG8" s="1044">
        <v>1.9502314814814816E-2</v>
      </c>
      <c r="AH8" s="1044">
        <v>1.9328703703703702E-2</v>
      </c>
      <c r="AI8" s="1056"/>
      <c r="AJ8" s="1056"/>
      <c r="AK8" s="1056"/>
      <c r="AL8" s="1056"/>
      <c r="AM8" s="1056"/>
      <c r="AN8" s="1056"/>
      <c r="AO8" s="1056"/>
      <c r="AP8" s="1073"/>
      <c r="AQ8" s="1006">
        <f>IF(MIN(F8:AO8)=0," ",MIN(F8:AO8))</f>
        <v>1.7708333333333333E-2</v>
      </c>
      <c r="AR8" s="1282">
        <f>COUNTA(F8:AO8)</f>
        <v>9</v>
      </c>
    </row>
    <row r="9" spans="1:47" ht="12.75" customHeight="1">
      <c r="A9" s="1045" t="s">
        <v>1682</v>
      </c>
      <c r="B9" s="1060">
        <f t="shared" si="0"/>
        <v>0</v>
      </c>
      <c r="C9" s="1183">
        <v>6.25E-2</v>
      </c>
      <c r="D9" s="1294">
        <v>2</v>
      </c>
      <c r="E9" s="1061">
        <f>IFERROR(AVERAGE(G9:G9), " ")</f>
        <v>2.297453703703704E-2</v>
      </c>
      <c r="G9" s="1044">
        <v>2.297453703703704E-2</v>
      </c>
      <c r="H9" s="1043"/>
      <c r="I9" s="1043"/>
      <c r="J9" s="1053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6"/>
      <c r="AE9" s="1056"/>
      <c r="AF9" s="1044">
        <v>2.361111111111111E-2</v>
      </c>
      <c r="AG9" s="1056"/>
      <c r="AH9" s="1056"/>
      <c r="AI9" s="1056"/>
      <c r="AJ9" s="1056"/>
      <c r="AK9" s="1056"/>
      <c r="AL9" s="1056"/>
      <c r="AM9" s="1056"/>
      <c r="AN9" s="1056"/>
      <c r="AO9" s="1056"/>
      <c r="AP9" s="1073"/>
      <c r="AQ9" s="1006">
        <f>IF(MIN(G9:AO9)=0," ",MIN(G9:AO9))</f>
        <v>2.297453703703704E-2</v>
      </c>
      <c r="AR9" s="1282">
        <f>COUNTA(G9:AO9)</f>
        <v>2</v>
      </c>
    </row>
    <row r="10" spans="1:47" ht="12.75" customHeight="1">
      <c r="A10" s="1046" t="s">
        <v>1683</v>
      </c>
      <c r="B10" s="1060">
        <f t="shared" si="0"/>
        <v>30</v>
      </c>
      <c r="C10" s="1019"/>
      <c r="D10" s="1294">
        <v>2</v>
      </c>
      <c r="E10" s="1061" t="str">
        <f t="shared" ref="E10:E29" si="1">IFERROR(AVERAGE(F10:G10), " ")</f>
        <v xml:space="preserve"> </v>
      </c>
      <c r="F10" s="1043"/>
      <c r="G10" s="1043"/>
      <c r="H10" s="1043"/>
      <c r="I10" s="1043"/>
      <c r="J10" s="1053"/>
      <c r="L10" s="1056"/>
      <c r="M10" s="1056"/>
      <c r="N10" s="1056"/>
      <c r="O10" s="1056"/>
      <c r="P10" s="1056"/>
      <c r="Q10" s="1056"/>
      <c r="R10" s="1056"/>
      <c r="S10" s="1056"/>
      <c r="T10" s="1056"/>
      <c r="U10" s="1056"/>
      <c r="V10" s="1056"/>
      <c r="W10" s="1056"/>
      <c r="X10" s="1056"/>
      <c r="Y10" s="1056"/>
      <c r="Z10" s="1056"/>
      <c r="AA10" s="1056"/>
      <c r="AB10" s="1056"/>
      <c r="AC10" s="1056"/>
      <c r="AD10" s="1056"/>
      <c r="AE10" s="1056"/>
      <c r="AF10" s="1056"/>
      <c r="AG10" s="1056"/>
      <c r="AH10" s="1056"/>
      <c r="AI10" s="1056"/>
      <c r="AJ10" s="1056"/>
      <c r="AK10" s="1056"/>
      <c r="AL10" s="1056"/>
      <c r="AM10" s="1056"/>
      <c r="AN10" s="1056"/>
      <c r="AO10" s="1056"/>
      <c r="AP10" s="1073"/>
      <c r="AQ10" s="1006" t="str">
        <f t="shared" ref="AQ10:AQ41" si="2">IF(MIN(F10:AO10)=0," ",MIN(F10:AO10))</f>
        <v xml:space="preserve"> </v>
      </c>
      <c r="AR10" s="1282">
        <f t="shared" ref="AR10:AR41" si="3">COUNTA(F10:AO10)</f>
        <v>0</v>
      </c>
    </row>
    <row r="11" spans="1:47" ht="12.75" customHeight="1">
      <c r="A11" s="1047" t="s">
        <v>678</v>
      </c>
      <c r="B11" s="1060">
        <f t="shared" si="0"/>
        <v>6</v>
      </c>
      <c r="C11" s="1061">
        <v>1.6909722222222225E-2</v>
      </c>
      <c r="D11" s="1294">
        <v>0</v>
      </c>
      <c r="E11" s="1061" t="str">
        <f t="shared" si="1"/>
        <v xml:space="preserve"> </v>
      </c>
      <c r="F11" s="1043"/>
      <c r="G11" s="1043"/>
      <c r="H11" s="1043"/>
      <c r="I11" s="1043"/>
      <c r="L11" s="1056"/>
      <c r="M11" s="1056"/>
      <c r="N11" s="1056"/>
      <c r="O11" s="1056"/>
      <c r="P11" s="1056"/>
      <c r="Q11" s="1056"/>
      <c r="R11" s="1056"/>
      <c r="S11" s="1056"/>
      <c r="T11" s="1056"/>
      <c r="U11" s="1056"/>
      <c r="V11" s="1056"/>
      <c r="W11" s="1056"/>
      <c r="X11" s="1056"/>
      <c r="Y11" s="1056"/>
      <c r="Z11" s="1056"/>
      <c r="AA11" s="1056"/>
      <c r="AB11" s="1056"/>
      <c r="AC11" s="1056"/>
      <c r="AD11" s="1056"/>
      <c r="AE11" s="1056"/>
      <c r="AF11" s="1056"/>
      <c r="AG11" s="1056"/>
      <c r="AH11" s="1056"/>
      <c r="AI11" s="1056"/>
      <c r="AJ11" s="1056"/>
      <c r="AK11" s="1056"/>
      <c r="AL11" s="1056"/>
      <c r="AM11" s="1056"/>
      <c r="AN11" s="1056"/>
      <c r="AO11" s="1056"/>
      <c r="AP11" s="1073"/>
      <c r="AQ11" s="1006" t="str">
        <f t="shared" si="2"/>
        <v xml:space="preserve"> </v>
      </c>
      <c r="AR11" s="1282">
        <f t="shared" si="3"/>
        <v>0</v>
      </c>
    </row>
    <row r="12" spans="1:47" ht="12.75" customHeight="1">
      <c r="A12" s="1047" t="s">
        <v>1023</v>
      </c>
      <c r="B12" s="1060">
        <f t="shared" si="0"/>
        <v>0</v>
      </c>
      <c r="C12" s="1061">
        <v>2.0833333333333332E-2</v>
      </c>
      <c r="D12" s="1294">
        <v>0</v>
      </c>
      <c r="E12" s="1061" t="str">
        <f t="shared" si="1"/>
        <v xml:space="preserve"> </v>
      </c>
      <c r="F12" s="1043"/>
      <c r="G12" s="1043"/>
      <c r="H12" s="1043"/>
      <c r="I12" s="1043"/>
      <c r="L12" s="1056"/>
      <c r="M12" s="1056"/>
      <c r="N12" s="1056"/>
      <c r="O12" s="1056"/>
      <c r="P12" s="1056"/>
      <c r="Q12" s="1056"/>
      <c r="R12" s="1056"/>
      <c r="S12" s="1056"/>
      <c r="T12" s="1056"/>
      <c r="U12" s="1056"/>
      <c r="V12" s="1056"/>
      <c r="W12" s="1056"/>
      <c r="X12" s="1056"/>
      <c r="Y12" s="1056"/>
      <c r="Z12" s="1056"/>
      <c r="AA12" s="1056"/>
      <c r="AB12" s="1056"/>
      <c r="AC12" s="1056"/>
      <c r="AD12" s="1056"/>
      <c r="AE12" s="1056"/>
      <c r="AF12" s="1056"/>
      <c r="AG12" s="1056"/>
      <c r="AH12" s="1056"/>
      <c r="AI12" s="1056"/>
      <c r="AJ12" s="1056"/>
      <c r="AK12" s="1056"/>
      <c r="AL12" s="1056"/>
      <c r="AM12" s="1056"/>
      <c r="AN12" s="1056"/>
      <c r="AO12" s="1056"/>
      <c r="AP12" s="1073"/>
      <c r="AQ12" s="1006" t="str">
        <f t="shared" si="2"/>
        <v xml:space="preserve"> </v>
      </c>
      <c r="AR12" s="1282">
        <f t="shared" si="3"/>
        <v>0</v>
      </c>
    </row>
    <row r="13" spans="1:47" ht="12.75" customHeight="1">
      <c r="A13" s="1048" t="s">
        <v>1074</v>
      </c>
      <c r="B13" s="1060">
        <f t="shared" si="0"/>
        <v>14</v>
      </c>
      <c r="C13" s="1061">
        <v>1.1782407407407406E-2</v>
      </c>
      <c r="D13" s="1294">
        <v>0</v>
      </c>
      <c r="E13" s="1061" t="str">
        <f t="shared" si="1"/>
        <v xml:space="preserve"> </v>
      </c>
      <c r="F13" s="1043"/>
      <c r="G13" s="1043"/>
      <c r="H13" s="1043"/>
      <c r="I13" s="1043"/>
      <c r="L13" s="1056"/>
      <c r="M13" s="1056"/>
      <c r="N13" s="1056"/>
      <c r="O13" s="1056"/>
      <c r="P13" s="1056"/>
      <c r="Q13" s="1056"/>
      <c r="R13" s="1056"/>
      <c r="S13" s="1056"/>
      <c r="T13" s="1056"/>
      <c r="U13" s="1056"/>
      <c r="V13" s="1056"/>
      <c r="W13" s="1056"/>
      <c r="X13" s="1056"/>
      <c r="Y13" s="1056"/>
      <c r="Z13" s="1056"/>
      <c r="AA13" s="1056"/>
      <c r="AB13" s="1056"/>
      <c r="AC13" s="1056"/>
      <c r="AD13" s="1056"/>
      <c r="AE13" s="1056"/>
      <c r="AF13" s="1056"/>
      <c r="AG13" s="1056"/>
      <c r="AH13" s="1056"/>
      <c r="AI13" s="1056"/>
      <c r="AJ13" s="1056"/>
      <c r="AK13" s="1056"/>
      <c r="AL13" s="1056"/>
      <c r="AM13" s="1056"/>
      <c r="AN13" s="1056"/>
      <c r="AO13" s="1056"/>
      <c r="AP13" s="1073"/>
      <c r="AQ13" s="1006" t="str">
        <f t="shared" si="2"/>
        <v xml:space="preserve"> </v>
      </c>
      <c r="AR13" s="1282">
        <f t="shared" si="3"/>
        <v>0</v>
      </c>
    </row>
    <row r="14" spans="1:47" ht="12.75" customHeight="1">
      <c r="A14" s="1048" t="s">
        <v>1265</v>
      </c>
      <c r="B14" s="1060">
        <f t="shared" si="0"/>
        <v>11</v>
      </c>
      <c r="C14" s="1061">
        <v>1.3425925925925924E-2</v>
      </c>
      <c r="D14" s="1294">
        <v>0</v>
      </c>
      <c r="E14" s="1061" t="str">
        <f t="shared" si="1"/>
        <v xml:space="preserve"> </v>
      </c>
      <c r="F14" s="1043"/>
      <c r="G14" s="1043"/>
      <c r="H14" s="1043"/>
      <c r="I14" s="1043"/>
      <c r="L14" s="1056"/>
      <c r="M14" s="1056"/>
      <c r="N14" s="1056"/>
      <c r="O14" s="1056"/>
      <c r="P14" s="1056"/>
      <c r="Q14" s="1056"/>
      <c r="R14" s="1056"/>
      <c r="S14" s="1056"/>
      <c r="T14" s="1056"/>
      <c r="U14" s="1056"/>
      <c r="V14" s="1056"/>
      <c r="W14" s="1056"/>
      <c r="X14" s="1056"/>
      <c r="Y14" s="1056"/>
      <c r="Z14" s="1056"/>
      <c r="AA14" s="1056"/>
      <c r="AB14" s="1056"/>
      <c r="AC14" s="1056"/>
      <c r="AD14" s="1056"/>
      <c r="AE14" s="1056"/>
      <c r="AF14" s="1056"/>
      <c r="AG14" s="1056"/>
      <c r="AH14" s="1056"/>
      <c r="AI14" s="1056"/>
      <c r="AJ14" s="1056"/>
      <c r="AK14" s="1056"/>
      <c r="AL14" s="1056"/>
      <c r="AM14" s="1056"/>
      <c r="AN14" s="1056"/>
      <c r="AO14" s="1056"/>
      <c r="AP14" s="1073"/>
      <c r="AQ14" s="1006" t="str">
        <f t="shared" si="2"/>
        <v xml:space="preserve"> </v>
      </c>
      <c r="AR14" s="1282">
        <f t="shared" si="3"/>
        <v>0</v>
      </c>
    </row>
    <row r="15" spans="1:47" ht="12.75" customHeight="1">
      <c r="A15" s="1048" t="s">
        <v>1266</v>
      </c>
      <c r="B15" s="1060">
        <f t="shared" si="0"/>
        <v>11</v>
      </c>
      <c r="C15" s="1061">
        <v>1.3321759259259261E-2</v>
      </c>
      <c r="D15" s="1294">
        <v>0</v>
      </c>
      <c r="E15" s="1061" t="str">
        <f t="shared" si="1"/>
        <v xml:space="preserve"> </v>
      </c>
      <c r="F15" s="1043"/>
      <c r="G15" s="1043"/>
      <c r="H15" s="1043"/>
      <c r="I15" s="1043"/>
      <c r="L15" s="1056"/>
      <c r="M15" s="1056"/>
      <c r="N15" s="1056"/>
      <c r="O15" s="1056"/>
      <c r="P15" s="1056"/>
      <c r="Q15" s="1056"/>
      <c r="R15" s="1056"/>
      <c r="S15" s="1056"/>
      <c r="T15" s="1056"/>
      <c r="U15" s="1056"/>
      <c r="V15" s="1056"/>
      <c r="W15" s="1056"/>
      <c r="X15" s="1056"/>
      <c r="Y15" s="1056"/>
      <c r="Z15" s="1056"/>
      <c r="AA15" s="1056"/>
      <c r="AB15" s="1056"/>
      <c r="AC15" s="1056"/>
      <c r="AD15" s="1056"/>
      <c r="AE15" s="1056"/>
      <c r="AF15" s="1056"/>
      <c r="AG15" s="1056"/>
      <c r="AH15" s="1056"/>
      <c r="AI15" s="1056"/>
      <c r="AJ15" s="1056"/>
      <c r="AK15" s="1056"/>
      <c r="AL15" s="1056"/>
      <c r="AM15" s="1056"/>
      <c r="AN15" s="1056"/>
      <c r="AO15" s="1056"/>
      <c r="AP15" s="1073"/>
      <c r="AQ15" s="1006" t="str">
        <f t="shared" si="2"/>
        <v xml:space="preserve"> </v>
      </c>
      <c r="AR15" s="1282">
        <f t="shared" si="3"/>
        <v>0</v>
      </c>
    </row>
    <row r="16" spans="1:47" ht="12.75" customHeight="1">
      <c r="A16" s="1048" t="s">
        <v>401</v>
      </c>
      <c r="B16" s="1060">
        <f t="shared" si="0"/>
        <v>11</v>
      </c>
      <c r="C16" s="1061">
        <v>1.357638888888889E-2</v>
      </c>
      <c r="D16" s="1294">
        <v>0</v>
      </c>
      <c r="E16" s="1061" t="str">
        <f t="shared" si="1"/>
        <v xml:space="preserve"> </v>
      </c>
      <c r="F16" s="1043"/>
      <c r="G16" s="1043"/>
      <c r="H16" s="1043"/>
      <c r="I16" s="1043"/>
      <c r="L16" s="1056"/>
      <c r="M16" s="1056"/>
      <c r="N16" s="1056"/>
      <c r="O16" s="1056"/>
      <c r="P16" s="1056"/>
      <c r="Q16" s="1056"/>
      <c r="R16" s="1056"/>
      <c r="S16" s="1056"/>
      <c r="T16" s="1056"/>
      <c r="U16" s="1056"/>
      <c r="V16" s="1056"/>
      <c r="W16" s="1056"/>
      <c r="X16" s="1056"/>
      <c r="Y16" s="1056"/>
      <c r="Z16" s="1056"/>
      <c r="AA16" s="1056"/>
      <c r="AB16" s="1056"/>
      <c r="AC16" s="1056"/>
      <c r="AD16" s="1056"/>
      <c r="AE16" s="1056"/>
      <c r="AF16" s="1056"/>
      <c r="AG16" s="1056"/>
      <c r="AH16" s="1056"/>
      <c r="AI16" s="1056"/>
      <c r="AJ16" s="1056"/>
      <c r="AK16" s="1056"/>
      <c r="AL16" s="1056"/>
      <c r="AM16" s="1056"/>
      <c r="AN16" s="1056"/>
      <c r="AO16" s="1056"/>
      <c r="AP16" s="1073"/>
      <c r="AQ16" s="1006" t="str">
        <f t="shared" si="2"/>
        <v xml:space="preserve"> </v>
      </c>
      <c r="AR16" s="1282">
        <f t="shared" si="3"/>
        <v>0</v>
      </c>
    </row>
    <row r="17" spans="1:44" ht="12.75" customHeight="1">
      <c r="A17" s="1046" t="s">
        <v>1684</v>
      </c>
      <c r="B17" s="1060">
        <f t="shared" si="0"/>
        <v>30</v>
      </c>
      <c r="C17" s="1019"/>
      <c r="D17" s="1008">
        <v>11</v>
      </c>
      <c r="E17" s="1061" t="str">
        <f t="shared" si="1"/>
        <v xml:space="preserve"> </v>
      </c>
      <c r="F17" s="1043"/>
      <c r="G17" s="1043"/>
      <c r="H17" s="1043"/>
      <c r="I17" s="1043"/>
      <c r="J17" s="1053"/>
      <c r="L17" s="1056" t="s">
        <v>1566</v>
      </c>
      <c r="M17" s="1044">
        <v>2.0833333333333332E-2</v>
      </c>
      <c r="N17" s="1056"/>
      <c r="O17" s="1056"/>
      <c r="P17" s="1056"/>
      <c r="Q17" s="1056"/>
      <c r="R17" s="1056"/>
      <c r="S17" s="1056"/>
      <c r="T17" s="1056"/>
      <c r="U17" s="1056"/>
      <c r="V17" s="1056"/>
      <c r="W17" s="1056"/>
      <c r="X17" s="1056"/>
      <c r="Y17" s="1056"/>
      <c r="Z17" s="1056"/>
      <c r="AA17" s="1056"/>
      <c r="AB17" s="1056"/>
      <c r="AC17" s="1056"/>
      <c r="AD17" s="1056"/>
      <c r="AE17" s="1056"/>
      <c r="AF17" s="1056"/>
      <c r="AG17" s="1056"/>
      <c r="AH17" s="1056"/>
      <c r="AI17" s="1056"/>
      <c r="AJ17" s="1056"/>
      <c r="AK17" s="1056"/>
      <c r="AL17" s="1056"/>
      <c r="AM17" s="1056"/>
      <c r="AN17" s="1056"/>
      <c r="AO17" s="1056"/>
      <c r="AP17" s="1073"/>
      <c r="AQ17" s="1006">
        <f t="shared" si="2"/>
        <v>2.0833333333333332E-2</v>
      </c>
      <c r="AR17" s="1282">
        <f t="shared" si="3"/>
        <v>2</v>
      </c>
    </row>
    <row r="18" spans="1:44" ht="12.75" customHeight="1">
      <c r="A18" s="1047" t="s">
        <v>1267</v>
      </c>
      <c r="B18" s="1060">
        <f t="shared" si="0"/>
        <v>0</v>
      </c>
      <c r="C18" s="1061">
        <v>2.1335648148148149E-2</v>
      </c>
      <c r="D18" s="1294">
        <v>0</v>
      </c>
      <c r="E18" s="1061" t="str">
        <f t="shared" si="1"/>
        <v xml:space="preserve"> </v>
      </c>
      <c r="F18" s="1043"/>
      <c r="G18" s="1043"/>
      <c r="H18" s="1043"/>
      <c r="I18" s="1043"/>
      <c r="J18" s="1053"/>
      <c r="L18" s="1056"/>
      <c r="M18" s="1056"/>
      <c r="N18" s="1056"/>
      <c r="O18" s="1056"/>
      <c r="P18" s="1056"/>
      <c r="Q18" s="1056"/>
      <c r="R18" s="1056"/>
      <c r="S18" s="1056"/>
      <c r="T18" s="1056"/>
      <c r="U18" s="1056"/>
      <c r="V18" s="1056"/>
      <c r="W18" s="1056"/>
      <c r="X18" s="1056"/>
      <c r="Y18" s="1056"/>
      <c r="Z18" s="1056"/>
      <c r="AA18" s="1056"/>
      <c r="AB18" s="1056"/>
      <c r="AC18" s="1056"/>
      <c r="AD18" s="1056"/>
      <c r="AE18" s="1056"/>
      <c r="AF18" s="1056"/>
      <c r="AG18" s="1056"/>
      <c r="AH18" s="1056"/>
      <c r="AI18" s="1056"/>
      <c r="AJ18" s="1056"/>
      <c r="AK18" s="1056"/>
      <c r="AL18" s="1056"/>
      <c r="AM18" s="1056"/>
      <c r="AN18" s="1056"/>
      <c r="AO18" s="1056"/>
      <c r="AP18" s="1073"/>
      <c r="AQ18" s="1006" t="str">
        <f t="shared" si="2"/>
        <v xml:space="preserve"> </v>
      </c>
      <c r="AR18" s="1282">
        <f t="shared" si="3"/>
        <v>0</v>
      </c>
    </row>
    <row r="19" spans="1:44" ht="12.75" customHeight="1">
      <c r="A19" s="1047" t="s">
        <v>1029</v>
      </c>
      <c r="B19" s="1060">
        <f t="shared" si="0"/>
        <v>10</v>
      </c>
      <c r="C19" s="1061">
        <v>1.455246913580247E-2</v>
      </c>
      <c r="D19" s="1294">
        <v>0</v>
      </c>
      <c r="E19" s="1061" t="str">
        <f t="shared" si="1"/>
        <v xml:space="preserve"> </v>
      </c>
      <c r="F19" s="1043"/>
      <c r="G19" s="1043"/>
      <c r="H19" s="1043"/>
      <c r="I19" s="1043"/>
      <c r="L19" s="1056"/>
      <c r="M19" s="1056"/>
      <c r="N19" s="1056"/>
      <c r="O19" s="1056"/>
      <c r="P19" s="1056"/>
      <c r="Q19" s="1056"/>
      <c r="R19" s="1056"/>
      <c r="S19" s="1056"/>
      <c r="T19" s="1056"/>
      <c r="U19" s="1056"/>
      <c r="V19" s="1056"/>
      <c r="W19" s="1056"/>
      <c r="X19" s="1056"/>
      <c r="Y19" s="1056"/>
      <c r="Z19" s="1056"/>
      <c r="AA19" s="1056"/>
      <c r="AB19" s="1056"/>
      <c r="AC19" s="1056"/>
      <c r="AD19" s="1056"/>
      <c r="AE19" s="1056"/>
      <c r="AF19" s="1056"/>
      <c r="AG19" s="1056"/>
      <c r="AH19" s="1056"/>
      <c r="AI19" s="1056"/>
      <c r="AJ19" s="1056"/>
      <c r="AK19" s="1056"/>
      <c r="AL19" s="1056"/>
      <c r="AM19" s="1056"/>
      <c r="AN19" s="1056"/>
      <c r="AO19" s="1056"/>
      <c r="AP19" s="1073"/>
      <c r="AQ19" s="1006" t="str">
        <f t="shared" si="2"/>
        <v xml:space="preserve"> </v>
      </c>
      <c r="AR19" s="1282">
        <f t="shared" si="3"/>
        <v>0</v>
      </c>
    </row>
    <row r="20" spans="1:44" ht="12.75" customHeight="1">
      <c r="A20" s="1047" t="s">
        <v>1626</v>
      </c>
      <c r="B20" s="1060">
        <f t="shared" si="0"/>
        <v>-1</v>
      </c>
      <c r="C20" s="1061">
        <v>2.1898148148148149E-2</v>
      </c>
      <c r="D20" s="1294">
        <v>0</v>
      </c>
      <c r="E20" s="1061" t="str">
        <f t="shared" si="1"/>
        <v xml:space="preserve"> </v>
      </c>
      <c r="F20" s="1043"/>
      <c r="G20" s="1043"/>
      <c r="H20" s="1043"/>
      <c r="I20" s="1043"/>
      <c r="J20" s="1053"/>
      <c r="L20" s="1044">
        <v>0.51807870370370368</v>
      </c>
      <c r="M20" s="1044"/>
      <c r="N20" s="1056"/>
      <c r="O20" s="1056"/>
      <c r="P20" s="1056"/>
      <c r="Q20" s="1056"/>
      <c r="R20" s="1056"/>
      <c r="S20" s="1056"/>
      <c r="T20" s="1044">
        <v>1.892361111111111E-2</v>
      </c>
      <c r="U20" s="1056"/>
      <c r="V20" s="1044">
        <v>1.9791666666666666E-2</v>
      </c>
      <c r="W20" s="1056"/>
      <c r="X20" s="1056"/>
      <c r="Y20" s="1056"/>
      <c r="Z20" s="1056"/>
      <c r="AA20" s="1056"/>
      <c r="AB20" s="1056"/>
      <c r="AC20" s="1056"/>
      <c r="AD20" s="1056"/>
      <c r="AE20" s="1056"/>
      <c r="AF20" s="1056"/>
      <c r="AG20" s="1056"/>
      <c r="AH20" s="1056"/>
      <c r="AI20" s="1056"/>
      <c r="AJ20" s="1056"/>
      <c r="AK20" s="1056"/>
      <c r="AL20" s="1056"/>
      <c r="AM20" s="1056"/>
      <c r="AN20" s="1044">
        <v>1.6076388888888887E-2</v>
      </c>
      <c r="AO20" s="1056"/>
      <c r="AP20" s="1073"/>
      <c r="AQ20" s="1006">
        <f t="shared" si="2"/>
        <v>1.6076388888888887E-2</v>
      </c>
      <c r="AR20" s="1282">
        <f t="shared" si="3"/>
        <v>4</v>
      </c>
    </row>
    <row r="21" spans="1:44" ht="12.75" customHeight="1">
      <c r="A21" s="1047" t="s">
        <v>1685</v>
      </c>
      <c r="B21" s="1060">
        <f t="shared" si="0"/>
        <v>1</v>
      </c>
      <c r="C21" s="1061">
        <v>6.2430555555555552E-2</v>
      </c>
      <c r="D21" s="1294">
        <v>3</v>
      </c>
      <c r="E21" s="1061" t="str">
        <f t="shared" si="1"/>
        <v xml:space="preserve"> </v>
      </c>
      <c r="F21" s="1043"/>
      <c r="G21" s="1043"/>
      <c r="H21" s="1043"/>
      <c r="I21" s="1043"/>
      <c r="J21" s="1053"/>
      <c r="L21" s="1056"/>
      <c r="M21" s="1056"/>
      <c r="N21" s="1056"/>
      <c r="O21" s="1056"/>
      <c r="P21" s="1056"/>
      <c r="Q21" s="1056"/>
      <c r="R21" s="1056"/>
      <c r="S21" s="1056"/>
      <c r="T21" s="1056"/>
      <c r="U21" s="1056"/>
      <c r="V21" s="1056"/>
      <c r="W21" s="1056"/>
      <c r="X21" s="1056"/>
      <c r="Y21" s="1056"/>
      <c r="Z21" s="1056"/>
      <c r="AA21" s="1056"/>
      <c r="AB21" s="1056"/>
      <c r="AC21" s="1056"/>
      <c r="AD21" s="1056"/>
      <c r="AE21" s="1056"/>
      <c r="AF21" s="1056"/>
      <c r="AG21" s="1056"/>
      <c r="AH21" s="1056"/>
      <c r="AI21" s="1056"/>
      <c r="AJ21" s="1056"/>
      <c r="AK21" s="1056"/>
      <c r="AL21" s="1056"/>
      <c r="AM21" s="1056"/>
      <c r="AN21" s="1056"/>
      <c r="AO21" s="1056"/>
      <c r="AP21" s="1073"/>
      <c r="AQ21" s="1006" t="str">
        <f t="shared" si="2"/>
        <v xml:space="preserve"> </v>
      </c>
      <c r="AR21" s="1282">
        <f t="shared" si="3"/>
        <v>0</v>
      </c>
    </row>
    <row r="22" spans="1:44" ht="12.75" customHeight="1">
      <c r="A22" s="1048" t="s">
        <v>328</v>
      </c>
      <c r="B22" s="1060">
        <f t="shared" si="0"/>
        <v>0</v>
      </c>
      <c r="C22" s="1061">
        <v>2.0833333333333332E-2</v>
      </c>
      <c r="D22" s="1294">
        <v>0</v>
      </c>
      <c r="E22" s="1061" t="str">
        <f t="shared" si="1"/>
        <v xml:space="preserve"> </v>
      </c>
      <c r="F22" s="1043"/>
      <c r="G22" s="1043"/>
      <c r="H22" s="1043"/>
      <c r="I22" s="1043"/>
      <c r="L22" s="1056"/>
      <c r="M22" s="1056"/>
      <c r="N22" s="1056"/>
      <c r="O22" s="1056"/>
      <c r="P22" s="1056"/>
      <c r="Q22" s="1056"/>
      <c r="R22" s="1056"/>
      <c r="S22" s="1056"/>
      <c r="T22" s="1056"/>
      <c r="U22" s="1056"/>
      <c r="V22" s="1056"/>
      <c r="W22" s="1056"/>
      <c r="X22" s="1056"/>
      <c r="Y22" s="1056"/>
      <c r="Z22" s="1056"/>
      <c r="AA22" s="1056"/>
      <c r="AB22" s="1056"/>
      <c r="AC22" s="1056"/>
      <c r="AD22" s="1056"/>
      <c r="AE22" s="1056"/>
      <c r="AF22" s="1056"/>
      <c r="AG22" s="1056"/>
      <c r="AH22" s="1056"/>
      <c r="AI22" s="1056"/>
      <c r="AJ22" s="1056"/>
      <c r="AK22" s="1056"/>
      <c r="AL22" s="1056"/>
      <c r="AM22" s="1056"/>
      <c r="AN22" s="1056"/>
      <c r="AO22" s="1056"/>
      <c r="AP22" s="1073"/>
      <c r="AQ22" s="1006" t="str">
        <f t="shared" si="2"/>
        <v xml:space="preserve"> </v>
      </c>
      <c r="AR22" s="1282">
        <f t="shared" si="3"/>
        <v>0</v>
      </c>
    </row>
    <row r="23" spans="1:44" ht="12.75" customHeight="1">
      <c r="A23" s="1048" t="s">
        <v>377</v>
      </c>
      <c r="B23" s="1060">
        <f t="shared" si="0"/>
        <v>0</v>
      </c>
      <c r="C23" s="1061">
        <v>2.0833333333333332E-2</v>
      </c>
      <c r="D23" s="1294">
        <v>0</v>
      </c>
      <c r="E23" s="1061" t="str">
        <f t="shared" si="1"/>
        <v xml:space="preserve"> </v>
      </c>
      <c r="F23" s="1043"/>
      <c r="G23" s="1043"/>
      <c r="H23" s="1043"/>
      <c r="I23" s="1043"/>
      <c r="L23" s="1056"/>
      <c r="M23" s="1056"/>
      <c r="N23" s="1056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  <c r="Y23" s="1056"/>
      <c r="Z23" s="1056"/>
      <c r="AA23" s="1056"/>
      <c r="AB23" s="1056"/>
      <c r="AC23" s="1056"/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73"/>
      <c r="AQ23" s="1006" t="str">
        <f t="shared" si="2"/>
        <v xml:space="preserve"> </v>
      </c>
      <c r="AR23" s="1282">
        <f t="shared" si="3"/>
        <v>0</v>
      </c>
    </row>
    <row r="24" spans="1:44" ht="12.75" customHeight="1">
      <c r="A24" s="1048" t="s">
        <v>1268</v>
      </c>
      <c r="B24" s="1060">
        <f t="shared" si="0"/>
        <v>10</v>
      </c>
      <c r="C24" s="1061">
        <v>1.4309413580246913E-2</v>
      </c>
      <c r="D24" s="1294">
        <v>0</v>
      </c>
      <c r="E24" s="1061" t="str">
        <f t="shared" si="1"/>
        <v xml:space="preserve"> </v>
      </c>
      <c r="F24" s="1043"/>
      <c r="G24" s="1043"/>
      <c r="H24" s="1043"/>
      <c r="I24" s="1043"/>
      <c r="L24" s="1056"/>
      <c r="M24" s="1056"/>
      <c r="N24" s="1056"/>
      <c r="O24" s="1056"/>
      <c r="P24" s="1056"/>
      <c r="Q24" s="1056"/>
      <c r="R24" s="1056"/>
      <c r="S24" s="1056"/>
      <c r="T24" s="1056"/>
      <c r="U24" s="1056"/>
      <c r="V24" s="1056"/>
      <c r="W24" s="1056"/>
      <c r="X24" s="1056"/>
      <c r="Y24" s="1056"/>
      <c r="Z24" s="1056"/>
      <c r="AA24" s="1056"/>
      <c r="AB24" s="1056"/>
      <c r="AC24" s="1056"/>
      <c r="AD24" s="1056"/>
      <c r="AE24" s="1056"/>
      <c r="AF24" s="1056"/>
      <c r="AG24" s="1056"/>
      <c r="AH24" s="1056"/>
      <c r="AI24" s="1056"/>
      <c r="AJ24" s="1056"/>
      <c r="AK24" s="1056"/>
      <c r="AL24" s="1056"/>
      <c r="AM24" s="1056"/>
      <c r="AN24" s="1056"/>
      <c r="AO24" s="1056"/>
      <c r="AP24" s="1073"/>
      <c r="AQ24" s="1006" t="str">
        <f t="shared" si="2"/>
        <v xml:space="preserve"> </v>
      </c>
      <c r="AR24" s="1282">
        <f t="shared" si="3"/>
        <v>0</v>
      </c>
    </row>
    <row r="25" spans="1:44" ht="12.75" customHeight="1">
      <c r="A25" s="1048" t="s">
        <v>1686</v>
      </c>
      <c r="B25" s="1060">
        <f t="shared" si="0"/>
        <v>2</v>
      </c>
      <c r="C25" s="1061">
        <v>1.9629629629629629E-2</v>
      </c>
      <c r="D25" s="1294">
        <v>15</v>
      </c>
      <c r="E25" s="1061">
        <f t="shared" si="1"/>
        <v>1.9814814814814816E-2</v>
      </c>
      <c r="F25" s="1044">
        <v>1.9814814814814816E-2</v>
      </c>
      <c r="G25" s="1043"/>
      <c r="H25" s="1043"/>
      <c r="I25" s="1043"/>
      <c r="L25" s="1056"/>
      <c r="M25" s="1056"/>
      <c r="N25" s="1056"/>
      <c r="O25" s="1056"/>
      <c r="P25" s="1056"/>
      <c r="Q25" s="1056"/>
      <c r="R25" s="1056"/>
      <c r="S25" s="1056"/>
      <c r="T25" s="1056"/>
      <c r="U25" s="1056"/>
      <c r="V25" s="1056"/>
      <c r="W25" s="1056"/>
      <c r="X25" s="1056"/>
      <c r="Y25" s="1056"/>
      <c r="Z25" s="1056"/>
      <c r="AA25" s="1056"/>
      <c r="AB25" s="1056"/>
      <c r="AC25" s="1056"/>
      <c r="AD25" s="1056"/>
      <c r="AE25" s="1056"/>
      <c r="AF25" s="1056"/>
      <c r="AG25" s="1056"/>
      <c r="AH25" s="1056"/>
      <c r="AI25" s="1056"/>
      <c r="AJ25" s="1056"/>
      <c r="AK25" s="1056"/>
      <c r="AL25" s="1056"/>
      <c r="AM25" s="1056"/>
      <c r="AN25" s="1056"/>
      <c r="AO25" s="1056"/>
      <c r="AP25" s="1073"/>
      <c r="AQ25" s="1006">
        <f t="shared" si="2"/>
        <v>1.9814814814814816E-2</v>
      </c>
      <c r="AR25" s="1282">
        <f t="shared" si="3"/>
        <v>1</v>
      </c>
    </row>
    <row r="26" spans="1:44" ht="12.75" customHeight="1">
      <c r="A26" s="1048" t="s">
        <v>1687</v>
      </c>
      <c r="B26" s="1060">
        <f t="shared" si="0"/>
        <v>30</v>
      </c>
      <c r="C26" s="1061"/>
      <c r="D26" s="1294">
        <v>1</v>
      </c>
      <c r="E26" s="1061" t="str">
        <f t="shared" si="1"/>
        <v xml:space="preserve"> </v>
      </c>
      <c r="F26" s="1043"/>
      <c r="G26" s="1043"/>
      <c r="H26" s="1043"/>
      <c r="I26" s="1043"/>
      <c r="L26" s="1056"/>
      <c r="M26" s="1056"/>
      <c r="N26" s="1056"/>
      <c r="O26" s="1056"/>
      <c r="P26" s="1056"/>
      <c r="Q26" s="1056"/>
      <c r="R26" s="1056"/>
      <c r="S26" s="1056"/>
      <c r="T26" s="1056"/>
      <c r="U26" s="1056"/>
      <c r="V26" s="1056"/>
      <c r="W26" s="1056"/>
      <c r="X26" s="1056"/>
      <c r="Y26" s="1056"/>
      <c r="Z26" s="1056"/>
      <c r="AA26" s="1056"/>
      <c r="AB26" s="1056"/>
      <c r="AC26" s="1056"/>
      <c r="AD26" s="1056"/>
      <c r="AE26" s="1056"/>
      <c r="AF26" s="1056"/>
      <c r="AG26" s="1056"/>
      <c r="AH26" s="1056"/>
      <c r="AI26" s="1056"/>
      <c r="AJ26" s="1056"/>
      <c r="AK26" s="1056"/>
      <c r="AL26" s="1056"/>
      <c r="AM26" s="1056"/>
      <c r="AN26" s="1056"/>
      <c r="AO26" s="1056"/>
      <c r="AP26" s="1073"/>
      <c r="AQ26" s="1006" t="str">
        <f t="shared" si="2"/>
        <v xml:space="preserve"> </v>
      </c>
      <c r="AR26" s="1282">
        <f t="shared" si="3"/>
        <v>0</v>
      </c>
    </row>
    <row r="27" spans="1:44" ht="12.75" customHeight="1">
      <c r="A27" s="1048" t="s">
        <v>1692</v>
      </c>
      <c r="B27" s="1060">
        <f t="shared" si="0"/>
        <v>12</v>
      </c>
      <c r="C27" s="1061">
        <v>1.3090277777777779E-2</v>
      </c>
      <c r="D27" s="1294">
        <v>18</v>
      </c>
      <c r="E27" s="1061">
        <f t="shared" si="1"/>
        <v>0.26862268518518523</v>
      </c>
      <c r="F27" s="1044">
        <v>1.8749999999999999E-2</v>
      </c>
      <c r="G27" s="1044">
        <v>0.51849537037037041</v>
      </c>
      <c r="H27" s="1044">
        <v>0.5195833333333334</v>
      </c>
      <c r="I27" s="1043"/>
      <c r="K27" s="1044">
        <v>0.51920138888888889</v>
      </c>
      <c r="L27" s="1056"/>
      <c r="M27" s="1056"/>
      <c r="N27" s="1056"/>
      <c r="O27" s="1056"/>
      <c r="P27" s="1056"/>
      <c r="Q27" s="1056"/>
      <c r="R27" s="1056"/>
      <c r="S27" s="1056"/>
      <c r="T27" s="1054" t="s">
        <v>1566</v>
      </c>
      <c r="U27" s="1044">
        <v>0.51435185185185184</v>
      </c>
      <c r="V27" s="1044">
        <v>1.3888888888888888E-2</v>
      </c>
      <c r="X27" s="1056"/>
      <c r="Y27" s="1056"/>
      <c r="Z27" s="1056"/>
      <c r="AA27" s="1056"/>
      <c r="AB27" s="1056"/>
      <c r="AC27" s="1044">
        <v>1.8749999999999999E-2</v>
      </c>
      <c r="AD27" s="1056"/>
      <c r="AE27" s="1044">
        <v>1.6689814814814817E-2</v>
      </c>
      <c r="AF27" s="1056"/>
      <c r="AG27" s="1054" t="s">
        <v>1566</v>
      </c>
      <c r="AH27" s="1056"/>
      <c r="AI27" s="1044">
        <v>1.5347222222222222E-2</v>
      </c>
      <c r="AJ27" s="1044">
        <v>1.4201388888888888E-2</v>
      </c>
      <c r="AK27" s="1044">
        <v>1.4699074074074074E-2</v>
      </c>
      <c r="AL27" s="1056"/>
      <c r="AM27" s="1056"/>
      <c r="AN27" s="1044">
        <v>1.6145833333333335E-2</v>
      </c>
      <c r="AO27" s="1056"/>
      <c r="AP27" s="1073"/>
      <c r="AQ27" s="1006">
        <f t="shared" si="2"/>
        <v>1.3888888888888888E-2</v>
      </c>
      <c r="AR27" s="1282">
        <f t="shared" si="3"/>
        <v>14</v>
      </c>
    </row>
    <row r="28" spans="1:44" ht="12.75" customHeight="1">
      <c r="A28" s="1048" t="s">
        <v>1693</v>
      </c>
      <c r="B28" s="1060">
        <f t="shared" si="0"/>
        <v>6</v>
      </c>
      <c r="C28" s="1061">
        <v>1.7245370370370369E-2</v>
      </c>
      <c r="D28" s="1294">
        <v>0</v>
      </c>
      <c r="E28" s="1061" t="str">
        <f t="shared" si="1"/>
        <v xml:space="preserve"> </v>
      </c>
      <c r="F28" s="1043"/>
      <c r="G28" s="1043"/>
      <c r="H28" s="1043"/>
      <c r="I28" s="1043"/>
      <c r="L28" s="1044">
        <v>0.51722222222222225</v>
      </c>
      <c r="M28" s="1044">
        <v>0.51841435185185192</v>
      </c>
      <c r="N28" s="1056"/>
      <c r="O28" s="1056"/>
      <c r="P28" s="1056"/>
      <c r="Q28" s="1056"/>
      <c r="R28" s="1056"/>
      <c r="S28" s="1056"/>
      <c r="T28" s="1056"/>
      <c r="U28" s="1056"/>
      <c r="V28" s="1056"/>
      <c r="X28" s="1056"/>
      <c r="Y28" s="1056"/>
      <c r="Z28" s="1056"/>
      <c r="AA28" s="1056"/>
      <c r="AB28" s="1056"/>
      <c r="AC28" s="1056"/>
      <c r="AD28" s="1056"/>
      <c r="AE28" s="1056"/>
      <c r="AF28" s="1056"/>
      <c r="AG28" s="1056"/>
      <c r="AH28" s="1056"/>
      <c r="AI28" s="1056"/>
      <c r="AJ28" s="1056"/>
      <c r="AK28" s="1056"/>
      <c r="AL28" s="1056"/>
      <c r="AM28" s="1056"/>
      <c r="AN28" s="1056"/>
      <c r="AO28" s="1056"/>
      <c r="AP28" s="1073"/>
      <c r="AQ28" s="1006">
        <f t="shared" si="2"/>
        <v>0.51722222222222225</v>
      </c>
      <c r="AR28" s="1282">
        <f t="shared" si="3"/>
        <v>2</v>
      </c>
    </row>
    <row r="29" spans="1:44" ht="12.75" customHeight="1">
      <c r="A29" s="1048" t="s">
        <v>1695</v>
      </c>
      <c r="B29" s="1060">
        <f t="shared" si="0"/>
        <v>11</v>
      </c>
      <c r="C29" s="1184">
        <v>1.3541666666666667E-2</v>
      </c>
      <c r="D29" s="1294">
        <v>0</v>
      </c>
      <c r="E29" s="1061" t="str">
        <f t="shared" si="1"/>
        <v xml:space="preserve"> </v>
      </c>
      <c r="F29" s="1043"/>
      <c r="G29" s="1043"/>
      <c r="H29" s="1043"/>
      <c r="I29" s="1043"/>
      <c r="L29" s="1056"/>
      <c r="M29" s="1056"/>
      <c r="N29" s="1056"/>
      <c r="O29" s="1056"/>
      <c r="P29" s="1056"/>
      <c r="Q29" s="1056"/>
      <c r="R29" s="1056"/>
      <c r="S29" s="1056"/>
      <c r="T29" s="1056"/>
      <c r="U29" s="1056"/>
      <c r="V29" s="1056"/>
      <c r="X29" s="1056"/>
      <c r="Y29" s="1056"/>
      <c r="Z29" s="1056"/>
      <c r="AA29" s="1056"/>
      <c r="AB29" s="1056"/>
      <c r="AC29" s="1056"/>
      <c r="AD29" s="1056"/>
      <c r="AE29" s="1056"/>
      <c r="AF29" s="1056"/>
      <c r="AG29" s="1056"/>
      <c r="AH29" s="1056"/>
      <c r="AI29" s="1056"/>
      <c r="AJ29" s="1056"/>
      <c r="AK29" s="1056"/>
      <c r="AL29" s="1056"/>
      <c r="AM29" s="1056"/>
      <c r="AN29" s="1056"/>
      <c r="AO29" s="1056"/>
      <c r="AP29" s="1073"/>
      <c r="AQ29" s="1006" t="str">
        <f t="shared" si="2"/>
        <v xml:space="preserve"> </v>
      </c>
      <c r="AR29" s="1282">
        <f t="shared" si="3"/>
        <v>0</v>
      </c>
    </row>
    <row r="30" spans="1:44" ht="12.75" customHeight="1">
      <c r="A30" s="1053" t="s">
        <v>1771</v>
      </c>
      <c r="B30" s="1060"/>
      <c r="C30" s="1044"/>
      <c r="D30" s="1294">
        <v>0</v>
      </c>
      <c r="E30" s="1061"/>
      <c r="F30" s="1043"/>
      <c r="G30" s="1043"/>
      <c r="H30" s="1043"/>
      <c r="I30" s="1043"/>
      <c r="L30" s="1056"/>
      <c r="M30" s="1056"/>
      <c r="N30" s="1056"/>
      <c r="O30" s="1056"/>
      <c r="P30" s="1056"/>
      <c r="Q30" s="1056"/>
      <c r="R30" s="1056"/>
      <c r="S30" s="1056"/>
      <c r="T30" s="1056"/>
      <c r="U30" s="1056"/>
      <c r="V30" s="1056"/>
      <c r="X30" s="1056"/>
      <c r="Y30" s="1056"/>
      <c r="Z30" s="1056"/>
      <c r="AA30" s="1056"/>
      <c r="AB30" s="1056"/>
      <c r="AC30" s="1056"/>
      <c r="AD30" s="1056"/>
      <c r="AE30" s="1056"/>
      <c r="AF30" s="1056"/>
      <c r="AG30" s="1056"/>
      <c r="AH30" s="1056"/>
      <c r="AI30" s="1056"/>
      <c r="AJ30" s="1056"/>
      <c r="AK30" s="1056"/>
      <c r="AL30" s="1056"/>
      <c r="AM30" s="1044">
        <v>2.0486111111111111E-2</v>
      </c>
      <c r="AN30" s="1044">
        <v>1.9479166666666669E-2</v>
      </c>
      <c r="AO30" s="1056"/>
      <c r="AP30" s="1073"/>
      <c r="AQ30" s="1006">
        <f t="shared" si="2"/>
        <v>1.9479166666666669E-2</v>
      </c>
      <c r="AR30" s="1282">
        <f t="shared" si="3"/>
        <v>2</v>
      </c>
    </row>
    <row r="31" spans="1:44" ht="12.75" customHeight="1">
      <c r="A31" s="1046" t="s">
        <v>1697</v>
      </c>
      <c r="B31" s="1060">
        <f t="shared" ref="B31:B39" si="4">IFERROR(MINUTE(B$5)-MINUTE(C31)," ")</f>
        <v>30</v>
      </c>
      <c r="C31" s="1019"/>
      <c r="D31" s="1185">
        <v>1</v>
      </c>
      <c r="E31" s="1061" t="str">
        <f t="shared" ref="E31:E39" si="5">IFERROR(AVERAGE(F31:G31), " ")</f>
        <v xml:space="preserve"> </v>
      </c>
      <c r="F31" s="1043"/>
      <c r="G31" s="1043"/>
      <c r="H31" s="1043"/>
      <c r="I31" s="1043"/>
      <c r="J31" s="1053"/>
      <c r="L31" s="1056"/>
      <c r="M31" s="1056"/>
      <c r="N31" s="1056"/>
      <c r="O31" s="1056"/>
      <c r="P31" s="1056"/>
      <c r="Q31" s="1056"/>
      <c r="R31" s="1056"/>
      <c r="S31" s="1056"/>
      <c r="T31" s="1056"/>
      <c r="U31" s="1056"/>
      <c r="V31" s="1056"/>
      <c r="X31" s="1056"/>
      <c r="Y31" s="1056"/>
      <c r="Z31" s="1056"/>
      <c r="AA31" s="1056"/>
      <c r="AB31" s="1056"/>
      <c r="AC31" s="1056"/>
      <c r="AD31" s="1056"/>
      <c r="AE31" s="1056"/>
      <c r="AF31" s="1044">
        <v>2.2048611111111113E-2</v>
      </c>
      <c r="AG31" s="1056"/>
      <c r="AH31" s="1044">
        <v>2.2222222222222223E-2</v>
      </c>
      <c r="AI31" s="1044">
        <v>2.2268518518518521E-2</v>
      </c>
      <c r="AJ31" s="1056"/>
      <c r="AK31" s="1056"/>
      <c r="AL31" s="1056"/>
      <c r="AM31" s="1056"/>
      <c r="AN31" s="1056"/>
      <c r="AO31" s="1056"/>
      <c r="AP31" s="1073"/>
      <c r="AQ31" s="1006">
        <f t="shared" si="2"/>
        <v>2.2048611111111113E-2</v>
      </c>
      <c r="AR31" s="1282">
        <f t="shared" si="3"/>
        <v>3</v>
      </c>
    </row>
    <row r="32" spans="1:44" ht="12.75" customHeight="1">
      <c r="A32" s="1046" t="s">
        <v>1698</v>
      </c>
      <c r="B32" s="1060">
        <f t="shared" si="4"/>
        <v>30</v>
      </c>
      <c r="C32" s="1019"/>
      <c r="D32" s="1185">
        <v>1</v>
      </c>
      <c r="E32" s="1061" t="str">
        <f t="shared" si="5"/>
        <v xml:space="preserve"> </v>
      </c>
      <c r="F32" s="1020"/>
      <c r="G32" s="1044"/>
      <c r="H32" s="1044"/>
      <c r="I32" s="1044"/>
      <c r="J32" s="1053"/>
      <c r="L32" s="1056"/>
      <c r="M32" s="1056"/>
      <c r="N32" s="1056"/>
      <c r="O32" s="1056"/>
      <c r="P32" s="1056"/>
      <c r="Q32" s="1056"/>
      <c r="R32" s="1056"/>
      <c r="S32" s="1056"/>
      <c r="T32" s="1056"/>
      <c r="U32" s="1056"/>
      <c r="V32" s="1056"/>
      <c r="X32" s="1056"/>
      <c r="Y32" s="1056"/>
      <c r="Z32" s="1056"/>
      <c r="AA32" s="1056"/>
      <c r="AB32" s="1056"/>
      <c r="AC32" s="1056"/>
      <c r="AD32" s="1056"/>
      <c r="AE32" s="1056"/>
      <c r="AF32" s="1056"/>
      <c r="AG32" s="1056"/>
      <c r="AH32" s="1056"/>
      <c r="AI32" s="1056"/>
      <c r="AJ32" s="1056"/>
      <c r="AK32" s="1056"/>
      <c r="AL32" s="1056"/>
      <c r="AM32" s="1056"/>
      <c r="AN32" s="1056"/>
      <c r="AO32" s="1056"/>
      <c r="AP32" s="1073"/>
      <c r="AQ32" s="1006" t="str">
        <f t="shared" si="2"/>
        <v xml:space="preserve"> </v>
      </c>
      <c r="AR32" s="1282">
        <f t="shared" si="3"/>
        <v>0</v>
      </c>
    </row>
    <row r="33" spans="1:44" ht="12.75" customHeight="1">
      <c r="A33" s="1048" t="s">
        <v>1575</v>
      </c>
      <c r="B33" s="1060">
        <f t="shared" si="4"/>
        <v>13</v>
      </c>
      <c r="C33" s="1184">
        <v>1.2175925925925927E-2</v>
      </c>
      <c r="D33" s="1307">
        <v>0</v>
      </c>
      <c r="E33" s="1061" t="str">
        <f t="shared" si="5"/>
        <v xml:space="preserve"> </v>
      </c>
      <c r="F33" s="1044"/>
      <c r="G33" s="1044"/>
      <c r="H33" s="1044"/>
      <c r="I33" s="1044"/>
      <c r="L33" s="1056"/>
      <c r="M33" s="1056"/>
      <c r="N33" s="1056"/>
      <c r="O33" s="1056"/>
      <c r="P33" s="1056"/>
      <c r="Q33" s="1056"/>
      <c r="R33" s="1056"/>
      <c r="S33" s="1056"/>
      <c r="T33" s="1056"/>
      <c r="U33" s="1056"/>
      <c r="V33" s="1056"/>
      <c r="X33" s="1056"/>
      <c r="Y33" s="1056"/>
      <c r="Z33" s="1056"/>
      <c r="AA33" s="1056"/>
      <c r="AB33" s="1056"/>
      <c r="AC33" s="1056"/>
      <c r="AD33" s="1056"/>
      <c r="AE33" s="1056"/>
      <c r="AF33" s="1056"/>
      <c r="AG33" s="1056"/>
      <c r="AH33" s="1056"/>
      <c r="AI33" s="1056"/>
      <c r="AJ33" s="1056"/>
      <c r="AK33" s="1056"/>
      <c r="AL33" s="1056"/>
      <c r="AM33" s="1056"/>
      <c r="AN33" s="1056"/>
      <c r="AO33" s="1056"/>
      <c r="AP33" s="1073"/>
      <c r="AQ33" s="1006" t="str">
        <f t="shared" si="2"/>
        <v xml:space="preserve"> </v>
      </c>
      <c r="AR33" s="1282">
        <f t="shared" si="3"/>
        <v>0</v>
      </c>
    </row>
    <row r="34" spans="1:44" ht="12.75" customHeight="1">
      <c r="A34" s="1046" t="s">
        <v>1772</v>
      </c>
      <c r="B34" s="1060">
        <f t="shared" si="4"/>
        <v>30</v>
      </c>
      <c r="C34" s="1019"/>
      <c r="D34" s="1185">
        <v>4</v>
      </c>
      <c r="E34" s="1061" t="str">
        <f t="shared" si="5"/>
        <v xml:space="preserve"> </v>
      </c>
      <c r="F34" s="1020"/>
      <c r="G34" s="1044"/>
      <c r="H34" s="1044"/>
      <c r="I34" s="1044"/>
      <c r="J34" s="1053"/>
      <c r="L34" s="1056"/>
      <c r="M34" s="1056"/>
      <c r="N34" s="1056"/>
      <c r="O34" s="1056"/>
      <c r="P34" s="1056"/>
      <c r="Q34" s="1056"/>
      <c r="R34" s="1056"/>
      <c r="S34" s="1056"/>
      <c r="T34" s="1056"/>
      <c r="U34" s="1056"/>
      <c r="V34" s="1056"/>
      <c r="X34" s="1056"/>
      <c r="Y34" s="1056"/>
      <c r="Z34" s="1056"/>
      <c r="AA34" s="1056"/>
      <c r="AB34" s="1056"/>
      <c r="AC34" s="1056"/>
      <c r="AD34" s="1056"/>
      <c r="AE34" s="1044">
        <v>2.2048611111111113E-2</v>
      </c>
      <c r="AF34" s="1044">
        <v>1.6898148148148148E-2</v>
      </c>
      <c r="AG34" s="1044">
        <v>1.7349537037037038E-2</v>
      </c>
      <c r="AH34" s="1054" t="s">
        <v>1566</v>
      </c>
      <c r="AI34" s="1044">
        <v>2.0833333333333332E-2</v>
      </c>
      <c r="AJ34" s="1056"/>
      <c r="AK34" s="1056"/>
      <c r="AL34" s="1056"/>
      <c r="AM34" s="1056"/>
      <c r="AN34" s="1056"/>
      <c r="AO34" s="1056"/>
      <c r="AP34" s="1073"/>
      <c r="AQ34" s="1006">
        <f t="shared" si="2"/>
        <v>1.6898148148148148E-2</v>
      </c>
      <c r="AR34" s="1282">
        <f t="shared" si="3"/>
        <v>5</v>
      </c>
    </row>
    <row r="35" spans="1:44" ht="12.75" customHeight="1">
      <c r="A35" s="1046" t="s">
        <v>1701</v>
      </c>
      <c r="B35" s="1060">
        <f t="shared" si="4"/>
        <v>30</v>
      </c>
      <c r="C35" s="1019"/>
      <c r="D35" s="1185">
        <v>1</v>
      </c>
      <c r="E35" s="1061" t="str">
        <f t="shared" si="5"/>
        <v xml:space="preserve"> </v>
      </c>
      <c r="F35" s="1020"/>
      <c r="G35" s="1044"/>
      <c r="H35" s="1044"/>
      <c r="I35" s="1044"/>
      <c r="J35" s="1053"/>
      <c r="L35" s="1056"/>
      <c r="M35" s="1056"/>
      <c r="N35" s="1056"/>
      <c r="O35" s="1056"/>
      <c r="P35" s="1056"/>
      <c r="Q35" s="1056"/>
      <c r="R35" s="1056"/>
      <c r="S35" s="1056"/>
      <c r="T35" s="1056"/>
      <c r="U35" s="1056"/>
      <c r="V35" s="1056"/>
      <c r="X35" s="1056"/>
      <c r="Y35" s="1056"/>
      <c r="Z35" s="1056"/>
      <c r="AA35" s="1056"/>
      <c r="AB35" s="1056"/>
      <c r="AC35" s="1056"/>
      <c r="AD35" s="1056"/>
      <c r="AE35" s="1056"/>
      <c r="AF35" s="1056"/>
      <c r="AG35" s="1056"/>
      <c r="AH35" s="1056"/>
      <c r="AI35" s="1056"/>
      <c r="AJ35" s="1056"/>
      <c r="AK35" s="1056"/>
      <c r="AL35" s="1056"/>
      <c r="AM35" s="1056"/>
      <c r="AN35" s="1056"/>
      <c r="AO35" s="1056"/>
      <c r="AP35" s="1073"/>
      <c r="AQ35" s="1006" t="str">
        <f t="shared" si="2"/>
        <v xml:space="preserve"> </v>
      </c>
      <c r="AR35" s="1282">
        <f t="shared" si="3"/>
        <v>0</v>
      </c>
    </row>
    <row r="36" spans="1:44" ht="12.75" customHeight="1">
      <c r="A36" s="1047" t="s">
        <v>1576</v>
      </c>
      <c r="B36" s="1060">
        <f t="shared" si="4"/>
        <v>4</v>
      </c>
      <c r="C36" s="1184">
        <v>1.8271604938271603E-2</v>
      </c>
      <c r="D36" s="1307">
        <v>0</v>
      </c>
      <c r="E36" s="1061" t="str">
        <f t="shared" si="5"/>
        <v xml:space="preserve"> </v>
      </c>
      <c r="F36" s="1044"/>
      <c r="G36" s="1044"/>
      <c r="H36" s="1044"/>
      <c r="I36" s="1044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X36" s="1056"/>
      <c r="Y36" s="1056"/>
      <c r="Z36" s="1056"/>
      <c r="AA36" s="1056"/>
      <c r="AB36" s="1056"/>
      <c r="AC36" s="1056"/>
      <c r="AD36" s="1056"/>
      <c r="AE36" s="1056"/>
      <c r="AF36" s="1056"/>
      <c r="AG36" s="1056"/>
      <c r="AH36" s="1056"/>
      <c r="AI36" s="1056"/>
      <c r="AJ36" s="1056"/>
      <c r="AK36" s="1056"/>
      <c r="AL36" s="1056"/>
      <c r="AM36" s="1056"/>
      <c r="AN36" s="1056"/>
      <c r="AO36" s="1056"/>
      <c r="AP36" s="1073"/>
      <c r="AQ36" s="1006" t="str">
        <f t="shared" si="2"/>
        <v xml:space="preserve"> </v>
      </c>
      <c r="AR36" s="1282">
        <f t="shared" si="3"/>
        <v>0</v>
      </c>
    </row>
    <row r="37" spans="1:44" ht="12.75" customHeight="1">
      <c r="A37" s="1047" t="s">
        <v>774</v>
      </c>
      <c r="B37" s="1060">
        <f t="shared" si="4"/>
        <v>6</v>
      </c>
      <c r="C37" s="1184">
        <v>1.7297453703703704E-2</v>
      </c>
      <c r="D37" s="1307">
        <v>0</v>
      </c>
      <c r="E37" s="1061" t="str">
        <f t="shared" si="5"/>
        <v xml:space="preserve"> </v>
      </c>
      <c r="F37" s="1044"/>
      <c r="G37" s="1044"/>
      <c r="H37" s="1044"/>
      <c r="I37" s="1044"/>
      <c r="J37" s="1053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X37" s="1056"/>
      <c r="Y37" s="1056"/>
      <c r="Z37" s="1056"/>
      <c r="AA37" s="1056"/>
      <c r="AB37" s="1056"/>
      <c r="AC37" s="1056"/>
      <c r="AD37" s="1056"/>
      <c r="AE37" s="1056"/>
      <c r="AF37" s="1056"/>
      <c r="AG37" s="1056"/>
      <c r="AH37" s="1056"/>
      <c r="AI37" s="1056"/>
      <c r="AJ37" s="1056"/>
      <c r="AK37" s="1056"/>
      <c r="AL37" s="1056"/>
      <c r="AM37" s="1056"/>
      <c r="AN37" s="1056"/>
      <c r="AO37" s="1056"/>
      <c r="AP37" s="1073"/>
      <c r="AQ37" s="1006" t="str">
        <f t="shared" si="2"/>
        <v xml:space="preserve"> </v>
      </c>
      <c r="AR37" s="1282">
        <f t="shared" si="3"/>
        <v>0</v>
      </c>
    </row>
    <row r="38" spans="1:44" ht="12.75" customHeight="1">
      <c r="A38" s="1048" t="s">
        <v>687</v>
      </c>
      <c r="B38" s="1060">
        <f t="shared" si="4"/>
        <v>4</v>
      </c>
      <c r="C38" s="1184">
        <v>1.8541666666666668E-2</v>
      </c>
      <c r="D38" s="1307">
        <v>14</v>
      </c>
      <c r="E38" s="1061" t="str">
        <f t="shared" si="5"/>
        <v xml:space="preserve"> </v>
      </c>
      <c r="F38" s="1044"/>
      <c r="G38" s="1044"/>
      <c r="H38" s="1044"/>
      <c r="I38" s="1044"/>
      <c r="L38" s="1056"/>
      <c r="M38" s="1056"/>
      <c r="N38" s="1056"/>
      <c r="O38" s="1056"/>
      <c r="P38" s="1056"/>
      <c r="Q38" s="1056"/>
      <c r="R38" s="1056"/>
      <c r="S38" s="1056"/>
      <c r="T38" s="1056"/>
      <c r="U38" s="1056"/>
      <c r="V38" s="1056"/>
      <c r="X38" s="1056"/>
      <c r="Y38" s="1056"/>
      <c r="Z38" s="1056"/>
      <c r="AA38" s="1056"/>
      <c r="AB38" s="1056"/>
      <c r="AC38" s="1056"/>
      <c r="AD38" s="1056"/>
      <c r="AE38" s="1056"/>
      <c r="AF38" s="1056"/>
      <c r="AG38" s="1056"/>
      <c r="AH38" s="1056"/>
      <c r="AI38" s="1056"/>
      <c r="AJ38" s="1056"/>
      <c r="AK38" s="1056"/>
      <c r="AL38" s="1056"/>
      <c r="AM38" s="1056"/>
      <c r="AN38" s="1056"/>
      <c r="AO38" s="1056"/>
      <c r="AP38" s="1073"/>
      <c r="AQ38" s="1006" t="str">
        <f t="shared" si="2"/>
        <v xml:space="preserve"> </v>
      </c>
      <c r="AR38" s="1282">
        <f t="shared" si="3"/>
        <v>0</v>
      </c>
    </row>
    <row r="39" spans="1:44" ht="12.75" customHeight="1">
      <c r="A39" s="1046" t="s">
        <v>1702</v>
      </c>
      <c r="B39" s="1060">
        <f t="shared" si="4"/>
        <v>30</v>
      </c>
      <c r="C39" s="1019"/>
      <c r="D39" s="1185">
        <v>5</v>
      </c>
      <c r="E39" s="1061" t="str">
        <f t="shared" si="5"/>
        <v xml:space="preserve"> </v>
      </c>
      <c r="F39" s="1020"/>
      <c r="G39" s="1044"/>
      <c r="H39" s="1044"/>
      <c r="I39" s="1044"/>
      <c r="J39" s="1053"/>
      <c r="K39" s="1044">
        <v>0.51722222222222225</v>
      </c>
      <c r="L39" s="1056" t="s">
        <v>1165</v>
      </c>
      <c r="M39" s="1056"/>
      <c r="N39" s="1056"/>
      <c r="O39" s="1044">
        <v>0.51644675925925931</v>
      </c>
      <c r="P39" s="1056"/>
      <c r="Q39" s="1056"/>
      <c r="R39" s="1056"/>
      <c r="S39" s="1056"/>
      <c r="T39" s="1056"/>
      <c r="U39" s="1056"/>
      <c r="V39" s="1056"/>
      <c r="X39" s="1056"/>
      <c r="Y39" s="1056"/>
      <c r="Z39" s="1056"/>
      <c r="AA39" s="1056"/>
      <c r="AB39" s="1056"/>
      <c r="AC39" s="1056"/>
      <c r="AD39" s="1056"/>
      <c r="AE39" s="1044">
        <v>2.7488425925925927E-2</v>
      </c>
      <c r="AF39" s="1044">
        <v>1.6145833333333335E-2</v>
      </c>
      <c r="AG39" s="1044">
        <v>2.1238425925925924E-2</v>
      </c>
      <c r="AH39" s="1044" t="s">
        <v>1566</v>
      </c>
      <c r="AI39" s="1044">
        <v>2.0370370370370369E-2</v>
      </c>
      <c r="AJ39" s="1056"/>
      <c r="AK39" s="1056"/>
      <c r="AL39" s="1056"/>
      <c r="AM39" s="1056"/>
      <c r="AN39" s="1056"/>
      <c r="AO39" s="1056"/>
      <c r="AP39" s="1073"/>
      <c r="AQ39" s="1006">
        <f t="shared" si="2"/>
        <v>1.6145833333333335E-2</v>
      </c>
      <c r="AR39" s="1282">
        <f t="shared" si="3"/>
        <v>8</v>
      </c>
    </row>
    <row r="40" spans="1:44" ht="12.75" customHeight="1">
      <c r="A40" s="1046" t="s">
        <v>1703</v>
      </c>
      <c r="B40" s="1060"/>
      <c r="C40" s="1019"/>
      <c r="D40" s="1185"/>
      <c r="E40" s="1061"/>
      <c r="F40" s="1020"/>
      <c r="G40" s="1044"/>
      <c r="H40" s="1044"/>
      <c r="I40" s="1044"/>
      <c r="J40" s="1053"/>
      <c r="K40" s="1044"/>
      <c r="L40" s="1056"/>
      <c r="M40" s="1056"/>
      <c r="N40" s="1056"/>
      <c r="O40" s="1044"/>
      <c r="P40" s="1056"/>
      <c r="Q40" s="1056"/>
      <c r="R40" s="1056"/>
      <c r="S40" s="1056"/>
      <c r="T40" s="1056"/>
      <c r="U40" s="1056"/>
      <c r="V40" s="1056"/>
      <c r="X40" s="1056"/>
      <c r="Y40" s="1056"/>
      <c r="Z40" s="1056"/>
      <c r="AA40" s="1056"/>
      <c r="AB40" s="1056"/>
      <c r="AC40" s="1056"/>
      <c r="AD40" s="1056"/>
      <c r="AE40" s="1044"/>
      <c r="AF40" s="1044"/>
      <c r="AG40" s="1044"/>
      <c r="AH40" s="1044"/>
      <c r="AI40" s="1044"/>
      <c r="AJ40" s="1056"/>
      <c r="AK40" s="1056"/>
      <c r="AL40" s="1056"/>
      <c r="AM40" s="1056"/>
      <c r="AN40" s="1044">
        <v>1.8958333333333334E-2</v>
      </c>
      <c r="AO40" s="1056"/>
      <c r="AP40" s="1073"/>
      <c r="AQ40" s="1006">
        <f t="shared" si="2"/>
        <v>1.8958333333333334E-2</v>
      </c>
      <c r="AR40" s="1282">
        <f t="shared" si="3"/>
        <v>1</v>
      </c>
    </row>
    <row r="41" spans="1:44" ht="12.75" customHeight="1">
      <c r="A41" s="1047" t="s">
        <v>1491</v>
      </c>
      <c r="B41" s="1060">
        <f t="shared" ref="B41:B72" si="6">IFERROR(MINUTE(B$5)-MINUTE(C41)," ")</f>
        <v>7</v>
      </c>
      <c r="C41" s="1184">
        <v>1.6562500000000001E-2</v>
      </c>
      <c r="D41" s="1307">
        <v>4</v>
      </c>
      <c r="E41" s="1061" t="str">
        <f t="shared" ref="E41:E72" si="7">IFERROR(AVERAGE(F41:G41), " ")</f>
        <v xml:space="preserve"> </v>
      </c>
      <c r="F41" s="1043"/>
      <c r="G41" s="1044"/>
      <c r="H41" s="1044"/>
      <c r="I41" s="1044"/>
      <c r="J41" s="1053"/>
      <c r="L41" s="1056"/>
      <c r="M41" s="1056"/>
      <c r="N41" s="1056"/>
      <c r="O41" s="1056" t="s">
        <v>1566</v>
      </c>
      <c r="P41" s="1056"/>
      <c r="Q41" s="1044">
        <v>0.51606481481481481</v>
      </c>
      <c r="R41" s="1054" t="s">
        <v>1566</v>
      </c>
      <c r="S41" s="1056"/>
      <c r="T41" s="1056"/>
      <c r="U41" s="1056"/>
      <c r="V41" s="1044">
        <v>1.6030092592592592E-2</v>
      </c>
      <c r="X41" s="1044">
        <v>1.9444444444444445E-2</v>
      </c>
      <c r="Y41" s="1056"/>
      <c r="Z41" s="1056"/>
      <c r="AA41" s="1056"/>
      <c r="AB41" s="1044">
        <v>1.6076388888888887E-2</v>
      </c>
      <c r="AC41" s="1056"/>
      <c r="AD41" s="1056"/>
      <c r="AE41" s="1056"/>
      <c r="AF41" s="1056"/>
      <c r="AG41" s="1056"/>
      <c r="AH41" s="1056"/>
      <c r="AI41" s="1056"/>
      <c r="AJ41" s="1056"/>
      <c r="AK41" s="1056"/>
      <c r="AL41" s="1044">
        <v>2.071759259259259E-2</v>
      </c>
      <c r="AM41" s="1044"/>
      <c r="AN41" s="1044">
        <v>2.361111111111111E-2</v>
      </c>
      <c r="AO41" s="1056"/>
      <c r="AP41" s="1073"/>
      <c r="AQ41" s="1006">
        <f t="shared" si="2"/>
        <v>1.6030092592592592E-2</v>
      </c>
      <c r="AR41" s="1282">
        <f t="shared" si="3"/>
        <v>8</v>
      </c>
    </row>
    <row r="42" spans="1:44" ht="12.75" customHeight="1">
      <c r="A42" s="1047" t="s">
        <v>1492</v>
      </c>
      <c r="B42" s="1060">
        <f t="shared" si="6"/>
        <v>10</v>
      </c>
      <c r="C42" s="1061">
        <v>1.3975694444444443E-2</v>
      </c>
      <c r="D42" s="1294">
        <v>2</v>
      </c>
      <c r="E42" s="1061" t="str">
        <f t="shared" si="7"/>
        <v xml:space="preserve"> </v>
      </c>
      <c r="F42" s="1043"/>
      <c r="G42" s="1044"/>
      <c r="H42" s="1044"/>
      <c r="I42" s="1044"/>
      <c r="J42" s="1053"/>
      <c r="L42" s="1056"/>
      <c r="M42" s="1056"/>
      <c r="N42" s="1056"/>
      <c r="O42" s="1056"/>
      <c r="P42" s="1056"/>
      <c r="Q42" s="1056"/>
      <c r="R42" s="1056"/>
      <c r="S42" s="1056"/>
      <c r="T42" s="1056"/>
      <c r="U42" s="1056"/>
      <c r="V42" s="1056"/>
      <c r="W42" s="1056"/>
      <c r="X42" s="1056"/>
      <c r="Y42" s="1056"/>
      <c r="Z42" s="1056"/>
      <c r="AA42" s="1056"/>
      <c r="AB42" s="1056"/>
      <c r="AC42" s="1056"/>
      <c r="AD42" s="1056"/>
      <c r="AE42" s="1056"/>
      <c r="AF42" s="1056"/>
      <c r="AG42" s="1056"/>
      <c r="AH42" s="1056"/>
      <c r="AI42" s="1056"/>
      <c r="AJ42" s="1056"/>
      <c r="AK42" s="1056"/>
      <c r="AL42" s="1056"/>
      <c r="AM42" s="1056"/>
      <c r="AN42" s="1056"/>
      <c r="AO42" s="1056"/>
      <c r="AP42" s="1073"/>
      <c r="AQ42" s="1006" t="str">
        <f t="shared" ref="AQ42:AQ73" si="8">IF(MIN(F42:AO42)=0," ",MIN(F42:AO42))</f>
        <v xml:space="preserve"> </v>
      </c>
      <c r="AR42" s="1282">
        <f t="shared" ref="AR42:AR73" si="9">COUNTA(F42:AO42)</f>
        <v>0</v>
      </c>
    </row>
    <row r="43" spans="1:44" ht="12.75" customHeight="1">
      <c r="A43" s="1047" t="s">
        <v>1565</v>
      </c>
      <c r="B43" s="1060">
        <f t="shared" si="6"/>
        <v>0</v>
      </c>
      <c r="C43" s="1061">
        <v>2.1024305555555556E-2</v>
      </c>
      <c r="D43" s="1294">
        <v>0</v>
      </c>
      <c r="E43" s="1061" t="str">
        <f t="shared" si="7"/>
        <v xml:space="preserve"> </v>
      </c>
      <c r="F43" s="1043"/>
      <c r="G43" s="1044"/>
      <c r="H43" s="1044"/>
      <c r="I43" s="1044"/>
      <c r="J43" s="1053"/>
      <c r="L43" s="1056"/>
      <c r="M43" s="1056"/>
      <c r="N43" s="1056"/>
      <c r="O43" s="1056"/>
      <c r="P43" s="1056"/>
      <c r="Q43" s="1056"/>
      <c r="R43" s="1056"/>
      <c r="S43" s="1056"/>
      <c r="T43" s="1056"/>
      <c r="U43" s="1056"/>
      <c r="V43" s="1056"/>
      <c r="W43" s="1056"/>
      <c r="X43" s="1056"/>
      <c r="Y43" s="1056"/>
      <c r="Z43" s="1056"/>
      <c r="AA43" s="1056"/>
      <c r="AB43" s="1056"/>
      <c r="AC43" s="1056"/>
      <c r="AD43" s="1056"/>
      <c r="AE43" s="1056"/>
      <c r="AF43" s="1056"/>
      <c r="AG43" s="1056"/>
      <c r="AH43" s="1056"/>
      <c r="AI43" s="1056"/>
      <c r="AJ43" s="1056"/>
      <c r="AK43" s="1056"/>
      <c r="AL43" s="1056"/>
      <c r="AM43" s="1056"/>
      <c r="AN43" s="1056"/>
      <c r="AO43" s="1056"/>
      <c r="AP43" s="1073"/>
      <c r="AQ43" s="1006" t="str">
        <f t="shared" si="8"/>
        <v xml:space="preserve"> </v>
      </c>
      <c r="AR43" s="1282">
        <f t="shared" si="9"/>
        <v>0</v>
      </c>
    </row>
    <row r="44" spans="1:44" ht="12.75" customHeight="1">
      <c r="A44" s="1047" t="s">
        <v>1660</v>
      </c>
      <c r="B44" s="1060">
        <f t="shared" si="6"/>
        <v>0</v>
      </c>
      <c r="C44" s="1061">
        <v>2.0833333333333332E-2</v>
      </c>
      <c r="D44" s="1294">
        <v>0</v>
      </c>
      <c r="E44" s="1061" t="str">
        <f t="shared" si="7"/>
        <v xml:space="preserve"> </v>
      </c>
      <c r="F44" s="1020"/>
      <c r="G44" s="1044"/>
      <c r="H44" s="1044"/>
      <c r="I44" s="1044"/>
      <c r="J44" s="1053"/>
      <c r="L44" s="1056"/>
      <c r="M44" s="1056"/>
      <c r="N44" s="1056"/>
      <c r="O44" s="1056"/>
      <c r="P44" s="1056"/>
      <c r="Q44" s="1056"/>
      <c r="R44" s="1056"/>
      <c r="S44" s="1056"/>
      <c r="T44" s="1056"/>
      <c r="U44" s="1056"/>
      <c r="V44" s="1056"/>
      <c r="W44" s="1056"/>
      <c r="X44" s="1056"/>
      <c r="Y44" s="1056"/>
      <c r="Z44" s="1056"/>
      <c r="AA44" s="1056"/>
      <c r="AB44" s="1056"/>
      <c r="AC44" s="1056"/>
      <c r="AD44" s="1056"/>
      <c r="AE44" s="1056"/>
      <c r="AF44" s="1056"/>
      <c r="AG44" s="1056"/>
      <c r="AH44" s="1056"/>
      <c r="AI44" s="1056"/>
      <c r="AJ44" s="1056"/>
      <c r="AK44" s="1056"/>
      <c r="AL44" s="1056"/>
      <c r="AM44" s="1056"/>
      <c r="AN44" s="1056"/>
      <c r="AO44" s="1056"/>
      <c r="AP44" s="1073"/>
      <c r="AQ44" s="1006" t="str">
        <f t="shared" si="8"/>
        <v xml:space="preserve"> </v>
      </c>
      <c r="AR44" s="1282">
        <f t="shared" si="9"/>
        <v>0</v>
      </c>
    </row>
    <row r="45" spans="1:44" ht="12.75" customHeight="1">
      <c r="A45" s="1047" t="s">
        <v>70</v>
      </c>
      <c r="B45" s="1060">
        <f t="shared" si="6"/>
        <v>11</v>
      </c>
      <c r="C45" s="1061">
        <v>1.3692129629629629E-2</v>
      </c>
      <c r="D45" s="1294">
        <v>0</v>
      </c>
      <c r="E45" s="1061" t="str">
        <f t="shared" si="7"/>
        <v xml:space="preserve"> </v>
      </c>
      <c r="F45" s="1044"/>
      <c r="G45" s="1044"/>
      <c r="H45" s="1044"/>
      <c r="I45" s="1044"/>
      <c r="J45" s="1053"/>
      <c r="L45" s="1056"/>
      <c r="M45" s="1056"/>
      <c r="N45" s="1056"/>
      <c r="O45" s="1056"/>
      <c r="P45" s="1056"/>
      <c r="Q45" s="1056"/>
      <c r="R45" s="1056"/>
      <c r="S45" s="1056"/>
      <c r="T45" s="1056"/>
      <c r="U45" s="1056"/>
      <c r="V45" s="1056"/>
      <c r="W45" s="1056"/>
      <c r="X45" s="1056"/>
      <c r="Y45" s="1056"/>
      <c r="Z45" s="1056"/>
      <c r="AA45" s="1056"/>
      <c r="AB45" s="1056"/>
      <c r="AC45" s="1056"/>
      <c r="AD45" s="1056"/>
      <c r="AE45" s="1056"/>
      <c r="AF45" s="1056"/>
      <c r="AG45" s="1056"/>
      <c r="AH45" s="1056"/>
      <c r="AI45" s="1056"/>
      <c r="AJ45" s="1056"/>
      <c r="AK45" s="1056"/>
      <c r="AL45" s="1056"/>
      <c r="AM45" s="1056"/>
      <c r="AN45" s="1056"/>
      <c r="AO45" s="1056"/>
      <c r="AP45" s="1073"/>
      <c r="AQ45" s="1006" t="str">
        <f t="shared" si="8"/>
        <v xml:space="preserve"> </v>
      </c>
      <c r="AR45" s="1282">
        <f t="shared" si="9"/>
        <v>0</v>
      </c>
    </row>
    <row r="46" spans="1:44" ht="12.75" customHeight="1">
      <c r="A46" s="1047" t="s">
        <v>313</v>
      </c>
      <c r="B46" s="1060">
        <f t="shared" si="6"/>
        <v>8</v>
      </c>
      <c r="C46" s="1061">
        <v>1.5625E-2</v>
      </c>
      <c r="D46" s="1294">
        <v>0</v>
      </c>
      <c r="E46" s="1061" t="str">
        <f t="shared" si="7"/>
        <v xml:space="preserve"> </v>
      </c>
      <c r="F46" s="1044"/>
      <c r="G46" s="1044"/>
      <c r="H46" s="1044"/>
      <c r="I46" s="1044"/>
      <c r="J46" s="1053"/>
      <c r="L46" s="1056"/>
      <c r="M46" s="1056"/>
      <c r="N46" s="1056"/>
      <c r="O46" s="1056"/>
      <c r="P46" s="1056"/>
      <c r="Q46" s="1056"/>
      <c r="R46" s="1056"/>
      <c r="S46" s="1056"/>
      <c r="T46" s="1056"/>
      <c r="U46" s="1056"/>
      <c r="V46" s="1056"/>
      <c r="W46" s="1056"/>
      <c r="X46" s="1056"/>
      <c r="Y46" s="1056"/>
      <c r="Z46" s="1056"/>
      <c r="AA46" s="1056"/>
      <c r="AB46" s="1056"/>
      <c r="AC46" s="1056"/>
      <c r="AD46" s="1056"/>
      <c r="AE46" s="1056"/>
      <c r="AF46" s="1056"/>
      <c r="AG46" s="1056"/>
      <c r="AH46" s="1056"/>
      <c r="AI46" s="1056"/>
      <c r="AJ46" s="1056"/>
      <c r="AK46" s="1056"/>
      <c r="AL46" s="1056"/>
      <c r="AM46" s="1056"/>
      <c r="AN46" s="1056"/>
      <c r="AO46" s="1056"/>
      <c r="AP46" s="1073"/>
      <c r="AQ46" s="1006" t="str">
        <f t="shared" si="8"/>
        <v xml:space="preserve"> </v>
      </c>
      <c r="AR46" s="1282">
        <f t="shared" si="9"/>
        <v>0</v>
      </c>
    </row>
    <row r="47" spans="1:44" ht="12.75" customHeight="1">
      <c r="A47" s="1047" t="s">
        <v>1272</v>
      </c>
      <c r="B47" s="1060">
        <f t="shared" si="6"/>
        <v>-5</v>
      </c>
      <c r="C47" s="1061">
        <v>2.4328703703703703E-2</v>
      </c>
      <c r="D47" s="1294">
        <v>0</v>
      </c>
      <c r="E47" s="1061" t="str">
        <f t="shared" si="7"/>
        <v xml:space="preserve"> </v>
      </c>
      <c r="F47" s="1043"/>
      <c r="G47" s="1044"/>
      <c r="H47" s="1044"/>
      <c r="I47" s="1044"/>
      <c r="J47" s="1053"/>
      <c r="L47" s="1056"/>
      <c r="M47" s="1056"/>
      <c r="N47" s="1056"/>
      <c r="O47" s="1056"/>
      <c r="P47" s="1056"/>
      <c r="Q47" s="1056"/>
      <c r="R47" s="1056"/>
      <c r="S47" s="1056"/>
      <c r="T47" s="1056"/>
      <c r="U47" s="1056"/>
      <c r="V47" s="1056"/>
      <c r="W47" s="1056"/>
      <c r="X47" s="1056"/>
      <c r="Y47" s="1056"/>
      <c r="Z47" s="1056"/>
      <c r="AA47" s="1056"/>
      <c r="AB47" s="1056"/>
      <c r="AC47" s="1056"/>
      <c r="AD47" s="1056"/>
      <c r="AE47" s="1056"/>
      <c r="AF47" s="1056"/>
      <c r="AG47" s="1056"/>
      <c r="AH47" s="1056"/>
      <c r="AI47" s="1056"/>
      <c r="AJ47" s="1056"/>
      <c r="AK47" s="1056"/>
      <c r="AL47" s="1056"/>
      <c r="AM47" s="1056"/>
      <c r="AN47" s="1056"/>
      <c r="AO47" s="1056"/>
      <c r="AP47" s="1073"/>
      <c r="AQ47" s="1006" t="str">
        <f t="shared" si="8"/>
        <v xml:space="preserve"> </v>
      </c>
      <c r="AR47" s="1282">
        <f t="shared" si="9"/>
        <v>0</v>
      </c>
    </row>
    <row r="48" spans="1:44" ht="12.75" customHeight="1">
      <c r="A48" s="1047" t="s">
        <v>1519</v>
      </c>
      <c r="B48" s="1060">
        <f t="shared" si="6"/>
        <v>-1</v>
      </c>
      <c r="C48" s="1061">
        <v>2.164351851851852E-2</v>
      </c>
      <c r="D48" s="1294">
        <v>0</v>
      </c>
      <c r="E48" s="1061" t="str">
        <f t="shared" si="7"/>
        <v xml:space="preserve"> </v>
      </c>
      <c r="F48" s="1043"/>
      <c r="G48" s="1044"/>
      <c r="H48" s="1044"/>
      <c r="I48" s="1044"/>
      <c r="J48" s="1053"/>
      <c r="L48" s="1056"/>
      <c r="M48" s="1056"/>
      <c r="N48" s="1056"/>
      <c r="O48" s="1056"/>
      <c r="P48" s="1056"/>
      <c r="Q48" s="1056"/>
      <c r="R48" s="1056"/>
      <c r="S48" s="1056"/>
      <c r="T48" s="1056"/>
      <c r="U48" s="1056"/>
      <c r="V48" s="1056"/>
      <c r="W48" s="1056"/>
      <c r="X48" s="1056"/>
      <c r="Y48" s="1056"/>
      <c r="Z48" s="1056"/>
      <c r="AA48" s="1056"/>
      <c r="AB48" s="1056"/>
      <c r="AC48" s="1056"/>
      <c r="AD48" s="1056"/>
      <c r="AE48" s="1056"/>
      <c r="AF48" s="1056"/>
      <c r="AG48" s="1056"/>
      <c r="AH48" s="1056"/>
      <c r="AI48" s="1056"/>
      <c r="AJ48" s="1056"/>
      <c r="AK48" s="1056"/>
      <c r="AL48" s="1056"/>
      <c r="AM48" s="1056"/>
      <c r="AN48" s="1056"/>
      <c r="AO48" s="1056"/>
      <c r="AP48" s="1073"/>
      <c r="AQ48" s="1006" t="str">
        <f t="shared" si="8"/>
        <v xml:space="preserve"> </v>
      </c>
      <c r="AR48" s="1282">
        <f t="shared" si="9"/>
        <v>0</v>
      </c>
    </row>
    <row r="49" spans="1:44" ht="12.75" customHeight="1">
      <c r="A49" s="1048" t="s">
        <v>691</v>
      </c>
      <c r="B49" s="1060">
        <f t="shared" si="6"/>
        <v>13</v>
      </c>
      <c r="C49" s="1061">
        <v>1.2268518518518519E-2</v>
      </c>
      <c r="D49" s="1294">
        <v>0</v>
      </c>
      <c r="E49" s="1061" t="str">
        <f t="shared" si="7"/>
        <v xml:space="preserve"> </v>
      </c>
      <c r="F49" s="1044"/>
      <c r="G49" s="1044"/>
      <c r="H49" s="1044"/>
      <c r="I49" s="1044"/>
      <c r="J49" s="1053"/>
      <c r="L49" s="1056"/>
      <c r="M49" s="1056"/>
      <c r="N49" s="1056"/>
      <c r="O49" s="1056"/>
      <c r="P49" s="1056"/>
      <c r="Q49" s="1056"/>
      <c r="R49" s="1056"/>
      <c r="S49" s="1056"/>
      <c r="T49" s="1056"/>
      <c r="U49" s="1056"/>
      <c r="V49" s="1056"/>
      <c r="W49" s="1056"/>
      <c r="X49" s="1056"/>
      <c r="Y49" s="1056"/>
      <c r="Z49" s="1056"/>
      <c r="AA49" s="1056"/>
      <c r="AB49" s="1056"/>
      <c r="AC49" s="1056"/>
      <c r="AD49" s="1056"/>
      <c r="AE49" s="1056"/>
      <c r="AF49" s="1056"/>
      <c r="AG49" s="1056"/>
      <c r="AH49" s="1056"/>
      <c r="AI49" s="1056"/>
      <c r="AJ49" s="1056"/>
      <c r="AK49" s="1056"/>
      <c r="AL49" s="1056"/>
      <c r="AM49" s="1056"/>
      <c r="AN49" s="1056"/>
      <c r="AO49" s="1056"/>
      <c r="AP49" s="1073"/>
      <c r="AQ49" s="1006" t="str">
        <f t="shared" si="8"/>
        <v xml:space="preserve"> </v>
      </c>
      <c r="AR49" s="1282">
        <f t="shared" si="9"/>
        <v>0</v>
      </c>
    </row>
    <row r="50" spans="1:44" ht="12.75" customHeight="1">
      <c r="A50" s="1047" t="s">
        <v>1273</v>
      </c>
      <c r="B50" s="1060">
        <f t="shared" si="6"/>
        <v>6</v>
      </c>
      <c r="C50" s="1061">
        <v>1.6770833333333336E-2</v>
      </c>
      <c r="D50" s="1294">
        <v>0</v>
      </c>
      <c r="E50" s="1061" t="str">
        <f t="shared" si="7"/>
        <v xml:space="preserve"> </v>
      </c>
      <c r="F50" s="1043"/>
      <c r="G50" s="1044"/>
      <c r="H50" s="1044"/>
      <c r="I50" s="1044"/>
      <c r="J50" s="1053"/>
      <c r="L50" s="1056"/>
      <c r="M50" s="1056"/>
      <c r="N50" s="1056"/>
      <c r="O50" s="1056"/>
      <c r="P50" s="1056"/>
      <c r="Q50" s="1056"/>
      <c r="R50" s="1056"/>
      <c r="S50" s="1056"/>
      <c r="T50" s="1056"/>
      <c r="U50" s="1056"/>
      <c r="V50" s="1056"/>
      <c r="W50" s="1056"/>
      <c r="X50" s="1056"/>
      <c r="Y50" s="1056"/>
      <c r="Z50" s="1056"/>
      <c r="AA50" s="1056"/>
      <c r="AB50" s="1056"/>
      <c r="AC50" s="1056"/>
      <c r="AD50" s="1056"/>
      <c r="AE50" s="1056"/>
      <c r="AF50" s="1056"/>
      <c r="AG50" s="1056"/>
      <c r="AH50" s="1056"/>
      <c r="AI50" s="1056"/>
      <c r="AJ50" s="1056"/>
      <c r="AK50" s="1056"/>
      <c r="AL50" s="1056"/>
      <c r="AM50" s="1056"/>
      <c r="AN50" s="1056"/>
      <c r="AO50" s="1056"/>
      <c r="AP50" s="1073"/>
      <c r="AQ50" s="1006" t="str">
        <f t="shared" si="8"/>
        <v xml:space="preserve"> </v>
      </c>
      <c r="AR50" s="1282">
        <f t="shared" si="9"/>
        <v>0</v>
      </c>
    </row>
    <row r="51" spans="1:44" ht="12.75" customHeight="1">
      <c r="A51" s="1047" t="s">
        <v>1274</v>
      </c>
      <c r="B51" s="1060">
        <f t="shared" si="6"/>
        <v>8</v>
      </c>
      <c r="C51" s="1061">
        <v>1.5682870370370368E-2</v>
      </c>
      <c r="D51" s="1294">
        <v>0</v>
      </c>
      <c r="E51" s="1061" t="str">
        <f t="shared" si="7"/>
        <v xml:space="preserve"> </v>
      </c>
      <c r="F51" s="1043"/>
      <c r="G51" s="1044"/>
      <c r="H51" s="1044"/>
      <c r="I51" s="1044"/>
      <c r="J51" s="1053"/>
      <c r="L51" s="1056"/>
      <c r="M51" s="1056"/>
      <c r="N51" s="1056"/>
      <c r="O51" s="1056"/>
      <c r="P51" s="1056"/>
      <c r="Q51" s="1056"/>
      <c r="R51" s="1056"/>
      <c r="S51" s="1056"/>
      <c r="T51" s="1056"/>
      <c r="U51" s="1056"/>
      <c r="V51" s="1056"/>
      <c r="W51" s="1056"/>
      <c r="X51" s="1056"/>
      <c r="Y51" s="1056"/>
      <c r="Z51" s="1056"/>
      <c r="AA51" s="1056"/>
      <c r="AB51" s="1056"/>
      <c r="AC51" s="1056"/>
      <c r="AD51" s="1056"/>
      <c r="AE51" s="1056"/>
      <c r="AF51" s="1056"/>
      <c r="AG51" s="1056"/>
      <c r="AH51" s="1056"/>
      <c r="AI51" s="1056"/>
      <c r="AJ51" s="1056"/>
      <c r="AK51" s="1056"/>
      <c r="AL51" s="1056"/>
      <c r="AM51" s="1056"/>
      <c r="AN51" s="1056"/>
      <c r="AO51" s="1056"/>
      <c r="AP51" s="1073"/>
      <c r="AQ51" s="1006" t="str">
        <f t="shared" si="8"/>
        <v xml:space="preserve"> </v>
      </c>
      <c r="AR51" s="1282">
        <f t="shared" si="9"/>
        <v>0</v>
      </c>
    </row>
    <row r="52" spans="1:44" ht="12.75" customHeight="1">
      <c r="A52" s="1048" t="s">
        <v>955</v>
      </c>
      <c r="B52" s="1060">
        <f t="shared" si="6"/>
        <v>-4</v>
      </c>
      <c r="C52" s="1061">
        <v>2.3657407407407408E-2</v>
      </c>
      <c r="D52" s="1294">
        <v>0</v>
      </c>
      <c r="E52" s="1061" t="str">
        <f t="shared" si="7"/>
        <v xml:space="preserve"> </v>
      </c>
      <c r="F52" s="1043"/>
      <c r="G52" s="1044"/>
      <c r="H52" s="1044"/>
      <c r="I52" s="1044"/>
      <c r="J52" s="1053"/>
      <c r="L52" s="1056"/>
      <c r="M52" s="1056"/>
      <c r="N52" s="1056"/>
      <c r="O52" s="1056"/>
      <c r="P52" s="1056"/>
      <c r="Q52" s="1056"/>
      <c r="R52" s="1056"/>
      <c r="S52" s="1056"/>
      <c r="T52" s="1056"/>
      <c r="U52" s="1056"/>
      <c r="V52" s="1056"/>
      <c r="W52" s="1056"/>
      <c r="X52" s="1056"/>
      <c r="Y52" s="1056"/>
      <c r="Z52" s="1056"/>
      <c r="AA52" s="1056"/>
      <c r="AB52" s="1056"/>
      <c r="AC52" s="1056"/>
      <c r="AD52" s="1056"/>
      <c r="AE52" s="1056"/>
      <c r="AF52" s="1056"/>
      <c r="AG52" s="1056"/>
      <c r="AH52" s="1056"/>
      <c r="AI52" s="1056"/>
      <c r="AJ52" s="1056"/>
      <c r="AK52" s="1056"/>
      <c r="AL52" s="1056"/>
      <c r="AM52" s="1056"/>
      <c r="AN52" s="1056"/>
      <c r="AO52" s="1056"/>
      <c r="AP52" s="1073"/>
      <c r="AQ52" s="1006" t="str">
        <f t="shared" si="8"/>
        <v xml:space="preserve"> </v>
      </c>
      <c r="AR52" s="1282">
        <f t="shared" si="9"/>
        <v>0</v>
      </c>
    </row>
    <row r="53" spans="1:44" ht="12.75" customHeight="1">
      <c r="A53" s="1047" t="s">
        <v>852</v>
      </c>
      <c r="B53" s="1060">
        <f t="shared" si="6"/>
        <v>14</v>
      </c>
      <c r="C53" s="1061">
        <v>1.1574074074074075E-2</v>
      </c>
      <c r="D53" s="1294">
        <v>0</v>
      </c>
      <c r="E53" s="1061" t="str">
        <f t="shared" si="7"/>
        <v xml:space="preserve"> </v>
      </c>
      <c r="F53" s="1044"/>
      <c r="G53" s="1044"/>
      <c r="H53" s="1044"/>
      <c r="I53" s="1044"/>
      <c r="L53" s="1056"/>
      <c r="M53" s="1056"/>
      <c r="N53" s="1056"/>
      <c r="O53" s="1056"/>
      <c r="P53" s="1056"/>
      <c r="Q53" s="1056"/>
      <c r="R53" s="1056"/>
      <c r="S53" s="1056"/>
      <c r="T53" s="1056"/>
      <c r="U53" s="1056"/>
      <c r="V53" s="1056"/>
      <c r="W53" s="1056"/>
      <c r="X53" s="1056"/>
      <c r="Y53" s="1056"/>
      <c r="Z53" s="1056"/>
      <c r="AA53" s="1056"/>
      <c r="AB53" s="1056"/>
      <c r="AC53" s="1056"/>
      <c r="AD53" s="1056"/>
      <c r="AE53" s="1056"/>
      <c r="AF53" s="1056"/>
      <c r="AG53" s="1056"/>
      <c r="AH53" s="1056"/>
      <c r="AI53" s="1056"/>
      <c r="AJ53" s="1056"/>
      <c r="AK53" s="1056"/>
      <c r="AL53" s="1056"/>
      <c r="AM53" s="1056"/>
      <c r="AN53" s="1056"/>
      <c r="AO53" s="1056"/>
      <c r="AP53" s="1073"/>
      <c r="AQ53" s="1006" t="str">
        <f t="shared" si="8"/>
        <v xml:space="preserve"> </v>
      </c>
      <c r="AR53" s="1282">
        <f t="shared" si="9"/>
        <v>0</v>
      </c>
    </row>
    <row r="54" spans="1:44" ht="12.75" customHeight="1">
      <c r="A54" s="1047" t="s">
        <v>560</v>
      </c>
      <c r="B54" s="1060" t="str">
        <f t="shared" si="6"/>
        <v xml:space="preserve"> </v>
      </c>
      <c r="C54" s="1061" t="s">
        <v>514</v>
      </c>
      <c r="D54" s="1294">
        <v>0</v>
      </c>
      <c r="E54" s="1061" t="str">
        <f t="shared" si="7"/>
        <v xml:space="preserve"> </v>
      </c>
      <c r="F54" s="1044"/>
      <c r="G54" s="1044"/>
      <c r="H54" s="1044"/>
      <c r="I54" s="1044"/>
      <c r="L54" s="1056"/>
      <c r="M54" s="1056"/>
      <c r="N54" s="1056"/>
      <c r="O54" s="1056"/>
      <c r="P54" s="1056"/>
      <c r="Q54" s="1056"/>
      <c r="R54" s="1056"/>
      <c r="S54" s="1056"/>
      <c r="T54" s="1056"/>
      <c r="U54" s="1056"/>
      <c r="V54" s="1056"/>
      <c r="W54" s="1056"/>
      <c r="X54" s="1056"/>
      <c r="Y54" s="1056"/>
      <c r="Z54" s="1056"/>
      <c r="AA54" s="1056"/>
      <c r="AB54" s="1056"/>
      <c r="AC54" s="1056"/>
      <c r="AD54" s="1056"/>
      <c r="AE54" s="1056"/>
      <c r="AF54" s="1056"/>
      <c r="AG54" s="1056"/>
      <c r="AH54" s="1056"/>
      <c r="AI54" s="1056"/>
      <c r="AJ54" s="1056"/>
      <c r="AK54" s="1056"/>
      <c r="AL54" s="1056"/>
      <c r="AM54" s="1056"/>
      <c r="AN54" s="1056"/>
      <c r="AO54" s="1056"/>
      <c r="AP54" s="1073"/>
      <c r="AQ54" s="1006" t="str">
        <f t="shared" si="8"/>
        <v xml:space="preserve"> </v>
      </c>
      <c r="AR54" s="1282">
        <f t="shared" si="9"/>
        <v>0</v>
      </c>
    </row>
    <row r="55" spans="1:44" ht="12.75" customHeight="1">
      <c r="A55" s="1048" t="s">
        <v>694</v>
      </c>
      <c r="B55" s="1060" t="str">
        <f t="shared" si="6"/>
        <v xml:space="preserve"> </v>
      </c>
      <c r="C55" s="1184" t="s">
        <v>514</v>
      </c>
      <c r="D55" s="1307">
        <v>0</v>
      </c>
      <c r="E55" s="1061" t="str">
        <f t="shared" si="7"/>
        <v xml:space="preserve"> </v>
      </c>
      <c r="F55" s="1006"/>
      <c r="G55" s="1044"/>
      <c r="H55" s="1044"/>
      <c r="I55" s="1044"/>
      <c r="L55" s="1056"/>
      <c r="M55" s="1056"/>
      <c r="N55" s="1056"/>
      <c r="O55" s="1056"/>
      <c r="P55" s="1056"/>
      <c r="Q55" s="1056"/>
      <c r="R55" s="1056"/>
      <c r="S55" s="1056"/>
      <c r="T55" s="1056"/>
      <c r="U55" s="1056"/>
      <c r="V55" s="1056"/>
      <c r="W55" s="1056"/>
      <c r="X55" s="1056"/>
      <c r="Y55" s="1056"/>
      <c r="Z55" s="1056"/>
      <c r="AA55" s="1056"/>
      <c r="AB55" s="1056"/>
      <c r="AC55" s="1056"/>
      <c r="AD55" s="1056"/>
      <c r="AE55" s="1056"/>
      <c r="AF55" s="1056"/>
      <c r="AG55" s="1056"/>
      <c r="AH55" s="1056"/>
      <c r="AI55" s="1056"/>
      <c r="AJ55" s="1056"/>
      <c r="AK55" s="1056"/>
      <c r="AL55" s="1056"/>
      <c r="AM55" s="1056"/>
      <c r="AN55" s="1056"/>
      <c r="AO55" s="1056"/>
      <c r="AP55" s="1073"/>
      <c r="AQ55" s="1006" t="str">
        <f t="shared" si="8"/>
        <v xml:space="preserve"> </v>
      </c>
      <c r="AR55" s="1282">
        <f t="shared" si="9"/>
        <v>0</v>
      </c>
    </row>
    <row r="56" spans="1:44" ht="12.75" customHeight="1">
      <c r="A56" s="1046" t="s">
        <v>1740</v>
      </c>
      <c r="B56" s="1060">
        <f t="shared" si="6"/>
        <v>30</v>
      </c>
      <c r="C56" s="1019"/>
      <c r="D56" s="1185">
        <v>1</v>
      </c>
      <c r="E56" s="1061" t="str">
        <f t="shared" si="7"/>
        <v xml:space="preserve"> </v>
      </c>
      <c r="F56" s="1020"/>
      <c r="G56" s="1044"/>
      <c r="H56" s="1044"/>
      <c r="I56" s="1044"/>
      <c r="J56" s="1053"/>
      <c r="L56" s="1056"/>
      <c r="M56" s="1056"/>
      <c r="N56" s="1056"/>
      <c r="O56" s="1056"/>
      <c r="P56" s="1056"/>
      <c r="Q56" s="1056"/>
      <c r="R56" s="1056"/>
      <c r="S56" s="1056"/>
      <c r="T56" s="1056"/>
      <c r="U56" s="1056"/>
      <c r="V56" s="1056"/>
      <c r="W56" s="1056"/>
      <c r="X56" s="1056"/>
      <c r="Y56" s="1056"/>
      <c r="Z56" s="1056"/>
      <c r="AA56" s="1056"/>
      <c r="AB56" s="1056"/>
      <c r="AC56" s="1056"/>
      <c r="AD56" s="1056"/>
      <c r="AE56" s="1056"/>
      <c r="AF56" s="1056"/>
      <c r="AG56" s="1056"/>
      <c r="AH56" s="1056"/>
      <c r="AI56" s="1056"/>
      <c r="AJ56" s="1056"/>
      <c r="AK56" s="1056"/>
      <c r="AL56" s="1056"/>
      <c r="AM56" s="1056"/>
      <c r="AN56" s="1056"/>
      <c r="AO56" s="1056"/>
      <c r="AP56" s="1073"/>
      <c r="AQ56" s="1006" t="str">
        <f t="shared" si="8"/>
        <v xml:space="preserve"> </v>
      </c>
      <c r="AR56" s="1282">
        <f t="shared" si="9"/>
        <v>0</v>
      </c>
    </row>
    <row r="57" spans="1:44" ht="12.75" customHeight="1">
      <c r="A57" s="1046" t="s">
        <v>1710</v>
      </c>
      <c r="B57" s="1060">
        <f t="shared" si="6"/>
        <v>30</v>
      </c>
      <c r="C57" s="1019"/>
      <c r="D57" s="1185">
        <v>1</v>
      </c>
      <c r="E57" s="1061" t="str">
        <f t="shared" si="7"/>
        <v xml:space="preserve"> </v>
      </c>
      <c r="F57" s="1020"/>
      <c r="G57" s="1044"/>
      <c r="H57" s="1044"/>
      <c r="I57" s="1044"/>
      <c r="J57" s="1053"/>
      <c r="L57" s="1056"/>
      <c r="M57" s="1056"/>
      <c r="N57" s="1056"/>
      <c r="O57" s="1056"/>
      <c r="P57" s="1056"/>
      <c r="Q57" s="1056"/>
      <c r="R57" s="1056"/>
      <c r="S57" s="1056"/>
      <c r="T57" s="1056"/>
      <c r="U57" s="1056"/>
      <c r="V57" s="1056"/>
      <c r="W57" s="1056"/>
      <c r="X57" s="1056"/>
      <c r="Y57" s="1056"/>
      <c r="Z57" s="1056"/>
      <c r="AA57" s="1056"/>
      <c r="AB57" s="1056"/>
      <c r="AC57" s="1056"/>
      <c r="AD57" s="1056"/>
      <c r="AE57" s="1056"/>
      <c r="AF57" s="1056"/>
      <c r="AG57" s="1056"/>
      <c r="AH57" s="1056"/>
      <c r="AI57" s="1056"/>
      <c r="AJ57" s="1056"/>
      <c r="AK57" s="1056"/>
      <c r="AL57" s="1056"/>
      <c r="AM57" s="1056"/>
      <c r="AN57" s="1056"/>
      <c r="AO57" s="1056"/>
      <c r="AP57" s="1073"/>
      <c r="AQ57" s="1006" t="str">
        <f t="shared" si="8"/>
        <v xml:space="preserve"> </v>
      </c>
      <c r="AR57" s="1282">
        <f t="shared" si="9"/>
        <v>0</v>
      </c>
    </row>
    <row r="58" spans="1:44" ht="12.75" customHeight="1">
      <c r="A58" s="1048" t="s">
        <v>569</v>
      </c>
      <c r="B58" s="1060">
        <f t="shared" si="6"/>
        <v>9</v>
      </c>
      <c r="C58" s="1184">
        <v>1.5127314814814816E-2</v>
      </c>
      <c r="D58" s="1307">
        <v>0</v>
      </c>
      <c r="E58" s="1061" t="str">
        <f t="shared" si="7"/>
        <v xml:space="preserve"> </v>
      </c>
      <c r="F58" s="1044"/>
      <c r="G58" s="1044"/>
      <c r="H58" s="1044"/>
      <c r="I58" s="1044"/>
      <c r="L58" s="1056"/>
      <c r="M58" s="1056"/>
      <c r="N58" s="1056"/>
      <c r="O58" s="1056"/>
      <c r="P58" s="1056"/>
      <c r="Q58" s="1056"/>
      <c r="R58" s="1056"/>
      <c r="S58" s="1056"/>
      <c r="T58" s="1056"/>
      <c r="U58" s="1056"/>
      <c r="V58" s="1056"/>
      <c r="W58" s="1056"/>
      <c r="X58" s="1056"/>
      <c r="Y58" s="1056"/>
      <c r="Z58" s="1056"/>
      <c r="AA58" s="1056"/>
      <c r="AB58" s="1056"/>
      <c r="AC58" s="1056"/>
      <c r="AD58" s="1056"/>
      <c r="AE58" s="1056"/>
      <c r="AF58" s="1056"/>
      <c r="AG58" s="1056"/>
      <c r="AH58" s="1056"/>
      <c r="AI58" s="1056"/>
      <c r="AJ58" s="1056"/>
      <c r="AK58" s="1056"/>
      <c r="AL58" s="1056"/>
      <c r="AM58" s="1056"/>
      <c r="AN58" s="1056"/>
      <c r="AO58" s="1056"/>
      <c r="AP58" s="1073"/>
      <c r="AQ58" s="1006" t="str">
        <f t="shared" si="8"/>
        <v xml:space="preserve"> </v>
      </c>
      <c r="AR58" s="1282">
        <f t="shared" si="9"/>
        <v>0</v>
      </c>
    </row>
    <row r="59" spans="1:44" ht="12.75" customHeight="1">
      <c r="A59" s="1285" t="s">
        <v>1668</v>
      </c>
      <c r="B59" s="1060">
        <f t="shared" si="6"/>
        <v>10</v>
      </c>
      <c r="C59" s="1184">
        <v>1.4502314814814815E-2</v>
      </c>
      <c r="D59" s="1307">
        <v>0</v>
      </c>
      <c r="E59" s="1061" t="str">
        <f t="shared" si="7"/>
        <v xml:space="preserve"> </v>
      </c>
      <c r="F59" s="1043"/>
      <c r="G59" s="1044"/>
      <c r="H59" s="1044"/>
      <c r="I59" s="1044"/>
      <c r="J59" s="1053"/>
      <c r="L59" s="1056"/>
      <c r="M59" s="1056"/>
      <c r="N59" s="1056"/>
      <c r="O59" s="1056"/>
      <c r="P59" s="1056"/>
      <c r="Q59" s="1056"/>
      <c r="R59" s="1056"/>
      <c r="S59" s="1056"/>
      <c r="T59" s="1056"/>
      <c r="U59" s="1056"/>
      <c r="V59" s="1056"/>
      <c r="W59" s="1056"/>
      <c r="X59" s="1056"/>
      <c r="Y59" s="1056"/>
      <c r="Z59" s="1056"/>
      <c r="AA59" s="1056"/>
      <c r="AB59" s="1056"/>
      <c r="AC59" s="1056"/>
      <c r="AD59" s="1056"/>
      <c r="AE59" s="1056"/>
      <c r="AF59" s="1056"/>
      <c r="AG59" s="1056"/>
      <c r="AH59" s="1056"/>
      <c r="AI59" s="1056"/>
      <c r="AJ59" s="1056"/>
      <c r="AK59" s="1056"/>
      <c r="AL59" s="1056"/>
      <c r="AM59" s="1056"/>
      <c r="AN59" s="1056"/>
      <c r="AO59" s="1056"/>
      <c r="AP59" s="1073"/>
      <c r="AQ59" s="1006" t="str">
        <f t="shared" si="8"/>
        <v xml:space="preserve"> </v>
      </c>
      <c r="AR59" s="1282">
        <f t="shared" si="9"/>
        <v>0</v>
      </c>
    </row>
    <row r="60" spans="1:44" ht="12.75" customHeight="1">
      <c r="A60" s="1046" t="s">
        <v>1712</v>
      </c>
      <c r="B60" s="1060">
        <f t="shared" si="6"/>
        <v>30</v>
      </c>
      <c r="C60" s="1019"/>
      <c r="D60" s="1185">
        <v>1</v>
      </c>
      <c r="E60" s="1061" t="str">
        <f t="shared" si="7"/>
        <v xml:space="preserve"> </v>
      </c>
      <c r="F60" s="1020"/>
      <c r="G60" s="1044"/>
      <c r="H60" s="1044"/>
      <c r="I60" s="1044"/>
      <c r="J60" s="1053"/>
      <c r="L60" s="1056"/>
      <c r="M60" s="1056"/>
      <c r="N60" s="1056"/>
      <c r="O60" s="1056"/>
      <c r="P60" s="1056"/>
      <c r="Q60" s="1056"/>
      <c r="R60" s="1056"/>
      <c r="S60" s="1056"/>
      <c r="T60" s="1056"/>
      <c r="U60" s="1056"/>
      <c r="V60" s="1056"/>
      <c r="W60" s="1056"/>
      <c r="X60" s="1056"/>
      <c r="Y60" s="1056"/>
      <c r="Z60" s="1056"/>
      <c r="AA60" s="1056"/>
      <c r="AB60" s="1056"/>
      <c r="AC60" s="1056"/>
      <c r="AD60" s="1056"/>
      <c r="AE60" s="1056"/>
      <c r="AF60" s="1056"/>
      <c r="AG60" s="1056"/>
      <c r="AH60" s="1056"/>
      <c r="AI60" s="1056"/>
      <c r="AJ60" s="1056"/>
      <c r="AK60" s="1056"/>
      <c r="AL60" s="1056"/>
      <c r="AM60" s="1056"/>
      <c r="AN60" s="1056"/>
      <c r="AO60" s="1056"/>
      <c r="AP60" s="1073"/>
      <c r="AQ60" s="1006" t="str">
        <f t="shared" si="8"/>
        <v xml:space="preserve"> </v>
      </c>
      <c r="AR60" s="1282">
        <f t="shared" si="9"/>
        <v>0</v>
      </c>
    </row>
    <row r="61" spans="1:44" ht="12.75" customHeight="1">
      <c r="A61" s="1046" t="s">
        <v>1713</v>
      </c>
      <c r="B61" s="1060">
        <f t="shared" si="6"/>
        <v>30</v>
      </c>
      <c r="C61" s="1019"/>
      <c r="D61" s="1185">
        <v>1</v>
      </c>
      <c r="E61" s="1061" t="str">
        <f t="shared" si="7"/>
        <v xml:space="preserve"> </v>
      </c>
      <c r="F61" s="1020"/>
      <c r="G61" s="1044"/>
      <c r="H61" s="1044"/>
      <c r="I61" s="1044"/>
      <c r="J61" s="1053"/>
      <c r="L61" s="1056"/>
      <c r="M61" s="1056"/>
      <c r="N61" s="1056"/>
      <c r="O61" s="1056"/>
      <c r="P61" s="1056"/>
      <c r="Q61" s="1056"/>
      <c r="R61" s="1056"/>
      <c r="S61" s="1056"/>
      <c r="T61" s="1056"/>
      <c r="U61" s="1056"/>
      <c r="V61" s="1056"/>
      <c r="W61" s="1056"/>
      <c r="X61" s="1056"/>
      <c r="Y61" s="1056"/>
      <c r="Z61" s="1056"/>
      <c r="AA61" s="1056"/>
      <c r="AB61" s="1056"/>
      <c r="AC61" s="1056"/>
      <c r="AD61" s="1056"/>
      <c r="AE61" s="1056"/>
      <c r="AF61" s="1056"/>
      <c r="AG61" s="1056"/>
      <c r="AH61" s="1056"/>
      <c r="AI61" s="1056"/>
      <c r="AJ61" s="1056"/>
      <c r="AK61" s="1056"/>
      <c r="AL61" s="1056"/>
      <c r="AM61" s="1056"/>
      <c r="AN61" s="1056"/>
      <c r="AO61" s="1056"/>
      <c r="AP61" s="1073"/>
      <c r="AQ61" s="1006" t="str">
        <f t="shared" si="8"/>
        <v xml:space="preserve"> </v>
      </c>
      <c r="AR61" s="1282">
        <f t="shared" si="9"/>
        <v>0</v>
      </c>
    </row>
    <row r="62" spans="1:44" ht="12.75" customHeight="1">
      <c r="A62" s="1048" t="s">
        <v>1040</v>
      </c>
      <c r="B62" s="1060">
        <f t="shared" si="6"/>
        <v>8</v>
      </c>
      <c r="C62" s="1184">
        <v>1.5706018518518518E-2</v>
      </c>
      <c r="D62" s="1307">
        <v>0</v>
      </c>
      <c r="E62" s="1061" t="str">
        <f t="shared" si="7"/>
        <v xml:space="preserve"> </v>
      </c>
      <c r="F62" s="1043"/>
      <c r="G62" s="1044"/>
      <c r="H62" s="1044"/>
      <c r="I62" s="1044"/>
      <c r="J62" s="1053"/>
      <c r="L62" s="1056"/>
      <c r="M62" s="1056"/>
      <c r="N62" s="1056"/>
      <c r="O62" s="1056"/>
      <c r="P62" s="1056"/>
      <c r="Q62" s="1056"/>
      <c r="R62" s="1056"/>
      <c r="S62" s="1056"/>
      <c r="T62" s="1056"/>
      <c r="U62" s="1056"/>
      <c r="V62" s="1056"/>
      <c r="W62" s="1056"/>
      <c r="X62" s="1056"/>
      <c r="Y62" s="1056"/>
      <c r="Z62" s="1056"/>
      <c r="AA62" s="1056"/>
      <c r="AB62" s="1056"/>
      <c r="AC62" s="1056"/>
      <c r="AD62" s="1056"/>
      <c r="AE62" s="1056"/>
      <c r="AF62" s="1056"/>
      <c r="AG62" s="1056"/>
      <c r="AH62" s="1056"/>
      <c r="AI62" s="1056"/>
      <c r="AJ62" s="1056"/>
      <c r="AK62" s="1056"/>
      <c r="AL62" s="1056"/>
      <c r="AM62" s="1056"/>
      <c r="AN62" s="1056"/>
      <c r="AO62" s="1056"/>
      <c r="AP62" s="1073"/>
      <c r="AQ62" s="1006" t="str">
        <f t="shared" si="8"/>
        <v xml:space="preserve"> </v>
      </c>
      <c r="AR62" s="1282">
        <f t="shared" si="9"/>
        <v>0</v>
      </c>
    </row>
    <row r="63" spans="1:44" ht="12.75" customHeight="1">
      <c r="A63" s="1047" t="s">
        <v>1611</v>
      </c>
      <c r="B63" s="1060">
        <f t="shared" si="6"/>
        <v>-9</v>
      </c>
      <c r="C63" s="1184">
        <v>2.7083333333333334E-2</v>
      </c>
      <c r="D63" s="1307">
        <v>0</v>
      </c>
      <c r="E63" s="1061" t="str">
        <f t="shared" si="7"/>
        <v xml:space="preserve"> </v>
      </c>
      <c r="F63" s="1043"/>
      <c r="G63" s="1044"/>
      <c r="H63" s="1044"/>
      <c r="I63" s="1044"/>
      <c r="J63" s="1053"/>
      <c r="L63" s="1056"/>
      <c r="M63" s="1056"/>
      <c r="N63" s="1056"/>
      <c r="O63" s="1056"/>
      <c r="P63" s="1056"/>
      <c r="Q63" s="1056"/>
      <c r="R63" s="1056"/>
      <c r="S63" s="1056"/>
      <c r="T63" s="1056"/>
      <c r="U63" s="1056"/>
      <c r="V63" s="1056"/>
      <c r="W63" s="1056"/>
      <c r="X63" s="1056"/>
      <c r="Y63" s="1056"/>
      <c r="Z63" s="1056"/>
      <c r="AA63" s="1056"/>
      <c r="AB63" s="1056"/>
      <c r="AC63" s="1056"/>
      <c r="AD63" s="1056"/>
      <c r="AE63" s="1056"/>
      <c r="AF63" s="1056"/>
      <c r="AG63" s="1056"/>
      <c r="AH63" s="1056"/>
      <c r="AI63" s="1056"/>
      <c r="AJ63" s="1056"/>
      <c r="AK63" s="1056"/>
      <c r="AL63" s="1056"/>
      <c r="AM63" s="1056"/>
      <c r="AN63" s="1056"/>
      <c r="AO63" s="1056"/>
      <c r="AP63" s="1073"/>
      <c r="AQ63" s="1006" t="str">
        <f t="shared" si="8"/>
        <v xml:space="preserve"> </v>
      </c>
      <c r="AR63" s="1282">
        <f t="shared" si="9"/>
        <v>0</v>
      </c>
    </row>
    <row r="64" spans="1:44" ht="12.75" customHeight="1">
      <c r="A64" s="1048" t="s">
        <v>259</v>
      </c>
      <c r="B64" s="1060">
        <f t="shared" si="6"/>
        <v>3</v>
      </c>
      <c r="C64" s="1184">
        <v>1.9351851851851853E-2</v>
      </c>
      <c r="D64" s="1307">
        <v>0</v>
      </c>
      <c r="E64" s="1061" t="str">
        <f t="shared" si="7"/>
        <v xml:space="preserve"> </v>
      </c>
      <c r="F64" s="1044"/>
      <c r="G64" s="1044"/>
      <c r="H64" s="1044"/>
      <c r="I64" s="1044"/>
      <c r="L64" s="1056"/>
      <c r="M64" s="1056"/>
      <c r="N64" s="1056"/>
      <c r="O64" s="1056"/>
      <c r="P64" s="1056"/>
      <c r="Q64" s="1056"/>
      <c r="R64" s="1056"/>
      <c r="S64" s="1056"/>
      <c r="T64" s="1056"/>
      <c r="U64" s="1056"/>
      <c r="V64" s="1056"/>
      <c r="W64" s="1056"/>
      <c r="X64" s="1056"/>
      <c r="Y64" s="1056"/>
      <c r="Z64" s="1056"/>
      <c r="AA64" s="1056"/>
      <c r="AB64" s="1056"/>
      <c r="AC64" s="1056"/>
      <c r="AD64" s="1056"/>
      <c r="AE64" s="1056"/>
      <c r="AF64" s="1056"/>
      <c r="AG64" s="1056"/>
      <c r="AH64" s="1056"/>
      <c r="AI64" s="1056"/>
      <c r="AJ64" s="1056"/>
      <c r="AK64" s="1056"/>
      <c r="AL64" s="1056"/>
      <c r="AM64" s="1056"/>
      <c r="AN64" s="1056"/>
      <c r="AO64" s="1056"/>
      <c r="AP64" s="1073"/>
      <c r="AQ64" s="1006" t="str">
        <f t="shared" si="8"/>
        <v xml:space="preserve"> </v>
      </c>
      <c r="AR64" s="1282">
        <f t="shared" si="9"/>
        <v>0</v>
      </c>
    </row>
    <row r="65" spans="1:44" ht="12.75" customHeight="1">
      <c r="A65" s="1048" t="s">
        <v>260</v>
      </c>
      <c r="B65" s="1060" t="str">
        <f t="shared" si="6"/>
        <v xml:space="preserve"> </v>
      </c>
      <c r="C65" s="1184" t="s">
        <v>514</v>
      </c>
      <c r="D65" s="1307">
        <v>0</v>
      </c>
      <c r="E65" s="1061" t="str">
        <f t="shared" si="7"/>
        <v xml:space="preserve"> </v>
      </c>
      <c r="F65" s="1044"/>
      <c r="G65" s="1044"/>
      <c r="H65" s="1044"/>
      <c r="I65" s="1044"/>
      <c r="J65" s="1053"/>
      <c r="L65" s="1056"/>
      <c r="M65" s="1056"/>
      <c r="N65" s="1056"/>
      <c r="O65" s="1056"/>
      <c r="P65" s="1056"/>
      <c r="Q65" s="1056"/>
      <c r="R65" s="1056"/>
      <c r="S65" s="1056"/>
      <c r="T65" s="1056"/>
      <c r="U65" s="1056"/>
      <c r="V65" s="1056"/>
      <c r="W65" s="1056"/>
      <c r="X65" s="1056"/>
      <c r="Y65" s="1056"/>
      <c r="Z65" s="1056"/>
      <c r="AA65" s="1056"/>
      <c r="AB65" s="1056"/>
      <c r="AC65" s="1056"/>
      <c r="AD65" s="1056"/>
      <c r="AE65" s="1056"/>
      <c r="AF65" s="1056"/>
      <c r="AG65" s="1056"/>
      <c r="AH65" s="1056"/>
      <c r="AI65" s="1056"/>
      <c r="AJ65" s="1056"/>
      <c r="AK65" s="1056"/>
      <c r="AL65" s="1056"/>
      <c r="AM65" s="1056"/>
      <c r="AN65" s="1056"/>
      <c r="AO65" s="1056"/>
      <c r="AP65" s="1073"/>
      <c r="AQ65" s="1006" t="str">
        <f t="shared" si="8"/>
        <v xml:space="preserve"> </v>
      </c>
      <c r="AR65" s="1282">
        <f t="shared" si="9"/>
        <v>0</v>
      </c>
    </row>
    <row r="66" spans="1:44" ht="12.75" customHeight="1">
      <c r="A66" s="1048" t="s">
        <v>783</v>
      </c>
      <c r="B66" s="1060">
        <f t="shared" si="6"/>
        <v>10</v>
      </c>
      <c r="C66" s="1184">
        <v>1.4328703703703703E-2</v>
      </c>
      <c r="D66" s="1307">
        <v>0</v>
      </c>
      <c r="E66" s="1061" t="str">
        <f t="shared" si="7"/>
        <v xml:space="preserve"> </v>
      </c>
      <c r="F66" s="1044"/>
      <c r="G66" s="1044"/>
      <c r="H66" s="1044"/>
      <c r="I66" s="1044"/>
      <c r="J66" s="1053"/>
      <c r="L66" s="1056"/>
      <c r="M66" s="1056"/>
      <c r="N66" s="1056"/>
      <c r="O66" s="1056"/>
      <c r="P66" s="1056"/>
      <c r="Q66" s="1056"/>
      <c r="R66" s="1056"/>
      <c r="S66" s="1056"/>
      <c r="T66" s="1056"/>
      <c r="U66" s="1056"/>
      <c r="V66" s="1056"/>
      <c r="W66" s="1056"/>
      <c r="X66" s="1056"/>
      <c r="Y66" s="1056"/>
      <c r="Z66" s="1056"/>
      <c r="AA66" s="1056"/>
      <c r="AB66" s="1056"/>
      <c r="AC66" s="1056"/>
      <c r="AD66" s="1056"/>
      <c r="AE66" s="1056"/>
      <c r="AF66" s="1056"/>
      <c r="AG66" s="1056"/>
      <c r="AH66" s="1056"/>
      <c r="AI66" s="1056"/>
      <c r="AJ66" s="1056"/>
      <c r="AK66" s="1056"/>
      <c r="AL66" s="1056"/>
      <c r="AM66" s="1056"/>
      <c r="AN66" s="1056"/>
      <c r="AO66" s="1056"/>
      <c r="AP66" s="1073"/>
      <c r="AQ66" s="1006" t="str">
        <f t="shared" si="8"/>
        <v xml:space="preserve"> </v>
      </c>
      <c r="AR66" s="1282">
        <f t="shared" si="9"/>
        <v>0</v>
      </c>
    </row>
    <row r="67" spans="1:44" ht="12.75" customHeight="1">
      <c r="A67" s="1047" t="s">
        <v>1041</v>
      </c>
      <c r="B67" s="1060">
        <f t="shared" si="6"/>
        <v>4</v>
      </c>
      <c r="C67" s="1184">
        <v>1.8084490740740741E-2</v>
      </c>
      <c r="D67" s="1307">
        <v>0</v>
      </c>
      <c r="E67" s="1061" t="str">
        <f t="shared" si="7"/>
        <v xml:space="preserve"> </v>
      </c>
      <c r="F67" s="1044"/>
      <c r="G67" s="1044"/>
      <c r="H67" s="1044"/>
      <c r="I67" s="1044"/>
      <c r="L67" s="1056"/>
      <c r="M67" s="1056"/>
      <c r="N67" s="1056"/>
      <c r="O67" s="1056"/>
      <c r="P67" s="1056"/>
      <c r="Q67" s="1056"/>
      <c r="R67" s="1056"/>
      <c r="S67" s="1056"/>
      <c r="T67" s="1056"/>
      <c r="U67" s="1056"/>
      <c r="V67" s="1056"/>
      <c r="W67" s="1056"/>
      <c r="X67" s="1056"/>
      <c r="Y67" s="1056"/>
      <c r="Z67" s="1056"/>
      <c r="AA67" s="1056"/>
      <c r="AB67" s="1056"/>
      <c r="AC67" s="1056"/>
      <c r="AD67" s="1056"/>
      <c r="AE67" s="1056"/>
      <c r="AF67" s="1056"/>
      <c r="AG67" s="1056"/>
      <c r="AH67" s="1056"/>
      <c r="AI67" s="1056"/>
      <c r="AJ67" s="1056"/>
      <c r="AK67" s="1056"/>
      <c r="AL67" s="1056"/>
      <c r="AM67" s="1056"/>
      <c r="AN67" s="1056"/>
      <c r="AO67" s="1056"/>
      <c r="AP67" s="1073"/>
      <c r="AQ67" s="1006" t="str">
        <f t="shared" si="8"/>
        <v xml:space="preserve"> </v>
      </c>
      <c r="AR67" s="1282">
        <f t="shared" si="9"/>
        <v>0</v>
      </c>
    </row>
    <row r="68" spans="1:44" ht="12.75" customHeight="1">
      <c r="A68" s="1048" t="s">
        <v>542</v>
      </c>
      <c r="B68" s="1060">
        <f t="shared" si="6"/>
        <v>5</v>
      </c>
      <c r="C68" s="1184">
        <v>1.7708333333333333E-2</v>
      </c>
      <c r="D68" s="1307">
        <v>0</v>
      </c>
      <c r="E68" s="1061" t="str">
        <f t="shared" si="7"/>
        <v xml:space="preserve"> </v>
      </c>
      <c r="F68" s="1044"/>
      <c r="G68" s="1044"/>
      <c r="H68" s="1044"/>
      <c r="I68" s="1044"/>
      <c r="J68" s="1053"/>
      <c r="L68" s="1056"/>
      <c r="M68" s="1056"/>
      <c r="N68" s="1056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1056"/>
      <c r="AJ68" s="1056"/>
      <c r="AK68" s="1056"/>
      <c r="AL68" s="1056"/>
      <c r="AM68" s="1056"/>
      <c r="AN68" s="1056"/>
      <c r="AO68" s="1056"/>
      <c r="AP68" s="1073"/>
      <c r="AQ68" s="1006" t="str">
        <f t="shared" si="8"/>
        <v xml:space="preserve"> </v>
      </c>
      <c r="AR68" s="1282">
        <f t="shared" si="9"/>
        <v>0</v>
      </c>
    </row>
    <row r="69" spans="1:44" ht="12.75" customHeight="1">
      <c r="A69" s="1046" t="s">
        <v>1715</v>
      </c>
      <c r="B69" s="1060">
        <f t="shared" si="6"/>
        <v>30</v>
      </c>
      <c r="C69" s="1019"/>
      <c r="D69" s="1185">
        <v>1</v>
      </c>
      <c r="E69" s="1061" t="str">
        <f t="shared" si="7"/>
        <v xml:space="preserve"> </v>
      </c>
      <c r="F69" s="1020"/>
      <c r="G69" s="1044"/>
      <c r="H69" s="1044"/>
      <c r="I69" s="1044"/>
      <c r="J69" s="1053"/>
      <c r="L69" s="1056"/>
      <c r="M69" s="1056"/>
      <c r="N69" s="1056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1056"/>
      <c r="AJ69" s="1056"/>
      <c r="AK69" s="1056"/>
      <c r="AL69" s="1056"/>
      <c r="AM69" s="1056"/>
      <c r="AN69" s="1056"/>
      <c r="AO69" s="1056"/>
      <c r="AP69" s="1073"/>
      <c r="AQ69" s="1006" t="str">
        <f t="shared" si="8"/>
        <v xml:space="preserve"> </v>
      </c>
      <c r="AR69" s="1282">
        <f t="shared" si="9"/>
        <v>0</v>
      </c>
    </row>
    <row r="70" spans="1:44" ht="12.75" customHeight="1">
      <c r="A70" s="1046" t="s">
        <v>1717</v>
      </c>
      <c r="B70" s="1060">
        <f t="shared" si="6"/>
        <v>30</v>
      </c>
      <c r="C70" s="1019"/>
      <c r="D70" s="1185">
        <v>2</v>
      </c>
      <c r="E70" s="1061" t="str">
        <f t="shared" si="7"/>
        <v xml:space="preserve"> </v>
      </c>
      <c r="F70" s="1020"/>
      <c r="G70" s="1044"/>
      <c r="H70" s="1044"/>
      <c r="I70" s="1044"/>
      <c r="J70" s="1053"/>
      <c r="L70" s="1056"/>
      <c r="M70" s="1056"/>
      <c r="N70" s="1056"/>
      <c r="O70" s="1056"/>
      <c r="P70" s="1056"/>
      <c r="Q70" s="1056"/>
      <c r="R70" s="1056"/>
      <c r="S70" s="1056"/>
      <c r="T70" s="1056"/>
      <c r="U70" s="1056"/>
      <c r="V70" s="1056"/>
      <c r="W70" s="1056"/>
      <c r="X70" s="1056"/>
      <c r="Y70" s="1056"/>
      <c r="Z70" s="1056"/>
      <c r="AA70" s="1056"/>
      <c r="AB70" s="1056"/>
      <c r="AC70" s="1056"/>
      <c r="AD70" s="1056"/>
      <c r="AE70" s="1056"/>
      <c r="AF70" s="1056"/>
      <c r="AG70" s="1056"/>
      <c r="AH70" s="1056"/>
      <c r="AI70" s="1056"/>
      <c r="AJ70" s="1056"/>
      <c r="AK70" s="1056"/>
      <c r="AL70" s="1056"/>
      <c r="AM70" s="1056"/>
      <c r="AN70" s="1056"/>
      <c r="AO70" s="1056"/>
      <c r="AP70" s="1073"/>
      <c r="AQ70" s="1006" t="str">
        <f t="shared" si="8"/>
        <v xml:space="preserve"> </v>
      </c>
      <c r="AR70" s="1282">
        <f t="shared" si="9"/>
        <v>0</v>
      </c>
    </row>
    <row r="71" spans="1:44" ht="12.75" customHeight="1">
      <c r="A71" s="1046" t="s">
        <v>1718</v>
      </c>
      <c r="B71" s="1060">
        <f t="shared" si="6"/>
        <v>30</v>
      </c>
      <c r="C71" s="1019"/>
      <c r="D71" s="1185">
        <v>1</v>
      </c>
      <c r="E71" s="1061" t="str">
        <f t="shared" si="7"/>
        <v xml:space="preserve"> </v>
      </c>
      <c r="F71" s="1020"/>
      <c r="G71" s="1044"/>
      <c r="H71" s="1044"/>
      <c r="I71" s="1044"/>
      <c r="J71" s="1053"/>
      <c r="L71" s="1056"/>
      <c r="M71" s="1056"/>
      <c r="N71" s="1056"/>
      <c r="O71" s="1056"/>
      <c r="P71" s="1056"/>
      <c r="Q71" s="1056"/>
      <c r="R71" s="1056"/>
      <c r="S71" s="1056"/>
      <c r="T71" s="1056"/>
      <c r="U71" s="1056"/>
      <c r="V71" s="1056"/>
      <c r="W71" s="1056"/>
      <c r="X71" s="1056"/>
      <c r="Y71" s="1056"/>
      <c r="Z71" s="1056"/>
      <c r="AA71" s="1056"/>
      <c r="AB71" s="1056"/>
      <c r="AC71" s="1056"/>
      <c r="AD71" s="1056"/>
      <c r="AE71" s="1056"/>
      <c r="AF71" s="1056"/>
      <c r="AG71" s="1056"/>
      <c r="AH71" s="1056"/>
      <c r="AI71" s="1056"/>
      <c r="AJ71" s="1056"/>
      <c r="AK71" s="1056"/>
      <c r="AL71" s="1056"/>
      <c r="AM71" s="1056"/>
      <c r="AN71" s="1056"/>
      <c r="AO71" s="1056"/>
      <c r="AP71" s="1073"/>
      <c r="AQ71" s="1006" t="str">
        <f t="shared" si="8"/>
        <v xml:space="preserve"> </v>
      </c>
      <c r="AR71" s="1282">
        <f t="shared" si="9"/>
        <v>0</v>
      </c>
    </row>
    <row r="72" spans="1:44" ht="12.75" customHeight="1">
      <c r="A72" s="1047" t="s">
        <v>1662</v>
      </c>
      <c r="B72" s="1060">
        <f t="shared" si="6"/>
        <v>0</v>
      </c>
      <c r="C72" s="1184">
        <v>2.0983796296296296E-2</v>
      </c>
      <c r="D72" s="1307">
        <v>0</v>
      </c>
      <c r="E72" s="1061" t="str">
        <f t="shared" si="7"/>
        <v xml:space="preserve"> </v>
      </c>
      <c r="F72" s="1043"/>
      <c r="G72" s="1044"/>
      <c r="H72" s="1044"/>
      <c r="I72" s="1044"/>
      <c r="J72" s="1053"/>
      <c r="L72" s="1056"/>
      <c r="M72" s="1056"/>
      <c r="N72" s="1056"/>
      <c r="O72" s="1056"/>
      <c r="P72" s="1056"/>
      <c r="Q72" s="1056"/>
      <c r="R72" s="1056"/>
      <c r="S72" s="1056"/>
      <c r="T72" s="1056"/>
      <c r="U72" s="1056"/>
      <c r="V72" s="1056"/>
      <c r="W72" s="1056"/>
      <c r="X72" s="1056"/>
      <c r="Y72" s="1056"/>
      <c r="Z72" s="1056"/>
      <c r="AA72" s="1056"/>
      <c r="AB72" s="1056"/>
      <c r="AC72" s="1056"/>
      <c r="AD72" s="1056"/>
      <c r="AE72" s="1056"/>
      <c r="AF72" s="1056"/>
      <c r="AG72" s="1056"/>
      <c r="AH72" s="1056"/>
      <c r="AI72" s="1056"/>
      <c r="AJ72" s="1056"/>
      <c r="AK72" s="1056"/>
      <c r="AL72" s="1056"/>
      <c r="AM72" s="1056"/>
      <c r="AN72" s="1056"/>
      <c r="AO72" s="1056"/>
      <c r="AP72" s="1073"/>
      <c r="AQ72" s="1006" t="str">
        <f t="shared" si="8"/>
        <v xml:space="preserve"> </v>
      </c>
      <c r="AR72" s="1282">
        <f t="shared" si="9"/>
        <v>0</v>
      </c>
    </row>
    <row r="73" spans="1:44" ht="12.75" customHeight="1">
      <c r="A73" s="1048" t="s">
        <v>785</v>
      </c>
      <c r="B73" s="1060">
        <f t="shared" ref="B73:B104" si="10">IFERROR(MINUTE(B$5)-MINUTE(C73)," ")</f>
        <v>11</v>
      </c>
      <c r="C73" s="1184">
        <v>1.3854166666666666E-2</v>
      </c>
      <c r="D73" s="1307">
        <v>0</v>
      </c>
      <c r="E73" s="1061" t="str">
        <f t="shared" ref="E73:E104" si="11">IFERROR(AVERAGE(F73:G73), " ")</f>
        <v xml:space="preserve"> </v>
      </c>
      <c r="F73" s="1044"/>
      <c r="G73" s="1044"/>
      <c r="H73" s="1044"/>
      <c r="I73" s="1044"/>
      <c r="J73" s="1053"/>
      <c r="L73" s="1056"/>
      <c r="M73" s="1056"/>
      <c r="N73" s="1056"/>
      <c r="O73" s="1056"/>
      <c r="P73" s="1056"/>
      <c r="Q73" s="1056"/>
      <c r="R73" s="1056"/>
      <c r="S73" s="1056"/>
      <c r="T73" s="1056"/>
      <c r="U73" s="1056"/>
      <c r="V73" s="1056"/>
      <c r="W73" s="1056"/>
      <c r="X73" s="1056"/>
      <c r="Y73" s="1056"/>
      <c r="Z73" s="1056"/>
      <c r="AA73" s="1056"/>
      <c r="AB73" s="1056"/>
      <c r="AC73" s="1056"/>
      <c r="AD73" s="1056"/>
      <c r="AE73" s="1056"/>
      <c r="AF73" s="1056"/>
      <c r="AG73" s="1056"/>
      <c r="AH73" s="1056"/>
      <c r="AI73" s="1056"/>
      <c r="AJ73" s="1056"/>
      <c r="AK73" s="1056"/>
      <c r="AL73" s="1056"/>
      <c r="AM73" s="1056"/>
      <c r="AN73" s="1056"/>
      <c r="AO73" s="1056"/>
      <c r="AP73" s="1073"/>
      <c r="AQ73" s="1006" t="str">
        <f t="shared" si="8"/>
        <v xml:space="preserve"> </v>
      </c>
      <c r="AR73" s="1282">
        <f t="shared" si="9"/>
        <v>0</v>
      </c>
    </row>
    <row r="74" spans="1:44" ht="12.75" customHeight="1">
      <c r="A74" s="1048" t="s">
        <v>1206</v>
      </c>
      <c r="B74" s="1060">
        <f t="shared" si="10"/>
        <v>10</v>
      </c>
      <c r="C74" s="1184">
        <v>1.4178240740740741E-2</v>
      </c>
      <c r="D74" s="1307">
        <v>0</v>
      </c>
      <c r="E74" s="1061" t="str">
        <f t="shared" si="11"/>
        <v xml:space="preserve"> </v>
      </c>
      <c r="F74" s="1044"/>
      <c r="G74" s="1044"/>
      <c r="H74" s="1044"/>
      <c r="I74" s="1044"/>
      <c r="J74" s="1053"/>
      <c r="L74" s="1056"/>
      <c r="M74" s="1056"/>
      <c r="N74" s="1056"/>
      <c r="O74" s="1056"/>
      <c r="P74" s="1056"/>
      <c r="Q74" s="1056"/>
      <c r="R74" s="1056"/>
      <c r="S74" s="1056"/>
      <c r="T74" s="1056"/>
      <c r="U74" s="1056"/>
      <c r="V74" s="1056"/>
      <c r="W74" s="1056"/>
      <c r="X74" s="1056"/>
      <c r="Y74" s="1056"/>
      <c r="Z74" s="1056"/>
      <c r="AA74" s="1056"/>
      <c r="AB74" s="1056"/>
      <c r="AC74" s="1056"/>
      <c r="AD74" s="1056"/>
      <c r="AE74" s="1056"/>
      <c r="AF74" s="1056"/>
      <c r="AG74" s="1056"/>
      <c r="AH74" s="1056"/>
      <c r="AI74" s="1056"/>
      <c r="AJ74" s="1056"/>
      <c r="AK74" s="1056"/>
      <c r="AL74" s="1056"/>
      <c r="AM74" s="1056"/>
      <c r="AN74" s="1056"/>
      <c r="AO74" s="1056"/>
      <c r="AP74" s="1073"/>
      <c r="AQ74" s="1006" t="str">
        <f t="shared" ref="AQ74:AQ105" si="12">IF(MIN(F74:AO74)=0," ",MIN(F74:AO74))</f>
        <v xml:space="preserve"> </v>
      </c>
      <c r="AR74" s="1282">
        <f t="shared" ref="AR74:AR105" si="13">COUNTA(F74:AO74)</f>
        <v>0</v>
      </c>
    </row>
    <row r="75" spans="1:44" ht="12.75" customHeight="1">
      <c r="A75" s="1046" t="s">
        <v>1719</v>
      </c>
      <c r="B75" s="1060">
        <f t="shared" si="10"/>
        <v>30</v>
      </c>
      <c r="C75" s="1019"/>
      <c r="D75" s="1185">
        <v>1</v>
      </c>
      <c r="E75" s="1061" t="str">
        <f t="shared" si="11"/>
        <v xml:space="preserve"> </v>
      </c>
      <c r="F75" s="1020"/>
      <c r="G75" s="1044"/>
      <c r="H75" s="1044"/>
      <c r="I75" s="1044"/>
      <c r="J75" s="1053"/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  <c r="V75" s="1056"/>
      <c r="W75" s="1056"/>
      <c r="X75" s="1056"/>
      <c r="Y75" s="1056"/>
      <c r="Z75" s="1056"/>
      <c r="AA75" s="1056"/>
      <c r="AB75" s="1056"/>
      <c r="AC75" s="1056"/>
      <c r="AD75" s="1056"/>
      <c r="AE75" s="1056"/>
      <c r="AF75" s="1056"/>
      <c r="AG75" s="1056"/>
      <c r="AH75" s="1056"/>
      <c r="AI75" s="1056"/>
      <c r="AJ75" s="1056"/>
      <c r="AK75" s="1056"/>
      <c r="AL75" s="1056"/>
      <c r="AM75" s="1056"/>
      <c r="AN75" s="1056"/>
      <c r="AO75" s="1056"/>
      <c r="AP75" s="1073"/>
      <c r="AQ75" s="1006" t="str">
        <f t="shared" si="12"/>
        <v xml:space="preserve"> </v>
      </c>
      <c r="AR75" s="1282">
        <f t="shared" si="13"/>
        <v>0</v>
      </c>
    </row>
    <row r="76" spans="1:44" ht="12.75" customHeight="1">
      <c r="A76" s="1046" t="s">
        <v>1720</v>
      </c>
      <c r="B76" s="1060">
        <f t="shared" si="10"/>
        <v>30</v>
      </c>
      <c r="C76" s="1019"/>
      <c r="D76" s="1185">
        <v>1</v>
      </c>
      <c r="E76" s="1061" t="str">
        <f t="shared" si="11"/>
        <v xml:space="preserve"> </v>
      </c>
      <c r="F76" s="1020"/>
      <c r="G76" s="1044"/>
      <c r="H76" s="1044"/>
      <c r="I76" s="1044"/>
      <c r="J76" s="1053"/>
      <c r="L76" s="1056"/>
      <c r="M76" s="1056"/>
      <c r="N76" s="1056"/>
      <c r="O76" s="1056"/>
      <c r="P76" s="1056"/>
      <c r="Q76" s="1056"/>
      <c r="R76" s="1056"/>
      <c r="S76" s="1056"/>
      <c r="T76" s="1056"/>
      <c r="U76" s="1056"/>
      <c r="V76" s="1056"/>
      <c r="W76" s="1056"/>
      <c r="X76" s="1056"/>
      <c r="Y76" s="1056"/>
      <c r="Z76" s="1056"/>
      <c r="AA76" s="1056"/>
      <c r="AB76" s="1056"/>
      <c r="AC76" s="1056"/>
      <c r="AD76" s="1056"/>
      <c r="AE76" s="1056"/>
      <c r="AF76" s="1056"/>
      <c r="AG76" s="1056"/>
      <c r="AH76" s="1056"/>
      <c r="AI76" s="1056"/>
      <c r="AJ76" s="1056"/>
      <c r="AK76" s="1056"/>
      <c r="AL76" s="1056"/>
      <c r="AM76" s="1056"/>
      <c r="AN76" s="1056"/>
      <c r="AO76" s="1056"/>
      <c r="AP76" s="1073"/>
      <c r="AQ76" s="1006" t="str">
        <f t="shared" si="12"/>
        <v xml:space="preserve"> </v>
      </c>
      <c r="AR76" s="1282">
        <f t="shared" si="13"/>
        <v>0</v>
      </c>
    </row>
    <row r="77" spans="1:44" ht="12.75" customHeight="1">
      <c r="A77" s="1048" t="s">
        <v>145</v>
      </c>
      <c r="B77" s="1060">
        <f t="shared" si="10"/>
        <v>2</v>
      </c>
      <c r="C77" s="1184">
        <v>2.0034722222222221E-2</v>
      </c>
      <c r="D77" s="1307">
        <v>0</v>
      </c>
      <c r="E77" s="1061" t="str">
        <f t="shared" si="11"/>
        <v xml:space="preserve"> </v>
      </c>
      <c r="F77" s="1044"/>
      <c r="G77" s="1044"/>
      <c r="H77" s="1044"/>
      <c r="I77" s="1044"/>
      <c r="L77" s="1056"/>
      <c r="M77" s="1056"/>
      <c r="N77" s="1056"/>
      <c r="O77" s="1056"/>
      <c r="P77" s="1056"/>
      <c r="Q77" s="1056"/>
      <c r="R77" s="1056"/>
      <c r="S77" s="1056"/>
      <c r="T77" s="1056"/>
      <c r="U77" s="1056"/>
      <c r="V77" s="1056"/>
      <c r="W77" s="1056"/>
      <c r="X77" s="1056"/>
      <c r="Y77" s="1056"/>
      <c r="Z77" s="1056"/>
      <c r="AA77" s="1056"/>
      <c r="AB77" s="1056"/>
      <c r="AC77" s="1056"/>
      <c r="AD77" s="1056"/>
      <c r="AE77" s="1056"/>
      <c r="AF77" s="1056"/>
      <c r="AG77" s="1056"/>
      <c r="AH77" s="1056"/>
      <c r="AI77" s="1056"/>
      <c r="AJ77" s="1056"/>
      <c r="AK77" s="1056"/>
      <c r="AL77" s="1056"/>
      <c r="AM77" s="1056"/>
      <c r="AN77" s="1056"/>
      <c r="AO77" s="1056"/>
      <c r="AP77" s="1073"/>
      <c r="AQ77" s="1006" t="str">
        <f t="shared" si="12"/>
        <v xml:space="preserve"> </v>
      </c>
      <c r="AR77" s="1282">
        <f t="shared" si="13"/>
        <v>0</v>
      </c>
    </row>
    <row r="78" spans="1:44" ht="12.75" customHeight="1">
      <c r="A78" s="1047" t="s">
        <v>787</v>
      </c>
      <c r="B78" s="1060">
        <f t="shared" si="10"/>
        <v>12</v>
      </c>
      <c r="C78" s="1184">
        <v>1.2592592592592593E-2</v>
      </c>
      <c r="D78" s="1307">
        <v>0</v>
      </c>
      <c r="E78" s="1061" t="str">
        <f t="shared" si="11"/>
        <v xml:space="preserve"> </v>
      </c>
      <c r="F78" s="1044"/>
      <c r="G78" s="1044"/>
      <c r="H78" s="1044"/>
      <c r="I78" s="1044"/>
      <c r="J78" s="1053"/>
      <c r="L78" s="1056"/>
      <c r="M78" s="1056"/>
      <c r="N78" s="1056"/>
      <c r="O78" s="1056"/>
      <c r="P78" s="1056"/>
      <c r="Q78" s="1056"/>
      <c r="R78" s="1056"/>
      <c r="S78" s="1056"/>
      <c r="T78" s="1056"/>
      <c r="U78" s="1056"/>
      <c r="V78" s="1056"/>
      <c r="W78" s="1056"/>
      <c r="X78" s="1056"/>
      <c r="Y78" s="1056"/>
      <c r="Z78" s="1056"/>
      <c r="AA78" s="1056"/>
      <c r="AB78" s="1056"/>
      <c r="AC78" s="1056"/>
      <c r="AD78" s="1056"/>
      <c r="AE78" s="1056"/>
      <c r="AF78" s="1056"/>
      <c r="AG78" s="1056"/>
      <c r="AH78" s="1056"/>
      <c r="AI78" s="1056"/>
      <c r="AJ78" s="1056"/>
      <c r="AK78" s="1056"/>
      <c r="AL78" s="1056"/>
      <c r="AM78" s="1056"/>
      <c r="AN78" s="1056"/>
      <c r="AO78" s="1056"/>
      <c r="AP78" s="1073"/>
      <c r="AQ78" s="1006" t="str">
        <f t="shared" si="12"/>
        <v xml:space="preserve"> </v>
      </c>
      <c r="AR78" s="1282">
        <f t="shared" si="13"/>
        <v>0</v>
      </c>
    </row>
    <row r="79" spans="1:44" ht="12.75" customHeight="1">
      <c r="A79" s="1046" t="s">
        <v>1722</v>
      </c>
      <c r="B79" s="1060">
        <f t="shared" si="10"/>
        <v>30</v>
      </c>
      <c r="C79" s="1019"/>
      <c r="D79" s="1185">
        <v>1</v>
      </c>
      <c r="E79" s="1061" t="str">
        <f t="shared" si="11"/>
        <v xml:space="preserve"> </v>
      </c>
      <c r="F79" s="1020"/>
      <c r="G79" s="1044"/>
      <c r="H79" s="1044"/>
      <c r="I79" s="1044"/>
      <c r="J79" s="1053"/>
      <c r="L79" s="1056"/>
      <c r="M79" s="1056"/>
      <c r="N79" s="1056"/>
      <c r="O79" s="1056"/>
      <c r="P79" s="1056"/>
      <c r="Q79" s="1056"/>
      <c r="R79" s="1056"/>
      <c r="S79" s="1056"/>
      <c r="T79" s="1056"/>
      <c r="U79" s="1056"/>
      <c r="V79" s="1056"/>
      <c r="W79" s="1056"/>
      <c r="X79" s="1056"/>
      <c r="Y79" s="1056"/>
      <c r="Z79" s="1056"/>
      <c r="AA79" s="1056"/>
      <c r="AB79" s="1056"/>
      <c r="AC79" s="1056"/>
      <c r="AD79" s="1056"/>
      <c r="AE79" s="1056"/>
      <c r="AF79" s="1056"/>
      <c r="AG79" s="1056"/>
      <c r="AH79" s="1056"/>
      <c r="AI79" s="1056"/>
      <c r="AJ79" s="1056"/>
      <c r="AK79" s="1056"/>
      <c r="AL79" s="1056"/>
      <c r="AM79" s="1056"/>
      <c r="AN79" s="1056"/>
      <c r="AO79" s="1056"/>
      <c r="AP79" s="1073"/>
      <c r="AQ79" s="1006" t="str">
        <f t="shared" si="12"/>
        <v xml:space="preserve"> </v>
      </c>
      <c r="AR79" s="1282">
        <f t="shared" si="13"/>
        <v>0</v>
      </c>
    </row>
    <row r="80" spans="1:44" ht="12.75" customHeight="1">
      <c r="A80" s="1047" t="s">
        <v>944</v>
      </c>
      <c r="B80" s="1060">
        <f t="shared" si="10"/>
        <v>5</v>
      </c>
      <c r="C80" s="1184">
        <v>1.800925925925926E-2</v>
      </c>
      <c r="D80" s="1307">
        <v>3</v>
      </c>
      <c r="E80" s="1061" t="str">
        <f t="shared" si="11"/>
        <v xml:space="preserve"> </v>
      </c>
      <c r="F80" s="1044"/>
      <c r="G80" s="1044"/>
      <c r="H80" s="1044"/>
      <c r="I80" s="1044"/>
      <c r="L80" s="1056"/>
      <c r="M80" s="1056"/>
      <c r="N80" s="1056"/>
      <c r="O80" s="1056"/>
      <c r="P80" s="1056"/>
      <c r="Q80" s="1056"/>
      <c r="R80" s="1056"/>
      <c r="S80" s="1056"/>
      <c r="T80" s="1056"/>
      <c r="U80" s="1056"/>
      <c r="V80" s="1056"/>
      <c r="W80" s="1056"/>
      <c r="X80" s="1056"/>
      <c r="Y80" s="1056"/>
      <c r="Z80" s="1056"/>
      <c r="AA80" s="1056"/>
      <c r="AB80" s="1056"/>
      <c r="AC80" s="1056"/>
      <c r="AD80" s="1056"/>
      <c r="AE80" s="1044">
        <v>2.2048611111111113E-2</v>
      </c>
      <c r="AF80" s="1056"/>
      <c r="AG80" s="1056"/>
      <c r="AH80" s="1056"/>
      <c r="AI80" s="1056"/>
      <c r="AJ80" s="1056"/>
      <c r="AK80" s="1056"/>
      <c r="AL80" s="1056"/>
      <c r="AM80" s="1056"/>
      <c r="AN80" s="1056"/>
      <c r="AO80" s="1056"/>
      <c r="AP80" s="1073"/>
      <c r="AQ80" s="1006">
        <f t="shared" si="12"/>
        <v>2.2048611111111113E-2</v>
      </c>
      <c r="AR80" s="1282">
        <f t="shared" si="13"/>
        <v>1</v>
      </c>
    </row>
    <row r="81" spans="1:44" ht="12.75" customHeight="1">
      <c r="A81" s="1047" t="s">
        <v>1723</v>
      </c>
      <c r="B81" s="1060">
        <f t="shared" si="10"/>
        <v>2</v>
      </c>
      <c r="C81" s="1184">
        <v>1.9884259259259258E-2</v>
      </c>
      <c r="D81" s="1307">
        <v>1</v>
      </c>
      <c r="E81" s="1061" t="str">
        <f t="shared" si="11"/>
        <v xml:space="preserve"> </v>
      </c>
      <c r="F81" s="1044"/>
      <c r="G81" s="1044"/>
      <c r="H81" s="1044"/>
      <c r="I81" s="1044"/>
      <c r="L81" s="1056"/>
      <c r="M81" s="1056"/>
      <c r="N81" s="1056"/>
      <c r="O81" s="1056"/>
      <c r="P81" s="1056"/>
      <c r="Q81" s="1056"/>
      <c r="R81" s="1056"/>
      <c r="S81" s="1056"/>
      <c r="T81" s="1056"/>
      <c r="U81" s="1056"/>
      <c r="V81" s="1056"/>
      <c r="W81" s="1056"/>
      <c r="X81" s="1056"/>
      <c r="Y81" s="1056"/>
      <c r="Z81" s="1056"/>
      <c r="AA81" s="1056"/>
      <c r="AB81" s="1056"/>
      <c r="AC81" s="1056"/>
      <c r="AD81" s="1056"/>
      <c r="AE81" s="1056"/>
      <c r="AF81" s="1056"/>
      <c r="AG81" s="1056"/>
      <c r="AH81" s="1056"/>
      <c r="AI81" s="1056"/>
      <c r="AJ81" s="1056"/>
      <c r="AK81" s="1056"/>
      <c r="AL81" s="1056"/>
      <c r="AM81" s="1056"/>
      <c r="AN81" s="1056"/>
      <c r="AO81" s="1056"/>
      <c r="AP81" s="1073"/>
      <c r="AQ81" s="1006" t="str">
        <f t="shared" si="12"/>
        <v xml:space="preserve"> </v>
      </c>
      <c r="AR81" s="1282">
        <f t="shared" si="13"/>
        <v>0</v>
      </c>
    </row>
    <row r="82" spans="1:44" ht="12.75" customHeight="1">
      <c r="A82" s="1046" t="s">
        <v>1741</v>
      </c>
      <c r="B82" s="1060">
        <f t="shared" si="10"/>
        <v>30</v>
      </c>
      <c r="C82" s="1019"/>
      <c r="D82" s="1185">
        <v>1</v>
      </c>
      <c r="E82" s="1061" t="str">
        <f t="shared" si="11"/>
        <v xml:space="preserve"> </v>
      </c>
      <c r="F82" s="1020"/>
      <c r="G82" s="1044"/>
      <c r="H82" s="1044"/>
      <c r="I82" s="1044"/>
      <c r="J82" s="1053"/>
      <c r="L82" s="1056"/>
      <c r="M82" s="1056"/>
      <c r="N82" s="1056"/>
      <c r="O82" s="1056"/>
      <c r="P82" s="1056"/>
      <c r="Q82" s="1056"/>
      <c r="R82" s="1056"/>
      <c r="S82" s="1056"/>
      <c r="T82" s="1056"/>
      <c r="U82" s="1056"/>
      <c r="V82" s="1056"/>
      <c r="W82" s="1056"/>
      <c r="X82" s="1056"/>
      <c r="Y82" s="1056"/>
      <c r="Z82" s="1056"/>
      <c r="AA82" s="1056"/>
      <c r="AB82" s="1056"/>
      <c r="AC82" s="1056"/>
      <c r="AD82" s="1056"/>
      <c r="AE82" s="1056"/>
      <c r="AF82" s="1056"/>
      <c r="AG82" s="1056"/>
      <c r="AH82" s="1056"/>
      <c r="AI82" s="1056"/>
      <c r="AJ82" s="1056"/>
      <c r="AK82" s="1056"/>
      <c r="AL82" s="1056"/>
      <c r="AM82" s="1056"/>
      <c r="AN82" s="1056"/>
      <c r="AO82" s="1056"/>
      <c r="AP82" s="1073"/>
      <c r="AQ82" s="1006" t="str">
        <f t="shared" si="12"/>
        <v xml:space="preserve"> </v>
      </c>
      <c r="AR82" s="1282">
        <f t="shared" si="13"/>
        <v>0</v>
      </c>
    </row>
    <row r="83" spans="1:44" ht="12.75" customHeight="1">
      <c r="A83" s="1047" t="s">
        <v>1278</v>
      </c>
      <c r="B83" s="1060">
        <f t="shared" si="10"/>
        <v>0</v>
      </c>
      <c r="C83" s="1184">
        <v>2.0902777777777781E-2</v>
      </c>
      <c r="D83" s="1307">
        <v>9</v>
      </c>
      <c r="E83" s="1061" t="str">
        <f t="shared" si="11"/>
        <v xml:space="preserve"> </v>
      </c>
      <c r="F83" s="1044"/>
      <c r="G83" s="1044"/>
      <c r="H83" s="1044"/>
      <c r="I83" s="1044"/>
      <c r="J83" s="1053"/>
      <c r="L83" s="1056"/>
      <c r="M83" s="1056"/>
      <c r="N83" s="1056"/>
      <c r="O83" s="1056"/>
      <c r="P83" s="1056"/>
      <c r="Q83" s="1056"/>
      <c r="R83" s="1056"/>
      <c r="S83" s="1056"/>
      <c r="T83" s="1056"/>
      <c r="U83" s="1056"/>
      <c r="V83" s="1056"/>
      <c r="W83" s="1056"/>
      <c r="X83" s="1056"/>
      <c r="Y83" s="1056"/>
      <c r="Z83" s="1056"/>
      <c r="AA83" s="1056"/>
      <c r="AB83" s="1056"/>
      <c r="AC83" s="1056"/>
      <c r="AD83" s="1056"/>
      <c r="AE83" s="1044">
        <v>2.2048611111111113E-2</v>
      </c>
      <c r="AF83" s="1056"/>
      <c r="AG83" s="1056"/>
      <c r="AH83" s="1044">
        <v>2.0833333333333332E-2</v>
      </c>
      <c r="AI83" s="1044">
        <v>2.1701388888888892E-2</v>
      </c>
      <c r="AJ83" s="1056"/>
      <c r="AK83" s="1056"/>
      <c r="AL83" s="1056"/>
      <c r="AM83" s="1056"/>
      <c r="AN83" s="1056"/>
      <c r="AO83" s="1056"/>
      <c r="AP83" s="1073"/>
      <c r="AQ83" s="1006">
        <f t="shared" si="12"/>
        <v>2.0833333333333332E-2</v>
      </c>
      <c r="AR83" s="1282">
        <f t="shared" si="13"/>
        <v>3</v>
      </c>
    </row>
    <row r="84" spans="1:44" ht="12.75" customHeight="1">
      <c r="A84" s="1047" t="s">
        <v>1280</v>
      </c>
      <c r="B84" s="1060">
        <f t="shared" si="10"/>
        <v>12</v>
      </c>
      <c r="C84" s="1184">
        <v>1.2939814814814814E-2</v>
      </c>
      <c r="D84" s="1307">
        <v>0</v>
      </c>
      <c r="E84" s="1061" t="str">
        <f t="shared" si="11"/>
        <v xml:space="preserve"> </v>
      </c>
      <c r="F84" s="1044"/>
      <c r="G84" s="1044"/>
      <c r="H84" s="1044"/>
      <c r="I84" s="1044"/>
      <c r="L84" s="1056"/>
      <c r="M84" s="1056"/>
      <c r="N84" s="1056"/>
      <c r="O84" s="1056"/>
      <c r="P84" s="1056"/>
      <c r="Q84" s="1056"/>
      <c r="R84" s="1056"/>
      <c r="S84" s="1056"/>
      <c r="T84" s="1056"/>
      <c r="U84" s="1056"/>
      <c r="V84" s="1056"/>
      <c r="W84" s="1056"/>
      <c r="X84" s="1056"/>
      <c r="Y84" s="1056"/>
      <c r="Z84" s="1056"/>
      <c r="AA84" s="1056"/>
      <c r="AB84" s="1056"/>
      <c r="AC84" s="1056"/>
      <c r="AD84" s="1056"/>
      <c r="AE84" s="1056"/>
      <c r="AF84" s="1056"/>
      <c r="AG84" s="1056"/>
      <c r="AH84" s="1056"/>
      <c r="AI84" s="1056"/>
      <c r="AJ84" s="1056"/>
      <c r="AK84" s="1056"/>
      <c r="AL84" s="1056"/>
      <c r="AM84" s="1056"/>
      <c r="AN84" s="1056"/>
      <c r="AO84" s="1056"/>
      <c r="AP84" s="1073"/>
      <c r="AQ84" s="1006" t="str">
        <f t="shared" si="12"/>
        <v xml:space="preserve"> </v>
      </c>
      <c r="AR84" s="1282">
        <f t="shared" si="13"/>
        <v>0</v>
      </c>
    </row>
    <row r="85" spans="1:44" ht="12.75" customHeight="1">
      <c r="A85" s="1047" t="s">
        <v>1281</v>
      </c>
      <c r="B85" s="1060">
        <f t="shared" si="10"/>
        <v>9</v>
      </c>
      <c r="C85" s="1184">
        <v>1.5243055555555557E-2</v>
      </c>
      <c r="D85" s="1307">
        <v>0</v>
      </c>
      <c r="E85" s="1061" t="str">
        <f t="shared" si="11"/>
        <v xml:space="preserve"> </v>
      </c>
      <c r="F85" s="1044"/>
      <c r="G85" s="1044"/>
      <c r="H85" s="1044"/>
      <c r="I85" s="1044"/>
      <c r="J85" s="1053"/>
      <c r="L85" s="1056"/>
      <c r="M85" s="1056"/>
      <c r="N85" s="1056"/>
      <c r="O85" s="1056"/>
      <c r="P85" s="1056"/>
      <c r="Q85" s="1056"/>
      <c r="R85" s="1056"/>
      <c r="S85" s="1056"/>
      <c r="T85" s="1056"/>
      <c r="U85" s="1056"/>
      <c r="V85" s="1056"/>
      <c r="W85" s="1056"/>
      <c r="X85" s="1056"/>
      <c r="Y85" s="1056"/>
      <c r="Z85" s="1056"/>
      <c r="AA85" s="1056"/>
      <c r="AB85" s="1056"/>
      <c r="AC85" s="1056"/>
      <c r="AD85" s="1056"/>
      <c r="AE85" s="1056"/>
      <c r="AF85" s="1056"/>
      <c r="AG85" s="1056"/>
      <c r="AH85" s="1056"/>
      <c r="AI85" s="1056"/>
      <c r="AJ85" s="1056"/>
      <c r="AK85" s="1056"/>
      <c r="AL85" s="1056"/>
      <c r="AM85" s="1056"/>
      <c r="AN85" s="1056"/>
      <c r="AO85" s="1056"/>
      <c r="AP85" s="1073"/>
      <c r="AQ85" s="1006" t="str">
        <f t="shared" si="12"/>
        <v xml:space="preserve"> </v>
      </c>
      <c r="AR85" s="1282">
        <f t="shared" si="13"/>
        <v>0</v>
      </c>
    </row>
    <row r="86" spans="1:44" ht="12.75" customHeight="1">
      <c r="A86" s="1047" t="s">
        <v>434</v>
      </c>
      <c r="B86" s="1060">
        <f t="shared" si="10"/>
        <v>10</v>
      </c>
      <c r="C86" s="1184">
        <v>1.4236111111111111E-2</v>
      </c>
      <c r="D86" s="1307">
        <v>0</v>
      </c>
      <c r="E86" s="1061" t="str">
        <f t="shared" si="11"/>
        <v xml:space="preserve"> </v>
      </c>
      <c r="F86" s="1044"/>
      <c r="G86" s="1044"/>
      <c r="H86" s="1044"/>
      <c r="I86" s="1044"/>
      <c r="J86" s="1053"/>
      <c r="L86" s="1056"/>
      <c r="M86" s="1056"/>
      <c r="N86" s="1056"/>
      <c r="O86" s="1056"/>
      <c r="P86" s="1056"/>
      <c r="Q86" s="1056"/>
      <c r="R86" s="1056"/>
      <c r="S86" s="1056"/>
      <c r="T86" s="1056"/>
      <c r="U86" s="1056"/>
      <c r="V86" s="1056"/>
      <c r="W86" s="1056"/>
      <c r="X86" s="1056"/>
      <c r="Y86" s="1056"/>
      <c r="Z86" s="1056"/>
      <c r="AA86" s="1056"/>
      <c r="AB86" s="1056"/>
      <c r="AC86" s="1056"/>
      <c r="AD86" s="1056"/>
      <c r="AE86" s="1056"/>
      <c r="AF86" s="1056"/>
      <c r="AG86" s="1056"/>
      <c r="AH86" s="1056"/>
      <c r="AI86" s="1056"/>
      <c r="AJ86" s="1056"/>
      <c r="AK86" s="1056"/>
      <c r="AL86" s="1056"/>
      <c r="AM86" s="1056"/>
      <c r="AN86" s="1044">
        <v>1.7708333333333333E-2</v>
      </c>
      <c r="AO86" s="1056"/>
      <c r="AP86" s="1073"/>
      <c r="AQ86" s="1006">
        <f t="shared" si="12"/>
        <v>1.7708333333333333E-2</v>
      </c>
      <c r="AR86" s="1282">
        <f t="shared" si="13"/>
        <v>1</v>
      </c>
    </row>
    <row r="87" spans="1:44" ht="12.75" customHeight="1">
      <c r="A87" s="1047" t="s">
        <v>497</v>
      </c>
      <c r="B87" s="1060">
        <f t="shared" si="10"/>
        <v>3</v>
      </c>
      <c r="C87" s="1184">
        <v>1.9270833333333334E-2</v>
      </c>
      <c r="D87" s="1307">
        <v>0</v>
      </c>
      <c r="E87" s="1061" t="str">
        <f t="shared" si="11"/>
        <v xml:space="preserve"> </v>
      </c>
      <c r="F87" s="1044"/>
      <c r="G87" s="1044"/>
      <c r="H87" s="1044"/>
      <c r="I87" s="1044"/>
      <c r="J87" s="1053"/>
      <c r="L87" s="1056"/>
      <c r="M87" s="1056"/>
      <c r="N87" s="1056"/>
      <c r="O87" s="1056"/>
      <c r="P87" s="1056"/>
      <c r="Q87" s="1056"/>
      <c r="R87" s="1056"/>
      <c r="S87" s="1056"/>
      <c r="T87" s="1056"/>
      <c r="U87" s="1056"/>
      <c r="V87" s="1056"/>
      <c r="W87" s="1056"/>
      <c r="X87" s="1056"/>
      <c r="Y87" s="1056"/>
      <c r="Z87" s="1056"/>
      <c r="AA87" s="1056"/>
      <c r="AB87" s="1056"/>
      <c r="AC87" s="1056"/>
      <c r="AD87" s="1056"/>
      <c r="AE87" s="1056"/>
      <c r="AF87" s="1056"/>
      <c r="AG87" s="1056"/>
      <c r="AH87" s="1056"/>
      <c r="AI87" s="1056"/>
      <c r="AJ87" s="1056"/>
      <c r="AK87" s="1056"/>
      <c r="AL87" s="1056"/>
      <c r="AM87" s="1056"/>
      <c r="AN87" s="1056"/>
      <c r="AO87" s="1056"/>
      <c r="AP87" s="1073"/>
      <c r="AQ87" s="1006" t="str">
        <f t="shared" si="12"/>
        <v xml:space="preserve"> </v>
      </c>
      <c r="AR87" s="1282">
        <f t="shared" si="13"/>
        <v>0</v>
      </c>
    </row>
    <row r="88" spans="1:44" ht="12.75" customHeight="1">
      <c r="A88" s="1047" t="s">
        <v>1050</v>
      </c>
      <c r="B88" s="1060">
        <f t="shared" si="10"/>
        <v>12</v>
      </c>
      <c r="C88" s="1184">
        <v>1.3159722222222224E-2</v>
      </c>
      <c r="D88" s="1307">
        <v>0</v>
      </c>
      <c r="E88" s="1061" t="str">
        <f t="shared" si="11"/>
        <v xml:space="preserve"> </v>
      </c>
      <c r="F88" s="1044"/>
      <c r="G88" s="1044"/>
      <c r="H88" s="1044"/>
      <c r="I88" s="1044"/>
      <c r="J88" s="1053"/>
      <c r="L88" s="1056"/>
      <c r="M88" s="1056"/>
      <c r="N88" s="1056"/>
      <c r="O88" s="1056"/>
      <c r="P88" s="1056"/>
      <c r="Q88" s="1056"/>
      <c r="R88" s="1056"/>
      <c r="S88" s="1056"/>
      <c r="T88" s="1056"/>
      <c r="U88" s="1056"/>
      <c r="V88" s="1056"/>
      <c r="W88" s="1056"/>
      <c r="X88" s="1056"/>
      <c r="Y88" s="1056"/>
      <c r="Z88" s="1056"/>
      <c r="AA88" s="1056"/>
      <c r="AB88" s="1056"/>
      <c r="AC88" s="1056"/>
      <c r="AD88" s="1056"/>
      <c r="AE88" s="1056"/>
      <c r="AF88" s="1056"/>
      <c r="AG88" s="1056"/>
      <c r="AH88" s="1056"/>
      <c r="AI88" s="1056"/>
      <c r="AJ88" s="1056"/>
      <c r="AK88" s="1056"/>
      <c r="AL88" s="1056"/>
      <c r="AM88" s="1056"/>
      <c r="AN88" s="1056"/>
      <c r="AO88" s="1056"/>
      <c r="AP88" s="1073"/>
      <c r="AQ88" s="1006" t="str">
        <f t="shared" si="12"/>
        <v xml:space="preserve"> </v>
      </c>
      <c r="AR88" s="1282">
        <f t="shared" si="13"/>
        <v>0</v>
      </c>
    </row>
    <row r="89" spans="1:44" ht="12.75" customHeight="1">
      <c r="A89" s="1046" t="s">
        <v>1728</v>
      </c>
      <c r="B89" s="1060">
        <f t="shared" si="10"/>
        <v>30</v>
      </c>
      <c r="C89" s="1044"/>
      <c r="D89" s="1185">
        <v>3</v>
      </c>
      <c r="E89" s="1061" t="str">
        <f t="shared" si="11"/>
        <v xml:space="preserve"> </v>
      </c>
      <c r="F89" s="1043"/>
      <c r="G89" s="1044"/>
      <c r="H89" s="1044"/>
      <c r="I89" s="1044"/>
      <c r="J89" s="1053"/>
      <c r="L89" s="1056"/>
      <c r="M89" s="1056"/>
      <c r="N89" s="1056"/>
      <c r="O89" s="1056"/>
      <c r="P89" s="1056"/>
      <c r="Q89" s="1056"/>
      <c r="R89" s="1056"/>
      <c r="S89" s="1056"/>
      <c r="T89" s="1056"/>
      <c r="U89" s="1056"/>
      <c r="V89" s="1056"/>
      <c r="W89" s="1056"/>
      <c r="X89" s="1056"/>
      <c r="Y89" s="1056"/>
      <c r="Z89" s="1056"/>
      <c r="AA89" s="1056"/>
      <c r="AB89" s="1056"/>
      <c r="AC89" s="1056"/>
      <c r="AD89" s="1056"/>
      <c r="AE89" s="1056"/>
      <c r="AF89" s="1056"/>
      <c r="AG89" s="1056"/>
      <c r="AH89" s="1056"/>
      <c r="AI89" s="1056"/>
      <c r="AJ89" s="1056"/>
      <c r="AK89" s="1056"/>
      <c r="AL89" s="1056"/>
      <c r="AM89" s="1056"/>
      <c r="AN89" s="1056"/>
      <c r="AO89" s="1056"/>
      <c r="AP89" s="1073"/>
      <c r="AQ89" s="1006" t="str">
        <f t="shared" si="12"/>
        <v xml:space="preserve"> </v>
      </c>
      <c r="AR89" s="1282">
        <f t="shared" si="13"/>
        <v>0</v>
      </c>
    </row>
    <row r="90" spans="1:44" ht="12.75" customHeight="1">
      <c r="A90" s="1048" t="s">
        <v>612</v>
      </c>
      <c r="B90" s="1060">
        <f t="shared" si="10"/>
        <v>9</v>
      </c>
      <c r="C90" s="1184">
        <v>1.4733796296296295E-2</v>
      </c>
      <c r="D90" s="1307">
        <v>0</v>
      </c>
      <c r="E90" s="1061" t="str">
        <f t="shared" si="11"/>
        <v xml:space="preserve"> </v>
      </c>
      <c r="F90" s="1044"/>
      <c r="G90" s="1044"/>
      <c r="H90" s="1044"/>
      <c r="I90" s="1044"/>
      <c r="J90" s="1053"/>
      <c r="L90" s="1056"/>
      <c r="M90" s="1056"/>
      <c r="N90" s="1056"/>
      <c r="O90" s="1056"/>
      <c r="P90" s="1056"/>
      <c r="Q90" s="1056"/>
      <c r="R90" s="1056"/>
      <c r="S90" s="1056"/>
      <c r="T90" s="1056"/>
      <c r="U90" s="1056"/>
      <c r="V90" s="1056"/>
      <c r="W90" s="1056"/>
      <c r="X90" s="1056"/>
      <c r="Y90" s="1056"/>
      <c r="Z90" s="1056"/>
      <c r="AA90" s="1056"/>
      <c r="AB90" s="1056"/>
      <c r="AC90" s="1056"/>
      <c r="AD90" s="1056"/>
      <c r="AE90" s="1056"/>
      <c r="AF90" s="1056"/>
      <c r="AG90" s="1056"/>
      <c r="AH90" s="1056"/>
      <c r="AI90" s="1056"/>
      <c r="AJ90" s="1056"/>
      <c r="AK90" s="1056"/>
      <c r="AL90" s="1056"/>
      <c r="AM90" s="1056"/>
      <c r="AN90" s="1056"/>
      <c r="AO90" s="1056"/>
      <c r="AP90" s="1073"/>
      <c r="AQ90" s="1006" t="str">
        <f t="shared" si="12"/>
        <v xml:space="preserve"> </v>
      </c>
      <c r="AR90" s="1282">
        <f t="shared" si="13"/>
        <v>0</v>
      </c>
    </row>
    <row r="91" spans="1:44" ht="12.75" customHeight="1">
      <c r="A91" s="1046" t="s">
        <v>1730</v>
      </c>
      <c r="B91" s="1060">
        <f t="shared" si="10"/>
        <v>30</v>
      </c>
      <c r="C91" s="1019"/>
      <c r="D91" s="1185">
        <v>5</v>
      </c>
      <c r="E91" s="1061">
        <f t="shared" si="11"/>
        <v>1.7685185185185186E-2</v>
      </c>
      <c r="F91" s="1044">
        <v>1.7592592592592594E-2</v>
      </c>
      <c r="G91" s="1044">
        <v>1.7777777777777778E-2</v>
      </c>
      <c r="H91" s="1044"/>
      <c r="I91" s="1044"/>
      <c r="J91" s="1053"/>
      <c r="L91" s="1056"/>
      <c r="M91" s="1044">
        <v>1.7951388888888888E-2</v>
      </c>
      <c r="N91" s="1056"/>
      <c r="O91" s="1056"/>
      <c r="P91" s="1056"/>
      <c r="Q91" s="1056"/>
      <c r="R91" s="1056"/>
      <c r="S91" s="1056"/>
      <c r="T91" s="1056"/>
      <c r="U91" s="1056"/>
      <c r="V91" s="1056"/>
      <c r="W91" s="1056"/>
      <c r="X91" s="1056"/>
      <c r="Y91" s="1056"/>
      <c r="Z91" s="1056"/>
      <c r="AA91" s="1044">
        <v>1.7835648148148149E-2</v>
      </c>
      <c r="AB91" s="1056"/>
      <c r="AC91" s="1056"/>
      <c r="AD91" s="1056"/>
      <c r="AE91" s="1056"/>
      <c r="AF91" s="1056"/>
      <c r="AG91" s="1044">
        <v>1.9212962962962963E-2</v>
      </c>
      <c r="AH91" s="1056"/>
      <c r="AI91" s="1044">
        <v>1.9618055555555555E-2</v>
      </c>
      <c r="AJ91" s="1056"/>
      <c r="AK91" s="1056"/>
      <c r="AL91" s="1056"/>
      <c r="AM91" s="1044">
        <v>1.9699074074074074E-2</v>
      </c>
      <c r="AN91" s="1056"/>
      <c r="AO91" s="1056"/>
      <c r="AP91" s="1073"/>
      <c r="AQ91" s="1006">
        <f t="shared" si="12"/>
        <v>1.7592592592592594E-2</v>
      </c>
      <c r="AR91" s="1282">
        <f t="shared" si="13"/>
        <v>7</v>
      </c>
    </row>
    <row r="92" spans="1:44" ht="12.75" customHeight="1">
      <c r="A92" s="1048" t="s">
        <v>1285</v>
      </c>
      <c r="B92" s="1060">
        <f t="shared" si="10"/>
        <v>12</v>
      </c>
      <c r="C92" s="1184">
        <v>1.3158068783068785E-2</v>
      </c>
      <c r="D92" s="1307">
        <v>0</v>
      </c>
      <c r="E92" s="1061" t="str">
        <f t="shared" si="11"/>
        <v xml:space="preserve"> </v>
      </c>
      <c r="F92" s="1044"/>
      <c r="G92" s="1044"/>
      <c r="H92" s="1044"/>
      <c r="I92" s="1044"/>
      <c r="J92" s="1053"/>
      <c r="L92" s="1056"/>
      <c r="M92" s="1056"/>
      <c r="N92" s="1056"/>
      <c r="O92" s="1056"/>
      <c r="P92" s="1056"/>
      <c r="Q92" s="1056"/>
      <c r="R92" s="1056"/>
      <c r="S92" s="1056"/>
      <c r="T92" s="1056"/>
      <c r="U92" s="1056"/>
      <c r="V92" s="1056"/>
      <c r="W92" s="1056"/>
      <c r="X92" s="1056"/>
      <c r="Y92" s="1056"/>
      <c r="Z92" s="1056"/>
      <c r="AA92" s="1056"/>
      <c r="AB92" s="1056"/>
      <c r="AC92" s="1056"/>
      <c r="AD92" s="1056"/>
      <c r="AE92" s="1056"/>
      <c r="AF92" s="1056"/>
      <c r="AG92" s="1056"/>
      <c r="AH92" s="1056"/>
      <c r="AI92" s="1056"/>
      <c r="AJ92" s="1056"/>
      <c r="AK92" s="1056"/>
      <c r="AL92" s="1056"/>
      <c r="AM92" s="1056"/>
      <c r="AN92" s="1056"/>
      <c r="AO92" s="1056"/>
      <c r="AP92" s="1073"/>
      <c r="AQ92" s="1006" t="str">
        <f t="shared" si="12"/>
        <v xml:space="preserve"> </v>
      </c>
      <c r="AR92" s="1282">
        <f t="shared" si="13"/>
        <v>0</v>
      </c>
    </row>
    <row r="93" spans="1:44" ht="12.75" customHeight="1">
      <c r="A93" s="1048" t="s">
        <v>550</v>
      </c>
      <c r="B93" s="1060">
        <f t="shared" si="10"/>
        <v>6</v>
      </c>
      <c r="C93" s="1184">
        <v>1.6979166666666667E-2</v>
      </c>
      <c r="D93" s="1307">
        <v>0</v>
      </c>
      <c r="E93" s="1061" t="str">
        <f t="shared" si="11"/>
        <v xml:space="preserve"> </v>
      </c>
      <c r="F93" s="1044"/>
      <c r="G93" s="1044"/>
      <c r="H93" s="1044"/>
      <c r="I93" s="1044"/>
      <c r="L93" s="1056"/>
      <c r="M93" s="1056"/>
      <c r="N93" s="1056"/>
      <c r="O93" s="1056"/>
      <c r="P93" s="1056"/>
      <c r="Q93" s="1056"/>
      <c r="R93" s="1056"/>
      <c r="S93" s="1056"/>
      <c r="T93" s="1056"/>
      <c r="U93" s="1056"/>
      <c r="V93" s="1056"/>
      <c r="W93" s="1056"/>
      <c r="X93" s="1056"/>
      <c r="Y93" s="1056"/>
      <c r="Z93" s="1056"/>
      <c r="AA93" s="1056"/>
      <c r="AB93" s="1056"/>
      <c r="AC93" s="1056"/>
      <c r="AD93" s="1056"/>
      <c r="AE93" s="1056"/>
      <c r="AF93" s="1056"/>
      <c r="AG93" s="1056"/>
      <c r="AH93" s="1056"/>
      <c r="AI93" s="1056"/>
      <c r="AJ93" s="1056"/>
      <c r="AK93" s="1056"/>
      <c r="AL93" s="1056"/>
      <c r="AM93" s="1056"/>
      <c r="AN93" s="1056"/>
      <c r="AO93" s="1056"/>
      <c r="AP93" s="1073"/>
      <c r="AQ93" s="1006" t="str">
        <f t="shared" si="12"/>
        <v xml:space="preserve"> </v>
      </c>
      <c r="AR93" s="1282">
        <f t="shared" si="13"/>
        <v>0</v>
      </c>
    </row>
    <row r="94" spans="1:44" ht="12.75" customHeight="1">
      <c r="A94" s="1048" t="s">
        <v>383</v>
      </c>
      <c r="B94" s="1060">
        <f t="shared" si="10"/>
        <v>10</v>
      </c>
      <c r="C94" s="1184">
        <v>1.4189814814814815E-2</v>
      </c>
      <c r="D94" s="1307">
        <v>6</v>
      </c>
      <c r="E94" s="1061">
        <f t="shared" si="11"/>
        <v>1.6087962962962964E-2</v>
      </c>
      <c r="F94" s="1044"/>
      <c r="G94" s="1044">
        <v>1.6087962962962964E-2</v>
      </c>
      <c r="H94" s="1044"/>
      <c r="I94" s="1044"/>
      <c r="L94" s="1056"/>
      <c r="M94" s="1044">
        <v>1.2847222222222223E-2</v>
      </c>
      <c r="N94" s="1056"/>
      <c r="O94" s="1056"/>
      <c r="P94" s="1056"/>
      <c r="Q94" s="1056"/>
      <c r="R94" s="1056"/>
      <c r="S94" s="1044">
        <v>1.4583333333333332E-2</v>
      </c>
      <c r="T94" s="1056"/>
      <c r="U94" s="1056"/>
      <c r="V94" s="1056"/>
      <c r="W94" s="1044">
        <v>1.3946759259259258E-2</v>
      </c>
      <c r="X94" s="1056"/>
      <c r="Y94" s="1056"/>
      <c r="Z94" s="1056"/>
      <c r="AA94" s="1056"/>
      <c r="AB94" s="1056"/>
      <c r="AC94" s="1056"/>
      <c r="AD94" s="1056"/>
      <c r="AE94" s="1056"/>
      <c r="AF94" s="1044">
        <v>1.3368055555555557E-2</v>
      </c>
      <c r="AG94" s="1056"/>
      <c r="AH94" s="1056"/>
      <c r="AI94" s="1056"/>
      <c r="AJ94" s="1044">
        <v>1.292824074074074E-2</v>
      </c>
      <c r="AK94" s="1044">
        <v>1.3888888888888888E-2</v>
      </c>
      <c r="AL94" s="1056"/>
      <c r="AM94" s="1044">
        <v>1.3194444444444444E-2</v>
      </c>
      <c r="AN94" s="1056"/>
      <c r="AO94" s="1056"/>
      <c r="AP94" s="1073"/>
      <c r="AQ94" s="1006">
        <f t="shared" si="12"/>
        <v>1.2847222222222223E-2</v>
      </c>
      <c r="AR94" s="1282">
        <f t="shared" si="13"/>
        <v>8</v>
      </c>
    </row>
    <row r="95" spans="1:44" ht="12.75" customHeight="1">
      <c r="A95" s="1047" t="s">
        <v>800</v>
      </c>
      <c r="B95" s="1060">
        <f t="shared" si="10"/>
        <v>10</v>
      </c>
      <c r="C95" s="1184">
        <v>1.4143518518518519E-2</v>
      </c>
      <c r="D95" s="1307">
        <v>27</v>
      </c>
      <c r="E95" s="1061">
        <f t="shared" si="11"/>
        <v>1.4583333333333332E-2</v>
      </c>
      <c r="F95" s="1044">
        <v>1.4583333333333332E-2</v>
      </c>
      <c r="G95" s="1044"/>
      <c r="H95" s="1044">
        <v>1.6898148148148148E-2</v>
      </c>
      <c r="I95" s="1044">
        <v>1.7349537037037038E-2</v>
      </c>
      <c r="J95" s="1044">
        <v>1.6666666666666666E-2</v>
      </c>
      <c r="K95" s="1044">
        <v>1.7013888888888887E-2</v>
      </c>
      <c r="L95" s="1044">
        <v>1.4583333333333332E-2</v>
      </c>
      <c r="M95" s="1044"/>
      <c r="N95" s="1044">
        <v>1.4351851851851852E-2</v>
      </c>
      <c r="O95" s="1044">
        <v>1.4293981481481482E-2</v>
      </c>
      <c r="P95" s="1056"/>
      <c r="Q95" s="1044">
        <v>1.4097222222222221E-2</v>
      </c>
      <c r="R95" s="1056"/>
      <c r="S95" s="1056"/>
      <c r="T95" s="1056"/>
      <c r="U95" s="1044">
        <v>1.4583333333333332E-2</v>
      </c>
      <c r="V95" s="1044">
        <v>1.4085648148148151E-2</v>
      </c>
      <c r="W95" s="1056"/>
      <c r="X95" s="1044">
        <v>1.9444444444444445E-2</v>
      </c>
      <c r="Y95" s="1044">
        <v>1.7013888888888887E-2</v>
      </c>
      <c r="Z95" s="1044">
        <v>1.545138888888889E-2</v>
      </c>
      <c r="AA95" s="1044">
        <v>1.579861111111111E-2</v>
      </c>
      <c r="AB95" s="1044">
        <v>1.5138888888888889E-2</v>
      </c>
      <c r="AC95" s="1044">
        <v>1.6840277777777777E-2</v>
      </c>
      <c r="AD95" s="1056"/>
      <c r="AE95" s="1044">
        <v>1.4756944444444446E-2</v>
      </c>
      <c r="AF95" s="1056"/>
      <c r="AG95" s="1044">
        <v>1.5162037037037036E-2</v>
      </c>
      <c r="AH95" s="1044">
        <v>1.5625E-2</v>
      </c>
      <c r="AI95" s="1056"/>
      <c r="AJ95" s="1056"/>
      <c r="AK95" s="1056"/>
      <c r="AL95" s="1044">
        <v>1.8055555555555557E-2</v>
      </c>
      <c r="AM95" s="1044"/>
      <c r="AN95" s="1044"/>
      <c r="AO95" s="1056"/>
      <c r="AP95" s="1073"/>
      <c r="AQ95" s="1006">
        <f t="shared" si="12"/>
        <v>1.4085648148148151E-2</v>
      </c>
      <c r="AR95" s="1282">
        <f t="shared" si="13"/>
        <v>21</v>
      </c>
    </row>
    <row r="96" spans="1:44" ht="12.75" customHeight="1">
      <c r="A96" s="1048" t="s">
        <v>934</v>
      </c>
      <c r="B96" s="1060">
        <f t="shared" si="10"/>
        <v>13</v>
      </c>
      <c r="C96" s="1184">
        <v>1.2395833333333335E-2</v>
      </c>
      <c r="D96" s="1307">
        <v>0</v>
      </c>
      <c r="E96" s="1061" t="str">
        <f t="shared" si="11"/>
        <v xml:space="preserve"> </v>
      </c>
      <c r="F96" s="1044"/>
      <c r="G96" s="1044"/>
      <c r="H96" s="1044"/>
      <c r="I96" s="1044"/>
      <c r="L96" s="1056"/>
      <c r="M96" s="1056"/>
      <c r="N96" s="1056"/>
      <c r="O96" s="1056"/>
      <c r="P96" s="1056"/>
      <c r="Q96" s="1056"/>
      <c r="R96" s="1056"/>
      <c r="S96" s="1056"/>
      <c r="T96" s="1056"/>
      <c r="U96" s="1056"/>
      <c r="V96" s="1056"/>
      <c r="W96" s="1056"/>
      <c r="X96" s="1056"/>
      <c r="Y96" s="1056"/>
      <c r="Z96" s="1056"/>
      <c r="AA96" s="1056"/>
      <c r="AB96" s="1056"/>
      <c r="AC96" s="1056"/>
      <c r="AD96" s="1056"/>
      <c r="AE96" s="1056"/>
      <c r="AF96" s="1056"/>
      <c r="AG96" s="1056"/>
      <c r="AH96" s="1056"/>
      <c r="AI96" s="1056"/>
      <c r="AJ96" s="1056"/>
      <c r="AK96" s="1056"/>
      <c r="AL96" s="1056"/>
      <c r="AM96" s="1056"/>
      <c r="AN96" s="1056"/>
      <c r="AO96" s="1056"/>
      <c r="AP96" s="1073"/>
      <c r="AQ96" s="1006" t="str">
        <f t="shared" si="12"/>
        <v xml:space="preserve"> </v>
      </c>
      <c r="AR96" s="1282">
        <f t="shared" si="13"/>
        <v>0</v>
      </c>
    </row>
    <row r="97" spans="1:44" ht="12.75" customHeight="1">
      <c r="A97" s="1047" t="s">
        <v>1625</v>
      </c>
      <c r="B97" s="1060">
        <f t="shared" si="10"/>
        <v>7</v>
      </c>
      <c r="C97" s="1184">
        <v>1.6111111111111111E-2</v>
      </c>
      <c r="D97" s="1307">
        <v>0</v>
      </c>
      <c r="E97" s="1061" t="str">
        <f t="shared" si="11"/>
        <v xml:space="preserve"> </v>
      </c>
      <c r="F97" s="1043"/>
      <c r="G97" s="1043"/>
      <c r="H97" s="1043"/>
      <c r="I97" s="1043"/>
      <c r="J97" s="1053"/>
      <c r="L97" s="1056"/>
      <c r="M97" s="1056"/>
      <c r="N97" s="1056"/>
      <c r="O97" s="1056"/>
      <c r="P97" s="1056"/>
      <c r="Q97" s="1056"/>
      <c r="R97" s="1056"/>
      <c r="S97" s="1056"/>
      <c r="T97" s="1056"/>
      <c r="U97" s="1056"/>
      <c r="V97" s="1056"/>
      <c r="W97" s="1056"/>
      <c r="X97" s="1056"/>
      <c r="Y97" s="1056"/>
      <c r="Z97" s="1056"/>
      <c r="AA97" s="1056"/>
      <c r="AB97" s="1056"/>
      <c r="AC97" s="1056"/>
      <c r="AD97" s="1056"/>
      <c r="AE97" s="1056"/>
      <c r="AF97" s="1056"/>
      <c r="AG97" s="1056"/>
      <c r="AH97" s="1056"/>
      <c r="AI97" s="1056"/>
      <c r="AJ97" s="1056"/>
      <c r="AK97" s="1056"/>
      <c r="AL97" s="1056"/>
      <c r="AM97" s="1056"/>
      <c r="AN97" s="1056"/>
      <c r="AO97" s="1056"/>
      <c r="AP97" s="1073"/>
      <c r="AQ97" s="1006" t="str">
        <f t="shared" si="12"/>
        <v xml:space="preserve"> </v>
      </c>
      <c r="AR97" s="1282">
        <f t="shared" si="13"/>
        <v>0</v>
      </c>
    </row>
    <row r="98" spans="1:44" ht="12.75" customHeight="1">
      <c r="A98" s="1066" t="s">
        <v>929</v>
      </c>
      <c r="B98" s="1060">
        <f t="shared" si="10"/>
        <v>5</v>
      </c>
      <c r="C98" s="1184">
        <v>1.7708333333333333E-2</v>
      </c>
      <c r="D98" s="1307">
        <v>0</v>
      </c>
      <c r="E98" s="1061" t="str">
        <f t="shared" si="11"/>
        <v xml:space="preserve"> </v>
      </c>
      <c r="F98" s="1006"/>
      <c r="G98" s="1044"/>
      <c r="H98" s="1044"/>
      <c r="I98" s="1044"/>
      <c r="J98" s="1053"/>
      <c r="L98" s="1056"/>
      <c r="M98" s="1056"/>
      <c r="N98" s="1056"/>
      <c r="O98" s="1056"/>
      <c r="P98" s="1056"/>
      <c r="Q98" s="1056"/>
      <c r="R98" s="1056"/>
      <c r="S98" s="1056"/>
      <c r="T98" s="1056"/>
      <c r="U98" s="1056"/>
      <c r="V98" s="1056"/>
      <c r="W98" s="1056"/>
      <c r="X98" s="1056"/>
      <c r="Y98" s="1056"/>
      <c r="Z98" s="1056"/>
      <c r="AA98" s="1056"/>
      <c r="AB98" s="1056"/>
      <c r="AC98" s="1056"/>
      <c r="AD98" s="1056"/>
      <c r="AE98" s="1056"/>
      <c r="AF98" s="1056"/>
      <c r="AG98" s="1056"/>
      <c r="AH98" s="1056"/>
      <c r="AI98" s="1056"/>
      <c r="AJ98" s="1056"/>
      <c r="AK98" s="1056"/>
      <c r="AL98" s="1056"/>
      <c r="AM98" s="1056"/>
      <c r="AN98" s="1056"/>
      <c r="AO98" s="1056"/>
      <c r="AP98" s="1073"/>
      <c r="AQ98" s="1006" t="str">
        <f t="shared" si="12"/>
        <v xml:space="preserve"> </v>
      </c>
      <c r="AR98" s="1282">
        <f t="shared" si="13"/>
        <v>0</v>
      </c>
    </row>
    <row r="99" spans="1:44" ht="12.75" customHeight="1">
      <c r="A99" s="1048" t="s">
        <v>557</v>
      </c>
      <c r="B99" s="1060">
        <f t="shared" si="10"/>
        <v>11</v>
      </c>
      <c r="C99" s="1184">
        <v>1.3310185185185187E-2</v>
      </c>
      <c r="D99" s="1307">
        <v>5</v>
      </c>
      <c r="E99" s="1061" t="str">
        <f t="shared" si="11"/>
        <v xml:space="preserve"> </v>
      </c>
      <c r="F99" s="1044"/>
      <c r="G99" s="1044"/>
      <c r="H99" s="1044"/>
      <c r="I99" s="1044"/>
      <c r="L99" s="1056"/>
      <c r="M99" s="1056"/>
      <c r="N99" s="1056"/>
      <c r="O99" s="1056"/>
      <c r="P99" s="1056"/>
      <c r="Q99" s="1056"/>
      <c r="R99" s="1056"/>
      <c r="S99" s="1056"/>
      <c r="T99" s="1056"/>
      <c r="U99" s="1056"/>
      <c r="V99" s="1056"/>
      <c r="W99" s="1056"/>
      <c r="X99" s="1056"/>
      <c r="Y99" s="1056"/>
      <c r="Z99" s="1056"/>
      <c r="AA99" s="1056"/>
      <c r="AB99" s="1056"/>
      <c r="AC99" s="1056"/>
      <c r="AD99" s="1056"/>
      <c r="AE99" s="1056"/>
      <c r="AF99" s="1056"/>
      <c r="AG99" s="1056"/>
      <c r="AH99" s="1044">
        <v>1.5625E-2</v>
      </c>
      <c r="AI99" s="1056"/>
      <c r="AJ99" s="1056"/>
      <c r="AK99" s="1056"/>
      <c r="AL99" s="1056"/>
      <c r="AM99" s="1056"/>
      <c r="AN99" s="1044">
        <v>1.3321759259259261E-2</v>
      </c>
      <c r="AO99" s="1056"/>
      <c r="AP99" s="1073"/>
      <c r="AQ99" s="1006">
        <f t="shared" si="12"/>
        <v>1.3321759259259261E-2</v>
      </c>
      <c r="AR99" s="1282">
        <f t="shared" si="13"/>
        <v>2</v>
      </c>
    </row>
    <row r="100" spans="1:44" ht="12.75" customHeight="1">
      <c r="A100" s="1048" t="s">
        <v>804</v>
      </c>
      <c r="B100" s="1060">
        <f t="shared" si="10"/>
        <v>8</v>
      </c>
      <c r="C100" s="1184">
        <v>1.5879629629629629E-2</v>
      </c>
      <c r="D100" s="1307">
        <v>0</v>
      </c>
      <c r="E100" s="1061" t="str">
        <f t="shared" si="11"/>
        <v xml:space="preserve"> </v>
      </c>
      <c r="F100" s="1044"/>
      <c r="G100" s="1044"/>
      <c r="H100" s="1044"/>
      <c r="I100" s="1044"/>
      <c r="L100" s="1056"/>
      <c r="M100" s="1056"/>
      <c r="N100" s="1056"/>
      <c r="O100" s="1056"/>
      <c r="P100" s="1056"/>
      <c r="Q100" s="1056"/>
      <c r="R100" s="1056"/>
      <c r="S100" s="1056"/>
      <c r="T100" s="1056"/>
      <c r="U100" s="1056"/>
      <c r="V100" s="1056"/>
      <c r="W100" s="1056"/>
      <c r="X100" s="1056"/>
      <c r="Y100" s="1056"/>
      <c r="Z100" s="1056"/>
      <c r="AA100" s="1056"/>
      <c r="AB100" s="1056"/>
      <c r="AC100" s="1056"/>
      <c r="AD100" s="1056"/>
      <c r="AE100" s="1056"/>
      <c r="AF100" s="1056"/>
      <c r="AG100" s="1056"/>
      <c r="AH100" s="1056"/>
      <c r="AI100" s="1056"/>
      <c r="AJ100" s="1056"/>
      <c r="AK100" s="1056"/>
      <c r="AL100" s="1056"/>
      <c r="AM100" s="1056"/>
      <c r="AN100" s="1056"/>
      <c r="AO100" s="1056"/>
      <c r="AP100" s="1073"/>
      <c r="AQ100" s="1006" t="str">
        <f t="shared" si="12"/>
        <v xml:space="preserve"> </v>
      </c>
      <c r="AR100" s="1282">
        <f t="shared" si="13"/>
        <v>0</v>
      </c>
    </row>
    <row r="101" spans="1:44" ht="12.75" customHeight="1">
      <c r="A101" s="1048" t="s">
        <v>1286</v>
      </c>
      <c r="B101" s="1060">
        <f t="shared" si="10"/>
        <v>14</v>
      </c>
      <c r="C101" s="1184">
        <v>1.1793981481481482E-2</v>
      </c>
      <c r="D101" s="1307">
        <v>0</v>
      </c>
      <c r="E101" s="1061" t="str">
        <f t="shared" si="11"/>
        <v xml:space="preserve"> </v>
      </c>
      <c r="F101" s="1044"/>
      <c r="G101" s="1044"/>
      <c r="H101" s="1044"/>
      <c r="I101" s="1044"/>
      <c r="L101" s="1056"/>
      <c r="M101" s="1056"/>
      <c r="N101" s="1056"/>
      <c r="O101" s="1056"/>
      <c r="P101" s="1056"/>
      <c r="Q101" s="1056"/>
      <c r="R101" s="1056"/>
      <c r="S101" s="1056"/>
      <c r="T101" s="1056"/>
      <c r="U101" s="1056"/>
      <c r="V101" s="1056"/>
      <c r="W101" s="1056"/>
      <c r="X101" s="1056"/>
      <c r="Y101" s="1056"/>
      <c r="Z101" s="1056"/>
      <c r="AA101" s="1056"/>
      <c r="AB101" s="1056"/>
      <c r="AC101" s="1056"/>
      <c r="AD101" s="1056"/>
      <c r="AE101" s="1056"/>
      <c r="AF101" s="1056"/>
      <c r="AG101" s="1056"/>
      <c r="AH101" s="1056"/>
      <c r="AI101" s="1056"/>
      <c r="AJ101" s="1056"/>
      <c r="AK101" s="1056"/>
      <c r="AL101" s="1056"/>
      <c r="AM101" s="1056"/>
      <c r="AN101" s="1056"/>
      <c r="AO101" s="1056"/>
      <c r="AP101" s="1073"/>
      <c r="AQ101" s="1006" t="str">
        <f t="shared" si="12"/>
        <v xml:space="preserve"> </v>
      </c>
      <c r="AR101" s="1282">
        <f t="shared" si="13"/>
        <v>0</v>
      </c>
    </row>
    <row r="102" spans="1:44" ht="12.75" customHeight="1">
      <c r="A102" s="1047" t="s">
        <v>1173</v>
      </c>
      <c r="B102" s="1060">
        <f t="shared" si="10"/>
        <v>11</v>
      </c>
      <c r="C102" s="1184">
        <v>1.3541666666666667E-2</v>
      </c>
      <c r="D102" s="1307">
        <v>0</v>
      </c>
      <c r="E102" s="1061" t="str">
        <f t="shared" si="11"/>
        <v xml:space="preserve"> </v>
      </c>
      <c r="F102" s="1044"/>
      <c r="G102" s="1044"/>
      <c r="H102" s="1044"/>
      <c r="I102" s="1044"/>
      <c r="J102" s="1053"/>
      <c r="L102" s="1056"/>
      <c r="M102" s="1056"/>
      <c r="N102" s="1056"/>
      <c r="O102" s="1056"/>
      <c r="P102" s="1056"/>
      <c r="Q102" s="1056"/>
      <c r="R102" s="1056"/>
      <c r="S102" s="1056"/>
      <c r="T102" s="1056"/>
      <c r="U102" s="1056"/>
      <c r="V102" s="1056"/>
      <c r="W102" s="1056"/>
      <c r="X102" s="1056"/>
      <c r="Y102" s="1056"/>
      <c r="Z102" s="1056"/>
      <c r="AA102" s="1056"/>
      <c r="AB102" s="1056"/>
      <c r="AC102" s="1056"/>
      <c r="AD102" s="1056"/>
      <c r="AE102" s="1056"/>
      <c r="AF102" s="1056"/>
      <c r="AG102" s="1056"/>
      <c r="AH102" s="1056"/>
      <c r="AI102" s="1056"/>
      <c r="AJ102" s="1056"/>
      <c r="AK102" s="1056"/>
      <c r="AL102" s="1056"/>
      <c r="AM102" s="1056"/>
      <c r="AN102" s="1056"/>
      <c r="AO102" s="1056"/>
      <c r="AP102" s="1073"/>
      <c r="AQ102" s="1006" t="str">
        <f t="shared" si="12"/>
        <v xml:space="preserve"> </v>
      </c>
      <c r="AR102" s="1282">
        <f t="shared" si="13"/>
        <v>0</v>
      </c>
    </row>
    <row r="103" spans="1:44" ht="12.75" customHeight="1">
      <c r="A103" s="1046" t="s">
        <v>1732</v>
      </c>
      <c r="B103" s="1060">
        <f t="shared" si="10"/>
        <v>30</v>
      </c>
      <c r="C103" s="1019"/>
      <c r="D103" s="1185">
        <v>5</v>
      </c>
      <c r="E103" s="1061" t="str">
        <f t="shared" si="11"/>
        <v xml:space="preserve"> </v>
      </c>
      <c r="F103" s="1020"/>
      <c r="G103" s="1044"/>
      <c r="H103" s="1044"/>
      <c r="I103" s="1044"/>
      <c r="J103" s="1053"/>
      <c r="L103" s="1056"/>
      <c r="M103" s="1056"/>
      <c r="N103" s="1056"/>
      <c r="O103" s="1056"/>
      <c r="P103" s="1056"/>
      <c r="Q103" s="1056"/>
      <c r="R103" s="1056"/>
      <c r="S103" s="1056"/>
      <c r="T103" s="1056"/>
      <c r="U103" s="1056"/>
      <c r="V103" s="1056"/>
      <c r="W103" s="1056"/>
      <c r="X103" s="1056"/>
      <c r="Y103" s="1056"/>
      <c r="Z103" s="1056"/>
      <c r="AA103" s="1056"/>
      <c r="AB103" s="1056"/>
      <c r="AC103" s="1056"/>
      <c r="AD103" s="1056"/>
      <c r="AE103" s="1056"/>
      <c r="AF103" s="1056"/>
      <c r="AG103" s="1056"/>
      <c r="AH103" s="1056"/>
      <c r="AI103" s="1056"/>
      <c r="AJ103" s="1056"/>
      <c r="AK103" s="1056"/>
      <c r="AL103" s="1056"/>
      <c r="AM103" s="1056"/>
      <c r="AN103" s="1056"/>
      <c r="AO103" s="1056"/>
      <c r="AP103" s="1073"/>
      <c r="AQ103" s="1006" t="str">
        <f t="shared" si="12"/>
        <v xml:space="preserve"> </v>
      </c>
      <c r="AR103" s="1282">
        <f t="shared" si="13"/>
        <v>0</v>
      </c>
    </row>
    <row r="104" spans="1:44" ht="12.75" customHeight="1">
      <c r="A104" s="1047" t="s">
        <v>1570</v>
      </c>
      <c r="B104" s="1060">
        <f t="shared" si="10"/>
        <v>12</v>
      </c>
      <c r="C104" s="1184">
        <v>1.2566137566137567E-2</v>
      </c>
      <c r="D104" s="1307">
        <v>0</v>
      </c>
      <c r="E104" s="1061" t="str">
        <f t="shared" si="11"/>
        <v xml:space="preserve"> </v>
      </c>
      <c r="F104" s="1044"/>
      <c r="G104" s="1044"/>
      <c r="H104" s="1044"/>
      <c r="I104" s="1044"/>
      <c r="J104" s="1053"/>
      <c r="L104" s="1056"/>
      <c r="M104" s="1056"/>
      <c r="N104" s="1056"/>
      <c r="O104" s="1056"/>
      <c r="P104" s="1056"/>
      <c r="Q104" s="1044">
        <v>1.2546296296296297E-2</v>
      </c>
      <c r="R104" s="1054" t="s">
        <v>1566</v>
      </c>
      <c r="S104" s="1056"/>
      <c r="T104" s="1056"/>
      <c r="U104" s="1056"/>
      <c r="V104" s="1056"/>
      <c r="W104" s="1056"/>
      <c r="X104" s="1056"/>
      <c r="Y104" s="1056"/>
      <c r="Z104" s="1044">
        <v>1.4247685185185184E-2</v>
      </c>
      <c r="AA104" s="1056"/>
      <c r="AB104" s="1056"/>
      <c r="AC104" s="1056"/>
      <c r="AD104" s="1056"/>
      <c r="AE104" s="1056"/>
      <c r="AF104" s="1056"/>
      <c r="AG104" s="1056"/>
      <c r="AH104" s="1056"/>
      <c r="AI104" s="1056"/>
      <c r="AJ104" s="1056"/>
      <c r="AK104" s="1056"/>
      <c r="AL104" s="1056"/>
      <c r="AM104" s="1056"/>
      <c r="AN104" s="1056"/>
      <c r="AO104" s="1056"/>
      <c r="AP104" s="1073"/>
      <c r="AQ104" s="1006">
        <f t="shared" si="12"/>
        <v>1.2546296296296297E-2</v>
      </c>
      <c r="AR104" s="1282">
        <f t="shared" si="13"/>
        <v>3</v>
      </c>
    </row>
    <row r="105" spans="1:44" ht="12.75" customHeight="1">
      <c r="A105" s="1048" t="s">
        <v>319</v>
      </c>
      <c r="B105" s="1060">
        <f t="shared" ref="B105:B136" si="14">IFERROR(MINUTE(B$5)-MINUTE(C105)," ")</f>
        <v>2</v>
      </c>
      <c r="C105" s="1061">
        <v>1.9479166666666669E-2</v>
      </c>
      <c r="D105" s="1294">
        <v>0</v>
      </c>
      <c r="E105" s="1061" t="str">
        <f t="shared" ref="E105:E136" si="15">IFERROR(AVERAGE(F105:G105), " ")</f>
        <v xml:space="preserve"> </v>
      </c>
      <c r="F105" s="1044"/>
      <c r="G105" s="1044"/>
      <c r="H105" s="1044"/>
      <c r="I105" s="1044"/>
      <c r="J105" s="1053"/>
      <c r="L105" s="1056"/>
      <c r="M105" s="1056"/>
      <c r="N105" s="1056"/>
      <c r="O105" s="1056"/>
      <c r="P105" s="1056"/>
      <c r="Q105" s="1056"/>
      <c r="R105" s="1056"/>
      <c r="S105" s="1056"/>
      <c r="T105" s="1056"/>
      <c r="U105" s="1056"/>
      <c r="V105" s="1056"/>
      <c r="W105" s="1056"/>
      <c r="X105" s="1056"/>
      <c r="Y105" s="1056"/>
      <c r="Z105" s="1056"/>
      <c r="AA105" s="1056"/>
      <c r="AB105" s="1056"/>
      <c r="AC105" s="1056"/>
      <c r="AD105" s="1044">
        <v>2.7083333333333334E-2</v>
      </c>
      <c r="AE105" s="1044">
        <v>2.4444444444444446E-2</v>
      </c>
      <c r="AF105" s="1044">
        <v>2.2800925925925929E-2</v>
      </c>
      <c r="AG105" s="1044">
        <v>2.3645833333333335E-2</v>
      </c>
      <c r="AH105" s="1056"/>
      <c r="AI105" s="1044">
        <v>2.5937500000000002E-2</v>
      </c>
      <c r="AJ105" s="1056"/>
      <c r="AK105" s="1044">
        <v>2.3298611111111107E-2</v>
      </c>
      <c r="AL105" s="1056"/>
      <c r="AM105" s="1056"/>
      <c r="AN105" s="1056"/>
      <c r="AO105" s="1056"/>
      <c r="AP105" s="1073"/>
      <c r="AQ105" s="1006">
        <f t="shared" si="12"/>
        <v>2.2800925925925929E-2</v>
      </c>
      <c r="AR105" s="1282">
        <f t="shared" si="13"/>
        <v>6</v>
      </c>
    </row>
    <row r="106" spans="1:44" ht="12.75" customHeight="1">
      <c r="A106" s="1048" t="s">
        <v>609</v>
      </c>
      <c r="B106" s="1060">
        <f t="shared" si="14"/>
        <v>2</v>
      </c>
      <c r="C106" s="1061">
        <v>1.9490740740740743E-2</v>
      </c>
      <c r="D106" s="1294">
        <v>0</v>
      </c>
      <c r="E106" s="1061" t="str">
        <f t="shared" si="15"/>
        <v xml:space="preserve"> </v>
      </c>
      <c r="F106" s="1044"/>
      <c r="G106" s="1044"/>
      <c r="H106" s="1044"/>
      <c r="I106" s="1044"/>
      <c r="J106" s="1053"/>
      <c r="L106" s="1056"/>
      <c r="M106" s="1056"/>
      <c r="N106" s="1056"/>
      <c r="O106" s="1056"/>
      <c r="P106" s="1056"/>
      <c r="Q106" s="1056"/>
      <c r="R106" s="1056"/>
      <c r="S106" s="1056"/>
      <c r="T106" s="1056"/>
      <c r="U106" s="1056"/>
      <c r="V106" s="1056"/>
      <c r="W106" s="1056"/>
      <c r="X106" s="1056"/>
      <c r="Y106" s="1056"/>
      <c r="Z106" s="1056"/>
      <c r="AA106" s="1056"/>
      <c r="AB106" s="1056"/>
      <c r="AC106" s="1056"/>
      <c r="AD106" s="1044"/>
      <c r="AE106" s="1056"/>
      <c r="AF106" s="1056"/>
      <c r="AG106" s="1056"/>
      <c r="AH106" s="1056"/>
      <c r="AI106" s="1056"/>
      <c r="AJ106" s="1056"/>
      <c r="AK106" s="1056"/>
      <c r="AL106" s="1056"/>
      <c r="AM106" s="1056"/>
      <c r="AN106" s="1056"/>
      <c r="AO106" s="1056"/>
      <c r="AP106" s="1073"/>
      <c r="AQ106" s="1006" t="str">
        <f t="shared" ref="AQ106:AQ134" si="16">IF(MIN(F106:AO106)=0," ",MIN(F106:AO106))</f>
        <v xml:space="preserve"> </v>
      </c>
      <c r="AR106" s="1282">
        <f t="shared" ref="AR106:AR134" si="17">COUNTA(F106:AO106)</f>
        <v>0</v>
      </c>
    </row>
    <row r="107" spans="1:44" ht="12.75" customHeight="1">
      <c r="A107" s="1048" t="s">
        <v>806</v>
      </c>
      <c r="B107" s="1060">
        <f t="shared" si="14"/>
        <v>13</v>
      </c>
      <c r="C107" s="1061">
        <v>1.1921296296296298E-2</v>
      </c>
      <c r="D107" s="1294">
        <v>6</v>
      </c>
      <c r="E107" s="1061">
        <f t="shared" si="15"/>
        <v>1.8171296296296297E-2</v>
      </c>
      <c r="F107" s="1044"/>
      <c r="G107" s="1044">
        <v>1.8171296296296297E-2</v>
      </c>
      <c r="H107" s="1044"/>
      <c r="I107" s="1044"/>
      <c r="J107" s="1053"/>
      <c r="L107" s="1056"/>
      <c r="M107" s="1056"/>
      <c r="N107" s="1056"/>
      <c r="O107" s="1056"/>
      <c r="P107" s="1056"/>
      <c r="Q107" s="1056"/>
      <c r="R107" s="1056"/>
      <c r="S107" s="1056"/>
      <c r="T107" s="1056"/>
      <c r="U107" s="1056"/>
      <c r="V107" s="1056"/>
      <c r="W107" s="1056"/>
      <c r="X107" s="1056"/>
      <c r="Y107" s="1056"/>
      <c r="Z107" s="1056"/>
      <c r="AA107" s="1056"/>
      <c r="AB107" s="1056"/>
      <c r="AC107" s="1056"/>
      <c r="AD107" s="1056"/>
      <c r="AE107" s="1056"/>
      <c r="AF107" s="1056"/>
      <c r="AG107" s="1056"/>
      <c r="AH107" s="1056"/>
      <c r="AI107" s="1056"/>
      <c r="AJ107" s="1056"/>
      <c r="AK107" s="1056"/>
      <c r="AL107" s="1056"/>
      <c r="AM107" s="1056"/>
      <c r="AN107" s="1056"/>
      <c r="AO107" s="1056"/>
      <c r="AP107" s="1073"/>
      <c r="AQ107" s="1006">
        <f t="shared" si="16"/>
        <v>1.8171296296296297E-2</v>
      </c>
      <c r="AR107" s="1282">
        <f t="shared" si="17"/>
        <v>1</v>
      </c>
    </row>
    <row r="108" spans="1:44" ht="12.75" customHeight="1">
      <c r="A108" s="1048" t="s">
        <v>1287</v>
      </c>
      <c r="B108" s="1060">
        <f t="shared" si="14"/>
        <v>10</v>
      </c>
      <c r="C108" s="1061">
        <v>1.3900462962962962E-2</v>
      </c>
      <c r="D108" s="1294">
        <v>0</v>
      </c>
      <c r="E108" s="1061" t="str">
        <f t="shared" si="15"/>
        <v xml:space="preserve"> </v>
      </c>
      <c r="F108" s="1044"/>
      <c r="G108" s="1044"/>
      <c r="H108" s="1044"/>
      <c r="I108" s="1044"/>
      <c r="J108" s="1053"/>
      <c r="L108" s="1056"/>
      <c r="M108" s="1056"/>
      <c r="N108" s="1056"/>
      <c r="O108" s="1056"/>
      <c r="P108" s="1056"/>
      <c r="Q108" s="1056"/>
      <c r="R108" s="1056"/>
      <c r="S108" s="1056"/>
      <c r="T108" s="1056"/>
      <c r="U108" s="1056"/>
      <c r="V108" s="1056"/>
      <c r="W108" s="1056"/>
      <c r="X108" s="1056"/>
      <c r="Y108" s="1056"/>
      <c r="Z108" s="1056"/>
      <c r="AA108" s="1056"/>
      <c r="AB108" s="1056"/>
      <c r="AC108" s="1056"/>
      <c r="AD108" s="1056"/>
      <c r="AE108" s="1056"/>
      <c r="AF108" s="1056"/>
      <c r="AG108" s="1056"/>
      <c r="AH108" s="1056"/>
      <c r="AI108" s="1056"/>
      <c r="AJ108" s="1056"/>
      <c r="AK108" s="1056"/>
      <c r="AL108" s="1056"/>
      <c r="AM108" s="1056"/>
      <c r="AN108" s="1056"/>
      <c r="AO108" s="1056"/>
      <c r="AP108" s="1073"/>
      <c r="AQ108" s="1006" t="str">
        <f t="shared" si="16"/>
        <v xml:space="preserve"> </v>
      </c>
      <c r="AR108" s="1282">
        <f t="shared" si="17"/>
        <v>0</v>
      </c>
    </row>
    <row r="109" spans="1:44" ht="12.75" customHeight="1">
      <c r="A109" s="1047" t="s">
        <v>1057</v>
      </c>
      <c r="B109" s="1060" t="str">
        <f t="shared" si="14"/>
        <v xml:space="preserve"> </v>
      </c>
      <c r="C109" s="1061" t="s">
        <v>514</v>
      </c>
      <c r="D109" s="1294">
        <v>0</v>
      </c>
      <c r="E109" s="1061" t="str">
        <f t="shared" si="15"/>
        <v xml:space="preserve"> </v>
      </c>
      <c r="F109" s="1068"/>
      <c r="G109" s="1019"/>
      <c r="H109" s="1019"/>
      <c r="I109" s="1019"/>
      <c r="L109" s="1056"/>
      <c r="M109" s="1056"/>
      <c r="N109" s="1056"/>
      <c r="O109" s="1056"/>
      <c r="P109" s="1056"/>
      <c r="Q109" s="1056"/>
      <c r="R109" s="1056"/>
      <c r="S109" s="1056"/>
      <c r="T109" s="1056"/>
      <c r="U109" s="1056"/>
      <c r="V109" s="1056"/>
      <c r="W109" s="1056"/>
      <c r="X109" s="1056"/>
      <c r="Y109" s="1056"/>
      <c r="Z109" s="1056"/>
      <c r="AA109" s="1056"/>
      <c r="AB109" s="1056"/>
      <c r="AC109" s="1056"/>
      <c r="AD109" s="1056"/>
      <c r="AE109" s="1056"/>
      <c r="AF109" s="1056"/>
      <c r="AG109" s="1056"/>
      <c r="AH109" s="1056"/>
      <c r="AI109" s="1056"/>
      <c r="AJ109" s="1056"/>
      <c r="AK109" s="1056"/>
      <c r="AL109" s="1056"/>
      <c r="AM109" s="1056"/>
      <c r="AN109" s="1056"/>
      <c r="AO109" s="1056"/>
      <c r="AP109" s="1073"/>
      <c r="AQ109" s="1006" t="str">
        <f t="shared" si="16"/>
        <v xml:space="preserve"> </v>
      </c>
      <c r="AR109" s="1282">
        <f t="shared" si="17"/>
        <v>0</v>
      </c>
    </row>
    <row r="110" spans="1:44" ht="12.75" customHeight="1">
      <c r="A110" s="1048" t="s">
        <v>708</v>
      </c>
      <c r="B110" s="1060">
        <f t="shared" si="14"/>
        <v>5</v>
      </c>
      <c r="C110" s="1061">
        <v>1.7766203703703704E-2</v>
      </c>
      <c r="D110" s="1294">
        <v>2</v>
      </c>
      <c r="E110" s="1061" t="str">
        <f t="shared" si="15"/>
        <v xml:space="preserve"> </v>
      </c>
      <c r="F110" s="1044"/>
      <c r="G110" s="1044"/>
      <c r="H110" s="1044"/>
      <c r="I110" s="1044"/>
      <c r="L110" s="1056"/>
      <c r="M110" s="1056"/>
      <c r="N110" s="1056"/>
      <c r="O110" s="1056"/>
      <c r="P110" s="1056"/>
      <c r="Q110" s="1056"/>
      <c r="R110" s="1056"/>
      <c r="S110" s="1056"/>
      <c r="T110" s="1056"/>
      <c r="U110" s="1056"/>
      <c r="V110" s="1056"/>
      <c r="W110" s="1056"/>
      <c r="X110" s="1056"/>
      <c r="Y110" s="1056"/>
      <c r="Z110" s="1056"/>
      <c r="AA110" s="1056"/>
      <c r="AB110" s="1056"/>
      <c r="AC110" s="1056"/>
      <c r="AD110" s="1056"/>
      <c r="AE110" s="1044">
        <v>1.7939814814814815E-2</v>
      </c>
      <c r="AF110" s="1044">
        <v>1.7175925925925924E-2</v>
      </c>
      <c r="AG110" s="1056"/>
      <c r="AH110" s="1056"/>
      <c r="AI110" s="1056"/>
      <c r="AJ110" s="1056"/>
      <c r="AK110" s="1056"/>
      <c r="AL110" s="1056"/>
      <c r="AM110" s="1044">
        <v>1.8645833333333334E-2</v>
      </c>
      <c r="AN110" s="1056"/>
      <c r="AO110" s="1056"/>
      <c r="AP110" s="1073"/>
      <c r="AQ110" s="1006">
        <f t="shared" si="16"/>
        <v>1.7175925925925924E-2</v>
      </c>
      <c r="AR110" s="1282">
        <f t="shared" si="17"/>
        <v>3</v>
      </c>
    </row>
    <row r="111" spans="1:44" ht="12.75" customHeight="1">
      <c r="A111" s="1048" t="s">
        <v>1288</v>
      </c>
      <c r="B111" s="1060">
        <f t="shared" si="14"/>
        <v>4</v>
      </c>
      <c r="C111" s="1061">
        <v>1.8287037037037036E-2</v>
      </c>
      <c r="D111" s="1294">
        <v>30</v>
      </c>
      <c r="E111" s="1061">
        <f t="shared" si="15"/>
        <v>2.0011574074074074E-2</v>
      </c>
      <c r="F111" s="1044">
        <v>2.028935185185185E-2</v>
      </c>
      <c r="G111" s="1044">
        <v>1.9733796296296298E-2</v>
      </c>
      <c r="H111" s="1044">
        <v>1.9849537037037037E-2</v>
      </c>
      <c r="I111" s="1044"/>
      <c r="K111" s="1044">
        <v>2.0486111111111111E-2</v>
      </c>
      <c r="L111" s="1056" t="s">
        <v>1566</v>
      </c>
      <c r="M111" s="1056" t="s">
        <v>1566</v>
      </c>
      <c r="N111" s="1044">
        <v>1.8807870370370371E-2</v>
      </c>
      <c r="O111" s="1056" t="s">
        <v>1566</v>
      </c>
      <c r="P111" s="1056"/>
      <c r="Q111" s="1044">
        <v>2.0254629629629629E-2</v>
      </c>
      <c r="R111" s="1054" t="s">
        <v>1566</v>
      </c>
      <c r="S111" s="1054" t="s">
        <v>1566</v>
      </c>
      <c r="T111" s="1054" t="s">
        <v>1566</v>
      </c>
      <c r="U111" s="1044">
        <v>1.909722222222222E-2</v>
      </c>
      <c r="V111" s="1044">
        <v>1.9837962962962963E-2</v>
      </c>
      <c r="W111" s="1056"/>
      <c r="X111" s="1044">
        <v>1.9444444444444445E-2</v>
      </c>
      <c r="Y111" s="1044">
        <v>1.9490740740740743E-2</v>
      </c>
      <c r="Z111" s="1044">
        <v>1.9895833333333331E-2</v>
      </c>
      <c r="AA111" s="1044">
        <v>1.9444444444444445E-2</v>
      </c>
      <c r="AB111" s="1044">
        <v>1.9282407407407408E-2</v>
      </c>
      <c r="AC111" s="1056"/>
      <c r="AD111" s="1044">
        <v>1.9444444444444445E-2</v>
      </c>
      <c r="AE111" s="1056"/>
      <c r="AF111" s="1056"/>
      <c r="AG111" s="1044">
        <v>1.9444444444444445E-2</v>
      </c>
      <c r="AH111" s="1044">
        <v>1.9444444444444445E-2</v>
      </c>
      <c r="AI111" s="1044">
        <v>1.9444444444444445E-2</v>
      </c>
      <c r="AJ111" s="1044">
        <v>1.8055555555555557E-2</v>
      </c>
      <c r="AK111" s="1044">
        <v>1.8310185185185186E-2</v>
      </c>
      <c r="AL111" s="1044">
        <v>1.8981481481481481E-2</v>
      </c>
      <c r="AM111" s="1044"/>
      <c r="AN111" s="1044">
        <v>1.8402777777777778E-2</v>
      </c>
      <c r="AO111" s="1056"/>
      <c r="AP111" s="1073"/>
      <c r="AQ111" s="1006">
        <f t="shared" si="16"/>
        <v>1.8055555555555557E-2</v>
      </c>
      <c r="AR111" s="1282">
        <f t="shared" si="17"/>
        <v>27</v>
      </c>
    </row>
    <row r="112" spans="1:44" ht="12.75" customHeight="1">
      <c r="A112" s="1285" t="s">
        <v>1658</v>
      </c>
      <c r="B112" s="1060">
        <f t="shared" si="14"/>
        <v>30</v>
      </c>
      <c r="C112" s="1089"/>
      <c r="D112" s="1294">
        <v>1</v>
      </c>
      <c r="E112" s="1061" t="str">
        <f t="shared" si="15"/>
        <v xml:space="preserve"> </v>
      </c>
      <c r="F112" s="1020"/>
      <c r="G112" s="1020"/>
      <c r="H112" s="1020"/>
      <c r="I112" s="1020"/>
      <c r="J112" s="1053"/>
      <c r="L112" s="1056"/>
      <c r="M112" s="1056"/>
      <c r="N112" s="1056"/>
      <c r="O112" s="1056"/>
      <c r="P112" s="1056"/>
      <c r="Q112" s="1056"/>
      <c r="R112" s="1056"/>
      <c r="S112" s="1056"/>
      <c r="T112" s="1056"/>
      <c r="U112" s="1056"/>
      <c r="V112" s="1056"/>
      <c r="W112" s="1056"/>
      <c r="X112" s="1056"/>
      <c r="Y112" s="1056"/>
      <c r="Z112" s="1056"/>
      <c r="AA112" s="1056"/>
      <c r="AB112" s="1056"/>
      <c r="AC112" s="1056"/>
      <c r="AD112" s="1056"/>
      <c r="AE112" s="1056"/>
      <c r="AF112" s="1056"/>
      <c r="AG112" s="1056"/>
      <c r="AH112" s="1056"/>
      <c r="AI112" s="1056"/>
      <c r="AJ112" s="1056"/>
      <c r="AK112" s="1056"/>
      <c r="AL112" s="1056"/>
      <c r="AM112" s="1056"/>
      <c r="AN112" s="1056"/>
      <c r="AO112" s="1056"/>
      <c r="AP112" s="1073"/>
      <c r="AQ112" s="1006" t="str">
        <f t="shared" si="16"/>
        <v xml:space="preserve"> </v>
      </c>
      <c r="AR112" s="1282">
        <f t="shared" si="17"/>
        <v>0</v>
      </c>
    </row>
    <row r="113" spans="1:45" ht="12.75" customHeight="1">
      <c r="A113" s="1046" t="s">
        <v>1120</v>
      </c>
      <c r="B113" s="1060">
        <f t="shared" si="14"/>
        <v>30</v>
      </c>
      <c r="C113" s="1019"/>
      <c r="D113" s="1187">
        <v>1</v>
      </c>
      <c r="E113" s="1213">
        <f t="shared" si="15"/>
        <v>1.7037037037037038E-2</v>
      </c>
      <c r="F113" s="1044">
        <v>1.7037037037037038E-2</v>
      </c>
      <c r="G113" s="1020"/>
      <c r="H113" s="1020"/>
      <c r="I113" s="1020"/>
      <c r="J113" s="1053"/>
      <c r="L113" s="1056"/>
      <c r="M113" s="1056"/>
      <c r="N113" s="1056"/>
      <c r="O113" s="1056"/>
      <c r="P113" s="1056"/>
      <c r="Q113" s="1056"/>
      <c r="R113" s="1056"/>
      <c r="S113" s="1056"/>
      <c r="T113" s="1056"/>
      <c r="U113" s="1056"/>
      <c r="V113" s="1056"/>
      <c r="W113" s="1056"/>
      <c r="X113" s="1056"/>
      <c r="Y113" s="1056"/>
      <c r="Z113" s="1056"/>
      <c r="AA113" s="1056"/>
      <c r="AB113" s="1056"/>
      <c r="AC113" s="1056"/>
      <c r="AD113" s="1056"/>
      <c r="AE113" s="1056"/>
      <c r="AF113" s="1056"/>
      <c r="AG113" s="1056"/>
      <c r="AH113" s="1056"/>
      <c r="AI113" s="1056"/>
      <c r="AJ113" s="1056"/>
      <c r="AK113" s="1056"/>
      <c r="AL113" s="1056"/>
      <c r="AM113" s="1056"/>
      <c r="AN113" s="1056"/>
      <c r="AO113" s="1056"/>
      <c r="AP113" s="1073"/>
      <c r="AQ113" s="1006">
        <f t="shared" si="16"/>
        <v>1.7037037037037038E-2</v>
      </c>
      <c r="AR113" s="1282">
        <f t="shared" si="17"/>
        <v>1</v>
      </c>
    </row>
    <row r="114" spans="1:45" ht="12" customHeight="1">
      <c r="A114" s="1047" t="s">
        <v>1291</v>
      </c>
      <c r="B114" s="1060">
        <f t="shared" si="14"/>
        <v>12</v>
      </c>
      <c r="C114" s="1061">
        <v>1.2824074074074073E-2</v>
      </c>
      <c r="D114" s="1294">
        <v>0</v>
      </c>
      <c r="E114" s="1061" t="str">
        <f t="shared" si="15"/>
        <v xml:space="preserve"> </v>
      </c>
      <c r="F114" s="1020"/>
      <c r="G114" s="1020"/>
      <c r="H114" s="1020"/>
      <c r="I114" s="1020"/>
      <c r="L114" s="1056"/>
      <c r="M114" s="1056"/>
      <c r="N114" s="1056"/>
      <c r="O114" s="1056"/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73"/>
      <c r="AQ114" s="1006" t="str">
        <f t="shared" si="16"/>
        <v xml:space="preserve"> </v>
      </c>
      <c r="AR114" s="1282">
        <f t="shared" si="17"/>
        <v>0</v>
      </c>
    </row>
    <row r="115" spans="1:45" ht="12.75" customHeight="1">
      <c r="A115" s="1047" t="s">
        <v>810</v>
      </c>
      <c r="B115" s="1060">
        <f t="shared" si="14"/>
        <v>5</v>
      </c>
      <c r="C115" s="1061">
        <v>1.7499999999999998E-2</v>
      </c>
      <c r="D115" s="1294">
        <v>9</v>
      </c>
      <c r="E115" s="1061" t="str">
        <f t="shared" si="15"/>
        <v xml:space="preserve"> </v>
      </c>
      <c r="F115" s="1020"/>
      <c r="G115" s="1043" t="s">
        <v>256</v>
      </c>
      <c r="H115" s="1020"/>
      <c r="I115" s="1020"/>
      <c r="J115" s="1053"/>
      <c r="L115" s="1056"/>
      <c r="M115" s="1056"/>
      <c r="N115" s="1056"/>
      <c r="O115" s="1056"/>
      <c r="P115" s="1056"/>
      <c r="Q115" s="1056"/>
      <c r="R115" s="1056"/>
      <c r="S115" s="1056"/>
      <c r="T115" s="1056"/>
      <c r="U115" s="1056"/>
      <c r="V115" s="1056"/>
      <c r="W115" s="1056"/>
      <c r="X115" s="1056"/>
      <c r="Y115" s="1056"/>
      <c r="Z115" s="1056"/>
      <c r="AA115" s="1056"/>
      <c r="AB115" s="1056"/>
      <c r="AC115" s="1056"/>
      <c r="AD115" s="1056"/>
      <c r="AE115" s="1056"/>
      <c r="AF115" s="1056"/>
      <c r="AG115" s="1056"/>
      <c r="AH115" s="1056"/>
      <c r="AI115" s="1056"/>
      <c r="AJ115" s="1056"/>
      <c r="AK115" s="1056"/>
      <c r="AL115" s="1056"/>
      <c r="AM115" s="1056"/>
      <c r="AN115" s="1056"/>
      <c r="AO115" s="1056"/>
      <c r="AP115" s="1073"/>
      <c r="AQ115" s="1006" t="str">
        <f t="shared" si="16"/>
        <v xml:space="preserve"> </v>
      </c>
      <c r="AR115" s="1282">
        <f t="shared" si="17"/>
        <v>1</v>
      </c>
    </row>
    <row r="116" spans="1:45" ht="12.75" customHeight="1">
      <c r="A116" s="1047" t="s">
        <v>1058</v>
      </c>
      <c r="B116" s="1060">
        <f t="shared" si="14"/>
        <v>10</v>
      </c>
      <c r="C116" s="1061">
        <v>1.4374999999999999E-2</v>
      </c>
      <c r="D116" s="1294">
        <v>0</v>
      </c>
      <c r="E116" s="1061" t="str">
        <f t="shared" si="15"/>
        <v xml:space="preserve"> </v>
      </c>
      <c r="F116" s="1020"/>
      <c r="G116" s="1020"/>
      <c r="H116" s="1020"/>
      <c r="I116" s="1020"/>
      <c r="L116" s="1056"/>
      <c r="M116" s="1056"/>
      <c r="N116" s="1056"/>
      <c r="O116" s="1056"/>
      <c r="P116" s="1056"/>
      <c r="Q116" s="1056"/>
      <c r="R116" s="1056"/>
      <c r="S116" s="1056"/>
      <c r="T116" s="1056"/>
      <c r="U116" s="1056"/>
      <c r="V116" s="1056"/>
      <c r="W116" s="1056"/>
      <c r="X116" s="1056"/>
      <c r="Y116" s="1056"/>
      <c r="Z116" s="1056"/>
      <c r="AA116" s="1056"/>
      <c r="AB116" s="1056"/>
      <c r="AC116" s="1056"/>
      <c r="AD116" s="1056"/>
      <c r="AE116" s="1056"/>
      <c r="AF116" s="1056"/>
      <c r="AG116" s="1056"/>
      <c r="AH116" s="1056"/>
      <c r="AI116" s="1056"/>
      <c r="AJ116" s="1056"/>
      <c r="AK116" s="1056"/>
      <c r="AL116" s="1056"/>
      <c r="AM116" s="1056"/>
      <c r="AN116" s="1056"/>
      <c r="AO116" s="1056"/>
      <c r="AP116" s="1073"/>
      <c r="AQ116" s="1006" t="str">
        <f t="shared" si="16"/>
        <v xml:space="preserve"> </v>
      </c>
      <c r="AR116" s="1282">
        <f t="shared" si="17"/>
        <v>0</v>
      </c>
    </row>
    <row r="117" spans="1:45" ht="12.75" customHeight="1">
      <c r="A117" s="1048" t="s">
        <v>1059</v>
      </c>
      <c r="B117" s="1060">
        <f t="shared" si="14"/>
        <v>4</v>
      </c>
      <c r="C117" s="1061">
        <v>1.8472222222222223E-2</v>
      </c>
      <c r="D117" s="1294">
        <v>0</v>
      </c>
      <c r="E117" s="1061" t="str">
        <f t="shared" si="15"/>
        <v xml:space="preserve"> </v>
      </c>
      <c r="F117" s="1044"/>
      <c r="G117" s="1044"/>
      <c r="H117" s="1044"/>
      <c r="I117" s="1044"/>
      <c r="L117" s="1056"/>
      <c r="M117" s="1056"/>
      <c r="N117" s="1056"/>
      <c r="O117" s="1056"/>
      <c r="P117" s="1056"/>
      <c r="Q117" s="1056"/>
      <c r="R117" s="1056"/>
      <c r="S117" s="1056"/>
      <c r="T117" s="1056"/>
      <c r="U117" s="1056"/>
      <c r="V117" s="1056"/>
      <c r="W117" s="1056"/>
      <c r="X117" s="1056"/>
      <c r="Y117" s="1056"/>
      <c r="Z117" s="1056"/>
      <c r="AA117" s="1056"/>
      <c r="AB117" s="1056"/>
      <c r="AC117" s="1056"/>
      <c r="AD117" s="1056"/>
      <c r="AE117" s="1056"/>
      <c r="AF117" s="1056"/>
      <c r="AG117" s="1056"/>
      <c r="AH117" s="1056"/>
      <c r="AI117" s="1056"/>
      <c r="AJ117" s="1056"/>
      <c r="AK117" s="1056"/>
      <c r="AL117" s="1056"/>
      <c r="AM117" s="1056"/>
      <c r="AN117" s="1056"/>
      <c r="AO117" s="1056"/>
      <c r="AP117" s="1073"/>
      <c r="AQ117" s="1006" t="str">
        <f t="shared" si="16"/>
        <v xml:space="preserve"> </v>
      </c>
      <c r="AR117" s="1282">
        <f t="shared" si="17"/>
        <v>0</v>
      </c>
    </row>
    <row r="118" spans="1:45" ht="12.75" customHeight="1">
      <c r="A118" s="1047" t="s">
        <v>1181</v>
      </c>
      <c r="B118" s="1060">
        <f t="shared" si="14"/>
        <v>4</v>
      </c>
      <c r="C118" s="1061">
        <v>1.8368055555555554E-2</v>
      </c>
      <c r="D118" s="1294">
        <v>0</v>
      </c>
      <c r="E118" s="1061" t="str">
        <f t="shared" si="15"/>
        <v xml:space="preserve"> </v>
      </c>
      <c r="F118" s="1044"/>
      <c r="G118" s="1044"/>
      <c r="H118" s="1044"/>
      <c r="I118" s="1044"/>
      <c r="L118" s="1056"/>
      <c r="M118" s="1056"/>
      <c r="N118" s="1056"/>
      <c r="O118" s="1056"/>
      <c r="P118" s="1056"/>
      <c r="Q118" s="1056"/>
      <c r="R118" s="1056"/>
      <c r="S118" s="1056"/>
      <c r="T118" s="1056"/>
      <c r="U118" s="1056"/>
      <c r="V118" s="1056"/>
      <c r="W118" s="1056"/>
      <c r="X118" s="1056"/>
      <c r="Y118" s="1056"/>
      <c r="Z118" s="1056"/>
      <c r="AA118" s="1056"/>
      <c r="AB118" s="1056"/>
      <c r="AC118" s="1056"/>
      <c r="AD118" s="1056"/>
      <c r="AE118" s="1056"/>
      <c r="AF118" s="1056"/>
      <c r="AG118" s="1056"/>
      <c r="AH118" s="1056"/>
      <c r="AI118" s="1056"/>
      <c r="AJ118" s="1056"/>
      <c r="AK118" s="1056"/>
      <c r="AL118" s="1044">
        <v>1.9733796296296298E-2</v>
      </c>
      <c r="AM118" s="1044"/>
      <c r="AN118" s="1044"/>
      <c r="AO118" s="1056"/>
      <c r="AP118" s="1073"/>
      <c r="AQ118" s="1006">
        <f t="shared" si="16"/>
        <v>1.9733796296296298E-2</v>
      </c>
      <c r="AR118" s="1282">
        <f t="shared" si="17"/>
        <v>1</v>
      </c>
    </row>
    <row r="119" spans="1:45" ht="12.75" customHeight="1">
      <c r="A119" s="1046" t="s">
        <v>1737</v>
      </c>
      <c r="B119" s="1060">
        <f t="shared" si="14"/>
        <v>2</v>
      </c>
      <c r="C119" s="1061">
        <v>1.9652777777777779E-2</v>
      </c>
      <c r="D119" s="1294">
        <v>5</v>
      </c>
      <c r="E119" s="1061">
        <f t="shared" si="15"/>
        <v>1.7824074074074076E-2</v>
      </c>
      <c r="F119" s="1044"/>
      <c r="G119" s="1044">
        <v>1.7824074074074076E-2</v>
      </c>
      <c r="H119" s="1044"/>
      <c r="I119" s="1044">
        <v>1.7349537037037038E-2</v>
      </c>
      <c r="L119" s="1056" t="s">
        <v>1566</v>
      </c>
      <c r="M119" s="1044">
        <v>1.7349537037037038E-2</v>
      </c>
      <c r="N119" s="1056"/>
      <c r="O119" s="1044">
        <v>1.8541666666666668E-2</v>
      </c>
      <c r="P119" s="1056"/>
      <c r="Q119" s="1056"/>
      <c r="R119" s="1056"/>
      <c r="S119" s="1056"/>
      <c r="T119" s="1056"/>
      <c r="U119" s="1056"/>
      <c r="V119" s="1056"/>
      <c r="W119" s="1056"/>
      <c r="X119" s="1056"/>
      <c r="Y119" s="1056"/>
      <c r="Z119" s="1056"/>
      <c r="AA119" s="1044">
        <v>1.8749999999999999E-2</v>
      </c>
      <c r="AB119" s="1056"/>
      <c r="AC119" s="1056"/>
      <c r="AD119" s="1056"/>
      <c r="AE119" s="1056"/>
      <c r="AF119" s="1044">
        <v>1.8229166666666668E-2</v>
      </c>
      <c r="AG119" s="1044">
        <v>1.8287037037037036E-2</v>
      </c>
      <c r="AH119" s="1044">
        <v>1.8749999999999999E-2</v>
      </c>
      <c r="AI119" s="1044">
        <v>1.9791666666666666E-2</v>
      </c>
      <c r="AJ119" s="1056"/>
      <c r="AK119" s="1056"/>
      <c r="AL119" s="1056"/>
      <c r="AM119" s="1044">
        <v>1.7662037037037035E-2</v>
      </c>
      <c r="AN119" s="1044">
        <v>1.7002314814814814E-2</v>
      </c>
      <c r="AO119" s="1056"/>
      <c r="AP119" s="1073"/>
      <c r="AQ119" s="1006">
        <f t="shared" si="16"/>
        <v>1.7002314814814814E-2</v>
      </c>
      <c r="AR119" s="1282">
        <f t="shared" si="17"/>
        <v>12</v>
      </c>
    </row>
    <row r="120" spans="1:45" ht="12.75" customHeight="1">
      <c r="A120" s="1047" t="s">
        <v>1295</v>
      </c>
      <c r="B120" s="1060">
        <f t="shared" si="14"/>
        <v>3</v>
      </c>
      <c r="C120" s="1061">
        <v>1.9071759259259261E-2</v>
      </c>
      <c r="D120" s="1294">
        <v>0</v>
      </c>
      <c r="E120" s="1061" t="str">
        <f t="shared" si="15"/>
        <v xml:space="preserve"> </v>
      </c>
      <c r="F120" s="1043"/>
      <c r="G120" s="1043"/>
      <c r="H120" s="1043"/>
      <c r="I120" s="1043"/>
      <c r="J120" s="1053"/>
      <c r="L120" s="1056"/>
      <c r="M120" s="1056"/>
      <c r="N120" s="1056"/>
      <c r="O120" s="1056"/>
      <c r="P120" s="1056"/>
      <c r="Q120" s="1056"/>
      <c r="R120" s="1056"/>
      <c r="S120" s="1056"/>
      <c r="T120" s="1056"/>
      <c r="U120" s="1056"/>
      <c r="V120" s="1056"/>
      <c r="W120" s="1056"/>
      <c r="X120" s="1056"/>
      <c r="Y120" s="1056"/>
      <c r="Z120" s="1056"/>
      <c r="AA120" s="1056"/>
      <c r="AB120" s="1056"/>
      <c r="AC120" s="1056"/>
      <c r="AD120" s="1056"/>
      <c r="AE120" s="1056"/>
      <c r="AF120" s="1056"/>
      <c r="AG120" s="1056"/>
      <c r="AH120" s="1056"/>
      <c r="AI120" s="1056"/>
      <c r="AJ120" s="1056"/>
      <c r="AK120" s="1056"/>
      <c r="AL120" s="1056"/>
      <c r="AM120" s="1056"/>
      <c r="AN120" s="1056"/>
      <c r="AO120" s="1056"/>
      <c r="AP120" s="1073"/>
      <c r="AQ120" s="1006" t="str">
        <f t="shared" si="16"/>
        <v xml:space="preserve"> </v>
      </c>
      <c r="AR120" s="1282">
        <f t="shared" si="17"/>
        <v>0</v>
      </c>
    </row>
    <row r="121" spans="1:45" ht="12.75" customHeight="1">
      <c r="A121" s="1285" t="s">
        <v>1738</v>
      </c>
      <c r="B121" s="1060">
        <f t="shared" si="14"/>
        <v>2</v>
      </c>
      <c r="C121" s="1061">
        <v>1.9988425925925927E-2</v>
      </c>
      <c r="D121" s="1294">
        <v>3</v>
      </c>
      <c r="E121" s="1061" t="str">
        <f t="shared" si="15"/>
        <v xml:space="preserve"> </v>
      </c>
      <c r="F121" s="1043"/>
      <c r="G121" s="1043"/>
      <c r="H121" s="1043"/>
      <c r="I121" s="1043"/>
      <c r="J121" s="1053"/>
      <c r="L121" s="1056"/>
      <c r="M121" s="1056"/>
      <c r="N121" s="1056"/>
      <c r="O121" s="1056"/>
      <c r="P121" s="1056"/>
      <c r="Q121" s="1056"/>
      <c r="R121" s="1056"/>
      <c r="S121" s="1056"/>
      <c r="T121" s="1056"/>
      <c r="U121" s="1056"/>
      <c r="V121" s="1056"/>
      <c r="W121" s="1056"/>
      <c r="X121" s="1056"/>
      <c r="Y121" s="1056"/>
      <c r="Z121" s="1056"/>
      <c r="AA121" s="1056"/>
      <c r="AB121" s="1056"/>
      <c r="AC121" s="1056"/>
      <c r="AD121" s="1056"/>
      <c r="AE121" s="1056"/>
      <c r="AF121" s="1056"/>
      <c r="AG121" s="1056"/>
      <c r="AH121" s="1056"/>
      <c r="AI121" s="1056"/>
      <c r="AJ121" s="1056"/>
      <c r="AK121" s="1056"/>
      <c r="AL121" s="1056"/>
      <c r="AM121" s="1056"/>
      <c r="AN121" s="1056"/>
      <c r="AO121" s="1056"/>
      <c r="AP121" s="1073"/>
      <c r="AQ121" s="1006" t="str">
        <f t="shared" si="16"/>
        <v xml:space="preserve"> </v>
      </c>
      <c r="AR121" s="1282">
        <f t="shared" si="17"/>
        <v>0</v>
      </c>
    </row>
    <row r="122" spans="1:45" ht="12.75" customHeight="1">
      <c r="A122" s="1047" t="s">
        <v>1063</v>
      </c>
      <c r="B122" s="1060" t="s">
        <v>1789</v>
      </c>
      <c r="C122" s="1061">
        <v>1.5729166666666666E-2</v>
      </c>
      <c r="D122" s="1294">
        <v>0</v>
      </c>
      <c r="E122" s="1061" t="str">
        <f t="shared" si="15"/>
        <v xml:space="preserve"> </v>
      </c>
      <c r="F122" s="1044"/>
      <c r="G122" s="1044"/>
      <c r="H122" s="1044"/>
      <c r="I122" s="1044"/>
      <c r="L122" s="1056"/>
      <c r="M122" s="1056"/>
      <c r="N122" s="1056"/>
      <c r="O122" s="1056"/>
      <c r="P122" s="1056"/>
      <c r="Q122" s="1056"/>
      <c r="R122" s="1056"/>
      <c r="S122" s="1056"/>
      <c r="T122" s="1056"/>
      <c r="U122" s="1056"/>
      <c r="V122" s="1056"/>
      <c r="W122" s="1056"/>
      <c r="X122" s="1056"/>
      <c r="Y122" s="1056"/>
      <c r="Z122" s="1056"/>
      <c r="AA122" s="1056"/>
      <c r="AB122" s="1056"/>
      <c r="AC122" s="1056"/>
      <c r="AD122" s="1056"/>
      <c r="AE122" s="1056"/>
      <c r="AF122" s="1056"/>
      <c r="AG122" s="1056"/>
      <c r="AH122" s="1056"/>
      <c r="AI122" s="1056"/>
      <c r="AJ122" s="1056"/>
      <c r="AK122" s="1056"/>
      <c r="AL122" s="1056"/>
      <c r="AM122" s="1056"/>
      <c r="AN122" s="1056"/>
      <c r="AO122" s="1056"/>
      <c r="AP122" s="1073"/>
      <c r="AQ122" s="1006" t="str">
        <f t="shared" si="16"/>
        <v xml:space="preserve"> </v>
      </c>
      <c r="AR122" s="1282">
        <f t="shared" si="17"/>
        <v>0</v>
      </c>
    </row>
    <row r="123" spans="1:45" ht="12.75" customHeight="1">
      <c r="A123" s="1047" t="s">
        <v>890</v>
      </c>
      <c r="B123" s="1060">
        <f t="shared" ref="B123:B134" si="18">IFERROR(MINUTE(B$5)-MINUTE(C123)," ")</f>
        <v>2</v>
      </c>
      <c r="C123" s="1061">
        <v>2.0081018518518519E-2</v>
      </c>
      <c r="D123" s="1294">
        <v>18</v>
      </c>
      <c r="E123" s="1061">
        <f t="shared" si="15"/>
        <v>1.7633101851851851E-2</v>
      </c>
      <c r="F123" s="1044">
        <v>1.622685185185185E-2</v>
      </c>
      <c r="G123" s="1044">
        <v>1.9039351851851852E-2</v>
      </c>
      <c r="H123" s="1044"/>
      <c r="I123" s="1044"/>
      <c r="L123" s="1044">
        <v>1.744212962962963E-2</v>
      </c>
      <c r="M123" s="1044"/>
      <c r="N123" s="1056"/>
      <c r="O123" s="1044">
        <v>1.8252314814814815E-2</v>
      </c>
      <c r="P123" s="1056"/>
      <c r="Q123" s="1056"/>
      <c r="R123" s="1044">
        <v>1.9305555555555555E-2</v>
      </c>
      <c r="S123" s="1044">
        <v>1.712962962962963E-2</v>
      </c>
      <c r="T123" s="1056"/>
      <c r="U123" s="1056"/>
      <c r="V123" s="1044">
        <v>1.6805555555555556E-2</v>
      </c>
      <c r="W123" s="1056"/>
      <c r="X123" s="1056"/>
      <c r="Y123" s="1056"/>
      <c r="Z123" s="1056"/>
      <c r="AA123" s="1044">
        <v>2.1701388888888892E-2</v>
      </c>
      <c r="AB123" s="1044">
        <v>1.8993055555555558E-2</v>
      </c>
      <c r="AC123" s="1056"/>
      <c r="AD123" s="1044">
        <v>1.6944444444444443E-2</v>
      </c>
      <c r="AE123" s="1056"/>
      <c r="AF123" s="1056"/>
      <c r="AG123" s="1044">
        <v>1.712962962962963E-2</v>
      </c>
      <c r="AH123" s="1044">
        <v>1.7592592592592594E-2</v>
      </c>
      <c r="AI123" s="1056"/>
      <c r="AJ123" s="1056"/>
      <c r="AK123" s="1056"/>
      <c r="AL123" s="1056"/>
      <c r="AM123" s="1044">
        <v>1.6203703703703703E-2</v>
      </c>
      <c r="AN123" s="1044">
        <v>1.6053240740740739E-2</v>
      </c>
      <c r="AO123" s="1056"/>
      <c r="AP123" s="1073"/>
      <c r="AQ123" s="1006">
        <f t="shared" si="16"/>
        <v>1.6053240740740739E-2</v>
      </c>
      <c r="AR123" s="1282">
        <f t="shared" si="17"/>
        <v>14</v>
      </c>
    </row>
    <row r="124" spans="1:45" ht="12.75" customHeight="1">
      <c r="A124" s="1047" t="s">
        <v>1331</v>
      </c>
      <c r="B124" s="1060">
        <f t="shared" si="18"/>
        <v>7</v>
      </c>
      <c r="C124" s="1061">
        <v>1.6238425925925924E-2</v>
      </c>
      <c r="D124" s="1294">
        <v>0</v>
      </c>
      <c r="E124" s="1061" t="str">
        <f t="shared" si="15"/>
        <v xml:space="preserve"> </v>
      </c>
      <c r="F124" s="1044"/>
      <c r="G124" s="1044"/>
      <c r="H124" s="1044"/>
      <c r="I124" s="1044"/>
      <c r="J124" s="1053"/>
      <c r="L124" s="1056"/>
      <c r="M124" s="1056"/>
      <c r="N124" s="1056"/>
      <c r="O124" s="1056"/>
      <c r="P124" s="1056"/>
      <c r="Q124" s="1056"/>
      <c r="R124" s="1056"/>
      <c r="S124" s="1056"/>
      <c r="T124" s="1056"/>
      <c r="U124" s="1056"/>
      <c r="V124" s="1056"/>
      <c r="W124" s="1056"/>
      <c r="X124" s="1056"/>
      <c r="Y124" s="1056"/>
      <c r="Z124" s="1056"/>
      <c r="AA124" s="1056"/>
      <c r="AB124" s="1056"/>
      <c r="AC124" s="1056"/>
      <c r="AD124" s="1056"/>
      <c r="AE124" s="1056"/>
      <c r="AF124" s="1056"/>
      <c r="AG124" s="1056"/>
      <c r="AH124" s="1056"/>
      <c r="AI124" s="1056"/>
      <c r="AJ124" s="1056"/>
      <c r="AK124" s="1056"/>
      <c r="AL124" s="1056"/>
      <c r="AM124" s="1056"/>
      <c r="AN124" s="1056"/>
      <c r="AO124" s="1056"/>
      <c r="AP124" s="1073"/>
      <c r="AQ124" s="1006" t="str">
        <f t="shared" si="16"/>
        <v xml:space="preserve"> </v>
      </c>
      <c r="AR124" s="1282">
        <f t="shared" si="17"/>
        <v>0</v>
      </c>
    </row>
    <row r="125" spans="1:45" ht="12.75" customHeight="1">
      <c r="A125" s="1047" t="s">
        <v>923</v>
      </c>
      <c r="B125" s="1060">
        <f t="shared" si="18"/>
        <v>11</v>
      </c>
      <c r="C125" s="1061">
        <v>1.3460648148148147E-2</v>
      </c>
      <c r="D125" s="1294">
        <v>0</v>
      </c>
      <c r="E125" s="1061" t="str">
        <f t="shared" si="15"/>
        <v xml:space="preserve"> </v>
      </c>
      <c r="F125" s="1044"/>
      <c r="G125" s="1044"/>
      <c r="H125" s="1044"/>
      <c r="I125" s="1044"/>
      <c r="L125" s="1056"/>
      <c r="M125" s="1056"/>
      <c r="N125" s="1056"/>
      <c r="O125" s="1056"/>
      <c r="P125" s="1056"/>
      <c r="Q125" s="1056"/>
      <c r="R125" s="1056"/>
      <c r="S125" s="1056"/>
      <c r="T125" s="1056"/>
      <c r="U125" s="1056"/>
      <c r="V125" s="1056"/>
      <c r="W125" s="1056"/>
      <c r="X125" s="1056"/>
      <c r="Y125" s="1056"/>
      <c r="Z125" s="1056"/>
      <c r="AA125" s="1056"/>
      <c r="AB125" s="1056"/>
      <c r="AC125" s="1056"/>
      <c r="AD125" s="1056"/>
      <c r="AE125" s="1056"/>
      <c r="AF125" s="1056"/>
      <c r="AG125" s="1056"/>
      <c r="AH125" s="1056"/>
      <c r="AI125" s="1056"/>
      <c r="AJ125" s="1056"/>
      <c r="AK125" s="1056"/>
      <c r="AL125" s="1056"/>
      <c r="AM125" s="1056"/>
      <c r="AN125" s="1056"/>
      <c r="AO125" s="1056"/>
      <c r="AP125" s="1073"/>
      <c r="AQ125" s="1006" t="str">
        <f t="shared" si="16"/>
        <v xml:space="preserve"> </v>
      </c>
      <c r="AR125" s="1282">
        <f t="shared" si="17"/>
        <v>0</v>
      </c>
    </row>
    <row r="126" spans="1:45" ht="12.75" hidden="1" customHeight="1">
      <c r="A126" s="1059" t="s">
        <v>1297</v>
      </c>
      <c r="B126" s="1060" t="str">
        <f t="shared" si="18"/>
        <v xml:space="preserve"> </v>
      </c>
      <c r="C126" s="1077" t="s">
        <v>514</v>
      </c>
      <c r="D126" s="1287">
        <v>0</v>
      </c>
      <c r="E126" s="1077" t="str">
        <f>IFERROR(AVERAGE(F126:AO126), " ")</f>
        <v xml:space="preserve"> </v>
      </c>
      <c r="F126" s="1019"/>
      <c r="G126" s="1006"/>
      <c r="H126" s="1006"/>
      <c r="I126" s="1006"/>
      <c r="J126" s="1044"/>
      <c r="K126" s="1044"/>
      <c r="L126" s="1063"/>
      <c r="M126" s="1063"/>
      <c r="N126" s="1070"/>
      <c r="O126" s="1070"/>
      <c r="P126" s="1070"/>
      <c r="Q126" s="1070"/>
      <c r="R126" s="1070"/>
      <c r="S126" s="1070"/>
      <c r="T126" s="1070"/>
      <c r="U126" s="1070"/>
      <c r="V126" s="1070"/>
      <c r="W126" s="1070"/>
      <c r="X126" s="1070"/>
      <c r="Y126" s="1070"/>
      <c r="Z126" s="1070"/>
      <c r="AA126" s="1070"/>
      <c r="AB126" s="1070"/>
      <c r="AC126" s="1070"/>
      <c r="AD126" s="1070"/>
      <c r="AE126" s="1070"/>
      <c r="AF126" s="1070"/>
      <c r="AG126" s="1070"/>
      <c r="AH126" s="1070"/>
      <c r="AI126" s="1070"/>
      <c r="AJ126" s="1070"/>
      <c r="AK126" s="1070"/>
      <c r="AL126" s="1070"/>
      <c r="AM126" s="1070"/>
      <c r="AN126" s="1070"/>
      <c r="AO126" s="1069"/>
      <c r="AP126" s="1064"/>
      <c r="AQ126" s="1286" t="str">
        <f t="shared" si="16"/>
        <v xml:space="preserve"> </v>
      </c>
      <c r="AR126" s="1282">
        <f t="shared" si="17"/>
        <v>0</v>
      </c>
      <c r="AS126" s="1065"/>
    </row>
    <row r="127" spans="1:45" ht="12.75" hidden="1" customHeight="1">
      <c r="A127" s="1048" t="s">
        <v>677</v>
      </c>
      <c r="B127" s="1060" t="str">
        <f t="shared" si="18"/>
        <v xml:space="preserve"> </v>
      </c>
      <c r="C127" s="1077" t="s">
        <v>514</v>
      </c>
      <c r="D127" s="1282">
        <v>0</v>
      </c>
      <c r="E127" s="1077" t="str">
        <f>IFERROR(AVERAGEA(F127:AO127), " ")</f>
        <v xml:space="preserve"> </v>
      </c>
      <c r="F127" s="1006"/>
      <c r="G127" s="1006"/>
      <c r="H127" s="1006"/>
      <c r="I127" s="1006"/>
      <c r="J127" s="1006"/>
      <c r="K127" s="1006"/>
      <c r="L127" s="1062"/>
      <c r="M127" s="1062"/>
      <c r="N127" s="1062"/>
      <c r="O127" s="1062"/>
      <c r="P127" s="1062"/>
      <c r="Q127" s="1062"/>
      <c r="R127" s="1062"/>
      <c r="S127" s="1062"/>
      <c r="T127" s="1062"/>
      <c r="U127" s="1062"/>
      <c r="V127" s="1062"/>
      <c r="W127" s="1062"/>
      <c r="X127" s="1062"/>
      <c r="Y127" s="1062"/>
      <c r="Z127" s="1062"/>
      <c r="AA127" s="1062"/>
      <c r="AB127" s="1062"/>
      <c r="AC127" s="1062"/>
      <c r="AD127" s="1062"/>
      <c r="AE127" s="1062"/>
      <c r="AF127" s="1062"/>
      <c r="AG127" s="1062"/>
      <c r="AH127" s="1062"/>
      <c r="AI127" s="1062"/>
      <c r="AJ127" s="1062"/>
      <c r="AK127" s="1062"/>
      <c r="AL127" s="1062"/>
      <c r="AM127" s="1062"/>
      <c r="AN127" s="1062"/>
      <c r="AO127" s="1063"/>
      <c r="AP127" s="1064"/>
      <c r="AQ127" s="1286" t="str">
        <f t="shared" si="16"/>
        <v xml:space="preserve"> </v>
      </c>
      <c r="AR127" s="1282">
        <f t="shared" si="17"/>
        <v>0</v>
      </c>
      <c r="AS127" s="1065"/>
    </row>
    <row r="128" spans="1:45" ht="12.75" hidden="1" customHeight="1">
      <c r="A128" s="1048" t="s">
        <v>619</v>
      </c>
      <c r="B128" s="1060" t="str">
        <f t="shared" si="18"/>
        <v xml:space="preserve"> </v>
      </c>
      <c r="C128" s="1077" t="s">
        <v>514</v>
      </c>
      <c r="D128" s="1282">
        <v>0</v>
      </c>
      <c r="E128" s="1077" t="str">
        <f>IFERROR(AVERAGEA(F128:AO128), " ")</f>
        <v xml:space="preserve"> </v>
      </c>
      <c r="F128" s="1006"/>
      <c r="G128" s="1006"/>
      <c r="H128" s="1006"/>
      <c r="I128" s="1006"/>
      <c r="J128" s="1006"/>
      <c r="K128" s="1006"/>
      <c r="L128" s="1062"/>
      <c r="M128" s="1062"/>
      <c r="N128" s="1062"/>
      <c r="O128" s="1062"/>
      <c r="P128" s="1062"/>
      <c r="Q128" s="1062"/>
      <c r="R128" s="1062"/>
      <c r="S128" s="1062"/>
      <c r="T128" s="1062"/>
      <c r="U128" s="1062"/>
      <c r="V128" s="1062"/>
      <c r="W128" s="1062"/>
      <c r="X128" s="1062"/>
      <c r="Y128" s="1062"/>
      <c r="Z128" s="1062"/>
      <c r="AA128" s="1062"/>
      <c r="AB128" s="1062"/>
      <c r="AC128" s="1062"/>
      <c r="AD128" s="1062"/>
      <c r="AE128" s="1062"/>
      <c r="AF128" s="1062"/>
      <c r="AG128" s="1062"/>
      <c r="AH128" s="1062"/>
      <c r="AI128" s="1062"/>
      <c r="AJ128" s="1062"/>
      <c r="AK128" s="1062"/>
      <c r="AL128" s="1062"/>
      <c r="AM128" s="1062"/>
      <c r="AN128" s="1062"/>
      <c r="AO128" s="1063"/>
      <c r="AP128" s="1064"/>
      <c r="AQ128" s="1286" t="str">
        <f t="shared" si="16"/>
        <v xml:space="preserve"> </v>
      </c>
      <c r="AR128" s="1282">
        <f t="shared" si="17"/>
        <v>0</v>
      </c>
      <c r="AS128" s="1065"/>
    </row>
    <row r="129" spans="1:47" ht="12.75" hidden="1" customHeight="1">
      <c r="A129" s="1048" t="s">
        <v>339</v>
      </c>
      <c r="B129" s="1060" t="str">
        <f t="shared" si="18"/>
        <v xml:space="preserve"> </v>
      </c>
      <c r="C129" s="1077" t="s">
        <v>514</v>
      </c>
      <c r="D129" s="1282">
        <v>0</v>
      </c>
      <c r="E129" s="1077" t="str">
        <f>IFERROR(AVERAGEA(F129:AO129), " ")</f>
        <v xml:space="preserve"> </v>
      </c>
      <c r="F129" s="1006"/>
      <c r="G129" s="1006"/>
      <c r="H129" s="1006"/>
      <c r="I129" s="1006"/>
      <c r="J129" s="1006"/>
      <c r="K129" s="1006"/>
      <c r="L129" s="1062"/>
      <c r="M129" s="1062"/>
      <c r="N129" s="1062"/>
      <c r="O129" s="1062"/>
      <c r="P129" s="1062"/>
      <c r="Q129" s="1062"/>
      <c r="R129" s="1062"/>
      <c r="S129" s="1062"/>
      <c r="T129" s="1062"/>
      <c r="U129" s="1062"/>
      <c r="V129" s="1062"/>
      <c r="W129" s="1062"/>
      <c r="X129" s="1062"/>
      <c r="Y129" s="1062"/>
      <c r="Z129" s="1062"/>
      <c r="AA129" s="1062"/>
      <c r="AB129" s="1062"/>
      <c r="AC129" s="1062"/>
      <c r="AD129" s="1062"/>
      <c r="AE129" s="1062"/>
      <c r="AF129" s="1062"/>
      <c r="AG129" s="1062"/>
      <c r="AH129" s="1062"/>
      <c r="AI129" s="1062"/>
      <c r="AJ129" s="1062"/>
      <c r="AK129" s="1062"/>
      <c r="AL129" s="1062"/>
      <c r="AM129" s="1062"/>
      <c r="AN129" s="1062"/>
      <c r="AO129" s="1063"/>
      <c r="AP129" s="1064"/>
      <c r="AQ129" s="1286" t="str">
        <f t="shared" si="16"/>
        <v xml:space="preserve"> </v>
      </c>
      <c r="AR129" s="1282">
        <f t="shared" si="17"/>
        <v>0</v>
      </c>
      <c r="AS129" s="1065"/>
    </row>
    <row r="130" spans="1:47" ht="12.75" hidden="1" customHeight="1">
      <c r="A130" s="1047" t="s">
        <v>764</v>
      </c>
      <c r="B130" s="1060" t="str">
        <f t="shared" si="18"/>
        <v xml:space="preserve"> </v>
      </c>
      <c r="C130" s="1077" t="s">
        <v>514</v>
      </c>
      <c r="D130" s="1282">
        <v>0</v>
      </c>
      <c r="E130" s="1077" t="str">
        <f>IFERROR(AVERAGEA(F130:AO130), " ")</f>
        <v xml:space="preserve"> </v>
      </c>
      <c r="F130" s="1068"/>
      <c r="G130" s="1068"/>
      <c r="H130" s="1068"/>
      <c r="I130" s="1068"/>
      <c r="J130" s="1068"/>
      <c r="K130" s="1068"/>
      <c r="L130" s="1070"/>
      <c r="M130" s="1070"/>
      <c r="N130" s="1070"/>
      <c r="O130" s="1070"/>
      <c r="P130" s="1070"/>
      <c r="Q130" s="1070"/>
      <c r="R130" s="1070"/>
      <c r="S130" s="1070"/>
      <c r="T130" s="1070"/>
      <c r="U130" s="1070"/>
      <c r="V130" s="1070"/>
      <c r="W130" s="1070"/>
      <c r="X130" s="1070"/>
      <c r="Y130" s="1070"/>
      <c r="Z130" s="1070"/>
      <c r="AA130" s="1070"/>
      <c r="AB130" s="1070"/>
      <c r="AC130" s="1070"/>
      <c r="AD130" s="1070"/>
      <c r="AE130" s="1070"/>
      <c r="AF130" s="1070"/>
      <c r="AG130" s="1070"/>
      <c r="AH130" s="1070"/>
      <c r="AI130" s="1070"/>
      <c r="AJ130" s="1070"/>
      <c r="AK130" s="1070"/>
      <c r="AL130" s="1070"/>
      <c r="AM130" s="1070"/>
      <c r="AN130" s="1070"/>
      <c r="AO130" s="1069"/>
      <c r="AP130" s="1064"/>
      <c r="AQ130" s="1286" t="str">
        <f t="shared" si="16"/>
        <v xml:space="preserve"> </v>
      </c>
      <c r="AR130" s="1282">
        <f t="shared" si="17"/>
        <v>0</v>
      </c>
      <c r="AS130" s="1065"/>
    </row>
    <row r="131" spans="1:47" ht="12.75" hidden="1" customHeight="1">
      <c r="A131" s="1047" t="s">
        <v>1572</v>
      </c>
      <c r="B131" s="1060">
        <f t="shared" si="18"/>
        <v>6</v>
      </c>
      <c r="C131" s="1077">
        <v>1.7210648148148149E-2</v>
      </c>
      <c r="D131" s="1287">
        <v>0</v>
      </c>
      <c r="E131" s="1077" t="str">
        <f>IFERROR(AVERAGE(F131:AO131), " ")</f>
        <v xml:space="preserve"> </v>
      </c>
      <c r="F131" s="1043"/>
      <c r="G131" s="1080"/>
      <c r="H131" s="1044"/>
      <c r="I131" s="1044"/>
      <c r="J131" s="1043"/>
      <c r="K131" s="1044"/>
      <c r="L131" s="1063"/>
      <c r="M131" s="1063"/>
      <c r="N131" s="1063"/>
      <c r="O131" s="1063"/>
      <c r="P131" s="1063"/>
      <c r="Q131" s="1063"/>
      <c r="R131" s="1063"/>
      <c r="S131" s="1063"/>
      <c r="T131" s="1063"/>
      <c r="U131" s="1063"/>
      <c r="V131" s="1063"/>
      <c r="W131" s="1063"/>
      <c r="X131" s="1063"/>
      <c r="Y131" s="1063"/>
      <c r="Z131" s="1063"/>
      <c r="AA131" s="1063"/>
      <c r="AB131" s="1063"/>
      <c r="AC131" s="1063"/>
      <c r="AD131" s="1063"/>
      <c r="AE131" s="1063"/>
      <c r="AF131" s="1063"/>
      <c r="AG131" s="1063"/>
      <c r="AH131" s="1063"/>
      <c r="AI131" s="1063"/>
      <c r="AJ131" s="1063"/>
      <c r="AK131" s="1063"/>
      <c r="AL131" s="1063"/>
      <c r="AM131" s="1063"/>
      <c r="AN131" s="1063"/>
      <c r="AO131" s="1063"/>
      <c r="AP131" s="1081"/>
      <c r="AQ131" s="1286" t="str">
        <f t="shared" si="16"/>
        <v xml:space="preserve"> </v>
      </c>
      <c r="AR131" s="1282">
        <f t="shared" si="17"/>
        <v>0</v>
      </c>
      <c r="AS131" s="1053"/>
      <c r="AT131" s="1053"/>
      <c r="AU131" s="1053"/>
    </row>
    <row r="132" spans="1:47" ht="12.75" hidden="1" customHeight="1">
      <c r="A132" s="1048" t="s">
        <v>325</v>
      </c>
      <c r="B132" s="1060" t="str">
        <f t="shared" si="18"/>
        <v xml:space="preserve"> </v>
      </c>
      <c r="C132" s="1077" t="s">
        <v>514</v>
      </c>
      <c r="D132" s="1282">
        <v>0</v>
      </c>
      <c r="E132" s="1077" t="str">
        <f>IFERROR(AVERAGEA(F132:AO132), " ")</f>
        <v xml:space="preserve"> </v>
      </c>
      <c r="F132" s="1006"/>
      <c r="G132" s="1006"/>
      <c r="H132" s="1006"/>
      <c r="I132" s="1006"/>
      <c r="J132" s="1006"/>
      <c r="K132" s="1006"/>
      <c r="L132" s="1062"/>
      <c r="M132" s="1062"/>
      <c r="N132" s="1062"/>
      <c r="O132" s="1062"/>
      <c r="P132" s="1062"/>
      <c r="Q132" s="1062"/>
      <c r="R132" s="1062"/>
      <c r="S132" s="1062"/>
      <c r="T132" s="1062"/>
      <c r="U132" s="1062"/>
      <c r="V132" s="1062"/>
      <c r="W132" s="1062"/>
      <c r="X132" s="1062"/>
      <c r="Y132" s="1062"/>
      <c r="Z132" s="1062"/>
      <c r="AA132" s="1062"/>
      <c r="AB132" s="1062"/>
      <c r="AC132" s="1062"/>
      <c r="AD132" s="1062"/>
      <c r="AE132" s="1062"/>
      <c r="AF132" s="1062"/>
      <c r="AG132" s="1062"/>
      <c r="AH132" s="1062"/>
      <c r="AI132" s="1062"/>
      <c r="AJ132" s="1062"/>
      <c r="AK132" s="1062"/>
      <c r="AL132" s="1062"/>
      <c r="AM132" s="1062"/>
      <c r="AN132" s="1062"/>
      <c r="AO132" s="1063"/>
      <c r="AP132" s="1064"/>
      <c r="AQ132" s="1286" t="str">
        <f t="shared" si="16"/>
        <v xml:space="preserve"> </v>
      </c>
      <c r="AR132" s="1282">
        <f t="shared" si="17"/>
        <v>0</v>
      </c>
      <c r="AS132" s="1065"/>
    </row>
    <row r="133" spans="1:47" ht="12.75" hidden="1" customHeight="1">
      <c r="A133" s="1047" t="s">
        <v>1021</v>
      </c>
      <c r="B133" s="1060" t="str">
        <f t="shared" si="18"/>
        <v xml:space="preserve"> </v>
      </c>
      <c r="C133" s="1077" t="s">
        <v>514</v>
      </c>
      <c r="D133" s="1282">
        <v>0</v>
      </c>
      <c r="E133" s="1077" t="str">
        <f>IFERROR(AVERAGEA(F133:AO133), " ")</f>
        <v xml:space="preserve"> </v>
      </c>
      <c r="F133" s="1044"/>
      <c r="G133" s="1044"/>
      <c r="H133" s="1044"/>
      <c r="I133" s="1044"/>
      <c r="J133" s="1044"/>
      <c r="K133" s="1044"/>
      <c r="L133" s="1063"/>
      <c r="M133" s="1063"/>
      <c r="N133" s="1063"/>
      <c r="O133" s="1063"/>
      <c r="P133" s="1063"/>
      <c r="Q133" s="1063"/>
      <c r="R133" s="1063"/>
      <c r="S133" s="1063"/>
      <c r="T133" s="1063"/>
      <c r="U133" s="1063"/>
      <c r="V133" s="1063"/>
      <c r="W133" s="1063"/>
      <c r="X133" s="1063"/>
      <c r="Y133" s="1063"/>
      <c r="Z133" s="1063"/>
      <c r="AA133" s="1063"/>
      <c r="AB133" s="1063"/>
      <c r="AC133" s="1063"/>
      <c r="AD133" s="1063"/>
      <c r="AE133" s="1063"/>
      <c r="AF133" s="1063"/>
      <c r="AG133" s="1063"/>
      <c r="AH133" s="1063"/>
      <c r="AI133" s="1063"/>
      <c r="AJ133" s="1063"/>
      <c r="AK133" s="1063"/>
      <c r="AL133" s="1063"/>
      <c r="AM133" s="1063"/>
      <c r="AN133" s="1063"/>
      <c r="AO133" s="1062"/>
      <c r="AP133" s="1064"/>
      <c r="AQ133" s="1286" t="str">
        <f t="shared" si="16"/>
        <v xml:space="preserve"> </v>
      </c>
      <c r="AR133" s="1282">
        <f t="shared" si="17"/>
        <v>0</v>
      </c>
      <c r="AS133" s="1082"/>
    </row>
    <row r="134" spans="1:47" ht="12.75" hidden="1" customHeight="1">
      <c r="A134" s="1048" t="s">
        <v>554</v>
      </c>
      <c r="B134" s="1060" t="str">
        <f t="shared" si="18"/>
        <v xml:space="preserve"> </v>
      </c>
      <c r="C134" s="1077" t="s">
        <v>514</v>
      </c>
      <c r="D134" s="1282">
        <v>0</v>
      </c>
      <c r="E134" s="1077" t="str">
        <f>IFERROR(AVERAGEA(F134:AO134), " ")</f>
        <v xml:space="preserve"> </v>
      </c>
      <c r="F134" s="1006"/>
      <c r="G134" s="1006"/>
      <c r="H134" s="1006"/>
      <c r="I134" s="1006"/>
      <c r="J134" s="1006"/>
      <c r="K134" s="1006"/>
      <c r="L134" s="1062"/>
      <c r="M134" s="1062"/>
      <c r="N134" s="1062"/>
      <c r="O134" s="1062"/>
      <c r="P134" s="1062"/>
      <c r="Q134" s="1062"/>
      <c r="R134" s="1062"/>
      <c r="S134" s="1062"/>
      <c r="T134" s="1062"/>
      <c r="U134" s="1062"/>
      <c r="V134" s="1062"/>
      <c r="W134" s="1062"/>
      <c r="X134" s="1062"/>
      <c r="Y134" s="1062"/>
      <c r="Z134" s="1062"/>
      <c r="AA134" s="1062"/>
      <c r="AB134" s="1062"/>
      <c r="AC134" s="1062"/>
      <c r="AD134" s="1062"/>
      <c r="AE134" s="1062"/>
      <c r="AF134" s="1062"/>
      <c r="AG134" s="1062"/>
      <c r="AH134" s="1062"/>
      <c r="AI134" s="1062"/>
      <c r="AJ134" s="1062"/>
      <c r="AK134" s="1062"/>
      <c r="AL134" s="1062"/>
      <c r="AM134" s="1062"/>
      <c r="AN134" s="1062"/>
      <c r="AO134" s="1063"/>
      <c r="AP134" s="1064"/>
      <c r="AQ134" s="1286" t="str">
        <f t="shared" si="16"/>
        <v xml:space="preserve"> </v>
      </c>
      <c r="AR134" s="1282">
        <f t="shared" si="17"/>
        <v>0</v>
      </c>
      <c r="AS134" s="1065"/>
    </row>
    <row r="135" spans="1:47" ht="12.75" hidden="1" customHeight="1">
      <c r="A135" s="1048" t="s">
        <v>1298</v>
      </c>
      <c r="B135" s="1060"/>
      <c r="C135" s="1077"/>
      <c r="D135" s="1282"/>
      <c r="E135" s="1077"/>
      <c r="F135" s="1006"/>
      <c r="G135" s="1006"/>
      <c r="H135" s="1006"/>
      <c r="I135" s="1006"/>
      <c r="J135" s="1006"/>
      <c r="K135" s="1006"/>
      <c r="L135" s="1062"/>
      <c r="M135" s="1062"/>
      <c r="N135" s="1062"/>
      <c r="O135" s="1062"/>
      <c r="P135" s="1062"/>
      <c r="Q135" s="1062"/>
      <c r="R135" s="1062"/>
      <c r="S135" s="1062"/>
      <c r="T135" s="1062"/>
      <c r="U135" s="1062"/>
      <c r="V135" s="1062"/>
      <c r="W135" s="1062"/>
      <c r="X135" s="1062"/>
      <c r="Y135" s="1062"/>
      <c r="Z135" s="1062"/>
      <c r="AA135" s="1062"/>
      <c r="AB135" s="1062"/>
      <c r="AC135" s="1062"/>
      <c r="AD135" s="1062"/>
      <c r="AE135" s="1062"/>
      <c r="AF135" s="1062"/>
      <c r="AG135" s="1062"/>
      <c r="AH135" s="1062"/>
      <c r="AI135" s="1062"/>
      <c r="AJ135" s="1062"/>
      <c r="AK135" s="1062"/>
      <c r="AL135" s="1062"/>
      <c r="AM135" s="1062"/>
      <c r="AN135" s="1062"/>
      <c r="AO135" s="1063"/>
      <c r="AP135" s="1064"/>
      <c r="AQ135" s="1286"/>
      <c r="AR135" s="1282"/>
      <c r="AS135" s="1065"/>
    </row>
    <row r="136" spans="1:47" ht="12.75" hidden="1" customHeight="1">
      <c r="A136" s="1047" t="s">
        <v>765</v>
      </c>
      <c r="B136" s="1060" t="str">
        <f t="shared" ref="B136:B166" si="19">IFERROR(MINUTE(B$5)-MINUTE(C136)," ")</f>
        <v xml:space="preserve"> </v>
      </c>
      <c r="C136" s="1077" t="s">
        <v>514</v>
      </c>
      <c r="D136" s="1282">
        <v>0</v>
      </c>
      <c r="E136" s="1077" t="str">
        <f t="shared" ref="E136:E145" si="20">IFERROR(AVERAGEA(F136:AO136), " ")</f>
        <v xml:space="preserve"> </v>
      </c>
      <c r="F136" s="1068"/>
      <c r="G136" s="1068"/>
      <c r="H136" s="1068"/>
      <c r="I136" s="1068"/>
      <c r="J136" s="1068"/>
      <c r="K136" s="1068"/>
      <c r="L136" s="1070"/>
      <c r="M136" s="1070"/>
      <c r="N136" s="1070"/>
      <c r="O136" s="1070"/>
      <c r="P136" s="1070"/>
      <c r="Q136" s="1070"/>
      <c r="R136" s="1070"/>
      <c r="S136" s="1070"/>
      <c r="T136" s="1070"/>
      <c r="U136" s="1070"/>
      <c r="V136" s="1070"/>
      <c r="W136" s="1070"/>
      <c r="X136" s="1070"/>
      <c r="Y136" s="1070"/>
      <c r="Z136" s="1070"/>
      <c r="AA136" s="1070"/>
      <c r="AB136" s="1070"/>
      <c r="AC136" s="1070"/>
      <c r="AD136" s="1070"/>
      <c r="AE136" s="1070"/>
      <c r="AF136" s="1070"/>
      <c r="AG136" s="1070"/>
      <c r="AH136" s="1070"/>
      <c r="AI136" s="1070"/>
      <c r="AJ136" s="1070"/>
      <c r="AK136" s="1070"/>
      <c r="AL136" s="1070"/>
      <c r="AM136" s="1070"/>
      <c r="AN136" s="1070"/>
      <c r="AO136" s="1069"/>
      <c r="AP136" s="1064"/>
      <c r="AQ136" s="1286" t="str">
        <f t="shared" ref="AQ136:AQ199" si="21">IF(MIN(F136:AO136)=0," ",MIN(F136:AO136))</f>
        <v xml:space="preserve"> </v>
      </c>
      <c r="AR136" s="1282">
        <f t="shared" ref="AR136:AR199" si="22">COUNTA(F136:AO136)</f>
        <v>0</v>
      </c>
      <c r="AS136" s="1065"/>
    </row>
    <row r="137" spans="1:47" ht="12.75" hidden="1" customHeight="1">
      <c r="A137" s="1048" t="s">
        <v>598</v>
      </c>
      <c r="B137" s="1060" t="str">
        <f t="shared" si="19"/>
        <v xml:space="preserve"> </v>
      </c>
      <c r="C137" s="1077" t="s">
        <v>514</v>
      </c>
      <c r="D137" s="1282">
        <v>0</v>
      </c>
      <c r="E137" s="1077" t="str">
        <f t="shared" si="20"/>
        <v xml:space="preserve"> </v>
      </c>
      <c r="F137" s="1006"/>
      <c r="G137" s="1006"/>
      <c r="H137" s="1006"/>
      <c r="I137" s="1006"/>
      <c r="J137" s="1006"/>
      <c r="K137" s="1006"/>
      <c r="L137" s="1062"/>
      <c r="M137" s="1062"/>
      <c r="N137" s="1062"/>
      <c r="O137" s="1062"/>
      <c r="P137" s="1062"/>
      <c r="Q137" s="1062"/>
      <c r="R137" s="1062"/>
      <c r="S137" s="1062"/>
      <c r="T137" s="1062"/>
      <c r="U137" s="1062"/>
      <c r="V137" s="1062"/>
      <c r="W137" s="1062"/>
      <c r="X137" s="1062"/>
      <c r="Y137" s="1062"/>
      <c r="Z137" s="1062"/>
      <c r="AA137" s="1062"/>
      <c r="AB137" s="1062"/>
      <c r="AC137" s="1062"/>
      <c r="AD137" s="1062"/>
      <c r="AE137" s="1062"/>
      <c r="AF137" s="1062"/>
      <c r="AG137" s="1062"/>
      <c r="AH137" s="1062"/>
      <c r="AI137" s="1062"/>
      <c r="AJ137" s="1062"/>
      <c r="AK137" s="1062"/>
      <c r="AL137" s="1062"/>
      <c r="AM137" s="1062"/>
      <c r="AN137" s="1062"/>
      <c r="AO137" s="1063"/>
      <c r="AP137" s="1064"/>
      <c r="AQ137" s="1286" t="str">
        <f t="shared" si="21"/>
        <v xml:space="preserve"> </v>
      </c>
      <c r="AR137" s="1282">
        <f t="shared" si="22"/>
        <v>0</v>
      </c>
      <c r="AS137" s="1065"/>
    </row>
    <row r="138" spans="1:47" ht="12.75" hidden="1" customHeight="1">
      <c r="A138" s="1047" t="s">
        <v>1022</v>
      </c>
      <c r="B138" s="1060" t="str">
        <f t="shared" si="19"/>
        <v xml:space="preserve"> </v>
      </c>
      <c r="C138" s="1077" t="s">
        <v>514</v>
      </c>
      <c r="D138" s="1282">
        <v>0</v>
      </c>
      <c r="E138" s="1077" t="str">
        <f t="shared" si="20"/>
        <v xml:space="preserve"> </v>
      </c>
      <c r="F138" s="1019"/>
      <c r="G138" s="1019"/>
      <c r="H138" s="1068"/>
      <c r="I138" s="1019"/>
      <c r="J138" s="1019"/>
      <c r="K138" s="1019"/>
      <c r="L138" s="1069"/>
      <c r="M138" s="1069"/>
      <c r="N138" s="1070"/>
      <c r="O138" s="1070"/>
      <c r="P138" s="1070"/>
      <c r="Q138" s="1070"/>
      <c r="R138" s="1070"/>
      <c r="S138" s="1070"/>
      <c r="T138" s="1070"/>
      <c r="U138" s="1070"/>
      <c r="V138" s="1070"/>
      <c r="W138" s="1070"/>
      <c r="X138" s="1070"/>
      <c r="Y138" s="1070"/>
      <c r="Z138" s="1070"/>
      <c r="AA138" s="1070"/>
      <c r="AB138" s="1070"/>
      <c r="AC138" s="1070"/>
      <c r="AD138" s="1070"/>
      <c r="AE138" s="1070"/>
      <c r="AF138" s="1070"/>
      <c r="AG138" s="1070"/>
      <c r="AH138" s="1070"/>
      <c r="AI138" s="1070"/>
      <c r="AJ138" s="1070"/>
      <c r="AK138" s="1070"/>
      <c r="AL138" s="1070"/>
      <c r="AM138" s="1070"/>
      <c r="AN138" s="1070"/>
      <c r="AO138" s="1069"/>
      <c r="AP138" s="1064"/>
      <c r="AQ138" s="1286" t="str">
        <f t="shared" si="21"/>
        <v xml:space="preserve"> </v>
      </c>
      <c r="AR138" s="1282">
        <f t="shared" si="22"/>
        <v>0</v>
      </c>
      <c r="AS138" s="1065"/>
    </row>
    <row r="139" spans="1:47" ht="12.75" hidden="1" customHeight="1">
      <c r="A139" s="1048" t="s">
        <v>561</v>
      </c>
      <c r="B139" s="1060" t="str">
        <f t="shared" si="19"/>
        <v xml:space="preserve"> </v>
      </c>
      <c r="C139" s="1077" t="s">
        <v>514</v>
      </c>
      <c r="D139" s="1282">
        <v>0</v>
      </c>
      <c r="E139" s="1077" t="str">
        <f t="shared" si="20"/>
        <v xml:space="preserve"> </v>
      </c>
      <c r="F139" s="1006"/>
      <c r="G139" s="1006"/>
      <c r="H139" s="1006"/>
      <c r="I139" s="1006"/>
      <c r="J139" s="1006"/>
      <c r="K139" s="1006"/>
      <c r="L139" s="1062"/>
      <c r="M139" s="1062"/>
      <c r="N139" s="1062"/>
      <c r="O139" s="1062"/>
      <c r="P139" s="1062"/>
      <c r="Q139" s="1062"/>
      <c r="R139" s="1062"/>
      <c r="S139" s="1062"/>
      <c r="T139" s="1062"/>
      <c r="U139" s="1062"/>
      <c r="V139" s="1062"/>
      <c r="W139" s="1062"/>
      <c r="X139" s="1062"/>
      <c r="Y139" s="1062"/>
      <c r="Z139" s="1062"/>
      <c r="AA139" s="1062"/>
      <c r="AB139" s="1062"/>
      <c r="AC139" s="1062"/>
      <c r="AD139" s="1062"/>
      <c r="AE139" s="1062"/>
      <c r="AF139" s="1062"/>
      <c r="AG139" s="1062"/>
      <c r="AH139" s="1062"/>
      <c r="AI139" s="1062"/>
      <c r="AJ139" s="1062"/>
      <c r="AK139" s="1062"/>
      <c r="AL139" s="1062"/>
      <c r="AM139" s="1062"/>
      <c r="AN139" s="1062"/>
      <c r="AO139" s="1063"/>
      <c r="AP139" s="1064"/>
      <c r="AQ139" s="1286" t="str">
        <f t="shared" si="21"/>
        <v xml:space="preserve"> </v>
      </c>
      <c r="AR139" s="1282">
        <f t="shared" si="22"/>
        <v>0</v>
      </c>
      <c r="AS139" s="1065"/>
    </row>
    <row r="140" spans="1:47" ht="12.75" hidden="1" customHeight="1">
      <c r="A140" s="1048" t="s">
        <v>960</v>
      </c>
      <c r="B140" s="1060" t="str">
        <f t="shared" si="19"/>
        <v xml:space="preserve"> </v>
      </c>
      <c r="C140" s="1077" t="s">
        <v>514</v>
      </c>
      <c r="D140" s="1282">
        <v>0</v>
      </c>
      <c r="E140" s="1077" t="str">
        <f t="shared" si="20"/>
        <v xml:space="preserve"> </v>
      </c>
      <c r="F140" s="1006"/>
      <c r="G140" s="1006"/>
      <c r="H140" s="1006"/>
      <c r="I140" s="1006"/>
      <c r="J140" s="1006"/>
      <c r="K140" s="1006"/>
      <c r="L140" s="1062"/>
      <c r="M140" s="1062"/>
      <c r="N140" s="1062"/>
      <c r="O140" s="1062"/>
      <c r="P140" s="1062"/>
      <c r="Q140" s="1062"/>
      <c r="R140" s="1062"/>
      <c r="S140" s="1062"/>
      <c r="T140" s="1062"/>
      <c r="U140" s="1062"/>
      <c r="V140" s="1062"/>
      <c r="W140" s="1062"/>
      <c r="X140" s="1062"/>
      <c r="Y140" s="1062"/>
      <c r="Z140" s="1062"/>
      <c r="AA140" s="1062"/>
      <c r="AB140" s="1062"/>
      <c r="AC140" s="1062"/>
      <c r="AD140" s="1062"/>
      <c r="AE140" s="1062"/>
      <c r="AF140" s="1062"/>
      <c r="AG140" s="1062"/>
      <c r="AH140" s="1062"/>
      <c r="AI140" s="1062"/>
      <c r="AJ140" s="1062"/>
      <c r="AK140" s="1062"/>
      <c r="AL140" s="1062"/>
      <c r="AM140" s="1062"/>
      <c r="AN140" s="1062"/>
      <c r="AO140" s="1063"/>
      <c r="AP140" s="1064"/>
      <c r="AQ140" s="1286" t="str">
        <f t="shared" si="21"/>
        <v xml:space="preserve"> </v>
      </c>
      <c r="AR140" s="1282">
        <f t="shared" si="22"/>
        <v>0</v>
      </c>
      <c r="AS140" s="1065"/>
    </row>
    <row r="141" spans="1:47" ht="12.75" hidden="1" customHeight="1">
      <c r="A141" s="1048" t="s">
        <v>507</v>
      </c>
      <c r="B141" s="1060" t="str">
        <f t="shared" si="19"/>
        <v xml:space="preserve"> </v>
      </c>
      <c r="C141" s="1077" t="s">
        <v>514</v>
      </c>
      <c r="D141" s="1282">
        <v>0</v>
      </c>
      <c r="E141" s="1077" t="str">
        <f t="shared" si="20"/>
        <v xml:space="preserve"> </v>
      </c>
      <c r="F141" s="1006"/>
      <c r="G141" s="1006"/>
      <c r="H141" s="1006"/>
      <c r="I141" s="1006"/>
      <c r="J141" s="1006"/>
      <c r="K141" s="1006"/>
      <c r="L141" s="1062"/>
      <c r="M141" s="1062"/>
      <c r="N141" s="1062"/>
      <c r="O141" s="1062"/>
      <c r="P141" s="1062"/>
      <c r="Q141" s="1062"/>
      <c r="R141" s="1062"/>
      <c r="S141" s="1062"/>
      <c r="T141" s="1062"/>
      <c r="U141" s="1062"/>
      <c r="V141" s="1062"/>
      <c r="W141" s="1062"/>
      <c r="X141" s="1062"/>
      <c r="Y141" s="1062"/>
      <c r="Z141" s="1062"/>
      <c r="AA141" s="1062"/>
      <c r="AB141" s="1062"/>
      <c r="AC141" s="1062"/>
      <c r="AD141" s="1062"/>
      <c r="AE141" s="1062"/>
      <c r="AF141" s="1062"/>
      <c r="AG141" s="1062"/>
      <c r="AH141" s="1062"/>
      <c r="AI141" s="1062"/>
      <c r="AJ141" s="1062"/>
      <c r="AK141" s="1062"/>
      <c r="AL141" s="1062"/>
      <c r="AM141" s="1062"/>
      <c r="AN141" s="1062"/>
      <c r="AO141" s="1063"/>
      <c r="AP141" s="1064"/>
      <c r="AQ141" s="1286" t="str">
        <f t="shared" si="21"/>
        <v xml:space="preserve"> </v>
      </c>
      <c r="AR141" s="1282">
        <f t="shared" si="22"/>
        <v>0</v>
      </c>
      <c r="AS141" s="1065"/>
    </row>
    <row r="142" spans="1:47" ht="12.75" hidden="1" customHeight="1">
      <c r="A142" s="1048" t="s">
        <v>1299</v>
      </c>
      <c r="B142" s="1060" t="str">
        <f t="shared" si="19"/>
        <v xml:space="preserve"> </v>
      </c>
      <c r="C142" s="1077" t="s">
        <v>514</v>
      </c>
      <c r="D142" s="1282">
        <v>0</v>
      </c>
      <c r="E142" s="1077" t="str">
        <f t="shared" si="20"/>
        <v xml:space="preserve"> </v>
      </c>
      <c r="F142" s="1044"/>
      <c r="G142" s="1044"/>
      <c r="H142" s="1044"/>
      <c r="I142" s="1044"/>
      <c r="J142" s="1044"/>
      <c r="K142" s="1044"/>
      <c r="L142" s="1063"/>
      <c r="M142" s="1063"/>
      <c r="N142" s="1063"/>
      <c r="O142" s="1063"/>
      <c r="P142" s="1063"/>
      <c r="Q142" s="1063"/>
      <c r="R142" s="1063"/>
      <c r="S142" s="1063"/>
      <c r="T142" s="1063"/>
      <c r="U142" s="1063"/>
      <c r="V142" s="1063"/>
      <c r="W142" s="1063"/>
      <c r="X142" s="1063"/>
      <c r="Y142" s="1063"/>
      <c r="Z142" s="1063"/>
      <c r="AA142" s="1063"/>
      <c r="AB142" s="1063"/>
      <c r="AC142" s="1063"/>
      <c r="AD142" s="1063"/>
      <c r="AE142" s="1063"/>
      <c r="AF142" s="1063"/>
      <c r="AG142" s="1063"/>
      <c r="AH142" s="1063"/>
      <c r="AI142" s="1063"/>
      <c r="AJ142" s="1063"/>
      <c r="AK142" s="1063"/>
      <c r="AL142" s="1063"/>
      <c r="AM142" s="1063"/>
      <c r="AN142" s="1063"/>
      <c r="AO142" s="1069"/>
      <c r="AP142" s="1064"/>
      <c r="AQ142" s="1286" t="str">
        <f t="shared" si="21"/>
        <v xml:space="preserve"> </v>
      </c>
      <c r="AR142" s="1282">
        <f t="shared" si="22"/>
        <v>0</v>
      </c>
      <c r="AS142" s="1082"/>
    </row>
    <row r="143" spans="1:47" ht="12.75" hidden="1" customHeight="1">
      <c r="A143" s="1048" t="s">
        <v>266</v>
      </c>
      <c r="B143" s="1060" t="str">
        <f t="shared" si="19"/>
        <v xml:space="preserve"> </v>
      </c>
      <c r="C143" s="1077" t="s">
        <v>514</v>
      </c>
      <c r="D143" s="1282">
        <v>0</v>
      </c>
      <c r="E143" s="1077" t="str">
        <f t="shared" si="20"/>
        <v xml:space="preserve"> </v>
      </c>
      <c r="F143" s="1006"/>
      <c r="G143" s="1006"/>
      <c r="H143" s="1006"/>
      <c r="I143" s="1006"/>
      <c r="J143" s="1006"/>
      <c r="K143" s="1006"/>
      <c r="L143" s="1062"/>
      <c r="M143" s="1062"/>
      <c r="N143" s="1062"/>
      <c r="O143" s="1062"/>
      <c r="P143" s="1062"/>
      <c r="Q143" s="1062"/>
      <c r="R143" s="1062"/>
      <c r="S143" s="1062"/>
      <c r="T143" s="1062"/>
      <c r="U143" s="1062"/>
      <c r="V143" s="1062"/>
      <c r="W143" s="1062"/>
      <c r="X143" s="1062"/>
      <c r="Y143" s="1062"/>
      <c r="Z143" s="1062"/>
      <c r="AA143" s="1062"/>
      <c r="AB143" s="1062"/>
      <c r="AC143" s="1062"/>
      <c r="AD143" s="1062"/>
      <c r="AE143" s="1062"/>
      <c r="AF143" s="1062"/>
      <c r="AG143" s="1062"/>
      <c r="AH143" s="1062"/>
      <c r="AI143" s="1062"/>
      <c r="AJ143" s="1062"/>
      <c r="AK143" s="1062"/>
      <c r="AL143" s="1062"/>
      <c r="AM143" s="1062"/>
      <c r="AN143" s="1062"/>
      <c r="AO143" s="1063"/>
      <c r="AP143" s="1064"/>
      <c r="AQ143" s="1286" t="str">
        <f t="shared" si="21"/>
        <v xml:space="preserve"> </v>
      </c>
      <c r="AR143" s="1282">
        <f t="shared" si="22"/>
        <v>0</v>
      </c>
      <c r="AS143" s="1065"/>
    </row>
    <row r="144" spans="1:47" ht="12.75" hidden="1" customHeight="1">
      <c r="A144" s="1047" t="s">
        <v>1300</v>
      </c>
      <c r="B144" s="1060" t="str">
        <f t="shared" si="19"/>
        <v xml:space="preserve"> </v>
      </c>
      <c r="C144" s="1077" t="s">
        <v>514</v>
      </c>
      <c r="D144" s="1282">
        <v>0</v>
      </c>
      <c r="E144" s="1077" t="str">
        <f t="shared" si="20"/>
        <v xml:space="preserve"> </v>
      </c>
      <c r="F144" s="1044"/>
      <c r="G144" s="1044"/>
      <c r="H144" s="1044"/>
      <c r="I144" s="1044"/>
      <c r="J144" s="1044"/>
      <c r="K144" s="1044"/>
      <c r="L144" s="1063"/>
      <c r="M144" s="1063"/>
      <c r="N144" s="1063"/>
      <c r="O144" s="1063"/>
      <c r="P144" s="1063"/>
      <c r="Q144" s="1063"/>
      <c r="R144" s="1063"/>
      <c r="S144" s="1063"/>
      <c r="T144" s="1063"/>
      <c r="U144" s="1063"/>
      <c r="V144" s="1063"/>
      <c r="W144" s="1063"/>
      <c r="X144" s="1063"/>
      <c r="Y144" s="1063"/>
      <c r="Z144" s="1063"/>
      <c r="AA144" s="1063"/>
      <c r="AB144" s="1063"/>
      <c r="AC144" s="1063"/>
      <c r="AD144" s="1063"/>
      <c r="AE144" s="1063"/>
      <c r="AF144" s="1063"/>
      <c r="AG144" s="1063"/>
      <c r="AH144" s="1063"/>
      <c r="AI144" s="1063"/>
      <c r="AJ144" s="1063"/>
      <c r="AK144" s="1063"/>
      <c r="AL144" s="1063"/>
      <c r="AM144" s="1063"/>
      <c r="AN144" s="1063"/>
      <c r="AO144" s="1063"/>
      <c r="AP144" s="1064"/>
      <c r="AQ144" s="1286" t="str">
        <f t="shared" si="21"/>
        <v xml:space="preserve"> </v>
      </c>
      <c r="AR144" s="1282">
        <f t="shared" si="22"/>
        <v>0</v>
      </c>
      <c r="AS144" s="1020"/>
    </row>
    <row r="145" spans="1:47" ht="12.75" hidden="1" customHeight="1">
      <c r="A145" s="1047" t="s">
        <v>1301</v>
      </c>
      <c r="B145" s="1060" t="str">
        <f t="shared" si="19"/>
        <v xml:space="preserve"> </v>
      </c>
      <c r="C145" s="1077" t="s">
        <v>514</v>
      </c>
      <c r="D145" s="1282">
        <v>0</v>
      </c>
      <c r="E145" s="1077" t="str">
        <f t="shared" si="20"/>
        <v xml:space="preserve"> </v>
      </c>
      <c r="F145" s="1044"/>
      <c r="G145" s="1044"/>
      <c r="H145" s="1044"/>
      <c r="I145" s="1044"/>
      <c r="J145" s="1044"/>
      <c r="K145" s="1044"/>
      <c r="L145" s="1063"/>
      <c r="M145" s="1063"/>
      <c r="N145" s="1063"/>
      <c r="O145" s="1063"/>
      <c r="P145" s="1063"/>
      <c r="Q145" s="1063"/>
      <c r="R145" s="1063"/>
      <c r="S145" s="1063"/>
      <c r="T145" s="1063"/>
      <c r="U145" s="1063"/>
      <c r="V145" s="1063"/>
      <c r="W145" s="1063"/>
      <c r="X145" s="1063"/>
      <c r="Y145" s="1063"/>
      <c r="Z145" s="1063"/>
      <c r="AA145" s="1063"/>
      <c r="AB145" s="1063"/>
      <c r="AC145" s="1063"/>
      <c r="AD145" s="1063"/>
      <c r="AE145" s="1063"/>
      <c r="AF145" s="1063"/>
      <c r="AG145" s="1063"/>
      <c r="AH145" s="1063"/>
      <c r="AI145" s="1063"/>
      <c r="AJ145" s="1063"/>
      <c r="AK145" s="1063"/>
      <c r="AL145" s="1063"/>
      <c r="AM145" s="1063"/>
      <c r="AN145" s="1063"/>
      <c r="AO145" s="1069"/>
      <c r="AP145" s="1290"/>
      <c r="AQ145" s="1286" t="str">
        <f t="shared" si="21"/>
        <v xml:space="preserve"> </v>
      </c>
      <c r="AR145" s="1282">
        <f t="shared" si="22"/>
        <v>0</v>
      </c>
      <c r="AS145" s="1082"/>
    </row>
    <row r="146" spans="1:47" ht="12.75" hidden="1" customHeight="1">
      <c r="A146" s="1047" t="s">
        <v>1262</v>
      </c>
      <c r="B146" s="1060">
        <f t="shared" si="19"/>
        <v>10</v>
      </c>
      <c r="C146" s="1077">
        <v>1.4085648148148151E-2</v>
      </c>
      <c r="D146" s="1287">
        <v>0</v>
      </c>
      <c r="E146" s="1077" t="str">
        <f>IFERROR(AVERAGE(F146:AO146), " ")</f>
        <v xml:space="preserve"> </v>
      </c>
      <c r="F146" s="1043"/>
      <c r="G146" s="1043"/>
      <c r="H146" s="1044"/>
      <c r="I146" s="1044"/>
      <c r="J146" s="1044"/>
      <c r="K146" s="1043"/>
      <c r="L146" s="1063"/>
      <c r="M146" s="1063"/>
      <c r="N146" s="1063"/>
      <c r="O146" s="1063"/>
      <c r="P146" s="1063"/>
      <c r="Q146" s="1063"/>
      <c r="R146" s="1063"/>
      <c r="S146" s="1063"/>
      <c r="T146" s="1063"/>
      <c r="U146" s="1063"/>
      <c r="V146" s="1063"/>
      <c r="W146" s="1063"/>
      <c r="X146" s="1063"/>
      <c r="Y146" s="1063"/>
      <c r="Z146" s="1063"/>
      <c r="AA146" s="1063"/>
      <c r="AB146" s="1063"/>
      <c r="AC146" s="1063"/>
      <c r="AD146" s="1063"/>
      <c r="AE146" s="1063"/>
      <c r="AF146" s="1063"/>
      <c r="AG146" s="1063"/>
      <c r="AH146" s="1063"/>
      <c r="AI146" s="1063"/>
      <c r="AJ146" s="1063"/>
      <c r="AK146" s="1063"/>
      <c r="AL146" s="1063"/>
      <c r="AM146" s="1063"/>
      <c r="AN146" s="1063"/>
      <c r="AO146" s="1063"/>
      <c r="AP146" s="1083"/>
      <c r="AQ146" s="1286" t="str">
        <f t="shared" si="21"/>
        <v xml:space="preserve"> </v>
      </c>
      <c r="AR146" s="1282">
        <f t="shared" si="22"/>
        <v>0</v>
      </c>
      <c r="AS146" s="1065"/>
    </row>
    <row r="147" spans="1:47" ht="12.75" hidden="1" customHeight="1">
      <c r="A147" s="1047" t="s">
        <v>1263</v>
      </c>
      <c r="B147" s="1060">
        <f t="shared" si="19"/>
        <v>9</v>
      </c>
      <c r="C147" s="1077">
        <v>1.5046296296296295E-2</v>
      </c>
      <c r="D147" s="1287">
        <v>0</v>
      </c>
      <c r="E147" s="1077" t="str">
        <f>IFERROR(AVERAGE(F147:AO147), " ")</f>
        <v xml:space="preserve"> </v>
      </c>
      <c r="F147" s="1043"/>
      <c r="G147" s="1043"/>
      <c r="H147" s="1043"/>
      <c r="I147" s="1043"/>
      <c r="J147" s="1043"/>
      <c r="K147" s="1043"/>
      <c r="L147" s="1063"/>
      <c r="M147" s="1063"/>
      <c r="N147" s="1063"/>
      <c r="O147" s="1063"/>
      <c r="P147" s="1063"/>
      <c r="Q147" s="1063"/>
      <c r="R147" s="1063"/>
      <c r="S147" s="1063"/>
      <c r="T147" s="1063"/>
      <c r="U147" s="1063"/>
      <c r="V147" s="1063"/>
      <c r="W147" s="1063"/>
      <c r="X147" s="1063"/>
      <c r="Y147" s="1063"/>
      <c r="Z147" s="1063"/>
      <c r="AA147" s="1063"/>
      <c r="AB147" s="1063"/>
      <c r="AC147" s="1063"/>
      <c r="AD147" s="1063"/>
      <c r="AE147" s="1063"/>
      <c r="AF147" s="1063"/>
      <c r="AG147" s="1063"/>
      <c r="AH147" s="1063"/>
      <c r="AI147" s="1063"/>
      <c r="AJ147" s="1063"/>
      <c r="AK147" s="1063"/>
      <c r="AL147" s="1063"/>
      <c r="AM147" s="1063"/>
      <c r="AN147" s="1063"/>
      <c r="AO147" s="1063"/>
      <c r="AP147" s="1084"/>
      <c r="AQ147" s="1286" t="str">
        <f t="shared" si="21"/>
        <v xml:space="preserve"> </v>
      </c>
      <c r="AR147" s="1282">
        <f t="shared" si="22"/>
        <v>0</v>
      </c>
      <c r="AS147" s="1065"/>
    </row>
    <row r="148" spans="1:47" ht="12.75" hidden="1" customHeight="1">
      <c r="A148" s="1047" t="s">
        <v>1024</v>
      </c>
      <c r="B148" s="1060" t="str">
        <f t="shared" si="19"/>
        <v xml:space="preserve"> </v>
      </c>
      <c r="C148" s="1085" t="s">
        <v>514</v>
      </c>
      <c r="D148" s="1282">
        <v>0</v>
      </c>
      <c r="E148" s="1077" t="str">
        <f>IFERROR(AVERAGEA(F148:AO148), " ")</f>
        <v xml:space="preserve"> </v>
      </c>
      <c r="F148" s="1044"/>
      <c r="G148" s="1044"/>
      <c r="H148" s="1006"/>
      <c r="I148" s="1044"/>
      <c r="J148" s="1044"/>
      <c r="K148" s="1044"/>
      <c r="L148" s="1063"/>
      <c r="M148" s="1063"/>
      <c r="N148" s="1070"/>
      <c r="O148" s="1070"/>
      <c r="P148" s="1070"/>
      <c r="Q148" s="1070"/>
      <c r="R148" s="1070"/>
      <c r="S148" s="1070"/>
      <c r="T148" s="1070"/>
      <c r="U148" s="1070"/>
      <c r="V148" s="1070"/>
      <c r="W148" s="1070"/>
      <c r="X148" s="1070"/>
      <c r="Y148" s="1070"/>
      <c r="Z148" s="1070"/>
      <c r="AA148" s="1070"/>
      <c r="AB148" s="1070"/>
      <c r="AC148" s="1070"/>
      <c r="AD148" s="1070"/>
      <c r="AE148" s="1070"/>
      <c r="AF148" s="1070"/>
      <c r="AG148" s="1070"/>
      <c r="AH148" s="1070"/>
      <c r="AI148" s="1070"/>
      <c r="AJ148" s="1070"/>
      <c r="AK148" s="1070"/>
      <c r="AL148" s="1070"/>
      <c r="AM148" s="1070"/>
      <c r="AN148" s="1070"/>
      <c r="AO148" s="1069"/>
      <c r="AP148" s="1064"/>
      <c r="AQ148" s="1286" t="str">
        <f t="shared" si="21"/>
        <v xml:space="preserve"> </v>
      </c>
      <c r="AR148" s="1282">
        <f t="shared" si="22"/>
        <v>0</v>
      </c>
      <c r="AS148" s="1065"/>
    </row>
    <row r="149" spans="1:47" ht="12.75" hidden="1" customHeight="1">
      <c r="A149" s="1048" t="s">
        <v>1187</v>
      </c>
      <c r="B149" s="1060" t="str">
        <f t="shared" si="19"/>
        <v xml:space="preserve"> </v>
      </c>
      <c r="C149" s="1077" t="s">
        <v>514</v>
      </c>
      <c r="D149" s="1282">
        <v>0</v>
      </c>
      <c r="E149" s="1077" t="str">
        <f>IFERROR(AVERAGEA(F149:AO149), " ")</f>
        <v xml:space="preserve"> </v>
      </c>
      <c r="F149" s="1006"/>
      <c r="G149" s="1006"/>
      <c r="H149" s="1006"/>
      <c r="I149" s="1006"/>
      <c r="J149" s="1006"/>
      <c r="K149" s="1006"/>
      <c r="L149" s="1062"/>
      <c r="M149" s="1062"/>
      <c r="N149" s="1062"/>
      <c r="O149" s="1062"/>
      <c r="P149" s="1062"/>
      <c r="Q149" s="1062"/>
      <c r="R149" s="1062"/>
      <c r="S149" s="1062"/>
      <c r="T149" s="1062"/>
      <c r="U149" s="1062"/>
      <c r="V149" s="1062"/>
      <c r="W149" s="1062"/>
      <c r="X149" s="1062"/>
      <c r="Y149" s="1062"/>
      <c r="Z149" s="1062"/>
      <c r="AA149" s="1062"/>
      <c r="AB149" s="1062"/>
      <c r="AC149" s="1062"/>
      <c r="AD149" s="1062"/>
      <c r="AE149" s="1062"/>
      <c r="AF149" s="1062"/>
      <c r="AG149" s="1062"/>
      <c r="AH149" s="1062"/>
      <c r="AI149" s="1062"/>
      <c r="AJ149" s="1062"/>
      <c r="AK149" s="1062"/>
      <c r="AL149" s="1062"/>
      <c r="AM149" s="1062"/>
      <c r="AN149" s="1062"/>
      <c r="AO149" s="1063"/>
      <c r="AP149" s="1064"/>
      <c r="AQ149" s="1286" t="str">
        <f t="shared" si="21"/>
        <v xml:space="preserve"> </v>
      </c>
      <c r="AR149" s="1282">
        <f t="shared" si="22"/>
        <v>0</v>
      </c>
      <c r="AS149" s="1065"/>
    </row>
    <row r="150" spans="1:47" ht="12.75" hidden="1" customHeight="1">
      <c r="A150" s="1047" t="s">
        <v>1573</v>
      </c>
      <c r="B150" s="1060">
        <f t="shared" si="19"/>
        <v>8</v>
      </c>
      <c r="C150" s="1085">
        <v>1.5821759259259258E-2</v>
      </c>
      <c r="D150" s="1287">
        <v>0</v>
      </c>
      <c r="E150" s="1077" t="str">
        <f>IFERROR(AVERAGE(F150:AO150), " ")</f>
        <v xml:space="preserve"> </v>
      </c>
      <c r="F150" s="1043"/>
      <c r="G150" s="1080"/>
      <c r="H150" s="1044"/>
      <c r="I150" s="1044"/>
      <c r="J150" s="1043"/>
      <c r="K150" s="1044"/>
      <c r="L150" s="1063"/>
      <c r="M150" s="1063"/>
      <c r="N150" s="1063"/>
      <c r="O150" s="1063"/>
      <c r="P150" s="1063"/>
      <c r="Q150" s="1063"/>
      <c r="R150" s="1063"/>
      <c r="S150" s="1063"/>
      <c r="T150" s="1063"/>
      <c r="U150" s="1063"/>
      <c r="V150" s="1063"/>
      <c r="W150" s="1063"/>
      <c r="X150" s="1063"/>
      <c r="Y150" s="1063"/>
      <c r="Z150" s="1063"/>
      <c r="AA150" s="1063"/>
      <c r="AB150" s="1063"/>
      <c r="AC150" s="1063"/>
      <c r="AD150" s="1063"/>
      <c r="AE150" s="1063"/>
      <c r="AF150" s="1063"/>
      <c r="AG150" s="1063"/>
      <c r="AH150" s="1063"/>
      <c r="AI150" s="1063"/>
      <c r="AJ150" s="1063"/>
      <c r="AK150" s="1063"/>
      <c r="AL150" s="1063"/>
      <c r="AM150" s="1063"/>
      <c r="AN150" s="1063"/>
      <c r="AO150" s="1063"/>
      <c r="AP150" s="1081"/>
      <c r="AQ150" s="1286" t="str">
        <f t="shared" si="21"/>
        <v xml:space="preserve"> </v>
      </c>
      <c r="AR150" s="1282">
        <f t="shared" si="22"/>
        <v>0</v>
      </c>
      <c r="AS150" s="1053"/>
      <c r="AT150" s="1053"/>
      <c r="AU150" s="1053"/>
    </row>
    <row r="151" spans="1:47" ht="12.75" hidden="1" customHeight="1">
      <c r="A151" s="1048" t="s">
        <v>602</v>
      </c>
      <c r="B151" s="1060" t="str">
        <f t="shared" si="19"/>
        <v xml:space="preserve"> </v>
      </c>
      <c r="C151" s="1077" t="s">
        <v>514</v>
      </c>
      <c r="D151" s="1282">
        <v>0</v>
      </c>
      <c r="E151" s="1077" t="str">
        <f>IFERROR(AVERAGEA(F151:AO151), " ")</f>
        <v xml:space="preserve"> </v>
      </c>
      <c r="F151" s="1006"/>
      <c r="G151" s="1006"/>
      <c r="H151" s="1006"/>
      <c r="I151" s="1006"/>
      <c r="J151" s="1006"/>
      <c r="K151" s="1006"/>
      <c r="L151" s="1062"/>
      <c r="M151" s="1062"/>
      <c r="N151" s="1062"/>
      <c r="O151" s="1062"/>
      <c r="P151" s="1062"/>
      <c r="Q151" s="1062"/>
      <c r="R151" s="1062"/>
      <c r="S151" s="1062"/>
      <c r="T151" s="1062"/>
      <c r="U151" s="1062"/>
      <c r="V151" s="1062"/>
      <c r="W151" s="1062"/>
      <c r="X151" s="1062"/>
      <c r="Y151" s="1062"/>
      <c r="Z151" s="1062"/>
      <c r="AA151" s="1062"/>
      <c r="AB151" s="1062"/>
      <c r="AC151" s="1062"/>
      <c r="AD151" s="1062"/>
      <c r="AE151" s="1062"/>
      <c r="AF151" s="1062"/>
      <c r="AG151" s="1062"/>
      <c r="AH151" s="1062"/>
      <c r="AI151" s="1062"/>
      <c r="AJ151" s="1062"/>
      <c r="AK151" s="1062"/>
      <c r="AL151" s="1062"/>
      <c r="AM151" s="1062"/>
      <c r="AN151" s="1062"/>
      <c r="AO151" s="1063"/>
      <c r="AP151" s="1064"/>
      <c r="AQ151" s="1286" t="str">
        <f t="shared" si="21"/>
        <v xml:space="preserve"> </v>
      </c>
      <c r="AR151" s="1282">
        <f t="shared" si="22"/>
        <v>0</v>
      </c>
      <c r="AS151" s="1065"/>
    </row>
    <row r="152" spans="1:47" ht="12.75" hidden="1" customHeight="1">
      <c r="A152" s="1047" t="s">
        <v>1264</v>
      </c>
      <c r="B152" s="1060">
        <f t="shared" si="19"/>
        <v>9</v>
      </c>
      <c r="C152" s="1077">
        <v>1.4652777777777778E-2</v>
      </c>
      <c r="D152" s="1287">
        <v>0</v>
      </c>
      <c r="E152" s="1077" t="str">
        <f>IFERROR(AVERAGE(F152:AO152), " ")</f>
        <v xml:space="preserve"> </v>
      </c>
      <c r="F152" s="1043"/>
      <c r="G152" s="1043"/>
      <c r="H152" s="1044"/>
      <c r="I152" s="1044"/>
      <c r="J152" s="1044"/>
      <c r="K152" s="1043"/>
      <c r="L152" s="1063"/>
      <c r="M152" s="1063"/>
      <c r="N152" s="1063"/>
      <c r="O152" s="1063"/>
      <c r="P152" s="1063"/>
      <c r="Q152" s="1063"/>
      <c r="R152" s="1063"/>
      <c r="S152" s="1063"/>
      <c r="T152" s="1063"/>
      <c r="U152" s="1063"/>
      <c r="V152" s="1063"/>
      <c r="W152" s="1063"/>
      <c r="X152" s="1063"/>
      <c r="Y152" s="1063"/>
      <c r="Z152" s="1063"/>
      <c r="AA152" s="1063"/>
      <c r="AB152" s="1063"/>
      <c r="AC152" s="1063"/>
      <c r="AD152" s="1063"/>
      <c r="AE152" s="1063"/>
      <c r="AF152" s="1063"/>
      <c r="AG152" s="1063"/>
      <c r="AH152" s="1063"/>
      <c r="AI152" s="1063"/>
      <c r="AJ152" s="1063"/>
      <c r="AK152" s="1063"/>
      <c r="AL152" s="1063"/>
      <c r="AM152" s="1063"/>
      <c r="AN152" s="1063"/>
      <c r="AO152" s="1063"/>
      <c r="AP152" s="1083"/>
      <c r="AQ152" s="1286" t="str">
        <f t="shared" si="21"/>
        <v xml:space="preserve"> </v>
      </c>
      <c r="AR152" s="1282">
        <f t="shared" si="22"/>
        <v>0</v>
      </c>
      <c r="AS152" s="1065"/>
    </row>
    <row r="153" spans="1:47" ht="12.75" hidden="1" customHeight="1">
      <c r="A153" s="1048" t="s">
        <v>1079</v>
      </c>
      <c r="B153" s="1060">
        <f t="shared" si="19"/>
        <v>9</v>
      </c>
      <c r="C153" s="1077">
        <v>1.4895833333333332E-2</v>
      </c>
      <c r="D153" s="1287">
        <v>0</v>
      </c>
      <c r="E153" s="1077" t="str">
        <f>IFERROR(AVERAGE(F153:AO153), " ")</f>
        <v xml:space="preserve"> </v>
      </c>
      <c r="F153" s="1044"/>
      <c r="G153" s="1044"/>
      <c r="H153" s="1044"/>
      <c r="I153" s="1044"/>
      <c r="J153" s="1044"/>
      <c r="K153" s="1044"/>
      <c r="L153" s="1063"/>
      <c r="M153" s="1063"/>
      <c r="N153" s="1063"/>
      <c r="O153" s="1063"/>
      <c r="P153" s="1063"/>
      <c r="Q153" s="1063"/>
      <c r="R153" s="1063"/>
      <c r="S153" s="1063"/>
      <c r="T153" s="1063"/>
      <c r="U153" s="1063"/>
      <c r="V153" s="1063"/>
      <c r="W153" s="1063"/>
      <c r="X153" s="1063"/>
      <c r="Y153" s="1063"/>
      <c r="Z153" s="1063"/>
      <c r="AA153" s="1063"/>
      <c r="AB153" s="1063"/>
      <c r="AC153" s="1063"/>
      <c r="AD153" s="1063"/>
      <c r="AE153" s="1063"/>
      <c r="AF153" s="1063"/>
      <c r="AG153" s="1063"/>
      <c r="AH153" s="1063"/>
      <c r="AI153" s="1063"/>
      <c r="AJ153" s="1063"/>
      <c r="AK153" s="1063"/>
      <c r="AL153" s="1063"/>
      <c r="AM153" s="1063"/>
      <c r="AN153" s="1063"/>
      <c r="AO153" s="1063"/>
      <c r="AP153" s="1064"/>
      <c r="AQ153" s="1286" t="str">
        <f t="shared" si="21"/>
        <v xml:space="preserve"> </v>
      </c>
      <c r="AR153" s="1282">
        <f t="shared" si="22"/>
        <v>0</v>
      </c>
      <c r="AS153" s="1065"/>
      <c r="AT153" s="1053"/>
    </row>
    <row r="154" spans="1:47" ht="12.75" hidden="1" customHeight="1">
      <c r="A154" s="1047" t="s">
        <v>1079</v>
      </c>
      <c r="B154" s="1060" t="str">
        <f t="shared" si="19"/>
        <v xml:space="preserve"> </v>
      </c>
      <c r="C154" s="1077" t="s">
        <v>514</v>
      </c>
      <c r="D154" s="1282">
        <v>0</v>
      </c>
      <c r="E154" s="1077" t="str">
        <f>IFERROR(AVERAGEA(F154:AO154), " ")</f>
        <v xml:space="preserve"> </v>
      </c>
      <c r="F154" s="1019"/>
      <c r="G154" s="1019"/>
      <c r="H154" s="1068"/>
      <c r="I154" s="1019"/>
      <c r="J154" s="1019"/>
      <c r="K154" s="1019"/>
      <c r="L154" s="1069"/>
      <c r="M154" s="1069"/>
      <c r="N154" s="1070"/>
      <c r="O154" s="1070"/>
      <c r="P154" s="1070"/>
      <c r="Q154" s="1070"/>
      <c r="R154" s="1070"/>
      <c r="S154" s="1070"/>
      <c r="T154" s="1070"/>
      <c r="U154" s="1070"/>
      <c r="V154" s="1070"/>
      <c r="W154" s="1070"/>
      <c r="X154" s="1070"/>
      <c r="Y154" s="1070"/>
      <c r="Z154" s="1070"/>
      <c r="AA154" s="1070"/>
      <c r="AB154" s="1070"/>
      <c r="AC154" s="1070"/>
      <c r="AD154" s="1070"/>
      <c r="AE154" s="1070"/>
      <c r="AF154" s="1070"/>
      <c r="AG154" s="1070"/>
      <c r="AH154" s="1070"/>
      <c r="AI154" s="1070"/>
      <c r="AJ154" s="1070"/>
      <c r="AK154" s="1070"/>
      <c r="AL154" s="1070"/>
      <c r="AM154" s="1070"/>
      <c r="AN154" s="1070"/>
      <c r="AO154" s="1069"/>
      <c r="AP154" s="1064"/>
      <c r="AQ154" s="1286" t="str">
        <f t="shared" si="21"/>
        <v xml:space="preserve"> </v>
      </c>
      <c r="AR154" s="1282">
        <f t="shared" si="22"/>
        <v>0</v>
      </c>
      <c r="AS154" s="1065"/>
    </row>
    <row r="155" spans="1:47" ht="12.75" hidden="1" customHeight="1">
      <c r="A155" s="1048" t="s">
        <v>1490</v>
      </c>
      <c r="B155" s="1060">
        <f t="shared" si="19"/>
        <v>11</v>
      </c>
      <c r="C155" s="1077">
        <v>1.3333333333333334E-2</v>
      </c>
      <c r="D155" s="1287">
        <v>0</v>
      </c>
      <c r="E155" s="1077" t="str">
        <f>IFERROR(AVERAGE(F155:AO155), " ")</f>
        <v xml:space="preserve"> </v>
      </c>
      <c r="F155" s="1044"/>
      <c r="G155" s="1044"/>
      <c r="H155" s="1044"/>
      <c r="I155" s="1044"/>
      <c r="J155" s="1044"/>
      <c r="K155" s="1044"/>
      <c r="L155" s="1063"/>
      <c r="M155" s="1063"/>
      <c r="N155" s="1063"/>
      <c r="O155" s="1063"/>
      <c r="P155" s="1063"/>
      <c r="Q155" s="1063"/>
      <c r="R155" s="1063"/>
      <c r="S155" s="1063"/>
      <c r="T155" s="1063"/>
      <c r="U155" s="1063"/>
      <c r="V155" s="1063"/>
      <c r="W155" s="1063"/>
      <c r="X155" s="1063"/>
      <c r="Y155" s="1063"/>
      <c r="Z155" s="1063"/>
      <c r="AA155" s="1063"/>
      <c r="AB155" s="1063"/>
      <c r="AC155" s="1063"/>
      <c r="AD155" s="1063"/>
      <c r="AE155" s="1063"/>
      <c r="AF155" s="1063"/>
      <c r="AG155" s="1063"/>
      <c r="AH155" s="1063"/>
      <c r="AI155" s="1063"/>
      <c r="AJ155" s="1063"/>
      <c r="AK155" s="1063"/>
      <c r="AL155" s="1063"/>
      <c r="AM155" s="1063"/>
      <c r="AN155" s="1063"/>
      <c r="AO155" s="1063"/>
      <c r="AP155" s="1064"/>
      <c r="AQ155" s="1286" t="str">
        <f t="shared" si="21"/>
        <v xml:space="preserve"> </v>
      </c>
      <c r="AR155" s="1282">
        <f t="shared" si="22"/>
        <v>0</v>
      </c>
      <c r="AS155" s="1065"/>
      <c r="AT155" s="1053"/>
    </row>
    <row r="156" spans="1:47" ht="12.75" hidden="1" customHeight="1">
      <c r="A156" s="1047" t="s">
        <v>1080</v>
      </c>
      <c r="B156" s="1060" t="str">
        <f t="shared" si="19"/>
        <v xml:space="preserve"> </v>
      </c>
      <c r="C156" s="1077" t="s">
        <v>514</v>
      </c>
      <c r="D156" s="1282">
        <v>0</v>
      </c>
      <c r="E156" s="1077" t="str">
        <f t="shared" ref="E156:E173" si="23">IFERROR(AVERAGEA(F156:AO156), " ")</f>
        <v xml:space="preserve"> </v>
      </c>
      <c r="F156" s="1019"/>
      <c r="G156" s="1019"/>
      <c r="H156" s="1068"/>
      <c r="I156" s="1019"/>
      <c r="J156" s="1019"/>
      <c r="K156" s="1019"/>
      <c r="L156" s="1069"/>
      <c r="M156" s="1069"/>
      <c r="N156" s="1070"/>
      <c r="O156" s="1070"/>
      <c r="P156" s="1070"/>
      <c r="Q156" s="1070"/>
      <c r="R156" s="1070"/>
      <c r="S156" s="1070"/>
      <c r="T156" s="1070"/>
      <c r="U156" s="1070"/>
      <c r="V156" s="1070"/>
      <c r="W156" s="1070"/>
      <c r="X156" s="1070"/>
      <c r="Y156" s="1070"/>
      <c r="Z156" s="1070"/>
      <c r="AA156" s="1070"/>
      <c r="AB156" s="1070"/>
      <c r="AC156" s="1070"/>
      <c r="AD156" s="1070"/>
      <c r="AE156" s="1070"/>
      <c r="AF156" s="1070"/>
      <c r="AG156" s="1070"/>
      <c r="AH156" s="1070"/>
      <c r="AI156" s="1070"/>
      <c r="AJ156" s="1070"/>
      <c r="AK156" s="1070"/>
      <c r="AL156" s="1070"/>
      <c r="AM156" s="1070"/>
      <c r="AN156" s="1070"/>
      <c r="AO156" s="1069"/>
      <c r="AP156" s="1064"/>
      <c r="AQ156" s="1286" t="str">
        <f t="shared" si="21"/>
        <v xml:space="preserve"> </v>
      </c>
      <c r="AR156" s="1282">
        <f t="shared" si="22"/>
        <v>0</v>
      </c>
      <c r="AS156" s="1065"/>
      <c r="AT156" s="1053"/>
      <c r="AU156" s="1053"/>
    </row>
    <row r="157" spans="1:47" ht="12.75" hidden="1" customHeight="1">
      <c r="A157" s="1047" t="s">
        <v>1081</v>
      </c>
      <c r="B157" s="1060" t="str">
        <f t="shared" si="19"/>
        <v xml:space="preserve"> </v>
      </c>
      <c r="C157" s="1077" t="s">
        <v>514</v>
      </c>
      <c r="D157" s="1282">
        <v>0</v>
      </c>
      <c r="E157" s="1077" t="str">
        <f t="shared" si="23"/>
        <v xml:space="preserve"> </v>
      </c>
      <c r="F157" s="1019"/>
      <c r="G157" s="1019"/>
      <c r="H157" s="1006"/>
      <c r="I157" s="1019"/>
      <c r="J157" s="1019"/>
      <c r="K157" s="1019"/>
      <c r="L157" s="1069"/>
      <c r="M157" s="1069"/>
      <c r="N157" s="1070"/>
      <c r="O157" s="1070"/>
      <c r="P157" s="1070"/>
      <c r="Q157" s="1070"/>
      <c r="R157" s="1070"/>
      <c r="S157" s="1070"/>
      <c r="T157" s="1070"/>
      <c r="U157" s="1070"/>
      <c r="V157" s="1070"/>
      <c r="W157" s="1070"/>
      <c r="X157" s="1070"/>
      <c r="Y157" s="1070"/>
      <c r="Z157" s="1070"/>
      <c r="AA157" s="1070"/>
      <c r="AB157" s="1070"/>
      <c r="AC157" s="1070"/>
      <c r="AD157" s="1070"/>
      <c r="AE157" s="1070"/>
      <c r="AF157" s="1070"/>
      <c r="AG157" s="1070"/>
      <c r="AH157" s="1070"/>
      <c r="AI157" s="1070"/>
      <c r="AJ157" s="1070"/>
      <c r="AK157" s="1070"/>
      <c r="AL157" s="1070"/>
      <c r="AM157" s="1070"/>
      <c r="AN157" s="1070"/>
      <c r="AO157" s="1069"/>
      <c r="AP157" s="1064"/>
      <c r="AQ157" s="1286" t="str">
        <f t="shared" si="21"/>
        <v xml:space="preserve"> </v>
      </c>
      <c r="AR157" s="1282">
        <f t="shared" si="22"/>
        <v>0</v>
      </c>
      <c r="AS157" s="1065"/>
      <c r="AT157" s="1053"/>
    </row>
    <row r="158" spans="1:47" ht="12.75" hidden="1" customHeight="1">
      <c r="A158" s="1047" t="s">
        <v>1082</v>
      </c>
      <c r="B158" s="1060" t="str">
        <f t="shared" si="19"/>
        <v xml:space="preserve"> </v>
      </c>
      <c r="C158" s="1077" t="s">
        <v>514</v>
      </c>
      <c r="D158" s="1282">
        <v>0</v>
      </c>
      <c r="E158" s="1077" t="str">
        <f t="shared" si="23"/>
        <v xml:space="preserve"> </v>
      </c>
      <c r="F158" s="1044"/>
      <c r="G158" s="1044"/>
      <c r="H158" s="1006"/>
      <c r="I158" s="1044"/>
      <c r="J158" s="1044"/>
      <c r="K158" s="1044"/>
      <c r="L158" s="1063"/>
      <c r="M158" s="1063"/>
      <c r="N158" s="1070"/>
      <c r="O158" s="1070"/>
      <c r="P158" s="1070"/>
      <c r="Q158" s="1070"/>
      <c r="R158" s="1070"/>
      <c r="S158" s="1070"/>
      <c r="T158" s="1070"/>
      <c r="U158" s="1070"/>
      <c r="V158" s="1070"/>
      <c r="W158" s="1070"/>
      <c r="X158" s="1070"/>
      <c r="Y158" s="1070"/>
      <c r="Z158" s="1070"/>
      <c r="AA158" s="1070"/>
      <c r="AB158" s="1070"/>
      <c r="AC158" s="1070"/>
      <c r="AD158" s="1070"/>
      <c r="AE158" s="1070"/>
      <c r="AF158" s="1070"/>
      <c r="AG158" s="1070"/>
      <c r="AH158" s="1070"/>
      <c r="AI158" s="1070"/>
      <c r="AJ158" s="1070"/>
      <c r="AK158" s="1070"/>
      <c r="AL158" s="1070"/>
      <c r="AM158" s="1070"/>
      <c r="AN158" s="1070"/>
      <c r="AO158" s="1069"/>
      <c r="AP158" s="1064"/>
      <c r="AQ158" s="1286" t="str">
        <f t="shared" si="21"/>
        <v xml:space="preserve"> </v>
      </c>
      <c r="AR158" s="1282">
        <f t="shared" si="22"/>
        <v>0</v>
      </c>
      <c r="AS158" s="1065"/>
    </row>
    <row r="159" spans="1:47" ht="12.75" hidden="1" customHeight="1">
      <c r="A159" s="1047" t="s">
        <v>1083</v>
      </c>
      <c r="B159" s="1060" t="str">
        <f t="shared" si="19"/>
        <v xml:space="preserve"> </v>
      </c>
      <c r="C159" s="1077" t="s">
        <v>514</v>
      </c>
      <c r="D159" s="1282">
        <v>0</v>
      </c>
      <c r="E159" s="1077" t="str">
        <f t="shared" si="23"/>
        <v xml:space="preserve"> </v>
      </c>
      <c r="F159" s="1044"/>
      <c r="G159" s="1044"/>
      <c r="H159" s="1006"/>
      <c r="I159" s="1044"/>
      <c r="J159" s="1044"/>
      <c r="K159" s="1044"/>
      <c r="L159" s="1063"/>
      <c r="M159" s="1063"/>
      <c r="N159" s="1070"/>
      <c r="O159" s="1070"/>
      <c r="P159" s="1070"/>
      <c r="Q159" s="1070"/>
      <c r="R159" s="1070"/>
      <c r="S159" s="1070"/>
      <c r="T159" s="1070"/>
      <c r="U159" s="1070"/>
      <c r="V159" s="1070"/>
      <c r="W159" s="1070"/>
      <c r="X159" s="1070"/>
      <c r="Y159" s="1070"/>
      <c r="Z159" s="1070"/>
      <c r="AA159" s="1070"/>
      <c r="AB159" s="1070"/>
      <c r="AC159" s="1070"/>
      <c r="AD159" s="1070"/>
      <c r="AE159" s="1070"/>
      <c r="AF159" s="1070"/>
      <c r="AG159" s="1070"/>
      <c r="AH159" s="1070"/>
      <c r="AI159" s="1070"/>
      <c r="AJ159" s="1070"/>
      <c r="AK159" s="1070"/>
      <c r="AL159" s="1070"/>
      <c r="AM159" s="1070"/>
      <c r="AN159" s="1070"/>
      <c r="AO159" s="1069"/>
      <c r="AP159" s="1064"/>
      <c r="AQ159" s="1286" t="str">
        <f t="shared" si="21"/>
        <v xml:space="preserve"> </v>
      </c>
      <c r="AR159" s="1282">
        <f t="shared" si="22"/>
        <v>0</v>
      </c>
      <c r="AS159" s="1065"/>
      <c r="AT159" s="1053"/>
      <c r="AU159" s="1053"/>
    </row>
    <row r="160" spans="1:47" ht="12.75" hidden="1" customHeight="1">
      <c r="A160" s="1048" t="s">
        <v>1302</v>
      </c>
      <c r="B160" s="1060" t="str">
        <f t="shared" si="19"/>
        <v xml:space="preserve"> </v>
      </c>
      <c r="C160" s="1077" t="s">
        <v>514</v>
      </c>
      <c r="D160" s="1282">
        <v>0</v>
      </c>
      <c r="E160" s="1077" t="str">
        <f t="shared" si="23"/>
        <v xml:space="preserve"> </v>
      </c>
      <c r="F160" s="1044"/>
      <c r="G160" s="1044"/>
      <c r="H160" s="1044"/>
      <c r="I160" s="1044"/>
      <c r="J160" s="1044"/>
      <c r="K160" s="1044"/>
      <c r="L160" s="1063"/>
      <c r="M160" s="1063"/>
      <c r="N160" s="1063"/>
      <c r="O160" s="1063"/>
      <c r="P160" s="1063"/>
      <c r="Q160" s="1063"/>
      <c r="R160" s="1063"/>
      <c r="S160" s="1063"/>
      <c r="T160" s="1063"/>
      <c r="U160" s="1063"/>
      <c r="V160" s="1063"/>
      <c r="W160" s="1063"/>
      <c r="X160" s="1063"/>
      <c r="Y160" s="1063"/>
      <c r="Z160" s="1063"/>
      <c r="AA160" s="1063"/>
      <c r="AB160" s="1063"/>
      <c r="AC160" s="1063"/>
      <c r="AD160" s="1063"/>
      <c r="AE160" s="1063"/>
      <c r="AF160" s="1063"/>
      <c r="AG160" s="1063"/>
      <c r="AH160" s="1063"/>
      <c r="AI160" s="1063"/>
      <c r="AJ160" s="1063"/>
      <c r="AK160" s="1063"/>
      <c r="AL160" s="1063"/>
      <c r="AM160" s="1063"/>
      <c r="AN160" s="1063"/>
      <c r="AO160" s="1069"/>
      <c r="AP160" s="1064"/>
      <c r="AQ160" s="1286" t="str">
        <f t="shared" si="21"/>
        <v xml:space="preserve"> </v>
      </c>
      <c r="AR160" s="1282">
        <f t="shared" si="22"/>
        <v>0</v>
      </c>
      <c r="AS160" s="1065"/>
      <c r="AT160" s="1053"/>
    </row>
    <row r="161" spans="1:47" ht="12.75" hidden="1" customHeight="1">
      <c r="A161" s="1058" t="s">
        <v>767</v>
      </c>
      <c r="B161" s="1060" t="str">
        <f t="shared" si="19"/>
        <v xml:space="preserve"> </v>
      </c>
      <c r="C161" s="1006" t="s">
        <v>514</v>
      </c>
      <c r="D161" s="1282">
        <v>0</v>
      </c>
      <c r="E161" s="1077" t="str">
        <f t="shared" si="23"/>
        <v xml:space="preserve"> </v>
      </c>
      <c r="F161" s="1006"/>
      <c r="G161" s="1006"/>
      <c r="H161" s="1006"/>
      <c r="I161" s="1006"/>
      <c r="J161" s="1006"/>
      <c r="K161" s="1006"/>
      <c r="L161" s="1062"/>
      <c r="M161" s="1062"/>
      <c r="N161" s="1062"/>
      <c r="O161" s="1062"/>
      <c r="P161" s="1062"/>
      <c r="Q161" s="1062"/>
      <c r="R161" s="1062"/>
      <c r="S161" s="1062"/>
      <c r="T161" s="1062"/>
      <c r="U161" s="1062"/>
      <c r="V161" s="1062"/>
      <c r="W161" s="1062"/>
      <c r="X161" s="1062"/>
      <c r="Y161" s="1062"/>
      <c r="Z161" s="1062"/>
      <c r="AA161" s="1062"/>
      <c r="AB161" s="1062"/>
      <c r="AC161" s="1062"/>
      <c r="AD161" s="1062"/>
      <c r="AE161" s="1062"/>
      <c r="AF161" s="1062"/>
      <c r="AG161" s="1062"/>
      <c r="AH161" s="1062"/>
      <c r="AI161" s="1062"/>
      <c r="AJ161" s="1062"/>
      <c r="AK161" s="1062"/>
      <c r="AL161" s="1062"/>
      <c r="AM161" s="1062"/>
      <c r="AN161" s="1062"/>
      <c r="AO161" s="1063"/>
      <c r="AP161" s="1064"/>
      <c r="AQ161" s="1286" t="str">
        <f t="shared" si="21"/>
        <v xml:space="preserve"> </v>
      </c>
      <c r="AR161" s="1282">
        <f t="shared" si="22"/>
        <v>0</v>
      </c>
      <c r="AS161" s="1065"/>
      <c r="AT161" s="1053"/>
      <c r="AU161" s="1053"/>
    </row>
    <row r="162" spans="1:47" ht="12.75" hidden="1" customHeight="1">
      <c r="A162" s="1047" t="s">
        <v>1023</v>
      </c>
      <c r="B162" s="1060" t="str">
        <f t="shared" si="19"/>
        <v xml:space="preserve"> </v>
      </c>
      <c r="C162" s="1077" t="s">
        <v>514</v>
      </c>
      <c r="D162" s="1282">
        <v>0</v>
      </c>
      <c r="E162" s="1077" t="str">
        <f t="shared" si="23"/>
        <v xml:space="preserve"> </v>
      </c>
      <c r="F162" s="1044"/>
      <c r="G162" s="1044"/>
      <c r="H162" s="1044"/>
      <c r="I162" s="1044"/>
      <c r="J162" s="1044"/>
      <c r="K162" s="1044"/>
      <c r="L162" s="1063"/>
      <c r="M162" s="1063"/>
      <c r="N162" s="1063"/>
      <c r="O162" s="1063"/>
      <c r="P162" s="1063"/>
      <c r="Q162" s="1063"/>
      <c r="R162" s="1063"/>
      <c r="S162" s="1063"/>
      <c r="T162" s="1063"/>
      <c r="U162" s="1063"/>
      <c r="V162" s="1063"/>
      <c r="W162" s="1063"/>
      <c r="X162" s="1063"/>
      <c r="Y162" s="1063"/>
      <c r="Z162" s="1063"/>
      <c r="AA162" s="1063"/>
      <c r="AB162" s="1063"/>
      <c r="AC162" s="1063"/>
      <c r="AD162" s="1063"/>
      <c r="AE162" s="1063"/>
      <c r="AF162" s="1063"/>
      <c r="AG162" s="1063"/>
      <c r="AH162" s="1063"/>
      <c r="AI162" s="1063"/>
      <c r="AJ162" s="1063"/>
      <c r="AK162" s="1063"/>
      <c r="AL162" s="1063"/>
      <c r="AM162" s="1063"/>
      <c r="AN162" s="1063"/>
      <c r="AO162" s="1063"/>
      <c r="AP162" s="1064"/>
      <c r="AQ162" s="1286" t="str">
        <f t="shared" si="21"/>
        <v xml:space="preserve"> </v>
      </c>
      <c r="AR162" s="1282">
        <f t="shared" si="22"/>
        <v>0</v>
      </c>
      <c r="AS162" s="1065"/>
      <c r="AT162" s="1053"/>
    </row>
    <row r="163" spans="1:47" ht="12.75" hidden="1" customHeight="1">
      <c r="A163" s="1048" t="s">
        <v>406</v>
      </c>
      <c r="B163" s="1060" t="str">
        <f t="shared" si="19"/>
        <v xml:space="preserve"> </v>
      </c>
      <c r="C163" s="1077" t="s">
        <v>514</v>
      </c>
      <c r="D163" s="1282">
        <v>0</v>
      </c>
      <c r="E163" s="1077" t="str">
        <f t="shared" si="23"/>
        <v xml:space="preserve"> </v>
      </c>
      <c r="F163" s="1006"/>
      <c r="G163" s="1006"/>
      <c r="H163" s="1006"/>
      <c r="I163" s="1006"/>
      <c r="J163" s="1006"/>
      <c r="K163" s="1006"/>
      <c r="L163" s="1062"/>
      <c r="M163" s="1062"/>
      <c r="N163" s="1062"/>
      <c r="O163" s="1062"/>
      <c r="P163" s="1062"/>
      <c r="Q163" s="1062"/>
      <c r="R163" s="1062"/>
      <c r="S163" s="1062"/>
      <c r="T163" s="1062"/>
      <c r="U163" s="1062"/>
      <c r="V163" s="1062"/>
      <c r="W163" s="1062"/>
      <c r="X163" s="1062"/>
      <c r="Y163" s="1062"/>
      <c r="Z163" s="1062"/>
      <c r="AA163" s="1062"/>
      <c r="AB163" s="1062"/>
      <c r="AC163" s="1062"/>
      <c r="AD163" s="1062"/>
      <c r="AE163" s="1062"/>
      <c r="AF163" s="1062"/>
      <c r="AG163" s="1062"/>
      <c r="AH163" s="1062"/>
      <c r="AI163" s="1062"/>
      <c r="AJ163" s="1062"/>
      <c r="AK163" s="1062"/>
      <c r="AL163" s="1062"/>
      <c r="AM163" s="1062"/>
      <c r="AN163" s="1062"/>
      <c r="AO163" s="1063"/>
      <c r="AP163" s="1064"/>
      <c r="AQ163" s="1286" t="str">
        <f t="shared" si="21"/>
        <v xml:space="preserve"> </v>
      </c>
      <c r="AR163" s="1282">
        <f t="shared" si="22"/>
        <v>0</v>
      </c>
      <c r="AS163" s="1065"/>
    </row>
    <row r="164" spans="1:47" ht="12.75" hidden="1" customHeight="1">
      <c r="A164" s="1048" t="s">
        <v>679</v>
      </c>
      <c r="B164" s="1060" t="str">
        <f t="shared" si="19"/>
        <v xml:space="preserve"> </v>
      </c>
      <c r="C164" s="1077" t="s">
        <v>514</v>
      </c>
      <c r="D164" s="1282">
        <v>0</v>
      </c>
      <c r="E164" s="1077" t="str">
        <f t="shared" si="23"/>
        <v xml:space="preserve"> </v>
      </c>
      <c r="F164" s="1006"/>
      <c r="G164" s="1006"/>
      <c r="H164" s="1006"/>
      <c r="I164" s="1006"/>
      <c r="J164" s="1006"/>
      <c r="K164" s="1006"/>
      <c r="L164" s="1062"/>
      <c r="M164" s="1062"/>
      <c r="N164" s="1062"/>
      <c r="O164" s="1062"/>
      <c r="P164" s="1062"/>
      <c r="Q164" s="1062"/>
      <c r="R164" s="1062"/>
      <c r="S164" s="1062"/>
      <c r="T164" s="1062"/>
      <c r="U164" s="1062"/>
      <c r="V164" s="1062"/>
      <c r="W164" s="1062"/>
      <c r="X164" s="1062"/>
      <c r="Y164" s="1062"/>
      <c r="Z164" s="1062"/>
      <c r="AA164" s="1062"/>
      <c r="AB164" s="1062"/>
      <c r="AC164" s="1062"/>
      <c r="AD164" s="1062"/>
      <c r="AE164" s="1062"/>
      <c r="AF164" s="1062"/>
      <c r="AG164" s="1062"/>
      <c r="AH164" s="1062"/>
      <c r="AI164" s="1062"/>
      <c r="AJ164" s="1062"/>
      <c r="AK164" s="1062"/>
      <c r="AL164" s="1062"/>
      <c r="AM164" s="1062"/>
      <c r="AN164" s="1062"/>
      <c r="AO164" s="1063"/>
      <c r="AP164" s="1064"/>
      <c r="AQ164" s="1286" t="str">
        <f t="shared" si="21"/>
        <v xml:space="preserve"> </v>
      </c>
      <c r="AR164" s="1282">
        <f t="shared" si="22"/>
        <v>0</v>
      </c>
      <c r="AS164" s="1065"/>
    </row>
    <row r="165" spans="1:47" ht="12.75" hidden="1" customHeight="1">
      <c r="A165" s="1048" t="s">
        <v>273</v>
      </c>
      <c r="B165" s="1060" t="str">
        <f t="shared" si="19"/>
        <v xml:space="preserve"> </v>
      </c>
      <c r="C165" s="1077" t="s">
        <v>514</v>
      </c>
      <c r="D165" s="1282">
        <v>0</v>
      </c>
      <c r="E165" s="1077" t="str">
        <f t="shared" si="23"/>
        <v xml:space="preserve"> </v>
      </c>
      <c r="F165" s="1006"/>
      <c r="G165" s="1006"/>
      <c r="H165" s="1006"/>
      <c r="I165" s="1006"/>
      <c r="J165" s="1006"/>
      <c r="K165" s="1006"/>
      <c r="L165" s="1062"/>
      <c r="M165" s="1062"/>
      <c r="N165" s="1062"/>
      <c r="O165" s="1062"/>
      <c r="P165" s="1062"/>
      <c r="Q165" s="1062"/>
      <c r="R165" s="1062"/>
      <c r="S165" s="1062"/>
      <c r="T165" s="1062"/>
      <c r="U165" s="1062"/>
      <c r="V165" s="1062"/>
      <c r="W165" s="1062"/>
      <c r="X165" s="1062"/>
      <c r="Y165" s="1062"/>
      <c r="Z165" s="1062"/>
      <c r="AA165" s="1062"/>
      <c r="AB165" s="1062"/>
      <c r="AC165" s="1062"/>
      <c r="AD165" s="1062"/>
      <c r="AE165" s="1062"/>
      <c r="AF165" s="1062"/>
      <c r="AG165" s="1062"/>
      <c r="AH165" s="1062"/>
      <c r="AI165" s="1062"/>
      <c r="AJ165" s="1062"/>
      <c r="AK165" s="1062"/>
      <c r="AL165" s="1062"/>
      <c r="AM165" s="1062"/>
      <c r="AN165" s="1062"/>
      <c r="AO165" s="1063"/>
      <c r="AP165" s="1064"/>
      <c r="AQ165" s="1286" t="str">
        <f t="shared" si="21"/>
        <v xml:space="preserve"> </v>
      </c>
      <c r="AR165" s="1282">
        <f t="shared" si="22"/>
        <v>0</v>
      </c>
      <c r="AS165" s="1065"/>
      <c r="AT165" s="1053"/>
    </row>
    <row r="166" spans="1:47" ht="12.75" hidden="1" customHeight="1">
      <c r="A166" s="1048" t="s">
        <v>628</v>
      </c>
      <c r="B166" s="1060" t="str">
        <f t="shared" si="19"/>
        <v xml:space="preserve"> </v>
      </c>
      <c r="C166" s="1077" t="s">
        <v>514</v>
      </c>
      <c r="D166" s="1282">
        <v>0</v>
      </c>
      <c r="E166" s="1077" t="str">
        <f t="shared" si="23"/>
        <v xml:space="preserve"> </v>
      </c>
      <c r="F166" s="1006"/>
      <c r="G166" s="1006"/>
      <c r="H166" s="1006"/>
      <c r="I166" s="1006"/>
      <c r="J166" s="1006"/>
      <c r="K166" s="1006"/>
      <c r="L166" s="1062"/>
      <c r="M166" s="1062"/>
      <c r="N166" s="1062"/>
      <c r="O166" s="1062"/>
      <c r="P166" s="1062"/>
      <c r="Q166" s="1062"/>
      <c r="R166" s="1062"/>
      <c r="S166" s="1062"/>
      <c r="T166" s="1062"/>
      <c r="U166" s="1062"/>
      <c r="V166" s="1062"/>
      <c r="W166" s="1062"/>
      <c r="X166" s="1062"/>
      <c r="Y166" s="1062"/>
      <c r="Z166" s="1062"/>
      <c r="AA166" s="1062"/>
      <c r="AB166" s="1062"/>
      <c r="AC166" s="1062"/>
      <c r="AD166" s="1062"/>
      <c r="AE166" s="1062"/>
      <c r="AF166" s="1062"/>
      <c r="AG166" s="1062"/>
      <c r="AH166" s="1062"/>
      <c r="AI166" s="1062"/>
      <c r="AJ166" s="1062"/>
      <c r="AK166" s="1062"/>
      <c r="AL166" s="1062"/>
      <c r="AM166" s="1062"/>
      <c r="AN166" s="1062"/>
      <c r="AO166" s="1063"/>
      <c r="AP166" s="1064"/>
      <c r="AQ166" s="1286" t="str">
        <f t="shared" si="21"/>
        <v xml:space="preserve"> </v>
      </c>
      <c r="AR166" s="1282">
        <f t="shared" si="22"/>
        <v>0</v>
      </c>
      <c r="AS166" s="1065"/>
      <c r="AT166" s="1053"/>
      <c r="AU166" s="1053"/>
    </row>
    <row r="167" spans="1:47" ht="12.75" hidden="1" customHeight="1">
      <c r="A167" s="1048" t="s">
        <v>493</v>
      </c>
      <c r="B167" s="1060"/>
      <c r="C167" s="1077"/>
      <c r="D167" s="1282">
        <v>0</v>
      </c>
      <c r="E167" s="1077" t="str">
        <f t="shared" si="23"/>
        <v xml:space="preserve"> </v>
      </c>
      <c r="F167" s="1006"/>
      <c r="G167" s="1006"/>
      <c r="H167" s="1006"/>
      <c r="I167" s="1006"/>
      <c r="J167" s="1006"/>
      <c r="K167" s="1006"/>
      <c r="L167" s="1062"/>
      <c r="M167" s="1062"/>
      <c r="N167" s="1062"/>
      <c r="O167" s="1062"/>
      <c r="P167" s="1062"/>
      <c r="Q167" s="1062"/>
      <c r="R167" s="1062"/>
      <c r="S167" s="1062"/>
      <c r="T167" s="1062"/>
      <c r="U167" s="1062"/>
      <c r="V167" s="1062"/>
      <c r="W167" s="1062"/>
      <c r="X167" s="1062"/>
      <c r="Y167" s="1062"/>
      <c r="Z167" s="1062"/>
      <c r="AA167" s="1062"/>
      <c r="AB167" s="1062"/>
      <c r="AC167" s="1062"/>
      <c r="AD167" s="1062"/>
      <c r="AE167" s="1062"/>
      <c r="AF167" s="1062"/>
      <c r="AG167" s="1062"/>
      <c r="AH167" s="1062"/>
      <c r="AI167" s="1062"/>
      <c r="AJ167" s="1062"/>
      <c r="AK167" s="1062"/>
      <c r="AL167" s="1062"/>
      <c r="AM167" s="1062"/>
      <c r="AN167" s="1062"/>
      <c r="AO167" s="1063"/>
      <c r="AP167" s="1064"/>
      <c r="AQ167" s="1286" t="str">
        <f t="shared" si="21"/>
        <v xml:space="preserve"> </v>
      </c>
      <c r="AR167" s="1282">
        <f t="shared" si="22"/>
        <v>0</v>
      </c>
      <c r="AS167" s="1065"/>
    </row>
    <row r="168" spans="1:47" ht="12.75" hidden="1" customHeight="1">
      <c r="A168" s="1048" t="s">
        <v>491</v>
      </c>
      <c r="B168" s="1060" t="str">
        <f t="shared" ref="B168:B182" si="24">IFERROR(MINUTE(B$5)-MINUTE(C168)," ")</f>
        <v xml:space="preserve"> </v>
      </c>
      <c r="C168" s="1077" t="s">
        <v>514</v>
      </c>
      <c r="D168" s="1282">
        <v>0</v>
      </c>
      <c r="E168" s="1077" t="str">
        <f t="shared" si="23"/>
        <v xml:space="preserve"> </v>
      </c>
      <c r="F168" s="1006"/>
      <c r="G168" s="1006"/>
      <c r="H168" s="1006"/>
      <c r="I168" s="1006"/>
      <c r="J168" s="1006"/>
      <c r="K168" s="1006"/>
      <c r="L168" s="1062"/>
      <c r="M168" s="1062"/>
      <c r="N168" s="1062"/>
      <c r="O168" s="1062"/>
      <c r="P168" s="1062"/>
      <c r="Q168" s="1062"/>
      <c r="R168" s="1062"/>
      <c r="S168" s="1062"/>
      <c r="T168" s="1062"/>
      <c r="U168" s="1062"/>
      <c r="V168" s="1062"/>
      <c r="W168" s="1062"/>
      <c r="X168" s="1062"/>
      <c r="Y168" s="1062"/>
      <c r="Z168" s="1062"/>
      <c r="AA168" s="1062"/>
      <c r="AB168" s="1062"/>
      <c r="AC168" s="1062"/>
      <c r="AD168" s="1062"/>
      <c r="AE168" s="1062"/>
      <c r="AF168" s="1062"/>
      <c r="AG168" s="1062"/>
      <c r="AH168" s="1062"/>
      <c r="AI168" s="1062"/>
      <c r="AJ168" s="1062"/>
      <c r="AK168" s="1062"/>
      <c r="AL168" s="1062"/>
      <c r="AM168" s="1062"/>
      <c r="AN168" s="1062"/>
      <c r="AO168" s="1063"/>
      <c r="AP168" s="1064"/>
      <c r="AQ168" s="1286" t="str">
        <f t="shared" si="21"/>
        <v xml:space="preserve"> </v>
      </c>
      <c r="AR168" s="1282">
        <f t="shared" si="22"/>
        <v>0</v>
      </c>
      <c r="AS168" s="1065"/>
      <c r="AU168" s="1053"/>
    </row>
    <row r="169" spans="1:47" ht="12.75" hidden="1" customHeight="1">
      <c r="A169" s="1048" t="s">
        <v>680</v>
      </c>
      <c r="B169" s="1060" t="str">
        <f t="shared" si="24"/>
        <v xml:space="preserve"> </v>
      </c>
      <c r="C169" s="1077" t="s">
        <v>514</v>
      </c>
      <c r="D169" s="1282">
        <v>0</v>
      </c>
      <c r="E169" s="1077" t="str">
        <f t="shared" si="23"/>
        <v xml:space="preserve"> </v>
      </c>
      <c r="F169" s="1006"/>
      <c r="G169" s="1006"/>
      <c r="H169" s="1006"/>
      <c r="I169" s="1006"/>
      <c r="J169" s="1006"/>
      <c r="K169" s="1006"/>
      <c r="L169" s="1062"/>
      <c r="M169" s="1062"/>
      <c r="N169" s="1062"/>
      <c r="O169" s="1062"/>
      <c r="P169" s="1062"/>
      <c r="Q169" s="1062"/>
      <c r="R169" s="1062"/>
      <c r="S169" s="1062"/>
      <c r="T169" s="1062"/>
      <c r="U169" s="1062"/>
      <c r="V169" s="1062"/>
      <c r="W169" s="1062"/>
      <c r="X169" s="1062"/>
      <c r="Y169" s="1062"/>
      <c r="Z169" s="1062"/>
      <c r="AA169" s="1062"/>
      <c r="AB169" s="1062"/>
      <c r="AC169" s="1062"/>
      <c r="AD169" s="1062"/>
      <c r="AE169" s="1062"/>
      <c r="AF169" s="1062"/>
      <c r="AG169" s="1062"/>
      <c r="AH169" s="1062"/>
      <c r="AI169" s="1062"/>
      <c r="AJ169" s="1062"/>
      <c r="AK169" s="1062"/>
      <c r="AL169" s="1062"/>
      <c r="AM169" s="1062"/>
      <c r="AN169" s="1062"/>
      <c r="AO169" s="1063"/>
      <c r="AP169" s="1064"/>
      <c r="AQ169" s="1286" t="str">
        <f t="shared" si="21"/>
        <v xml:space="preserve"> </v>
      </c>
      <c r="AR169" s="1282">
        <f t="shared" si="22"/>
        <v>0</v>
      </c>
      <c r="AS169" s="1065"/>
    </row>
    <row r="170" spans="1:47" ht="12.75" hidden="1" customHeight="1">
      <c r="A170" s="1079" t="s">
        <v>597</v>
      </c>
      <c r="B170" s="1040" t="str">
        <f t="shared" si="24"/>
        <v xml:space="preserve"> </v>
      </c>
      <c r="C170" s="1006" t="s">
        <v>514</v>
      </c>
      <c r="D170" s="1291">
        <v>0</v>
      </c>
      <c r="E170" s="1077" t="str">
        <f t="shared" si="23"/>
        <v xml:space="preserve"> </v>
      </c>
      <c r="F170" s="1006"/>
      <c r="G170" s="1006"/>
      <c r="H170" s="1006"/>
      <c r="I170" s="1006"/>
      <c r="J170" s="1006"/>
      <c r="K170" s="1006"/>
      <c r="L170" s="1062"/>
      <c r="M170" s="1062"/>
      <c r="N170" s="1062"/>
      <c r="O170" s="1062"/>
      <c r="P170" s="1062"/>
      <c r="Q170" s="1062"/>
      <c r="R170" s="1062"/>
      <c r="S170" s="1062"/>
      <c r="T170" s="1062"/>
      <c r="U170" s="1062"/>
      <c r="V170" s="1062"/>
      <c r="W170" s="1062"/>
      <c r="X170" s="1062"/>
      <c r="Y170" s="1062"/>
      <c r="Z170" s="1062"/>
      <c r="AA170" s="1062"/>
      <c r="AB170" s="1062"/>
      <c r="AC170" s="1062"/>
      <c r="AD170" s="1062"/>
      <c r="AE170" s="1062"/>
      <c r="AF170" s="1062"/>
      <c r="AG170" s="1062"/>
      <c r="AH170" s="1062"/>
      <c r="AI170" s="1062"/>
      <c r="AJ170" s="1062"/>
      <c r="AK170" s="1062"/>
      <c r="AL170" s="1062"/>
      <c r="AM170" s="1062"/>
      <c r="AN170" s="1062"/>
      <c r="AO170" s="1063"/>
      <c r="AP170" s="1290"/>
      <c r="AQ170" s="1292" t="str">
        <f t="shared" si="21"/>
        <v xml:space="preserve"> </v>
      </c>
      <c r="AR170" s="1293">
        <f t="shared" si="22"/>
        <v>0</v>
      </c>
      <c r="AS170" s="1065"/>
      <c r="AT170" s="1053"/>
    </row>
    <row r="171" spans="1:47" ht="12.75" hidden="1" customHeight="1">
      <c r="A171" s="1048" t="s">
        <v>404</v>
      </c>
      <c r="B171" s="1060" t="str">
        <f t="shared" si="24"/>
        <v xml:space="preserve"> </v>
      </c>
      <c r="C171" s="1077" t="s">
        <v>514</v>
      </c>
      <c r="D171" s="1282">
        <v>0</v>
      </c>
      <c r="E171" s="1077" t="str">
        <f t="shared" si="23"/>
        <v xml:space="preserve"> </v>
      </c>
      <c r="F171" s="1006"/>
      <c r="G171" s="1006"/>
      <c r="H171" s="1006"/>
      <c r="I171" s="1006"/>
      <c r="J171" s="1086"/>
      <c r="K171" s="1086"/>
      <c r="L171" s="1087"/>
      <c r="M171" s="1087"/>
      <c r="N171" s="1062"/>
      <c r="O171" s="1062"/>
      <c r="P171" s="1062"/>
      <c r="Q171" s="1062"/>
      <c r="R171" s="1062"/>
      <c r="S171" s="1062"/>
      <c r="T171" s="1062"/>
      <c r="U171" s="1062"/>
      <c r="V171" s="1062"/>
      <c r="W171" s="1062"/>
      <c r="X171" s="1062"/>
      <c r="Y171" s="1062"/>
      <c r="Z171" s="1062"/>
      <c r="AA171" s="1062"/>
      <c r="AB171" s="1062"/>
      <c r="AC171" s="1062"/>
      <c r="AD171" s="1062"/>
      <c r="AE171" s="1062"/>
      <c r="AF171" s="1062"/>
      <c r="AG171" s="1062"/>
      <c r="AH171" s="1062"/>
      <c r="AI171" s="1062"/>
      <c r="AJ171" s="1062"/>
      <c r="AK171" s="1062"/>
      <c r="AL171" s="1062"/>
      <c r="AM171" s="1062"/>
      <c r="AN171" s="1062"/>
      <c r="AO171" s="1063"/>
      <c r="AP171" s="1064"/>
      <c r="AQ171" s="1286" t="str">
        <f t="shared" si="21"/>
        <v xml:space="preserve"> </v>
      </c>
      <c r="AR171" s="1282">
        <f t="shared" si="22"/>
        <v>0</v>
      </c>
      <c r="AS171" s="1065"/>
      <c r="AT171" s="1053"/>
    </row>
    <row r="172" spans="1:47" ht="12.75" hidden="1" customHeight="1">
      <c r="A172" s="1048" t="s">
        <v>768</v>
      </c>
      <c r="B172" s="1060" t="str">
        <f t="shared" si="24"/>
        <v xml:space="preserve"> </v>
      </c>
      <c r="C172" s="1077" t="s">
        <v>514</v>
      </c>
      <c r="D172" s="1282">
        <v>0</v>
      </c>
      <c r="E172" s="1077" t="str">
        <f t="shared" si="23"/>
        <v xml:space="preserve"> </v>
      </c>
      <c r="F172" s="1006"/>
      <c r="G172" s="1006"/>
      <c r="H172" s="1006"/>
      <c r="I172" s="1006"/>
      <c r="J172" s="1006"/>
      <c r="K172" s="1006"/>
      <c r="L172" s="1062"/>
      <c r="M172" s="1062"/>
      <c r="N172" s="1062"/>
      <c r="O172" s="1062"/>
      <c r="P172" s="1062"/>
      <c r="Q172" s="1062"/>
      <c r="R172" s="1062"/>
      <c r="S172" s="1062"/>
      <c r="T172" s="1062"/>
      <c r="U172" s="1062"/>
      <c r="V172" s="1062"/>
      <c r="W172" s="1062"/>
      <c r="X172" s="1062"/>
      <c r="Y172" s="1062"/>
      <c r="Z172" s="1062"/>
      <c r="AA172" s="1062"/>
      <c r="AB172" s="1062"/>
      <c r="AC172" s="1062"/>
      <c r="AD172" s="1062"/>
      <c r="AE172" s="1062"/>
      <c r="AF172" s="1062"/>
      <c r="AG172" s="1062"/>
      <c r="AH172" s="1062"/>
      <c r="AI172" s="1062"/>
      <c r="AJ172" s="1062"/>
      <c r="AK172" s="1062"/>
      <c r="AL172" s="1062"/>
      <c r="AM172" s="1062"/>
      <c r="AN172" s="1062"/>
      <c r="AO172" s="1063"/>
      <c r="AP172" s="1064"/>
      <c r="AQ172" s="1286" t="str">
        <f t="shared" si="21"/>
        <v xml:space="preserve"> </v>
      </c>
      <c r="AR172" s="1282">
        <f t="shared" si="22"/>
        <v>0</v>
      </c>
      <c r="AS172" s="1065"/>
    </row>
    <row r="173" spans="1:47" ht="12.75" hidden="1" customHeight="1">
      <c r="A173" s="1047" t="s">
        <v>1303</v>
      </c>
      <c r="B173" s="1060" t="str">
        <f t="shared" si="24"/>
        <v xml:space="preserve"> </v>
      </c>
      <c r="C173" s="1077" t="s">
        <v>514</v>
      </c>
      <c r="D173" s="1282">
        <v>0</v>
      </c>
      <c r="E173" s="1077" t="str">
        <f t="shared" si="23"/>
        <v xml:space="preserve"> </v>
      </c>
      <c r="F173" s="1044"/>
      <c r="G173" s="1044"/>
      <c r="H173" s="1044"/>
      <c r="I173" s="1044"/>
      <c r="J173" s="1044"/>
      <c r="K173" s="1044"/>
      <c r="L173" s="1063"/>
      <c r="M173" s="1063"/>
      <c r="N173" s="1063"/>
      <c r="O173" s="1063"/>
      <c r="P173" s="1063"/>
      <c r="Q173" s="1063"/>
      <c r="R173" s="1063"/>
      <c r="S173" s="1063"/>
      <c r="T173" s="1063"/>
      <c r="U173" s="1063"/>
      <c r="V173" s="1063"/>
      <c r="W173" s="1063"/>
      <c r="X173" s="1063"/>
      <c r="Y173" s="1063"/>
      <c r="Z173" s="1063"/>
      <c r="AA173" s="1063"/>
      <c r="AB173" s="1063"/>
      <c r="AC173" s="1063"/>
      <c r="AD173" s="1063"/>
      <c r="AE173" s="1063"/>
      <c r="AF173" s="1063"/>
      <c r="AG173" s="1063"/>
      <c r="AH173" s="1063"/>
      <c r="AI173" s="1063"/>
      <c r="AJ173" s="1063"/>
      <c r="AK173" s="1063"/>
      <c r="AL173" s="1063"/>
      <c r="AM173" s="1063"/>
      <c r="AN173" s="1063"/>
      <c r="AO173" s="1063"/>
      <c r="AP173" s="1064"/>
      <c r="AQ173" s="1286" t="str">
        <f t="shared" si="21"/>
        <v xml:space="preserve"> </v>
      </c>
      <c r="AR173" s="1282">
        <f t="shared" si="22"/>
        <v>0</v>
      </c>
      <c r="AS173" s="1065"/>
    </row>
    <row r="174" spans="1:47" ht="12.75" hidden="1" customHeight="1">
      <c r="A174" s="1048" t="s">
        <v>1189</v>
      </c>
      <c r="B174" s="1060">
        <f t="shared" si="24"/>
        <v>3</v>
      </c>
      <c r="C174" s="1077">
        <v>1.9050925925925926E-2</v>
      </c>
      <c r="D174" s="1287">
        <v>0</v>
      </c>
      <c r="E174" s="1077" t="str">
        <f>IFERROR(AVERAGE(F174:AO174), " ")</f>
        <v xml:space="preserve"> </v>
      </c>
      <c r="F174" s="1044"/>
      <c r="G174" s="1044"/>
      <c r="H174" s="1044"/>
      <c r="I174" s="1044"/>
      <c r="J174" s="1044"/>
      <c r="K174" s="1044"/>
      <c r="L174" s="1063"/>
      <c r="M174" s="1063"/>
      <c r="N174" s="1063"/>
      <c r="O174" s="1063"/>
      <c r="P174" s="1063"/>
      <c r="Q174" s="1063"/>
      <c r="R174" s="1063"/>
      <c r="S174" s="1063"/>
      <c r="T174" s="1063"/>
      <c r="U174" s="1063"/>
      <c r="V174" s="1063"/>
      <c r="W174" s="1063"/>
      <c r="X174" s="1063"/>
      <c r="Y174" s="1063"/>
      <c r="Z174" s="1063"/>
      <c r="AA174" s="1063"/>
      <c r="AB174" s="1063"/>
      <c r="AC174" s="1063"/>
      <c r="AD174" s="1063"/>
      <c r="AE174" s="1063"/>
      <c r="AF174" s="1063"/>
      <c r="AG174" s="1063"/>
      <c r="AH174" s="1063"/>
      <c r="AI174" s="1063"/>
      <c r="AJ174" s="1063"/>
      <c r="AK174" s="1063"/>
      <c r="AL174" s="1063"/>
      <c r="AM174" s="1063"/>
      <c r="AN174" s="1063"/>
      <c r="AO174" s="1063"/>
      <c r="AP174" s="1064"/>
      <c r="AQ174" s="1286" t="str">
        <f t="shared" si="21"/>
        <v xml:space="preserve"> </v>
      </c>
      <c r="AR174" s="1282">
        <f t="shared" si="22"/>
        <v>0</v>
      </c>
      <c r="AS174" s="1065"/>
    </row>
    <row r="175" spans="1:47" ht="12.75" hidden="1" customHeight="1">
      <c r="A175" s="1048" t="s">
        <v>1189</v>
      </c>
      <c r="B175" s="1060" t="str">
        <f t="shared" si="24"/>
        <v xml:space="preserve"> </v>
      </c>
      <c r="C175" s="1077" t="s">
        <v>514</v>
      </c>
      <c r="D175" s="1282">
        <v>0</v>
      </c>
      <c r="E175" s="1077" t="str">
        <f t="shared" ref="E175:E187" si="25">IFERROR(AVERAGEA(F175:AO175), " ")</f>
        <v xml:space="preserve"> </v>
      </c>
      <c r="F175" s="1006"/>
      <c r="G175" s="1006"/>
      <c r="H175" s="1006"/>
      <c r="I175" s="1006"/>
      <c r="J175" s="1006"/>
      <c r="K175" s="1006"/>
      <c r="L175" s="1062"/>
      <c r="M175" s="1062"/>
      <c r="N175" s="1062"/>
      <c r="O175" s="1062"/>
      <c r="P175" s="1062"/>
      <c r="Q175" s="1062"/>
      <c r="R175" s="1062"/>
      <c r="S175" s="1062"/>
      <c r="T175" s="1062"/>
      <c r="U175" s="1062"/>
      <c r="V175" s="1062"/>
      <c r="W175" s="1062"/>
      <c r="X175" s="1062"/>
      <c r="Y175" s="1062"/>
      <c r="Z175" s="1062"/>
      <c r="AA175" s="1062"/>
      <c r="AB175" s="1062"/>
      <c r="AC175" s="1062"/>
      <c r="AD175" s="1062"/>
      <c r="AE175" s="1062"/>
      <c r="AF175" s="1062"/>
      <c r="AG175" s="1062"/>
      <c r="AH175" s="1062"/>
      <c r="AI175" s="1062"/>
      <c r="AJ175" s="1062"/>
      <c r="AK175" s="1062"/>
      <c r="AL175" s="1062"/>
      <c r="AM175" s="1062"/>
      <c r="AN175" s="1062"/>
      <c r="AO175" s="1063"/>
      <c r="AP175" s="1064"/>
      <c r="AQ175" s="1286" t="str">
        <f t="shared" si="21"/>
        <v xml:space="preserve"> </v>
      </c>
      <c r="AR175" s="1282">
        <f t="shared" si="22"/>
        <v>0</v>
      </c>
      <c r="AS175" s="1065"/>
      <c r="AT175" s="1053"/>
      <c r="AU175" s="1053"/>
    </row>
    <row r="176" spans="1:47" ht="12.75" hidden="1" customHeight="1">
      <c r="A176" s="1048" t="s">
        <v>122</v>
      </c>
      <c r="B176" s="1060" t="str">
        <f t="shared" si="24"/>
        <v xml:space="preserve"> </v>
      </c>
      <c r="C176" s="1077" t="s">
        <v>514</v>
      </c>
      <c r="D176" s="1282">
        <v>0</v>
      </c>
      <c r="E176" s="1077" t="str">
        <f t="shared" si="25"/>
        <v xml:space="preserve"> </v>
      </c>
      <c r="F176" s="1006"/>
      <c r="G176" s="1006"/>
      <c r="H176" s="1006"/>
      <c r="I176" s="1006"/>
      <c r="J176" s="1006"/>
      <c r="K176" s="1006"/>
      <c r="L176" s="1062"/>
      <c r="M176" s="1062"/>
      <c r="N176" s="1062"/>
      <c r="O176" s="1062"/>
      <c r="P176" s="1062"/>
      <c r="Q176" s="1062"/>
      <c r="R176" s="1062"/>
      <c r="S176" s="1062"/>
      <c r="T176" s="1062"/>
      <c r="U176" s="1062"/>
      <c r="V176" s="1062"/>
      <c r="W176" s="1062"/>
      <c r="X176" s="1062"/>
      <c r="Y176" s="1062"/>
      <c r="Z176" s="1062"/>
      <c r="AA176" s="1062"/>
      <c r="AB176" s="1062"/>
      <c r="AC176" s="1062"/>
      <c r="AD176" s="1062"/>
      <c r="AE176" s="1062"/>
      <c r="AF176" s="1062"/>
      <c r="AG176" s="1062"/>
      <c r="AH176" s="1062"/>
      <c r="AI176" s="1062"/>
      <c r="AJ176" s="1062"/>
      <c r="AK176" s="1062"/>
      <c r="AL176" s="1062"/>
      <c r="AM176" s="1062"/>
      <c r="AN176" s="1062"/>
      <c r="AO176" s="1063"/>
      <c r="AP176" s="1290"/>
      <c r="AQ176" s="1286" t="str">
        <f t="shared" si="21"/>
        <v xml:space="preserve"> </v>
      </c>
      <c r="AR176" s="1282">
        <f t="shared" si="22"/>
        <v>0</v>
      </c>
      <c r="AS176" s="1065"/>
      <c r="AT176" s="1053"/>
    </row>
    <row r="177" spans="1:46" ht="12.75" hidden="1" customHeight="1">
      <c r="A177" s="1048" t="s">
        <v>625</v>
      </c>
      <c r="B177" s="1060" t="str">
        <f t="shared" si="24"/>
        <v xml:space="preserve"> </v>
      </c>
      <c r="C177" s="1077" t="s">
        <v>514</v>
      </c>
      <c r="D177" s="1282">
        <v>0</v>
      </c>
      <c r="E177" s="1077" t="str">
        <f t="shared" si="25"/>
        <v xml:space="preserve"> </v>
      </c>
      <c r="F177" s="1006"/>
      <c r="G177" s="1006"/>
      <c r="H177" s="1006"/>
      <c r="I177" s="1006"/>
      <c r="J177" s="1006"/>
      <c r="K177" s="1006"/>
      <c r="L177" s="1062"/>
      <c r="M177" s="1062"/>
      <c r="N177" s="1062"/>
      <c r="O177" s="1062"/>
      <c r="P177" s="1062"/>
      <c r="Q177" s="1062"/>
      <c r="R177" s="1062"/>
      <c r="S177" s="1062"/>
      <c r="T177" s="1062"/>
      <c r="U177" s="1062"/>
      <c r="V177" s="1062"/>
      <c r="W177" s="1062"/>
      <c r="X177" s="1062"/>
      <c r="Y177" s="1062"/>
      <c r="Z177" s="1062"/>
      <c r="AA177" s="1062"/>
      <c r="AB177" s="1062"/>
      <c r="AC177" s="1062"/>
      <c r="AD177" s="1062"/>
      <c r="AE177" s="1062"/>
      <c r="AF177" s="1062"/>
      <c r="AG177" s="1062"/>
      <c r="AH177" s="1062"/>
      <c r="AI177" s="1062"/>
      <c r="AJ177" s="1062"/>
      <c r="AK177" s="1062"/>
      <c r="AL177" s="1062"/>
      <c r="AM177" s="1062"/>
      <c r="AN177" s="1062"/>
      <c r="AO177" s="1063"/>
      <c r="AP177" s="1290"/>
      <c r="AQ177" s="1286" t="str">
        <f t="shared" si="21"/>
        <v xml:space="preserve"> </v>
      </c>
      <c r="AR177" s="1282">
        <f t="shared" si="22"/>
        <v>0</v>
      </c>
      <c r="AS177" s="1065"/>
      <c r="AT177" s="1053"/>
    </row>
    <row r="178" spans="1:46" ht="12.75" hidden="1" customHeight="1">
      <c r="A178" s="1048" t="s">
        <v>223</v>
      </c>
      <c r="B178" s="1060" t="str">
        <f t="shared" si="24"/>
        <v xml:space="preserve"> </v>
      </c>
      <c r="C178" s="1077" t="s">
        <v>514</v>
      </c>
      <c r="D178" s="1282">
        <v>0</v>
      </c>
      <c r="E178" s="1077" t="str">
        <f t="shared" si="25"/>
        <v xml:space="preserve"> </v>
      </c>
      <c r="F178" s="1006"/>
      <c r="G178" s="1006"/>
      <c r="H178" s="1006"/>
      <c r="I178" s="1006"/>
      <c r="J178" s="1006"/>
      <c r="K178" s="1006"/>
      <c r="L178" s="1062"/>
      <c r="M178" s="1062"/>
      <c r="N178" s="1062"/>
      <c r="O178" s="1062"/>
      <c r="P178" s="1062"/>
      <c r="Q178" s="1062"/>
      <c r="R178" s="1062"/>
      <c r="S178" s="1062"/>
      <c r="T178" s="1062"/>
      <c r="U178" s="1062"/>
      <c r="V178" s="1062"/>
      <c r="W178" s="1062"/>
      <c r="X178" s="1062"/>
      <c r="Y178" s="1062"/>
      <c r="Z178" s="1062"/>
      <c r="AA178" s="1062"/>
      <c r="AB178" s="1062"/>
      <c r="AC178" s="1062"/>
      <c r="AD178" s="1062"/>
      <c r="AE178" s="1062"/>
      <c r="AF178" s="1062"/>
      <c r="AG178" s="1062"/>
      <c r="AH178" s="1062"/>
      <c r="AI178" s="1062"/>
      <c r="AJ178" s="1062"/>
      <c r="AK178" s="1062"/>
      <c r="AL178" s="1062"/>
      <c r="AM178" s="1062"/>
      <c r="AN178" s="1062"/>
      <c r="AO178" s="1063"/>
      <c r="AP178" s="1064"/>
      <c r="AQ178" s="1286" t="str">
        <f t="shared" si="21"/>
        <v xml:space="preserve"> </v>
      </c>
      <c r="AR178" s="1282">
        <f t="shared" si="22"/>
        <v>0</v>
      </c>
      <c r="AS178" s="1065"/>
      <c r="AT178" s="1053"/>
    </row>
    <row r="179" spans="1:46" ht="12.75" hidden="1" customHeight="1">
      <c r="A179" s="1048" t="s">
        <v>272</v>
      </c>
      <c r="B179" s="1060" t="str">
        <f t="shared" si="24"/>
        <v xml:space="preserve"> </v>
      </c>
      <c r="C179" s="1077" t="s">
        <v>514</v>
      </c>
      <c r="D179" s="1282">
        <v>0</v>
      </c>
      <c r="E179" s="1077" t="str">
        <f t="shared" si="25"/>
        <v xml:space="preserve"> </v>
      </c>
      <c r="F179" s="1006"/>
      <c r="G179" s="1006"/>
      <c r="H179" s="1006"/>
      <c r="I179" s="1006"/>
      <c r="J179" s="1006"/>
      <c r="K179" s="1006"/>
      <c r="L179" s="1062"/>
      <c r="M179" s="1062"/>
      <c r="N179" s="1062"/>
      <c r="O179" s="1062"/>
      <c r="P179" s="1062"/>
      <c r="Q179" s="1062"/>
      <c r="R179" s="1062"/>
      <c r="S179" s="1062"/>
      <c r="T179" s="1062"/>
      <c r="U179" s="1062"/>
      <c r="V179" s="1062"/>
      <c r="W179" s="1062"/>
      <c r="X179" s="1062"/>
      <c r="Y179" s="1062"/>
      <c r="Z179" s="1062"/>
      <c r="AA179" s="1062"/>
      <c r="AB179" s="1062"/>
      <c r="AC179" s="1062"/>
      <c r="AD179" s="1062"/>
      <c r="AE179" s="1062"/>
      <c r="AF179" s="1062"/>
      <c r="AG179" s="1062"/>
      <c r="AH179" s="1062"/>
      <c r="AI179" s="1062"/>
      <c r="AJ179" s="1062"/>
      <c r="AK179" s="1062"/>
      <c r="AL179" s="1062"/>
      <c r="AM179" s="1062"/>
      <c r="AN179" s="1062"/>
      <c r="AO179" s="1063"/>
      <c r="AP179" s="1064"/>
      <c r="AQ179" s="1286" t="str">
        <f t="shared" si="21"/>
        <v xml:space="preserve"> </v>
      </c>
      <c r="AR179" s="1282">
        <f t="shared" si="22"/>
        <v>0</v>
      </c>
      <c r="AS179" s="1065"/>
      <c r="AT179" s="1053"/>
    </row>
    <row r="180" spans="1:46" ht="12.75" hidden="1" customHeight="1">
      <c r="A180" s="1048" t="s">
        <v>630</v>
      </c>
      <c r="B180" s="1060" t="str">
        <f t="shared" si="24"/>
        <v xml:space="preserve"> </v>
      </c>
      <c r="C180" s="1077" t="s">
        <v>514</v>
      </c>
      <c r="D180" s="1282">
        <v>0</v>
      </c>
      <c r="E180" s="1077" t="str">
        <f t="shared" si="25"/>
        <v xml:space="preserve"> </v>
      </c>
      <c r="F180" s="1006"/>
      <c r="G180" s="1006"/>
      <c r="H180" s="1006"/>
      <c r="I180" s="1006"/>
      <c r="J180" s="1006"/>
      <c r="K180" s="1006"/>
      <c r="L180" s="1062"/>
      <c r="M180" s="1062"/>
      <c r="N180" s="1062"/>
      <c r="O180" s="1062"/>
      <c r="P180" s="1062"/>
      <c r="Q180" s="1062"/>
      <c r="R180" s="1062"/>
      <c r="S180" s="1062"/>
      <c r="T180" s="1062"/>
      <c r="U180" s="1062"/>
      <c r="V180" s="1062"/>
      <c r="W180" s="1062"/>
      <c r="X180" s="1062"/>
      <c r="Y180" s="1062"/>
      <c r="Z180" s="1062"/>
      <c r="AA180" s="1062"/>
      <c r="AB180" s="1062"/>
      <c r="AC180" s="1062"/>
      <c r="AD180" s="1062"/>
      <c r="AE180" s="1062"/>
      <c r="AF180" s="1062"/>
      <c r="AG180" s="1062"/>
      <c r="AH180" s="1062"/>
      <c r="AI180" s="1062"/>
      <c r="AJ180" s="1062"/>
      <c r="AK180" s="1062"/>
      <c r="AL180" s="1062"/>
      <c r="AM180" s="1062"/>
      <c r="AN180" s="1062"/>
      <c r="AO180" s="1088"/>
      <c r="AP180" s="1064"/>
      <c r="AQ180" s="1286" t="str">
        <f t="shared" si="21"/>
        <v xml:space="preserve"> </v>
      </c>
      <c r="AR180" s="1282">
        <f t="shared" si="22"/>
        <v>0</v>
      </c>
      <c r="AS180" s="1065"/>
    </row>
    <row r="181" spans="1:46" ht="12.75" hidden="1" customHeight="1">
      <c r="A181" s="1047" t="s">
        <v>913</v>
      </c>
      <c r="B181" s="1060" t="str">
        <f t="shared" si="24"/>
        <v xml:space="preserve"> </v>
      </c>
      <c r="C181" s="1077" t="s">
        <v>514</v>
      </c>
      <c r="D181" s="1282">
        <v>0</v>
      </c>
      <c r="E181" s="1077" t="str">
        <f t="shared" si="25"/>
        <v xml:space="preserve"> </v>
      </c>
      <c r="F181" s="1019"/>
      <c r="G181" s="1019"/>
      <c r="H181" s="1068"/>
      <c r="I181" s="1019"/>
      <c r="J181" s="1019"/>
      <c r="K181" s="1019"/>
      <c r="L181" s="1069"/>
      <c r="M181" s="1069"/>
      <c r="N181" s="1070"/>
      <c r="O181" s="1070"/>
      <c r="P181" s="1070"/>
      <c r="Q181" s="1070"/>
      <c r="R181" s="1070"/>
      <c r="S181" s="1070"/>
      <c r="T181" s="1070"/>
      <c r="U181" s="1070"/>
      <c r="V181" s="1070"/>
      <c r="W181" s="1070"/>
      <c r="X181" s="1070"/>
      <c r="Y181" s="1070"/>
      <c r="Z181" s="1070"/>
      <c r="AA181" s="1070"/>
      <c r="AB181" s="1070"/>
      <c r="AC181" s="1070"/>
      <c r="AD181" s="1070"/>
      <c r="AE181" s="1070"/>
      <c r="AF181" s="1070"/>
      <c r="AG181" s="1070"/>
      <c r="AH181" s="1070"/>
      <c r="AI181" s="1070"/>
      <c r="AJ181" s="1070"/>
      <c r="AK181" s="1070"/>
      <c r="AL181" s="1070"/>
      <c r="AM181" s="1070"/>
      <c r="AN181" s="1070"/>
      <c r="AO181" s="1069"/>
      <c r="AP181" s="1064"/>
      <c r="AQ181" s="1286" t="str">
        <f t="shared" si="21"/>
        <v xml:space="preserve"> </v>
      </c>
      <c r="AR181" s="1282">
        <f t="shared" si="22"/>
        <v>0</v>
      </c>
      <c r="AS181" s="1065"/>
    </row>
    <row r="182" spans="1:46" ht="12.75" hidden="1" customHeight="1">
      <c r="A182" s="1048" t="s">
        <v>322</v>
      </c>
      <c r="B182" s="1060" t="str">
        <f t="shared" si="24"/>
        <v xml:space="preserve"> </v>
      </c>
      <c r="C182" s="1077" t="s">
        <v>514</v>
      </c>
      <c r="D182" s="1282">
        <v>0</v>
      </c>
      <c r="E182" s="1077" t="str">
        <f t="shared" si="25"/>
        <v xml:space="preserve"> </v>
      </c>
      <c r="F182" s="1006"/>
      <c r="G182" s="1006"/>
      <c r="H182" s="1006"/>
      <c r="I182" s="1006"/>
      <c r="J182" s="1006"/>
      <c r="K182" s="1006"/>
      <c r="L182" s="1062"/>
      <c r="M182" s="1062"/>
      <c r="N182" s="1062"/>
      <c r="O182" s="1062"/>
      <c r="P182" s="1062"/>
      <c r="Q182" s="1062"/>
      <c r="R182" s="1062"/>
      <c r="S182" s="1062"/>
      <c r="T182" s="1062"/>
      <c r="U182" s="1062"/>
      <c r="V182" s="1062"/>
      <c r="W182" s="1062"/>
      <c r="X182" s="1062"/>
      <c r="Y182" s="1062"/>
      <c r="Z182" s="1062"/>
      <c r="AA182" s="1062"/>
      <c r="AB182" s="1062"/>
      <c r="AC182" s="1062"/>
      <c r="AD182" s="1062"/>
      <c r="AE182" s="1062"/>
      <c r="AF182" s="1062"/>
      <c r="AG182" s="1062"/>
      <c r="AH182" s="1062"/>
      <c r="AI182" s="1062"/>
      <c r="AJ182" s="1062"/>
      <c r="AK182" s="1062"/>
      <c r="AL182" s="1062"/>
      <c r="AM182" s="1062"/>
      <c r="AN182" s="1062"/>
      <c r="AO182" s="1063"/>
      <c r="AP182" s="1064"/>
      <c r="AQ182" s="1286" t="str">
        <f t="shared" si="21"/>
        <v xml:space="preserve"> </v>
      </c>
      <c r="AR182" s="1282">
        <f t="shared" si="22"/>
        <v>0</v>
      </c>
      <c r="AS182" s="1065"/>
    </row>
    <row r="183" spans="1:46" ht="12.75" hidden="1" customHeight="1">
      <c r="A183" s="1047" t="s">
        <v>1027</v>
      </c>
      <c r="B183" s="1060">
        <v>5</v>
      </c>
      <c r="C183" s="1077" t="s">
        <v>514</v>
      </c>
      <c r="D183" s="1282">
        <v>0</v>
      </c>
      <c r="E183" s="1077" t="str">
        <f t="shared" si="25"/>
        <v xml:space="preserve"> </v>
      </c>
      <c r="F183" s="1044"/>
      <c r="G183" s="1044"/>
      <c r="H183" s="1044"/>
      <c r="I183" s="1044"/>
      <c r="J183" s="1044"/>
      <c r="K183" s="1044"/>
      <c r="L183" s="1063"/>
      <c r="M183" s="1063"/>
      <c r="N183" s="1063"/>
      <c r="O183" s="1063"/>
      <c r="P183" s="1063"/>
      <c r="Q183" s="1063"/>
      <c r="R183" s="1063"/>
      <c r="S183" s="1063"/>
      <c r="T183" s="1063"/>
      <c r="U183" s="1063"/>
      <c r="V183" s="1063"/>
      <c r="W183" s="1063"/>
      <c r="X183" s="1063"/>
      <c r="Y183" s="1063"/>
      <c r="Z183" s="1063"/>
      <c r="AA183" s="1063"/>
      <c r="AB183" s="1063"/>
      <c r="AC183" s="1063"/>
      <c r="AD183" s="1063"/>
      <c r="AE183" s="1063"/>
      <c r="AF183" s="1063"/>
      <c r="AG183" s="1063"/>
      <c r="AH183" s="1063"/>
      <c r="AI183" s="1063"/>
      <c r="AJ183" s="1063"/>
      <c r="AK183" s="1063"/>
      <c r="AL183" s="1063"/>
      <c r="AM183" s="1063"/>
      <c r="AN183" s="1063"/>
      <c r="AO183" s="1063"/>
      <c r="AP183" s="1064"/>
      <c r="AQ183" s="1286" t="str">
        <f t="shared" si="21"/>
        <v xml:space="preserve"> </v>
      </c>
      <c r="AR183" s="1282">
        <f t="shared" si="22"/>
        <v>0</v>
      </c>
      <c r="AS183" s="1065"/>
    </row>
    <row r="184" spans="1:46" ht="12.75" hidden="1" customHeight="1">
      <c r="A184" s="1047" t="s">
        <v>1028</v>
      </c>
      <c r="B184" s="1060" t="str">
        <f t="shared" ref="B184:B194" si="26">IFERROR(MINUTE(B$5)-MINUTE(C184)," ")</f>
        <v xml:space="preserve"> </v>
      </c>
      <c r="C184" s="1077" t="s">
        <v>514</v>
      </c>
      <c r="D184" s="1282">
        <v>0</v>
      </c>
      <c r="E184" s="1077" t="str">
        <f t="shared" si="25"/>
        <v xml:space="preserve"> </v>
      </c>
      <c r="F184" s="1044"/>
      <c r="G184" s="1044"/>
      <c r="H184" s="1044"/>
      <c r="I184" s="1044"/>
      <c r="J184" s="1044"/>
      <c r="K184" s="1044"/>
      <c r="L184" s="1063"/>
      <c r="M184" s="1063"/>
      <c r="N184" s="1063"/>
      <c r="O184" s="1063"/>
      <c r="P184" s="1063"/>
      <c r="Q184" s="1063"/>
      <c r="R184" s="1063"/>
      <c r="S184" s="1063"/>
      <c r="T184" s="1063"/>
      <c r="U184" s="1063"/>
      <c r="V184" s="1063"/>
      <c r="W184" s="1063"/>
      <c r="X184" s="1063"/>
      <c r="Y184" s="1063"/>
      <c r="Z184" s="1063"/>
      <c r="AA184" s="1063"/>
      <c r="AB184" s="1063"/>
      <c r="AC184" s="1063"/>
      <c r="AD184" s="1063"/>
      <c r="AE184" s="1063"/>
      <c r="AF184" s="1063"/>
      <c r="AG184" s="1063"/>
      <c r="AH184" s="1063"/>
      <c r="AI184" s="1063"/>
      <c r="AJ184" s="1063"/>
      <c r="AK184" s="1063"/>
      <c r="AL184" s="1063"/>
      <c r="AM184" s="1063"/>
      <c r="AN184" s="1063"/>
      <c r="AO184" s="1063"/>
      <c r="AP184" s="1064"/>
      <c r="AQ184" s="1286" t="str">
        <f t="shared" si="21"/>
        <v xml:space="preserve"> </v>
      </c>
      <c r="AR184" s="1282">
        <f t="shared" si="22"/>
        <v>0</v>
      </c>
      <c r="AS184" s="1065"/>
    </row>
    <row r="185" spans="1:46" ht="12.75" hidden="1" customHeight="1">
      <c r="A185" s="1047" t="s">
        <v>1162</v>
      </c>
      <c r="B185" s="1060" t="str">
        <f t="shared" si="26"/>
        <v xml:space="preserve"> </v>
      </c>
      <c r="C185" s="1077" t="s">
        <v>514</v>
      </c>
      <c r="D185" s="1282">
        <v>0</v>
      </c>
      <c r="E185" s="1077" t="str">
        <f t="shared" si="25"/>
        <v xml:space="preserve"> </v>
      </c>
      <c r="F185" s="1044"/>
      <c r="G185" s="1044"/>
      <c r="H185" s="1006"/>
      <c r="I185" s="1044"/>
      <c r="J185" s="1044"/>
      <c r="K185" s="1044"/>
      <c r="L185" s="1063"/>
      <c r="M185" s="1063"/>
      <c r="N185" s="1062"/>
      <c r="O185" s="1062"/>
      <c r="P185" s="1062"/>
      <c r="Q185" s="1062"/>
      <c r="R185" s="1062"/>
      <c r="S185" s="1062"/>
      <c r="T185" s="1062"/>
      <c r="U185" s="1062"/>
      <c r="V185" s="1062"/>
      <c r="W185" s="1062"/>
      <c r="X185" s="1062"/>
      <c r="Y185" s="1062"/>
      <c r="Z185" s="1062"/>
      <c r="AA185" s="1062"/>
      <c r="AB185" s="1062"/>
      <c r="AC185" s="1062"/>
      <c r="AD185" s="1062"/>
      <c r="AE185" s="1062"/>
      <c r="AF185" s="1062"/>
      <c r="AG185" s="1062"/>
      <c r="AH185" s="1062"/>
      <c r="AI185" s="1062"/>
      <c r="AJ185" s="1062"/>
      <c r="AK185" s="1062"/>
      <c r="AL185" s="1062"/>
      <c r="AM185" s="1062"/>
      <c r="AN185" s="1062"/>
      <c r="AO185" s="1063"/>
      <c r="AP185" s="1064"/>
      <c r="AQ185" s="1286" t="str">
        <f t="shared" si="21"/>
        <v xml:space="preserve"> </v>
      </c>
      <c r="AR185" s="1282">
        <f t="shared" si="22"/>
        <v>0</v>
      </c>
      <c r="AS185" s="1065"/>
    </row>
    <row r="186" spans="1:46" ht="12.75" hidden="1" customHeight="1">
      <c r="A186" s="1047" t="s">
        <v>830</v>
      </c>
      <c r="B186" s="1060" t="str">
        <f t="shared" si="26"/>
        <v xml:space="preserve"> </v>
      </c>
      <c r="C186" s="1077" t="s">
        <v>514</v>
      </c>
      <c r="D186" s="1282">
        <v>0</v>
      </c>
      <c r="E186" s="1077" t="str">
        <f t="shared" si="25"/>
        <v xml:space="preserve"> </v>
      </c>
      <c r="F186" s="1044"/>
      <c r="G186" s="1044"/>
      <c r="H186" s="1044"/>
      <c r="I186" s="1044"/>
      <c r="J186" s="1044"/>
      <c r="K186" s="1044"/>
      <c r="L186" s="1063"/>
      <c r="M186" s="1063"/>
      <c r="N186" s="1063"/>
      <c r="O186" s="1063"/>
      <c r="P186" s="1063"/>
      <c r="Q186" s="1063"/>
      <c r="R186" s="1063"/>
      <c r="S186" s="1063"/>
      <c r="T186" s="1063"/>
      <c r="U186" s="1063"/>
      <c r="V186" s="1063"/>
      <c r="W186" s="1063"/>
      <c r="X186" s="1063"/>
      <c r="Y186" s="1063"/>
      <c r="Z186" s="1063"/>
      <c r="AA186" s="1063"/>
      <c r="AB186" s="1063"/>
      <c r="AC186" s="1063"/>
      <c r="AD186" s="1063"/>
      <c r="AE186" s="1063"/>
      <c r="AF186" s="1063"/>
      <c r="AG186" s="1063"/>
      <c r="AH186" s="1063"/>
      <c r="AI186" s="1063"/>
      <c r="AJ186" s="1063"/>
      <c r="AK186" s="1063"/>
      <c r="AL186" s="1063"/>
      <c r="AM186" s="1063"/>
      <c r="AN186" s="1063"/>
      <c r="AO186" s="1063"/>
      <c r="AP186" s="1064"/>
      <c r="AQ186" s="1286" t="str">
        <f t="shared" si="21"/>
        <v xml:space="preserve"> </v>
      </c>
      <c r="AR186" s="1282">
        <f t="shared" si="22"/>
        <v>0</v>
      </c>
      <c r="AS186" s="1065"/>
      <c r="AT186" s="1053"/>
    </row>
    <row r="187" spans="1:46" ht="12.75" hidden="1" customHeight="1">
      <c r="A187" s="1047" t="s">
        <v>830</v>
      </c>
      <c r="B187" s="1060" t="str">
        <f t="shared" si="26"/>
        <v xml:space="preserve"> </v>
      </c>
      <c r="C187" s="1077" t="s">
        <v>514</v>
      </c>
      <c r="D187" s="1282">
        <v>0</v>
      </c>
      <c r="E187" s="1077" t="str">
        <f t="shared" si="25"/>
        <v xml:space="preserve"> </v>
      </c>
      <c r="F187" s="1068"/>
      <c r="G187" s="1068"/>
      <c r="H187" s="1068"/>
      <c r="I187" s="1068"/>
      <c r="J187" s="1068"/>
      <c r="K187" s="1068"/>
      <c r="L187" s="1070"/>
      <c r="M187" s="1070"/>
      <c r="N187" s="1070"/>
      <c r="O187" s="1070"/>
      <c r="P187" s="1070"/>
      <c r="Q187" s="1070"/>
      <c r="R187" s="1070"/>
      <c r="S187" s="1070"/>
      <c r="T187" s="1070"/>
      <c r="U187" s="1070"/>
      <c r="V187" s="1070"/>
      <c r="W187" s="1070"/>
      <c r="X187" s="1070"/>
      <c r="Y187" s="1070"/>
      <c r="Z187" s="1070"/>
      <c r="AA187" s="1070"/>
      <c r="AB187" s="1070"/>
      <c r="AC187" s="1070"/>
      <c r="AD187" s="1070"/>
      <c r="AE187" s="1070"/>
      <c r="AF187" s="1070"/>
      <c r="AG187" s="1070"/>
      <c r="AH187" s="1070"/>
      <c r="AI187" s="1070"/>
      <c r="AJ187" s="1070"/>
      <c r="AK187" s="1070"/>
      <c r="AL187" s="1070"/>
      <c r="AM187" s="1070"/>
      <c r="AN187" s="1070"/>
      <c r="AO187" s="1069"/>
      <c r="AP187" s="1064"/>
      <c r="AQ187" s="1286" t="str">
        <f t="shared" si="21"/>
        <v xml:space="preserve"> </v>
      </c>
      <c r="AR187" s="1282">
        <f t="shared" si="22"/>
        <v>0</v>
      </c>
      <c r="AS187" s="1065"/>
      <c r="AT187" s="1053"/>
    </row>
    <row r="188" spans="1:46" ht="12.75" hidden="1" customHeight="1">
      <c r="A188" s="1047" t="s">
        <v>1614</v>
      </c>
      <c r="B188" s="1060" t="str">
        <f t="shared" si="26"/>
        <v xml:space="preserve"> </v>
      </c>
      <c r="C188" s="1077" t="s">
        <v>514</v>
      </c>
      <c r="D188" s="1287">
        <v>0</v>
      </c>
      <c r="E188" s="1077" t="str">
        <f>IFERROR(AVERAGE(F188:AO188), " ")</f>
        <v xml:space="preserve"> </v>
      </c>
      <c r="F188" s="1044"/>
      <c r="G188" s="1044"/>
      <c r="H188" s="1044"/>
      <c r="I188" s="1044"/>
      <c r="J188" s="1044"/>
      <c r="K188" s="1044"/>
      <c r="L188" s="1063"/>
      <c r="M188" s="1063"/>
      <c r="N188" s="1063"/>
      <c r="O188" s="1063"/>
      <c r="P188" s="1063"/>
      <c r="Q188" s="1063"/>
      <c r="R188" s="1063"/>
      <c r="S188" s="1063"/>
      <c r="T188" s="1063"/>
      <c r="U188" s="1063"/>
      <c r="V188" s="1063"/>
      <c r="W188" s="1063"/>
      <c r="X188" s="1063"/>
      <c r="Y188" s="1063"/>
      <c r="Z188" s="1063"/>
      <c r="AA188" s="1063"/>
      <c r="AB188" s="1063"/>
      <c r="AC188" s="1063"/>
      <c r="AD188" s="1063"/>
      <c r="AE188" s="1063"/>
      <c r="AF188" s="1063"/>
      <c r="AG188" s="1063"/>
      <c r="AH188" s="1063"/>
      <c r="AI188" s="1063"/>
      <c r="AJ188" s="1063"/>
      <c r="AK188" s="1063"/>
      <c r="AL188" s="1063"/>
      <c r="AM188" s="1063"/>
      <c r="AN188" s="1063"/>
      <c r="AO188" s="1062"/>
      <c r="AP188" s="1074"/>
      <c r="AQ188" s="1286" t="str">
        <f t="shared" si="21"/>
        <v xml:space="preserve"> </v>
      </c>
      <c r="AR188" s="1282">
        <f t="shared" si="22"/>
        <v>0</v>
      </c>
      <c r="AS188" s="1065"/>
    </row>
    <row r="189" spans="1:46" ht="12.75" hidden="1" customHeight="1">
      <c r="A189" s="1047" t="s">
        <v>875</v>
      </c>
      <c r="B189" s="1060" t="str">
        <f t="shared" si="26"/>
        <v xml:space="preserve"> </v>
      </c>
      <c r="C189" s="1077" t="s">
        <v>514</v>
      </c>
      <c r="D189" s="1282">
        <v>0</v>
      </c>
      <c r="E189" s="1077" t="str">
        <f t="shared" ref="E189:E198" si="27">IFERROR(AVERAGEA(F189:AO189), " ")</f>
        <v xml:space="preserve"> </v>
      </c>
      <c r="F189" s="1044"/>
      <c r="G189" s="1044"/>
      <c r="H189" s="1006"/>
      <c r="I189" s="1044"/>
      <c r="J189" s="1044"/>
      <c r="K189" s="1044"/>
      <c r="L189" s="1063"/>
      <c r="M189" s="1063"/>
      <c r="N189" s="1062"/>
      <c r="O189" s="1062"/>
      <c r="P189" s="1062"/>
      <c r="Q189" s="1062"/>
      <c r="R189" s="1062"/>
      <c r="S189" s="1062"/>
      <c r="T189" s="1062"/>
      <c r="U189" s="1062"/>
      <c r="V189" s="1062"/>
      <c r="W189" s="1062"/>
      <c r="X189" s="1062"/>
      <c r="Y189" s="1062"/>
      <c r="Z189" s="1062"/>
      <c r="AA189" s="1062"/>
      <c r="AB189" s="1062"/>
      <c r="AC189" s="1062"/>
      <c r="AD189" s="1062"/>
      <c r="AE189" s="1062"/>
      <c r="AF189" s="1062"/>
      <c r="AG189" s="1062"/>
      <c r="AH189" s="1062"/>
      <c r="AI189" s="1062"/>
      <c r="AJ189" s="1062"/>
      <c r="AK189" s="1062"/>
      <c r="AL189" s="1062"/>
      <c r="AM189" s="1062"/>
      <c r="AN189" s="1062"/>
      <c r="AO189" s="1063"/>
      <c r="AP189" s="1064"/>
      <c r="AQ189" s="1286" t="str">
        <f t="shared" si="21"/>
        <v xml:space="preserve"> </v>
      </c>
      <c r="AR189" s="1282">
        <f t="shared" si="22"/>
        <v>0</v>
      </c>
      <c r="AS189" s="1065"/>
      <c r="AT189" s="1053"/>
    </row>
    <row r="190" spans="1:46" ht="12.75" hidden="1" customHeight="1">
      <c r="A190" s="1048" t="s">
        <v>769</v>
      </c>
      <c r="B190" s="1060" t="str">
        <f t="shared" si="26"/>
        <v xml:space="preserve"> </v>
      </c>
      <c r="C190" s="1077" t="s">
        <v>514</v>
      </c>
      <c r="D190" s="1282">
        <v>0</v>
      </c>
      <c r="E190" s="1077" t="str">
        <f t="shared" si="27"/>
        <v xml:space="preserve"> </v>
      </c>
      <c r="F190" s="1006"/>
      <c r="G190" s="1006"/>
      <c r="H190" s="1006"/>
      <c r="I190" s="1006"/>
      <c r="J190" s="1006"/>
      <c r="K190" s="1006"/>
      <c r="L190" s="1062"/>
      <c r="M190" s="1062"/>
      <c r="N190" s="1062"/>
      <c r="O190" s="1062"/>
      <c r="P190" s="1062"/>
      <c r="Q190" s="1062"/>
      <c r="R190" s="1062"/>
      <c r="S190" s="1062"/>
      <c r="T190" s="1062"/>
      <c r="U190" s="1062"/>
      <c r="V190" s="1062"/>
      <c r="W190" s="1062"/>
      <c r="X190" s="1062"/>
      <c r="Y190" s="1062"/>
      <c r="Z190" s="1062"/>
      <c r="AA190" s="1062"/>
      <c r="AB190" s="1062"/>
      <c r="AC190" s="1062"/>
      <c r="AD190" s="1062"/>
      <c r="AE190" s="1062"/>
      <c r="AF190" s="1062"/>
      <c r="AG190" s="1062"/>
      <c r="AH190" s="1062"/>
      <c r="AI190" s="1062"/>
      <c r="AJ190" s="1062"/>
      <c r="AK190" s="1062"/>
      <c r="AL190" s="1062"/>
      <c r="AM190" s="1062"/>
      <c r="AN190" s="1062"/>
      <c r="AO190" s="1063"/>
      <c r="AP190" s="1064"/>
      <c r="AQ190" s="1286" t="str">
        <f t="shared" si="21"/>
        <v xml:space="preserve"> </v>
      </c>
      <c r="AR190" s="1282">
        <f t="shared" si="22"/>
        <v>0</v>
      </c>
      <c r="AS190" s="1065"/>
      <c r="AT190" s="1053"/>
    </row>
    <row r="191" spans="1:46" ht="12.75" hidden="1" customHeight="1">
      <c r="A191" s="1047" t="s">
        <v>1086</v>
      </c>
      <c r="B191" s="1060" t="str">
        <f t="shared" si="26"/>
        <v xml:space="preserve"> </v>
      </c>
      <c r="C191" s="1077" t="s">
        <v>514</v>
      </c>
      <c r="D191" s="1282">
        <v>0</v>
      </c>
      <c r="E191" s="1077" t="str">
        <f t="shared" si="27"/>
        <v xml:space="preserve"> </v>
      </c>
      <c r="F191" s="1019"/>
      <c r="G191" s="1019"/>
      <c r="H191" s="1068"/>
      <c r="I191" s="1019"/>
      <c r="J191" s="1019"/>
      <c r="K191" s="1019"/>
      <c r="L191" s="1069"/>
      <c r="M191" s="1069"/>
      <c r="N191" s="1070"/>
      <c r="O191" s="1070"/>
      <c r="P191" s="1070"/>
      <c r="Q191" s="1070"/>
      <c r="R191" s="1070"/>
      <c r="S191" s="1070"/>
      <c r="T191" s="1070"/>
      <c r="U191" s="1070"/>
      <c r="V191" s="1070"/>
      <c r="W191" s="1070"/>
      <c r="X191" s="1070"/>
      <c r="Y191" s="1070"/>
      <c r="Z191" s="1070"/>
      <c r="AA191" s="1070"/>
      <c r="AB191" s="1070"/>
      <c r="AC191" s="1070"/>
      <c r="AD191" s="1070"/>
      <c r="AE191" s="1070"/>
      <c r="AF191" s="1070"/>
      <c r="AG191" s="1070"/>
      <c r="AH191" s="1070"/>
      <c r="AI191" s="1070"/>
      <c r="AJ191" s="1070"/>
      <c r="AK191" s="1070"/>
      <c r="AL191" s="1070"/>
      <c r="AM191" s="1070"/>
      <c r="AN191" s="1070"/>
      <c r="AO191" s="1069"/>
      <c r="AP191" s="1064"/>
      <c r="AQ191" s="1286" t="str">
        <f t="shared" si="21"/>
        <v xml:space="preserve"> </v>
      </c>
      <c r="AR191" s="1282">
        <f t="shared" si="22"/>
        <v>0</v>
      </c>
      <c r="AS191" s="1065"/>
    </row>
    <row r="192" spans="1:46" ht="12.75" hidden="1" customHeight="1">
      <c r="A192" s="1047" t="s">
        <v>1069</v>
      </c>
      <c r="B192" s="1060" t="str">
        <f t="shared" si="26"/>
        <v xml:space="preserve"> </v>
      </c>
      <c r="C192" s="1077" t="s">
        <v>514</v>
      </c>
      <c r="D192" s="1282">
        <v>0</v>
      </c>
      <c r="E192" s="1077" t="str">
        <f t="shared" si="27"/>
        <v xml:space="preserve"> </v>
      </c>
      <c r="F192" s="1019"/>
      <c r="G192" s="1019"/>
      <c r="H192" s="1068"/>
      <c r="I192" s="1019"/>
      <c r="J192" s="1019"/>
      <c r="K192" s="1019"/>
      <c r="L192" s="1069"/>
      <c r="M192" s="1069"/>
      <c r="N192" s="1070"/>
      <c r="O192" s="1070"/>
      <c r="P192" s="1070"/>
      <c r="Q192" s="1070"/>
      <c r="R192" s="1070"/>
      <c r="S192" s="1070"/>
      <c r="T192" s="1070"/>
      <c r="U192" s="1070"/>
      <c r="V192" s="1070"/>
      <c r="W192" s="1070"/>
      <c r="X192" s="1070"/>
      <c r="Y192" s="1070"/>
      <c r="Z192" s="1070"/>
      <c r="AA192" s="1070"/>
      <c r="AB192" s="1070"/>
      <c r="AC192" s="1070"/>
      <c r="AD192" s="1070"/>
      <c r="AE192" s="1070"/>
      <c r="AF192" s="1070"/>
      <c r="AG192" s="1070"/>
      <c r="AH192" s="1070"/>
      <c r="AI192" s="1070"/>
      <c r="AJ192" s="1070"/>
      <c r="AK192" s="1070"/>
      <c r="AL192" s="1070"/>
      <c r="AM192" s="1070"/>
      <c r="AN192" s="1070"/>
      <c r="AO192" s="1069"/>
      <c r="AP192" s="1064"/>
      <c r="AQ192" s="1286" t="str">
        <f t="shared" si="21"/>
        <v xml:space="preserve"> </v>
      </c>
      <c r="AR192" s="1282">
        <f t="shared" si="22"/>
        <v>0</v>
      </c>
      <c r="AS192" s="1065"/>
    </row>
    <row r="193" spans="1:47" ht="12.75" hidden="1" customHeight="1">
      <c r="A193" s="1047" t="s">
        <v>1163</v>
      </c>
      <c r="B193" s="1060" t="str">
        <f t="shared" si="26"/>
        <v xml:space="preserve"> </v>
      </c>
      <c r="C193" s="1077" t="s">
        <v>514</v>
      </c>
      <c r="D193" s="1282">
        <v>0</v>
      </c>
      <c r="E193" s="1077" t="str">
        <f t="shared" si="27"/>
        <v xml:space="preserve"> </v>
      </c>
      <c r="F193" s="1019"/>
      <c r="G193" s="1019"/>
      <c r="H193" s="1068"/>
      <c r="I193" s="1019"/>
      <c r="J193" s="1019"/>
      <c r="K193" s="1019"/>
      <c r="L193" s="1069"/>
      <c r="M193" s="1069"/>
      <c r="N193" s="1070"/>
      <c r="O193" s="1070"/>
      <c r="P193" s="1070"/>
      <c r="Q193" s="1070"/>
      <c r="R193" s="1070"/>
      <c r="S193" s="1070"/>
      <c r="T193" s="1070"/>
      <c r="U193" s="1070"/>
      <c r="V193" s="1070"/>
      <c r="W193" s="1070"/>
      <c r="X193" s="1070"/>
      <c r="Y193" s="1070"/>
      <c r="Z193" s="1070"/>
      <c r="AA193" s="1070"/>
      <c r="AB193" s="1070"/>
      <c r="AC193" s="1070"/>
      <c r="AD193" s="1070"/>
      <c r="AE193" s="1070"/>
      <c r="AF193" s="1070"/>
      <c r="AG193" s="1070"/>
      <c r="AH193" s="1070"/>
      <c r="AI193" s="1070"/>
      <c r="AJ193" s="1070"/>
      <c r="AK193" s="1070"/>
      <c r="AL193" s="1070"/>
      <c r="AM193" s="1070"/>
      <c r="AN193" s="1070"/>
      <c r="AO193" s="1069"/>
      <c r="AP193" s="1064"/>
      <c r="AQ193" s="1286" t="str">
        <f t="shared" si="21"/>
        <v xml:space="preserve"> </v>
      </c>
      <c r="AR193" s="1282">
        <f t="shared" si="22"/>
        <v>0</v>
      </c>
      <c r="AS193" s="1065"/>
      <c r="AT193" s="1053"/>
    </row>
    <row r="194" spans="1:47" ht="12.75" hidden="1" customHeight="1">
      <c r="A194" s="1047" t="s">
        <v>1087</v>
      </c>
      <c r="B194" s="1060" t="str">
        <f t="shared" si="26"/>
        <v xml:space="preserve"> </v>
      </c>
      <c r="C194" s="1077" t="s">
        <v>514</v>
      </c>
      <c r="D194" s="1282">
        <v>0</v>
      </c>
      <c r="E194" s="1077" t="str">
        <f t="shared" si="27"/>
        <v xml:space="preserve"> </v>
      </c>
      <c r="F194" s="1019"/>
      <c r="G194" s="1019"/>
      <c r="H194" s="1006"/>
      <c r="I194" s="1019"/>
      <c r="J194" s="1019"/>
      <c r="K194" s="1019"/>
      <c r="L194" s="1069"/>
      <c r="M194" s="1069"/>
      <c r="N194" s="1070"/>
      <c r="O194" s="1070"/>
      <c r="P194" s="1070"/>
      <c r="Q194" s="1070"/>
      <c r="R194" s="1070"/>
      <c r="S194" s="1070"/>
      <c r="T194" s="1070"/>
      <c r="U194" s="1070"/>
      <c r="V194" s="1070"/>
      <c r="W194" s="1070"/>
      <c r="X194" s="1070"/>
      <c r="Y194" s="1070"/>
      <c r="Z194" s="1070"/>
      <c r="AA194" s="1070"/>
      <c r="AB194" s="1070"/>
      <c r="AC194" s="1070"/>
      <c r="AD194" s="1070"/>
      <c r="AE194" s="1070"/>
      <c r="AF194" s="1070"/>
      <c r="AG194" s="1070"/>
      <c r="AH194" s="1070"/>
      <c r="AI194" s="1070"/>
      <c r="AJ194" s="1070"/>
      <c r="AK194" s="1070"/>
      <c r="AL194" s="1070"/>
      <c r="AM194" s="1070"/>
      <c r="AN194" s="1070"/>
      <c r="AO194" s="1069"/>
      <c r="AP194" s="1064"/>
      <c r="AQ194" s="1286" t="str">
        <f t="shared" si="21"/>
        <v xml:space="preserve"> </v>
      </c>
      <c r="AR194" s="1282">
        <f t="shared" si="22"/>
        <v>0</v>
      </c>
      <c r="AS194" s="1065"/>
      <c r="AT194" s="1053"/>
    </row>
    <row r="195" spans="1:47" ht="12.75" hidden="1" customHeight="1">
      <c r="A195" s="1048" t="s">
        <v>1304</v>
      </c>
      <c r="B195" s="1060">
        <v>0</v>
      </c>
      <c r="C195" s="1077" t="s">
        <v>514</v>
      </c>
      <c r="D195" s="1282">
        <v>0</v>
      </c>
      <c r="E195" s="1077" t="str">
        <f t="shared" si="27"/>
        <v xml:space="preserve"> </v>
      </c>
      <c r="F195" s="1044"/>
      <c r="G195" s="1044"/>
      <c r="H195" s="1044"/>
      <c r="I195" s="1044"/>
      <c r="J195" s="1044"/>
      <c r="K195" s="1044"/>
      <c r="L195" s="1063"/>
      <c r="M195" s="1063"/>
      <c r="N195" s="1063"/>
      <c r="O195" s="1063"/>
      <c r="P195" s="1063"/>
      <c r="Q195" s="1063"/>
      <c r="R195" s="1063"/>
      <c r="S195" s="1063"/>
      <c r="T195" s="1063"/>
      <c r="U195" s="1063"/>
      <c r="V195" s="1063"/>
      <c r="W195" s="1063"/>
      <c r="X195" s="1063"/>
      <c r="Y195" s="1063"/>
      <c r="Z195" s="1063"/>
      <c r="AA195" s="1063"/>
      <c r="AB195" s="1063"/>
      <c r="AC195" s="1063"/>
      <c r="AD195" s="1063"/>
      <c r="AE195" s="1063"/>
      <c r="AF195" s="1063"/>
      <c r="AG195" s="1063"/>
      <c r="AH195" s="1063"/>
      <c r="AI195" s="1063"/>
      <c r="AJ195" s="1063"/>
      <c r="AK195" s="1063"/>
      <c r="AL195" s="1063"/>
      <c r="AM195" s="1063"/>
      <c r="AN195" s="1063"/>
      <c r="AO195" s="1069"/>
      <c r="AP195" s="1064"/>
      <c r="AQ195" s="1286" t="str">
        <f t="shared" si="21"/>
        <v xml:space="preserve"> </v>
      </c>
      <c r="AR195" s="1282">
        <f t="shared" si="22"/>
        <v>0</v>
      </c>
      <c r="AS195" s="1065"/>
    </row>
    <row r="196" spans="1:47" ht="12.75" hidden="1" customHeight="1">
      <c r="A196" s="1048" t="s">
        <v>336</v>
      </c>
      <c r="B196" s="1060" t="str">
        <f t="shared" ref="B196:B227" si="28">IFERROR(MINUTE(B$5)-MINUTE(C196)," ")</f>
        <v xml:space="preserve"> </v>
      </c>
      <c r="C196" s="1077" t="s">
        <v>514</v>
      </c>
      <c r="D196" s="1282">
        <v>0</v>
      </c>
      <c r="E196" s="1077" t="str">
        <f t="shared" si="27"/>
        <v xml:space="preserve"> </v>
      </c>
      <c r="F196" s="1006"/>
      <c r="G196" s="1006"/>
      <c r="H196" s="1006"/>
      <c r="I196" s="1044"/>
      <c r="J196" s="1006"/>
      <c r="K196" s="1006"/>
      <c r="L196" s="1062"/>
      <c r="M196" s="1062"/>
      <c r="N196" s="1062"/>
      <c r="O196" s="1062"/>
      <c r="P196" s="1062"/>
      <c r="Q196" s="1062"/>
      <c r="R196" s="1062"/>
      <c r="S196" s="1062"/>
      <c r="T196" s="1062"/>
      <c r="U196" s="1062"/>
      <c r="V196" s="1062"/>
      <c r="W196" s="1062"/>
      <c r="X196" s="1062"/>
      <c r="Y196" s="1062"/>
      <c r="Z196" s="1062"/>
      <c r="AA196" s="1062"/>
      <c r="AB196" s="1062"/>
      <c r="AC196" s="1062"/>
      <c r="AD196" s="1062"/>
      <c r="AE196" s="1062"/>
      <c r="AF196" s="1062"/>
      <c r="AG196" s="1062"/>
      <c r="AH196" s="1062"/>
      <c r="AI196" s="1062"/>
      <c r="AJ196" s="1062"/>
      <c r="AK196" s="1062"/>
      <c r="AL196" s="1062"/>
      <c r="AM196" s="1062"/>
      <c r="AN196" s="1062"/>
      <c r="AO196" s="1063"/>
      <c r="AP196" s="1064"/>
      <c r="AQ196" s="1286" t="str">
        <f t="shared" si="21"/>
        <v xml:space="preserve"> </v>
      </c>
      <c r="AR196" s="1282">
        <f t="shared" si="22"/>
        <v>0</v>
      </c>
      <c r="AS196" s="1065"/>
      <c r="AT196" s="1053"/>
    </row>
    <row r="197" spans="1:47" ht="12.75" hidden="1" customHeight="1">
      <c r="A197" s="1066" t="s">
        <v>1088</v>
      </c>
      <c r="B197" s="1060" t="str">
        <f t="shared" si="28"/>
        <v xml:space="preserve"> </v>
      </c>
      <c r="C197" s="1077" t="s">
        <v>514</v>
      </c>
      <c r="D197" s="1282">
        <v>0</v>
      </c>
      <c r="E197" s="1077" t="str">
        <f t="shared" si="27"/>
        <v xml:space="preserve"> </v>
      </c>
      <c r="F197" s="1044"/>
      <c r="G197" s="1044"/>
      <c r="H197" s="1006"/>
      <c r="I197" s="1044"/>
      <c r="J197" s="1044"/>
      <c r="K197" s="1044"/>
      <c r="L197" s="1063"/>
      <c r="M197" s="1063"/>
      <c r="N197" s="1062"/>
      <c r="O197" s="1062"/>
      <c r="P197" s="1062"/>
      <c r="Q197" s="1062"/>
      <c r="R197" s="1062"/>
      <c r="S197" s="1062"/>
      <c r="T197" s="1062"/>
      <c r="U197" s="1062"/>
      <c r="V197" s="1062"/>
      <c r="W197" s="1062"/>
      <c r="X197" s="1062"/>
      <c r="Y197" s="1062"/>
      <c r="Z197" s="1062"/>
      <c r="AA197" s="1062"/>
      <c r="AB197" s="1062"/>
      <c r="AC197" s="1062"/>
      <c r="AD197" s="1062"/>
      <c r="AE197" s="1062"/>
      <c r="AF197" s="1062"/>
      <c r="AG197" s="1062"/>
      <c r="AH197" s="1062"/>
      <c r="AI197" s="1062"/>
      <c r="AJ197" s="1062"/>
      <c r="AK197" s="1062"/>
      <c r="AL197" s="1062"/>
      <c r="AM197" s="1062"/>
      <c r="AN197" s="1062"/>
      <c r="AO197" s="1063"/>
      <c r="AP197" s="1064"/>
      <c r="AQ197" s="1286" t="str">
        <f t="shared" si="21"/>
        <v xml:space="preserve"> </v>
      </c>
      <c r="AR197" s="1282">
        <f t="shared" si="22"/>
        <v>0</v>
      </c>
      <c r="AS197" s="1065"/>
      <c r="AT197" s="1053"/>
    </row>
    <row r="198" spans="1:47" ht="12.75" hidden="1" customHeight="1">
      <c r="A198" s="1059" t="s">
        <v>148</v>
      </c>
      <c r="B198" s="1060" t="str">
        <f t="shared" si="28"/>
        <v xml:space="preserve"> </v>
      </c>
      <c r="C198" s="1077" t="s">
        <v>514</v>
      </c>
      <c r="D198" s="1282">
        <v>0</v>
      </c>
      <c r="E198" s="1077" t="str">
        <f t="shared" si="27"/>
        <v xml:space="preserve"> </v>
      </c>
      <c r="F198" s="1006"/>
      <c r="G198" s="1006"/>
      <c r="H198" s="1006"/>
      <c r="I198" s="1044"/>
      <c r="J198" s="1006"/>
      <c r="K198" s="1006"/>
      <c r="L198" s="1062"/>
      <c r="M198" s="1062"/>
      <c r="N198" s="1062"/>
      <c r="O198" s="1062"/>
      <c r="P198" s="1062"/>
      <c r="Q198" s="1062"/>
      <c r="R198" s="1062"/>
      <c r="S198" s="1062"/>
      <c r="T198" s="1062"/>
      <c r="U198" s="1062"/>
      <c r="V198" s="1062"/>
      <c r="W198" s="1062"/>
      <c r="X198" s="1062"/>
      <c r="Y198" s="1062"/>
      <c r="Z198" s="1062"/>
      <c r="AA198" s="1062"/>
      <c r="AB198" s="1062"/>
      <c r="AC198" s="1062"/>
      <c r="AD198" s="1062"/>
      <c r="AE198" s="1062"/>
      <c r="AF198" s="1062"/>
      <c r="AG198" s="1062"/>
      <c r="AH198" s="1062"/>
      <c r="AI198" s="1062"/>
      <c r="AJ198" s="1062"/>
      <c r="AK198" s="1062"/>
      <c r="AL198" s="1062"/>
      <c r="AM198" s="1062"/>
      <c r="AN198" s="1062"/>
      <c r="AO198" s="1063"/>
      <c r="AP198" s="1064"/>
      <c r="AQ198" s="1286" t="str">
        <f t="shared" si="21"/>
        <v xml:space="preserve"> </v>
      </c>
      <c r="AR198" s="1282">
        <f t="shared" si="22"/>
        <v>0</v>
      </c>
      <c r="AS198" s="1065"/>
      <c r="AT198" s="1053"/>
    </row>
    <row r="199" spans="1:47" ht="12.75" hidden="1" customHeight="1">
      <c r="A199" s="1066" t="s">
        <v>1661</v>
      </c>
      <c r="B199" s="1060">
        <f t="shared" si="28"/>
        <v>5</v>
      </c>
      <c r="C199" s="1077">
        <v>1.7384259259259262E-2</v>
      </c>
      <c r="D199" s="1287">
        <v>0</v>
      </c>
      <c r="E199" s="1077" t="str">
        <f>IFERROR(AVERAGE(F199:AO199), " ")</f>
        <v xml:space="preserve"> </v>
      </c>
      <c r="F199" s="1043"/>
      <c r="G199" s="1006"/>
      <c r="H199" s="1044"/>
      <c r="I199" s="1044"/>
      <c r="J199" s="1043"/>
      <c r="K199" s="1044"/>
      <c r="L199" s="1063"/>
      <c r="M199" s="1063"/>
      <c r="N199" s="1063"/>
      <c r="O199" s="1063"/>
      <c r="P199" s="1063"/>
      <c r="Q199" s="1063"/>
      <c r="R199" s="1063"/>
      <c r="S199" s="1063"/>
      <c r="T199" s="1063"/>
      <c r="U199" s="1063"/>
      <c r="V199" s="1063"/>
      <c r="W199" s="1063"/>
      <c r="X199" s="1063"/>
      <c r="Y199" s="1063"/>
      <c r="Z199" s="1063"/>
      <c r="AA199" s="1063"/>
      <c r="AB199" s="1063"/>
      <c r="AC199" s="1063"/>
      <c r="AD199" s="1063"/>
      <c r="AE199" s="1063"/>
      <c r="AF199" s="1063"/>
      <c r="AG199" s="1063"/>
      <c r="AH199" s="1063"/>
      <c r="AI199" s="1063"/>
      <c r="AJ199" s="1063"/>
      <c r="AK199" s="1063"/>
      <c r="AL199" s="1063"/>
      <c r="AM199" s="1063"/>
      <c r="AN199" s="1063"/>
      <c r="AO199" s="1063"/>
      <c r="AP199" s="1081"/>
      <c r="AQ199" s="1006" t="str">
        <f t="shared" si="21"/>
        <v xml:space="preserve"> </v>
      </c>
      <c r="AR199" s="1282">
        <f t="shared" si="22"/>
        <v>0</v>
      </c>
      <c r="AS199" s="1053"/>
      <c r="AT199" s="1053"/>
      <c r="AU199" s="1053"/>
    </row>
    <row r="200" spans="1:47" ht="12.75" hidden="1" customHeight="1">
      <c r="A200" s="1066" t="s">
        <v>770</v>
      </c>
      <c r="B200" s="1060" t="str">
        <f t="shared" si="28"/>
        <v xml:space="preserve"> </v>
      </c>
      <c r="C200" s="1077" t="s">
        <v>514</v>
      </c>
      <c r="D200" s="1282">
        <v>0</v>
      </c>
      <c r="E200" s="1077" t="str">
        <f>IFERROR(AVERAGEA(F200:AO200), " ")</f>
        <v xml:space="preserve"> </v>
      </c>
      <c r="F200" s="1006"/>
      <c r="G200" s="1006"/>
      <c r="H200" s="1006"/>
      <c r="I200" s="1044"/>
      <c r="J200" s="1006"/>
      <c r="K200" s="1006"/>
      <c r="L200" s="1062"/>
      <c r="M200" s="1062"/>
      <c r="N200" s="1062"/>
      <c r="O200" s="1062"/>
      <c r="P200" s="1062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  <c r="AA200" s="1062"/>
      <c r="AB200" s="1062"/>
      <c r="AC200" s="1062"/>
      <c r="AD200" s="1062"/>
      <c r="AE200" s="1062"/>
      <c r="AF200" s="1062"/>
      <c r="AG200" s="1062"/>
      <c r="AH200" s="1062"/>
      <c r="AI200" s="1062"/>
      <c r="AJ200" s="1062"/>
      <c r="AK200" s="1062"/>
      <c r="AL200" s="1062"/>
      <c r="AM200" s="1062"/>
      <c r="AN200" s="1062"/>
      <c r="AO200" s="1063"/>
      <c r="AP200" s="1064"/>
      <c r="AQ200" s="1286" t="str">
        <f t="shared" ref="AQ200:AQ263" si="29">IF(MIN(F200:AO200)=0," ",MIN(F200:AO200))</f>
        <v xml:space="preserve"> </v>
      </c>
      <c r="AR200" s="1282">
        <f t="shared" ref="AR200:AR263" si="30">COUNTA(F200:AO200)</f>
        <v>0</v>
      </c>
      <c r="AS200" s="1065"/>
      <c r="AT200" s="1053"/>
    </row>
    <row r="201" spans="1:47" ht="12.75" hidden="1" customHeight="1">
      <c r="A201" s="1059" t="s">
        <v>681</v>
      </c>
      <c r="B201" s="1060" t="str">
        <f t="shared" si="28"/>
        <v xml:space="preserve"> </v>
      </c>
      <c r="C201" s="1077" t="s">
        <v>514</v>
      </c>
      <c r="D201" s="1282">
        <v>0</v>
      </c>
      <c r="E201" s="1077" t="str">
        <f>IFERROR(AVERAGEA(F201:AO201), " ")</f>
        <v xml:space="preserve"> </v>
      </c>
      <c r="F201" s="1006"/>
      <c r="G201" s="1006"/>
      <c r="H201" s="1006"/>
      <c r="I201" s="1044"/>
      <c r="J201" s="1006"/>
      <c r="K201" s="1006"/>
      <c r="L201" s="1062"/>
      <c r="M201" s="1062"/>
      <c r="N201" s="1062"/>
      <c r="O201" s="1062"/>
      <c r="P201" s="1062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  <c r="AA201" s="1062"/>
      <c r="AB201" s="1062"/>
      <c r="AC201" s="1062"/>
      <c r="AD201" s="1062"/>
      <c r="AE201" s="1062"/>
      <c r="AF201" s="1062"/>
      <c r="AG201" s="1062"/>
      <c r="AH201" s="1062"/>
      <c r="AI201" s="1062"/>
      <c r="AJ201" s="1062"/>
      <c r="AK201" s="1062"/>
      <c r="AL201" s="1062"/>
      <c r="AM201" s="1062"/>
      <c r="AN201" s="1062"/>
      <c r="AO201" s="1063"/>
      <c r="AP201" s="1290"/>
      <c r="AQ201" s="1286" t="str">
        <f t="shared" si="29"/>
        <v xml:space="preserve"> </v>
      </c>
      <c r="AR201" s="1282">
        <f t="shared" si="30"/>
        <v>0</v>
      </c>
      <c r="AS201" s="1065"/>
    </row>
    <row r="202" spans="1:47" ht="12.75" hidden="1" customHeight="1">
      <c r="A202" s="1066" t="s">
        <v>1089</v>
      </c>
      <c r="B202" s="1060" t="str">
        <f t="shared" si="28"/>
        <v xml:space="preserve"> </v>
      </c>
      <c r="C202" s="1077" t="s">
        <v>514</v>
      </c>
      <c r="D202" s="1282">
        <v>0</v>
      </c>
      <c r="E202" s="1077" t="str">
        <f>IFERROR(AVERAGEA(F202:AO202), " ")</f>
        <v xml:space="preserve"> </v>
      </c>
      <c r="F202" s="1044"/>
      <c r="G202" s="1044"/>
      <c r="H202" s="1006"/>
      <c r="I202" s="1044"/>
      <c r="J202" s="1044"/>
      <c r="K202" s="1044"/>
      <c r="L202" s="1063"/>
      <c r="M202" s="1063"/>
      <c r="N202" s="1062"/>
      <c r="O202" s="1062"/>
      <c r="P202" s="1062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  <c r="AA202" s="1062"/>
      <c r="AB202" s="1062"/>
      <c r="AC202" s="1062"/>
      <c r="AD202" s="1062"/>
      <c r="AE202" s="1062"/>
      <c r="AF202" s="1062"/>
      <c r="AG202" s="1062"/>
      <c r="AH202" s="1062"/>
      <c r="AI202" s="1062"/>
      <c r="AJ202" s="1062"/>
      <c r="AK202" s="1062"/>
      <c r="AL202" s="1062"/>
      <c r="AM202" s="1062"/>
      <c r="AN202" s="1062"/>
      <c r="AO202" s="1063"/>
      <c r="AP202" s="1064"/>
      <c r="AQ202" s="1286" t="str">
        <f t="shared" si="29"/>
        <v xml:space="preserve"> </v>
      </c>
      <c r="AR202" s="1282">
        <f t="shared" si="30"/>
        <v>0</v>
      </c>
      <c r="AS202" s="1065"/>
      <c r="AT202" s="1053"/>
    </row>
    <row r="203" spans="1:47" ht="12.75" hidden="1" customHeight="1">
      <c r="A203" s="1066" t="s">
        <v>1405</v>
      </c>
      <c r="B203" s="1060">
        <f t="shared" si="28"/>
        <v>2</v>
      </c>
      <c r="C203" s="1077">
        <v>1.9444444444444445E-2</v>
      </c>
      <c r="D203" s="1287">
        <v>0</v>
      </c>
      <c r="E203" s="1077" t="str">
        <f>IFERROR(AVERAGE(F203:AO203), " ")</f>
        <v xml:space="preserve"> </v>
      </c>
      <c r="F203" s="1043"/>
      <c r="G203" s="1006"/>
      <c r="H203" s="1044"/>
      <c r="I203" s="1044"/>
      <c r="J203" s="1043"/>
      <c r="K203" s="1044"/>
      <c r="L203" s="1063"/>
      <c r="M203" s="1063"/>
      <c r="N203" s="1063"/>
      <c r="O203" s="1063"/>
      <c r="P203" s="1063"/>
      <c r="Q203" s="1063"/>
      <c r="R203" s="1063"/>
      <c r="S203" s="1063"/>
      <c r="T203" s="1056"/>
      <c r="U203" s="1063"/>
      <c r="V203" s="1063"/>
      <c r="W203" s="1063"/>
      <c r="X203" s="1063"/>
      <c r="Y203" s="1063"/>
      <c r="Z203" s="1063"/>
      <c r="AA203" s="1063"/>
      <c r="AB203" s="1063"/>
      <c r="AC203" s="1063"/>
      <c r="AD203" s="1063"/>
      <c r="AE203" s="1063"/>
      <c r="AF203" s="1063"/>
      <c r="AG203" s="1063"/>
      <c r="AH203" s="1063"/>
      <c r="AI203" s="1063"/>
      <c r="AJ203" s="1063"/>
      <c r="AK203" s="1063"/>
      <c r="AL203" s="1063"/>
      <c r="AM203" s="1063"/>
      <c r="AN203" s="1063"/>
      <c r="AO203" s="1063"/>
      <c r="AP203" s="1081"/>
      <c r="AQ203" s="1006" t="str">
        <f t="shared" si="29"/>
        <v xml:space="preserve"> </v>
      </c>
      <c r="AR203" s="1282">
        <f t="shared" si="30"/>
        <v>0</v>
      </c>
      <c r="AS203" s="1053"/>
      <c r="AT203" s="1053"/>
      <c r="AU203" s="1053"/>
    </row>
    <row r="204" spans="1:47" ht="12.75" hidden="1" customHeight="1">
      <c r="A204" s="1059" t="s">
        <v>360</v>
      </c>
      <c r="B204" s="1060" t="str">
        <f t="shared" si="28"/>
        <v xml:space="preserve"> </v>
      </c>
      <c r="C204" s="1077" t="s">
        <v>514</v>
      </c>
      <c r="D204" s="1282">
        <v>0</v>
      </c>
      <c r="E204" s="1077" t="str">
        <f>IFERROR(AVERAGEA(F204:AO204), " ")</f>
        <v xml:space="preserve"> </v>
      </c>
      <c r="F204" s="1006"/>
      <c r="G204" s="1006"/>
      <c r="H204" s="1006"/>
      <c r="I204" s="1044"/>
      <c r="J204" s="1006"/>
      <c r="K204" s="1006"/>
      <c r="L204" s="1062"/>
      <c r="M204" s="1062"/>
      <c r="N204" s="1062"/>
      <c r="O204" s="1062"/>
      <c r="P204" s="1062"/>
      <c r="Q204" s="1062"/>
      <c r="R204" s="1062"/>
      <c r="S204" s="1062"/>
      <c r="T204" s="1062"/>
      <c r="U204" s="1062"/>
      <c r="V204" s="1062"/>
      <c r="W204" s="1062"/>
      <c r="X204" s="1062"/>
      <c r="Y204" s="1062"/>
      <c r="Z204" s="1062"/>
      <c r="AA204" s="1062"/>
      <c r="AB204" s="1062"/>
      <c r="AC204" s="1062"/>
      <c r="AD204" s="1062"/>
      <c r="AE204" s="1062"/>
      <c r="AF204" s="1062"/>
      <c r="AG204" s="1062"/>
      <c r="AH204" s="1062"/>
      <c r="AI204" s="1062"/>
      <c r="AJ204" s="1062"/>
      <c r="AK204" s="1062"/>
      <c r="AL204" s="1062"/>
      <c r="AM204" s="1062"/>
      <c r="AN204" s="1062"/>
      <c r="AO204" s="1063"/>
      <c r="AP204" s="1064"/>
      <c r="AQ204" s="1286" t="str">
        <f t="shared" si="29"/>
        <v xml:space="preserve"> </v>
      </c>
      <c r="AR204" s="1282">
        <f t="shared" si="30"/>
        <v>0</v>
      </c>
      <c r="AS204" s="1065"/>
    </row>
    <row r="205" spans="1:47" ht="12.75" hidden="1" customHeight="1">
      <c r="A205" s="1066" t="s">
        <v>1121</v>
      </c>
      <c r="B205" s="1060" t="str">
        <f t="shared" si="28"/>
        <v xml:space="preserve"> </v>
      </c>
      <c r="C205" s="1077" t="s">
        <v>514</v>
      </c>
      <c r="D205" s="1282">
        <v>0</v>
      </c>
      <c r="E205" s="1077" t="str">
        <f>IFERROR(AVERAGEA(F205:AO205), " ")</f>
        <v xml:space="preserve"> </v>
      </c>
      <c r="F205" s="1044"/>
      <c r="G205" s="1044"/>
      <c r="H205" s="1006"/>
      <c r="I205" s="1044"/>
      <c r="J205" s="1044"/>
      <c r="K205" s="1044"/>
      <c r="L205" s="1063"/>
      <c r="M205" s="1063"/>
      <c r="N205" s="1070"/>
      <c r="O205" s="1070"/>
      <c r="P205" s="1070"/>
      <c r="Q205" s="1070"/>
      <c r="R205" s="1070"/>
      <c r="S205" s="1070"/>
      <c r="T205" s="1070"/>
      <c r="U205" s="1070"/>
      <c r="V205" s="1070"/>
      <c r="W205" s="1070"/>
      <c r="X205" s="1070"/>
      <c r="Y205" s="1070"/>
      <c r="Z205" s="1070"/>
      <c r="AA205" s="1070"/>
      <c r="AB205" s="1070"/>
      <c r="AC205" s="1070"/>
      <c r="AD205" s="1070"/>
      <c r="AE205" s="1070"/>
      <c r="AF205" s="1070"/>
      <c r="AG205" s="1070"/>
      <c r="AH205" s="1070"/>
      <c r="AI205" s="1070"/>
      <c r="AJ205" s="1070"/>
      <c r="AK205" s="1070"/>
      <c r="AL205" s="1070"/>
      <c r="AM205" s="1070"/>
      <c r="AN205" s="1070"/>
      <c r="AO205" s="1069"/>
      <c r="AP205" s="1064"/>
      <c r="AQ205" s="1286" t="str">
        <f t="shared" si="29"/>
        <v xml:space="preserve"> </v>
      </c>
      <c r="AR205" s="1282">
        <f t="shared" si="30"/>
        <v>0</v>
      </c>
      <c r="AS205" s="1065"/>
      <c r="AU205" s="1053"/>
    </row>
    <row r="206" spans="1:47" ht="12.75" hidden="1" customHeight="1">
      <c r="A206" s="1059" t="s">
        <v>0</v>
      </c>
      <c r="B206" s="1060" t="str">
        <f t="shared" si="28"/>
        <v xml:space="preserve"> </v>
      </c>
      <c r="C206" s="1077" t="s">
        <v>514</v>
      </c>
      <c r="D206" s="1282">
        <v>0</v>
      </c>
      <c r="E206" s="1077" t="str">
        <f>IFERROR(AVERAGEA(F206:AO206), " ")</f>
        <v xml:space="preserve"> </v>
      </c>
      <c r="F206" s="1044"/>
      <c r="G206" s="1044"/>
      <c r="H206" s="1044"/>
      <c r="I206" s="1044"/>
      <c r="J206" s="1044"/>
      <c r="K206" s="1044"/>
      <c r="L206" s="1063"/>
      <c r="M206" s="1063"/>
      <c r="N206" s="1063"/>
      <c r="O206" s="1063"/>
      <c r="P206" s="1063"/>
      <c r="Q206" s="1063"/>
      <c r="R206" s="1063"/>
      <c r="S206" s="1063"/>
      <c r="T206" s="1063"/>
      <c r="U206" s="1063"/>
      <c r="V206" s="1063"/>
      <c r="W206" s="1063"/>
      <c r="X206" s="1063"/>
      <c r="Y206" s="1063"/>
      <c r="Z206" s="1063"/>
      <c r="AA206" s="1063"/>
      <c r="AB206" s="1063"/>
      <c r="AC206" s="1063"/>
      <c r="AD206" s="1063"/>
      <c r="AE206" s="1063"/>
      <c r="AF206" s="1063"/>
      <c r="AG206" s="1063"/>
      <c r="AH206" s="1063"/>
      <c r="AI206" s="1063"/>
      <c r="AJ206" s="1063"/>
      <c r="AK206" s="1063"/>
      <c r="AL206" s="1063"/>
      <c r="AM206" s="1063"/>
      <c r="AN206" s="1063"/>
      <c r="AO206" s="1063"/>
      <c r="AP206" s="1064"/>
      <c r="AQ206" s="1286" t="str">
        <f t="shared" si="29"/>
        <v xml:space="preserve"> </v>
      </c>
      <c r="AR206" s="1282">
        <f t="shared" si="30"/>
        <v>0</v>
      </c>
      <c r="AS206" s="1065"/>
    </row>
    <row r="207" spans="1:47" ht="12.75" hidden="1" customHeight="1">
      <c r="A207" s="1066" t="s">
        <v>1269</v>
      </c>
      <c r="B207" s="1060">
        <f t="shared" si="28"/>
        <v>-1</v>
      </c>
      <c r="C207" s="1077">
        <v>2.1712962962962962E-2</v>
      </c>
      <c r="D207" s="1287">
        <v>0</v>
      </c>
      <c r="E207" s="1077" t="str">
        <f>IFERROR(AVERAGE(F207:AO207), " ")</f>
        <v xml:space="preserve"> </v>
      </c>
      <c r="F207" s="1044"/>
      <c r="G207" s="1044"/>
      <c r="H207" s="1044"/>
      <c r="I207" s="1044"/>
      <c r="J207" s="1044"/>
      <c r="K207" s="1044"/>
      <c r="L207" s="1063"/>
      <c r="M207" s="1063"/>
      <c r="N207" s="1063"/>
      <c r="O207" s="1063"/>
      <c r="P207" s="1063"/>
      <c r="Q207" s="1063"/>
      <c r="R207" s="1063"/>
      <c r="S207" s="1063"/>
      <c r="T207" s="1063"/>
      <c r="U207" s="1063"/>
      <c r="V207" s="1063"/>
      <c r="W207" s="1063"/>
      <c r="X207" s="1063"/>
      <c r="Y207" s="1063"/>
      <c r="Z207" s="1063"/>
      <c r="AA207" s="1063"/>
      <c r="AB207" s="1063"/>
      <c r="AC207" s="1063"/>
      <c r="AD207" s="1063"/>
      <c r="AE207" s="1063"/>
      <c r="AF207" s="1063"/>
      <c r="AG207" s="1063"/>
      <c r="AH207" s="1063"/>
      <c r="AI207" s="1063"/>
      <c r="AJ207" s="1063"/>
      <c r="AK207" s="1063"/>
      <c r="AL207" s="1063"/>
      <c r="AM207" s="1063"/>
      <c r="AN207" s="1063"/>
      <c r="AO207" s="1063"/>
      <c r="AP207" s="1064"/>
      <c r="AQ207" s="1286" t="str">
        <f t="shared" si="29"/>
        <v xml:space="preserve"> </v>
      </c>
      <c r="AR207" s="1282">
        <f t="shared" si="30"/>
        <v>0</v>
      </c>
      <c r="AS207" s="1065"/>
      <c r="AT207" s="1053"/>
    </row>
    <row r="208" spans="1:47" ht="12.75" hidden="1" customHeight="1">
      <c r="A208" s="1059" t="s">
        <v>338</v>
      </c>
      <c r="B208" s="1060" t="str">
        <f t="shared" si="28"/>
        <v xml:space="preserve"> </v>
      </c>
      <c r="C208" s="1077" t="s">
        <v>514</v>
      </c>
      <c r="D208" s="1282">
        <v>0</v>
      </c>
      <c r="E208" s="1077" t="str">
        <f>IFERROR(AVERAGEA(F208:AO208), " ")</f>
        <v xml:space="preserve"> </v>
      </c>
      <c r="F208" s="1006"/>
      <c r="G208" s="1006"/>
      <c r="H208" s="1006"/>
      <c r="I208" s="1044"/>
      <c r="J208" s="1006"/>
      <c r="K208" s="1006"/>
      <c r="L208" s="1062"/>
      <c r="M208" s="1062"/>
      <c r="N208" s="1062"/>
      <c r="O208" s="1062"/>
      <c r="P208" s="1062"/>
      <c r="Q208" s="1062"/>
      <c r="R208" s="1062"/>
      <c r="S208" s="1062"/>
      <c r="T208" s="1062"/>
      <c r="U208" s="1062"/>
      <c r="V208" s="1062"/>
      <c r="W208" s="1062"/>
      <c r="X208" s="1062"/>
      <c r="Y208" s="1062"/>
      <c r="Z208" s="1062"/>
      <c r="AA208" s="1062"/>
      <c r="AB208" s="1062"/>
      <c r="AC208" s="1062"/>
      <c r="AD208" s="1062"/>
      <c r="AE208" s="1062"/>
      <c r="AF208" s="1062"/>
      <c r="AG208" s="1062"/>
      <c r="AH208" s="1062"/>
      <c r="AI208" s="1062"/>
      <c r="AJ208" s="1062"/>
      <c r="AK208" s="1062"/>
      <c r="AL208" s="1062"/>
      <c r="AM208" s="1062"/>
      <c r="AN208" s="1062"/>
      <c r="AO208" s="1063"/>
      <c r="AP208" s="1064"/>
      <c r="AQ208" s="1286" t="str">
        <f t="shared" si="29"/>
        <v xml:space="preserve"> </v>
      </c>
      <c r="AR208" s="1282">
        <f t="shared" si="30"/>
        <v>0</v>
      </c>
      <c r="AS208" s="1065"/>
    </row>
    <row r="209" spans="1:47" ht="13.5" hidden="1" customHeight="1">
      <c r="A209" s="1059" t="s">
        <v>389</v>
      </c>
      <c r="B209" s="1060" t="str">
        <f t="shared" si="28"/>
        <v xml:space="preserve"> </v>
      </c>
      <c r="C209" s="1077" t="s">
        <v>514</v>
      </c>
      <c r="D209" s="1282">
        <v>0</v>
      </c>
      <c r="E209" s="1077" t="str">
        <f>IFERROR(AVERAGEA(F209:AO209), " ")</f>
        <v xml:space="preserve"> </v>
      </c>
      <c r="F209" s="1006"/>
      <c r="G209" s="1006"/>
      <c r="H209" s="1006"/>
      <c r="I209" s="1044"/>
      <c r="J209" s="1006"/>
      <c r="K209" s="1006"/>
      <c r="L209" s="1062"/>
      <c r="M209" s="1062"/>
      <c r="N209" s="1062"/>
      <c r="O209" s="1062"/>
      <c r="P209" s="1062"/>
      <c r="Q209" s="1062"/>
      <c r="R209" s="1062"/>
      <c r="S209" s="1062"/>
      <c r="T209" s="1062"/>
      <c r="U209" s="1062"/>
      <c r="V209" s="1062"/>
      <c r="W209" s="1062"/>
      <c r="X209" s="1062"/>
      <c r="Y209" s="1062"/>
      <c r="Z209" s="1062"/>
      <c r="AA209" s="1062"/>
      <c r="AB209" s="1062"/>
      <c r="AC209" s="1062"/>
      <c r="AD209" s="1062"/>
      <c r="AE209" s="1062"/>
      <c r="AF209" s="1062"/>
      <c r="AG209" s="1062"/>
      <c r="AH209" s="1062"/>
      <c r="AI209" s="1062"/>
      <c r="AJ209" s="1062"/>
      <c r="AK209" s="1062"/>
      <c r="AL209" s="1062"/>
      <c r="AM209" s="1062"/>
      <c r="AN209" s="1062"/>
      <c r="AO209" s="1063"/>
      <c r="AP209" s="1064"/>
      <c r="AQ209" s="1286" t="str">
        <f t="shared" si="29"/>
        <v xml:space="preserve"> </v>
      </c>
      <c r="AR209" s="1282">
        <f t="shared" si="30"/>
        <v>0</v>
      </c>
      <c r="AS209" s="1065"/>
    </row>
    <row r="210" spans="1:47" ht="12.75" hidden="1" customHeight="1">
      <c r="A210" s="1066" t="s">
        <v>901</v>
      </c>
      <c r="B210" s="1060" t="str">
        <f t="shared" si="28"/>
        <v xml:space="preserve"> </v>
      </c>
      <c r="C210" s="1077" t="s">
        <v>514</v>
      </c>
      <c r="D210" s="1282">
        <v>0</v>
      </c>
      <c r="E210" s="1077" t="str">
        <f>IFERROR(AVERAGEA(F210:AO210), " ")</f>
        <v xml:space="preserve"> </v>
      </c>
      <c r="F210" s="1044"/>
      <c r="G210" s="1044"/>
      <c r="H210" s="1006"/>
      <c r="I210" s="1044"/>
      <c r="J210" s="1044"/>
      <c r="K210" s="1044"/>
      <c r="L210" s="1063"/>
      <c r="M210" s="1063"/>
      <c r="N210" s="1062"/>
      <c r="O210" s="1062"/>
      <c r="P210" s="1062"/>
      <c r="Q210" s="1062"/>
      <c r="R210" s="1062"/>
      <c r="S210" s="1062"/>
      <c r="T210" s="1062"/>
      <c r="U210" s="1062"/>
      <c r="V210" s="1062"/>
      <c r="W210" s="1062"/>
      <c r="X210" s="1062"/>
      <c r="Y210" s="1062"/>
      <c r="Z210" s="1062"/>
      <c r="AA210" s="1062"/>
      <c r="AB210" s="1062"/>
      <c r="AC210" s="1062"/>
      <c r="AD210" s="1062"/>
      <c r="AE210" s="1062"/>
      <c r="AF210" s="1062"/>
      <c r="AG210" s="1062"/>
      <c r="AH210" s="1062"/>
      <c r="AI210" s="1062"/>
      <c r="AJ210" s="1062"/>
      <c r="AK210" s="1062"/>
      <c r="AL210" s="1062"/>
      <c r="AM210" s="1062"/>
      <c r="AN210" s="1062"/>
      <c r="AO210" s="1063"/>
      <c r="AP210" s="1064"/>
      <c r="AQ210" s="1286" t="str">
        <f t="shared" si="29"/>
        <v xml:space="preserve"> </v>
      </c>
      <c r="AR210" s="1282">
        <f t="shared" si="30"/>
        <v>0</v>
      </c>
      <c r="AS210" s="1065"/>
    </row>
    <row r="211" spans="1:47" ht="12.75" hidden="1" customHeight="1">
      <c r="A211" s="1059" t="s">
        <v>1610</v>
      </c>
      <c r="B211" s="1060">
        <f t="shared" si="28"/>
        <v>9</v>
      </c>
      <c r="C211" s="1077">
        <v>1.5011574074074075E-2</v>
      </c>
      <c r="D211" s="1287">
        <v>0</v>
      </c>
      <c r="E211" s="1077" t="str">
        <f>IFERROR(AVERAGE(F211:AO211), " ")</f>
        <v xml:space="preserve"> </v>
      </c>
      <c r="F211" s="1006"/>
      <c r="G211" s="1006"/>
      <c r="H211" s="1006"/>
      <c r="I211" s="1044"/>
      <c r="J211" s="1006"/>
      <c r="K211" s="1006"/>
      <c r="L211" s="1062"/>
      <c r="M211" s="1062"/>
      <c r="N211" s="1062"/>
      <c r="O211" s="1062"/>
      <c r="P211" s="1062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  <c r="AA211" s="1062"/>
      <c r="AB211" s="1062"/>
      <c r="AC211" s="1062"/>
      <c r="AD211" s="1062"/>
      <c r="AE211" s="1062"/>
      <c r="AF211" s="1062"/>
      <c r="AG211" s="1062"/>
      <c r="AH211" s="1062"/>
      <c r="AI211" s="1062"/>
      <c r="AJ211" s="1062"/>
      <c r="AK211" s="1062"/>
      <c r="AL211" s="1062"/>
      <c r="AM211" s="1062"/>
      <c r="AN211" s="1062"/>
      <c r="AO211" s="1063"/>
      <c r="AP211" s="1290"/>
      <c r="AQ211" s="1286" t="str">
        <f t="shared" si="29"/>
        <v xml:space="preserve"> </v>
      </c>
      <c r="AR211" s="1282">
        <f t="shared" si="30"/>
        <v>0</v>
      </c>
      <c r="AS211" s="1065"/>
    </row>
    <row r="212" spans="1:47" ht="13.5" hidden="1" customHeight="1">
      <c r="A212" s="1066" t="s">
        <v>1031</v>
      </c>
      <c r="B212" s="1060" t="str">
        <f t="shared" si="28"/>
        <v xml:space="preserve"> </v>
      </c>
      <c r="C212" s="1077" t="s">
        <v>514</v>
      </c>
      <c r="D212" s="1282">
        <v>0</v>
      </c>
      <c r="E212" s="1077" t="str">
        <f t="shared" ref="E212:E235" si="31">IFERROR(AVERAGEA(F212:AO212), " ")</f>
        <v xml:space="preserve"> </v>
      </c>
      <c r="F212" s="1044"/>
      <c r="G212" s="1044"/>
      <c r="H212" s="1006"/>
      <c r="I212" s="1044"/>
      <c r="J212" s="1044"/>
      <c r="K212" s="1044"/>
      <c r="L212" s="1063"/>
      <c r="M212" s="1063"/>
      <c r="N212" s="1070"/>
      <c r="O212" s="1070"/>
      <c r="P212" s="1070"/>
      <c r="Q212" s="1070"/>
      <c r="R212" s="1070"/>
      <c r="S212" s="1070"/>
      <c r="T212" s="1070"/>
      <c r="U212" s="1070"/>
      <c r="V212" s="1070"/>
      <c r="W212" s="1070"/>
      <c r="X212" s="1070"/>
      <c r="Y212" s="1070"/>
      <c r="Z212" s="1070"/>
      <c r="AA212" s="1070"/>
      <c r="AB212" s="1070"/>
      <c r="AC212" s="1070"/>
      <c r="AD212" s="1070"/>
      <c r="AE212" s="1070"/>
      <c r="AF212" s="1070"/>
      <c r="AG212" s="1070"/>
      <c r="AH212" s="1070"/>
      <c r="AI212" s="1070"/>
      <c r="AJ212" s="1070"/>
      <c r="AK212" s="1070"/>
      <c r="AL212" s="1070"/>
      <c r="AM212" s="1070"/>
      <c r="AN212" s="1070"/>
      <c r="AO212" s="1069"/>
      <c r="AP212" s="1064"/>
      <c r="AQ212" s="1286" t="str">
        <f t="shared" si="29"/>
        <v xml:space="preserve"> </v>
      </c>
      <c r="AR212" s="1282">
        <f t="shared" si="30"/>
        <v>0</v>
      </c>
      <c r="AS212" s="1065"/>
    </row>
    <row r="213" spans="1:47" ht="13.5" hidden="1" customHeight="1">
      <c r="A213" s="1066" t="s">
        <v>1305</v>
      </c>
      <c r="B213" s="1060" t="str">
        <f t="shared" si="28"/>
        <v xml:space="preserve"> </v>
      </c>
      <c r="C213" s="1077" t="s">
        <v>514</v>
      </c>
      <c r="D213" s="1282">
        <v>0</v>
      </c>
      <c r="E213" s="1077" t="str">
        <f t="shared" si="31"/>
        <v xml:space="preserve"> </v>
      </c>
      <c r="F213" s="1044"/>
      <c r="G213" s="1044"/>
      <c r="H213" s="1044"/>
      <c r="I213" s="1044"/>
      <c r="J213" s="1044"/>
      <c r="K213" s="1044"/>
      <c r="L213" s="1063"/>
      <c r="M213" s="1063"/>
      <c r="N213" s="1063"/>
      <c r="O213" s="1063"/>
      <c r="P213" s="1063"/>
      <c r="Q213" s="1063"/>
      <c r="R213" s="1063"/>
      <c r="S213" s="1063"/>
      <c r="T213" s="1063"/>
      <c r="U213" s="1063"/>
      <c r="V213" s="1063"/>
      <c r="W213" s="1063"/>
      <c r="X213" s="1063"/>
      <c r="Y213" s="1063"/>
      <c r="Z213" s="1063"/>
      <c r="AA213" s="1063"/>
      <c r="AB213" s="1063"/>
      <c r="AC213" s="1063"/>
      <c r="AD213" s="1063"/>
      <c r="AE213" s="1063"/>
      <c r="AF213" s="1063"/>
      <c r="AG213" s="1063"/>
      <c r="AH213" s="1063"/>
      <c r="AI213" s="1063"/>
      <c r="AJ213" s="1063"/>
      <c r="AK213" s="1063"/>
      <c r="AL213" s="1063"/>
      <c r="AM213" s="1063"/>
      <c r="AN213" s="1063"/>
      <c r="AO213" s="1063"/>
      <c r="AP213" s="1064"/>
      <c r="AQ213" s="1286" t="str">
        <f t="shared" si="29"/>
        <v xml:space="preserve"> </v>
      </c>
      <c r="AR213" s="1282">
        <f t="shared" si="30"/>
        <v>0</v>
      </c>
      <c r="AS213" s="1065"/>
      <c r="AT213" s="1053"/>
    </row>
    <row r="214" spans="1:47" ht="12.75" hidden="1" customHeight="1">
      <c r="A214" s="1066" t="s">
        <v>891</v>
      </c>
      <c r="B214" s="1060" t="str">
        <f t="shared" si="28"/>
        <v xml:space="preserve"> </v>
      </c>
      <c r="C214" s="1077" t="s">
        <v>514</v>
      </c>
      <c r="D214" s="1282">
        <v>0</v>
      </c>
      <c r="E214" s="1077" t="str">
        <f t="shared" si="31"/>
        <v xml:space="preserve"> </v>
      </c>
      <c r="F214" s="1044"/>
      <c r="G214" s="1044"/>
      <c r="H214" s="1006"/>
      <c r="I214" s="1044"/>
      <c r="J214" s="1044"/>
      <c r="K214" s="1044"/>
      <c r="L214" s="1063"/>
      <c r="M214" s="1063"/>
      <c r="N214" s="1062"/>
      <c r="O214" s="1062"/>
      <c r="P214" s="1062"/>
      <c r="Q214" s="1062"/>
      <c r="R214" s="1062"/>
      <c r="S214" s="1062"/>
      <c r="T214" s="1062"/>
      <c r="U214" s="1062"/>
      <c r="V214" s="1062"/>
      <c r="W214" s="1062"/>
      <c r="X214" s="1062"/>
      <c r="Y214" s="1062"/>
      <c r="Z214" s="1062"/>
      <c r="AA214" s="1062"/>
      <c r="AB214" s="1062"/>
      <c r="AC214" s="1062"/>
      <c r="AD214" s="1062"/>
      <c r="AE214" s="1062"/>
      <c r="AF214" s="1062"/>
      <c r="AG214" s="1062"/>
      <c r="AH214" s="1062"/>
      <c r="AI214" s="1062"/>
      <c r="AJ214" s="1062"/>
      <c r="AK214" s="1062"/>
      <c r="AL214" s="1062"/>
      <c r="AM214" s="1062"/>
      <c r="AN214" s="1062"/>
      <c r="AO214" s="1063"/>
      <c r="AP214" s="1064"/>
      <c r="AQ214" s="1286" t="str">
        <f t="shared" si="29"/>
        <v xml:space="preserve"> </v>
      </c>
      <c r="AR214" s="1282">
        <f t="shared" si="30"/>
        <v>0</v>
      </c>
      <c r="AS214" s="1065"/>
      <c r="AT214" s="1053"/>
    </row>
    <row r="215" spans="1:47" ht="12.75" hidden="1" customHeight="1">
      <c r="A215" s="1066" t="s">
        <v>1306</v>
      </c>
      <c r="B215" s="1060" t="str">
        <f t="shared" si="28"/>
        <v xml:space="preserve"> </v>
      </c>
      <c r="C215" s="1077" t="s">
        <v>514</v>
      </c>
      <c r="D215" s="1282">
        <v>0</v>
      </c>
      <c r="E215" s="1077" t="str">
        <f t="shared" si="31"/>
        <v xml:space="preserve"> </v>
      </c>
      <c r="F215" s="1044"/>
      <c r="G215" s="1044"/>
      <c r="H215" s="1044"/>
      <c r="I215" s="1044"/>
      <c r="J215" s="1044"/>
      <c r="K215" s="1044"/>
      <c r="L215" s="1063"/>
      <c r="M215" s="1063"/>
      <c r="N215" s="1063"/>
      <c r="O215" s="1063"/>
      <c r="P215" s="1063"/>
      <c r="Q215" s="1063"/>
      <c r="R215" s="1063"/>
      <c r="S215" s="1063"/>
      <c r="T215" s="1063"/>
      <c r="U215" s="1063"/>
      <c r="V215" s="1063"/>
      <c r="W215" s="1063"/>
      <c r="X215" s="1063"/>
      <c r="Y215" s="1063"/>
      <c r="Z215" s="1063"/>
      <c r="AA215" s="1063"/>
      <c r="AB215" s="1063"/>
      <c r="AC215" s="1063"/>
      <c r="AD215" s="1063"/>
      <c r="AE215" s="1063"/>
      <c r="AF215" s="1063"/>
      <c r="AG215" s="1063"/>
      <c r="AH215" s="1063"/>
      <c r="AI215" s="1063"/>
      <c r="AJ215" s="1063"/>
      <c r="AK215" s="1063"/>
      <c r="AL215" s="1063"/>
      <c r="AM215" s="1063"/>
      <c r="AN215" s="1063"/>
      <c r="AO215" s="1063"/>
      <c r="AP215" s="1290"/>
      <c r="AQ215" s="1286" t="str">
        <f t="shared" si="29"/>
        <v xml:space="preserve"> </v>
      </c>
      <c r="AR215" s="1282">
        <f t="shared" si="30"/>
        <v>0</v>
      </c>
      <c r="AS215" s="1065"/>
      <c r="AT215" s="1053"/>
    </row>
    <row r="216" spans="1:47" ht="12.75" hidden="1" customHeight="1">
      <c r="A216" s="1059" t="s">
        <v>682</v>
      </c>
      <c r="B216" s="1060" t="str">
        <f t="shared" si="28"/>
        <v xml:space="preserve"> </v>
      </c>
      <c r="C216" s="1078" t="s">
        <v>514</v>
      </c>
      <c r="D216" s="1282">
        <v>0</v>
      </c>
      <c r="E216" s="1077" t="str">
        <f t="shared" si="31"/>
        <v xml:space="preserve"> </v>
      </c>
      <c r="F216" s="1006"/>
      <c r="G216" s="1006"/>
      <c r="H216" s="1006"/>
      <c r="I216" s="1044"/>
      <c r="J216" s="1006"/>
      <c r="K216" s="1006"/>
      <c r="L216" s="1062"/>
      <c r="M216" s="1062"/>
      <c r="N216" s="1062"/>
      <c r="O216" s="1062"/>
      <c r="P216" s="1062"/>
      <c r="Q216" s="1062"/>
      <c r="R216" s="1062"/>
      <c r="S216" s="1062"/>
      <c r="T216" s="1062"/>
      <c r="U216" s="1062"/>
      <c r="V216" s="1062"/>
      <c r="W216" s="1062"/>
      <c r="X216" s="1062"/>
      <c r="Y216" s="1062"/>
      <c r="Z216" s="1062"/>
      <c r="AA216" s="1062"/>
      <c r="AB216" s="1062"/>
      <c r="AC216" s="1062"/>
      <c r="AD216" s="1062"/>
      <c r="AE216" s="1062"/>
      <c r="AF216" s="1062"/>
      <c r="AG216" s="1062"/>
      <c r="AH216" s="1062"/>
      <c r="AI216" s="1062"/>
      <c r="AJ216" s="1062"/>
      <c r="AK216" s="1062"/>
      <c r="AL216" s="1062"/>
      <c r="AM216" s="1062"/>
      <c r="AN216" s="1062"/>
      <c r="AO216" s="1063"/>
      <c r="AP216" s="1064"/>
      <c r="AQ216" s="1286" t="str">
        <f t="shared" si="29"/>
        <v xml:space="preserve"> </v>
      </c>
      <c r="AR216" s="1282">
        <f t="shared" si="30"/>
        <v>0</v>
      </c>
      <c r="AS216" s="1065"/>
    </row>
    <row r="217" spans="1:47" ht="12.75" hidden="1" customHeight="1">
      <c r="A217" s="1066" t="s">
        <v>771</v>
      </c>
      <c r="B217" s="1060" t="str">
        <f t="shared" si="28"/>
        <v xml:space="preserve"> </v>
      </c>
      <c r="C217" s="1077" t="s">
        <v>514</v>
      </c>
      <c r="D217" s="1282">
        <v>0</v>
      </c>
      <c r="E217" s="1077" t="str">
        <f t="shared" si="31"/>
        <v xml:space="preserve"> </v>
      </c>
      <c r="F217" s="1068"/>
      <c r="G217" s="1068"/>
      <c r="H217" s="1068"/>
      <c r="I217" s="1044"/>
      <c r="J217" s="1068"/>
      <c r="K217" s="1068"/>
      <c r="L217" s="1070"/>
      <c r="M217" s="1070"/>
      <c r="N217" s="1062"/>
      <c r="O217" s="1062"/>
      <c r="P217" s="1062"/>
      <c r="Q217" s="1062"/>
      <c r="R217" s="1062"/>
      <c r="S217" s="1062"/>
      <c r="T217" s="1062"/>
      <c r="U217" s="1062"/>
      <c r="V217" s="1062"/>
      <c r="W217" s="1062"/>
      <c r="X217" s="1062"/>
      <c r="Y217" s="1062"/>
      <c r="Z217" s="1062"/>
      <c r="AA217" s="1062"/>
      <c r="AB217" s="1062"/>
      <c r="AC217" s="1062"/>
      <c r="AD217" s="1062"/>
      <c r="AE217" s="1062"/>
      <c r="AF217" s="1062"/>
      <c r="AG217" s="1062"/>
      <c r="AH217" s="1062"/>
      <c r="AI217" s="1062"/>
      <c r="AJ217" s="1062"/>
      <c r="AK217" s="1062"/>
      <c r="AL217" s="1062"/>
      <c r="AM217" s="1062"/>
      <c r="AN217" s="1062"/>
      <c r="AO217" s="1063"/>
      <c r="AP217" s="1064"/>
      <c r="AQ217" s="1286" t="str">
        <f t="shared" si="29"/>
        <v xml:space="preserve"> </v>
      </c>
      <c r="AR217" s="1282">
        <f t="shared" si="30"/>
        <v>0</v>
      </c>
      <c r="AS217" s="1065"/>
      <c r="AT217" s="1053"/>
    </row>
    <row r="218" spans="1:47" ht="12.75" hidden="1" customHeight="1">
      <c r="A218" s="1059" t="s">
        <v>1307</v>
      </c>
      <c r="B218" s="1060" t="str">
        <f t="shared" si="28"/>
        <v xml:space="preserve"> </v>
      </c>
      <c r="C218" s="1077" t="s">
        <v>514</v>
      </c>
      <c r="D218" s="1282">
        <v>0</v>
      </c>
      <c r="E218" s="1077" t="str">
        <f t="shared" si="31"/>
        <v xml:space="preserve"> </v>
      </c>
      <c r="F218" s="1044"/>
      <c r="G218" s="1044"/>
      <c r="H218" s="1044"/>
      <c r="I218" s="1044"/>
      <c r="J218" s="1044"/>
      <c r="K218" s="1044"/>
      <c r="L218" s="1063"/>
      <c r="M218" s="1063"/>
      <c r="N218" s="1063"/>
      <c r="O218" s="1063"/>
      <c r="P218" s="1063"/>
      <c r="Q218" s="1063"/>
      <c r="R218" s="1063"/>
      <c r="S218" s="1063"/>
      <c r="T218" s="1063"/>
      <c r="U218" s="1063"/>
      <c r="V218" s="1063"/>
      <c r="W218" s="1063"/>
      <c r="X218" s="1063"/>
      <c r="Y218" s="1063"/>
      <c r="Z218" s="1063"/>
      <c r="AA218" s="1063"/>
      <c r="AB218" s="1063"/>
      <c r="AC218" s="1063"/>
      <c r="AD218" s="1063"/>
      <c r="AE218" s="1063"/>
      <c r="AF218" s="1063"/>
      <c r="AG218" s="1063"/>
      <c r="AH218" s="1063"/>
      <c r="AI218" s="1063"/>
      <c r="AJ218" s="1063"/>
      <c r="AK218" s="1063"/>
      <c r="AL218" s="1063"/>
      <c r="AM218" s="1063"/>
      <c r="AN218" s="1063"/>
      <c r="AO218" s="1063"/>
      <c r="AP218" s="1064"/>
      <c r="AQ218" s="1286" t="str">
        <f t="shared" si="29"/>
        <v xml:space="preserve"> </v>
      </c>
      <c r="AR218" s="1282">
        <f t="shared" si="30"/>
        <v>0</v>
      </c>
      <c r="AS218" s="1065"/>
      <c r="AT218" s="1053"/>
      <c r="AU218" s="1053"/>
    </row>
    <row r="219" spans="1:47" ht="12.75" hidden="1" customHeight="1">
      <c r="A219" s="1059" t="s">
        <v>503</v>
      </c>
      <c r="B219" s="1060" t="str">
        <f t="shared" si="28"/>
        <v xml:space="preserve"> </v>
      </c>
      <c r="C219" s="1077" t="s">
        <v>514</v>
      </c>
      <c r="D219" s="1282">
        <v>0</v>
      </c>
      <c r="E219" s="1077" t="str">
        <f t="shared" si="31"/>
        <v xml:space="preserve"> </v>
      </c>
      <c r="F219" s="1006"/>
      <c r="G219" s="1006"/>
      <c r="H219" s="1006"/>
      <c r="I219" s="1044"/>
      <c r="J219" s="1006"/>
      <c r="K219" s="1006"/>
      <c r="L219" s="1062"/>
      <c r="M219" s="1062"/>
      <c r="N219" s="1062"/>
      <c r="O219" s="1062"/>
      <c r="P219" s="1062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  <c r="AA219" s="1062"/>
      <c r="AB219" s="1062"/>
      <c r="AC219" s="1062"/>
      <c r="AD219" s="1062"/>
      <c r="AE219" s="1062"/>
      <c r="AF219" s="1062"/>
      <c r="AG219" s="1062"/>
      <c r="AH219" s="1062"/>
      <c r="AI219" s="1062"/>
      <c r="AJ219" s="1062"/>
      <c r="AK219" s="1062"/>
      <c r="AL219" s="1062"/>
      <c r="AM219" s="1062"/>
      <c r="AN219" s="1062"/>
      <c r="AO219" s="1063"/>
      <c r="AP219" s="1064"/>
      <c r="AQ219" s="1286" t="str">
        <f t="shared" si="29"/>
        <v xml:space="preserve"> </v>
      </c>
      <c r="AR219" s="1282">
        <f t="shared" si="30"/>
        <v>0</v>
      </c>
      <c r="AS219" s="1065"/>
      <c r="AT219" s="1053"/>
    </row>
    <row r="220" spans="1:47" ht="12.75" hidden="1" customHeight="1">
      <c r="A220" s="1059" t="s">
        <v>179</v>
      </c>
      <c r="B220" s="1060" t="str">
        <f t="shared" si="28"/>
        <v xml:space="preserve"> </v>
      </c>
      <c r="C220" s="1077" t="s">
        <v>514</v>
      </c>
      <c r="D220" s="1282">
        <v>0</v>
      </c>
      <c r="E220" s="1077" t="str">
        <f t="shared" si="31"/>
        <v xml:space="preserve"> </v>
      </c>
      <c r="F220" s="1006"/>
      <c r="G220" s="1006"/>
      <c r="H220" s="1006"/>
      <c r="I220" s="1044"/>
      <c r="J220" s="1006"/>
      <c r="K220" s="1006"/>
      <c r="L220" s="1062"/>
      <c r="M220" s="1062"/>
      <c r="N220" s="1062"/>
      <c r="O220" s="1062"/>
      <c r="P220" s="1062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  <c r="AA220" s="1062"/>
      <c r="AB220" s="1062"/>
      <c r="AC220" s="1062"/>
      <c r="AD220" s="1062"/>
      <c r="AE220" s="1062"/>
      <c r="AF220" s="1062"/>
      <c r="AG220" s="1062"/>
      <c r="AH220" s="1062"/>
      <c r="AI220" s="1062"/>
      <c r="AJ220" s="1062"/>
      <c r="AK220" s="1062"/>
      <c r="AL220" s="1062"/>
      <c r="AM220" s="1062"/>
      <c r="AN220" s="1062"/>
      <c r="AO220" s="1063"/>
      <c r="AP220" s="1064"/>
      <c r="AQ220" s="1286" t="str">
        <f t="shared" si="29"/>
        <v xml:space="preserve"> </v>
      </c>
      <c r="AR220" s="1282">
        <f t="shared" si="30"/>
        <v>0</v>
      </c>
      <c r="AS220" s="1065"/>
    </row>
    <row r="221" spans="1:47" ht="12.75" hidden="1" customHeight="1">
      <c r="A221" s="1059" t="s">
        <v>683</v>
      </c>
      <c r="B221" s="1060" t="str">
        <f t="shared" si="28"/>
        <v xml:space="preserve"> </v>
      </c>
      <c r="C221" s="1077" t="s">
        <v>514</v>
      </c>
      <c r="D221" s="1282">
        <v>0</v>
      </c>
      <c r="E221" s="1077" t="str">
        <f t="shared" si="31"/>
        <v xml:space="preserve"> </v>
      </c>
      <c r="F221" s="1006"/>
      <c r="G221" s="1006"/>
      <c r="H221" s="1006"/>
      <c r="I221" s="1044"/>
      <c r="J221" s="1006"/>
      <c r="K221" s="1006"/>
      <c r="L221" s="1062"/>
      <c r="M221" s="1062"/>
      <c r="N221" s="1062"/>
      <c r="O221" s="1062"/>
      <c r="P221" s="1062"/>
      <c r="Q221" s="1062"/>
      <c r="R221" s="1062"/>
      <c r="S221" s="1062"/>
      <c r="T221" s="1062"/>
      <c r="U221" s="1062"/>
      <c r="V221" s="1062"/>
      <c r="W221" s="1062"/>
      <c r="X221" s="1062"/>
      <c r="Y221" s="1062"/>
      <c r="Z221" s="1062"/>
      <c r="AA221" s="1062"/>
      <c r="AB221" s="1062"/>
      <c r="AC221" s="1062"/>
      <c r="AD221" s="1062"/>
      <c r="AE221" s="1062"/>
      <c r="AF221" s="1062"/>
      <c r="AG221" s="1062"/>
      <c r="AH221" s="1062"/>
      <c r="AI221" s="1062"/>
      <c r="AJ221" s="1062"/>
      <c r="AK221" s="1062"/>
      <c r="AL221" s="1062"/>
      <c r="AM221" s="1062"/>
      <c r="AN221" s="1062"/>
      <c r="AO221" s="1063"/>
      <c r="AP221" s="1290"/>
      <c r="AQ221" s="1286" t="str">
        <f t="shared" si="29"/>
        <v xml:space="preserve"> </v>
      </c>
      <c r="AR221" s="1282">
        <f t="shared" si="30"/>
        <v>0</v>
      </c>
      <c r="AS221" s="1065"/>
      <c r="AU221" s="1053"/>
    </row>
    <row r="222" spans="1:47" ht="12.75" hidden="1" customHeight="1">
      <c r="A222" s="1059" t="s">
        <v>562</v>
      </c>
      <c r="B222" s="1060" t="str">
        <f t="shared" si="28"/>
        <v xml:space="preserve"> </v>
      </c>
      <c r="C222" s="1077" t="s">
        <v>514</v>
      </c>
      <c r="D222" s="1282">
        <v>0</v>
      </c>
      <c r="E222" s="1077" t="str">
        <f t="shared" si="31"/>
        <v xml:space="preserve"> </v>
      </c>
      <c r="F222" s="1006"/>
      <c r="G222" s="1006"/>
      <c r="H222" s="1006"/>
      <c r="I222" s="1044"/>
      <c r="J222" s="1006"/>
      <c r="K222" s="1006"/>
      <c r="L222" s="1062"/>
      <c r="M222" s="1062"/>
      <c r="N222" s="1062"/>
      <c r="O222" s="1062"/>
      <c r="P222" s="1062"/>
      <c r="Q222" s="1062"/>
      <c r="R222" s="1062"/>
      <c r="S222" s="1062"/>
      <c r="T222" s="1062"/>
      <c r="U222" s="1062"/>
      <c r="V222" s="1062"/>
      <c r="W222" s="1062"/>
      <c r="X222" s="1062"/>
      <c r="Y222" s="1062"/>
      <c r="Z222" s="1062"/>
      <c r="AA222" s="1062"/>
      <c r="AB222" s="1062"/>
      <c r="AC222" s="1062"/>
      <c r="AD222" s="1062"/>
      <c r="AE222" s="1062"/>
      <c r="AF222" s="1062"/>
      <c r="AG222" s="1062"/>
      <c r="AH222" s="1062"/>
      <c r="AI222" s="1062"/>
      <c r="AJ222" s="1062"/>
      <c r="AK222" s="1062"/>
      <c r="AL222" s="1062"/>
      <c r="AM222" s="1062"/>
      <c r="AN222" s="1062"/>
      <c r="AO222" s="1063"/>
      <c r="AP222" s="1064"/>
      <c r="AQ222" s="1286" t="str">
        <f t="shared" si="29"/>
        <v xml:space="preserve"> </v>
      </c>
      <c r="AR222" s="1282">
        <f t="shared" si="30"/>
        <v>0</v>
      </c>
      <c r="AS222" s="1065"/>
    </row>
    <row r="223" spans="1:47" ht="12.75" hidden="1" customHeight="1">
      <c r="A223" s="1066" t="s">
        <v>1122</v>
      </c>
      <c r="B223" s="1060" t="str">
        <f t="shared" si="28"/>
        <v xml:space="preserve"> </v>
      </c>
      <c r="C223" s="1077" t="s">
        <v>514</v>
      </c>
      <c r="D223" s="1282">
        <v>0</v>
      </c>
      <c r="E223" s="1077" t="str">
        <f t="shared" si="31"/>
        <v xml:space="preserve"> </v>
      </c>
      <c r="F223" s="1044"/>
      <c r="G223" s="1044"/>
      <c r="H223" s="1006"/>
      <c r="I223" s="1044"/>
      <c r="J223" s="1044"/>
      <c r="K223" s="1044"/>
      <c r="L223" s="1063"/>
      <c r="M223" s="1063"/>
      <c r="N223" s="1062"/>
      <c r="O223" s="1062"/>
      <c r="P223" s="1062"/>
      <c r="Q223" s="1062"/>
      <c r="R223" s="1062"/>
      <c r="S223" s="1062"/>
      <c r="T223" s="1062"/>
      <c r="U223" s="1062"/>
      <c r="V223" s="1062"/>
      <c r="W223" s="1062"/>
      <c r="X223" s="1062"/>
      <c r="Y223" s="1062"/>
      <c r="Z223" s="1062"/>
      <c r="AA223" s="1062"/>
      <c r="AB223" s="1062"/>
      <c r="AC223" s="1062"/>
      <c r="AD223" s="1062"/>
      <c r="AE223" s="1062"/>
      <c r="AF223" s="1062"/>
      <c r="AG223" s="1062"/>
      <c r="AH223" s="1062"/>
      <c r="AI223" s="1062"/>
      <c r="AJ223" s="1062"/>
      <c r="AK223" s="1062"/>
      <c r="AL223" s="1062"/>
      <c r="AM223" s="1062"/>
      <c r="AN223" s="1062"/>
      <c r="AO223" s="1063"/>
      <c r="AP223" s="1290"/>
      <c r="AQ223" s="1286" t="str">
        <f t="shared" si="29"/>
        <v xml:space="preserve"> </v>
      </c>
      <c r="AR223" s="1282">
        <f t="shared" si="30"/>
        <v>0</v>
      </c>
      <c r="AS223" s="1065"/>
      <c r="AT223" s="1053"/>
    </row>
    <row r="224" spans="1:47" ht="12.75" hidden="1" customHeight="1">
      <c r="A224" s="1059" t="s">
        <v>1191</v>
      </c>
      <c r="B224" s="1060" t="str">
        <f t="shared" si="28"/>
        <v xml:space="preserve"> </v>
      </c>
      <c r="C224" s="1077" t="s">
        <v>514</v>
      </c>
      <c r="D224" s="1282">
        <v>0</v>
      </c>
      <c r="E224" s="1077" t="str">
        <f t="shared" si="31"/>
        <v xml:space="preserve"> </v>
      </c>
      <c r="F224" s="1006"/>
      <c r="G224" s="1006"/>
      <c r="H224" s="1006"/>
      <c r="I224" s="1044"/>
      <c r="J224" s="1006"/>
      <c r="K224" s="1006"/>
      <c r="L224" s="1062"/>
      <c r="M224" s="1062"/>
      <c r="N224" s="1062"/>
      <c r="O224" s="1062"/>
      <c r="P224" s="1062"/>
      <c r="Q224" s="1062"/>
      <c r="R224" s="1062"/>
      <c r="S224" s="1062"/>
      <c r="T224" s="1062"/>
      <c r="U224" s="1062"/>
      <c r="V224" s="1062"/>
      <c r="W224" s="1062"/>
      <c r="X224" s="1062"/>
      <c r="Y224" s="1062"/>
      <c r="Z224" s="1062"/>
      <c r="AA224" s="1062"/>
      <c r="AB224" s="1062"/>
      <c r="AC224" s="1062"/>
      <c r="AD224" s="1062"/>
      <c r="AE224" s="1062"/>
      <c r="AF224" s="1062"/>
      <c r="AG224" s="1062"/>
      <c r="AH224" s="1062"/>
      <c r="AI224" s="1062"/>
      <c r="AJ224" s="1062"/>
      <c r="AK224" s="1062"/>
      <c r="AL224" s="1062"/>
      <c r="AM224" s="1062"/>
      <c r="AN224" s="1062"/>
      <c r="AO224" s="1063"/>
      <c r="AP224" s="1064"/>
      <c r="AQ224" s="1286" t="str">
        <f t="shared" si="29"/>
        <v xml:space="preserve"> </v>
      </c>
      <c r="AR224" s="1282">
        <f t="shared" si="30"/>
        <v>0</v>
      </c>
      <c r="AS224" s="1065"/>
    </row>
    <row r="225" spans="1:47" ht="12.75" hidden="1" customHeight="1">
      <c r="A225" s="1059" t="s">
        <v>772</v>
      </c>
      <c r="B225" s="1060" t="str">
        <f t="shared" si="28"/>
        <v xml:space="preserve"> </v>
      </c>
      <c r="C225" s="1077" t="s">
        <v>514</v>
      </c>
      <c r="D225" s="1282">
        <v>0</v>
      </c>
      <c r="E225" s="1077" t="str">
        <f t="shared" si="31"/>
        <v xml:space="preserve"> </v>
      </c>
      <c r="F225" s="1006"/>
      <c r="G225" s="1006"/>
      <c r="H225" s="1006"/>
      <c r="I225" s="1044"/>
      <c r="J225" s="1006"/>
      <c r="K225" s="1006"/>
      <c r="L225" s="1062"/>
      <c r="M225" s="1062"/>
      <c r="N225" s="1062"/>
      <c r="O225" s="1062"/>
      <c r="P225" s="1062"/>
      <c r="Q225" s="1062"/>
      <c r="R225" s="1062"/>
      <c r="S225" s="1062"/>
      <c r="T225" s="1062"/>
      <c r="U225" s="1062"/>
      <c r="V225" s="1062"/>
      <c r="W225" s="1062"/>
      <c r="X225" s="1062"/>
      <c r="Y225" s="1062"/>
      <c r="Z225" s="1062"/>
      <c r="AA225" s="1062"/>
      <c r="AB225" s="1062"/>
      <c r="AC225" s="1062"/>
      <c r="AD225" s="1062"/>
      <c r="AE225" s="1062"/>
      <c r="AF225" s="1062"/>
      <c r="AG225" s="1062"/>
      <c r="AH225" s="1062"/>
      <c r="AI225" s="1062"/>
      <c r="AJ225" s="1062"/>
      <c r="AK225" s="1062"/>
      <c r="AL225" s="1062"/>
      <c r="AM225" s="1062"/>
      <c r="AN225" s="1062"/>
      <c r="AO225" s="1063"/>
      <c r="AP225" s="1064"/>
      <c r="AQ225" s="1286" t="str">
        <f t="shared" si="29"/>
        <v xml:space="preserve"> </v>
      </c>
      <c r="AR225" s="1282">
        <f t="shared" si="30"/>
        <v>0</v>
      </c>
      <c r="AS225" s="1065"/>
      <c r="AT225" s="1053"/>
    </row>
    <row r="226" spans="1:47" ht="12.75" hidden="1" customHeight="1">
      <c r="A226" s="1059" t="s">
        <v>685</v>
      </c>
      <c r="B226" s="1060" t="str">
        <f t="shared" si="28"/>
        <v xml:space="preserve"> </v>
      </c>
      <c r="C226" s="1077" t="s">
        <v>514</v>
      </c>
      <c r="D226" s="1282">
        <v>0</v>
      </c>
      <c r="E226" s="1077" t="str">
        <f t="shared" si="31"/>
        <v xml:space="preserve"> </v>
      </c>
      <c r="F226" s="1006"/>
      <c r="G226" s="1006"/>
      <c r="H226" s="1006"/>
      <c r="I226" s="1044"/>
      <c r="J226" s="1006"/>
      <c r="K226" s="1006"/>
      <c r="L226" s="1062"/>
      <c r="M226" s="1062"/>
      <c r="N226" s="1062"/>
      <c r="O226" s="1062"/>
      <c r="P226" s="1062"/>
      <c r="Q226" s="1062"/>
      <c r="R226" s="1062"/>
      <c r="S226" s="1062"/>
      <c r="T226" s="1062"/>
      <c r="U226" s="1062"/>
      <c r="V226" s="1062"/>
      <c r="W226" s="1062"/>
      <c r="X226" s="1062"/>
      <c r="Y226" s="1062"/>
      <c r="Z226" s="1062"/>
      <c r="AA226" s="1062"/>
      <c r="AB226" s="1062"/>
      <c r="AC226" s="1062"/>
      <c r="AD226" s="1062"/>
      <c r="AE226" s="1062"/>
      <c r="AF226" s="1062"/>
      <c r="AG226" s="1062"/>
      <c r="AH226" s="1062"/>
      <c r="AI226" s="1062"/>
      <c r="AJ226" s="1062"/>
      <c r="AK226" s="1062"/>
      <c r="AL226" s="1062"/>
      <c r="AM226" s="1062"/>
      <c r="AN226" s="1062"/>
      <c r="AO226" s="1063"/>
      <c r="AP226" s="1064"/>
      <c r="AQ226" s="1286" t="str">
        <f t="shared" si="29"/>
        <v xml:space="preserve"> </v>
      </c>
      <c r="AR226" s="1282">
        <f t="shared" si="30"/>
        <v>0</v>
      </c>
      <c r="AS226" s="1065"/>
      <c r="AT226" s="1053"/>
    </row>
    <row r="227" spans="1:47" ht="12.75" hidden="1" customHeight="1">
      <c r="A227" s="1066" t="s">
        <v>1123</v>
      </c>
      <c r="B227" s="1060" t="str">
        <f t="shared" si="28"/>
        <v xml:space="preserve"> </v>
      </c>
      <c r="C227" s="1077" t="s">
        <v>514</v>
      </c>
      <c r="D227" s="1282">
        <v>0</v>
      </c>
      <c r="E227" s="1077" t="str">
        <f t="shared" si="31"/>
        <v xml:space="preserve"> </v>
      </c>
      <c r="F227" s="1044"/>
      <c r="G227" s="1044"/>
      <c r="H227" s="1006"/>
      <c r="I227" s="1044"/>
      <c r="J227" s="1044"/>
      <c r="K227" s="1044"/>
      <c r="L227" s="1063"/>
      <c r="M227" s="1063"/>
      <c r="N227" s="1070"/>
      <c r="O227" s="1070"/>
      <c r="P227" s="1070"/>
      <c r="Q227" s="1070"/>
      <c r="R227" s="1070"/>
      <c r="S227" s="1070"/>
      <c r="T227" s="1070"/>
      <c r="U227" s="1070"/>
      <c r="V227" s="1070"/>
      <c r="W227" s="1070"/>
      <c r="X227" s="1070"/>
      <c r="Y227" s="1070"/>
      <c r="Z227" s="1070"/>
      <c r="AA227" s="1070"/>
      <c r="AB227" s="1070"/>
      <c r="AC227" s="1070"/>
      <c r="AD227" s="1070"/>
      <c r="AE227" s="1070"/>
      <c r="AF227" s="1070"/>
      <c r="AG227" s="1070"/>
      <c r="AH227" s="1070"/>
      <c r="AI227" s="1070"/>
      <c r="AJ227" s="1070"/>
      <c r="AK227" s="1070"/>
      <c r="AL227" s="1070"/>
      <c r="AM227" s="1070"/>
      <c r="AN227" s="1070"/>
      <c r="AO227" s="1069"/>
      <c r="AP227" s="1064"/>
      <c r="AQ227" s="1286" t="str">
        <f t="shared" si="29"/>
        <v xml:space="preserve"> </v>
      </c>
      <c r="AR227" s="1282">
        <f t="shared" si="30"/>
        <v>0</v>
      </c>
      <c r="AS227" s="1065"/>
      <c r="AT227" s="1053"/>
    </row>
    <row r="228" spans="1:47" ht="12.75" hidden="1" customHeight="1">
      <c r="A228" s="1066" t="s">
        <v>1090</v>
      </c>
      <c r="B228" s="1060" t="str">
        <f t="shared" ref="B228:B259" si="32">IFERROR(MINUTE(B$5)-MINUTE(C228)," ")</f>
        <v xml:space="preserve"> </v>
      </c>
      <c r="C228" s="1077" t="s">
        <v>514</v>
      </c>
      <c r="D228" s="1282">
        <v>0</v>
      </c>
      <c r="E228" s="1077" t="str">
        <f t="shared" si="31"/>
        <v xml:space="preserve"> </v>
      </c>
      <c r="F228" s="1019"/>
      <c r="G228" s="1019"/>
      <c r="H228" s="1068"/>
      <c r="I228" s="1044"/>
      <c r="J228" s="1019"/>
      <c r="K228" s="1019"/>
      <c r="L228" s="1069"/>
      <c r="M228" s="1069"/>
      <c r="N228" s="1070"/>
      <c r="O228" s="1070"/>
      <c r="P228" s="1070"/>
      <c r="Q228" s="1070"/>
      <c r="R228" s="1070"/>
      <c r="S228" s="1070"/>
      <c r="T228" s="1070"/>
      <c r="U228" s="1070"/>
      <c r="V228" s="1070"/>
      <c r="W228" s="1070"/>
      <c r="X228" s="1070"/>
      <c r="Y228" s="1070"/>
      <c r="Z228" s="1070"/>
      <c r="AA228" s="1070"/>
      <c r="AB228" s="1070"/>
      <c r="AC228" s="1070"/>
      <c r="AD228" s="1070"/>
      <c r="AE228" s="1070"/>
      <c r="AF228" s="1070"/>
      <c r="AG228" s="1070"/>
      <c r="AH228" s="1070"/>
      <c r="AI228" s="1070"/>
      <c r="AJ228" s="1070"/>
      <c r="AK228" s="1070"/>
      <c r="AL228" s="1070"/>
      <c r="AM228" s="1070"/>
      <c r="AN228" s="1070"/>
      <c r="AO228" s="1069"/>
      <c r="AP228" s="1064"/>
      <c r="AQ228" s="1286" t="str">
        <f t="shared" si="29"/>
        <v xml:space="preserve"> </v>
      </c>
      <c r="AR228" s="1282">
        <f t="shared" si="30"/>
        <v>0</v>
      </c>
      <c r="AS228" s="1065"/>
      <c r="AT228" s="1053"/>
    </row>
    <row r="229" spans="1:47" ht="12.75" hidden="1" customHeight="1">
      <c r="A229" s="1066" t="s">
        <v>1091</v>
      </c>
      <c r="B229" s="1060" t="str">
        <f t="shared" si="32"/>
        <v xml:space="preserve"> </v>
      </c>
      <c r="C229" s="1077" t="s">
        <v>514</v>
      </c>
      <c r="D229" s="1282">
        <v>0</v>
      </c>
      <c r="E229" s="1077" t="str">
        <f t="shared" si="31"/>
        <v xml:space="preserve"> </v>
      </c>
      <c r="F229" s="1019"/>
      <c r="G229" s="1019"/>
      <c r="H229" s="1068"/>
      <c r="I229" s="1044"/>
      <c r="J229" s="1019"/>
      <c r="K229" s="1019"/>
      <c r="L229" s="1069"/>
      <c r="M229" s="1069"/>
      <c r="N229" s="1070"/>
      <c r="O229" s="1070"/>
      <c r="P229" s="1070"/>
      <c r="Q229" s="1070"/>
      <c r="R229" s="1070"/>
      <c r="S229" s="1070"/>
      <c r="T229" s="1070"/>
      <c r="U229" s="1070"/>
      <c r="V229" s="1070"/>
      <c r="W229" s="1070"/>
      <c r="X229" s="1070"/>
      <c r="Y229" s="1070"/>
      <c r="Z229" s="1070"/>
      <c r="AA229" s="1070"/>
      <c r="AB229" s="1070"/>
      <c r="AC229" s="1070"/>
      <c r="AD229" s="1070"/>
      <c r="AE229" s="1070"/>
      <c r="AF229" s="1070"/>
      <c r="AG229" s="1070"/>
      <c r="AH229" s="1070"/>
      <c r="AI229" s="1070"/>
      <c r="AJ229" s="1070"/>
      <c r="AK229" s="1070"/>
      <c r="AL229" s="1070"/>
      <c r="AM229" s="1070"/>
      <c r="AN229" s="1070"/>
      <c r="AO229" s="1069"/>
      <c r="AP229" s="1064"/>
      <c r="AQ229" s="1286" t="str">
        <f t="shared" si="29"/>
        <v xml:space="preserve"> </v>
      </c>
      <c r="AR229" s="1282">
        <f t="shared" si="30"/>
        <v>0</v>
      </c>
      <c r="AS229" s="1065"/>
    </row>
    <row r="230" spans="1:47" ht="12.75" hidden="1" customHeight="1">
      <c r="A230" s="1059" t="s">
        <v>1192</v>
      </c>
      <c r="B230" s="1060" t="str">
        <f t="shared" si="32"/>
        <v xml:space="preserve"> </v>
      </c>
      <c r="C230" s="1077" t="s">
        <v>514</v>
      </c>
      <c r="D230" s="1282">
        <v>0</v>
      </c>
      <c r="E230" s="1077" t="str">
        <f t="shared" si="31"/>
        <v xml:space="preserve"> </v>
      </c>
      <c r="F230" s="1006"/>
      <c r="G230" s="1006"/>
      <c r="H230" s="1006"/>
      <c r="I230" s="1044"/>
      <c r="J230" s="1006"/>
      <c r="K230" s="1006"/>
      <c r="L230" s="1062"/>
      <c r="M230" s="1062"/>
      <c r="N230" s="1062"/>
      <c r="O230" s="1062"/>
      <c r="P230" s="1062"/>
      <c r="Q230" s="1062"/>
      <c r="R230" s="1062"/>
      <c r="S230" s="1062"/>
      <c r="T230" s="1062"/>
      <c r="U230" s="1062"/>
      <c r="V230" s="1062"/>
      <c r="W230" s="1062"/>
      <c r="X230" s="1062"/>
      <c r="Y230" s="1062"/>
      <c r="Z230" s="1062"/>
      <c r="AA230" s="1062"/>
      <c r="AB230" s="1062"/>
      <c r="AC230" s="1062"/>
      <c r="AD230" s="1062"/>
      <c r="AE230" s="1062"/>
      <c r="AF230" s="1062"/>
      <c r="AG230" s="1062"/>
      <c r="AH230" s="1062"/>
      <c r="AI230" s="1062"/>
      <c r="AJ230" s="1062"/>
      <c r="AK230" s="1062"/>
      <c r="AL230" s="1062"/>
      <c r="AM230" s="1062"/>
      <c r="AN230" s="1062"/>
      <c r="AO230" s="1063"/>
      <c r="AP230" s="1064"/>
      <c r="AQ230" s="1286" t="str">
        <f t="shared" si="29"/>
        <v xml:space="preserve"> </v>
      </c>
      <c r="AR230" s="1282">
        <f t="shared" si="30"/>
        <v>0</v>
      </c>
      <c r="AS230" s="1065"/>
    </row>
    <row r="231" spans="1:47" ht="12.75" hidden="1" customHeight="1">
      <c r="A231" s="1059" t="s">
        <v>825</v>
      </c>
      <c r="B231" s="1060" t="str">
        <f t="shared" si="32"/>
        <v xml:space="preserve"> </v>
      </c>
      <c r="C231" s="1077" t="s">
        <v>514</v>
      </c>
      <c r="D231" s="1282">
        <v>0</v>
      </c>
      <c r="E231" s="1077" t="str">
        <f t="shared" si="31"/>
        <v xml:space="preserve"> </v>
      </c>
      <c r="F231" s="1044"/>
      <c r="G231" s="1044"/>
      <c r="H231" s="1044"/>
      <c r="I231" s="1044"/>
      <c r="J231" s="1044"/>
      <c r="K231" s="1044"/>
      <c r="L231" s="1063"/>
      <c r="M231" s="1063"/>
      <c r="N231" s="1063"/>
      <c r="O231" s="1063"/>
      <c r="P231" s="1063"/>
      <c r="Q231" s="1063"/>
      <c r="R231" s="1063"/>
      <c r="S231" s="1063"/>
      <c r="T231" s="1063"/>
      <c r="U231" s="1063"/>
      <c r="V231" s="1063"/>
      <c r="W231" s="1063"/>
      <c r="X231" s="1063"/>
      <c r="Y231" s="1063"/>
      <c r="Z231" s="1063"/>
      <c r="AA231" s="1063"/>
      <c r="AB231" s="1063"/>
      <c r="AC231" s="1063"/>
      <c r="AD231" s="1063"/>
      <c r="AE231" s="1063"/>
      <c r="AF231" s="1063"/>
      <c r="AG231" s="1063"/>
      <c r="AH231" s="1063"/>
      <c r="AI231" s="1063"/>
      <c r="AJ231" s="1063"/>
      <c r="AK231" s="1063"/>
      <c r="AL231" s="1063"/>
      <c r="AM231" s="1063"/>
      <c r="AN231" s="1063"/>
      <c r="AO231" s="1063"/>
      <c r="AP231" s="1064"/>
      <c r="AQ231" s="1286" t="str">
        <f t="shared" si="29"/>
        <v xml:space="preserve"> </v>
      </c>
      <c r="AR231" s="1282">
        <f t="shared" si="30"/>
        <v>0</v>
      </c>
      <c r="AS231" s="1065"/>
      <c r="AU231" s="1053"/>
    </row>
    <row r="232" spans="1:47" ht="13.5" hidden="1" customHeight="1">
      <c r="A232" s="1059" t="s">
        <v>486</v>
      </c>
      <c r="B232" s="1060" t="str">
        <f t="shared" si="32"/>
        <v xml:space="preserve"> </v>
      </c>
      <c r="C232" s="1077" t="s">
        <v>514</v>
      </c>
      <c r="D232" s="1282">
        <v>0</v>
      </c>
      <c r="E232" s="1077" t="str">
        <f t="shared" si="31"/>
        <v xml:space="preserve"> </v>
      </c>
      <c r="F232" s="1006"/>
      <c r="G232" s="1006"/>
      <c r="H232" s="1006"/>
      <c r="I232" s="1006"/>
      <c r="J232" s="1006"/>
      <c r="K232" s="1006"/>
      <c r="L232" s="1062"/>
      <c r="M232" s="1062"/>
      <c r="N232" s="1062"/>
      <c r="O232" s="1062"/>
      <c r="P232" s="1062"/>
      <c r="Q232" s="1062"/>
      <c r="R232" s="1062"/>
      <c r="S232" s="1062"/>
      <c r="T232" s="1062"/>
      <c r="U232" s="1062"/>
      <c r="V232" s="1062"/>
      <c r="W232" s="1062"/>
      <c r="X232" s="1062"/>
      <c r="Y232" s="1062"/>
      <c r="Z232" s="1062"/>
      <c r="AA232" s="1062"/>
      <c r="AB232" s="1062"/>
      <c r="AC232" s="1062"/>
      <c r="AD232" s="1062"/>
      <c r="AE232" s="1062"/>
      <c r="AF232" s="1062"/>
      <c r="AG232" s="1062"/>
      <c r="AH232" s="1062"/>
      <c r="AI232" s="1062"/>
      <c r="AJ232" s="1062"/>
      <c r="AK232" s="1062"/>
      <c r="AL232" s="1062"/>
      <c r="AM232" s="1062"/>
      <c r="AN232" s="1062"/>
      <c r="AO232" s="1063"/>
      <c r="AP232" s="1064"/>
      <c r="AQ232" s="1286" t="str">
        <f t="shared" si="29"/>
        <v xml:space="preserve"> </v>
      </c>
      <c r="AR232" s="1282">
        <f t="shared" si="30"/>
        <v>0</v>
      </c>
      <c r="AS232" s="1065"/>
    </row>
    <row r="233" spans="1:47" ht="12.75" hidden="1" customHeight="1">
      <c r="A233" s="1059" t="s">
        <v>1193</v>
      </c>
      <c r="B233" s="1060" t="str">
        <f t="shared" si="32"/>
        <v xml:space="preserve"> </v>
      </c>
      <c r="C233" s="1077" t="s">
        <v>514</v>
      </c>
      <c r="D233" s="1282">
        <v>0</v>
      </c>
      <c r="E233" s="1077" t="str">
        <f t="shared" si="31"/>
        <v xml:space="preserve"> </v>
      </c>
      <c r="F233" s="1006"/>
      <c r="G233" s="1006"/>
      <c r="H233" s="1006"/>
      <c r="I233" s="1006"/>
      <c r="J233" s="1006"/>
      <c r="K233" s="1006"/>
      <c r="L233" s="1062"/>
      <c r="M233" s="1062"/>
      <c r="N233" s="1062"/>
      <c r="O233" s="1062"/>
      <c r="P233" s="1062"/>
      <c r="Q233" s="1062"/>
      <c r="R233" s="1062"/>
      <c r="S233" s="1062"/>
      <c r="T233" s="1062"/>
      <c r="U233" s="1062"/>
      <c r="V233" s="1062"/>
      <c r="W233" s="1062"/>
      <c r="X233" s="1062"/>
      <c r="Y233" s="1062"/>
      <c r="Z233" s="1062"/>
      <c r="AA233" s="1062"/>
      <c r="AB233" s="1062"/>
      <c r="AC233" s="1062"/>
      <c r="AD233" s="1062"/>
      <c r="AE233" s="1062"/>
      <c r="AF233" s="1062"/>
      <c r="AG233" s="1062"/>
      <c r="AH233" s="1062"/>
      <c r="AI233" s="1062"/>
      <c r="AJ233" s="1062"/>
      <c r="AK233" s="1062"/>
      <c r="AL233" s="1062"/>
      <c r="AM233" s="1062"/>
      <c r="AN233" s="1062"/>
      <c r="AO233" s="1063"/>
      <c r="AP233" s="1064"/>
      <c r="AQ233" s="1286" t="str">
        <f t="shared" si="29"/>
        <v xml:space="preserve"> </v>
      </c>
      <c r="AR233" s="1282">
        <f t="shared" si="30"/>
        <v>0</v>
      </c>
      <c r="AS233" s="1065"/>
    </row>
    <row r="234" spans="1:47" ht="12.75" hidden="1" customHeight="1">
      <c r="A234" s="1059" t="s">
        <v>686</v>
      </c>
      <c r="B234" s="1060" t="str">
        <f t="shared" si="32"/>
        <v xml:space="preserve"> </v>
      </c>
      <c r="C234" s="1077" t="s">
        <v>514</v>
      </c>
      <c r="D234" s="1282">
        <v>0</v>
      </c>
      <c r="E234" s="1077" t="str">
        <f t="shared" si="31"/>
        <v xml:space="preserve"> </v>
      </c>
      <c r="F234" s="1006"/>
      <c r="G234" s="1006"/>
      <c r="H234" s="1006"/>
      <c r="I234" s="1006"/>
      <c r="J234" s="1006"/>
      <c r="K234" s="1006"/>
      <c r="L234" s="1062"/>
      <c r="M234" s="1062"/>
      <c r="N234" s="1062"/>
      <c r="O234" s="1062"/>
      <c r="P234" s="1062"/>
      <c r="Q234" s="1062"/>
      <c r="R234" s="1062"/>
      <c r="S234" s="1062"/>
      <c r="T234" s="1062"/>
      <c r="U234" s="1062"/>
      <c r="V234" s="1062"/>
      <c r="W234" s="1062"/>
      <c r="X234" s="1062"/>
      <c r="Y234" s="1062"/>
      <c r="Z234" s="1062"/>
      <c r="AA234" s="1062"/>
      <c r="AB234" s="1062"/>
      <c r="AC234" s="1062"/>
      <c r="AD234" s="1062"/>
      <c r="AE234" s="1062"/>
      <c r="AF234" s="1062"/>
      <c r="AG234" s="1062"/>
      <c r="AH234" s="1062"/>
      <c r="AI234" s="1062"/>
      <c r="AJ234" s="1062"/>
      <c r="AK234" s="1062"/>
      <c r="AL234" s="1062"/>
      <c r="AM234" s="1062"/>
      <c r="AN234" s="1062"/>
      <c r="AO234" s="1063"/>
      <c r="AP234" s="1064"/>
      <c r="AQ234" s="1286" t="str">
        <f t="shared" si="29"/>
        <v xml:space="preserve"> </v>
      </c>
      <c r="AR234" s="1282">
        <f t="shared" si="30"/>
        <v>0</v>
      </c>
      <c r="AS234" s="1065"/>
    </row>
    <row r="235" spans="1:47" ht="12.75" hidden="1" customHeight="1">
      <c r="A235" s="1066" t="s">
        <v>1111</v>
      </c>
      <c r="B235" s="1060" t="str">
        <f t="shared" si="32"/>
        <v xml:space="preserve"> </v>
      </c>
      <c r="C235" s="1077" t="s">
        <v>514</v>
      </c>
      <c r="D235" s="1282">
        <v>0</v>
      </c>
      <c r="E235" s="1077" t="str">
        <f t="shared" si="31"/>
        <v xml:space="preserve"> </v>
      </c>
      <c r="F235" s="1044"/>
      <c r="G235" s="1044"/>
      <c r="H235" s="1006"/>
      <c r="I235" s="1044"/>
      <c r="J235" s="1044"/>
      <c r="K235" s="1044"/>
      <c r="L235" s="1063"/>
      <c r="M235" s="1063"/>
      <c r="N235" s="1070"/>
      <c r="O235" s="1070"/>
      <c r="P235" s="1070"/>
      <c r="Q235" s="1070"/>
      <c r="R235" s="1070"/>
      <c r="S235" s="1070"/>
      <c r="T235" s="1070"/>
      <c r="U235" s="1070"/>
      <c r="V235" s="1070"/>
      <c r="W235" s="1070"/>
      <c r="X235" s="1070"/>
      <c r="Y235" s="1070"/>
      <c r="Z235" s="1070"/>
      <c r="AA235" s="1070"/>
      <c r="AB235" s="1070"/>
      <c r="AC235" s="1070"/>
      <c r="AD235" s="1070"/>
      <c r="AE235" s="1070"/>
      <c r="AF235" s="1070"/>
      <c r="AG235" s="1070"/>
      <c r="AH235" s="1070"/>
      <c r="AI235" s="1070"/>
      <c r="AJ235" s="1070"/>
      <c r="AK235" s="1070"/>
      <c r="AL235" s="1070"/>
      <c r="AM235" s="1070"/>
      <c r="AN235" s="1070"/>
      <c r="AO235" s="1069"/>
      <c r="AP235" s="1064"/>
      <c r="AQ235" s="1286" t="str">
        <f t="shared" si="29"/>
        <v xml:space="preserve"> </v>
      </c>
      <c r="AR235" s="1282">
        <f t="shared" si="30"/>
        <v>0</v>
      </c>
      <c r="AS235" s="1065"/>
    </row>
    <row r="236" spans="1:47" ht="12.75" hidden="1" customHeight="1">
      <c r="A236" s="1066" t="s">
        <v>1270</v>
      </c>
      <c r="B236" s="1060">
        <f t="shared" si="32"/>
        <v>2</v>
      </c>
      <c r="C236" s="1077">
        <v>1.9942129629629629E-2</v>
      </c>
      <c r="D236" s="1287">
        <v>0</v>
      </c>
      <c r="E236" s="1077" t="str">
        <f>IFERROR(AVERAGE(F236:AO236), " ")</f>
        <v xml:space="preserve"> </v>
      </c>
      <c r="F236" s="1043"/>
      <c r="G236" s="1043"/>
      <c r="H236" s="1044"/>
      <c r="I236" s="1044"/>
      <c r="J236" s="1044"/>
      <c r="K236" s="1043"/>
      <c r="L236" s="1063"/>
      <c r="M236" s="1063"/>
      <c r="N236" s="1063"/>
      <c r="O236" s="1063"/>
      <c r="P236" s="1063"/>
      <c r="Q236" s="1063"/>
      <c r="R236" s="1063"/>
      <c r="S236" s="1063"/>
      <c r="T236" s="1063"/>
      <c r="U236" s="1063"/>
      <c r="V236" s="1063"/>
      <c r="W236" s="1063"/>
      <c r="X236" s="1063"/>
      <c r="Y236" s="1063"/>
      <c r="Z236" s="1063"/>
      <c r="AA236" s="1063"/>
      <c r="AB236" s="1063"/>
      <c r="AC236" s="1063"/>
      <c r="AD236" s="1063"/>
      <c r="AE236" s="1063"/>
      <c r="AF236" s="1063"/>
      <c r="AG236" s="1063"/>
      <c r="AH236" s="1063"/>
      <c r="AI236" s="1063"/>
      <c r="AJ236" s="1063"/>
      <c r="AK236" s="1063"/>
      <c r="AL236" s="1063"/>
      <c r="AM236" s="1063"/>
      <c r="AN236" s="1063"/>
      <c r="AO236" s="1063"/>
      <c r="AP236" s="1083"/>
      <c r="AQ236" s="1286" t="str">
        <f t="shared" si="29"/>
        <v xml:space="preserve"> </v>
      </c>
      <c r="AR236" s="1282">
        <f t="shared" si="30"/>
        <v>0</v>
      </c>
      <c r="AS236" s="1065"/>
    </row>
    <row r="237" spans="1:47" ht="12.75" hidden="1" customHeight="1">
      <c r="A237" s="1059" t="s">
        <v>487</v>
      </c>
      <c r="B237" s="1060" t="str">
        <f t="shared" si="32"/>
        <v xml:space="preserve"> </v>
      </c>
      <c r="C237" s="1077" t="s">
        <v>514</v>
      </c>
      <c r="D237" s="1282">
        <v>0</v>
      </c>
      <c r="E237" s="1077" t="str">
        <f t="shared" ref="E237:E282" si="33">IFERROR(AVERAGEA(F237:AO237), " ")</f>
        <v xml:space="preserve"> </v>
      </c>
      <c r="F237" s="1006"/>
      <c r="G237" s="1006"/>
      <c r="H237" s="1006"/>
      <c r="I237" s="1006"/>
      <c r="J237" s="1006"/>
      <c r="K237" s="1006"/>
      <c r="L237" s="1062"/>
      <c r="M237" s="1062"/>
      <c r="N237" s="1062"/>
      <c r="O237" s="1062"/>
      <c r="P237" s="1062"/>
      <c r="Q237" s="1062"/>
      <c r="R237" s="1062"/>
      <c r="S237" s="1062"/>
      <c r="T237" s="1062"/>
      <c r="U237" s="1062"/>
      <c r="V237" s="1062"/>
      <c r="W237" s="1062"/>
      <c r="X237" s="1062"/>
      <c r="Y237" s="1062"/>
      <c r="Z237" s="1062"/>
      <c r="AA237" s="1062"/>
      <c r="AB237" s="1062"/>
      <c r="AC237" s="1062"/>
      <c r="AD237" s="1062"/>
      <c r="AE237" s="1062"/>
      <c r="AF237" s="1062"/>
      <c r="AG237" s="1062"/>
      <c r="AH237" s="1062"/>
      <c r="AI237" s="1062"/>
      <c r="AJ237" s="1062"/>
      <c r="AK237" s="1062"/>
      <c r="AL237" s="1062"/>
      <c r="AM237" s="1062"/>
      <c r="AN237" s="1062"/>
      <c r="AO237" s="1063"/>
      <c r="AP237" s="1064"/>
      <c r="AQ237" s="1286" t="str">
        <f t="shared" si="29"/>
        <v xml:space="preserve"> </v>
      </c>
      <c r="AR237" s="1282">
        <f t="shared" si="30"/>
        <v>0</v>
      </c>
      <c r="AS237" s="1065"/>
    </row>
    <row r="238" spans="1:47" ht="12.75" hidden="1" customHeight="1">
      <c r="A238" s="1066" t="s">
        <v>775</v>
      </c>
      <c r="B238" s="1060" t="str">
        <f t="shared" si="32"/>
        <v xml:space="preserve"> </v>
      </c>
      <c r="C238" s="1077" t="s">
        <v>514</v>
      </c>
      <c r="D238" s="1282">
        <v>0</v>
      </c>
      <c r="E238" s="1077" t="str">
        <f t="shared" si="33"/>
        <v xml:space="preserve"> </v>
      </c>
      <c r="F238" s="1006"/>
      <c r="G238" s="1006"/>
      <c r="H238" s="1006"/>
      <c r="I238" s="1006"/>
      <c r="J238" s="1006"/>
      <c r="K238" s="1006"/>
      <c r="L238" s="1062"/>
      <c r="M238" s="1062"/>
      <c r="N238" s="1062"/>
      <c r="O238" s="1062"/>
      <c r="P238" s="1062"/>
      <c r="Q238" s="1062"/>
      <c r="R238" s="1062"/>
      <c r="S238" s="1062"/>
      <c r="T238" s="1062"/>
      <c r="U238" s="1062"/>
      <c r="V238" s="1062"/>
      <c r="W238" s="1062"/>
      <c r="X238" s="1062"/>
      <c r="Y238" s="1062"/>
      <c r="Z238" s="1062"/>
      <c r="AA238" s="1062"/>
      <c r="AB238" s="1062"/>
      <c r="AC238" s="1062"/>
      <c r="AD238" s="1062"/>
      <c r="AE238" s="1062"/>
      <c r="AF238" s="1062"/>
      <c r="AG238" s="1062"/>
      <c r="AH238" s="1062"/>
      <c r="AI238" s="1062"/>
      <c r="AJ238" s="1062"/>
      <c r="AK238" s="1062"/>
      <c r="AL238" s="1062"/>
      <c r="AM238" s="1062"/>
      <c r="AN238" s="1062"/>
      <c r="AO238" s="1063"/>
      <c r="AP238" s="1064"/>
      <c r="AQ238" s="1286" t="str">
        <f t="shared" si="29"/>
        <v xml:space="preserve"> </v>
      </c>
      <c r="AR238" s="1282">
        <f t="shared" si="30"/>
        <v>0</v>
      </c>
      <c r="AS238" s="1065"/>
    </row>
    <row r="239" spans="1:47" ht="12.75" hidden="1" customHeight="1">
      <c r="A239" s="1059" t="s">
        <v>494</v>
      </c>
      <c r="B239" s="1060" t="str">
        <f t="shared" si="32"/>
        <v xml:space="preserve"> </v>
      </c>
      <c r="C239" s="1077" t="s">
        <v>514</v>
      </c>
      <c r="D239" s="1282">
        <v>0</v>
      </c>
      <c r="E239" s="1077" t="str">
        <f t="shared" si="33"/>
        <v xml:space="preserve"> </v>
      </c>
      <c r="F239" s="1006"/>
      <c r="G239" s="1006"/>
      <c r="H239" s="1006"/>
      <c r="I239" s="1006"/>
      <c r="J239" s="1006"/>
      <c r="K239" s="1006"/>
      <c r="L239" s="1062"/>
      <c r="M239" s="1062"/>
      <c r="N239" s="1062"/>
      <c r="O239" s="1062"/>
      <c r="P239" s="1062"/>
      <c r="Q239" s="1062"/>
      <c r="R239" s="1062"/>
      <c r="S239" s="1062"/>
      <c r="T239" s="1062"/>
      <c r="U239" s="1062"/>
      <c r="V239" s="1062"/>
      <c r="W239" s="1062"/>
      <c r="X239" s="1062"/>
      <c r="Y239" s="1062"/>
      <c r="Z239" s="1062"/>
      <c r="AA239" s="1062"/>
      <c r="AB239" s="1062"/>
      <c r="AC239" s="1062"/>
      <c r="AD239" s="1062"/>
      <c r="AE239" s="1062"/>
      <c r="AF239" s="1062"/>
      <c r="AG239" s="1062"/>
      <c r="AH239" s="1062"/>
      <c r="AI239" s="1062"/>
      <c r="AJ239" s="1062"/>
      <c r="AK239" s="1062"/>
      <c r="AL239" s="1062"/>
      <c r="AM239" s="1062"/>
      <c r="AN239" s="1062"/>
      <c r="AO239" s="1063"/>
      <c r="AP239" s="1064"/>
      <c r="AQ239" s="1286" t="str">
        <f t="shared" si="29"/>
        <v xml:space="preserve"> </v>
      </c>
      <c r="AR239" s="1282">
        <f t="shared" si="30"/>
        <v>0</v>
      </c>
      <c r="AS239" s="1065"/>
      <c r="AT239" s="1053"/>
    </row>
    <row r="240" spans="1:47" ht="12.75" hidden="1" customHeight="1">
      <c r="A240" s="1059" t="s">
        <v>387</v>
      </c>
      <c r="B240" s="1060" t="str">
        <f t="shared" si="32"/>
        <v xml:space="preserve"> </v>
      </c>
      <c r="C240" s="1077" t="s">
        <v>514</v>
      </c>
      <c r="D240" s="1282">
        <v>0</v>
      </c>
      <c r="E240" s="1077" t="str">
        <f t="shared" si="33"/>
        <v xml:space="preserve"> </v>
      </c>
      <c r="F240" s="1006"/>
      <c r="G240" s="1006"/>
      <c r="H240" s="1006"/>
      <c r="I240" s="1006"/>
      <c r="J240" s="1006"/>
      <c r="K240" s="1006"/>
      <c r="L240" s="1062"/>
      <c r="M240" s="1062"/>
      <c r="N240" s="1062"/>
      <c r="O240" s="1062"/>
      <c r="P240" s="1062"/>
      <c r="Q240" s="1062"/>
      <c r="R240" s="1062"/>
      <c r="S240" s="1062"/>
      <c r="T240" s="1062"/>
      <c r="U240" s="1062"/>
      <c r="V240" s="1062"/>
      <c r="W240" s="1062"/>
      <c r="X240" s="1062"/>
      <c r="Y240" s="1062"/>
      <c r="Z240" s="1062"/>
      <c r="AA240" s="1062"/>
      <c r="AB240" s="1062"/>
      <c r="AC240" s="1062"/>
      <c r="AD240" s="1062"/>
      <c r="AE240" s="1062"/>
      <c r="AF240" s="1062"/>
      <c r="AG240" s="1062"/>
      <c r="AH240" s="1062"/>
      <c r="AI240" s="1062"/>
      <c r="AJ240" s="1062"/>
      <c r="AK240" s="1062"/>
      <c r="AL240" s="1062"/>
      <c r="AM240" s="1062"/>
      <c r="AN240" s="1062"/>
      <c r="AO240" s="1063"/>
      <c r="AP240" s="1290"/>
      <c r="AQ240" s="1286" t="str">
        <f t="shared" si="29"/>
        <v xml:space="preserve"> </v>
      </c>
      <c r="AR240" s="1282">
        <f t="shared" si="30"/>
        <v>0</v>
      </c>
      <c r="AS240" s="1065"/>
    </row>
    <row r="241" spans="1:47" ht="12.75" hidden="1" customHeight="1">
      <c r="A241" s="1066" t="s">
        <v>1308</v>
      </c>
      <c r="B241" s="1060" t="str">
        <f t="shared" si="32"/>
        <v xml:space="preserve"> </v>
      </c>
      <c r="C241" s="1077" t="s">
        <v>514</v>
      </c>
      <c r="D241" s="1282">
        <v>0</v>
      </c>
      <c r="E241" s="1077" t="str">
        <f t="shared" si="33"/>
        <v xml:space="preserve"> </v>
      </c>
      <c r="F241" s="1044"/>
      <c r="G241" s="1044"/>
      <c r="H241" s="1044"/>
      <c r="I241" s="1044"/>
      <c r="J241" s="1044"/>
      <c r="K241" s="1044"/>
      <c r="L241" s="1063"/>
      <c r="M241" s="1063"/>
      <c r="N241" s="1063"/>
      <c r="O241" s="1063"/>
      <c r="P241" s="1063"/>
      <c r="Q241" s="1063"/>
      <c r="R241" s="1063"/>
      <c r="S241" s="1063"/>
      <c r="T241" s="1063"/>
      <c r="U241" s="1063"/>
      <c r="V241" s="1063"/>
      <c r="W241" s="1063"/>
      <c r="X241" s="1063"/>
      <c r="Y241" s="1063"/>
      <c r="Z241" s="1063"/>
      <c r="AA241" s="1063"/>
      <c r="AB241" s="1063"/>
      <c r="AC241" s="1063"/>
      <c r="AD241" s="1063"/>
      <c r="AE241" s="1063"/>
      <c r="AF241" s="1063"/>
      <c r="AG241" s="1063"/>
      <c r="AH241" s="1063"/>
      <c r="AI241" s="1063"/>
      <c r="AJ241" s="1063"/>
      <c r="AK241" s="1063"/>
      <c r="AL241" s="1063"/>
      <c r="AM241" s="1063"/>
      <c r="AN241" s="1063"/>
      <c r="AO241" s="1063"/>
      <c r="AP241" s="1064"/>
      <c r="AQ241" s="1286" t="str">
        <f t="shared" si="29"/>
        <v xml:space="preserve"> </v>
      </c>
      <c r="AR241" s="1282">
        <f t="shared" si="30"/>
        <v>0</v>
      </c>
      <c r="AS241" s="1065"/>
      <c r="AT241" s="1053"/>
      <c r="AU241" s="1053"/>
    </row>
    <row r="242" spans="1:47" ht="12.75" hidden="1" customHeight="1">
      <c r="A242" s="1066" t="s">
        <v>1092</v>
      </c>
      <c r="B242" s="1060" t="str">
        <f t="shared" si="32"/>
        <v xml:space="preserve"> </v>
      </c>
      <c r="C242" s="1077" t="s">
        <v>514</v>
      </c>
      <c r="D242" s="1282">
        <v>0</v>
      </c>
      <c r="E242" s="1077" t="str">
        <f t="shared" si="33"/>
        <v xml:space="preserve"> </v>
      </c>
      <c r="F242" s="1019"/>
      <c r="G242" s="1019"/>
      <c r="H242" s="1068"/>
      <c r="I242" s="1019"/>
      <c r="J242" s="1019"/>
      <c r="K242" s="1019"/>
      <c r="L242" s="1069"/>
      <c r="M242" s="1069"/>
      <c r="N242" s="1070"/>
      <c r="O242" s="1070"/>
      <c r="P242" s="1070"/>
      <c r="Q242" s="1070"/>
      <c r="R242" s="1070"/>
      <c r="S242" s="1070"/>
      <c r="T242" s="1070"/>
      <c r="U242" s="1070"/>
      <c r="V242" s="1070"/>
      <c r="W242" s="1070"/>
      <c r="X242" s="1070"/>
      <c r="Y242" s="1070"/>
      <c r="Z242" s="1070"/>
      <c r="AA242" s="1070"/>
      <c r="AB242" s="1070"/>
      <c r="AC242" s="1070"/>
      <c r="AD242" s="1070"/>
      <c r="AE242" s="1070"/>
      <c r="AF242" s="1070"/>
      <c r="AG242" s="1070"/>
      <c r="AH242" s="1070"/>
      <c r="AI242" s="1070"/>
      <c r="AJ242" s="1070"/>
      <c r="AK242" s="1070"/>
      <c r="AL242" s="1070"/>
      <c r="AM242" s="1070"/>
      <c r="AN242" s="1070"/>
      <c r="AO242" s="1069"/>
      <c r="AP242" s="1064"/>
      <c r="AQ242" s="1286" t="str">
        <f t="shared" si="29"/>
        <v xml:space="preserve"> </v>
      </c>
      <c r="AR242" s="1282">
        <f t="shared" si="30"/>
        <v>0</v>
      </c>
      <c r="AS242" s="1065"/>
      <c r="AT242" s="1053"/>
    </row>
    <row r="243" spans="1:47" ht="12.75" hidden="1" customHeight="1">
      <c r="A243" s="1059" t="s">
        <v>141</v>
      </c>
      <c r="B243" s="1060" t="str">
        <f t="shared" si="32"/>
        <v xml:space="preserve"> </v>
      </c>
      <c r="C243" s="1077" t="s">
        <v>514</v>
      </c>
      <c r="D243" s="1282">
        <v>0</v>
      </c>
      <c r="E243" s="1077" t="str">
        <f t="shared" si="33"/>
        <v xml:space="preserve"> </v>
      </c>
      <c r="F243" s="1006"/>
      <c r="G243" s="1006"/>
      <c r="H243" s="1006"/>
      <c r="I243" s="1006"/>
      <c r="J243" s="1006"/>
      <c r="K243" s="1006"/>
      <c r="L243" s="1062"/>
      <c r="M243" s="1062"/>
      <c r="N243" s="1062"/>
      <c r="O243" s="1062"/>
      <c r="P243" s="1062"/>
      <c r="Q243" s="1062"/>
      <c r="R243" s="1062"/>
      <c r="S243" s="1062"/>
      <c r="T243" s="1062"/>
      <c r="U243" s="1062"/>
      <c r="V243" s="1062"/>
      <c r="W243" s="1062"/>
      <c r="X243" s="1062"/>
      <c r="Y243" s="1062"/>
      <c r="Z243" s="1062"/>
      <c r="AA243" s="1062"/>
      <c r="AB243" s="1062"/>
      <c r="AC243" s="1062"/>
      <c r="AD243" s="1062"/>
      <c r="AE243" s="1062"/>
      <c r="AF243" s="1062"/>
      <c r="AG243" s="1062"/>
      <c r="AH243" s="1062"/>
      <c r="AI243" s="1062"/>
      <c r="AJ243" s="1062"/>
      <c r="AK243" s="1062"/>
      <c r="AL243" s="1062"/>
      <c r="AM243" s="1062"/>
      <c r="AN243" s="1062"/>
      <c r="AO243" s="1063"/>
      <c r="AP243" s="1064"/>
      <c r="AQ243" s="1286" t="str">
        <f t="shared" si="29"/>
        <v xml:space="preserve"> </v>
      </c>
      <c r="AR243" s="1282">
        <f t="shared" si="30"/>
        <v>0</v>
      </c>
      <c r="AS243" s="1065"/>
    </row>
    <row r="244" spans="1:47" ht="12.75" hidden="1" customHeight="1">
      <c r="A244" s="1059" t="s">
        <v>1</v>
      </c>
      <c r="B244" s="1060" t="str">
        <f t="shared" si="32"/>
        <v xml:space="preserve"> </v>
      </c>
      <c r="C244" s="1077" t="s">
        <v>514</v>
      </c>
      <c r="D244" s="1282">
        <v>0</v>
      </c>
      <c r="E244" s="1077" t="str">
        <f t="shared" si="33"/>
        <v xml:space="preserve"> </v>
      </c>
      <c r="F244" s="1006"/>
      <c r="G244" s="1006"/>
      <c r="H244" s="1006"/>
      <c r="I244" s="1006"/>
      <c r="J244" s="1006"/>
      <c r="K244" s="1006"/>
      <c r="L244" s="1062"/>
      <c r="M244" s="1062"/>
      <c r="N244" s="1062"/>
      <c r="O244" s="1062"/>
      <c r="P244" s="1062"/>
      <c r="Q244" s="1062"/>
      <c r="R244" s="1062"/>
      <c r="S244" s="1062"/>
      <c r="T244" s="1062"/>
      <c r="U244" s="1062"/>
      <c r="V244" s="1062"/>
      <c r="W244" s="1062"/>
      <c r="X244" s="1062"/>
      <c r="Y244" s="1062"/>
      <c r="Z244" s="1062"/>
      <c r="AA244" s="1062"/>
      <c r="AB244" s="1062"/>
      <c r="AC244" s="1062"/>
      <c r="AD244" s="1062"/>
      <c r="AE244" s="1062"/>
      <c r="AF244" s="1062"/>
      <c r="AG244" s="1062"/>
      <c r="AH244" s="1062"/>
      <c r="AI244" s="1062"/>
      <c r="AJ244" s="1062"/>
      <c r="AK244" s="1062"/>
      <c r="AL244" s="1062"/>
      <c r="AM244" s="1062"/>
      <c r="AN244" s="1062"/>
      <c r="AO244" s="1063"/>
      <c r="AP244" s="1064"/>
      <c r="AQ244" s="1286" t="str">
        <f t="shared" si="29"/>
        <v xml:space="preserve"> </v>
      </c>
      <c r="AR244" s="1282">
        <f t="shared" si="30"/>
        <v>0</v>
      </c>
      <c r="AS244" s="1065"/>
    </row>
    <row r="245" spans="1:47" ht="12.75" hidden="1" customHeight="1">
      <c r="A245" s="1059" t="s">
        <v>28</v>
      </c>
      <c r="B245" s="1060" t="str">
        <f t="shared" si="32"/>
        <v xml:space="preserve"> </v>
      </c>
      <c r="C245" s="1077" t="s">
        <v>514</v>
      </c>
      <c r="D245" s="1282">
        <v>0</v>
      </c>
      <c r="E245" s="1077" t="str">
        <f t="shared" si="33"/>
        <v xml:space="preserve"> </v>
      </c>
      <c r="F245" s="1006"/>
      <c r="G245" s="1006"/>
      <c r="H245" s="1006"/>
      <c r="I245" s="1006"/>
      <c r="J245" s="1006"/>
      <c r="K245" s="1006"/>
      <c r="L245" s="1062"/>
      <c r="M245" s="1062"/>
      <c r="N245" s="1062"/>
      <c r="O245" s="1062"/>
      <c r="P245" s="1062"/>
      <c r="Q245" s="1062"/>
      <c r="R245" s="1062"/>
      <c r="S245" s="1062"/>
      <c r="T245" s="1062"/>
      <c r="U245" s="1062"/>
      <c r="V245" s="1062"/>
      <c r="W245" s="1062"/>
      <c r="X245" s="1062"/>
      <c r="Y245" s="1062"/>
      <c r="Z245" s="1062"/>
      <c r="AA245" s="1062"/>
      <c r="AB245" s="1062"/>
      <c r="AC245" s="1062"/>
      <c r="AD245" s="1062"/>
      <c r="AE245" s="1062"/>
      <c r="AF245" s="1062"/>
      <c r="AG245" s="1062"/>
      <c r="AH245" s="1062"/>
      <c r="AI245" s="1062"/>
      <c r="AJ245" s="1062"/>
      <c r="AK245" s="1062"/>
      <c r="AL245" s="1062"/>
      <c r="AM245" s="1062"/>
      <c r="AN245" s="1062"/>
      <c r="AO245" s="1063"/>
      <c r="AP245" s="1064"/>
      <c r="AQ245" s="1286" t="str">
        <f t="shared" si="29"/>
        <v xml:space="preserve"> </v>
      </c>
      <c r="AR245" s="1282">
        <f t="shared" si="30"/>
        <v>0</v>
      </c>
      <c r="AS245" s="1065"/>
    </row>
    <row r="246" spans="1:47" ht="12.75" hidden="1" customHeight="1">
      <c r="A246" s="1059" t="s">
        <v>688</v>
      </c>
      <c r="B246" s="1060" t="str">
        <f t="shared" si="32"/>
        <v xml:space="preserve"> </v>
      </c>
      <c r="C246" s="1077" t="s">
        <v>514</v>
      </c>
      <c r="D246" s="1282">
        <v>0</v>
      </c>
      <c r="E246" s="1077" t="str">
        <f t="shared" si="33"/>
        <v xml:space="preserve"> </v>
      </c>
      <c r="F246" s="1006"/>
      <c r="G246" s="1006"/>
      <c r="H246" s="1006"/>
      <c r="I246" s="1006"/>
      <c r="J246" s="1006"/>
      <c r="K246" s="1006"/>
      <c r="L246" s="1062"/>
      <c r="M246" s="1062"/>
      <c r="N246" s="1062"/>
      <c r="O246" s="1062"/>
      <c r="P246" s="1062"/>
      <c r="Q246" s="1062"/>
      <c r="R246" s="1062"/>
      <c r="S246" s="1062"/>
      <c r="T246" s="1062"/>
      <c r="U246" s="1062"/>
      <c r="V246" s="1062"/>
      <c r="W246" s="1062"/>
      <c r="X246" s="1062"/>
      <c r="Y246" s="1062"/>
      <c r="Z246" s="1062"/>
      <c r="AA246" s="1062"/>
      <c r="AB246" s="1062"/>
      <c r="AC246" s="1062"/>
      <c r="AD246" s="1062"/>
      <c r="AE246" s="1062"/>
      <c r="AF246" s="1062"/>
      <c r="AG246" s="1062"/>
      <c r="AH246" s="1062"/>
      <c r="AI246" s="1062"/>
      <c r="AJ246" s="1062"/>
      <c r="AK246" s="1062"/>
      <c r="AL246" s="1062"/>
      <c r="AM246" s="1062"/>
      <c r="AN246" s="1062"/>
      <c r="AO246" s="1063"/>
      <c r="AP246" s="1290"/>
      <c r="AQ246" s="1286" t="str">
        <f t="shared" si="29"/>
        <v xml:space="preserve"> </v>
      </c>
      <c r="AR246" s="1282">
        <f t="shared" si="30"/>
        <v>0</v>
      </c>
      <c r="AS246" s="1065"/>
      <c r="AU246" s="1053"/>
    </row>
    <row r="247" spans="1:47" ht="18" hidden="1" customHeight="1">
      <c r="A247" s="1066" t="s">
        <v>959</v>
      </c>
      <c r="B247" s="1060" t="str">
        <f t="shared" si="32"/>
        <v xml:space="preserve"> </v>
      </c>
      <c r="C247" s="1077" t="s">
        <v>514</v>
      </c>
      <c r="D247" s="1282">
        <v>0</v>
      </c>
      <c r="E247" s="1077" t="str">
        <f t="shared" si="33"/>
        <v xml:space="preserve"> </v>
      </c>
      <c r="F247" s="1019"/>
      <c r="G247" s="1019"/>
      <c r="H247" s="1068"/>
      <c r="I247" s="1044"/>
      <c r="J247" s="1044"/>
      <c r="K247" s="1044"/>
      <c r="L247" s="1063"/>
      <c r="M247" s="1063"/>
      <c r="N247" s="1062"/>
      <c r="O247" s="1062"/>
      <c r="P247" s="1062"/>
      <c r="Q247" s="1062"/>
      <c r="R247" s="1062"/>
      <c r="S247" s="1062"/>
      <c r="T247" s="1062"/>
      <c r="U247" s="1062"/>
      <c r="V247" s="1062"/>
      <c r="W247" s="1062"/>
      <c r="X247" s="1062"/>
      <c r="Y247" s="1062"/>
      <c r="Z247" s="1062"/>
      <c r="AA247" s="1062"/>
      <c r="AB247" s="1062"/>
      <c r="AC247" s="1062"/>
      <c r="AD247" s="1062"/>
      <c r="AE247" s="1062"/>
      <c r="AF247" s="1062"/>
      <c r="AG247" s="1062"/>
      <c r="AH247" s="1062"/>
      <c r="AI247" s="1062"/>
      <c r="AJ247" s="1062"/>
      <c r="AK247" s="1062"/>
      <c r="AL247" s="1062"/>
      <c r="AM247" s="1062"/>
      <c r="AN247" s="1062"/>
      <c r="AO247" s="1063"/>
      <c r="AP247" s="1064"/>
      <c r="AQ247" s="1286" t="str">
        <f t="shared" si="29"/>
        <v xml:space="preserve"> </v>
      </c>
      <c r="AR247" s="1282">
        <f t="shared" si="30"/>
        <v>0</v>
      </c>
      <c r="AS247" s="1065"/>
      <c r="AT247" s="1053"/>
    </row>
    <row r="248" spans="1:47" ht="12.75" hidden="1" customHeight="1">
      <c r="A248" s="1059" t="s">
        <v>556</v>
      </c>
      <c r="B248" s="1060" t="str">
        <f t="shared" si="32"/>
        <v xml:space="preserve"> </v>
      </c>
      <c r="C248" s="1077" t="s">
        <v>514</v>
      </c>
      <c r="D248" s="1282">
        <v>0</v>
      </c>
      <c r="E248" s="1077" t="str">
        <f t="shared" si="33"/>
        <v xml:space="preserve"> </v>
      </c>
      <c r="F248" s="1006"/>
      <c r="G248" s="1006"/>
      <c r="H248" s="1006"/>
      <c r="I248" s="1006"/>
      <c r="J248" s="1006"/>
      <c r="K248" s="1006"/>
      <c r="L248" s="1062"/>
      <c r="M248" s="1062"/>
      <c r="N248" s="1062"/>
      <c r="O248" s="1062"/>
      <c r="P248" s="1062"/>
      <c r="Q248" s="1062"/>
      <c r="R248" s="1062"/>
      <c r="S248" s="1062"/>
      <c r="T248" s="1062"/>
      <c r="U248" s="1062"/>
      <c r="V248" s="1062"/>
      <c r="W248" s="1062"/>
      <c r="X248" s="1062"/>
      <c r="Y248" s="1062"/>
      <c r="Z248" s="1062"/>
      <c r="AA248" s="1062"/>
      <c r="AB248" s="1062"/>
      <c r="AC248" s="1062"/>
      <c r="AD248" s="1062"/>
      <c r="AE248" s="1062"/>
      <c r="AF248" s="1062"/>
      <c r="AG248" s="1062"/>
      <c r="AH248" s="1062"/>
      <c r="AI248" s="1062"/>
      <c r="AJ248" s="1062"/>
      <c r="AK248" s="1062"/>
      <c r="AL248" s="1062"/>
      <c r="AM248" s="1062"/>
      <c r="AN248" s="1062"/>
      <c r="AO248" s="1063"/>
      <c r="AP248" s="1064"/>
      <c r="AQ248" s="1286" t="str">
        <f t="shared" si="29"/>
        <v xml:space="preserve"> </v>
      </c>
      <c r="AR248" s="1282">
        <f t="shared" si="30"/>
        <v>0</v>
      </c>
      <c r="AS248" s="1065"/>
    </row>
    <row r="249" spans="1:47" ht="12.75" hidden="1" customHeight="1">
      <c r="A249" s="1066" t="s">
        <v>1033</v>
      </c>
      <c r="B249" s="1060" t="str">
        <f t="shared" si="32"/>
        <v xml:space="preserve"> </v>
      </c>
      <c r="C249" s="1077" t="s">
        <v>514</v>
      </c>
      <c r="D249" s="1282">
        <v>0</v>
      </c>
      <c r="E249" s="1077" t="str">
        <f t="shared" si="33"/>
        <v xml:space="preserve"> </v>
      </c>
      <c r="F249" s="1286"/>
      <c r="G249" s="1286"/>
      <c r="H249" s="1068"/>
      <c r="I249" s="1019"/>
      <c r="J249" s="1019"/>
      <c r="K249" s="1019"/>
      <c r="L249" s="1069"/>
      <c r="M249" s="1069"/>
      <c r="N249" s="1070"/>
      <c r="O249" s="1070"/>
      <c r="P249" s="1070"/>
      <c r="Q249" s="1070"/>
      <c r="R249" s="1070"/>
      <c r="S249" s="1070"/>
      <c r="T249" s="1070"/>
      <c r="U249" s="1070"/>
      <c r="V249" s="1070"/>
      <c r="W249" s="1070"/>
      <c r="X249" s="1070"/>
      <c r="Y249" s="1070"/>
      <c r="Z249" s="1070"/>
      <c r="AA249" s="1070"/>
      <c r="AB249" s="1070"/>
      <c r="AC249" s="1070"/>
      <c r="AD249" s="1070"/>
      <c r="AE249" s="1070"/>
      <c r="AF249" s="1070"/>
      <c r="AG249" s="1070"/>
      <c r="AH249" s="1070"/>
      <c r="AI249" s="1070"/>
      <c r="AJ249" s="1070"/>
      <c r="AK249" s="1070"/>
      <c r="AL249" s="1070"/>
      <c r="AM249" s="1070"/>
      <c r="AN249" s="1070"/>
      <c r="AO249" s="1069"/>
      <c r="AP249" s="1064"/>
      <c r="AQ249" s="1286" t="str">
        <f t="shared" si="29"/>
        <v xml:space="preserve"> </v>
      </c>
      <c r="AR249" s="1282">
        <f t="shared" si="30"/>
        <v>0</v>
      </c>
      <c r="AS249" s="1065"/>
    </row>
    <row r="250" spans="1:47" ht="12.75" hidden="1" customHeight="1">
      <c r="A250" s="1066" t="s">
        <v>958</v>
      </c>
      <c r="B250" s="1060" t="str">
        <f t="shared" si="32"/>
        <v xml:space="preserve"> </v>
      </c>
      <c r="C250" s="1077" t="s">
        <v>514</v>
      </c>
      <c r="D250" s="1282">
        <v>0</v>
      </c>
      <c r="E250" s="1077" t="str">
        <f t="shared" si="33"/>
        <v xml:space="preserve"> </v>
      </c>
      <c r="F250" s="1019"/>
      <c r="G250" s="1019"/>
      <c r="H250" s="1068"/>
      <c r="I250" s="1019"/>
      <c r="J250" s="1019"/>
      <c r="K250" s="1019"/>
      <c r="L250" s="1069"/>
      <c r="M250" s="1069"/>
      <c r="N250" s="1070"/>
      <c r="O250" s="1070"/>
      <c r="P250" s="1070"/>
      <c r="Q250" s="1070"/>
      <c r="R250" s="1070"/>
      <c r="S250" s="1070"/>
      <c r="T250" s="1070"/>
      <c r="U250" s="1070"/>
      <c r="V250" s="1070"/>
      <c r="W250" s="1070"/>
      <c r="X250" s="1070"/>
      <c r="Y250" s="1070"/>
      <c r="Z250" s="1070"/>
      <c r="AA250" s="1070"/>
      <c r="AB250" s="1070"/>
      <c r="AC250" s="1070"/>
      <c r="AD250" s="1070"/>
      <c r="AE250" s="1070"/>
      <c r="AF250" s="1070"/>
      <c r="AG250" s="1070"/>
      <c r="AH250" s="1070"/>
      <c r="AI250" s="1070"/>
      <c r="AJ250" s="1070"/>
      <c r="AK250" s="1070"/>
      <c r="AL250" s="1070"/>
      <c r="AM250" s="1070"/>
      <c r="AN250" s="1070"/>
      <c r="AO250" s="1069"/>
      <c r="AP250" s="1064"/>
      <c r="AQ250" s="1286" t="str">
        <f t="shared" si="29"/>
        <v xml:space="preserve"> </v>
      </c>
      <c r="AR250" s="1282">
        <f t="shared" si="30"/>
        <v>0</v>
      </c>
      <c r="AS250" s="1065"/>
    </row>
    <row r="251" spans="1:47" ht="12.75" hidden="1" customHeight="1">
      <c r="A251" s="1059" t="s">
        <v>1194</v>
      </c>
      <c r="B251" s="1060" t="str">
        <f t="shared" si="32"/>
        <v xml:space="preserve"> </v>
      </c>
      <c r="C251" s="1077" t="s">
        <v>514</v>
      </c>
      <c r="D251" s="1282">
        <v>0</v>
      </c>
      <c r="E251" s="1077" t="str">
        <f t="shared" si="33"/>
        <v xml:space="preserve"> </v>
      </c>
      <c r="F251" s="1006"/>
      <c r="G251" s="1006"/>
      <c r="H251" s="1006"/>
      <c r="I251" s="1006"/>
      <c r="J251" s="1006"/>
      <c r="K251" s="1006"/>
      <c r="L251" s="1062"/>
      <c r="M251" s="1062"/>
      <c r="N251" s="1062"/>
      <c r="O251" s="1062"/>
      <c r="P251" s="1062"/>
      <c r="Q251" s="1062"/>
      <c r="R251" s="1062"/>
      <c r="S251" s="1062"/>
      <c r="T251" s="1062"/>
      <c r="U251" s="1062"/>
      <c r="V251" s="1062"/>
      <c r="W251" s="1062"/>
      <c r="X251" s="1062"/>
      <c r="Y251" s="1062"/>
      <c r="Z251" s="1062"/>
      <c r="AA251" s="1062"/>
      <c r="AB251" s="1062"/>
      <c r="AC251" s="1062"/>
      <c r="AD251" s="1062"/>
      <c r="AE251" s="1062"/>
      <c r="AF251" s="1062"/>
      <c r="AG251" s="1062"/>
      <c r="AH251" s="1062"/>
      <c r="AI251" s="1062"/>
      <c r="AJ251" s="1062"/>
      <c r="AK251" s="1062"/>
      <c r="AL251" s="1062"/>
      <c r="AM251" s="1062"/>
      <c r="AN251" s="1062"/>
      <c r="AO251" s="1063"/>
      <c r="AP251" s="1064"/>
      <c r="AQ251" s="1286" t="str">
        <f t="shared" si="29"/>
        <v xml:space="preserve"> </v>
      </c>
      <c r="AR251" s="1282">
        <f t="shared" si="30"/>
        <v>0</v>
      </c>
      <c r="AS251" s="1065"/>
    </row>
    <row r="252" spans="1:47" ht="12.75" hidden="1" customHeight="1">
      <c r="A252" s="1059" t="s">
        <v>416</v>
      </c>
      <c r="B252" s="1060" t="str">
        <f t="shared" si="32"/>
        <v xml:space="preserve"> </v>
      </c>
      <c r="C252" s="1077" t="s">
        <v>514</v>
      </c>
      <c r="D252" s="1282">
        <v>0</v>
      </c>
      <c r="E252" s="1077" t="str">
        <f t="shared" si="33"/>
        <v xml:space="preserve"> </v>
      </c>
      <c r="F252" s="1006"/>
      <c r="G252" s="1006"/>
      <c r="H252" s="1006"/>
      <c r="I252" s="1006"/>
      <c r="J252" s="1006"/>
      <c r="K252" s="1006"/>
      <c r="L252" s="1062"/>
      <c r="M252" s="1062"/>
      <c r="N252" s="1062"/>
      <c r="O252" s="1062"/>
      <c r="P252" s="1062"/>
      <c r="Q252" s="1062"/>
      <c r="R252" s="1062"/>
      <c r="S252" s="1062"/>
      <c r="T252" s="1062"/>
      <c r="U252" s="1062"/>
      <c r="V252" s="1062"/>
      <c r="W252" s="1062"/>
      <c r="X252" s="1062"/>
      <c r="Y252" s="1062"/>
      <c r="Z252" s="1062"/>
      <c r="AA252" s="1062"/>
      <c r="AB252" s="1062"/>
      <c r="AC252" s="1062"/>
      <c r="AD252" s="1062"/>
      <c r="AE252" s="1062"/>
      <c r="AF252" s="1062"/>
      <c r="AG252" s="1062"/>
      <c r="AH252" s="1062"/>
      <c r="AI252" s="1062"/>
      <c r="AJ252" s="1062"/>
      <c r="AK252" s="1062"/>
      <c r="AL252" s="1062"/>
      <c r="AM252" s="1062"/>
      <c r="AN252" s="1062"/>
      <c r="AO252" s="1063"/>
      <c r="AP252" s="1064"/>
      <c r="AQ252" s="1286" t="str">
        <f t="shared" si="29"/>
        <v xml:space="preserve"> </v>
      </c>
      <c r="AR252" s="1282">
        <f t="shared" si="30"/>
        <v>0</v>
      </c>
      <c r="AS252" s="1065"/>
    </row>
    <row r="253" spans="1:47" ht="12.75" hidden="1" customHeight="1">
      <c r="A253" s="1066" t="s">
        <v>1034</v>
      </c>
      <c r="B253" s="1060" t="str">
        <f t="shared" si="32"/>
        <v xml:space="preserve"> </v>
      </c>
      <c r="C253" s="1077" t="s">
        <v>514</v>
      </c>
      <c r="D253" s="1282">
        <v>0</v>
      </c>
      <c r="E253" s="1077" t="str">
        <f t="shared" si="33"/>
        <v xml:space="preserve"> </v>
      </c>
      <c r="F253" s="1044"/>
      <c r="G253" s="1044"/>
      <c r="H253" s="1044"/>
      <c r="I253" s="1044"/>
      <c r="J253" s="1044"/>
      <c r="K253" s="1044"/>
      <c r="L253" s="1063"/>
      <c r="M253" s="1063"/>
      <c r="N253" s="1063"/>
      <c r="O253" s="1063"/>
      <c r="P253" s="1063"/>
      <c r="Q253" s="1063"/>
      <c r="R253" s="1063"/>
      <c r="S253" s="1063"/>
      <c r="T253" s="1063"/>
      <c r="U253" s="1063"/>
      <c r="V253" s="1063"/>
      <c r="W253" s="1063"/>
      <c r="X253" s="1063"/>
      <c r="Y253" s="1063"/>
      <c r="Z253" s="1063"/>
      <c r="AA253" s="1063"/>
      <c r="AB253" s="1063"/>
      <c r="AC253" s="1063"/>
      <c r="AD253" s="1063"/>
      <c r="AE253" s="1063"/>
      <c r="AF253" s="1063"/>
      <c r="AG253" s="1063"/>
      <c r="AH253" s="1063"/>
      <c r="AI253" s="1063"/>
      <c r="AJ253" s="1063"/>
      <c r="AK253" s="1063"/>
      <c r="AL253" s="1063"/>
      <c r="AM253" s="1063"/>
      <c r="AN253" s="1063"/>
      <c r="AO253" s="1069"/>
      <c r="AP253" s="1064"/>
      <c r="AQ253" s="1286" t="str">
        <f t="shared" si="29"/>
        <v xml:space="preserve"> </v>
      </c>
      <c r="AR253" s="1282">
        <f t="shared" si="30"/>
        <v>0</v>
      </c>
      <c r="AS253" s="1065"/>
      <c r="AU253" s="1053"/>
    </row>
    <row r="254" spans="1:47" ht="12.75" hidden="1" customHeight="1">
      <c r="A254" s="1066" t="s">
        <v>1035</v>
      </c>
      <c r="B254" s="1060">
        <v>8</v>
      </c>
      <c r="C254" s="1077" t="s">
        <v>514</v>
      </c>
      <c r="D254" s="1282">
        <v>0</v>
      </c>
      <c r="E254" s="1077" t="str">
        <f t="shared" si="33"/>
        <v xml:space="preserve"> </v>
      </c>
      <c r="F254" s="1044"/>
      <c r="G254" s="1044"/>
      <c r="H254" s="1044"/>
      <c r="I254" s="1044"/>
      <c r="J254" s="1044"/>
      <c r="K254" s="1044"/>
      <c r="L254" s="1063"/>
      <c r="M254" s="1063"/>
      <c r="N254" s="1063"/>
      <c r="O254" s="1063"/>
      <c r="P254" s="1063"/>
      <c r="Q254" s="1063"/>
      <c r="R254" s="1063"/>
      <c r="S254" s="1063"/>
      <c r="T254" s="1063"/>
      <c r="U254" s="1063"/>
      <c r="V254" s="1063"/>
      <c r="W254" s="1063"/>
      <c r="X254" s="1063"/>
      <c r="Y254" s="1063"/>
      <c r="Z254" s="1063"/>
      <c r="AA254" s="1063"/>
      <c r="AB254" s="1063"/>
      <c r="AC254" s="1063"/>
      <c r="AD254" s="1063"/>
      <c r="AE254" s="1063"/>
      <c r="AF254" s="1063"/>
      <c r="AG254" s="1063"/>
      <c r="AH254" s="1063"/>
      <c r="AI254" s="1063"/>
      <c r="AJ254" s="1063"/>
      <c r="AK254" s="1063"/>
      <c r="AL254" s="1063"/>
      <c r="AM254" s="1063"/>
      <c r="AN254" s="1063"/>
      <c r="AO254" s="1063"/>
      <c r="AP254" s="1064"/>
      <c r="AQ254" s="1286" t="str">
        <f t="shared" si="29"/>
        <v xml:space="preserve"> </v>
      </c>
      <c r="AR254" s="1282">
        <f t="shared" si="30"/>
        <v>0</v>
      </c>
      <c r="AS254" s="1065"/>
      <c r="AU254" s="1053"/>
    </row>
    <row r="255" spans="1:47" ht="12.75" hidden="1" customHeight="1">
      <c r="A255" s="1066" t="s">
        <v>1166</v>
      </c>
      <c r="B255" s="1060" t="str">
        <f t="shared" ref="B255:B275" si="34">IFERROR(MINUTE(B$5)-MINUTE(C255)," ")</f>
        <v xml:space="preserve"> </v>
      </c>
      <c r="C255" s="1077" t="s">
        <v>514</v>
      </c>
      <c r="D255" s="1282">
        <v>0</v>
      </c>
      <c r="E255" s="1077" t="str">
        <f t="shared" si="33"/>
        <v xml:space="preserve"> </v>
      </c>
      <c r="F255" s="1019"/>
      <c r="G255" s="1019"/>
      <c r="H255" s="1006"/>
      <c r="I255" s="1006"/>
      <c r="J255" s="1044"/>
      <c r="K255" s="1044"/>
      <c r="L255" s="1063"/>
      <c r="M255" s="1063"/>
      <c r="N255" s="1062"/>
      <c r="O255" s="1062"/>
      <c r="P255" s="1062"/>
      <c r="Q255" s="1062"/>
      <c r="R255" s="1062"/>
      <c r="S255" s="1062"/>
      <c r="T255" s="1062"/>
      <c r="U255" s="1062"/>
      <c r="V255" s="1062"/>
      <c r="W255" s="1062"/>
      <c r="X255" s="1062"/>
      <c r="Y255" s="1062"/>
      <c r="Z255" s="1062"/>
      <c r="AA255" s="1062"/>
      <c r="AB255" s="1062"/>
      <c r="AC255" s="1062"/>
      <c r="AD255" s="1062"/>
      <c r="AE255" s="1062"/>
      <c r="AF255" s="1062"/>
      <c r="AG255" s="1062"/>
      <c r="AH255" s="1062"/>
      <c r="AI255" s="1062"/>
      <c r="AJ255" s="1062"/>
      <c r="AK255" s="1062"/>
      <c r="AL255" s="1062"/>
      <c r="AM255" s="1062"/>
      <c r="AN255" s="1062"/>
      <c r="AO255" s="1063"/>
      <c r="AP255" s="1064"/>
      <c r="AQ255" s="1286" t="str">
        <f t="shared" si="29"/>
        <v xml:space="preserve"> </v>
      </c>
      <c r="AR255" s="1282">
        <f t="shared" si="30"/>
        <v>0</v>
      </c>
      <c r="AS255" s="1065"/>
    </row>
    <row r="256" spans="1:47" ht="12.75" hidden="1" customHeight="1">
      <c r="A256" s="1066" t="s">
        <v>907</v>
      </c>
      <c r="B256" s="1060" t="str">
        <f t="shared" si="34"/>
        <v xml:space="preserve"> </v>
      </c>
      <c r="C256" s="1077" t="s">
        <v>514</v>
      </c>
      <c r="D256" s="1282">
        <v>0</v>
      </c>
      <c r="E256" s="1077" t="str">
        <f t="shared" si="33"/>
        <v xml:space="preserve"> </v>
      </c>
      <c r="F256" s="1044"/>
      <c r="G256" s="1044"/>
      <c r="H256" s="1006"/>
      <c r="I256" s="1044"/>
      <c r="J256" s="1044"/>
      <c r="K256" s="1044"/>
      <c r="L256" s="1063"/>
      <c r="M256" s="1063"/>
      <c r="N256" s="1062"/>
      <c r="O256" s="1062"/>
      <c r="P256" s="1062"/>
      <c r="Q256" s="1062"/>
      <c r="R256" s="1062"/>
      <c r="S256" s="1062"/>
      <c r="T256" s="1062"/>
      <c r="U256" s="1062"/>
      <c r="V256" s="1062"/>
      <c r="W256" s="1062"/>
      <c r="X256" s="1062"/>
      <c r="Y256" s="1062"/>
      <c r="Z256" s="1062"/>
      <c r="AA256" s="1062"/>
      <c r="AB256" s="1062"/>
      <c r="AC256" s="1062"/>
      <c r="AD256" s="1062"/>
      <c r="AE256" s="1062"/>
      <c r="AF256" s="1062"/>
      <c r="AG256" s="1062"/>
      <c r="AH256" s="1062"/>
      <c r="AI256" s="1062"/>
      <c r="AJ256" s="1062"/>
      <c r="AK256" s="1062"/>
      <c r="AL256" s="1062"/>
      <c r="AM256" s="1062"/>
      <c r="AN256" s="1062"/>
      <c r="AO256" s="1063"/>
      <c r="AP256" s="1064"/>
      <c r="AQ256" s="1286" t="str">
        <f t="shared" si="29"/>
        <v xml:space="preserve"> </v>
      </c>
      <c r="AR256" s="1282">
        <f t="shared" si="30"/>
        <v>0</v>
      </c>
      <c r="AS256" s="1065"/>
    </row>
    <row r="257" spans="1:46" ht="12.75" hidden="1" customHeight="1">
      <c r="A257" s="1059" t="s">
        <v>1195</v>
      </c>
      <c r="B257" s="1060" t="str">
        <f t="shared" si="34"/>
        <v xml:space="preserve"> </v>
      </c>
      <c r="C257" s="1077" t="s">
        <v>514</v>
      </c>
      <c r="D257" s="1282">
        <v>0</v>
      </c>
      <c r="E257" s="1077" t="str">
        <f t="shared" si="33"/>
        <v xml:space="preserve"> </v>
      </c>
      <c r="F257" s="1006"/>
      <c r="G257" s="1006"/>
      <c r="H257" s="1006"/>
      <c r="I257" s="1006"/>
      <c r="J257" s="1006"/>
      <c r="K257" s="1006"/>
      <c r="L257" s="1062"/>
      <c r="M257" s="1062"/>
      <c r="N257" s="1062"/>
      <c r="O257" s="1062"/>
      <c r="P257" s="1062"/>
      <c r="Q257" s="1062"/>
      <c r="R257" s="1062"/>
      <c r="S257" s="1062"/>
      <c r="T257" s="1062"/>
      <c r="U257" s="1062"/>
      <c r="V257" s="1062"/>
      <c r="W257" s="1062"/>
      <c r="X257" s="1062"/>
      <c r="Y257" s="1062"/>
      <c r="Z257" s="1062"/>
      <c r="AA257" s="1062"/>
      <c r="AB257" s="1062"/>
      <c r="AC257" s="1062"/>
      <c r="AD257" s="1062"/>
      <c r="AE257" s="1062"/>
      <c r="AF257" s="1062"/>
      <c r="AG257" s="1062"/>
      <c r="AH257" s="1062"/>
      <c r="AI257" s="1062"/>
      <c r="AJ257" s="1062"/>
      <c r="AK257" s="1062"/>
      <c r="AL257" s="1062"/>
      <c r="AM257" s="1062"/>
      <c r="AN257" s="1062"/>
      <c r="AO257" s="1063"/>
      <c r="AP257" s="1064"/>
      <c r="AQ257" s="1286" t="str">
        <f t="shared" si="29"/>
        <v xml:space="preserve"> </v>
      </c>
      <c r="AR257" s="1282">
        <f t="shared" si="30"/>
        <v>0</v>
      </c>
      <c r="AS257" s="1065"/>
    </row>
    <row r="258" spans="1:46" ht="13.5" hidden="1" customHeight="1">
      <c r="A258" s="1066" t="s">
        <v>904</v>
      </c>
      <c r="B258" s="1060" t="str">
        <f t="shared" si="34"/>
        <v xml:space="preserve"> </v>
      </c>
      <c r="C258" s="1077" t="s">
        <v>514</v>
      </c>
      <c r="D258" s="1282">
        <v>0</v>
      </c>
      <c r="E258" s="1077" t="str">
        <f t="shared" si="33"/>
        <v xml:space="preserve"> </v>
      </c>
      <c r="F258" s="1068"/>
      <c r="G258" s="1068"/>
      <c r="H258" s="1068"/>
      <c r="I258" s="1068"/>
      <c r="J258" s="1068"/>
      <c r="K258" s="1068"/>
      <c r="L258" s="1070"/>
      <c r="M258" s="1070"/>
      <c r="N258" s="1070"/>
      <c r="O258" s="1070"/>
      <c r="P258" s="1070"/>
      <c r="Q258" s="1070"/>
      <c r="R258" s="1070"/>
      <c r="S258" s="1070"/>
      <c r="T258" s="1070"/>
      <c r="U258" s="1070"/>
      <c r="V258" s="1070"/>
      <c r="W258" s="1070"/>
      <c r="X258" s="1070"/>
      <c r="Y258" s="1070"/>
      <c r="Z258" s="1070"/>
      <c r="AA258" s="1070"/>
      <c r="AB258" s="1070"/>
      <c r="AC258" s="1070"/>
      <c r="AD258" s="1070"/>
      <c r="AE258" s="1070"/>
      <c r="AF258" s="1070"/>
      <c r="AG258" s="1070"/>
      <c r="AH258" s="1070"/>
      <c r="AI258" s="1070"/>
      <c r="AJ258" s="1070"/>
      <c r="AK258" s="1070"/>
      <c r="AL258" s="1070"/>
      <c r="AM258" s="1070"/>
      <c r="AN258" s="1070"/>
      <c r="AO258" s="1069"/>
      <c r="AP258" s="1064"/>
      <c r="AQ258" s="1286" t="str">
        <f t="shared" si="29"/>
        <v xml:space="preserve"> </v>
      </c>
      <c r="AR258" s="1282">
        <f t="shared" si="30"/>
        <v>0</v>
      </c>
      <c r="AS258" s="1065"/>
    </row>
    <row r="259" spans="1:46" ht="12.75" hidden="1" customHeight="1">
      <c r="A259" s="1066" t="s">
        <v>776</v>
      </c>
      <c r="B259" s="1060" t="str">
        <f t="shared" si="34"/>
        <v xml:space="preserve"> </v>
      </c>
      <c r="C259" s="1077" t="s">
        <v>514</v>
      </c>
      <c r="D259" s="1282">
        <v>0</v>
      </c>
      <c r="E259" s="1077" t="str">
        <f t="shared" si="33"/>
        <v xml:space="preserve"> </v>
      </c>
      <c r="F259" s="1019"/>
      <c r="G259" s="1019"/>
      <c r="H259" s="1068"/>
      <c r="I259" s="1019"/>
      <c r="J259" s="1019"/>
      <c r="K259" s="1019"/>
      <c r="L259" s="1069"/>
      <c r="M259" s="1069"/>
      <c r="N259" s="1070"/>
      <c r="O259" s="1070"/>
      <c r="P259" s="1070"/>
      <c r="Q259" s="1070"/>
      <c r="R259" s="1070"/>
      <c r="S259" s="1070"/>
      <c r="T259" s="1070"/>
      <c r="U259" s="1070"/>
      <c r="V259" s="1070"/>
      <c r="W259" s="1070"/>
      <c r="X259" s="1070"/>
      <c r="Y259" s="1070"/>
      <c r="Z259" s="1070"/>
      <c r="AA259" s="1070"/>
      <c r="AB259" s="1070"/>
      <c r="AC259" s="1070"/>
      <c r="AD259" s="1070"/>
      <c r="AE259" s="1070"/>
      <c r="AF259" s="1070"/>
      <c r="AG259" s="1070"/>
      <c r="AH259" s="1070"/>
      <c r="AI259" s="1070"/>
      <c r="AJ259" s="1070"/>
      <c r="AK259" s="1070"/>
      <c r="AL259" s="1070"/>
      <c r="AM259" s="1070"/>
      <c r="AN259" s="1070"/>
      <c r="AO259" s="1069"/>
      <c r="AP259" s="1064"/>
      <c r="AQ259" s="1286" t="str">
        <f t="shared" si="29"/>
        <v xml:space="preserve"> </v>
      </c>
      <c r="AR259" s="1282">
        <f t="shared" si="30"/>
        <v>0</v>
      </c>
      <c r="AS259" s="1065"/>
    </row>
    <row r="260" spans="1:46" ht="12.75" hidden="1" customHeight="1">
      <c r="A260" s="1059" t="s">
        <v>689</v>
      </c>
      <c r="B260" s="1060" t="str">
        <f t="shared" si="34"/>
        <v xml:space="preserve"> </v>
      </c>
      <c r="C260" s="1077" t="s">
        <v>514</v>
      </c>
      <c r="D260" s="1282">
        <v>0</v>
      </c>
      <c r="E260" s="1077" t="str">
        <f t="shared" si="33"/>
        <v xml:space="preserve"> </v>
      </c>
      <c r="F260" s="1006"/>
      <c r="G260" s="1006"/>
      <c r="H260" s="1006"/>
      <c r="I260" s="1006"/>
      <c r="J260" s="1006"/>
      <c r="K260" s="1006"/>
      <c r="L260" s="1062"/>
      <c r="M260" s="1062"/>
      <c r="N260" s="1062"/>
      <c r="O260" s="1062"/>
      <c r="P260" s="1062"/>
      <c r="Q260" s="1062"/>
      <c r="R260" s="1062"/>
      <c r="S260" s="1062"/>
      <c r="T260" s="1062"/>
      <c r="U260" s="1062"/>
      <c r="V260" s="1062"/>
      <c r="W260" s="1062"/>
      <c r="X260" s="1062"/>
      <c r="Y260" s="1062"/>
      <c r="Z260" s="1062"/>
      <c r="AA260" s="1062"/>
      <c r="AB260" s="1062"/>
      <c r="AC260" s="1062"/>
      <c r="AD260" s="1062"/>
      <c r="AE260" s="1062"/>
      <c r="AF260" s="1062"/>
      <c r="AG260" s="1062"/>
      <c r="AH260" s="1062"/>
      <c r="AI260" s="1062"/>
      <c r="AJ260" s="1062"/>
      <c r="AK260" s="1062"/>
      <c r="AL260" s="1062"/>
      <c r="AM260" s="1062"/>
      <c r="AN260" s="1062"/>
      <c r="AO260" s="1063"/>
      <c r="AP260" s="1064"/>
      <c r="AQ260" s="1286" t="str">
        <f t="shared" si="29"/>
        <v xml:space="preserve"> </v>
      </c>
      <c r="AR260" s="1282">
        <f t="shared" si="30"/>
        <v>0</v>
      </c>
      <c r="AS260" s="1065"/>
    </row>
    <row r="261" spans="1:46" ht="12.75" hidden="1" customHeight="1">
      <c r="A261" s="1066" t="s">
        <v>777</v>
      </c>
      <c r="B261" s="1060" t="str">
        <f t="shared" si="34"/>
        <v xml:space="preserve"> </v>
      </c>
      <c r="C261" s="1077" t="s">
        <v>514</v>
      </c>
      <c r="D261" s="1282">
        <v>0</v>
      </c>
      <c r="E261" s="1077" t="str">
        <f t="shared" si="33"/>
        <v xml:space="preserve"> </v>
      </c>
      <c r="F261" s="1068"/>
      <c r="G261" s="1068"/>
      <c r="H261" s="1068"/>
      <c r="I261" s="1068"/>
      <c r="J261" s="1068"/>
      <c r="K261" s="1068"/>
      <c r="L261" s="1070"/>
      <c r="M261" s="1070"/>
      <c r="N261" s="1070"/>
      <c r="O261" s="1070"/>
      <c r="P261" s="1070"/>
      <c r="Q261" s="1070"/>
      <c r="R261" s="1070"/>
      <c r="S261" s="1070"/>
      <c r="T261" s="1070"/>
      <c r="U261" s="1070"/>
      <c r="V261" s="1070"/>
      <c r="W261" s="1070"/>
      <c r="X261" s="1070"/>
      <c r="Y261" s="1070"/>
      <c r="Z261" s="1070"/>
      <c r="AA261" s="1070"/>
      <c r="AB261" s="1070"/>
      <c r="AC261" s="1070"/>
      <c r="AD261" s="1070"/>
      <c r="AE261" s="1070"/>
      <c r="AF261" s="1070"/>
      <c r="AG261" s="1070"/>
      <c r="AH261" s="1070"/>
      <c r="AI261" s="1070"/>
      <c r="AJ261" s="1070"/>
      <c r="AK261" s="1070"/>
      <c r="AL261" s="1070"/>
      <c r="AM261" s="1070"/>
      <c r="AN261" s="1070"/>
      <c r="AO261" s="1069"/>
      <c r="AP261" s="1064"/>
      <c r="AQ261" s="1286" t="str">
        <f t="shared" si="29"/>
        <v xml:space="preserve"> </v>
      </c>
      <c r="AR261" s="1282">
        <f t="shared" si="30"/>
        <v>0</v>
      </c>
      <c r="AS261" s="1065"/>
    </row>
    <row r="262" spans="1:46" ht="12.75" hidden="1" customHeight="1">
      <c r="A262" s="1059" t="s">
        <v>299</v>
      </c>
      <c r="B262" s="1060" t="str">
        <f t="shared" si="34"/>
        <v xml:space="preserve"> </v>
      </c>
      <c r="C262" s="1077" t="s">
        <v>514</v>
      </c>
      <c r="D262" s="1282">
        <v>0</v>
      </c>
      <c r="E262" s="1077" t="str">
        <f t="shared" si="33"/>
        <v xml:space="preserve"> </v>
      </c>
      <c r="F262" s="1006"/>
      <c r="G262" s="1006"/>
      <c r="H262" s="1006"/>
      <c r="I262" s="1006"/>
      <c r="J262" s="1006"/>
      <c r="K262" s="1006"/>
      <c r="L262" s="1062"/>
      <c r="M262" s="1062"/>
      <c r="N262" s="1062"/>
      <c r="O262" s="1062"/>
      <c r="P262" s="1062"/>
      <c r="Q262" s="1062"/>
      <c r="R262" s="1062"/>
      <c r="S262" s="1062"/>
      <c r="T262" s="1062"/>
      <c r="U262" s="1062"/>
      <c r="V262" s="1062"/>
      <c r="W262" s="1062"/>
      <c r="X262" s="1062"/>
      <c r="Y262" s="1062"/>
      <c r="Z262" s="1062"/>
      <c r="AA262" s="1062"/>
      <c r="AB262" s="1062"/>
      <c r="AC262" s="1062"/>
      <c r="AD262" s="1062"/>
      <c r="AE262" s="1062"/>
      <c r="AF262" s="1062"/>
      <c r="AG262" s="1062"/>
      <c r="AH262" s="1062"/>
      <c r="AI262" s="1062"/>
      <c r="AJ262" s="1062"/>
      <c r="AK262" s="1062"/>
      <c r="AL262" s="1062"/>
      <c r="AM262" s="1062"/>
      <c r="AN262" s="1062"/>
      <c r="AO262" s="1063"/>
      <c r="AP262" s="1064"/>
      <c r="AQ262" s="1286" t="str">
        <f t="shared" si="29"/>
        <v xml:space="preserve"> </v>
      </c>
      <c r="AR262" s="1282">
        <f t="shared" si="30"/>
        <v>0</v>
      </c>
      <c r="AS262" s="1065"/>
    </row>
    <row r="263" spans="1:46" ht="12.75" hidden="1" customHeight="1">
      <c r="A263" s="1059" t="s">
        <v>70</v>
      </c>
      <c r="B263" s="1060" t="str">
        <f t="shared" si="34"/>
        <v xml:space="preserve"> </v>
      </c>
      <c r="C263" s="1077" t="s">
        <v>514</v>
      </c>
      <c r="D263" s="1282">
        <v>0</v>
      </c>
      <c r="E263" s="1077" t="str">
        <f t="shared" si="33"/>
        <v xml:space="preserve"> </v>
      </c>
      <c r="F263" s="1006"/>
      <c r="G263" s="1006"/>
      <c r="H263" s="1006"/>
      <c r="I263" s="1006"/>
      <c r="J263" s="1006"/>
      <c r="K263" s="1006"/>
      <c r="L263" s="1062"/>
      <c r="M263" s="1062"/>
      <c r="N263" s="1062"/>
      <c r="O263" s="1062"/>
      <c r="P263" s="1062"/>
      <c r="Q263" s="1062"/>
      <c r="R263" s="1062"/>
      <c r="S263" s="1062"/>
      <c r="T263" s="1062"/>
      <c r="U263" s="1062"/>
      <c r="V263" s="1062"/>
      <c r="W263" s="1062"/>
      <c r="X263" s="1062"/>
      <c r="Y263" s="1062"/>
      <c r="Z263" s="1062"/>
      <c r="AA263" s="1062"/>
      <c r="AB263" s="1062"/>
      <c r="AC263" s="1062"/>
      <c r="AD263" s="1062"/>
      <c r="AE263" s="1062"/>
      <c r="AF263" s="1062"/>
      <c r="AG263" s="1062"/>
      <c r="AH263" s="1062"/>
      <c r="AI263" s="1062"/>
      <c r="AJ263" s="1062"/>
      <c r="AK263" s="1062"/>
      <c r="AL263" s="1062"/>
      <c r="AM263" s="1062"/>
      <c r="AN263" s="1062"/>
      <c r="AO263" s="1063"/>
      <c r="AP263" s="1064"/>
      <c r="AQ263" s="1286" t="str">
        <f t="shared" si="29"/>
        <v xml:space="preserve"> </v>
      </c>
      <c r="AR263" s="1282">
        <f t="shared" si="30"/>
        <v>0</v>
      </c>
      <c r="AS263" s="1065"/>
    </row>
    <row r="264" spans="1:46" ht="12.75" hidden="1" customHeight="1">
      <c r="A264" s="1059" t="s">
        <v>313</v>
      </c>
      <c r="B264" s="1060" t="str">
        <f t="shared" si="34"/>
        <v xml:space="preserve"> </v>
      </c>
      <c r="C264" s="1077" t="s">
        <v>514</v>
      </c>
      <c r="D264" s="1282">
        <v>0</v>
      </c>
      <c r="E264" s="1077" t="str">
        <f t="shared" si="33"/>
        <v xml:space="preserve"> </v>
      </c>
      <c r="F264" s="1006"/>
      <c r="G264" s="1006"/>
      <c r="H264" s="1006"/>
      <c r="I264" s="1006"/>
      <c r="J264" s="1006"/>
      <c r="K264" s="1006"/>
      <c r="L264" s="1062"/>
      <c r="M264" s="1062"/>
      <c r="N264" s="1062"/>
      <c r="O264" s="1062"/>
      <c r="P264" s="1062"/>
      <c r="Q264" s="1062"/>
      <c r="R264" s="1062"/>
      <c r="S264" s="1062"/>
      <c r="T264" s="1062"/>
      <c r="U264" s="1062"/>
      <c r="V264" s="1062"/>
      <c r="W264" s="1062"/>
      <c r="X264" s="1062"/>
      <c r="Y264" s="1062"/>
      <c r="Z264" s="1062"/>
      <c r="AA264" s="1062"/>
      <c r="AB264" s="1062"/>
      <c r="AC264" s="1062"/>
      <c r="AD264" s="1062"/>
      <c r="AE264" s="1062"/>
      <c r="AF264" s="1062"/>
      <c r="AG264" s="1062"/>
      <c r="AH264" s="1062"/>
      <c r="AI264" s="1062"/>
      <c r="AJ264" s="1062"/>
      <c r="AK264" s="1062"/>
      <c r="AL264" s="1062"/>
      <c r="AM264" s="1062"/>
      <c r="AN264" s="1062"/>
      <c r="AO264" s="1063"/>
      <c r="AP264" s="1064"/>
      <c r="AQ264" s="1286" t="str">
        <f t="shared" ref="AQ264:AQ327" si="35">IF(MIN(F264:AO264)=0," ",MIN(F264:AO264))</f>
        <v xml:space="preserve"> </v>
      </c>
      <c r="AR264" s="1282">
        <f t="shared" ref="AR264:AR327" si="36">COUNTA(F264:AO264)</f>
        <v>0</v>
      </c>
      <c r="AS264" s="1065"/>
    </row>
    <row r="265" spans="1:46" ht="12.75" hidden="1" customHeight="1">
      <c r="A265" s="1066" t="s">
        <v>1124</v>
      </c>
      <c r="B265" s="1060" t="str">
        <f t="shared" si="34"/>
        <v xml:space="preserve"> </v>
      </c>
      <c r="C265" s="1077" t="s">
        <v>514</v>
      </c>
      <c r="D265" s="1282">
        <v>0</v>
      </c>
      <c r="E265" s="1077" t="str">
        <f t="shared" si="33"/>
        <v xml:space="preserve"> </v>
      </c>
      <c r="F265" s="1044"/>
      <c r="G265" s="1044"/>
      <c r="H265" s="1006"/>
      <c r="I265" s="1044"/>
      <c r="J265" s="1044"/>
      <c r="K265" s="1044"/>
      <c r="L265" s="1063"/>
      <c r="M265" s="1063"/>
      <c r="N265" s="1070"/>
      <c r="O265" s="1070"/>
      <c r="P265" s="1070"/>
      <c r="Q265" s="1070"/>
      <c r="R265" s="1070"/>
      <c r="S265" s="1070"/>
      <c r="T265" s="1070"/>
      <c r="U265" s="1070"/>
      <c r="V265" s="1070"/>
      <c r="W265" s="1070"/>
      <c r="X265" s="1070"/>
      <c r="Y265" s="1070"/>
      <c r="Z265" s="1070"/>
      <c r="AA265" s="1070"/>
      <c r="AB265" s="1070"/>
      <c r="AC265" s="1070"/>
      <c r="AD265" s="1070"/>
      <c r="AE265" s="1070"/>
      <c r="AF265" s="1070"/>
      <c r="AG265" s="1070"/>
      <c r="AH265" s="1070"/>
      <c r="AI265" s="1070"/>
      <c r="AJ265" s="1070"/>
      <c r="AK265" s="1070"/>
      <c r="AL265" s="1070"/>
      <c r="AM265" s="1070"/>
      <c r="AN265" s="1070"/>
      <c r="AO265" s="1069"/>
      <c r="AP265" s="1064"/>
      <c r="AQ265" s="1286" t="str">
        <f t="shared" si="35"/>
        <v xml:space="preserve"> </v>
      </c>
      <c r="AR265" s="1282">
        <f t="shared" si="36"/>
        <v>0</v>
      </c>
      <c r="AS265" s="1065"/>
    </row>
    <row r="266" spans="1:46" ht="12.75" hidden="1" customHeight="1">
      <c r="A266" s="1059" t="s">
        <v>599</v>
      </c>
      <c r="B266" s="1060" t="str">
        <f t="shared" si="34"/>
        <v xml:space="preserve"> </v>
      </c>
      <c r="C266" s="1077" t="s">
        <v>514</v>
      </c>
      <c r="D266" s="1282">
        <v>0</v>
      </c>
      <c r="E266" s="1077" t="str">
        <f t="shared" si="33"/>
        <v xml:space="preserve"> </v>
      </c>
      <c r="F266" s="1006"/>
      <c r="G266" s="1006"/>
      <c r="H266" s="1006"/>
      <c r="I266" s="1006"/>
      <c r="J266" s="1006"/>
      <c r="K266" s="1006"/>
      <c r="L266" s="1062"/>
      <c r="M266" s="1062"/>
      <c r="N266" s="1062"/>
      <c r="O266" s="1062"/>
      <c r="P266" s="1062"/>
      <c r="Q266" s="1062"/>
      <c r="R266" s="1062"/>
      <c r="S266" s="1062"/>
      <c r="T266" s="1062"/>
      <c r="U266" s="1062"/>
      <c r="V266" s="1062"/>
      <c r="W266" s="1062"/>
      <c r="X266" s="1062"/>
      <c r="Y266" s="1062"/>
      <c r="Z266" s="1062"/>
      <c r="AA266" s="1062"/>
      <c r="AB266" s="1062"/>
      <c r="AC266" s="1062"/>
      <c r="AD266" s="1062"/>
      <c r="AE266" s="1062"/>
      <c r="AF266" s="1062"/>
      <c r="AG266" s="1062"/>
      <c r="AH266" s="1062"/>
      <c r="AI266" s="1062"/>
      <c r="AJ266" s="1062"/>
      <c r="AK266" s="1062"/>
      <c r="AL266" s="1062"/>
      <c r="AM266" s="1062"/>
      <c r="AN266" s="1062"/>
      <c r="AO266" s="1063"/>
      <c r="AP266" s="1064"/>
      <c r="AQ266" s="1286" t="str">
        <f t="shared" si="35"/>
        <v xml:space="preserve"> </v>
      </c>
      <c r="AR266" s="1282">
        <f t="shared" si="36"/>
        <v>0</v>
      </c>
      <c r="AS266" s="1065"/>
      <c r="AT266" s="1053"/>
    </row>
    <row r="267" spans="1:46" ht="12.75" hidden="1" customHeight="1">
      <c r="A267" s="1059" t="s">
        <v>334</v>
      </c>
      <c r="B267" s="1060" t="str">
        <f t="shared" si="34"/>
        <v xml:space="preserve"> </v>
      </c>
      <c r="C267" s="1077" t="s">
        <v>514</v>
      </c>
      <c r="D267" s="1282">
        <v>0</v>
      </c>
      <c r="E267" s="1077" t="str">
        <f t="shared" si="33"/>
        <v xml:space="preserve"> </v>
      </c>
      <c r="F267" s="1006"/>
      <c r="G267" s="1006"/>
      <c r="H267" s="1006"/>
      <c r="I267" s="1006"/>
      <c r="J267" s="1006"/>
      <c r="K267" s="1006"/>
      <c r="L267" s="1062"/>
      <c r="M267" s="1062"/>
      <c r="N267" s="1062"/>
      <c r="O267" s="1062"/>
      <c r="P267" s="1062"/>
      <c r="Q267" s="1062"/>
      <c r="R267" s="1062"/>
      <c r="S267" s="1062"/>
      <c r="T267" s="1062"/>
      <c r="U267" s="1062"/>
      <c r="V267" s="1062"/>
      <c r="W267" s="1062"/>
      <c r="X267" s="1062"/>
      <c r="Y267" s="1062"/>
      <c r="Z267" s="1062"/>
      <c r="AA267" s="1062"/>
      <c r="AB267" s="1062"/>
      <c r="AC267" s="1062"/>
      <c r="AD267" s="1062"/>
      <c r="AE267" s="1062"/>
      <c r="AF267" s="1062"/>
      <c r="AG267" s="1062"/>
      <c r="AH267" s="1062"/>
      <c r="AI267" s="1062"/>
      <c r="AJ267" s="1062"/>
      <c r="AK267" s="1062"/>
      <c r="AL267" s="1062"/>
      <c r="AM267" s="1062"/>
      <c r="AN267" s="1062"/>
      <c r="AO267" s="1063"/>
      <c r="AP267" s="1064"/>
      <c r="AQ267" s="1286" t="str">
        <f t="shared" si="35"/>
        <v xml:space="preserve"> </v>
      </c>
      <c r="AR267" s="1282">
        <f t="shared" si="36"/>
        <v>0</v>
      </c>
      <c r="AS267" s="1065"/>
    </row>
    <row r="268" spans="1:46" ht="12.75" hidden="1" customHeight="1">
      <c r="A268" s="1059" t="s">
        <v>509</v>
      </c>
      <c r="B268" s="1060" t="str">
        <f t="shared" si="34"/>
        <v xml:space="preserve"> </v>
      </c>
      <c r="C268" s="1077" t="s">
        <v>514</v>
      </c>
      <c r="D268" s="1282">
        <v>0</v>
      </c>
      <c r="E268" s="1077" t="str">
        <f t="shared" si="33"/>
        <v xml:space="preserve"> </v>
      </c>
      <c r="F268" s="1006"/>
      <c r="G268" s="1006"/>
      <c r="H268" s="1006"/>
      <c r="I268" s="1006"/>
      <c r="J268" s="1006"/>
      <c r="K268" s="1006"/>
      <c r="L268" s="1062"/>
      <c r="M268" s="1062"/>
      <c r="N268" s="1062"/>
      <c r="O268" s="1062"/>
      <c r="P268" s="1062"/>
      <c r="Q268" s="1062"/>
      <c r="R268" s="1062"/>
      <c r="S268" s="1062"/>
      <c r="T268" s="1062"/>
      <c r="U268" s="1062"/>
      <c r="V268" s="1062"/>
      <c r="W268" s="1062"/>
      <c r="X268" s="1062"/>
      <c r="Y268" s="1062"/>
      <c r="Z268" s="1062"/>
      <c r="AA268" s="1062"/>
      <c r="AB268" s="1062"/>
      <c r="AC268" s="1062"/>
      <c r="AD268" s="1062"/>
      <c r="AE268" s="1062"/>
      <c r="AF268" s="1062"/>
      <c r="AG268" s="1062"/>
      <c r="AH268" s="1062"/>
      <c r="AI268" s="1062"/>
      <c r="AJ268" s="1062"/>
      <c r="AK268" s="1062"/>
      <c r="AL268" s="1062"/>
      <c r="AM268" s="1062"/>
      <c r="AN268" s="1062"/>
      <c r="AO268" s="1063"/>
      <c r="AP268" s="1064"/>
      <c r="AQ268" s="1286" t="str">
        <f t="shared" si="35"/>
        <v xml:space="preserve"> </v>
      </c>
      <c r="AR268" s="1282">
        <f t="shared" si="36"/>
        <v>0</v>
      </c>
      <c r="AS268" s="1065"/>
    </row>
    <row r="269" spans="1:46" ht="12.75" hidden="1" customHeight="1">
      <c r="A269" s="1059" t="s">
        <v>956</v>
      </c>
      <c r="B269" s="1060" t="str">
        <f t="shared" si="34"/>
        <v xml:space="preserve"> </v>
      </c>
      <c r="C269" s="1077" t="s">
        <v>514</v>
      </c>
      <c r="D269" s="1282">
        <v>0</v>
      </c>
      <c r="E269" s="1077" t="str">
        <f t="shared" si="33"/>
        <v xml:space="preserve"> </v>
      </c>
      <c r="F269" s="1006"/>
      <c r="G269" s="1006"/>
      <c r="H269" s="1006"/>
      <c r="I269" s="1006"/>
      <c r="J269" s="1006"/>
      <c r="K269" s="1006"/>
      <c r="L269" s="1062"/>
      <c r="M269" s="1062"/>
      <c r="N269" s="1062"/>
      <c r="O269" s="1062"/>
      <c r="P269" s="1062"/>
      <c r="Q269" s="1062"/>
      <c r="R269" s="1062"/>
      <c r="S269" s="1062"/>
      <c r="T269" s="1062"/>
      <c r="U269" s="1062"/>
      <c r="V269" s="1062"/>
      <c r="W269" s="1062"/>
      <c r="X269" s="1062"/>
      <c r="Y269" s="1062"/>
      <c r="Z269" s="1062"/>
      <c r="AA269" s="1062"/>
      <c r="AB269" s="1062"/>
      <c r="AC269" s="1062"/>
      <c r="AD269" s="1062"/>
      <c r="AE269" s="1062"/>
      <c r="AF269" s="1062"/>
      <c r="AG269" s="1062"/>
      <c r="AH269" s="1062"/>
      <c r="AI269" s="1062"/>
      <c r="AJ269" s="1062"/>
      <c r="AK269" s="1062"/>
      <c r="AL269" s="1062"/>
      <c r="AM269" s="1062"/>
      <c r="AN269" s="1062"/>
      <c r="AO269" s="1063"/>
      <c r="AP269" s="1064"/>
      <c r="AQ269" s="1286" t="str">
        <f t="shared" si="35"/>
        <v xml:space="preserve"> </v>
      </c>
      <c r="AR269" s="1282">
        <f t="shared" si="36"/>
        <v>0</v>
      </c>
      <c r="AS269" s="1065"/>
      <c r="AT269" s="1053"/>
    </row>
    <row r="270" spans="1:46" ht="12.75" hidden="1" customHeight="1">
      <c r="A270" s="1059" t="s">
        <v>57</v>
      </c>
      <c r="B270" s="1060" t="str">
        <f t="shared" si="34"/>
        <v xml:space="preserve"> </v>
      </c>
      <c r="C270" s="1077" t="s">
        <v>514</v>
      </c>
      <c r="D270" s="1282">
        <v>0</v>
      </c>
      <c r="E270" s="1077" t="str">
        <f t="shared" si="33"/>
        <v xml:space="preserve"> </v>
      </c>
      <c r="F270" s="1006"/>
      <c r="G270" s="1006"/>
      <c r="H270" s="1006"/>
      <c r="I270" s="1006"/>
      <c r="J270" s="1006"/>
      <c r="K270" s="1006"/>
      <c r="L270" s="1062"/>
      <c r="M270" s="1062"/>
      <c r="N270" s="1062"/>
      <c r="O270" s="1062"/>
      <c r="P270" s="1062"/>
      <c r="Q270" s="1062"/>
      <c r="R270" s="1062"/>
      <c r="S270" s="1062"/>
      <c r="T270" s="1062"/>
      <c r="U270" s="1062"/>
      <c r="V270" s="1062"/>
      <c r="W270" s="1062"/>
      <c r="X270" s="1062"/>
      <c r="Y270" s="1062"/>
      <c r="Z270" s="1062"/>
      <c r="AA270" s="1062"/>
      <c r="AB270" s="1062"/>
      <c r="AC270" s="1062"/>
      <c r="AD270" s="1062"/>
      <c r="AE270" s="1062"/>
      <c r="AF270" s="1062"/>
      <c r="AG270" s="1062"/>
      <c r="AH270" s="1062"/>
      <c r="AI270" s="1062"/>
      <c r="AJ270" s="1062"/>
      <c r="AK270" s="1062"/>
      <c r="AL270" s="1062"/>
      <c r="AM270" s="1062"/>
      <c r="AN270" s="1062"/>
      <c r="AO270" s="1063"/>
      <c r="AP270" s="1064"/>
      <c r="AQ270" s="1286" t="str">
        <f t="shared" si="35"/>
        <v xml:space="preserve"> </v>
      </c>
      <c r="AR270" s="1282">
        <f t="shared" si="36"/>
        <v>0</v>
      </c>
      <c r="AS270" s="1065"/>
      <c r="AT270" s="1053"/>
    </row>
    <row r="271" spans="1:46" ht="12.75" hidden="1" customHeight="1">
      <c r="A271" s="1066" t="s">
        <v>1096</v>
      </c>
      <c r="B271" s="1060" t="str">
        <f t="shared" si="34"/>
        <v xml:space="preserve"> </v>
      </c>
      <c r="C271" s="1077" t="s">
        <v>514</v>
      </c>
      <c r="D271" s="1282">
        <v>0</v>
      </c>
      <c r="E271" s="1077" t="str">
        <f t="shared" si="33"/>
        <v xml:space="preserve"> </v>
      </c>
      <c r="F271" s="1019"/>
      <c r="G271" s="1019"/>
      <c r="H271" s="1068"/>
      <c r="I271" s="1019"/>
      <c r="J271" s="1019"/>
      <c r="K271" s="1019"/>
      <c r="L271" s="1069"/>
      <c r="M271" s="1069"/>
      <c r="N271" s="1070"/>
      <c r="O271" s="1070"/>
      <c r="P271" s="1070"/>
      <c r="Q271" s="1070"/>
      <c r="R271" s="1070"/>
      <c r="S271" s="1070"/>
      <c r="T271" s="1070"/>
      <c r="U271" s="1070"/>
      <c r="V271" s="1070"/>
      <c r="W271" s="1070"/>
      <c r="X271" s="1070"/>
      <c r="Y271" s="1070"/>
      <c r="Z271" s="1070"/>
      <c r="AA271" s="1070"/>
      <c r="AB271" s="1070"/>
      <c r="AC271" s="1070"/>
      <c r="AD271" s="1070"/>
      <c r="AE271" s="1070"/>
      <c r="AF271" s="1070"/>
      <c r="AG271" s="1070"/>
      <c r="AH271" s="1070"/>
      <c r="AI271" s="1070"/>
      <c r="AJ271" s="1070"/>
      <c r="AK271" s="1070"/>
      <c r="AL271" s="1070"/>
      <c r="AM271" s="1070"/>
      <c r="AN271" s="1070"/>
      <c r="AO271" s="1069"/>
      <c r="AP271" s="1064"/>
      <c r="AQ271" s="1286" t="str">
        <f t="shared" si="35"/>
        <v xml:space="preserve"> </v>
      </c>
      <c r="AR271" s="1282">
        <f t="shared" si="36"/>
        <v>0</v>
      </c>
      <c r="AS271" s="1065"/>
      <c r="AT271" s="1053"/>
    </row>
    <row r="272" spans="1:46" ht="12.75" hidden="1" customHeight="1">
      <c r="A272" s="1059" t="s">
        <v>690</v>
      </c>
      <c r="B272" s="1060" t="str">
        <f t="shared" si="34"/>
        <v xml:space="preserve"> </v>
      </c>
      <c r="C272" s="1077" t="s">
        <v>514</v>
      </c>
      <c r="D272" s="1282">
        <v>0</v>
      </c>
      <c r="E272" s="1077" t="str">
        <f t="shared" si="33"/>
        <v xml:space="preserve"> </v>
      </c>
      <c r="F272" s="1006"/>
      <c r="G272" s="1006"/>
      <c r="H272" s="1006"/>
      <c r="I272" s="1006"/>
      <c r="J272" s="1006"/>
      <c r="K272" s="1006"/>
      <c r="L272" s="1062"/>
      <c r="M272" s="1062"/>
      <c r="N272" s="1062"/>
      <c r="O272" s="1062"/>
      <c r="P272" s="1062"/>
      <c r="Q272" s="1062"/>
      <c r="R272" s="1062"/>
      <c r="S272" s="1062"/>
      <c r="T272" s="1062"/>
      <c r="U272" s="1062"/>
      <c r="V272" s="1062"/>
      <c r="W272" s="1062"/>
      <c r="X272" s="1062"/>
      <c r="Y272" s="1062"/>
      <c r="Z272" s="1062"/>
      <c r="AA272" s="1062"/>
      <c r="AB272" s="1062"/>
      <c r="AC272" s="1062"/>
      <c r="AD272" s="1062"/>
      <c r="AE272" s="1062"/>
      <c r="AF272" s="1062"/>
      <c r="AG272" s="1062"/>
      <c r="AH272" s="1062"/>
      <c r="AI272" s="1062"/>
      <c r="AJ272" s="1062"/>
      <c r="AK272" s="1062"/>
      <c r="AL272" s="1062"/>
      <c r="AM272" s="1062"/>
      <c r="AN272" s="1062"/>
      <c r="AO272" s="1063"/>
      <c r="AP272" s="1064"/>
      <c r="AQ272" s="1286" t="str">
        <f t="shared" si="35"/>
        <v xml:space="preserve"> </v>
      </c>
      <c r="AR272" s="1282">
        <f t="shared" si="36"/>
        <v>0</v>
      </c>
      <c r="AS272" s="1065"/>
    </row>
    <row r="273" spans="1:47" ht="12.75" hidden="1" customHeight="1">
      <c r="A273" s="1066" t="s">
        <v>1112</v>
      </c>
      <c r="B273" s="1060" t="str">
        <f t="shared" si="34"/>
        <v xml:space="preserve"> </v>
      </c>
      <c r="C273" s="1077" t="s">
        <v>514</v>
      </c>
      <c r="D273" s="1282">
        <v>0</v>
      </c>
      <c r="E273" s="1077" t="str">
        <f t="shared" si="33"/>
        <v xml:space="preserve"> </v>
      </c>
      <c r="F273" s="1044"/>
      <c r="G273" s="1044"/>
      <c r="H273" s="1006"/>
      <c r="I273" s="1044"/>
      <c r="J273" s="1044"/>
      <c r="K273" s="1044"/>
      <c r="L273" s="1063"/>
      <c r="M273" s="1063"/>
      <c r="N273" s="1070"/>
      <c r="O273" s="1070"/>
      <c r="P273" s="1070"/>
      <c r="Q273" s="1070"/>
      <c r="R273" s="1070"/>
      <c r="S273" s="1070"/>
      <c r="T273" s="1070"/>
      <c r="U273" s="1070"/>
      <c r="V273" s="1070"/>
      <c r="W273" s="1070"/>
      <c r="X273" s="1070"/>
      <c r="Y273" s="1070"/>
      <c r="Z273" s="1070"/>
      <c r="AA273" s="1070"/>
      <c r="AB273" s="1070"/>
      <c r="AC273" s="1070"/>
      <c r="AD273" s="1070"/>
      <c r="AE273" s="1070"/>
      <c r="AF273" s="1070"/>
      <c r="AG273" s="1070"/>
      <c r="AH273" s="1070"/>
      <c r="AI273" s="1070"/>
      <c r="AJ273" s="1070"/>
      <c r="AK273" s="1070"/>
      <c r="AL273" s="1070"/>
      <c r="AM273" s="1070"/>
      <c r="AN273" s="1070"/>
      <c r="AO273" s="1069"/>
      <c r="AP273" s="1064"/>
      <c r="AQ273" s="1286" t="str">
        <f t="shared" si="35"/>
        <v xml:space="preserve"> </v>
      </c>
      <c r="AR273" s="1282">
        <f t="shared" si="36"/>
        <v>0</v>
      </c>
      <c r="AS273" s="1065"/>
    </row>
    <row r="274" spans="1:47" ht="12.75" hidden="1" customHeight="1">
      <c r="A274" s="1059" t="s">
        <v>284</v>
      </c>
      <c r="B274" s="1060" t="str">
        <f t="shared" si="34"/>
        <v xml:space="preserve"> </v>
      </c>
      <c r="C274" s="1077" t="s">
        <v>514</v>
      </c>
      <c r="D274" s="1282">
        <v>0</v>
      </c>
      <c r="E274" s="1077" t="str">
        <f t="shared" si="33"/>
        <v xml:space="preserve"> </v>
      </c>
      <c r="F274" s="1006"/>
      <c r="G274" s="1006"/>
      <c r="H274" s="1006"/>
      <c r="I274" s="1006"/>
      <c r="J274" s="1006"/>
      <c r="K274" s="1006"/>
      <c r="L274" s="1062"/>
      <c r="M274" s="1062"/>
      <c r="N274" s="1062"/>
      <c r="O274" s="1062"/>
      <c r="P274" s="1062"/>
      <c r="Q274" s="1062"/>
      <c r="R274" s="1062"/>
      <c r="S274" s="1062"/>
      <c r="T274" s="1062"/>
      <c r="U274" s="1062"/>
      <c r="V274" s="1062"/>
      <c r="W274" s="1062"/>
      <c r="X274" s="1062"/>
      <c r="Y274" s="1062"/>
      <c r="Z274" s="1062"/>
      <c r="AA274" s="1062"/>
      <c r="AB274" s="1062"/>
      <c r="AC274" s="1062"/>
      <c r="AD274" s="1062"/>
      <c r="AE274" s="1062"/>
      <c r="AF274" s="1062"/>
      <c r="AG274" s="1062"/>
      <c r="AH274" s="1062"/>
      <c r="AI274" s="1062"/>
      <c r="AJ274" s="1062"/>
      <c r="AK274" s="1062"/>
      <c r="AL274" s="1062"/>
      <c r="AM274" s="1062"/>
      <c r="AN274" s="1062"/>
      <c r="AO274" s="1063"/>
      <c r="AP274" s="1064"/>
      <c r="AQ274" s="1286" t="str">
        <f t="shared" si="35"/>
        <v xml:space="preserve"> </v>
      </c>
      <c r="AR274" s="1282">
        <f t="shared" si="36"/>
        <v>0</v>
      </c>
      <c r="AS274" s="1065"/>
      <c r="AT274" s="1053"/>
    </row>
    <row r="275" spans="1:47" ht="12.75" hidden="1" customHeight="1">
      <c r="A275" s="1059" t="s">
        <v>691</v>
      </c>
      <c r="B275" s="1060" t="str">
        <f t="shared" si="34"/>
        <v xml:space="preserve"> </v>
      </c>
      <c r="C275" s="1077" t="s">
        <v>514</v>
      </c>
      <c r="D275" s="1282">
        <v>0</v>
      </c>
      <c r="E275" s="1077" t="str">
        <f t="shared" si="33"/>
        <v xml:space="preserve"> </v>
      </c>
      <c r="F275" s="1044"/>
      <c r="G275" s="1044"/>
      <c r="H275" s="1044"/>
      <c r="I275" s="1044"/>
      <c r="J275" s="1044"/>
      <c r="K275" s="1044"/>
      <c r="L275" s="1063"/>
      <c r="M275" s="1063"/>
      <c r="N275" s="1063"/>
      <c r="O275" s="1063"/>
      <c r="P275" s="1063"/>
      <c r="Q275" s="1063"/>
      <c r="R275" s="1063"/>
      <c r="S275" s="1063"/>
      <c r="T275" s="1063"/>
      <c r="U275" s="1063"/>
      <c r="V275" s="1063"/>
      <c r="W275" s="1063"/>
      <c r="X275" s="1063"/>
      <c r="Y275" s="1063"/>
      <c r="Z275" s="1063"/>
      <c r="AA275" s="1063"/>
      <c r="AB275" s="1063"/>
      <c r="AC275" s="1063"/>
      <c r="AD275" s="1063"/>
      <c r="AE275" s="1063"/>
      <c r="AF275" s="1063"/>
      <c r="AG275" s="1063"/>
      <c r="AH275" s="1063"/>
      <c r="AI275" s="1063"/>
      <c r="AJ275" s="1063"/>
      <c r="AK275" s="1063"/>
      <c r="AL275" s="1063"/>
      <c r="AM275" s="1063"/>
      <c r="AN275" s="1063"/>
      <c r="AO275" s="1062"/>
      <c r="AP275" s="1064"/>
      <c r="AQ275" s="1286" t="str">
        <f t="shared" si="35"/>
        <v xml:space="preserve"> </v>
      </c>
      <c r="AR275" s="1282">
        <f t="shared" si="36"/>
        <v>0</v>
      </c>
      <c r="AS275" s="1065"/>
      <c r="AU275" s="1053"/>
    </row>
    <row r="276" spans="1:47" ht="12.75" hidden="1" customHeight="1">
      <c r="A276" s="1066" t="s">
        <v>778</v>
      </c>
      <c r="B276" s="1060">
        <v>9</v>
      </c>
      <c r="C276" s="1077" t="s">
        <v>514</v>
      </c>
      <c r="D276" s="1282">
        <v>0</v>
      </c>
      <c r="E276" s="1077" t="str">
        <f t="shared" si="33"/>
        <v xml:space="preserve"> </v>
      </c>
      <c r="F276" s="1044"/>
      <c r="G276" s="1044"/>
      <c r="H276" s="1044"/>
      <c r="I276" s="1044"/>
      <c r="J276" s="1044"/>
      <c r="K276" s="1044"/>
      <c r="L276" s="1063"/>
      <c r="M276" s="1063"/>
      <c r="N276" s="1063"/>
      <c r="O276" s="1063"/>
      <c r="P276" s="1063"/>
      <c r="Q276" s="1063"/>
      <c r="R276" s="1063"/>
      <c r="S276" s="1063"/>
      <c r="T276" s="1063"/>
      <c r="U276" s="1063"/>
      <c r="V276" s="1063"/>
      <c r="W276" s="1063"/>
      <c r="X276" s="1063"/>
      <c r="Y276" s="1063"/>
      <c r="Z276" s="1063"/>
      <c r="AA276" s="1063"/>
      <c r="AB276" s="1063"/>
      <c r="AC276" s="1063"/>
      <c r="AD276" s="1063"/>
      <c r="AE276" s="1063"/>
      <c r="AF276" s="1063"/>
      <c r="AG276" s="1063"/>
      <c r="AH276" s="1063"/>
      <c r="AI276" s="1063"/>
      <c r="AJ276" s="1063"/>
      <c r="AK276" s="1063"/>
      <c r="AL276" s="1063"/>
      <c r="AM276" s="1063"/>
      <c r="AN276" s="1063"/>
      <c r="AO276" s="1063"/>
      <c r="AP276" s="1064"/>
      <c r="AQ276" s="1286" t="str">
        <f t="shared" si="35"/>
        <v xml:space="preserve"> </v>
      </c>
      <c r="AR276" s="1282">
        <f t="shared" si="36"/>
        <v>0</v>
      </c>
      <c r="AS276" s="1065"/>
    </row>
    <row r="277" spans="1:47" ht="10.5" hidden="1" customHeight="1">
      <c r="A277" s="1066" t="s">
        <v>1125</v>
      </c>
      <c r="B277" s="1060" t="str">
        <f t="shared" ref="B277:B305" si="37">IFERROR(MINUTE(B$5)-MINUTE(C277)," ")</f>
        <v xml:space="preserve"> </v>
      </c>
      <c r="C277" s="1077" t="s">
        <v>514</v>
      </c>
      <c r="D277" s="1282">
        <v>0</v>
      </c>
      <c r="E277" s="1077" t="str">
        <f t="shared" si="33"/>
        <v xml:space="preserve"> </v>
      </c>
      <c r="F277" s="1044"/>
      <c r="G277" s="1044"/>
      <c r="H277" s="1006"/>
      <c r="I277" s="1044"/>
      <c r="J277" s="1044"/>
      <c r="K277" s="1044"/>
      <c r="L277" s="1063"/>
      <c r="M277" s="1063"/>
      <c r="N277" s="1070"/>
      <c r="O277" s="1070"/>
      <c r="P277" s="1070"/>
      <c r="Q277" s="1070"/>
      <c r="R277" s="1070"/>
      <c r="S277" s="1070"/>
      <c r="T277" s="1070"/>
      <c r="U277" s="1070"/>
      <c r="V277" s="1070"/>
      <c r="W277" s="1070"/>
      <c r="X277" s="1070"/>
      <c r="Y277" s="1070"/>
      <c r="Z277" s="1070"/>
      <c r="AA277" s="1070"/>
      <c r="AB277" s="1070"/>
      <c r="AC277" s="1070"/>
      <c r="AD277" s="1070"/>
      <c r="AE277" s="1070"/>
      <c r="AF277" s="1070"/>
      <c r="AG277" s="1070"/>
      <c r="AH277" s="1070"/>
      <c r="AI277" s="1070"/>
      <c r="AJ277" s="1070"/>
      <c r="AK277" s="1070"/>
      <c r="AL277" s="1070"/>
      <c r="AM277" s="1070"/>
      <c r="AN277" s="1070"/>
      <c r="AO277" s="1069"/>
      <c r="AP277" s="1064"/>
      <c r="AQ277" s="1286" t="str">
        <f t="shared" si="35"/>
        <v xml:space="preserve"> </v>
      </c>
      <c r="AR277" s="1282">
        <f t="shared" si="36"/>
        <v>0</v>
      </c>
      <c r="AS277" s="1065"/>
      <c r="AT277" s="1053"/>
    </row>
    <row r="278" spans="1:47" ht="12.75" hidden="1" customHeight="1">
      <c r="A278" s="1059" t="s">
        <v>955</v>
      </c>
      <c r="B278" s="1060" t="str">
        <f t="shared" si="37"/>
        <v xml:space="preserve"> </v>
      </c>
      <c r="C278" s="1077" t="s">
        <v>514</v>
      </c>
      <c r="D278" s="1282">
        <v>0</v>
      </c>
      <c r="E278" s="1077" t="str">
        <f t="shared" si="33"/>
        <v xml:space="preserve"> </v>
      </c>
      <c r="F278" s="1006"/>
      <c r="G278" s="1006"/>
      <c r="H278" s="1006"/>
      <c r="I278" s="1006"/>
      <c r="J278" s="1006"/>
      <c r="K278" s="1006"/>
      <c r="L278" s="1062"/>
      <c r="M278" s="1062"/>
      <c r="N278" s="1062"/>
      <c r="O278" s="1062"/>
      <c r="P278" s="1062"/>
      <c r="Q278" s="1062"/>
      <c r="R278" s="1062"/>
      <c r="S278" s="1062"/>
      <c r="T278" s="1062"/>
      <c r="U278" s="1062"/>
      <c r="V278" s="1062"/>
      <c r="W278" s="1062"/>
      <c r="X278" s="1062"/>
      <c r="Y278" s="1062"/>
      <c r="Z278" s="1062"/>
      <c r="AA278" s="1062"/>
      <c r="AB278" s="1062"/>
      <c r="AC278" s="1062"/>
      <c r="AD278" s="1062"/>
      <c r="AE278" s="1062"/>
      <c r="AF278" s="1062"/>
      <c r="AG278" s="1062"/>
      <c r="AH278" s="1062"/>
      <c r="AI278" s="1062"/>
      <c r="AJ278" s="1062"/>
      <c r="AK278" s="1062"/>
      <c r="AL278" s="1062"/>
      <c r="AM278" s="1062"/>
      <c r="AN278" s="1062"/>
      <c r="AO278" s="1063"/>
      <c r="AP278" s="1064"/>
      <c r="AQ278" s="1286" t="str">
        <f t="shared" si="35"/>
        <v xml:space="preserve"> </v>
      </c>
      <c r="AR278" s="1282">
        <f t="shared" si="36"/>
        <v>0</v>
      </c>
      <c r="AS278" s="1065"/>
    </row>
    <row r="279" spans="1:47" ht="12.75" hidden="1" customHeight="1">
      <c r="A279" s="1059" t="s">
        <v>541</v>
      </c>
      <c r="B279" s="1060" t="str">
        <f t="shared" si="37"/>
        <v xml:space="preserve"> </v>
      </c>
      <c r="C279" s="1077" t="s">
        <v>514</v>
      </c>
      <c r="D279" s="1282">
        <v>0</v>
      </c>
      <c r="E279" s="1077" t="str">
        <f t="shared" si="33"/>
        <v xml:space="preserve"> </v>
      </c>
      <c r="F279" s="1006"/>
      <c r="G279" s="1006"/>
      <c r="H279" s="1006"/>
      <c r="I279" s="1006"/>
      <c r="J279" s="1006"/>
      <c r="K279" s="1006"/>
      <c r="L279" s="1062"/>
      <c r="M279" s="1062"/>
      <c r="N279" s="1062"/>
      <c r="O279" s="1062"/>
      <c r="P279" s="1062"/>
      <c r="Q279" s="1062"/>
      <c r="R279" s="1062"/>
      <c r="S279" s="1062"/>
      <c r="T279" s="1062"/>
      <c r="U279" s="1062"/>
      <c r="V279" s="1062"/>
      <c r="W279" s="1062"/>
      <c r="X279" s="1062"/>
      <c r="Y279" s="1062"/>
      <c r="Z279" s="1062"/>
      <c r="AA279" s="1062"/>
      <c r="AB279" s="1062"/>
      <c r="AC279" s="1062"/>
      <c r="AD279" s="1062"/>
      <c r="AE279" s="1062"/>
      <c r="AF279" s="1062"/>
      <c r="AG279" s="1062"/>
      <c r="AH279" s="1062"/>
      <c r="AI279" s="1062"/>
      <c r="AJ279" s="1062"/>
      <c r="AK279" s="1062"/>
      <c r="AL279" s="1062"/>
      <c r="AM279" s="1062"/>
      <c r="AN279" s="1062"/>
      <c r="AO279" s="1063"/>
      <c r="AP279" s="1064"/>
      <c r="AQ279" s="1286" t="str">
        <f t="shared" si="35"/>
        <v xml:space="preserve"> </v>
      </c>
      <c r="AR279" s="1282">
        <f t="shared" si="36"/>
        <v>0</v>
      </c>
      <c r="AS279" s="1065"/>
      <c r="AU279" s="1053"/>
    </row>
    <row r="280" spans="1:47" ht="12.75" hidden="1" customHeight="1">
      <c r="A280" s="1059" t="s">
        <v>270</v>
      </c>
      <c r="B280" s="1060" t="str">
        <f t="shared" si="37"/>
        <v xml:space="preserve"> </v>
      </c>
      <c r="C280" s="1077" t="s">
        <v>514</v>
      </c>
      <c r="D280" s="1282">
        <v>0</v>
      </c>
      <c r="E280" s="1077" t="str">
        <f t="shared" si="33"/>
        <v xml:space="preserve"> </v>
      </c>
      <c r="F280" s="1006"/>
      <c r="G280" s="1006"/>
      <c r="H280" s="1006"/>
      <c r="I280" s="1006"/>
      <c r="J280" s="1006"/>
      <c r="K280" s="1006"/>
      <c r="L280" s="1062"/>
      <c r="M280" s="1062"/>
      <c r="N280" s="1062"/>
      <c r="O280" s="1062"/>
      <c r="P280" s="1062"/>
      <c r="Q280" s="1062"/>
      <c r="R280" s="1062"/>
      <c r="S280" s="1062"/>
      <c r="T280" s="1062"/>
      <c r="U280" s="1062"/>
      <c r="V280" s="1062"/>
      <c r="W280" s="1062"/>
      <c r="X280" s="1062"/>
      <c r="Y280" s="1062"/>
      <c r="Z280" s="1062"/>
      <c r="AA280" s="1062"/>
      <c r="AB280" s="1062"/>
      <c r="AC280" s="1062"/>
      <c r="AD280" s="1062"/>
      <c r="AE280" s="1062"/>
      <c r="AF280" s="1062"/>
      <c r="AG280" s="1062"/>
      <c r="AH280" s="1062"/>
      <c r="AI280" s="1062"/>
      <c r="AJ280" s="1062"/>
      <c r="AK280" s="1062"/>
      <c r="AL280" s="1062"/>
      <c r="AM280" s="1062"/>
      <c r="AN280" s="1062"/>
      <c r="AO280" s="1063"/>
      <c r="AP280" s="1064"/>
      <c r="AQ280" s="1286" t="str">
        <f t="shared" si="35"/>
        <v xml:space="preserve"> </v>
      </c>
      <c r="AR280" s="1282">
        <f t="shared" si="36"/>
        <v>0</v>
      </c>
      <c r="AS280" s="1065"/>
    </row>
    <row r="281" spans="1:47" ht="12.75" hidden="1" customHeight="1">
      <c r="A281" s="1059" t="s">
        <v>227</v>
      </c>
      <c r="B281" s="1060" t="str">
        <f t="shared" si="37"/>
        <v xml:space="preserve"> </v>
      </c>
      <c r="C281" s="1077" t="s">
        <v>514</v>
      </c>
      <c r="D281" s="1282">
        <v>0</v>
      </c>
      <c r="E281" s="1077" t="str">
        <f t="shared" si="33"/>
        <v xml:space="preserve"> </v>
      </c>
      <c r="F281" s="1006"/>
      <c r="G281" s="1006"/>
      <c r="H281" s="1006"/>
      <c r="I281" s="1006"/>
      <c r="J281" s="1006"/>
      <c r="K281" s="1006"/>
      <c r="L281" s="1062"/>
      <c r="M281" s="1062"/>
      <c r="N281" s="1062"/>
      <c r="O281" s="1062"/>
      <c r="P281" s="1062"/>
      <c r="Q281" s="1062"/>
      <c r="R281" s="1062"/>
      <c r="S281" s="1062"/>
      <c r="T281" s="1062"/>
      <c r="U281" s="1062"/>
      <c r="V281" s="1062"/>
      <c r="W281" s="1062"/>
      <c r="X281" s="1062"/>
      <c r="Y281" s="1062"/>
      <c r="Z281" s="1062"/>
      <c r="AA281" s="1062"/>
      <c r="AB281" s="1062"/>
      <c r="AC281" s="1062"/>
      <c r="AD281" s="1062"/>
      <c r="AE281" s="1062"/>
      <c r="AF281" s="1062"/>
      <c r="AG281" s="1062"/>
      <c r="AH281" s="1062"/>
      <c r="AI281" s="1062"/>
      <c r="AJ281" s="1062"/>
      <c r="AK281" s="1062"/>
      <c r="AL281" s="1062"/>
      <c r="AM281" s="1062"/>
      <c r="AN281" s="1062"/>
      <c r="AO281" s="1063"/>
      <c r="AP281" s="1064"/>
      <c r="AQ281" s="1286" t="str">
        <f t="shared" si="35"/>
        <v xml:space="preserve"> </v>
      </c>
      <c r="AR281" s="1282">
        <f t="shared" si="36"/>
        <v>0</v>
      </c>
      <c r="AS281" s="1065"/>
    </row>
    <row r="282" spans="1:47" ht="12.75" hidden="1" customHeight="1">
      <c r="A282" s="1059" t="s">
        <v>312</v>
      </c>
      <c r="B282" s="1060" t="str">
        <f t="shared" si="37"/>
        <v xml:space="preserve"> </v>
      </c>
      <c r="C282" s="1077" t="s">
        <v>514</v>
      </c>
      <c r="D282" s="1282">
        <v>0</v>
      </c>
      <c r="E282" s="1077" t="str">
        <f t="shared" si="33"/>
        <v xml:space="preserve"> </v>
      </c>
      <c r="F282" s="1006"/>
      <c r="G282" s="1006"/>
      <c r="H282" s="1006"/>
      <c r="I282" s="1006"/>
      <c r="J282" s="1006"/>
      <c r="K282" s="1006"/>
      <c r="L282" s="1062"/>
      <c r="M282" s="1062"/>
      <c r="N282" s="1062"/>
      <c r="O282" s="1062"/>
      <c r="P282" s="1062"/>
      <c r="Q282" s="1062"/>
      <c r="R282" s="1062"/>
      <c r="S282" s="1062"/>
      <c r="T282" s="1062"/>
      <c r="U282" s="1062"/>
      <c r="V282" s="1062"/>
      <c r="W282" s="1062"/>
      <c r="X282" s="1062"/>
      <c r="Y282" s="1062"/>
      <c r="Z282" s="1062"/>
      <c r="AA282" s="1062"/>
      <c r="AB282" s="1062"/>
      <c r="AC282" s="1062"/>
      <c r="AD282" s="1062"/>
      <c r="AE282" s="1062"/>
      <c r="AF282" s="1062"/>
      <c r="AG282" s="1062"/>
      <c r="AH282" s="1062"/>
      <c r="AI282" s="1062"/>
      <c r="AJ282" s="1062"/>
      <c r="AK282" s="1062"/>
      <c r="AL282" s="1062"/>
      <c r="AM282" s="1062"/>
      <c r="AN282" s="1062"/>
      <c r="AO282" s="1063"/>
      <c r="AP282" s="1064"/>
      <c r="AQ282" s="1286" t="str">
        <f t="shared" si="35"/>
        <v xml:space="preserve"> </v>
      </c>
      <c r="AR282" s="1282">
        <f t="shared" si="36"/>
        <v>0</v>
      </c>
      <c r="AS282" s="1065"/>
      <c r="AT282" s="1053"/>
    </row>
    <row r="283" spans="1:47" ht="12.75" hidden="1" customHeight="1">
      <c r="A283" s="1295" t="s">
        <v>1667</v>
      </c>
      <c r="B283" s="1060">
        <f t="shared" si="37"/>
        <v>4</v>
      </c>
      <c r="C283" s="1077">
        <v>1.818287037037037E-2</v>
      </c>
      <c r="D283" s="1287">
        <v>0</v>
      </c>
      <c r="E283" s="1077" t="str">
        <f>IFERROR(AVERAGE(F283:AO283), " ")</f>
        <v xml:space="preserve"> </v>
      </c>
      <c r="F283" s="1043"/>
      <c r="G283" s="1006"/>
      <c r="H283" s="1044"/>
      <c r="I283" s="1044"/>
      <c r="J283" s="1043"/>
      <c r="K283" s="1044"/>
      <c r="L283" s="1063"/>
      <c r="M283" s="1063"/>
      <c r="N283" s="1063"/>
      <c r="O283" s="1063"/>
      <c r="P283" s="1063"/>
      <c r="Q283" s="1063"/>
      <c r="R283" s="1063"/>
      <c r="S283" s="1063"/>
      <c r="T283" s="1063"/>
      <c r="U283" s="1063"/>
      <c r="V283" s="1063"/>
      <c r="W283" s="1063"/>
      <c r="X283" s="1063"/>
      <c r="Y283" s="1063"/>
      <c r="Z283" s="1063"/>
      <c r="AA283" s="1063"/>
      <c r="AB283" s="1063"/>
      <c r="AC283" s="1063"/>
      <c r="AD283" s="1063"/>
      <c r="AE283" s="1063"/>
      <c r="AF283" s="1063"/>
      <c r="AG283" s="1063"/>
      <c r="AH283" s="1063"/>
      <c r="AI283" s="1063"/>
      <c r="AJ283" s="1063"/>
      <c r="AK283" s="1063"/>
      <c r="AL283" s="1063"/>
      <c r="AM283" s="1063"/>
      <c r="AN283" s="1063"/>
      <c r="AO283" s="1063"/>
      <c r="AP283" s="1081"/>
      <c r="AQ283" s="1006" t="str">
        <f t="shared" si="35"/>
        <v xml:space="preserve"> </v>
      </c>
      <c r="AR283" s="1282">
        <f t="shared" si="36"/>
        <v>0</v>
      </c>
      <c r="AS283" s="1053"/>
      <c r="AT283" s="1053"/>
      <c r="AU283" s="1053"/>
    </row>
    <row r="284" spans="1:47" ht="12.75" hidden="1" customHeight="1">
      <c r="A284" s="1059" t="s">
        <v>780</v>
      </c>
      <c r="B284" s="1060" t="str">
        <f t="shared" si="37"/>
        <v xml:space="preserve"> </v>
      </c>
      <c r="C284" s="1077" t="s">
        <v>514</v>
      </c>
      <c r="D284" s="1282">
        <v>0</v>
      </c>
      <c r="E284" s="1077" t="str">
        <f>IFERROR(AVERAGEA(F284:AO284), " ")</f>
        <v xml:space="preserve"> </v>
      </c>
      <c r="F284" s="1006"/>
      <c r="G284" s="1006"/>
      <c r="H284" s="1006"/>
      <c r="I284" s="1006"/>
      <c r="J284" s="1006"/>
      <c r="K284" s="1006"/>
      <c r="L284" s="1062"/>
      <c r="M284" s="1062"/>
      <c r="N284" s="1062"/>
      <c r="O284" s="1062"/>
      <c r="P284" s="1062"/>
      <c r="Q284" s="1062"/>
      <c r="R284" s="1062"/>
      <c r="S284" s="1062"/>
      <c r="T284" s="1062"/>
      <c r="U284" s="1062"/>
      <c r="V284" s="1062"/>
      <c r="W284" s="1062"/>
      <c r="X284" s="1062"/>
      <c r="Y284" s="1062"/>
      <c r="Z284" s="1062"/>
      <c r="AA284" s="1062"/>
      <c r="AB284" s="1062"/>
      <c r="AC284" s="1062"/>
      <c r="AD284" s="1062"/>
      <c r="AE284" s="1062"/>
      <c r="AF284" s="1062"/>
      <c r="AG284" s="1062"/>
      <c r="AH284" s="1062"/>
      <c r="AI284" s="1062"/>
      <c r="AJ284" s="1062"/>
      <c r="AK284" s="1062"/>
      <c r="AL284" s="1062"/>
      <c r="AM284" s="1062"/>
      <c r="AN284" s="1062"/>
      <c r="AO284" s="1063"/>
      <c r="AP284" s="1290"/>
      <c r="AQ284" s="1286" t="str">
        <f t="shared" si="35"/>
        <v xml:space="preserve"> </v>
      </c>
      <c r="AR284" s="1282">
        <f t="shared" si="36"/>
        <v>0</v>
      </c>
      <c r="AS284" s="1065"/>
    </row>
    <row r="285" spans="1:47" ht="12.75" hidden="1" customHeight="1">
      <c r="A285" s="1059" t="s">
        <v>1567</v>
      </c>
      <c r="B285" s="1060">
        <f t="shared" si="37"/>
        <v>9</v>
      </c>
      <c r="C285" s="1077">
        <v>1.4837962962962963E-2</v>
      </c>
      <c r="D285" s="1287">
        <v>0</v>
      </c>
      <c r="E285" s="1077" t="str">
        <f>IFERROR(AVERAGE(F285:AO285), " ")</f>
        <v xml:space="preserve"> </v>
      </c>
      <c r="F285" s="1044"/>
      <c r="G285" s="1044"/>
      <c r="H285" s="1044"/>
      <c r="I285" s="1044"/>
      <c r="J285" s="1043"/>
      <c r="K285" s="1043"/>
      <c r="L285" s="1063"/>
      <c r="M285" s="1063"/>
      <c r="N285" s="1063"/>
      <c r="O285" s="1063"/>
      <c r="P285" s="1063"/>
      <c r="Q285" s="1063"/>
      <c r="R285" s="1063"/>
      <c r="S285" s="1063"/>
      <c r="T285" s="1063"/>
      <c r="U285" s="1063"/>
      <c r="V285" s="1063"/>
      <c r="W285" s="1063"/>
      <c r="X285" s="1063"/>
      <c r="Y285" s="1063"/>
      <c r="Z285" s="1063"/>
      <c r="AA285" s="1063"/>
      <c r="AB285" s="1063"/>
      <c r="AC285" s="1063"/>
      <c r="AD285" s="1063"/>
      <c r="AE285" s="1063"/>
      <c r="AF285" s="1063"/>
      <c r="AG285" s="1063"/>
      <c r="AH285" s="1063"/>
      <c r="AI285" s="1063"/>
      <c r="AJ285" s="1063"/>
      <c r="AK285" s="1063"/>
      <c r="AL285" s="1063"/>
      <c r="AM285" s="1063"/>
      <c r="AN285" s="1063"/>
      <c r="AO285" s="1063"/>
      <c r="AP285" s="1081"/>
      <c r="AQ285" s="1286" t="str">
        <f t="shared" si="35"/>
        <v xml:space="preserve"> </v>
      </c>
      <c r="AR285" s="1282">
        <f t="shared" si="36"/>
        <v>0</v>
      </c>
      <c r="AS285" s="1053"/>
      <c r="AT285" s="1053"/>
      <c r="AU285" s="1053"/>
    </row>
    <row r="286" spans="1:47" ht="12.75" hidden="1" customHeight="1">
      <c r="A286" s="1059" t="s">
        <v>419</v>
      </c>
      <c r="B286" s="1060" t="str">
        <f t="shared" si="37"/>
        <v xml:space="preserve"> </v>
      </c>
      <c r="C286" s="1077" t="s">
        <v>514</v>
      </c>
      <c r="D286" s="1282">
        <v>0</v>
      </c>
      <c r="E286" s="1077" t="str">
        <f t="shared" ref="E286:E298" si="38">IFERROR(AVERAGEA(F286:AO286), " ")</f>
        <v xml:space="preserve"> </v>
      </c>
      <c r="F286" s="1006"/>
      <c r="G286" s="1006"/>
      <c r="H286" s="1006"/>
      <c r="I286" s="1006"/>
      <c r="J286" s="1006"/>
      <c r="K286" s="1006"/>
      <c r="L286" s="1062"/>
      <c r="M286" s="1062"/>
      <c r="N286" s="1062"/>
      <c r="O286" s="1062"/>
      <c r="P286" s="1062"/>
      <c r="Q286" s="1062"/>
      <c r="R286" s="1062"/>
      <c r="S286" s="1062"/>
      <c r="T286" s="1062"/>
      <c r="U286" s="1062"/>
      <c r="V286" s="1062"/>
      <c r="W286" s="1062"/>
      <c r="X286" s="1062"/>
      <c r="Y286" s="1062"/>
      <c r="Z286" s="1062"/>
      <c r="AA286" s="1062"/>
      <c r="AB286" s="1062"/>
      <c r="AC286" s="1062"/>
      <c r="AD286" s="1062"/>
      <c r="AE286" s="1062"/>
      <c r="AF286" s="1062"/>
      <c r="AG286" s="1062"/>
      <c r="AH286" s="1062"/>
      <c r="AI286" s="1062"/>
      <c r="AJ286" s="1062"/>
      <c r="AK286" s="1062"/>
      <c r="AL286" s="1062"/>
      <c r="AM286" s="1062"/>
      <c r="AN286" s="1062"/>
      <c r="AO286" s="1063"/>
      <c r="AP286" s="1064"/>
      <c r="AQ286" s="1286" t="str">
        <f t="shared" si="35"/>
        <v xml:space="preserve"> </v>
      </c>
      <c r="AR286" s="1282">
        <f t="shared" si="36"/>
        <v>0</v>
      </c>
      <c r="AS286" s="1065"/>
    </row>
    <row r="287" spans="1:47" ht="12.75" hidden="1" customHeight="1">
      <c r="A287" s="1059" t="s">
        <v>1167</v>
      </c>
      <c r="B287" s="1060" t="str">
        <f t="shared" si="37"/>
        <v xml:space="preserve"> </v>
      </c>
      <c r="C287" s="1077" t="s">
        <v>514</v>
      </c>
      <c r="D287" s="1282">
        <v>0</v>
      </c>
      <c r="E287" s="1077" t="str">
        <f t="shared" si="38"/>
        <v xml:space="preserve"> </v>
      </c>
      <c r="F287" s="1006"/>
      <c r="G287" s="1006"/>
      <c r="H287" s="1006"/>
      <c r="I287" s="1006"/>
      <c r="J287" s="1006"/>
      <c r="K287" s="1006"/>
      <c r="L287" s="1062"/>
      <c r="M287" s="1062"/>
      <c r="N287" s="1062"/>
      <c r="O287" s="1062"/>
      <c r="P287" s="1062"/>
      <c r="Q287" s="1062"/>
      <c r="R287" s="1062"/>
      <c r="S287" s="1062"/>
      <c r="T287" s="1062"/>
      <c r="U287" s="1062"/>
      <c r="V287" s="1062"/>
      <c r="W287" s="1062"/>
      <c r="X287" s="1062"/>
      <c r="Y287" s="1062"/>
      <c r="Z287" s="1062"/>
      <c r="AA287" s="1062"/>
      <c r="AB287" s="1062"/>
      <c r="AC287" s="1062"/>
      <c r="AD287" s="1062"/>
      <c r="AE287" s="1062"/>
      <c r="AF287" s="1062"/>
      <c r="AG287" s="1062"/>
      <c r="AH287" s="1062"/>
      <c r="AI287" s="1062"/>
      <c r="AJ287" s="1062"/>
      <c r="AK287" s="1062"/>
      <c r="AL287" s="1062"/>
      <c r="AM287" s="1062"/>
      <c r="AN287" s="1062"/>
      <c r="AO287" s="1063"/>
      <c r="AP287" s="1064"/>
      <c r="AQ287" s="1286" t="str">
        <f t="shared" si="35"/>
        <v xml:space="preserve"> </v>
      </c>
      <c r="AR287" s="1282">
        <f t="shared" si="36"/>
        <v>0</v>
      </c>
      <c r="AS287" s="1065"/>
    </row>
    <row r="288" spans="1:47" ht="12.75" hidden="1" customHeight="1">
      <c r="A288" s="1059" t="s">
        <v>889</v>
      </c>
      <c r="B288" s="1060" t="str">
        <f t="shared" si="37"/>
        <v xml:space="preserve"> </v>
      </c>
      <c r="C288" s="1077" t="s">
        <v>514</v>
      </c>
      <c r="D288" s="1282">
        <v>0</v>
      </c>
      <c r="E288" s="1077" t="str">
        <f t="shared" si="38"/>
        <v xml:space="preserve"> </v>
      </c>
      <c r="F288" s="1006"/>
      <c r="G288" s="1006"/>
      <c r="H288" s="1006"/>
      <c r="I288" s="1006"/>
      <c r="J288" s="1006"/>
      <c r="K288" s="1006"/>
      <c r="L288" s="1062"/>
      <c r="M288" s="1062"/>
      <c r="N288" s="1062"/>
      <c r="O288" s="1062"/>
      <c r="P288" s="1062"/>
      <c r="Q288" s="1062"/>
      <c r="R288" s="1062"/>
      <c r="S288" s="1062"/>
      <c r="T288" s="1062"/>
      <c r="U288" s="1062"/>
      <c r="V288" s="1062"/>
      <c r="W288" s="1062"/>
      <c r="X288" s="1062"/>
      <c r="Y288" s="1062"/>
      <c r="Z288" s="1062"/>
      <c r="AA288" s="1062"/>
      <c r="AB288" s="1062"/>
      <c r="AC288" s="1062"/>
      <c r="AD288" s="1062"/>
      <c r="AE288" s="1062"/>
      <c r="AF288" s="1062"/>
      <c r="AG288" s="1062"/>
      <c r="AH288" s="1062"/>
      <c r="AI288" s="1062"/>
      <c r="AJ288" s="1062"/>
      <c r="AK288" s="1062"/>
      <c r="AL288" s="1062"/>
      <c r="AM288" s="1062"/>
      <c r="AN288" s="1062"/>
      <c r="AO288" s="1063"/>
      <c r="AP288" s="1064"/>
      <c r="AQ288" s="1286" t="str">
        <f t="shared" si="35"/>
        <v xml:space="preserve"> </v>
      </c>
      <c r="AR288" s="1282">
        <f t="shared" si="36"/>
        <v>0</v>
      </c>
      <c r="AS288" s="1065"/>
    </row>
    <row r="289" spans="1:47" ht="12.75" hidden="1" customHeight="1">
      <c r="A289" s="1059" t="s">
        <v>1037</v>
      </c>
      <c r="B289" s="1060" t="str">
        <f t="shared" si="37"/>
        <v xml:space="preserve"> </v>
      </c>
      <c r="C289" s="1077" t="s">
        <v>514</v>
      </c>
      <c r="D289" s="1282">
        <v>0</v>
      </c>
      <c r="E289" s="1077" t="str">
        <f t="shared" si="38"/>
        <v xml:space="preserve"> </v>
      </c>
      <c r="F289" s="1006"/>
      <c r="G289" s="1006"/>
      <c r="H289" s="1006"/>
      <c r="I289" s="1006"/>
      <c r="J289" s="1006"/>
      <c r="K289" s="1006"/>
      <c r="L289" s="1062"/>
      <c r="M289" s="1062"/>
      <c r="N289" s="1062"/>
      <c r="O289" s="1062"/>
      <c r="P289" s="1062"/>
      <c r="Q289" s="1062"/>
      <c r="R289" s="1062"/>
      <c r="S289" s="1062"/>
      <c r="T289" s="1062"/>
      <c r="U289" s="1062"/>
      <c r="V289" s="1062"/>
      <c r="W289" s="1062"/>
      <c r="X289" s="1062"/>
      <c r="Y289" s="1062"/>
      <c r="Z289" s="1062"/>
      <c r="AA289" s="1062"/>
      <c r="AB289" s="1062"/>
      <c r="AC289" s="1062"/>
      <c r="AD289" s="1062"/>
      <c r="AE289" s="1062"/>
      <c r="AF289" s="1062"/>
      <c r="AG289" s="1062"/>
      <c r="AH289" s="1062"/>
      <c r="AI289" s="1062"/>
      <c r="AJ289" s="1062"/>
      <c r="AK289" s="1062"/>
      <c r="AL289" s="1062"/>
      <c r="AM289" s="1062"/>
      <c r="AN289" s="1062"/>
      <c r="AO289" s="1063"/>
      <c r="AP289" s="1064"/>
      <c r="AQ289" s="1286" t="str">
        <f t="shared" si="35"/>
        <v xml:space="preserve"> </v>
      </c>
      <c r="AR289" s="1282">
        <f t="shared" si="36"/>
        <v>0</v>
      </c>
      <c r="AS289" s="1065"/>
    </row>
    <row r="290" spans="1:47" ht="12.75" hidden="1" customHeight="1">
      <c r="A290" s="1059" t="s">
        <v>852</v>
      </c>
      <c r="B290" s="1060" t="str">
        <f t="shared" si="37"/>
        <v xml:space="preserve"> </v>
      </c>
      <c r="C290" s="1077" t="s">
        <v>514</v>
      </c>
      <c r="D290" s="1282">
        <v>0</v>
      </c>
      <c r="E290" s="1077" t="str">
        <f t="shared" si="38"/>
        <v xml:space="preserve"> </v>
      </c>
      <c r="F290" s="1006"/>
      <c r="G290" s="1006"/>
      <c r="H290" s="1006"/>
      <c r="I290" s="1006"/>
      <c r="J290" s="1006"/>
      <c r="K290" s="1006"/>
      <c r="L290" s="1062"/>
      <c r="M290" s="1062"/>
      <c r="N290" s="1062"/>
      <c r="O290" s="1062"/>
      <c r="P290" s="1062"/>
      <c r="Q290" s="1062"/>
      <c r="R290" s="1062"/>
      <c r="S290" s="1062"/>
      <c r="T290" s="1062"/>
      <c r="U290" s="1062"/>
      <c r="V290" s="1062"/>
      <c r="W290" s="1062"/>
      <c r="X290" s="1062"/>
      <c r="Y290" s="1062"/>
      <c r="Z290" s="1062"/>
      <c r="AA290" s="1062"/>
      <c r="AB290" s="1062"/>
      <c r="AC290" s="1062"/>
      <c r="AD290" s="1062"/>
      <c r="AE290" s="1062"/>
      <c r="AF290" s="1062"/>
      <c r="AG290" s="1062"/>
      <c r="AH290" s="1062"/>
      <c r="AI290" s="1062"/>
      <c r="AJ290" s="1062"/>
      <c r="AK290" s="1062"/>
      <c r="AL290" s="1062"/>
      <c r="AM290" s="1062"/>
      <c r="AN290" s="1062"/>
      <c r="AO290" s="1063"/>
      <c r="AP290" s="1064"/>
      <c r="AQ290" s="1286" t="str">
        <f t="shared" si="35"/>
        <v xml:space="preserve"> </v>
      </c>
      <c r="AR290" s="1282">
        <f t="shared" si="36"/>
        <v>0</v>
      </c>
      <c r="AS290" s="1065"/>
    </row>
    <row r="291" spans="1:47" ht="12.75" hidden="1" customHeight="1">
      <c r="A291" s="1059" t="s">
        <v>560</v>
      </c>
      <c r="B291" s="1060" t="str">
        <f t="shared" si="37"/>
        <v xml:space="preserve"> </v>
      </c>
      <c r="C291" s="1077" t="s">
        <v>514</v>
      </c>
      <c r="D291" s="1282">
        <v>0</v>
      </c>
      <c r="E291" s="1077" t="str">
        <f t="shared" si="38"/>
        <v xml:space="preserve"> </v>
      </c>
      <c r="F291" s="1006"/>
      <c r="G291" s="1006"/>
      <c r="H291" s="1006"/>
      <c r="I291" s="1006"/>
      <c r="J291" s="1006"/>
      <c r="K291" s="1006"/>
      <c r="L291" s="1062"/>
      <c r="M291" s="1062"/>
      <c r="N291" s="1062"/>
      <c r="O291" s="1062"/>
      <c r="P291" s="1062"/>
      <c r="Q291" s="1062"/>
      <c r="R291" s="1062"/>
      <c r="S291" s="1062"/>
      <c r="T291" s="1062"/>
      <c r="U291" s="1062"/>
      <c r="V291" s="1062"/>
      <c r="W291" s="1062"/>
      <c r="X291" s="1062"/>
      <c r="Y291" s="1062"/>
      <c r="Z291" s="1062"/>
      <c r="AA291" s="1062"/>
      <c r="AB291" s="1062"/>
      <c r="AC291" s="1062"/>
      <c r="AD291" s="1062"/>
      <c r="AE291" s="1062"/>
      <c r="AF291" s="1062"/>
      <c r="AG291" s="1062"/>
      <c r="AH291" s="1062"/>
      <c r="AI291" s="1062"/>
      <c r="AJ291" s="1062"/>
      <c r="AK291" s="1062"/>
      <c r="AL291" s="1062"/>
      <c r="AM291" s="1062"/>
      <c r="AN291" s="1062"/>
      <c r="AO291" s="1063"/>
      <c r="AP291" s="1064"/>
      <c r="AQ291" s="1286" t="str">
        <f t="shared" si="35"/>
        <v xml:space="preserve"> </v>
      </c>
      <c r="AR291" s="1282">
        <f t="shared" si="36"/>
        <v>0</v>
      </c>
      <c r="AS291" s="1065"/>
    </row>
    <row r="292" spans="1:47" ht="12.75" hidden="1" customHeight="1">
      <c r="A292" s="1059" t="s">
        <v>693</v>
      </c>
      <c r="B292" s="1060" t="str">
        <f t="shared" si="37"/>
        <v xml:space="preserve"> </v>
      </c>
      <c r="C292" s="1077" t="s">
        <v>514</v>
      </c>
      <c r="D292" s="1282">
        <v>0</v>
      </c>
      <c r="E292" s="1077" t="str">
        <f t="shared" si="38"/>
        <v xml:space="preserve"> </v>
      </c>
      <c r="F292" s="1006"/>
      <c r="G292" s="1006"/>
      <c r="H292" s="1006"/>
      <c r="I292" s="1006"/>
      <c r="J292" s="1006"/>
      <c r="K292" s="1006"/>
      <c r="L292" s="1062"/>
      <c r="M292" s="1062"/>
      <c r="N292" s="1062"/>
      <c r="O292" s="1062"/>
      <c r="P292" s="1062"/>
      <c r="Q292" s="1062"/>
      <c r="R292" s="1062"/>
      <c r="S292" s="1062"/>
      <c r="T292" s="1062"/>
      <c r="U292" s="1062"/>
      <c r="V292" s="1062"/>
      <c r="W292" s="1062"/>
      <c r="X292" s="1062"/>
      <c r="Y292" s="1062"/>
      <c r="Z292" s="1062"/>
      <c r="AA292" s="1062"/>
      <c r="AB292" s="1062"/>
      <c r="AC292" s="1062"/>
      <c r="AD292" s="1062"/>
      <c r="AE292" s="1062"/>
      <c r="AF292" s="1062"/>
      <c r="AG292" s="1062"/>
      <c r="AH292" s="1062"/>
      <c r="AI292" s="1062"/>
      <c r="AJ292" s="1062"/>
      <c r="AK292" s="1062"/>
      <c r="AL292" s="1062"/>
      <c r="AM292" s="1062"/>
      <c r="AN292" s="1062"/>
      <c r="AO292" s="1063"/>
      <c r="AP292" s="1064"/>
      <c r="AQ292" s="1286" t="str">
        <f t="shared" si="35"/>
        <v xml:space="preserve"> </v>
      </c>
      <c r="AR292" s="1282">
        <f t="shared" si="36"/>
        <v>0</v>
      </c>
      <c r="AS292" s="1065"/>
    </row>
    <row r="293" spans="1:47" ht="12.75" hidden="1" customHeight="1">
      <c r="A293" s="1066" t="s">
        <v>1113</v>
      </c>
      <c r="B293" s="1060" t="str">
        <f t="shared" si="37"/>
        <v xml:space="preserve"> </v>
      </c>
      <c r="C293" s="1077" t="s">
        <v>514</v>
      </c>
      <c r="D293" s="1282">
        <v>0</v>
      </c>
      <c r="E293" s="1077" t="str">
        <f t="shared" si="38"/>
        <v xml:space="preserve"> </v>
      </c>
      <c r="F293" s="1044"/>
      <c r="G293" s="1044"/>
      <c r="H293" s="1006"/>
      <c r="I293" s="1044"/>
      <c r="J293" s="1044"/>
      <c r="K293" s="1044"/>
      <c r="L293" s="1063"/>
      <c r="M293" s="1063"/>
      <c r="N293" s="1070"/>
      <c r="O293" s="1070"/>
      <c r="P293" s="1070"/>
      <c r="Q293" s="1070"/>
      <c r="R293" s="1070"/>
      <c r="S293" s="1070"/>
      <c r="T293" s="1070"/>
      <c r="U293" s="1070"/>
      <c r="V293" s="1070"/>
      <c r="W293" s="1070"/>
      <c r="X293" s="1070"/>
      <c r="Y293" s="1070"/>
      <c r="Z293" s="1070"/>
      <c r="AA293" s="1070"/>
      <c r="AB293" s="1070"/>
      <c r="AC293" s="1070"/>
      <c r="AD293" s="1070"/>
      <c r="AE293" s="1070"/>
      <c r="AF293" s="1070"/>
      <c r="AG293" s="1070"/>
      <c r="AH293" s="1070"/>
      <c r="AI293" s="1070"/>
      <c r="AJ293" s="1070"/>
      <c r="AK293" s="1070"/>
      <c r="AL293" s="1070"/>
      <c r="AM293" s="1070"/>
      <c r="AN293" s="1070"/>
      <c r="AO293" s="1069"/>
      <c r="AP293" s="1064"/>
      <c r="AQ293" s="1286" t="str">
        <f t="shared" si="35"/>
        <v xml:space="preserve"> </v>
      </c>
      <c r="AR293" s="1282">
        <f t="shared" si="36"/>
        <v>0</v>
      </c>
      <c r="AS293" s="1065"/>
    </row>
    <row r="294" spans="1:47" ht="12.75" hidden="1" customHeight="1">
      <c r="A294" s="1059" t="s">
        <v>337</v>
      </c>
      <c r="B294" s="1060" t="str">
        <f t="shared" si="37"/>
        <v xml:space="preserve"> </v>
      </c>
      <c r="C294" s="1077" t="s">
        <v>514</v>
      </c>
      <c r="D294" s="1282">
        <v>0</v>
      </c>
      <c r="E294" s="1077" t="str">
        <f t="shared" si="38"/>
        <v xml:space="preserve"> </v>
      </c>
      <c r="F294" s="1006"/>
      <c r="G294" s="1006"/>
      <c r="H294" s="1006"/>
      <c r="I294" s="1006"/>
      <c r="J294" s="1006"/>
      <c r="K294" s="1006"/>
      <c r="L294" s="1062"/>
      <c r="M294" s="1062"/>
      <c r="N294" s="1062"/>
      <c r="O294" s="1062"/>
      <c r="P294" s="1062"/>
      <c r="Q294" s="1062"/>
      <c r="R294" s="1062"/>
      <c r="S294" s="1062"/>
      <c r="T294" s="1062"/>
      <c r="U294" s="1062"/>
      <c r="V294" s="1062"/>
      <c r="W294" s="1062"/>
      <c r="X294" s="1062"/>
      <c r="Y294" s="1062"/>
      <c r="Z294" s="1062"/>
      <c r="AA294" s="1062"/>
      <c r="AB294" s="1062"/>
      <c r="AC294" s="1062"/>
      <c r="AD294" s="1062"/>
      <c r="AE294" s="1062"/>
      <c r="AF294" s="1062"/>
      <c r="AG294" s="1062"/>
      <c r="AH294" s="1062"/>
      <c r="AI294" s="1062"/>
      <c r="AJ294" s="1062"/>
      <c r="AK294" s="1062"/>
      <c r="AL294" s="1062"/>
      <c r="AM294" s="1062"/>
      <c r="AN294" s="1062"/>
      <c r="AO294" s="1063"/>
      <c r="AP294" s="1064"/>
      <c r="AQ294" s="1286" t="str">
        <f t="shared" si="35"/>
        <v xml:space="preserve"> </v>
      </c>
      <c r="AR294" s="1282">
        <f t="shared" si="36"/>
        <v>0</v>
      </c>
      <c r="AS294" s="1065"/>
      <c r="AU294" s="1053"/>
    </row>
    <row r="295" spans="1:47" ht="12" hidden="1" customHeight="1">
      <c r="A295" s="1066" t="s">
        <v>954</v>
      </c>
      <c r="B295" s="1060" t="str">
        <f t="shared" si="37"/>
        <v xml:space="preserve"> </v>
      </c>
      <c r="C295" s="1077" t="s">
        <v>514</v>
      </c>
      <c r="D295" s="1282">
        <v>0</v>
      </c>
      <c r="E295" s="1077" t="str">
        <f t="shared" si="38"/>
        <v xml:space="preserve"> </v>
      </c>
      <c r="F295" s="1019"/>
      <c r="G295" s="1019"/>
      <c r="H295" s="1068"/>
      <c r="I295" s="1019"/>
      <c r="J295" s="1019"/>
      <c r="K295" s="1019"/>
      <c r="L295" s="1069"/>
      <c r="M295" s="1069"/>
      <c r="N295" s="1062"/>
      <c r="O295" s="1062"/>
      <c r="P295" s="1062"/>
      <c r="Q295" s="1062"/>
      <c r="R295" s="1062"/>
      <c r="S295" s="1062"/>
      <c r="T295" s="1062"/>
      <c r="U295" s="1062"/>
      <c r="V295" s="1062"/>
      <c r="W295" s="1062"/>
      <c r="X295" s="1062"/>
      <c r="Y295" s="1062"/>
      <c r="Z295" s="1062"/>
      <c r="AA295" s="1062"/>
      <c r="AB295" s="1062"/>
      <c r="AC295" s="1062"/>
      <c r="AD295" s="1062"/>
      <c r="AE295" s="1062"/>
      <c r="AF295" s="1062"/>
      <c r="AG295" s="1062"/>
      <c r="AH295" s="1062"/>
      <c r="AI295" s="1062"/>
      <c r="AJ295" s="1062"/>
      <c r="AK295" s="1062"/>
      <c r="AL295" s="1062"/>
      <c r="AM295" s="1062"/>
      <c r="AN295" s="1062"/>
      <c r="AO295" s="1063"/>
      <c r="AP295" s="1064"/>
      <c r="AQ295" s="1286" t="str">
        <f t="shared" si="35"/>
        <v xml:space="preserve"> </v>
      </c>
      <c r="AR295" s="1282">
        <f t="shared" si="36"/>
        <v>0</v>
      </c>
      <c r="AS295" s="1065"/>
    </row>
    <row r="296" spans="1:47" ht="12.75" hidden="1" customHeight="1">
      <c r="A296" s="1059" t="s">
        <v>1196</v>
      </c>
      <c r="B296" s="1060" t="str">
        <f t="shared" si="37"/>
        <v xml:space="preserve"> </v>
      </c>
      <c r="C296" s="1077" t="s">
        <v>514</v>
      </c>
      <c r="D296" s="1282">
        <v>0</v>
      </c>
      <c r="E296" s="1077" t="str">
        <f t="shared" si="38"/>
        <v xml:space="preserve"> </v>
      </c>
      <c r="F296" s="1006"/>
      <c r="G296" s="1006"/>
      <c r="H296" s="1006"/>
      <c r="I296" s="1006"/>
      <c r="J296" s="1006"/>
      <c r="K296" s="1006"/>
      <c r="L296" s="1062"/>
      <c r="M296" s="1062"/>
      <c r="N296" s="1062"/>
      <c r="O296" s="1062"/>
      <c r="P296" s="1062"/>
      <c r="Q296" s="1062"/>
      <c r="R296" s="1062"/>
      <c r="S296" s="1062"/>
      <c r="T296" s="1062"/>
      <c r="U296" s="1062"/>
      <c r="V296" s="1062"/>
      <c r="W296" s="1062"/>
      <c r="X296" s="1062"/>
      <c r="Y296" s="1062"/>
      <c r="Z296" s="1062"/>
      <c r="AA296" s="1062"/>
      <c r="AB296" s="1062"/>
      <c r="AC296" s="1062"/>
      <c r="AD296" s="1062"/>
      <c r="AE296" s="1062"/>
      <c r="AF296" s="1062"/>
      <c r="AG296" s="1062"/>
      <c r="AH296" s="1062"/>
      <c r="AI296" s="1062"/>
      <c r="AJ296" s="1062"/>
      <c r="AK296" s="1062"/>
      <c r="AL296" s="1062"/>
      <c r="AM296" s="1062"/>
      <c r="AN296" s="1062"/>
      <c r="AO296" s="1063"/>
      <c r="AP296" s="1290"/>
      <c r="AQ296" s="1286" t="str">
        <f t="shared" si="35"/>
        <v xml:space="preserve"> </v>
      </c>
      <c r="AR296" s="1282">
        <f t="shared" si="36"/>
        <v>0</v>
      </c>
      <c r="AS296" s="1065"/>
    </row>
    <row r="297" spans="1:47" ht="12.75" hidden="1" customHeight="1">
      <c r="A297" s="1066" t="s">
        <v>1097</v>
      </c>
      <c r="B297" s="1060" t="str">
        <f t="shared" si="37"/>
        <v xml:space="preserve"> </v>
      </c>
      <c r="C297" s="1077" t="s">
        <v>514</v>
      </c>
      <c r="D297" s="1282">
        <v>0</v>
      </c>
      <c r="E297" s="1077" t="str">
        <f t="shared" si="38"/>
        <v xml:space="preserve"> </v>
      </c>
      <c r="F297" s="1019"/>
      <c r="G297" s="1019"/>
      <c r="H297" s="1068"/>
      <c r="I297" s="1019"/>
      <c r="J297" s="1019"/>
      <c r="K297" s="1019"/>
      <c r="L297" s="1069"/>
      <c r="M297" s="1069"/>
      <c r="N297" s="1070"/>
      <c r="O297" s="1070"/>
      <c r="P297" s="1070"/>
      <c r="Q297" s="1070"/>
      <c r="R297" s="1070"/>
      <c r="S297" s="1070"/>
      <c r="T297" s="1070"/>
      <c r="U297" s="1070"/>
      <c r="V297" s="1070"/>
      <c r="W297" s="1070"/>
      <c r="X297" s="1070"/>
      <c r="Y297" s="1070"/>
      <c r="Z297" s="1070"/>
      <c r="AA297" s="1070"/>
      <c r="AB297" s="1070"/>
      <c r="AC297" s="1070"/>
      <c r="AD297" s="1070"/>
      <c r="AE297" s="1070"/>
      <c r="AF297" s="1070"/>
      <c r="AG297" s="1070"/>
      <c r="AH297" s="1070"/>
      <c r="AI297" s="1070"/>
      <c r="AJ297" s="1070"/>
      <c r="AK297" s="1070"/>
      <c r="AL297" s="1070"/>
      <c r="AM297" s="1070"/>
      <c r="AN297" s="1070"/>
      <c r="AO297" s="1069"/>
      <c r="AP297" s="1064"/>
      <c r="AQ297" s="1286" t="str">
        <f t="shared" si="35"/>
        <v xml:space="preserve"> </v>
      </c>
      <c r="AR297" s="1282">
        <f t="shared" si="36"/>
        <v>0</v>
      </c>
      <c r="AS297" s="1065"/>
    </row>
    <row r="298" spans="1:47" ht="12.75" hidden="1" customHeight="1">
      <c r="A298" s="1059" t="s">
        <v>695</v>
      </c>
      <c r="B298" s="1060" t="str">
        <f t="shared" si="37"/>
        <v xml:space="preserve"> </v>
      </c>
      <c r="C298" s="1077" t="s">
        <v>514</v>
      </c>
      <c r="D298" s="1282">
        <v>0</v>
      </c>
      <c r="E298" s="1077" t="str">
        <f t="shared" si="38"/>
        <v xml:space="preserve"> </v>
      </c>
      <c r="F298" s="1006"/>
      <c r="G298" s="1006"/>
      <c r="H298" s="1006"/>
      <c r="I298" s="1006"/>
      <c r="J298" s="1006"/>
      <c r="K298" s="1006"/>
      <c r="L298" s="1062"/>
      <c r="M298" s="1062"/>
      <c r="N298" s="1062"/>
      <c r="O298" s="1062"/>
      <c r="P298" s="1062"/>
      <c r="Q298" s="1062"/>
      <c r="R298" s="1062"/>
      <c r="S298" s="1062"/>
      <c r="T298" s="1062"/>
      <c r="U298" s="1062"/>
      <c r="V298" s="1062"/>
      <c r="W298" s="1062"/>
      <c r="X298" s="1062"/>
      <c r="Y298" s="1062"/>
      <c r="Z298" s="1062"/>
      <c r="AA298" s="1062"/>
      <c r="AB298" s="1062"/>
      <c r="AC298" s="1062"/>
      <c r="AD298" s="1062"/>
      <c r="AE298" s="1062"/>
      <c r="AF298" s="1062"/>
      <c r="AG298" s="1062"/>
      <c r="AH298" s="1062"/>
      <c r="AI298" s="1062"/>
      <c r="AJ298" s="1062"/>
      <c r="AK298" s="1062"/>
      <c r="AL298" s="1062"/>
      <c r="AM298" s="1062"/>
      <c r="AN298" s="1062"/>
      <c r="AO298" s="1063"/>
      <c r="AP298" s="1064"/>
      <c r="AQ298" s="1286" t="str">
        <f t="shared" si="35"/>
        <v xml:space="preserve"> </v>
      </c>
      <c r="AR298" s="1282">
        <f t="shared" si="36"/>
        <v>0</v>
      </c>
      <c r="AS298" s="1065"/>
    </row>
    <row r="299" spans="1:47" ht="12.75" hidden="1" customHeight="1">
      <c r="A299" s="1066" t="s">
        <v>1495</v>
      </c>
      <c r="B299" s="1060">
        <f t="shared" si="37"/>
        <v>4</v>
      </c>
      <c r="C299" s="1077">
        <v>1.8518518518518521E-2</v>
      </c>
      <c r="D299" s="1287">
        <v>0</v>
      </c>
      <c r="E299" s="1077" t="str">
        <f>IFERROR(AVERAGE(F299:AO299), " ")</f>
        <v xml:space="preserve"> </v>
      </c>
      <c r="F299" s="1044"/>
      <c r="G299" s="1044"/>
      <c r="H299" s="1044"/>
      <c r="I299" s="1044"/>
      <c r="J299" s="1044"/>
      <c r="K299" s="1044"/>
      <c r="L299" s="1063"/>
      <c r="M299" s="1063"/>
      <c r="N299" s="1063"/>
      <c r="O299" s="1063"/>
      <c r="P299" s="1063"/>
      <c r="Q299" s="1063"/>
      <c r="R299" s="1063"/>
      <c r="S299" s="1063"/>
      <c r="T299" s="1063"/>
      <c r="U299" s="1063"/>
      <c r="V299" s="1063"/>
      <c r="W299" s="1063"/>
      <c r="X299" s="1063"/>
      <c r="Y299" s="1063"/>
      <c r="Z299" s="1063"/>
      <c r="AA299" s="1063"/>
      <c r="AB299" s="1063"/>
      <c r="AC299" s="1063"/>
      <c r="AD299" s="1063"/>
      <c r="AE299" s="1063"/>
      <c r="AF299" s="1063"/>
      <c r="AG299" s="1063"/>
      <c r="AH299" s="1063"/>
      <c r="AI299" s="1063"/>
      <c r="AJ299" s="1063"/>
      <c r="AK299" s="1063"/>
      <c r="AL299" s="1063"/>
      <c r="AM299" s="1063"/>
      <c r="AN299" s="1063"/>
      <c r="AO299" s="1063"/>
      <c r="AP299" s="1064"/>
      <c r="AQ299" s="1286" t="str">
        <f t="shared" si="35"/>
        <v xml:space="preserve"> </v>
      </c>
      <c r="AR299" s="1282">
        <f t="shared" si="36"/>
        <v>0</v>
      </c>
      <c r="AS299" s="1065"/>
      <c r="AU299" s="1053"/>
    </row>
    <row r="300" spans="1:47" ht="12.75" hidden="1" customHeight="1">
      <c r="A300" s="1066" t="s">
        <v>1494</v>
      </c>
      <c r="B300" s="1060">
        <f t="shared" si="37"/>
        <v>4</v>
      </c>
      <c r="C300" s="1077">
        <v>1.8460648148148146E-2</v>
      </c>
      <c r="D300" s="1287">
        <v>0</v>
      </c>
      <c r="E300" s="1077" t="str">
        <f>IFERROR(AVERAGE(F300:AO300), " ")</f>
        <v xml:space="preserve"> </v>
      </c>
      <c r="F300" s="1044"/>
      <c r="G300" s="1080"/>
      <c r="H300" s="1044"/>
      <c r="I300" s="1044"/>
      <c r="J300" s="1043"/>
      <c r="K300" s="1043"/>
      <c r="L300" s="1063"/>
      <c r="M300" s="1063"/>
      <c r="N300" s="1063"/>
      <c r="O300" s="1063"/>
      <c r="P300" s="1063"/>
      <c r="Q300" s="1063"/>
      <c r="R300" s="1063"/>
      <c r="S300" s="1063"/>
      <c r="T300" s="1063"/>
      <c r="U300" s="1063"/>
      <c r="V300" s="1063"/>
      <c r="W300" s="1063"/>
      <c r="X300" s="1063"/>
      <c r="Y300" s="1063"/>
      <c r="Z300" s="1063"/>
      <c r="AA300" s="1063"/>
      <c r="AB300" s="1063"/>
      <c r="AC300" s="1063"/>
      <c r="AD300" s="1063"/>
      <c r="AE300" s="1063"/>
      <c r="AF300" s="1063"/>
      <c r="AG300" s="1063"/>
      <c r="AH300" s="1063"/>
      <c r="AI300" s="1063"/>
      <c r="AJ300" s="1063"/>
      <c r="AK300" s="1063"/>
      <c r="AL300" s="1063"/>
      <c r="AM300" s="1063"/>
      <c r="AN300" s="1063"/>
      <c r="AO300" s="1063"/>
      <c r="AP300" s="1081"/>
      <c r="AQ300" s="1286" t="str">
        <f t="shared" si="35"/>
        <v xml:space="preserve"> </v>
      </c>
      <c r="AR300" s="1282">
        <f t="shared" si="36"/>
        <v>0</v>
      </c>
      <c r="AS300" s="1053"/>
      <c r="AT300" s="1053"/>
      <c r="AU300" s="1053"/>
    </row>
    <row r="301" spans="1:47" ht="12.75" hidden="1" customHeight="1">
      <c r="A301" s="1066" t="s">
        <v>1038</v>
      </c>
      <c r="B301" s="1060" t="str">
        <f t="shared" si="37"/>
        <v xml:space="preserve"> </v>
      </c>
      <c r="C301" s="1077" t="s">
        <v>514</v>
      </c>
      <c r="D301" s="1282">
        <v>0</v>
      </c>
      <c r="E301" s="1077" t="str">
        <f t="shared" ref="E301:E306" si="39">IFERROR(AVERAGEA(F301:AO301), " ")</f>
        <v xml:space="preserve"> </v>
      </c>
      <c r="F301" s="1019"/>
      <c r="G301" s="1019"/>
      <c r="H301" s="1006"/>
      <c r="I301" s="1019"/>
      <c r="J301" s="1019"/>
      <c r="K301" s="1019"/>
      <c r="L301" s="1069"/>
      <c r="M301" s="1069"/>
      <c r="N301" s="1070"/>
      <c r="O301" s="1070"/>
      <c r="P301" s="1070"/>
      <c r="Q301" s="1070"/>
      <c r="R301" s="1070"/>
      <c r="S301" s="1070"/>
      <c r="T301" s="1070"/>
      <c r="U301" s="1070"/>
      <c r="V301" s="1070"/>
      <c r="W301" s="1070"/>
      <c r="X301" s="1070"/>
      <c r="Y301" s="1070"/>
      <c r="Z301" s="1070"/>
      <c r="AA301" s="1070"/>
      <c r="AB301" s="1070"/>
      <c r="AC301" s="1070"/>
      <c r="AD301" s="1070"/>
      <c r="AE301" s="1070"/>
      <c r="AF301" s="1070"/>
      <c r="AG301" s="1070"/>
      <c r="AH301" s="1070"/>
      <c r="AI301" s="1070"/>
      <c r="AJ301" s="1070"/>
      <c r="AK301" s="1070"/>
      <c r="AL301" s="1070"/>
      <c r="AM301" s="1070"/>
      <c r="AN301" s="1070"/>
      <c r="AO301" s="1069"/>
      <c r="AP301" s="1064"/>
      <c r="AQ301" s="1286" t="str">
        <f t="shared" si="35"/>
        <v xml:space="preserve"> </v>
      </c>
      <c r="AR301" s="1282">
        <f t="shared" si="36"/>
        <v>0</v>
      </c>
      <c r="AS301" s="1065"/>
    </row>
    <row r="302" spans="1:47" ht="12.75" hidden="1" customHeight="1">
      <c r="A302" s="1066" t="s">
        <v>1098</v>
      </c>
      <c r="B302" s="1060" t="str">
        <f t="shared" si="37"/>
        <v xml:space="preserve"> </v>
      </c>
      <c r="C302" s="1077" t="s">
        <v>514</v>
      </c>
      <c r="D302" s="1282">
        <v>0</v>
      </c>
      <c r="E302" s="1077" t="str">
        <f t="shared" si="39"/>
        <v xml:space="preserve"> </v>
      </c>
      <c r="F302" s="1019"/>
      <c r="G302" s="1019"/>
      <c r="H302" s="1068"/>
      <c r="I302" s="1019"/>
      <c r="J302" s="1019"/>
      <c r="K302" s="1019"/>
      <c r="L302" s="1069"/>
      <c r="M302" s="1069"/>
      <c r="N302" s="1070"/>
      <c r="O302" s="1070"/>
      <c r="P302" s="1070"/>
      <c r="Q302" s="1070"/>
      <c r="R302" s="1070"/>
      <c r="S302" s="1070"/>
      <c r="T302" s="1070"/>
      <c r="U302" s="1070"/>
      <c r="V302" s="1070"/>
      <c r="W302" s="1070"/>
      <c r="X302" s="1070"/>
      <c r="Y302" s="1070"/>
      <c r="Z302" s="1070"/>
      <c r="AA302" s="1070"/>
      <c r="AB302" s="1070"/>
      <c r="AC302" s="1070"/>
      <c r="AD302" s="1070"/>
      <c r="AE302" s="1070"/>
      <c r="AF302" s="1070"/>
      <c r="AG302" s="1070"/>
      <c r="AH302" s="1070"/>
      <c r="AI302" s="1070"/>
      <c r="AJ302" s="1070"/>
      <c r="AK302" s="1070"/>
      <c r="AL302" s="1070"/>
      <c r="AM302" s="1070"/>
      <c r="AN302" s="1070"/>
      <c r="AO302" s="1069"/>
      <c r="AP302" s="1064"/>
      <c r="AQ302" s="1286" t="str">
        <f t="shared" si="35"/>
        <v xml:space="preserve"> </v>
      </c>
      <c r="AR302" s="1282">
        <f t="shared" si="36"/>
        <v>0</v>
      </c>
      <c r="AS302" s="1065"/>
    </row>
    <row r="303" spans="1:47" ht="12.75" hidden="1" customHeight="1">
      <c r="A303" s="1059" t="s">
        <v>496</v>
      </c>
      <c r="B303" s="1060" t="str">
        <f t="shared" si="37"/>
        <v xml:space="preserve"> </v>
      </c>
      <c r="C303" s="1077" t="s">
        <v>514</v>
      </c>
      <c r="D303" s="1282">
        <v>0</v>
      </c>
      <c r="E303" s="1077" t="str">
        <f t="shared" si="39"/>
        <v xml:space="preserve"> </v>
      </c>
      <c r="F303" s="1006"/>
      <c r="G303" s="1006"/>
      <c r="H303" s="1006"/>
      <c r="I303" s="1006"/>
      <c r="J303" s="1006"/>
      <c r="K303" s="1006"/>
      <c r="L303" s="1062"/>
      <c r="M303" s="1062"/>
      <c r="N303" s="1062"/>
      <c r="O303" s="1062"/>
      <c r="P303" s="1062"/>
      <c r="Q303" s="1062"/>
      <c r="R303" s="1062"/>
      <c r="S303" s="1062"/>
      <c r="T303" s="1062"/>
      <c r="U303" s="1062"/>
      <c r="V303" s="1062"/>
      <c r="W303" s="1062"/>
      <c r="X303" s="1062"/>
      <c r="Y303" s="1062"/>
      <c r="Z303" s="1062"/>
      <c r="AA303" s="1062"/>
      <c r="AB303" s="1062"/>
      <c r="AC303" s="1062"/>
      <c r="AD303" s="1062"/>
      <c r="AE303" s="1062"/>
      <c r="AF303" s="1062"/>
      <c r="AG303" s="1062"/>
      <c r="AH303" s="1062"/>
      <c r="AI303" s="1062"/>
      <c r="AJ303" s="1062"/>
      <c r="AK303" s="1062"/>
      <c r="AL303" s="1062"/>
      <c r="AM303" s="1062"/>
      <c r="AN303" s="1062"/>
      <c r="AO303" s="1063"/>
      <c r="AP303" s="1290"/>
      <c r="AQ303" s="1286" t="str">
        <f t="shared" si="35"/>
        <v xml:space="preserve"> </v>
      </c>
      <c r="AR303" s="1282">
        <f t="shared" si="36"/>
        <v>0</v>
      </c>
      <c r="AS303" s="1065"/>
    </row>
    <row r="304" spans="1:47" ht="12.75" hidden="1" customHeight="1">
      <c r="A304" s="1059" t="s">
        <v>549</v>
      </c>
      <c r="B304" s="1060" t="str">
        <f t="shared" si="37"/>
        <v xml:space="preserve"> </v>
      </c>
      <c r="C304" s="1077" t="s">
        <v>514</v>
      </c>
      <c r="D304" s="1282">
        <v>0</v>
      </c>
      <c r="E304" s="1077" t="str">
        <f t="shared" si="39"/>
        <v xml:space="preserve"> </v>
      </c>
      <c r="F304" s="1006"/>
      <c r="G304" s="1006"/>
      <c r="H304" s="1006"/>
      <c r="I304" s="1006"/>
      <c r="J304" s="1006"/>
      <c r="K304" s="1006"/>
      <c r="L304" s="1062"/>
      <c r="M304" s="1062"/>
      <c r="N304" s="1062"/>
      <c r="O304" s="1062"/>
      <c r="P304" s="1062"/>
      <c r="Q304" s="1062"/>
      <c r="R304" s="1062"/>
      <c r="S304" s="1062"/>
      <c r="T304" s="1062"/>
      <c r="U304" s="1062"/>
      <c r="V304" s="1062"/>
      <c r="W304" s="1062"/>
      <c r="X304" s="1062"/>
      <c r="Y304" s="1062"/>
      <c r="Z304" s="1062"/>
      <c r="AA304" s="1062"/>
      <c r="AB304" s="1062"/>
      <c r="AC304" s="1062"/>
      <c r="AD304" s="1062"/>
      <c r="AE304" s="1062"/>
      <c r="AF304" s="1062"/>
      <c r="AG304" s="1062"/>
      <c r="AH304" s="1062"/>
      <c r="AI304" s="1062"/>
      <c r="AJ304" s="1062"/>
      <c r="AK304" s="1062"/>
      <c r="AL304" s="1062"/>
      <c r="AM304" s="1062"/>
      <c r="AN304" s="1062"/>
      <c r="AO304" s="1063"/>
      <c r="AP304" s="1064"/>
      <c r="AQ304" s="1286" t="str">
        <f t="shared" si="35"/>
        <v xml:space="preserve"> </v>
      </c>
      <c r="AR304" s="1282">
        <f t="shared" si="36"/>
        <v>0</v>
      </c>
      <c r="AS304" s="1065"/>
    </row>
    <row r="305" spans="1:47" ht="12.75" hidden="1" customHeight="1">
      <c r="A305" s="1066" t="s">
        <v>1309</v>
      </c>
      <c r="B305" s="1060" t="str">
        <f t="shared" si="37"/>
        <v xml:space="preserve"> </v>
      </c>
      <c r="C305" s="1077" t="s">
        <v>514</v>
      </c>
      <c r="D305" s="1282">
        <v>0</v>
      </c>
      <c r="E305" s="1077" t="str">
        <f t="shared" si="39"/>
        <v xml:space="preserve"> </v>
      </c>
      <c r="F305" s="1044"/>
      <c r="G305" s="1044"/>
      <c r="H305" s="1044"/>
      <c r="I305" s="1044"/>
      <c r="J305" s="1044"/>
      <c r="K305" s="1044"/>
      <c r="L305" s="1063"/>
      <c r="M305" s="1063"/>
      <c r="N305" s="1063"/>
      <c r="O305" s="1063"/>
      <c r="P305" s="1063"/>
      <c r="Q305" s="1063"/>
      <c r="R305" s="1063"/>
      <c r="S305" s="1063"/>
      <c r="T305" s="1063"/>
      <c r="U305" s="1063"/>
      <c r="V305" s="1063"/>
      <c r="W305" s="1063"/>
      <c r="X305" s="1063"/>
      <c r="Y305" s="1063"/>
      <c r="Z305" s="1063"/>
      <c r="AA305" s="1063"/>
      <c r="AB305" s="1063"/>
      <c r="AC305" s="1063"/>
      <c r="AD305" s="1063"/>
      <c r="AE305" s="1063"/>
      <c r="AF305" s="1063"/>
      <c r="AG305" s="1063"/>
      <c r="AH305" s="1063"/>
      <c r="AI305" s="1063"/>
      <c r="AJ305" s="1063"/>
      <c r="AK305" s="1063"/>
      <c r="AL305" s="1063"/>
      <c r="AM305" s="1063"/>
      <c r="AN305" s="1063"/>
      <c r="AO305" s="1063"/>
      <c r="AP305" s="1064"/>
      <c r="AQ305" s="1286" t="str">
        <f t="shared" si="35"/>
        <v xml:space="preserve"> </v>
      </c>
      <c r="AR305" s="1282">
        <f t="shared" si="36"/>
        <v>0</v>
      </c>
      <c r="AS305" s="1065"/>
    </row>
    <row r="306" spans="1:47" ht="12.75" hidden="1" customHeight="1">
      <c r="A306" s="1066" t="s">
        <v>1310</v>
      </c>
      <c r="B306" s="1060">
        <v>0</v>
      </c>
      <c r="C306" s="1077" t="s">
        <v>514</v>
      </c>
      <c r="D306" s="1282">
        <v>0</v>
      </c>
      <c r="E306" s="1077" t="str">
        <f t="shared" si="39"/>
        <v xml:space="preserve"> </v>
      </c>
      <c r="F306" s="1044"/>
      <c r="G306" s="1044"/>
      <c r="H306" s="1044"/>
      <c r="I306" s="1044"/>
      <c r="J306" s="1044"/>
      <c r="K306" s="1044"/>
      <c r="L306" s="1063"/>
      <c r="M306" s="1063"/>
      <c r="N306" s="1063"/>
      <c r="O306" s="1063"/>
      <c r="P306" s="1063"/>
      <c r="Q306" s="1063"/>
      <c r="R306" s="1063"/>
      <c r="S306" s="1063"/>
      <c r="T306" s="1063"/>
      <c r="U306" s="1063"/>
      <c r="V306" s="1063"/>
      <c r="W306" s="1063"/>
      <c r="X306" s="1063"/>
      <c r="Y306" s="1063"/>
      <c r="Z306" s="1063"/>
      <c r="AA306" s="1063"/>
      <c r="AB306" s="1063"/>
      <c r="AC306" s="1063"/>
      <c r="AD306" s="1063"/>
      <c r="AE306" s="1063"/>
      <c r="AF306" s="1063"/>
      <c r="AG306" s="1063"/>
      <c r="AH306" s="1063"/>
      <c r="AI306" s="1063"/>
      <c r="AJ306" s="1063"/>
      <c r="AK306" s="1063"/>
      <c r="AL306" s="1063"/>
      <c r="AM306" s="1063"/>
      <c r="AN306" s="1063"/>
      <c r="AO306" s="1063"/>
      <c r="AP306" s="1064"/>
      <c r="AQ306" s="1286" t="str">
        <f t="shared" si="35"/>
        <v xml:space="preserve"> </v>
      </c>
      <c r="AR306" s="1282">
        <f t="shared" si="36"/>
        <v>0</v>
      </c>
      <c r="AS306" s="1065"/>
    </row>
    <row r="307" spans="1:47" ht="12.75" hidden="1" customHeight="1">
      <c r="A307" s="1066" t="s">
        <v>1496</v>
      </c>
      <c r="B307" s="1060">
        <f t="shared" ref="B307:B320" si="40">IFERROR(MINUTE(B$5)-MINUTE(C307)," ")</f>
        <v>7</v>
      </c>
      <c r="C307" s="1077">
        <v>1.6030092592592592E-2</v>
      </c>
      <c r="D307" s="1287">
        <v>0</v>
      </c>
      <c r="E307" s="1077" t="str">
        <f>IFERROR(AVERAGE(F307:AO307), " ")</f>
        <v xml:space="preserve"> </v>
      </c>
      <c r="F307" s="1043"/>
      <c r="G307" s="1080"/>
      <c r="H307" s="1044"/>
      <c r="I307" s="1044"/>
      <c r="J307" s="1043"/>
      <c r="K307" s="1043"/>
      <c r="L307" s="1063"/>
      <c r="M307" s="1063"/>
      <c r="N307" s="1063"/>
      <c r="O307" s="1063"/>
      <c r="P307" s="1063"/>
      <c r="Q307" s="1063"/>
      <c r="R307" s="1063"/>
      <c r="S307" s="1063"/>
      <c r="T307" s="1063"/>
      <c r="U307" s="1063"/>
      <c r="V307" s="1063"/>
      <c r="W307" s="1063"/>
      <c r="X307" s="1063"/>
      <c r="Y307" s="1063"/>
      <c r="Z307" s="1063"/>
      <c r="AA307" s="1063"/>
      <c r="AB307" s="1063"/>
      <c r="AC307" s="1063"/>
      <c r="AD307" s="1063"/>
      <c r="AE307" s="1063"/>
      <c r="AF307" s="1063"/>
      <c r="AG307" s="1063"/>
      <c r="AH307" s="1063"/>
      <c r="AI307" s="1063"/>
      <c r="AJ307" s="1063"/>
      <c r="AK307" s="1063"/>
      <c r="AL307" s="1063"/>
      <c r="AM307" s="1063"/>
      <c r="AN307" s="1063"/>
      <c r="AO307" s="1063"/>
      <c r="AP307" s="1081"/>
      <c r="AQ307" s="1006" t="str">
        <f t="shared" si="35"/>
        <v xml:space="preserve"> </v>
      </c>
      <c r="AR307" s="1282">
        <f t="shared" si="36"/>
        <v>0</v>
      </c>
      <c r="AS307" s="1053"/>
      <c r="AT307" s="1053"/>
      <c r="AU307" s="1053"/>
    </row>
    <row r="308" spans="1:47" ht="12.75" hidden="1" customHeight="1">
      <c r="A308" s="1066" t="s">
        <v>1497</v>
      </c>
      <c r="B308" s="1060">
        <f t="shared" si="40"/>
        <v>6</v>
      </c>
      <c r="C308" s="1077">
        <v>1.726851851851852E-2</v>
      </c>
      <c r="D308" s="1287">
        <v>0</v>
      </c>
      <c r="E308" s="1077" t="str">
        <f>IFERROR(AVERAGE(F308:AO308), " ")</f>
        <v xml:space="preserve"> </v>
      </c>
      <c r="F308" s="1044"/>
      <c r="G308" s="1044"/>
      <c r="H308" s="1044"/>
      <c r="I308" s="1044"/>
      <c r="J308" s="1043"/>
      <c r="K308" s="1043"/>
      <c r="L308" s="1063"/>
      <c r="M308" s="1063"/>
      <c r="N308" s="1063"/>
      <c r="O308" s="1063"/>
      <c r="P308" s="1063"/>
      <c r="Q308" s="1063"/>
      <c r="R308" s="1063"/>
      <c r="S308" s="1063"/>
      <c r="T308" s="1063"/>
      <c r="U308" s="1063"/>
      <c r="V308" s="1063"/>
      <c r="W308" s="1063"/>
      <c r="X308" s="1063"/>
      <c r="Y308" s="1063"/>
      <c r="Z308" s="1063"/>
      <c r="AA308" s="1063"/>
      <c r="AB308" s="1063"/>
      <c r="AC308" s="1063"/>
      <c r="AD308" s="1063"/>
      <c r="AE308" s="1063"/>
      <c r="AF308" s="1063"/>
      <c r="AG308" s="1063"/>
      <c r="AH308" s="1063"/>
      <c r="AI308" s="1063"/>
      <c r="AJ308" s="1063"/>
      <c r="AK308" s="1063"/>
      <c r="AL308" s="1063"/>
      <c r="AM308" s="1063"/>
      <c r="AN308" s="1063"/>
      <c r="AO308" s="1063"/>
      <c r="AP308" s="1081"/>
      <c r="AQ308" s="1006" t="str">
        <f t="shared" si="35"/>
        <v xml:space="preserve"> </v>
      </c>
      <c r="AR308" s="1282">
        <f t="shared" si="36"/>
        <v>0</v>
      </c>
      <c r="AS308" s="1053"/>
      <c r="AT308" s="1053"/>
      <c r="AU308" s="1053"/>
    </row>
    <row r="309" spans="1:47" ht="12.75" hidden="1" customHeight="1">
      <c r="A309" s="1066" t="s">
        <v>1099</v>
      </c>
      <c r="B309" s="1060" t="str">
        <f t="shared" si="40"/>
        <v xml:space="preserve"> </v>
      </c>
      <c r="C309" s="1077" t="s">
        <v>514</v>
      </c>
      <c r="D309" s="1282">
        <v>0</v>
      </c>
      <c r="E309" s="1077" t="str">
        <f>IFERROR(AVERAGEA(F309:AO309), " ")</f>
        <v xml:space="preserve"> </v>
      </c>
      <c r="F309" s="1019"/>
      <c r="G309" s="1019"/>
      <c r="H309" s="1068"/>
      <c r="I309" s="1019"/>
      <c r="J309" s="1019"/>
      <c r="K309" s="1019"/>
      <c r="L309" s="1069"/>
      <c r="M309" s="1069"/>
      <c r="N309" s="1070"/>
      <c r="O309" s="1070"/>
      <c r="P309" s="1070"/>
      <c r="Q309" s="1070"/>
      <c r="R309" s="1070"/>
      <c r="S309" s="1070"/>
      <c r="T309" s="1070"/>
      <c r="U309" s="1070"/>
      <c r="V309" s="1070"/>
      <c r="W309" s="1070"/>
      <c r="X309" s="1070"/>
      <c r="Y309" s="1070"/>
      <c r="Z309" s="1070"/>
      <c r="AA309" s="1070"/>
      <c r="AB309" s="1070"/>
      <c r="AC309" s="1070"/>
      <c r="AD309" s="1070"/>
      <c r="AE309" s="1070"/>
      <c r="AF309" s="1070"/>
      <c r="AG309" s="1070"/>
      <c r="AH309" s="1070"/>
      <c r="AI309" s="1070"/>
      <c r="AJ309" s="1070"/>
      <c r="AK309" s="1070"/>
      <c r="AL309" s="1070"/>
      <c r="AM309" s="1070"/>
      <c r="AN309" s="1070"/>
      <c r="AO309" s="1069"/>
      <c r="AP309" s="1064"/>
      <c r="AQ309" s="1286" t="str">
        <f t="shared" si="35"/>
        <v xml:space="preserve"> </v>
      </c>
      <c r="AR309" s="1282">
        <f t="shared" si="36"/>
        <v>0</v>
      </c>
      <c r="AS309" s="1065"/>
      <c r="AT309" s="1053"/>
    </row>
    <row r="310" spans="1:47" ht="12.75" hidden="1" customHeight="1">
      <c r="A310" s="1059" t="s">
        <v>381</v>
      </c>
      <c r="B310" s="1060" t="str">
        <f t="shared" si="40"/>
        <v xml:space="preserve"> </v>
      </c>
      <c r="C310" s="1077" t="s">
        <v>514</v>
      </c>
      <c r="D310" s="1282">
        <v>0</v>
      </c>
      <c r="E310" s="1077" t="str">
        <f>IFERROR(AVERAGEA(F310:AO310), " ")</f>
        <v xml:space="preserve"> </v>
      </c>
      <c r="F310" s="1006"/>
      <c r="G310" s="1006"/>
      <c r="H310" s="1006"/>
      <c r="I310" s="1006"/>
      <c r="J310" s="1006"/>
      <c r="K310" s="1006"/>
      <c r="L310" s="1062"/>
      <c r="M310" s="1062"/>
      <c r="N310" s="1062"/>
      <c r="O310" s="1062"/>
      <c r="P310" s="1062"/>
      <c r="Q310" s="1062"/>
      <c r="R310" s="1062"/>
      <c r="S310" s="1062"/>
      <c r="T310" s="1062"/>
      <c r="U310" s="1062"/>
      <c r="V310" s="1062"/>
      <c r="W310" s="1062"/>
      <c r="X310" s="1062"/>
      <c r="Y310" s="1062"/>
      <c r="Z310" s="1062"/>
      <c r="AA310" s="1062"/>
      <c r="AB310" s="1062"/>
      <c r="AC310" s="1062"/>
      <c r="AD310" s="1062"/>
      <c r="AE310" s="1062"/>
      <c r="AF310" s="1062"/>
      <c r="AG310" s="1062"/>
      <c r="AH310" s="1062"/>
      <c r="AI310" s="1062"/>
      <c r="AJ310" s="1062"/>
      <c r="AK310" s="1062"/>
      <c r="AL310" s="1062"/>
      <c r="AM310" s="1062"/>
      <c r="AN310" s="1062"/>
      <c r="AO310" s="1063"/>
      <c r="AP310" s="1064"/>
      <c r="AQ310" s="1286" t="str">
        <f t="shared" si="35"/>
        <v xml:space="preserve"> </v>
      </c>
      <c r="AR310" s="1282">
        <f t="shared" si="36"/>
        <v>0</v>
      </c>
      <c r="AS310" s="1065"/>
    </row>
    <row r="311" spans="1:47" ht="12.75" hidden="1" customHeight="1">
      <c r="A311" s="1059" t="s">
        <v>1197</v>
      </c>
      <c r="B311" s="1060" t="str">
        <f t="shared" si="40"/>
        <v xml:space="preserve"> </v>
      </c>
      <c r="C311" s="1077" t="s">
        <v>514</v>
      </c>
      <c r="D311" s="1282">
        <v>0</v>
      </c>
      <c r="E311" s="1077" t="str">
        <f>IFERROR(AVERAGEA(F311:AO311), " ")</f>
        <v xml:space="preserve"> </v>
      </c>
      <c r="F311" s="1006"/>
      <c r="G311" s="1006"/>
      <c r="H311" s="1006"/>
      <c r="I311" s="1006"/>
      <c r="J311" s="1006"/>
      <c r="K311" s="1006"/>
      <c r="L311" s="1062"/>
      <c r="M311" s="1062"/>
      <c r="N311" s="1062"/>
      <c r="O311" s="1062"/>
      <c r="P311" s="1062"/>
      <c r="Q311" s="1062"/>
      <c r="R311" s="1062"/>
      <c r="S311" s="1062"/>
      <c r="T311" s="1062"/>
      <c r="U311" s="1062"/>
      <c r="V311" s="1062"/>
      <c r="W311" s="1062"/>
      <c r="X311" s="1062"/>
      <c r="Y311" s="1062"/>
      <c r="Z311" s="1062"/>
      <c r="AA311" s="1062"/>
      <c r="AB311" s="1062"/>
      <c r="AC311" s="1062"/>
      <c r="AD311" s="1062"/>
      <c r="AE311" s="1062"/>
      <c r="AF311" s="1062"/>
      <c r="AG311" s="1062"/>
      <c r="AH311" s="1062"/>
      <c r="AI311" s="1062"/>
      <c r="AJ311" s="1062"/>
      <c r="AK311" s="1062"/>
      <c r="AL311" s="1062"/>
      <c r="AM311" s="1062"/>
      <c r="AN311" s="1062"/>
      <c r="AO311" s="1063"/>
      <c r="AP311" s="1290"/>
      <c r="AQ311" s="1286" t="str">
        <f t="shared" si="35"/>
        <v xml:space="preserve"> </v>
      </c>
      <c r="AR311" s="1282">
        <f t="shared" si="36"/>
        <v>0</v>
      </c>
      <c r="AS311" s="1065"/>
    </row>
    <row r="312" spans="1:47" ht="12.75" hidden="1" customHeight="1">
      <c r="A312" s="1059" t="s">
        <v>17</v>
      </c>
      <c r="B312" s="1060">
        <f t="shared" si="40"/>
        <v>10</v>
      </c>
      <c r="C312" s="1077">
        <v>1.4120370370370368E-2</v>
      </c>
      <c r="D312" s="1287">
        <v>0</v>
      </c>
      <c r="E312" s="1077" t="str">
        <f>IFERROR(AVERAGE(F312:AO312), " ")</f>
        <v xml:space="preserve"> </v>
      </c>
      <c r="F312" s="1006"/>
      <c r="G312" s="1006"/>
      <c r="H312" s="1006"/>
      <c r="I312" s="1006"/>
      <c r="J312" s="1006"/>
      <c r="K312" s="1006"/>
      <c r="L312" s="1062"/>
      <c r="M312" s="1062"/>
      <c r="N312" s="1062"/>
      <c r="O312" s="1062"/>
      <c r="P312" s="1062"/>
      <c r="Q312" s="1062"/>
      <c r="R312" s="1062"/>
      <c r="S312" s="1062"/>
      <c r="T312" s="1062"/>
      <c r="U312" s="1062"/>
      <c r="V312" s="1062"/>
      <c r="W312" s="1062"/>
      <c r="X312" s="1062"/>
      <c r="Y312" s="1062"/>
      <c r="Z312" s="1062"/>
      <c r="AA312" s="1062"/>
      <c r="AB312" s="1062"/>
      <c r="AC312" s="1062"/>
      <c r="AD312" s="1062"/>
      <c r="AE312" s="1062"/>
      <c r="AF312" s="1062"/>
      <c r="AG312" s="1062"/>
      <c r="AH312" s="1062"/>
      <c r="AI312" s="1062"/>
      <c r="AJ312" s="1062"/>
      <c r="AK312" s="1062"/>
      <c r="AL312" s="1062"/>
      <c r="AM312" s="1062"/>
      <c r="AN312" s="1062"/>
      <c r="AO312" s="1063"/>
      <c r="AP312" s="1290"/>
      <c r="AQ312" s="1286" t="str">
        <f t="shared" si="35"/>
        <v xml:space="preserve"> </v>
      </c>
      <c r="AR312" s="1282">
        <f t="shared" si="36"/>
        <v>0</v>
      </c>
      <c r="AS312" s="1065"/>
    </row>
    <row r="313" spans="1:47" ht="12.75" hidden="1" customHeight="1">
      <c r="A313" s="1059" t="s">
        <v>17</v>
      </c>
      <c r="B313" s="1060" t="str">
        <f t="shared" si="40"/>
        <v xml:space="preserve"> </v>
      </c>
      <c r="C313" s="1077" t="s">
        <v>514</v>
      </c>
      <c r="D313" s="1282">
        <v>0</v>
      </c>
      <c r="E313" s="1077" t="str">
        <f t="shared" ref="E313:E324" si="41">IFERROR(AVERAGEA(F313:AO313), " ")</f>
        <v xml:space="preserve"> </v>
      </c>
      <c r="F313" s="1006"/>
      <c r="G313" s="1006"/>
      <c r="H313" s="1006"/>
      <c r="I313" s="1006"/>
      <c r="J313" s="1006"/>
      <c r="K313" s="1006"/>
      <c r="L313" s="1062"/>
      <c r="M313" s="1062"/>
      <c r="N313" s="1062"/>
      <c r="O313" s="1062"/>
      <c r="P313" s="1062"/>
      <c r="Q313" s="1062"/>
      <c r="R313" s="1062"/>
      <c r="S313" s="1062"/>
      <c r="T313" s="1062"/>
      <c r="U313" s="1062"/>
      <c r="V313" s="1062"/>
      <c r="W313" s="1062"/>
      <c r="X313" s="1062"/>
      <c r="Y313" s="1062"/>
      <c r="Z313" s="1062"/>
      <c r="AA313" s="1062"/>
      <c r="AB313" s="1062"/>
      <c r="AC313" s="1062"/>
      <c r="AD313" s="1062"/>
      <c r="AE313" s="1062"/>
      <c r="AF313" s="1062"/>
      <c r="AG313" s="1062"/>
      <c r="AH313" s="1062"/>
      <c r="AI313" s="1062"/>
      <c r="AJ313" s="1062"/>
      <c r="AK313" s="1062"/>
      <c r="AL313" s="1062"/>
      <c r="AM313" s="1062"/>
      <c r="AN313" s="1062"/>
      <c r="AO313" s="1063"/>
      <c r="AP313" s="1290"/>
      <c r="AQ313" s="1286" t="str">
        <f t="shared" si="35"/>
        <v xml:space="preserve"> </v>
      </c>
      <c r="AR313" s="1282">
        <f t="shared" si="36"/>
        <v>0</v>
      </c>
      <c r="AS313" s="1065"/>
    </row>
    <row r="314" spans="1:47" ht="12.75" hidden="1" customHeight="1">
      <c r="A314" s="1059" t="s">
        <v>696</v>
      </c>
      <c r="B314" s="1060" t="str">
        <f t="shared" si="40"/>
        <v xml:space="preserve"> </v>
      </c>
      <c r="C314" s="1077" t="s">
        <v>514</v>
      </c>
      <c r="D314" s="1282">
        <v>0</v>
      </c>
      <c r="E314" s="1077" t="str">
        <f t="shared" si="41"/>
        <v xml:space="preserve"> </v>
      </c>
      <c r="F314" s="1019"/>
      <c r="G314" s="1019"/>
      <c r="H314" s="1068"/>
      <c r="I314" s="1019"/>
      <c r="J314" s="1006"/>
      <c r="K314" s="1006"/>
      <c r="L314" s="1062"/>
      <c r="M314" s="1062"/>
      <c r="N314" s="1062"/>
      <c r="O314" s="1062"/>
      <c r="P314" s="1062"/>
      <c r="Q314" s="1062"/>
      <c r="R314" s="1062"/>
      <c r="S314" s="1062"/>
      <c r="T314" s="1062"/>
      <c r="U314" s="1062"/>
      <c r="V314" s="1062"/>
      <c r="W314" s="1062"/>
      <c r="X314" s="1062"/>
      <c r="Y314" s="1062"/>
      <c r="Z314" s="1062"/>
      <c r="AA314" s="1062"/>
      <c r="AB314" s="1062"/>
      <c r="AC314" s="1062"/>
      <c r="AD314" s="1062"/>
      <c r="AE314" s="1062"/>
      <c r="AF314" s="1062"/>
      <c r="AG314" s="1062"/>
      <c r="AH314" s="1062"/>
      <c r="AI314" s="1062"/>
      <c r="AJ314" s="1062"/>
      <c r="AK314" s="1062"/>
      <c r="AL314" s="1062"/>
      <c r="AM314" s="1062"/>
      <c r="AN314" s="1062"/>
      <c r="AO314" s="1063"/>
      <c r="AP314" s="1290"/>
      <c r="AQ314" s="1286" t="str">
        <f t="shared" si="35"/>
        <v xml:space="preserve"> </v>
      </c>
      <c r="AR314" s="1282">
        <f t="shared" si="36"/>
        <v>0</v>
      </c>
      <c r="AS314" s="1065"/>
    </row>
    <row r="315" spans="1:47" ht="12.75" hidden="1" customHeight="1">
      <c r="A315" s="1059" t="s">
        <v>697</v>
      </c>
      <c r="B315" s="1060" t="str">
        <f t="shared" si="40"/>
        <v xml:space="preserve"> </v>
      </c>
      <c r="C315" s="1077" t="s">
        <v>514</v>
      </c>
      <c r="D315" s="1282">
        <v>0</v>
      </c>
      <c r="E315" s="1077" t="str">
        <f t="shared" si="41"/>
        <v xml:space="preserve"> </v>
      </c>
      <c r="F315" s="1006"/>
      <c r="G315" s="1006"/>
      <c r="H315" s="1006"/>
      <c r="I315" s="1006"/>
      <c r="J315" s="1006"/>
      <c r="K315" s="1006"/>
      <c r="L315" s="1062"/>
      <c r="M315" s="1062"/>
      <c r="N315" s="1062"/>
      <c r="O315" s="1062"/>
      <c r="P315" s="1062"/>
      <c r="Q315" s="1062"/>
      <c r="R315" s="1062"/>
      <c r="S315" s="1062"/>
      <c r="T315" s="1062"/>
      <c r="U315" s="1062"/>
      <c r="V315" s="1062"/>
      <c r="W315" s="1062"/>
      <c r="X315" s="1062"/>
      <c r="Y315" s="1062"/>
      <c r="Z315" s="1062"/>
      <c r="AA315" s="1062"/>
      <c r="AB315" s="1062"/>
      <c r="AC315" s="1062"/>
      <c r="AD315" s="1062"/>
      <c r="AE315" s="1062"/>
      <c r="AF315" s="1062"/>
      <c r="AG315" s="1062"/>
      <c r="AH315" s="1062"/>
      <c r="AI315" s="1062"/>
      <c r="AJ315" s="1062"/>
      <c r="AK315" s="1062"/>
      <c r="AL315" s="1062"/>
      <c r="AM315" s="1062"/>
      <c r="AN315" s="1062"/>
      <c r="AO315" s="1063"/>
      <c r="AP315" s="1064"/>
      <c r="AQ315" s="1286" t="str">
        <f t="shared" si="35"/>
        <v xml:space="preserve"> </v>
      </c>
      <c r="AR315" s="1282">
        <f t="shared" si="36"/>
        <v>0</v>
      </c>
      <c r="AS315" s="1065"/>
    </row>
    <row r="316" spans="1:47" ht="12.75" hidden="1" customHeight="1">
      <c r="A316" s="1059" t="s">
        <v>1198</v>
      </c>
      <c r="B316" s="1060" t="str">
        <f t="shared" si="40"/>
        <v xml:space="preserve"> </v>
      </c>
      <c r="C316" s="1077" t="s">
        <v>514</v>
      </c>
      <c r="D316" s="1282">
        <v>0</v>
      </c>
      <c r="E316" s="1077" t="str">
        <f t="shared" si="41"/>
        <v xml:space="preserve"> </v>
      </c>
      <c r="F316" s="1006"/>
      <c r="G316" s="1006"/>
      <c r="H316" s="1006"/>
      <c r="I316" s="1006"/>
      <c r="J316" s="1006"/>
      <c r="K316" s="1006"/>
      <c r="L316" s="1062"/>
      <c r="M316" s="1062"/>
      <c r="N316" s="1062"/>
      <c r="O316" s="1062"/>
      <c r="P316" s="1062"/>
      <c r="Q316" s="1062"/>
      <c r="R316" s="1062"/>
      <c r="S316" s="1062"/>
      <c r="T316" s="1062"/>
      <c r="U316" s="1062"/>
      <c r="V316" s="1062"/>
      <c r="W316" s="1062"/>
      <c r="X316" s="1062"/>
      <c r="Y316" s="1062"/>
      <c r="Z316" s="1062"/>
      <c r="AA316" s="1062"/>
      <c r="AB316" s="1062"/>
      <c r="AC316" s="1062"/>
      <c r="AD316" s="1062"/>
      <c r="AE316" s="1062"/>
      <c r="AF316" s="1062"/>
      <c r="AG316" s="1062"/>
      <c r="AH316" s="1062"/>
      <c r="AI316" s="1062"/>
      <c r="AJ316" s="1062"/>
      <c r="AK316" s="1062"/>
      <c r="AL316" s="1062"/>
      <c r="AM316" s="1062"/>
      <c r="AN316" s="1062"/>
      <c r="AO316" s="1063"/>
      <c r="AP316" s="1064"/>
      <c r="AQ316" s="1286" t="str">
        <f t="shared" si="35"/>
        <v xml:space="preserve"> </v>
      </c>
      <c r="AR316" s="1282">
        <f t="shared" si="36"/>
        <v>0</v>
      </c>
      <c r="AS316" s="1065"/>
    </row>
    <row r="317" spans="1:47" ht="12.75" hidden="1" customHeight="1">
      <c r="A317" s="1066" t="s">
        <v>893</v>
      </c>
      <c r="B317" s="1060" t="str">
        <f t="shared" si="40"/>
        <v xml:space="preserve"> </v>
      </c>
      <c r="C317" s="1077" t="s">
        <v>514</v>
      </c>
      <c r="D317" s="1282">
        <v>0</v>
      </c>
      <c r="E317" s="1077" t="str">
        <f t="shared" si="41"/>
        <v xml:space="preserve"> </v>
      </c>
      <c r="F317" s="1044"/>
      <c r="G317" s="1044"/>
      <c r="H317" s="1006"/>
      <c r="I317" s="1044"/>
      <c r="J317" s="1044"/>
      <c r="K317" s="1044"/>
      <c r="L317" s="1063"/>
      <c r="M317" s="1063"/>
      <c r="N317" s="1062"/>
      <c r="O317" s="1062"/>
      <c r="P317" s="1062"/>
      <c r="Q317" s="1062"/>
      <c r="R317" s="1062"/>
      <c r="S317" s="1062"/>
      <c r="T317" s="1062"/>
      <c r="U317" s="1062"/>
      <c r="V317" s="1062"/>
      <c r="W317" s="1062"/>
      <c r="X317" s="1062"/>
      <c r="Y317" s="1062"/>
      <c r="Z317" s="1062"/>
      <c r="AA317" s="1062"/>
      <c r="AB317" s="1062"/>
      <c r="AC317" s="1062"/>
      <c r="AD317" s="1062"/>
      <c r="AE317" s="1062"/>
      <c r="AF317" s="1062"/>
      <c r="AG317" s="1062"/>
      <c r="AH317" s="1062"/>
      <c r="AI317" s="1062"/>
      <c r="AJ317" s="1062"/>
      <c r="AK317" s="1062"/>
      <c r="AL317" s="1062"/>
      <c r="AM317" s="1062"/>
      <c r="AN317" s="1062"/>
      <c r="AO317" s="1063"/>
      <c r="AP317" s="1064"/>
      <c r="AQ317" s="1286" t="str">
        <f t="shared" si="35"/>
        <v xml:space="preserve"> </v>
      </c>
      <c r="AR317" s="1282">
        <f t="shared" si="36"/>
        <v>0</v>
      </c>
      <c r="AS317" s="1065"/>
    </row>
    <row r="318" spans="1:47" ht="12.75" hidden="1" customHeight="1">
      <c r="A318" s="1059" t="s">
        <v>361</v>
      </c>
      <c r="B318" s="1060" t="str">
        <f t="shared" si="40"/>
        <v xml:space="preserve"> </v>
      </c>
      <c r="C318" s="1077" t="s">
        <v>514</v>
      </c>
      <c r="D318" s="1282">
        <v>0</v>
      </c>
      <c r="E318" s="1077" t="str">
        <f t="shared" si="41"/>
        <v xml:space="preserve"> </v>
      </c>
      <c r="F318" s="1006"/>
      <c r="G318" s="1006"/>
      <c r="H318" s="1006"/>
      <c r="I318" s="1006"/>
      <c r="J318" s="1006"/>
      <c r="K318" s="1006"/>
      <c r="L318" s="1062"/>
      <c r="M318" s="1062"/>
      <c r="N318" s="1062"/>
      <c r="O318" s="1062"/>
      <c r="P318" s="1062"/>
      <c r="Q318" s="1062"/>
      <c r="R318" s="1062"/>
      <c r="S318" s="1062"/>
      <c r="T318" s="1062"/>
      <c r="U318" s="1062"/>
      <c r="V318" s="1062"/>
      <c r="W318" s="1062"/>
      <c r="X318" s="1062"/>
      <c r="Y318" s="1062"/>
      <c r="Z318" s="1062"/>
      <c r="AA318" s="1062"/>
      <c r="AB318" s="1062"/>
      <c r="AC318" s="1062"/>
      <c r="AD318" s="1062"/>
      <c r="AE318" s="1062"/>
      <c r="AF318" s="1062"/>
      <c r="AG318" s="1062"/>
      <c r="AH318" s="1062"/>
      <c r="AI318" s="1062"/>
      <c r="AJ318" s="1062"/>
      <c r="AK318" s="1062"/>
      <c r="AL318" s="1062"/>
      <c r="AM318" s="1062"/>
      <c r="AN318" s="1062"/>
      <c r="AO318" s="1063"/>
      <c r="AP318" s="1064"/>
      <c r="AQ318" s="1286" t="str">
        <f t="shared" si="35"/>
        <v xml:space="preserve"> </v>
      </c>
      <c r="AR318" s="1282">
        <f t="shared" si="36"/>
        <v>0</v>
      </c>
      <c r="AS318" s="1065"/>
    </row>
    <row r="319" spans="1:47" ht="12.75" hidden="1" customHeight="1">
      <c r="A319" s="1066" t="s">
        <v>1039</v>
      </c>
      <c r="B319" s="1060" t="str">
        <f t="shared" si="40"/>
        <v xml:space="preserve"> </v>
      </c>
      <c r="C319" s="1077" t="s">
        <v>514</v>
      </c>
      <c r="D319" s="1282">
        <v>0</v>
      </c>
      <c r="E319" s="1077" t="str">
        <f t="shared" si="41"/>
        <v xml:space="preserve"> </v>
      </c>
      <c r="F319" s="1019"/>
      <c r="G319" s="1019"/>
      <c r="H319" s="1068"/>
      <c r="I319" s="1019"/>
      <c r="J319" s="1019"/>
      <c r="K319" s="1019"/>
      <c r="L319" s="1069"/>
      <c r="M319" s="1069"/>
      <c r="N319" s="1070"/>
      <c r="O319" s="1070"/>
      <c r="P319" s="1070"/>
      <c r="Q319" s="1070"/>
      <c r="R319" s="1070"/>
      <c r="S319" s="1070"/>
      <c r="T319" s="1070"/>
      <c r="U319" s="1070"/>
      <c r="V319" s="1070"/>
      <c r="W319" s="1070"/>
      <c r="X319" s="1070"/>
      <c r="Y319" s="1070"/>
      <c r="Z319" s="1070"/>
      <c r="AA319" s="1070"/>
      <c r="AB319" s="1070"/>
      <c r="AC319" s="1070"/>
      <c r="AD319" s="1070"/>
      <c r="AE319" s="1070"/>
      <c r="AF319" s="1070"/>
      <c r="AG319" s="1070"/>
      <c r="AH319" s="1070"/>
      <c r="AI319" s="1070"/>
      <c r="AJ319" s="1070"/>
      <c r="AK319" s="1070"/>
      <c r="AL319" s="1070"/>
      <c r="AM319" s="1070"/>
      <c r="AN319" s="1070"/>
      <c r="AO319" s="1069"/>
      <c r="AP319" s="1064"/>
      <c r="AQ319" s="1286" t="str">
        <f t="shared" si="35"/>
        <v xml:space="preserve"> </v>
      </c>
      <c r="AR319" s="1282">
        <f t="shared" si="36"/>
        <v>0</v>
      </c>
      <c r="AS319" s="1065"/>
      <c r="AT319" s="1053"/>
    </row>
    <row r="320" spans="1:47" ht="12.75" hidden="1" customHeight="1">
      <c r="A320" s="1059" t="s">
        <v>510</v>
      </c>
      <c r="B320" s="1060" t="str">
        <f t="shared" si="40"/>
        <v xml:space="preserve"> </v>
      </c>
      <c r="C320" s="1077" t="s">
        <v>514</v>
      </c>
      <c r="D320" s="1282">
        <v>0</v>
      </c>
      <c r="E320" s="1077" t="str">
        <f t="shared" si="41"/>
        <v xml:space="preserve"> </v>
      </c>
      <c r="F320" s="1006"/>
      <c r="G320" s="1006"/>
      <c r="H320" s="1006"/>
      <c r="I320" s="1006"/>
      <c r="J320" s="1006"/>
      <c r="K320" s="1006"/>
      <c r="L320" s="1062"/>
      <c r="M320" s="1062"/>
      <c r="N320" s="1062"/>
      <c r="O320" s="1062"/>
      <c r="P320" s="1062"/>
      <c r="Q320" s="1062"/>
      <c r="R320" s="1062"/>
      <c r="S320" s="1062"/>
      <c r="T320" s="1062"/>
      <c r="U320" s="1062"/>
      <c r="V320" s="1062"/>
      <c r="W320" s="1062"/>
      <c r="X320" s="1062"/>
      <c r="Y320" s="1062"/>
      <c r="Z320" s="1062"/>
      <c r="AA320" s="1062"/>
      <c r="AB320" s="1062"/>
      <c r="AC320" s="1062"/>
      <c r="AD320" s="1062"/>
      <c r="AE320" s="1062"/>
      <c r="AF320" s="1062"/>
      <c r="AG320" s="1062"/>
      <c r="AH320" s="1062"/>
      <c r="AI320" s="1062"/>
      <c r="AJ320" s="1062"/>
      <c r="AK320" s="1062"/>
      <c r="AL320" s="1062"/>
      <c r="AM320" s="1062"/>
      <c r="AN320" s="1062"/>
      <c r="AO320" s="1063"/>
      <c r="AP320" s="1290"/>
      <c r="AQ320" s="1286" t="str">
        <f t="shared" si="35"/>
        <v xml:space="preserve"> </v>
      </c>
      <c r="AR320" s="1282">
        <f t="shared" si="36"/>
        <v>0</v>
      </c>
      <c r="AS320" s="1065"/>
    </row>
    <row r="321" spans="1:47" ht="12.75" hidden="1" customHeight="1">
      <c r="A321" s="1059" t="s">
        <v>1311</v>
      </c>
      <c r="B321" s="1060">
        <v>0</v>
      </c>
      <c r="C321" s="1077" t="s">
        <v>514</v>
      </c>
      <c r="D321" s="1282">
        <v>0</v>
      </c>
      <c r="E321" s="1077" t="str">
        <f t="shared" si="41"/>
        <v xml:space="preserve"> </v>
      </c>
      <c r="F321" s="1044"/>
      <c r="G321" s="1044"/>
      <c r="H321" s="1044"/>
      <c r="I321" s="1044"/>
      <c r="J321" s="1044"/>
      <c r="K321" s="1044"/>
      <c r="L321" s="1063"/>
      <c r="M321" s="1063"/>
      <c r="N321" s="1063"/>
      <c r="O321" s="1063"/>
      <c r="P321" s="1063"/>
      <c r="Q321" s="1063"/>
      <c r="R321" s="1063"/>
      <c r="S321" s="1063"/>
      <c r="T321" s="1063"/>
      <c r="U321" s="1063"/>
      <c r="V321" s="1063"/>
      <c r="W321" s="1063"/>
      <c r="X321" s="1063"/>
      <c r="Y321" s="1063"/>
      <c r="Z321" s="1063"/>
      <c r="AA321" s="1063"/>
      <c r="AB321" s="1063"/>
      <c r="AC321" s="1063"/>
      <c r="AD321" s="1063"/>
      <c r="AE321" s="1063"/>
      <c r="AF321" s="1063"/>
      <c r="AG321" s="1063"/>
      <c r="AH321" s="1063"/>
      <c r="AI321" s="1063"/>
      <c r="AJ321" s="1063"/>
      <c r="AK321" s="1063"/>
      <c r="AL321" s="1063"/>
      <c r="AM321" s="1063"/>
      <c r="AN321" s="1063"/>
      <c r="AO321" s="1069"/>
      <c r="AP321" s="1064"/>
      <c r="AQ321" s="1286" t="str">
        <f t="shared" si="35"/>
        <v xml:space="preserve"> </v>
      </c>
      <c r="AR321" s="1282">
        <f t="shared" si="36"/>
        <v>0</v>
      </c>
      <c r="AS321" s="1065"/>
      <c r="AU321" s="1053"/>
    </row>
    <row r="322" spans="1:47" ht="12.75" hidden="1" customHeight="1">
      <c r="A322" s="1066" t="s">
        <v>951</v>
      </c>
      <c r="B322" s="1060" t="str">
        <f t="shared" ref="B322:B360" si="42">IFERROR(MINUTE(B$5)-MINUTE(C322)," ")</f>
        <v xml:space="preserve"> </v>
      </c>
      <c r="C322" s="1077" t="s">
        <v>514</v>
      </c>
      <c r="D322" s="1282">
        <v>0</v>
      </c>
      <c r="E322" s="1077" t="str">
        <f t="shared" si="41"/>
        <v xml:space="preserve"> </v>
      </c>
      <c r="F322" s="1019"/>
      <c r="G322" s="1019"/>
      <c r="H322" s="1068"/>
      <c r="I322" s="1019"/>
      <c r="J322" s="1019"/>
      <c r="K322" s="1019"/>
      <c r="L322" s="1069"/>
      <c r="M322" s="1069"/>
      <c r="N322" s="1062"/>
      <c r="O322" s="1062"/>
      <c r="P322" s="1062"/>
      <c r="Q322" s="1062"/>
      <c r="R322" s="1062"/>
      <c r="S322" s="1062"/>
      <c r="T322" s="1062"/>
      <c r="U322" s="1062"/>
      <c r="V322" s="1062"/>
      <c r="W322" s="1062"/>
      <c r="X322" s="1062"/>
      <c r="Y322" s="1062"/>
      <c r="Z322" s="1062"/>
      <c r="AA322" s="1062"/>
      <c r="AB322" s="1062"/>
      <c r="AC322" s="1062"/>
      <c r="AD322" s="1062"/>
      <c r="AE322" s="1062"/>
      <c r="AF322" s="1062"/>
      <c r="AG322" s="1062"/>
      <c r="AH322" s="1062"/>
      <c r="AI322" s="1062"/>
      <c r="AJ322" s="1062"/>
      <c r="AK322" s="1062"/>
      <c r="AL322" s="1062"/>
      <c r="AM322" s="1062"/>
      <c r="AN322" s="1062"/>
      <c r="AO322" s="1063"/>
      <c r="AP322" s="1064"/>
      <c r="AQ322" s="1286" t="str">
        <f t="shared" si="35"/>
        <v xml:space="preserve"> </v>
      </c>
      <c r="AR322" s="1282">
        <f t="shared" si="36"/>
        <v>0</v>
      </c>
      <c r="AS322" s="1065"/>
    </row>
    <row r="323" spans="1:47" ht="12.75" hidden="1" customHeight="1">
      <c r="A323" s="1066" t="s">
        <v>876</v>
      </c>
      <c r="B323" s="1060" t="str">
        <f t="shared" si="42"/>
        <v xml:space="preserve"> </v>
      </c>
      <c r="C323" s="1077" t="s">
        <v>514</v>
      </c>
      <c r="D323" s="1282">
        <v>0</v>
      </c>
      <c r="E323" s="1077" t="str">
        <f t="shared" si="41"/>
        <v xml:space="preserve"> </v>
      </c>
      <c r="F323" s="1019"/>
      <c r="G323" s="1019"/>
      <c r="H323" s="1068"/>
      <c r="I323" s="1019"/>
      <c r="J323" s="1019"/>
      <c r="K323" s="1019"/>
      <c r="L323" s="1069"/>
      <c r="M323" s="1069"/>
      <c r="N323" s="1070"/>
      <c r="O323" s="1070"/>
      <c r="P323" s="1070"/>
      <c r="Q323" s="1070"/>
      <c r="R323" s="1070"/>
      <c r="S323" s="1070"/>
      <c r="T323" s="1070"/>
      <c r="U323" s="1070"/>
      <c r="V323" s="1070"/>
      <c r="W323" s="1070"/>
      <c r="X323" s="1070"/>
      <c r="Y323" s="1070"/>
      <c r="Z323" s="1070"/>
      <c r="AA323" s="1070"/>
      <c r="AB323" s="1070"/>
      <c r="AC323" s="1070"/>
      <c r="AD323" s="1070"/>
      <c r="AE323" s="1070"/>
      <c r="AF323" s="1070"/>
      <c r="AG323" s="1070"/>
      <c r="AH323" s="1070"/>
      <c r="AI323" s="1070"/>
      <c r="AJ323" s="1070"/>
      <c r="AK323" s="1070"/>
      <c r="AL323" s="1070"/>
      <c r="AM323" s="1070"/>
      <c r="AN323" s="1070"/>
      <c r="AO323" s="1069"/>
      <c r="AP323" s="1064"/>
      <c r="AQ323" s="1286" t="str">
        <f t="shared" si="35"/>
        <v xml:space="preserve"> </v>
      </c>
      <c r="AR323" s="1282">
        <f t="shared" si="36"/>
        <v>0</v>
      </c>
      <c r="AS323" s="1065"/>
      <c r="AU323" s="1053"/>
    </row>
    <row r="324" spans="1:47" ht="12.75" hidden="1" customHeight="1">
      <c r="A324" s="1059" t="s">
        <v>1199</v>
      </c>
      <c r="B324" s="1060" t="str">
        <f t="shared" si="42"/>
        <v xml:space="preserve"> </v>
      </c>
      <c r="C324" s="1077" t="s">
        <v>514</v>
      </c>
      <c r="D324" s="1282">
        <v>0</v>
      </c>
      <c r="E324" s="1077" t="str">
        <f t="shared" si="41"/>
        <v xml:space="preserve"> </v>
      </c>
      <c r="F324" s="1006"/>
      <c r="G324" s="1006"/>
      <c r="H324" s="1006"/>
      <c r="I324" s="1006"/>
      <c r="J324" s="1006"/>
      <c r="K324" s="1006"/>
      <c r="L324" s="1062"/>
      <c r="M324" s="1062"/>
      <c r="N324" s="1062"/>
      <c r="O324" s="1062"/>
      <c r="P324" s="1062"/>
      <c r="Q324" s="1062"/>
      <c r="R324" s="1062"/>
      <c r="S324" s="1062"/>
      <c r="T324" s="1062"/>
      <c r="U324" s="1062"/>
      <c r="V324" s="1062"/>
      <c r="W324" s="1062"/>
      <c r="X324" s="1062"/>
      <c r="Y324" s="1062"/>
      <c r="Z324" s="1062"/>
      <c r="AA324" s="1062"/>
      <c r="AB324" s="1062"/>
      <c r="AC324" s="1062"/>
      <c r="AD324" s="1062"/>
      <c r="AE324" s="1062"/>
      <c r="AF324" s="1062"/>
      <c r="AG324" s="1062"/>
      <c r="AH324" s="1062"/>
      <c r="AI324" s="1062"/>
      <c r="AJ324" s="1062"/>
      <c r="AK324" s="1062"/>
      <c r="AL324" s="1062"/>
      <c r="AM324" s="1062"/>
      <c r="AN324" s="1062"/>
      <c r="AO324" s="1063"/>
      <c r="AP324" s="1064"/>
      <c r="AQ324" s="1286" t="str">
        <f t="shared" si="35"/>
        <v xml:space="preserve"> </v>
      </c>
      <c r="AR324" s="1282">
        <f t="shared" si="36"/>
        <v>0</v>
      </c>
      <c r="AS324" s="1065"/>
    </row>
    <row r="325" spans="1:47" ht="12.75" hidden="1" customHeight="1">
      <c r="A325" s="1295" t="s">
        <v>1669</v>
      </c>
      <c r="B325" s="1060">
        <f t="shared" si="42"/>
        <v>11</v>
      </c>
      <c r="C325" s="1077">
        <v>1.3530092592592594E-2</v>
      </c>
      <c r="D325" s="1287">
        <v>0</v>
      </c>
      <c r="E325" s="1077" t="str">
        <f>IFERROR(AVERAGE(F325:AO325), " ")</f>
        <v xml:space="preserve"> </v>
      </c>
      <c r="F325" s="1043"/>
      <c r="G325" s="1006"/>
      <c r="H325" s="1044"/>
      <c r="I325" s="1044"/>
      <c r="J325" s="1043"/>
      <c r="K325" s="1044"/>
      <c r="L325" s="1063"/>
      <c r="M325" s="1063"/>
      <c r="N325" s="1063"/>
      <c r="O325" s="1063"/>
      <c r="P325" s="1063"/>
      <c r="Q325" s="1063"/>
      <c r="R325" s="1063"/>
      <c r="S325" s="1063"/>
      <c r="T325" s="1063"/>
      <c r="U325" s="1063"/>
      <c r="V325" s="1063"/>
      <c r="W325" s="1063"/>
      <c r="X325" s="1063"/>
      <c r="Y325" s="1063"/>
      <c r="Z325" s="1063"/>
      <c r="AA325" s="1063"/>
      <c r="AB325" s="1063"/>
      <c r="AC325" s="1063"/>
      <c r="AD325" s="1063"/>
      <c r="AE325" s="1063"/>
      <c r="AF325" s="1063"/>
      <c r="AG325" s="1063"/>
      <c r="AH325" s="1063"/>
      <c r="AI325" s="1063"/>
      <c r="AJ325" s="1063"/>
      <c r="AK325" s="1063"/>
      <c r="AL325" s="1063"/>
      <c r="AM325" s="1063"/>
      <c r="AN325" s="1063"/>
      <c r="AO325" s="1063"/>
      <c r="AP325" s="1081"/>
      <c r="AQ325" s="1006" t="str">
        <f t="shared" si="35"/>
        <v xml:space="preserve"> </v>
      </c>
      <c r="AR325" s="1282">
        <f t="shared" si="36"/>
        <v>0</v>
      </c>
      <c r="AS325" s="1053"/>
      <c r="AT325" s="1053"/>
      <c r="AU325" s="1053"/>
    </row>
    <row r="326" spans="1:47" ht="12.75" hidden="1" customHeight="1">
      <c r="A326" s="1059" t="s">
        <v>1200</v>
      </c>
      <c r="B326" s="1060" t="str">
        <f t="shared" si="42"/>
        <v xml:space="preserve"> </v>
      </c>
      <c r="C326" s="1077" t="s">
        <v>514</v>
      </c>
      <c r="D326" s="1282">
        <v>0</v>
      </c>
      <c r="E326" s="1077" t="str">
        <f>IFERROR(AVERAGEA(F326:AO326), " ")</f>
        <v xml:space="preserve"> </v>
      </c>
      <c r="F326" s="1006"/>
      <c r="G326" s="1006"/>
      <c r="H326" s="1006"/>
      <c r="I326" s="1006"/>
      <c r="J326" s="1006"/>
      <c r="K326" s="1006"/>
      <c r="L326" s="1062"/>
      <c r="M326" s="1062"/>
      <c r="N326" s="1062"/>
      <c r="O326" s="1062"/>
      <c r="P326" s="1062"/>
      <c r="Q326" s="1062"/>
      <c r="R326" s="1062"/>
      <c r="S326" s="1062"/>
      <c r="T326" s="1062"/>
      <c r="U326" s="1062"/>
      <c r="V326" s="1062"/>
      <c r="W326" s="1062"/>
      <c r="X326" s="1062"/>
      <c r="Y326" s="1062"/>
      <c r="Z326" s="1062"/>
      <c r="AA326" s="1062"/>
      <c r="AB326" s="1062"/>
      <c r="AC326" s="1062"/>
      <c r="AD326" s="1062"/>
      <c r="AE326" s="1062"/>
      <c r="AF326" s="1062"/>
      <c r="AG326" s="1062"/>
      <c r="AH326" s="1062"/>
      <c r="AI326" s="1062"/>
      <c r="AJ326" s="1062"/>
      <c r="AK326" s="1062"/>
      <c r="AL326" s="1062"/>
      <c r="AM326" s="1062"/>
      <c r="AN326" s="1062"/>
      <c r="AO326" s="1063"/>
      <c r="AP326" s="1064"/>
      <c r="AQ326" s="1286" t="str">
        <f t="shared" si="35"/>
        <v xml:space="preserve"> </v>
      </c>
      <c r="AR326" s="1282">
        <f t="shared" si="36"/>
        <v>0</v>
      </c>
      <c r="AS326" s="1065"/>
      <c r="AU326" s="1053"/>
    </row>
    <row r="327" spans="1:47" ht="12.75" hidden="1" customHeight="1">
      <c r="A327" s="1059" t="s">
        <v>1201</v>
      </c>
      <c r="B327" s="1060">
        <f t="shared" si="42"/>
        <v>7</v>
      </c>
      <c r="C327" s="1077">
        <v>1.6111111111111111E-2</v>
      </c>
      <c r="D327" s="1287">
        <v>0</v>
      </c>
      <c r="E327" s="1077" t="str">
        <f>IFERROR(AVERAGE(F327:AO327), " ")</f>
        <v xml:space="preserve"> </v>
      </c>
      <c r="F327" s="1044"/>
      <c r="G327" s="1044"/>
      <c r="H327" s="1044"/>
      <c r="I327" s="1044"/>
      <c r="J327" s="1044"/>
      <c r="K327" s="1044"/>
      <c r="L327" s="1063"/>
      <c r="M327" s="1063"/>
      <c r="N327" s="1063"/>
      <c r="O327" s="1063"/>
      <c r="P327" s="1063"/>
      <c r="Q327" s="1063"/>
      <c r="R327" s="1063"/>
      <c r="S327" s="1063"/>
      <c r="T327" s="1063"/>
      <c r="U327" s="1063"/>
      <c r="V327" s="1063"/>
      <c r="W327" s="1063"/>
      <c r="X327" s="1063"/>
      <c r="Y327" s="1063"/>
      <c r="Z327" s="1063"/>
      <c r="AA327" s="1063"/>
      <c r="AB327" s="1063"/>
      <c r="AC327" s="1063"/>
      <c r="AD327" s="1063"/>
      <c r="AE327" s="1063"/>
      <c r="AF327" s="1063"/>
      <c r="AG327" s="1063"/>
      <c r="AH327" s="1063"/>
      <c r="AI327" s="1063"/>
      <c r="AJ327" s="1063"/>
      <c r="AK327" s="1063"/>
      <c r="AL327" s="1063"/>
      <c r="AM327" s="1063"/>
      <c r="AN327" s="1063"/>
      <c r="AO327" s="1063"/>
      <c r="AP327" s="1064"/>
      <c r="AQ327" s="1286" t="str">
        <f t="shared" si="35"/>
        <v xml:space="preserve"> </v>
      </c>
      <c r="AR327" s="1282">
        <f t="shared" si="36"/>
        <v>0</v>
      </c>
      <c r="AS327" s="1065"/>
    </row>
    <row r="328" spans="1:47" ht="12.75" hidden="1" customHeight="1">
      <c r="A328" s="1066" t="s">
        <v>1101</v>
      </c>
      <c r="B328" s="1060" t="str">
        <f t="shared" si="42"/>
        <v xml:space="preserve"> </v>
      </c>
      <c r="C328" s="1077" t="s">
        <v>514</v>
      </c>
      <c r="D328" s="1282">
        <v>0</v>
      </c>
      <c r="E328" s="1077" t="str">
        <f>IFERROR(AVERAGEA(F328:AO328), " ")</f>
        <v xml:space="preserve"> </v>
      </c>
      <c r="F328" s="1019"/>
      <c r="G328" s="1019"/>
      <c r="H328" s="1068"/>
      <c r="I328" s="1019"/>
      <c r="J328" s="1019"/>
      <c r="K328" s="1019"/>
      <c r="L328" s="1069"/>
      <c r="M328" s="1069"/>
      <c r="N328" s="1070"/>
      <c r="O328" s="1070"/>
      <c r="P328" s="1070"/>
      <c r="Q328" s="1070"/>
      <c r="R328" s="1070"/>
      <c r="S328" s="1070"/>
      <c r="T328" s="1070"/>
      <c r="U328" s="1070"/>
      <c r="V328" s="1070"/>
      <c r="W328" s="1070"/>
      <c r="X328" s="1070"/>
      <c r="Y328" s="1070"/>
      <c r="Z328" s="1070"/>
      <c r="AA328" s="1070"/>
      <c r="AB328" s="1070"/>
      <c r="AC328" s="1070"/>
      <c r="AD328" s="1070"/>
      <c r="AE328" s="1070"/>
      <c r="AF328" s="1070"/>
      <c r="AG328" s="1070"/>
      <c r="AH328" s="1070"/>
      <c r="AI328" s="1070"/>
      <c r="AJ328" s="1070"/>
      <c r="AK328" s="1070"/>
      <c r="AL328" s="1070"/>
      <c r="AM328" s="1070"/>
      <c r="AN328" s="1070"/>
      <c r="AO328" s="1069"/>
      <c r="AP328" s="1064"/>
      <c r="AQ328" s="1286" t="str">
        <f t="shared" ref="AQ328:AQ391" si="43">IF(MIN(F328:AO328)=0," ",MIN(F328:AO328))</f>
        <v xml:space="preserve"> </v>
      </c>
      <c r="AR328" s="1282">
        <f t="shared" ref="AR328:AR391" si="44">COUNTA(F328:AO328)</f>
        <v>0</v>
      </c>
      <c r="AS328" s="1065"/>
    </row>
    <row r="329" spans="1:47" ht="12.75" hidden="1" customHeight="1">
      <c r="A329" s="1066" t="s">
        <v>782</v>
      </c>
      <c r="B329" s="1060" t="str">
        <f t="shared" si="42"/>
        <v xml:space="preserve"> </v>
      </c>
      <c r="C329" s="1077" t="s">
        <v>514</v>
      </c>
      <c r="D329" s="1282">
        <v>0</v>
      </c>
      <c r="E329" s="1077" t="str">
        <f>IFERROR(AVERAGEA(F329:AO329), " ")</f>
        <v xml:space="preserve"> </v>
      </c>
      <c r="F329" s="1068"/>
      <c r="G329" s="1068"/>
      <c r="H329" s="1068"/>
      <c r="I329" s="1068"/>
      <c r="J329" s="1068"/>
      <c r="K329" s="1068"/>
      <c r="L329" s="1070"/>
      <c r="M329" s="1070"/>
      <c r="N329" s="1070"/>
      <c r="O329" s="1070"/>
      <c r="P329" s="1070"/>
      <c r="Q329" s="1070"/>
      <c r="R329" s="1070"/>
      <c r="S329" s="1070"/>
      <c r="T329" s="1070"/>
      <c r="U329" s="1070"/>
      <c r="V329" s="1070"/>
      <c r="W329" s="1070"/>
      <c r="X329" s="1070"/>
      <c r="Y329" s="1070"/>
      <c r="Z329" s="1070"/>
      <c r="AA329" s="1070"/>
      <c r="AB329" s="1070"/>
      <c r="AC329" s="1070"/>
      <c r="AD329" s="1070"/>
      <c r="AE329" s="1070"/>
      <c r="AF329" s="1070"/>
      <c r="AG329" s="1070"/>
      <c r="AH329" s="1070"/>
      <c r="AI329" s="1070"/>
      <c r="AJ329" s="1070"/>
      <c r="AK329" s="1070"/>
      <c r="AL329" s="1070"/>
      <c r="AM329" s="1070"/>
      <c r="AN329" s="1070"/>
      <c r="AO329" s="1069"/>
      <c r="AP329" s="1290"/>
      <c r="AQ329" s="1286" t="str">
        <f t="shared" si="43"/>
        <v xml:space="preserve"> </v>
      </c>
      <c r="AR329" s="1282">
        <f t="shared" si="44"/>
        <v>0</v>
      </c>
      <c r="AS329" s="1065"/>
    </row>
    <row r="330" spans="1:47" ht="12.75" hidden="1" customHeight="1">
      <c r="A330" s="1066" t="s">
        <v>950</v>
      </c>
      <c r="B330" s="1060" t="str">
        <f t="shared" si="42"/>
        <v xml:space="preserve"> </v>
      </c>
      <c r="C330" s="1091" t="s">
        <v>514</v>
      </c>
      <c r="D330" s="1287">
        <v>0</v>
      </c>
      <c r="E330" s="1077" t="str">
        <f>IFERROR(AVERAGE(F330:AO330), " ")</f>
        <v xml:space="preserve"> </v>
      </c>
      <c r="F330" s="1043"/>
      <c r="G330" s="1043"/>
      <c r="H330" s="1043"/>
      <c r="I330" s="1043"/>
      <c r="J330" s="1080"/>
      <c r="K330" s="1080"/>
      <c r="L330" s="1063"/>
      <c r="M330" s="1063"/>
      <c r="N330" s="1063"/>
      <c r="O330" s="1063"/>
      <c r="P330" s="1063"/>
      <c r="Q330" s="1063"/>
      <c r="R330" s="1063"/>
      <c r="S330" s="1063"/>
      <c r="T330" s="1063"/>
      <c r="U330" s="1063"/>
      <c r="V330" s="1063"/>
      <c r="W330" s="1063"/>
      <c r="X330" s="1063"/>
      <c r="Y330" s="1063"/>
      <c r="Z330" s="1063"/>
      <c r="AA330" s="1063"/>
      <c r="AB330" s="1063"/>
      <c r="AC330" s="1063"/>
      <c r="AD330" s="1063"/>
      <c r="AE330" s="1063"/>
      <c r="AF330" s="1063"/>
      <c r="AG330" s="1063"/>
      <c r="AH330" s="1063"/>
      <c r="AI330" s="1063"/>
      <c r="AJ330" s="1063"/>
      <c r="AK330" s="1063"/>
      <c r="AL330" s="1063"/>
      <c r="AM330" s="1063"/>
      <c r="AN330" s="1063"/>
      <c r="AO330" s="1063"/>
      <c r="AP330" s="1092"/>
      <c r="AQ330" s="1286" t="str">
        <f t="shared" si="43"/>
        <v xml:space="preserve"> </v>
      </c>
      <c r="AR330" s="1282">
        <f t="shared" si="44"/>
        <v>0</v>
      </c>
      <c r="AS330" s="1065"/>
    </row>
    <row r="331" spans="1:47" ht="12.75" hidden="1" customHeight="1">
      <c r="A331" s="1066" t="s">
        <v>950</v>
      </c>
      <c r="B331" s="1060" t="str">
        <f t="shared" si="42"/>
        <v xml:space="preserve"> </v>
      </c>
      <c r="C331" s="1077" t="s">
        <v>514</v>
      </c>
      <c r="D331" s="1282">
        <v>0</v>
      </c>
      <c r="E331" s="1077" t="str">
        <f>IFERROR(AVERAGEA(F331:AO331), " ")</f>
        <v xml:space="preserve"> </v>
      </c>
      <c r="F331" s="1068"/>
      <c r="G331" s="1068"/>
      <c r="H331" s="1068"/>
      <c r="I331" s="1068"/>
      <c r="J331" s="1044"/>
      <c r="K331" s="1044"/>
      <c r="L331" s="1063"/>
      <c r="M331" s="1063"/>
      <c r="N331" s="1062"/>
      <c r="O331" s="1062"/>
      <c r="P331" s="1062"/>
      <c r="Q331" s="1062"/>
      <c r="R331" s="1062"/>
      <c r="S331" s="1062"/>
      <c r="T331" s="1062"/>
      <c r="U331" s="1062"/>
      <c r="V331" s="1062"/>
      <c r="W331" s="1062"/>
      <c r="X331" s="1062"/>
      <c r="Y331" s="1062"/>
      <c r="Z331" s="1062"/>
      <c r="AA331" s="1062"/>
      <c r="AB331" s="1062"/>
      <c r="AC331" s="1062"/>
      <c r="AD331" s="1062"/>
      <c r="AE331" s="1062"/>
      <c r="AF331" s="1062"/>
      <c r="AG331" s="1062"/>
      <c r="AH331" s="1062"/>
      <c r="AI331" s="1062"/>
      <c r="AJ331" s="1062"/>
      <c r="AK331" s="1062"/>
      <c r="AL331" s="1062"/>
      <c r="AM331" s="1062"/>
      <c r="AN331" s="1062"/>
      <c r="AO331" s="1063"/>
      <c r="AP331" s="1064"/>
      <c r="AQ331" s="1286" t="str">
        <f t="shared" si="43"/>
        <v xml:space="preserve"> </v>
      </c>
      <c r="AR331" s="1282">
        <f t="shared" si="44"/>
        <v>0</v>
      </c>
      <c r="AS331" s="1065"/>
    </row>
    <row r="332" spans="1:47" ht="12.75" hidden="1" customHeight="1">
      <c r="A332" s="1066" t="s">
        <v>1126</v>
      </c>
      <c r="B332" s="1060" t="str">
        <f t="shared" si="42"/>
        <v xml:space="preserve"> </v>
      </c>
      <c r="C332" s="1077" t="s">
        <v>514</v>
      </c>
      <c r="D332" s="1282">
        <v>0</v>
      </c>
      <c r="E332" s="1077" t="str">
        <f>IFERROR(AVERAGEA(F332:AO332), " ")</f>
        <v xml:space="preserve"> </v>
      </c>
      <c r="F332" s="1044"/>
      <c r="G332" s="1044"/>
      <c r="H332" s="1006"/>
      <c r="I332" s="1044"/>
      <c r="J332" s="1044"/>
      <c r="K332" s="1044"/>
      <c r="L332" s="1063"/>
      <c r="M332" s="1063"/>
      <c r="N332" s="1062"/>
      <c r="O332" s="1062"/>
      <c r="P332" s="1062"/>
      <c r="Q332" s="1062"/>
      <c r="R332" s="1062"/>
      <c r="S332" s="1062"/>
      <c r="T332" s="1062"/>
      <c r="U332" s="1062"/>
      <c r="V332" s="1062"/>
      <c r="W332" s="1062"/>
      <c r="X332" s="1062"/>
      <c r="Y332" s="1062"/>
      <c r="Z332" s="1062"/>
      <c r="AA332" s="1062"/>
      <c r="AB332" s="1062"/>
      <c r="AC332" s="1062"/>
      <c r="AD332" s="1062"/>
      <c r="AE332" s="1062"/>
      <c r="AF332" s="1062"/>
      <c r="AG332" s="1062"/>
      <c r="AH332" s="1062"/>
      <c r="AI332" s="1062"/>
      <c r="AJ332" s="1062"/>
      <c r="AK332" s="1062"/>
      <c r="AL332" s="1062"/>
      <c r="AM332" s="1062"/>
      <c r="AN332" s="1062"/>
      <c r="AO332" s="1063"/>
      <c r="AP332" s="1290"/>
      <c r="AQ332" s="1286" t="str">
        <f t="shared" si="43"/>
        <v xml:space="preserve"> </v>
      </c>
      <c r="AR332" s="1282">
        <f t="shared" si="44"/>
        <v>0</v>
      </c>
      <c r="AS332" s="1065"/>
    </row>
    <row r="333" spans="1:47" ht="12.75" hidden="1" customHeight="1">
      <c r="A333" s="1066" t="s">
        <v>949</v>
      </c>
      <c r="B333" s="1060" t="str">
        <f t="shared" si="42"/>
        <v xml:space="preserve"> </v>
      </c>
      <c r="C333" s="1077" t="s">
        <v>514</v>
      </c>
      <c r="D333" s="1282">
        <v>0</v>
      </c>
      <c r="E333" s="1077" t="str">
        <f>IFERROR(AVERAGEA(F333:AO333), " ")</f>
        <v xml:space="preserve"> </v>
      </c>
      <c r="F333" s="1019"/>
      <c r="G333" s="1019"/>
      <c r="H333" s="1068"/>
      <c r="I333" s="1019"/>
      <c r="J333" s="1019"/>
      <c r="K333" s="1019"/>
      <c r="L333" s="1069"/>
      <c r="M333" s="1069"/>
      <c r="N333" s="1070"/>
      <c r="O333" s="1070"/>
      <c r="P333" s="1070"/>
      <c r="Q333" s="1070"/>
      <c r="R333" s="1070"/>
      <c r="S333" s="1070"/>
      <c r="T333" s="1070"/>
      <c r="U333" s="1070"/>
      <c r="V333" s="1070"/>
      <c r="W333" s="1070"/>
      <c r="X333" s="1070"/>
      <c r="Y333" s="1070"/>
      <c r="Z333" s="1070"/>
      <c r="AA333" s="1070"/>
      <c r="AB333" s="1070"/>
      <c r="AC333" s="1070"/>
      <c r="AD333" s="1070"/>
      <c r="AE333" s="1070"/>
      <c r="AF333" s="1070"/>
      <c r="AG333" s="1070"/>
      <c r="AH333" s="1070"/>
      <c r="AI333" s="1070"/>
      <c r="AJ333" s="1070"/>
      <c r="AK333" s="1070"/>
      <c r="AL333" s="1070"/>
      <c r="AM333" s="1070"/>
      <c r="AN333" s="1070"/>
      <c r="AO333" s="1069"/>
      <c r="AP333" s="1064"/>
      <c r="AQ333" s="1286" t="str">
        <f t="shared" si="43"/>
        <v xml:space="preserve"> </v>
      </c>
      <c r="AR333" s="1282">
        <f t="shared" si="44"/>
        <v>0</v>
      </c>
      <c r="AS333" s="1065"/>
    </row>
    <row r="334" spans="1:47" ht="12.75" hidden="1" customHeight="1">
      <c r="A334" s="1066" t="s">
        <v>948</v>
      </c>
      <c r="B334" s="1060" t="str">
        <f t="shared" si="42"/>
        <v xml:space="preserve"> </v>
      </c>
      <c r="C334" s="1077" t="str">
        <f>AQ334</f>
        <v xml:space="preserve"> </v>
      </c>
      <c r="D334" s="1287">
        <v>0</v>
      </c>
      <c r="E334" s="1077" t="str">
        <f>IFERROR(AVERAGE(F334:AO334), " ")</f>
        <v xml:space="preserve"> </v>
      </c>
      <c r="F334" s="1044"/>
      <c r="G334" s="1044"/>
      <c r="H334" s="1044"/>
      <c r="I334" s="1044"/>
      <c r="J334" s="1044"/>
      <c r="K334" s="1044"/>
      <c r="L334" s="1063"/>
      <c r="M334" s="1063"/>
      <c r="N334" s="1063"/>
      <c r="O334" s="1063"/>
      <c r="P334" s="1063"/>
      <c r="Q334" s="1063"/>
      <c r="R334" s="1063"/>
      <c r="S334" s="1063"/>
      <c r="T334" s="1063"/>
      <c r="U334" s="1063"/>
      <c r="V334" s="1063"/>
      <c r="W334" s="1063"/>
      <c r="X334" s="1063"/>
      <c r="Y334" s="1063"/>
      <c r="Z334" s="1063"/>
      <c r="AA334" s="1063"/>
      <c r="AB334" s="1063"/>
      <c r="AC334" s="1063"/>
      <c r="AD334" s="1063"/>
      <c r="AE334" s="1063"/>
      <c r="AF334" s="1063"/>
      <c r="AG334" s="1063"/>
      <c r="AH334" s="1063"/>
      <c r="AI334" s="1063"/>
      <c r="AJ334" s="1063"/>
      <c r="AK334" s="1063"/>
      <c r="AL334" s="1063"/>
      <c r="AM334" s="1063"/>
      <c r="AN334" s="1063"/>
      <c r="AO334" s="1063"/>
      <c r="AP334" s="1064"/>
      <c r="AQ334" s="1286" t="str">
        <f t="shared" si="43"/>
        <v xml:space="preserve"> </v>
      </c>
      <c r="AR334" s="1282">
        <f t="shared" si="44"/>
        <v>0</v>
      </c>
      <c r="AS334" s="1065"/>
    </row>
    <row r="335" spans="1:47" ht="12.75" hidden="1" customHeight="1">
      <c r="A335" s="1066" t="s">
        <v>1275</v>
      </c>
      <c r="B335" s="1060" t="str">
        <f t="shared" si="42"/>
        <v xml:space="preserve"> </v>
      </c>
      <c r="C335" s="1077" t="str">
        <f>AQ335</f>
        <v xml:space="preserve"> </v>
      </c>
      <c r="D335" s="1287">
        <v>0</v>
      </c>
      <c r="E335" s="1077" t="str">
        <f>IFERROR(AVERAGE(F335:AO335), " ")</f>
        <v xml:space="preserve"> </v>
      </c>
      <c r="F335" s="1043"/>
      <c r="G335" s="1080"/>
      <c r="H335" s="1044"/>
      <c r="I335" s="1044"/>
      <c r="J335" s="1043"/>
      <c r="K335" s="1043"/>
      <c r="L335" s="1063"/>
      <c r="M335" s="1063"/>
      <c r="N335" s="1063"/>
      <c r="O335" s="1063"/>
      <c r="P335" s="1063"/>
      <c r="Q335" s="1063"/>
      <c r="R335" s="1063"/>
      <c r="S335" s="1063"/>
      <c r="T335" s="1063"/>
      <c r="U335" s="1063"/>
      <c r="V335" s="1063"/>
      <c r="W335" s="1063"/>
      <c r="X335" s="1063"/>
      <c r="Y335" s="1063"/>
      <c r="Z335" s="1063"/>
      <c r="AA335" s="1063"/>
      <c r="AB335" s="1063"/>
      <c r="AC335" s="1063"/>
      <c r="AD335" s="1063"/>
      <c r="AE335" s="1063"/>
      <c r="AF335" s="1063"/>
      <c r="AG335" s="1063"/>
      <c r="AH335" s="1063"/>
      <c r="AI335" s="1063"/>
      <c r="AJ335" s="1063"/>
      <c r="AK335" s="1063"/>
      <c r="AL335" s="1063"/>
      <c r="AM335" s="1063"/>
      <c r="AN335" s="1063"/>
      <c r="AO335" s="1063"/>
      <c r="AP335" s="1081"/>
      <c r="AQ335" s="1286" t="str">
        <f t="shared" si="43"/>
        <v xml:space="preserve"> </v>
      </c>
      <c r="AR335" s="1282">
        <f t="shared" si="44"/>
        <v>0</v>
      </c>
      <c r="AS335" s="1053"/>
      <c r="AT335" s="1053"/>
      <c r="AU335" s="1053"/>
    </row>
    <row r="336" spans="1:47" ht="12.75" hidden="1" customHeight="1">
      <c r="A336" s="1059" t="s">
        <v>539</v>
      </c>
      <c r="B336" s="1060" t="str">
        <f t="shared" si="42"/>
        <v xml:space="preserve"> </v>
      </c>
      <c r="C336" s="1077" t="s">
        <v>514</v>
      </c>
      <c r="D336" s="1282">
        <v>0</v>
      </c>
      <c r="E336" s="1077" t="str">
        <f t="shared" ref="E336:E345" si="45">IFERROR(AVERAGEA(F336:AO336), " ")</f>
        <v xml:space="preserve"> </v>
      </c>
      <c r="F336" s="1006"/>
      <c r="G336" s="1006"/>
      <c r="H336" s="1006"/>
      <c r="I336" s="1006"/>
      <c r="J336" s="1006"/>
      <c r="K336" s="1006"/>
      <c r="L336" s="1062"/>
      <c r="M336" s="1062"/>
      <c r="N336" s="1062"/>
      <c r="O336" s="1062"/>
      <c r="P336" s="1062"/>
      <c r="Q336" s="1062"/>
      <c r="R336" s="1062"/>
      <c r="S336" s="1062"/>
      <c r="T336" s="1062"/>
      <c r="U336" s="1062"/>
      <c r="V336" s="1062"/>
      <c r="W336" s="1062"/>
      <c r="X336" s="1062"/>
      <c r="Y336" s="1062"/>
      <c r="Z336" s="1062"/>
      <c r="AA336" s="1062"/>
      <c r="AB336" s="1062"/>
      <c r="AC336" s="1062"/>
      <c r="AD336" s="1062"/>
      <c r="AE336" s="1062"/>
      <c r="AF336" s="1062"/>
      <c r="AG336" s="1062"/>
      <c r="AH336" s="1062"/>
      <c r="AI336" s="1062"/>
      <c r="AJ336" s="1062"/>
      <c r="AK336" s="1062"/>
      <c r="AL336" s="1062"/>
      <c r="AM336" s="1062"/>
      <c r="AN336" s="1062"/>
      <c r="AO336" s="1063"/>
      <c r="AP336" s="1064"/>
      <c r="AQ336" s="1286" t="str">
        <f t="shared" si="43"/>
        <v xml:space="preserve"> </v>
      </c>
      <c r="AR336" s="1282">
        <f t="shared" si="44"/>
        <v>0</v>
      </c>
      <c r="AS336" s="1065"/>
      <c r="AT336" s="1053"/>
    </row>
    <row r="337" spans="1:47" ht="12.75" hidden="1" customHeight="1">
      <c r="A337" s="1059" t="s">
        <v>1202</v>
      </c>
      <c r="B337" s="1060" t="str">
        <f t="shared" si="42"/>
        <v xml:space="preserve"> </v>
      </c>
      <c r="C337" s="1077" t="s">
        <v>514</v>
      </c>
      <c r="D337" s="1282">
        <v>0</v>
      </c>
      <c r="E337" s="1077" t="str">
        <f t="shared" si="45"/>
        <v xml:space="preserve"> </v>
      </c>
      <c r="F337" s="1006"/>
      <c r="G337" s="1006"/>
      <c r="H337" s="1006"/>
      <c r="I337" s="1006"/>
      <c r="J337" s="1006"/>
      <c r="K337" s="1006"/>
      <c r="L337" s="1062"/>
      <c r="M337" s="1062"/>
      <c r="N337" s="1062"/>
      <c r="O337" s="1062"/>
      <c r="P337" s="1062"/>
      <c r="Q337" s="1062"/>
      <c r="R337" s="1062"/>
      <c r="S337" s="1062"/>
      <c r="T337" s="1062"/>
      <c r="U337" s="1062"/>
      <c r="V337" s="1062"/>
      <c r="W337" s="1062"/>
      <c r="X337" s="1062"/>
      <c r="Y337" s="1062"/>
      <c r="Z337" s="1062"/>
      <c r="AA337" s="1062"/>
      <c r="AB337" s="1062"/>
      <c r="AC337" s="1062"/>
      <c r="AD337" s="1062"/>
      <c r="AE337" s="1062"/>
      <c r="AF337" s="1062"/>
      <c r="AG337" s="1062"/>
      <c r="AH337" s="1062"/>
      <c r="AI337" s="1062"/>
      <c r="AJ337" s="1062"/>
      <c r="AK337" s="1062"/>
      <c r="AL337" s="1062"/>
      <c r="AM337" s="1062"/>
      <c r="AN337" s="1062"/>
      <c r="AO337" s="1063"/>
      <c r="AP337" s="1064"/>
      <c r="AQ337" s="1286" t="str">
        <f t="shared" si="43"/>
        <v xml:space="preserve"> </v>
      </c>
      <c r="AR337" s="1282">
        <f t="shared" si="44"/>
        <v>0</v>
      </c>
      <c r="AS337" s="1065"/>
    </row>
    <row r="338" spans="1:47" ht="12.75" hidden="1" customHeight="1">
      <c r="A338" s="1066" t="s">
        <v>947</v>
      </c>
      <c r="B338" s="1060" t="str">
        <f t="shared" si="42"/>
        <v xml:space="preserve"> </v>
      </c>
      <c r="C338" s="1077" t="s">
        <v>514</v>
      </c>
      <c r="D338" s="1282">
        <v>0</v>
      </c>
      <c r="E338" s="1077" t="str">
        <f t="shared" si="45"/>
        <v xml:space="preserve"> </v>
      </c>
      <c r="F338" s="1019"/>
      <c r="G338" s="1019"/>
      <c r="H338" s="1068"/>
      <c r="I338" s="1019"/>
      <c r="J338" s="1019"/>
      <c r="K338" s="1019"/>
      <c r="L338" s="1069"/>
      <c r="M338" s="1069"/>
      <c r="N338" s="1070"/>
      <c r="O338" s="1070"/>
      <c r="P338" s="1070"/>
      <c r="Q338" s="1070"/>
      <c r="R338" s="1070"/>
      <c r="S338" s="1070"/>
      <c r="T338" s="1070"/>
      <c r="U338" s="1070"/>
      <c r="V338" s="1070"/>
      <c r="W338" s="1070"/>
      <c r="X338" s="1070"/>
      <c r="Y338" s="1070"/>
      <c r="Z338" s="1070"/>
      <c r="AA338" s="1070"/>
      <c r="AB338" s="1070"/>
      <c r="AC338" s="1070"/>
      <c r="AD338" s="1070"/>
      <c r="AE338" s="1070"/>
      <c r="AF338" s="1070"/>
      <c r="AG338" s="1070"/>
      <c r="AH338" s="1070"/>
      <c r="AI338" s="1070"/>
      <c r="AJ338" s="1070"/>
      <c r="AK338" s="1070"/>
      <c r="AL338" s="1070"/>
      <c r="AM338" s="1070"/>
      <c r="AN338" s="1070"/>
      <c r="AO338" s="1069"/>
      <c r="AP338" s="1064"/>
      <c r="AQ338" s="1286" t="str">
        <f t="shared" si="43"/>
        <v xml:space="preserve"> </v>
      </c>
      <c r="AR338" s="1282">
        <f t="shared" si="44"/>
        <v>0</v>
      </c>
      <c r="AS338" s="1065"/>
    </row>
    <row r="339" spans="1:47" ht="12.75" hidden="1" customHeight="1">
      <c r="A339" s="1059" t="s">
        <v>1040</v>
      </c>
      <c r="B339" s="1060" t="str">
        <f t="shared" si="42"/>
        <v xml:space="preserve"> </v>
      </c>
      <c r="C339" s="1077" t="s">
        <v>514</v>
      </c>
      <c r="D339" s="1282">
        <v>0</v>
      </c>
      <c r="E339" s="1077" t="str">
        <f t="shared" si="45"/>
        <v xml:space="preserve"> </v>
      </c>
      <c r="F339" s="1006"/>
      <c r="G339" s="1006"/>
      <c r="H339" s="1006"/>
      <c r="I339" s="1006"/>
      <c r="J339" s="1006"/>
      <c r="K339" s="1006"/>
      <c r="L339" s="1062"/>
      <c r="M339" s="1062"/>
      <c r="N339" s="1062"/>
      <c r="O339" s="1062"/>
      <c r="P339" s="1062"/>
      <c r="Q339" s="1062"/>
      <c r="R339" s="1062"/>
      <c r="S339" s="1062"/>
      <c r="T339" s="1062"/>
      <c r="U339" s="1062"/>
      <c r="V339" s="1062"/>
      <c r="W339" s="1062"/>
      <c r="X339" s="1062"/>
      <c r="Y339" s="1062"/>
      <c r="Z339" s="1062"/>
      <c r="AA339" s="1062"/>
      <c r="AB339" s="1062"/>
      <c r="AC339" s="1062"/>
      <c r="AD339" s="1062"/>
      <c r="AE339" s="1062"/>
      <c r="AF339" s="1062"/>
      <c r="AG339" s="1062"/>
      <c r="AH339" s="1062"/>
      <c r="AI339" s="1062"/>
      <c r="AJ339" s="1062"/>
      <c r="AK339" s="1062"/>
      <c r="AL339" s="1062"/>
      <c r="AM339" s="1062"/>
      <c r="AN339" s="1062"/>
      <c r="AO339" s="1063"/>
      <c r="AP339" s="1064"/>
      <c r="AQ339" s="1286" t="str">
        <f t="shared" si="43"/>
        <v xml:space="preserve"> </v>
      </c>
      <c r="AR339" s="1282">
        <f t="shared" si="44"/>
        <v>0</v>
      </c>
      <c r="AS339" s="1065"/>
    </row>
    <row r="340" spans="1:47" ht="12.75" hidden="1" customHeight="1">
      <c r="A340" s="1059" t="s">
        <v>614</v>
      </c>
      <c r="B340" s="1060" t="str">
        <f t="shared" si="42"/>
        <v xml:space="preserve"> </v>
      </c>
      <c r="C340" s="1077" t="s">
        <v>514</v>
      </c>
      <c r="D340" s="1282">
        <v>0</v>
      </c>
      <c r="E340" s="1077" t="str">
        <f t="shared" si="45"/>
        <v xml:space="preserve"> </v>
      </c>
      <c r="F340" s="1006"/>
      <c r="G340" s="1006"/>
      <c r="H340" s="1006"/>
      <c r="I340" s="1006"/>
      <c r="J340" s="1006"/>
      <c r="K340" s="1006"/>
      <c r="L340" s="1062"/>
      <c r="M340" s="1062"/>
      <c r="N340" s="1062"/>
      <c r="O340" s="1062"/>
      <c r="P340" s="1062"/>
      <c r="Q340" s="1062"/>
      <c r="R340" s="1062"/>
      <c r="S340" s="1062"/>
      <c r="T340" s="1062"/>
      <c r="U340" s="1062"/>
      <c r="V340" s="1062"/>
      <c r="W340" s="1062"/>
      <c r="X340" s="1062"/>
      <c r="Y340" s="1062"/>
      <c r="Z340" s="1062"/>
      <c r="AA340" s="1062"/>
      <c r="AB340" s="1062"/>
      <c r="AC340" s="1062"/>
      <c r="AD340" s="1062"/>
      <c r="AE340" s="1062"/>
      <c r="AF340" s="1062"/>
      <c r="AG340" s="1062"/>
      <c r="AH340" s="1062"/>
      <c r="AI340" s="1062"/>
      <c r="AJ340" s="1062"/>
      <c r="AK340" s="1062"/>
      <c r="AL340" s="1062"/>
      <c r="AM340" s="1062"/>
      <c r="AN340" s="1062"/>
      <c r="AO340" s="1063"/>
      <c r="AP340" s="1064"/>
      <c r="AQ340" s="1286" t="str">
        <f t="shared" si="43"/>
        <v xml:space="preserve"> </v>
      </c>
      <c r="AR340" s="1282">
        <f t="shared" si="44"/>
        <v>0</v>
      </c>
      <c r="AS340" s="1065"/>
    </row>
    <row r="341" spans="1:47" ht="12.75" hidden="1" customHeight="1">
      <c r="A341" s="1066" t="s">
        <v>1102</v>
      </c>
      <c r="B341" s="1060" t="str">
        <f t="shared" si="42"/>
        <v xml:space="preserve"> </v>
      </c>
      <c r="C341" s="1077" t="s">
        <v>514</v>
      </c>
      <c r="D341" s="1282">
        <v>0</v>
      </c>
      <c r="E341" s="1077" t="str">
        <f t="shared" si="45"/>
        <v xml:space="preserve"> </v>
      </c>
      <c r="F341" s="1019"/>
      <c r="G341" s="1019"/>
      <c r="H341" s="1068"/>
      <c r="I341" s="1019"/>
      <c r="J341" s="1019"/>
      <c r="K341" s="1019"/>
      <c r="L341" s="1069"/>
      <c r="M341" s="1069"/>
      <c r="N341" s="1070"/>
      <c r="O341" s="1070"/>
      <c r="P341" s="1070"/>
      <c r="Q341" s="1070"/>
      <c r="R341" s="1070"/>
      <c r="S341" s="1070"/>
      <c r="T341" s="1070"/>
      <c r="U341" s="1070"/>
      <c r="V341" s="1070"/>
      <c r="W341" s="1070"/>
      <c r="X341" s="1070"/>
      <c r="Y341" s="1070"/>
      <c r="Z341" s="1070"/>
      <c r="AA341" s="1070"/>
      <c r="AB341" s="1070"/>
      <c r="AC341" s="1070"/>
      <c r="AD341" s="1070"/>
      <c r="AE341" s="1070"/>
      <c r="AF341" s="1070"/>
      <c r="AG341" s="1070"/>
      <c r="AH341" s="1070"/>
      <c r="AI341" s="1070"/>
      <c r="AJ341" s="1070"/>
      <c r="AK341" s="1070"/>
      <c r="AL341" s="1070"/>
      <c r="AM341" s="1070"/>
      <c r="AN341" s="1070"/>
      <c r="AO341" s="1069"/>
      <c r="AP341" s="1064"/>
      <c r="AQ341" s="1286" t="str">
        <f t="shared" si="43"/>
        <v xml:space="preserve"> </v>
      </c>
      <c r="AR341" s="1282">
        <f t="shared" si="44"/>
        <v>0</v>
      </c>
      <c r="AS341" s="1065"/>
    </row>
    <row r="342" spans="1:47" ht="12.75" hidden="1" customHeight="1">
      <c r="A342" s="1059" t="s">
        <v>783</v>
      </c>
      <c r="B342" s="1060" t="str">
        <f t="shared" si="42"/>
        <v xml:space="preserve"> </v>
      </c>
      <c r="C342" s="1077" t="s">
        <v>514</v>
      </c>
      <c r="D342" s="1282">
        <v>0</v>
      </c>
      <c r="E342" s="1077" t="str">
        <f t="shared" si="45"/>
        <v xml:space="preserve"> </v>
      </c>
      <c r="F342" s="1044"/>
      <c r="G342" s="1044"/>
      <c r="H342" s="1044"/>
      <c r="I342" s="1044"/>
      <c r="J342" s="1044"/>
      <c r="K342" s="1044"/>
      <c r="L342" s="1063"/>
      <c r="M342" s="1063"/>
      <c r="N342" s="1063"/>
      <c r="O342" s="1063"/>
      <c r="P342" s="1063"/>
      <c r="Q342" s="1063"/>
      <c r="R342" s="1063"/>
      <c r="S342" s="1063"/>
      <c r="T342" s="1063"/>
      <c r="U342" s="1063"/>
      <c r="V342" s="1063"/>
      <c r="W342" s="1063"/>
      <c r="X342" s="1063"/>
      <c r="Y342" s="1063"/>
      <c r="Z342" s="1063"/>
      <c r="AA342" s="1063"/>
      <c r="AB342" s="1063"/>
      <c r="AC342" s="1063"/>
      <c r="AD342" s="1063"/>
      <c r="AE342" s="1063"/>
      <c r="AF342" s="1063"/>
      <c r="AG342" s="1063"/>
      <c r="AH342" s="1063"/>
      <c r="AI342" s="1063"/>
      <c r="AJ342" s="1063"/>
      <c r="AK342" s="1063"/>
      <c r="AL342" s="1063"/>
      <c r="AM342" s="1063"/>
      <c r="AN342" s="1063"/>
      <c r="AO342" s="1063"/>
      <c r="AP342" s="1290"/>
      <c r="AQ342" s="1286" t="str">
        <f t="shared" si="43"/>
        <v xml:space="preserve"> </v>
      </c>
      <c r="AR342" s="1282">
        <f t="shared" si="44"/>
        <v>0</v>
      </c>
      <c r="AS342" s="1065"/>
      <c r="AU342" s="1053"/>
    </row>
    <row r="343" spans="1:47" ht="12.75" hidden="1" customHeight="1">
      <c r="A343" s="1059" t="s">
        <v>1203</v>
      </c>
      <c r="B343" s="1060" t="str">
        <f t="shared" si="42"/>
        <v xml:space="preserve"> </v>
      </c>
      <c r="C343" s="1077" t="s">
        <v>514</v>
      </c>
      <c r="D343" s="1282">
        <v>0</v>
      </c>
      <c r="E343" s="1077" t="str">
        <f t="shared" si="45"/>
        <v xml:space="preserve"> </v>
      </c>
      <c r="F343" s="1006"/>
      <c r="G343" s="1006"/>
      <c r="H343" s="1006"/>
      <c r="I343" s="1006"/>
      <c r="J343" s="1006"/>
      <c r="K343" s="1006"/>
      <c r="L343" s="1062"/>
      <c r="M343" s="1062"/>
      <c r="N343" s="1062"/>
      <c r="O343" s="1062"/>
      <c r="P343" s="1062"/>
      <c r="Q343" s="1062"/>
      <c r="R343" s="1062"/>
      <c r="S343" s="1062"/>
      <c r="T343" s="1062"/>
      <c r="U343" s="1062"/>
      <c r="V343" s="1062"/>
      <c r="W343" s="1062"/>
      <c r="X343" s="1062"/>
      <c r="Y343" s="1062"/>
      <c r="Z343" s="1062"/>
      <c r="AA343" s="1062"/>
      <c r="AB343" s="1062"/>
      <c r="AC343" s="1062"/>
      <c r="AD343" s="1062"/>
      <c r="AE343" s="1062"/>
      <c r="AF343" s="1062"/>
      <c r="AG343" s="1062"/>
      <c r="AH343" s="1062"/>
      <c r="AI343" s="1062"/>
      <c r="AJ343" s="1062"/>
      <c r="AK343" s="1062"/>
      <c r="AL343" s="1062"/>
      <c r="AM343" s="1062"/>
      <c r="AN343" s="1062"/>
      <c r="AO343" s="1063"/>
      <c r="AP343" s="1064"/>
      <c r="AQ343" s="1286" t="str">
        <f t="shared" si="43"/>
        <v xml:space="preserve"> </v>
      </c>
      <c r="AR343" s="1282">
        <f t="shared" si="44"/>
        <v>0</v>
      </c>
      <c r="AS343" s="1065"/>
      <c r="AT343" s="1053"/>
    </row>
    <row r="344" spans="1:47" ht="12.75" hidden="1" customHeight="1">
      <c r="A344" s="1059" t="s">
        <v>343</v>
      </c>
      <c r="B344" s="1060" t="str">
        <f t="shared" si="42"/>
        <v xml:space="preserve"> </v>
      </c>
      <c r="C344" s="1077" t="s">
        <v>514</v>
      </c>
      <c r="D344" s="1282">
        <v>0</v>
      </c>
      <c r="E344" s="1077" t="str">
        <f t="shared" si="45"/>
        <v xml:space="preserve"> </v>
      </c>
      <c r="F344" s="1006"/>
      <c r="G344" s="1006"/>
      <c r="H344" s="1006"/>
      <c r="I344" s="1006"/>
      <c r="J344" s="1006"/>
      <c r="K344" s="1006"/>
      <c r="L344" s="1062"/>
      <c r="M344" s="1062"/>
      <c r="N344" s="1062"/>
      <c r="O344" s="1062"/>
      <c r="P344" s="1062"/>
      <c r="Q344" s="1062"/>
      <c r="R344" s="1062"/>
      <c r="S344" s="1062"/>
      <c r="T344" s="1062"/>
      <c r="U344" s="1062"/>
      <c r="V344" s="1062"/>
      <c r="W344" s="1062"/>
      <c r="X344" s="1062"/>
      <c r="Y344" s="1062"/>
      <c r="Z344" s="1062"/>
      <c r="AA344" s="1062"/>
      <c r="AB344" s="1062"/>
      <c r="AC344" s="1062"/>
      <c r="AD344" s="1062"/>
      <c r="AE344" s="1062"/>
      <c r="AF344" s="1062"/>
      <c r="AG344" s="1062"/>
      <c r="AH344" s="1062"/>
      <c r="AI344" s="1062"/>
      <c r="AJ344" s="1062"/>
      <c r="AK344" s="1062"/>
      <c r="AL344" s="1062"/>
      <c r="AM344" s="1062"/>
      <c r="AN344" s="1062"/>
      <c r="AO344" s="1063"/>
      <c r="AP344" s="1064"/>
      <c r="AQ344" s="1286" t="str">
        <f t="shared" si="43"/>
        <v xml:space="preserve"> </v>
      </c>
      <c r="AR344" s="1282">
        <f t="shared" si="44"/>
        <v>0</v>
      </c>
      <c r="AS344" s="1065"/>
    </row>
    <row r="345" spans="1:47" ht="12.75" hidden="1" customHeight="1">
      <c r="A345" s="1059" t="s">
        <v>1204</v>
      </c>
      <c r="B345" s="1060" t="str">
        <f t="shared" si="42"/>
        <v xml:space="preserve"> </v>
      </c>
      <c r="C345" s="1077" t="s">
        <v>514</v>
      </c>
      <c r="D345" s="1282">
        <v>0</v>
      </c>
      <c r="E345" s="1077" t="str">
        <f t="shared" si="45"/>
        <v xml:space="preserve"> </v>
      </c>
      <c r="F345" s="1006"/>
      <c r="G345" s="1006"/>
      <c r="H345" s="1006"/>
      <c r="I345" s="1006"/>
      <c r="J345" s="1006"/>
      <c r="K345" s="1006"/>
      <c r="L345" s="1062"/>
      <c r="M345" s="1062"/>
      <c r="N345" s="1062"/>
      <c r="O345" s="1062"/>
      <c r="P345" s="1062"/>
      <c r="Q345" s="1062"/>
      <c r="R345" s="1062"/>
      <c r="S345" s="1062"/>
      <c r="T345" s="1062"/>
      <c r="U345" s="1062"/>
      <c r="V345" s="1062"/>
      <c r="W345" s="1062"/>
      <c r="X345" s="1062"/>
      <c r="Y345" s="1062"/>
      <c r="Z345" s="1062"/>
      <c r="AA345" s="1062"/>
      <c r="AB345" s="1062"/>
      <c r="AC345" s="1062"/>
      <c r="AD345" s="1062"/>
      <c r="AE345" s="1062"/>
      <c r="AF345" s="1062"/>
      <c r="AG345" s="1062"/>
      <c r="AH345" s="1062"/>
      <c r="AI345" s="1062"/>
      <c r="AJ345" s="1062"/>
      <c r="AK345" s="1062"/>
      <c r="AL345" s="1062"/>
      <c r="AM345" s="1062"/>
      <c r="AN345" s="1062"/>
      <c r="AO345" s="1063"/>
      <c r="AP345" s="1064"/>
      <c r="AQ345" s="1286" t="str">
        <f t="shared" si="43"/>
        <v xml:space="preserve"> </v>
      </c>
      <c r="AR345" s="1282">
        <f t="shared" si="44"/>
        <v>0</v>
      </c>
      <c r="AS345" s="1065"/>
    </row>
    <row r="346" spans="1:47" ht="12.75" hidden="1" customHeight="1">
      <c r="A346" s="1059" t="s">
        <v>1276</v>
      </c>
      <c r="B346" s="1060">
        <f t="shared" si="42"/>
        <v>9</v>
      </c>
      <c r="C346" s="1077">
        <v>1.462962962962963E-2</v>
      </c>
      <c r="D346" s="1287">
        <v>0</v>
      </c>
      <c r="E346" s="1077" t="str">
        <f>IFERROR(AVERAGE(F346:AO346), " ")</f>
        <v xml:space="preserve"> </v>
      </c>
      <c r="F346" s="1008"/>
      <c r="G346" s="1044"/>
      <c r="H346" s="1044"/>
      <c r="I346" s="1044"/>
      <c r="J346" s="1044"/>
      <c r="K346" s="1044"/>
      <c r="L346" s="1063"/>
      <c r="M346" s="1063"/>
      <c r="N346" s="1063"/>
      <c r="O346" s="1063"/>
      <c r="P346" s="1063"/>
      <c r="Q346" s="1063"/>
      <c r="R346" s="1063"/>
      <c r="S346" s="1063"/>
      <c r="T346" s="1063"/>
      <c r="U346" s="1063"/>
      <c r="V346" s="1063"/>
      <c r="W346" s="1063"/>
      <c r="X346" s="1063"/>
      <c r="Y346" s="1063"/>
      <c r="Z346" s="1063"/>
      <c r="AA346" s="1063"/>
      <c r="AB346" s="1063"/>
      <c r="AC346" s="1063"/>
      <c r="AD346" s="1063"/>
      <c r="AE346" s="1063"/>
      <c r="AF346" s="1063"/>
      <c r="AG346" s="1063"/>
      <c r="AH346" s="1063"/>
      <c r="AI346" s="1063"/>
      <c r="AJ346" s="1063"/>
      <c r="AK346" s="1063"/>
      <c r="AL346" s="1063"/>
      <c r="AM346" s="1063"/>
      <c r="AN346" s="1063"/>
      <c r="AO346" s="1063"/>
      <c r="AP346" s="1064"/>
      <c r="AQ346" s="1286" t="str">
        <f t="shared" si="43"/>
        <v xml:space="preserve"> </v>
      </c>
      <c r="AR346" s="1282">
        <f t="shared" si="44"/>
        <v>0</v>
      </c>
      <c r="AS346" s="1065"/>
      <c r="AU346" s="1053"/>
    </row>
    <row r="347" spans="1:47" ht="12.75" hidden="1" customHeight="1">
      <c r="A347" s="1059" t="s">
        <v>698</v>
      </c>
      <c r="B347" s="1060" t="str">
        <f t="shared" si="42"/>
        <v xml:space="preserve"> </v>
      </c>
      <c r="C347" s="1077" t="s">
        <v>514</v>
      </c>
      <c r="D347" s="1282">
        <v>0</v>
      </c>
      <c r="E347" s="1077" t="str">
        <f>IFERROR(AVERAGEA(F347:AO347), " ")</f>
        <v xml:space="preserve"> </v>
      </c>
      <c r="F347" s="1006"/>
      <c r="G347" s="1006"/>
      <c r="H347" s="1006"/>
      <c r="I347" s="1006"/>
      <c r="J347" s="1006"/>
      <c r="K347" s="1006"/>
      <c r="L347" s="1062"/>
      <c r="M347" s="1062"/>
      <c r="N347" s="1062"/>
      <c r="O347" s="1062"/>
      <c r="P347" s="1062"/>
      <c r="Q347" s="1062"/>
      <c r="R347" s="1062"/>
      <c r="S347" s="1062"/>
      <c r="T347" s="1062"/>
      <c r="U347" s="1062"/>
      <c r="V347" s="1062"/>
      <c r="W347" s="1062"/>
      <c r="X347" s="1062"/>
      <c r="Y347" s="1062"/>
      <c r="Z347" s="1062"/>
      <c r="AA347" s="1062"/>
      <c r="AB347" s="1062"/>
      <c r="AC347" s="1062"/>
      <c r="AD347" s="1062"/>
      <c r="AE347" s="1062"/>
      <c r="AF347" s="1062"/>
      <c r="AG347" s="1062"/>
      <c r="AH347" s="1062"/>
      <c r="AI347" s="1062"/>
      <c r="AJ347" s="1062"/>
      <c r="AK347" s="1062"/>
      <c r="AL347" s="1062"/>
      <c r="AM347" s="1062"/>
      <c r="AN347" s="1062"/>
      <c r="AO347" s="1063"/>
      <c r="AP347" s="1064"/>
      <c r="AQ347" s="1286" t="str">
        <f t="shared" si="43"/>
        <v xml:space="preserve"> </v>
      </c>
      <c r="AR347" s="1282">
        <f t="shared" si="44"/>
        <v>0</v>
      </c>
      <c r="AS347" s="1065"/>
    </row>
    <row r="348" spans="1:47" ht="14.25" hidden="1" customHeight="1">
      <c r="A348" s="1066" t="s">
        <v>896</v>
      </c>
      <c r="B348" s="1060" t="str">
        <f t="shared" si="42"/>
        <v xml:space="preserve"> </v>
      </c>
      <c r="C348" s="1077" t="s">
        <v>514</v>
      </c>
      <c r="D348" s="1282">
        <v>0</v>
      </c>
      <c r="E348" s="1077" t="str">
        <f>IFERROR(AVERAGEA(F348:AO348), " ")</f>
        <v xml:space="preserve"> </v>
      </c>
      <c r="F348" s="1019"/>
      <c r="G348" s="1019"/>
      <c r="H348" s="1068"/>
      <c r="I348" s="1019"/>
      <c r="J348" s="1019"/>
      <c r="K348" s="1019"/>
      <c r="L348" s="1069"/>
      <c r="M348" s="1069"/>
      <c r="N348" s="1070"/>
      <c r="O348" s="1070"/>
      <c r="P348" s="1070"/>
      <c r="Q348" s="1070"/>
      <c r="R348" s="1070"/>
      <c r="S348" s="1070"/>
      <c r="T348" s="1070"/>
      <c r="U348" s="1070"/>
      <c r="V348" s="1070"/>
      <c r="W348" s="1070"/>
      <c r="X348" s="1070"/>
      <c r="Y348" s="1070"/>
      <c r="Z348" s="1070"/>
      <c r="AA348" s="1070"/>
      <c r="AB348" s="1070"/>
      <c r="AC348" s="1070"/>
      <c r="AD348" s="1070"/>
      <c r="AE348" s="1070"/>
      <c r="AF348" s="1070"/>
      <c r="AG348" s="1070"/>
      <c r="AH348" s="1070"/>
      <c r="AI348" s="1070"/>
      <c r="AJ348" s="1070"/>
      <c r="AK348" s="1070"/>
      <c r="AL348" s="1070"/>
      <c r="AM348" s="1070"/>
      <c r="AN348" s="1070"/>
      <c r="AO348" s="1069"/>
      <c r="AP348" s="1064"/>
      <c r="AQ348" s="1286" t="str">
        <f t="shared" si="43"/>
        <v xml:space="preserve"> </v>
      </c>
      <c r="AR348" s="1282">
        <f t="shared" si="44"/>
        <v>0</v>
      </c>
      <c r="AS348" s="1065"/>
    </row>
    <row r="349" spans="1:47" ht="12.75" hidden="1" customHeight="1">
      <c r="A349" s="1066" t="s">
        <v>1042</v>
      </c>
      <c r="B349" s="1060" t="str">
        <f t="shared" si="42"/>
        <v xml:space="preserve"> </v>
      </c>
      <c r="C349" s="1077" t="s">
        <v>514</v>
      </c>
      <c r="D349" s="1282">
        <v>0</v>
      </c>
      <c r="E349" s="1077" t="str">
        <f>IFERROR(AVERAGEA(F349:AO349), " ")</f>
        <v xml:space="preserve"> </v>
      </c>
      <c r="F349" s="1044"/>
      <c r="G349" s="1044"/>
      <c r="H349" s="1006"/>
      <c r="I349" s="1044"/>
      <c r="J349" s="1044"/>
      <c r="K349" s="1044"/>
      <c r="L349" s="1063"/>
      <c r="M349" s="1063"/>
      <c r="N349" s="1070"/>
      <c r="O349" s="1070"/>
      <c r="P349" s="1070"/>
      <c r="Q349" s="1070"/>
      <c r="R349" s="1070"/>
      <c r="S349" s="1070"/>
      <c r="T349" s="1070"/>
      <c r="U349" s="1070"/>
      <c r="V349" s="1070"/>
      <c r="W349" s="1070"/>
      <c r="X349" s="1070"/>
      <c r="Y349" s="1070"/>
      <c r="Z349" s="1070"/>
      <c r="AA349" s="1070"/>
      <c r="AB349" s="1070"/>
      <c r="AC349" s="1070"/>
      <c r="AD349" s="1070"/>
      <c r="AE349" s="1070"/>
      <c r="AF349" s="1070"/>
      <c r="AG349" s="1070"/>
      <c r="AH349" s="1070"/>
      <c r="AI349" s="1070"/>
      <c r="AJ349" s="1070"/>
      <c r="AK349" s="1070"/>
      <c r="AL349" s="1070"/>
      <c r="AM349" s="1070"/>
      <c r="AN349" s="1070"/>
      <c r="AO349" s="1069"/>
      <c r="AP349" s="1064"/>
      <c r="AQ349" s="1286" t="str">
        <f t="shared" si="43"/>
        <v xml:space="preserve"> </v>
      </c>
      <c r="AR349" s="1282">
        <f t="shared" si="44"/>
        <v>0</v>
      </c>
      <c r="AS349" s="1065"/>
    </row>
    <row r="350" spans="1:47" ht="12.75" hidden="1" customHeight="1">
      <c r="A350" s="1059" t="s">
        <v>784</v>
      </c>
      <c r="B350" s="1060" t="str">
        <f t="shared" si="42"/>
        <v xml:space="preserve"> </v>
      </c>
      <c r="C350" s="1077" t="s">
        <v>514</v>
      </c>
      <c r="D350" s="1287">
        <v>0</v>
      </c>
      <c r="E350" s="1077" t="str">
        <f>IFERROR(AVERAGE(F350:AO350), " ")</f>
        <v xml:space="preserve"> </v>
      </c>
      <c r="F350" s="1044"/>
      <c r="G350" s="1044"/>
      <c r="H350" s="1044"/>
      <c r="I350" s="1044"/>
      <c r="J350" s="1044"/>
      <c r="K350" s="1044"/>
      <c r="L350" s="1063"/>
      <c r="M350" s="1063"/>
      <c r="N350" s="1063"/>
      <c r="O350" s="1063"/>
      <c r="P350" s="1063"/>
      <c r="Q350" s="1063"/>
      <c r="R350" s="1063"/>
      <c r="S350" s="1063"/>
      <c r="T350" s="1063"/>
      <c r="U350" s="1063"/>
      <c r="V350" s="1063"/>
      <c r="W350" s="1063"/>
      <c r="X350" s="1063"/>
      <c r="Y350" s="1063"/>
      <c r="Z350" s="1063"/>
      <c r="AA350" s="1063"/>
      <c r="AB350" s="1063"/>
      <c r="AC350" s="1063"/>
      <c r="AD350" s="1063"/>
      <c r="AE350" s="1063"/>
      <c r="AF350" s="1063"/>
      <c r="AG350" s="1063"/>
      <c r="AH350" s="1063"/>
      <c r="AI350" s="1063"/>
      <c r="AJ350" s="1063"/>
      <c r="AK350" s="1063"/>
      <c r="AL350" s="1063"/>
      <c r="AM350" s="1063"/>
      <c r="AN350" s="1063"/>
      <c r="AO350" s="1063"/>
      <c r="AP350" s="1064"/>
      <c r="AQ350" s="1286" t="str">
        <f t="shared" si="43"/>
        <v xml:space="preserve"> </v>
      </c>
      <c r="AR350" s="1282">
        <f t="shared" si="44"/>
        <v>0</v>
      </c>
      <c r="AS350" s="1065"/>
    </row>
    <row r="351" spans="1:47" ht="12.75" hidden="1" customHeight="1">
      <c r="A351" s="1059" t="s">
        <v>186</v>
      </c>
      <c r="B351" s="1060" t="str">
        <f t="shared" si="42"/>
        <v xml:space="preserve"> </v>
      </c>
      <c r="C351" s="1077" t="s">
        <v>514</v>
      </c>
      <c r="D351" s="1282">
        <v>0</v>
      </c>
      <c r="E351" s="1077" t="str">
        <f t="shared" ref="E351:E363" si="46">IFERROR(AVERAGEA(F351:AO351), " ")</f>
        <v xml:space="preserve"> </v>
      </c>
      <c r="F351" s="1006"/>
      <c r="G351" s="1006"/>
      <c r="H351" s="1006"/>
      <c r="I351" s="1006"/>
      <c r="J351" s="1006"/>
      <c r="K351" s="1006"/>
      <c r="L351" s="1062"/>
      <c r="M351" s="1062"/>
      <c r="N351" s="1062"/>
      <c r="O351" s="1062"/>
      <c r="P351" s="1062"/>
      <c r="Q351" s="1062"/>
      <c r="R351" s="1062"/>
      <c r="S351" s="1062"/>
      <c r="T351" s="1062"/>
      <c r="U351" s="1062"/>
      <c r="V351" s="1062"/>
      <c r="W351" s="1062"/>
      <c r="X351" s="1062"/>
      <c r="Y351" s="1062"/>
      <c r="Z351" s="1062"/>
      <c r="AA351" s="1062"/>
      <c r="AB351" s="1062"/>
      <c r="AC351" s="1062"/>
      <c r="AD351" s="1062"/>
      <c r="AE351" s="1062"/>
      <c r="AF351" s="1062"/>
      <c r="AG351" s="1062"/>
      <c r="AH351" s="1062"/>
      <c r="AI351" s="1062"/>
      <c r="AJ351" s="1062"/>
      <c r="AK351" s="1062"/>
      <c r="AL351" s="1062"/>
      <c r="AM351" s="1062"/>
      <c r="AN351" s="1062"/>
      <c r="AO351" s="1063"/>
      <c r="AP351" s="1064"/>
      <c r="AQ351" s="1286" t="str">
        <f t="shared" si="43"/>
        <v xml:space="preserve"> </v>
      </c>
      <c r="AR351" s="1282">
        <f t="shared" si="44"/>
        <v>0</v>
      </c>
      <c r="AS351" s="1065"/>
    </row>
    <row r="352" spans="1:47" ht="15.75" hidden="1" customHeight="1">
      <c r="A352" s="1053" t="s">
        <v>555</v>
      </c>
      <c r="B352" s="1040" t="str">
        <f t="shared" si="42"/>
        <v xml:space="preserve"> </v>
      </c>
      <c r="C352" s="1006" t="s">
        <v>514</v>
      </c>
      <c r="D352" s="1291">
        <v>0</v>
      </c>
      <c r="E352" s="1006" t="str">
        <f t="shared" si="46"/>
        <v xml:space="preserve"> </v>
      </c>
      <c r="F352" s="1006"/>
      <c r="G352" s="1006"/>
      <c r="H352" s="1006"/>
      <c r="I352" s="1006"/>
      <c r="J352" s="1006"/>
      <c r="K352" s="1006"/>
      <c r="L352" s="1062"/>
      <c r="M352" s="1062"/>
      <c r="N352" s="1062"/>
      <c r="O352" s="1062"/>
      <c r="P352" s="1062"/>
      <c r="Q352" s="1062"/>
      <c r="R352" s="1062"/>
      <c r="S352" s="1062"/>
      <c r="T352" s="1062"/>
      <c r="U352" s="1062"/>
      <c r="V352" s="1062"/>
      <c r="W352" s="1062"/>
      <c r="X352" s="1062"/>
      <c r="Y352" s="1062"/>
      <c r="Z352" s="1062"/>
      <c r="AA352" s="1062"/>
      <c r="AB352" s="1062"/>
      <c r="AC352" s="1062"/>
      <c r="AD352" s="1062"/>
      <c r="AE352" s="1062"/>
      <c r="AF352" s="1062"/>
      <c r="AG352" s="1062"/>
      <c r="AH352" s="1062"/>
      <c r="AI352" s="1062"/>
      <c r="AJ352" s="1062"/>
      <c r="AK352" s="1062"/>
      <c r="AL352" s="1062"/>
      <c r="AM352" s="1062"/>
      <c r="AN352" s="1062"/>
      <c r="AO352" s="1063"/>
      <c r="AP352" s="1064"/>
      <c r="AQ352" s="1286" t="str">
        <f t="shared" si="43"/>
        <v xml:space="preserve"> </v>
      </c>
      <c r="AR352" s="1291">
        <f t="shared" si="44"/>
        <v>0</v>
      </c>
      <c r="AS352" s="1065"/>
    </row>
    <row r="353" spans="1:47" ht="12.75" hidden="1" customHeight="1">
      <c r="A353" s="1059" t="s">
        <v>1168</v>
      </c>
      <c r="B353" s="1060" t="str">
        <f t="shared" si="42"/>
        <v xml:space="preserve"> </v>
      </c>
      <c r="C353" s="1077" t="s">
        <v>514</v>
      </c>
      <c r="D353" s="1282">
        <v>0</v>
      </c>
      <c r="E353" s="1077" t="str">
        <f t="shared" si="46"/>
        <v xml:space="preserve"> </v>
      </c>
      <c r="F353" s="1006"/>
      <c r="G353" s="1006"/>
      <c r="H353" s="1006"/>
      <c r="I353" s="1006"/>
      <c r="J353" s="1006"/>
      <c r="K353" s="1006"/>
      <c r="L353" s="1062"/>
      <c r="M353" s="1062"/>
      <c r="N353" s="1062"/>
      <c r="O353" s="1062"/>
      <c r="P353" s="1062"/>
      <c r="Q353" s="1062"/>
      <c r="R353" s="1062"/>
      <c r="S353" s="1062"/>
      <c r="T353" s="1062"/>
      <c r="U353" s="1062"/>
      <c r="V353" s="1062"/>
      <c r="W353" s="1062"/>
      <c r="X353" s="1062"/>
      <c r="Y353" s="1062"/>
      <c r="Z353" s="1062"/>
      <c r="AA353" s="1062"/>
      <c r="AB353" s="1062"/>
      <c r="AC353" s="1062"/>
      <c r="AD353" s="1062"/>
      <c r="AE353" s="1062"/>
      <c r="AF353" s="1062"/>
      <c r="AG353" s="1062"/>
      <c r="AH353" s="1062"/>
      <c r="AI353" s="1062"/>
      <c r="AJ353" s="1062"/>
      <c r="AK353" s="1062"/>
      <c r="AL353" s="1062"/>
      <c r="AM353" s="1062"/>
      <c r="AN353" s="1062"/>
      <c r="AO353" s="1063"/>
      <c r="AP353" s="1064"/>
      <c r="AQ353" s="1286" t="str">
        <f t="shared" si="43"/>
        <v xml:space="preserve"> </v>
      </c>
      <c r="AR353" s="1282">
        <f t="shared" si="44"/>
        <v>0</v>
      </c>
      <c r="AS353" s="1065"/>
    </row>
    <row r="354" spans="1:47" ht="12.75" hidden="1" customHeight="1">
      <c r="A354" s="1066" t="s">
        <v>878</v>
      </c>
      <c r="B354" s="1060" t="str">
        <f t="shared" si="42"/>
        <v xml:space="preserve"> </v>
      </c>
      <c r="C354" s="1077" t="s">
        <v>514</v>
      </c>
      <c r="D354" s="1282">
        <v>0</v>
      </c>
      <c r="E354" s="1077" t="str">
        <f t="shared" si="46"/>
        <v xml:space="preserve"> </v>
      </c>
      <c r="F354" s="1019"/>
      <c r="G354" s="1019"/>
      <c r="H354" s="1068"/>
      <c r="I354" s="1019"/>
      <c r="J354" s="1093"/>
      <c r="K354" s="1093"/>
      <c r="L354" s="1094"/>
      <c r="M354" s="1094"/>
      <c r="N354" s="1070"/>
      <c r="O354" s="1070"/>
      <c r="P354" s="1070"/>
      <c r="Q354" s="1070"/>
      <c r="R354" s="1070"/>
      <c r="S354" s="1070"/>
      <c r="T354" s="1070"/>
      <c r="U354" s="1070"/>
      <c r="V354" s="1070"/>
      <c r="W354" s="1070"/>
      <c r="X354" s="1070"/>
      <c r="Y354" s="1070"/>
      <c r="Z354" s="1070"/>
      <c r="AA354" s="1070"/>
      <c r="AB354" s="1070"/>
      <c r="AC354" s="1070"/>
      <c r="AD354" s="1070"/>
      <c r="AE354" s="1070"/>
      <c r="AF354" s="1070"/>
      <c r="AG354" s="1070"/>
      <c r="AH354" s="1070"/>
      <c r="AI354" s="1070"/>
      <c r="AJ354" s="1070"/>
      <c r="AK354" s="1070"/>
      <c r="AL354" s="1070"/>
      <c r="AM354" s="1070"/>
      <c r="AN354" s="1070"/>
      <c r="AO354" s="1069"/>
      <c r="AP354" s="1064"/>
      <c r="AQ354" s="1286" t="str">
        <f t="shared" si="43"/>
        <v xml:space="preserve"> </v>
      </c>
      <c r="AR354" s="1282">
        <f t="shared" si="44"/>
        <v>0</v>
      </c>
      <c r="AS354" s="1065"/>
    </row>
    <row r="355" spans="1:47" ht="12.75" hidden="1" customHeight="1">
      <c r="A355" s="1059" t="s">
        <v>1205</v>
      </c>
      <c r="B355" s="1060" t="str">
        <f t="shared" si="42"/>
        <v xml:space="preserve"> </v>
      </c>
      <c r="C355" s="1077" t="s">
        <v>514</v>
      </c>
      <c r="D355" s="1282">
        <v>0</v>
      </c>
      <c r="E355" s="1077" t="str">
        <f t="shared" si="46"/>
        <v xml:space="preserve"> </v>
      </c>
      <c r="F355" s="1006"/>
      <c r="G355" s="1006"/>
      <c r="H355" s="1006"/>
      <c r="I355" s="1006"/>
      <c r="J355" s="1006"/>
      <c r="K355" s="1006"/>
      <c r="L355" s="1062"/>
      <c r="M355" s="1062"/>
      <c r="N355" s="1062"/>
      <c r="O355" s="1062"/>
      <c r="P355" s="1062"/>
      <c r="Q355" s="1062"/>
      <c r="R355" s="1062"/>
      <c r="S355" s="1062"/>
      <c r="T355" s="1062"/>
      <c r="U355" s="1062"/>
      <c r="V355" s="1062"/>
      <c r="W355" s="1062"/>
      <c r="X355" s="1062"/>
      <c r="Y355" s="1062"/>
      <c r="Z355" s="1062"/>
      <c r="AA355" s="1062"/>
      <c r="AB355" s="1062"/>
      <c r="AC355" s="1062"/>
      <c r="AD355" s="1062"/>
      <c r="AE355" s="1062"/>
      <c r="AF355" s="1062"/>
      <c r="AG355" s="1062"/>
      <c r="AH355" s="1062"/>
      <c r="AI355" s="1062"/>
      <c r="AJ355" s="1062"/>
      <c r="AK355" s="1062"/>
      <c r="AL355" s="1062"/>
      <c r="AM355" s="1062"/>
      <c r="AN355" s="1062"/>
      <c r="AO355" s="1063"/>
      <c r="AP355" s="1064"/>
      <c r="AQ355" s="1286" t="str">
        <f t="shared" si="43"/>
        <v xml:space="preserve"> </v>
      </c>
      <c r="AR355" s="1282">
        <f t="shared" si="44"/>
        <v>0</v>
      </c>
      <c r="AS355" s="1065"/>
      <c r="AU355" s="1053"/>
    </row>
    <row r="356" spans="1:47" ht="12.75" hidden="1" customHeight="1">
      <c r="A356" s="1059" t="s">
        <v>342</v>
      </c>
      <c r="B356" s="1060" t="str">
        <f t="shared" si="42"/>
        <v xml:space="preserve"> </v>
      </c>
      <c r="C356" s="1077" t="s">
        <v>514</v>
      </c>
      <c r="D356" s="1282">
        <v>0</v>
      </c>
      <c r="E356" s="1077" t="str">
        <f t="shared" si="46"/>
        <v xml:space="preserve"> </v>
      </c>
      <c r="F356" s="1006"/>
      <c r="G356" s="1006"/>
      <c r="H356" s="1006"/>
      <c r="I356" s="1006"/>
      <c r="J356" s="1006"/>
      <c r="K356" s="1006"/>
      <c r="L356" s="1062"/>
      <c r="M356" s="1062"/>
      <c r="N356" s="1062"/>
      <c r="O356" s="1062"/>
      <c r="P356" s="1062"/>
      <c r="Q356" s="1062"/>
      <c r="R356" s="1062"/>
      <c r="S356" s="1062"/>
      <c r="T356" s="1062"/>
      <c r="U356" s="1062"/>
      <c r="V356" s="1062"/>
      <c r="W356" s="1062"/>
      <c r="X356" s="1062"/>
      <c r="Y356" s="1062"/>
      <c r="Z356" s="1062"/>
      <c r="AA356" s="1062"/>
      <c r="AB356" s="1062"/>
      <c r="AC356" s="1062"/>
      <c r="AD356" s="1062"/>
      <c r="AE356" s="1062"/>
      <c r="AF356" s="1062"/>
      <c r="AG356" s="1062"/>
      <c r="AH356" s="1062"/>
      <c r="AI356" s="1062"/>
      <c r="AJ356" s="1062"/>
      <c r="AK356" s="1062"/>
      <c r="AL356" s="1062"/>
      <c r="AM356" s="1062"/>
      <c r="AN356" s="1062"/>
      <c r="AO356" s="1063"/>
      <c r="AP356" s="1064"/>
      <c r="AQ356" s="1286" t="str">
        <f t="shared" si="43"/>
        <v xml:space="preserve"> </v>
      </c>
      <c r="AR356" s="1282">
        <f t="shared" si="44"/>
        <v>0</v>
      </c>
      <c r="AS356" s="1065"/>
    </row>
    <row r="357" spans="1:47" ht="12.75" hidden="1" customHeight="1">
      <c r="A357" s="1059" t="s">
        <v>700</v>
      </c>
      <c r="B357" s="1060" t="str">
        <f t="shared" si="42"/>
        <v xml:space="preserve"> </v>
      </c>
      <c r="C357" s="1077" t="s">
        <v>514</v>
      </c>
      <c r="D357" s="1282">
        <v>0</v>
      </c>
      <c r="E357" s="1077" t="str">
        <f t="shared" si="46"/>
        <v xml:space="preserve"> </v>
      </c>
      <c r="F357" s="1006"/>
      <c r="G357" s="1006"/>
      <c r="H357" s="1006"/>
      <c r="I357" s="1006"/>
      <c r="J357" s="1006"/>
      <c r="K357" s="1006"/>
      <c r="L357" s="1062"/>
      <c r="M357" s="1062"/>
      <c r="N357" s="1062"/>
      <c r="O357" s="1062"/>
      <c r="P357" s="1062"/>
      <c r="Q357" s="1062"/>
      <c r="R357" s="1062"/>
      <c r="S357" s="1062"/>
      <c r="T357" s="1062"/>
      <c r="U357" s="1062"/>
      <c r="V357" s="1062"/>
      <c r="W357" s="1062"/>
      <c r="X357" s="1062"/>
      <c r="Y357" s="1062"/>
      <c r="Z357" s="1062"/>
      <c r="AA357" s="1062"/>
      <c r="AB357" s="1062"/>
      <c r="AC357" s="1062"/>
      <c r="AD357" s="1062"/>
      <c r="AE357" s="1062"/>
      <c r="AF357" s="1062"/>
      <c r="AG357" s="1062"/>
      <c r="AH357" s="1062"/>
      <c r="AI357" s="1062"/>
      <c r="AJ357" s="1062"/>
      <c r="AK357" s="1062"/>
      <c r="AL357" s="1062"/>
      <c r="AM357" s="1062"/>
      <c r="AN357" s="1062"/>
      <c r="AO357" s="1063"/>
      <c r="AP357" s="1290"/>
      <c r="AQ357" s="1286" t="str">
        <f t="shared" si="43"/>
        <v xml:space="preserve"> </v>
      </c>
      <c r="AR357" s="1282">
        <f t="shared" si="44"/>
        <v>0</v>
      </c>
      <c r="AS357" s="1065"/>
    </row>
    <row r="358" spans="1:47" ht="12.75" hidden="1" customHeight="1">
      <c r="A358" s="1066" t="s">
        <v>906</v>
      </c>
      <c r="B358" s="1060" t="str">
        <f t="shared" si="42"/>
        <v xml:space="preserve"> </v>
      </c>
      <c r="C358" s="1077" t="s">
        <v>514</v>
      </c>
      <c r="D358" s="1282">
        <v>0</v>
      </c>
      <c r="E358" s="1077" t="str">
        <f t="shared" si="46"/>
        <v xml:space="preserve"> </v>
      </c>
      <c r="F358" s="1019"/>
      <c r="G358" s="1019"/>
      <c r="H358" s="1068"/>
      <c r="I358" s="1019"/>
      <c r="J358" s="1044"/>
      <c r="K358" s="1044"/>
      <c r="L358" s="1063"/>
      <c r="M358" s="1063"/>
      <c r="N358" s="1062"/>
      <c r="O358" s="1062"/>
      <c r="P358" s="1062"/>
      <c r="Q358" s="1062"/>
      <c r="R358" s="1062"/>
      <c r="S358" s="1062"/>
      <c r="T358" s="1062"/>
      <c r="U358" s="1062"/>
      <c r="V358" s="1062"/>
      <c r="W358" s="1062"/>
      <c r="X358" s="1062"/>
      <c r="Y358" s="1062"/>
      <c r="Z358" s="1062"/>
      <c r="AA358" s="1062"/>
      <c r="AB358" s="1062"/>
      <c r="AC358" s="1062"/>
      <c r="AD358" s="1062"/>
      <c r="AE358" s="1062"/>
      <c r="AF358" s="1062"/>
      <c r="AG358" s="1062"/>
      <c r="AH358" s="1062"/>
      <c r="AI358" s="1062"/>
      <c r="AJ358" s="1062"/>
      <c r="AK358" s="1062"/>
      <c r="AL358" s="1062"/>
      <c r="AM358" s="1062"/>
      <c r="AN358" s="1062"/>
      <c r="AO358" s="1063"/>
      <c r="AP358" s="1290"/>
      <c r="AQ358" s="1286" t="str">
        <f t="shared" si="43"/>
        <v xml:space="preserve"> </v>
      </c>
      <c r="AR358" s="1282">
        <f t="shared" si="44"/>
        <v>0</v>
      </c>
      <c r="AS358" s="1065"/>
    </row>
    <row r="359" spans="1:47" ht="12.75" hidden="1" customHeight="1">
      <c r="A359" s="1066" t="s">
        <v>1103</v>
      </c>
      <c r="B359" s="1060" t="str">
        <f t="shared" si="42"/>
        <v xml:space="preserve"> </v>
      </c>
      <c r="C359" s="1077" t="s">
        <v>514</v>
      </c>
      <c r="D359" s="1282">
        <v>0</v>
      </c>
      <c r="E359" s="1077" t="str">
        <f t="shared" si="46"/>
        <v xml:space="preserve"> </v>
      </c>
      <c r="F359" s="1019"/>
      <c r="G359" s="1019"/>
      <c r="H359" s="1068"/>
      <c r="I359" s="1019"/>
      <c r="J359" s="1019"/>
      <c r="K359" s="1019"/>
      <c r="L359" s="1069"/>
      <c r="M359" s="1069"/>
      <c r="N359" s="1070"/>
      <c r="O359" s="1070"/>
      <c r="P359" s="1070"/>
      <c r="Q359" s="1070"/>
      <c r="R359" s="1070"/>
      <c r="S359" s="1070"/>
      <c r="T359" s="1070"/>
      <c r="U359" s="1070"/>
      <c r="V359" s="1070"/>
      <c r="W359" s="1070"/>
      <c r="X359" s="1070"/>
      <c r="Y359" s="1070"/>
      <c r="Z359" s="1070"/>
      <c r="AA359" s="1070"/>
      <c r="AB359" s="1070"/>
      <c r="AC359" s="1070"/>
      <c r="AD359" s="1070"/>
      <c r="AE359" s="1070"/>
      <c r="AF359" s="1070"/>
      <c r="AG359" s="1070"/>
      <c r="AH359" s="1070"/>
      <c r="AI359" s="1070"/>
      <c r="AJ359" s="1070"/>
      <c r="AK359" s="1070"/>
      <c r="AL359" s="1070"/>
      <c r="AM359" s="1070"/>
      <c r="AN359" s="1070"/>
      <c r="AO359" s="1069"/>
      <c r="AP359" s="1064"/>
      <c r="AQ359" s="1286" t="str">
        <f t="shared" si="43"/>
        <v xml:space="preserve"> </v>
      </c>
      <c r="AR359" s="1282">
        <f t="shared" si="44"/>
        <v>0</v>
      </c>
      <c r="AS359" s="1065"/>
    </row>
    <row r="360" spans="1:47" ht="12.75" hidden="1" customHeight="1">
      <c r="A360" s="1066" t="s">
        <v>1043</v>
      </c>
      <c r="B360" s="1060" t="str">
        <f t="shared" si="42"/>
        <v xml:space="preserve"> </v>
      </c>
      <c r="C360" s="1077" t="s">
        <v>514</v>
      </c>
      <c r="D360" s="1282">
        <v>0</v>
      </c>
      <c r="E360" s="1077" t="str">
        <f t="shared" si="46"/>
        <v xml:space="preserve"> </v>
      </c>
      <c r="F360" s="1019"/>
      <c r="G360" s="1019"/>
      <c r="H360" s="1068"/>
      <c r="I360" s="1019"/>
      <c r="J360" s="1044"/>
      <c r="K360" s="1044"/>
      <c r="L360" s="1063"/>
      <c r="M360" s="1063"/>
      <c r="N360" s="1062"/>
      <c r="O360" s="1062"/>
      <c r="P360" s="1062"/>
      <c r="Q360" s="1062"/>
      <c r="R360" s="1062"/>
      <c r="S360" s="1062"/>
      <c r="T360" s="1062"/>
      <c r="U360" s="1062"/>
      <c r="V360" s="1062"/>
      <c r="W360" s="1062"/>
      <c r="X360" s="1062"/>
      <c r="Y360" s="1062"/>
      <c r="Z360" s="1062"/>
      <c r="AA360" s="1062"/>
      <c r="AB360" s="1062"/>
      <c r="AC360" s="1062"/>
      <c r="AD360" s="1062"/>
      <c r="AE360" s="1062"/>
      <c r="AF360" s="1062"/>
      <c r="AG360" s="1062"/>
      <c r="AH360" s="1062"/>
      <c r="AI360" s="1062"/>
      <c r="AJ360" s="1062"/>
      <c r="AK360" s="1062"/>
      <c r="AL360" s="1062"/>
      <c r="AM360" s="1062"/>
      <c r="AN360" s="1062"/>
      <c r="AO360" s="1063"/>
      <c r="AP360" s="1064"/>
      <c r="AQ360" s="1286" t="str">
        <f t="shared" si="43"/>
        <v xml:space="preserve"> </v>
      </c>
      <c r="AR360" s="1282">
        <f t="shared" si="44"/>
        <v>0</v>
      </c>
      <c r="AS360" s="1065"/>
    </row>
    <row r="361" spans="1:47" ht="12.75" hidden="1" customHeight="1">
      <c r="A361" s="1059" t="s">
        <v>1312</v>
      </c>
      <c r="B361" s="1060">
        <v>7</v>
      </c>
      <c r="C361" s="1077" t="s">
        <v>514</v>
      </c>
      <c r="D361" s="1282">
        <v>0</v>
      </c>
      <c r="E361" s="1077" t="str">
        <f t="shared" si="46"/>
        <v xml:space="preserve"> </v>
      </c>
      <c r="F361" s="1044"/>
      <c r="G361" s="1044"/>
      <c r="H361" s="1044"/>
      <c r="I361" s="1044"/>
      <c r="J361" s="1044"/>
      <c r="K361" s="1044"/>
      <c r="L361" s="1063"/>
      <c r="M361" s="1063"/>
      <c r="N361" s="1063"/>
      <c r="O361" s="1063"/>
      <c r="P361" s="1063"/>
      <c r="Q361" s="1063"/>
      <c r="R361" s="1063"/>
      <c r="S361" s="1063"/>
      <c r="T361" s="1063"/>
      <c r="U361" s="1063"/>
      <c r="V361" s="1063"/>
      <c r="W361" s="1063"/>
      <c r="X361" s="1063"/>
      <c r="Y361" s="1063"/>
      <c r="Z361" s="1063"/>
      <c r="AA361" s="1063"/>
      <c r="AB361" s="1063"/>
      <c r="AC361" s="1063"/>
      <c r="AD361" s="1063"/>
      <c r="AE361" s="1063"/>
      <c r="AF361" s="1063"/>
      <c r="AG361" s="1063"/>
      <c r="AH361" s="1063"/>
      <c r="AI361" s="1063"/>
      <c r="AJ361" s="1063"/>
      <c r="AK361" s="1063"/>
      <c r="AL361" s="1063"/>
      <c r="AM361" s="1063"/>
      <c r="AN361" s="1063"/>
      <c r="AO361" s="1063"/>
      <c r="AP361" s="1064"/>
      <c r="AQ361" s="1286" t="str">
        <f t="shared" si="43"/>
        <v xml:space="preserve"> </v>
      </c>
      <c r="AR361" s="1282">
        <f t="shared" si="44"/>
        <v>0</v>
      </c>
      <c r="AS361" s="1065"/>
      <c r="AU361" s="1053"/>
    </row>
    <row r="362" spans="1:47" ht="12.75" hidden="1" customHeight="1">
      <c r="A362" s="1059" t="s">
        <v>785</v>
      </c>
      <c r="B362" s="1060" t="str">
        <f t="shared" ref="B362:B390" si="47">IFERROR(MINUTE(B$5)-MINUTE(C362)," ")</f>
        <v xml:space="preserve"> </v>
      </c>
      <c r="C362" s="1077" t="s">
        <v>514</v>
      </c>
      <c r="D362" s="1282">
        <v>0</v>
      </c>
      <c r="E362" s="1077" t="str">
        <f t="shared" si="46"/>
        <v xml:space="preserve"> </v>
      </c>
      <c r="F362" s="1044"/>
      <c r="G362" s="1044"/>
      <c r="H362" s="1044"/>
      <c r="I362" s="1044"/>
      <c r="J362" s="1044"/>
      <c r="K362" s="1044"/>
      <c r="L362" s="1063"/>
      <c r="M362" s="1063"/>
      <c r="N362" s="1063"/>
      <c r="O362" s="1063"/>
      <c r="P362" s="1063"/>
      <c r="Q362" s="1063"/>
      <c r="R362" s="1063"/>
      <c r="S362" s="1063"/>
      <c r="T362" s="1063"/>
      <c r="U362" s="1063"/>
      <c r="V362" s="1063"/>
      <c r="W362" s="1063"/>
      <c r="X362" s="1063"/>
      <c r="Y362" s="1063"/>
      <c r="Z362" s="1063"/>
      <c r="AA362" s="1063"/>
      <c r="AB362" s="1063"/>
      <c r="AC362" s="1063"/>
      <c r="AD362" s="1063"/>
      <c r="AE362" s="1063"/>
      <c r="AF362" s="1063"/>
      <c r="AG362" s="1063"/>
      <c r="AH362" s="1063"/>
      <c r="AI362" s="1063"/>
      <c r="AJ362" s="1063"/>
      <c r="AK362" s="1063"/>
      <c r="AL362" s="1063"/>
      <c r="AM362" s="1063"/>
      <c r="AN362" s="1063"/>
      <c r="AO362" s="1063"/>
      <c r="AP362" s="1064"/>
      <c r="AQ362" s="1286" t="str">
        <f t="shared" si="43"/>
        <v xml:space="preserve"> </v>
      </c>
      <c r="AR362" s="1282">
        <f t="shared" si="44"/>
        <v>0</v>
      </c>
      <c r="AS362" s="1065"/>
      <c r="AU362" s="1053"/>
    </row>
    <row r="363" spans="1:47" ht="12.75" hidden="1" customHeight="1">
      <c r="A363" s="1059" t="s">
        <v>432</v>
      </c>
      <c r="B363" s="1060" t="str">
        <f t="shared" si="47"/>
        <v xml:space="preserve"> </v>
      </c>
      <c r="C363" s="1077" t="s">
        <v>514</v>
      </c>
      <c r="D363" s="1282">
        <v>0</v>
      </c>
      <c r="E363" s="1077" t="str">
        <f t="shared" si="46"/>
        <v xml:space="preserve"> </v>
      </c>
      <c r="F363" s="1006"/>
      <c r="G363" s="1006"/>
      <c r="H363" s="1006"/>
      <c r="I363" s="1006"/>
      <c r="J363" s="1006"/>
      <c r="K363" s="1006"/>
      <c r="L363" s="1062"/>
      <c r="M363" s="1062"/>
      <c r="N363" s="1062"/>
      <c r="O363" s="1062"/>
      <c r="P363" s="1062"/>
      <c r="Q363" s="1062"/>
      <c r="R363" s="1062"/>
      <c r="S363" s="1062"/>
      <c r="T363" s="1062"/>
      <c r="U363" s="1062"/>
      <c r="V363" s="1062"/>
      <c r="W363" s="1062"/>
      <c r="X363" s="1062"/>
      <c r="Y363" s="1062"/>
      <c r="Z363" s="1062"/>
      <c r="AA363" s="1062"/>
      <c r="AB363" s="1062"/>
      <c r="AC363" s="1062"/>
      <c r="AD363" s="1062"/>
      <c r="AE363" s="1062"/>
      <c r="AF363" s="1062"/>
      <c r="AG363" s="1062"/>
      <c r="AH363" s="1062"/>
      <c r="AI363" s="1062"/>
      <c r="AJ363" s="1062"/>
      <c r="AK363" s="1062"/>
      <c r="AL363" s="1062"/>
      <c r="AM363" s="1062"/>
      <c r="AN363" s="1062"/>
      <c r="AO363" s="1063"/>
      <c r="AP363" s="1064"/>
      <c r="AQ363" s="1286" t="str">
        <f t="shared" si="43"/>
        <v xml:space="preserve"> </v>
      </c>
      <c r="AR363" s="1282">
        <f t="shared" si="44"/>
        <v>0</v>
      </c>
      <c r="AS363" s="1065"/>
    </row>
    <row r="364" spans="1:47" ht="12.75" hidden="1" customHeight="1">
      <c r="A364" s="1059" t="s">
        <v>1612</v>
      </c>
      <c r="B364" s="1060">
        <f t="shared" si="47"/>
        <v>30</v>
      </c>
      <c r="C364" s="1077"/>
      <c r="D364" s="1287">
        <v>0</v>
      </c>
      <c r="E364" s="1077" t="str">
        <f>IFERROR(AVERAGE(F364:AO364), " ")</f>
        <v xml:space="preserve"> </v>
      </c>
      <c r="F364" s="1044"/>
      <c r="G364" s="1044"/>
      <c r="H364" s="1044"/>
      <c r="I364" s="1044"/>
      <c r="J364" s="1044"/>
      <c r="K364" s="1044"/>
      <c r="L364" s="1063"/>
      <c r="M364" s="1063"/>
      <c r="N364" s="1063"/>
      <c r="O364" s="1063"/>
      <c r="P364" s="1063"/>
      <c r="Q364" s="1063"/>
      <c r="R364" s="1063"/>
      <c r="S364" s="1063"/>
      <c r="T364" s="1063"/>
      <c r="U364" s="1063"/>
      <c r="V364" s="1063"/>
      <c r="W364" s="1063"/>
      <c r="X364" s="1063"/>
      <c r="Y364" s="1063"/>
      <c r="Z364" s="1063"/>
      <c r="AA364" s="1063"/>
      <c r="AB364" s="1063"/>
      <c r="AC364" s="1063"/>
      <c r="AD364" s="1063"/>
      <c r="AE364" s="1063"/>
      <c r="AF364" s="1063"/>
      <c r="AG364" s="1063"/>
      <c r="AH364" s="1063"/>
      <c r="AI364" s="1063"/>
      <c r="AJ364" s="1063"/>
      <c r="AK364" s="1063"/>
      <c r="AL364" s="1063"/>
      <c r="AM364" s="1063"/>
      <c r="AN364" s="1063"/>
      <c r="AO364" s="1063"/>
      <c r="AP364" s="1290"/>
      <c r="AQ364" s="1286" t="str">
        <f t="shared" si="43"/>
        <v xml:space="preserve"> </v>
      </c>
      <c r="AR364" s="1282">
        <f t="shared" si="44"/>
        <v>0</v>
      </c>
      <c r="AS364" s="1065"/>
      <c r="AU364" s="1053"/>
    </row>
    <row r="365" spans="1:47" ht="12.75" hidden="1" customHeight="1">
      <c r="A365" s="1059" t="s">
        <v>394</v>
      </c>
      <c r="B365" s="1060" t="str">
        <f t="shared" si="47"/>
        <v xml:space="preserve"> </v>
      </c>
      <c r="C365" s="1077" t="s">
        <v>514</v>
      </c>
      <c r="D365" s="1282">
        <v>0</v>
      </c>
      <c r="E365" s="1077" t="str">
        <f>IFERROR(AVERAGEA(F365:AO365), " ")</f>
        <v xml:space="preserve"> </v>
      </c>
      <c r="F365" s="1006"/>
      <c r="G365" s="1006"/>
      <c r="H365" s="1006"/>
      <c r="I365" s="1006"/>
      <c r="J365" s="1006"/>
      <c r="K365" s="1006"/>
      <c r="L365" s="1062"/>
      <c r="M365" s="1062"/>
      <c r="N365" s="1062"/>
      <c r="O365" s="1062"/>
      <c r="P365" s="1062"/>
      <c r="Q365" s="1062"/>
      <c r="R365" s="1062"/>
      <c r="S365" s="1062"/>
      <c r="T365" s="1062"/>
      <c r="U365" s="1062"/>
      <c r="V365" s="1062"/>
      <c r="W365" s="1062"/>
      <c r="X365" s="1062"/>
      <c r="Y365" s="1062"/>
      <c r="Z365" s="1062"/>
      <c r="AA365" s="1062"/>
      <c r="AB365" s="1062"/>
      <c r="AC365" s="1062"/>
      <c r="AD365" s="1062"/>
      <c r="AE365" s="1062"/>
      <c r="AF365" s="1062"/>
      <c r="AG365" s="1062"/>
      <c r="AH365" s="1062"/>
      <c r="AI365" s="1062"/>
      <c r="AJ365" s="1062"/>
      <c r="AK365" s="1062"/>
      <c r="AL365" s="1062"/>
      <c r="AM365" s="1062"/>
      <c r="AN365" s="1062"/>
      <c r="AO365" s="1063"/>
      <c r="AP365" s="1064"/>
      <c r="AQ365" s="1286" t="str">
        <f t="shared" si="43"/>
        <v xml:space="preserve"> </v>
      </c>
      <c r="AR365" s="1282">
        <f t="shared" si="44"/>
        <v>0</v>
      </c>
      <c r="AS365" s="1065"/>
    </row>
    <row r="366" spans="1:47" ht="12.75" hidden="1" customHeight="1">
      <c r="A366" s="1066" t="s">
        <v>1313</v>
      </c>
      <c r="B366" s="1060" t="str">
        <f t="shared" si="47"/>
        <v xml:space="preserve"> </v>
      </c>
      <c r="C366" s="1077" t="s">
        <v>514</v>
      </c>
      <c r="D366" s="1282">
        <v>0</v>
      </c>
      <c r="E366" s="1077" t="str">
        <f>IFERROR(AVERAGEA(F366:AO366), " ")</f>
        <v xml:space="preserve"> </v>
      </c>
      <c r="F366" s="1044"/>
      <c r="G366" s="1044"/>
      <c r="H366" s="1044"/>
      <c r="I366" s="1044"/>
      <c r="J366" s="1044"/>
      <c r="K366" s="1044"/>
      <c r="L366" s="1063"/>
      <c r="M366" s="1063"/>
      <c r="N366" s="1063"/>
      <c r="O366" s="1063"/>
      <c r="P366" s="1063"/>
      <c r="Q366" s="1063"/>
      <c r="R366" s="1063"/>
      <c r="S366" s="1063"/>
      <c r="T366" s="1063"/>
      <c r="U366" s="1063"/>
      <c r="V366" s="1063"/>
      <c r="W366" s="1063"/>
      <c r="X366" s="1063"/>
      <c r="Y366" s="1063"/>
      <c r="Z366" s="1063"/>
      <c r="AA366" s="1063"/>
      <c r="AB366" s="1063"/>
      <c r="AC366" s="1063"/>
      <c r="AD366" s="1063"/>
      <c r="AE366" s="1063"/>
      <c r="AF366" s="1063"/>
      <c r="AG366" s="1063"/>
      <c r="AH366" s="1063"/>
      <c r="AI366" s="1063"/>
      <c r="AJ366" s="1063"/>
      <c r="AK366" s="1063"/>
      <c r="AL366" s="1063"/>
      <c r="AM366" s="1063"/>
      <c r="AN366" s="1063"/>
      <c r="AO366" s="1063"/>
      <c r="AP366" s="1064"/>
      <c r="AQ366" s="1286" t="str">
        <f t="shared" si="43"/>
        <v xml:space="preserve"> </v>
      </c>
      <c r="AR366" s="1282">
        <f t="shared" si="44"/>
        <v>0</v>
      </c>
      <c r="AS366" s="1065"/>
    </row>
    <row r="367" spans="1:47" ht="12.75" hidden="1" customHeight="1">
      <c r="A367" s="1059" t="s">
        <v>415</v>
      </c>
      <c r="B367" s="1060" t="str">
        <f t="shared" si="47"/>
        <v xml:space="preserve"> </v>
      </c>
      <c r="C367" s="1077" t="s">
        <v>514</v>
      </c>
      <c r="D367" s="1282">
        <v>0</v>
      </c>
      <c r="E367" s="1077" t="str">
        <f>IFERROR(AVERAGEA(F367:AO367), " ")</f>
        <v xml:space="preserve"> </v>
      </c>
      <c r="F367" s="1006"/>
      <c r="G367" s="1006"/>
      <c r="H367" s="1006"/>
      <c r="I367" s="1006"/>
      <c r="J367" s="1006"/>
      <c r="K367" s="1006"/>
      <c r="L367" s="1062"/>
      <c r="M367" s="1062"/>
      <c r="N367" s="1062"/>
      <c r="O367" s="1062"/>
      <c r="P367" s="1062"/>
      <c r="Q367" s="1062"/>
      <c r="R367" s="1062"/>
      <c r="S367" s="1062"/>
      <c r="T367" s="1062"/>
      <c r="U367" s="1062"/>
      <c r="V367" s="1062"/>
      <c r="W367" s="1062"/>
      <c r="X367" s="1062"/>
      <c r="Y367" s="1062"/>
      <c r="Z367" s="1062"/>
      <c r="AA367" s="1062"/>
      <c r="AB367" s="1062"/>
      <c r="AC367" s="1062"/>
      <c r="AD367" s="1062"/>
      <c r="AE367" s="1062"/>
      <c r="AF367" s="1062"/>
      <c r="AG367" s="1062"/>
      <c r="AH367" s="1062"/>
      <c r="AI367" s="1062"/>
      <c r="AJ367" s="1062"/>
      <c r="AK367" s="1062"/>
      <c r="AL367" s="1062"/>
      <c r="AM367" s="1062"/>
      <c r="AN367" s="1062"/>
      <c r="AO367" s="1063"/>
      <c r="AP367" s="1064"/>
      <c r="AQ367" s="1286" t="str">
        <f t="shared" si="43"/>
        <v xml:space="preserve"> </v>
      </c>
      <c r="AR367" s="1282">
        <f t="shared" si="44"/>
        <v>0</v>
      </c>
      <c r="AS367" s="1065"/>
    </row>
    <row r="368" spans="1:47" ht="12.75" hidden="1" customHeight="1">
      <c r="A368" s="1066" t="s">
        <v>1664</v>
      </c>
      <c r="B368" s="1060">
        <f t="shared" si="47"/>
        <v>5</v>
      </c>
      <c r="C368" s="1077">
        <v>1.7789351851851851E-2</v>
      </c>
      <c r="D368" s="1287">
        <v>0</v>
      </c>
      <c r="E368" s="1077" t="str">
        <f>IFERROR(AVERAGE(F368:AO368), " ")</f>
        <v xml:space="preserve"> </v>
      </c>
      <c r="F368" s="1043"/>
      <c r="G368" s="1006"/>
      <c r="H368" s="1044"/>
      <c r="I368" s="1044"/>
      <c r="J368" s="1043"/>
      <c r="K368" s="1044"/>
      <c r="L368" s="1063"/>
      <c r="M368" s="1063"/>
      <c r="N368" s="1063"/>
      <c r="O368" s="1063"/>
      <c r="P368" s="1063"/>
      <c r="Q368" s="1063"/>
      <c r="R368" s="1063"/>
      <c r="S368" s="1063"/>
      <c r="T368" s="1063"/>
      <c r="U368" s="1063"/>
      <c r="V368" s="1063"/>
      <c r="W368" s="1063"/>
      <c r="X368" s="1063"/>
      <c r="Y368" s="1063"/>
      <c r="Z368" s="1063"/>
      <c r="AA368" s="1063"/>
      <c r="AB368" s="1063"/>
      <c r="AC368" s="1063"/>
      <c r="AD368" s="1063"/>
      <c r="AE368" s="1063"/>
      <c r="AF368" s="1063"/>
      <c r="AG368" s="1063"/>
      <c r="AH368" s="1063"/>
      <c r="AI368" s="1063"/>
      <c r="AJ368" s="1063"/>
      <c r="AK368" s="1063"/>
      <c r="AL368" s="1063"/>
      <c r="AM368" s="1063"/>
      <c r="AN368" s="1063"/>
      <c r="AO368" s="1063"/>
      <c r="AP368" s="1081"/>
      <c r="AQ368" s="1006" t="str">
        <f t="shared" si="43"/>
        <v xml:space="preserve"> </v>
      </c>
      <c r="AR368" s="1282">
        <f t="shared" si="44"/>
        <v>0</v>
      </c>
      <c r="AS368" s="1053"/>
      <c r="AT368" s="1053"/>
      <c r="AU368" s="1053"/>
    </row>
    <row r="369" spans="1:47" ht="12.75" hidden="1" customHeight="1">
      <c r="A369" s="1059" t="s">
        <v>371</v>
      </c>
      <c r="B369" s="1060" t="str">
        <f t="shared" si="47"/>
        <v xml:space="preserve"> </v>
      </c>
      <c r="C369" s="1077" t="s">
        <v>514</v>
      </c>
      <c r="D369" s="1282">
        <v>0</v>
      </c>
      <c r="E369" s="1077" t="str">
        <f t="shared" ref="E369:E377" si="48">IFERROR(AVERAGEA(F369:AO369), " ")</f>
        <v xml:space="preserve"> </v>
      </c>
      <c r="F369" s="1006"/>
      <c r="G369" s="1006"/>
      <c r="H369" s="1006"/>
      <c r="I369" s="1006"/>
      <c r="J369" s="1006"/>
      <c r="K369" s="1006"/>
      <c r="L369" s="1062"/>
      <c r="M369" s="1062"/>
      <c r="N369" s="1062"/>
      <c r="O369" s="1062"/>
      <c r="P369" s="1062"/>
      <c r="Q369" s="1062"/>
      <c r="R369" s="1062"/>
      <c r="S369" s="1062"/>
      <c r="T369" s="1062"/>
      <c r="U369" s="1062"/>
      <c r="V369" s="1062"/>
      <c r="W369" s="1062"/>
      <c r="X369" s="1062"/>
      <c r="Y369" s="1062"/>
      <c r="Z369" s="1062"/>
      <c r="AA369" s="1062"/>
      <c r="AB369" s="1062"/>
      <c r="AC369" s="1062"/>
      <c r="AD369" s="1062"/>
      <c r="AE369" s="1062"/>
      <c r="AF369" s="1062"/>
      <c r="AG369" s="1062"/>
      <c r="AH369" s="1062"/>
      <c r="AI369" s="1062"/>
      <c r="AJ369" s="1062"/>
      <c r="AK369" s="1062"/>
      <c r="AL369" s="1062"/>
      <c r="AM369" s="1062"/>
      <c r="AN369" s="1062"/>
      <c r="AO369" s="1063"/>
      <c r="AP369" s="1064"/>
      <c r="AQ369" s="1286" t="str">
        <f t="shared" si="43"/>
        <v xml:space="preserve"> </v>
      </c>
      <c r="AR369" s="1282">
        <f t="shared" si="44"/>
        <v>0</v>
      </c>
      <c r="AS369" s="1065"/>
    </row>
    <row r="370" spans="1:47" ht="12.75" hidden="1" customHeight="1">
      <c r="A370" s="1066" t="s">
        <v>883</v>
      </c>
      <c r="B370" s="1060" t="str">
        <f t="shared" si="47"/>
        <v xml:space="preserve"> </v>
      </c>
      <c r="C370" s="1077" t="s">
        <v>514</v>
      </c>
      <c r="D370" s="1282">
        <v>0</v>
      </c>
      <c r="E370" s="1077" t="str">
        <f t="shared" si="48"/>
        <v xml:space="preserve"> </v>
      </c>
      <c r="F370" s="1019"/>
      <c r="G370" s="1019"/>
      <c r="H370" s="1068"/>
      <c r="I370" s="1019"/>
      <c r="J370" s="1006"/>
      <c r="K370" s="1006"/>
      <c r="L370" s="1062"/>
      <c r="M370" s="1062"/>
      <c r="N370" s="1062"/>
      <c r="O370" s="1062"/>
      <c r="P370" s="1062"/>
      <c r="Q370" s="1062"/>
      <c r="R370" s="1062"/>
      <c r="S370" s="1062"/>
      <c r="T370" s="1062"/>
      <c r="U370" s="1062"/>
      <c r="V370" s="1062"/>
      <c r="W370" s="1062"/>
      <c r="X370" s="1062"/>
      <c r="Y370" s="1062"/>
      <c r="Z370" s="1062"/>
      <c r="AA370" s="1062"/>
      <c r="AB370" s="1062"/>
      <c r="AC370" s="1062"/>
      <c r="AD370" s="1062"/>
      <c r="AE370" s="1062"/>
      <c r="AF370" s="1062"/>
      <c r="AG370" s="1062"/>
      <c r="AH370" s="1062"/>
      <c r="AI370" s="1062"/>
      <c r="AJ370" s="1062"/>
      <c r="AK370" s="1062"/>
      <c r="AL370" s="1062"/>
      <c r="AM370" s="1062"/>
      <c r="AN370" s="1062"/>
      <c r="AO370" s="1063"/>
      <c r="AP370" s="1064"/>
      <c r="AQ370" s="1286" t="str">
        <f t="shared" si="43"/>
        <v xml:space="preserve"> </v>
      </c>
      <c r="AR370" s="1282">
        <f t="shared" si="44"/>
        <v>0</v>
      </c>
      <c r="AS370" s="1065"/>
    </row>
    <row r="371" spans="1:47" ht="12.75" hidden="1" customHeight="1">
      <c r="A371" s="1059" t="s">
        <v>1314</v>
      </c>
      <c r="B371" s="1060" t="str">
        <f t="shared" si="47"/>
        <v xml:space="preserve"> </v>
      </c>
      <c r="C371" s="1077" t="s">
        <v>514</v>
      </c>
      <c r="D371" s="1282">
        <v>0</v>
      </c>
      <c r="E371" s="1077" t="str">
        <f t="shared" si="48"/>
        <v xml:space="preserve"> </v>
      </c>
      <c r="F371" s="1044"/>
      <c r="G371" s="1044"/>
      <c r="H371" s="1044"/>
      <c r="I371" s="1044"/>
      <c r="J371" s="1044"/>
      <c r="K371" s="1044"/>
      <c r="L371" s="1063"/>
      <c r="M371" s="1063"/>
      <c r="N371" s="1063"/>
      <c r="O371" s="1063"/>
      <c r="P371" s="1063"/>
      <c r="Q371" s="1063"/>
      <c r="R371" s="1063"/>
      <c r="S371" s="1063"/>
      <c r="T371" s="1063"/>
      <c r="U371" s="1063"/>
      <c r="V371" s="1063"/>
      <c r="W371" s="1063"/>
      <c r="X371" s="1063"/>
      <c r="Y371" s="1063"/>
      <c r="Z371" s="1063"/>
      <c r="AA371" s="1063"/>
      <c r="AB371" s="1063"/>
      <c r="AC371" s="1063"/>
      <c r="AD371" s="1063"/>
      <c r="AE371" s="1063"/>
      <c r="AF371" s="1063"/>
      <c r="AG371" s="1063"/>
      <c r="AH371" s="1063"/>
      <c r="AI371" s="1063"/>
      <c r="AJ371" s="1063"/>
      <c r="AK371" s="1063"/>
      <c r="AL371" s="1063"/>
      <c r="AM371" s="1063"/>
      <c r="AN371" s="1063"/>
      <c r="AO371" s="1063"/>
      <c r="AP371" s="1290"/>
      <c r="AQ371" s="1286" t="str">
        <f t="shared" si="43"/>
        <v xml:space="preserve"> </v>
      </c>
      <c r="AR371" s="1282">
        <f t="shared" si="44"/>
        <v>0</v>
      </c>
      <c r="AS371" s="1065"/>
      <c r="AU371" s="1053"/>
    </row>
    <row r="372" spans="1:47" ht="12.75" hidden="1" customHeight="1">
      <c r="A372" s="1059" t="s">
        <v>155</v>
      </c>
      <c r="B372" s="1060" t="str">
        <f t="shared" si="47"/>
        <v xml:space="preserve"> </v>
      </c>
      <c r="C372" s="1077" t="s">
        <v>514</v>
      </c>
      <c r="D372" s="1282">
        <v>0</v>
      </c>
      <c r="E372" s="1077" t="str">
        <f t="shared" si="48"/>
        <v xml:space="preserve"> </v>
      </c>
      <c r="F372" s="1006"/>
      <c r="G372" s="1006"/>
      <c r="H372" s="1006"/>
      <c r="I372" s="1006"/>
      <c r="J372" s="1006"/>
      <c r="K372" s="1006"/>
      <c r="L372" s="1062"/>
      <c r="M372" s="1062"/>
      <c r="N372" s="1062"/>
      <c r="O372" s="1062"/>
      <c r="P372" s="1062"/>
      <c r="Q372" s="1062"/>
      <c r="R372" s="1062"/>
      <c r="S372" s="1062"/>
      <c r="T372" s="1062"/>
      <c r="U372" s="1062"/>
      <c r="V372" s="1062"/>
      <c r="W372" s="1062"/>
      <c r="X372" s="1062"/>
      <c r="Y372" s="1062"/>
      <c r="Z372" s="1062"/>
      <c r="AA372" s="1062"/>
      <c r="AB372" s="1062"/>
      <c r="AC372" s="1062"/>
      <c r="AD372" s="1062"/>
      <c r="AE372" s="1062"/>
      <c r="AF372" s="1062"/>
      <c r="AG372" s="1062"/>
      <c r="AH372" s="1062"/>
      <c r="AI372" s="1062"/>
      <c r="AJ372" s="1062"/>
      <c r="AK372" s="1062"/>
      <c r="AL372" s="1062"/>
      <c r="AM372" s="1062"/>
      <c r="AN372" s="1062"/>
      <c r="AO372" s="1063"/>
      <c r="AP372" s="1064"/>
      <c r="AQ372" s="1286" t="str">
        <f t="shared" si="43"/>
        <v xml:space="preserve"> </v>
      </c>
      <c r="AR372" s="1282">
        <f t="shared" si="44"/>
        <v>0</v>
      </c>
      <c r="AS372" s="1065"/>
      <c r="AT372" s="1053"/>
    </row>
    <row r="373" spans="1:47" ht="12.75" hidden="1" customHeight="1">
      <c r="A373" s="1059" t="s">
        <v>316</v>
      </c>
      <c r="B373" s="1060" t="str">
        <f t="shared" si="47"/>
        <v xml:space="preserve"> </v>
      </c>
      <c r="C373" s="1077" t="s">
        <v>514</v>
      </c>
      <c r="D373" s="1282">
        <v>0</v>
      </c>
      <c r="E373" s="1077" t="str">
        <f t="shared" si="48"/>
        <v xml:space="preserve"> </v>
      </c>
      <c r="F373" s="1006"/>
      <c r="G373" s="1006"/>
      <c r="H373" s="1006"/>
      <c r="I373" s="1006"/>
      <c r="J373" s="1006"/>
      <c r="K373" s="1006"/>
      <c r="L373" s="1062"/>
      <c r="M373" s="1062"/>
      <c r="N373" s="1062"/>
      <c r="O373" s="1062"/>
      <c r="P373" s="1062"/>
      <c r="Q373" s="1062"/>
      <c r="R373" s="1062"/>
      <c r="S373" s="1062"/>
      <c r="T373" s="1062"/>
      <c r="U373" s="1062"/>
      <c r="V373" s="1062"/>
      <c r="W373" s="1062"/>
      <c r="X373" s="1062"/>
      <c r="Y373" s="1062"/>
      <c r="Z373" s="1062"/>
      <c r="AA373" s="1062"/>
      <c r="AB373" s="1062"/>
      <c r="AC373" s="1062"/>
      <c r="AD373" s="1062"/>
      <c r="AE373" s="1062"/>
      <c r="AF373" s="1062"/>
      <c r="AG373" s="1062"/>
      <c r="AH373" s="1062"/>
      <c r="AI373" s="1062"/>
      <c r="AJ373" s="1062"/>
      <c r="AK373" s="1062"/>
      <c r="AL373" s="1062"/>
      <c r="AM373" s="1062"/>
      <c r="AN373" s="1062"/>
      <c r="AO373" s="1063"/>
      <c r="AP373" s="1064"/>
      <c r="AQ373" s="1286" t="str">
        <f t="shared" si="43"/>
        <v xml:space="preserve"> </v>
      </c>
      <c r="AR373" s="1282">
        <f t="shared" si="44"/>
        <v>0</v>
      </c>
      <c r="AS373" s="1065"/>
    </row>
    <row r="374" spans="1:47" ht="12.75" hidden="1" customHeight="1">
      <c r="A374" s="1059" t="s">
        <v>1208</v>
      </c>
      <c r="B374" s="1060" t="str">
        <f t="shared" si="47"/>
        <v xml:space="preserve"> </v>
      </c>
      <c r="C374" s="1077" t="s">
        <v>514</v>
      </c>
      <c r="D374" s="1282">
        <v>0</v>
      </c>
      <c r="E374" s="1077" t="str">
        <f t="shared" si="48"/>
        <v xml:space="preserve"> </v>
      </c>
      <c r="F374" s="1006"/>
      <c r="G374" s="1006"/>
      <c r="H374" s="1006"/>
      <c r="I374" s="1006"/>
      <c r="J374" s="1006"/>
      <c r="K374" s="1006"/>
      <c r="L374" s="1062"/>
      <c r="M374" s="1062"/>
      <c r="N374" s="1062"/>
      <c r="O374" s="1062"/>
      <c r="P374" s="1062"/>
      <c r="Q374" s="1062"/>
      <c r="R374" s="1062"/>
      <c r="S374" s="1062"/>
      <c r="T374" s="1062"/>
      <c r="U374" s="1062"/>
      <c r="V374" s="1062"/>
      <c r="W374" s="1062"/>
      <c r="X374" s="1062"/>
      <c r="Y374" s="1062"/>
      <c r="Z374" s="1062"/>
      <c r="AA374" s="1062"/>
      <c r="AB374" s="1062"/>
      <c r="AC374" s="1062"/>
      <c r="AD374" s="1062"/>
      <c r="AE374" s="1062"/>
      <c r="AF374" s="1062"/>
      <c r="AG374" s="1062"/>
      <c r="AH374" s="1062"/>
      <c r="AI374" s="1062"/>
      <c r="AJ374" s="1062"/>
      <c r="AK374" s="1062"/>
      <c r="AL374" s="1062"/>
      <c r="AM374" s="1062"/>
      <c r="AN374" s="1062"/>
      <c r="AO374" s="1063"/>
      <c r="AP374" s="1064"/>
      <c r="AQ374" s="1286" t="str">
        <f t="shared" si="43"/>
        <v xml:space="preserve"> </v>
      </c>
      <c r="AR374" s="1282">
        <f t="shared" si="44"/>
        <v>0</v>
      </c>
      <c r="AS374" s="1065"/>
    </row>
    <row r="375" spans="1:47" ht="12.75" hidden="1" customHeight="1">
      <c r="A375" s="1066" t="s">
        <v>911</v>
      </c>
      <c r="B375" s="1060" t="str">
        <f t="shared" si="47"/>
        <v xml:space="preserve"> </v>
      </c>
      <c r="C375" s="1077" t="s">
        <v>514</v>
      </c>
      <c r="D375" s="1282">
        <v>0</v>
      </c>
      <c r="E375" s="1077" t="str">
        <f t="shared" si="48"/>
        <v xml:space="preserve"> </v>
      </c>
      <c r="F375" s="1019"/>
      <c r="G375" s="1019"/>
      <c r="H375" s="1068"/>
      <c r="I375" s="1019"/>
      <c r="J375" s="1019"/>
      <c r="K375" s="1019"/>
      <c r="L375" s="1069"/>
      <c r="M375" s="1069"/>
      <c r="N375" s="1070"/>
      <c r="O375" s="1070"/>
      <c r="P375" s="1070"/>
      <c r="Q375" s="1070"/>
      <c r="R375" s="1070"/>
      <c r="S375" s="1070"/>
      <c r="T375" s="1070"/>
      <c r="U375" s="1070"/>
      <c r="V375" s="1070"/>
      <c r="W375" s="1070"/>
      <c r="X375" s="1070"/>
      <c r="Y375" s="1070"/>
      <c r="Z375" s="1070"/>
      <c r="AA375" s="1070"/>
      <c r="AB375" s="1070"/>
      <c r="AC375" s="1070"/>
      <c r="AD375" s="1070"/>
      <c r="AE375" s="1070"/>
      <c r="AF375" s="1070"/>
      <c r="AG375" s="1070"/>
      <c r="AH375" s="1070"/>
      <c r="AI375" s="1070"/>
      <c r="AJ375" s="1070"/>
      <c r="AK375" s="1070"/>
      <c r="AL375" s="1070"/>
      <c r="AM375" s="1070"/>
      <c r="AN375" s="1070"/>
      <c r="AO375" s="1069"/>
      <c r="AP375" s="1064"/>
      <c r="AQ375" s="1286" t="str">
        <f t="shared" si="43"/>
        <v xml:space="preserve"> </v>
      </c>
      <c r="AR375" s="1282">
        <f t="shared" si="44"/>
        <v>0</v>
      </c>
      <c r="AS375" s="1065"/>
      <c r="AU375" s="1053"/>
    </row>
    <row r="376" spans="1:47" ht="12.75" hidden="1" customHeight="1">
      <c r="A376" s="1059" t="s">
        <v>538</v>
      </c>
      <c r="B376" s="1060" t="str">
        <f t="shared" si="47"/>
        <v xml:space="preserve"> </v>
      </c>
      <c r="C376" s="1077" t="s">
        <v>514</v>
      </c>
      <c r="D376" s="1282">
        <v>0</v>
      </c>
      <c r="E376" s="1077" t="str">
        <f t="shared" si="48"/>
        <v xml:space="preserve"> </v>
      </c>
      <c r="F376" s="1006"/>
      <c r="G376" s="1006"/>
      <c r="H376" s="1006"/>
      <c r="I376" s="1006"/>
      <c r="J376" s="1006"/>
      <c r="K376" s="1006"/>
      <c r="L376" s="1062"/>
      <c r="M376" s="1062"/>
      <c r="N376" s="1062"/>
      <c r="O376" s="1062"/>
      <c r="P376" s="1062"/>
      <c r="Q376" s="1062"/>
      <c r="R376" s="1062"/>
      <c r="S376" s="1062"/>
      <c r="T376" s="1062"/>
      <c r="U376" s="1062"/>
      <c r="V376" s="1062"/>
      <c r="W376" s="1062"/>
      <c r="X376" s="1062"/>
      <c r="Y376" s="1062"/>
      <c r="Z376" s="1062"/>
      <c r="AA376" s="1062"/>
      <c r="AB376" s="1062"/>
      <c r="AC376" s="1062"/>
      <c r="AD376" s="1062"/>
      <c r="AE376" s="1062"/>
      <c r="AF376" s="1062"/>
      <c r="AG376" s="1062"/>
      <c r="AH376" s="1062"/>
      <c r="AI376" s="1062"/>
      <c r="AJ376" s="1062"/>
      <c r="AK376" s="1062"/>
      <c r="AL376" s="1062"/>
      <c r="AM376" s="1062"/>
      <c r="AN376" s="1062"/>
      <c r="AO376" s="1063"/>
      <c r="AP376" s="1064"/>
      <c r="AQ376" s="1286" t="str">
        <f t="shared" si="43"/>
        <v xml:space="preserve"> </v>
      </c>
      <c r="AR376" s="1282">
        <f t="shared" si="44"/>
        <v>0</v>
      </c>
      <c r="AS376" s="1065"/>
    </row>
    <row r="377" spans="1:47" ht="12.75" hidden="1" customHeight="1">
      <c r="A377" s="1059" t="s">
        <v>622</v>
      </c>
      <c r="B377" s="1060" t="str">
        <f t="shared" si="47"/>
        <v xml:space="preserve"> </v>
      </c>
      <c r="C377" s="1077" t="s">
        <v>514</v>
      </c>
      <c r="D377" s="1282">
        <v>0</v>
      </c>
      <c r="E377" s="1077" t="str">
        <f t="shared" si="48"/>
        <v xml:space="preserve"> </v>
      </c>
      <c r="F377" s="1006"/>
      <c r="G377" s="1006"/>
      <c r="H377" s="1006"/>
      <c r="I377" s="1006"/>
      <c r="J377" s="1006"/>
      <c r="K377" s="1006"/>
      <c r="L377" s="1062"/>
      <c r="M377" s="1062"/>
      <c r="N377" s="1062"/>
      <c r="O377" s="1062"/>
      <c r="P377" s="1062"/>
      <c r="Q377" s="1062"/>
      <c r="R377" s="1062"/>
      <c r="S377" s="1062"/>
      <c r="T377" s="1062"/>
      <c r="U377" s="1062"/>
      <c r="V377" s="1062"/>
      <c r="W377" s="1062"/>
      <c r="X377" s="1062"/>
      <c r="Y377" s="1062"/>
      <c r="Z377" s="1062"/>
      <c r="AA377" s="1062"/>
      <c r="AB377" s="1062"/>
      <c r="AC377" s="1062"/>
      <c r="AD377" s="1062"/>
      <c r="AE377" s="1062"/>
      <c r="AF377" s="1062"/>
      <c r="AG377" s="1062"/>
      <c r="AH377" s="1062"/>
      <c r="AI377" s="1062"/>
      <c r="AJ377" s="1062"/>
      <c r="AK377" s="1062"/>
      <c r="AL377" s="1062"/>
      <c r="AM377" s="1062"/>
      <c r="AN377" s="1062"/>
      <c r="AO377" s="1063"/>
      <c r="AP377" s="1064"/>
      <c r="AQ377" s="1286" t="str">
        <f t="shared" si="43"/>
        <v xml:space="preserve"> </v>
      </c>
      <c r="AR377" s="1282">
        <f t="shared" si="44"/>
        <v>0</v>
      </c>
      <c r="AS377" s="1065"/>
      <c r="AU377" s="1053"/>
    </row>
    <row r="378" spans="1:47" ht="12.75" hidden="1" customHeight="1">
      <c r="A378" s="1066" t="s">
        <v>1568</v>
      </c>
      <c r="B378" s="1060">
        <f t="shared" si="47"/>
        <v>5</v>
      </c>
      <c r="C378" s="1077">
        <v>1.7962962962962962E-2</v>
      </c>
      <c r="D378" s="1287">
        <v>0</v>
      </c>
      <c r="E378" s="1077" t="str">
        <f>IFERROR(AVERAGE(F378:AO378), " ")</f>
        <v xml:space="preserve"> </v>
      </c>
      <c r="F378" s="1044"/>
      <c r="G378" s="1044"/>
      <c r="H378" s="1044"/>
      <c r="I378" s="1044"/>
      <c r="J378" s="1043"/>
      <c r="K378" s="1044"/>
      <c r="L378" s="1063"/>
      <c r="M378" s="1063"/>
      <c r="N378" s="1063"/>
      <c r="O378" s="1063"/>
      <c r="P378" s="1063"/>
      <c r="Q378" s="1063"/>
      <c r="R378" s="1063"/>
      <c r="S378" s="1063"/>
      <c r="T378" s="1063"/>
      <c r="U378" s="1063"/>
      <c r="V378" s="1063"/>
      <c r="W378" s="1063"/>
      <c r="X378" s="1063"/>
      <c r="Y378" s="1063"/>
      <c r="Z378" s="1063"/>
      <c r="AA378" s="1063"/>
      <c r="AB378" s="1063"/>
      <c r="AC378" s="1063"/>
      <c r="AD378" s="1063"/>
      <c r="AE378" s="1063"/>
      <c r="AF378" s="1063"/>
      <c r="AG378" s="1063"/>
      <c r="AH378" s="1063"/>
      <c r="AI378" s="1063"/>
      <c r="AJ378" s="1063"/>
      <c r="AK378" s="1063"/>
      <c r="AL378" s="1063"/>
      <c r="AM378" s="1063"/>
      <c r="AN378" s="1063"/>
      <c r="AO378" s="1063"/>
      <c r="AP378" s="1081"/>
      <c r="AQ378" s="1006" t="str">
        <f t="shared" si="43"/>
        <v xml:space="preserve"> </v>
      </c>
      <c r="AR378" s="1282">
        <f t="shared" si="44"/>
        <v>0</v>
      </c>
      <c r="AS378" s="1053"/>
      <c r="AT378" s="1053"/>
      <c r="AU378" s="1053"/>
    </row>
    <row r="379" spans="1:47" ht="12.75" hidden="1" customHeight="1">
      <c r="A379" s="1059" t="s">
        <v>506</v>
      </c>
      <c r="B379" s="1060" t="str">
        <f t="shared" si="47"/>
        <v xml:space="preserve"> </v>
      </c>
      <c r="C379" s="1077" t="s">
        <v>514</v>
      </c>
      <c r="D379" s="1282">
        <v>0</v>
      </c>
      <c r="E379" s="1077" t="str">
        <f>IFERROR(AVERAGEA(F379:AO379), " ")</f>
        <v xml:space="preserve"> </v>
      </c>
      <c r="F379" s="1006"/>
      <c r="G379" s="1006"/>
      <c r="H379" s="1006"/>
      <c r="I379" s="1006"/>
      <c r="J379" s="1006"/>
      <c r="K379" s="1006"/>
      <c r="L379" s="1062"/>
      <c r="M379" s="1062"/>
      <c r="N379" s="1062"/>
      <c r="O379" s="1062"/>
      <c r="P379" s="1062"/>
      <c r="Q379" s="1062"/>
      <c r="R379" s="1062"/>
      <c r="S379" s="1062"/>
      <c r="T379" s="1062"/>
      <c r="U379" s="1062"/>
      <c r="V379" s="1062"/>
      <c r="W379" s="1062"/>
      <c r="X379" s="1062"/>
      <c r="Y379" s="1062"/>
      <c r="Z379" s="1062"/>
      <c r="AA379" s="1062"/>
      <c r="AB379" s="1062"/>
      <c r="AC379" s="1062"/>
      <c r="AD379" s="1062"/>
      <c r="AE379" s="1062"/>
      <c r="AF379" s="1062"/>
      <c r="AG379" s="1062"/>
      <c r="AH379" s="1062"/>
      <c r="AI379" s="1062"/>
      <c r="AJ379" s="1062"/>
      <c r="AK379" s="1062"/>
      <c r="AL379" s="1062"/>
      <c r="AM379" s="1062"/>
      <c r="AN379" s="1062"/>
      <c r="AO379" s="1063"/>
      <c r="AP379" s="1064"/>
      <c r="AQ379" s="1286" t="str">
        <f t="shared" si="43"/>
        <v xml:space="preserve"> </v>
      </c>
      <c r="AR379" s="1282">
        <f t="shared" si="44"/>
        <v>0</v>
      </c>
      <c r="AS379" s="1065"/>
      <c r="AU379" s="1053"/>
    </row>
    <row r="380" spans="1:47" ht="12.75" hidden="1" customHeight="1">
      <c r="A380" s="1066" t="s">
        <v>1622</v>
      </c>
      <c r="B380" s="1060">
        <f t="shared" si="47"/>
        <v>4</v>
      </c>
      <c r="C380" s="1077">
        <v>1.8206018518518517E-2</v>
      </c>
      <c r="D380" s="1287">
        <v>0</v>
      </c>
      <c r="E380" s="1077" t="str">
        <f>IFERROR(AVERAGE(F380:AO380), " ")</f>
        <v xml:space="preserve"> </v>
      </c>
      <c r="F380" s="1043"/>
      <c r="G380" s="1006"/>
      <c r="H380" s="1044"/>
      <c r="I380" s="1044"/>
      <c r="J380" s="1043"/>
      <c r="K380" s="1044"/>
      <c r="L380" s="1063"/>
      <c r="M380" s="1063"/>
      <c r="N380" s="1063"/>
      <c r="O380" s="1063"/>
      <c r="P380" s="1063"/>
      <c r="Q380" s="1063"/>
      <c r="R380" s="1063"/>
      <c r="S380" s="1063"/>
      <c r="T380" s="1063"/>
      <c r="U380" s="1063"/>
      <c r="V380" s="1063"/>
      <c r="W380" s="1063"/>
      <c r="X380" s="1063"/>
      <c r="Y380" s="1063"/>
      <c r="Z380" s="1063"/>
      <c r="AA380" s="1063"/>
      <c r="AB380" s="1063"/>
      <c r="AC380" s="1063"/>
      <c r="AD380" s="1063"/>
      <c r="AE380" s="1063"/>
      <c r="AF380" s="1063"/>
      <c r="AG380" s="1063"/>
      <c r="AH380" s="1063"/>
      <c r="AI380" s="1063"/>
      <c r="AJ380" s="1063"/>
      <c r="AK380" s="1063"/>
      <c r="AL380" s="1063"/>
      <c r="AM380" s="1063"/>
      <c r="AN380" s="1063"/>
      <c r="AO380" s="1063"/>
      <c r="AP380" s="1081"/>
      <c r="AQ380" s="1006" t="str">
        <f t="shared" si="43"/>
        <v xml:space="preserve"> </v>
      </c>
      <c r="AR380" s="1282">
        <f t="shared" si="44"/>
        <v>0</v>
      </c>
      <c r="AS380" s="1053"/>
      <c r="AT380" s="1053"/>
      <c r="AU380" s="1053"/>
    </row>
    <row r="381" spans="1:47" ht="12.75" hidden="1" customHeight="1">
      <c r="A381" s="1066" t="s">
        <v>905</v>
      </c>
      <c r="B381" s="1060" t="str">
        <f t="shared" si="47"/>
        <v xml:space="preserve"> </v>
      </c>
      <c r="C381" s="1077" t="s">
        <v>514</v>
      </c>
      <c r="D381" s="1282">
        <v>0</v>
      </c>
      <c r="E381" s="1077" t="str">
        <f>IFERROR(AVERAGEA(F381:AO381), " ")</f>
        <v xml:space="preserve"> </v>
      </c>
      <c r="F381" s="1019"/>
      <c r="G381" s="1019"/>
      <c r="H381" s="1068"/>
      <c r="I381" s="1019"/>
      <c r="J381" s="1019"/>
      <c r="K381" s="1019"/>
      <c r="L381" s="1069"/>
      <c r="M381" s="1069"/>
      <c r="N381" s="1070"/>
      <c r="O381" s="1070"/>
      <c r="P381" s="1070"/>
      <c r="Q381" s="1070"/>
      <c r="R381" s="1070"/>
      <c r="S381" s="1070"/>
      <c r="T381" s="1070"/>
      <c r="U381" s="1070"/>
      <c r="V381" s="1070"/>
      <c r="W381" s="1070"/>
      <c r="X381" s="1070"/>
      <c r="Y381" s="1070"/>
      <c r="Z381" s="1070"/>
      <c r="AA381" s="1070"/>
      <c r="AB381" s="1070"/>
      <c r="AC381" s="1070"/>
      <c r="AD381" s="1070"/>
      <c r="AE381" s="1070"/>
      <c r="AF381" s="1070"/>
      <c r="AG381" s="1070"/>
      <c r="AH381" s="1070"/>
      <c r="AI381" s="1070"/>
      <c r="AJ381" s="1070"/>
      <c r="AK381" s="1070"/>
      <c r="AL381" s="1070"/>
      <c r="AM381" s="1070"/>
      <c r="AN381" s="1070"/>
      <c r="AO381" s="1069"/>
      <c r="AP381" s="1064"/>
      <c r="AQ381" s="1286" t="str">
        <f t="shared" si="43"/>
        <v xml:space="preserve"> </v>
      </c>
      <c r="AR381" s="1282">
        <f t="shared" si="44"/>
        <v>0</v>
      </c>
      <c r="AS381" s="1065"/>
      <c r="AU381" s="1053"/>
    </row>
    <row r="382" spans="1:47" ht="12.75" hidden="1" customHeight="1">
      <c r="A382" s="1066" t="s">
        <v>945</v>
      </c>
      <c r="B382" s="1060" t="str">
        <f t="shared" si="47"/>
        <v xml:space="preserve"> </v>
      </c>
      <c r="C382" s="1077" t="s">
        <v>514</v>
      </c>
      <c r="D382" s="1282">
        <v>0</v>
      </c>
      <c r="E382" s="1077" t="str">
        <f>IFERROR(AVERAGEA(F382:AO382), " ")</f>
        <v xml:space="preserve"> </v>
      </c>
      <c r="F382" s="1019"/>
      <c r="G382" s="1019"/>
      <c r="H382" s="1068"/>
      <c r="I382" s="1019"/>
      <c r="J382" s="1019"/>
      <c r="K382" s="1019"/>
      <c r="L382" s="1069"/>
      <c r="M382" s="1069"/>
      <c r="N382" s="1062"/>
      <c r="O382" s="1062"/>
      <c r="P382" s="1062"/>
      <c r="Q382" s="1062"/>
      <c r="R382" s="1062"/>
      <c r="S382" s="1062"/>
      <c r="T382" s="1062"/>
      <c r="U382" s="1062"/>
      <c r="V382" s="1062"/>
      <c r="W382" s="1062"/>
      <c r="X382" s="1062"/>
      <c r="Y382" s="1062"/>
      <c r="Z382" s="1062"/>
      <c r="AA382" s="1062"/>
      <c r="AB382" s="1062"/>
      <c r="AC382" s="1062"/>
      <c r="AD382" s="1062"/>
      <c r="AE382" s="1062"/>
      <c r="AF382" s="1062"/>
      <c r="AG382" s="1062"/>
      <c r="AH382" s="1062"/>
      <c r="AI382" s="1062"/>
      <c r="AJ382" s="1062"/>
      <c r="AK382" s="1062"/>
      <c r="AL382" s="1062"/>
      <c r="AM382" s="1062"/>
      <c r="AN382" s="1062"/>
      <c r="AO382" s="1063"/>
      <c r="AP382" s="1064"/>
      <c r="AQ382" s="1286" t="str">
        <f t="shared" si="43"/>
        <v xml:space="preserve"> </v>
      </c>
      <c r="AR382" s="1282">
        <f t="shared" si="44"/>
        <v>0</v>
      </c>
      <c r="AS382" s="1065"/>
    </row>
    <row r="383" spans="1:47" ht="12.75" hidden="1" customHeight="1">
      <c r="A383" s="1066" t="s">
        <v>1659</v>
      </c>
      <c r="B383" s="1060">
        <f t="shared" si="47"/>
        <v>13</v>
      </c>
      <c r="C383" s="1077">
        <v>1.2152777777777778E-2</v>
      </c>
      <c r="D383" s="1287">
        <v>0</v>
      </c>
      <c r="E383" s="1077" t="str">
        <f>IFERROR(AVERAGE(F383:AO383), " ")</f>
        <v xml:space="preserve"> </v>
      </c>
      <c r="F383" s="1043"/>
      <c r="G383" s="1006"/>
      <c r="H383" s="1044"/>
      <c r="I383" s="1044"/>
      <c r="J383" s="1043"/>
      <c r="K383" s="1044"/>
      <c r="L383" s="1063"/>
      <c r="M383" s="1063"/>
      <c r="N383" s="1063"/>
      <c r="O383" s="1063"/>
      <c r="P383" s="1063"/>
      <c r="Q383" s="1063"/>
      <c r="R383" s="1063"/>
      <c r="S383" s="1063"/>
      <c r="T383" s="1063"/>
      <c r="U383" s="1063"/>
      <c r="V383" s="1063"/>
      <c r="W383" s="1063"/>
      <c r="X383" s="1063"/>
      <c r="Y383" s="1063"/>
      <c r="Z383" s="1063"/>
      <c r="AA383" s="1063"/>
      <c r="AB383" s="1063"/>
      <c r="AC383" s="1063"/>
      <c r="AD383" s="1063"/>
      <c r="AE383" s="1063"/>
      <c r="AF383" s="1063"/>
      <c r="AG383" s="1063"/>
      <c r="AH383" s="1063"/>
      <c r="AI383" s="1063"/>
      <c r="AJ383" s="1063"/>
      <c r="AK383" s="1063"/>
      <c r="AL383" s="1063"/>
      <c r="AM383" s="1063"/>
      <c r="AN383" s="1063"/>
      <c r="AO383" s="1063"/>
      <c r="AP383" s="1081"/>
      <c r="AQ383" s="1006" t="str">
        <f t="shared" si="43"/>
        <v xml:space="preserve"> </v>
      </c>
      <c r="AR383" s="1282">
        <f t="shared" si="44"/>
        <v>0</v>
      </c>
      <c r="AS383" s="1053"/>
      <c r="AT383" s="1053"/>
      <c r="AU383" s="1053"/>
    </row>
    <row r="384" spans="1:47" ht="12.75" hidden="1" customHeight="1">
      <c r="A384" s="1066" t="s">
        <v>1277</v>
      </c>
      <c r="B384" s="1060">
        <f t="shared" si="47"/>
        <v>3</v>
      </c>
      <c r="C384" s="1077">
        <v>1.9293981481481485E-2</v>
      </c>
      <c r="D384" s="1287">
        <v>0</v>
      </c>
      <c r="E384" s="1077" t="str">
        <f>IFERROR(AVERAGE(F384:AO384), " ")</f>
        <v xml:space="preserve"> </v>
      </c>
      <c r="F384" s="1043"/>
      <c r="G384" s="1043"/>
      <c r="H384" s="1044"/>
      <c r="I384" s="1044"/>
      <c r="J384" s="1044"/>
      <c r="K384" s="1044"/>
      <c r="L384" s="1063"/>
      <c r="M384" s="1063"/>
      <c r="N384" s="1063"/>
      <c r="O384" s="1063"/>
      <c r="P384" s="1063"/>
      <c r="Q384" s="1063"/>
      <c r="R384" s="1063"/>
      <c r="S384" s="1063"/>
      <c r="T384" s="1063"/>
      <c r="U384" s="1063"/>
      <c r="V384" s="1063"/>
      <c r="W384" s="1063"/>
      <c r="X384" s="1063"/>
      <c r="Y384" s="1063"/>
      <c r="Z384" s="1063"/>
      <c r="AA384" s="1063"/>
      <c r="AB384" s="1063"/>
      <c r="AC384" s="1063"/>
      <c r="AD384" s="1063"/>
      <c r="AE384" s="1063"/>
      <c r="AF384" s="1063"/>
      <c r="AG384" s="1063"/>
      <c r="AH384" s="1063"/>
      <c r="AI384" s="1063"/>
      <c r="AJ384" s="1063"/>
      <c r="AK384" s="1063"/>
      <c r="AL384" s="1063"/>
      <c r="AM384" s="1063"/>
      <c r="AN384" s="1063"/>
      <c r="AO384" s="1063"/>
      <c r="AP384" s="1083"/>
      <c r="AQ384" s="1286" t="str">
        <f t="shared" si="43"/>
        <v xml:space="preserve"> </v>
      </c>
      <c r="AR384" s="1282">
        <f t="shared" si="44"/>
        <v>0</v>
      </c>
      <c r="AS384" s="1065"/>
    </row>
    <row r="385" spans="1:46" ht="12.75" hidden="1" customHeight="1">
      <c r="A385" s="1059" t="s">
        <v>296</v>
      </c>
      <c r="B385" s="1060" t="str">
        <f t="shared" si="47"/>
        <v xml:space="preserve"> </v>
      </c>
      <c r="C385" s="1077" t="s">
        <v>514</v>
      </c>
      <c r="D385" s="1282">
        <v>0</v>
      </c>
      <c r="E385" s="1077" t="str">
        <f t="shared" ref="E385:E391" si="49">IFERROR(AVERAGEA(F385:AO385), " ")</f>
        <v xml:space="preserve"> </v>
      </c>
      <c r="F385" s="1006"/>
      <c r="G385" s="1006"/>
      <c r="H385" s="1006"/>
      <c r="I385" s="1006"/>
      <c r="J385" s="1006"/>
      <c r="K385" s="1006"/>
      <c r="L385" s="1062"/>
      <c r="M385" s="1062"/>
      <c r="N385" s="1062"/>
      <c r="O385" s="1062"/>
      <c r="P385" s="1062"/>
      <c r="Q385" s="1062"/>
      <c r="R385" s="1062"/>
      <c r="S385" s="1062"/>
      <c r="T385" s="1062"/>
      <c r="U385" s="1062"/>
      <c r="V385" s="1062"/>
      <c r="W385" s="1062"/>
      <c r="X385" s="1062"/>
      <c r="Y385" s="1062"/>
      <c r="Z385" s="1062"/>
      <c r="AA385" s="1062"/>
      <c r="AB385" s="1062"/>
      <c r="AC385" s="1062"/>
      <c r="AD385" s="1062"/>
      <c r="AE385" s="1062"/>
      <c r="AF385" s="1062"/>
      <c r="AG385" s="1062"/>
      <c r="AH385" s="1062"/>
      <c r="AI385" s="1062"/>
      <c r="AJ385" s="1062"/>
      <c r="AK385" s="1062"/>
      <c r="AL385" s="1062"/>
      <c r="AM385" s="1062"/>
      <c r="AN385" s="1062"/>
      <c r="AO385" s="1063"/>
      <c r="AP385" s="1064"/>
      <c r="AQ385" s="1286" t="str">
        <f t="shared" si="43"/>
        <v xml:space="preserve"> </v>
      </c>
      <c r="AR385" s="1282">
        <f t="shared" si="44"/>
        <v>0</v>
      </c>
      <c r="AS385" s="1065"/>
    </row>
    <row r="386" spans="1:46" ht="12.75" hidden="1" customHeight="1">
      <c r="A386" s="1059" t="s">
        <v>786</v>
      </c>
      <c r="B386" s="1060" t="str">
        <f t="shared" si="47"/>
        <v xml:space="preserve"> </v>
      </c>
      <c r="C386" s="1077" t="s">
        <v>514</v>
      </c>
      <c r="D386" s="1282">
        <v>0</v>
      </c>
      <c r="E386" s="1077" t="str">
        <f t="shared" si="49"/>
        <v xml:space="preserve"> </v>
      </c>
      <c r="F386" s="1006"/>
      <c r="G386" s="1006"/>
      <c r="H386" s="1006"/>
      <c r="I386" s="1006"/>
      <c r="J386" s="1006"/>
      <c r="K386" s="1006"/>
      <c r="L386" s="1062"/>
      <c r="M386" s="1062"/>
      <c r="N386" s="1062"/>
      <c r="O386" s="1062"/>
      <c r="P386" s="1062"/>
      <c r="Q386" s="1062"/>
      <c r="R386" s="1062"/>
      <c r="S386" s="1062"/>
      <c r="T386" s="1062"/>
      <c r="U386" s="1062"/>
      <c r="V386" s="1062"/>
      <c r="W386" s="1062"/>
      <c r="X386" s="1062"/>
      <c r="Y386" s="1062"/>
      <c r="Z386" s="1062"/>
      <c r="AA386" s="1062"/>
      <c r="AB386" s="1062"/>
      <c r="AC386" s="1062"/>
      <c r="AD386" s="1062"/>
      <c r="AE386" s="1062"/>
      <c r="AF386" s="1062"/>
      <c r="AG386" s="1062"/>
      <c r="AH386" s="1062"/>
      <c r="AI386" s="1062"/>
      <c r="AJ386" s="1062"/>
      <c r="AK386" s="1062"/>
      <c r="AL386" s="1062"/>
      <c r="AM386" s="1062"/>
      <c r="AN386" s="1062"/>
      <c r="AO386" s="1063"/>
      <c r="AP386" s="1290"/>
      <c r="AQ386" s="1286" t="str">
        <f t="shared" si="43"/>
        <v xml:space="preserve"> </v>
      </c>
      <c r="AR386" s="1282">
        <f t="shared" si="44"/>
        <v>0</v>
      </c>
      <c r="AS386" s="1065"/>
    </row>
    <row r="387" spans="1:46" ht="12.75" hidden="1" customHeight="1">
      <c r="A387" s="1059" t="s">
        <v>611</v>
      </c>
      <c r="B387" s="1060" t="str">
        <f t="shared" si="47"/>
        <v xml:space="preserve"> </v>
      </c>
      <c r="C387" s="1077" t="s">
        <v>514</v>
      </c>
      <c r="D387" s="1282">
        <v>0</v>
      </c>
      <c r="E387" s="1077" t="str">
        <f t="shared" si="49"/>
        <v xml:space="preserve"> </v>
      </c>
      <c r="F387" s="1006"/>
      <c r="G387" s="1006"/>
      <c r="H387" s="1006"/>
      <c r="I387" s="1006"/>
      <c r="J387" s="1006"/>
      <c r="K387" s="1006"/>
      <c r="L387" s="1062"/>
      <c r="M387" s="1062"/>
      <c r="N387" s="1062"/>
      <c r="O387" s="1062"/>
      <c r="P387" s="1062"/>
      <c r="Q387" s="1062"/>
      <c r="R387" s="1062"/>
      <c r="S387" s="1062"/>
      <c r="T387" s="1062"/>
      <c r="U387" s="1062"/>
      <c r="V387" s="1062"/>
      <c r="W387" s="1062"/>
      <c r="X387" s="1062"/>
      <c r="Y387" s="1062"/>
      <c r="Z387" s="1062"/>
      <c r="AA387" s="1062"/>
      <c r="AB387" s="1062"/>
      <c r="AC387" s="1062"/>
      <c r="AD387" s="1062"/>
      <c r="AE387" s="1062"/>
      <c r="AF387" s="1062"/>
      <c r="AG387" s="1062"/>
      <c r="AH387" s="1062"/>
      <c r="AI387" s="1062"/>
      <c r="AJ387" s="1062"/>
      <c r="AK387" s="1062"/>
      <c r="AL387" s="1062"/>
      <c r="AM387" s="1062"/>
      <c r="AN387" s="1062"/>
      <c r="AO387" s="1063"/>
      <c r="AP387" s="1064"/>
      <c r="AQ387" s="1286" t="str">
        <f t="shared" si="43"/>
        <v xml:space="preserve"> </v>
      </c>
      <c r="AR387" s="1282">
        <f t="shared" si="44"/>
        <v>0</v>
      </c>
      <c r="AS387" s="1065"/>
    </row>
    <row r="388" spans="1:46" ht="12.75" hidden="1" customHeight="1">
      <c r="A388" s="1066" t="s">
        <v>1045</v>
      </c>
      <c r="B388" s="1060" t="str">
        <f t="shared" si="47"/>
        <v xml:space="preserve"> </v>
      </c>
      <c r="C388" s="1077" t="s">
        <v>514</v>
      </c>
      <c r="D388" s="1282">
        <v>0</v>
      </c>
      <c r="E388" s="1077" t="str">
        <f t="shared" si="49"/>
        <v xml:space="preserve"> </v>
      </c>
      <c r="F388" s="1044"/>
      <c r="G388" s="1044"/>
      <c r="H388" s="1006"/>
      <c r="I388" s="1044"/>
      <c r="J388" s="1044"/>
      <c r="K388" s="1044"/>
      <c r="L388" s="1063"/>
      <c r="M388" s="1063"/>
      <c r="N388" s="1070"/>
      <c r="O388" s="1070"/>
      <c r="P388" s="1070"/>
      <c r="Q388" s="1070"/>
      <c r="R388" s="1070"/>
      <c r="S388" s="1070"/>
      <c r="T388" s="1070"/>
      <c r="U388" s="1070"/>
      <c r="V388" s="1070"/>
      <c r="W388" s="1070"/>
      <c r="X388" s="1070"/>
      <c r="Y388" s="1070"/>
      <c r="Z388" s="1070"/>
      <c r="AA388" s="1070"/>
      <c r="AB388" s="1070"/>
      <c r="AC388" s="1070"/>
      <c r="AD388" s="1070"/>
      <c r="AE388" s="1070"/>
      <c r="AF388" s="1070"/>
      <c r="AG388" s="1070"/>
      <c r="AH388" s="1070"/>
      <c r="AI388" s="1070"/>
      <c r="AJ388" s="1070"/>
      <c r="AK388" s="1070"/>
      <c r="AL388" s="1070"/>
      <c r="AM388" s="1070"/>
      <c r="AN388" s="1070"/>
      <c r="AO388" s="1069"/>
      <c r="AP388" s="1064"/>
      <c r="AQ388" s="1286" t="str">
        <f t="shared" si="43"/>
        <v xml:space="preserve"> </v>
      </c>
      <c r="AR388" s="1282">
        <f t="shared" si="44"/>
        <v>0</v>
      </c>
      <c r="AS388" s="1065"/>
      <c r="AT388" s="1053"/>
    </row>
    <row r="389" spans="1:46" ht="12.75" hidden="1" customHeight="1">
      <c r="A389" s="1059" t="s">
        <v>1209</v>
      </c>
      <c r="B389" s="1060" t="str">
        <f t="shared" si="47"/>
        <v xml:space="preserve"> </v>
      </c>
      <c r="C389" s="1077" t="s">
        <v>514</v>
      </c>
      <c r="D389" s="1282">
        <v>0</v>
      </c>
      <c r="E389" s="1077" t="str">
        <f t="shared" si="49"/>
        <v xml:space="preserve"> </v>
      </c>
      <c r="F389" s="1006"/>
      <c r="G389" s="1006"/>
      <c r="H389" s="1006"/>
      <c r="I389" s="1006"/>
      <c r="J389" s="1006"/>
      <c r="K389" s="1006"/>
      <c r="L389" s="1062"/>
      <c r="M389" s="1062"/>
      <c r="N389" s="1062"/>
      <c r="O389" s="1062"/>
      <c r="P389" s="1062"/>
      <c r="Q389" s="1062"/>
      <c r="R389" s="1062"/>
      <c r="S389" s="1062"/>
      <c r="T389" s="1062"/>
      <c r="U389" s="1062"/>
      <c r="V389" s="1062"/>
      <c r="W389" s="1062"/>
      <c r="X389" s="1062"/>
      <c r="Y389" s="1062"/>
      <c r="Z389" s="1062"/>
      <c r="AA389" s="1062"/>
      <c r="AB389" s="1062"/>
      <c r="AC389" s="1062"/>
      <c r="AD389" s="1062"/>
      <c r="AE389" s="1062"/>
      <c r="AF389" s="1062"/>
      <c r="AG389" s="1062"/>
      <c r="AH389" s="1062"/>
      <c r="AI389" s="1062"/>
      <c r="AJ389" s="1062"/>
      <c r="AK389" s="1062"/>
      <c r="AL389" s="1062"/>
      <c r="AM389" s="1062"/>
      <c r="AN389" s="1062"/>
      <c r="AO389" s="1063"/>
      <c r="AP389" s="1064"/>
      <c r="AQ389" s="1286" t="str">
        <f t="shared" si="43"/>
        <v xml:space="preserve"> </v>
      </c>
      <c r="AR389" s="1282">
        <f t="shared" si="44"/>
        <v>0</v>
      </c>
      <c r="AS389" s="1065"/>
    </row>
    <row r="390" spans="1:46" ht="12.75" hidden="1" customHeight="1">
      <c r="A390" s="1066" t="s">
        <v>790</v>
      </c>
      <c r="B390" s="1060" t="str">
        <f t="shared" si="47"/>
        <v xml:space="preserve"> </v>
      </c>
      <c r="C390" s="1077" t="s">
        <v>514</v>
      </c>
      <c r="D390" s="1282">
        <v>0</v>
      </c>
      <c r="E390" s="1077" t="str">
        <f t="shared" si="49"/>
        <v xml:space="preserve"> </v>
      </c>
      <c r="F390" s="1006"/>
      <c r="G390" s="1006"/>
      <c r="H390" s="1006"/>
      <c r="I390" s="1006"/>
      <c r="J390" s="1006"/>
      <c r="K390" s="1006"/>
      <c r="L390" s="1062"/>
      <c r="M390" s="1062"/>
      <c r="N390" s="1062"/>
      <c r="O390" s="1062"/>
      <c r="P390" s="1062"/>
      <c r="Q390" s="1062"/>
      <c r="R390" s="1062"/>
      <c r="S390" s="1062"/>
      <c r="T390" s="1062"/>
      <c r="U390" s="1062"/>
      <c r="V390" s="1062"/>
      <c r="W390" s="1062"/>
      <c r="X390" s="1062"/>
      <c r="Y390" s="1062"/>
      <c r="Z390" s="1062"/>
      <c r="AA390" s="1062"/>
      <c r="AB390" s="1062"/>
      <c r="AC390" s="1062"/>
      <c r="AD390" s="1062"/>
      <c r="AE390" s="1062"/>
      <c r="AF390" s="1062"/>
      <c r="AG390" s="1062"/>
      <c r="AH390" s="1062"/>
      <c r="AI390" s="1062"/>
      <c r="AJ390" s="1062"/>
      <c r="AK390" s="1062"/>
      <c r="AL390" s="1062"/>
      <c r="AM390" s="1062"/>
      <c r="AN390" s="1062"/>
      <c r="AO390" s="1063"/>
      <c r="AP390" s="1064"/>
      <c r="AQ390" s="1286" t="str">
        <f t="shared" si="43"/>
        <v xml:space="preserve"> </v>
      </c>
      <c r="AR390" s="1282">
        <f t="shared" si="44"/>
        <v>0</v>
      </c>
      <c r="AS390" s="1065"/>
    </row>
    <row r="391" spans="1:46" ht="12.75" hidden="1" customHeight="1">
      <c r="A391" s="1066" t="s">
        <v>788</v>
      </c>
      <c r="B391" s="1060">
        <v>11</v>
      </c>
      <c r="C391" s="1077" t="s">
        <v>514</v>
      </c>
      <c r="D391" s="1282">
        <v>0</v>
      </c>
      <c r="E391" s="1077" t="str">
        <f t="shared" si="49"/>
        <v xml:space="preserve"> </v>
      </c>
      <c r="F391" s="1044"/>
      <c r="G391" s="1044"/>
      <c r="H391" s="1044"/>
      <c r="I391" s="1044"/>
      <c r="J391" s="1044"/>
      <c r="K391" s="1044"/>
      <c r="L391" s="1063"/>
      <c r="M391" s="1063"/>
      <c r="N391" s="1063"/>
      <c r="O391" s="1063"/>
      <c r="P391" s="1063"/>
      <c r="Q391" s="1063"/>
      <c r="R391" s="1063"/>
      <c r="S391" s="1063"/>
      <c r="T391" s="1063"/>
      <c r="U391" s="1063"/>
      <c r="V391" s="1063"/>
      <c r="W391" s="1063"/>
      <c r="X391" s="1063"/>
      <c r="Y391" s="1063"/>
      <c r="Z391" s="1063"/>
      <c r="AA391" s="1063"/>
      <c r="AB391" s="1063"/>
      <c r="AC391" s="1063"/>
      <c r="AD391" s="1063"/>
      <c r="AE391" s="1063"/>
      <c r="AF391" s="1063"/>
      <c r="AG391" s="1063"/>
      <c r="AH391" s="1063"/>
      <c r="AI391" s="1063"/>
      <c r="AJ391" s="1063"/>
      <c r="AK391" s="1063"/>
      <c r="AL391" s="1063"/>
      <c r="AM391" s="1063"/>
      <c r="AN391" s="1063"/>
      <c r="AO391" s="1063"/>
      <c r="AP391" s="1064"/>
      <c r="AQ391" s="1286" t="str">
        <f t="shared" si="43"/>
        <v xml:space="preserve"> </v>
      </c>
      <c r="AR391" s="1282">
        <f t="shared" si="44"/>
        <v>0</v>
      </c>
      <c r="AS391" s="1065"/>
    </row>
    <row r="392" spans="1:46" ht="12.75" hidden="1" customHeight="1">
      <c r="A392" s="1066" t="s">
        <v>789</v>
      </c>
      <c r="B392" s="1060">
        <f t="shared" ref="B392:B431" si="50">IFERROR(MINUTE(B$5)-MINUTE(C392)," ")</f>
        <v>9</v>
      </c>
      <c r="C392" s="1077">
        <v>1.5219907407407409E-2</v>
      </c>
      <c r="D392" s="1287">
        <v>0</v>
      </c>
      <c r="E392" s="1077" t="str">
        <f>IFERROR(AVERAGE(F392:AO392), " ")</f>
        <v xml:space="preserve"> </v>
      </c>
      <c r="F392" s="1044"/>
      <c r="G392" s="1044"/>
      <c r="H392" s="1044"/>
      <c r="I392" s="1044"/>
      <c r="J392" s="1044"/>
      <c r="K392" s="1044"/>
      <c r="L392" s="1063"/>
      <c r="M392" s="1063"/>
      <c r="N392" s="1063"/>
      <c r="O392" s="1063"/>
      <c r="P392" s="1063"/>
      <c r="Q392" s="1063"/>
      <c r="R392" s="1063"/>
      <c r="S392" s="1063"/>
      <c r="T392" s="1063"/>
      <c r="U392" s="1063"/>
      <c r="V392" s="1063"/>
      <c r="W392" s="1063"/>
      <c r="X392" s="1063"/>
      <c r="Y392" s="1063"/>
      <c r="Z392" s="1063"/>
      <c r="AA392" s="1063"/>
      <c r="AB392" s="1063"/>
      <c r="AC392" s="1063"/>
      <c r="AD392" s="1063"/>
      <c r="AE392" s="1063"/>
      <c r="AF392" s="1063"/>
      <c r="AG392" s="1063"/>
      <c r="AH392" s="1063"/>
      <c r="AI392" s="1063"/>
      <c r="AJ392" s="1063"/>
      <c r="AK392" s="1063"/>
      <c r="AL392" s="1063"/>
      <c r="AM392" s="1063"/>
      <c r="AN392" s="1063"/>
      <c r="AO392" s="1063"/>
      <c r="AP392" s="1064"/>
      <c r="AQ392" s="1286" t="str">
        <f t="shared" ref="AQ392:AQ455" si="51">IF(MIN(F392:AO392)=0," ",MIN(F392:AO392))</f>
        <v xml:space="preserve"> </v>
      </c>
      <c r="AR392" s="1282">
        <f t="shared" ref="AR392:AR455" si="52">COUNTA(F392:AO392)</f>
        <v>0</v>
      </c>
      <c r="AS392" s="1065"/>
    </row>
    <row r="393" spans="1:46" ht="12.75" hidden="1" customHeight="1">
      <c r="A393" s="1059" t="s">
        <v>1315</v>
      </c>
      <c r="B393" s="1060" t="str">
        <f t="shared" si="50"/>
        <v xml:space="preserve"> </v>
      </c>
      <c r="C393" s="1077" t="s">
        <v>514</v>
      </c>
      <c r="D393" s="1282">
        <v>0</v>
      </c>
      <c r="E393" s="1077" t="str">
        <f t="shared" ref="E393:E410" si="53">IFERROR(AVERAGEA(F393:AO393), " ")</f>
        <v xml:space="preserve"> </v>
      </c>
      <c r="F393" s="1044"/>
      <c r="G393" s="1044"/>
      <c r="H393" s="1044"/>
      <c r="I393" s="1044"/>
      <c r="J393" s="1044"/>
      <c r="K393" s="1044"/>
      <c r="L393" s="1063"/>
      <c r="M393" s="1063"/>
      <c r="N393" s="1063"/>
      <c r="O393" s="1063"/>
      <c r="P393" s="1063"/>
      <c r="Q393" s="1063"/>
      <c r="R393" s="1063"/>
      <c r="S393" s="1063"/>
      <c r="T393" s="1063"/>
      <c r="U393" s="1063"/>
      <c r="V393" s="1063"/>
      <c r="W393" s="1063"/>
      <c r="X393" s="1063"/>
      <c r="Y393" s="1063"/>
      <c r="Z393" s="1063"/>
      <c r="AA393" s="1063"/>
      <c r="AB393" s="1063"/>
      <c r="AC393" s="1063"/>
      <c r="AD393" s="1063"/>
      <c r="AE393" s="1063"/>
      <c r="AF393" s="1063"/>
      <c r="AG393" s="1063"/>
      <c r="AH393" s="1063"/>
      <c r="AI393" s="1063"/>
      <c r="AJ393" s="1063"/>
      <c r="AK393" s="1063"/>
      <c r="AL393" s="1063"/>
      <c r="AM393" s="1063"/>
      <c r="AN393" s="1063"/>
      <c r="AO393" s="1069"/>
      <c r="AP393" s="1064"/>
      <c r="AQ393" s="1286" t="str">
        <f t="shared" si="51"/>
        <v xml:space="preserve"> </v>
      </c>
      <c r="AR393" s="1282">
        <f t="shared" si="52"/>
        <v>0</v>
      </c>
      <c r="AS393" s="1065"/>
    </row>
    <row r="394" spans="1:46" ht="12.75" hidden="1" customHeight="1">
      <c r="A394" s="1066" t="s">
        <v>1316</v>
      </c>
      <c r="B394" s="1060" t="str">
        <f t="shared" si="50"/>
        <v xml:space="preserve"> </v>
      </c>
      <c r="C394" s="1077" t="s">
        <v>514</v>
      </c>
      <c r="D394" s="1282">
        <v>0</v>
      </c>
      <c r="E394" s="1077" t="str">
        <f t="shared" si="53"/>
        <v xml:space="preserve"> </v>
      </c>
      <c r="F394" s="1044"/>
      <c r="G394" s="1044"/>
      <c r="H394" s="1044"/>
      <c r="I394" s="1044"/>
      <c r="J394" s="1044"/>
      <c r="K394" s="1044"/>
      <c r="L394" s="1063"/>
      <c r="M394" s="1063"/>
      <c r="N394" s="1063"/>
      <c r="O394" s="1063"/>
      <c r="P394" s="1063"/>
      <c r="Q394" s="1063"/>
      <c r="R394" s="1063"/>
      <c r="S394" s="1063"/>
      <c r="T394" s="1063"/>
      <c r="U394" s="1063"/>
      <c r="V394" s="1063"/>
      <c r="W394" s="1063"/>
      <c r="X394" s="1063"/>
      <c r="Y394" s="1063"/>
      <c r="Z394" s="1063"/>
      <c r="AA394" s="1063"/>
      <c r="AB394" s="1063"/>
      <c r="AC394" s="1063"/>
      <c r="AD394" s="1063"/>
      <c r="AE394" s="1063"/>
      <c r="AF394" s="1063"/>
      <c r="AG394" s="1063"/>
      <c r="AH394" s="1063"/>
      <c r="AI394" s="1063"/>
      <c r="AJ394" s="1063"/>
      <c r="AK394" s="1063"/>
      <c r="AL394" s="1063"/>
      <c r="AM394" s="1063"/>
      <c r="AN394" s="1063"/>
      <c r="AO394" s="1063"/>
      <c r="AP394" s="1074"/>
      <c r="AQ394" s="1286" t="str">
        <f t="shared" si="51"/>
        <v xml:space="preserve"> </v>
      </c>
      <c r="AR394" s="1282">
        <f t="shared" si="52"/>
        <v>0</v>
      </c>
      <c r="AS394" s="1065"/>
    </row>
    <row r="395" spans="1:46" ht="12.75" hidden="1" customHeight="1">
      <c r="A395" s="1066" t="s">
        <v>791</v>
      </c>
      <c r="B395" s="1060" t="str">
        <f t="shared" si="50"/>
        <v xml:space="preserve"> </v>
      </c>
      <c r="C395" s="1077" t="s">
        <v>514</v>
      </c>
      <c r="D395" s="1282">
        <v>0</v>
      </c>
      <c r="E395" s="1077" t="str">
        <f t="shared" si="53"/>
        <v xml:space="preserve"> </v>
      </c>
      <c r="F395" s="1068"/>
      <c r="G395" s="1068"/>
      <c r="H395" s="1068"/>
      <c r="I395" s="1068"/>
      <c r="J395" s="1068"/>
      <c r="K395" s="1068"/>
      <c r="L395" s="1070"/>
      <c r="M395" s="1070"/>
      <c r="N395" s="1070"/>
      <c r="O395" s="1070"/>
      <c r="P395" s="1070"/>
      <c r="Q395" s="1070"/>
      <c r="R395" s="1070"/>
      <c r="S395" s="1070"/>
      <c r="T395" s="1070"/>
      <c r="U395" s="1070"/>
      <c r="V395" s="1070"/>
      <c r="W395" s="1070"/>
      <c r="X395" s="1070"/>
      <c r="Y395" s="1070"/>
      <c r="Z395" s="1070"/>
      <c r="AA395" s="1070"/>
      <c r="AB395" s="1070"/>
      <c r="AC395" s="1070"/>
      <c r="AD395" s="1070"/>
      <c r="AE395" s="1070"/>
      <c r="AF395" s="1070"/>
      <c r="AG395" s="1070"/>
      <c r="AH395" s="1070"/>
      <c r="AI395" s="1070"/>
      <c r="AJ395" s="1070"/>
      <c r="AK395" s="1070"/>
      <c r="AL395" s="1070"/>
      <c r="AM395" s="1070"/>
      <c r="AN395" s="1070"/>
      <c r="AO395" s="1069"/>
      <c r="AP395" s="1064"/>
      <c r="AQ395" s="1286" t="str">
        <f t="shared" si="51"/>
        <v xml:space="preserve"> </v>
      </c>
      <c r="AR395" s="1282">
        <f t="shared" si="52"/>
        <v>0</v>
      </c>
      <c r="AS395" s="1065"/>
    </row>
    <row r="396" spans="1:46" ht="12.75" hidden="1" customHeight="1">
      <c r="A396" s="1066" t="s">
        <v>912</v>
      </c>
      <c r="B396" s="1060" t="str">
        <f t="shared" si="50"/>
        <v xml:space="preserve"> </v>
      </c>
      <c r="C396" s="1077" t="s">
        <v>514</v>
      </c>
      <c r="D396" s="1282">
        <v>0</v>
      </c>
      <c r="E396" s="1077" t="str">
        <f t="shared" si="53"/>
        <v xml:space="preserve"> </v>
      </c>
      <c r="F396" s="1019"/>
      <c r="G396" s="1019"/>
      <c r="H396" s="1068"/>
      <c r="I396" s="1019"/>
      <c r="J396" s="1019"/>
      <c r="K396" s="1019"/>
      <c r="L396" s="1069"/>
      <c r="M396" s="1069"/>
      <c r="N396" s="1070"/>
      <c r="O396" s="1070"/>
      <c r="P396" s="1070"/>
      <c r="Q396" s="1070"/>
      <c r="R396" s="1070"/>
      <c r="S396" s="1070"/>
      <c r="T396" s="1070"/>
      <c r="U396" s="1070"/>
      <c r="V396" s="1070"/>
      <c r="W396" s="1070"/>
      <c r="X396" s="1070"/>
      <c r="Y396" s="1070"/>
      <c r="Z396" s="1070"/>
      <c r="AA396" s="1070"/>
      <c r="AB396" s="1070"/>
      <c r="AC396" s="1070"/>
      <c r="AD396" s="1070"/>
      <c r="AE396" s="1070"/>
      <c r="AF396" s="1070"/>
      <c r="AG396" s="1070"/>
      <c r="AH396" s="1070"/>
      <c r="AI396" s="1070"/>
      <c r="AJ396" s="1070"/>
      <c r="AK396" s="1070"/>
      <c r="AL396" s="1070"/>
      <c r="AM396" s="1070"/>
      <c r="AN396" s="1070"/>
      <c r="AO396" s="1069"/>
      <c r="AP396" s="1064"/>
      <c r="AQ396" s="1286" t="str">
        <f t="shared" si="51"/>
        <v xml:space="preserve"> </v>
      </c>
      <c r="AR396" s="1282">
        <f t="shared" si="52"/>
        <v>0</v>
      </c>
      <c r="AS396" s="1065"/>
    </row>
    <row r="397" spans="1:46" ht="12.75" hidden="1" customHeight="1">
      <c r="A397" s="1066" t="s">
        <v>1104</v>
      </c>
      <c r="B397" s="1060" t="str">
        <f t="shared" si="50"/>
        <v xml:space="preserve"> </v>
      </c>
      <c r="C397" s="1077" t="s">
        <v>514</v>
      </c>
      <c r="D397" s="1282">
        <v>0</v>
      </c>
      <c r="E397" s="1077" t="str">
        <f t="shared" si="53"/>
        <v xml:space="preserve"> </v>
      </c>
      <c r="F397" s="1044"/>
      <c r="G397" s="1044"/>
      <c r="H397" s="1006"/>
      <c r="I397" s="1044"/>
      <c r="J397" s="1044"/>
      <c r="K397" s="1044"/>
      <c r="L397" s="1063"/>
      <c r="M397" s="1063"/>
      <c r="N397" s="1070"/>
      <c r="O397" s="1070"/>
      <c r="P397" s="1070"/>
      <c r="Q397" s="1070"/>
      <c r="R397" s="1070"/>
      <c r="S397" s="1070"/>
      <c r="T397" s="1070"/>
      <c r="U397" s="1070"/>
      <c r="V397" s="1070"/>
      <c r="W397" s="1070"/>
      <c r="X397" s="1070"/>
      <c r="Y397" s="1070"/>
      <c r="Z397" s="1070"/>
      <c r="AA397" s="1070"/>
      <c r="AB397" s="1070"/>
      <c r="AC397" s="1070"/>
      <c r="AD397" s="1070"/>
      <c r="AE397" s="1070"/>
      <c r="AF397" s="1070"/>
      <c r="AG397" s="1070"/>
      <c r="AH397" s="1070"/>
      <c r="AI397" s="1070"/>
      <c r="AJ397" s="1070"/>
      <c r="AK397" s="1070"/>
      <c r="AL397" s="1070"/>
      <c r="AM397" s="1070"/>
      <c r="AN397" s="1070"/>
      <c r="AO397" s="1069"/>
      <c r="AP397" s="1290"/>
      <c r="AQ397" s="1286" t="str">
        <f t="shared" si="51"/>
        <v xml:space="preserve"> </v>
      </c>
      <c r="AR397" s="1282">
        <f t="shared" si="52"/>
        <v>0</v>
      </c>
      <c r="AS397" s="1065"/>
    </row>
    <row r="398" spans="1:46" ht="12.75" hidden="1" customHeight="1">
      <c r="A398" s="1066" t="s">
        <v>1128</v>
      </c>
      <c r="B398" s="1060" t="str">
        <f t="shared" si="50"/>
        <v xml:space="preserve"> </v>
      </c>
      <c r="C398" s="1077" t="s">
        <v>514</v>
      </c>
      <c r="D398" s="1282">
        <v>0</v>
      </c>
      <c r="E398" s="1077" t="str">
        <f t="shared" si="53"/>
        <v xml:space="preserve"> </v>
      </c>
      <c r="F398" s="1044"/>
      <c r="G398" s="1044"/>
      <c r="H398" s="1006"/>
      <c r="I398" s="1044"/>
      <c r="J398" s="1044"/>
      <c r="K398" s="1044"/>
      <c r="L398" s="1063"/>
      <c r="M398" s="1063"/>
      <c r="N398" s="1070"/>
      <c r="O398" s="1070"/>
      <c r="P398" s="1070"/>
      <c r="Q398" s="1070"/>
      <c r="R398" s="1070"/>
      <c r="S398" s="1070"/>
      <c r="T398" s="1070"/>
      <c r="U398" s="1070"/>
      <c r="V398" s="1070"/>
      <c r="W398" s="1070"/>
      <c r="X398" s="1070"/>
      <c r="Y398" s="1070"/>
      <c r="Z398" s="1070"/>
      <c r="AA398" s="1070"/>
      <c r="AB398" s="1070"/>
      <c r="AC398" s="1070"/>
      <c r="AD398" s="1070"/>
      <c r="AE398" s="1070"/>
      <c r="AF398" s="1070"/>
      <c r="AG398" s="1070"/>
      <c r="AH398" s="1070"/>
      <c r="AI398" s="1070"/>
      <c r="AJ398" s="1070"/>
      <c r="AK398" s="1070"/>
      <c r="AL398" s="1070"/>
      <c r="AM398" s="1070"/>
      <c r="AN398" s="1070"/>
      <c r="AO398" s="1069"/>
      <c r="AP398" s="1064"/>
      <c r="AQ398" s="1286" t="str">
        <f t="shared" si="51"/>
        <v xml:space="preserve"> </v>
      </c>
      <c r="AR398" s="1282">
        <f t="shared" si="52"/>
        <v>0</v>
      </c>
      <c r="AS398" s="1065"/>
    </row>
    <row r="399" spans="1:46" ht="12.75" hidden="1" customHeight="1">
      <c r="A399" s="1059" t="s">
        <v>702</v>
      </c>
      <c r="B399" s="1060" t="str">
        <f t="shared" si="50"/>
        <v xml:space="preserve"> </v>
      </c>
      <c r="C399" s="1077" t="s">
        <v>514</v>
      </c>
      <c r="D399" s="1282">
        <v>0</v>
      </c>
      <c r="E399" s="1077" t="str">
        <f t="shared" si="53"/>
        <v xml:space="preserve"> </v>
      </c>
      <c r="F399" s="1006"/>
      <c r="G399" s="1006"/>
      <c r="H399" s="1006"/>
      <c r="I399" s="1006"/>
      <c r="J399" s="1006"/>
      <c r="K399" s="1006"/>
      <c r="L399" s="1062"/>
      <c r="M399" s="1062"/>
      <c r="N399" s="1062"/>
      <c r="O399" s="1062"/>
      <c r="P399" s="1062"/>
      <c r="Q399" s="1062"/>
      <c r="R399" s="1062"/>
      <c r="S399" s="1062"/>
      <c r="T399" s="1062"/>
      <c r="U399" s="1062"/>
      <c r="V399" s="1062"/>
      <c r="W399" s="1062"/>
      <c r="X399" s="1062"/>
      <c r="Y399" s="1062"/>
      <c r="Z399" s="1062"/>
      <c r="AA399" s="1062"/>
      <c r="AB399" s="1062"/>
      <c r="AC399" s="1062"/>
      <c r="AD399" s="1062"/>
      <c r="AE399" s="1062"/>
      <c r="AF399" s="1062"/>
      <c r="AG399" s="1062"/>
      <c r="AH399" s="1062"/>
      <c r="AI399" s="1062"/>
      <c r="AJ399" s="1062"/>
      <c r="AK399" s="1062"/>
      <c r="AL399" s="1062"/>
      <c r="AM399" s="1062"/>
      <c r="AN399" s="1062"/>
      <c r="AO399" s="1063"/>
      <c r="AP399" s="1064"/>
      <c r="AQ399" s="1286" t="str">
        <f t="shared" si="51"/>
        <v xml:space="preserve"> </v>
      </c>
      <c r="AR399" s="1282">
        <f t="shared" si="52"/>
        <v>0</v>
      </c>
      <c r="AS399" s="1065"/>
    </row>
    <row r="400" spans="1:46" ht="12.75" hidden="1" customHeight="1">
      <c r="A400" s="1066" t="s">
        <v>877</v>
      </c>
      <c r="B400" s="1060" t="str">
        <f t="shared" si="50"/>
        <v xml:space="preserve"> </v>
      </c>
      <c r="C400" s="1077" t="s">
        <v>514</v>
      </c>
      <c r="D400" s="1282">
        <v>0</v>
      </c>
      <c r="E400" s="1077" t="str">
        <f t="shared" si="53"/>
        <v xml:space="preserve"> </v>
      </c>
      <c r="F400" s="1019"/>
      <c r="G400" s="1019"/>
      <c r="H400" s="1068"/>
      <c r="I400" s="1019"/>
      <c r="J400" s="1019"/>
      <c r="K400" s="1019"/>
      <c r="L400" s="1069"/>
      <c r="M400" s="1069"/>
      <c r="N400" s="1070"/>
      <c r="O400" s="1070"/>
      <c r="P400" s="1070"/>
      <c r="Q400" s="1070"/>
      <c r="R400" s="1070"/>
      <c r="S400" s="1070"/>
      <c r="T400" s="1070"/>
      <c r="U400" s="1070"/>
      <c r="V400" s="1070"/>
      <c r="W400" s="1070"/>
      <c r="X400" s="1070"/>
      <c r="Y400" s="1070"/>
      <c r="Z400" s="1070"/>
      <c r="AA400" s="1070"/>
      <c r="AB400" s="1070"/>
      <c r="AC400" s="1070"/>
      <c r="AD400" s="1070"/>
      <c r="AE400" s="1070"/>
      <c r="AF400" s="1070"/>
      <c r="AG400" s="1070"/>
      <c r="AH400" s="1070"/>
      <c r="AI400" s="1070"/>
      <c r="AJ400" s="1070"/>
      <c r="AK400" s="1070"/>
      <c r="AL400" s="1070"/>
      <c r="AM400" s="1070"/>
      <c r="AN400" s="1070"/>
      <c r="AO400" s="1069"/>
      <c r="AP400" s="1290"/>
      <c r="AQ400" s="1286" t="str">
        <f t="shared" si="51"/>
        <v xml:space="preserve"> </v>
      </c>
      <c r="AR400" s="1282">
        <f t="shared" si="52"/>
        <v>0</v>
      </c>
      <c r="AS400" s="1065"/>
    </row>
    <row r="401" spans="1:47" ht="12.75" hidden="1" customHeight="1">
      <c r="A401" s="1059" t="s">
        <v>1210</v>
      </c>
      <c r="B401" s="1060" t="str">
        <f t="shared" si="50"/>
        <v xml:space="preserve"> </v>
      </c>
      <c r="C401" s="1077" t="s">
        <v>514</v>
      </c>
      <c r="D401" s="1282">
        <v>0</v>
      </c>
      <c r="E401" s="1077" t="str">
        <f t="shared" si="53"/>
        <v xml:space="preserve"> </v>
      </c>
      <c r="F401" s="1006"/>
      <c r="G401" s="1006"/>
      <c r="H401" s="1006"/>
      <c r="I401" s="1006"/>
      <c r="J401" s="1006"/>
      <c r="K401" s="1006"/>
      <c r="L401" s="1062"/>
      <c r="M401" s="1062"/>
      <c r="N401" s="1062"/>
      <c r="O401" s="1062"/>
      <c r="P401" s="1062"/>
      <c r="Q401" s="1062"/>
      <c r="R401" s="1062"/>
      <c r="S401" s="1062"/>
      <c r="T401" s="1062"/>
      <c r="U401" s="1062"/>
      <c r="V401" s="1062"/>
      <c r="W401" s="1062"/>
      <c r="X401" s="1062"/>
      <c r="Y401" s="1062"/>
      <c r="Z401" s="1062"/>
      <c r="AA401" s="1062"/>
      <c r="AB401" s="1062"/>
      <c r="AC401" s="1062"/>
      <c r="AD401" s="1062"/>
      <c r="AE401" s="1062"/>
      <c r="AF401" s="1062"/>
      <c r="AG401" s="1062"/>
      <c r="AH401" s="1062"/>
      <c r="AI401" s="1062"/>
      <c r="AJ401" s="1062"/>
      <c r="AK401" s="1062"/>
      <c r="AL401" s="1062"/>
      <c r="AM401" s="1062"/>
      <c r="AN401" s="1062"/>
      <c r="AO401" s="1063"/>
      <c r="AP401" s="1064"/>
      <c r="AQ401" s="1286" t="str">
        <f t="shared" si="51"/>
        <v xml:space="preserve"> </v>
      </c>
      <c r="AR401" s="1282">
        <f t="shared" si="52"/>
        <v>0</v>
      </c>
      <c r="AS401" s="1065"/>
    </row>
    <row r="402" spans="1:47" ht="12" hidden="1" customHeight="1">
      <c r="A402" s="1066" t="s">
        <v>1317</v>
      </c>
      <c r="B402" s="1060" t="str">
        <f t="shared" si="50"/>
        <v xml:space="preserve"> </v>
      </c>
      <c r="C402" s="1077" t="s">
        <v>514</v>
      </c>
      <c r="D402" s="1282">
        <v>0</v>
      </c>
      <c r="E402" s="1077" t="str">
        <f t="shared" si="53"/>
        <v xml:space="preserve"> </v>
      </c>
      <c r="F402" s="1044"/>
      <c r="G402" s="1044"/>
      <c r="H402" s="1044"/>
      <c r="I402" s="1044"/>
      <c r="J402" s="1044"/>
      <c r="K402" s="1044"/>
      <c r="L402" s="1063"/>
      <c r="M402" s="1063"/>
      <c r="N402" s="1063"/>
      <c r="O402" s="1063"/>
      <c r="P402" s="1063"/>
      <c r="Q402" s="1063"/>
      <c r="R402" s="1063"/>
      <c r="S402" s="1063"/>
      <c r="T402" s="1063"/>
      <c r="U402" s="1063"/>
      <c r="V402" s="1063"/>
      <c r="W402" s="1063"/>
      <c r="X402" s="1063"/>
      <c r="Y402" s="1063"/>
      <c r="Z402" s="1063"/>
      <c r="AA402" s="1063"/>
      <c r="AB402" s="1063"/>
      <c r="AC402" s="1063"/>
      <c r="AD402" s="1063"/>
      <c r="AE402" s="1063"/>
      <c r="AF402" s="1063"/>
      <c r="AG402" s="1063"/>
      <c r="AH402" s="1063"/>
      <c r="AI402" s="1063"/>
      <c r="AJ402" s="1063"/>
      <c r="AK402" s="1063"/>
      <c r="AL402" s="1063"/>
      <c r="AM402" s="1063"/>
      <c r="AN402" s="1063"/>
      <c r="AO402" s="1063"/>
      <c r="AP402" s="1064"/>
      <c r="AQ402" s="1286" t="str">
        <f t="shared" si="51"/>
        <v xml:space="preserve"> </v>
      </c>
      <c r="AR402" s="1282">
        <f t="shared" si="52"/>
        <v>0</v>
      </c>
      <c r="AS402" s="1065"/>
    </row>
    <row r="403" spans="1:47" ht="12.75" hidden="1" customHeight="1">
      <c r="A403" s="1059" t="s">
        <v>603</v>
      </c>
      <c r="B403" s="1060" t="str">
        <f t="shared" si="50"/>
        <v xml:space="preserve"> </v>
      </c>
      <c r="C403" s="1077" t="s">
        <v>514</v>
      </c>
      <c r="D403" s="1282">
        <v>0</v>
      </c>
      <c r="E403" s="1077" t="str">
        <f t="shared" si="53"/>
        <v xml:space="preserve"> </v>
      </c>
      <c r="F403" s="1006"/>
      <c r="G403" s="1006"/>
      <c r="H403" s="1006"/>
      <c r="I403" s="1006"/>
      <c r="J403" s="1006"/>
      <c r="K403" s="1006"/>
      <c r="L403" s="1062"/>
      <c r="M403" s="1062"/>
      <c r="N403" s="1062"/>
      <c r="O403" s="1062"/>
      <c r="P403" s="1062"/>
      <c r="Q403" s="1062"/>
      <c r="R403" s="1062"/>
      <c r="S403" s="1062"/>
      <c r="T403" s="1062"/>
      <c r="U403" s="1062"/>
      <c r="V403" s="1062"/>
      <c r="W403" s="1062"/>
      <c r="X403" s="1062"/>
      <c r="Y403" s="1062"/>
      <c r="Z403" s="1062"/>
      <c r="AA403" s="1062"/>
      <c r="AB403" s="1062"/>
      <c r="AC403" s="1062"/>
      <c r="AD403" s="1062"/>
      <c r="AE403" s="1062"/>
      <c r="AF403" s="1062"/>
      <c r="AG403" s="1062"/>
      <c r="AH403" s="1062"/>
      <c r="AI403" s="1062"/>
      <c r="AJ403" s="1062"/>
      <c r="AK403" s="1062"/>
      <c r="AL403" s="1062"/>
      <c r="AM403" s="1062"/>
      <c r="AN403" s="1062"/>
      <c r="AO403" s="1063"/>
      <c r="AP403" s="1064"/>
      <c r="AQ403" s="1286" t="str">
        <f t="shared" si="51"/>
        <v xml:space="preserve"> </v>
      </c>
      <c r="AR403" s="1282">
        <f t="shared" si="52"/>
        <v>0</v>
      </c>
      <c r="AS403" s="1065"/>
    </row>
    <row r="404" spans="1:47" ht="12.75" hidden="1" customHeight="1">
      <c r="A404" s="1066" t="s">
        <v>821</v>
      </c>
      <c r="B404" s="1060" t="str">
        <f t="shared" si="50"/>
        <v xml:space="preserve"> </v>
      </c>
      <c r="C404" s="1077" t="s">
        <v>514</v>
      </c>
      <c r="D404" s="1282">
        <v>0</v>
      </c>
      <c r="E404" s="1077" t="str">
        <f t="shared" si="53"/>
        <v xml:space="preserve"> </v>
      </c>
      <c r="F404" s="1019"/>
      <c r="G404" s="1019"/>
      <c r="H404" s="1068"/>
      <c r="I404" s="1019"/>
      <c r="J404" s="1019"/>
      <c r="K404" s="1019"/>
      <c r="L404" s="1069"/>
      <c r="M404" s="1069"/>
      <c r="N404" s="1070"/>
      <c r="O404" s="1070"/>
      <c r="P404" s="1070"/>
      <c r="Q404" s="1070"/>
      <c r="R404" s="1070"/>
      <c r="S404" s="1070"/>
      <c r="T404" s="1070"/>
      <c r="U404" s="1070"/>
      <c r="V404" s="1070"/>
      <c r="W404" s="1070"/>
      <c r="X404" s="1070"/>
      <c r="Y404" s="1070"/>
      <c r="Z404" s="1070"/>
      <c r="AA404" s="1070"/>
      <c r="AB404" s="1070"/>
      <c r="AC404" s="1070"/>
      <c r="AD404" s="1070"/>
      <c r="AE404" s="1070"/>
      <c r="AF404" s="1070"/>
      <c r="AG404" s="1070"/>
      <c r="AH404" s="1070"/>
      <c r="AI404" s="1070"/>
      <c r="AJ404" s="1070"/>
      <c r="AK404" s="1070"/>
      <c r="AL404" s="1070"/>
      <c r="AM404" s="1070"/>
      <c r="AN404" s="1070"/>
      <c r="AO404" s="1069"/>
      <c r="AP404" s="1064"/>
      <c r="AQ404" s="1286" t="str">
        <f t="shared" si="51"/>
        <v xml:space="preserve"> </v>
      </c>
      <c r="AR404" s="1282">
        <f t="shared" si="52"/>
        <v>0</v>
      </c>
      <c r="AS404" s="1065"/>
    </row>
    <row r="405" spans="1:47" ht="12.75" hidden="1" customHeight="1">
      <c r="A405" s="1059" t="s">
        <v>543</v>
      </c>
      <c r="B405" s="1060" t="str">
        <f t="shared" si="50"/>
        <v xml:space="preserve"> </v>
      </c>
      <c r="C405" s="1077" t="s">
        <v>514</v>
      </c>
      <c r="D405" s="1282">
        <v>0</v>
      </c>
      <c r="E405" s="1077" t="str">
        <f t="shared" si="53"/>
        <v xml:space="preserve"> </v>
      </c>
      <c r="F405" s="1044"/>
      <c r="G405" s="1044"/>
      <c r="H405" s="1044"/>
      <c r="I405" s="1044"/>
      <c r="J405" s="1044"/>
      <c r="K405" s="1044"/>
      <c r="L405" s="1063"/>
      <c r="M405" s="1063"/>
      <c r="N405" s="1063"/>
      <c r="O405" s="1063"/>
      <c r="P405" s="1063"/>
      <c r="Q405" s="1063"/>
      <c r="R405" s="1063"/>
      <c r="S405" s="1063"/>
      <c r="T405" s="1063"/>
      <c r="U405" s="1063"/>
      <c r="V405" s="1063"/>
      <c r="W405" s="1063"/>
      <c r="X405" s="1063"/>
      <c r="Y405" s="1063"/>
      <c r="Z405" s="1063"/>
      <c r="AA405" s="1063"/>
      <c r="AB405" s="1063"/>
      <c r="AC405" s="1063"/>
      <c r="AD405" s="1063"/>
      <c r="AE405" s="1063"/>
      <c r="AF405" s="1063"/>
      <c r="AG405" s="1063"/>
      <c r="AH405" s="1063"/>
      <c r="AI405" s="1063"/>
      <c r="AJ405" s="1063"/>
      <c r="AK405" s="1063"/>
      <c r="AL405" s="1063"/>
      <c r="AM405" s="1063"/>
      <c r="AN405" s="1063"/>
      <c r="AO405" s="1063"/>
      <c r="AP405" s="1064"/>
      <c r="AQ405" s="1286" t="str">
        <f t="shared" si="51"/>
        <v xml:space="preserve"> </v>
      </c>
      <c r="AR405" s="1282">
        <f t="shared" si="52"/>
        <v>0</v>
      </c>
      <c r="AS405" s="1065"/>
    </row>
    <row r="406" spans="1:47" ht="12.75" hidden="1" customHeight="1">
      <c r="A406" s="1059" t="s">
        <v>1318</v>
      </c>
      <c r="B406" s="1060" t="str">
        <f t="shared" si="50"/>
        <v xml:space="preserve"> </v>
      </c>
      <c r="C406" s="1077" t="s">
        <v>514</v>
      </c>
      <c r="D406" s="1282">
        <v>0</v>
      </c>
      <c r="E406" s="1077" t="str">
        <f t="shared" si="53"/>
        <v xml:space="preserve"> </v>
      </c>
      <c r="F406" s="1044"/>
      <c r="G406" s="1044"/>
      <c r="H406" s="1044"/>
      <c r="I406" s="1044"/>
      <c r="J406" s="1044"/>
      <c r="K406" s="1044"/>
      <c r="L406" s="1063"/>
      <c r="M406" s="1063"/>
      <c r="N406" s="1063"/>
      <c r="O406" s="1063"/>
      <c r="P406" s="1063"/>
      <c r="Q406" s="1063"/>
      <c r="R406" s="1063"/>
      <c r="S406" s="1063"/>
      <c r="T406" s="1063"/>
      <c r="U406" s="1063"/>
      <c r="V406" s="1063"/>
      <c r="W406" s="1063"/>
      <c r="X406" s="1063"/>
      <c r="Y406" s="1063"/>
      <c r="Z406" s="1063"/>
      <c r="AA406" s="1063"/>
      <c r="AB406" s="1063"/>
      <c r="AC406" s="1063"/>
      <c r="AD406" s="1063"/>
      <c r="AE406" s="1063"/>
      <c r="AF406" s="1063"/>
      <c r="AG406" s="1063"/>
      <c r="AH406" s="1063"/>
      <c r="AI406" s="1063"/>
      <c r="AJ406" s="1063"/>
      <c r="AK406" s="1063"/>
      <c r="AL406" s="1063"/>
      <c r="AM406" s="1063"/>
      <c r="AN406" s="1063"/>
      <c r="AO406" s="1069"/>
      <c r="AP406" s="1064"/>
      <c r="AQ406" s="1286" t="str">
        <f t="shared" si="51"/>
        <v xml:space="preserve"> </v>
      </c>
      <c r="AR406" s="1282">
        <f t="shared" si="52"/>
        <v>0</v>
      </c>
      <c r="AS406" s="1065"/>
    </row>
    <row r="407" spans="1:47" ht="12.75" hidden="1" customHeight="1">
      <c r="A407" s="1059" t="s">
        <v>39</v>
      </c>
      <c r="B407" s="1060" t="str">
        <f t="shared" si="50"/>
        <v xml:space="preserve"> </v>
      </c>
      <c r="C407" s="1077" t="s">
        <v>514</v>
      </c>
      <c r="D407" s="1282">
        <v>0</v>
      </c>
      <c r="E407" s="1077" t="str">
        <f t="shared" si="53"/>
        <v xml:space="preserve"> </v>
      </c>
      <c r="F407" s="1006"/>
      <c r="G407" s="1006"/>
      <c r="H407" s="1006"/>
      <c r="I407" s="1006"/>
      <c r="J407" s="1006"/>
      <c r="K407" s="1006"/>
      <c r="L407" s="1062"/>
      <c r="M407" s="1062"/>
      <c r="N407" s="1062"/>
      <c r="O407" s="1062"/>
      <c r="P407" s="1062"/>
      <c r="Q407" s="1062"/>
      <c r="R407" s="1062"/>
      <c r="S407" s="1062"/>
      <c r="T407" s="1062"/>
      <c r="U407" s="1062"/>
      <c r="V407" s="1062"/>
      <c r="W407" s="1062"/>
      <c r="X407" s="1062"/>
      <c r="Y407" s="1062"/>
      <c r="Z407" s="1062"/>
      <c r="AA407" s="1062"/>
      <c r="AB407" s="1062"/>
      <c r="AC407" s="1062"/>
      <c r="AD407" s="1062"/>
      <c r="AE407" s="1062"/>
      <c r="AF407" s="1062"/>
      <c r="AG407" s="1062"/>
      <c r="AH407" s="1062"/>
      <c r="AI407" s="1062"/>
      <c r="AJ407" s="1062"/>
      <c r="AK407" s="1062"/>
      <c r="AL407" s="1062"/>
      <c r="AM407" s="1062"/>
      <c r="AN407" s="1062"/>
      <c r="AO407" s="1063"/>
      <c r="AP407" s="1064"/>
      <c r="AQ407" s="1286" t="str">
        <f t="shared" si="51"/>
        <v xml:space="preserve"> </v>
      </c>
      <c r="AR407" s="1282">
        <f t="shared" si="52"/>
        <v>0</v>
      </c>
      <c r="AS407" s="1065"/>
    </row>
    <row r="408" spans="1:47" ht="12.75" hidden="1" customHeight="1">
      <c r="A408" s="1059" t="s">
        <v>504</v>
      </c>
      <c r="B408" s="1060" t="str">
        <f t="shared" si="50"/>
        <v xml:space="preserve"> </v>
      </c>
      <c r="C408" s="1077" t="s">
        <v>514</v>
      </c>
      <c r="D408" s="1282">
        <v>0</v>
      </c>
      <c r="E408" s="1077" t="str">
        <f t="shared" si="53"/>
        <v xml:space="preserve"> </v>
      </c>
      <c r="F408" s="1006"/>
      <c r="G408" s="1006"/>
      <c r="H408" s="1006"/>
      <c r="I408" s="1006"/>
      <c r="J408" s="1006"/>
      <c r="K408" s="1006"/>
      <c r="L408" s="1062"/>
      <c r="M408" s="1062"/>
      <c r="N408" s="1062"/>
      <c r="O408" s="1062"/>
      <c r="P408" s="1062"/>
      <c r="Q408" s="1062"/>
      <c r="R408" s="1062"/>
      <c r="S408" s="1062"/>
      <c r="T408" s="1062"/>
      <c r="U408" s="1062"/>
      <c r="V408" s="1062"/>
      <c r="W408" s="1062"/>
      <c r="X408" s="1062"/>
      <c r="Y408" s="1062"/>
      <c r="Z408" s="1062"/>
      <c r="AA408" s="1062"/>
      <c r="AB408" s="1062"/>
      <c r="AC408" s="1062"/>
      <c r="AD408" s="1062"/>
      <c r="AE408" s="1062"/>
      <c r="AF408" s="1062"/>
      <c r="AG408" s="1062"/>
      <c r="AH408" s="1062"/>
      <c r="AI408" s="1062"/>
      <c r="AJ408" s="1062"/>
      <c r="AK408" s="1062"/>
      <c r="AL408" s="1062"/>
      <c r="AM408" s="1062"/>
      <c r="AN408" s="1062"/>
      <c r="AO408" s="1063"/>
      <c r="AP408" s="1064"/>
      <c r="AQ408" s="1286" t="str">
        <f t="shared" si="51"/>
        <v xml:space="preserve"> </v>
      </c>
      <c r="AR408" s="1282">
        <f t="shared" si="52"/>
        <v>0</v>
      </c>
      <c r="AS408" s="1065"/>
    </row>
    <row r="409" spans="1:47" ht="12.75" hidden="1" customHeight="1">
      <c r="A409" s="1059" t="s">
        <v>294</v>
      </c>
      <c r="B409" s="1060" t="str">
        <f t="shared" si="50"/>
        <v xml:space="preserve"> </v>
      </c>
      <c r="C409" s="1077" t="s">
        <v>514</v>
      </c>
      <c r="D409" s="1282">
        <v>0</v>
      </c>
      <c r="E409" s="1077" t="str">
        <f t="shared" si="53"/>
        <v xml:space="preserve"> </v>
      </c>
      <c r="F409" s="1006"/>
      <c r="G409" s="1006"/>
      <c r="H409" s="1006"/>
      <c r="I409" s="1006"/>
      <c r="J409" s="1006"/>
      <c r="K409" s="1006"/>
      <c r="L409" s="1062"/>
      <c r="M409" s="1062"/>
      <c r="N409" s="1062"/>
      <c r="O409" s="1062"/>
      <c r="P409" s="1062"/>
      <c r="Q409" s="1062"/>
      <c r="R409" s="1062"/>
      <c r="S409" s="1062"/>
      <c r="T409" s="1062"/>
      <c r="U409" s="1062"/>
      <c r="V409" s="1062"/>
      <c r="W409" s="1062"/>
      <c r="X409" s="1062"/>
      <c r="Y409" s="1062"/>
      <c r="Z409" s="1062"/>
      <c r="AA409" s="1062"/>
      <c r="AB409" s="1062"/>
      <c r="AC409" s="1062"/>
      <c r="AD409" s="1062"/>
      <c r="AE409" s="1062"/>
      <c r="AF409" s="1062"/>
      <c r="AG409" s="1062"/>
      <c r="AH409" s="1062"/>
      <c r="AI409" s="1062"/>
      <c r="AJ409" s="1062"/>
      <c r="AK409" s="1062"/>
      <c r="AL409" s="1062"/>
      <c r="AM409" s="1062"/>
      <c r="AN409" s="1062"/>
      <c r="AO409" s="1063"/>
      <c r="AP409" s="1290"/>
      <c r="AQ409" s="1286" t="str">
        <f t="shared" si="51"/>
        <v xml:space="preserve"> </v>
      </c>
      <c r="AR409" s="1282">
        <f t="shared" si="52"/>
        <v>0</v>
      </c>
      <c r="AS409" s="1065"/>
    </row>
    <row r="410" spans="1:47" ht="12.75" hidden="1" customHeight="1">
      <c r="A410" s="1059" t="s">
        <v>631</v>
      </c>
      <c r="B410" s="1060" t="str">
        <f t="shared" si="50"/>
        <v xml:space="preserve"> </v>
      </c>
      <c r="C410" s="1077" t="s">
        <v>514</v>
      </c>
      <c r="D410" s="1282">
        <v>0</v>
      </c>
      <c r="E410" s="1077" t="str">
        <f t="shared" si="53"/>
        <v xml:space="preserve"> </v>
      </c>
      <c r="F410" s="1006"/>
      <c r="G410" s="1006"/>
      <c r="H410" s="1006"/>
      <c r="I410" s="1006"/>
      <c r="J410" s="1006"/>
      <c r="K410" s="1006"/>
      <c r="L410" s="1062"/>
      <c r="M410" s="1062"/>
      <c r="N410" s="1062"/>
      <c r="O410" s="1062"/>
      <c r="P410" s="1062"/>
      <c r="Q410" s="1062"/>
      <c r="R410" s="1062"/>
      <c r="S410" s="1062"/>
      <c r="T410" s="1062"/>
      <c r="U410" s="1062"/>
      <c r="V410" s="1062"/>
      <c r="W410" s="1062"/>
      <c r="X410" s="1062"/>
      <c r="Y410" s="1062"/>
      <c r="Z410" s="1062"/>
      <c r="AA410" s="1062"/>
      <c r="AB410" s="1062"/>
      <c r="AC410" s="1062"/>
      <c r="AD410" s="1062"/>
      <c r="AE410" s="1062"/>
      <c r="AF410" s="1062"/>
      <c r="AG410" s="1062"/>
      <c r="AH410" s="1062"/>
      <c r="AI410" s="1062"/>
      <c r="AJ410" s="1062"/>
      <c r="AK410" s="1062"/>
      <c r="AL410" s="1062"/>
      <c r="AM410" s="1062"/>
      <c r="AN410" s="1062"/>
      <c r="AO410" s="1063"/>
      <c r="AP410" s="1064"/>
      <c r="AQ410" s="1286" t="str">
        <f t="shared" si="51"/>
        <v xml:space="preserve"> </v>
      </c>
      <c r="AR410" s="1282">
        <f t="shared" si="52"/>
        <v>0</v>
      </c>
      <c r="AS410" s="1065"/>
    </row>
    <row r="411" spans="1:47" ht="12.75" hidden="1" customHeight="1">
      <c r="A411" s="1295" t="s">
        <v>1670</v>
      </c>
      <c r="B411" s="1060">
        <f t="shared" si="50"/>
        <v>5</v>
      </c>
      <c r="C411" s="1077">
        <v>1.7465277777777777E-2</v>
      </c>
      <c r="D411" s="1287">
        <v>0</v>
      </c>
      <c r="E411" s="1077" t="str">
        <f>IFERROR(AVERAGE(F411:AO411), " ")</f>
        <v xml:space="preserve"> </v>
      </c>
      <c r="F411" s="1043"/>
      <c r="G411" s="1006"/>
      <c r="H411" s="1044"/>
      <c r="I411" s="1044"/>
      <c r="J411" s="1043"/>
      <c r="K411" s="1044"/>
      <c r="L411" s="1063"/>
      <c r="M411" s="1063"/>
      <c r="N411" s="1063"/>
      <c r="O411" s="1063"/>
      <c r="P411" s="1063"/>
      <c r="Q411" s="1063"/>
      <c r="R411" s="1063"/>
      <c r="S411" s="1063"/>
      <c r="T411" s="1063"/>
      <c r="U411" s="1063"/>
      <c r="V411" s="1063"/>
      <c r="W411" s="1063"/>
      <c r="X411" s="1063"/>
      <c r="Y411" s="1063"/>
      <c r="Z411" s="1063"/>
      <c r="AA411" s="1063"/>
      <c r="AB411" s="1063"/>
      <c r="AC411" s="1063"/>
      <c r="AD411" s="1063"/>
      <c r="AE411" s="1063"/>
      <c r="AF411" s="1063"/>
      <c r="AG411" s="1063"/>
      <c r="AH411" s="1063"/>
      <c r="AI411" s="1063"/>
      <c r="AJ411" s="1063"/>
      <c r="AK411" s="1063"/>
      <c r="AL411" s="1063"/>
      <c r="AM411" s="1063"/>
      <c r="AN411" s="1063"/>
      <c r="AO411" s="1063"/>
      <c r="AP411" s="1081"/>
      <c r="AQ411" s="1006" t="str">
        <f t="shared" si="51"/>
        <v xml:space="preserve"> </v>
      </c>
      <c r="AR411" s="1282">
        <f t="shared" si="52"/>
        <v>0</v>
      </c>
      <c r="AS411" s="1053"/>
      <c r="AT411" s="1053"/>
      <c r="AU411" s="1053"/>
    </row>
    <row r="412" spans="1:47" ht="12.75" hidden="1" customHeight="1">
      <c r="A412" s="1066" t="s">
        <v>1106</v>
      </c>
      <c r="B412" s="1060" t="str">
        <f t="shared" si="50"/>
        <v xml:space="preserve"> </v>
      </c>
      <c r="C412" s="1077" t="s">
        <v>514</v>
      </c>
      <c r="D412" s="1282">
        <v>0</v>
      </c>
      <c r="E412" s="1077" t="str">
        <f t="shared" ref="E412:E420" si="54">IFERROR(AVERAGEA(F412:AO412), " ")</f>
        <v xml:space="preserve"> </v>
      </c>
      <c r="F412" s="1044"/>
      <c r="G412" s="1044"/>
      <c r="H412" s="1006"/>
      <c r="I412" s="1044"/>
      <c r="J412" s="1044"/>
      <c r="K412" s="1044"/>
      <c r="L412" s="1063"/>
      <c r="M412" s="1063"/>
      <c r="N412" s="1070"/>
      <c r="O412" s="1070"/>
      <c r="P412" s="1070"/>
      <c r="Q412" s="1070"/>
      <c r="R412" s="1070"/>
      <c r="S412" s="1070"/>
      <c r="T412" s="1070"/>
      <c r="U412" s="1070"/>
      <c r="V412" s="1070"/>
      <c r="W412" s="1070"/>
      <c r="X412" s="1070"/>
      <c r="Y412" s="1070"/>
      <c r="Z412" s="1070"/>
      <c r="AA412" s="1070"/>
      <c r="AB412" s="1070"/>
      <c r="AC412" s="1070"/>
      <c r="AD412" s="1070"/>
      <c r="AE412" s="1070"/>
      <c r="AF412" s="1070"/>
      <c r="AG412" s="1070"/>
      <c r="AH412" s="1070"/>
      <c r="AI412" s="1070"/>
      <c r="AJ412" s="1070"/>
      <c r="AK412" s="1070"/>
      <c r="AL412" s="1070"/>
      <c r="AM412" s="1070"/>
      <c r="AN412" s="1070"/>
      <c r="AO412" s="1069"/>
      <c r="AP412" s="1064"/>
      <c r="AQ412" s="1286" t="str">
        <f t="shared" si="51"/>
        <v xml:space="preserve"> </v>
      </c>
      <c r="AR412" s="1282">
        <f t="shared" si="52"/>
        <v>0</v>
      </c>
      <c r="AS412" s="1065"/>
      <c r="AT412" s="1053"/>
    </row>
    <row r="413" spans="1:47" ht="12.75" hidden="1" customHeight="1">
      <c r="A413" s="1059" t="s">
        <v>703</v>
      </c>
      <c r="B413" s="1060" t="str">
        <f t="shared" si="50"/>
        <v xml:space="preserve"> </v>
      </c>
      <c r="C413" s="1077" t="s">
        <v>514</v>
      </c>
      <c r="D413" s="1282">
        <v>0</v>
      </c>
      <c r="E413" s="1077" t="str">
        <f t="shared" si="54"/>
        <v xml:space="preserve"> </v>
      </c>
      <c r="F413" s="1044"/>
      <c r="G413" s="1044"/>
      <c r="H413" s="1044"/>
      <c r="I413" s="1044"/>
      <c r="J413" s="1044"/>
      <c r="K413" s="1044"/>
      <c r="L413" s="1063"/>
      <c r="M413" s="1063"/>
      <c r="N413" s="1063"/>
      <c r="O413" s="1063"/>
      <c r="P413" s="1063"/>
      <c r="Q413" s="1063"/>
      <c r="R413" s="1063"/>
      <c r="S413" s="1063"/>
      <c r="T413" s="1063"/>
      <c r="U413" s="1063"/>
      <c r="V413" s="1063"/>
      <c r="W413" s="1063"/>
      <c r="X413" s="1063"/>
      <c r="Y413" s="1063"/>
      <c r="Z413" s="1063"/>
      <c r="AA413" s="1063"/>
      <c r="AB413" s="1063"/>
      <c r="AC413" s="1063"/>
      <c r="AD413" s="1063"/>
      <c r="AE413" s="1063"/>
      <c r="AF413" s="1063"/>
      <c r="AG413" s="1063"/>
      <c r="AH413" s="1063"/>
      <c r="AI413" s="1063"/>
      <c r="AJ413" s="1063"/>
      <c r="AK413" s="1063"/>
      <c r="AL413" s="1063"/>
      <c r="AM413" s="1063"/>
      <c r="AN413" s="1063"/>
      <c r="AO413" s="1063"/>
      <c r="AP413" s="1064"/>
      <c r="AQ413" s="1286" t="str">
        <f t="shared" si="51"/>
        <v xml:space="preserve"> </v>
      </c>
      <c r="AR413" s="1282">
        <f t="shared" si="52"/>
        <v>0</v>
      </c>
      <c r="AS413" s="1065"/>
      <c r="AU413" s="1053"/>
    </row>
    <row r="414" spans="1:47" ht="12.75" hidden="1" customHeight="1">
      <c r="A414" s="1059" t="s">
        <v>1211</v>
      </c>
      <c r="B414" s="1060" t="str">
        <f t="shared" si="50"/>
        <v xml:space="preserve"> </v>
      </c>
      <c r="C414" s="1077" t="s">
        <v>514</v>
      </c>
      <c r="D414" s="1282">
        <v>0</v>
      </c>
      <c r="E414" s="1077" t="str">
        <f t="shared" si="54"/>
        <v xml:space="preserve"> </v>
      </c>
      <c r="F414" s="1006"/>
      <c r="G414" s="1006"/>
      <c r="H414" s="1006"/>
      <c r="I414" s="1006"/>
      <c r="J414" s="1006"/>
      <c r="K414" s="1006"/>
      <c r="L414" s="1062"/>
      <c r="M414" s="1062"/>
      <c r="N414" s="1062"/>
      <c r="O414" s="1062"/>
      <c r="P414" s="1062"/>
      <c r="Q414" s="1062"/>
      <c r="R414" s="1062"/>
      <c r="S414" s="1062"/>
      <c r="T414" s="1062"/>
      <c r="U414" s="1062"/>
      <c r="V414" s="1062"/>
      <c r="W414" s="1062"/>
      <c r="X414" s="1062"/>
      <c r="Y414" s="1062"/>
      <c r="Z414" s="1062"/>
      <c r="AA414" s="1062"/>
      <c r="AB414" s="1062"/>
      <c r="AC414" s="1062"/>
      <c r="AD414" s="1062"/>
      <c r="AE414" s="1062"/>
      <c r="AF414" s="1062"/>
      <c r="AG414" s="1062"/>
      <c r="AH414" s="1062"/>
      <c r="AI414" s="1062"/>
      <c r="AJ414" s="1062"/>
      <c r="AK414" s="1062"/>
      <c r="AL414" s="1062"/>
      <c r="AM414" s="1062"/>
      <c r="AN414" s="1062"/>
      <c r="AO414" s="1063"/>
      <c r="AP414" s="1064"/>
      <c r="AQ414" s="1286" t="str">
        <f t="shared" si="51"/>
        <v xml:space="preserve"> </v>
      </c>
      <c r="AR414" s="1282">
        <f t="shared" si="52"/>
        <v>0</v>
      </c>
      <c r="AS414" s="1065"/>
    </row>
    <row r="415" spans="1:47" ht="12.75" hidden="1" customHeight="1">
      <c r="A415" s="1066" t="s">
        <v>1319</v>
      </c>
      <c r="B415" s="1060" t="str">
        <f t="shared" si="50"/>
        <v xml:space="preserve"> </v>
      </c>
      <c r="C415" s="1077" t="s">
        <v>514</v>
      </c>
      <c r="D415" s="1282">
        <v>0</v>
      </c>
      <c r="E415" s="1077" t="str">
        <f t="shared" si="54"/>
        <v xml:space="preserve"> </v>
      </c>
      <c r="F415" s="1044"/>
      <c r="G415" s="1044"/>
      <c r="H415" s="1044"/>
      <c r="I415" s="1044"/>
      <c r="J415" s="1044"/>
      <c r="K415" s="1044"/>
      <c r="L415" s="1063"/>
      <c r="M415" s="1063"/>
      <c r="N415" s="1063"/>
      <c r="O415" s="1063"/>
      <c r="P415" s="1063"/>
      <c r="Q415" s="1063"/>
      <c r="R415" s="1063"/>
      <c r="S415" s="1063"/>
      <c r="T415" s="1063"/>
      <c r="U415" s="1063"/>
      <c r="V415" s="1063"/>
      <c r="W415" s="1063"/>
      <c r="X415" s="1063"/>
      <c r="Y415" s="1063"/>
      <c r="Z415" s="1063"/>
      <c r="AA415" s="1063"/>
      <c r="AB415" s="1063"/>
      <c r="AC415" s="1063"/>
      <c r="AD415" s="1063"/>
      <c r="AE415" s="1063"/>
      <c r="AF415" s="1063"/>
      <c r="AG415" s="1063"/>
      <c r="AH415" s="1063"/>
      <c r="AI415" s="1063"/>
      <c r="AJ415" s="1063"/>
      <c r="AK415" s="1063"/>
      <c r="AL415" s="1063"/>
      <c r="AM415" s="1063"/>
      <c r="AN415" s="1063"/>
      <c r="AO415" s="1063"/>
      <c r="AP415" s="1290"/>
      <c r="AQ415" s="1286" t="str">
        <f t="shared" si="51"/>
        <v xml:space="preserve"> </v>
      </c>
      <c r="AR415" s="1282">
        <f t="shared" si="52"/>
        <v>0</v>
      </c>
      <c r="AS415" s="1065"/>
      <c r="AU415" s="1053"/>
    </row>
    <row r="416" spans="1:47" ht="12.75" hidden="1" customHeight="1">
      <c r="A416" s="1066" t="s">
        <v>1073</v>
      </c>
      <c r="B416" s="1060" t="str">
        <f t="shared" si="50"/>
        <v xml:space="preserve"> </v>
      </c>
      <c r="C416" s="1077" t="s">
        <v>514</v>
      </c>
      <c r="D416" s="1282">
        <v>0</v>
      </c>
      <c r="E416" s="1077" t="str">
        <f t="shared" si="54"/>
        <v xml:space="preserve"> </v>
      </c>
      <c r="F416" s="1019"/>
      <c r="G416" s="1019"/>
      <c r="H416" s="1068"/>
      <c r="I416" s="1019"/>
      <c r="J416" s="1019"/>
      <c r="K416" s="1019"/>
      <c r="L416" s="1069"/>
      <c r="M416" s="1069"/>
      <c r="N416" s="1070"/>
      <c r="O416" s="1070"/>
      <c r="P416" s="1070"/>
      <c r="Q416" s="1070"/>
      <c r="R416" s="1070"/>
      <c r="S416" s="1070"/>
      <c r="T416" s="1070"/>
      <c r="U416" s="1070"/>
      <c r="V416" s="1070"/>
      <c r="W416" s="1070"/>
      <c r="X416" s="1070"/>
      <c r="Y416" s="1070"/>
      <c r="Z416" s="1070"/>
      <c r="AA416" s="1070"/>
      <c r="AB416" s="1070"/>
      <c r="AC416" s="1070"/>
      <c r="AD416" s="1070"/>
      <c r="AE416" s="1070"/>
      <c r="AF416" s="1070"/>
      <c r="AG416" s="1070"/>
      <c r="AH416" s="1070"/>
      <c r="AI416" s="1070"/>
      <c r="AJ416" s="1070"/>
      <c r="AK416" s="1070"/>
      <c r="AL416" s="1070"/>
      <c r="AM416" s="1070"/>
      <c r="AN416" s="1070"/>
      <c r="AO416" s="1069"/>
      <c r="AP416" s="1064"/>
      <c r="AQ416" s="1286" t="str">
        <f t="shared" si="51"/>
        <v xml:space="preserve"> </v>
      </c>
      <c r="AR416" s="1282">
        <f t="shared" si="52"/>
        <v>0</v>
      </c>
      <c r="AS416" s="1065"/>
    </row>
    <row r="417" spans="1:47" ht="12.75" hidden="1" customHeight="1">
      <c r="A417" s="1066" t="s">
        <v>1070</v>
      </c>
      <c r="B417" s="1060" t="str">
        <f t="shared" si="50"/>
        <v xml:space="preserve"> </v>
      </c>
      <c r="C417" s="1077" t="s">
        <v>514</v>
      </c>
      <c r="D417" s="1282">
        <v>0</v>
      </c>
      <c r="E417" s="1077" t="str">
        <f t="shared" si="54"/>
        <v xml:space="preserve"> </v>
      </c>
      <c r="F417" s="1019"/>
      <c r="G417" s="1019"/>
      <c r="H417" s="1068"/>
      <c r="I417" s="1019"/>
      <c r="J417" s="1019"/>
      <c r="K417" s="1019"/>
      <c r="L417" s="1069"/>
      <c r="M417" s="1069"/>
      <c r="N417" s="1070"/>
      <c r="O417" s="1070"/>
      <c r="P417" s="1070"/>
      <c r="Q417" s="1070"/>
      <c r="R417" s="1070"/>
      <c r="S417" s="1070"/>
      <c r="T417" s="1070"/>
      <c r="U417" s="1070"/>
      <c r="V417" s="1070"/>
      <c r="W417" s="1070"/>
      <c r="X417" s="1070"/>
      <c r="Y417" s="1070"/>
      <c r="Z417" s="1070"/>
      <c r="AA417" s="1070"/>
      <c r="AB417" s="1070"/>
      <c r="AC417" s="1070"/>
      <c r="AD417" s="1070"/>
      <c r="AE417" s="1070"/>
      <c r="AF417" s="1070"/>
      <c r="AG417" s="1070"/>
      <c r="AH417" s="1070"/>
      <c r="AI417" s="1070"/>
      <c r="AJ417" s="1070"/>
      <c r="AK417" s="1070"/>
      <c r="AL417" s="1070"/>
      <c r="AM417" s="1070"/>
      <c r="AN417" s="1070"/>
      <c r="AO417" s="1069"/>
      <c r="AP417" s="1064"/>
      <c r="AQ417" s="1286" t="str">
        <f t="shared" si="51"/>
        <v xml:space="preserve"> </v>
      </c>
      <c r="AR417" s="1282">
        <f t="shared" si="52"/>
        <v>0</v>
      </c>
      <c r="AS417" s="1065"/>
    </row>
    <row r="418" spans="1:47" ht="12.75" hidden="1" customHeight="1">
      <c r="A418" s="1059" t="s">
        <v>1212</v>
      </c>
      <c r="B418" s="1060" t="str">
        <f t="shared" si="50"/>
        <v xml:space="preserve"> </v>
      </c>
      <c r="C418" s="1077" t="s">
        <v>514</v>
      </c>
      <c r="D418" s="1282">
        <v>0</v>
      </c>
      <c r="E418" s="1077" t="str">
        <f t="shared" si="54"/>
        <v xml:space="preserve"> </v>
      </c>
      <c r="F418" s="1006"/>
      <c r="G418" s="1006"/>
      <c r="H418" s="1006"/>
      <c r="I418" s="1006"/>
      <c r="J418" s="1006"/>
      <c r="K418" s="1006"/>
      <c r="L418" s="1062"/>
      <c r="M418" s="1062"/>
      <c r="N418" s="1062"/>
      <c r="O418" s="1062"/>
      <c r="P418" s="1062"/>
      <c r="Q418" s="1062"/>
      <c r="R418" s="1062"/>
      <c r="S418" s="1062"/>
      <c r="T418" s="1062"/>
      <c r="U418" s="1062"/>
      <c r="V418" s="1062"/>
      <c r="W418" s="1062"/>
      <c r="X418" s="1062"/>
      <c r="Y418" s="1062"/>
      <c r="Z418" s="1062"/>
      <c r="AA418" s="1062"/>
      <c r="AB418" s="1062"/>
      <c r="AC418" s="1062"/>
      <c r="AD418" s="1062"/>
      <c r="AE418" s="1062"/>
      <c r="AF418" s="1062"/>
      <c r="AG418" s="1062"/>
      <c r="AH418" s="1062"/>
      <c r="AI418" s="1062"/>
      <c r="AJ418" s="1062"/>
      <c r="AK418" s="1062"/>
      <c r="AL418" s="1062"/>
      <c r="AM418" s="1062"/>
      <c r="AN418" s="1062"/>
      <c r="AO418" s="1063"/>
      <c r="AP418" s="1064"/>
      <c r="AQ418" s="1286" t="str">
        <f t="shared" si="51"/>
        <v xml:space="preserve"> </v>
      </c>
      <c r="AR418" s="1282">
        <f t="shared" si="52"/>
        <v>0</v>
      </c>
      <c r="AS418" s="1065"/>
    </row>
    <row r="419" spans="1:47" ht="12.75" hidden="1" customHeight="1">
      <c r="A419" s="1059" t="s">
        <v>176</v>
      </c>
      <c r="B419" s="1060" t="str">
        <f t="shared" si="50"/>
        <v xml:space="preserve"> </v>
      </c>
      <c r="C419" s="1077" t="s">
        <v>514</v>
      </c>
      <c r="D419" s="1282">
        <v>0</v>
      </c>
      <c r="E419" s="1077" t="str">
        <f t="shared" si="54"/>
        <v xml:space="preserve"> </v>
      </c>
      <c r="F419" s="1006"/>
      <c r="G419" s="1006"/>
      <c r="H419" s="1006"/>
      <c r="I419" s="1006"/>
      <c r="J419" s="1006"/>
      <c r="K419" s="1006"/>
      <c r="L419" s="1062"/>
      <c r="M419" s="1062"/>
      <c r="N419" s="1062"/>
      <c r="O419" s="1062"/>
      <c r="P419" s="1062"/>
      <c r="Q419" s="1062"/>
      <c r="R419" s="1062"/>
      <c r="S419" s="1062"/>
      <c r="T419" s="1062"/>
      <c r="U419" s="1062"/>
      <c r="V419" s="1062"/>
      <c r="W419" s="1062"/>
      <c r="X419" s="1062"/>
      <c r="Y419" s="1062"/>
      <c r="Z419" s="1062"/>
      <c r="AA419" s="1062"/>
      <c r="AB419" s="1062"/>
      <c r="AC419" s="1062"/>
      <c r="AD419" s="1062"/>
      <c r="AE419" s="1062"/>
      <c r="AF419" s="1062"/>
      <c r="AG419" s="1062"/>
      <c r="AH419" s="1062"/>
      <c r="AI419" s="1062"/>
      <c r="AJ419" s="1062"/>
      <c r="AK419" s="1062"/>
      <c r="AL419" s="1062"/>
      <c r="AM419" s="1062"/>
      <c r="AN419" s="1062"/>
      <c r="AO419" s="1063"/>
      <c r="AP419" s="1064"/>
      <c r="AQ419" s="1286" t="str">
        <f t="shared" si="51"/>
        <v xml:space="preserve"> </v>
      </c>
      <c r="AR419" s="1282">
        <f t="shared" si="52"/>
        <v>0</v>
      </c>
      <c r="AS419" s="1065"/>
    </row>
    <row r="420" spans="1:47" ht="12.75" hidden="1" customHeight="1">
      <c r="A420" s="1066" t="s">
        <v>793</v>
      </c>
      <c r="B420" s="1060" t="str">
        <f t="shared" si="50"/>
        <v xml:space="preserve"> </v>
      </c>
      <c r="C420" s="1077" t="s">
        <v>514</v>
      </c>
      <c r="D420" s="1282">
        <v>0</v>
      </c>
      <c r="E420" s="1077" t="str">
        <f t="shared" si="54"/>
        <v xml:space="preserve"> </v>
      </c>
      <c r="F420" s="1006"/>
      <c r="G420" s="1006"/>
      <c r="H420" s="1006"/>
      <c r="I420" s="1006"/>
      <c r="J420" s="1006"/>
      <c r="K420" s="1006"/>
      <c r="L420" s="1062"/>
      <c r="M420" s="1062"/>
      <c r="N420" s="1062"/>
      <c r="O420" s="1062"/>
      <c r="P420" s="1062"/>
      <c r="Q420" s="1062"/>
      <c r="R420" s="1062"/>
      <c r="S420" s="1062"/>
      <c r="T420" s="1062"/>
      <c r="U420" s="1062"/>
      <c r="V420" s="1062"/>
      <c r="W420" s="1062"/>
      <c r="X420" s="1062"/>
      <c r="Y420" s="1062"/>
      <c r="Z420" s="1062"/>
      <c r="AA420" s="1062"/>
      <c r="AB420" s="1062"/>
      <c r="AC420" s="1062"/>
      <c r="AD420" s="1062"/>
      <c r="AE420" s="1062"/>
      <c r="AF420" s="1062"/>
      <c r="AG420" s="1062"/>
      <c r="AH420" s="1062"/>
      <c r="AI420" s="1062"/>
      <c r="AJ420" s="1062"/>
      <c r="AK420" s="1062"/>
      <c r="AL420" s="1062"/>
      <c r="AM420" s="1062"/>
      <c r="AN420" s="1062"/>
      <c r="AO420" s="1063"/>
      <c r="AP420" s="1064"/>
      <c r="AQ420" s="1286" t="str">
        <f t="shared" si="51"/>
        <v xml:space="preserve"> </v>
      </c>
      <c r="AR420" s="1282">
        <f t="shared" si="52"/>
        <v>0</v>
      </c>
      <c r="AS420" s="1065"/>
    </row>
    <row r="421" spans="1:47" ht="12.75" hidden="1" customHeight="1">
      <c r="A421" s="1066" t="s">
        <v>1569</v>
      </c>
      <c r="B421" s="1060">
        <f t="shared" si="50"/>
        <v>2</v>
      </c>
      <c r="C421" s="1077">
        <v>1.9915123456790123E-2</v>
      </c>
      <c r="D421" s="1287">
        <v>0</v>
      </c>
      <c r="E421" s="1077" t="str">
        <f>IFERROR(AVERAGE(F421:AO421), " ")</f>
        <v xml:space="preserve"> </v>
      </c>
      <c r="F421" s="1044"/>
      <c r="G421" s="1044"/>
      <c r="H421" s="1044"/>
      <c r="I421" s="1044"/>
      <c r="J421" s="1044"/>
      <c r="K421" s="1044"/>
      <c r="L421" s="1063"/>
      <c r="M421" s="1063"/>
      <c r="N421" s="1063"/>
      <c r="O421" s="1063"/>
      <c r="P421" s="1063"/>
      <c r="Q421" s="1063"/>
      <c r="R421" s="1063"/>
      <c r="S421" s="1063"/>
      <c r="T421" s="1063"/>
      <c r="U421" s="1063"/>
      <c r="V421" s="1063"/>
      <c r="W421" s="1063"/>
      <c r="X421" s="1063"/>
      <c r="Y421" s="1063"/>
      <c r="Z421" s="1063"/>
      <c r="AA421" s="1063"/>
      <c r="AB421" s="1063"/>
      <c r="AC421" s="1063"/>
      <c r="AD421" s="1063"/>
      <c r="AE421" s="1063"/>
      <c r="AF421" s="1063"/>
      <c r="AG421" s="1063"/>
      <c r="AH421" s="1063"/>
      <c r="AI421" s="1063"/>
      <c r="AJ421" s="1063"/>
      <c r="AK421" s="1063"/>
      <c r="AL421" s="1063"/>
      <c r="AM421" s="1063"/>
      <c r="AN421" s="1063"/>
      <c r="AO421" s="1063"/>
      <c r="AP421" s="1064"/>
      <c r="AQ421" s="1286" t="str">
        <f t="shared" si="51"/>
        <v xml:space="preserve"> </v>
      </c>
      <c r="AR421" s="1282">
        <f t="shared" si="52"/>
        <v>0</v>
      </c>
      <c r="AS421" s="1065"/>
      <c r="AU421" s="1053"/>
    </row>
    <row r="422" spans="1:47" ht="12.75" hidden="1" customHeight="1">
      <c r="A422" s="1066" t="s">
        <v>1046</v>
      </c>
      <c r="B422" s="1060">
        <f t="shared" si="50"/>
        <v>7</v>
      </c>
      <c r="C422" s="1077">
        <v>1.6582754629629628E-2</v>
      </c>
      <c r="D422" s="1287">
        <v>0</v>
      </c>
      <c r="E422" s="1077" t="str">
        <f>IFERROR(AVERAGE(F422:AO422), " ")</f>
        <v xml:space="preserve"> </v>
      </c>
      <c r="F422" s="1044"/>
      <c r="G422" s="1044"/>
      <c r="H422" s="1044"/>
      <c r="I422" s="1044"/>
      <c r="J422" s="1044"/>
      <c r="K422" s="1044"/>
      <c r="L422" s="1063"/>
      <c r="M422" s="1063"/>
      <c r="N422" s="1063"/>
      <c r="O422" s="1063"/>
      <c r="P422" s="1063"/>
      <c r="Q422" s="1063"/>
      <c r="R422" s="1063"/>
      <c r="S422" s="1063"/>
      <c r="T422" s="1063"/>
      <c r="U422" s="1063"/>
      <c r="V422" s="1063"/>
      <c r="W422" s="1063"/>
      <c r="X422" s="1063"/>
      <c r="Y422" s="1063"/>
      <c r="Z422" s="1063"/>
      <c r="AA422" s="1063"/>
      <c r="AB422" s="1063"/>
      <c r="AC422" s="1063"/>
      <c r="AD422" s="1063"/>
      <c r="AE422" s="1063"/>
      <c r="AF422" s="1063"/>
      <c r="AG422" s="1063"/>
      <c r="AH422" s="1063"/>
      <c r="AI422" s="1063"/>
      <c r="AJ422" s="1063"/>
      <c r="AK422" s="1063"/>
      <c r="AL422" s="1063"/>
      <c r="AM422" s="1063"/>
      <c r="AN422" s="1063"/>
      <c r="AO422" s="1063"/>
      <c r="AP422" s="1064"/>
      <c r="AQ422" s="1286" t="str">
        <f t="shared" si="51"/>
        <v xml:space="preserve"> </v>
      </c>
      <c r="AR422" s="1282">
        <f t="shared" si="52"/>
        <v>0</v>
      </c>
      <c r="AS422" s="1065"/>
    </row>
    <row r="423" spans="1:47" ht="12.75" hidden="1" customHeight="1">
      <c r="A423" s="1066" t="s">
        <v>1046</v>
      </c>
      <c r="B423" s="1060" t="str">
        <f t="shared" si="50"/>
        <v xml:space="preserve"> </v>
      </c>
      <c r="C423" s="1077" t="s">
        <v>514</v>
      </c>
      <c r="D423" s="1282">
        <v>0</v>
      </c>
      <c r="E423" s="1077" t="str">
        <f t="shared" ref="E423:E430" si="55">IFERROR(AVERAGEA(F423:AO423), " ")</f>
        <v xml:space="preserve"> </v>
      </c>
      <c r="F423" s="1006"/>
      <c r="G423" s="1006"/>
      <c r="H423" s="1006"/>
      <c r="I423" s="1044"/>
      <c r="J423" s="1093"/>
      <c r="K423" s="1093"/>
      <c r="L423" s="1094"/>
      <c r="M423" s="1094"/>
      <c r="N423" s="1070"/>
      <c r="O423" s="1070"/>
      <c r="P423" s="1070"/>
      <c r="Q423" s="1070"/>
      <c r="R423" s="1070"/>
      <c r="S423" s="1070"/>
      <c r="T423" s="1070"/>
      <c r="U423" s="1070"/>
      <c r="V423" s="1070"/>
      <c r="W423" s="1070"/>
      <c r="X423" s="1070"/>
      <c r="Y423" s="1070"/>
      <c r="Z423" s="1070"/>
      <c r="AA423" s="1070"/>
      <c r="AB423" s="1070"/>
      <c r="AC423" s="1070"/>
      <c r="AD423" s="1070"/>
      <c r="AE423" s="1070"/>
      <c r="AF423" s="1070"/>
      <c r="AG423" s="1070"/>
      <c r="AH423" s="1070"/>
      <c r="AI423" s="1070"/>
      <c r="AJ423" s="1070"/>
      <c r="AK423" s="1070"/>
      <c r="AL423" s="1070"/>
      <c r="AM423" s="1070"/>
      <c r="AN423" s="1070"/>
      <c r="AO423" s="1069"/>
      <c r="AP423" s="1064"/>
      <c r="AQ423" s="1286" t="str">
        <f t="shared" si="51"/>
        <v xml:space="preserve"> </v>
      </c>
      <c r="AR423" s="1282">
        <f t="shared" si="52"/>
        <v>0</v>
      </c>
      <c r="AS423" s="1065"/>
    </row>
    <row r="424" spans="1:47" ht="12.75" hidden="1" customHeight="1">
      <c r="A424" s="1066" t="s">
        <v>1047</v>
      </c>
      <c r="B424" s="1060" t="str">
        <f t="shared" si="50"/>
        <v xml:space="preserve"> </v>
      </c>
      <c r="C424" s="1077" t="s">
        <v>514</v>
      </c>
      <c r="D424" s="1282">
        <v>0</v>
      </c>
      <c r="E424" s="1077" t="str">
        <f t="shared" si="55"/>
        <v xml:space="preserve"> </v>
      </c>
      <c r="F424" s="1044"/>
      <c r="G424" s="1044"/>
      <c r="H424" s="1044"/>
      <c r="I424" s="1044"/>
      <c r="J424" s="1044"/>
      <c r="K424" s="1044"/>
      <c r="L424" s="1063"/>
      <c r="M424" s="1063"/>
      <c r="N424" s="1063"/>
      <c r="O424" s="1063"/>
      <c r="P424" s="1063"/>
      <c r="Q424" s="1063"/>
      <c r="R424" s="1063"/>
      <c r="S424" s="1063"/>
      <c r="T424" s="1063"/>
      <c r="U424" s="1063"/>
      <c r="V424" s="1063"/>
      <c r="W424" s="1063"/>
      <c r="X424" s="1063"/>
      <c r="Y424" s="1063"/>
      <c r="Z424" s="1063"/>
      <c r="AA424" s="1063"/>
      <c r="AB424" s="1063"/>
      <c r="AC424" s="1063"/>
      <c r="AD424" s="1063"/>
      <c r="AE424" s="1063"/>
      <c r="AF424" s="1063"/>
      <c r="AG424" s="1063"/>
      <c r="AH424" s="1063"/>
      <c r="AI424" s="1063"/>
      <c r="AJ424" s="1063"/>
      <c r="AK424" s="1063"/>
      <c r="AL424" s="1063"/>
      <c r="AM424" s="1063"/>
      <c r="AN424" s="1063"/>
      <c r="AO424" s="1069"/>
      <c r="AP424" s="1064"/>
      <c r="AQ424" s="1286" t="str">
        <f t="shared" si="51"/>
        <v xml:space="preserve"> </v>
      </c>
      <c r="AR424" s="1282">
        <f t="shared" si="52"/>
        <v>0</v>
      </c>
      <c r="AS424" s="1065"/>
      <c r="AU424" s="1053"/>
    </row>
    <row r="425" spans="1:47" ht="12.75" hidden="1" customHeight="1">
      <c r="A425" s="1066" t="s">
        <v>828</v>
      </c>
      <c r="B425" s="1060" t="str">
        <f t="shared" si="50"/>
        <v xml:space="preserve"> </v>
      </c>
      <c r="C425" s="1077" t="s">
        <v>514</v>
      </c>
      <c r="D425" s="1282">
        <v>0</v>
      </c>
      <c r="E425" s="1077" t="str">
        <f t="shared" si="55"/>
        <v xml:space="preserve"> </v>
      </c>
      <c r="F425" s="1019"/>
      <c r="G425" s="1019"/>
      <c r="H425" s="1068"/>
      <c r="I425" s="1019"/>
      <c r="J425" s="1019"/>
      <c r="K425" s="1019"/>
      <c r="L425" s="1069"/>
      <c r="M425" s="1069"/>
      <c r="N425" s="1070"/>
      <c r="O425" s="1070"/>
      <c r="P425" s="1070"/>
      <c r="Q425" s="1070"/>
      <c r="R425" s="1070"/>
      <c r="S425" s="1070"/>
      <c r="T425" s="1070"/>
      <c r="U425" s="1070"/>
      <c r="V425" s="1070"/>
      <c r="W425" s="1070"/>
      <c r="X425" s="1070"/>
      <c r="Y425" s="1070"/>
      <c r="Z425" s="1070"/>
      <c r="AA425" s="1070"/>
      <c r="AB425" s="1070"/>
      <c r="AC425" s="1070"/>
      <c r="AD425" s="1070"/>
      <c r="AE425" s="1070"/>
      <c r="AF425" s="1070"/>
      <c r="AG425" s="1070"/>
      <c r="AH425" s="1070"/>
      <c r="AI425" s="1070"/>
      <c r="AJ425" s="1070"/>
      <c r="AK425" s="1070"/>
      <c r="AL425" s="1070"/>
      <c r="AM425" s="1070"/>
      <c r="AN425" s="1070"/>
      <c r="AO425" s="1069"/>
      <c r="AP425" s="1064"/>
      <c r="AQ425" s="1286" t="str">
        <f t="shared" si="51"/>
        <v xml:space="preserve"> </v>
      </c>
      <c r="AR425" s="1282">
        <f t="shared" si="52"/>
        <v>0</v>
      </c>
      <c r="AS425" s="1065"/>
    </row>
    <row r="426" spans="1:47" ht="12.75" hidden="1" customHeight="1">
      <c r="A426" s="1059" t="s">
        <v>626</v>
      </c>
      <c r="B426" s="1060" t="str">
        <f t="shared" si="50"/>
        <v xml:space="preserve"> </v>
      </c>
      <c r="C426" s="1077" t="s">
        <v>514</v>
      </c>
      <c r="D426" s="1282">
        <v>0</v>
      </c>
      <c r="E426" s="1077" t="str">
        <f t="shared" si="55"/>
        <v xml:space="preserve"> </v>
      </c>
      <c r="F426" s="1006"/>
      <c r="G426" s="1006"/>
      <c r="H426" s="1006"/>
      <c r="I426" s="1006"/>
      <c r="J426" s="1006"/>
      <c r="K426" s="1006"/>
      <c r="L426" s="1062"/>
      <c r="M426" s="1062"/>
      <c r="N426" s="1062"/>
      <c r="O426" s="1062"/>
      <c r="P426" s="1062"/>
      <c r="Q426" s="1062"/>
      <c r="R426" s="1062"/>
      <c r="S426" s="1062"/>
      <c r="T426" s="1062"/>
      <c r="U426" s="1062"/>
      <c r="V426" s="1062"/>
      <c r="W426" s="1062"/>
      <c r="X426" s="1062"/>
      <c r="Y426" s="1062"/>
      <c r="Z426" s="1062"/>
      <c r="AA426" s="1062"/>
      <c r="AB426" s="1062"/>
      <c r="AC426" s="1062"/>
      <c r="AD426" s="1062"/>
      <c r="AE426" s="1062"/>
      <c r="AF426" s="1062"/>
      <c r="AG426" s="1062"/>
      <c r="AH426" s="1062"/>
      <c r="AI426" s="1062"/>
      <c r="AJ426" s="1062"/>
      <c r="AK426" s="1062"/>
      <c r="AL426" s="1062"/>
      <c r="AM426" s="1062"/>
      <c r="AN426" s="1062"/>
      <c r="AO426" s="1063"/>
      <c r="AP426" s="1064"/>
      <c r="AQ426" s="1286" t="str">
        <f t="shared" si="51"/>
        <v xml:space="preserve"> </v>
      </c>
      <c r="AR426" s="1282">
        <f t="shared" si="52"/>
        <v>0</v>
      </c>
      <c r="AS426" s="1065"/>
    </row>
    <row r="427" spans="1:47" ht="12.75" hidden="1" customHeight="1">
      <c r="A427" s="1059" t="s">
        <v>508</v>
      </c>
      <c r="B427" s="1060" t="str">
        <f t="shared" si="50"/>
        <v xml:space="preserve"> </v>
      </c>
      <c r="C427" s="1077" t="s">
        <v>514</v>
      </c>
      <c r="D427" s="1282">
        <v>0</v>
      </c>
      <c r="E427" s="1077" t="str">
        <f t="shared" si="55"/>
        <v xml:space="preserve"> </v>
      </c>
      <c r="F427" s="1006"/>
      <c r="G427" s="1006"/>
      <c r="H427" s="1006"/>
      <c r="I427" s="1006"/>
      <c r="J427" s="1006"/>
      <c r="K427" s="1006"/>
      <c r="L427" s="1062"/>
      <c r="M427" s="1062"/>
      <c r="N427" s="1062"/>
      <c r="O427" s="1062"/>
      <c r="P427" s="1062"/>
      <c r="Q427" s="1062"/>
      <c r="R427" s="1062"/>
      <c r="S427" s="1062"/>
      <c r="T427" s="1062"/>
      <c r="U427" s="1062"/>
      <c r="V427" s="1062"/>
      <c r="W427" s="1062"/>
      <c r="X427" s="1062"/>
      <c r="Y427" s="1062"/>
      <c r="Z427" s="1062"/>
      <c r="AA427" s="1062"/>
      <c r="AB427" s="1062"/>
      <c r="AC427" s="1062"/>
      <c r="AD427" s="1062"/>
      <c r="AE427" s="1062"/>
      <c r="AF427" s="1062"/>
      <c r="AG427" s="1062"/>
      <c r="AH427" s="1062"/>
      <c r="AI427" s="1062"/>
      <c r="AJ427" s="1062"/>
      <c r="AK427" s="1062"/>
      <c r="AL427" s="1062"/>
      <c r="AM427" s="1062"/>
      <c r="AN427" s="1062"/>
      <c r="AO427" s="1063"/>
      <c r="AP427" s="1064"/>
      <c r="AQ427" s="1286" t="str">
        <f t="shared" si="51"/>
        <v xml:space="preserve"> </v>
      </c>
      <c r="AR427" s="1282">
        <f t="shared" si="52"/>
        <v>0</v>
      </c>
      <c r="AS427" s="1065"/>
    </row>
    <row r="428" spans="1:47" ht="12.75" hidden="1" customHeight="1">
      <c r="A428" s="1066" t="s">
        <v>902</v>
      </c>
      <c r="B428" s="1060" t="str">
        <f t="shared" si="50"/>
        <v xml:space="preserve"> </v>
      </c>
      <c r="C428" s="1077" t="s">
        <v>514</v>
      </c>
      <c r="D428" s="1282">
        <v>0</v>
      </c>
      <c r="E428" s="1077" t="str">
        <f t="shared" si="55"/>
        <v xml:space="preserve"> </v>
      </c>
      <c r="F428" s="1019"/>
      <c r="G428" s="1019"/>
      <c r="H428" s="1068"/>
      <c r="I428" s="1019"/>
      <c r="J428" s="1019"/>
      <c r="K428" s="1019"/>
      <c r="L428" s="1069"/>
      <c r="M428" s="1069"/>
      <c r="N428" s="1070"/>
      <c r="O428" s="1070"/>
      <c r="P428" s="1070"/>
      <c r="Q428" s="1070"/>
      <c r="R428" s="1070"/>
      <c r="S428" s="1070"/>
      <c r="T428" s="1070"/>
      <c r="U428" s="1070"/>
      <c r="V428" s="1070"/>
      <c r="W428" s="1070"/>
      <c r="X428" s="1070"/>
      <c r="Y428" s="1070"/>
      <c r="Z428" s="1070"/>
      <c r="AA428" s="1070"/>
      <c r="AB428" s="1070"/>
      <c r="AC428" s="1070"/>
      <c r="AD428" s="1070"/>
      <c r="AE428" s="1070"/>
      <c r="AF428" s="1070"/>
      <c r="AG428" s="1070"/>
      <c r="AH428" s="1070"/>
      <c r="AI428" s="1070"/>
      <c r="AJ428" s="1070"/>
      <c r="AK428" s="1070"/>
      <c r="AL428" s="1070"/>
      <c r="AM428" s="1070"/>
      <c r="AN428" s="1070"/>
      <c r="AO428" s="1069"/>
      <c r="AP428" s="1064"/>
      <c r="AQ428" s="1286" t="str">
        <f t="shared" si="51"/>
        <v xml:space="preserve"> </v>
      </c>
      <c r="AR428" s="1282">
        <f t="shared" si="52"/>
        <v>0</v>
      </c>
      <c r="AS428" s="1065"/>
    </row>
    <row r="429" spans="1:47" ht="12.75" hidden="1" customHeight="1">
      <c r="A429" s="1059" t="s">
        <v>1214</v>
      </c>
      <c r="B429" s="1060" t="str">
        <f t="shared" si="50"/>
        <v xml:space="preserve"> </v>
      </c>
      <c r="C429" s="1077" t="s">
        <v>514</v>
      </c>
      <c r="D429" s="1282">
        <v>0</v>
      </c>
      <c r="E429" s="1077" t="str">
        <f t="shared" si="55"/>
        <v xml:space="preserve"> </v>
      </c>
      <c r="F429" s="1006"/>
      <c r="G429" s="1006"/>
      <c r="H429" s="1006"/>
      <c r="I429" s="1006"/>
      <c r="J429" s="1006"/>
      <c r="K429" s="1006"/>
      <c r="L429" s="1062"/>
      <c r="M429" s="1062"/>
      <c r="N429" s="1062"/>
      <c r="O429" s="1062"/>
      <c r="P429" s="1062"/>
      <c r="Q429" s="1062"/>
      <c r="R429" s="1062"/>
      <c r="S429" s="1062"/>
      <c r="T429" s="1062"/>
      <c r="U429" s="1062"/>
      <c r="V429" s="1062"/>
      <c r="W429" s="1062"/>
      <c r="X429" s="1062"/>
      <c r="Y429" s="1062"/>
      <c r="Z429" s="1062"/>
      <c r="AA429" s="1062"/>
      <c r="AB429" s="1062"/>
      <c r="AC429" s="1062"/>
      <c r="AD429" s="1062"/>
      <c r="AE429" s="1062"/>
      <c r="AF429" s="1062"/>
      <c r="AG429" s="1062"/>
      <c r="AH429" s="1062"/>
      <c r="AI429" s="1062"/>
      <c r="AJ429" s="1062"/>
      <c r="AK429" s="1062"/>
      <c r="AL429" s="1062"/>
      <c r="AM429" s="1062"/>
      <c r="AN429" s="1062"/>
      <c r="AO429" s="1063"/>
      <c r="AP429" s="1064"/>
      <c r="AQ429" s="1286" t="str">
        <f t="shared" si="51"/>
        <v xml:space="preserve"> </v>
      </c>
      <c r="AR429" s="1282">
        <f t="shared" si="52"/>
        <v>0</v>
      </c>
      <c r="AS429" s="1065"/>
    </row>
    <row r="430" spans="1:47" ht="12.75" hidden="1" customHeight="1">
      <c r="A430" s="1066" t="s">
        <v>1048</v>
      </c>
      <c r="B430" s="1060" t="str">
        <f t="shared" si="50"/>
        <v xml:space="preserve"> </v>
      </c>
      <c r="C430" s="1077" t="s">
        <v>514</v>
      </c>
      <c r="D430" s="1282">
        <v>0</v>
      </c>
      <c r="E430" s="1077" t="str">
        <f t="shared" si="55"/>
        <v xml:space="preserve"> </v>
      </c>
      <c r="F430" s="1044"/>
      <c r="G430" s="1044"/>
      <c r="H430" s="1006"/>
      <c r="I430" s="1044"/>
      <c r="J430" s="1044"/>
      <c r="K430" s="1044"/>
      <c r="L430" s="1063"/>
      <c r="M430" s="1063"/>
      <c r="N430" s="1070"/>
      <c r="O430" s="1070"/>
      <c r="P430" s="1070"/>
      <c r="Q430" s="1070"/>
      <c r="R430" s="1070"/>
      <c r="S430" s="1070"/>
      <c r="T430" s="1070"/>
      <c r="U430" s="1070"/>
      <c r="V430" s="1070"/>
      <c r="W430" s="1070"/>
      <c r="X430" s="1070"/>
      <c r="Y430" s="1070"/>
      <c r="Z430" s="1070"/>
      <c r="AA430" s="1070"/>
      <c r="AB430" s="1070"/>
      <c r="AC430" s="1070"/>
      <c r="AD430" s="1070"/>
      <c r="AE430" s="1070"/>
      <c r="AF430" s="1070"/>
      <c r="AG430" s="1070"/>
      <c r="AH430" s="1070"/>
      <c r="AI430" s="1070"/>
      <c r="AJ430" s="1070"/>
      <c r="AK430" s="1070"/>
      <c r="AL430" s="1070"/>
      <c r="AM430" s="1070"/>
      <c r="AN430" s="1070"/>
      <c r="AO430" s="1069"/>
      <c r="AP430" s="1064"/>
      <c r="AQ430" s="1286" t="str">
        <f t="shared" si="51"/>
        <v xml:space="preserve"> </v>
      </c>
      <c r="AR430" s="1282">
        <f t="shared" si="52"/>
        <v>0</v>
      </c>
      <c r="AS430" s="1065"/>
    </row>
    <row r="431" spans="1:47" ht="12.75" hidden="1" customHeight="1">
      <c r="A431" s="1066" t="s">
        <v>1499</v>
      </c>
      <c r="B431" s="1060">
        <f t="shared" si="50"/>
        <v>7</v>
      </c>
      <c r="C431" s="1077">
        <v>1.6041666666666666E-2</v>
      </c>
      <c r="D431" s="1287">
        <v>0</v>
      </c>
      <c r="E431" s="1077" t="str">
        <f>IFERROR(AVERAGE(F431:AO431), " ")</f>
        <v xml:space="preserve"> </v>
      </c>
      <c r="F431" s="1043"/>
      <c r="G431" s="1044"/>
      <c r="H431" s="1044"/>
      <c r="I431" s="1044"/>
      <c r="J431" s="1044"/>
      <c r="K431" s="1044"/>
      <c r="L431" s="1063"/>
      <c r="M431" s="1063"/>
      <c r="N431" s="1063"/>
      <c r="O431" s="1063"/>
      <c r="P431" s="1063"/>
      <c r="Q431" s="1063"/>
      <c r="R431" s="1063"/>
      <c r="S431" s="1063"/>
      <c r="T431" s="1063"/>
      <c r="U431" s="1063"/>
      <c r="V431" s="1063"/>
      <c r="W431" s="1063"/>
      <c r="X431" s="1063"/>
      <c r="Y431" s="1063"/>
      <c r="Z431" s="1063"/>
      <c r="AA431" s="1063"/>
      <c r="AB431" s="1063"/>
      <c r="AC431" s="1063"/>
      <c r="AD431" s="1063"/>
      <c r="AE431" s="1063"/>
      <c r="AF431" s="1063"/>
      <c r="AG431" s="1063"/>
      <c r="AH431" s="1063"/>
      <c r="AI431" s="1063"/>
      <c r="AJ431" s="1063"/>
      <c r="AK431" s="1063"/>
      <c r="AL431" s="1063"/>
      <c r="AM431" s="1063"/>
      <c r="AN431" s="1063"/>
      <c r="AO431" s="1063"/>
      <c r="AP431" s="1081"/>
      <c r="AQ431" s="1286" t="str">
        <f t="shared" si="51"/>
        <v xml:space="preserve"> </v>
      </c>
      <c r="AR431" s="1282">
        <f t="shared" si="52"/>
        <v>0</v>
      </c>
      <c r="AS431" s="1053"/>
      <c r="AT431" s="1053"/>
      <c r="AU431" s="1053"/>
    </row>
    <row r="432" spans="1:47" ht="12.75" hidden="1" customHeight="1">
      <c r="A432" s="1059" t="s">
        <v>1320</v>
      </c>
      <c r="B432" s="1060">
        <v>0</v>
      </c>
      <c r="C432" s="1077" t="s">
        <v>514</v>
      </c>
      <c r="D432" s="1282">
        <v>0</v>
      </c>
      <c r="E432" s="1077" t="str">
        <f>IFERROR(AVERAGEA(F432:AO432), " ")</f>
        <v xml:space="preserve"> </v>
      </c>
      <c r="F432" s="1044"/>
      <c r="G432" s="1044"/>
      <c r="H432" s="1044"/>
      <c r="I432" s="1044"/>
      <c r="J432" s="1044"/>
      <c r="K432" s="1044"/>
      <c r="L432" s="1063"/>
      <c r="M432" s="1063"/>
      <c r="N432" s="1063"/>
      <c r="O432" s="1063"/>
      <c r="P432" s="1063"/>
      <c r="Q432" s="1063"/>
      <c r="R432" s="1063"/>
      <c r="S432" s="1063"/>
      <c r="T432" s="1063"/>
      <c r="U432" s="1063"/>
      <c r="V432" s="1063"/>
      <c r="W432" s="1063"/>
      <c r="X432" s="1063"/>
      <c r="Y432" s="1063"/>
      <c r="Z432" s="1063"/>
      <c r="AA432" s="1063"/>
      <c r="AB432" s="1063"/>
      <c r="AC432" s="1063"/>
      <c r="AD432" s="1063"/>
      <c r="AE432" s="1063"/>
      <c r="AF432" s="1063"/>
      <c r="AG432" s="1063"/>
      <c r="AH432" s="1063"/>
      <c r="AI432" s="1063"/>
      <c r="AJ432" s="1063"/>
      <c r="AK432" s="1063"/>
      <c r="AL432" s="1063"/>
      <c r="AM432" s="1063"/>
      <c r="AN432" s="1063"/>
      <c r="AO432" s="1069"/>
      <c r="AP432" s="1064"/>
      <c r="AQ432" s="1286" t="str">
        <f t="shared" si="51"/>
        <v xml:space="preserve"> </v>
      </c>
      <c r="AR432" s="1282">
        <f t="shared" si="52"/>
        <v>0</v>
      </c>
      <c r="AS432" s="1065"/>
    </row>
    <row r="433" spans="1:47" ht="12.75" hidden="1" customHeight="1">
      <c r="A433" s="1066" t="s">
        <v>942</v>
      </c>
      <c r="B433" s="1060" t="str">
        <f>IFERROR(MINUTE(B$5)-MINUTE(C433)," ")</f>
        <v xml:space="preserve"> </v>
      </c>
      <c r="C433" s="1077" t="s">
        <v>514</v>
      </c>
      <c r="D433" s="1282">
        <v>0</v>
      </c>
      <c r="E433" s="1077" t="str">
        <f>IFERROR(AVERAGEA(F433:AO433), " ")</f>
        <v xml:space="preserve"> </v>
      </c>
      <c r="F433" s="1044"/>
      <c r="G433" s="1044"/>
      <c r="H433" s="1006"/>
      <c r="I433" s="1044"/>
      <c r="J433" s="1044"/>
      <c r="K433" s="1044"/>
      <c r="L433" s="1063"/>
      <c r="M433" s="1063"/>
      <c r="N433" s="1062"/>
      <c r="O433" s="1062"/>
      <c r="P433" s="1062"/>
      <c r="Q433" s="1062"/>
      <c r="R433" s="1062"/>
      <c r="S433" s="1062"/>
      <c r="T433" s="1062"/>
      <c r="U433" s="1062"/>
      <c r="V433" s="1062"/>
      <c r="W433" s="1062"/>
      <c r="X433" s="1062"/>
      <c r="Y433" s="1062"/>
      <c r="Z433" s="1062"/>
      <c r="AA433" s="1062"/>
      <c r="AB433" s="1062"/>
      <c r="AC433" s="1062"/>
      <c r="AD433" s="1062"/>
      <c r="AE433" s="1062"/>
      <c r="AF433" s="1062"/>
      <c r="AG433" s="1062"/>
      <c r="AH433" s="1062"/>
      <c r="AI433" s="1062"/>
      <c r="AJ433" s="1062"/>
      <c r="AK433" s="1062"/>
      <c r="AL433" s="1062"/>
      <c r="AM433" s="1062"/>
      <c r="AN433" s="1062"/>
      <c r="AO433" s="1063"/>
      <c r="AP433" s="1064"/>
      <c r="AQ433" s="1286" t="str">
        <f t="shared" si="51"/>
        <v xml:space="preserve"> </v>
      </c>
      <c r="AR433" s="1282">
        <f t="shared" si="52"/>
        <v>0</v>
      </c>
      <c r="AS433" s="1065"/>
    </row>
    <row r="434" spans="1:47" ht="12.75" hidden="1" customHeight="1">
      <c r="A434" s="1066" t="s">
        <v>794</v>
      </c>
      <c r="B434" s="1060" t="str">
        <f>IFERROR(MINUTE(B$5)-MINUTE(C434)," ")</f>
        <v xml:space="preserve"> </v>
      </c>
      <c r="C434" s="1077" t="s">
        <v>514</v>
      </c>
      <c r="D434" s="1282">
        <v>0</v>
      </c>
      <c r="E434" s="1077" t="str">
        <f>IFERROR(AVERAGEA(F434:AO434), " ")</f>
        <v xml:space="preserve"> </v>
      </c>
      <c r="F434" s="1006"/>
      <c r="G434" s="1006"/>
      <c r="H434" s="1006"/>
      <c r="I434" s="1006"/>
      <c r="J434" s="1006"/>
      <c r="K434" s="1006"/>
      <c r="L434" s="1062"/>
      <c r="M434" s="1062"/>
      <c r="N434" s="1062"/>
      <c r="O434" s="1062"/>
      <c r="P434" s="1062"/>
      <c r="Q434" s="1062"/>
      <c r="R434" s="1062"/>
      <c r="S434" s="1062"/>
      <c r="T434" s="1062"/>
      <c r="U434" s="1062"/>
      <c r="V434" s="1062"/>
      <c r="W434" s="1062"/>
      <c r="X434" s="1062"/>
      <c r="Y434" s="1062"/>
      <c r="Z434" s="1062"/>
      <c r="AA434" s="1062"/>
      <c r="AB434" s="1062"/>
      <c r="AC434" s="1062"/>
      <c r="AD434" s="1062"/>
      <c r="AE434" s="1062"/>
      <c r="AF434" s="1062"/>
      <c r="AG434" s="1062"/>
      <c r="AH434" s="1062"/>
      <c r="AI434" s="1062"/>
      <c r="AJ434" s="1062"/>
      <c r="AK434" s="1062"/>
      <c r="AL434" s="1062"/>
      <c r="AM434" s="1062"/>
      <c r="AN434" s="1062"/>
      <c r="AO434" s="1063"/>
      <c r="AP434" s="1064"/>
      <c r="AQ434" s="1286" t="str">
        <f t="shared" si="51"/>
        <v xml:space="preserve"> </v>
      </c>
      <c r="AR434" s="1282">
        <f t="shared" si="52"/>
        <v>0</v>
      </c>
      <c r="AS434" s="1065"/>
    </row>
    <row r="435" spans="1:47" ht="12.75" hidden="1" customHeight="1">
      <c r="A435" s="1059" t="s">
        <v>1321</v>
      </c>
      <c r="B435" s="1060">
        <v>6</v>
      </c>
      <c r="C435" s="1077" t="s">
        <v>514</v>
      </c>
      <c r="D435" s="1282">
        <v>0</v>
      </c>
      <c r="E435" s="1077" t="str">
        <f>IFERROR(AVERAGEA(F435:AO435), " ")</f>
        <v xml:space="preserve"> </v>
      </c>
      <c r="F435" s="1044"/>
      <c r="G435" s="1044"/>
      <c r="H435" s="1044"/>
      <c r="I435" s="1044"/>
      <c r="J435" s="1044"/>
      <c r="K435" s="1044"/>
      <c r="L435" s="1063"/>
      <c r="M435" s="1063"/>
      <c r="N435" s="1063"/>
      <c r="O435" s="1063"/>
      <c r="P435" s="1063"/>
      <c r="Q435" s="1063"/>
      <c r="R435" s="1063"/>
      <c r="S435" s="1063"/>
      <c r="T435" s="1063"/>
      <c r="U435" s="1063"/>
      <c r="V435" s="1063"/>
      <c r="W435" s="1063"/>
      <c r="X435" s="1063"/>
      <c r="Y435" s="1063"/>
      <c r="Z435" s="1063"/>
      <c r="AA435" s="1063"/>
      <c r="AB435" s="1063"/>
      <c r="AC435" s="1063"/>
      <c r="AD435" s="1063"/>
      <c r="AE435" s="1063"/>
      <c r="AF435" s="1063"/>
      <c r="AG435" s="1063"/>
      <c r="AH435" s="1063"/>
      <c r="AI435" s="1063"/>
      <c r="AJ435" s="1063"/>
      <c r="AK435" s="1063"/>
      <c r="AL435" s="1063"/>
      <c r="AM435" s="1063"/>
      <c r="AN435" s="1063"/>
      <c r="AO435" s="1069"/>
      <c r="AP435" s="1064"/>
      <c r="AQ435" s="1286" t="str">
        <f t="shared" si="51"/>
        <v xml:space="preserve"> </v>
      </c>
      <c r="AR435" s="1282">
        <f t="shared" si="52"/>
        <v>0</v>
      </c>
      <c r="AS435" s="1065"/>
      <c r="AU435" s="1053"/>
    </row>
    <row r="436" spans="1:47" ht="12.75" hidden="1" customHeight="1">
      <c r="A436" s="1066" t="s">
        <v>1283</v>
      </c>
      <c r="B436" s="1060" t="str">
        <f t="shared" ref="B436:B467" si="56">IFERROR(MINUTE(B$5)-MINUTE(C436)," ")</f>
        <v xml:space="preserve"> </v>
      </c>
      <c r="C436" s="1077" t="s">
        <v>514</v>
      </c>
      <c r="D436" s="1287">
        <v>0</v>
      </c>
      <c r="E436" s="1077" t="str">
        <f>IFERROR(AVERAGE(F436:AO436), " ")</f>
        <v xml:space="preserve"> </v>
      </c>
      <c r="F436" s="1044"/>
      <c r="G436" s="1044"/>
      <c r="H436" s="1044"/>
      <c r="I436" s="1044"/>
      <c r="J436" s="1044"/>
      <c r="K436" s="1044"/>
      <c r="L436" s="1063"/>
      <c r="M436" s="1063"/>
      <c r="N436" s="1063"/>
      <c r="O436" s="1063"/>
      <c r="P436" s="1063"/>
      <c r="Q436" s="1063"/>
      <c r="R436" s="1063"/>
      <c r="S436" s="1063"/>
      <c r="T436" s="1063"/>
      <c r="U436" s="1063"/>
      <c r="V436" s="1063"/>
      <c r="W436" s="1063"/>
      <c r="X436" s="1063"/>
      <c r="Y436" s="1063"/>
      <c r="Z436" s="1063"/>
      <c r="AA436" s="1063"/>
      <c r="AB436" s="1063"/>
      <c r="AC436" s="1063"/>
      <c r="AD436" s="1063"/>
      <c r="AE436" s="1063"/>
      <c r="AF436" s="1063"/>
      <c r="AG436" s="1063"/>
      <c r="AH436" s="1063"/>
      <c r="AI436" s="1063"/>
      <c r="AJ436" s="1063"/>
      <c r="AK436" s="1063"/>
      <c r="AL436" s="1063"/>
      <c r="AM436" s="1063"/>
      <c r="AN436" s="1063"/>
      <c r="AO436" s="1063"/>
      <c r="AP436" s="1064"/>
      <c r="AQ436" s="1286" t="str">
        <f t="shared" si="51"/>
        <v xml:space="preserve"> </v>
      </c>
      <c r="AR436" s="1282">
        <f t="shared" si="52"/>
        <v>0</v>
      </c>
      <c r="AS436" s="1065"/>
      <c r="AT436" s="1053"/>
      <c r="AU436" s="1053"/>
    </row>
    <row r="437" spans="1:47" ht="12.75" hidden="1" customHeight="1">
      <c r="A437" s="1059" t="s">
        <v>497</v>
      </c>
      <c r="B437" s="1060" t="str">
        <f t="shared" si="56"/>
        <v xml:space="preserve"> </v>
      </c>
      <c r="C437" s="1077" t="s">
        <v>514</v>
      </c>
      <c r="D437" s="1282">
        <v>0</v>
      </c>
      <c r="E437" s="1077" t="str">
        <f>IFERROR(AVERAGEA(F437:AO437), " ")</f>
        <v xml:space="preserve"> </v>
      </c>
      <c r="F437" s="1006"/>
      <c r="G437" s="1006"/>
      <c r="H437" s="1006"/>
      <c r="I437" s="1006"/>
      <c r="J437" s="1006"/>
      <c r="K437" s="1006"/>
      <c r="L437" s="1062"/>
      <c r="M437" s="1062"/>
      <c r="N437" s="1062"/>
      <c r="O437" s="1062"/>
      <c r="P437" s="1062"/>
      <c r="Q437" s="1062"/>
      <c r="R437" s="1062"/>
      <c r="S437" s="1062"/>
      <c r="T437" s="1062"/>
      <c r="U437" s="1062"/>
      <c r="V437" s="1062"/>
      <c r="W437" s="1062"/>
      <c r="X437" s="1062"/>
      <c r="Y437" s="1062"/>
      <c r="Z437" s="1062"/>
      <c r="AA437" s="1062"/>
      <c r="AB437" s="1062"/>
      <c r="AC437" s="1062"/>
      <c r="AD437" s="1062"/>
      <c r="AE437" s="1062"/>
      <c r="AF437" s="1062"/>
      <c r="AG437" s="1062"/>
      <c r="AH437" s="1062"/>
      <c r="AI437" s="1062"/>
      <c r="AJ437" s="1062"/>
      <c r="AK437" s="1062"/>
      <c r="AL437" s="1062"/>
      <c r="AM437" s="1062"/>
      <c r="AN437" s="1062"/>
      <c r="AO437" s="1063"/>
      <c r="AP437" s="1064"/>
      <c r="AQ437" s="1286" t="str">
        <f t="shared" si="51"/>
        <v xml:space="preserve"> </v>
      </c>
      <c r="AR437" s="1282">
        <f t="shared" si="52"/>
        <v>0</v>
      </c>
      <c r="AS437" s="1065"/>
    </row>
    <row r="438" spans="1:47" ht="12.75" hidden="1" customHeight="1">
      <c r="A438" s="1059" t="s">
        <v>1215</v>
      </c>
      <c r="B438" s="1060" t="str">
        <f t="shared" si="56"/>
        <v xml:space="preserve"> </v>
      </c>
      <c r="C438" s="1077" t="s">
        <v>514</v>
      </c>
      <c r="D438" s="1282">
        <v>0</v>
      </c>
      <c r="E438" s="1077" t="str">
        <f>IFERROR(AVERAGEA(F438:AO438), " ")</f>
        <v xml:space="preserve"> </v>
      </c>
      <c r="F438" s="1006"/>
      <c r="G438" s="1006"/>
      <c r="H438" s="1006"/>
      <c r="I438" s="1006"/>
      <c r="J438" s="1006"/>
      <c r="K438" s="1006"/>
      <c r="L438" s="1062"/>
      <c r="M438" s="1062"/>
      <c r="N438" s="1062"/>
      <c r="O438" s="1062"/>
      <c r="P438" s="1062"/>
      <c r="Q438" s="1062"/>
      <c r="R438" s="1062"/>
      <c r="S438" s="1062"/>
      <c r="T438" s="1062"/>
      <c r="U438" s="1062"/>
      <c r="V438" s="1062"/>
      <c r="W438" s="1062"/>
      <c r="X438" s="1062"/>
      <c r="Y438" s="1062"/>
      <c r="Z438" s="1062"/>
      <c r="AA438" s="1062"/>
      <c r="AB438" s="1062"/>
      <c r="AC438" s="1062"/>
      <c r="AD438" s="1062"/>
      <c r="AE438" s="1062"/>
      <c r="AF438" s="1062"/>
      <c r="AG438" s="1062"/>
      <c r="AH438" s="1062"/>
      <c r="AI438" s="1062"/>
      <c r="AJ438" s="1062"/>
      <c r="AK438" s="1062"/>
      <c r="AL438" s="1062"/>
      <c r="AM438" s="1062"/>
      <c r="AN438" s="1062"/>
      <c r="AO438" s="1063"/>
      <c r="AP438" s="1064"/>
      <c r="AQ438" s="1286" t="str">
        <f t="shared" si="51"/>
        <v xml:space="preserve"> </v>
      </c>
      <c r="AR438" s="1282">
        <f t="shared" si="52"/>
        <v>0</v>
      </c>
      <c r="AS438" s="1065"/>
    </row>
    <row r="439" spans="1:47" ht="12.75" hidden="1" customHeight="1">
      <c r="A439" s="1066" t="s">
        <v>1613</v>
      </c>
      <c r="B439" s="1060" t="str">
        <f t="shared" si="56"/>
        <v xml:space="preserve"> </v>
      </c>
      <c r="C439" s="1077" t="s">
        <v>514</v>
      </c>
      <c r="D439" s="1287">
        <v>0</v>
      </c>
      <c r="E439" s="1077" t="str">
        <f>IFERROR(AVERAGE(F439:AO439), " ")</f>
        <v xml:space="preserve"> </v>
      </c>
      <c r="F439" s="1044"/>
      <c r="G439" s="1044"/>
      <c r="H439" s="1044"/>
      <c r="I439" s="1044"/>
      <c r="J439" s="1044"/>
      <c r="K439" s="1044"/>
      <c r="L439" s="1063"/>
      <c r="M439" s="1063"/>
      <c r="N439" s="1063"/>
      <c r="O439" s="1063"/>
      <c r="P439" s="1063"/>
      <c r="Q439" s="1063"/>
      <c r="R439" s="1063"/>
      <c r="S439" s="1063"/>
      <c r="T439" s="1063"/>
      <c r="U439" s="1063"/>
      <c r="V439" s="1063"/>
      <c r="W439" s="1063"/>
      <c r="X439" s="1063"/>
      <c r="Y439" s="1063"/>
      <c r="Z439" s="1063"/>
      <c r="AA439" s="1063"/>
      <c r="AB439" s="1063"/>
      <c r="AC439" s="1063"/>
      <c r="AD439" s="1063"/>
      <c r="AE439" s="1063"/>
      <c r="AF439" s="1063"/>
      <c r="AG439" s="1063"/>
      <c r="AH439" s="1063"/>
      <c r="AI439" s="1063"/>
      <c r="AJ439" s="1063"/>
      <c r="AK439" s="1063"/>
      <c r="AL439" s="1063"/>
      <c r="AM439" s="1063"/>
      <c r="AN439" s="1063"/>
      <c r="AO439" s="1063"/>
      <c r="AP439" s="1064"/>
      <c r="AQ439" s="1286" t="str">
        <f t="shared" si="51"/>
        <v xml:space="preserve"> </v>
      </c>
      <c r="AR439" s="1282">
        <f t="shared" si="52"/>
        <v>0</v>
      </c>
      <c r="AS439" s="1065"/>
    </row>
    <row r="440" spans="1:47" ht="12.75" hidden="1" customHeight="1">
      <c r="A440" s="1059" t="s">
        <v>941</v>
      </c>
      <c r="B440" s="1060" t="str">
        <f t="shared" si="56"/>
        <v xml:space="preserve"> </v>
      </c>
      <c r="C440" s="1077" t="s">
        <v>514</v>
      </c>
      <c r="D440" s="1282">
        <v>0</v>
      </c>
      <c r="E440" s="1077" t="str">
        <f t="shared" ref="E440:E446" si="57">IFERROR(AVERAGEA(F440:AO440), " ")</f>
        <v xml:space="preserve"> </v>
      </c>
      <c r="F440" s="1006"/>
      <c r="G440" s="1006"/>
      <c r="H440" s="1006"/>
      <c r="I440" s="1006"/>
      <c r="J440" s="1086"/>
      <c r="K440" s="1086"/>
      <c r="L440" s="1087"/>
      <c r="M440" s="1087"/>
      <c r="N440" s="1062"/>
      <c r="O440" s="1062"/>
      <c r="P440" s="1062"/>
      <c r="Q440" s="1062"/>
      <c r="R440" s="1062"/>
      <c r="S440" s="1062"/>
      <c r="T440" s="1062"/>
      <c r="U440" s="1062"/>
      <c r="V440" s="1062"/>
      <c r="W440" s="1062"/>
      <c r="X440" s="1062"/>
      <c r="Y440" s="1062"/>
      <c r="Z440" s="1062"/>
      <c r="AA440" s="1062"/>
      <c r="AB440" s="1062"/>
      <c r="AC440" s="1062"/>
      <c r="AD440" s="1062"/>
      <c r="AE440" s="1062"/>
      <c r="AF440" s="1062"/>
      <c r="AG440" s="1062"/>
      <c r="AH440" s="1062"/>
      <c r="AI440" s="1062"/>
      <c r="AJ440" s="1062"/>
      <c r="AK440" s="1062"/>
      <c r="AL440" s="1062"/>
      <c r="AM440" s="1062"/>
      <c r="AN440" s="1062"/>
      <c r="AO440" s="1063"/>
      <c r="AP440" s="1290"/>
      <c r="AQ440" s="1286" t="str">
        <f t="shared" si="51"/>
        <v xml:space="preserve"> </v>
      </c>
      <c r="AR440" s="1282">
        <f t="shared" si="52"/>
        <v>0</v>
      </c>
      <c r="AS440" s="1065"/>
    </row>
    <row r="441" spans="1:47" ht="12.75" hidden="1" customHeight="1">
      <c r="A441" s="1059" t="s">
        <v>209</v>
      </c>
      <c r="B441" s="1060" t="str">
        <f t="shared" si="56"/>
        <v xml:space="preserve"> </v>
      </c>
      <c r="C441" s="1077" t="s">
        <v>514</v>
      </c>
      <c r="D441" s="1282">
        <v>0</v>
      </c>
      <c r="E441" s="1077" t="str">
        <f t="shared" si="57"/>
        <v xml:space="preserve"> </v>
      </c>
      <c r="F441" s="1006"/>
      <c r="G441" s="1006"/>
      <c r="H441" s="1006"/>
      <c r="I441" s="1006"/>
      <c r="J441" s="1006"/>
      <c r="K441" s="1006"/>
      <c r="L441" s="1062"/>
      <c r="M441" s="1062"/>
      <c r="N441" s="1062"/>
      <c r="O441" s="1062"/>
      <c r="P441" s="1062"/>
      <c r="Q441" s="1062"/>
      <c r="R441" s="1062"/>
      <c r="S441" s="1062"/>
      <c r="T441" s="1062"/>
      <c r="U441" s="1062"/>
      <c r="V441" s="1062"/>
      <c r="W441" s="1062"/>
      <c r="X441" s="1062"/>
      <c r="Y441" s="1062"/>
      <c r="Z441" s="1062"/>
      <c r="AA441" s="1062"/>
      <c r="AB441" s="1062"/>
      <c r="AC441" s="1062"/>
      <c r="AD441" s="1062"/>
      <c r="AE441" s="1062"/>
      <c r="AF441" s="1062"/>
      <c r="AG441" s="1062"/>
      <c r="AH441" s="1062"/>
      <c r="AI441" s="1062"/>
      <c r="AJ441" s="1062"/>
      <c r="AK441" s="1062"/>
      <c r="AL441" s="1062"/>
      <c r="AM441" s="1062"/>
      <c r="AN441" s="1062"/>
      <c r="AO441" s="1063"/>
      <c r="AP441" s="1064"/>
      <c r="AQ441" s="1286" t="str">
        <f t="shared" si="51"/>
        <v xml:space="preserve"> </v>
      </c>
      <c r="AR441" s="1282">
        <f t="shared" si="52"/>
        <v>0</v>
      </c>
      <c r="AS441" s="1065"/>
    </row>
    <row r="442" spans="1:47" ht="12.75" hidden="1" customHeight="1">
      <c r="A442" s="1059" t="s">
        <v>552</v>
      </c>
      <c r="B442" s="1060" t="str">
        <f t="shared" si="56"/>
        <v xml:space="preserve"> </v>
      </c>
      <c r="C442" s="1077" t="s">
        <v>514</v>
      </c>
      <c r="D442" s="1282">
        <v>0</v>
      </c>
      <c r="E442" s="1077" t="str">
        <f t="shared" si="57"/>
        <v xml:space="preserve"> </v>
      </c>
      <c r="F442" s="1006"/>
      <c r="G442" s="1006"/>
      <c r="H442" s="1006"/>
      <c r="I442" s="1006"/>
      <c r="J442" s="1006"/>
      <c r="K442" s="1006"/>
      <c r="L442" s="1062"/>
      <c r="M442" s="1062"/>
      <c r="N442" s="1062"/>
      <c r="O442" s="1062"/>
      <c r="P442" s="1062"/>
      <c r="Q442" s="1062"/>
      <c r="R442" s="1062"/>
      <c r="S442" s="1062"/>
      <c r="T442" s="1062"/>
      <c r="U442" s="1062"/>
      <c r="V442" s="1062"/>
      <c r="W442" s="1062"/>
      <c r="X442" s="1062"/>
      <c r="Y442" s="1062"/>
      <c r="Z442" s="1062"/>
      <c r="AA442" s="1062"/>
      <c r="AB442" s="1062"/>
      <c r="AC442" s="1062"/>
      <c r="AD442" s="1062"/>
      <c r="AE442" s="1062"/>
      <c r="AF442" s="1062"/>
      <c r="AG442" s="1062"/>
      <c r="AH442" s="1062"/>
      <c r="AI442" s="1062"/>
      <c r="AJ442" s="1062"/>
      <c r="AK442" s="1062"/>
      <c r="AL442" s="1062"/>
      <c r="AM442" s="1062"/>
      <c r="AN442" s="1062"/>
      <c r="AO442" s="1063"/>
      <c r="AP442" s="1290"/>
      <c r="AQ442" s="1286" t="str">
        <f t="shared" si="51"/>
        <v xml:space="preserve"> </v>
      </c>
      <c r="AR442" s="1282">
        <f t="shared" si="52"/>
        <v>0</v>
      </c>
      <c r="AS442" s="1065"/>
    </row>
    <row r="443" spans="1:47" ht="12.75" hidden="1" customHeight="1">
      <c r="A443" s="1059" t="s">
        <v>262</v>
      </c>
      <c r="B443" s="1060" t="str">
        <f t="shared" si="56"/>
        <v xml:space="preserve"> </v>
      </c>
      <c r="C443" s="1077" t="s">
        <v>514</v>
      </c>
      <c r="D443" s="1282">
        <v>0</v>
      </c>
      <c r="E443" s="1077" t="str">
        <f t="shared" si="57"/>
        <v xml:space="preserve"> </v>
      </c>
      <c r="F443" s="1006"/>
      <c r="G443" s="1006"/>
      <c r="H443" s="1006"/>
      <c r="I443" s="1006"/>
      <c r="J443" s="1006"/>
      <c r="K443" s="1006"/>
      <c r="L443" s="1062"/>
      <c r="M443" s="1062"/>
      <c r="N443" s="1062"/>
      <c r="O443" s="1062"/>
      <c r="P443" s="1062"/>
      <c r="Q443" s="1062"/>
      <c r="R443" s="1062"/>
      <c r="S443" s="1062"/>
      <c r="T443" s="1062"/>
      <c r="U443" s="1062"/>
      <c r="V443" s="1062"/>
      <c r="W443" s="1062"/>
      <c r="X443" s="1062"/>
      <c r="Y443" s="1062"/>
      <c r="Z443" s="1062"/>
      <c r="AA443" s="1062"/>
      <c r="AB443" s="1062"/>
      <c r="AC443" s="1062"/>
      <c r="AD443" s="1062"/>
      <c r="AE443" s="1062"/>
      <c r="AF443" s="1062"/>
      <c r="AG443" s="1062"/>
      <c r="AH443" s="1062"/>
      <c r="AI443" s="1062"/>
      <c r="AJ443" s="1062"/>
      <c r="AK443" s="1062"/>
      <c r="AL443" s="1062"/>
      <c r="AM443" s="1062"/>
      <c r="AN443" s="1062"/>
      <c r="AO443" s="1063"/>
      <c r="AP443" s="1064"/>
      <c r="AQ443" s="1286" t="str">
        <f t="shared" si="51"/>
        <v xml:space="preserve"> </v>
      </c>
      <c r="AR443" s="1282">
        <f t="shared" si="52"/>
        <v>0</v>
      </c>
      <c r="AS443" s="1065"/>
    </row>
    <row r="444" spans="1:47" ht="12.75" hidden="1" customHeight="1">
      <c r="A444" s="1059" t="s">
        <v>277</v>
      </c>
      <c r="B444" s="1060" t="str">
        <f t="shared" si="56"/>
        <v xml:space="preserve"> </v>
      </c>
      <c r="C444" s="1077" t="s">
        <v>514</v>
      </c>
      <c r="D444" s="1282">
        <v>0</v>
      </c>
      <c r="E444" s="1077" t="str">
        <f t="shared" si="57"/>
        <v xml:space="preserve"> </v>
      </c>
      <c r="F444" s="1006"/>
      <c r="G444" s="1006"/>
      <c r="H444" s="1006"/>
      <c r="I444" s="1006"/>
      <c r="J444" s="1006"/>
      <c r="K444" s="1006"/>
      <c r="L444" s="1062"/>
      <c r="M444" s="1062"/>
      <c r="N444" s="1062"/>
      <c r="O444" s="1062"/>
      <c r="P444" s="1062"/>
      <c r="Q444" s="1062"/>
      <c r="R444" s="1062"/>
      <c r="S444" s="1062"/>
      <c r="T444" s="1062"/>
      <c r="U444" s="1062"/>
      <c r="V444" s="1062"/>
      <c r="W444" s="1062"/>
      <c r="X444" s="1062"/>
      <c r="Y444" s="1062"/>
      <c r="Z444" s="1062"/>
      <c r="AA444" s="1062"/>
      <c r="AB444" s="1062"/>
      <c r="AC444" s="1062"/>
      <c r="AD444" s="1062"/>
      <c r="AE444" s="1062"/>
      <c r="AF444" s="1062"/>
      <c r="AG444" s="1062"/>
      <c r="AH444" s="1062"/>
      <c r="AI444" s="1062"/>
      <c r="AJ444" s="1062"/>
      <c r="AK444" s="1062"/>
      <c r="AL444" s="1062"/>
      <c r="AM444" s="1062"/>
      <c r="AN444" s="1062"/>
      <c r="AO444" s="1063"/>
      <c r="AP444" s="1064"/>
      <c r="AQ444" s="1286" t="str">
        <f t="shared" si="51"/>
        <v xml:space="preserve"> </v>
      </c>
      <c r="AR444" s="1282">
        <f t="shared" si="52"/>
        <v>0</v>
      </c>
      <c r="AS444" s="1065"/>
    </row>
    <row r="445" spans="1:47" ht="12.75" hidden="1" customHeight="1">
      <c r="A445" s="1066" t="s">
        <v>1049</v>
      </c>
      <c r="B445" s="1060" t="str">
        <f t="shared" si="56"/>
        <v xml:space="preserve"> </v>
      </c>
      <c r="C445" s="1077" t="s">
        <v>514</v>
      </c>
      <c r="D445" s="1282">
        <v>0</v>
      </c>
      <c r="E445" s="1077" t="str">
        <f t="shared" si="57"/>
        <v xml:space="preserve"> </v>
      </c>
      <c r="F445" s="1019"/>
      <c r="G445" s="1019"/>
      <c r="H445" s="1068"/>
      <c r="I445" s="1019"/>
      <c r="J445" s="1019"/>
      <c r="K445" s="1019"/>
      <c r="L445" s="1069"/>
      <c r="M445" s="1069"/>
      <c r="N445" s="1070"/>
      <c r="O445" s="1070"/>
      <c r="P445" s="1070"/>
      <c r="Q445" s="1070"/>
      <c r="R445" s="1070"/>
      <c r="S445" s="1070"/>
      <c r="T445" s="1070"/>
      <c r="U445" s="1070"/>
      <c r="V445" s="1070"/>
      <c r="W445" s="1070"/>
      <c r="X445" s="1070"/>
      <c r="Y445" s="1070"/>
      <c r="Z445" s="1070"/>
      <c r="AA445" s="1070"/>
      <c r="AB445" s="1070"/>
      <c r="AC445" s="1070"/>
      <c r="AD445" s="1070"/>
      <c r="AE445" s="1070"/>
      <c r="AF445" s="1070"/>
      <c r="AG445" s="1070"/>
      <c r="AH445" s="1070"/>
      <c r="AI445" s="1070"/>
      <c r="AJ445" s="1070"/>
      <c r="AK445" s="1070"/>
      <c r="AL445" s="1070"/>
      <c r="AM445" s="1070"/>
      <c r="AN445" s="1070"/>
      <c r="AO445" s="1069"/>
      <c r="AP445" s="1064"/>
      <c r="AQ445" s="1286" t="str">
        <f t="shared" si="51"/>
        <v xml:space="preserve"> </v>
      </c>
      <c r="AR445" s="1282">
        <f t="shared" si="52"/>
        <v>0</v>
      </c>
      <c r="AS445" s="1065"/>
    </row>
    <row r="446" spans="1:47" ht="12.75" hidden="1" customHeight="1">
      <c r="A446" s="1066" t="s">
        <v>895</v>
      </c>
      <c r="B446" s="1060" t="str">
        <f t="shared" si="56"/>
        <v xml:space="preserve"> </v>
      </c>
      <c r="C446" s="1077" t="s">
        <v>514</v>
      </c>
      <c r="D446" s="1282">
        <v>0</v>
      </c>
      <c r="E446" s="1077" t="str">
        <f t="shared" si="57"/>
        <v xml:space="preserve"> </v>
      </c>
      <c r="F446" s="1019"/>
      <c r="G446" s="1019"/>
      <c r="H446" s="1068"/>
      <c r="I446" s="1019"/>
      <c r="J446" s="1019"/>
      <c r="K446" s="1019"/>
      <c r="L446" s="1069"/>
      <c r="M446" s="1069"/>
      <c r="N446" s="1070"/>
      <c r="O446" s="1070"/>
      <c r="P446" s="1070"/>
      <c r="Q446" s="1070"/>
      <c r="R446" s="1070"/>
      <c r="S446" s="1070"/>
      <c r="T446" s="1070"/>
      <c r="U446" s="1070"/>
      <c r="V446" s="1070"/>
      <c r="W446" s="1070"/>
      <c r="X446" s="1070"/>
      <c r="Y446" s="1070"/>
      <c r="Z446" s="1070"/>
      <c r="AA446" s="1070"/>
      <c r="AB446" s="1070"/>
      <c r="AC446" s="1070"/>
      <c r="AD446" s="1070"/>
      <c r="AE446" s="1070"/>
      <c r="AF446" s="1070"/>
      <c r="AG446" s="1070"/>
      <c r="AH446" s="1070"/>
      <c r="AI446" s="1070"/>
      <c r="AJ446" s="1070"/>
      <c r="AK446" s="1070"/>
      <c r="AL446" s="1070"/>
      <c r="AM446" s="1070"/>
      <c r="AN446" s="1070"/>
      <c r="AO446" s="1069"/>
      <c r="AP446" s="1064"/>
      <c r="AQ446" s="1286" t="str">
        <f t="shared" si="51"/>
        <v xml:space="preserve"> </v>
      </c>
      <c r="AR446" s="1282">
        <f t="shared" si="52"/>
        <v>0</v>
      </c>
      <c r="AS446" s="1065"/>
    </row>
    <row r="447" spans="1:47" ht="12" hidden="1" customHeight="1">
      <c r="A447" s="1066" t="s">
        <v>1615</v>
      </c>
      <c r="B447" s="1060">
        <f t="shared" si="56"/>
        <v>5</v>
      </c>
      <c r="C447" s="1077">
        <v>1.7465277777777777E-2</v>
      </c>
      <c r="D447" s="1287">
        <v>0</v>
      </c>
      <c r="E447" s="1077" t="str">
        <f>IFERROR(AVERAGE(F447:AO447), " ")</f>
        <v xml:space="preserve"> </v>
      </c>
      <c r="F447" s="1043"/>
      <c r="G447" s="1006"/>
      <c r="H447" s="1044"/>
      <c r="I447" s="1044"/>
      <c r="J447" s="1043"/>
      <c r="K447" s="1044"/>
      <c r="L447" s="1063"/>
      <c r="M447" s="1063"/>
      <c r="N447" s="1063"/>
      <c r="O447" s="1063"/>
      <c r="P447" s="1063"/>
      <c r="Q447" s="1063"/>
      <c r="R447" s="1063"/>
      <c r="S447" s="1063"/>
      <c r="T447" s="1063"/>
      <c r="U447" s="1063"/>
      <c r="V447" s="1063"/>
      <c r="W447" s="1063"/>
      <c r="X447" s="1063"/>
      <c r="Y447" s="1063"/>
      <c r="Z447" s="1063"/>
      <c r="AA447" s="1063"/>
      <c r="AB447" s="1063"/>
      <c r="AC447" s="1063"/>
      <c r="AD447" s="1063"/>
      <c r="AE447" s="1063"/>
      <c r="AF447" s="1063"/>
      <c r="AG447" s="1063"/>
      <c r="AH447" s="1063"/>
      <c r="AI447" s="1063"/>
      <c r="AJ447" s="1063"/>
      <c r="AK447" s="1063"/>
      <c r="AL447" s="1063"/>
      <c r="AM447" s="1063"/>
      <c r="AN447" s="1063"/>
      <c r="AO447" s="1063"/>
      <c r="AP447" s="1081"/>
      <c r="AQ447" s="1286" t="str">
        <f t="shared" si="51"/>
        <v xml:space="preserve"> </v>
      </c>
      <c r="AR447" s="1282">
        <f t="shared" si="52"/>
        <v>0</v>
      </c>
      <c r="AS447" s="1053"/>
      <c r="AT447" s="1053"/>
      <c r="AU447" s="1053"/>
    </row>
    <row r="448" spans="1:47" ht="12.75" hidden="1" customHeight="1">
      <c r="A448" s="1066" t="s">
        <v>916</v>
      </c>
      <c r="B448" s="1060">
        <f t="shared" si="56"/>
        <v>-4</v>
      </c>
      <c r="C448" s="1077">
        <v>2.4004629629629629E-2</v>
      </c>
      <c r="D448" s="1287">
        <v>0</v>
      </c>
      <c r="E448" s="1077" t="str">
        <f>IFERROR(AVERAGE(F448:AO448), " ")</f>
        <v xml:space="preserve"> </v>
      </c>
      <c r="F448" s="1044"/>
      <c r="G448" s="1044"/>
      <c r="H448" s="1044"/>
      <c r="I448" s="1044"/>
      <c r="J448" s="1044"/>
      <c r="K448" s="1044"/>
      <c r="L448" s="1063"/>
      <c r="M448" s="1063"/>
      <c r="N448" s="1063"/>
      <c r="O448" s="1063"/>
      <c r="P448" s="1063"/>
      <c r="Q448" s="1063"/>
      <c r="R448" s="1063"/>
      <c r="S448" s="1063"/>
      <c r="T448" s="1063"/>
      <c r="U448" s="1063"/>
      <c r="V448" s="1063"/>
      <c r="W448" s="1063"/>
      <c r="X448" s="1063"/>
      <c r="Y448" s="1063"/>
      <c r="Z448" s="1063"/>
      <c r="AA448" s="1063"/>
      <c r="AB448" s="1063"/>
      <c r="AC448" s="1063"/>
      <c r="AD448" s="1063"/>
      <c r="AE448" s="1063"/>
      <c r="AF448" s="1063"/>
      <c r="AG448" s="1063"/>
      <c r="AH448" s="1063"/>
      <c r="AI448" s="1063"/>
      <c r="AJ448" s="1063"/>
      <c r="AK448" s="1063"/>
      <c r="AL448" s="1063"/>
      <c r="AM448" s="1063"/>
      <c r="AN448" s="1063"/>
      <c r="AO448" s="1063"/>
      <c r="AP448" s="1064"/>
      <c r="AQ448" s="1286" t="str">
        <f t="shared" si="51"/>
        <v xml:space="preserve"> </v>
      </c>
      <c r="AR448" s="1282">
        <f t="shared" si="52"/>
        <v>0</v>
      </c>
      <c r="AS448" s="1065"/>
    </row>
    <row r="449" spans="1:47" ht="12.75" hidden="1" customHeight="1">
      <c r="A449" s="1059" t="s">
        <v>317</v>
      </c>
      <c r="B449" s="1060" t="str">
        <f t="shared" si="56"/>
        <v xml:space="preserve"> </v>
      </c>
      <c r="C449" s="1077" t="s">
        <v>514</v>
      </c>
      <c r="D449" s="1282">
        <v>0</v>
      </c>
      <c r="E449" s="1077" t="str">
        <f t="shared" ref="E449:E458" si="58">IFERROR(AVERAGEA(F449:AO449), " ")</f>
        <v xml:space="preserve"> </v>
      </c>
      <c r="F449" s="1006"/>
      <c r="G449" s="1006"/>
      <c r="H449" s="1006"/>
      <c r="I449" s="1006"/>
      <c r="J449" s="1006"/>
      <c r="K449" s="1006"/>
      <c r="L449" s="1062"/>
      <c r="M449" s="1062"/>
      <c r="N449" s="1062"/>
      <c r="O449" s="1062"/>
      <c r="P449" s="1062"/>
      <c r="Q449" s="1062"/>
      <c r="R449" s="1062"/>
      <c r="S449" s="1062"/>
      <c r="T449" s="1062"/>
      <c r="U449" s="1062"/>
      <c r="V449" s="1062"/>
      <c r="W449" s="1062"/>
      <c r="X449" s="1062"/>
      <c r="Y449" s="1062"/>
      <c r="Z449" s="1062"/>
      <c r="AA449" s="1062"/>
      <c r="AB449" s="1062"/>
      <c r="AC449" s="1062"/>
      <c r="AD449" s="1062"/>
      <c r="AE449" s="1062"/>
      <c r="AF449" s="1062"/>
      <c r="AG449" s="1062"/>
      <c r="AH449" s="1062"/>
      <c r="AI449" s="1062"/>
      <c r="AJ449" s="1062"/>
      <c r="AK449" s="1062"/>
      <c r="AL449" s="1062"/>
      <c r="AM449" s="1062"/>
      <c r="AN449" s="1062"/>
      <c r="AO449" s="1063"/>
      <c r="AP449" s="1064"/>
      <c r="AQ449" s="1286" t="str">
        <f t="shared" si="51"/>
        <v xml:space="preserve"> </v>
      </c>
      <c r="AR449" s="1282">
        <f t="shared" si="52"/>
        <v>0</v>
      </c>
      <c r="AS449" s="1065"/>
    </row>
    <row r="450" spans="1:47" ht="12.75" hidden="1" customHeight="1">
      <c r="A450" s="1059" t="s">
        <v>346</v>
      </c>
      <c r="B450" s="1060" t="str">
        <f t="shared" si="56"/>
        <v xml:space="preserve"> </v>
      </c>
      <c r="C450" s="1077" t="s">
        <v>514</v>
      </c>
      <c r="D450" s="1282">
        <v>0</v>
      </c>
      <c r="E450" s="1077" t="str">
        <f t="shared" si="58"/>
        <v xml:space="preserve"> </v>
      </c>
      <c r="F450" s="1006"/>
      <c r="G450" s="1006"/>
      <c r="H450" s="1006"/>
      <c r="I450" s="1006"/>
      <c r="J450" s="1006"/>
      <c r="K450" s="1006"/>
      <c r="L450" s="1062"/>
      <c r="M450" s="1062"/>
      <c r="N450" s="1062"/>
      <c r="O450" s="1062"/>
      <c r="P450" s="1062"/>
      <c r="Q450" s="1062"/>
      <c r="R450" s="1062"/>
      <c r="S450" s="1062"/>
      <c r="T450" s="1062"/>
      <c r="U450" s="1062"/>
      <c r="V450" s="1062"/>
      <c r="W450" s="1062"/>
      <c r="X450" s="1062"/>
      <c r="Y450" s="1062"/>
      <c r="Z450" s="1062"/>
      <c r="AA450" s="1062"/>
      <c r="AB450" s="1062"/>
      <c r="AC450" s="1062"/>
      <c r="AD450" s="1062"/>
      <c r="AE450" s="1062"/>
      <c r="AF450" s="1062"/>
      <c r="AG450" s="1062"/>
      <c r="AH450" s="1062"/>
      <c r="AI450" s="1062"/>
      <c r="AJ450" s="1062"/>
      <c r="AK450" s="1062"/>
      <c r="AL450" s="1062"/>
      <c r="AM450" s="1062"/>
      <c r="AN450" s="1062"/>
      <c r="AO450" s="1063"/>
      <c r="AP450" s="1290"/>
      <c r="AQ450" s="1286" t="str">
        <f t="shared" si="51"/>
        <v xml:space="preserve"> </v>
      </c>
      <c r="AR450" s="1282">
        <f t="shared" si="52"/>
        <v>0</v>
      </c>
      <c r="AS450" s="1065"/>
    </row>
    <row r="451" spans="1:47" ht="12.75" hidden="1" customHeight="1">
      <c r="A451" s="1066" t="s">
        <v>940</v>
      </c>
      <c r="B451" s="1060" t="str">
        <f t="shared" si="56"/>
        <v xml:space="preserve"> </v>
      </c>
      <c r="C451" s="1077" t="s">
        <v>514</v>
      </c>
      <c r="D451" s="1282">
        <v>0</v>
      </c>
      <c r="E451" s="1077" t="str">
        <f t="shared" si="58"/>
        <v xml:space="preserve"> </v>
      </c>
      <c r="F451" s="1044"/>
      <c r="G451" s="1044"/>
      <c r="H451" s="1044"/>
      <c r="I451" s="1044"/>
      <c r="J451" s="1044"/>
      <c r="K451" s="1044"/>
      <c r="L451" s="1063"/>
      <c r="M451" s="1063"/>
      <c r="N451" s="1063"/>
      <c r="O451" s="1063"/>
      <c r="P451" s="1063"/>
      <c r="Q451" s="1063"/>
      <c r="R451" s="1063"/>
      <c r="S451" s="1063"/>
      <c r="T451" s="1063"/>
      <c r="U451" s="1063"/>
      <c r="V451" s="1063"/>
      <c r="W451" s="1063"/>
      <c r="X451" s="1063"/>
      <c r="Y451" s="1063"/>
      <c r="Z451" s="1063"/>
      <c r="AA451" s="1063"/>
      <c r="AB451" s="1063"/>
      <c r="AC451" s="1063"/>
      <c r="AD451" s="1063"/>
      <c r="AE451" s="1063"/>
      <c r="AF451" s="1063"/>
      <c r="AG451" s="1063"/>
      <c r="AH451" s="1063"/>
      <c r="AI451" s="1063"/>
      <c r="AJ451" s="1063"/>
      <c r="AK451" s="1063"/>
      <c r="AL451" s="1063"/>
      <c r="AM451" s="1063"/>
      <c r="AN451" s="1063"/>
      <c r="AO451" s="1069"/>
      <c r="AP451" s="1064"/>
      <c r="AQ451" s="1286" t="str">
        <f t="shared" si="51"/>
        <v xml:space="preserve"> </v>
      </c>
      <c r="AR451" s="1282">
        <f t="shared" si="52"/>
        <v>0</v>
      </c>
      <c r="AS451" s="1065"/>
      <c r="AT451" s="1053"/>
    </row>
    <row r="452" spans="1:47" ht="12.75" hidden="1" customHeight="1">
      <c r="A452" s="1066" t="s">
        <v>796</v>
      </c>
      <c r="B452" s="1060" t="str">
        <f t="shared" si="56"/>
        <v xml:space="preserve"> </v>
      </c>
      <c r="C452" s="1077" t="s">
        <v>514</v>
      </c>
      <c r="D452" s="1282">
        <v>0</v>
      </c>
      <c r="E452" s="1077" t="str">
        <f t="shared" si="58"/>
        <v xml:space="preserve"> </v>
      </c>
      <c r="F452" s="1006"/>
      <c r="G452" s="1006"/>
      <c r="H452" s="1006"/>
      <c r="I452" s="1006"/>
      <c r="J452" s="1006"/>
      <c r="K452" s="1006"/>
      <c r="L452" s="1062"/>
      <c r="M452" s="1062"/>
      <c r="N452" s="1062"/>
      <c r="O452" s="1062"/>
      <c r="P452" s="1062"/>
      <c r="Q452" s="1062"/>
      <c r="R452" s="1062"/>
      <c r="S452" s="1062"/>
      <c r="T452" s="1062"/>
      <c r="U452" s="1062"/>
      <c r="V452" s="1062"/>
      <c r="W452" s="1062"/>
      <c r="X452" s="1062"/>
      <c r="Y452" s="1062"/>
      <c r="Z452" s="1062"/>
      <c r="AA452" s="1062"/>
      <c r="AB452" s="1062"/>
      <c r="AC452" s="1062"/>
      <c r="AD452" s="1062"/>
      <c r="AE452" s="1062"/>
      <c r="AF452" s="1062"/>
      <c r="AG452" s="1062"/>
      <c r="AH452" s="1062"/>
      <c r="AI452" s="1062"/>
      <c r="AJ452" s="1062"/>
      <c r="AK452" s="1062"/>
      <c r="AL452" s="1062"/>
      <c r="AM452" s="1062"/>
      <c r="AN452" s="1062"/>
      <c r="AO452" s="1063"/>
      <c r="AP452" s="1064"/>
      <c r="AQ452" s="1286" t="str">
        <f t="shared" si="51"/>
        <v xml:space="preserve"> </v>
      </c>
      <c r="AR452" s="1282">
        <f t="shared" si="52"/>
        <v>0</v>
      </c>
      <c r="AS452" s="1065"/>
    </row>
    <row r="453" spans="1:47" ht="12.75" hidden="1" customHeight="1">
      <c r="A453" s="1066" t="s">
        <v>295</v>
      </c>
      <c r="B453" s="1060" t="str">
        <f t="shared" si="56"/>
        <v xml:space="preserve"> </v>
      </c>
      <c r="C453" s="1077" t="s">
        <v>514</v>
      </c>
      <c r="D453" s="1282">
        <v>0</v>
      </c>
      <c r="E453" s="1077" t="str">
        <f t="shared" si="58"/>
        <v xml:space="preserve"> </v>
      </c>
      <c r="F453" s="1006"/>
      <c r="G453" s="1006"/>
      <c r="H453" s="1006"/>
      <c r="I453" s="1006"/>
      <c r="J453" s="1006"/>
      <c r="K453" s="1006"/>
      <c r="L453" s="1062"/>
      <c r="M453" s="1062"/>
      <c r="N453" s="1062"/>
      <c r="O453" s="1062"/>
      <c r="P453" s="1062"/>
      <c r="Q453" s="1062"/>
      <c r="R453" s="1062"/>
      <c r="S453" s="1062"/>
      <c r="T453" s="1062"/>
      <c r="U453" s="1062"/>
      <c r="V453" s="1062"/>
      <c r="W453" s="1062"/>
      <c r="X453" s="1062"/>
      <c r="Y453" s="1062"/>
      <c r="Z453" s="1062"/>
      <c r="AA453" s="1062"/>
      <c r="AB453" s="1062"/>
      <c r="AC453" s="1062"/>
      <c r="AD453" s="1062"/>
      <c r="AE453" s="1062"/>
      <c r="AF453" s="1062"/>
      <c r="AG453" s="1062"/>
      <c r="AH453" s="1062"/>
      <c r="AI453" s="1062"/>
      <c r="AJ453" s="1062"/>
      <c r="AK453" s="1062"/>
      <c r="AL453" s="1062"/>
      <c r="AM453" s="1062"/>
      <c r="AN453" s="1062"/>
      <c r="AO453" s="1063"/>
      <c r="AP453" s="1064"/>
      <c r="AQ453" s="1286" t="str">
        <f t="shared" si="51"/>
        <v xml:space="preserve"> </v>
      </c>
      <c r="AR453" s="1282">
        <f t="shared" si="52"/>
        <v>0</v>
      </c>
      <c r="AS453" s="1065"/>
    </row>
    <row r="454" spans="1:47" ht="12.75" hidden="1" customHeight="1">
      <c r="A454" s="1066" t="s">
        <v>1095</v>
      </c>
      <c r="B454" s="1060" t="str">
        <f t="shared" si="56"/>
        <v xml:space="preserve"> </v>
      </c>
      <c r="C454" s="1077" t="s">
        <v>514</v>
      </c>
      <c r="D454" s="1282">
        <v>0</v>
      </c>
      <c r="E454" s="1077" t="str">
        <f t="shared" si="58"/>
        <v xml:space="preserve"> </v>
      </c>
      <c r="F454" s="1044"/>
      <c r="G454" s="1044"/>
      <c r="H454" s="1044"/>
      <c r="I454" s="1044"/>
      <c r="J454" s="1044"/>
      <c r="K454" s="1044"/>
      <c r="L454" s="1063"/>
      <c r="M454" s="1063"/>
      <c r="N454" s="1063"/>
      <c r="O454" s="1063"/>
      <c r="P454" s="1063"/>
      <c r="Q454" s="1063"/>
      <c r="R454" s="1063"/>
      <c r="S454" s="1063"/>
      <c r="T454" s="1063"/>
      <c r="U454" s="1063"/>
      <c r="V454" s="1063"/>
      <c r="W454" s="1063"/>
      <c r="X454" s="1063"/>
      <c r="Y454" s="1063"/>
      <c r="Z454" s="1063"/>
      <c r="AA454" s="1063"/>
      <c r="AB454" s="1063"/>
      <c r="AC454" s="1063"/>
      <c r="AD454" s="1063"/>
      <c r="AE454" s="1063"/>
      <c r="AF454" s="1063"/>
      <c r="AG454" s="1063"/>
      <c r="AH454" s="1063"/>
      <c r="AI454" s="1063"/>
      <c r="AJ454" s="1063"/>
      <c r="AK454" s="1063"/>
      <c r="AL454" s="1063"/>
      <c r="AM454" s="1063"/>
      <c r="AN454" s="1063"/>
      <c r="AO454" s="1069"/>
      <c r="AP454" s="1064"/>
      <c r="AQ454" s="1286" t="str">
        <f t="shared" si="51"/>
        <v xml:space="preserve"> </v>
      </c>
      <c r="AR454" s="1282">
        <f t="shared" si="52"/>
        <v>0</v>
      </c>
      <c r="AS454" s="1065"/>
      <c r="AT454" s="1053"/>
      <c r="AU454" s="1053"/>
    </row>
    <row r="455" spans="1:47" ht="12.75" hidden="1" customHeight="1">
      <c r="A455" s="1059" t="s">
        <v>495</v>
      </c>
      <c r="B455" s="1060" t="str">
        <f t="shared" si="56"/>
        <v xml:space="preserve"> </v>
      </c>
      <c r="C455" s="1077" t="s">
        <v>514</v>
      </c>
      <c r="D455" s="1282">
        <v>0</v>
      </c>
      <c r="E455" s="1077" t="str">
        <f t="shared" si="58"/>
        <v xml:space="preserve"> </v>
      </c>
      <c r="F455" s="1006"/>
      <c r="G455" s="1006"/>
      <c r="H455" s="1006"/>
      <c r="I455" s="1006"/>
      <c r="J455" s="1006"/>
      <c r="K455" s="1006"/>
      <c r="L455" s="1062"/>
      <c r="M455" s="1062"/>
      <c r="N455" s="1062"/>
      <c r="O455" s="1062"/>
      <c r="P455" s="1062"/>
      <c r="Q455" s="1062"/>
      <c r="R455" s="1062"/>
      <c r="S455" s="1062"/>
      <c r="T455" s="1062"/>
      <c r="U455" s="1062"/>
      <c r="V455" s="1062"/>
      <c r="W455" s="1062"/>
      <c r="X455" s="1062"/>
      <c r="Y455" s="1062"/>
      <c r="Z455" s="1062"/>
      <c r="AA455" s="1062"/>
      <c r="AB455" s="1062"/>
      <c r="AC455" s="1062"/>
      <c r="AD455" s="1062"/>
      <c r="AE455" s="1062"/>
      <c r="AF455" s="1062"/>
      <c r="AG455" s="1062"/>
      <c r="AH455" s="1062"/>
      <c r="AI455" s="1062"/>
      <c r="AJ455" s="1062"/>
      <c r="AK455" s="1062"/>
      <c r="AL455" s="1062"/>
      <c r="AM455" s="1062"/>
      <c r="AN455" s="1062"/>
      <c r="AO455" s="1063"/>
      <c r="AP455" s="1064"/>
      <c r="AQ455" s="1286" t="str">
        <f t="shared" si="51"/>
        <v xml:space="preserve"> </v>
      </c>
      <c r="AR455" s="1282">
        <f t="shared" si="52"/>
        <v>0</v>
      </c>
      <c r="AS455" s="1065"/>
      <c r="AT455" s="1053"/>
    </row>
    <row r="456" spans="1:47" ht="12.75" hidden="1" customHeight="1">
      <c r="A456" s="1059" t="s">
        <v>1169</v>
      </c>
      <c r="B456" s="1060" t="str">
        <f t="shared" si="56"/>
        <v xml:space="preserve"> </v>
      </c>
      <c r="C456" s="1077" t="s">
        <v>514</v>
      </c>
      <c r="D456" s="1282">
        <v>0</v>
      </c>
      <c r="E456" s="1077" t="str">
        <f t="shared" si="58"/>
        <v xml:space="preserve"> </v>
      </c>
      <c r="F456" s="1044"/>
      <c r="G456" s="1044"/>
      <c r="H456" s="1044"/>
      <c r="I456" s="1044"/>
      <c r="J456" s="1044"/>
      <c r="K456" s="1044"/>
      <c r="L456" s="1063"/>
      <c r="M456" s="1063"/>
      <c r="N456" s="1063"/>
      <c r="O456" s="1063"/>
      <c r="P456" s="1063"/>
      <c r="Q456" s="1063"/>
      <c r="R456" s="1063"/>
      <c r="S456" s="1063"/>
      <c r="T456" s="1063"/>
      <c r="U456" s="1063"/>
      <c r="V456" s="1063"/>
      <c r="W456" s="1063"/>
      <c r="X456" s="1063"/>
      <c r="Y456" s="1063"/>
      <c r="Z456" s="1063"/>
      <c r="AA456" s="1063"/>
      <c r="AB456" s="1063"/>
      <c r="AC456" s="1063"/>
      <c r="AD456" s="1063"/>
      <c r="AE456" s="1063"/>
      <c r="AF456" s="1063"/>
      <c r="AG456" s="1063"/>
      <c r="AH456" s="1063"/>
      <c r="AI456" s="1063"/>
      <c r="AJ456" s="1063"/>
      <c r="AK456" s="1063"/>
      <c r="AL456" s="1063"/>
      <c r="AM456" s="1063"/>
      <c r="AN456" s="1063"/>
      <c r="AO456" s="1063"/>
      <c r="AP456" s="1064"/>
      <c r="AQ456" s="1286" t="str">
        <f t="shared" ref="AQ456:AQ519" si="59">IF(MIN(F456:AO456)=0," ",MIN(F456:AO456))</f>
        <v xml:space="preserve"> </v>
      </c>
      <c r="AR456" s="1282">
        <f t="shared" ref="AR456:AR519" si="60">COUNTA(F456:AO456)</f>
        <v>0</v>
      </c>
      <c r="AS456" s="1065"/>
      <c r="AU456" s="1053"/>
    </row>
    <row r="457" spans="1:47" ht="12.75" hidden="1" customHeight="1">
      <c r="A457" s="1066" t="s">
        <v>797</v>
      </c>
      <c r="B457" s="1060" t="str">
        <f t="shared" si="56"/>
        <v xml:space="preserve"> </v>
      </c>
      <c r="C457" s="1077" t="s">
        <v>514</v>
      </c>
      <c r="D457" s="1282">
        <v>0</v>
      </c>
      <c r="E457" s="1077" t="str">
        <f t="shared" si="58"/>
        <v xml:space="preserve"> </v>
      </c>
      <c r="F457" s="1068"/>
      <c r="G457" s="1068"/>
      <c r="H457" s="1068"/>
      <c r="I457" s="1068"/>
      <c r="J457" s="1068"/>
      <c r="K457" s="1068"/>
      <c r="L457" s="1070"/>
      <c r="M457" s="1070"/>
      <c r="N457" s="1070"/>
      <c r="O457" s="1070"/>
      <c r="P457" s="1070"/>
      <c r="Q457" s="1070"/>
      <c r="R457" s="1070"/>
      <c r="S457" s="1070"/>
      <c r="T457" s="1070"/>
      <c r="U457" s="1070"/>
      <c r="V457" s="1070"/>
      <c r="W457" s="1070"/>
      <c r="X457" s="1070"/>
      <c r="Y457" s="1070"/>
      <c r="Z457" s="1070"/>
      <c r="AA457" s="1070"/>
      <c r="AB457" s="1070"/>
      <c r="AC457" s="1070"/>
      <c r="AD457" s="1070"/>
      <c r="AE457" s="1070"/>
      <c r="AF457" s="1070"/>
      <c r="AG457" s="1070"/>
      <c r="AH457" s="1070"/>
      <c r="AI457" s="1070"/>
      <c r="AJ457" s="1070"/>
      <c r="AK457" s="1070"/>
      <c r="AL457" s="1070"/>
      <c r="AM457" s="1070"/>
      <c r="AN457" s="1070"/>
      <c r="AO457" s="1069"/>
      <c r="AP457" s="1064"/>
      <c r="AQ457" s="1286" t="str">
        <f t="shared" si="59"/>
        <v xml:space="preserve"> </v>
      </c>
      <c r="AR457" s="1282">
        <f t="shared" si="60"/>
        <v>0</v>
      </c>
      <c r="AS457" s="1065"/>
      <c r="AT457" s="1053"/>
    </row>
    <row r="458" spans="1:47" ht="12.75" hidden="1" customHeight="1">
      <c r="A458" s="1059" t="s">
        <v>605</v>
      </c>
      <c r="B458" s="1060" t="str">
        <f t="shared" si="56"/>
        <v xml:space="preserve"> </v>
      </c>
      <c r="C458" s="1077" t="s">
        <v>514</v>
      </c>
      <c r="D458" s="1282">
        <v>0</v>
      </c>
      <c r="E458" s="1077" t="str">
        <f t="shared" si="58"/>
        <v xml:space="preserve"> </v>
      </c>
      <c r="F458" s="1006"/>
      <c r="G458" s="1006"/>
      <c r="H458" s="1006"/>
      <c r="I458" s="1006"/>
      <c r="J458" s="1006"/>
      <c r="K458" s="1006"/>
      <c r="L458" s="1062"/>
      <c r="M458" s="1062"/>
      <c r="N458" s="1062"/>
      <c r="O458" s="1062"/>
      <c r="P458" s="1062"/>
      <c r="Q458" s="1062"/>
      <c r="R458" s="1062"/>
      <c r="S458" s="1062"/>
      <c r="T458" s="1062"/>
      <c r="U458" s="1062"/>
      <c r="V458" s="1062"/>
      <c r="W458" s="1062"/>
      <c r="X458" s="1062"/>
      <c r="Y458" s="1062"/>
      <c r="Z458" s="1062"/>
      <c r="AA458" s="1062"/>
      <c r="AB458" s="1062"/>
      <c r="AC458" s="1062"/>
      <c r="AD458" s="1062"/>
      <c r="AE458" s="1062"/>
      <c r="AF458" s="1062"/>
      <c r="AG458" s="1062"/>
      <c r="AH458" s="1062"/>
      <c r="AI458" s="1062"/>
      <c r="AJ458" s="1062"/>
      <c r="AK458" s="1062"/>
      <c r="AL458" s="1062"/>
      <c r="AM458" s="1062"/>
      <c r="AN458" s="1062"/>
      <c r="AO458" s="1063"/>
      <c r="AP458" s="1064"/>
      <c r="AQ458" s="1286" t="str">
        <f t="shared" si="59"/>
        <v xml:space="preserve"> </v>
      </c>
      <c r="AR458" s="1282">
        <f t="shared" si="60"/>
        <v>0</v>
      </c>
      <c r="AS458" s="1065"/>
    </row>
    <row r="459" spans="1:47" ht="12.75" hidden="1" customHeight="1">
      <c r="A459" s="1295" t="s">
        <v>1663</v>
      </c>
      <c r="B459" s="1060">
        <f t="shared" si="56"/>
        <v>2</v>
      </c>
      <c r="C459" s="1077">
        <v>2.0034722222222221E-2</v>
      </c>
      <c r="D459" s="1287">
        <v>0</v>
      </c>
      <c r="E459" s="1077" t="str">
        <f>IFERROR(AVERAGE(F459:AO459), " ")</f>
        <v xml:space="preserve"> </v>
      </c>
      <c r="F459" s="1044"/>
      <c r="G459" s="1044"/>
      <c r="H459" s="1044"/>
      <c r="I459" s="1044"/>
      <c r="J459" s="1044"/>
      <c r="K459" s="1044"/>
      <c r="L459" s="1063"/>
      <c r="M459" s="1063"/>
      <c r="N459" s="1063"/>
      <c r="O459" s="1063"/>
      <c r="P459" s="1063"/>
      <c r="Q459" s="1063"/>
      <c r="R459" s="1063"/>
      <c r="S459" s="1063"/>
      <c r="T459" s="1063"/>
      <c r="U459" s="1063"/>
      <c r="V459" s="1063"/>
      <c r="W459" s="1063"/>
      <c r="X459" s="1063"/>
      <c r="Y459" s="1063"/>
      <c r="Z459" s="1063"/>
      <c r="AA459" s="1063"/>
      <c r="AB459" s="1063"/>
      <c r="AC459" s="1063"/>
      <c r="AD459" s="1063"/>
      <c r="AE459" s="1063"/>
      <c r="AF459" s="1063"/>
      <c r="AG459" s="1063"/>
      <c r="AH459" s="1063"/>
      <c r="AI459" s="1063"/>
      <c r="AJ459" s="1063"/>
      <c r="AK459" s="1063"/>
      <c r="AL459" s="1063"/>
      <c r="AM459" s="1063"/>
      <c r="AN459" s="1063"/>
      <c r="AO459" s="1063"/>
      <c r="AP459" s="1064"/>
      <c r="AQ459" s="1286" t="str">
        <f t="shared" si="59"/>
        <v xml:space="preserve"> </v>
      </c>
      <c r="AR459" s="1282">
        <f t="shared" si="60"/>
        <v>0</v>
      </c>
      <c r="AS459" s="1053"/>
      <c r="AT459" s="1053"/>
      <c r="AU459" s="1053"/>
    </row>
    <row r="460" spans="1:47" ht="12.75" hidden="1" customHeight="1">
      <c r="A460" s="1059" t="s">
        <v>798</v>
      </c>
      <c r="B460" s="1060" t="str">
        <f t="shared" si="56"/>
        <v xml:space="preserve"> </v>
      </c>
      <c r="C460" s="1077" t="s">
        <v>514</v>
      </c>
      <c r="D460" s="1282">
        <v>0</v>
      </c>
      <c r="E460" s="1077" t="str">
        <f t="shared" ref="E460:E467" si="61">IFERROR(AVERAGEA(F460:AO460), " ")</f>
        <v xml:space="preserve"> </v>
      </c>
      <c r="F460" s="1006"/>
      <c r="G460" s="1006"/>
      <c r="H460" s="1006"/>
      <c r="I460" s="1006"/>
      <c r="J460" s="1006"/>
      <c r="K460" s="1006"/>
      <c r="L460" s="1062"/>
      <c r="M460" s="1062"/>
      <c r="N460" s="1062"/>
      <c r="O460" s="1062"/>
      <c r="P460" s="1062"/>
      <c r="Q460" s="1062"/>
      <c r="R460" s="1062"/>
      <c r="S460" s="1062"/>
      <c r="T460" s="1062"/>
      <c r="U460" s="1062"/>
      <c r="V460" s="1062"/>
      <c r="W460" s="1062"/>
      <c r="X460" s="1062"/>
      <c r="Y460" s="1062"/>
      <c r="Z460" s="1062"/>
      <c r="AA460" s="1062"/>
      <c r="AB460" s="1062"/>
      <c r="AC460" s="1062"/>
      <c r="AD460" s="1062"/>
      <c r="AE460" s="1062"/>
      <c r="AF460" s="1062"/>
      <c r="AG460" s="1062"/>
      <c r="AH460" s="1062"/>
      <c r="AI460" s="1062"/>
      <c r="AJ460" s="1062"/>
      <c r="AK460" s="1062"/>
      <c r="AL460" s="1062"/>
      <c r="AM460" s="1062"/>
      <c r="AN460" s="1062"/>
      <c r="AO460" s="1063"/>
      <c r="AP460" s="1064"/>
      <c r="AQ460" s="1286" t="str">
        <f t="shared" si="59"/>
        <v xml:space="preserve"> </v>
      </c>
      <c r="AR460" s="1282">
        <f t="shared" si="60"/>
        <v>0</v>
      </c>
      <c r="AS460" s="1065"/>
    </row>
    <row r="461" spans="1:47" ht="12.75" hidden="1" customHeight="1">
      <c r="A461" s="1066" t="s">
        <v>1322</v>
      </c>
      <c r="B461" s="1060" t="str">
        <f t="shared" si="56"/>
        <v xml:space="preserve"> </v>
      </c>
      <c r="C461" s="1077" t="s">
        <v>514</v>
      </c>
      <c r="D461" s="1282">
        <v>0</v>
      </c>
      <c r="E461" s="1077" t="str">
        <f t="shared" si="61"/>
        <v xml:space="preserve"> </v>
      </c>
      <c r="F461" s="1044"/>
      <c r="G461" s="1044"/>
      <c r="H461" s="1044"/>
      <c r="I461" s="1044"/>
      <c r="J461" s="1044"/>
      <c r="K461" s="1044"/>
      <c r="L461" s="1063"/>
      <c r="M461" s="1063"/>
      <c r="N461" s="1063"/>
      <c r="O461" s="1063"/>
      <c r="P461" s="1063"/>
      <c r="Q461" s="1063"/>
      <c r="R461" s="1063"/>
      <c r="S461" s="1063"/>
      <c r="T461" s="1063"/>
      <c r="U461" s="1063"/>
      <c r="V461" s="1063"/>
      <c r="W461" s="1063"/>
      <c r="X461" s="1063"/>
      <c r="Y461" s="1063"/>
      <c r="Z461" s="1063"/>
      <c r="AA461" s="1063"/>
      <c r="AB461" s="1063"/>
      <c r="AC461" s="1063"/>
      <c r="AD461" s="1063"/>
      <c r="AE461" s="1063"/>
      <c r="AF461" s="1063"/>
      <c r="AG461" s="1063"/>
      <c r="AH461" s="1063"/>
      <c r="AI461" s="1063"/>
      <c r="AJ461" s="1063"/>
      <c r="AK461" s="1063"/>
      <c r="AL461" s="1063"/>
      <c r="AM461" s="1063"/>
      <c r="AN461" s="1063"/>
      <c r="AO461" s="1063"/>
      <c r="AP461" s="1064"/>
      <c r="AQ461" s="1286" t="str">
        <f t="shared" si="59"/>
        <v xml:space="preserve"> </v>
      </c>
      <c r="AR461" s="1282">
        <f t="shared" si="60"/>
        <v>0</v>
      </c>
      <c r="AS461" s="1065"/>
    </row>
    <row r="462" spans="1:47" ht="12.75" hidden="1" customHeight="1">
      <c r="A462" s="1059" t="s">
        <v>224</v>
      </c>
      <c r="B462" s="1060" t="str">
        <f t="shared" si="56"/>
        <v xml:space="preserve"> </v>
      </c>
      <c r="C462" s="1077" t="s">
        <v>514</v>
      </c>
      <c r="D462" s="1282">
        <v>0</v>
      </c>
      <c r="E462" s="1077" t="str">
        <f t="shared" si="61"/>
        <v xml:space="preserve"> </v>
      </c>
      <c r="F462" s="1006"/>
      <c r="G462" s="1006"/>
      <c r="H462" s="1006"/>
      <c r="I462" s="1006"/>
      <c r="J462" s="1006"/>
      <c r="K462" s="1006"/>
      <c r="L462" s="1062"/>
      <c r="M462" s="1062"/>
      <c r="N462" s="1062"/>
      <c r="O462" s="1062"/>
      <c r="P462" s="1062"/>
      <c r="Q462" s="1062"/>
      <c r="R462" s="1062"/>
      <c r="S462" s="1062"/>
      <c r="T462" s="1062"/>
      <c r="U462" s="1062"/>
      <c r="V462" s="1062"/>
      <c r="W462" s="1062"/>
      <c r="X462" s="1062"/>
      <c r="Y462" s="1062"/>
      <c r="Z462" s="1062"/>
      <c r="AA462" s="1062"/>
      <c r="AB462" s="1062"/>
      <c r="AC462" s="1062"/>
      <c r="AD462" s="1062"/>
      <c r="AE462" s="1062"/>
      <c r="AF462" s="1062"/>
      <c r="AG462" s="1062"/>
      <c r="AH462" s="1062"/>
      <c r="AI462" s="1062"/>
      <c r="AJ462" s="1062"/>
      <c r="AK462" s="1062"/>
      <c r="AL462" s="1062"/>
      <c r="AM462" s="1062"/>
      <c r="AN462" s="1062"/>
      <c r="AO462" s="1063"/>
      <c r="AP462" s="1064"/>
      <c r="AQ462" s="1286" t="str">
        <f t="shared" si="59"/>
        <v xml:space="preserve"> </v>
      </c>
      <c r="AR462" s="1282">
        <f t="shared" si="60"/>
        <v>0</v>
      </c>
      <c r="AS462" s="1065"/>
    </row>
    <row r="463" spans="1:47" ht="12.75" hidden="1" customHeight="1">
      <c r="A463" s="1059" t="s">
        <v>1216</v>
      </c>
      <c r="B463" s="1060" t="str">
        <f t="shared" si="56"/>
        <v xml:space="preserve"> </v>
      </c>
      <c r="C463" s="1077" t="s">
        <v>514</v>
      </c>
      <c r="D463" s="1282">
        <v>0</v>
      </c>
      <c r="E463" s="1077" t="str">
        <f t="shared" si="61"/>
        <v xml:space="preserve"> </v>
      </c>
      <c r="F463" s="1006"/>
      <c r="G463" s="1006"/>
      <c r="H463" s="1006"/>
      <c r="I463" s="1006"/>
      <c r="J463" s="1006"/>
      <c r="K463" s="1006"/>
      <c r="L463" s="1062"/>
      <c r="M463" s="1062"/>
      <c r="N463" s="1062"/>
      <c r="O463" s="1062"/>
      <c r="P463" s="1062"/>
      <c r="Q463" s="1062"/>
      <c r="R463" s="1062"/>
      <c r="S463" s="1062"/>
      <c r="T463" s="1062"/>
      <c r="U463" s="1062"/>
      <c r="V463" s="1062"/>
      <c r="W463" s="1062"/>
      <c r="X463" s="1062"/>
      <c r="Y463" s="1062"/>
      <c r="Z463" s="1062"/>
      <c r="AA463" s="1062"/>
      <c r="AB463" s="1062"/>
      <c r="AC463" s="1062"/>
      <c r="AD463" s="1062"/>
      <c r="AE463" s="1062"/>
      <c r="AF463" s="1062"/>
      <c r="AG463" s="1062"/>
      <c r="AH463" s="1062"/>
      <c r="AI463" s="1062"/>
      <c r="AJ463" s="1062"/>
      <c r="AK463" s="1062"/>
      <c r="AL463" s="1062"/>
      <c r="AM463" s="1062"/>
      <c r="AN463" s="1062"/>
      <c r="AO463" s="1063"/>
      <c r="AP463" s="1064"/>
      <c r="AQ463" s="1286" t="str">
        <f t="shared" si="59"/>
        <v xml:space="preserve"> </v>
      </c>
      <c r="AR463" s="1282">
        <f t="shared" si="60"/>
        <v>0</v>
      </c>
      <c r="AS463" s="1065"/>
    </row>
    <row r="464" spans="1:47" ht="12.75" hidden="1" customHeight="1">
      <c r="A464" s="1066" t="s">
        <v>1051</v>
      </c>
      <c r="B464" s="1060" t="str">
        <f t="shared" si="56"/>
        <v xml:space="preserve"> </v>
      </c>
      <c r="C464" s="1077" t="s">
        <v>514</v>
      </c>
      <c r="D464" s="1282">
        <v>0</v>
      </c>
      <c r="E464" s="1077" t="str">
        <f t="shared" si="61"/>
        <v xml:space="preserve"> </v>
      </c>
      <c r="F464" s="1019"/>
      <c r="G464" s="1019"/>
      <c r="H464" s="1068"/>
      <c r="I464" s="1006"/>
      <c r="J464" s="1044"/>
      <c r="K464" s="1044"/>
      <c r="L464" s="1063"/>
      <c r="M464" s="1063"/>
      <c r="N464" s="1070"/>
      <c r="O464" s="1070"/>
      <c r="P464" s="1070"/>
      <c r="Q464" s="1070"/>
      <c r="R464" s="1070"/>
      <c r="S464" s="1070"/>
      <c r="T464" s="1070"/>
      <c r="U464" s="1070"/>
      <c r="V464" s="1070"/>
      <c r="W464" s="1070"/>
      <c r="X464" s="1070"/>
      <c r="Y464" s="1070"/>
      <c r="Z464" s="1070"/>
      <c r="AA464" s="1070"/>
      <c r="AB464" s="1070"/>
      <c r="AC464" s="1070"/>
      <c r="AD464" s="1070"/>
      <c r="AE464" s="1070"/>
      <c r="AF464" s="1070"/>
      <c r="AG464" s="1070"/>
      <c r="AH464" s="1070"/>
      <c r="AI464" s="1070"/>
      <c r="AJ464" s="1070"/>
      <c r="AK464" s="1070"/>
      <c r="AL464" s="1070"/>
      <c r="AM464" s="1070"/>
      <c r="AN464" s="1070"/>
      <c r="AO464" s="1069"/>
      <c r="AP464" s="1064"/>
      <c r="AQ464" s="1286" t="str">
        <f t="shared" si="59"/>
        <v xml:space="preserve"> </v>
      </c>
      <c r="AR464" s="1282">
        <f t="shared" si="60"/>
        <v>0</v>
      </c>
      <c r="AS464" s="1065"/>
      <c r="AT464" s="1212"/>
    </row>
    <row r="465" spans="1:47" ht="12.75" hidden="1" customHeight="1">
      <c r="A465" s="1059" t="s">
        <v>1323</v>
      </c>
      <c r="B465" s="1060" t="str">
        <f t="shared" si="56"/>
        <v xml:space="preserve"> </v>
      </c>
      <c r="C465" s="1077" t="s">
        <v>514</v>
      </c>
      <c r="D465" s="1282">
        <v>0</v>
      </c>
      <c r="E465" s="1077" t="str">
        <f t="shared" si="61"/>
        <v xml:space="preserve"> </v>
      </c>
      <c r="F465" s="1044"/>
      <c r="G465" s="1044"/>
      <c r="H465" s="1044"/>
      <c r="I465" s="1044"/>
      <c r="J465" s="1044"/>
      <c r="K465" s="1044"/>
      <c r="L465" s="1063"/>
      <c r="M465" s="1063"/>
      <c r="N465" s="1063"/>
      <c r="O465" s="1063"/>
      <c r="P465" s="1063"/>
      <c r="Q465" s="1063"/>
      <c r="R465" s="1063"/>
      <c r="S465" s="1063"/>
      <c r="T465" s="1063"/>
      <c r="U465" s="1063"/>
      <c r="V465" s="1063"/>
      <c r="W465" s="1063"/>
      <c r="X465" s="1063"/>
      <c r="Y465" s="1063"/>
      <c r="Z465" s="1063"/>
      <c r="AA465" s="1063"/>
      <c r="AB465" s="1063"/>
      <c r="AC465" s="1063"/>
      <c r="AD465" s="1063"/>
      <c r="AE465" s="1063"/>
      <c r="AF465" s="1063"/>
      <c r="AG465" s="1063"/>
      <c r="AH465" s="1063"/>
      <c r="AI465" s="1063"/>
      <c r="AJ465" s="1063"/>
      <c r="AK465" s="1063"/>
      <c r="AL465" s="1063"/>
      <c r="AM465" s="1063"/>
      <c r="AN465" s="1063"/>
      <c r="AO465" s="1063"/>
      <c r="AP465" s="1064"/>
      <c r="AQ465" s="1286" t="str">
        <f t="shared" si="59"/>
        <v xml:space="preserve"> </v>
      </c>
      <c r="AR465" s="1282">
        <f t="shared" si="60"/>
        <v>0</v>
      </c>
      <c r="AS465" s="1065"/>
      <c r="AU465" s="1053"/>
    </row>
    <row r="466" spans="1:47" ht="12.75" hidden="1" customHeight="1">
      <c r="A466" s="1066" t="s">
        <v>1075</v>
      </c>
      <c r="B466" s="1060" t="str">
        <f t="shared" si="56"/>
        <v xml:space="preserve"> </v>
      </c>
      <c r="C466" s="1077" t="s">
        <v>514</v>
      </c>
      <c r="D466" s="1282">
        <v>0</v>
      </c>
      <c r="E466" s="1077" t="str">
        <f t="shared" si="61"/>
        <v xml:space="preserve"> </v>
      </c>
      <c r="F466" s="1019"/>
      <c r="G466" s="1019"/>
      <c r="H466" s="1068"/>
      <c r="I466" s="1044"/>
      <c r="J466" s="1019"/>
      <c r="K466" s="1019"/>
      <c r="L466" s="1069"/>
      <c r="M466" s="1069"/>
      <c r="N466" s="1070"/>
      <c r="O466" s="1070"/>
      <c r="P466" s="1070"/>
      <c r="Q466" s="1070"/>
      <c r="R466" s="1070"/>
      <c r="S466" s="1070"/>
      <c r="T466" s="1070"/>
      <c r="U466" s="1070"/>
      <c r="V466" s="1070"/>
      <c r="W466" s="1070"/>
      <c r="X466" s="1070"/>
      <c r="Y466" s="1070"/>
      <c r="Z466" s="1070"/>
      <c r="AA466" s="1070"/>
      <c r="AB466" s="1070"/>
      <c r="AC466" s="1070"/>
      <c r="AD466" s="1070"/>
      <c r="AE466" s="1070"/>
      <c r="AF466" s="1070"/>
      <c r="AG466" s="1070"/>
      <c r="AH466" s="1070"/>
      <c r="AI466" s="1070"/>
      <c r="AJ466" s="1070"/>
      <c r="AK466" s="1070"/>
      <c r="AL466" s="1070"/>
      <c r="AM466" s="1070"/>
      <c r="AN466" s="1070"/>
      <c r="AO466" s="1069"/>
      <c r="AP466" s="1064"/>
      <c r="AQ466" s="1286" t="str">
        <f t="shared" si="59"/>
        <v xml:space="preserve"> </v>
      </c>
      <c r="AR466" s="1282">
        <f t="shared" si="60"/>
        <v>0</v>
      </c>
      <c r="AS466" s="1065"/>
    </row>
    <row r="467" spans="1:47" ht="12.75" hidden="1" customHeight="1">
      <c r="A467" s="1059" t="s">
        <v>365</v>
      </c>
      <c r="B467" s="1060" t="str">
        <f t="shared" si="56"/>
        <v xml:space="preserve"> </v>
      </c>
      <c r="C467" s="1077" t="s">
        <v>514</v>
      </c>
      <c r="D467" s="1282">
        <v>0</v>
      </c>
      <c r="E467" s="1077" t="str">
        <f t="shared" si="61"/>
        <v xml:space="preserve"> </v>
      </c>
      <c r="F467" s="1006"/>
      <c r="G467" s="1006"/>
      <c r="H467" s="1006"/>
      <c r="I467" s="1044"/>
      <c r="J467" s="1006"/>
      <c r="K467" s="1006"/>
      <c r="L467" s="1062"/>
      <c r="M467" s="1062"/>
      <c r="N467" s="1062"/>
      <c r="O467" s="1062"/>
      <c r="P467" s="1062"/>
      <c r="Q467" s="1062"/>
      <c r="R467" s="1062"/>
      <c r="S467" s="1062"/>
      <c r="T467" s="1062"/>
      <c r="U467" s="1062"/>
      <c r="V467" s="1062"/>
      <c r="W467" s="1062"/>
      <c r="X467" s="1062"/>
      <c r="Y467" s="1062"/>
      <c r="Z467" s="1062"/>
      <c r="AA467" s="1062"/>
      <c r="AB467" s="1062"/>
      <c r="AC467" s="1062"/>
      <c r="AD467" s="1062"/>
      <c r="AE467" s="1062"/>
      <c r="AF467" s="1062"/>
      <c r="AG467" s="1062"/>
      <c r="AH467" s="1062"/>
      <c r="AI467" s="1062"/>
      <c r="AJ467" s="1062"/>
      <c r="AK467" s="1062"/>
      <c r="AL467" s="1062"/>
      <c r="AM467" s="1062"/>
      <c r="AN467" s="1062"/>
      <c r="AO467" s="1063"/>
      <c r="AP467" s="1064"/>
      <c r="AQ467" s="1286" t="str">
        <f t="shared" si="59"/>
        <v xml:space="preserve"> </v>
      </c>
      <c r="AR467" s="1282">
        <f t="shared" si="60"/>
        <v>0</v>
      </c>
      <c r="AS467" s="1065"/>
    </row>
    <row r="468" spans="1:47" ht="12.75" hidden="1" customHeight="1">
      <c r="A468" s="1066" t="s">
        <v>1742</v>
      </c>
      <c r="B468" s="1095">
        <v>5</v>
      </c>
      <c r="C468" s="1077"/>
      <c r="D468" s="1090">
        <v>1</v>
      </c>
      <c r="E468" s="1077">
        <f>IFERROR(AVERAGE(F468:AO468), " ")</f>
        <v>1.7303240740740741E-2</v>
      </c>
      <c r="F468" s="1043"/>
      <c r="G468" s="1043"/>
      <c r="H468" s="1043"/>
      <c r="I468" s="1043"/>
      <c r="J468" s="1043"/>
      <c r="K468" s="1043"/>
      <c r="L468" s="1063"/>
      <c r="M468" s="1063"/>
      <c r="N468" s="1063"/>
      <c r="O468" s="1063"/>
      <c r="P468" s="1063"/>
      <c r="Q468" s="1063"/>
      <c r="R468" s="1063"/>
      <c r="S468" s="1063"/>
      <c r="T468" s="1063"/>
      <c r="U468" s="1063"/>
      <c r="V468" s="1063"/>
      <c r="W468" s="1063"/>
      <c r="X468" s="1063"/>
      <c r="Y468" s="1063"/>
      <c r="Z468" s="1063"/>
      <c r="AA468" s="1063"/>
      <c r="AB468" s="1063"/>
      <c r="AC468" s="1063"/>
      <c r="AD468" s="1063"/>
      <c r="AE468" s="1063"/>
      <c r="AF468" s="1063"/>
      <c r="AG468" s="1063"/>
      <c r="AH468" s="1063">
        <v>1.7303240740740741E-2</v>
      </c>
      <c r="AI468" s="1063"/>
      <c r="AJ468" s="1063"/>
      <c r="AK468" s="1063"/>
      <c r="AL468" s="1063"/>
      <c r="AM468" s="1063"/>
      <c r="AN468" s="1063"/>
      <c r="AO468" s="1063"/>
      <c r="AP468" s="1083"/>
      <c r="AQ468" s="1286">
        <f t="shared" si="59"/>
        <v>1.7303240740740741E-2</v>
      </c>
      <c r="AR468" s="1282">
        <f t="shared" si="60"/>
        <v>1</v>
      </c>
      <c r="AS468" s="1053"/>
      <c r="AT468" s="1053"/>
      <c r="AU468" s="1053"/>
    </row>
    <row r="469" spans="1:47" ht="12.75" hidden="1" customHeight="1">
      <c r="A469" s="1066" t="s">
        <v>903</v>
      </c>
      <c r="B469" s="1060" t="str">
        <f t="shared" ref="B469:B510" si="62">IFERROR(MINUTE(B$5)-MINUTE(C469)," ")</f>
        <v xml:space="preserve"> </v>
      </c>
      <c r="C469" s="1077" t="s">
        <v>514</v>
      </c>
      <c r="D469" s="1282">
        <v>0</v>
      </c>
      <c r="E469" s="1077" t="str">
        <f t="shared" ref="E469:E478" si="63">IFERROR(AVERAGEA(F469:AO469), " ")</f>
        <v xml:space="preserve"> </v>
      </c>
      <c r="F469" s="1019"/>
      <c r="G469" s="1019"/>
      <c r="H469" s="1068"/>
      <c r="I469" s="1044"/>
      <c r="J469" s="1019"/>
      <c r="K469" s="1019"/>
      <c r="L469" s="1069"/>
      <c r="M469" s="1069"/>
      <c r="N469" s="1070"/>
      <c r="O469" s="1070"/>
      <c r="P469" s="1070"/>
      <c r="Q469" s="1070"/>
      <c r="R469" s="1070"/>
      <c r="S469" s="1070"/>
      <c r="T469" s="1070"/>
      <c r="U469" s="1070"/>
      <c r="V469" s="1070"/>
      <c r="W469" s="1070"/>
      <c r="X469" s="1070"/>
      <c r="Y469" s="1070"/>
      <c r="Z469" s="1070"/>
      <c r="AA469" s="1070"/>
      <c r="AB469" s="1070"/>
      <c r="AC469" s="1070"/>
      <c r="AD469" s="1070"/>
      <c r="AE469" s="1070"/>
      <c r="AF469" s="1070"/>
      <c r="AG469" s="1070"/>
      <c r="AH469" s="1070"/>
      <c r="AI469" s="1070"/>
      <c r="AJ469" s="1070"/>
      <c r="AK469" s="1070"/>
      <c r="AL469" s="1070"/>
      <c r="AM469" s="1070"/>
      <c r="AN469" s="1070"/>
      <c r="AO469" s="1069"/>
      <c r="AP469" s="1064"/>
      <c r="AQ469" s="1286" t="str">
        <f t="shared" si="59"/>
        <v xml:space="preserve"> </v>
      </c>
      <c r="AR469" s="1282">
        <f t="shared" si="60"/>
        <v>0</v>
      </c>
      <c r="AS469" s="1065"/>
    </row>
    <row r="470" spans="1:47" ht="12.75" hidden="1" customHeight="1">
      <c r="A470" s="1066" t="s">
        <v>1170</v>
      </c>
      <c r="B470" s="1060" t="str">
        <f t="shared" si="62"/>
        <v xml:space="preserve"> </v>
      </c>
      <c r="C470" s="1077" t="s">
        <v>514</v>
      </c>
      <c r="D470" s="1282">
        <v>0</v>
      </c>
      <c r="E470" s="1077" t="str">
        <f t="shared" si="63"/>
        <v xml:space="preserve"> </v>
      </c>
      <c r="F470" s="1044"/>
      <c r="G470" s="1044"/>
      <c r="H470" s="1006"/>
      <c r="I470" s="1044"/>
      <c r="J470" s="1044"/>
      <c r="K470" s="1044"/>
      <c r="L470" s="1063"/>
      <c r="M470" s="1063"/>
      <c r="N470" s="1087"/>
      <c r="O470" s="1087"/>
      <c r="P470" s="1087"/>
      <c r="Q470" s="1087"/>
      <c r="R470" s="1087"/>
      <c r="S470" s="1087"/>
      <c r="T470" s="1087"/>
      <c r="U470" s="1087"/>
      <c r="V470" s="1087"/>
      <c r="W470" s="1087"/>
      <c r="X470" s="1087"/>
      <c r="Y470" s="1087"/>
      <c r="Z470" s="1087"/>
      <c r="AA470" s="1087"/>
      <c r="AB470" s="1087"/>
      <c r="AC470" s="1087"/>
      <c r="AD470" s="1087"/>
      <c r="AE470" s="1087"/>
      <c r="AF470" s="1087"/>
      <c r="AG470" s="1087"/>
      <c r="AH470" s="1087"/>
      <c r="AI470" s="1087"/>
      <c r="AJ470" s="1087"/>
      <c r="AK470" s="1087"/>
      <c r="AL470" s="1087"/>
      <c r="AM470" s="1087"/>
      <c r="AN470" s="1087"/>
      <c r="AO470" s="1094"/>
      <c r="AP470" s="1064"/>
      <c r="AQ470" s="1286" t="str">
        <f t="shared" si="59"/>
        <v xml:space="preserve"> </v>
      </c>
      <c r="AR470" s="1282">
        <f t="shared" si="60"/>
        <v>0</v>
      </c>
      <c r="AS470" s="1065"/>
    </row>
    <row r="471" spans="1:47" ht="12.75" hidden="1" customHeight="1">
      <c r="A471" s="1066" t="s">
        <v>938</v>
      </c>
      <c r="B471" s="1060" t="str">
        <f t="shared" si="62"/>
        <v xml:space="preserve"> </v>
      </c>
      <c r="C471" s="1077" t="s">
        <v>514</v>
      </c>
      <c r="D471" s="1282">
        <v>0</v>
      </c>
      <c r="E471" s="1077" t="str">
        <f t="shared" si="63"/>
        <v xml:space="preserve"> </v>
      </c>
      <c r="F471" s="1019"/>
      <c r="G471" s="1019"/>
      <c r="H471" s="1068"/>
      <c r="I471" s="1044"/>
      <c r="J471" s="1019"/>
      <c r="K471" s="1019"/>
      <c r="L471" s="1069"/>
      <c r="M471" s="1069"/>
      <c r="N471" s="1070"/>
      <c r="O471" s="1070"/>
      <c r="P471" s="1070"/>
      <c r="Q471" s="1070"/>
      <c r="R471" s="1070"/>
      <c r="S471" s="1070"/>
      <c r="T471" s="1070"/>
      <c r="U471" s="1070"/>
      <c r="V471" s="1070"/>
      <c r="W471" s="1070"/>
      <c r="X471" s="1070"/>
      <c r="Y471" s="1070"/>
      <c r="Z471" s="1070"/>
      <c r="AA471" s="1070"/>
      <c r="AB471" s="1070"/>
      <c r="AC471" s="1070"/>
      <c r="AD471" s="1070"/>
      <c r="AE471" s="1070"/>
      <c r="AF471" s="1070"/>
      <c r="AG471" s="1070"/>
      <c r="AH471" s="1070"/>
      <c r="AI471" s="1070"/>
      <c r="AJ471" s="1070"/>
      <c r="AK471" s="1070"/>
      <c r="AL471" s="1070"/>
      <c r="AM471" s="1070"/>
      <c r="AN471" s="1070"/>
      <c r="AO471" s="1069"/>
      <c r="AP471" s="1064"/>
      <c r="AQ471" s="1286" t="str">
        <f t="shared" si="59"/>
        <v xml:space="preserve"> </v>
      </c>
      <c r="AR471" s="1282">
        <f t="shared" si="60"/>
        <v>0</v>
      </c>
      <c r="AS471" s="1065"/>
    </row>
    <row r="472" spans="1:47" ht="12.75" hidden="1" customHeight="1">
      <c r="A472" s="1059" t="s">
        <v>1219</v>
      </c>
      <c r="B472" s="1060" t="str">
        <f t="shared" si="62"/>
        <v xml:space="preserve"> </v>
      </c>
      <c r="C472" s="1077" t="s">
        <v>514</v>
      </c>
      <c r="D472" s="1282">
        <v>0</v>
      </c>
      <c r="E472" s="1077" t="str">
        <f t="shared" si="63"/>
        <v xml:space="preserve"> </v>
      </c>
      <c r="F472" s="1006"/>
      <c r="G472" s="1006"/>
      <c r="H472" s="1006"/>
      <c r="I472" s="1044"/>
      <c r="J472" s="1006"/>
      <c r="K472" s="1006"/>
      <c r="L472" s="1062"/>
      <c r="M472" s="1062"/>
      <c r="N472" s="1062"/>
      <c r="O472" s="1062"/>
      <c r="P472" s="1062"/>
      <c r="Q472" s="1062"/>
      <c r="R472" s="1062"/>
      <c r="S472" s="1062"/>
      <c r="T472" s="1062"/>
      <c r="U472" s="1062"/>
      <c r="V472" s="1062"/>
      <c r="W472" s="1062"/>
      <c r="X472" s="1062"/>
      <c r="Y472" s="1062"/>
      <c r="Z472" s="1062"/>
      <c r="AA472" s="1062"/>
      <c r="AB472" s="1062"/>
      <c r="AC472" s="1062"/>
      <c r="AD472" s="1062"/>
      <c r="AE472" s="1062"/>
      <c r="AF472" s="1062"/>
      <c r="AG472" s="1062"/>
      <c r="AH472" s="1062"/>
      <c r="AI472" s="1062"/>
      <c r="AJ472" s="1062"/>
      <c r="AK472" s="1062"/>
      <c r="AL472" s="1062"/>
      <c r="AM472" s="1062"/>
      <c r="AN472" s="1062"/>
      <c r="AO472" s="1063"/>
      <c r="AP472" s="1064"/>
      <c r="AQ472" s="1286" t="str">
        <f t="shared" si="59"/>
        <v xml:space="preserve"> </v>
      </c>
      <c r="AR472" s="1282">
        <f t="shared" si="60"/>
        <v>0</v>
      </c>
      <c r="AS472" s="1065"/>
    </row>
    <row r="473" spans="1:47" ht="12.75" hidden="1" customHeight="1">
      <c r="A473" s="1066" t="s">
        <v>888</v>
      </c>
      <c r="B473" s="1060" t="str">
        <f t="shared" si="62"/>
        <v xml:space="preserve"> </v>
      </c>
      <c r="C473" s="1077" t="s">
        <v>514</v>
      </c>
      <c r="D473" s="1282">
        <v>0</v>
      </c>
      <c r="E473" s="1077" t="str">
        <f t="shared" si="63"/>
        <v xml:space="preserve"> </v>
      </c>
      <c r="F473" s="1019"/>
      <c r="G473" s="1019"/>
      <c r="H473" s="1068"/>
      <c r="I473" s="1044"/>
      <c r="J473" s="1019"/>
      <c r="K473" s="1019"/>
      <c r="L473" s="1069"/>
      <c r="M473" s="1069"/>
      <c r="N473" s="1070"/>
      <c r="O473" s="1070"/>
      <c r="P473" s="1070"/>
      <c r="Q473" s="1070"/>
      <c r="R473" s="1070"/>
      <c r="S473" s="1070"/>
      <c r="T473" s="1070"/>
      <c r="U473" s="1070"/>
      <c r="V473" s="1070"/>
      <c r="W473" s="1070"/>
      <c r="X473" s="1070"/>
      <c r="Y473" s="1070"/>
      <c r="Z473" s="1070"/>
      <c r="AA473" s="1070"/>
      <c r="AB473" s="1070"/>
      <c r="AC473" s="1070"/>
      <c r="AD473" s="1070"/>
      <c r="AE473" s="1070"/>
      <c r="AF473" s="1070"/>
      <c r="AG473" s="1070"/>
      <c r="AH473" s="1070"/>
      <c r="AI473" s="1070"/>
      <c r="AJ473" s="1070"/>
      <c r="AK473" s="1070"/>
      <c r="AL473" s="1070"/>
      <c r="AM473" s="1070"/>
      <c r="AN473" s="1070"/>
      <c r="AO473" s="1069"/>
      <c r="AP473" s="1064"/>
      <c r="AQ473" s="1286" t="str">
        <f t="shared" si="59"/>
        <v xml:space="preserve"> </v>
      </c>
      <c r="AR473" s="1282">
        <f t="shared" si="60"/>
        <v>0</v>
      </c>
      <c r="AS473" s="1065"/>
    </row>
    <row r="474" spans="1:47" ht="12.75" hidden="1" customHeight="1">
      <c r="A474" s="1059" t="s">
        <v>485</v>
      </c>
      <c r="B474" s="1060" t="str">
        <f t="shared" si="62"/>
        <v xml:space="preserve"> </v>
      </c>
      <c r="C474" s="1077" t="s">
        <v>514</v>
      </c>
      <c r="D474" s="1282">
        <v>0</v>
      </c>
      <c r="E474" s="1077" t="str">
        <f t="shared" si="63"/>
        <v xml:space="preserve"> </v>
      </c>
      <c r="F474" s="1006"/>
      <c r="G474" s="1006"/>
      <c r="H474" s="1006"/>
      <c r="I474" s="1044"/>
      <c r="J474" s="1006"/>
      <c r="K474" s="1006"/>
      <c r="L474" s="1062"/>
      <c r="M474" s="1062"/>
      <c r="N474" s="1062"/>
      <c r="O474" s="1062"/>
      <c r="P474" s="1062"/>
      <c r="Q474" s="1062"/>
      <c r="R474" s="1062"/>
      <c r="S474" s="1062"/>
      <c r="T474" s="1062"/>
      <c r="U474" s="1062"/>
      <c r="V474" s="1062"/>
      <c r="W474" s="1062"/>
      <c r="X474" s="1062"/>
      <c r="Y474" s="1062"/>
      <c r="Z474" s="1062"/>
      <c r="AA474" s="1062"/>
      <c r="AB474" s="1062"/>
      <c r="AC474" s="1062"/>
      <c r="AD474" s="1062"/>
      <c r="AE474" s="1062"/>
      <c r="AF474" s="1062"/>
      <c r="AG474" s="1062"/>
      <c r="AH474" s="1062"/>
      <c r="AI474" s="1062"/>
      <c r="AJ474" s="1062"/>
      <c r="AK474" s="1062"/>
      <c r="AL474" s="1062"/>
      <c r="AM474" s="1062"/>
      <c r="AN474" s="1062"/>
      <c r="AO474" s="1063"/>
      <c r="AP474" s="1064"/>
      <c r="AQ474" s="1286" t="str">
        <f t="shared" si="59"/>
        <v xml:space="preserve"> </v>
      </c>
      <c r="AR474" s="1282">
        <f t="shared" si="60"/>
        <v>0</v>
      </c>
      <c r="AS474" s="1065"/>
    </row>
    <row r="475" spans="1:47" ht="12.75" hidden="1" customHeight="1">
      <c r="A475" s="1059" t="s">
        <v>706</v>
      </c>
      <c r="B475" s="1060" t="str">
        <f t="shared" si="62"/>
        <v xml:space="preserve"> </v>
      </c>
      <c r="C475" s="1077" t="s">
        <v>514</v>
      </c>
      <c r="D475" s="1282">
        <v>0</v>
      </c>
      <c r="E475" s="1077" t="str">
        <f t="shared" si="63"/>
        <v xml:space="preserve"> </v>
      </c>
      <c r="F475" s="1006"/>
      <c r="G475" s="1006"/>
      <c r="H475" s="1006"/>
      <c r="I475" s="1044"/>
      <c r="J475" s="1006"/>
      <c r="K475" s="1006"/>
      <c r="L475" s="1062"/>
      <c r="M475" s="1062"/>
      <c r="N475" s="1062"/>
      <c r="O475" s="1062"/>
      <c r="P475" s="1062"/>
      <c r="Q475" s="1062"/>
      <c r="R475" s="1062"/>
      <c r="S475" s="1062"/>
      <c r="T475" s="1062"/>
      <c r="U475" s="1062"/>
      <c r="V475" s="1062"/>
      <c r="W475" s="1062"/>
      <c r="X475" s="1062"/>
      <c r="Y475" s="1062"/>
      <c r="Z475" s="1062"/>
      <c r="AA475" s="1062"/>
      <c r="AB475" s="1062"/>
      <c r="AC475" s="1062"/>
      <c r="AD475" s="1062"/>
      <c r="AE475" s="1062"/>
      <c r="AF475" s="1062"/>
      <c r="AG475" s="1062"/>
      <c r="AH475" s="1062"/>
      <c r="AI475" s="1062"/>
      <c r="AJ475" s="1062"/>
      <c r="AK475" s="1062"/>
      <c r="AL475" s="1062"/>
      <c r="AM475" s="1062"/>
      <c r="AN475" s="1062"/>
      <c r="AO475" s="1063"/>
      <c r="AP475" s="1064"/>
      <c r="AQ475" s="1286" t="str">
        <f t="shared" si="59"/>
        <v xml:space="preserve"> </v>
      </c>
      <c r="AR475" s="1282">
        <f t="shared" si="60"/>
        <v>0</v>
      </c>
      <c r="AS475" s="1065"/>
    </row>
    <row r="476" spans="1:47" ht="12.75" hidden="1" customHeight="1">
      <c r="A476" s="1066" t="s">
        <v>1129</v>
      </c>
      <c r="B476" s="1060" t="str">
        <f t="shared" si="62"/>
        <v xml:space="preserve"> </v>
      </c>
      <c r="C476" s="1077" t="s">
        <v>514</v>
      </c>
      <c r="D476" s="1282">
        <v>0</v>
      </c>
      <c r="E476" s="1077" t="str">
        <f t="shared" si="63"/>
        <v xml:space="preserve"> </v>
      </c>
      <c r="F476" s="1044"/>
      <c r="G476" s="1044"/>
      <c r="H476" s="1006"/>
      <c r="I476" s="1044"/>
      <c r="J476" s="1044"/>
      <c r="K476" s="1044"/>
      <c r="L476" s="1063"/>
      <c r="M476" s="1063"/>
      <c r="N476" s="1062"/>
      <c r="O476" s="1062"/>
      <c r="P476" s="1062"/>
      <c r="Q476" s="1062"/>
      <c r="R476" s="1062"/>
      <c r="S476" s="1062"/>
      <c r="T476" s="1062"/>
      <c r="U476" s="1062"/>
      <c r="V476" s="1062"/>
      <c r="W476" s="1062"/>
      <c r="X476" s="1062"/>
      <c r="Y476" s="1062"/>
      <c r="Z476" s="1062"/>
      <c r="AA476" s="1062"/>
      <c r="AB476" s="1062"/>
      <c r="AC476" s="1062"/>
      <c r="AD476" s="1062"/>
      <c r="AE476" s="1062"/>
      <c r="AF476" s="1062"/>
      <c r="AG476" s="1062"/>
      <c r="AH476" s="1062"/>
      <c r="AI476" s="1062"/>
      <c r="AJ476" s="1062"/>
      <c r="AK476" s="1062"/>
      <c r="AL476" s="1062"/>
      <c r="AM476" s="1062"/>
      <c r="AN476" s="1062"/>
      <c r="AO476" s="1063"/>
      <c r="AP476" s="1064"/>
      <c r="AQ476" s="1286" t="str">
        <f t="shared" si="59"/>
        <v xml:space="preserve"> </v>
      </c>
      <c r="AR476" s="1282">
        <f t="shared" si="60"/>
        <v>0</v>
      </c>
      <c r="AS476" s="1065"/>
    </row>
    <row r="477" spans="1:47" ht="12.75" hidden="1" customHeight="1">
      <c r="A477" s="1066" t="s">
        <v>937</v>
      </c>
      <c r="B477" s="1060" t="str">
        <f t="shared" si="62"/>
        <v xml:space="preserve"> </v>
      </c>
      <c r="C477" s="1077" t="s">
        <v>514</v>
      </c>
      <c r="D477" s="1282">
        <v>0</v>
      </c>
      <c r="E477" s="1077" t="str">
        <f t="shared" si="63"/>
        <v xml:space="preserve"> </v>
      </c>
      <c r="F477" s="1019"/>
      <c r="G477" s="1019"/>
      <c r="H477" s="1068"/>
      <c r="I477" s="1044"/>
      <c r="J477" s="1019"/>
      <c r="K477" s="1019"/>
      <c r="L477" s="1069"/>
      <c r="M477" s="1069"/>
      <c r="N477" s="1070"/>
      <c r="O477" s="1070"/>
      <c r="P477" s="1070"/>
      <c r="Q477" s="1070"/>
      <c r="R477" s="1070"/>
      <c r="S477" s="1070"/>
      <c r="T477" s="1070"/>
      <c r="U477" s="1070"/>
      <c r="V477" s="1070"/>
      <c r="W477" s="1070"/>
      <c r="X477" s="1070"/>
      <c r="Y477" s="1070"/>
      <c r="Z477" s="1070"/>
      <c r="AA477" s="1070"/>
      <c r="AB477" s="1070"/>
      <c r="AC477" s="1070"/>
      <c r="AD477" s="1070"/>
      <c r="AE477" s="1070"/>
      <c r="AF477" s="1070"/>
      <c r="AG477" s="1070"/>
      <c r="AH477" s="1070"/>
      <c r="AI477" s="1070"/>
      <c r="AJ477" s="1070"/>
      <c r="AK477" s="1070"/>
      <c r="AL477" s="1070"/>
      <c r="AM477" s="1070"/>
      <c r="AN477" s="1070"/>
      <c r="AO477" s="1069"/>
      <c r="AP477" s="1290"/>
      <c r="AQ477" s="1286" t="str">
        <f t="shared" si="59"/>
        <v xml:space="preserve"> </v>
      </c>
      <c r="AR477" s="1282">
        <f t="shared" si="60"/>
        <v>0</v>
      </c>
      <c r="AS477" s="1065"/>
    </row>
    <row r="478" spans="1:47" ht="12.75" hidden="1" customHeight="1">
      <c r="A478" s="1066" t="s">
        <v>799</v>
      </c>
      <c r="B478" s="1060" t="str">
        <f t="shared" si="62"/>
        <v xml:space="preserve"> </v>
      </c>
      <c r="C478" s="1077" t="s">
        <v>514</v>
      </c>
      <c r="D478" s="1282">
        <v>0</v>
      </c>
      <c r="E478" s="1077" t="str">
        <f t="shared" si="63"/>
        <v xml:space="preserve"> </v>
      </c>
      <c r="F478" s="1006"/>
      <c r="G478" s="1006"/>
      <c r="H478" s="1006"/>
      <c r="I478" s="1044"/>
      <c r="J478" s="1006"/>
      <c r="K478" s="1006"/>
      <c r="L478" s="1062"/>
      <c r="M478" s="1062"/>
      <c r="N478" s="1062"/>
      <c r="O478" s="1062"/>
      <c r="P478" s="1062"/>
      <c r="Q478" s="1062"/>
      <c r="R478" s="1062"/>
      <c r="S478" s="1062"/>
      <c r="T478" s="1062"/>
      <c r="U478" s="1062"/>
      <c r="V478" s="1062"/>
      <c r="W478" s="1062"/>
      <c r="X478" s="1062"/>
      <c r="Y478" s="1062"/>
      <c r="Z478" s="1062"/>
      <c r="AA478" s="1062"/>
      <c r="AB478" s="1062"/>
      <c r="AC478" s="1062"/>
      <c r="AD478" s="1062"/>
      <c r="AE478" s="1062"/>
      <c r="AF478" s="1062"/>
      <c r="AG478" s="1062"/>
      <c r="AH478" s="1062"/>
      <c r="AI478" s="1062"/>
      <c r="AJ478" s="1062"/>
      <c r="AK478" s="1062"/>
      <c r="AL478" s="1062"/>
      <c r="AM478" s="1062"/>
      <c r="AN478" s="1062"/>
      <c r="AO478" s="1063"/>
      <c r="AP478" s="1064"/>
      <c r="AQ478" s="1286" t="str">
        <f t="shared" si="59"/>
        <v xml:space="preserve"> </v>
      </c>
      <c r="AR478" s="1282">
        <f t="shared" si="60"/>
        <v>0</v>
      </c>
      <c r="AS478" s="1065"/>
    </row>
    <row r="479" spans="1:47" ht="12.75" hidden="1" customHeight="1">
      <c r="A479" s="1066" t="s">
        <v>1284</v>
      </c>
      <c r="B479" s="1060">
        <f t="shared" si="62"/>
        <v>12</v>
      </c>
      <c r="C479" s="1077">
        <v>1.2835648148148148E-2</v>
      </c>
      <c r="D479" s="1287">
        <v>0</v>
      </c>
      <c r="E479" s="1077" t="str">
        <f>IFERROR(AVERAGE(F479:AO479), " ")</f>
        <v xml:space="preserve"> </v>
      </c>
      <c r="F479" s="1044"/>
      <c r="G479" s="1044"/>
      <c r="H479" s="1044"/>
      <c r="I479" s="1044"/>
      <c r="J479" s="1044"/>
      <c r="K479" s="1044"/>
      <c r="L479" s="1063"/>
      <c r="M479" s="1063"/>
      <c r="N479" s="1063"/>
      <c r="O479" s="1063"/>
      <c r="P479" s="1063"/>
      <c r="Q479" s="1063"/>
      <c r="R479" s="1063"/>
      <c r="S479" s="1063"/>
      <c r="T479" s="1063"/>
      <c r="U479" s="1063"/>
      <c r="V479" s="1063"/>
      <c r="W479" s="1063"/>
      <c r="X479" s="1063"/>
      <c r="Y479" s="1063"/>
      <c r="Z479" s="1063"/>
      <c r="AA479" s="1063"/>
      <c r="AB479" s="1063"/>
      <c r="AC479" s="1063"/>
      <c r="AD479" s="1063"/>
      <c r="AE479" s="1063"/>
      <c r="AF479" s="1063"/>
      <c r="AG479" s="1063"/>
      <c r="AH479" s="1063"/>
      <c r="AI479" s="1063"/>
      <c r="AJ479" s="1063"/>
      <c r="AK479" s="1063"/>
      <c r="AL479" s="1063"/>
      <c r="AM479" s="1063"/>
      <c r="AN479" s="1063"/>
      <c r="AO479" s="1063"/>
      <c r="AP479" s="1064"/>
      <c r="AQ479" s="1286" t="str">
        <f t="shared" si="59"/>
        <v xml:space="preserve"> </v>
      </c>
      <c r="AR479" s="1282">
        <f t="shared" si="60"/>
        <v>0</v>
      </c>
      <c r="AS479" s="1065"/>
    </row>
    <row r="480" spans="1:47" ht="12.75" hidden="1" customHeight="1">
      <c r="A480" s="1066" t="s">
        <v>1109</v>
      </c>
      <c r="B480" s="1060" t="str">
        <f t="shared" si="62"/>
        <v xml:space="preserve"> </v>
      </c>
      <c r="C480" s="1077" t="s">
        <v>514</v>
      </c>
      <c r="D480" s="1282">
        <v>0</v>
      </c>
      <c r="E480" s="1077" t="str">
        <f t="shared" ref="E480:E487" si="64">IFERROR(AVERAGEA(F480:AO480), " ")</f>
        <v xml:space="preserve"> </v>
      </c>
      <c r="F480" s="1019"/>
      <c r="G480" s="1019"/>
      <c r="H480" s="1068"/>
      <c r="I480" s="1044"/>
      <c r="J480" s="1044"/>
      <c r="K480" s="1044"/>
      <c r="L480" s="1063"/>
      <c r="M480" s="1063"/>
      <c r="N480" s="1070"/>
      <c r="O480" s="1070"/>
      <c r="P480" s="1070"/>
      <c r="Q480" s="1070"/>
      <c r="R480" s="1070"/>
      <c r="S480" s="1070"/>
      <c r="T480" s="1070"/>
      <c r="U480" s="1070"/>
      <c r="V480" s="1070"/>
      <c r="W480" s="1070"/>
      <c r="X480" s="1070"/>
      <c r="Y480" s="1070"/>
      <c r="Z480" s="1070"/>
      <c r="AA480" s="1070"/>
      <c r="AB480" s="1070"/>
      <c r="AC480" s="1070"/>
      <c r="AD480" s="1070"/>
      <c r="AE480" s="1070"/>
      <c r="AF480" s="1070"/>
      <c r="AG480" s="1070"/>
      <c r="AH480" s="1070"/>
      <c r="AI480" s="1070"/>
      <c r="AJ480" s="1070"/>
      <c r="AK480" s="1070"/>
      <c r="AL480" s="1070"/>
      <c r="AM480" s="1070"/>
      <c r="AN480" s="1070"/>
      <c r="AO480" s="1069"/>
      <c r="AP480" s="1064"/>
      <c r="AQ480" s="1286" t="str">
        <f t="shared" si="59"/>
        <v xml:space="preserve"> </v>
      </c>
      <c r="AR480" s="1282">
        <f t="shared" si="60"/>
        <v>0</v>
      </c>
      <c r="AS480" s="1065"/>
    </row>
    <row r="481" spans="1:45" ht="12.75" hidden="1" customHeight="1">
      <c r="A481" s="1066" t="s">
        <v>1110</v>
      </c>
      <c r="B481" s="1060" t="str">
        <f t="shared" si="62"/>
        <v xml:space="preserve"> </v>
      </c>
      <c r="C481" s="1077" t="s">
        <v>514</v>
      </c>
      <c r="D481" s="1282">
        <v>0</v>
      </c>
      <c r="E481" s="1077" t="str">
        <f t="shared" si="64"/>
        <v xml:space="preserve"> </v>
      </c>
      <c r="F481" s="1019"/>
      <c r="G481" s="1019"/>
      <c r="H481" s="1068"/>
      <c r="I481" s="1044"/>
      <c r="J481" s="1019"/>
      <c r="K481" s="1019"/>
      <c r="L481" s="1069"/>
      <c r="M481" s="1069"/>
      <c r="N481" s="1070"/>
      <c r="O481" s="1070"/>
      <c r="P481" s="1070"/>
      <c r="Q481" s="1070"/>
      <c r="R481" s="1070"/>
      <c r="S481" s="1070"/>
      <c r="T481" s="1070"/>
      <c r="U481" s="1070"/>
      <c r="V481" s="1070"/>
      <c r="W481" s="1070"/>
      <c r="X481" s="1070"/>
      <c r="Y481" s="1070"/>
      <c r="Z481" s="1070"/>
      <c r="AA481" s="1070"/>
      <c r="AB481" s="1070"/>
      <c r="AC481" s="1070"/>
      <c r="AD481" s="1070"/>
      <c r="AE481" s="1070"/>
      <c r="AF481" s="1070"/>
      <c r="AG481" s="1070"/>
      <c r="AH481" s="1070"/>
      <c r="AI481" s="1070"/>
      <c r="AJ481" s="1070"/>
      <c r="AK481" s="1070"/>
      <c r="AL481" s="1070"/>
      <c r="AM481" s="1070"/>
      <c r="AN481" s="1070"/>
      <c r="AO481" s="1069"/>
      <c r="AP481" s="1064"/>
      <c r="AQ481" s="1286" t="str">
        <f t="shared" si="59"/>
        <v xml:space="preserve"> </v>
      </c>
      <c r="AR481" s="1282">
        <f t="shared" si="60"/>
        <v>0</v>
      </c>
      <c r="AS481" s="1065"/>
    </row>
    <row r="482" spans="1:45" ht="12.75" hidden="1" customHeight="1">
      <c r="A482" s="1059" t="s">
        <v>600</v>
      </c>
      <c r="B482" s="1060" t="str">
        <f t="shared" si="62"/>
        <v xml:space="preserve"> </v>
      </c>
      <c r="C482" s="1077" t="s">
        <v>514</v>
      </c>
      <c r="D482" s="1282">
        <v>0</v>
      </c>
      <c r="E482" s="1077" t="str">
        <f t="shared" si="64"/>
        <v xml:space="preserve"> </v>
      </c>
      <c r="F482" s="1006"/>
      <c r="G482" s="1006"/>
      <c r="H482" s="1006"/>
      <c r="I482" s="1044"/>
      <c r="J482" s="1006"/>
      <c r="K482" s="1006"/>
      <c r="L482" s="1062"/>
      <c r="M482" s="1062"/>
      <c r="N482" s="1062"/>
      <c r="O482" s="1062"/>
      <c r="P482" s="1062"/>
      <c r="Q482" s="1062"/>
      <c r="R482" s="1062"/>
      <c r="S482" s="1062"/>
      <c r="T482" s="1062"/>
      <c r="U482" s="1062"/>
      <c r="V482" s="1062"/>
      <c r="W482" s="1062"/>
      <c r="X482" s="1062"/>
      <c r="Y482" s="1062"/>
      <c r="Z482" s="1062"/>
      <c r="AA482" s="1062"/>
      <c r="AB482" s="1062"/>
      <c r="AC482" s="1062"/>
      <c r="AD482" s="1062"/>
      <c r="AE482" s="1062"/>
      <c r="AF482" s="1062"/>
      <c r="AG482" s="1062"/>
      <c r="AH482" s="1062"/>
      <c r="AI482" s="1062"/>
      <c r="AJ482" s="1062"/>
      <c r="AK482" s="1062"/>
      <c r="AL482" s="1062"/>
      <c r="AM482" s="1062"/>
      <c r="AN482" s="1062"/>
      <c r="AO482" s="1063"/>
      <c r="AP482" s="1064"/>
      <c r="AQ482" s="1286" t="str">
        <f t="shared" si="59"/>
        <v xml:space="preserve"> </v>
      </c>
      <c r="AR482" s="1282">
        <f t="shared" si="60"/>
        <v>0</v>
      </c>
      <c r="AS482" s="1065"/>
    </row>
    <row r="483" spans="1:45" ht="12.75" hidden="1" customHeight="1">
      <c r="A483" s="1059" t="s">
        <v>261</v>
      </c>
      <c r="B483" s="1060" t="str">
        <f t="shared" si="62"/>
        <v xml:space="preserve"> </v>
      </c>
      <c r="C483" s="1077" t="s">
        <v>514</v>
      </c>
      <c r="D483" s="1282">
        <v>0</v>
      </c>
      <c r="E483" s="1077" t="str">
        <f t="shared" si="64"/>
        <v xml:space="preserve"> </v>
      </c>
      <c r="F483" s="1006"/>
      <c r="G483" s="1006"/>
      <c r="H483" s="1006"/>
      <c r="I483" s="1044"/>
      <c r="J483" s="1006"/>
      <c r="K483" s="1006"/>
      <c r="L483" s="1062"/>
      <c r="M483" s="1062"/>
      <c r="N483" s="1062"/>
      <c r="O483" s="1062"/>
      <c r="P483" s="1062"/>
      <c r="Q483" s="1062"/>
      <c r="R483" s="1062"/>
      <c r="S483" s="1062"/>
      <c r="T483" s="1062"/>
      <c r="U483" s="1062"/>
      <c r="V483" s="1062"/>
      <c r="W483" s="1062"/>
      <c r="X483" s="1062"/>
      <c r="Y483" s="1062"/>
      <c r="Z483" s="1062"/>
      <c r="AA483" s="1062"/>
      <c r="AB483" s="1062"/>
      <c r="AC483" s="1062"/>
      <c r="AD483" s="1062"/>
      <c r="AE483" s="1062"/>
      <c r="AF483" s="1062"/>
      <c r="AG483" s="1062"/>
      <c r="AH483" s="1062"/>
      <c r="AI483" s="1062"/>
      <c r="AJ483" s="1062"/>
      <c r="AK483" s="1062"/>
      <c r="AL483" s="1062"/>
      <c r="AM483" s="1062"/>
      <c r="AN483" s="1062"/>
      <c r="AO483" s="1063"/>
      <c r="AP483" s="1064"/>
      <c r="AQ483" s="1286" t="str">
        <f t="shared" si="59"/>
        <v xml:space="preserve"> </v>
      </c>
      <c r="AR483" s="1282">
        <f t="shared" si="60"/>
        <v>0</v>
      </c>
      <c r="AS483" s="1065"/>
    </row>
    <row r="484" spans="1:45" ht="12.75" hidden="1" customHeight="1">
      <c r="A484" s="1059" t="s">
        <v>621</v>
      </c>
      <c r="B484" s="1060" t="str">
        <f t="shared" si="62"/>
        <v xml:space="preserve"> </v>
      </c>
      <c r="C484" s="1077" t="s">
        <v>514</v>
      </c>
      <c r="D484" s="1282">
        <v>0</v>
      </c>
      <c r="E484" s="1077" t="str">
        <f t="shared" si="64"/>
        <v xml:space="preserve"> </v>
      </c>
      <c r="F484" s="1006"/>
      <c r="G484" s="1006"/>
      <c r="H484" s="1006"/>
      <c r="I484" s="1044"/>
      <c r="J484" s="1006"/>
      <c r="K484" s="1006"/>
      <c r="L484" s="1062"/>
      <c r="M484" s="1062"/>
      <c r="N484" s="1062"/>
      <c r="O484" s="1062"/>
      <c r="P484" s="1062"/>
      <c r="Q484" s="1062"/>
      <c r="R484" s="1062"/>
      <c r="S484" s="1062"/>
      <c r="T484" s="1062"/>
      <c r="U484" s="1062"/>
      <c r="V484" s="1062"/>
      <c r="W484" s="1062"/>
      <c r="X484" s="1062"/>
      <c r="Y484" s="1062"/>
      <c r="Z484" s="1062"/>
      <c r="AA484" s="1062"/>
      <c r="AB484" s="1062"/>
      <c r="AC484" s="1062"/>
      <c r="AD484" s="1062"/>
      <c r="AE484" s="1062"/>
      <c r="AF484" s="1062"/>
      <c r="AG484" s="1062"/>
      <c r="AH484" s="1062"/>
      <c r="AI484" s="1062"/>
      <c r="AJ484" s="1062"/>
      <c r="AK484" s="1062"/>
      <c r="AL484" s="1062"/>
      <c r="AM484" s="1062"/>
      <c r="AN484" s="1062"/>
      <c r="AO484" s="1063"/>
      <c r="AP484" s="1064"/>
      <c r="AQ484" s="1286" t="str">
        <f t="shared" si="59"/>
        <v xml:space="preserve"> </v>
      </c>
      <c r="AR484" s="1282">
        <f t="shared" si="60"/>
        <v>0</v>
      </c>
      <c r="AS484" s="1065"/>
    </row>
    <row r="485" spans="1:45" ht="12.75" hidden="1" customHeight="1">
      <c r="A485" s="1059" t="s">
        <v>149</v>
      </c>
      <c r="B485" s="1060" t="str">
        <f t="shared" si="62"/>
        <v xml:space="preserve"> </v>
      </c>
      <c r="C485" s="1077" t="s">
        <v>514</v>
      </c>
      <c r="D485" s="1282">
        <v>0</v>
      </c>
      <c r="E485" s="1077" t="str">
        <f t="shared" si="64"/>
        <v xml:space="preserve"> </v>
      </c>
      <c r="F485" s="1006"/>
      <c r="G485" s="1006"/>
      <c r="H485" s="1006"/>
      <c r="I485" s="1044"/>
      <c r="J485" s="1006"/>
      <c r="K485" s="1006"/>
      <c r="L485" s="1062"/>
      <c r="M485" s="1062"/>
      <c r="N485" s="1062"/>
      <c r="O485" s="1062"/>
      <c r="P485" s="1062"/>
      <c r="Q485" s="1062"/>
      <c r="R485" s="1062"/>
      <c r="S485" s="1062"/>
      <c r="T485" s="1062"/>
      <c r="U485" s="1062"/>
      <c r="V485" s="1062"/>
      <c r="W485" s="1062"/>
      <c r="X485" s="1062"/>
      <c r="Y485" s="1062"/>
      <c r="Z485" s="1062"/>
      <c r="AA485" s="1062"/>
      <c r="AB485" s="1062"/>
      <c r="AC485" s="1062"/>
      <c r="AD485" s="1062"/>
      <c r="AE485" s="1062"/>
      <c r="AF485" s="1062"/>
      <c r="AG485" s="1062"/>
      <c r="AH485" s="1062"/>
      <c r="AI485" s="1062"/>
      <c r="AJ485" s="1062"/>
      <c r="AK485" s="1062"/>
      <c r="AL485" s="1062"/>
      <c r="AM485" s="1062"/>
      <c r="AN485" s="1062"/>
      <c r="AO485" s="1063"/>
      <c r="AP485" s="1064"/>
      <c r="AQ485" s="1286" t="str">
        <f t="shared" si="59"/>
        <v xml:space="preserve"> </v>
      </c>
      <c r="AR485" s="1282">
        <f t="shared" si="60"/>
        <v>0</v>
      </c>
      <c r="AS485" s="1065"/>
    </row>
    <row r="486" spans="1:45" ht="12.75" hidden="1" customHeight="1">
      <c r="A486" s="1059" t="s">
        <v>1053</v>
      </c>
      <c r="B486" s="1060" t="str">
        <f t="shared" si="62"/>
        <v xml:space="preserve"> </v>
      </c>
      <c r="C486" s="1077" t="s">
        <v>514</v>
      </c>
      <c r="D486" s="1282">
        <v>0</v>
      </c>
      <c r="E486" s="1077" t="str">
        <f t="shared" si="64"/>
        <v xml:space="preserve"> </v>
      </c>
      <c r="F486" s="1006"/>
      <c r="G486" s="1006"/>
      <c r="H486" s="1006"/>
      <c r="I486" s="1044"/>
      <c r="J486" s="1006"/>
      <c r="K486" s="1006"/>
      <c r="L486" s="1062"/>
      <c r="M486" s="1062"/>
      <c r="N486" s="1062"/>
      <c r="O486" s="1062"/>
      <c r="P486" s="1062"/>
      <c r="Q486" s="1062"/>
      <c r="R486" s="1062"/>
      <c r="S486" s="1062"/>
      <c r="T486" s="1062"/>
      <c r="U486" s="1062"/>
      <c r="V486" s="1062"/>
      <c r="W486" s="1062"/>
      <c r="X486" s="1062"/>
      <c r="Y486" s="1062"/>
      <c r="Z486" s="1062"/>
      <c r="AA486" s="1062"/>
      <c r="AB486" s="1062"/>
      <c r="AC486" s="1062"/>
      <c r="AD486" s="1062"/>
      <c r="AE486" s="1062"/>
      <c r="AF486" s="1062"/>
      <c r="AG486" s="1062"/>
      <c r="AH486" s="1062"/>
      <c r="AI486" s="1062"/>
      <c r="AJ486" s="1062"/>
      <c r="AK486" s="1062"/>
      <c r="AL486" s="1062"/>
      <c r="AM486" s="1062"/>
      <c r="AN486" s="1062"/>
      <c r="AO486" s="1063"/>
      <c r="AP486" s="1064"/>
      <c r="AQ486" s="1286" t="str">
        <f t="shared" si="59"/>
        <v xml:space="preserve"> </v>
      </c>
      <c r="AR486" s="1282">
        <f t="shared" si="60"/>
        <v>0</v>
      </c>
      <c r="AS486" s="1065"/>
    </row>
    <row r="487" spans="1:45" ht="12.75" hidden="1" customHeight="1">
      <c r="A487" s="1059" t="s">
        <v>505</v>
      </c>
      <c r="B487" s="1060" t="str">
        <f t="shared" si="62"/>
        <v xml:space="preserve"> </v>
      </c>
      <c r="C487" s="1077" t="s">
        <v>514</v>
      </c>
      <c r="D487" s="1282">
        <v>0</v>
      </c>
      <c r="E487" s="1077" t="str">
        <f t="shared" si="64"/>
        <v xml:space="preserve"> </v>
      </c>
      <c r="F487" s="1006"/>
      <c r="G487" s="1006"/>
      <c r="H487" s="1006"/>
      <c r="I487" s="1044"/>
      <c r="J487" s="1006"/>
      <c r="K487" s="1006"/>
      <c r="L487" s="1062"/>
      <c r="M487" s="1062"/>
      <c r="N487" s="1062"/>
      <c r="O487" s="1062"/>
      <c r="P487" s="1062"/>
      <c r="Q487" s="1062"/>
      <c r="R487" s="1062"/>
      <c r="S487" s="1062"/>
      <c r="T487" s="1062"/>
      <c r="U487" s="1062"/>
      <c r="V487" s="1062"/>
      <c r="W487" s="1062"/>
      <c r="X487" s="1062"/>
      <c r="Y487" s="1062"/>
      <c r="Z487" s="1062"/>
      <c r="AA487" s="1062"/>
      <c r="AB487" s="1062"/>
      <c r="AC487" s="1062"/>
      <c r="AD487" s="1062"/>
      <c r="AE487" s="1062"/>
      <c r="AF487" s="1062"/>
      <c r="AG487" s="1062"/>
      <c r="AH487" s="1062"/>
      <c r="AI487" s="1062"/>
      <c r="AJ487" s="1062"/>
      <c r="AK487" s="1062"/>
      <c r="AL487" s="1062"/>
      <c r="AM487" s="1062"/>
      <c r="AN487" s="1062"/>
      <c r="AO487" s="1063"/>
      <c r="AP487" s="1064"/>
      <c r="AQ487" s="1286" t="str">
        <f t="shared" si="59"/>
        <v xml:space="preserve"> </v>
      </c>
      <c r="AR487" s="1282">
        <f t="shared" si="60"/>
        <v>0</v>
      </c>
      <c r="AS487" s="1065"/>
    </row>
    <row r="488" spans="1:45" ht="12.75" hidden="1" customHeight="1">
      <c r="A488" s="1059" t="s">
        <v>935</v>
      </c>
      <c r="B488" s="1060">
        <f t="shared" si="62"/>
        <v>13</v>
      </c>
      <c r="C488" s="1077">
        <v>1.2204861111111111E-2</v>
      </c>
      <c r="D488" s="1287">
        <v>0</v>
      </c>
      <c r="E488" s="1077" t="str">
        <f>IFERROR(AVERAGE(F488:AO488), " ")</f>
        <v xml:space="preserve"> </v>
      </c>
      <c r="F488" s="1044"/>
      <c r="G488" s="1044"/>
      <c r="H488" s="1044"/>
      <c r="I488" s="1044"/>
      <c r="J488" s="1044"/>
      <c r="K488" s="1044"/>
      <c r="L488" s="1063"/>
      <c r="M488" s="1063"/>
      <c r="N488" s="1063"/>
      <c r="O488" s="1063"/>
      <c r="P488" s="1063"/>
      <c r="Q488" s="1063"/>
      <c r="R488" s="1063"/>
      <c r="S488" s="1063"/>
      <c r="T488" s="1063"/>
      <c r="U488" s="1063"/>
      <c r="V488" s="1063"/>
      <c r="W488" s="1063"/>
      <c r="X488" s="1063"/>
      <c r="Y488" s="1063"/>
      <c r="Z488" s="1063"/>
      <c r="AA488" s="1063"/>
      <c r="AB488" s="1063"/>
      <c r="AC488" s="1063"/>
      <c r="AD488" s="1063"/>
      <c r="AE488" s="1063"/>
      <c r="AF488" s="1063"/>
      <c r="AG488" s="1063"/>
      <c r="AH488" s="1063"/>
      <c r="AI488" s="1063"/>
      <c r="AJ488" s="1063"/>
      <c r="AK488" s="1063"/>
      <c r="AL488" s="1063"/>
      <c r="AM488" s="1063"/>
      <c r="AN488" s="1063"/>
      <c r="AO488" s="1063"/>
      <c r="AP488" s="1064"/>
      <c r="AQ488" s="1286" t="str">
        <f t="shared" si="59"/>
        <v xml:space="preserve"> </v>
      </c>
      <c r="AR488" s="1282">
        <f t="shared" si="60"/>
        <v>0</v>
      </c>
      <c r="AS488" s="1065"/>
    </row>
    <row r="489" spans="1:45" ht="12.75" hidden="1" customHeight="1">
      <c r="A489" s="1059" t="s">
        <v>801</v>
      </c>
      <c r="B489" s="1060" t="str">
        <f t="shared" si="62"/>
        <v xml:space="preserve"> </v>
      </c>
      <c r="C489" s="1077" t="s">
        <v>514</v>
      </c>
      <c r="D489" s="1287">
        <v>0</v>
      </c>
      <c r="E489" s="1077" t="str">
        <f>IFERROR(AVERAGE(F489:AO489), " ")</f>
        <v xml:space="preserve"> </v>
      </c>
      <c r="F489" s="1044"/>
      <c r="G489" s="1044"/>
      <c r="H489" s="1044"/>
      <c r="I489" s="1044"/>
      <c r="J489" s="1044"/>
      <c r="K489" s="1044"/>
      <c r="L489" s="1063"/>
      <c r="M489" s="1063"/>
      <c r="N489" s="1063"/>
      <c r="O489" s="1063"/>
      <c r="P489" s="1063"/>
      <c r="Q489" s="1063"/>
      <c r="R489" s="1063"/>
      <c r="S489" s="1063"/>
      <c r="T489" s="1063"/>
      <c r="U489" s="1063"/>
      <c r="V489" s="1063"/>
      <c r="W489" s="1063"/>
      <c r="X489" s="1063"/>
      <c r="Y489" s="1063"/>
      <c r="Z489" s="1063"/>
      <c r="AA489" s="1063"/>
      <c r="AB489" s="1063"/>
      <c r="AC489" s="1063"/>
      <c r="AD489" s="1063"/>
      <c r="AE489" s="1063"/>
      <c r="AF489" s="1063"/>
      <c r="AG489" s="1063"/>
      <c r="AH489" s="1063"/>
      <c r="AI489" s="1063"/>
      <c r="AJ489" s="1063"/>
      <c r="AK489" s="1063"/>
      <c r="AL489" s="1063"/>
      <c r="AM489" s="1063"/>
      <c r="AN489" s="1063"/>
      <c r="AO489" s="1063"/>
      <c r="AP489" s="1064"/>
      <c r="AQ489" s="1286" t="str">
        <f t="shared" si="59"/>
        <v xml:space="preserve"> </v>
      </c>
      <c r="AR489" s="1282">
        <f t="shared" si="60"/>
        <v>0</v>
      </c>
      <c r="AS489" s="1065"/>
    </row>
    <row r="490" spans="1:45" ht="12.75" hidden="1" customHeight="1">
      <c r="A490" s="1059" t="s">
        <v>1171</v>
      </c>
      <c r="B490" s="1060">
        <f t="shared" si="62"/>
        <v>30</v>
      </c>
      <c r="C490" s="1077"/>
      <c r="D490" s="1287">
        <v>0</v>
      </c>
      <c r="E490" s="1077" t="str">
        <f>IFERROR(AVERAGE(F490:AO490), " ")</f>
        <v xml:space="preserve"> </v>
      </c>
      <c r="F490" s="1044"/>
      <c r="G490" s="1044"/>
      <c r="H490" s="1044"/>
      <c r="I490" s="1044"/>
      <c r="J490" s="1044"/>
      <c r="K490" s="1044"/>
      <c r="L490" s="1063"/>
      <c r="M490" s="1063"/>
      <c r="N490" s="1063"/>
      <c r="O490" s="1063"/>
      <c r="P490" s="1063"/>
      <c r="Q490" s="1063"/>
      <c r="R490" s="1063"/>
      <c r="S490" s="1063"/>
      <c r="T490" s="1063"/>
      <c r="U490" s="1063"/>
      <c r="V490" s="1063"/>
      <c r="W490" s="1063"/>
      <c r="X490" s="1063"/>
      <c r="Y490" s="1063"/>
      <c r="Z490" s="1063"/>
      <c r="AA490" s="1063"/>
      <c r="AB490" s="1063"/>
      <c r="AC490" s="1063"/>
      <c r="AD490" s="1063"/>
      <c r="AE490" s="1063"/>
      <c r="AF490" s="1063"/>
      <c r="AG490" s="1063"/>
      <c r="AH490" s="1063"/>
      <c r="AI490" s="1063"/>
      <c r="AJ490" s="1063"/>
      <c r="AK490" s="1063"/>
      <c r="AL490" s="1063"/>
      <c r="AM490" s="1063"/>
      <c r="AN490" s="1063"/>
      <c r="AO490" s="1063"/>
      <c r="AP490" s="1064"/>
      <c r="AQ490" s="1286" t="str">
        <f t="shared" si="59"/>
        <v xml:space="preserve"> </v>
      </c>
      <c r="AR490" s="1282">
        <f t="shared" si="60"/>
        <v>0</v>
      </c>
      <c r="AS490" s="1065"/>
    </row>
    <row r="491" spans="1:45" ht="12.75" hidden="1" customHeight="1">
      <c r="A491" s="1059" t="s">
        <v>1171</v>
      </c>
      <c r="B491" s="1060" t="str">
        <f t="shared" si="62"/>
        <v xml:space="preserve"> </v>
      </c>
      <c r="C491" s="1077" t="s">
        <v>514</v>
      </c>
      <c r="D491" s="1282">
        <v>0</v>
      </c>
      <c r="E491" s="1077" t="str">
        <f>IFERROR(AVERAGEA(F491:AO491), " ")</f>
        <v xml:space="preserve"> </v>
      </c>
      <c r="F491" s="1044"/>
      <c r="G491" s="1044"/>
      <c r="H491" s="1044"/>
      <c r="I491" s="1044"/>
      <c r="J491" s="1044"/>
      <c r="K491" s="1044"/>
      <c r="L491" s="1063"/>
      <c r="M491" s="1063"/>
      <c r="N491" s="1063"/>
      <c r="O491" s="1063"/>
      <c r="P491" s="1063"/>
      <c r="Q491" s="1063"/>
      <c r="R491" s="1063"/>
      <c r="S491" s="1063"/>
      <c r="T491" s="1063"/>
      <c r="U491" s="1063"/>
      <c r="V491" s="1063"/>
      <c r="W491" s="1063"/>
      <c r="X491" s="1063"/>
      <c r="Y491" s="1063"/>
      <c r="Z491" s="1063"/>
      <c r="AA491" s="1063"/>
      <c r="AB491" s="1063"/>
      <c r="AC491" s="1063"/>
      <c r="AD491" s="1063"/>
      <c r="AE491" s="1063"/>
      <c r="AF491" s="1063"/>
      <c r="AG491" s="1063"/>
      <c r="AH491" s="1063"/>
      <c r="AI491" s="1063"/>
      <c r="AJ491" s="1063"/>
      <c r="AK491" s="1063"/>
      <c r="AL491" s="1063"/>
      <c r="AM491" s="1063"/>
      <c r="AN491" s="1063"/>
      <c r="AO491" s="1063"/>
      <c r="AP491" s="1290"/>
      <c r="AQ491" s="1286" t="str">
        <f t="shared" si="59"/>
        <v xml:space="preserve"> </v>
      </c>
      <c r="AR491" s="1282">
        <f t="shared" si="60"/>
        <v>0</v>
      </c>
      <c r="AS491" s="1065"/>
    </row>
    <row r="492" spans="1:45" ht="12.75" hidden="1" customHeight="1">
      <c r="A492" s="1059" t="s">
        <v>492</v>
      </c>
      <c r="B492" s="1060" t="str">
        <f t="shared" si="62"/>
        <v xml:space="preserve"> </v>
      </c>
      <c r="C492" s="1077" t="s">
        <v>514</v>
      </c>
      <c r="D492" s="1282">
        <v>0</v>
      </c>
      <c r="E492" s="1077" t="str">
        <f>IFERROR(AVERAGEA(F492:AO492), " ")</f>
        <v xml:space="preserve"> </v>
      </c>
      <c r="F492" s="1006"/>
      <c r="G492" s="1006"/>
      <c r="H492" s="1006"/>
      <c r="I492" s="1006"/>
      <c r="J492" s="1006"/>
      <c r="K492" s="1006"/>
      <c r="L492" s="1062"/>
      <c r="M492" s="1062"/>
      <c r="N492" s="1062"/>
      <c r="O492" s="1062"/>
      <c r="P492" s="1062"/>
      <c r="Q492" s="1062"/>
      <c r="R492" s="1062"/>
      <c r="S492" s="1062"/>
      <c r="T492" s="1062"/>
      <c r="U492" s="1062"/>
      <c r="V492" s="1062"/>
      <c r="W492" s="1062"/>
      <c r="X492" s="1062"/>
      <c r="Y492" s="1062"/>
      <c r="Z492" s="1062"/>
      <c r="AA492" s="1062"/>
      <c r="AB492" s="1062"/>
      <c r="AC492" s="1062"/>
      <c r="AD492" s="1062"/>
      <c r="AE492" s="1062"/>
      <c r="AF492" s="1062"/>
      <c r="AG492" s="1062"/>
      <c r="AH492" s="1062"/>
      <c r="AI492" s="1062"/>
      <c r="AJ492" s="1062"/>
      <c r="AK492" s="1062"/>
      <c r="AL492" s="1062"/>
      <c r="AM492" s="1062"/>
      <c r="AN492" s="1062"/>
      <c r="AO492" s="1063"/>
      <c r="AP492" s="1064"/>
      <c r="AQ492" s="1286" t="str">
        <f t="shared" si="59"/>
        <v xml:space="preserve"> </v>
      </c>
      <c r="AR492" s="1282">
        <f t="shared" si="60"/>
        <v>0</v>
      </c>
      <c r="AS492" s="1065"/>
    </row>
    <row r="493" spans="1:45" ht="12.75" hidden="1" customHeight="1">
      <c r="A493" s="1059" t="s">
        <v>618</v>
      </c>
      <c r="B493" s="1060">
        <f t="shared" si="62"/>
        <v>9</v>
      </c>
      <c r="C493" s="1077">
        <v>1.4953703703703705E-2</v>
      </c>
      <c r="D493" s="1287">
        <v>0</v>
      </c>
      <c r="E493" s="1077" t="str">
        <f>IFERROR(AVERAGE(F493:AO493), " ")</f>
        <v xml:space="preserve"> </v>
      </c>
      <c r="F493" s="1044"/>
      <c r="G493" s="1044"/>
      <c r="H493" s="1044"/>
      <c r="I493" s="1044"/>
      <c r="J493" s="1044"/>
      <c r="K493" s="1044"/>
      <c r="L493" s="1063"/>
      <c r="M493" s="1063"/>
      <c r="N493" s="1063"/>
      <c r="O493" s="1063"/>
      <c r="P493" s="1063"/>
      <c r="Q493" s="1063"/>
      <c r="R493" s="1063"/>
      <c r="S493" s="1063"/>
      <c r="T493" s="1063"/>
      <c r="U493" s="1063"/>
      <c r="V493" s="1063"/>
      <c r="W493" s="1063"/>
      <c r="X493" s="1063"/>
      <c r="Y493" s="1063"/>
      <c r="Z493" s="1063"/>
      <c r="AA493" s="1063"/>
      <c r="AB493" s="1063"/>
      <c r="AC493" s="1063"/>
      <c r="AD493" s="1063"/>
      <c r="AE493" s="1063"/>
      <c r="AF493" s="1063"/>
      <c r="AG493" s="1063"/>
      <c r="AH493" s="1063"/>
      <c r="AI493" s="1063"/>
      <c r="AJ493" s="1063"/>
      <c r="AK493" s="1063"/>
      <c r="AL493" s="1063"/>
      <c r="AM493" s="1063"/>
      <c r="AN493" s="1063"/>
      <c r="AO493" s="1063"/>
      <c r="AP493" s="1064"/>
      <c r="AQ493" s="1286" t="str">
        <f t="shared" si="59"/>
        <v xml:space="preserve"> </v>
      </c>
      <c r="AR493" s="1282">
        <f t="shared" si="60"/>
        <v>0</v>
      </c>
      <c r="AS493" s="1065"/>
    </row>
    <row r="494" spans="1:45" ht="12.75" hidden="1" customHeight="1">
      <c r="A494" s="1066" t="s">
        <v>879</v>
      </c>
      <c r="B494" s="1060" t="str">
        <f t="shared" si="62"/>
        <v xml:space="preserve"> </v>
      </c>
      <c r="C494" s="1077" t="s">
        <v>514</v>
      </c>
      <c r="D494" s="1282">
        <v>0</v>
      </c>
      <c r="E494" s="1077" t="str">
        <f t="shared" ref="E494:E505" si="65">IFERROR(AVERAGEA(F494:AO494), " ")</f>
        <v xml:space="preserve"> </v>
      </c>
      <c r="F494" s="1019"/>
      <c r="G494" s="1019"/>
      <c r="H494" s="1068"/>
      <c r="I494" s="1019"/>
      <c r="J494" s="1019"/>
      <c r="K494" s="1019"/>
      <c r="L494" s="1069"/>
      <c r="M494" s="1069"/>
      <c r="N494" s="1070"/>
      <c r="O494" s="1070"/>
      <c r="P494" s="1070"/>
      <c r="Q494" s="1070"/>
      <c r="R494" s="1070"/>
      <c r="S494" s="1070"/>
      <c r="T494" s="1070"/>
      <c r="U494" s="1070"/>
      <c r="V494" s="1070"/>
      <c r="W494" s="1070"/>
      <c r="X494" s="1070"/>
      <c r="Y494" s="1070"/>
      <c r="Z494" s="1070"/>
      <c r="AA494" s="1070"/>
      <c r="AB494" s="1070"/>
      <c r="AC494" s="1070"/>
      <c r="AD494" s="1070"/>
      <c r="AE494" s="1070"/>
      <c r="AF494" s="1070"/>
      <c r="AG494" s="1070"/>
      <c r="AH494" s="1070"/>
      <c r="AI494" s="1070"/>
      <c r="AJ494" s="1070"/>
      <c r="AK494" s="1070"/>
      <c r="AL494" s="1070"/>
      <c r="AM494" s="1070"/>
      <c r="AN494" s="1070"/>
      <c r="AO494" s="1069"/>
      <c r="AP494" s="1064"/>
      <c r="AQ494" s="1286" t="str">
        <f t="shared" si="59"/>
        <v xml:space="preserve"> </v>
      </c>
      <c r="AR494" s="1282">
        <f t="shared" si="60"/>
        <v>0</v>
      </c>
      <c r="AS494" s="1065"/>
    </row>
    <row r="495" spans="1:45" ht="12.75" hidden="1" customHeight="1">
      <c r="A495" s="1059" t="s">
        <v>501</v>
      </c>
      <c r="B495" s="1060" t="str">
        <f t="shared" si="62"/>
        <v xml:space="preserve"> </v>
      </c>
      <c r="C495" s="1077" t="s">
        <v>514</v>
      </c>
      <c r="D495" s="1282">
        <v>0</v>
      </c>
      <c r="E495" s="1077" t="str">
        <f t="shared" si="65"/>
        <v xml:space="preserve"> </v>
      </c>
      <c r="F495" s="1006"/>
      <c r="G495" s="1006"/>
      <c r="H495" s="1006"/>
      <c r="I495" s="1006"/>
      <c r="J495" s="1006"/>
      <c r="K495" s="1006"/>
      <c r="L495" s="1062"/>
      <c r="M495" s="1062"/>
      <c r="N495" s="1062"/>
      <c r="O495" s="1062"/>
      <c r="P495" s="1062"/>
      <c r="Q495" s="1062"/>
      <c r="R495" s="1062"/>
      <c r="S495" s="1062"/>
      <c r="T495" s="1062"/>
      <c r="U495" s="1062"/>
      <c r="V495" s="1062"/>
      <c r="W495" s="1062"/>
      <c r="X495" s="1062"/>
      <c r="Y495" s="1062"/>
      <c r="Z495" s="1062"/>
      <c r="AA495" s="1062"/>
      <c r="AB495" s="1062"/>
      <c r="AC495" s="1062"/>
      <c r="AD495" s="1062"/>
      <c r="AE495" s="1062"/>
      <c r="AF495" s="1062"/>
      <c r="AG495" s="1062"/>
      <c r="AH495" s="1062"/>
      <c r="AI495" s="1062"/>
      <c r="AJ495" s="1062"/>
      <c r="AK495" s="1062"/>
      <c r="AL495" s="1062"/>
      <c r="AM495" s="1062"/>
      <c r="AN495" s="1062"/>
      <c r="AO495" s="1063"/>
      <c r="AP495" s="1064"/>
      <c r="AQ495" s="1286" t="str">
        <f t="shared" si="59"/>
        <v xml:space="preserve"> </v>
      </c>
      <c r="AR495" s="1282">
        <f t="shared" si="60"/>
        <v>0</v>
      </c>
      <c r="AS495" s="1065"/>
    </row>
    <row r="496" spans="1:45" ht="12.75" hidden="1" customHeight="1">
      <c r="A496" s="1059" t="s">
        <v>1220</v>
      </c>
      <c r="B496" s="1060" t="str">
        <f t="shared" si="62"/>
        <v xml:space="preserve"> </v>
      </c>
      <c r="C496" s="1077" t="s">
        <v>514</v>
      </c>
      <c r="D496" s="1282">
        <v>0</v>
      </c>
      <c r="E496" s="1077" t="str">
        <f t="shared" si="65"/>
        <v xml:space="preserve"> </v>
      </c>
      <c r="F496" s="1006"/>
      <c r="G496" s="1006"/>
      <c r="H496" s="1006"/>
      <c r="I496" s="1006"/>
      <c r="J496" s="1006"/>
      <c r="K496" s="1006"/>
      <c r="L496" s="1062"/>
      <c r="M496" s="1062"/>
      <c r="N496" s="1062"/>
      <c r="O496" s="1062"/>
      <c r="P496" s="1062"/>
      <c r="Q496" s="1062"/>
      <c r="R496" s="1062"/>
      <c r="S496" s="1062"/>
      <c r="T496" s="1062"/>
      <c r="U496" s="1062"/>
      <c r="V496" s="1062"/>
      <c r="W496" s="1062"/>
      <c r="X496" s="1062"/>
      <c r="Y496" s="1062"/>
      <c r="Z496" s="1062"/>
      <c r="AA496" s="1062"/>
      <c r="AB496" s="1062"/>
      <c r="AC496" s="1062"/>
      <c r="AD496" s="1062"/>
      <c r="AE496" s="1062"/>
      <c r="AF496" s="1062"/>
      <c r="AG496" s="1062"/>
      <c r="AH496" s="1062"/>
      <c r="AI496" s="1062"/>
      <c r="AJ496" s="1062"/>
      <c r="AK496" s="1062"/>
      <c r="AL496" s="1062"/>
      <c r="AM496" s="1062"/>
      <c r="AN496" s="1062"/>
      <c r="AO496" s="1063"/>
      <c r="AP496" s="1064"/>
      <c r="AQ496" s="1286" t="str">
        <f t="shared" si="59"/>
        <v xml:space="preserve"> </v>
      </c>
      <c r="AR496" s="1282">
        <f t="shared" si="60"/>
        <v>0</v>
      </c>
      <c r="AS496" s="1065"/>
    </row>
    <row r="497" spans="1:47" ht="12.75" hidden="1" customHeight="1">
      <c r="A497" s="1059" t="s">
        <v>24</v>
      </c>
      <c r="B497" s="1060" t="str">
        <f t="shared" si="62"/>
        <v xml:space="preserve"> </v>
      </c>
      <c r="C497" s="1077" t="s">
        <v>514</v>
      </c>
      <c r="D497" s="1282">
        <v>0</v>
      </c>
      <c r="E497" s="1077" t="str">
        <f t="shared" si="65"/>
        <v xml:space="preserve"> </v>
      </c>
      <c r="F497" s="1006"/>
      <c r="G497" s="1006"/>
      <c r="H497" s="1006"/>
      <c r="I497" s="1006"/>
      <c r="J497" s="1006"/>
      <c r="K497" s="1006"/>
      <c r="L497" s="1062"/>
      <c r="M497" s="1062"/>
      <c r="N497" s="1062"/>
      <c r="O497" s="1062"/>
      <c r="P497" s="1062"/>
      <c r="Q497" s="1062"/>
      <c r="R497" s="1062"/>
      <c r="S497" s="1062"/>
      <c r="T497" s="1062"/>
      <c r="U497" s="1062"/>
      <c r="V497" s="1062"/>
      <c r="W497" s="1062"/>
      <c r="X497" s="1062"/>
      <c r="Y497" s="1062"/>
      <c r="Z497" s="1062"/>
      <c r="AA497" s="1062"/>
      <c r="AB497" s="1062"/>
      <c r="AC497" s="1062"/>
      <c r="AD497" s="1062"/>
      <c r="AE497" s="1062"/>
      <c r="AF497" s="1062"/>
      <c r="AG497" s="1062"/>
      <c r="AH497" s="1062"/>
      <c r="AI497" s="1062"/>
      <c r="AJ497" s="1062"/>
      <c r="AK497" s="1062"/>
      <c r="AL497" s="1062"/>
      <c r="AM497" s="1062"/>
      <c r="AN497" s="1062"/>
      <c r="AO497" s="1063"/>
      <c r="AP497" s="1290"/>
      <c r="AQ497" s="1286" t="str">
        <f t="shared" si="59"/>
        <v xml:space="preserve"> </v>
      </c>
      <c r="AR497" s="1282">
        <f t="shared" si="60"/>
        <v>0</v>
      </c>
      <c r="AS497" s="1065"/>
    </row>
    <row r="498" spans="1:47" ht="12.75" hidden="1" customHeight="1">
      <c r="A498" s="1066" t="s">
        <v>802</v>
      </c>
      <c r="B498" s="1060" t="str">
        <f t="shared" si="62"/>
        <v xml:space="preserve"> </v>
      </c>
      <c r="C498" s="1077" t="s">
        <v>514</v>
      </c>
      <c r="D498" s="1282">
        <v>0</v>
      </c>
      <c r="E498" s="1077" t="str">
        <f t="shared" si="65"/>
        <v xml:space="preserve"> </v>
      </c>
      <c r="F498" s="1006"/>
      <c r="G498" s="1006"/>
      <c r="H498" s="1006"/>
      <c r="I498" s="1006"/>
      <c r="J498" s="1006"/>
      <c r="K498" s="1006"/>
      <c r="L498" s="1062"/>
      <c r="M498" s="1062"/>
      <c r="N498" s="1062"/>
      <c r="O498" s="1062"/>
      <c r="P498" s="1062"/>
      <c r="Q498" s="1062"/>
      <c r="R498" s="1062"/>
      <c r="S498" s="1062"/>
      <c r="T498" s="1062"/>
      <c r="U498" s="1062"/>
      <c r="V498" s="1062"/>
      <c r="W498" s="1062"/>
      <c r="X498" s="1062"/>
      <c r="Y498" s="1062"/>
      <c r="Z498" s="1062"/>
      <c r="AA498" s="1062"/>
      <c r="AB498" s="1062"/>
      <c r="AC498" s="1062"/>
      <c r="AD498" s="1062"/>
      <c r="AE498" s="1062"/>
      <c r="AF498" s="1062"/>
      <c r="AG498" s="1062"/>
      <c r="AH498" s="1062"/>
      <c r="AI498" s="1062"/>
      <c r="AJ498" s="1062"/>
      <c r="AK498" s="1062"/>
      <c r="AL498" s="1062"/>
      <c r="AM498" s="1062"/>
      <c r="AN498" s="1062"/>
      <c r="AO498" s="1063"/>
      <c r="AP498" s="1064"/>
      <c r="AQ498" s="1286" t="str">
        <f t="shared" si="59"/>
        <v xml:space="preserve"> </v>
      </c>
      <c r="AR498" s="1282">
        <f t="shared" si="60"/>
        <v>0</v>
      </c>
      <c r="AS498" s="1065"/>
    </row>
    <row r="499" spans="1:47" ht="12.75" hidden="1" customHeight="1">
      <c r="A499" s="1066" t="s">
        <v>931</v>
      </c>
      <c r="B499" s="1060" t="str">
        <f t="shared" si="62"/>
        <v xml:space="preserve"> </v>
      </c>
      <c r="C499" s="1077" t="s">
        <v>514</v>
      </c>
      <c r="D499" s="1282">
        <v>0</v>
      </c>
      <c r="E499" s="1077" t="str">
        <f t="shared" si="65"/>
        <v xml:space="preserve"> </v>
      </c>
      <c r="F499" s="1006"/>
      <c r="G499" s="1006"/>
      <c r="H499" s="1006"/>
      <c r="I499" s="1006"/>
      <c r="J499" s="1006"/>
      <c r="K499" s="1006"/>
      <c r="L499" s="1062"/>
      <c r="M499" s="1062"/>
      <c r="N499" s="1062"/>
      <c r="O499" s="1062"/>
      <c r="P499" s="1062"/>
      <c r="Q499" s="1062"/>
      <c r="R499" s="1062"/>
      <c r="S499" s="1062"/>
      <c r="T499" s="1062"/>
      <c r="U499" s="1062"/>
      <c r="V499" s="1062"/>
      <c r="W499" s="1062"/>
      <c r="X499" s="1062"/>
      <c r="Y499" s="1062"/>
      <c r="Z499" s="1062"/>
      <c r="AA499" s="1062"/>
      <c r="AB499" s="1062"/>
      <c r="AC499" s="1062"/>
      <c r="AD499" s="1062"/>
      <c r="AE499" s="1062"/>
      <c r="AF499" s="1062"/>
      <c r="AG499" s="1062"/>
      <c r="AH499" s="1062"/>
      <c r="AI499" s="1062"/>
      <c r="AJ499" s="1062"/>
      <c r="AK499" s="1062"/>
      <c r="AL499" s="1062"/>
      <c r="AM499" s="1062"/>
      <c r="AN499" s="1062"/>
      <c r="AO499" s="1063"/>
      <c r="AP499" s="1064"/>
      <c r="AQ499" s="1286" t="str">
        <f t="shared" si="59"/>
        <v xml:space="preserve"> </v>
      </c>
      <c r="AR499" s="1282">
        <f t="shared" si="60"/>
        <v>0</v>
      </c>
      <c r="AS499" s="1065"/>
    </row>
    <row r="500" spans="1:47" ht="12.75" hidden="1" customHeight="1">
      <c r="A500" s="1059" t="s">
        <v>391</v>
      </c>
      <c r="B500" s="1060" t="str">
        <f t="shared" si="62"/>
        <v xml:space="preserve"> </v>
      </c>
      <c r="C500" s="1077" t="s">
        <v>514</v>
      </c>
      <c r="D500" s="1282">
        <v>0</v>
      </c>
      <c r="E500" s="1077" t="str">
        <f t="shared" si="65"/>
        <v xml:space="preserve"> </v>
      </c>
      <c r="F500" s="1006"/>
      <c r="G500" s="1006"/>
      <c r="H500" s="1006"/>
      <c r="I500" s="1006"/>
      <c r="J500" s="1006"/>
      <c r="K500" s="1006"/>
      <c r="L500" s="1062"/>
      <c r="M500" s="1062"/>
      <c r="N500" s="1062"/>
      <c r="O500" s="1062"/>
      <c r="P500" s="1062"/>
      <c r="Q500" s="1062"/>
      <c r="R500" s="1062"/>
      <c r="S500" s="1062"/>
      <c r="T500" s="1062"/>
      <c r="U500" s="1062"/>
      <c r="V500" s="1062"/>
      <c r="W500" s="1062"/>
      <c r="X500" s="1062"/>
      <c r="Y500" s="1062"/>
      <c r="Z500" s="1062"/>
      <c r="AA500" s="1062"/>
      <c r="AB500" s="1062"/>
      <c r="AC500" s="1062"/>
      <c r="AD500" s="1062"/>
      <c r="AE500" s="1062"/>
      <c r="AF500" s="1062"/>
      <c r="AG500" s="1062"/>
      <c r="AH500" s="1062"/>
      <c r="AI500" s="1062"/>
      <c r="AJ500" s="1062"/>
      <c r="AK500" s="1062"/>
      <c r="AL500" s="1062"/>
      <c r="AM500" s="1062"/>
      <c r="AN500" s="1062"/>
      <c r="AO500" s="1063"/>
      <c r="AP500" s="1064"/>
      <c r="AQ500" s="1286" t="str">
        <f t="shared" si="59"/>
        <v xml:space="preserve"> </v>
      </c>
      <c r="AR500" s="1282">
        <f t="shared" si="60"/>
        <v>0</v>
      </c>
      <c r="AS500" s="1065"/>
    </row>
    <row r="501" spans="1:47" ht="12.75" hidden="1" customHeight="1">
      <c r="A501" s="1059" t="s">
        <v>214</v>
      </c>
      <c r="B501" s="1060" t="str">
        <f t="shared" si="62"/>
        <v xml:space="preserve"> </v>
      </c>
      <c r="C501" s="1077" t="s">
        <v>514</v>
      </c>
      <c r="D501" s="1282">
        <v>0</v>
      </c>
      <c r="E501" s="1077" t="str">
        <f t="shared" si="65"/>
        <v xml:space="preserve"> </v>
      </c>
      <c r="F501" s="1006"/>
      <c r="G501" s="1006"/>
      <c r="H501" s="1006"/>
      <c r="I501" s="1006"/>
      <c r="J501" s="1006"/>
      <c r="K501" s="1006"/>
      <c r="L501" s="1062"/>
      <c r="M501" s="1062"/>
      <c r="N501" s="1062"/>
      <c r="O501" s="1062"/>
      <c r="P501" s="1062"/>
      <c r="Q501" s="1062"/>
      <c r="R501" s="1062"/>
      <c r="S501" s="1062"/>
      <c r="T501" s="1062"/>
      <c r="U501" s="1062"/>
      <c r="V501" s="1062"/>
      <c r="W501" s="1062"/>
      <c r="X501" s="1062"/>
      <c r="Y501" s="1062"/>
      <c r="Z501" s="1062"/>
      <c r="AA501" s="1062"/>
      <c r="AB501" s="1062"/>
      <c r="AC501" s="1062"/>
      <c r="AD501" s="1062"/>
      <c r="AE501" s="1062"/>
      <c r="AF501" s="1062"/>
      <c r="AG501" s="1062"/>
      <c r="AH501" s="1062"/>
      <c r="AI501" s="1062"/>
      <c r="AJ501" s="1062"/>
      <c r="AK501" s="1062"/>
      <c r="AL501" s="1062"/>
      <c r="AM501" s="1062"/>
      <c r="AN501" s="1062"/>
      <c r="AO501" s="1063"/>
      <c r="AP501" s="1064"/>
      <c r="AQ501" s="1286" t="str">
        <f t="shared" si="59"/>
        <v xml:space="preserve"> </v>
      </c>
      <c r="AR501" s="1282">
        <f t="shared" si="60"/>
        <v>0</v>
      </c>
      <c r="AS501" s="1065"/>
    </row>
    <row r="502" spans="1:47" ht="12.75" hidden="1" customHeight="1">
      <c r="A502" s="1059" t="s">
        <v>267</v>
      </c>
      <c r="B502" s="1060" t="str">
        <f t="shared" si="62"/>
        <v xml:space="preserve"> </v>
      </c>
      <c r="C502" s="1077" t="s">
        <v>514</v>
      </c>
      <c r="D502" s="1282">
        <v>0</v>
      </c>
      <c r="E502" s="1077" t="str">
        <f t="shared" si="65"/>
        <v xml:space="preserve"> </v>
      </c>
      <c r="F502" s="1006"/>
      <c r="G502" s="1006"/>
      <c r="H502" s="1006"/>
      <c r="I502" s="1006"/>
      <c r="J502" s="1006"/>
      <c r="K502" s="1006"/>
      <c r="L502" s="1062"/>
      <c r="M502" s="1062"/>
      <c r="N502" s="1062"/>
      <c r="O502" s="1062"/>
      <c r="P502" s="1062"/>
      <c r="Q502" s="1062"/>
      <c r="R502" s="1062"/>
      <c r="S502" s="1062"/>
      <c r="T502" s="1062"/>
      <c r="U502" s="1062"/>
      <c r="V502" s="1062"/>
      <c r="W502" s="1062"/>
      <c r="X502" s="1062"/>
      <c r="Y502" s="1062"/>
      <c r="Z502" s="1062"/>
      <c r="AA502" s="1062"/>
      <c r="AB502" s="1062"/>
      <c r="AC502" s="1062"/>
      <c r="AD502" s="1062"/>
      <c r="AE502" s="1062"/>
      <c r="AF502" s="1062"/>
      <c r="AG502" s="1062"/>
      <c r="AH502" s="1062"/>
      <c r="AI502" s="1062"/>
      <c r="AJ502" s="1062"/>
      <c r="AK502" s="1062"/>
      <c r="AL502" s="1062"/>
      <c r="AM502" s="1062"/>
      <c r="AN502" s="1062"/>
      <c r="AO502" s="1063"/>
      <c r="AP502" s="1064"/>
      <c r="AQ502" s="1286" t="str">
        <f t="shared" si="59"/>
        <v xml:space="preserve"> </v>
      </c>
      <c r="AR502" s="1282">
        <f t="shared" si="60"/>
        <v>0</v>
      </c>
      <c r="AS502" s="1065"/>
    </row>
    <row r="503" spans="1:47" ht="12.75" hidden="1" customHeight="1">
      <c r="A503" s="1066" t="s">
        <v>930</v>
      </c>
      <c r="B503" s="1060" t="str">
        <f t="shared" si="62"/>
        <v xml:space="preserve"> </v>
      </c>
      <c r="C503" s="1077" t="s">
        <v>514</v>
      </c>
      <c r="D503" s="1282">
        <v>0</v>
      </c>
      <c r="E503" s="1077" t="str">
        <f t="shared" si="65"/>
        <v xml:space="preserve"> </v>
      </c>
      <c r="F503" s="1044"/>
      <c r="G503" s="1044"/>
      <c r="H503" s="1006"/>
      <c r="I503" s="1044"/>
      <c r="J503" s="1044"/>
      <c r="K503" s="1044"/>
      <c r="L503" s="1063"/>
      <c r="M503" s="1063"/>
      <c r="N503" s="1062"/>
      <c r="O503" s="1062"/>
      <c r="P503" s="1062"/>
      <c r="Q503" s="1062"/>
      <c r="R503" s="1062"/>
      <c r="S503" s="1062"/>
      <c r="T503" s="1062"/>
      <c r="U503" s="1062"/>
      <c r="V503" s="1062"/>
      <c r="W503" s="1062"/>
      <c r="X503" s="1062"/>
      <c r="Y503" s="1062"/>
      <c r="Z503" s="1062"/>
      <c r="AA503" s="1062"/>
      <c r="AB503" s="1062"/>
      <c r="AC503" s="1062"/>
      <c r="AD503" s="1062"/>
      <c r="AE503" s="1062"/>
      <c r="AF503" s="1062"/>
      <c r="AG503" s="1062"/>
      <c r="AH503" s="1062"/>
      <c r="AI503" s="1062"/>
      <c r="AJ503" s="1062"/>
      <c r="AK503" s="1062"/>
      <c r="AL503" s="1062"/>
      <c r="AM503" s="1062"/>
      <c r="AN503" s="1062"/>
      <c r="AO503" s="1063"/>
      <c r="AP503" s="1064"/>
      <c r="AQ503" s="1286" t="str">
        <f t="shared" si="59"/>
        <v xml:space="preserve"> </v>
      </c>
      <c r="AR503" s="1282">
        <f t="shared" si="60"/>
        <v>0</v>
      </c>
      <c r="AS503" s="1065"/>
      <c r="AU503" s="1053"/>
    </row>
    <row r="504" spans="1:47" ht="12.75" hidden="1" customHeight="1">
      <c r="A504" s="1066" t="s">
        <v>886</v>
      </c>
      <c r="B504" s="1060" t="str">
        <f t="shared" si="62"/>
        <v xml:space="preserve"> </v>
      </c>
      <c r="C504" s="1077" t="s">
        <v>514</v>
      </c>
      <c r="D504" s="1282">
        <v>0</v>
      </c>
      <c r="E504" s="1077" t="str">
        <f t="shared" si="65"/>
        <v xml:space="preserve"> </v>
      </c>
      <c r="F504" s="1019"/>
      <c r="G504" s="1019"/>
      <c r="H504" s="1068"/>
      <c r="I504" s="1019"/>
      <c r="J504" s="1019"/>
      <c r="K504" s="1019"/>
      <c r="L504" s="1069"/>
      <c r="M504" s="1069"/>
      <c r="N504" s="1070"/>
      <c r="O504" s="1070"/>
      <c r="P504" s="1070"/>
      <c r="Q504" s="1070"/>
      <c r="R504" s="1070"/>
      <c r="S504" s="1070"/>
      <c r="T504" s="1070"/>
      <c r="U504" s="1070"/>
      <c r="V504" s="1070"/>
      <c r="W504" s="1070"/>
      <c r="X504" s="1070"/>
      <c r="Y504" s="1070"/>
      <c r="Z504" s="1070"/>
      <c r="AA504" s="1070"/>
      <c r="AB504" s="1070"/>
      <c r="AC504" s="1070"/>
      <c r="AD504" s="1070"/>
      <c r="AE504" s="1070"/>
      <c r="AF504" s="1070"/>
      <c r="AG504" s="1070"/>
      <c r="AH504" s="1070"/>
      <c r="AI504" s="1070"/>
      <c r="AJ504" s="1070"/>
      <c r="AK504" s="1070"/>
      <c r="AL504" s="1070"/>
      <c r="AM504" s="1070"/>
      <c r="AN504" s="1070"/>
      <c r="AO504" s="1069"/>
      <c r="AP504" s="1290"/>
      <c r="AQ504" s="1286" t="str">
        <f t="shared" si="59"/>
        <v xml:space="preserve"> </v>
      </c>
      <c r="AR504" s="1282">
        <f t="shared" si="60"/>
        <v>0</v>
      </c>
      <c r="AS504" s="1065"/>
      <c r="AU504" s="1053"/>
    </row>
    <row r="505" spans="1:47" ht="12.75" hidden="1" customHeight="1">
      <c r="A505" s="1059" t="s">
        <v>559</v>
      </c>
      <c r="B505" s="1060" t="str">
        <f t="shared" si="62"/>
        <v xml:space="preserve"> </v>
      </c>
      <c r="C505" s="1077" t="s">
        <v>514</v>
      </c>
      <c r="D505" s="1282">
        <v>0</v>
      </c>
      <c r="E505" s="1077" t="str">
        <f t="shared" si="65"/>
        <v xml:space="preserve"> </v>
      </c>
      <c r="F505" s="1006"/>
      <c r="G505" s="1006"/>
      <c r="H505" s="1006"/>
      <c r="I505" s="1006"/>
      <c r="J505" s="1006"/>
      <c r="K505" s="1006"/>
      <c r="L505" s="1062"/>
      <c r="M505" s="1062"/>
      <c r="N505" s="1062"/>
      <c r="O505" s="1062"/>
      <c r="P505" s="1062"/>
      <c r="Q505" s="1062"/>
      <c r="R505" s="1062"/>
      <c r="S505" s="1062"/>
      <c r="T505" s="1062"/>
      <c r="U505" s="1062"/>
      <c r="V505" s="1062"/>
      <c r="W505" s="1062"/>
      <c r="X505" s="1062"/>
      <c r="Y505" s="1062"/>
      <c r="Z505" s="1062"/>
      <c r="AA505" s="1062"/>
      <c r="AB505" s="1062"/>
      <c r="AC505" s="1062"/>
      <c r="AD505" s="1062"/>
      <c r="AE505" s="1062"/>
      <c r="AF505" s="1062"/>
      <c r="AG505" s="1062"/>
      <c r="AH505" s="1062"/>
      <c r="AI505" s="1062"/>
      <c r="AJ505" s="1062"/>
      <c r="AK505" s="1062"/>
      <c r="AL505" s="1062"/>
      <c r="AM505" s="1062"/>
      <c r="AN505" s="1062"/>
      <c r="AO505" s="1063"/>
      <c r="AP505" s="1290"/>
      <c r="AQ505" s="1286" t="str">
        <f t="shared" si="59"/>
        <v xml:space="preserve"> </v>
      </c>
      <c r="AR505" s="1282">
        <f t="shared" si="60"/>
        <v>0</v>
      </c>
      <c r="AS505" s="1065"/>
      <c r="AU505" s="1053"/>
    </row>
    <row r="506" spans="1:47" ht="12.75" hidden="1" customHeight="1">
      <c r="A506" s="1066" t="s">
        <v>1656</v>
      </c>
      <c r="B506" s="1060">
        <f t="shared" si="62"/>
        <v>4</v>
      </c>
      <c r="C506" s="1077">
        <v>1.8460648148148146E-2</v>
      </c>
      <c r="D506" s="1287">
        <v>0</v>
      </c>
      <c r="E506" s="1077" t="str">
        <f>IFERROR(AVERAGE(F506:AO506), " ")</f>
        <v xml:space="preserve"> </v>
      </c>
      <c r="F506" s="1043"/>
      <c r="G506" s="1006"/>
      <c r="H506" s="1044"/>
      <c r="I506" s="1044"/>
      <c r="J506" s="1043"/>
      <c r="K506" s="1044"/>
      <c r="L506" s="1063"/>
      <c r="M506" s="1063"/>
      <c r="N506" s="1063"/>
      <c r="O506" s="1063"/>
      <c r="P506" s="1063"/>
      <c r="Q506" s="1063"/>
      <c r="R506" s="1063"/>
      <c r="S506" s="1063"/>
      <c r="T506" s="1063"/>
      <c r="U506" s="1063"/>
      <c r="V506" s="1063"/>
      <c r="W506" s="1063"/>
      <c r="X506" s="1063"/>
      <c r="Y506" s="1063"/>
      <c r="Z506" s="1063"/>
      <c r="AA506" s="1063"/>
      <c r="AB506" s="1063"/>
      <c r="AC506" s="1063"/>
      <c r="AD506" s="1063"/>
      <c r="AE506" s="1063"/>
      <c r="AF506" s="1063"/>
      <c r="AG506" s="1063"/>
      <c r="AH506" s="1063"/>
      <c r="AI506" s="1063"/>
      <c r="AJ506" s="1063"/>
      <c r="AK506" s="1063"/>
      <c r="AL506" s="1063"/>
      <c r="AM506" s="1063"/>
      <c r="AN506" s="1063"/>
      <c r="AO506" s="1063"/>
      <c r="AP506" s="1081"/>
      <c r="AQ506" s="1006" t="str">
        <f t="shared" si="59"/>
        <v xml:space="preserve"> </v>
      </c>
      <c r="AR506" s="1282">
        <f t="shared" si="60"/>
        <v>0</v>
      </c>
      <c r="AS506" s="1053"/>
      <c r="AT506" s="1053"/>
      <c r="AU506" s="1053"/>
    </row>
    <row r="507" spans="1:47" ht="12.75" hidden="1" customHeight="1">
      <c r="A507" s="1066" t="s">
        <v>803</v>
      </c>
      <c r="B507" s="1060" t="str">
        <f t="shared" si="62"/>
        <v xml:space="preserve"> </v>
      </c>
      <c r="C507" s="1077" t="s">
        <v>514</v>
      </c>
      <c r="D507" s="1282">
        <v>0</v>
      </c>
      <c r="E507" s="1077" t="str">
        <f t="shared" ref="E507:E517" si="66">IFERROR(AVERAGEA(F507:AO507), " ")</f>
        <v xml:space="preserve"> </v>
      </c>
      <c r="F507" s="1068"/>
      <c r="G507" s="1068"/>
      <c r="H507" s="1068"/>
      <c r="I507" s="1068"/>
      <c r="J507" s="1068"/>
      <c r="K507" s="1068"/>
      <c r="L507" s="1070"/>
      <c r="M507" s="1070"/>
      <c r="N507" s="1070"/>
      <c r="O507" s="1070"/>
      <c r="P507" s="1070"/>
      <c r="Q507" s="1070"/>
      <c r="R507" s="1070"/>
      <c r="S507" s="1070"/>
      <c r="T507" s="1070"/>
      <c r="U507" s="1070"/>
      <c r="V507" s="1070"/>
      <c r="W507" s="1070"/>
      <c r="X507" s="1070"/>
      <c r="Y507" s="1070"/>
      <c r="Z507" s="1070"/>
      <c r="AA507" s="1070"/>
      <c r="AB507" s="1070"/>
      <c r="AC507" s="1070"/>
      <c r="AD507" s="1070"/>
      <c r="AE507" s="1070"/>
      <c r="AF507" s="1070"/>
      <c r="AG507" s="1070"/>
      <c r="AH507" s="1070"/>
      <c r="AI507" s="1070"/>
      <c r="AJ507" s="1070"/>
      <c r="AK507" s="1070"/>
      <c r="AL507" s="1070"/>
      <c r="AM507" s="1070"/>
      <c r="AN507" s="1070"/>
      <c r="AO507" s="1069"/>
      <c r="AP507" s="1064"/>
      <c r="AQ507" s="1286" t="str">
        <f t="shared" si="59"/>
        <v xml:space="preserve"> </v>
      </c>
      <c r="AR507" s="1282">
        <f t="shared" si="60"/>
        <v>0</v>
      </c>
      <c r="AS507" s="1065"/>
    </row>
    <row r="508" spans="1:47" ht="12.75" hidden="1" customHeight="1">
      <c r="A508" s="1059" t="s">
        <v>379</v>
      </c>
      <c r="B508" s="1060" t="str">
        <f t="shared" si="62"/>
        <v xml:space="preserve"> </v>
      </c>
      <c r="C508" s="1077" t="s">
        <v>514</v>
      </c>
      <c r="D508" s="1282">
        <v>0</v>
      </c>
      <c r="E508" s="1077" t="str">
        <f t="shared" si="66"/>
        <v xml:space="preserve"> </v>
      </c>
      <c r="F508" s="1006"/>
      <c r="G508" s="1006"/>
      <c r="H508" s="1006"/>
      <c r="I508" s="1006"/>
      <c r="J508" s="1006"/>
      <c r="K508" s="1006"/>
      <c r="L508" s="1062"/>
      <c r="M508" s="1062"/>
      <c r="N508" s="1062"/>
      <c r="O508" s="1062"/>
      <c r="P508" s="1062"/>
      <c r="Q508" s="1062"/>
      <c r="R508" s="1062"/>
      <c r="S508" s="1062"/>
      <c r="T508" s="1062"/>
      <c r="U508" s="1062"/>
      <c r="V508" s="1062"/>
      <c r="W508" s="1062"/>
      <c r="X508" s="1062"/>
      <c r="Y508" s="1062"/>
      <c r="Z508" s="1062"/>
      <c r="AA508" s="1062"/>
      <c r="AB508" s="1062"/>
      <c r="AC508" s="1062"/>
      <c r="AD508" s="1062"/>
      <c r="AE508" s="1062"/>
      <c r="AF508" s="1062"/>
      <c r="AG508" s="1062"/>
      <c r="AH508" s="1062"/>
      <c r="AI508" s="1062"/>
      <c r="AJ508" s="1062"/>
      <c r="AK508" s="1062"/>
      <c r="AL508" s="1062"/>
      <c r="AM508" s="1062"/>
      <c r="AN508" s="1062"/>
      <c r="AO508" s="1063"/>
      <c r="AP508" s="1064"/>
      <c r="AQ508" s="1286" t="str">
        <f t="shared" si="59"/>
        <v xml:space="preserve"> </v>
      </c>
      <c r="AR508" s="1282">
        <f t="shared" si="60"/>
        <v>0</v>
      </c>
      <c r="AS508" s="1065"/>
    </row>
    <row r="509" spans="1:47" ht="12.75" hidden="1" customHeight="1">
      <c r="A509" s="1059" t="s">
        <v>1221</v>
      </c>
      <c r="B509" s="1060" t="str">
        <f t="shared" si="62"/>
        <v xml:space="preserve"> </v>
      </c>
      <c r="C509" s="1077" t="s">
        <v>514</v>
      </c>
      <c r="D509" s="1282">
        <v>0</v>
      </c>
      <c r="E509" s="1077" t="str">
        <f t="shared" si="66"/>
        <v xml:space="preserve"> </v>
      </c>
      <c r="F509" s="1006"/>
      <c r="G509" s="1006"/>
      <c r="H509" s="1006"/>
      <c r="I509" s="1006"/>
      <c r="J509" s="1006"/>
      <c r="K509" s="1006"/>
      <c r="L509" s="1062"/>
      <c r="M509" s="1062"/>
      <c r="N509" s="1062"/>
      <c r="O509" s="1062"/>
      <c r="P509" s="1062"/>
      <c r="Q509" s="1062"/>
      <c r="R509" s="1062"/>
      <c r="S509" s="1062"/>
      <c r="T509" s="1062"/>
      <c r="U509" s="1062"/>
      <c r="V509" s="1062"/>
      <c r="W509" s="1062"/>
      <c r="X509" s="1062"/>
      <c r="Y509" s="1062"/>
      <c r="Z509" s="1062"/>
      <c r="AA509" s="1062"/>
      <c r="AB509" s="1062"/>
      <c r="AC509" s="1062"/>
      <c r="AD509" s="1062"/>
      <c r="AE509" s="1062"/>
      <c r="AF509" s="1062"/>
      <c r="AG509" s="1062"/>
      <c r="AH509" s="1062"/>
      <c r="AI509" s="1062"/>
      <c r="AJ509" s="1062"/>
      <c r="AK509" s="1062"/>
      <c r="AL509" s="1062"/>
      <c r="AM509" s="1062"/>
      <c r="AN509" s="1062"/>
      <c r="AO509" s="1063"/>
      <c r="AP509" s="1064"/>
      <c r="AQ509" s="1286" t="str">
        <f t="shared" si="59"/>
        <v xml:space="preserve"> </v>
      </c>
      <c r="AR509" s="1282">
        <f t="shared" si="60"/>
        <v>0</v>
      </c>
      <c r="AS509" s="1065"/>
    </row>
    <row r="510" spans="1:47" ht="12.75" hidden="1" customHeight="1">
      <c r="A510" s="1059" t="s">
        <v>400</v>
      </c>
      <c r="B510" s="1060" t="str">
        <f t="shared" si="62"/>
        <v xml:space="preserve"> </v>
      </c>
      <c r="C510" s="1077" t="s">
        <v>514</v>
      </c>
      <c r="D510" s="1282">
        <v>0</v>
      </c>
      <c r="E510" s="1077" t="str">
        <f t="shared" si="66"/>
        <v xml:space="preserve"> </v>
      </c>
      <c r="F510" s="1006"/>
      <c r="G510" s="1006"/>
      <c r="H510" s="1006"/>
      <c r="I510" s="1006"/>
      <c r="J510" s="1006"/>
      <c r="K510" s="1006"/>
      <c r="L510" s="1062"/>
      <c r="M510" s="1062"/>
      <c r="N510" s="1062"/>
      <c r="O510" s="1062"/>
      <c r="P510" s="1062"/>
      <c r="Q510" s="1062"/>
      <c r="R510" s="1062"/>
      <c r="S510" s="1062"/>
      <c r="T510" s="1062"/>
      <c r="U510" s="1062"/>
      <c r="V510" s="1062"/>
      <c r="W510" s="1062"/>
      <c r="X510" s="1062"/>
      <c r="Y510" s="1062"/>
      <c r="Z510" s="1062"/>
      <c r="AA510" s="1062"/>
      <c r="AB510" s="1062"/>
      <c r="AC510" s="1062"/>
      <c r="AD510" s="1062"/>
      <c r="AE510" s="1062"/>
      <c r="AF510" s="1062"/>
      <c r="AG510" s="1062"/>
      <c r="AH510" s="1062"/>
      <c r="AI510" s="1062"/>
      <c r="AJ510" s="1062"/>
      <c r="AK510" s="1062"/>
      <c r="AL510" s="1062"/>
      <c r="AM510" s="1062"/>
      <c r="AN510" s="1062"/>
      <c r="AO510" s="1063"/>
      <c r="AP510" s="1064"/>
      <c r="AQ510" s="1286" t="str">
        <f t="shared" si="59"/>
        <v xml:space="preserve"> </v>
      </c>
      <c r="AR510" s="1282">
        <f t="shared" si="60"/>
        <v>0</v>
      </c>
      <c r="AS510" s="1065"/>
    </row>
    <row r="511" spans="1:47" ht="12.75" hidden="1" customHeight="1">
      <c r="A511" s="1059" t="s">
        <v>804</v>
      </c>
      <c r="B511" s="1060">
        <v>10</v>
      </c>
      <c r="C511" s="1077" t="s">
        <v>514</v>
      </c>
      <c r="D511" s="1282">
        <v>0</v>
      </c>
      <c r="E511" s="1077" t="str">
        <f t="shared" si="66"/>
        <v xml:space="preserve"> </v>
      </c>
      <c r="F511" s="1044"/>
      <c r="G511" s="1044"/>
      <c r="H511" s="1044"/>
      <c r="I511" s="1044"/>
      <c r="J511" s="1044"/>
      <c r="K511" s="1044"/>
      <c r="L511" s="1063"/>
      <c r="M511" s="1063"/>
      <c r="N511" s="1063"/>
      <c r="O511" s="1063"/>
      <c r="P511" s="1063"/>
      <c r="Q511" s="1063"/>
      <c r="R511" s="1063"/>
      <c r="S511" s="1063"/>
      <c r="T511" s="1063"/>
      <c r="U511" s="1063"/>
      <c r="V511" s="1063"/>
      <c r="W511" s="1063"/>
      <c r="X511" s="1063"/>
      <c r="Y511" s="1063"/>
      <c r="Z511" s="1063"/>
      <c r="AA511" s="1063"/>
      <c r="AB511" s="1063"/>
      <c r="AC511" s="1063"/>
      <c r="AD511" s="1063"/>
      <c r="AE511" s="1063"/>
      <c r="AF511" s="1063"/>
      <c r="AG511" s="1063"/>
      <c r="AH511" s="1063"/>
      <c r="AI511" s="1063"/>
      <c r="AJ511" s="1063"/>
      <c r="AK511" s="1063"/>
      <c r="AL511" s="1063"/>
      <c r="AM511" s="1063"/>
      <c r="AN511" s="1063"/>
      <c r="AO511" s="1063"/>
      <c r="AP511" s="1064"/>
      <c r="AQ511" s="1286" t="str">
        <f t="shared" si="59"/>
        <v xml:space="preserve"> </v>
      </c>
      <c r="AR511" s="1282">
        <f t="shared" si="60"/>
        <v>0</v>
      </c>
      <c r="AS511" s="1065"/>
      <c r="AU511" s="1053"/>
    </row>
    <row r="512" spans="1:47" ht="12.75" hidden="1" customHeight="1">
      <c r="A512" s="1059" t="s">
        <v>398</v>
      </c>
      <c r="B512" s="1060" t="str">
        <f t="shared" ref="B512:B523" si="67">IFERROR(MINUTE(B$5)-MINUTE(C512)," ")</f>
        <v xml:space="preserve"> </v>
      </c>
      <c r="C512" s="1077" t="s">
        <v>514</v>
      </c>
      <c r="D512" s="1282">
        <v>0</v>
      </c>
      <c r="E512" s="1077" t="str">
        <f t="shared" si="66"/>
        <v xml:space="preserve"> </v>
      </c>
      <c r="F512" s="1006"/>
      <c r="G512" s="1006"/>
      <c r="H512" s="1006"/>
      <c r="I512" s="1006"/>
      <c r="J512" s="1006"/>
      <c r="K512" s="1006"/>
      <c r="L512" s="1062"/>
      <c r="M512" s="1062"/>
      <c r="N512" s="1062"/>
      <c r="O512" s="1062"/>
      <c r="P512" s="1062"/>
      <c r="Q512" s="1062"/>
      <c r="R512" s="1062"/>
      <c r="S512" s="1062"/>
      <c r="T512" s="1062"/>
      <c r="U512" s="1062"/>
      <c r="V512" s="1062"/>
      <c r="W512" s="1062"/>
      <c r="X512" s="1062"/>
      <c r="Y512" s="1062"/>
      <c r="Z512" s="1062"/>
      <c r="AA512" s="1062"/>
      <c r="AB512" s="1062"/>
      <c r="AC512" s="1062"/>
      <c r="AD512" s="1062"/>
      <c r="AE512" s="1062"/>
      <c r="AF512" s="1062"/>
      <c r="AG512" s="1062"/>
      <c r="AH512" s="1062"/>
      <c r="AI512" s="1062"/>
      <c r="AJ512" s="1062"/>
      <c r="AK512" s="1062"/>
      <c r="AL512" s="1062"/>
      <c r="AM512" s="1062"/>
      <c r="AN512" s="1062"/>
      <c r="AO512" s="1063"/>
      <c r="AP512" s="1064"/>
      <c r="AQ512" s="1286" t="str">
        <f t="shared" si="59"/>
        <v xml:space="preserve"> </v>
      </c>
      <c r="AR512" s="1282">
        <f t="shared" si="60"/>
        <v>0</v>
      </c>
      <c r="AS512" s="1065"/>
    </row>
    <row r="513" spans="1:47" ht="12.75" hidden="1" customHeight="1">
      <c r="A513" s="1059" t="s">
        <v>1222</v>
      </c>
      <c r="B513" s="1060" t="str">
        <f t="shared" si="67"/>
        <v xml:space="preserve"> </v>
      </c>
      <c r="C513" s="1077" t="s">
        <v>514</v>
      </c>
      <c r="D513" s="1282">
        <v>0</v>
      </c>
      <c r="E513" s="1077" t="str">
        <f t="shared" si="66"/>
        <v xml:space="preserve"> </v>
      </c>
      <c r="F513" s="1006"/>
      <c r="G513" s="1006"/>
      <c r="H513" s="1006"/>
      <c r="I513" s="1006"/>
      <c r="J513" s="1006"/>
      <c r="K513" s="1006"/>
      <c r="L513" s="1062"/>
      <c r="M513" s="1062"/>
      <c r="N513" s="1062"/>
      <c r="O513" s="1062"/>
      <c r="P513" s="1062"/>
      <c r="Q513" s="1062"/>
      <c r="R513" s="1062"/>
      <c r="S513" s="1062"/>
      <c r="T513" s="1062"/>
      <c r="U513" s="1062"/>
      <c r="V513" s="1062"/>
      <c r="W513" s="1062"/>
      <c r="X513" s="1062"/>
      <c r="Y513" s="1062"/>
      <c r="Z513" s="1062"/>
      <c r="AA513" s="1062"/>
      <c r="AB513" s="1062"/>
      <c r="AC513" s="1062"/>
      <c r="AD513" s="1062"/>
      <c r="AE513" s="1062"/>
      <c r="AF513" s="1062"/>
      <c r="AG513" s="1062"/>
      <c r="AH513" s="1062"/>
      <c r="AI513" s="1062"/>
      <c r="AJ513" s="1062"/>
      <c r="AK513" s="1062"/>
      <c r="AL513" s="1062"/>
      <c r="AM513" s="1062"/>
      <c r="AN513" s="1062"/>
      <c r="AO513" s="1062"/>
      <c r="AP513" s="1290"/>
      <c r="AQ513" s="1286" t="str">
        <f t="shared" si="59"/>
        <v xml:space="preserve"> </v>
      </c>
      <c r="AR513" s="1282">
        <f t="shared" si="60"/>
        <v>0</v>
      </c>
      <c r="AS513" s="1065"/>
    </row>
    <row r="514" spans="1:47" ht="12.75" hidden="1" customHeight="1">
      <c r="A514" s="1059" t="s">
        <v>212</v>
      </c>
      <c r="B514" s="1060" t="str">
        <f t="shared" si="67"/>
        <v xml:space="preserve"> </v>
      </c>
      <c r="C514" s="1077" t="s">
        <v>514</v>
      </c>
      <c r="D514" s="1282">
        <v>0</v>
      </c>
      <c r="E514" s="1077" t="str">
        <f t="shared" si="66"/>
        <v xml:space="preserve"> </v>
      </c>
      <c r="F514" s="1006"/>
      <c r="G514" s="1006"/>
      <c r="H514" s="1006"/>
      <c r="I514" s="1006"/>
      <c r="J514" s="1006"/>
      <c r="K514" s="1006"/>
      <c r="L514" s="1062"/>
      <c r="M514" s="1062"/>
      <c r="N514" s="1062"/>
      <c r="O514" s="1062"/>
      <c r="P514" s="1062"/>
      <c r="Q514" s="1062"/>
      <c r="R514" s="1062"/>
      <c r="S514" s="1062"/>
      <c r="T514" s="1062"/>
      <c r="U514" s="1062"/>
      <c r="V514" s="1062"/>
      <c r="W514" s="1062"/>
      <c r="X514" s="1062"/>
      <c r="Y514" s="1062"/>
      <c r="Z514" s="1062"/>
      <c r="AA514" s="1062"/>
      <c r="AB514" s="1062"/>
      <c r="AC514" s="1062"/>
      <c r="AD514" s="1062"/>
      <c r="AE514" s="1062"/>
      <c r="AF514" s="1062"/>
      <c r="AG514" s="1062"/>
      <c r="AH514" s="1062"/>
      <c r="AI514" s="1062"/>
      <c r="AJ514" s="1062"/>
      <c r="AK514" s="1062"/>
      <c r="AL514" s="1062"/>
      <c r="AM514" s="1062"/>
      <c r="AN514" s="1062"/>
      <c r="AO514" s="1063"/>
      <c r="AP514" s="1064"/>
      <c r="AQ514" s="1286" t="str">
        <f t="shared" si="59"/>
        <v xml:space="preserve"> </v>
      </c>
      <c r="AR514" s="1282">
        <f t="shared" si="60"/>
        <v>0</v>
      </c>
      <c r="AS514" s="1065"/>
    </row>
    <row r="515" spans="1:47" ht="14.25" hidden="1" customHeight="1">
      <c r="A515" s="1059" t="s">
        <v>335</v>
      </c>
      <c r="B515" s="1060" t="str">
        <f t="shared" si="67"/>
        <v xml:space="preserve"> </v>
      </c>
      <c r="C515" s="1077" t="s">
        <v>514</v>
      </c>
      <c r="D515" s="1282">
        <v>0</v>
      </c>
      <c r="E515" s="1077" t="str">
        <f t="shared" si="66"/>
        <v xml:space="preserve"> </v>
      </c>
      <c r="F515" s="1006"/>
      <c r="G515" s="1006"/>
      <c r="H515" s="1006"/>
      <c r="I515" s="1006"/>
      <c r="J515" s="1006"/>
      <c r="K515" s="1006"/>
      <c r="L515" s="1062"/>
      <c r="M515" s="1062"/>
      <c r="N515" s="1062"/>
      <c r="O515" s="1062"/>
      <c r="P515" s="1062"/>
      <c r="Q515" s="1062"/>
      <c r="R515" s="1062"/>
      <c r="S515" s="1062"/>
      <c r="T515" s="1062"/>
      <c r="U515" s="1062"/>
      <c r="V515" s="1062"/>
      <c r="W515" s="1062"/>
      <c r="X515" s="1062"/>
      <c r="Y515" s="1062"/>
      <c r="Z515" s="1062"/>
      <c r="AA515" s="1062"/>
      <c r="AB515" s="1062"/>
      <c r="AC515" s="1062"/>
      <c r="AD515" s="1062"/>
      <c r="AE515" s="1062"/>
      <c r="AF515" s="1062"/>
      <c r="AG515" s="1062"/>
      <c r="AH515" s="1062"/>
      <c r="AI515" s="1062"/>
      <c r="AJ515" s="1062"/>
      <c r="AK515" s="1062"/>
      <c r="AL515" s="1062"/>
      <c r="AM515" s="1062"/>
      <c r="AN515" s="1062"/>
      <c r="AO515" s="1063"/>
      <c r="AP515" s="1064"/>
      <c r="AQ515" s="1286" t="str">
        <f t="shared" si="59"/>
        <v xml:space="preserve"> </v>
      </c>
      <c r="AR515" s="1282">
        <f t="shared" si="60"/>
        <v>0</v>
      </c>
      <c r="AS515" s="1065"/>
    </row>
    <row r="516" spans="1:47" ht="12.75" hidden="1" customHeight="1">
      <c r="A516" s="1066" t="s">
        <v>1172</v>
      </c>
      <c r="B516" s="1060" t="str">
        <f t="shared" si="67"/>
        <v xml:space="preserve"> </v>
      </c>
      <c r="C516" s="1077" t="s">
        <v>514</v>
      </c>
      <c r="D516" s="1282">
        <v>0</v>
      </c>
      <c r="E516" s="1077" t="str">
        <f t="shared" si="66"/>
        <v xml:space="preserve"> </v>
      </c>
      <c r="F516" s="1019"/>
      <c r="G516" s="1019"/>
      <c r="H516" s="1068"/>
      <c r="I516" s="1019"/>
      <c r="J516" s="1019"/>
      <c r="K516" s="1019"/>
      <c r="L516" s="1069"/>
      <c r="M516" s="1069"/>
      <c r="N516" s="1070"/>
      <c r="O516" s="1070"/>
      <c r="P516" s="1070"/>
      <c r="Q516" s="1070"/>
      <c r="R516" s="1070"/>
      <c r="S516" s="1070"/>
      <c r="T516" s="1070"/>
      <c r="U516" s="1070"/>
      <c r="V516" s="1070"/>
      <c r="W516" s="1070"/>
      <c r="X516" s="1070"/>
      <c r="Y516" s="1070"/>
      <c r="Z516" s="1070"/>
      <c r="AA516" s="1070"/>
      <c r="AB516" s="1070"/>
      <c r="AC516" s="1070"/>
      <c r="AD516" s="1070"/>
      <c r="AE516" s="1070"/>
      <c r="AF516" s="1070"/>
      <c r="AG516" s="1070"/>
      <c r="AH516" s="1070"/>
      <c r="AI516" s="1070"/>
      <c r="AJ516" s="1070"/>
      <c r="AK516" s="1070"/>
      <c r="AL516" s="1070"/>
      <c r="AM516" s="1070"/>
      <c r="AN516" s="1070"/>
      <c r="AO516" s="1069"/>
      <c r="AP516" s="1064"/>
      <c r="AQ516" s="1286" t="str">
        <f t="shared" si="59"/>
        <v xml:space="preserve"> </v>
      </c>
      <c r="AR516" s="1282">
        <f t="shared" si="60"/>
        <v>0</v>
      </c>
      <c r="AS516" s="1065"/>
    </row>
    <row r="517" spans="1:47" ht="12.75" hidden="1" customHeight="1">
      <c r="A517" s="1059" t="s">
        <v>613</v>
      </c>
      <c r="B517" s="1060" t="str">
        <f t="shared" si="67"/>
        <v xml:space="preserve"> </v>
      </c>
      <c r="C517" s="1077" t="s">
        <v>514</v>
      </c>
      <c r="D517" s="1282">
        <v>0</v>
      </c>
      <c r="E517" s="1077" t="str">
        <f t="shared" si="66"/>
        <v xml:space="preserve"> </v>
      </c>
      <c r="F517" s="1006"/>
      <c r="G517" s="1006"/>
      <c r="H517" s="1006"/>
      <c r="I517" s="1006"/>
      <c r="J517" s="1006"/>
      <c r="K517" s="1006"/>
      <c r="L517" s="1062"/>
      <c r="M517" s="1062"/>
      <c r="N517" s="1062"/>
      <c r="O517" s="1062"/>
      <c r="P517" s="1062"/>
      <c r="Q517" s="1062"/>
      <c r="R517" s="1062"/>
      <c r="S517" s="1062"/>
      <c r="T517" s="1062"/>
      <c r="U517" s="1062"/>
      <c r="V517" s="1062"/>
      <c r="W517" s="1062"/>
      <c r="X517" s="1062"/>
      <c r="Y517" s="1062"/>
      <c r="Z517" s="1062"/>
      <c r="AA517" s="1062"/>
      <c r="AB517" s="1062"/>
      <c r="AC517" s="1062"/>
      <c r="AD517" s="1062"/>
      <c r="AE517" s="1062"/>
      <c r="AF517" s="1062"/>
      <c r="AG517" s="1062"/>
      <c r="AH517" s="1062"/>
      <c r="AI517" s="1062"/>
      <c r="AJ517" s="1062"/>
      <c r="AK517" s="1062"/>
      <c r="AL517" s="1062"/>
      <c r="AM517" s="1062"/>
      <c r="AN517" s="1062"/>
      <c r="AO517" s="1063"/>
      <c r="AP517" s="1064"/>
      <c r="AQ517" s="1286" t="str">
        <f t="shared" si="59"/>
        <v xml:space="preserve"> </v>
      </c>
      <c r="AR517" s="1282">
        <f t="shared" si="60"/>
        <v>0</v>
      </c>
      <c r="AS517" s="1065"/>
    </row>
    <row r="518" spans="1:47" ht="12.75" hidden="1" customHeight="1">
      <c r="A518" s="1066" t="s">
        <v>1501</v>
      </c>
      <c r="B518" s="1060">
        <f t="shared" si="67"/>
        <v>3</v>
      </c>
      <c r="C518" s="1077">
        <v>1.8749999999999999E-2</v>
      </c>
      <c r="D518" s="1287">
        <v>0</v>
      </c>
      <c r="E518" s="1077" t="str">
        <f>IFERROR(AVERAGE(F518:AO518), " ")</f>
        <v xml:space="preserve"> </v>
      </c>
      <c r="F518" s="1044"/>
      <c r="G518" s="1080"/>
      <c r="H518" s="1044"/>
      <c r="I518" s="1044"/>
      <c r="J518" s="1043"/>
      <c r="K518" s="1043"/>
      <c r="L518" s="1063"/>
      <c r="M518" s="1063"/>
      <c r="N518" s="1063"/>
      <c r="O518" s="1063"/>
      <c r="P518" s="1063"/>
      <c r="Q518" s="1063"/>
      <c r="R518" s="1063"/>
      <c r="S518" s="1063"/>
      <c r="T518" s="1063"/>
      <c r="U518" s="1063"/>
      <c r="V518" s="1063"/>
      <c r="W518" s="1063"/>
      <c r="X518" s="1063"/>
      <c r="Y518" s="1063"/>
      <c r="Z518" s="1063"/>
      <c r="AA518" s="1063"/>
      <c r="AB518" s="1063"/>
      <c r="AC518" s="1063"/>
      <c r="AD518" s="1063"/>
      <c r="AE518" s="1063"/>
      <c r="AF518" s="1063"/>
      <c r="AG518" s="1063"/>
      <c r="AH518" s="1063"/>
      <c r="AI518" s="1063"/>
      <c r="AJ518" s="1063"/>
      <c r="AK518" s="1063"/>
      <c r="AL518" s="1063"/>
      <c r="AM518" s="1063"/>
      <c r="AN518" s="1063"/>
      <c r="AO518" s="1063"/>
      <c r="AP518" s="1081"/>
      <c r="AQ518" s="1286" t="str">
        <f t="shared" si="59"/>
        <v xml:space="preserve"> </v>
      </c>
      <c r="AR518" s="1282">
        <f t="shared" si="60"/>
        <v>0</v>
      </c>
      <c r="AS518" s="1053"/>
      <c r="AT518" s="1053"/>
      <c r="AU518" s="1053"/>
    </row>
    <row r="519" spans="1:47" ht="12.75" hidden="1" customHeight="1">
      <c r="A519" s="1066" t="s">
        <v>1500</v>
      </c>
      <c r="B519" s="1060">
        <f t="shared" si="67"/>
        <v>5</v>
      </c>
      <c r="C519" s="1077">
        <v>1.7934027777777778E-2</v>
      </c>
      <c r="D519" s="1287">
        <v>0</v>
      </c>
      <c r="E519" s="1077" t="str">
        <f>IFERROR(AVERAGE(F519:AO519), " ")</f>
        <v xml:space="preserve"> </v>
      </c>
      <c r="F519" s="1044"/>
      <c r="G519" s="1080"/>
      <c r="H519" s="1044"/>
      <c r="I519" s="1044"/>
      <c r="J519" s="1043"/>
      <c r="K519" s="1044"/>
      <c r="L519" s="1063"/>
      <c r="M519" s="1063"/>
      <c r="N519" s="1063"/>
      <c r="O519" s="1063"/>
      <c r="P519" s="1063"/>
      <c r="Q519" s="1063"/>
      <c r="R519" s="1063"/>
      <c r="S519" s="1063"/>
      <c r="T519" s="1063"/>
      <c r="U519" s="1063"/>
      <c r="V519" s="1063"/>
      <c r="W519" s="1063"/>
      <c r="X519" s="1063"/>
      <c r="Y519" s="1063"/>
      <c r="Z519" s="1063"/>
      <c r="AA519" s="1063"/>
      <c r="AB519" s="1063"/>
      <c r="AC519" s="1063"/>
      <c r="AD519" s="1063"/>
      <c r="AE519" s="1063"/>
      <c r="AF519" s="1063"/>
      <c r="AG519" s="1063"/>
      <c r="AH519" s="1063"/>
      <c r="AI519" s="1063"/>
      <c r="AJ519" s="1063"/>
      <c r="AK519" s="1063"/>
      <c r="AL519" s="1063"/>
      <c r="AM519" s="1063"/>
      <c r="AN519" s="1063"/>
      <c r="AO519" s="1063"/>
      <c r="AP519" s="1081"/>
      <c r="AQ519" s="1286" t="str">
        <f t="shared" si="59"/>
        <v xml:space="preserve"> </v>
      </c>
      <c r="AR519" s="1282">
        <f t="shared" si="60"/>
        <v>0</v>
      </c>
      <c r="AS519" s="1053"/>
      <c r="AT519" s="1053"/>
      <c r="AU519" s="1053"/>
    </row>
    <row r="520" spans="1:47" ht="12.75" hidden="1" customHeight="1">
      <c r="A520" s="1066" t="s">
        <v>805</v>
      </c>
      <c r="B520" s="1060" t="str">
        <f t="shared" si="67"/>
        <v xml:space="preserve"> </v>
      </c>
      <c r="C520" s="1077" t="s">
        <v>514</v>
      </c>
      <c r="D520" s="1282">
        <v>0</v>
      </c>
      <c r="E520" s="1077" t="str">
        <f>IFERROR(AVERAGEA(F520:AO520), " ")</f>
        <v xml:space="preserve"> </v>
      </c>
      <c r="F520" s="1006"/>
      <c r="G520" s="1006"/>
      <c r="H520" s="1006"/>
      <c r="I520" s="1006"/>
      <c r="J520" s="1006"/>
      <c r="K520" s="1006"/>
      <c r="L520" s="1062"/>
      <c r="M520" s="1062"/>
      <c r="N520" s="1062"/>
      <c r="O520" s="1062"/>
      <c r="P520" s="1062"/>
      <c r="Q520" s="1062"/>
      <c r="R520" s="1062"/>
      <c r="S520" s="1062"/>
      <c r="T520" s="1062"/>
      <c r="U520" s="1062"/>
      <c r="V520" s="1062"/>
      <c r="W520" s="1062"/>
      <c r="X520" s="1062"/>
      <c r="Y520" s="1062"/>
      <c r="Z520" s="1062"/>
      <c r="AA520" s="1062"/>
      <c r="AB520" s="1062"/>
      <c r="AC520" s="1062"/>
      <c r="AD520" s="1062"/>
      <c r="AE520" s="1062"/>
      <c r="AF520" s="1062"/>
      <c r="AG520" s="1062"/>
      <c r="AH520" s="1062"/>
      <c r="AI520" s="1062"/>
      <c r="AJ520" s="1062"/>
      <c r="AK520" s="1062"/>
      <c r="AL520" s="1062"/>
      <c r="AM520" s="1062"/>
      <c r="AN520" s="1062"/>
      <c r="AO520" s="1063"/>
      <c r="AP520" s="1064"/>
      <c r="AQ520" s="1286" t="str">
        <f t="shared" ref="AQ520:AQ583" si="68">IF(MIN(F520:AO520)=0," ",MIN(F520:AO520))</f>
        <v xml:space="preserve"> </v>
      </c>
      <c r="AR520" s="1282">
        <f t="shared" ref="AR520:AR583" si="69">COUNTA(F520:AO520)</f>
        <v>0</v>
      </c>
      <c r="AS520" s="1065"/>
    </row>
    <row r="521" spans="1:47" ht="12.75" hidden="1" customHeight="1">
      <c r="A521" s="1059" t="s">
        <v>1223</v>
      </c>
      <c r="B521" s="1060" t="str">
        <f t="shared" si="67"/>
        <v xml:space="preserve"> </v>
      </c>
      <c r="C521" s="1077" t="s">
        <v>514</v>
      </c>
      <c r="D521" s="1282">
        <v>0</v>
      </c>
      <c r="E521" s="1077" t="str">
        <f>IFERROR(AVERAGEA(F521:AO521), " ")</f>
        <v xml:space="preserve"> </v>
      </c>
      <c r="F521" s="1006"/>
      <c r="G521" s="1006"/>
      <c r="H521" s="1006"/>
      <c r="I521" s="1006"/>
      <c r="J521" s="1006"/>
      <c r="K521" s="1006"/>
      <c r="L521" s="1062"/>
      <c r="M521" s="1062"/>
      <c r="N521" s="1062"/>
      <c r="O521" s="1062"/>
      <c r="P521" s="1062"/>
      <c r="Q521" s="1062"/>
      <c r="R521" s="1062"/>
      <c r="S521" s="1062"/>
      <c r="T521" s="1062"/>
      <c r="U521" s="1062"/>
      <c r="V521" s="1062"/>
      <c r="W521" s="1062"/>
      <c r="X521" s="1062"/>
      <c r="Y521" s="1062"/>
      <c r="Z521" s="1062"/>
      <c r="AA521" s="1062"/>
      <c r="AB521" s="1062"/>
      <c r="AC521" s="1062"/>
      <c r="AD521" s="1062"/>
      <c r="AE521" s="1062"/>
      <c r="AF521" s="1062"/>
      <c r="AG521" s="1062"/>
      <c r="AH521" s="1062"/>
      <c r="AI521" s="1062"/>
      <c r="AJ521" s="1062"/>
      <c r="AK521" s="1062"/>
      <c r="AL521" s="1062"/>
      <c r="AM521" s="1062"/>
      <c r="AN521" s="1062"/>
      <c r="AO521" s="1063"/>
      <c r="AP521" s="1290"/>
      <c r="AQ521" s="1286" t="str">
        <f t="shared" si="68"/>
        <v xml:space="preserve"> </v>
      </c>
      <c r="AR521" s="1282">
        <f t="shared" si="69"/>
        <v>0</v>
      </c>
      <c r="AS521" s="1065"/>
    </row>
    <row r="522" spans="1:47" ht="12.75" hidden="1" customHeight="1">
      <c r="A522" s="1066" t="s">
        <v>1588</v>
      </c>
      <c r="B522" s="1060">
        <f t="shared" si="67"/>
        <v>5</v>
      </c>
      <c r="C522" s="1077">
        <v>1.7361111111111112E-2</v>
      </c>
      <c r="D522" s="1287">
        <v>0</v>
      </c>
      <c r="E522" s="1077" t="str">
        <f>IFERROR(AVERAGE(F522:AO522), " ")</f>
        <v xml:space="preserve"> </v>
      </c>
      <c r="F522" s="1044"/>
      <c r="G522" s="1044"/>
      <c r="H522" s="1044"/>
      <c r="I522" s="1044"/>
      <c r="J522" s="1043"/>
      <c r="K522" s="1043"/>
      <c r="L522" s="1063"/>
      <c r="M522" s="1063"/>
      <c r="N522" s="1063"/>
      <c r="O522" s="1063"/>
      <c r="P522" s="1063"/>
      <c r="Q522" s="1063"/>
      <c r="R522" s="1063"/>
      <c r="S522" s="1063"/>
      <c r="T522" s="1063"/>
      <c r="U522" s="1063"/>
      <c r="V522" s="1063"/>
      <c r="W522" s="1063"/>
      <c r="X522" s="1063"/>
      <c r="Y522" s="1063"/>
      <c r="Z522" s="1063"/>
      <c r="AA522" s="1063"/>
      <c r="AB522" s="1063"/>
      <c r="AC522" s="1063"/>
      <c r="AD522" s="1063"/>
      <c r="AE522" s="1063"/>
      <c r="AF522" s="1063"/>
      <c r="AG522" s="1063"/>
      <c r="AH522" s="1063"/>
      <c r="AI522" s="1063"/>
      <c r="AJ522" s="1063"/>
      <c r="AK522" s="1063"/>
      <c r="AL522" s="1063"/>
      <c r="AM522" s="1063"/>
      <c r="AN522" s="1063"/>
      <c r="AO522" s="1063"/>
      <c r="AP522" s="1081"/>
      <c r="AQ522" s="1286" t="str">
        <f t="shared" si="68"/>
        <v xml:space="preserve"> </v>
      </c>
      <c r="AR522" s="1282">
        <f t="shared" si="69"/>
        <v>0</v>
      </c>
      <c r="AS522" s="1053"/>
      <c r="AT522" s="1053"/>
      <c r="AU522" s="1053"/>
    </row>
    <row r="523" spans="1:47" ht="12.75" hidden="1" customHeight="1">
      <c r="A523" s="1059" t="s">
        <v>119</v>
      </c>
      <c r="B523" s="1060" t="str">
        <f t="shared" si="67"/>
        <v xml:space="preserve"> </v>
      </c>
      <c r="C523" s="1077" t="s">
        <v>514</v>
      </c>
      <c r="D523" s="1282">
        <v>0</v>
      </c>
      <c r="E523" s="1077" t="str">
        <f t="shared" ref="E523:E528" si="70">IFERROR(AVERAGEA(F523:AO523), " ")</f>
        <v xml:space="preserve"> </v>
      </c>
      <c r="F523" s="1006"/>
      <c r="G523" s="1006"/>
      <c r="H523" s="1006"/>
      <c r="I523" s="1006"/>
      <c r="J523" s="1006"/>
      <c r="K523" s="1006"/>
      <c r="L523" s="1062"/>
      <c r="M523" s="1062"/>
      <c r="N523" s="1062"/>
      <c r="O523" s="1062"/>
      <c r="P523" s="1062"/>
      <c r="Q523" s="1062"/>
      <c r="R523" s="1062"/>
      <c r="S523" s="1062"/>
      <c r="T523" s="1062"/>
      <c r="U523" s="1062"/>
      <c r="V523" s="1062"/>
      <c r="W523" s="1062"/>
      <c r="X523" s="1062"/>
      <c r="Y523" s="1062"/>
      <c r="Z523" s="1062"/>
      <c r="AA523" s="1062"/>
      <c r="AB523" s="1062"/>
      <c r="AC523" s="1062"/>
      <c r="AD523" s="1062"/>
      <c r="AE523" s="1062"/>
      <c r="AF523" s="1062"/>
      <c r="AG523" s="1062"/>
      <c r="AH523" s="1062"/>
      <c r="AI523" s="1062"/>
      <c r="AJ523" s="1062"/>
      <c r="AK523" s="1062"/>
      <c r="AL523" s="1062"/>
      <c r="AM523" s="1062"/>
      <c r="AN523" s="1062"/>
      <c r="AO523" s="1063"/>
      <c r="AP523" s="1064"/>
      <c r="AQ523" s="1286" t="str">
        <f t="shared" si="68"/>
        <v xml:space="preserve"> </v>
      </c>
      <c r="AR523" s="1282">
        <f t="shared" si="69"/>
        <v>0</v>
      </c>
      <c r="AS523" s="1065"/>
    </row>
    <row r="524" spans="1:47" ht="12.75" hidden="1" customHeight="1">
      <c r="A524" s="1059" t="s">
        <v>1324</v>
      </c>
      <c r="B524" s="1060">
        <v>0</v>
      </c>
      <c r="C524" s="1077" t="s">
        <v>514</v>
      </c>
      <c r="D524" s="1282">
        <v>0</v>
      </c>
      <c r="E524" s="1077" t="str">
        <f t="shared" si="70"/>
        <v xml:space="preserve"> </v>
      </c>
      <c r="F524" s="1044"/>
      <c r="G524" s="1044"/>
      <c r="H524" s="1044"/>
      <c r="I524" s="1044"/>
      <c r="J524" s="1044"/>
      <c r="K524" s="1044"/>
      <c r="L524" s="1063"/>
      <c r="M524" s="1063"/>
      <c r="N524" s="1063"/>
      <c r="O524" s="1063"/>
      <c r="P524" s="1063"/>
      <c r="Q524" s="1063"/>
      <c r="R524" s="1063"/>
      <c r="S524" s="1063"/>
      <c r="T524" s="1063"/>
      <c r="U524" s="1063"/>
      <c r="V524" s="1063"/>
      <c r="W524" s="1063"/>
      <c r="X524" s="1063"/>
      <c r="Y524" s="1063"/>
      <c r="Z524" s="1063"/>
      <c r="AA524" s="1063"/>
      <c r="AB524" s="1063"/>
      <c r="AC524" s="1063"/>
      <c r="AD524" s="1063"/>
      <c r="AE524" s="1063"/>
      <c r="AF524" s="1063"/>
      <c r="AG524" s="1063"/>
      <c r="AH524" s="1063"/>
      <c r="AI524" s="1063"/>
      <c r="AJ524" s="1063"/>
      <c r="AK524" s="1063"/>
      <c r="AL524" s="1063"/>
      <c r="AM524" s="1063"/>
      <c r="AN524" s="1063"/>
      <c r="AO524" s="1069"/>
      <c r="AP524" s="1064"/>
      <c r="AQ524" s="1286" t="str">
        <f t="shared" si="68"/>
        <v xml:space="preserve"> </v>
      </c>
      <c r="AR524" s="1282">
        <f t="shared" si="69"/>
        <v>0</v>
      </c>
      <c r="AS524" s="1065"/>
      <c r="AU524" s="1053"/>
    </row>
    <row r="525" spans="1:47" ht="12.75" hidden="1" customHeight="1">
      <c r="A525" s="1066" t="s">
        <v>1115</v>
      </c>
      <c r="B525" s="1060" t="str">
        <f t="shared" ref="B525:B536" si="71">IFERROR(MINUTE(B$5)-MINUTE(C525)," ")</f>
        <v xml:space="preserve"> </v>
      </c>
      <c r="C525" s="1077" t="s">
        <v>514</v>
      </c>
      <c r="D525" s="1282">
        <v>0</v>
      </c>
      <c r="E525" s="1077" t="str">
        <f t="shared" si="70"/>
        <v xml:space="preserve"> </v>
      </c>
      <c r="F525" s="1019"/>
      <c r="G525" s="1019"/>
      <c r="H525" s="1068"/>
      <c r="I525" s="1019"/>
      <c r="J525" s="1019"/>
      <c r="K525" s="1019"/>
      <c r="L525" s="1069"/>
      <c r="M525" s="1069"/>
      <c r="N525" s="1070"/>
      <c r="O525" s="1070"/>
      <c r="P525" s="1070"/>
      <c r="Q525" s="1070"/>
      <c r="R525" s="1070"/>
      <c r="S525" s="1070"/>
      <c r="T525" s="1070"/>
      <c r="U525" s="1070"/>
      <c r="V525" s="1070"/>
      <c r="W525" s="1070"/>
      <c r="X525" s="1070"/>
      <c r="Y525" s="1070"/>
      <c r="Z525" s="1070"/>
      <c r="AA525" s="1070"/>
      <c r="AB525" s="1070"/>
      <c r="AC525" s="1070"/>
      <c r="AD525" s="1070"/>
      <c r="AE525" s="1070"/>
      <c r="AF525" s="1070"/>
      <c r="AG525" s="1070"/>
      <c r="AH525" s="1070"/>
      <c r="AI525" s="1070"/>
      <c r="AJ525" s="1070"/>
      <c r="AK525" s="1070"/>
      <c r="AL525" s="1070"/>
      <c r="AM525" s="1070"/>
      <c r="AN525" s="1070"/>
      <c r="AO525" s="1069"/>
      <c r="AP525" s="1064"/>
      <c r="AQ525" s="1286" t="str">
        <f t="shared" si="68"/>
        <v xml:space="preserve"> </v>
      </c>
      <c r="AR525" s="1282">
        <f t="shared" si="69"/>
        <v>0</v>
      </c>
      <c r="AS525" s="1065"/>
    </row>
    <row r="526" spans="1:47" ht="12.75" hidden="1" customHeight="1">
      <c r="A526" s="1066" t="s">
        <v>1054</v>
      </c>
      <c r="B526" s="1060" t="str">
        <f t="shared" si="71"/>
        <v xml:space="preserve"> </v>
      </c>
      <c r="C526" s="1077" t="s">
        <v>514</v>
      </c>
      <c r="D526" s="1282">
        <v>0</v>
      </c>
      <c r="E526" s="1077" t="str">
        <f t="shared" si="70"/>
        <v xml:space="preserve"> </v>
      </c>
      <c r="F526" s="1044"/>
      <c r="G526" s="1044"/>
      <c r="H526" s="1006"/>
      <c r="I526" s="1044"/>
      <c r="J526" s="1044"/>
      <c r="K526" s="1044"/>
      <c r="L526" s="1063"/>
      <c r="M526" s="1063"/>
      <c r="N526" s="1070"/>
      <c r="O526" s="1070"/>
      <c r="P526" s="1070"/>
      <c r="Q526" s="1070"/>
      <c r="R526" s="1070"/>
      <c r="S526" s="1070"/>
      <c r="T526" s="1070"/>
      <c r="U526" s="1070"/>
      <c r="V526" s="1070"/>
      <c r="W526" s="1070"/>
      <c r="X526" s="1070"/>
      <c r="Y526" s="1070"/>
      <c r="Z526" s="1070"/>
      <c r="AA526" s="1070"/>
      <c r="AB526" s="1070"/>
      <c r="AC526" s="1070"/>
      <c r="AD526" s="1070"/>
      <c r="AE526" s="1070"/>
      <c r="AF526" s="1070"/>
      <c r="AG526" s="1070"/>
      <c r="AH526" s="1070"/>
      <c r="AI526" s="1070"/>
      <c r="AJ526" s="1070"/>
      <c r="AK526" s="1070"/>
      <c r="AL526" s="1070"/>
      <c r="AM526" s="1070"/>
      <c r="AN526" s="1070"/>
      <c r="AO526" s="1069"/>
      <c r="AP526" s="1064"/>
      <c r="AQ526" s="1286" t="str">
        <f t="shared" si="68"/>
        <v xml:space="preserve"> </v>
      </c>
      <c r="AR526" s="1282">
        <f t="shared" si="69"/>
        <v>0</v>
      </c>
      <c r="AS526" s="1065"/>
    </row>
    <row r="527" spans="1:47" ht="12.75" hidden="1" customHeight="1">
      <c r="A527" s="1066" t="s">
        <v>1055</v>
      </c>
      <c r="B527" s="1060" t="str">
        <f t="shared" si="71"/>
        <v xml:space="preserve"> </v>
      </c>
      <c r="C527" s="1077" t="s">
        <v>514</v>
      </c>
      <c r="D527" s="1282">
        <v>0</v>
      </c>
      <c r="E527" s="1077" t="str">
        <f t="shared" si="70"/>
        <v xml:space="preserve"> </v>
      </c>
      <c r="F527" s="1044"/>
      <c r="G527" s="1044"/>
      <c r="H527" s="1006"/>
      <c r="I527" s="1044"/>
      <c r="J527" s="1044"/>
      <c r="K527" s="1044"/>
      <c r="L527" s="1063"/>
      <c r="M527" s="1063"/>
      <c r="N527" s="1070"/>
      <c r="O527" s="1070"/>
      <c r="P527" s="1070"/>
      <c r="Q527" s="1070"/>
      <c r="R527" s="1070"/>
      <c r="S527" s="1070"/>
      <c r="T527" s="1070"/>
      <c r="U527" s="1070"/>
      <c r="V527" s="1070"/>
      <c r="W527" s="1070"/>
      <c r="X527" s="1070"/>
      <c r="Y527" s="1070"/>
      <c r="Z527" s="1070"/>
      <c r="AA527" s="1070"/>
      <c r="AB527" s="1070"/>
      <c r="AC527" s="1070"/>
      <c r="AD527" s="1070"/>
      <c r="AE527" s="1070"/>
      <c r="AF527" s="1070"/>
      <c r="AG527" s="1070"/>
      <c r="AH527" s="1070"/>
      <c r="AI527" s="1070"/>
      <c r="AJ527" s="1070"/>
      <c r="AK527" s="1070"/>
      <c r="AL527" s="1070"/>
      <c r="AM527" s="1070"/>
      <c r="AN527" s="1070"/>
      <c r="AO527" s="1069"/>
      <c r="AP527" s="1064"/>
      <c r="AQ527" s="1286" t="str">
        <f t="shared" si="68"/>
        <v xml:space="preserve"> </v>
      </c>
      <c r="AR527" s="1282">
        <f t="shared" si="69"/>
        <v>0</v>
      </c>
      <c r="AS527" s="1065"/>
    </row>
    <row r="528" spans="1:47" ht="12.75" hidden="1" customHeight="1">
      <c r="A528" s="1059" t="s">
        <v>1224</v>
      </c>
      <c r="B528" s="1060" t="str">
        <f t="shared" si="71"/>
        <v xml:space="preserve"> </v>
      </c>
      <c r="C528" s="1077" t="s">
        <v>514</v>
      </c>
      <c r="D528" s="1282">
        <v>0</v>
      </c>
      <c r="E528" s="1077" t="str">
        <f t="shared" si="70"/>
        <v xml:space="preserve"> </v>
      </c>
      <c r="F528" s="1006"/>
      <c r="G528" s="1006"/>
      <c r="H528" s="1006"/>
      <c r="I528" s="1006"/>
      <c r="J528" s="1006"/>
      <c r="K528" s="1006"/>
      <c r="L528" s="1062"/>
      <c r="M528" s="1062"/>
      <c r="N528" s="1062"/>
      <c r="O528" s="1062"/>
      <c r="P528" s="1062"/>
      <c r="Q528" s="1062"/>
      <c r="R528" s="1062"/>
      <c r="S528" s="1062"/>
      <c r="T528" s="1062"/>
      <c r="U528" s="1062"/>
      <c r="V528" s="1062"/>
      <c r="W528" s="1062"/>
      <c r="X528" s="1062"/>
      <c r="Y528" s="1062"/>
      <c r="Z528" s="1062"/>
      <c r="AA528" s="1062"/>
      <c r="AB528" s="1062"/>
      <c r="AC528" s="1062"/>
      <c r="AD528" s="1062"/>
      <c r="AE528" s="1062"/>
      <c r="AF528" s="1062"/>
      <c r="AG528" s="1062"/>
      <c r="AH528" s="1062"/>
      <c r="AI528" s="1062"/>
      <c r="AJ528" s="1062"/>
      <c r="AK528" s="1062"/>
      <c r="AL528" s="1062"/>
      <c r="AM528" s="1062"/>
      <c r="AN528" s="1062"/>
      <c r="AO528" s="1063"/>
      <c r="AP528" s="1064"/>
      <c r="AQ528" s="1286" t="str">
        <f t="shared" si="68"/>
        <v xml:space="preserve"> </v>
      </c>
      <c r="AR528" s="1282">
        <f t="shared" si="69"/>
        <v>0</v>
      </c>
      <c r="AS528" s="1065"/>
    </row>
    <row r="529" spans="1:47" ht="12.75" hidden="1" customHeight="1">
      <c r="A529" s="1059" t="s">
        <v>1225</v>
      </c>
      <c r="B529" s="1060">
        <f t="shared" si="71"/>
        <v>3</v>
      </c>
      <c r="C529" s="1077">
        <v>1.9074074074074073E-2</v>
      </c>
      <c r="D529" s="1287">
        <v>0</v>
      </c>
      <c r="E529" s="1077" t="str">
        <f>IFERROR(AVERAGE(F529:AO529), " ")</f>
        <v xml:space="preserve"> </v>
      </c>
      <c r="F529" s="1044"/>
      <c r="G529" s="1044"/>
      <c r="H529" s="1044"/>
      <c r="I529" s="1044"/>
      <c r="J529" s="1044"/>
      <c r="K529" s="1044"/>
      <c r="L529" s="1063"/>
      <c r="M529" s="1063"/>
      <c r="N529" s="1063"/>
      <c r="O529" s="1063"/>
      <c r="P529" s="1063"/>
      <c r="Q529" s="1063"/>
      <c r="R529" s="1063"/>
      <c r="S529" s="1063"/>
      <c r="T529" s="1063"/>
      <c r="U529" s="1063"/>
      <c r="V529" s="1063"/>
      <c r="W529" s="1063"/>
      <c r="X529" s="1063"/>
      <c r="Y529" s="1063"/>
      <c r="Z529" s="1063"/>
      <c r="AA529" s="1063"/>
      <c r="AB529" s="1063"/>
      <c r="AC529" s="1063"/>
      <c r="AD529" s="1063"/>
      <c r="AE529" s="1063"/>
      <c r="AF529" s="1063"/>
      <c r="AG529" s="1063"/>
      <c r="AH529" s="1063"/>
      <c r="AI529" s="1063"/>
      <c r="AJ529" s="1063"/>
      <c r="AK529" s="1063"/>
      <c r="AL529" s="1063"/>
      <c r="AM529" s="1063"/>
      <c r="AN529" s="1063"/>
      <c r="AO529" s="1063"/>
      <c r="AP529" s="1064"/>
      <c r="AQ529" s="1286" t="str">
        <f t="shared" si="68"/>
        <v xml:space="preserve"> </v>
      </c>
      <c r="AR529" s="1282">
        <f t="shared" si="69"/>
        <v>0</v>
      </c>
      <c r="AS529" s="1065"/>
    </row>
    <row r="530" spans="1:47" ht="12.75" hidden="1" customHeight="1">
      <c r="A530" s="1059" t="s">
        <v>707</v>
      </c>
      <c r="B530" s="1060" t="str">
        <f t="shared" si="71"/>
        <v xml:space="preserve"> </v>
      </c>
      <c r="C530" s="1077" t="s">
        <v>514</v>
      </c>
      <c r="D530" s="1282">
        <v>0</v>
      </c>
      <c r="E530" s="1077" t="str">
        <f>IFERROR(AVERAGEA(F530:AO530), " ")</f>
        <v xml:space="preserve"> </v>
      </c>
      <c r="F530" s="1006"/>
      <c r="G530" s="1006"/>
      <c r="H530" s="1006"/>
      <c r="I530" s="1006"/>
      <c r="J530" s="1006"/>
      <c r="K530" s="1006"/>
      <c r="L530" s="1062"/>
      <c r="M530" s="1062"/>
      <c r="N530" s="1062"/>
      <c r="O530" s="1062"/>
      <c r="P530" s="1062"/>
      <c r="Q530" s="1062"/>
      <c r="R530" s="1062"/>
      <c r="S530" s="1062"/>
      <c r="T530" s="1062"/>
      <c r="U530" s="1062"/>
      <c r="V530" s="1062"/>
      <c r="W530" s="1062"/>
      <c r="X530" s="1062"/>
      <c r="Y530" s="1062"/>
      <c r="Z530" s="1062"/>
      <c r="AA530" s="1062"/>
      <c r="AB530" s="1062"/>
      <c r="AC530" s="1062"/>
      <c r="AD530" s="1062"/>
      <c r="AE530" s="1062"/>
      <c r="AF530" s="1062"/>
      <c r="AG530" s="1062"/>
      <c r="AH530" s="1062"/>
      <c r="AI530" s="1062"/>
      <c r="AJ530" s="1062"/>
      <c r="AK530" s="1062"/>
      <c r="AL530" s="1062"/>
      <c r="AM530" s="1062"/>
      <c r="AN530" s="1062"/>
      <c r="AO530" s="1063"/>
      <c r="AP530" s="1064"/>
      <c r="AQ530" s="1286" t="str">
        <f t="shared" si="68"/>
        <v xml:space="preserve"> </v>
      </c>
      <c r="AR530" s="1282">
        <f t="shared" si="69"/>
        <v>0</v>
      </c>
      <c r="AS530" s="1065"/>
    </row>
    <row r="531" spans="1:47" ht="12.75" hidden="1" customHeight="1">
      <c r="A531" s="1066" t="s">
        <v>1093</v>
      </c>
      <c r="B531" s="1060" t="str">
        <f t="shared" si="71"/>
        <v xml:space="preserve"> </v>
      </c>
      <c r="C531" s="1077" t="s">
        <v>514</v>
      </c>
      <c r="D531" s="1282">
        <v>0</v>
      </c>
      <c r="E531" s="1077" t="str">
        <f>IFERROR(AVERAGEA(F531:AO531), " ")</f>
        <v xml:space="preserve"> </v>
      </c>
      <c r="F531" s="1019"/>
      <c r="G531" s="1019"/>
      <c r="H531" s="1068"/>
      <c r="I531" s="1019"/>
      <c r="J531" s="1019"/>
      <c r="K531" s="1019"/>
      <c r="L531" s="1069"/>
      <c r="M531" s="1069"/>
      <c r="N531" s="1070"/>
      <c r="O531" s="1070"/>
      <c r="P531" s="1070"/>
      <c r="Q531" s="1070"/>
      <c r="R531" s="1070"/>
      <c r="S531" s="1070"/>
      <c r="T531" s="1070"/>
      <c r="U531" s="1070"/>
      <c r="V531" s="1070"/>
      <c r="W531" s="1070"/>
      <c r="X531" s="1070"/>
      <c r="Y531" s="1070"/>
      <c r="Z531" s="1070"/>
      <c r="AA531" s="1070"/>
      <c r="AB531" s="1070"/>
      <c r="AC531" s="1070"/>
      <c r="AD531" s="1070"/>
      <c r="AE531" s="1070"/>
      <c r="AF531" s="1070"/>
      <c r="AG531" s="1070"/>
      <c r="AH531" s="1070"/>
      <c r="AI531" s="1070"/>
      <c r="AJ531" s="1070"/>
      <c r="AK531" s="1070"/>
      <c r="AL531" s="1070"/>
      <c r="AM531" s="1070"/>
      <c r="AN531" s="1070"/>
      <c r="AO531" s="1069"/>
      <c r="AP531" s="1064"/>
      <c r="AQ531" s="1286" t="str">
        <f t="shared" si="68"/>
        <v xml:space="preserve"> </v>
      </c>
      <c r="AR531" s="1282">
        <f t="shared" si="69"/>
        <v>0</v>
      </c>
      <c r="AS531" s="1065"/>
    </row>
    <row r="532" spans="1:47" ht="12.75" hidden="1" customHeight="1">
      <c r="A532" s="1059" t="s">
        <v>278</v>
      </c>
      <c r="B532" s="1060" t="str">
        <f t="shared" si="71"/>
        <v xml:space="preserve"> </v>
      </c>
      <c r="C532" s="1077" t="s">
        <v>514</v>
      </c>
      <c r="D532" s="1282">
        <v>0</v>
      </c>
      <c r="E532" s="1077" t="str">
        <f>IFERROR(AVERAGEA(F532:AO532), " ")</f>
        <v xml:space="preserve"> </v>
      </c>
      <c r="F532" s="1006"/>
      <c r="G532" s="1006"/>
      <c r="H532" s="1006"/>
      <c r="I532" s="1006"/>
      <c r="J532" s="1006"/>
      <c r="K532" s="1006"/>
      <c r="L532" s="1062"/>
      <c r="M532" s="1062"/>
      <c r="N532" s="1062"/>
      <c r="O532" s="1062"/>
      <c r="P532" s="1062"/>
      <c r="Q532" s="1062"/>
      <c r="R532" s="1062"/>
      <c r="S532" s="1062"/>
      <c r="T532" s="1062"/>
      <c r="U532" s="1062"/>
      <c r="V532" s="1062"/>
      <c r="W532" s="1062"/>
      <c r="X532" s="1062"/>
      <c r="Y532" s="1062"/>
      <c r="Z532" s="1062"/>
      <c r="AA532" s="1062"/>
      <c r="AB532" s="1062"/>
      <c r="AC532" s="1062"/>
      <c r="AD532" s="1062"/>
      <c r="AE532" s="1062"/>
      <c r="AF532" s="1062"/>
      <c r="AG532" s="1062"/>
      <c r="AH532" s="1062"/>
      <c r="AI532" s="1062"/>
      <c r="AJ532" s="1062"/>
      <c r="AK532" s="1062"/>
      <c r="AL532" s="1062"/>
      <c r="AM532" s="1062"/>
      <c r="AN532" s="1062"/>
      <c r="AO532" s="1063"/>
      <c r="AP532" s="1064"/>
      <c r="AQ532" s="1286" t="str">
        <f t="shared" si="68"/>
        <v xml:space="preserve"> </v>
      </c>
      <c r="AR532" s="1282">
        <f t="shared" si="69"/>
        <v>0</v>
      </c>
      <c r="AS532" s="1065"/>
    </row>
    <row r="533" spans="1:47" ht="12.75" hidden="1" customHeight="1">
      <c r="A533" s="1066" t="s">
        <v>1502</v>
      </c>
      <c r="B533" s="1060">
        <f t="shared" si="71"/>
        <v>3</v>
      </c>
      <c r="C533" s="1077">
        <v>0.14403645833333331</v>
      </c>
      <c r="D533" s="1287">
        <v>0</v>
      </c>
      <c r="E533" s="1077" t="str">
        <f>IFERROR(AVERAGE(F533:AO533), " ")</f>
        <v xml:space="preserve"> </v>
      </c>
      <c r="F533" s="1044"/>
      <c r="G533" s="1080"/>
      <c r="H533" s="1044"/>
      <c r="I533" s="1044"/>
      <c r="J533" s="1044"/>
      <c r="K533" s="1043"/>
      <c r="L533" s="1063"/>
      <c r="M533" s="1063"/>
      <c r="N533" s="1063"/>
      <c r="O533" s="1063"/>
      <c r="P533" s="1063"/>
      <c r="Q533" s="1063"/>
      <c r="R533" s="1063"/>
      <c r="S533" s="1063"/>
      <c r="T533" s="1063"/>
      <c r="U533" s="1063"/>
      <c r="V533" s="1063"/>
      <c r="W533" s="1063"/>
      <c r="X533" s="1063"/>
      <c r="Y533" s="1063"/>
      <c r="Z533" s="1063"/>
      <c r="AA533" s="1063"/>
      <c r="AB533" s="1063"/>
      <c r="AC533" s="1063"/>
      <c r="AD533" s="1063"/>
      <c r="AE533" s="1063"/>
      <c r="AF533" s="1063"/>
      <c r="AG533" s="1063"/>
      <c r="AH533" s="1063"/>
      <c r="AI533" s="1063"/>
      <c r="AJ533" s="1063"/>
      <c r="AK533" s="1063"/>
      <c r="AL533" s="1063"/>
      <c r="AM533" s="1063"/>
      <c r="AN533" s="1063"/>
      <c r="AO533" s="1063"/>
      <c r="AP533" s="1081"/>
      <c r="AQ533" s="1006" t="str">
        <f t="shared" si="68"/>
        <v xml:space="preserve"> </v>
      </c>
      <c r="AR533" s="1282">
        <f t="shared" si="69"/>
        <v>0</v>
      </c>
      <c r="AS533" s="1053"/>
      <c r="AT533" s="1053"/>
      <c r="AU533" s="1053"/>
    </row>
    <row r="534" spans="1:47" ht="12.75" hidden="1" customHeight="1">
      <c r="A534" s="1066" t="s">
        <v>884</v>
      </c>
      <c r="B534" s="1060" t="str">
        <f t="shared" si="71"/>
        <v xml:space="preserve"> </v>
      </c>
      <c r="C534" s="1077" t="s">
        <v>514</v>
      </c>
      <c r="D534" s="1282">
        <v>0</v>
      </c>
      <c r="E534" s="1077" t="str">
        <f t="shared" ref="E534:E542" si="72">IFERROR(AVERAGEA(F534:AO534), " ")</f>
        <v xml:space="preserve"> </v>
      </c>
      <c r="F534" s="1019"/>
      <c r="G534" s="1019"/>
      <c r="H534" s="1068"/>
      <c r="I534" s="1019"/>
      <c r="J534" s="1019"/>
      <c r="K534" s="1019"/>
      <c r="L534" s="1069"/>
      <c r="M534" s="1069"/>
      <c r="N534" s="1070"/>
      <c r="O534" s="1070"/>
      <c r="P534" s="1070"/>
      <c r="Q534" s="1070"/>
      <c r="R534" s="1070"/>
      <c r="S534" s="1070"/>
      <c r="T534" s="1070"/>
      <c r="U534" s="1070"/>
      <c r="V534" s="1070"/>
      <c r="W534" s="1070"/>
      <c r="X534" s="1070"/>
      <c r="Y534" s="1070"/>
      <c r="Z534" s="1070"/>
      <c r="AA534" s="1070"/>
      <c r="AB534" s="1070"/>
      <c r="AC534" s="1070"/>
      <c r="AD534" s="1070"/>
      <c r="AE534" s="1070"/>
      <c r="AF534" s="1070"/>
      <c r="AG534" s="1070"/>
      <c r="AH534" s="1070"/>
      <c r="AI534" s="1070"/>
      <c r="AJ534" s="1070"/>
      <c r="AK534" s="1070"/>
      <c r="AL534" s="1070"/>
      <c r="AM534" s="1070"/>
      <c r="AN534" s="1070"/>
      <c r="AO534" s="1069"/>
      <c r="AP534" s="1064"/>
      <c r="AQ534" s="1286" t="str">
        <f t="shared" si="68"/>
        <v xml:space="preserve"> </v>
      </c>
      <c r="AR534" s="1282">
        <f t="shared" si="69"/>
        <v>0</v>
      </c>
      <c r="AS534" s="1065"/>
    </row>
    <row r="535" spans="1:47" ht="12.75" hidden="1" customHeight="1">
      <c r="A535" s="1059" t="s">
        <v>1226</v>
      </c>
      <c r="B535" s="1060" t="str">
        <f t="shared" si="71"/>
        <v xml:space="preserve"> </v>
      </c>
      <c r="C535" s="1077" t="s">
        <v>514</v>
      </c>
      <c r="D535" s="1282">
        <v>0</v>
      </c>
      <c r="E535" s="1077" t="str">
        <f t="shared" si="72"/>
        <v xml:space="preserve"> </v>
      </c>
      <c r="F535" s="1006"/>
      <c r="G535" s="1006"/>
      <c r="H535" s="1006"/>
      <c r="I535" s="1006"/>
      <c r="J535" s="1006"/>
      <c r="K535" s="1006"/>
      <c r="L535" s="1062"/>
      <c r="M535" s="1062"/>
      <c r="N535" s="1062"/>
      <c r="O535" s="1062"/>
      <c r="P535" s="1062"/>
      <c r="Q535" s="1062"/>
      <c r="R535" s="1062"/>
      <c r="S535" s="1062"/>
      <c r="T535" s="1062"/>
      <c r="U535" s="1062"/>
      <c r="V535" s="1062"/>
      <c r="W535" s="1062"/>
      <c r="X535" s="1062"/>
      <c r="Y535" s="1062"/>
      <c r="Z535" s="1062"/>
      <c r="AA535" s="1062"/>
      <c r="AB535" s="1062"/>
      <c r="AC535" s="1062"/>
      <c r="AD535" s="1062"/>
      <c r="AE535" s="1062"/>
      <c r="AF535" s="1062"/>
      <c r="AG535" s="1062"/>
      <c r="AH535" s="1062"/>
      <c r="AI535" s="1062"/>
      <c r="AJ535" s="1062"/>
      <c r="AK535" s="1062"/>
      <c r="AL535" s="1062"/>
      <c r="AM535" s="1062"/>
      <c r="AN535" s="1062"/>
      <c r="AO535" s="1063"/>
      <c r="AP535" s="1064"/>
      <c r="AQ535" s="1286" t="str">
        <f t="shared" si="68"/>
        <v xml:space="preserve"> </v>
      </c>
      <c r="AR535" s="1282">
        <f t="shared" si="69"/>
        <v>0</v>
      </c>
      <c r="AS535" s="1065"/>
    </row>
    <row r="536" spans="1:47" ht="12.75" hidden="1" customHeight="1">
      <c r="A536" s="1059" t="s">
        <v>1227</v>
      </c>
      <c r="B536" s="1060" t="str">
        <f t="shared" si="71"/>
        <v xml:space="preserve"> </v>
      </c>
      <c r="C536" s="1077" t="s">
        <v>514</v>
      </c>
      <c r="D536" s="1282">
        <v>0</v>
      </c>
      <c r="E536" s="1077" t="str">
        <f t="shared" si="72"/>
        <v xml:space="preserve"> </v>
      </c>
      <c r="F536" s="1006"/>
      <c r="G536" s="1006"/>
      <c r="H536" s="1006"/>
      <c r="I536" s="1006"/>
      <c r="J536" s="1006"/>
      <c r="K536" s="1006"/>
      <c r="L536" s="1062"/>
      <c r="M536" s="1062"/>
      <c r="N536" s="1062"/>
      <c r="O536" s="1062"/>
      <c r="P536" s="1062"/>
      <c r="Q536" s="1062"/>
      <c r="R536" s="1062"/>
      <c r="S536" s="1062"/>
      <c r="T536" s="1062"/>
      <c r="U536" s="1062"/>
      <c r="V536" s="1062"/>
      <c r="W536" s="1062"/>
      <c r="X536" s="1062"/>
      <c r="Y536" s="1062"/>
      <c r="Z536" s="1062"/>
      <c r="AA536" s="1062"/>
      <c r="AB536" s="1062"/>
      <c r="AC536" s="1062"/>
      <c r="AD536" s="1062"/>
      <c r="AE536" s="1062"/>
      <c r="AF536" s="1062"/>
      <c r="AG536" s="1062"/>
      <c r="AH536" s="1062"/>
      <c r="AI536" s="1062"/>
      <c r="AJ536" s="1062"/>
      <c r="AK536" s="1062"/>
      <c r="AL536" s="1062"/>
      <c r="AM536" s="1062"/>
      <c r="AN536" s="1062"/>
      <c r="AO536" s="1063"/>
      <c r="AP536" s="1064"/>
      <c r="AQ536" s="1286" t="str">
        <f t="shared" si="68"/>
        <v xml:space="preserve"> </v>
      </c>
      <c r="AR536" s="1282">
        <f t="shared" si="69"/>
        <v>0</v>
      </c>
      <c r="AS536" s="1065"/>
    </row>
    <row r="537" spans="1:47" ht="12.75" hidden="1" customHeight="1">
      <c r="A537" s="1066" t="s">
        <v>1325</v>
      </c>
      <c r="B537" s="1060">
        <v>0</v>
      </c>
      <c r="C537" s="1077" t="s">
        <v>514</v>
      </c>
      <c r="D537" s="1282">
        <v>0</v>
      </c>
      <c r="E537" s="1077" t="str">
        <f t="shared" si="72"/>
        <v xml:space="preserve"> </v>
      </c>
      <c r="F537" s="1044"/>
      <c r="G537" s="1044"/>
      <c r="H537" s="1044"/>
      <c r="I537" s="1044"/>
      <c r="J537" s="1044"/>
      <c r="K537" s="1044"/>
      <c r="L537" s="1063"/>
      <c r="M537" s="1063"/>
      <c r="N537" s="1063"/>
      <c r="O537" s="1063"/>
      <c r="P537" s="1063"/>
      <c r="Q537" s="1063"/>
      <c r="R537" s="1063"/>
      <c r="S537" s="1063"/>
      <c r="T537" s="1063"/>
      <c r="U537" s="1063"/>
      <c r="V537" s="1063"/>
      <c r="W537" s="1063"/>
      <c r="X537" s="1063"/>
      <c r="Y537" s="1063"/>
      <c r="Z537" s="1063"/>
      <c r="AA537" s="1063"/>
      <c r="AB537" s="1063"/>
      <c r="AC537" s="1063"/>
      <c r="AD537" s="1063"/>
      <c r="AE537" s="1063"/>
      <c r="AF537" s="1063"/>
      <c r="AG537" s="1063"/>
      <c r="AH537" s="1063"/>
      <c r="AI537" s="1063"/>
      <c r="AJ537" s="1063"/>
      <c r="AK537" s="1063"/>
      <c r="AL537" s="1063"/>
      <c r="AM537" s="1063"/>
      <c r="AN537" s="1063"/>
      <c r="AO537" s="1063"/>
      <c r="AP537" s="1064"/>
      <c r="AQ537" s="1286" t="str">
        <f t="shared" si="68"/>
        <v xml:space="preserve"> </v>
      </c>
      <c r="AR537" s="1282">
        <f t="shared" si="69"/>
        <v>0</v>
      </c>
      <c r="AS537" s="1065"/>
    </row>
    <row r="538" spans="1:47" ht="12.75" hidden="1" customHeight="1">
      <c r="A538" s="1059" t="s">
        <v>384</v>
      </c>
      <c r="B538" s="1060" t="str">
        <f t="shared" ref="B538:B569" si="73">IFERROR(MINUTE(B$5)-MINUTE(C538)," ")</f>
        <v xml:space="preserve"> </v>
      </c>
      <c r="C538" s="1077" t="s">
        <v>514</v>
      </c>
      <c r="D538" s="1282">
        <v>0</v>
      </c>
      <c r="E538" s="1077" t="str">
        <f t="shared" si="72"/>
        <v xml:space="preserve"> </v>
      </c>
      <c r="F538" s="1006"/>
      <c r="G538" s="1006"/>
      <c r="H538" s="1006"/>
      <c r="I538" s="1006"/>
      <c r="J538" s="1006"/>
      <c r="K538" s="1006"/>
      <c r="L538" s="1062"/>
      <c r="M538" s="1062"/>
      <c r="N538" s="1062"/>
      <c r="O538" s="1062"/>
      <c r="P538" s="1062"/>
      <c r="Q538" s="1062"/>
      <c r="R538" s="1062"/>
      <c r="S538" s="1062"/>
      <c r="T538" s="1062"/>
      <c r="U538" s="1062"/>
      <c r="V538" s="1062"/>
      <c r="W538" s="1062"/>
      <c r="X538" s="1062"/>
      <c r="Y538" s="1062"/>
      <c r="Z538" s="1062"/>
      <c r="AA538" s="1062"/>
      <c r="AB538" s="1062"/>
      <c r="AC538" s="1062"/>
      <c r="AD538" s="1062"/>
      <c r="AE538" s="1062"/>
      <c r="AF538" s="1062"/>
      <c r="AG538" s="1062"/>
      <c r="AH538" s="1062"/>
      <c r="AI538" s="1062"/>
      <c r="AJ538" s="1062"/>
      <c r="AK538" s="1062"/>
      <c r="AL538" s="1062"/>
      <c r="AM538" s="1062"/>
      <c r="AN538" s="1062"/>
      <c r="AO538" s="1063"/>
      <c r="AP538" s="1064"/>
      <c r="AQ538" s="1286" t="str">
        <f t="shared" si="68"/>
        <v xml:space="preserve"> </v>
      </c>
      <c r="AR538" s="1282">
        <f t="shared" si="69"/>
        <v>0</v>
      </c>
      <c r="AS538" s="1065"/>
      <c r="AT538" s="1053"/>
    </row>
    <row r="539" spans="1:47" ht="12.75" hidden="1" customHeight="1">
      <c r="A539" s="1066" t="s">
        <v>807</v>
      </c>
      <c r="B539" s="1060" t="str">
        <f t="shared" si="73"/>
        <v xml:space="preserve"> </v>
      </c>
      <c r="C539" s="1077" t="s">
        <v>514</v>
      </c>
      <c r="D539" s="1282">
        <v>0</v>
      </c>
      <c r="E539" s="1077" t="str">
        <f t="shared" si="72"/>
        <v xml:space="preserve"> </v>
      </c>
      <c r="F539" s="1006"/>
      <c r="G539" s="1006"/>
      <c r="H539" s="1006"/>
      <c r="I539" s="1006"/>
      <c r="J539" s="1006"/>
      <c r="K539" s="1006"/>
      <c r="L539" s="1062"/>
      <c r="M539" s="1062"/>
      <c r="N539" s="1062"/>
      <c r="O539" s="1062"/>
      <c r="P539" s="1062"/>
      <c r="Q539" s="1062"/>
      <c r="R539" s="1062"/>
      <c r="S539" s="1062"/>
      <c r="T539" s="1062"/>
      <c r="U539" s="1062"/>
      <c r="V539" s="1062"/>
      <c r="W539" s="1062"/>
      <c r="X539" s="1062"/>
      <c r="Y539" s="1062"/>
      <c r="Z539" s="1062"/>
      <c r="AA539" s="1062"/>
      <c r="AB539" s="1062"/>
      <c r="AC539" s="1062"/>
      <c r="AD539" s="1062"/>
      <c r="AE539" s="1062"/>
      <c r="AF539" s="1062"/>
      <c r="AG539" s="1062"/>
      <c r="AH539" s="1062"/>
      <c r="AI539" s="1062"/>
      <c r="AJ539" s="1062"/>
      <c r="AK539" s="1062"/>
      <c r="AL539" s="1062"/>
      <c r="AM539" s="1062"/>
      <c r="AN539" s="1062"/>
      <c r="AO539" s="1063"/>
      <c r="AP539" s="1064"/>
      <c r="AQ539" s="1286" t="str">
        <f t="shared" si="68"/>
        <v xml:space="preserve"> </v>
      </c>
      <c r="AR539" s="1282">
        <f t="shared" si="69"/>
        <v>0</v>
      </c>
      <c r="AS539" s="1065"/>
      <c r="AT539" s="1053"/>
    </row>
    <row r="540" spans="1:47" ht="12.75" hidden="1" customHeight="1">
      <c r="A540" s="1066" t="s">
        <v>1130</v>
      </c>
      <c r="B540" s="1060" t="str">
        <f t="shared" si="73"/>
        <v xml:space="preserve"> </v>
      </c>
      <c r="C540" s="1077" t="s">
        <v>514</v>
      </c>
      <c r="D540" s="1282">
        <v>0</v>
      </c>
      <c r="E540" s="1077" t="str">
        <f t="shared" si="72"/>
        <v xml:space="preserve"> </v>
      </c>
      <c r="F540" s="1044"/>
      <c r="G540" s="1044"/>
      <c r="H540" s="1006"/>
      <c r="I540" s="1044"/>
      <c r="J540" s="1044"/>
      <c r="K540" s="1044"/>
      <c r="L540" s="1063"/>
      <c r="M540" s="1063"/>
      <c r="N540" s="1062"/>
      <c r="O540" s="1062"/>
      <c r="P540" s="1062"/>
      <c r="Q540" s="1062"/>
      <c r="R540" s="1062"/>
      <c r="S540" s="1062"/>
      <c r="T540" s="1062"/>
      <c r="U540" s="1062"/>
      <c r="V540" s="1062"/>
      <c r="W540" s="1062"/>
      <c r="X540" s="1062"/>
      <c r="Y540" s="1062"/>
      <c r="Z540" s="1062"/>
      <c r="AA540" s="1062"/>
      <c r="AB540" s="1062"/>
      <c r="AC540" s="1062"/>
      <c r="AD540" s="1062"/>
      <c r="AE540" s="1062"/>
      <c r="AF540" s="1062"/>
      <c r="AG540" s="1062"/>
      <c r="AH540" s="1062"/>
      <c r="AI540" s="1062"/>
      <c r="AJ540" s="1062"/>
      <c r="AK540" s="1062"/>
      <c r="AL540" s="1062"/>
      <c r="AM540" s="1062"/>
      <c r="AN540" s="1062"/>
      <c r="AO540" s="1063"/>
      <c r="AP540" s="1064"/>
      <c r="AQ540" s="1286" t="str">
        <f t="shared" si="68"/>
        <v xml:space="preserve"> </v>
      </c>
      <c r="AR540" s="1282">
        <f t="shared" si="69"/>
        <v>0</v>
      </c>
      <c r="AS540" s="1065"/>
    </row>
    <row r="541" spans="1:47" ht="12.75" hidden="1" customHeight="1">
      <c r="A541" s="1059" t="s">
        <v>1326</v>
      </c>
      <c r="B541" s="1060" t="str">
        <f t="shared" si="73"/>
        <v xml:space="preserve"> </v>
      </c>
      <c r="C541" s="1077" t="s">
        <v>514</v>
      </c>
      <c r="D541" s="1282">
        <v>0</v>
      </c>
      <c r="E541" s="1077" t="str">
        <f t="shared" si="72"/>
        <v xml:space="preserve"> </v>
      </c>
      <c r="F541" s="1044"/>
      <c r="G541" s="1044"/>
      <c r="H541" s="1044"/>
      <c r="I541" s="1044"/>
      <c r="J541" s="1044"/>
      <c r="K541" s="1044"/>
      <c r="L541" s="1063"/>
      <c r="M541" s="1063"/>
      <c r="N541" s="1063"/>
      <c r="O541" s="1063"/>
      <c r="P541" s="1063"/>
      <c r="Q541" s="1063"/>
      <c r="R541" s="1063"/>
      <c r="S541" s="1063"/>
      <c r="T541" s="1063"/>
      <c r="U541" s="1063"/>
      <c r="V541" s="1063"/>
      <c r="W541" s="1063"/>
      <c r="X541" s="1063"/>
      <c r="Y541" s="1063"/>
      <c r="Z541" s="1063"/>
      <c r="AA541" s="1063"/>
      <c r="AB541" s="1063"/>
      <c r="AC541" s="1063"/>
      <c r="AD541" s="1063"/>
      <c r="AE541" s="1063"/>
      <c r="AF541" s="1063"/>
      <c r="AG541" s="1063"/>
      <c r="AH541" s="1063"/>
      <c r="AI541" s="1063"/>
      <c r="AJ541" s="1063"/>
      <c r="AK541" s="1063"/>
      <c r="AL541" s="1063"/>
      <c r="AM541" s="1063"/>
      <c r="AN541" s="1063"/>
      <c r="AO541" s="1069"/>
      <c r="AP541" s="1064"/>
      <c r="AQ541" s="1286" t="str">
        <f t="shared" si="68"/>
        <v xml:space="preserve"> </v>
      </c>
      <c r="AR541" s="1282">
        <f t="shared" si="69"/>
        <v>0</v>
      </c>
      <c r="AS541" s="1065"/>
      <c r="AU541" s="1053"/>
    </row>
    <row r="542" spans="1:47" ht="12" hidden="1" customHeight="1">
      <c r="A542" s="1066" t="s">
        <v>1094</v>
      </c>
      <c r="B542" s="1060" t="str">
        <f t="shared" si="73"/>
        <v xml:space="preserve"> </v>
      </c>
      <c r="C542" s="1077" t="s">
        <v>514</v>
      </c>
      <c r="D542" s="1282">
        <v>0</v>
      </c>
      <c r="E542" s="1077" t="str">
        <f t="shared" si="72"/>
        <v xml:space="preserve"> </v>
      </c>
      <c r="F542" s="1044"/>
      <c r="G542" s="1044"/>
      <c r="H542" s="1044"/>
      <c r="I542" s="1044"/>
      <c r="J542" s="1044"/>
      <c r="K542" s="1044"/>
      <c r="L542" s="1063"/>
      <c r="M542" s="1063"/>
      <c r="N542" s="1063"/>
      <c r="O542" s="1063"/>
      <c r="P542" s="1063"/>
      <c r="Q542" s="1063"/>
      <c r="R542" s="1063"/>
      <c r="S542" s="1063"/>
      <c r="T542" s="1063"/>
      <c r="U542" s="1063"/>
      <c r="V542" s="1063"/>
      <c r="W542" s="1063"/>
      <c r="X542" s="1063"/>
      <c r="Y542" s="1063"/>
      <c r="Z542" s="1063"/>
      <c r="AA542" s="1063"/>
      <c r="AB542" s="1063"/>
      <c r="AC542" s="1063"/>
      <c r="AD542" s="1063"/>
      <c r="AE542" s="1063"/>
      <c r="AF542" s="1063"/>
      <c r="AG542" s="1063"/>
      <c r="AH542" s="1063"/>
      <c r="AI542" s="1063"/>
      <c r="AJ542" s="1063"/>
      <c r="AK542" s="1063"/>
      <c r="AL542" s="1063"/>
      <c r="AM542" s="1063"/>
      <c r="AN542" s="1063"/>
      <c r="AO542" s="1069"/>
      <c r="AP542" s="1064"/>
      <c r="AQ542" s="1286" t="str">
        <f t="shared" si="68"/>
        <v xml:space="preserve"> </v>
      </c>
      <c r="AR542" s="1282">
        <f t="shared" si="69"/>
        <v>0</v>
      </c>
      <c r="AS542" s="1065"/>
    </row>
    <row r="543" spans="1:47" ht="12.75" hidden="1" customHeight="1">
      <c r="A543" s="1059" t="s">
        <v>1174</v>
      </c>
      <c r="B543" s="1060">
        <f t="shared" si="73"/>
        <v>11</v>
      </c>
      <c r="C543" s="1077">
        <v>1.3368055555555557E-2</v>
      </c>
      <c r="D543" s="1287">
        <v>0</v>
      </c>
      <c r="E543" s="1077" t="str">
        <f>IFERROR(AVERAGE(F543:AO543), " ")</f>
        <v xml:space="preserve"> </v>
      </c>
      <c r="F543" s="1044"/>
      <c r="G543" s="1044"/>
      <c r="H543" s="1044"/>
      <c r="I543" s="1044"/>
      <c r="J543" s="1044"/>
      <c r="K543" s="1044"/>
      <c r="L543" s="1063"/>
      <c r="M543" s="1063"/>
      <c r="N543" s="1063"/>
      <c r="O543" s="1063"/>
      <c r="P543" s="1063"/>
      <c r="Q543" s="1063"/>
      <c r="R543" s="1063"/>
      <c r="S543" s="1063"/>
      <c r="T543" s="1063"/>
      <c r="U543" s="1063"/>
      <c r="V543" s="1063"/>
      <c r="W543" s="1063"/>
      <c r="X543" s="1063"/>
      <c r="Y543" s="1063"/>
      <c r="Z543" s="1063"/>
      <c r="AA543" s="1063"/>
      <c r="AB543" s="1063"/>
      <c r="AC543" s="1063"/>
      <c r="AD543" s="1063"/>
      <c r="AE543" s="1063"/>
      <c r="AF543" s="1063"/>
      <c r="AG543" s="1063"/>
      <c r="AH543" s="1063"/>
      <c r="AI543" s="1063"/>
      <c r="AJ543" s="1063"/>
      <c r="AK543" s="1063"/>
      <c r="AL543" s="1063"/>
      <c r="AM543" s="1063"/>
      <c r="AN543" s="1063"/>
      <c r="AO543" s="1063"/>
      <c r="AP543" s="1064"/>
      <c r="AQ543" s="1286" t="str">
        <f t="shared" si="68"/>
        <v xml:space="preserve"> </v>
      </c>
      <c r="AR543" s="1282">
        <f t="shared" si="69"/>
        <v>0</v>
      </c>
      <c r="AS543" s="1065"/>
      <c r="AU543" s="1053"/>
    </row>
    <row r="544" spans="1:47" ht="12.75" hidden="1" customHeight="1">
      <c r="A544" s="1066" t="s">
        <v>1327</v>
      </c>
      <c r="B544" s="1060" t="str">
        <f t="shared" si="73"/>
        <v xml:space="preserve"> </v>
      </c>
      <c r="C544" s="1077" t="s">
        <v>514</v>
      </c>
      <c r="D544" s="1282">
        <v>0</v>
      </c>
      <c r="E544" s="1077" t="str">
        <f>IFERROR(AVERAGEA(F544:AO544), " ")</f>
        <v xml:space="preserve"> </v>
      </c>
      <c r="F544" s="1044"/>
      <c r="G544" s="1044"/>
      <c r="H544" s="1044"/>
      <c r="I544" s="1044"/>
      <c r="J544" s="1044"/>
      <c r="K544" s="1044"/>
      <c r="L544" s="1063"/>
      <c r="M544" s="1063"/>
      <c r="N544" s="1063"/>
      <c r="O544" s="1063"/>
      <c r="P544" s="1063"/>
      <c r="Q544" s="1063"/>
      <c r="R544" s="1063"/>
      <c r="S544" s="1063"/>
      <c r="T544" s="1063"/>
      <c r="U544" s="1063"/>
      <c r="V544" s="1063"/>
      <c r="W544" s="1063"/>
      <c r="X544" s="1063"/>
      <c r="Y544" s="1063"/>
      <c r="Z544" s="1063"/>
      <c r="AA544" s="1063"/>
      <c r="AB544" s="1063"/>
      <c r="AC544" s="1063"/>
      <c r="AD544" s="1063"/>
      <c r="AE544" s="1063"/>
      <c r="AF544" s="1063"/>
      <c r="AG544" s="1063"/>
      <c r="AH544" s="1063"/>
      <c r="AI544" s="1063"/>
      <c r="AJ544" s="1063"/>
      <c r="AK544" s="1063"/>
      <c r="AL544" s="1063"/>
      <c r="AM544" s="1063"/>
      <c r="AN544" s="1063"/>
      <c r="AO544" s="1063"/>
      <c r="AP544" s="1064"/>
      <c r="AQ544" s="1286" t="str">
        <f t="shared" si="68"/>
        <v xml:space="preserve"> </v>
      </c>
      <c r="AR544" s="1282">
        <f t="shared" si="69"/>
        <v>0</v>
      </c>
      <c r="AS544" s="1065"/>
    </row>
    <row r="545" spans="1:47" ht="12.75" hidden="1" customHeight="1">
      <c r="A545" s="1059" t="s">
        <v>488</v>
      </c>
      <c r="B545" s="1060" t="str">
        <f t="shared" si="73"/>
        <v xml:space="preserve"> </v>
      </c>
      <c r="C545" s="1077" t="s">
        <v>514</v>
      </c>
      <c r="D545" s="1282">
        <v>0</v>
      </c>
      <c r="E545" s="1077" t="str">
        <f>IFERROR(AVERAGEA(F545:AO545), " ")</f>
        <v xml:space="preserve"> </v>
      </c>
      <c r="F545" s="1006"/>
      <c r="G545" s="1006"/>
      <c r="H545" s="1006"/>
      <c r="I545" s="1006"/>
      <c r="J545" s="1006"/>
      <c r="K545" s="1006"/>
      <c r="L545" s="1062"/>
      <c r="M545" s="1062"/>
      <c r="N545" s="1062"/>
      <c r="O545" s="1062"/>
      <c r="P545" s="1062"/>
      <c r="Q545" s="1062"/>
      <c r="R545" s="1062"/>
      <c r="S545" s="1062"/>
      <c r="T545" s="1062"/>
      <c r="U545" s="1062"/>
      <c r="V545" s="1062"/>
      <c r="W545" s="1062"/>
      <c r="X545" s="1062"/>
      <c r="Y545" s="1062"/>
      <c r="Z545" s="1062"/>
      <c r="AA545" s="1062"/>
      <c r="AB545" s="1062"/>
      <c r="AC545" s="1062"/>
      <c r="AD545" s="1062"/>
      <c r="AE545" s="1062"/>
      <c r="AF545" s="1062"/>
      <c r="AG545" s="1062"/>
      <c r="AH545" s="1062"/>
      <c r="AI545" s="1062"/>
      <c r="AJ545" s="1062"/>
      <c r="AK545" s="1062"/>
      <c r="AL545" s="1062"/>
      <c r="AM545" s="1062"/>
      <c r="AN545" s="1062"/>
      <c r="AO545" s="1063"/>
      <c r="AP545" s="1064"/>
      <c r="AQ545" s="1286" t="str">
        <f t="shared" si="68"/>
        <v xml:space="preserve"> </v>
      </c>
      <c r="AR545" s="1282">
        <f t="shared" si="69"/>
        <v>0</v>
      </c>
      <c r="AS545" s="1065"/>
    </row>
    <row r="546" spans="1:47" ht="12.75" hidden="1" customHeight="1">
      <c r="A546" s="1059" t="s">
        <v>1503</v>
      </c>
      <c r="B546" s="1060">
        <f t="shared" si="73"/>
        <v>11</v>
      </c>
      <c r="C546" s="1077">
        <v>1.3414351851851851E-2</v>
      </c>
      <c r="D546" s="1287">
        <v>0</v>
      </c>
      <c r="E546" s="1077" t="str">
        <f>IFERROR(AVERAGE(F546:AO546), " ")</f>
        <v xml:space="preserve"> </v>
      </c>
      <c r="F546" s="1044"/>
      <c r="G546" s="1044"/>
      <c r="H546" s="1044"/>
      <c r="I546" s="1044"/>
      <c r="J546" s="1044"/>
      <c r="K546" s="1044"/>
      <c r="L546" s="1063"/>
      <c r="M546" s="1063"/>
      <c r="N546" s="1063"/>
      <c r="O546" s="1063"/>
      <c r="P546" s="1063"/>
      <c r="Q546" s="1063"/>
      <c r="R546" s="1063"/>
      <c r="S546" s="1063"/>
      <c r="T546" s="1063"/>
      <c r="U546" s="1063"/>
      <c r="V546" s="1063"/>
      <c r="W546" s="1063"/>
      <c r="X546" s="1063"/>
      <c r="Y546" s="1063"/>
      <c r="Z546" s="1063"/>
      <c r="AA546" s="1063"/>
      <c r="AB546" s="1063"/>
      <c r="AC546" s="1063"/>
      <c r="AD546" s="1063"/>
      <c r="AE546" s="1063"/>
      <c r="AF546" s="1063"/>
      <c r="AG546" s="1063"/>
      <c r="AH546" s="1063"/>
      <c r="AI546" s="1063"/>
      <c r="AJ546" s="1063"/>
      <c r="AK546" s="1063"/>
      <c r="AL546" s="1063"/>
      <c r="AM546" s="1063"/>
      <c r="AN546" s="1063"/>
      <c r="AO546" s="1063"/>
      <c r="AP546" s="1064"/>
      <c r="AQ546" s="1286" t="str">
        <f t="shared" si="68"/>
        <v xml:space="preserve"> </v>
      </c>
      <c r="AR546" s="1282">
        <f t="shared" si="69"/>
        <v>0</v>
      </c>
      <c r="AS546" s="1065"/>
    </row>
    <row r="547" spans="1:47" ht="12.75" hidden="1" customHeight="1">
      <c r="A547" s="1059" t="s">
        <v>627</v>
      </c>
      <c r="B547" s="1060" t="str">
        <f t="shared" si="73"/>
        <v xml:space="preserve"> </v>
      </c>
      <c r="C547" s="1077" t="s">
        <v>514</v>
      </c>
      <c r="D547" s="1282">
        <v>0</v>
      </c>
      <c r="E547" s="1077" t="str">
        <f>IFERROR(AVERAGEA(F547:AO547), " ")</f>
        <v xml:space="preserve"> </v>
      </c>
      <c r="F547" s="1006"/>
      <c r="G547" s="1006"/>
      <c r="H547" s="1006"/>
      <c r="I547" s="1006"/>
      <c r="J547" s="1006"/>
      <c r="K547" s="1006"/>
      <c r="L547" s="1062"/>
      <c r="M547" s="1062"/>
      <c r="N547" s="1062"/>
      <c r="O547" s="1062"/>
      <c r="P547" s="1062"/>
      <c r="Q547" s="1062"/>
      <c r="R547" s="1062"/>
      <c r="S547" s="1062"/>
      <c r="T547" s="1062"/>
      <c r="U547" s="1062"/>
      <c r="V547" s="1062"/>
      <c r="W547" s="1062"/>
      <c r="X547" s="1062"/>
      <c r="Y547" s="1062"/>
      <c r="Z547" s="1062"/>
      <c r="AA547" s="1062"/>
      <c r="AB547" s="1062"/>
      <c r="AC547" s="1062"/>
      <c r="AD547" s="1062"/>
      <c r="AE547" s="1062"/>
      <c r="AF547" s="1062"/>
      <c r="AG547" s="1062"/>
      <c r="AH547" s="1062"/>
      <c r="AI547" s="1062"/>
      <c r="AJ547" s="1062"/>
      <c r="AK547" s="1062"/>
      <c r="AL547" s="1062"/>
      <c r="AM547" s="1062"/>
      <c r="AN547" s="1062"/>
      <c r="AO547" s="1063"/>
      <c r="AP547" s="1064"/>
      <c r="AQ547" s="1286" t="str">
        <f t="shared" si="68"/>
        <v xml:space="preserve"> </v>
      </c>
      <c r="AR547" s="1282">
        <f t="shared" si="69"/>
        <v>0</v>
      </c>
      <c r="AS547" s="1065"/>
    </row>
    <row r="548" spans="1:47" ht="12.75" hidden="1" customHeight="1">
      <c r="A548" s="1066" t="s">
        <v>1078</v>
      </c>
      <c r="B548" s="1060" t="str">
        <f t="shared" si="73"/>
        <v xml:space="preserve"> </v>
      </c>
      <c r="C548" s="1077" t="s">
        <v>514</v>
      </c>
      <c r="D548" s="1282">
        <v>0</v>
      </c>
      <c r="E548" s="1077" t="str">
        <f>IFERROR(AVERAGEA(F548:AO548), " ")</f>
        <v xml:space="preserve"> </v>
      </c>
      <c r="F548" s="1019"/>
      <c r="G548" s="1019"/>
      <c r="H548" s="1068"/>
      <c r="I548" s="1019"/>
      <c r="J548" s="1019"/>
      <c r="K548" s="1019"/>
      <c r="L548" s="1069"/>
      <c r="M548" s="1069"/>
      <c r="N548" s="1070"/>
      <c r="O548" s="1070"/>
      <c r="P548" s="1070"/>
      <c r="Q548" s="1070"/>
      <c r="R548" s="1070"/>
      <c r="S548" s="1070"/>
      <c r="T548" s="1070"/>
      <c r="U548" s="1070"/>
      <c r="V548" s="1070"/>
      <c r="W548" s="1070"/>
      <c r="X548" s="1070"/>
      <c r="Y548" s="1070"/>
      <c r="Z548" s="1070"/>
      <c r="AA548" s="1070"/>
      <c r="AB548" s="1070"/>
      <c r="AC548" s="1070"/>
      <c r="AD548" s="1070"/>
      <c r="AE548" s="1070"/>
      <c r="AF548" s="1070"/>
      <c r="AG548" s="1070"/>
      <c r="AH548" s="1070"/>
      <c r="AI548" s="1070"/>
      <c r="AJ548" s="1070"/>
      <c r="AK548" s="1070"/>
      <c r="AL548" s="1070"/>
      <c r="AM548" s="1070"/>
      <c r="AN548" s="1070"/>
      <c r="AO548" s="1069"/>
      <c r="AP548" s="1064"/>
      <c r="AQ548" s="1286" t="str">
        <f t="shared" si="68"/>
        <v xml:space="preserve"> </v>
      </c>
      <c r="AR548" s="1282">
        <f t="shared" si="69"/>
        <v>0</v>
      </c>
      <c r="AS548" s="1065"/>
    </row>
    <row r="549" spans="1:47" ht="12.75" hidden="1" customHeight="1">
      <c r="A549" s="1066" t="s">
        <v>1289</v>
      </c>
      <c r="B549" s="1060">
        <f t="shared" si="73"/>
        <v>6</v>
      </c>
      <c r="C549" s="1077">
        <v>1.7291666666666667E-2</v>
      </c>
      <c r="D549" s="1287">
        <v>0</v>
      </c>
      <c r="E549" s="1077" t="str">
        <f>IFERROR(AVERAGE(F549:AO549), " ")</f>
        <v xml:space="preserve"> </v>
      </c>
      <c r="F549" s="1043"/>
      <c r="G549" s="1043"/>
      <c r="H549" s="1044"/>
      <c r="I549" s="1044"/>
      <c r="J549" s="1044"/>
      <c r="K549" s="1043"/>
      <c r="L549" s="1063"/>
      <c r="M549" s="1063"/>
      <c r="N549" s="1063"/>
      <c r="O549" s="1063"/>
      <c r="P549" s="1063"/>
      <c r="Q549" s="1063"/>
      <c r="R549" s="1063"/>
      <c r="S549" s="1063"/>
      <c r="T549" s="1063"/>
      <c r="U549" s="1063"/>
      <c r="V549" s="1063"/>
      <c r="W549" s="1063"/>
      <c r="X549" s="1063"/>
      <c r="Y549" s="1063"/>
      <c r="Z549" s="1063"/>
      <c r="AA549" s="1063"/>
      <c r="AB549" s="1063"/>
      <c r="AC549" s="1063"/>
      <c r="AD549" s="1063"/>
      <c r="AE549" s="1063"/>
      <c r="AF549" s="1063"/>
      <c r="AG549" s="1063"/>
      <c r="AH549" s="1063"/>
      <c r="AI549" s="1063"/>
      <c r="AJ549" s="1063"/>
      <c r="AK549" s="1063"/>
      <c r="AL549" s="1063"/>
      <c r="AM549" s="1063"/>
      <c r="AN549" s="1063"/>
      <c r="AO549" s="1063"/>
      <c r="AP549" s="1083"/>
      <c r="AQ549" s="1286" t="str">
        <f t="shared" si="68"/>
        <v xml:space="preserve"> </v>
      </c>
      <c r="AR549" s="1282">
        <f t="shared" si="69"/>
        <v>0</v>
      </c>
      <c r="AS549" s="1065"/>
      <c r="AU549" s="1053"/>
    </row>
    <row r="550" spans="1:47" ht="12.75" hidden="1" customHeight="1">
      <c r="A550" s="1066" t="s">
        <v>1116</v>
      </c>
      <c r="B550" s="1060" t="str">
        <f t="shared" si="73"/>
        <v xml:space="preserve"> </v>
      </c>
      <c r="C550" s="1077" t="s">
        <v>514</v>
      </c>
      <c r="D550" s="1282">
        <v>0</v>
      </c>
      <c r="E550" s="1077" t="str">
        <f>IFERROR(AVERAGEA(F550:AO550), " ")</f>
        <v xml:space="preserve"> </v>
      </c>
      <c r="F550" s="1019"/>
      <c r="G550" s="1019"/>
      <c r="H550" s="1068"/>
      <c r="I550" s="1019"/>
      <c r="J550" s="1019"/>
      <c r="K550" s="1019"/>
      <c r="L550" s="1069"/>
      <c r="M550" s="1069"/>
      <c r="N550" s="1070"/>
      <c r="O550" s="1070"/>
      <c r="P550" s="1070"/>
      <c r="Q550" s="1070"/>
      <c r="R550" s="1070"/>
      <c r="S550" s="1070"/>
      <c r="T550" s="1070"/>
      <c r="U550" s="1070"/>
      <c r="V550" s="1070"/>
      <c r="W550" s="1070"/>
      <c r="X550" s="1070"/>
      <c r="Y550" s="1070"/>
      <c r="Z550" s="1070"/>
      <c r="AA550" s="1070"/>
      <c r="AB550" s="1070"/>
      <c r="AC550" s="1070"/>
      <c r="AD550" s="1070"/>
      <c r="AE550" s="1070"/>
      <c r="AF550" s="1070"/>
      <c r="AG550" s="1070"/>
      <c r="AH550" s="1070"/>
      <c r="AI550" s="1070"/>
      <c r="AJ550" s="1070"/>
      <c r="AK550" s="1070"/>
      <c r="AL550" s="1070"/>
      <c r="AM550" s="1070"/>
      <c r="AN550" s="1070"/>
      <c r="AO550" s="1069"/>
      <c r="AP550" s="1064"/>
      <c r="AQ550" s="1286" t="str">
        <f t="shared" si="68"/>
        <v xml:space="preserve"> </v>
      </c>
      <c r="AR550" s="1282">
        <f t="shared" si="69"/>
        <v>0</v>
      </c>
      <c r="AS550" s="1065"/>
    </row>
    <row r="551" spans="1:47" ht="12.75" hidden="1" customHeight="1">
      <c r="A551" s="1059" t="s">
        <v>537</v>
      </c>
      <c r="B551" s="1060" t="str">
        <f t="shared" si="73"/>
        <v xml:space="preserve"> </v>
      </c>
      <c r="C551" s="1077" t="s">
        <v>514</v>
      </c>
      <c r="D551" s="1282">
        <v>0</v>
      </c>
      <c r="E551" s="1077" t="str">
        <f>IFERROR(AVERAGEA(F551:AO551), " ")</f>
        <v xml:space="preserve"> </v>
      </c>
      <c r="F551" s="1006"/>
      <c r="G551" s="1006"/>
      <c r="H551" s="1006"/>
      <c r="I551" s="1006"/>
      <c r="J551" s="1006"/>
      <c r="K551" s="1006"/>
      <c r="L551" s="1062"/>
      <c r="M551" s="1062"/>
      <c r="N551" s="1062"/>
      <c r="O551" s="1062"/>
      <c r="P551" s="1062"/>
      <c r="Q551" s="1062"/>
      <c r="R551" s="1062"/>
      <c r="S551" s="1062"/>
      <c r="T551" s="1062"/>
      <c r="U551" s="1062"/>
      <c r="V551" s="1062"/>
      <c r="W551" s="1062"/>
      <c r="X551" s="1062"/>
      <c r="Y551" s="1062"/>
      <c r="Z551" s="1062"/>
      <c r="AA551" s="1062"/>
      <c r="AB551" s="1062"/>
      <c r="AC551" s="1062"/>
      <c r="AD551" s="1062"/>
      <c r="AE551" s="1062"/>
      <c r="AF551" s="1062"/>
      <c r="AG551" s="1062"/>
      <c r="AH551" s="1062"/>
      <c r="AI551" s="1062"/>
      <c r="AJ551" s="1062"/>
      <c r="AK551" s="1062"/>
      <c r="AL551" s="1062"/>
      <c r="AM551" s="1062"/>
      <c r="AN551" s="1062"/>
      <c r="AO551" s="1063"/>
      <c r="AP551" s="1064"/>
      <c r="AQ551" s="1286" t="str">
        <f t="shared" si="68"/>
        <v xml:space="preserve"> </v>
      </c>
      <c r="AR551" s="1282">
        <f t="shared" si="69"/>
        <v>0</v>
      </c>
      <c r="AS551" s="1065"/>
    </row>
    <row r="552" spans="1:47" ht="12.75" hidden="1" customHeight="1">
      <c r="A552" s="1066" t="s">
        <v>1328</v>
      </c>
      <c r="B552" s="1060" t="str">
        <f t="shared" si="73"/>
        <v xml:space="preserve"> </v>
      </c>
      <c r="C552" s="1077" t="s">
        <v>514</v>
      </c>
      <c r="D552" s="1282">
        <v>0</v>
      </c>
      <c r="E552" s="1077" t="str">
        <f>IFERROR(AVERAGEA(F552:AO552), " ")</f>
        <v xml:space="preserve"> </v>
      </c>
      <c r="F552" s="1044"/>
      <c r="G552" s="1044"/>
      <c r="H552" s="1044"/>
      <c r="I552" s="1044"/>
      <c r="J552" s="1044"/>
      <c r="K552" s="1044"/>
      <c r="L552" s="1063"/>
      <c r="M552" s="1063"/>
      <c r="N552" s="1063"/>
      <c r="O552" s="1063"/>
      <c r="P552" s="1063"/>
      <c r="Q552" s="1063"/>
      <c r="R552" s="1063"/>
      <c r="S552" s="1063"/>
      <c r="T552" s="1063"/>
      <c r="U552" s="1063"/>
      <c r="V552" s="1063"/>
      <c r="W552" s="1063"/>
      <c r="X552" s="1063"/>
      <c r="Y552" s="1063"/>
      <c r="Z552" s="1063"/>
      <c r="AA552" s="1063"/>
      <c r="AB552" s="1063"/>
      <c r="AC552" s="1063"/>
      <c r="AD552" s="1063"/>
      <c r="AE552" s="1063"/>
      <c r="AF552" s="1063"/>
      <c r="AG552" s="1063"/>
      <c r="AH552" s="1063"/>
      <c r="AI552" s="1063"/>
      <c r="AJ552" s="1063"/>
      <c r="AK552" s="1063"/>
      <c r="AL552" s="1063"/>
      <c r="AM552" s="1063"/>
      <c r="AN552" s="1063"/>
      <c r="AO552" s="1063"/>
      <c r="AP552" s="1064"/>
      <c r="AQ552" s="1286" t="str">
        <f t="shared" si="68"/>
        <v xml:space="preserve"> </v>
      </c>
      <c r="AR552" s="1282">
        <f t="shared" si="69"/>
        <v>0</v>
      </c>
      <c r="AS552" s="1065"/>
      <c r="AU552" s="1053"/>
    </row>
    <row r="553" spans="1:47" ht="12.75" hidden="1" customHeight="1">
      <c r="A553" s="1066" t="s">
        <v>709</v>
      </c>
      <c r="B553" s="1060">
        <f t="shared" si="73"/>
        <v>2</v>
      </c>
      <c r="C553" s="1077">
        <v>2.0046296296296295E-2</v>
      </c>
      <c r="D553" s="1287">
        <v>0</v>
      </c>
      <c r="E553" s="1077" t="str">
        <f>IFERROR(AVERAGE(F553:AO553), " ")</f>
        <v xml:space="preserve"> </v>
      </c>
      <c r="F553" s="1044"/>
      <c r="G553" s="1043"/>
      <c r="H553" s="1044"/>
      <c r="I553" s="1044"/>
      <c r="J553" s="1043"/>
      <c r="K553" s="1043"/>
      <c r="L553" s="1063"/>
      <c r="M553" s="1063"/>
      <c r="N553" s="1063"/>
      <c r="O553" s="1063"/>
      <c r="P553" s="1063"/>
      <c r="Q553" s="1063"/>
      <c r="R553" s="1063"/>
      <c r="S553" s="1063"/>
      <c r="T553" s="1063"/>
      <c r="U553" s="1063"/>
      <c r="V553" s="1063"/>
      <c r="W553" s="1063"/>
      <c r="X553" s="1063"/>
      <c r="Y553" s="1063"/>
      <c r="Z553" s="1063"/>
      <c r="AA553" s="1063"/>
      <c r="AB553" s="1063"/>
      <c r="AC553" s="1063"/>
      <c r="AD553" s="1063"/>
      <c r="AE553" s="1063"/>
      <c r="AF553" s="1063"/>
      <c r="AG553" s="1063"/>
      <c r="AH553" s="1063"/>
      <c r="AI553" s="1063"/>
      <c r="AJ553" s="1063"/>
      <c r="AK553" s="1063"/>
      <c r="AL553" s="1063"/>
      <c r="AM553" s="1063"/>
      <c r="AN553" s="1063"/>
      <c r="AO553" s="1063"/>
      <c r="AP553" s="1081"/>
      <c r="AQ553" s="1286" t="str">
        <f t="shared" si="68"/>
        <v xml:space="preserve"> </v>
      </c>
      <c r="AR553" s="1282">
        <f t="shared" si="69"/>
        <v>0</v>
      </c>
      <c r="AS553" s="1053"/>
      <c r="AT553" s="1053"/>
      <c r="AU553" s="1053"/>
    </row>
    <row r="554" spans="1:47" ht="12.75" hidden="1" customHeight="1">
      <c r="A554" s="1066" t="s">
        <v>1118</v>
      </c>
      <c r="B554" s="1060" t="str">
        <f t="shared" si="73"/>
        <v xml:space="preserve"> </v>
      </c>
      <c r="C554" s="1077" t="s">
        <v>514</v>
      </c>
      <c r="D554" s="1282">
        <v>0</v>
      </c>
      <c r="E554" s="1077" t="str">
        <f t="shared" ref="E554:E567" si="74">IFERROR(AVERAGEA(F554:AO554), " ")</f>
        <v xml:space="preserve"> </v>
      </c>
      <c r="F554" s="1019"/>
      <c r="G554" s="1019"/>
      <c r="H554" s="1068"/>
      <c r="I554" s="1019"/>
      <c r="J554" s="1019"/>
      <c r="K554" s="1019"/>
      <c r="L554" s="1069"/>
      <c r="M554" s="1069"/>
      <c r="N554" s="1070"/>
      <c r="O554" s="1070"/>
      <c r="P554" s="1070"/>
      <c r="Q554" s="1070"/>
      <c r="R554" s="1070"/>
      <c r="S554" s="1070"/>
      <c r="T554" s="1070"/>
      <c r="U554" s="1070"/>
      <c r="V554" s="1070"/>
      <c r="W554" s="1070"/>
      <c r="X554" s="1070"/>
      <c r="Y554" s="1070"/>
      <c r="Z554" s="1070"/>
      <c r="AA554" s="1070"/>
      <c r="AB554" s="1070"/>
      <c r="AC554" s="1070"/>
      <c r="AD554" s="1070"/>
      <c r="AE554" s="1070"/>
      <c r="AF554" s="1070"/>
      <c r="AG554" s="1070"/>
      <c r="AH554" s="1070"/>
      <c r="AI554" s="1070"/>
      <c r="AJ554" s="1070"/>
      <c r="AK554" s="1070"/>
      <c r="AL554" s="1070"/>
      <c r="AM554" s="1070"/>
      <c r="AN554" s="1070"/>
      <c r="AO554" s="1069"/>
      <c r="AP554" s="1064"/>
      <c r="AQ554" s="1286" t="str">
        <f t="shared" si="68"/>
        <v xml:space="preserve"> </v>
      </c>
      <c r="AR554" s="1282">
        <f t="shared" si="69"/>
        <v>0</v>
      </c>
      <c r="AS554" s="1065"/>
    </row>
    <row r="555" spans="1:47" ht="12.75" hidden="1" customHeight="1">
      <c r="A555" s="1066" t="s">
        <v>869</v>
      </c>
      <c r="B555" s="1060" t="str">
        <f t="shared" si="73"/>
        <v xml:space="preserve"> </v>
      </c>
      <c r="C555" s="1077" t="s">
        <v>514</v>
      </c>
      <c r="D555" s="1282">
        <v>0</v>
      </c>
      <c r="E555" s="1077" t="str">
        <f t="shared" si="74"/>
        <v xml:space="preserve"> </v>
      </c>
      <c r="F555" s="1044"/>
      <c r="G555" s="1044"/>
      <c r="H555" s="1006"/>
      <c r="I555" s="1044"/>
      <c r="J555" s="1044"/>
      <c r="K555" s="1044"/>
      <c r="L555" s="1063"/>
      <c r="M555" s="1063"/>
      <c r="N555" s="1062"/>
      <c r="O555" s="1062"/>
      <c r="P555" s="1062"/>
      <c r="Q555" s="1062"/>
      <c r="R555" s="1062"/>
      <c r="S555" s="1062"/>
      <c r="T555" s="1062"/>
      <c r="U555" s="1062"/>
      <c r="V555" s="1062"/>
      <c r="W555" s="1062"/>
      <c r="X555" s="1062"/>
      <c r="Y555" s="1062"/>
      <c r="Z555" s="1062"/>
      <c r="AA555" s="1062"/>
      <c r="AB555" s="1062"/>
      <c r="AC555" s="1062"/>
      <c r="AD555" s="1062"/>
      <c r="AE555" s="1062"/>
      <c r="AF555" s="1062"/>
      <c r="AG555" s="1062"/>
      <c r="AH555" s="1062"/>
      <c r="AI555" s="1062"/>
      <c r="AJ555" s="1062"/>
      <c r="AK555" s="1062"/>
      <c r="AL555" s="1062"/>
      <c r="AM555" s="1062"/>
      <c r="AN555" s="1062"/>
      <c r="AO555" s="1063"/>
      <c r="AP555" s="1064"/>
      <c r="AQ555" s="1286" t="str">
        <f t="shared" si="68"/>
        <v xml:space="preserve"> </v>
      </c>
      <c r="AR555" s="1282">
        <f t="shared" si="69"/>
        <v>0</v>
      </c>
      <c r="AS555" s="1065"/>
    </row>
    <row r="556" spans="1:47" ht="12.75" hidden="1" customHeight="1">
      <c r="A556" s="1059" t="s">
        <v>553</v>
      </c>
      <c r="B556" s="1060" t="str">
        <f t="shared" si="73"/>
        <v xml:space="preserve"> </v>
      </c>
      <c r="C556" s="1077" t="s">
        <v>514</v>
      </c>
      <c r="D556" s="1282">
        <v>0</v>
      </c>
      <c r="E556" s="1077" t="str">
        <f t="shared" si="74"/>
        <v xml:space="preserve"> </v>
      </c>
      <c r="F556" s="1006"/>
      <c r="G556" s="1006"/>
      <c r="H556" s="1006"/>
      <c r="I556" s="1006"/>
      <c r="J556" s="1006"/>
      <c r="K556" s="1006"/>
      <c r="L556" s="1062"/>
      <c r="M556" s="1062"/>
      <c r="N556" s="1062"/>
      <c r="O556" s="1062"/>
      <c r="P556" s="1062"/>
      <c r="Q556" s="1062"/>
      <c r="R556" s="1062"/>
      <c r="S556" s="1062"/>
      <c r="T556" s="1062"/>
      <c r="U556" s="1062"/>
      <c r="V556" s="1062"/>
      <c r="W556" s="1062"/>
      <c r="X556" s="1062"/>
      <c r="Y556" s="1062"/>
      <c r="Z556" s="1062"/>
      <c r="AA556" s="1062"/>
      <c r="AB556" s="1062"/>
      <c r="AC556" s="1062"/>
      <c r="AD556" s="1062"/>
      <c r="AE556" s="1062"/>
      <c r="AF556" s="1062"/>
      <c r="AG556" s="1062"/>
      <c r="AH556" s="1062"/>
      <c r="AI556" s="1062"/>
      <c r="AJ556" s="1062"/>
      <c r="AK556" s="1062"/>
      <c r="AL556" s="1062"/>
      <c r="AM556" s="1062"/>
      <c r="AN556" s="1062"/>
      <c r="AO556" s="1063"/>
      <c r="AP556" s="1064"/>
      <c r="AQ556" s="1286" t="str">
        <f t="shared" si="68"/>
        <v xml:space="preserve"> </v>
      </c>
      <c r="AR556" s="1282">
        <f t="shared" si="69"/>
        <v>0</v>
      </c>
      <c r="AS556" s="1065"/>
    </row>
    <row r="557" spans="1:47" ht="12.75" hidden="1" customHeight="1">
      <c r="A557" s="1059" t="s">
        <v>489</v>
      </c>
      <c r="B557" s="1060" t="str">
        <f t="shared" si="73"/>
        <v xml:space="preserve"> </v>
      </c>
      <c r="C557" s="1077" t="s">
        <v>514</v>
      </c>
      <c r="D557" s="1282">
        <v>0</v>
      </c>
      <c r="E557" s="1077" t="str">
        <f t="shared" si="74"/>
        <v xml:space="preserve"> </v>
      </c>
      <c r="F557" s="1006"/>
      <c r="G557" s="1006"/>
      <c r="H557" s="1006"/>
      <c r="I557" s="1006"/>
      <c r="J557" s="1006"/>
      <c r="K557" s="1006"/>
      <c r="L557" s="1062"/>
      <c r="M557" s="1062"/>
      <c r="N557" s="1062"/>
      <c r="O557" s="1062"/>
      <c r="P557" s="1062"/>
      <c r="Q557" s="1062"/>
      <c r="R557" s="1062"/>
      <c r="S557" s="1062"/>
      <c r="T557" s="1062"/>
      <c r="U557" s="1062"/>
      <c r="V557" s="1062"/>
      <c r="W557" s="1062"/>
      <c r="X557" s="1062"/>
      <c r="Y557" s="1062"/>
      <c r="Z557" s="1062"/>
      <c r="AA557" s="1062"/>
      <c r="AB557" s="1062"/>
      <c r="AC557" s="1062"/>
      <c r="AD557" s="1062"/>
      <c r="AE557" s="1062"/>
      <c r="AF557" s="1062"/>
      <c r="AG557" s="1062"/>
      <c r="AH557" s="1062"/>
      <c r="AI557" s="1062"/>
      <c r="AJ557" s="1062"/>
      <c r="AK557" s="1062"/>
      <c r="AL557" s="1062"/>
      <c r="AM557" s="1062"/>
      <c r="AN557" s="1062"/>
      <c r="AO557" s="1063"/>
      <c r="AP557" s="1064"/>
      <c r="AQ557" s="1286" t="str">
        <f t="shared" si="68"/>
        <v xml:space="preserve"> </v>
      </c>
      <c r="AR557" s="1282">
        <f t="shared" si="69"/>
        <v>0</v>
      </c>
      <c r="AS557" s="1065"/>
    </row>
    <row r="558" spans="1:47" ht="12.75" hidden="1" customHeight="1">
      <c r="A558" s="1066" t="s">
        <v>1119</v>
      </c>
      <c r="B558" s="1060" t="str">
        <f t="shared" si="73"/>
        <v xml:space="preserve"> </v>
      </c>
      <c r="C558" s="1077" t="s">
        <v>514</v>
      </c>
      <c r="D558" s="1282">
        <v>0</v>
      </c>
      <c r="E558" s="1077" t="str">
        <f t="shared" si="74"/>
        <v xml:space="preserve"> </v>
      </c>
      <c r="F558" s="1019"/>
      <c r="G558" s="1019"/>
      <c r="H558" s="1068"/>
      <c r="I558" s="1019"/>
      <c r="J558" s="1019"/>
      <c r="K558" s="1019"/>
      <c r="L558" s="1069"/>
      <c r="M558" s="1069"/>
      <c r="N558" s="1070"/>
      <c r="O558" s="1070"/>
      <c r="P558" s="1070"/>
      <c r="Q558" s="1070"/>
      <c r="R558" s="1070"/>
      <c r="S558" s="1070"/>
      <c r="T558" s="1070"/>
      <c r="U558" s="1070"/>
      <c r="V558" s="1070"/>
      <c r="W558" s="1070"/>
      <c r="X558" s="1070"/>
      <c r="Y558" s="1070"/>
      <c r="Z558" s="1070"/>
      <c r="AA558" s="1070"/>
      <c r="AB558" s="1070"/>
      <c r="AC558" s="1070"/>
      <c r="AD558" s="1070"/>
      <c r="AE558" s="1070"/>
      <c r="AF558" s="1070"/>
      <c r="AG558" s="1070"/>
      <c r="AH558" s="1070"/>
      <c r="AI558" s="1070"/>
      <c r="AJ558" s="1070"/>
      <c r="AK558" s="1070"/>
      <c r="AL558" s="1070"/>
      <c r="AM558" s="1070"/>
      <c r="AN558" s="1070"/>
      <c r="AO558" s="1069"/>
      <c r="AP558" s="1064"/>
      <c r="AQ558" s="1286" t="str">
        <f t="shared" si="68"/>
        <v xml:space="preserve"> </v>
      </c>
      <c r="AR558" s="1282">
        <f t="shared" si="69"/>
        <v>0</v>
      </c>
      <c r="AS558" s="1065"/>
    </row>
    <row r="559" spans="1:47" ht="12.75" hidden="1" customHeight="1">
      <c r="A559" s="1066" t="s">
        <v>898</v>
      </c>
      <c r="B559" s="1060" t="str">
        <f t="shared" si="73"/>
        <v xml:space="preserve"> </v>
      </c>
      <c r="C559" s="1077" t="s">
        <v>514</v>
      </c>
      <c r="D559" s="1282">
        <v>0</v>
      </c>
      <c r="E559" s="1077" t="str">
        <f t="shared" si="74"/>
        <v xml:space="preserve"> </v>
      </c>
      <c r="F559" s="1044"/>
      <c r="G559" s="1044"/>
      <c r="H559" s="1006"/>
      <c r="I559" s="1044"/>
      <c r="J559" s="1044"/>
      <c r="K559" s="1044"/>
      <c r="L559" s="1063"/>
      <c r="M559" s="1063"/>
      <c r="N559" s="1062"/>
      <c r="O559" s="1062"/>
      <c r="P559" s="1062"/>
      <c r="Q559" s="1062"/>
      <c r="R559" s="1062"/>
      <c r="S559" s="1062"/>
      <c r="T559" s="1062"/>
      <c r="U559" s="1062"/>
      <c r="V559" s="1062"/>
      <c r="W559" s="1062"/>
      <c r="X559" s="1062"/>
      <c r="Y559" s="1062"/>
      <c r="Z559" s="1062"/>
      <c r="AA559" s="1062"/>
      <c r="AB559" s="1062"/>
      <c r="AC559" s="1062"/>
      <c r="AD559" s="1062"/>
      <c r="AE559" s="1062"/>
      <c r="AF559" s="1062"/>
      <c r="AG559" s="1062"/>
      <c r="AH559" s="1062"/>
      <c r="AI559" s="1062"/>
      <c r="AJ559" s="1062"/>
      <c r="AK559" s="1062"/>
      <c r="AL559" s="1062"/>
      <c r="AM559" s="1062"/>
      <c r="AN559" s="1062"/>
      <c r="AO559" s="1063"/>
      <c r="AP559" s="1064"/>
      <c r="AQ559" s="1286" t="str">
        <f t="shared" si="68"/>
        <v xml:space="preserve"> </v>
      </c>
      <c r="AR559" s="1282">
        <f t="shared" si="69"/>
        <v>0</v>
      </c>
      <c r="AS559" s="1065"/>
    </row>
    <row r="560" spans="1:47" ht="12.75" hidden="1" customHeight="1">
      <c r="A560" s="1059" t="s">
        <v>1329</v>
      </c>
      <c r="B560" s="1060" t="str">
        <f t="shared" si="73"/>
        <v xml:space="preserve"> </v>
      </c>
      <c r="C560" s="1077" t="s">
        <v>514</v>
      </c>
      <c r="D560" s="1282">
        <v>0</v>
      </c>
      <c r="E560" s="1077" t="str">
        <f t="shared" si="74"/>
        <v xml:space="preserve"> </v>
      </c>
      <c r="F560" s="1044"/>
      <c r="G560" s="1044"/>
      <c r="H560" s="1044"/>
      <c r="I560" s="1044"/>
      <c r="J560" s="1044"/>
      <c r="K560" s="1044"/>
      <c r="L560" s="1063"/>
      <c r="M560" s="1063"/>
      <c r="N560" s="1063"/>
      <c r="O560" s="1063"/>
      <c r="P560" s="1063"/>
      <c r="Q560" s="1063"/>
      <c r="R560" s="1063"/>
      <c r="S560" s="1063"/>
      <c r="T560" s="1063"/>
      <c r="U560" s="1063"/>
      <c r="V560" s="1063"/>
      <c r="W560" s="1063"/>
      <c r="X560" s="1063"/>
      <c r="Y560" s="1063"/>
      <c r="Z560" s="1063"/>
      <c r="AA560" s="1063"/>
      <c r="AB560" s="1063"/>
      <c r="AC560" s="1063"/>
      <c r="AD560" s="1063"/>
      <c r="AE560" s="1063"/>
      <c r="AF560" s="1063"/>
      <c r="AG560" s="1063"/>
      <c r="AH560" s="1063"/>
      <c r="AI560" s="1063"/>
      <c r="AJ560" s="1063"/>
      <c r="AK560" s="1063"/>
      <c r="AL560" s="1063"/>
      <c r="AM560" s="1063"/>
      <c r="AN560" s="1063"/>
      <c r="AO560" s="1069"/>
      <c r="AP560" s="1064"/>
      <c r="AQ560" s="1286" t="str">
        <f t="shared" si="68"/>
        <v xml:space="preserve"> </v>
      </c>
      <c r="AR560" s="1282">
        <f t="shared" si="69"/>
        <v>0</v>
      </c>
      <c r="AS560" s="1065"/>
    </row>
    <row r="561" spans="1:45" ht="12.75" hidden="1" customHeight="1">
      <c r="A561" s="1066" t="s">
        <v>1071</v>
      </c>
      <c r="B561" s="1060" t="str">
        <f t="shared" si="73"/>
        <v xml:space="preserve"> </v>
      </c>
      <c r="C561" s="1077" t="s">
        <v>514</v>
      </c>
      <c r="D561" s="1282">
        <v>0</v>
      </c>
      <c r="E561" s="1077" t="str">
        <f t="shared" si="74"/>
        <v xml:space="preserve"> </v>
      </c>
      <c r="F561" s="1019"/>
      <c r="G561" s="1019"/>
      <c r="H561" s="1068"/>
      <c r="I561" s="1019"/>
      <c r="J561" s="1019"/>
      <c r="K561" s="1019"/>
      <c r="L561" s="1069"/>
      <c r="M561" s="1069"/>
      <c r="N561" s="1070"/>
      <c r="O561" s="1070"/>
      <c r="P561" s="1070"/>
      <c r="Q561" s="1070"/>
      <c r="R561" s="1070"/>
      <c r="S561" s="1070"/>
      <c r="T561" s="1070"/>
      <c r="U561" s="1070"/>
      <c r="V561" s="1070"/>
      <c r="W561" s="1070"/>
      <c r="X561" s="1070"/>
      <c r="Y561" s="1070"/>
      <c r="Z561" s="1070"/>
      <c r="AA561" s="1070"/>
      <c r="AB561" s="1070"/>
      <c r="AC561" s="1070"/>
      <c r="AD561" s="1070"/>
      <c r="AE561" s="1070"/>
      <c r="AF561" s="1070"/>
      <c r="AG561" s="1070"/>
      <c r="AH561" s="1070"/>
      <c r="AI561" s="1070"/>
      <c r="AJ561" s="1070"/>
      <c r="AK561" s="1070"/>
      <c r="AL561" s="1070"/>
      <c r="AM561" s="1070"/>
      <c r="AN561" s="1070"/>
      <c r="AO561" s="1069"/>
      <c r="AP561" s="1064"/>
      <c r="AQ561" s="1286" t="str">
        <f t="shared" si="68"/>
        <v xml:space="preserve"> </v>
      </c>
      <c r="AR561" s="1282">
        <f t="shared" si="69"/>
        <v>0</v>
      </c>
      <c r="AS561" s="1065"/>
    </row>
    <row r="562" spans="1:45" ht="12.75" hidden="1" customHeight="1">
      <c r="A562" s="1059" t="s">
        <v>435</v>
      </c>
      <c r="B562" s="1060" t="str">
        <f t="shared" si="73"/>
        <v xml:space="preserve"> </v>
      </c>
      <c r="C562" s="1077" t="s">
        <v>514</v>
      </c>
      <c r="D562" s="1282">
        <v>0</v>
      </c>
      <c r="E562" s="1077" t="str">
        <f t="shared" si="74"/>
        <v xml:space="preserve"> </v>
      </c>
      <c r="F562" s="1006"/>
      <c r="G562" s="1006"/>
      <c r="H562" s="1006"/>
      <c r="I562" s="1006"/>
      <c r="J562" s="1006"/>
      <c r="K562" s="1006"/>
      <c r="L562" s="1062"/>
      <c r="M562" s="1062"/>
      <c r="N562" s="1062"/>
      <c r="O562" s="1062"/>
      <c r="P562" s="1062"/>
      <c r="Q562" s="1062"/>
      <c r="R562" s="1062"/>
      <c r="S562" s="1062"/>
      <c r="T562" s="1062"/>
      <c r="U562" s="1062"/>
      <c r="V562" s="1062"/>
      <c r="W562" s="1062"/>
      <c r="X562" s="1062"/>
      <c r="Y562" s="1062"/>
      <c r="Z562" s="1062"/>
      <c r="AA562" s="1062"/>
      <c r="AB562" s="1062"/>
      <c r="AC562" s="1062"/>
      <c r="AD562" s="1062"/>
      <c r="AE562" s="1062"/>
      <c r="AF562" s="1062"/>
      <c r="AG562" s="1062"/>
      <c r="AH562" s="1062"/>
      <c r="AI562" s="1062"/>
      <c r="AJ562" s="1062"/>
      <c r="AK562" s="1062"/>
      <c r="AL562" s="1062"/>
      <c r="AM562" s="1062"/>
      <c r="AN562" s="1062"/>
      <c r="AO562" s="1063"/>
      <c r="AP562" s="1064"/>
      <c r="AQ562" s="1286" t="str">
        <f t="shared" si="68"/>
        <v xml:space="preserve"> </v>
      </c>
      <c r="AR562" s="1282">
        <f t="shared" si="69"/>
        <v>0</v>
      </c>
      <c r="AS562" s="1065"/>
    </row>
    <row r="563" spans="1:45" ht="12.75" hidden="1" customHeight="1">
      <c r="A563" s="1059" t="s">
        <v>620</v>
      </c>
      <c r="B563" s="1060" t="str">
        <f t="shared" si="73"/>
        <v xml:space="preserve"> </v>
      </c>
      <c r="C563" s="1077" t="s">
        <v>514</v>
      </c>
      <c r="D563" s="1282">
        <v>0</v>
      </c>
      <c r="E563" s="1077" t="str">
        <f t="shared" si="74"/>
        <v xml:space="preserve"> </v>
      </c>
      <c r="F563" s="1006"/>
      <c r="G563" s="1006"/>
      <c r="H563" s="1006"/>
      <c r="I563" s="1006"/>
      <c r="J563" s="1006"/>
      <c r="K563" s="1006"/>
      <c r="L563" s="1062"/>
      <c r="M563" s="1062"/>
      <c r="N563" s="1062"/>
      <c r="O563" s="1062"/>
      <c r="P563" s="1062"/>
      <c r="Q563" s="1062"/>
      <c r="R563" s="1062"/>
      <c r="S563" s="1062"/>
      <c r="T563" s="1062"/>
      <c r="U563" s="1062"/>
      <c r="V563" s="1062"/>
      <c r="W563" s="1062"/>
      <c r="X563" s="1062"/>
      <c r="Y563" s="1062"/>
      <c r="Z563" s="1062"/>
      <c r="AA563" s="1062"/>
      <c r="AB563" s="1062"/>
      <c r="AC563" s="1062"/>
      <c r="AD563" s="1062"/>
      <c r="AE563" s="1062"/>
      <c r="AF563" s="1062"/>
      <c r="AG563" s="1062"/>
      <c r="AH563" s="1062"/>
      <c r="AI563" s="1062"/>
      <c r="AJ563" s="1062"/>
      <c r="AK563" s="1062"/>
      <c r="AL563" s="1062"/>
      <c r="AM563" s="1062"/>
      <c r="AN563" s="1062"/>
      <c r="AO563" s="1063"/>
      <c r="AP563" s="1064"/>
      <c r="AQ563" s="1286" t="str">
        <f t="shared" si="68"/>
        <v xml:space="preserve"> </v>
      </c>
      <c r="AR563" s="1282">
        <f t="shared" si="69"/>
        <v>0</v>
      </c>
      <c r="AS563" s="1065"/>
    </row>
    <row r="564" spans="1:45" ht="12.75" hidden="1" customHeight="1">
      <c r="A564" s="1059" t="s">
        <v>217</v>
      </c>
      <c r="B564" s="1060" t="str">
        <f t="shared" si="73"/>
        <v xml:space="preserve"> </v>
      </c>
      <c r="C564" s="1077" t="s">
        <v>514</v>
      </c>
      <c r="D564" s="1282">
        <v>0</v>
      </c>
      <c r="E564" s="1077" t="str">
        <f t="shared" si="74"/>
        <v xml:space="preserve"> </v>
      </c>
      <c r="F564" s="1006"/>
      <c r="G564" s="1006"/>
      <c r="H564" s="1006"/>
      <c r="I564" s="1006"/>
      <c r="J564" s="1006"/>
      <c r="K564" s="1006"/>
      <c r="L564" s="1062"/>
      <c r="M564" s="1062"/>
      <c r="N564" s="1062"/>
      <c r="O564" s="1062"/>
      <c r="P564" s="1062"/>
      <c r="Q564" s="1062"/>
      <c r="R564" s="1062"/>
      <c r="S564" s="1062"/>
      <c r="T564" s="1062"/>
      <c r="U564" s="1062"/>
      <c r="V564" s="1062"/>
      <c r="W564" s="1062"/>
      <c r="X564" s="1062"/>
      <c r="Y564" s="1062"/>
      <c r="Z564" s="1062"/>
      <c r="AA564" s="1062"/>
      <c r="AB564" s="1062"/>
      <c r="AC564" s="1062"/>
      <c r="AD564" s="1062"/>
      <c r="AE564" s="1062"/>
      <c r="AF564" s="1062"/>
      <c r="AG564" s="1062"/>
      <c r="AH564" s="1062"/>
      <c r="AI564" s="1062"/>
      <c r="AJ564" s="1062"/>
      <c r="AK564" s="1062"/>
      <c r="AL564" s="1062"/>
      <c r="AM564" s="1062"/>
      <c r="AN564" s="1062"/>
      <c r="AO564" s="1063"/>
      <c r="AP564" s="1064"/>
      <c r="AQ564" s="1286" t="str">
        <f t="shared" si="68"/>
        <v xml:space="preserve"> </v>
      </c>
      <c r="AR564" s="1282">
        <f t="shared" si="69"/>
        <v>0</v>
      </c>
      <c r="AS564" s="1065"/>
    </row>
    <row r="565" spans="1:45" ht="12.75" hidden="1" customHeight="1">
      <c r="A565" s="1059" t="s">
        <v>1228</v>
      </c>
      <c r="B565" s="1060" t="str">
        <f t="shared" si="73"/>
        <v xml:space="preserve"> </v>
      </c>
      <c r="C565" s="1077" t="s">
        <v>514</v>
      </c>
      <c r="D565" s="1282">
        <v>0</v>
      </c>
      <c r="E565" s="1077" t="str">
        <f t="shared" si="74"/>
        <v xml:space="preserve"> </v>
      </c>
      <c r="F565" s="1006"/>
      <c r="G565" s="1006"/>
      <c r="H565" s="1006"/>
      <c r="I565" s="1006"/>
      <c r="J565" s="1006"/>
      <c r="K565" s="1006"/>
      <c r="L565" s="1062"/>
      <c r="M565" s="1062"/>
      <c r="N565" s="1062"/>
      <c r="O565" s="1062"/>
      <c r="P565" s="1062"/>
      <c r="Q565" s="1062"/>
      <c r="R565" s="1062"/>
      <c r="S565" s="1062"/>
      <c r="T565" s="1062"/>
      <c r="U565" s="1062"/>
      <c r="V565" s="1062"/>
      <c r="W565" s="1062"/>
      <c r="X565" s="1062"/>
      <c r="Y565" s="1062"/>
      <c r="Z565" s="1062"/>
      <c r="AA565" s="1062"/>
      <c r="AB565" s="1062"/>
      <c r="AC565" s="1062"/>
      <c r="AD565" s="1062"/>
      <c r="AE565" s="1062"/>
      <c r="AF565" s="1062"/>
      <c r="AG565" s="1062"/>
      <c r="AH565" s="1062"/>
      <c r="AI565" s="1062"/>
      <c r="AJ565" s="1062"/>
      <c r="AK565" s="1062"/>
      <c r="AL565" s="1062"/>
      <c r="AM565" s="1062"/>
      <c r="AN565" s="1062"/>
      <c r="AO565" s="1063"/>
      <c r="AP565" s="1064"/>
      <c r="AQ565" s="1286" t="str">
        <f t="shared" si="68"/>
        <v xml:space="preserve"> </v>
      </c>
      <c r="AR565" s="1282">
        <f t="shared" si="69"/>
        <v>0</v>
      </c>
      <c r="AS565" s="1065"/>
    </row>
    <row r="566" spans="1:45" ht="12.75" hidden="1" customHeight="1">
      <c r="A566" s="1066" t="s">
        <v>1072</v>
      </c>
      <c r="B566" s="1060" t="str">
        <f t="shared" si="73"/>
        <v xml:space="preserve"> </v>
      </c>
      <c r="C566" s="1077" t="s">
        <v>514</v>
      </c>
      <c r="D566" s="1282">
        <v>0</v>
      </c>
      <c r="E566" s="1077" t="str">
        <f t="shared" si="74"/>
        <v xml:space="preserve"> </v>
      </c>
      <c r="F566" s="1019"/>
      <c r="G566" s="1019"/>
      <c r="H566" s="1068"/>
      <c r="I566" s="1019"/>
      <c r="J566" s="1019"/>
      <c r="K566" s="1019"/>
      <c r="L566" s="1069"/>
      <c r="M566" s="1069"/>
      <c r="N566" s="1070"/>
      <c r="O566" s="1070"/>
      <c r="P566" s="1070"/>
      <c r="Q566" s="1070"/>
      <c r="R566" s="1070"/>
      <c r="S566" s="1070"/>
      <c r="T566" s="1070"/>
      <c r="U566" s="1070"/>
      <c r="V566" s="1070"/>
      <c r="W566" s="1070"/>
      <c r="X566" s="1070"/>
      <c r="Y566" s="1070"/>
      <c r="Z566" s="1070"/>
      <c r="AA566" s="1070"/>
      <c r="AB566" s="1070"/>
      <c r="AC566" s="1070"/>
      <c r="AD566" s="1070"/>
      <c r="AE566" s="1070"/>
      <c r="AF566" s="1070"/>
      <c r="AG566" s="1070"/>
      <c r="AH566" s="1070"/>
      <c r="AI566" s="1070"/>
      <c r="AJ566" s="1070"/>
      <c r="AK566" s="1070"/>
      <c r="AL566" s="1070"/>
      <c r="AM566" s="1070"/>
      <c r="AN566" s="1070"/>
      <c r="AO566" s="1069"/>
      <c r="AP566" s="1064"/>
      <c r="AQ566" s="1286" t="str">
        <f t="shared" si="68"/>
        <v xml:space="preserve"> </v>
      </c>
      <c r="AR566" s="1282">
        <f t="shared" si="69"/>
        <v>0</v>
      </c>
      <c r="AS566" s="1065"/>
    </row>
    <row r="567" spans="1:45" ht="12.75" hidden="1" customHeight="1">
      <c r="A567" s="1066" t="s">
        <v>1175</v>
      </c>
      <c r="B567" s="1060" t="str">
        <f t="shared" si="73"/>
        <v xml:space="preserve"> </v>
      </c>
      <c r="C567" s="1077" t="s">
        <v>514</v>
      </c>
      <c r="D567" s="1282">
        <v>0</v>
      </c>
      <c r="E567" s="1077" t="str">
        <f t="shared" si="74"/>
        <v xml:space="preserve"> </v>
      </c>
      <c r="F567" s="1019"/>
      <c r="G567" s="1019"/>
      <c r="H567" s="1068"/>
      <c r="I567" s="1019"/>
      <c r="J567" s="1019"/>
      <c r="K567" s="1019"/>
      <c r="L567" s="1069"/>
      <c r="M567" s="1069"/>
      <c r="N567" s="1070"/>
      <c r="O567" s="1070"/>
      <c r="P567" s="1070"/>
      <c r="Q567" s="1070"/>
      <c r="R567" s="1070"/>
      <c r="S567" s="1070"/>
      <c r="T567" s="1070"/>
      <c r="U567" s="1070"/>
      <c r="V567" s="1070"/>
      <c r="W567" s="1070"/>
      <c r="X567" s="1070"/>
      <c r="Y567" s="1070"/>
      <c r="Z567" s="1070"/>
      <c r="AA567" s="1070"/>
      <c r="AB567" s="1070"/>
      <c r="AC567" s="1070"/>
      <c r="AD567" s="1070"/>
      <c r="AE567" s="1070"/>
      <c r="AF567" s="1070"/>
      <c r="AG567" s="1070"/>
      <c r="AH567" s="1070"/>
      <c r="AI567" s="1070"/>
      <c r="AJ567" s="1070"/>
      <c r="AK567" s="1070"/>
      <c r="AL567" s="1070"/>
      <c r="AM567" s="1070"/>
      <c r="AN567" s="1070"/>
      <c r="AO567" s="1069"/>
      <c r="AP567" s="1064"/>
      <c r="AQ567" s="1286" t="str">
        <f t="shared" si="68"/>
        <v xml:space="preserve"> </v>
      </c>
      <c r="AR567" s="1282">
        <f t="shared" si="69"/>
        <v>0</v>
      </c>
      <c r="AS567" s="1065"/>
    </row>
    <row r="568" spans="1:45" ht="12.75" hidden="1" customHeight="1">
      <c r="A568" s="1066" t="s">
        <v>1290</v>
      </c>
      <c r="B568" s="1060">
        <f t="shared" si="73"/>
        <v>8</v>
      </c>
      <c r="C568" s="1077">
        <v>1.5659722222222224E-2</v>
      </c>
      <c r="D568" s="1287">
        <v>0</v>
      </c>
      <c r="E568" s="1077" t="str">
        <f>IFERROR(AVERAGE(F568:AO568), " ")</f>
        <v xml:space="preserve"> </v>
      </c>
      <c r="F568" s="1044"/>
      <c r="G568" s="1044"/>
      <c r="H568" s="1044"/>
      <c r="I568" s="1044"/>
      <c r="J568" s="1044"/>
      <c r="K568" s="1044"/>
      <c r="L568" s="1063"/>
      <c r="M568" s="1063"/>
      <c r="N568" s="1063"/>
      <c r="O568" s="1063"/>
      <c r="P568" s="1063"/>
      <c r="Q568" s="1063"/>
      <c r="R568" s="1063"/>
      <c r="S568" s="1063"/>
      <c r="T568" s="1063"/>
      <c r="U568" s="1063"/>
      <c r="V568" s="1063"/>
      <c r="W568" s="1063"/>
      <c r="X568" s="1063"/>
      <c r="Y568" s="1063"/>
      <c r="Z568" s="1063"/>
      <c r="AA568" s="1063"/>
      <c r="AB568" s="1063"/>
      <c r="AC568" s="1063"/>
      <c r="AD568" s="1063"/>
      <c r="AE568" s="1063"/>
      <c r="AF568" s="1063"/>
      <c r="AG568" s="1063"/>
      <c r="AH568" s="1063"/>
      <c r="AI568" s="1063"/>
      <c r="AJ568" s="1063"/>
      <c r="AK568" s="1063"/>
      <c r="AL568" s="1063"/>
      <c r="AM568" s="1063"/>
      <c r="AN568" s="1063"/>
      <c r="AO568" s="1063"/>
      <c r="AP568" s="1064"/>
      <c r="AQ568" s="1286" t="str">
        <f t="shared" si="68"/>
        <v xml:space="preserve"> </v>
      </c>
      <c r="AR568" s="1282">
        <f t="shared" si="69"/>
        <v>0</v>
      </c>
      <c r="AS568" s="1065"/>
    </row>
    <row r="569" spans="1:45" ht="12.75" hidden="1" customHeight="1">
      <c r="A569" s="1059" t="s">
        <v>928</v>
      </c>
      <c r="B569" s="1060" t="str">
        <f t="shared" si="73"/>
        <v xml:space="preserve"> </v>
      </c>
      <c r="C569" s="1077" t="s">
        <v>514</v>
      </c>
      <c r="D569" s="1282">
        <v>0</v>
      </c>
      <c r="E569" s="1077" t="str">
        <f t="shared" ref="E569:E577" si="75">IFERROR(AVERAGEA(F569:AO569), " ")</f>
        <v xml:space="preserve"> </v>
      </c>
      <c r="F569" s="1044"/>
      <c r="G569" s="1044"/>
      <c r="H569" s="1044"/>
      <c r="I569" s="1044"/>
      <c r="J569" s="1044"/>
      <c r="K569" s="1044"/>
      <c r="L569" s="1063"/>
      <c r="M569" s="1063"/>
      <c r="N569" s="1063"/>
      <c r="O569" s="1063"/>
      <c r="P569" s="1063"/>
      <c r="Q569" s="1063"/>
      <c r="R569" s="1063"/>
      <c r="S569" s="1063"/>
      <c r="T569" s="1063"/>
      <c r="U569" s="1063"/>
      <c r="V569" s="1063"/>
      <c r="W569" s="1063"/>
      <c r="X569" s="1063"/>
      <c r="Y569" s="1063"/>
      <c r="Z569" s="1063"/>
      <c r="AA569" s="1063"/>
      <c r="AB569" s="1063"/>
      <c r="AC569" s="1063"/>
      <c r="AD569" s="1063"/>
      <c r="AE569" s="1063"/>
      <c r="AF569" s="1063"/>
      <c r="AG569" s="1063"/>
      <c r="AH569" s="1063"/>
      <c r="AI569" s="1063"/>
      <c r="AJ569" s="1063"/>
      <c r="AK569" s="1063"/>
      <c r="AL569" s="1063"/>
      <c r="AM569" s="1063"/>
      <c r="AN569" s="1063"/>
      <c r="AO569" s="1063"/>
      <c r="AP569" s="1064"/>
      <c r="AQ569" s="1286" t="str">
        <f t="shared" si="68"/>
        <v xml:space="preserve"> </v>
      </c>
      <c r="AR569" s="1282">
        <f t="shared" si="69"/>
        <v>0</v>
      </c>
      <c r="AS569" s="1065"/>
    </row>
    <row r="570" spans="1:45" ht="12.75" hidden="1" customHeight="1">
      <c r="A570" s="1066" t="s">
        <v>927</v>
      </c>
      <c r="B570" s="1060">
        <v>7</v>
      </c>
      <c r="C570" s="1077" t="s">
        <v>514</v>
      </c>
      <c r="D570" s="1282">
        <v>0</v>
      </c>
      <c r="E570" s="1077" t="str">
        <f t="shared" si="75"/>
        <v xml:space="preserve"> </v>
      </c>
      <c r="F570" s="1044"/>
      <c r="G570" s="1044"/>
      <c r="H570" s="1044"/>
      <c r="I570" s="1044"/>
      <c r="J570" s="1044"/>
      <c r="K570" s="1044"/>
      <c r="L570" s="1063"/>
      <c r="M570" s="1063"/>
      <c r="N570" s="1063"/>
      <c r="O570" s="1063"/>
      <c r="P570" s="1063"/>
      <c r="Q570" s="1063"/>
      <c r="R570" s="1063"/>
      <c r="S570" s="1063"/>
      <c r="T570" s="1063"/>
      <c r="U570" s="1063"/>
      <c r="V570" s="1063"/>
      <c r="W570" s="1063"/>
      <c r="X570" s="1063"/>
      <c r="Y570" s="1063"/>
      <c r="Z570" s="1063"/>
      <c r="AA570" s="1063"/>
      <c r="AB570" s="1063"/>
      <c r="AC570" s="1063"/>
      <c r="AD570" s="1063"/>
      <c r="AE570" s="1063"/>
      <c r="AF570" s="1063"/>
      <c r="AG570" s="1063"/>
      <c r="AH570" s="1063"/>
      <c r="AI570" s="1063"/>
      <c r="AJ570" s="1063"/>
      <c r="AK570" s="1063"/>
      <c r="AL570" s="1063"/>
      <c r="AM570" s="1063"/>
      <c r="AN570" s="1063"/>
      <c r="AO570" s="1063"/>
      <c r="AP570" s="1064"/>
      <c r="AQ570" s="1286" t="str">
        <f t="shared" si="68"/>
        <v xml:space="preserve"> </v>
      </c>
      <c r="AR570" s="1282">
        <f t="shared" si="69"/>
        <v>0</v>
      </c>
      <c r="AS570" s="1065"/>
    </row>
    <row r="571" spans="1:45" ht="12.75" hidden="1" customHeight="1">
      <c r="A571" s="1066" t="s">
        <v>926</v>
      </c>
      <c r="B571" s="1060" t="str">
        <f t="shared" ref="B571:B608" si="76">IFERROR(MINUTE(B$5)-MINUTE(C571)," ")</f>
        <v xml:space="preserve"> </v>
      </c>
      <c r="C571" s="1077" t="s">
        <v>514</v>
      </c>
      <c r="D571" s="1282">
        <v>0</v>
      </c>
      <c r="E571" s="1077" t="str">
        <f t="shared" si="75"/>
        <v xml:space="preserve"> </v>
      </c>
      <c r="F571" s="1044"/>
      <c r="G571" s="1044"/>
      <c r="H571" s="1044"/>
      <c r="I571" s="1044"/>
      <c r="J571" s="1044"/>
      <c r="K571" s="1044"/>
      <c r="L571" s="1063"/>
      <c r="M571" s="1063"/>
      <c r="N571" s="1063"/>
      <c r="O571" s="1063"/>
      <c r="P571" s="1063"/>
      <c r="Q571" s="1063"/>
      <c r="R571" s="1063"/>
      <c r="S571" s="1063"/>
      <c r="T571" s="1063"/>
      <c r="U571" s="1063"/>
      <c r="V571" s="1063"/>
      <c r="W571" s="1063"/>
      <c r="X571" s="1063"/>
      <c r="Y571" s="1063"/>
      <c r="Z571" s="1063"/>
      <c r="AA571" s="1063"/>
      <c r="AB571" s="1063"/>
      <c r="AC571" s="1063"/>
      <c r="AD571" s="1063"/>
      <c r="AE571" s="1063"/>
      <c r="AF571" s="1063"/>
      <c r="AG571" s="1063"/>
      <c r="AH571" s="1063"/>
      <c r="AI571" s="1063"/>
      <c r="AJ571" s="1063"/>
      <c r="AK571" s="1063"/>
      <c r="AL571" s="1063"/>
      <c r="AM571" s="1063"/>
      <c r="AN571" s="1063"/>
      <c r="AO571" s="1063"/>
      <c r="AP571" s="1064"/>
      <c r="AQ571" s="1286" t="str">
        <f t="shared" si="68"/>
        <v xml:space="preserve"> </v>
      </c>
      <c r="AR571" s="1282">
        <f t="shared" si="69"/>
        <v>0</v>
      </c>
      <c r="AS571" s="1065"/>
    </row>
    <row r="572" spans="1:45" ht="12.75" hidden="1" customHeight="1">
      <c r="A572" s="1059" t="s">
        <v>87</v>
      </c>
      <c r="B572" s="1060" t="str">
        <f t="shared" si="76"/>
        <v xml:space="preserve"> </v>
      </c>
      <c r="C572" s="1077" t="s">
        <v>514</v>
      </c>
      <c r="D572" s="1282">
        <v>0</v>
      </c>
      <c r="E572" s="1077" t="str">
        <f t="shared" si="75"/>
        <v xml:space="preserve"> </v>
      </c>
      <c r="F572" s="1006"/>
      <c r="G572" s="1006"/>
      <c r="H572" s="1006"/>
      <c r="I572" s="1006"/>
      <c r="J572" s="1006"/>
      <c r="K572" s="1006"/>
      <c r="L572" s="1062"/>
      <c r="M572" s="1062"/>
      <c r="N572" s="1062"/>
      <c r="O572" s="1062"/>
      <c r="P572" s="1062"/>
      <c r="Q572" s="1062"/>
      <c r="R572" s="1062"/>
      <c r="S572" s="1062"/>
      <c r="T572" s="1062"/>
      <c r="U572" s="1062"/>
      <c r="V572" s="1062"/>
      <c r="W572" s="1062"/>
      <c r="X572" s="1062"/>
      <c r="Y572" s="1062"/>
      <c r="Z572" s="1062"/>
      <c r="AA572" s="1062"/>
      <c r="AB572" s="1062"/>
      <c r="AC572" s="1062"/>
      <c r="AD572" s="1062"/>
      <c r="AE572" s="1062"/>
      <c r="AF572" s="1062"/>
      <c r="AG572" s="1062"/>
      <c r="AH572" s="1062"/>
      <c r="AI572" s="1062"/>
      <c r="AJ572" s="1062"/>
      <c r="AK572" s="1062"/>
      <c r="AL572" s="1062"/>
      <c r="AM572" s="1062"/>
      <c r="AN572" s="1062"/>
      <c r="AO572" s="1063"/>
      <c r="AP572" s="1064"/>
      <c r="AQ572" s="1286" t="str">
        <f t="shared" si="68"/>
        <v xml:space="preserve"> </v>
      </c>
      <c r="AR572" s="1282">
        <f t="shared" si="69"/>
        <v>0</v>
      </c>
      <c r="AS572" s="1065"/>
    </row>
    <row r="573" spans="1:45" ht="12.75" hidden="1" customHeight="1">
      <c r="A573" s="1059" t="s">
        <v>221</v>
      </c>
      <c r="B573" s="1060" t="str">
        <f t="shared" si="76"/>
        <v xml:space="preserve"> </v>
      </c>
      <c r="C573" s="1077" t="s">
        <v>514</v>
      </c>
      <c r="D573" s="1282">
        <v>0</v>
      </c>
      <c r="E573" s="1077" t="str">
        <f t="shared" si="75"/>
        <v xml:space="preserve"> </v>
      </c>
      <c r="F573" s="1006"/>
      <c r="G573" s="1006"/>
      <c r="H573" s="1006"/>
      <c r="I573" s="1006"/>
      <c r="J573" s="1006"/>
      <c r="K573" s="1006"/>
      <c r="L573" s="1062"/>
      <c r="M573" s="1062"/>
      <c r="N573" s="1062"/>
      <c r="O573" s="1062"/>
      <c r="P573" s="1062"/>
      <c r="Q573" s="1062"/>
      <c r="R573" s="1062"/>
      <c r="S573" s="1062"/>
      <c r="T573" s="1062"/>
      <c r="U573" s="1062"/>
      <c r="V573" s="1062"/>
      <c r="W573" s="1062"/>
      <c r="X573" s="1062"/>
      <c r="Y573" s="1062"/>
      <c r="Z573" s="1062"/>
      <c r="AA573" s="1062"/>
      <c r="AB573" s="1062"/>
      <c r="AC573" s="1062"/>
      <c r="AD573" s="1062"/>
      <c r="AE573" s="1062"/>
      <c r="AF573" s="1062"/>
      <c r="AG573" s="1062"/>
      <c r="AH573" s="1062"/>
      <c r="AI573" s="1062"/>
      <c r="AJ573" s="1062"/>
      <c r="AK573" s="1062"/>
      <c r="AL573" s="1062"/>
      <c r="AM573" s="1062"/>
      <c r="AN573" s="1062"/>
      <c r="AO573" s="1063"/>
      <c r="AP573" s="1290"/>
      <c r="AQ573" s="1286" t="str">
        <f t="shared" si="68"/>
        <v xml:space="preserve"> </v>
      </c>
      <c r="AR573" s="1282">
        <f t="shared" si="69"/>
        <v>0</v>
      </c>
      <c r="AS573" s="1065"/>
    </row>
    <row r="574" spans="1:45" ht="12.75" hidden="1" customHeight="1">
      <c r="A574" s="1066" t="s">
        <v>1176</v>
      </c>
      <c r="B574" s="1060" t="str">
        <f t="shared" si="76"/>
        <v xml:space="preserve"> </v>
      </c>
      <c r="C574" s="1006" t="s">
        <v>514</v>
      </c>
      <c r="D574" s="1282">
        <v>0</v>
      </c>
      <c r="E574" s="1077" t="str">
        <f t="shared" si="75"/>
        <v xml:space="preserve"> </v>
      </c>
      <c r="F574" s="1044"/>
      <c r="G574" s="1044"/>
      <c r="H574" s="1044"/>
      <c r="I574" s="1044"/>
      <c r="J574" s="1044"/>
      <c r="K574" s="1044"/>
      <c r="L574" s="1063"/>
      <c r="M574" s="1063"/>
      <c r="N574" s="1063"/>
      <c r="O574" s="1063"/>
      <c r="P574" s="1063"/>
      <c r="Q574" s="1063"/>
      <c r="R574" s="1063"/>
      <c r="S574" s="1063"/>
      <c r="T574" s="1063"/>
      <c r="U574" s="1063"/>
      <c r="V574" s="1063"/>
      <c r="W574" s="1063"/>
      <c r="X574" s="1063"/>
      <c r="Y574" s="1063"/>
      <c r="Z574" s="1063"/>
      <c r="AA574" s="1063"/>
      <c r="AB574" s="1063"/>
      <c r="AC574" s="1063"/>
      <c r="AD574" s="1063"/>
      <c r="AE574" s="1063"/>
      <c r="AF574" s="1063"/>
      <c r="AG574" s="1063"/>
      <c r="AH574" s="1063"/>
      <c r="AI574" s="1063"/>
      <c r="AJ574" s="1063"/>
      <c r="AK574" s="1063"/>
      <c r="AL574" s="1063"/>
      <c r="AM574" s="1063"/>
      <c r="AN574" s="1063"/>
      <c r="AO574" s="1062"/>
      <c r="AP574" s="1074"/>
      <c r="AQ574" s="1286" t="str">
        <f t="shared" si="68"/>
        <v xml:space="preserve"> </v>
      </c>
      <c r="AR574" s="1282">
        <f t="shared" si="69"/>
        <v>0</v>
      </c>
      <c r="AS574" s="1065"/>
    </row>
    <row r="575" spans="1:45" ht="12.75" hidden="1" customHeight="1">
      <c r="A575" s="1066" t="s">
        <v>1178</v>
      </c>
      <c r="B575" s="1060" t="str">
        <f t="shared" si="76"/>
        <v xml:space="preserve"> </v>
      </c>
      <c r="C575" s="1077" t="s">
        <v>514</v>
      </c>
      <c r="D575" s="1282">
        <v>0</v>
      </c>
      <c r="E575" s="1077" t="str">
        <f t="shared" si="75"/>
        <v xml:space="preserve"> </v>
      </c>
      <c r="F575" s="1006"/>
      <c r="G575" s="1006"/>
      <c r="H575" s="1006"/>
      <c r="I575" s="1006"/>
      <c r="J575" s="1006"/>
      <c r="K575" s="1006"/>
      <c r="L575" s="1062"/>
      <c r="M575" s="1062"/>
      <c r="N575" s="1062"/>
      <c r="O575" s="1062"/>
      <c r="P575" s="1062"/>
      <c r="Q575" s="1062"/>
      <c r="R575" s="1062"/>
      <c r="S575" s="1062"/>
      <c r="T575" s="1062"/>
      <c r="U575" s="1062"/>
      <c r="V575" s="1062"/>
      <c r="W575" s="1062"/>
      <c r="X575" s="1062"/>
      <c r="Y575" s="1062"/>
      <c r="Z575" s="1062"/>
      <c r="AA575" s="1062"/>
      <c r="AB575" s="1062"/>
      <c r="AC575" s="1062"/>
      <c r="AD575" s="1062"/>
      <c r="AE575" s="1062"/>
      <c r="AF575" s="1062"/>
      <c r="AG575" s="1062"/>
      <c r="AH575" s="1062"/>
      <c r="AI575" s="1062"/>
      <c r="AJ575" s="1062"/>
      <c r="AK575" s="1062"/>
      <c r="AL575" s="1062"/>
      <c r="AM575" s="1062"/>
      <c r="AN575" s="1062"/>
      <c r="AO575" s="1063"/>
      <c r="AP575" s="1064"/>
      <c r="AQ575" s="1286" t="str">
        <f t="shared" si="68"/>
        <v xml:space="preserve"> </v>
      </c>
      <c r="AR575" s="1282">
        <f t="shared" si="69"/>
        <v>0</v>
      </c>
      <c r="AS575" s="1065"/>
    </row>
    <row r="576" spans="1:45" ht="12.75" hidden="1" customHeight="1">
      <c r="A576" s="1066" t="s">
        <v>1177</v>
      </c>
      <c r="B576" s="1060" t="str">
        <f t="shared" si="76"/>
        <v xml:space="preserve"> </v>
      </c>
      <c r="C576" s="1077" t="s">
        <v>514</v>
      </c>
      <c r="D576" s="1282">
        <v>0</v>
      </c>
      <c r="E576" s="1077" t="str">
        <f t="shared" si="75"/>
        <v xml:space="preserve"> </v>
      </c>
      <c r="F576" s="1006"/>
      <c r="G576" s="1006"/>
      <c r="H576" s="1006"/>
      <c r="I576" s="1006"/>
      <c r="J576" s="1006"/>
      <c r="K576" s="1006"/>
      <c r="L576" s="1062"/>
      <c r="M576" s="1062"/>
      <c r="N576" s="1062"/>
      <c r="O576" s="1062"/>
      <c r="P576" s="1062"/>
      <c r="Q576" s="1062"/>
      <c r="R576" s="1062"/>
      <c r="S576" s="1062"/>
      <c r="T576" s="1062"/>
      <c r="U576" s="1062"/>
      <c r="V576" s="1062"/>
      <c r="W576" s="1062"/>
      <c r="X576" s="1062"/>
      <c r="Y576" s="1062"/>
      <c r="Z576" s="1062"/>
      <c r="AA576" s="1062"/>
      <c r="AB576" s="1062"/>
      <c r="AC576" s="1062"/>
      <c r="AD576" s="1062"/>
      <c r="AE576" s="1062"/>
      <c r="AF576" s="1062"/>
      <c r="AG576" s="1062"/>
      <c r="AH576" s="1062"/>
      <c r="AI576" s="1062"/>
      <c r="AJ576" s="1062"/>
      <c r="AK576" s="1062"/>
      <c r="AL576" s="1062"/>
      <c r="AM576" s="1062"/>
      <c r="AN576" s="1062"/>
      <c r="AO576" s="1063"/>
      <c r="AP576" s="1064"/>
      <c r="AQ576" s="1286" t="str">
        <f t="shared" si="68"/>
        <v xml:space="preserve"> </v>
      </c>
      <c r="AR576" s="1282">
        <f t="shared" si="69"/>
        <v>0</v>
      </c>
      <c r="AS576" s="1065"/>
    </row>
    <row r="577" spans="1:47" ht="12.75" hidden="1" customHeight="1">
      <c r="A577" s="1066" t="s">
        <v>596</v>
      </c>
      <c r="B577" s="1060" t="str">
        <f t="shared" si="76"/>
        <v xml:space="preserve"> </v>
      </c>
      <c r="C577" s="1077" t="s">
        <v>514</v>
      </c>
      <c r="D577" s="1282">
        <v>0</v>
      </c>
      <c r="E577" s="1077" t="str">
        <f t="shared" si="75"/>
        <v xml:space="preserve"> </v>
      </c>
      <c r="F577" s="1006"/>
      <c r="G577" s="1006"/>
      <c r="H577" s="1006"/>
      <c r="I577" s="1006"/>
      <c r="J577" s="1006"/>
      <c r="K577" s="1006"/>
      <c r="L577" s="1062"/>
      <c r="M577" s="1062"/>
      <c r="N577" s="1062"/>
      <c r="O577" s="1062"/>
      <c r="P577" s="1062"/>
      <c r="Q577" s="1062"/>
      <c r="R577" s="1062"/>
      <c r="S577" s="1062"/>
      <c r="T577" s="1062"/>
      <c r="U577" s="1062"/>
      <c r="V577" s="1062"/>
      <c r="W577" s="1062"/>
      <c r="X577" s="1062"/>
      <c r="Y577" s="1062"/>
      <c r="Z577" s="1062"/>
      <c r="AA577" s="1062"/>
      <c r="AB577" s="1062"/>
      <c r="AC577" s="1062"/>
      <c r="AD577" s="1062"/>
      <c r="AE577" s="1062"/>
      <c r="AF577" s="1062"/>
      <c r="AG577" s="1062"/>
      <c r="AH577" s="1062"/>
      <c r="AI577" s="1062"/>
      <c r="AJ577" s="1062"/>
      <c r="AK577" s="1062"/>
      <c r="AL577" s="1062"/>
      <c r="AM577" s="1062"/>
      <c r="AN577" s="1062"/>
      <c r="AO577" s="1063"/>
      <c r="AP577" s="1290"/>
      <c r="AQ577" s="1286" t="str">
        <f t="shared" si="68"/>
        <v xml:space="preserve"> </v>
      </c>
      <c r="AR577" s="1282">
        <f t="shared" si="69"/>
        <v>0</v>
      </c>
      <c r="AS577" s="1065"/>
    </row>
    <row r="578" spans="1:47" ht="12.75" hidden="1" customHeight="1">
      <c r="A578" s="1066" t="s">
        <v>1292</v>
      </c>
      <c r="B578" s="1060">
        <f t="shared" si="76"/>
        <v>6</v>
      </c>
      <c r="C578" s="1077">
        <v>1.6921296296296299E-2</v>
      </c>
      <c r="D578" s="1287">
        <v>0</v>
      </c>
      <c r="E578" s="1077" t="str">
        <f>IFERROR(AVERAGE(F578:AO578), " ")</f>
        <v xml:space="preserve"> </v>
      </c>
      <c r="F578" s="1043"/>
      <c r="G578" s="1043"/>
      <c r="H578" s="1044"/>
      <c r="I578" s="1044"/>
      <c r="J578" s="1043"/>
      <c r="K578" s="1043"/>
      <c r="L578" s="1063"/>
      <c r="M578" s="1063"/>
      <c r="N578" s="1063"/>
      <c r="O578" s="1063"/>
      <c r="P578" s="1063"/>
      <c r="Q578" s="1063"/>
      <c r="R578" s="1063"/>
      <c r="S578" s="1063"/>
      <c r="T578" s="1063"/>
      <c r="U578" s="1063"/>
      <c r="V578" s="1063"/>
      <c r="W578" s="1063"/>
      <c r="X578" s="1063"/>
      <c r="Y578" s="1063"/>
      <c r="Z578" s="1063"/>
      <c r="AA578" s="1063"/>
      <c r="AB578" s="1063"/>
      <c r="AC578" s="1063"/>
      <c r="AD578" s="1063"/>
      <c r="AE578" s="1063"/>
      <c r="AF578" s="1063"/>
      <c r="AG578" s="1063"/>
      <c r="AH578" s="1063"/>
      <c r="AI578" s="1063"/>
      <c r="AJ578" s="1063"/>
      <c r="AK578" s="1063"/>
      <c r="AL578" s="1063"/>
      <c r="AM578" s="1063"/>
      <c r="AN578" s="1063"/>
      <c r="AO578" s="1063"/>
      <c r="AP578" s="1083"/>
      <c r="AQ578" s="1286" t="str">
        <f t="shared" si="68"/>
        <v xml:space="preserve"> </v>
      </c>
      <c r="AR578" s="1282">
        <f t="shared" si="69"/>
        <v>0</v>
      </c>
      <c r="AS578" s="1065"/>
    </row>
    <row r="579" spans="1:47" ht="12.75" hidden="1" customHeight="1">
      <c r="A579" s="1066" t="s">
        <v>1076</v>
      </c>
      <c r="B579" s="1060" t="str">
        <f t="shared" si="76"/>
        <v xml:space="preserve"> </v>
      </c>
      <c r="C579" s="1077" t="s">
        <v>514</v>
      </c>
      <c r="D579" s="1282">
        <v>0</v>
      </c>
      <c r="E579" s="1077" t="str">
        <f>IFERROR(AVERAGEA(F579:AO579), " ")</f>
        <v xml:space="preserve"> </v>
      </c>
      <c r="F579" s="1019"/>
      <c r="G579" s="1019"/>
      <c r="H579" s="1068"/>
      <c r="I579" s="1019"/>
      <c r="J579" s="1019"/>
      <c r="K579" s="1019"/>
      <c r="L579" s="1069"/>
      <c r="M579" s="1069"/>
      <c r="N579" s="1070"/>
      <c r="O579" s="1070"/>
      <c r="P579" s="1070"/>
      <c r="Q579" s="1070"/>
      <c r="R579" s="1070"/>
      <c r="S579" s="1070"/>
      <c r="T579" s="1070"/>
      <c r="U579" s="1070"/>
      <c r="V579" s="1070"/>
      <c r="W579" s="1070"/>
      <c r="X579" s="1070"/>
      <c r="Y579" s="1070"/>
      <c r="Z579" s="1070"/>
      <c r="AA579" s="1070"/>
      <c r="AB579" s="1070"/>
      <c r="AC579" s="1070"/>
      <c r="AD579" s="1070"/>
      <c r="AE579" s="1070"/>
      <c r="AF579" s="1070"/>
      <c r="AG579" s="1070"/>
      <c r="AH579" s="1070"/>
      <c r="AI579" s="1070"/>
      <c r="AJ579" s="1070"/>
      <c r="AK579" s="1070"/>
      <c r="AL579" s="1070"/>
      <c r="AM579" s="1070"/>
      <c r="AN579" s="1070"/>
      <c r="AO579" s="1069"/>
      <c r="AP579" s="1064"/>
      <c r="AQ579" s="1286" t="str">
        <f t="shared" si="68"/>
        <v xml:space="preserve"> </v>
      </c>
      <c r="AR579" s="1282">
        <f t="shared" si="69"/>
        <v>0</v>
      </c>
      <c r="AS579" s="1065"/>
    </row>
    <row r="580" spans="1:47" ht="12.75" hidden="1" customHeight="1">
      <c r="A580" s="1066" t="s">
        <v>1589</v>
      </c>
      <c r="B580" s="1060">
        <f t="shared" si="76"/>
        <v>0</v>
      </c>
      <c r="C580" s="1077">
        <v>2.1122685185185185E-2</v>
      </c>
      <c r="D580" s="1287">
        <v>0</v>
      </c>
      <c r="E580" s="1077" t="str">
        <f>IFERROR(AVERAGE(F580:AO580), " ")</f>
        <v xml:space="preserve"> </v>
      </c>
      <c r="F580" s="1044"/>
      <c r="G580" s="1044"/>
      <c r="H580" s="1044"/>
      <c r="I580" s="1044"/>
      <c r="J580" s="1043"/>
      <c r="K580" s="1043"/>
      <c r="L580" s="1063"/>
      <c r="M580" s="1063"/>
      <c r="N580" s="1063"/>
      <c r="O580" s="1063"/>
      <c r="P580" s="1063"/>
      <c r="Q580" s="1063"/>
      <c r="R580" s="1063"/>
      <c r="S580" s="1063"/>
      <c r="T580" s="1063"/>
      <c r="U580" s="1063"/>
      <c r="V580" s="1063"/>
      <c r="W580" s="1063"/>
      <c r="X580" s="1063"/>
      <c r="Y580" s="1063"/>
      <c r="Z580" s="1063"/>
      <c r="AA580" s="1063"/>
      <c r="AB580" s="1063"/>
      <c r="AC580" s="1063"/>
      <c r="AD580" s="1063"/>
      <c r="AE580" s="1063"/>
      <c r="AF580" s="1063"/>
      <c r="AG580" s="1063"/>
      <c r="AH580" s="1063"/>
      <c r="AI580" s="1063"/>
      <c r="AJ580" s="1063"/>
      <c r="AK580" s="1063"/>
      <c r="AL580" s="1063"/>
      <c r="AM580" s="1063"/>
      <c r="AN580" s="1063"/>
      <c r="AO580" s="1063"/>
      <c r="AP580" s="1081"/>
      <c r="AQ580" s="1006" t="str">
        <f t="shared" si="68"/>
        <v xml:space="preserve"> </v>
      </c>
      <c r="AR580" s="1282">
        <f t="shared" si="69"/>
        <v>0</v>
      </c>
      <c r="AS580" s="1053"/>
      <c r="AT580" s="1053"/>
      <c r="AU580" s="1053"/>
    </row>
    <row r="581" spans="1:47" ht="12.75" hidden="1" customHeight="1">
      <c r="A581" s="1066" t="s">
        <v>925</v>
      </c>
      <c r="B581" s="1060" t="str">
        <f t="shared" si="76"/>
        <v xml:space="preserve"> </v>
      </c>
      <c r="C581" s="1077" t="s">
        <v>514</v>
      </c>
      <c r="D581" s="1282">
        <v>0</v>
      </c>
      <c r="E581" s="1077" t="str">
        <f>IFERROR(AVERAGEA(F581:AO581), " ")</f>
        <v xml:space="preserve"> </v>
      </c>
      <c r="F581" s="1006"/>
      <c r="G581" s="1006"/>
      <c r="H581" s="1006"/>
      <c r="I581" s="1006"/>
      <c r="J581" s="1006"/>
      <c r="K581" s="1006"/>
      <c r="L581" s="1062"/>
      <c r="M581" s="1062"/>
      <c r="N581" s="1062"/>
      <c r="O581" s="1062"/>
      <c r="P581" s="1062"/>
      <c r="Q581" s="1062"/>
      <c r="R581" s="1062"/>
      <c r="S581" s="1062"/>
      <c r="T581" s="1062"/>
      <c r="U581" s="1062"/>
      <c r="V581" s="1062"/>
      <c r="W581" s="1062"/>
      <c r="X581" s="1062"/>
      <c r="Y581" s="1062"/>
      <c r="Z581" s="1062"/>
      <c r="AA581" s="1062"/>
      <c r="AB581" s="1062"/>
      <c r="AC581" s="1062"/>
      <c r="AD581" s="1062"/>
      <c r="AE581" s="1062"/>
      <c r="AF581" s="1062"/>
      <c r="AG581" s="1062"/>
      <c r="AH581" s="1062"/>
      <c r="AI581" s="1062"/>
      <c r="AJ581" s="1062"/>
      <c r="AK581" s="1062"/>
      <c r="AL581" s="1062"/>
      <c r="AM581" s="1062"/>
      <c r="AN581" s="1062"/>
      <c r="AO581" s="1063"/>
      <c r="AP581" s="1064"/>
      <c r="AQ581" s="1286" t="str">
        <f t="shared" si="68"/>
        <v xml:space="preserve"> </v>
      </c>
      <c r="AR581" s="1282">
        <f t="shared" si="69"/>
        <v>0</v>
      </c>
      <c r="AS581" s="1065"/>
    </row>
    <row r="582" spans="1:47" ht="12.75" hidden="1" customHeight="1">
      <c r="A582" s="1066" t="s">
        <v>812</v>
      </c>
      <c r="B582" s="1060" t="str">
        <f t="shared" si="76"/>
        <v xml:space="preserve"> </v>
      </c>
      <c r="C582" s="1077" t="s">
        <v>514</v>
      </c>
      <c r="D582" s="1282">
        <v>0</v>
      </c>
      <c r="E582" s="1077" t="str">
        <f>IFERROR(AVERAGEA(F582:AO582), " ")</f>
        <v xml:space="preserve"> </v>
      </c>
      <c r="F582" s="1006"/>
      <c r="G582" s="1006"/>
      <c r="H582" s="1006"/>
      <c r="I582" s="1006"/>
      <c r="J582" s="1006"/>
      <c r="K582" s="1006"/>
      <c r="L582" s="1062"/>
      <c r="M582" s="1062"/>
      <c r="N582" s="1062"/>
      <c r="O582" s="1062"/>
      <c r="P582" s="1062"/>
      <c r="Q582" s="1062"/>
      <c r="R582" s="1062"/>
      <c r="S582" s="1062"/>
      <c r="T582" s="1062"/>
      <c r="U582" s="1062"/>
      <c r="V582" s="1062"/>
      <c r="W582" s="1062"/>
      <c r="X582" s="1062"/>
      <c r="Y582" s="1062"/>
      <c r="Z582" s="1062"/>
      <c r="AA582" s="1062"/>
      <c r="AB582" s="1062"/>
      <c r="AC582" s="1062"/>
      <c r="AD582" s="1062"/>
      <c r="AE582" s="1062"/>
      <c r="AF582" s="1062"/>
      <c r="AG582" s="1062"/>
      <c r="AH582" s="1062"/>
      <c r="AI582" s="1062"/>
      <c r="AJ582" s="1062"/>
      <c r="AK582" s="1062"/>
      <c r="AL582" s="1062"/>
      <c r="AM582" s="1062"/>
      <c r="AN582" s="1062"/>
      <c r="AO582" s="1063"/>
      <c r="AP582" s="1064"/>
      <c r="AQ582" s="1286" t="str">
        <f t="shared" si="68"/>
        <v xml:space="preserve"> </v>
      </c>
      <c r="AR582" s="1282">
        <f t="shared" si="69"/>
        <v>0</v>
      </c>
      <c r="AS582" s="1065"/>
    </row>
    <row r="583" spans="1:47" ht="12.75" hidden="1" customHeight="1">
      <c r="A583" s="1059" t="s">
        <v>395</v>
      </c>
      <c r="B583" s="1060" t="str">
        <f t="shared" si="76"/>
        <v xml:space="preserve"> </v>
      </c>
      <c r="C583" s="1077" t="s">
        <v>514</v>
      </c>
      <c r="D583" s="1282">
        <v>0</v>
      </c>
      <c r="E583" s="1077" t="str">
        <f>IFERROR(AVERAGEA(F583:AO583), " ")</f>
        <v xml:space="preserve"> </v>
      </c>
      <c r="F583" s="1006"/>
      <c r="G583" s="1006"/>
      <c r="H583" s="1006"/>
      <c r="I583" s="1006"/>
      <c r="J583" s="1006"/>
      <c r="K583" s="1006"/>
      <c r="L583" s="1062"/>
      <c r="M583" s="1062"/>
      <c r="N583" s="1062"/>
      <c r="O583" s="1062"/>
      <c r="P583" s="1062"/>
      <c r="Q583" s="1062"/>
      <c r="R583" s="1062"/>
      <c r="S583" s="1062"/>
      <c r="T583" s="1062"/>
      <c r="U583" s="1062"/>
      <c r="V583" s="1062"/>
      <c r="W583" s="1062"/>
      <c r="X583" s="1062"/>
      <c r="Y583" s="1062"/>
      <c r="Z583" s="1062"/>
      <c r="AA583" s="1062"/>
      <c r="AB583" s="1062"/>
      <c r="AC583" s="1062"/>
      <c r="AD583" s="1062"/>
      <c r="AE583" s="1062"/>
      <c r="AF583" s="1062"/>
      <c r="AG583" s="1062"/>
      <c r="AH583" s="1062"/>
      <c r="AI583" s="1062"/>
      <c r="AJ583" s="1062"/>
      <c r="AK583" s="1062"/>
      <c r="AL583" s="1062"/>
      <c r="AM583" s="1062"/>
      <c r="AN583" s="1062"/>
      <c r="AO583" s="1063"/>
      <c r="AP583" s="1064"/>
      <c r="AQ583" s="1286" t="str">
        <f t="shared" si="68"/>
        <v xml:space="preserve"> </v>
      </c>
      <c r="AR583" s="1282">
        <f t="shared" si="69"/>
        <v>0</v>
      </c>
      <c r="AS583" s="1065"/>
    </row>
    <row r="584" spans="1:47" ht="12.75" hidden="1" customHeight="1">
      <c r="A584" s="1066" t="s">
        <v>813</v>
      </c>
      <c r="B584" s="1060" t="str">
        <f t="shared" si="76"/>
        <v xml:space="preserve"> </v>
      </c>
      <c r="C584" s="1077" t="s">
        <v>514</v>
      </c>
      <c r="D584" s="1282">
        <v>0</v>
      </c>
      <c r="E584" s="1077" t="str">
        <f>IFERROR(AVERAGEA(F584:AO584), " ")</f>
        <v xml:space="preserve"> </v>
      </c>
      <c r="F584" s="1006"/>
      <c r="G584" s="1006"/>
      <c r="H584" s="1006"/>
      <c r="I584" s="1006"/>
      <c r="J584" s="1006"/>
      <c r="K584" s="1006"/>
      <c r="L584" s="1062"/>
      <c r="M584" s="1062"/>
      <c r="N584" s="1062"/>
      <c r="O584" s="1062"/>
      <c r="P584" s="1062"/>
      <c r="Q584" s="1062"/>
      <c r="R584" s="1062"/>
      <c r="S584" s="1062"/>
      <c r="T584" s="1062"/>
      <c r="U584" s="1062"/>
      <c r="V584" s="1062"/>
      <c r="W584" s="1062"/>
      <c r="X584" s="1062"/>
      <c r="Y584" s="1062"/>
      <c r="Z584" s="1062"/>
      <c r="AA584" s="1062"/>
      <c r="AB584" s="1062"/>
      <c r="AC584" s="1062"/>
      <c r="AD584" s="1062"/>
      <c r="AE584" s="1062"/>
      <c r="AF584" s="1062"/>
      <c r="AG584" s="1062"/>
      <c r="AH584" s="1062"/>
      <c r="AI584" s="1062"/>
      <c r="AJ584" s="1062"/>
      <c r="AK584" s="1062"/>
      <c r="AL584" s="1062"/>
      <c r="AM584" s="1062"/>
      <c r="AN584" s="1062"/>
      <c r="AO584" s="1062"/>
      <c r="AP584" s="1064"/>
      <c r="AQ584" s="1286" t="str">
        <f t="shared" ref="AQ584:AQ621" si="77">IF(MIN(F584:AO584)=0," ",MIN(F584:AO584))</f>
        <v xml:space="preserve"> </v>
      </c>
      <c r="AR584" s="1282">
        <f t="shared" ref="AR584:AR621" si="78">COUNTA(F584:AO584)</f>
        <v>0</v>
      </c>
      <c r="AS584" s="1065"/>
    </row>
    <row r="585" spans="1:47" ht="12.75" hidden="1" customHeight="1">
      <c r="A585" s="1066" t="s">
        <v>1294</v>
      </c>
      <c r="B585" s="1060">
        <f t="shared" si="76"/>
        <v>30</v>
      </c>
      <c r="C585" s="1077"/>
      <c r="D585" s="1287">
        <v>0</v>
      </c>
      <c r="E585" s="1077" t="str">
        <f>IFERROR(AVERAGE(F585:AO585), " ")</f>
        <v xml:space="preserve"> </v>
      </c>
      <c r="F585" s="1043"/>
      <c r="G585" s="1080"/>
      <c r="H585" s="1044"/>
      <c r="I585" s="1044"/>
      <c r="J585" s="1043"/>
      <c r="K585" s="1043"/>
      <c r="L585" s="1063"/>
      <c r="M585" s="1063"/>
      <c r="N585" s="1063"/>
      <c r="O585" s="1063"/>
      <c r="P585" s="1063"/>
      <c r="Q585" s="1063"/>
      <c r="R585" s="1063"/>
      <c r="S585" s="1063"/>
      <c r="T585" s="1063"/>
      <c r="U585" s="1063"/>
      <c r="V585" s="1063"/>
      <c r="W585" s="1063"/>
      <c r="X585" s="1063"/>
      <c r="Y585" s="1063"/>
      <c r="Z585" s="1063"/>
      <c r="AA585" s="1063"/>
      <c r="AB585" s="1063"/>
      <c r="AC585" s="1063"/>
      <c r="AD585" s="1063"/>
      <c r="AE585" s="1063"/>
      <c r="AF585" s="1063"/>
      <c r="AG585" s="1063"/>
      <c r="AH585" s="1063"/>
      <c r="AI585" s="1063"/>
      <c r="AJ585" s="1063"/>
      <c r="AK585" s="1063"/>
      <c r="AL585" s="1063"/>
      <c r="AM585" s="1063"/>
      <c r="AN585" s="1063"/>
      <c r="AO585" s="1063"/>
      <c r="AP585" s="1081"/>
      <c r="AQ585" s="1286" t="str">
        <f t="shared" si="77"/>
        <v xml:space="preserve"> </v>
      </c>
      <c r="AR585" s="1282">
        <f t="shared" si="78"/>
        <v>0</v>
      </c>
      <c r="AS585" s="1053"/>
      <c r="AT585" s="1053"/>
      <c r="AU585" s="1053"/>
    </row>
    <row r="586" spans="1:47" ht="12.75" hidden="1" customHeight="1">
      <c r="A586" s="1066" t="s">
        <v>1293</v>
      </c>
      <c r="B586" s="1060">
        <f t="shared" si="76"/>
        <v>30</v>
      </c>
      <c r="C586" s="1077"/>
      <c r="D586" s="1287">
        <v>0</v>
      </c>
      <c r="E586" s="1077" t="str">
        <f>IFERROR(AVERAGE(F586:AO586), " ")</f>
        <v xml:space="preserve"> </v>
      </c>
      <c r="F586" s="1043"/>
      <c r="G586" s="1080"/>
      <c r="H586" s="1044"/>
      <c r="I586" s="1044"/>
      <c r="J586" s="1043"/>
      <c r="K586" s="1043"/>
      <c r="L586" s="1063"/>
      <c r="M586" s="1063"/>
      <c r="N586" s="1063"/>
      <c r="O586" s="1063"/>
      <c r="P586" s="1063"/>
      <c r="Q586" s="1063"/>
      <c r="R586" s="1063"/>
      <c r="S586" s="1063"/>
      <c r="T586" s="1063"/>
      <c r="U586" s="1063"/>
      <c r="V586" s="1063"/>
      <c r="W586" s="1063"/>
      <c r="X586" s="1063"/>
      <c r="Y586" s="1063"/>
      <c r="Z586" s="1063"/>
      <c r="AA586" s="1063"/>
      <c r="AB586" s="1063"/>
      <c r="AC586" s="1063"/>
      <c r="AD586" s="1063"/>
      <c r="AE586" s="1063"/>
      <c r="AF586" s="1063"/>
      <c r="AG586" s="1063"/>
      <c r="AH586" s="1063"/>
      <c r="AI586" s="1063"/>
      <c r="AJ586" s="1063"/>
      <c r="AK586" s="1063"/>
      <c r="AL586" s="1063"/>
      <c r="AM586" s="1063"/>
      <c r="AN586" s="1063"/>
      <c r="AO586" s="1063"/>
      <c r="AP586" s="1081"/>
      <c r="AQ586" s="1286" t="str">
        <f t="shared" si="77"/>
        <v xml:space="preserve"> </v>
      </c>
      <c r="AR586" s="1282">
        <f t="shared" si="78"/>
        <v>0</v>
      </c>
      <c r="AS586" s="1053"/>
      <c r="AT586" s="1053"/>
      <c r="AU586" s="1053"/>
    </row>
    <row r="587" spans="1:47" ht="12.75" hidden="1" customHeight="1">
      <c r="A587" s="1059" t="s">
        <v>388</v>
      </c>
      <c r="B587" s="1060" t="str">
        <f t="shared" si="76"/>
        <v xml:space="preserve"> </v>
      </c>
      <c r="C587" s="1077" t="s">
        <v>514</v>
      </c>
      <c r="D587" s="1282">
        <v>0</v>
      </c>
      <c r="E587" s="1077" t="str">
        <f>IFERROR(AVERAGEA(F587:AO587), " ")</f>
        <v xml:space="preserve"> </v>
      </c>
      <c r="F587" s="1006"/>
      <c r="G587" s="1006"/>
      <c r="H587" s="1006"/>
      <c r="I587" s="1006"/>
      <c r="J587" s="1006"/>
      <c r="K587" s="1006"/>
      <c r="L587" s="1062"/>
      <c r="M587" s="1062"/>
      <c r="N587" s="1062"/>
      <c r="O587" s="1062"/>
      <c r="P587" s="1062"/>
      <c r="Q587" s="1062"/>
      <c r="R587" s="1062"/>
      <c r="S587" s="1062"/>
      <c r="T587" s="1062"/>
      <c r="U587" s="1062"/>
      <c r="V587" s="1062"/>
      <c r="W587" s="1062"/>
      <c r="X587" s="1062"/>
      <c r="Y587" s="1062"/>
      <c r="Z587" s="1062"/>
      <c r="AA587" s="1062"/>
      <c r="AB587" s="1062"/>
      <c r="AC587" s="1062"/>
      <c r="AD587" s="1062"/>
      <c r="AE587" s="1062"/>
      <c r="AF587" s="1062"/>
      <c r="AG587" s="1062"/>
      <c r="AH587" s="1062"/>
      <c r="AI587" s="1062"/>
      <c r="AJ587" s="1062"/>
      <c r="AK587" s="1062"/>
      <c r="AL587" s="1062"/>
      <c r="AM587" s="1062"/>
      <c r="AN587" s="1062"/>
      <c r="AO587" s="1063"/>
      <c r="AP587" s="1064"/>
      <c r="AQ587" s="1286" t="str">
        <f t="shared" si="77"/>
        <v xml:space="preserve"> </v>
      </c>
      <c r="AR587" s="1282">
        <f t="shared" si="78"/>
        <v>0</v>
      </c>
      <c r="AS587" s="1065"/>
    </row>
    <row r="588" spans="1:47" ht="12.75" hidden="1" customHeight="1">
      <c r="A588" s="1066" t="s">
        <v>909</v>
      </c>
      <c r="B588" s="1060" t="str">
        <f t="shared" si="76"/>
        <v xml:space="preserve"> </v>
      </c>
      <c r="C588" s="1077" t="s">
        <v>514</v>
      </c>
      <c r="D588" s="1282">
        <v>0</v>
      </c>
      <c r="E588" s="1077" t="str">
        <f>IFERROR(AVERAGEA(F588:AO588), " ")</f>
        <v xml:space="preserve"> </v>
      </c>
      <c r="F588" s="1044"/>
      <c r="G588" s="1044"/>
      <c r="H588" s="1006"/>
      <c r="I588" s="1044"/>
      <c r="J588" s="1044"/>
      <c r="K588" s="1044"/>
      <c r="L588" s="1063"/>
      <c r="M588" s="1063"/>
      <c r="N588" s="1062"/>
      <c r="O588" s="1062"/>
      <c r="P588" s="1062"/>
      <c r="Q588" s="1062"/>
      <c r="R588" s="1062"/>
      <c r="S588" s="1062"/>
      <c r="T588" s="1062"/>
      <c r="U588" s="1062"/>
      <c r="V588" s="1062"/>
      <c r="W588" s="1062"/>
      <c r="X588" s="1062"/>
      <c r="Y588" s="1062"/>
      <c r="Z588" s="1062"/>
      <c r="AA588" s="1062"/>
      <c r="AB588" s="1062"/>
      <c r="AC588" s="1062"/>
      <c r="AD588" s="1062"/>
      <c r="AE588" s="1062"/>
      <c r="AF588" s="1062"/>
      <c r="AG588" s="1062"/>
      <c r="AH588" s="1062"/>
      <c r="AI588" s="1062"/>
      <c r="AJ588" s="1062"/>
      <c r="AK588" s="1062"/>
      <c r="AL588" s="1062"/>
      <c r="AM588" s="1062"/>
      <c r="AN588" s="1062"/>
      <c r="AO588" s="1063"/>
      <c r="AP588" s="1290"/>
      <c r="AQ588" s="1286" t="str">
        <f t="shared" si="77"/>
        <v xml:space="preserve"> </v>
      </c>
      <c r="AR588" s="1282">
        <f t="shared" si="78"/>
        <v>0</v>
      </c>
      <c r="AS588" s="1065"/>
    </row>
    <row r="589" spans="1:47" ht="12.75" hidden="1" customHeight="1">
      <c r="A589" s="1059" t="s">
        <v>358</v>
      </c>
      <c r="B589" s="1060" t="str">
        <f t="shared" si="76"/>
        <v xml:space="preserve"> </v>
      </c>
      <c r="C589" s="1077" t="s">
        <v>514</v>
      </c>
      <c r="D589" s="1282">
        <v>0</v>
      </c>
      <c r="E589" s="1077" t="str">
        <f>IFERROR(AVERAGEA(F589:AO589), " ")</f>
        <v xml:space="preserve"> </v>
      </c>
      <c r="F589" s="1006"/>
      <c r="G589" s="1006"/>
      <c r="H589" s="1006"/>
      <c r="I589" s="1006"/>
      <c r="J589" s="1006"/>
      <c r="K589" s="1006"/>
      <c r="L589" s="1062"/>
      <c r="M589" s="1062"/>
      <c r="N589" s="1062"/>
      <c r="O589" s="1062"/>
      <c r="P589" s="1062"/>
      <c r="Q589" s="1062"/>
      <c r="R589" s="1062"/>
      <c r="S589" s="1062"/>
      <c r="T589" s="1062"/>
      <c r="U589" s="1062"/>
      <c r="V589" s="1062"/>
      <c r="W589" s="1062"/>
      <c r="X589" s="1062"/>
      <c r="Y589" s="1062"/>
      <c r="Z589" s="1062"/>
      <c r="AA589" s="1062"/>
      <c r="AB589" s="1062"/>
      <c r="AC589" s="1062"/>
      <c r="AD589" s="1062"/>
      <c r="AE589" s="1062"/>
      <c r="AF589" s="1062"/>
      <c r="AG589" s="1062"/>
      <c r="AH589" s="1062"/>
      <c r="AI589" s="1062"/>
      <c r="AJ589" s="1062"/>
      <c r="AK589" s="1062"/>
      <c r="AL589" s="1062"/>
      <c r="AM589" s="1062"/>
      <c r="AN589" s="1062"/>
      <c r="AO589" s="1063"/>
      <c r="AP589" s="1074"/>
      <c r="AQ589" s="1286" t="str">
        <f t="shared" si="77"/>
        <v xml:space="preserve"> </v>
      </c>
      <c r="AR589" s="1282">
        <f t="shared" si="78"/>
        <v>0</v>
      </c>
      <c r="AS589" s="1065"/>
    </row>
    <row r="590" spans="1:47" ht="12.75" hidden="1" customHeight="1">
      <c r="A590" s="1059" t="s">
        <v>710</v>
      </c>
      <c r="B590" s="1060">
        <f t="shared" si="76"/>
        <v>14</v>
      </c>
      <c r="C590" s="1077">
        <v>1.1747685185185187E-2</v>
      </c>
      <c r="D590" s="1287">
        <v>0</v>
      </c>
      <c r="E590" s="1077" t="str">
        <f>IFERROR(AVERAGE(F590:AO590), " ")</f>
        <v xml:space="preserve"> </v>
      </c>
      <c r="F590" s="1044"/>
      <c r="G590" s="1044"/>
      <c r="H590" s="1044"/>
      <c r="I590" s="1044"/>
      <c r="J590" s="1044"/>
      <c r="K590" s="1044"/>
      <c r="L590" s="1063"/>
      <c r="M590" s="1063"/>
      <c r="N590" s="1063"/>
      <c r="O590" s="1063"/>
      <c r="P590" s="1063"/>
      <c r="Q590" s="1063"/>
      <c r="R590" s="1063"/>
      <c r="S590" s="1063"/>
      <c r="T590" s="1063"/>
      <c r="U590" s="1063"/>
      <c r="V590" s="1063"/>
      <c r="W590" s="1063"/>
      <c r="X590" s="1063"/>
      <c r="Y590" s="1063"/>
      <c r="Z590" s="1063"/>
      <c r="AA590" s="1063"/>
      <c r="AB590" s="1063"/>
      <c r="AC590" s="1063"/>
      <c r="AD590" s="1063"/>
      <c r="AE590" s="1063"/>
      <c r="AF590" s="1063"/>
      <c r="AG590" s="1063"/>
      <c r="AH590" s="1063"/>
      <c r="AI590" s="1063"/>
      <c r="AJ590" s="1063"/>
      <c r="AK590" s="1063"/>
      <c r="AL590" s="1063"/>
      <c r="AM590" s="1063"/>
      <c r="AN590" s="1063"/>
      <c r="AO590" s="1063"/>
      <c r="AP590" s="1064"/>
      <c r="AQ590" s="1286" t="str">
        <f t="shared" si="77"/>
        <v xml:space="preserve"> </v>
      </c>
      <c r="AR590" s="1282">
        <f t="shared" si="78"/>
        <v>0</v>
      </c>
      <c r="AS590" s="1065"/>
    </row>
    <row r="591" spans="1:47" ht="12.75" hidden="1" customHeight="1">
      <c r="A591" s="1059" t="s">
        <v>710</v>
      </c>
      <c r="B591" s="1060" t="str">
        <f t="shared" si="76"/>
        <v xml:space="preserve"> </v>
      </c>
      <c r="C591" s="1077" t="s">
        <v>514</v>
      </c>
      <c r="D591" s="1282">
        <v>0</v>
      </c>
      <c r="E591" s="1077" t="str">
        <f>IFERROR(AVERAGEA(F591:AO591), " ")</f>
        <v xml:space="preserve"> </v>
      </c>
      <c r="F591" s="1006"/>
      <c r="G591" s="1006"/>
      <c r="H591" s="1006"/>
      <c r="I591" s="1006"/>
      <c r="J591" s="1006"/>
      <c r="K591" s="1006"/>
      <c r="L591" s="1062"/>
      <c r="M591" s="1062"/>
      <c r="N591" s="1062"/>
      <c r="O591" s="1062"/>
      <c r="P591" s="1062"/>
      <c r="Q591" s="1062"/>
      <c r="R591" s="1062"/>
      <c r="S591" s="1062"/>
      <c r="T591" s="1062"/>
      <c r="U591" s="1062"/>
      <c r="V591" s="1062"/>
      <c r="W591" s="1062"/>
      <c r="X591" s="1062"/>
      <c r="Y591" s="1062"/>
      <c r="Z591" s="1062"/>
      <c r="AA591" s="1062"/>
      <c r="AB591" s="1062"/>
      <c r="AC591" s="1062"/>
      <c r="AD591" s="1062"/>
      <c r="AE591" s="1062"/>
      <c r="AF591" s="1062"/>
      <c r="AG591" s="1062"/>
      <c r="AH591" s="1062"/>
      <c r="AI591" s="1062"/>
      <c r="AJ591" s="1062"/>
      <c r="AK591" s="1062"/>
      <c r="AL591" s="1062"/>
      <c r="AM591" s="1062"/>
      <c r="AN591" s="1062"/>
      <c r="AO591" s="1063"/>
      <c r="AP591" s="1074"/>
      <c r="AQ591" s="1286" t="str">
        <f t="shared" si="77"/>
        <v xml:space="preserve"> </v>
      </c>
      <c r="AR591" s="1282">
        <f t="shared" si="78"/>
        <v>0</v>
      </c>
      <c r="AS591" s="1065"/>
    </row>
    <row r="592" spans="1:47" ht="12.75" hidden="1" customHeight="1">
      <c r="A592" s="1059" t="s">
        <v>711</v>
      </c>
      <c r="B592" s="1060" t="str">
        <f t="shared" si="76"/>
        <v xml:space="preserve"> </v>
      </c>
      <c r="C592" s="1077" t="s">
        <v>514</v>
      </c>
      <c r="D592" s="1282">
        <v>0</v>
      </c>
      <c r="E592" s="1077" t="str">
        <f>IFERROR(AVERAGEA(F592:AO592), " ")</f>
        <v xml:space="preserve"> </v>
      </c>
      <c r="F592" s="1006"/>
      <c r="G592" s="1006"/>
      <c r="H592" s="1006"/>
      <c r="I592" s="1006"/>
      <c r="J592" s="1006"/>
      <c r="K592" s="1006"/>
      <c r="L592" s="1062"/>
      <c r="M592" s="1062"/>
      <c r="N592" s="1062"/>
      <c r="O592" s="1062"/>
      <c r="P592" s="1062"/>
      <c r="Q592" s="1062"/>
      <c r="R592" s="1062"/>
      <c r="S592" s="1062"/>
      <c r="T592" s="1062"/>
      <c r="U592" s="1062"/>
      <c r="V592" s="1062"/>
      <c r="W592" s="1062"/>
      <c r="X592" s="1062"/>
      <c r="Y592" s="1062"/>
      <c r="Z592" s="1062"/>
      <c r="AA592" s="1062"/>
      <c r="AB592" s="1062"/>
      <c r="AC592" s="1062"/>
      <c r="AD592" s="1062"/>
      <c r="AE592" s="1062"/>
      <c r="AF592" s="1062"/>
      <c r="AG592" s="1062"/>
      <c r="AH592" s="1062"/>
      <c r="AI592" s="1062"/>
      <c r="AJ592" s="1062"/>
      <c r="AK592" s="1062"/>
      <c r="AL592" s="1062"/>
      <c r="AM592" s="1062"/>
      <c r="AN592" s="1062"/>
      <c r="AO592" s="1063"/>
      <c r="AP592" s="1074"/>
      <c r="AQ592" s="1286" t="str">
        <f t="shared" si="77"/>
        <v xml:space="preserve"> </v>
      </c>
      <c r="AR592" s="1282">
        <f t="shared" si="78"/>
        <v>0</v>
      </c>
      <c r="AS592" s="1065"/>
    </row>
    <row r="593" spans="1:47" ht="12.75" hidden="1" customHeight="1">
      <c r="A593" s="1066" t="s">
        <v>1060</v>
      </c>
      <c r="B593" s="1060">
        <f t="shared" si="76"/>
        <v>4</v>
      </c>
      <c r="C593" s="1077">
        <v>1.8081275720164613E-2</v>
      </c>
      <c r="D593" s="1287">
        <v>0</v>
      </c>
      <c r="E593" s="1077" t="str">
        <f>IFERROR(AVERAGE(F593:AO593), " ")</f>
        <v xml:space="preserve"> </v>
      </c>
      <c r="F593" s="1044"/>
      <c r="G593" s="1044"/>
      <c r="H593" s="1044"/>
      <c r="I593" s="1044"/>
      <c r="J593" s="1044"/>
      <c r="K593" s="1044"/>
      <c r="L593" s="1063"/>
      <c r="M593" s="1063"/>
      <c r="N593" s="1063"/>
      <c r="O593" s="1063"/>
      <c r="P593" s="1063"/>
      <c r="Q593" s="1063"/>
      <c r="R593" s="1063"/>
      <c r="S593" s="1063"/>
      <c r="T593" s="1063"/>
      <c r="U593" s="1063"/>
      <c r="V593" s="1063"/>
      <c r="W593" s="1063"/>
      <c r="X593" s="1063"/>
      <c r="Y593" s="1063"/>
      <c r="Z593" s="1063"/>
      <c r="AA593" s="1063"/>
      <c r="AB593" s="1063"/>
      <c r="AC593" s="1063"/>
      <c r="AD593" s="1063"/>
      <c r="AE593" s="1063"/>
      <c r="AF593" s="1063"/>
      <c r="AG593" s="1063"/>
      <c r="AH593" s="1063"/>
      <c r="AI593" s="1063"/>
      <c r="AJ593" s="1063"/>
      <c r="AK593" s="1063"/>
      <c r="AL593" s="1063"/>
      <c r="AM593" s="1063"/>
      <c r="AN593" s="1063"/>
      <c r="AO593" s="1063"/>
      <c r="AP593" s="1074"/>
      <c r="AQ593" s="1286" t="str">
        <f t="shared" si="77"/>
        <v xml:space="preserve"> </v>
      </c>
      <c r="AR593" s="1282">
        <f t="shared" si="78"/>
        <v>0</v>
      </c>
      <c r="AS593" s="1065"/>
    </row>
    <row r="594" spans="1:47" ht="12.75" hidden="1" customHeight="1">
      <c r="A594" s="1059" t="s">
        <v>814</v>
      </c>
      <c r="B594" s="1060" t="str">
        <f t="shared" si="76"/>
        <v xml:space="preserve"> </v>
      </c>
      <c r="C594" s="1077" t="s">
        <v>514</v>
      </c>
      <c r="D594" s="1282">
        <v>0</v>
      </c>
      <c r="E594" s="1077" t="str">
        <f>IFERROR(AVERAGEA(F594:AO594), " ")</f>
        <v xml:space="preserve"> </v>
      </c>
      <c r="F594" s="1006"/>
      <c r="G594" s="1006"/>
      <c r="H594" s="1006"/>
      <c r="I594" s="1006"/>
      <c r="J594" s="1006"/>
      <c r="K594" s="1006"/>
      <c r="L594" s="1062"/>
      <c r="M594" s="1062"/>
      <c r="N594" s="1062"/>
      <c r="O594" s="1062"/>
      <c r="P594" s="1062"/>
      <c r="Q594" s="1062"/>
      <c r="R594" s="1062"/>
      <c r="S594" s="1062"/>
      <c r="T594" s="1062"/>
      <c r="U594" s="1062"/>
      <c r="V594" s="1062"/>
      <c r="W594" s="1062"/>
      <c r="X594" s="1062"/>
      <c r="Y594" s="1062"/>
      <c r="Z594" s="1062"/>
      <c r="AA594" s="1062"/>
      <c r="AB594" s="1062"/>
      <c r="AC594" s="1062"/>
      <c r="AD594" s="1062"/>
      <c r="AE594" s="1062"/>
      <c r="AF594" s="1062"/>
      <c r="AG594" s="1062"/>
      <c r="AH594" s="1062"/>
      <c r="AI594" s="1062"/>
      <c r="AJ594" s="1062"/>
      <c r="AK594" s="1062"/>
      <c r="AL594" s="1062"/>
      <c r="AM594" s="1062"/>
      <c r="AN594" s="1062"/>
      <c r="AO594" s="1063"/>
      <c r="AP594" s="1074"/>
      <c r="AQ594" s="1286" t="str">
        <f t="shared" si="77"/>
        <v xml:space="preserve"> </v>
      </c>
      <c r="AR594" s="1282">
        <f t="shared" si="78"/>
        <v>0</v>
      </c>
      <c r="AS594" s="1065"/>
    </row>
    <row r="595" spans="1:47" ht="12.75" hidden="1" customHeight="1">
      <c r="A595" s="1066" t="s">
        <v>899</v>
      </c>
      <c r="B595" s="1060" t="str">
        <f t="shared" si="76"/>
        <v xml:space="preserve"> </v>
      </c>
      <c r="C595" s="1077" t="str">
        <f>AQ595</f>
        <v xml:space="preserve"> </v>
      </c>
      <c r="D595" s="1287">
        <v>0</v>
      </c>
      <c r="E595" s="1077" t="str">
        <f>IFERROR(AVERAGE(F595:AO595), " ")</f>
        <v xml:space="preserve"> </v>
      </c>
      <c r="F595" s="1044"/>
      <c r="G595" s="1044"/>
      <c r="H595" s="1044"/>
      <c r="I595" s="1044"/>
      <c r="J595" s="1044"/>
      <c r="K595" s="1044"/>
      <c r="L595" s="1063"/>
      <c r="M595" s="1063"/>
      <c r="N595" s="1063"/>
      <c r="O595" s="1063"/>
      <c r="P595" s="1063"/>
      <c r="Q595" s="1063"/>
      <c r="R595" s="1063"/>
      <c r="S595" s="1063"/>
      <c r="T595" s="1063"/>
      <c r="U595" s="1063"/>
      <c r="V595" s="1063"/>
      <c r="W595" s="1063"/>
      <c r="X595" s="1063"/>
      <c r="Y595" s="1063"/>
      <c r="Z595" s="1063"/>
      <c r="AA595" s="1063"/>
      <c r="AB595" s="1063"/>
      <c r="AC595" s="1063"/>
      <c r="AD595" s="1063"/>
      <c r="AE595" s="1063"/>
      <c r="AF595" s="1063"/>
      <c r="AG595" s="1063"/>
      <c r="AH595" s="1063"/>
      <c r="AI595" s="1063"/>
      <c r="AJ595" s="1063"/>
      <c r="AK595" s="1063"/>
      <c r="AL595" s="1063"/>
      <c r="AM595" s="1063"/>
      <c r="AN595" s="1063"/>
      <c r="AO595" s="1063"/>
      <c r="AP595" s="1074"/>
      <c r="AQ595" s="1286" t="str">
        <f t="shared" si="77"/>
        <v xml:space="preserve"> </v>
      </c>
      <c r="AR595" s="1282">
        <f t="shared" si="78"/>
        <v>0</v>
      </c>
      <c r="AS595" s="1065"/>
    </row>
    <row r="596" spans="1:47" ht="12.75" hidden="1" customHeight="1">
      <c r="A596" s="1066" t="s">
        <v>894</v>
      </c>
      <c r="B596" s="1060" t="str">
        <f t="shared" si="76"/>
        <v xml:space="preserve"> </v>
      </c>
      <c r="C596" s="1077" t="s">
        <v>514</v>
      </c>
      <c r="D596" s="1282">
        <v>0</v>
      </c>
      <c r="E596" s="1077" t="str">
        <f t="shared" ref="E596:E604" si="79">IFERROR(AVERAGEA(F596:AO596), " ")</f>
        <v xml:space="preserve"> </v>
      </c>
      <c r="F596" s="1044"/>
      <c r="G596" s="1044"/>
      <c r="H596" s="1006"/>
      <c r="I596" s="1044"/>
      <c r="J596" s="1044"/>
      <c r="K596" s="1044"/>
      <c r="L596" s="1063"/>
      <c r="M596" s="1063"/>
      <c r="N596" s="1062"/>
      <c r="O596" s="1062"/>
      <c r="P596" s="1062"/>
      <c r="Q596" s="1062"/>
      <c r="R596" s="1062"/>
      <c r="S596" s="1062"/>
      <c r="T596" s="1062"/>
      <c r="U596" s="1062"/>
      <c r="V596" s="1062"/>
      <c r="W596" s="1062"/>
      <c r="X596" s="1062"/>
      <c r="Y596" s="1062"/>
      <c r="Z596" s="1062"/>
      <c r="AA596" s="1062"/>
      <c r="AB596" s="1062"/>
      <c r="AC596" s="1062"/>
      <c r="AD596" s="1062"/>
      <c r="AE596" s="1062"/>
      <c r="AF596" s="1062"/>
      <c r="AG596" s="1062"/>
      <c r="AH596" s="1062"/>
      <c r="AI596" s="1062"/>
      <c r="AJ596" s="1062"/>
      <c r="AK596" s="1062"/>
      <c r="AL596" s="1062"/>
      <c r="AM596" s="1062"/>
      <c r="AN596" s="1062"/>
      <c r="AO596" s="1063"/>
      <c r="AP596" s="1074"/>
      <c r="AQ596" s="1286" t="str">
        <f t="shared" si="77"/>
        <v xml:space="preserve"> </v>
      </c>
      <c r="AR596" s="1282">
        <f t="shared" si="78"/>
        <v>0</v>
      </c>
      <c r="AS596" s="1065"/>
    </row>
    <row r="597" spans="1:47" ht="12.75" hidden="1" customHeight="1">
      <c r="A597" s="1066" t="s">
        <v>1061</v>
      </c>
      <c r="B597" s="1060" t="str">
        <f t="shared" si="76"/>
        <v xml:space="preserve"> </v>
      </c>
      <c r="C597" s="1077" t="s">
        <v>514</v>
      </c>
      <c r="D597" s="1282">
        <v>0</v>
      </c>
      <c r="E597" s="1077" t="str">
        <f t="shared" si="79"/>
        <v xml:space="preserve"> </v>
      </c>
      <c r="F597" s="1044"/>
      <c r="G597" s="1044"/>
      <c r="H597" s="1006"/>
      <c r="I597" s="1044"/>
      <c r="J597" s="1044"/>
      <c r="K597" s="1044"/>
      <c r="L597" s="1063"/>
      <c r="M597" s="1063"/>
      <c r="N597" s="1062"/>
      <c r="O597" s="1062"/>
      <c r="P597" s="1062"/>
      <c r="Q597" s="1062"/>
      <c r="R597" s="1062"/>
      <c r="S597" s="1062"/>
      <c r="T597" s="1062"/>
      <c r="U597" s="1062"/>
      <c r="V597" s="1062"/>
      <c r="W597" s="1062"/>
      <c r="X597" s="1062"/>
      <c r="Y597" s="1062"/>
      <c r="Z597" s="1062"/>
      <c r="AA597" s="1062"/>
      <c r="AB597" s="1062"/>
      <c r="AC597" s="1062"/>
      <c r="AD597" s="1062"/>
      <c r="AE597" s="1062"/>
      <c r="AF597" s="1062"/>
      <c r="AG597" s="1062"/>
      <c r="AH597" s="1062"/>
      <c r="AI597" s="1062"/>
      <c r="AJ597" s="1062"/>
      <c r="AK597" s="1062"/>
      <c r="AL597" s="1062"/>
      <c r="AM597" s="1062"/>
      <c r="AN597" s="1062"/>
      <c r="AO597" s="1063"/>
      <c r="AP597" s="1074"/>
      <c r="AQ597" s="1286" t="str">
        <f t="shared" si="77"/>
        <v xml:space="preserve"> </v>
      </c>
      <c r="AR597" s="1282">
        <f t="shared" si="78"/>
        <v>0</v>
      </c>
      <c r="AS597" s="1065"/>
    </row>
    <row r="598" spans="1:47" ht="12.75" hidden="1" customHeight="1">
      <c r="A598" s="1066" t="s">
        <v>924</v>
      </c>
      <c r="B598" s="1060" t="str">
        <f t="shared" si="76"/>
        <v xml:space="preserve"> </v>
      </c>
      <c r="C598" s="1077" t="s">
        <v>514</v>
      </c>
      <c r="D598" s="1282">
        <v>0</v>
      </c>
      <c r="E598" s="1077" t="str">
        <f t="shared" si="79"/>
        <v xml:space="preserve"> </v>
      </c>
      <c r="F598" s="1006"/>
      <c r="G598" s="1006"/>
      <c r="H598" s="1068"/>
      <c r="I598" s="1068"/>
      <c r="J598" s="1006"/>
      <c r="K598" s="1006"/>
      <c r="L598" s="1062"/>
      <c r="M598" s="1062"/>
      <c r="N598" s="1070"/>
      <c r="O598" s="1070"/>
      <c r="P598" s="1070"/>
      <c r="Q598" s="1070"/>
      <c r="R598" s="1070"/>
      <c r="S598" s="1070"/>
      <c r="T598" s="1070"/>
      <c r="U598" s="1070"/>
      <c r="V598" s="1070"/>
      <c r="W598" s="1070"/>
      <c r="X598" s="1070"/>
      <c r="Y598" s="1070"/>
      <c r="Z598" s="1070"/>
      <c r="AA598" s="1070"/>
      <c r="AB598" s="1070"/>
      <c r="AC598" s="1070"/>
      <c r="AD598" s="1070"/>
      <c r="AE598" s="1070"/>
      <c r="AF598" s="1070"/>
      <c r="AG598" s="1070"/>
      <c r="AH598" s="1070"/>
      <c r="AI598" s="1070"/>
      <c r="AJ598" s="1070"/>
      <c r="AK598" s="1070"/>
      <c r="AL598" s="1070"/>
      <c r="AM598" s="1070"/>
      <c r="AN598" s="1070"/>
      <c r="AO598" s="1069"/>
      <c r="AP598" s="1074"/>
      <c r="AQ598" s="1286" t="str">
        <f t="shared" si="77"/>
        <v xml:space="preserve"> </v>
      </c>
      <c r="AR598" s="1282">
        <f t="shared" si="78"/>
        <v>0</v>
      </c>
      <c r="AS598" s="1065"/>
    </row>
    <row r="599" spans="1:47" ht="12.75" hidden="1" customHeight="1">
      <c r="A599" s="1066" t="s">
        <v>1062</v>
      </c>
      <c r="B599" s="1060" t="str">
        <f t="shared" si="76"/>
        <v xml:space="preserve"> </v>
      </c>
      <c r="C599" s="1077" t="s">
        <v>514</v>
      </c>
      <c r="D599" s="1282">
        <v>0</v>
      </c>
      <c r="E599" s="1077" t="str">
        <f t="shared" si="79"/>
        <v xml:space="preserve"> </v>
      </c>
      <c r="F599" s="1019"/>
      <c r="G599" s="1019"/>
      <c r="H599" s="1068"/>
      <c r="I599" s="1019"/>
      <c r="J599" s="1019"/>
      <c r="K599" s="1019"/>
      <c r="L599" s="1069"/>
      <c r="M599" s="1069"/>
      <c r="N599" s="1070"/>
      <c r="O599" s="1070"/>
      <c r="P599" s="1070"/>
      <c r="Q599" s="1070"/>
      <c r="R599" s="1070"/>
      <c r="S599" s="1070"/>
      <c r="T599" s="1070"/>
      <c r="U599" s="1070"/>
      <c r="V599" s="1070"/>
      <c r="W599" s="1070"/>
      <c r="X599" s="1070"/>
      <c r="Y599" s="1070"/>
      <c r="Z599" s="1070"/>
      <c r="AA599" s="1070"/>
      <c r="AB599" s="1070"/>
      <c r="AC599" s="1070"/>
      <c r="AD599" s="1070"/>
      <c r="AE599" s="1070"/>
      <c r="AF599" s="1070"/>
      <c r="AG599" s="1070"/>
      <c r="AH599" s="1070"/>
      <c r="AI599" s="1070"/>
      <c r="AJ599" s="1070"/>
      <c r="AK599" s="1070"/>
      <c r="AL599" s="1070"/>
      <c r="AM599" s="1070"/>
      <c r="AN599" s="1070"/>
      <c r="AO599" s="1069"/>
      <c r="AP599" s="1074"/>
      <c r="AQ599" s="1286" t="str">
        <f t="shared" si="77"/>
        <v xml:space="preserve"> </v>
      </c>
      <c r="AR599" s="1282">
        <f t="shared" si="78"/>
        <v>0</v>
      </c>
      <c r="AS599" s="1065"/>
    </row>
    <row r="600" spans="1:47" ht="12.75" hidden="1" customHeight="1">
      <c r="A600" s="1066" t="s">
        <v>870</v>
      </c>
      <c r="B600" s="1060" t="str">
        <f t="shared" si="76"/>
        <v xml:space="preserve"> </v>
      </c>
      <c r="C600" s="1077" t="s">
        <v>514</v>
      </c>
      <c r="D600" s="1282">
        <v>0</v>
      </c>
      <c r="E600" s="1077" t="str">
        <f t="shared" si="79"/>
        <v xml:space="preserve"> </v>
      </c>
      <c r="F600" s="1044"/>
      <c r="G600" s="1044"/>
      <c r="H600" s="1006"/>
      <c r="I600" s="1044"/>
      <c r="J600" s="1044"/>
      <c r="K600" s="1044"/>
      <c r="L600" s="1063"/>
      <c r="M600" s="1063"/>
      <c r="N600" s="1062"/>
      <c r="O600" s="1062"/>
      <c r="P600" s="1062"/>
      <c r="Q600" s="1062"/>
      <c r="R600" s="1062"/>
      <c r="S600" s="1062"/>
      <c r="T600" s="1062"/>
      <c r="U600" s="1062"/>
      <c r="V600" s="1062"/>
      <c r="W600" s="1062"/>
      <c r="X600" s="1062"/>
      <c r="Y600" s="1062"/>
      <c r="Z600" s="1062"/>
      <c r="AA600" s="1062"/>
      <c r="AB600" s="1062"/>
      <c r="AC600" s="1062"/>
      <c r="AD600" s="1062"/>
      <c r="AE600" s="1062"/>
      <c r="AF600" s="1062"/>
      <c r="AG600" s="1062"/>
      <c r="AH600" s="1062"/>
      <c r="AI600" s="1062"/>
      <c r="AJ600" s="1062"/>
      <c r="AK600" s="1062"/>
      <c r="AL600" s="1062"/>
      <c r="AM600" s="1062"/>
      <c r="AN600" s="1062"/>
      <c r="AO600" s="1063"/>
      <c r="AP600" s="1074"/>
      <c r="AQ600" s="1286" t="str">
        <f t="shared" si="77"/>
        <v xml:space="preserve"> </v>
      </c>
      <c r="AR600" s="1282">
        <f t="shared" si="78"/>
        <v>0</v>
      </c>
      <c r="AS600" s="1065"/>
    </row>
    <row r="601" spans="1:47" ht="12.75" hidden="1" customHeight="1">
      <c r="A601" s="1066" t="s">
        <v>1330</v>
      </c>
      <c r="B601" s="1060" t="str">
        <f t="shared" si="76"/>
        <v xml:space="preserve"> </v>
      </c>
      <c r="C601" s="1077" t="s">
        <v>514</v>
      </c>
      <c r="D601" s="1282">
        <v>0</v>
      </c>
      <c r="E601" s="1077" t="str">
        <f t="shared" si="79"/>
        <v xml:space="preserve"> </v>
      </c>
      <c r="F601" s="1044"/>
      <c r="G601" s="1044"/>
      <c r="H601" s="1044"/>
      <c r="I601" s="1044"/>
      <c r="J601" s="1044"/>
      <c r="K601" s="1044"/>
      <c r="L601" s="1063"/>
      <c r="M601" s="1063"/>
      <c r="N601" s="1063"/>
      <c r="O601" s="1063"/>
      <c r="P601" s="1063"/>
      <c r="Q601" s="1063"/>
      <c r="R601" s="1063"/>
      <c r="S601" s="1063"/>
      <c r="T601" s="1063"/>
      <c r="U601" s="1063"/>
      <c r="V601" s="1063"/>
      <c r="W601" s="1063"/>
      <c r="X601" s="1063"/>
      <c r="Y601" s="1063"/>
      <c r="Z601" s="1063"/>
      <c r="AA601" s="1063"/>
      <c r="AB601" s="1063"/>
      <c r="AC601" s="1063"/>
      <c r="AD601" s="1063"/>
      <c r="AE601" s="1063"/>
      <c r="AF601" s="1063"/>
      <c r="AG601" s="1063"/>
      <c r="AH601" s="1063"/>
      <c r="AI601" s="1063"/>
      <c r="AJ601" s="1063"/>
      <c r="AK601" s="1063"/>
      <c r="AL601" s="1063"/>
      <c r="AM601" s="1063"/>
      <c r="AN601" s="1063"/>
      <c r="AO601" s="1063"/>
      <c r="AP601" s="1074"/>
      <c r="AQ601" s="1286" t="str">
        <f t="shared" si="77"/>
        <v xml:space="preserve"> </v>
      </c>
      <c r="AR601" s="1282">
        <f t="shared" si="78"/>
        <v>0</v>
      </c>
      <c r="AS601" s="1065"/>
      <c r="AU601" s="1053"/>
    </row>
    <row r="602" spans="1:47" ht="12.75" hidden="1" customHeight="1">
      <c r="A602" s="1066" t="s">
        <v>1065</v>
      </c>
      <c r="B602" s="1060" t="str">
        <f t="shared" si="76"/>
        <v xml:space="preserve"> </v>
      </c>
      <c r="C602" s="1077" t="s">
        <v>514</v>
      </c>
      <c r="D602" s="1282">
        <v>0</v>
      </c>
      <c r="E602" s="1077" t="str">
        <f t="shared" si="79"/>
        <v xml:space="preserve"> </v>
      </c>
      <c r="F602" s="1044"/>
      <c r="G602" s="1044"/>
      <c r="H602" s="1006"/>
      <c r="I602" s="1044"/>
      <c r="J602" s="1044"/>
      <c r="K602" s="1044"/>
      <c r="L602" s="1063"/>
      <c r="M602" s="1063"/>
      <c r="N602" s="1062"/>
      <c r="O602" s="1062"/>
      <c r="P602" s="1062"/>
      <c r="Q602" s="1062"/>
      <c r="R602" s="1062"/>
      <c r="S602" s="1062"/>
      <c r="T602" s="1062"/>
      <c r="U602" s="1062"/>
      <c r="V602" s="1062"/>
      <c r="W602" s="1062"/>
      <c r="X602" s="1062"/>
      <c r="Y602" s="1062"/>
      <c r="Z602" s="1062"/>
      <c r="AA602" s="1062"/>
      <c r="AB602" s="1062"/>
      <c r="AC602" s="1062"/>
      <c r="AD602" s="1062"/>
      <c r="AE602" s="1062"/>
      <c r="AF602" s="1062"/>
      <c r="AG602" s="1062"/>
      <c r="AH602" s="1062"/>
      <c r="AI602" s="1062"/>
      <c r="AJ602" s="1062"/>
      <c r="AK602" s="1062"/>
      <c r="AL602" s="1062"/>
      <c r="AM602" s="1062"/>
      <c r="AN602" s="1062"/>
      <c r="AO602" s="1063"/>
      <c r="AP602" s="1074"/>
      <c r="AQ602" s="1286" t="str">
        <f t="shared" si="77"/>
        <v xml:space="preserve"> </v>
      </c>
      <c r="AR602" s="1282">
        <f t="shared" si="78"/>
        <v>0</v>
      </c>
      <c r="AS602" s="1065"/>
    </row>
    <row r="603" spans="1:47" ht="12.75" hidden="1" customHeight="1">
      <c r="A603" s="1066" t="s">
        <v>881</v>
      </c>
      <c r="B603" s="1060" t="str">
        <f t="shared" si="76"/>
        <v xml:space="preserve"> </v>
      </c>
      <c r="C603" s="1077" t="s">
        <v>514</v>
      </c>
      <c r="D603" s="1282">
        <v>0</v>
      </c>
      <c r="E603" s="1077" t="str">
        <f t="shared" si="79"/>
        <v xml:space="preserve"> </v>
      </c>
      <c r="F603" s="1044"/>
      <c r="G603" s="1044"/>
      <c r="H603" s="1044"/>
      <c r="I603" s="1044"/>
      <c r="J603" s="1044"/>
      <c r="K603" s="1044"/>
      <c r="L603" s="1063"/>
      <c r="M603" s="1063"/>
      <c r="N603" s="1063"/>
      <c r="O603" s="1063"/>
      <c r="P603" s="1063"/>
      <c r="Q603" s="1063"/>
      <c r="R603" s="1063"/>
      <c r="S603" s="1063"/>
      <c r="T603" s="1063"/>
      <c r="U603" s="1063"/>
      <c r="V603" s="1063"/>
      <c r="W603" s="1063"/>
      <c r="X603" s="1063"/>
      <c r="Y603" s="1063"/>
      <c r="Z603" s="1063"/>
      <c r="AA603" s="1063"/>
      <c r="AB603" s="1063"/>
      <c r="AC603" s="1063"/>
      <c r="AD603" s="1063"/>
      <c r="AE603" s="1063"/>
      <c r="AF603" s="1063"/>
      <c r="AG603" s="1063"/>
      <c r="AH603" s="1063"/>
      <c r="AI603" s="1063"/>
      <c r="AJ603" s="1063"/>
      <c r="AK603" s="1063"/>
      <c r="AL603" s="1063"/>
      <c r="AM603" s="1063"/>
      <c r="AN603" s="1063"/>
      <c r="AO603" s="1063"/>
      <c r="AP603" s="1074"/>
      <c r="AQ603" s="1286" t="str">
        <f t="shared" si="77"/>
        <v xml:space="preserve"> </v>
      </c>
      <c r="AR603" s="1282">
        <f t="shared" si="78"/>
        <v>0</v>
      </c>
      <c r="AS603" s="1065"/>
      <c r="AU603" s="1053"/>
    </row>
    <row r="604" spans="1:47" ht="12.75" hidden="1" customHeight="1">
      <c r="A604" s="1059" t="s">
        <v>1230</v>
      </c>
      <c r="B604" s="1060" t="str">
        <f t="shared" si="76"/>
        <v xml:space="preserve"> </v>
      </c>
      <c r="C604" s="1077" t="s">
        <v>514</v>
      </c>
      <c r="D604" s="1282">
        <v>0</v>
      </c>
      <c r="E604" s="1077" t="str">
        <f t="shared" si="79"/>
        <v xml:space="preserve"> </v>
      </c>
      <c r="F604" s="1006"/>
      <c r="G604" s="1006"/>
      <c r="H604" s="1006"/>
      <c r="I604" s="1006"/>
      <c r="J604" s="1006"/>
      <c r="K604" s="1006"/>
      <c r="L604" s="1062"/>
      <c r="M604" s="1062"/>
      <c r="N604" s="1062"/>
      <c r="O604" s="1062"/>
      <c r="P604" s="1062"/>
      <c r="Q604" s="1062"/>
      <c r="R604" s="1062"/>
      <c r="S604" s="1062"/>
      <c r="T604" s="1062"/>
      <c r="U604" s="1062"/>
      <c r="V604" s="1062"/>
      <c r="W604" s="1062"/>
      <c r="X604" s="1062"/>
      <c r="Y604" s="1062"/>
      <c r="Z604" s="1062"/>
      <c r="AA604" s="1062"/>
      <c r="AB604" s="1062"/>
      <c r="AC604" s="1062"/>
      <c r="AD604" s="1062"/>
      <c r="AE604" s="1062"/>
      <c r="AF604" s="1062"/>
      <c r="AG604" s="1062"/>
      <c r="AH604" s="1062"/>
      <c r="AI604" s="1062"/>
      <c r="AJ604" s="1062"/>
      <c r="AK604" s="1062"/>
      <c r="AL604" s="1062"/>
      <c r="AM604" s="1062"/>
      <c r="AN604" s="1062"/>
      <c r="AO604" s="1063"/>
      <c r="AP604" s="1074"/>
      <c r="AQ604" s="1286" t="str">
        <f t="shared" si="77"/>
        <v xml:space="preserve"> </v>
      </c>
      <c r="AR604" s="1282">
        <f t="shared" si="78"/>
        <v>0</v>
      </c>
      <c r="AS604" s="1065"/>
    </row>
    <row r="605" spans="1:47" ht="12.75" hidden="1" customHeight="1">
      <c r="A605" s="1066" t="s">
        <v>1182</v>
      </c>
      <c r="B605" s="1060" t="str">
        <f t="shared" si="76"/>
        <v xml:space="preserve"> </v>
      </c>
      <c r="C605" s="1077" t="s">
        <v>514</v>
      </c>
      <c r="D605" s="1287">
        <v>0</v>
      </c>
      <c r="E605" s="1077" t="str">
        <f>IFERROR(AVERAGE(F605:AO605), " ")</f>
        <v xml:space="preserve"> </v>
      </c>
      <c r="F605" s="1044"/>
      <c r="G605" s="1044"/>
      <c r="H605" s="1044"/>
      <c r="I605" s="1044"/>
      <c r="J605" s="1044"/>
      <c r="K605" s="1044"/>
      <c r="L605" s="1063"/>
      <c r="M605" s="1063"/>
      <c r="N605" s="1063"/>
      <c r="O605" s="1063"/>
      <c r="P605" s="1063"/>
      <c r="Q605" s="1063"/>
      <c r="R605" s="1063"/>
      <c r="S605" s="1063"/>
      <c r="T605" s="1063"/>
      <c r="U605" s="1063"/>
      <c r="V605" s="1063"/>
      <c r="W605" s="1063"/>
      <c r="X605" s="1063"/>
      <c r="Y605" s="1063"/>
      <c r="Z605" s="1063"/>
      <c r="AA605" s="1063"/>
      <c r="AB605" s="1063"/>
      <c r="AC605" s="1063"/>
      <c r="AD605" s="1063"/>
      <c r="AE605" s="1063"/>
      <c r="AF605" s="1063"/>
      <c r="AG605" s="1063"/>
      <c r="AH605" s="1063"/>
      <c r="AI605" s="1063"/>
      <c r="AJ605" s="1063"/>
      <c r="AK605" s="1063"/>
      <c r="AL605" s="1063"/>
      <c r="AM605" s="1063"/>
      <c r="AN605" s="1063"/>
      <c r="AO605" s="1063"/>
      <c r="AP605" s="1074"/>
      <c r="AQ605" s="1286" t="str">
        <f t="shared" si="77"/>
        <v xml:space="preserve"> </v>
      </c>
      <c r="AR605" s="1282">
        <f t="shared" si="78"/>
        <v>0</v>
      </c>
      <c r="AS605" s="1065"/>
    </row>
    <row r="606" spans="1:47" ht="12.75" hidden="1" customHeight="1">
      <c r="A606" s="1059" t="s">
        <v>1231</v>
      </c>
      <c r="B606" s="1060" t="str">
        <f t="shared" si="76"/>
        <v xml:space="preserve"> </v>
      </c>
      <c r="C606" s="1077" t="s">
        <v>514</v>
      </c>
      <c r="D606" s="1282">
        <v>0</v>
      </c>
      <c r="E606" s="1077" t="str">
        <f>IFERROR(AVERAGEA(F606:AO606), " ")</f>
        <v xml:space="preserve"> </v>
      </c>
      <c r="F606" s="1006"/>
      <c r="G606" s="1006"/>
      <c r="H606" s="1006"/>
      <c r="I606" s="1006"/>
      <c r="J606" s="1006"/>
      <c r="K606" s="1006"/>
      <c r="L606" s="1062"/>
      <c r="M606" s="1062"/>
      <c r="N606" s="1062"/>
      <c r="O606" s="1062"/>
      <c r="P606" s="1062"/>
      <c r="Q606" s="1062"/>
      <c r="R606" s="1062"/>
      <c r="S606" s="1062"/>
      <c r="T606" s="1062"/>
      <c r="U606" s="1062"/>
      <c r="V606" s="1062"/>
      <c r="W606" s="1062"/>
      <c r="X606" s="1062"/>
      <c r="Y606" s="1062"/>
      <c r="Z606" s="1062"/>
      <c r="AA606" s="1062"/>
      <c r="AB606" s="1062"/>
      <c r="AC606" s="1062"/>
      <c r="AD606" s="1062"/>
      <c r="AE606" s="1062"/>
      <c r="AF606" s="1062"/>
      <c r="AG606" s="1062"/>
      <c r="AH606" s="1062"/>
      <c r="AI606" s="1062"/>
      <c r="AJ606" s="1062"/>
      <c r="AK606" s="1062"/>
      <c r="AL606" s="1062"/>
      <c r="AM606" s="1062"/>
      <c r="AN606" s="1062"/>
      <c r="AO606" s="1063"/>
      <c r="AP606" s="1074"/>
      <c r="AQ606" s="1286" t="str">
        <f t="shared" si="77"/>
        <v xml:space="preserve"> </v>
      </c>
      <c r="AR606" s="1282">
        <f t="shared" si="78"/>
        <v>0</v>
      </c>
      <c r="AS606" s="1065"/>
    </row>
    <row r="607" spans="1:47" ht="12.75" hidden="1" customHeight="1">
      <c r="A607" s="1059" t="s">
        <v>548</v>
      </c>
      <c r="B607" s="1060" t="str">
        <f t="shared" si="76"/>
        <v xml:space="preserve"> </v>
      </c>
      <c r="C607" s="1077" t="s">
        <v>514</v>
      </c>
      <c r="D607" s="1282">
        <v>0</v>
      </c>
      <c r="E607" s="1077" t="str">
        <f>IFERROR(AVERAGEA(F607:AO607), " ")</f>
        <v xml:space="preserve"> </v>
      </c>
      <c r="F607" s="1006"/>
      <c r="G607" s="1006"/>
      <c r="H607" s="1006"/>
      <c r="I607" s="1006"/>
      <c r="J607" s="1006"/>
      <c r="K607" s="1006"/>
      <c r="L607" s="1062"/>
      <c r="M607" s="1062"/>
      <c r="N607" s="1062"/>
      <c r="O607" s="1062"/>
      <c r="P607" s="1062"/>
      <c r="Q607" s="1062"/>
      <c r="R607" s="1062"/>
      <c r="S607" s="1062"/>
      <c r="T607" s="1062"/>
      <c r="U607" s="1062"/>
      <c r="V607" s="1062"/>
      <c r="W607" s="1062"/>
      <c r="X607" s="1062"/>
      <c r="Y607" s="1062"/>
      <c r="Z607" s="1062"/>
      <c r="AA607" s="1062"/>
      <c r="AB607" s="1062"/>
      <c r="AC607" s="1062"/>
      <c r="AD607" s="1062"/>
      <c r="AE607" s="1062"/>
      <c r="AF607" s="1062"/>
      <c r="AG607" s="1062"/>
      <c r="AH607" s="1062"/>
      <c r="AI607" s="1062"/>
      <c r="AJ607" s="1062"/>
      <c r="AK607" s="1062"/>
      <c r="AL607" s="1062"/>
      <c r="AM607" s="1062"/>
      <c r="AN607" s="1062"/>
      <c r="AO607" s="1063"/>
      <c r="AP607" s="1064"/>
      <c r="AQ607" s="1286" t="str">
        <f t="shared" si="77"/>
        <v xml:space="preserve"> </v>
      </c>
      <c r="AR607" s="1282">
        <f t="shared" si="78"/>
        <v>0</v>
      </c>
      <c r="AS607" s="1065"/>
    </row>
    <row r="608" spans="1:47" ht="12.75" hidden="1" customHeight="1">
      <c r="A608" s="1059" t="s">
        <v>219</v>
      </c>
      <c r="B608" s="1060" t="str">
        <f t="shared" si="76"/>
        <v xml:space="preserve"> </v>
      </c>
      <c r="C608" s="1077" t="s">
        <v>514</v>
      </c>
      <c r="D608" s="1282">
        <v>0</v>
      </c>
      <c r="E608" s="1077" t="str">
        <f>IFERROR(AVERAGEA(F608:AO608), " ")</f>
        <v xml:space="preserve"> </v>
      </c>
      <c r="F608" s="1006"/>
      <c r="G608" s="1006"/>
      <c r="H608" s="1006"/>
      <c r="I608" s="1006"/>
      <c r="J608" s="1006"/>
      <c r="K608" s="1006"/>
      <c r="L608" s="1062"/>
      <c r="M608" s="1062"/>
      <c r="N608" s="1062"/>
      <c r="O608" s="1062"/>
      <c r="P608" s="1062"/>
      <c r="Q608" s="1062"/>
      <c r="R608" s="1062"/>
      <c r="S608" s="1062"/>
      <c r="T608" s="1062"/>
      <c r="U608" s="1062"/>
      <c r="V608" s="1062"/>
      <c r="W608" s="1062"/>
      <c r="X608" s="1062"/>
      <c r="Y608" s="1062"/>
      <c r="Z608" s="1062"/>
      <c r="AA608" s="1062"/>
      <c r="AB608" s="1062"/>
      <c r="AC608" s="1062"/>
      <c r="AD608" s="1062"/>
      <c r="AE608" s="1062"/>
      <c r="AF608" s="1062"/>
      <c r="AG608" s="1062"/>
      <c r="AH608" s="1062"/>
      <c r="AI608" s="1062"/>
      <c r="AJ608" s="1062"/>
      <c r="AK608" s="1062"/>
      <c r="AL608" s="1062"/>
      <c r="AM608" s="1062"/>
      <c r="AN608" s="1062"/>
      <c r="AO608" s="1063"/>
      <c r="AP608" s="1064"/>
      <c r="AQ608" s="1286" t="str">
        <f t="shared" si="77"/>
        <v xml:space="preserve"> </v>
      </c>
      <c r="AR608" s="1282">
        <f t="shared" si="78"/>
        <v>0</v>
      </c>
      <c r="AS608" s="1065"/>
    </row>
    <row r="609" spans="1:47" ht="12.75" hidden="1" customHeight="1">
      <c r="A609" s="1066" t="s">
        <v>882</v>
      </c>
      <c r="B609" s="1060">
        <v>4</v>
      </c>
      <c r="C609" s="1077" t="s">
        <v>514</v>
      </c>
      <c r="D609" s="1282">
        <v>0</v>
      </c>
      <c r="E609" s="1077" t="str">
        <f>IFERROR(AVERAGEA(F609:AO609), " ")</f>
        <v xml:space="preserve"> </v>
      </c>
      <c r="F609" s="1044"/>
      <c r="G609" s="1044"/>
      <c r="H609" s="1044"/>
      <c r="I609" s="1044"/>
      <c r="J609" s="1044"/>
      <c r="K609" s="1044"/>
      <c r="L609" s="1063"/>
      <c r="M609" s="1063"/>
      <c r="N609" s="1063"/>
      <c r="O609" s="1063"/>
      <c r="P609" s="1063"/>
      <c r="Q609" s="1063"/>
      <c r="R609" s="1063"/>
      <c r="S609" s="1063"/>
      <c r="T609" s="1063"/>
      <c r="U609" s="1063"/>
      <c r="V609" s="1063"/>
      <c r="W609" s="1063"/>
      <c r="X609" s="1063"/>
      <c r="Y609" s="1063"/>
      <c r="Z609" s="1063"/>
      <c r="AA609" s="1063"/>
      <c r="AB609" s="1063"/>
      <c r="AC609" s="1063"/>
      <c r="AD609" s="1063"/>
      <c r="AE609" s="1063"/>
      <c r="AF609" s="1063"/>
      <c r="AG609" s="1063"/>
      <c r="AH609" s="1063"/>
      <c r="AI609" s="1063"/>
      <c r="AJ609" s="1063"/>
      <c r="AK609" s="1063"/>
      <c r="AL609" s="1063"/>
      <c r="AM609" s="1063"/>
      <c r="AN609" s="1063"/>
      <c r="AO609" s="1063"/>
      <c r="AP609" s="1064"/>
      <c r="AQ609" s="1286" t="str">
        <f t="shared" si="77"/>
        <v xml:space="preserve"> </v>
      </c>
      <c r="AR609" s="1282">
        <f t="shared" si="78"/>
        <v>0</v>
      </c>
      <c r="AS609" s="1065"/>
    </row>
    <row r="610" spans="1:47" ht="12.75" hidden="1" customHeight="1">
      <c r="A610" s="1066" t="s">
        <v>1332</v>
      </c>
      <c r="B610" s="1060" t="str">
        <f t="shared" ref="B610:B615" si="80">IFERROR(MINUTE(B$5)-MINUTE(C610)," ")</f>
        <v xml:space="preserve"> </v>
      </c>
      <c r="C610" s="1077" t="s">
        <v>514</v>
      </c>
      <c r="D610" s="1282">
        <v>0</v>
      </c>
      <c r="E610" s="1077" t="str">
        <f>IFERROR(AVERAGEA(F610:AO610), " ")</f>
        <v xml:space="preserve"> </v>
      </c>
      <c r="F610" s="1044"/>
      <c r="G610" s="1044"/>
      <c r="H610" s="1044"/>
      <c r="I610" s="1044"/>
      <c r="J610" s="1044"/>
      <c r="K610" s="1044"/>
      <c r="L610" s="1063"/>
      <c r="M610" s="1063"/>
      <c r="N610" s="1063"/>
      <c r="O610" s="1063"/>
      <c r="P610" s="1063"/>
      <c r="Q610" s="1063"/>
      <c r="R610" s="1063"/>
      <c r="S610" s="1063"/>
      <c r="T610" s="1063"/>
      <c r="U610" s="1063"/>
      <c r="V610" s="1063"/>
      <c r="W610" s="1063"/>
      <c r="X610" s="1063"/>
      <c r="Y610" s="1063"/>
      <c r="Z610" s="1063"/>
      <c r="AA610" s="1063"/>
      <c r="AB610" s="1063"/>
      <c r="AC610" s="1063"/>
      <c r="AD610" s="1063"/>
      <c r="AE610" s="1063"/>
      <c r="AF610" s="1063"/>
      <c r="AG610" s="1063"/>
      <c r="AH610" s="1063"/>
      <c r="AI610" s="1063"/>
      <c r="AJ610" s="1063"/>
      <c r="AK610" s="1063"/>
      <c r="AL610" s="1063"/>
      <c r="AM610" s="1063"/>
      <c r="AN610" s="1063"/>
      <c r="AO610" s="1063"/>
      <c r="AP610" s="1064"/>
      <c r="AQ610" s="1286" t="str">
        <f t="shared" si="77"/>
        <v xml:space="preserve"> </v>
      </c>
      <c r="AR610" s="1282">
        <f t="shared" si="78"/>
        <v>0</v>
      </c>
      <c r="AS610" s="1065"/>
    </row>
    <row r="611" spans="1:47" ht="12.75" hidden="1" customHeight="1">
      <c r="A611" s="1066" t="s">
        <v>1571</v>
      </c>
      <c r="B611" s="1060">
        <f t="shared" si="80"/>
        <v>12</v>
      </c>
      <c r="C611" s="1077">
        <v>1.3159722222222222E-2</v>
      </c>
      <c r="D611" s="1287">
        <v>0</v>
      </c>
      <c r="E611" s="1077" t="str">
        <f>IFERROR(AVERAGE(F611:AO611), " ")</f>
        <v xml:space="preserve"> </v>
      </c>
      <c r="F611" s="1044"/>
      <c r="G611" s="1044"/>
      <c r="H611" s="1044"/>
      <c r="I611" s="1044"/>
      <c r="J611" s="1044"/>
      <c r="K611" s="1044"/>
      <c r="L611" s="1063"/>
      <c r="M611" s="1063"/>
      <c r="N611" s="1063"/>
      <c r="O611" s="1063"/>
      <c r="P611" s="1063"/>
      <c r="Q611" s="1063"/>
      <c r="R611" s="1063"/>
      <c r="S611" s="1063"/>
      <c r="T611" s="1063"/>
      <c r="U611" s="1063"/>
      <c r="V611" s="1063"/>
      <c r="W611" s="1063"/>
      <c r="X611" s="1063"/>
      <c r="Y611" s="1063"/>
      <c r="Z611" s="1063"/>
      <c r="AA611" s="1063"/>
      <c r="AB611" s="1063"/>
      <c r="AC611" s="1063"/>
      <c r="AD611" s="1063"/>
      <c r="AE611" s="1063"/>
      <c r="AF611" s="1063"/>
      <c r="AG611" s="1063"/>
      <c r="AH611" s="1063"/>
      <c r="AI611" s="1063"/>
      <c r="AJ611" s="1063"/>
      <c r="AK611" s="1063"/>
      <c r="AL611" s="1063"/>
      <c r="AM611" s="1063"/>
      <c r="AN611" s="1063"/>
      <c r="AO611" s="1063"/>
      <c r="AP611" s="1074"/>
      <c r="AQ611" s="1286" t="str">
        <f t="shared" si="77"/>
        <v xml:space="preserve"> </v>
      </c>
      <c r="AR611" s="1282">
        <f t="shared" si="78"/>
        <v>0</v>
      </c>
      <c r="AS611" s="1065"/>
    </row>
    <row r="612" spans="1:47" ht="12.75" hidden="1" customHeight="1">
      <c r="A612" s="1066" t="s">
        <v>1131</v>
      </c>
      <c r="B612" s="1060" t="str">
        <f t="shared" si="80"/>
        <v xml:space="preserve"> </v>
      </c>
      <c r="C612" s="1077" t="s">
        <v>514</v>
      </c>
      <c r="D612" s="1282">
        <v>0</v>
      </c>
      <c r="E612" s="1077" t="str">
        <f>IFERROR(AVERAGEA(F612:AO612), " ")</f>
        <v xml:space="preserve"> </v>
      </c>
      <c r="F612" s="1044"/>
      <c r="G612" s="1044"/>
      <c r="H612" s="1006"/>
      <c r="I612" s="1044"/>
      <c r="J612" s="1044"/>
      <c r="K612" s="1044"/>
      <c r="L612" s="1063"/>
      <c r="M612" s="1063"/>
      <c r="N612" s="1062"/>
      <c r="O612" s="1062"/>
      <c r="P612" s="1062"/>
      <c r="Q612" s="1062"/>
      <c r="R612" s="1062"/>
      <c r="S612" s="1062"/>
      <c r="T612" s="1062"/>
      <c r="U612" s="1062"/>
      <c r="V612" s="1062"/>
      <c r="W612" s="1062"/>
      <c r="X612" s="1062"/>
      <c r="Y612" s="1062"/>
      <c r="Z612" s="1062"/>
      <c r="AA612" s="1062"/>
      <c r="AB612" s="1062"/>
      <c r="AC612" s="1062"/>
      <c r="AD612" s="1062"/>
      <c r="AE612" s="1062"/>
      <c r="AF612" s="1062"/>
      <c r="AG612" s="1062"/>
      <c r="AH612" s="1062"/>
      <c r="AI612" s="1062"/>
      <c r="AJ612" s="1062"/>
      <c r="AK612" s="1062"/>
      <c r="AL612" s="1062"/>
      <c r="AM612" s="1062"/>
      <c r="AN612" s="1062"/>
      <c r="AO612" s="1063"/>
      <c r="AP612" s="1064"/>
      <c r="AQ612" s="1286" t="str">
        <f t="shared" si="77"/>
        <v xml:space="preserve"> </v>
      </c>
      <c r="AR612" s="1282">
        <f t="shared" si="78"/>
        <v>0</v>
      </c>
      <c r="AS612" s="1065"/>
    </row>
    <row r="613" spans="1:47" ht="12.75" hidden="1" customHeight="1">
      <c r="A613" s="1066" t="s">
        <v>1066</v>
      </c>
      <c r="B613" s="1060" t="str">
        <f t="shared" si="80"/>
        <v xml:space="preserve"> </v>
      </c>
      <c r="C613" s="1077" t="s">
        <v>514</v>
      </c>
      <c r="D613" s="1282">
        <v>0</v>
      </c>
      <c r="E613" s="1077" t="str">
        <f>IFERROR(AVERAGEA(F613:AO613), " ")</f>
        <v xml:space="preserve"> </v>
      </c>
      <c r="F613" s="1044"/>
      <c r="G613" s="1044"/>
      <c r="H613" s="1006"/>
      <c r="I613" s="1044"/>
      <c r="J613" s="1044"/>
      <c r="K613" s="1044"/>
      <c r="L613" s="1063"/>
      <c r="M613" s="1063"/>
      <c r="N613" s="1062"/>
      <c r="O613" s="1062"/>
      <c r="P613" s="1062"/>
      <c r="Q613" s="1062"/>
      <c r="R613" s="1062"/>
      <c r="S613" s="1062"/>
      <c r="T613" s="1062"/>
      <c r="U613" s="1062"/>
      <c r="V613" s="1062"/>
      <c r="W613" s="1062"/>
      <c r="X613" s="1062"/>
      <c r="Y613" s="1062"/>
      <c r="Z613" s="1062"/>
      <c r="AA613" s="1062"/>
      <c r="AB613" s="1062"/>
      <c r="AC613" s="1062"/>
      <c r="AD613" s="1062"/>
      <c r="AE613" s="1062"/>
      <c r="AF613" s="1062"/>
      <c r="AG613" s="1062"/>
      <c r="AH613" s="1062"/>
      <c r="AI613" s="1062"/>
      <c r="AJ613" s="1062"/>
      <c r="AK613" s="1062"/>
      <c r="AL613" s="1062"/>
      <c r="AM613" s="1062"/>
      <c r="AN613" s="1062"/>
      <c r="AO613" s="1063"/>
      <c r="AP613" s="1064"/>
      <c r="AQ613" s="1286" t="str">
        <f t="shared" si="77"/>
        <v xml:space="preserve"> </v>
      </c>
      <c r="AR613" s="1282">
        <f t="shared" si="78"/>
        <v>0</v>
      </c>
      <c r="AS613" s="1065"/>
    </row>
    <row r="614" spans="1:47" ht="12.75" hidden="1" customHeight="1">
      <c r="A614" s="1059" t="s">
        <v>211</v>
      </c>
      <c r="B614" s="1060" t="str">
        <f t="shared" si="80"/>
        <v xml:space="preserve"> </v>
      </c>
      <c r="C614" s="1077" t="s">
        <v>514</v>
      </c>
      <c r="D614" s="1282">
        <v>0</v>
      </c>
      <c r="E614" s="1077" t="str">
        <f>IFERROR(AVERAGEA(F614:AO614), " ")</f>
        <v xml:space="preserve"> </v>
      </c>
      <c r="F614" s="1006"/>
      <c r="G614" s="1006"/>
      <c r="H614" s="1006"/>
      <c r="I614" s="1006"/>
      <c r="J614" s="1006"/>
      <c r="K614" s="1006"/>
      <c r="L614" s="1062"/>
      <c r="M614" s="1062"/>
      <c r="N614" s="1062"/>
      <c r="O614" s="1062"/>
      <c r="P614" s="1062"/>
      <c r="Q614" s="1062"/>
      <c r="R614" s="1062"/>
      <c r="S614" s="1062"/>
      <c r="T614" s="1062"/>
      <c r="U614" s="1062"/>
      <c r="V614" s="1062"/>
      <c r="W614" s="1062"/>
      <c r="X614" s="1062"/>
      <c r="Y614" s="1062"/>
      <c r="Z614" s="1062"/>
      <c r="AA614" s="1062"/>
      <c r="AB614" s="1062"/>
      <c r="AC614" s="1062"/>
      <c r="AD614" s="1062"/>
      <c r="AE614" s="1062"/>
      <c r="AF614" s="1062"/>
      <c r="AG614" s="1062"/>
      <c r="AH614" s="1062"/>
      <c r="AI614" s="1062"/>
      <c r="AJ614" s="1062"/>
      <c r="AK614" s="1062"/>
      <c r="AL614" s="1062"/>
      <c r="AM614" s="1062"/>
      <c r="AN614" s="1062"/>
      <c r="AO614" s="1063"/>
      <c r="AP614" s="1064"/>
      <c r="AQ614" s="1286" t="str">
        <f t="shared" si="77"/>
        <v xml:space="preserve"> </v>
      </c>
      <c r="AR614" s="1282">
        <f t="shared" si="78"/>
        <v>0</v>
      </c>
      <c r="AS614" s="1065"/>
    </row>
    <row r="615" spans="1:47" ht="12.75" hidden="1" customHeight="1">
      <c r="A615" s="1059" t="s">
        <v>231</v>
      </c>
      <c r="B615" s="1060" t="str">
        <f t="shared" si="80"/>
        <v xml:space="preserve"> </v>
      </c>
      <c r="C615" s="1077" t="s">
        <v>514</v>
      </c>
      <c r="D615" s="1282">
        <v>0</v>
      </c>
      <c r="E615" s="1077" t="str">
        <f>IFERROR(AVERAGEA(F615:AO615), " ")</f>
        <v xml:space="preserve"> </v>
      </c>
      <c r="F615" s="1006"/>
      <c r="G615" s="1006"/>
      <c r="H615" s="1006"/>
      <c r="I615" s="1006"/>
      <c r="J615" s="1006"/>
      <c r="K615" s="1006"/>
      <c r="L615" s="1062"/>
      <c r="M615" s="1062"/>
      <c r="N615" s="1062"/>
      <c r="O615" s="1062"/>
      <c r="P615" s="1062"/>
      <c r="Q615" s="1062"/>
      <c r="R615" s="1062"/>
      <c r="S615" s="1062"/>
      <c r="T615" s="1062"/>
      <c r="U615" s="1062"/>
      <c r="V615" s="1062"/>
      <c r="W615" s="1062"/>
      <c r="X615" s="1062"/>
      <c r="Y615" s="1062"/>
      <c r="Z615" s="1062"/>
      <c r="AA615" s="1062"/>
      <c r="AB615" s="1062"/>
      <c r="AC615" s="1062"/>
      <c r="AD615" s="1062"/>
      <c r="AE615" s="1062"/>
      <c r="AF615" s="1062"/>
      <c r="AG615" s="1062"/>
      <c r="AH615" s="1062"/>
      <c r="AI615" s="1062"/>
      <c r="AJ615" s="1062"/>
      <c r="AK615" s="1062"/>
      <c r="AL615" s="1062"/>
      <c r="AM615" s="1062"/>
      <c r="AN615" s="1062"/>
      <c r="AO615" s="1063"/>
      <c r="AP615" s="1064"/>
      <c r="AQ615" s="1286" t="str">
        <f t="shared" si="77"/>
        <v xml:space="preserve"> </v>
      </c>
      <c r="AR615" s="1282">
        <f t="shared" si="78"/>
        <v>0</v>
      </c>
      <c r="AS615" s="1065"/>
    </row>
    <row r="616" spans="1:47" ht="12.75" hidden="1" customHeight="1">
      <c r="A616" s="1066" t="s">
        <v>816</v>
      </c>
      <c r="B616" s="1060">
        <v>8</v>
      </c>
      <c r="C616" s="1077" t="s">
        <v>514</v>
      </c>
      <c r="D616" s="1296">
        <v>0</v>
      </c>
      <c r="E616" s="1077" t="str">
        <f>IFERROR(AVERAGE(F616:AO616), " ")</f>
        <v xml:space="preserve"> </v>
      </c>
      <c r="F616" s="1044"/>
      <c r="G616" s="1044"/>
      <c r="H616" s="1044"/>
      <c r="I616" s="1044"/>
      <c r="J616" s="1044"/>
      <c r="K616" s="1044"/>
      <c r="L616" s="1063"/>
      <c r="M616" s="1063"/>
      <c r="N616" s="1063"/>
      <c r="O616" s="1063"/>
      <c r="P616" s="1063"/>
      <c r="Q616" s="1063"/>
      <c r="R616" s="1063"/>
      <c r="S616" s="1063"/>
      <c r="T616" s="1063"/>
      <c r="U616" s="1063"/>
      <c r="V616" s="1063"/>
      <c r="W616" s="1063"/>
      <c r="X616" s="1063"/>
      <c r="Y616" s="1063"/>
      <c r="Z616" s="1063"/>
      <c r="AA616" s="1063"/>
      <c r="AB616" s="1063"/>
      <c r="AC616" s="1063"/>
      <c r="AD616" s="1063"/>
      <c r="AE616" s="1063"/>
      <c r="AF616" s="1063"/>
      <c r="AG616" s="1063"/>
      <c r="AH616" s="1063"/>
      <c r="AI616" s="1063"/>
      <c r="AJ616" s="1063"/>
      <c r="AK616" s="1063"/>
      <c r="AL616" s="1063"/>
      <c r="AM616" s="1063"/>
      <c r="AN616" s="1063"/>
      <c r="AO616" s="1063"/>
      <c r="AP616" s="1064"/>
      <c r="AQ616" s="1286" t="str">
        <f t="shared" si="77"/>
        <v xml:space="preserve"> </v>
      </c>
      <c r="AR616" s="1282">
        <f t="shared" si="78"/>
        <v>0</v>
      </c>
      <c r="AS616" s="1065"/>
    </row>
    <row r="617" spans="1:47" ht="12.75" hidden="1" customHeight="1">
      <c r="A617" s="1047" t="s">
        <v>1296</v>
      </c>
      <c r="B617" s="1060">
        <f>IFERROR(MINUTE(B$5)-MINUTE(C617)," ")</f>
        <v>8</v>
      </c>
      <c r="C617" s="1077">
        <v>1.59375E-2</v>
      </c>
      <c r="D617" s="1296">
        <v>0</v>
      </c>
      <c r="E617" s="1077" t="str">
        <f>IFERROR(AVERAGE(F617:AO617), " ")</f>
        <v xml:space="preserve"> </v>
      </c>
      <c r="F617" s="1044"/>
      <c r="G617" s="1044"/>
      <c r="H617" s="1044"/>
      <c r="I617" s="1044"/>
      <c r="J617" s="1044"/>
      <c r="K617" s="1044"/>
      <c r="L617" s="1063"/>
      <c r="M617" s="1063"/>
      <c r="N617" s="1063"/>
      <c r="O617" s="1063"/>
      <c r="P617" s="1063"/>
      <c r="Q617" s="1063"/>
      <c r="R617" s="1063"/>
      <c r="S617" s="1063"/>
      <c r="T617" s="1063"/>
      <c r="U617" s="1063"/>
      <c r="V617" s="1063"/>
      <c r="W617" s="1063"/>
      <c r="X617" s="1063"/>
      <c r="Y617" s="1063"/>
      <c r="Z617" s="1063"/>
      <c r="AA617" s="1063"/>
      <c r="AB617" s="1063"/>
      <c r="AC617" s="1063"/>
      <c r="AD617" s="1063"/>
      <c r="AE617" s="1063"/>
      <c r="AF617" s="1063"/>
      <c r="AG617" s="1063"/>
      <c r="AH617" s="1063"/>
      <c r="AI617" s="1063"/>
      <c r="AJ617" s="1063"/>
      <c r="AK617" s="1063"/>
      <c r="AL617" s="1063"/>
      <c r="AM617" s="1063"/>
      <c r="AN617" s="1063"/>
      <c r="AO617" s="1063"/>
      <c r="AP617" s="1064"/>
      <c r="AQ617" s="1286" t="str">
        <f t="shared" si="77"/>
        <v xml:space="preserve"> </v>
      </c>
      <c r="AR617" s="1282">
        <f t="shared" si="78"/>
        <v>0</v>
      </c>
      <c r="AS617" s="1065"/>
      <c r="AU617" s="1053"/>
    </row>
    <row r="618" spans="1:47" ht="12.75" hidden="1" customHeight="1" thickBot="1">
      <c r="A618" s="1096" t="s">
        <v>900</v>
      </c>
      <c r="B618" s="1097" t="str">
        <f>IFERROR(MINUTE(B$5)-MINUTE(C618)," ")</f>
        <v xml:space="preserve"> </v>
      </c>
      <c r="C618" s="1098" t="s">
        <v>514</v>
      </c>
      <c r="D618" s="1297">
        <v>0</v>
      </c>
      <c r="E618" s="1077" t="str">
        <f>IFERROR(AVERAGEA(F618:AO618), " ")</f>
        <v xml:space="preserve"> </v>
      </c>
      <c r="F618" s="1099"/>
      <c r="G618" s="1099"/>
      <c r="H618" s="1100"/>
      <c r="I618" s="1099"/>
      <c r="J618" s="1099"/>
      <c r="K618" s="1101"/>
      <c r="L618" s="1102"/>
      <c r="M618" s="1102"/>
      <c r="N618" s="1103"/>
      <c r="O618" s="1103"/>
      <c r="P618" s="1103"/>
      <c r="Q618" s="1103"/>
      <c r="R618" s="1103"/>
      <c r="S618" s="1103"/>
      <c r="T618" s="1103"/>
      <c r="U618" s="1103"/>
      <c r="V618" s="1103"/>
      <c r="W618" s="1103"/>
      <c r="X618" s="1103"/>
      <c r="Y618" s="1103"/>
      <c r="Z618" s="1103"/>
      <c r="AA618" s="1103"/>
      <c r="AB618" s="1103"/>
      <c r="AC618" s="1103"/>
      <c r="AD618" s="1103"/>
      <c r="AE618" s="1103"/>
      <c r="AF618" s="1103"/>
      <c r="AG618" s="1103"/>
      <c r="AH618" s="1103"/>
      <c r="AI618" s="1103"/>
      <c r="AJ618" s="1103"/>
      <c r="AK618" s="1103"/>
      <c r="AL618" s="1103"/>
      <c r="AM618" s="1103"/>
      <c r="AN618" s="1103"/>
      <c r="AO618" s="1102"/>
      <c r="AP618" s="1104"/>
      <c r="AQ618" s="1286" t="str">
        <f t="shared" si="77"/>
        <v xml:space="preserve"> </v>
      </c>
      <c r="AR618" s="1282">
        <f t="shared" si="78"/>
        <v>0</v>
      </c>
      <c r="AS618" s="1065"/>
    </row>
    <row r="619" spans="1:47" ht="12.75" hidden="1" customHeight="1">
      <c r="A619" s="1059" t="s">
        <v>1232</v>
      </c>
      <c r="B619" s="1060" t="str">
        <f>IFERROR(MINUTE(B$5)-MINUTE(C619)," ")</f>
        <v xml:space="preserve"> </v>
      </c>
      <c r="C619" s="1077" t="s">
        <v>514</v>
      </c>
      <c r="D619" s="1282">
        <v>0</v>
      </c>
      <c r="E619" s="1077" t="str">
        <f>IFERROR(AVERAGEA(F619:AO619), " ")</f>
        <v xml:space="preserve"> </v>
      </c>
      <c r="F619" s="1006"/>
      <c r="G619" s="1006"/>
      <c r="H619" s="1006"/>
      <c r="I619" s="1006"/>
      <c r="J619" s="1006"/>
      <c r="K619" s="1006"/>
      <c r="L619" s="1062"/>
      <c r="M619" s="1062"/>
      <c r="N619" s="1062"/>
      <c r="O619" s="1062"/>
      <c r="P619" s="1062"/>
      <c r="Q619" s="1062"/>
      <c r="R619" s="1062"/>
      <c r="S619" s="1062"/>
      <c r="T619" s="1062"/>
      <c r="U619" s="1062"/>
      <c r="V619" s="1062"/>
      <c r="W619" s="1062"/>
      <c r="X619" s="1062"/>
      <c r="Y619" s="1062"/>
      <c r="Z619" s="1062"/>
      <c r="AA619" s="1062"/>
      <c r="AB619" s="1062"/>
      <c r="AC619" s="1062"/>
      <c r="AD619" s="1062"/>
      <c r="AE619" s="1062"/>
      <c r="AF619" s="1062"/>
      <c r="AG619" s="1062"/>
      <c r="AH619" s="1062"/>
      <c r="AI619" s="1062"/>
      <c r="AJ619" s="1062"/>
      <c r="AK619" s="1062"/>
      <c r="AL619" s="1062"/>
      <c r="AM619" s="1062"/>
      <c r="AN619" s="1062"/>
      <c r="AO619" s="1063"/>
      <c r="AP619" s="1064"/>
      <c r="AQ619" s="1286" t="str">
        <f t="shared" si="77"/>
        <v xml:space="preserve"> </v>
      </c>
      <c r="AR619" s="1282">
        <f t="shared" si="78"/>
        <v>0</v>
      </c>
      <c r="AS619" s="1065"/>
    </row>
    <row r="620" spans="1:47" ht="12.75" hidden="1" customHeight="1">
      <c r="A620" s="1066" t="s">
        <v>922</v>
      </c>
      <c r="B620" s="1060" t="str">
        <f>IFERROR(MINUTE(B$5)-MINUTE(C620)," ")</f>
        <v xml:space="preserve"> </v>
      </c>
      <c r="C620" s="1077" t="s">
        <v>514</v>
      </c>
      <c r="D620" s="1282">
        <v>0</v>
      </c>
      <c r="E620" s="1077" t="str">
        <f>IFERROR(AVERAGEA(F620:AO620), " ")</f>
        <v xml:space="preserve"> </v>
      </c>
      <c r="F620" s="1019"/>
      <c r="G620" s="1019"/>
      <c r="H620" s="1068"/>
      <c r="I620" s="1019"/>
      <c r="J620" s="1019"/>
      <c r="K620" s="1019"/>
      <c r="L620" s="1069"/>
      <c r="M620" s="1069"/>
      <c r="N620" s="1062"/>
      <c r="O620" s="1062"/>
      <c r="P620" s="1062"/>
      <c r="Q620" s="1062"/>
      <c r="R620" s="1062"/>
      <c r="S620" s="1062"/>
      <c r="T620" s="1062"/>
      <c r="U620" s="1062"/>
      <c r="V620" s="1062"/>
      <c r="W620" s="1062"/>
      <c r="X620" s="1062"/>
      <c r="Y620" s="1062"/>
      <c r="Z620" s="1062"/>
      <c r="AA620" s="1062"/>
      <c r="AB620" s="1062"/>
      <c r="AC620" s="1062"/>
      <c r="AD620" s="1062"/>
      <c r="AE620" s="1062"/>
      <c r="AF620" s="1062"/>
      <c r="AG620" s="1062"/>
      <c r="AH620" s="1062"/>
      <c r="AI620" s="1062"/>
      <c r="AJ620" s="1062"/>
      <c r="AK620" s="1062"/>
      <c r="AL620" s="1062"/>
      <c r="AM620" s="1062"/>
      <c r="AN620" s="1062"/>
      <c r="AO620" s="1063"/>
      <c r="AP620" s="1064"/>
      <c r="AQ620" s="1286" t="str">
        <f t="shared" si="77"/>
        <v xml:space="preserve"> </v>
      </c>
      <c r="AR620" s="1282">
        <f t="shared" si="78"/>
        <v>0</v>
      </c>
      <c r="AS620" s="1065"/>
    </row>
    <row r="621" spans="1:47" ht="12.75" hidden="1" customHeight="1">
      <c r="A621" s="1059" t="s">
        <v>817</v>
      </c>
      <c r="B621" s="1060">
        <v>8</v>
      </c>
      <c r="C621" s="1077" t="s">
        <v>514</v>
      </c>
      <c r="D621" s="1282">
        <v>0</v>
      </c>
      <c r="E621" s="1077" t="str">
        <f>IFERROR(AVERAGEA(F621:AO621), " ")</f>
        <v xml:space="preserve"> </v>
      </c>
      <c r="F621" s="1006"/>
      <c r="G621" s="1006"/>
      <c r="H621" s="1006"/>
      <c r="I621" s="1006"/>
      <c r="J621" s="1006"/>
      <c r="K621" s="1006"/>
      <c r="L621" s="1062"/>
      <c r="M621" s="1062"/>
      <c r="N621" s="1062"/>
      <c r="O621" s="1062"/>
      <c r="P621" s="1062"/>
      <c r="Q621" s="1062"/>
      <c r="R621" s="1062"/>
      <c r="S621" s="1062"/>
      <c r="T621" s="1062"/>
      <c r="U621" s="1062"/>
      <c r="V621" s="1062"/>
      <c r="W621" s="1062"/>
      <c r="X621" s="1062"/>
      <c r="Y621" s="1062"/>
      <c r="Z621" s="1062"/>
      <c r="AA621" s="1062"/>
      <c r="AB621" s="1062"/>
      <c r="AC621" s="1062"/>
      <c r="AD621" s="1062"/>
      <c r="AE621" s="1062"/>
      <c r="AF621" s="1062"/>
      <c r="AG621" s="1062"/>
      <c r="AH621" s="1062"/>
      <c r="AI621" s="1062"/>
      <c r="AJ621" s="1062"/>
      <c r="AK621" s="1062"/>
      <c r="AL621" s="1062"/>
      <c r="AM621" s="1062"/>
      <c r="AN621" s="1062"/>
      <c r="AO621" s="1063"/>
      <c r="AP621" s="1064"/>
      <c r="AQ621" s="1286" t="str">
        <f t="shared" si="77"/>
        <v xml:space="preserve"> </v>
      </c>
      <c r="AR621" s="1282">
        <f t="shared" si="78"/>
        <v>0</v>
      </c>
      <c r="AS621" s="1065"/>
    </row>
    <row r="622" spans="1:47" ht="12.75" customHeight="1" thickBot="1">
      <c r="A622" s="1298"/>
      <c r="B622" s="1299"/>
      <c r="C622" s="1298"/>
      <c r="D622" s="1300"/>
      <c r="E622" s="1298"/>
      <c r="L622" s="1056"/>
      <c r="M622" s="1056"/>
      <c r="N622" s="1056"/>
      <c r="O622" s="1056"/>
      <c r="P622" s="1056"/>
      <c r="Q622" s="1056"/>
      <c r="R622" s="1056"/>
      <c r="S622" s="1056"/>
      <c r="T622" s="1056"/>
      <c r="U622" s="1056"/>
      <c r="V622" s="1056"/>
      <c r="W622" s="1056"/>
      <c r="X622" s="1056"/>
      <c r="Y622" s="1056"/>
      <c r="Z622" s="1056"/>
      <c r="AA622" s="1056"/>
      <c r="AB622" s="1056"/>
      <c r="AC622" s="1056"/>
      <c r="AD622" s="1056"/>
      <c r="AE622" s="1056"/>
      <c r="AF622" s="1056"/>
      <c r="AG622" s="1056"/>
      <c r="AH622" s="1056"/>
      <c r="AI622" s="1056"/>
      <c r="AJ622" s="1056"/>
      <c r="AK622" s="1056"/>
      <c r="AL622" s="1056"/>
      <c r="AM622" s="1056"/>
      <c r="AN622" s="1056"/>
      <c r="AO622" s="1056"/>
      <c r="AP622" s="1073"/>
      <c r="AR622" s="1300"/>
    </row>
    <row r="623" spans="1:47" ht="12.75" customHeight="1" thickBot="1">
      <c r="A623" s="1105" t="s">
        <v>1183</v>
      </c>
      <c r="B623" s="1106"/>
      <c r="C623" s="1301"/>
      <c r="D623" s="1107">
        <v>88</v>
      </c>
      <c r="E623" s="1108"/>
      <c r="F623" s="1109">
        <f t="shared" ref="F623:AO623" si="81">COUNTA(F7:F126) +COUNTA(F627:F644)</f>
        <v>9</v>
      </c>
      <c r="G623" s="1109">
        <f t="shared" si="81"/>
        <v>9</v>
      </c>
      <c r="H623" s="1109">
        <f t="shared" si="81"/>
        <v>3</v>
      </c>
      <c r="I623" s="1109">
        <f t="shared" si="81"/>
        <v>2</v>
      </c>
      <c r="J623" s="1109">
        <f t="shared" si="81"/>
        <v>1</v>
      </c>
      <c r="K623" s="1109">
        <f t="shared" si="81"/>
        <v>4</v>
      </c>
      <c r="L623" s="1109">
        <f t="shared" si="81"/>
        <v>12</v>
      </c>
      <c r="M623" s="1109">
        <f t="shared" si="81"/>
        <v>8</v>
      </c>
      <c r="N623" s="1109">
        <f t="shared" si="81"/>
        <v>2</v>
      </c>
      <c r="O623" s="1109">
        <f t="shared" si="81"/>
        <v>11</v>
      </c>
      <c r="P623" s="1109">
        <f t="shared" si="81"/>
        <v>0</v>
      </c>
      <c r="Q623" s="1109">
        <f t="shared" si="81"/>
        <v>5</v>
      </c>
      <c r="R623" s="1109">
        <f t="shared" si="81"/>
        <v>6</v>
      </c>
      <c r="S623" s="1109">
        <f t="shared" si="81"/>
        <v>3</v>
      </c>
      <c r="T623" s="1109">
        <f t="shared" si="81"/>
        <v>5</v>
      </c>
      <c r="U623" s="1109">
        <f t="shared" si="81"/>
        <v>3</v>
      </c>
      <c r="V623" s="1109">
        <f t="shared" si="81"/>
        <v>7</v>
      </c>
      <c r="W623" s="1109">
        <f t="shared" si="81"/>
        <v>1</v>
      </c>
      <c r="X623" s="1109">
        <f t="shared" si="81"/>
        <v>3</v>
      </c>
      <c r="Y623" s="1109">
        <f t="shared" si="81"/>
        <v>2</v>
      </c>
      <c r="Z623" s="1109">
        <f t="shared" si="81"/>
        <v>3</v>
      </c>
      <c r="AA623" s="1109">
        <f t="shared" si="81"/>
        <v>6</v>
      </c>
      <c r="AB623" s="1109">
        <f t="shared" si="81"/>
        <v>4</v>
      </c>
      <c r="AC623" s="1109">
        <f t="shared" si="81"/>
        <v>2</v>
      </c>
      <c r="AD623" s="1109">
        <f t="shared" si="81"/>
        <v>3</v>
      </c>
      <c r="AE623" s="1109">
        <f t="shared" si="81"/>
        <v>9</v>
      </c>
      <c r="AF623" s="1109">
        <f t="shared" si="81"/>
        <v>12</v>
      </c>
      <c r="AG623" s="1109">
        <f t="shared" si="81"/>
        <v>12</v>
      </c>
      <c r="AH623" s="1109">
        <f t="shared" si="81"/>
        <v>15</v>
      </c>
      <c r="AI623" s="1109">
        <f t="shared" si="81"/>
        <v>10</v>
      </c>
      <c r="AJ623" s="1109">
        <f t="shared" si="81"/>
        <v>3</v>
      </c>
      <c r="AK623" s="1109">
        <f t="shared" si="81"/>
        <v>4</v>
      </c>
      <c r="AL623" s="1109">
        <f t="shared" si="81"/>
        <v>5</v>
      </c>
      <c r="AM623" s="1109">
        <f t="shared" si="81"/>
        <v>8</v>
      </c>
      <c r="AN623" s="1109">
        <f t="shared" si="81"/>
        <v>12</v>
      </c>
      <c r="AO623" s="1109">
        <f t="shared" si="81"/>
        <v>0</v>
      </c>
      <c r="AP623" s="1111"/>
      <c r="AQ623" s="1112"/>
      <c r="AR623" s="1113">
        <f>SUM(F623:AN623)</f>
        <v>204</v>
      </c>
    </row>
    <row r="624" spans="1:47" ht="12.75" customHeight="1">
      <c r="A624" s="1058"/>
      <c r="B624" s="1040"/>
      <c r="C624" s="1286"/>
      <c r="D624" s="1114">
        <v>88</v>
      </c>
      <c r="F624" s="1009"/>
      <c r="G624" s="1009"/>
      <c r="H624" s="1009"/>
      <c r="J624" s="1053"/>
      <c r="N624" s="1009"/>
      <c r="O624" s="1009"/>
      <c r="P624" s="1009"/>
      <c r="Q624" s="1009"/>
      <c r="R624" s="1009"/>
      <c r="S624" s="1009"/>
      <c r="T624" s="1009"/>
      <c r="U624" s="1009"/>
      <c r="V624" s="1009"/>
      <c r="W624" s="1009"/>
      <c r="X624" s="1009"/>
      <c r="Y624" s="1115"/>
      <c r="Z624" s="1115"/>
      <c r="AA624" s="1115"/>
      <c r="AB624" s="1115"/>
      <c r="AC624" s="1115"/>
      <c r="AD624" s="1115"/>
      <c r="AE624" s="1009"/>
      <c r="AF624" s="1009"/>
      <c r="AG624" s="1009"/>
      <c r="AH624" s="1009"/>
      <c r="AI624" s="1009"/>
      <c r="AJ624" s="1115"/>
      <c r="AK624" s="1115"/>
      <c r="AL624" s="1115"/>
      <c r="AM624" s="1115"/>
      <c r="AN624" s="1009"/>
      <c r="AQ624" s="1009"/>
      <c r="AR624" s="1010"/>
      <c r="AS624" s="1116"/>
    </row>
    <row r="625" spans="1:47" ht="12.75" customHeight="1" thickBot="1">
      <c r="A625" s="1058"/>
      <c r="B625" s="1040"/>
      <c r="C625" s="1286"/>
      <c r="D625" s="1114"/>
      <c r="F625" s="1009"/>
      <c r="G625" s="1009"/>
      <c r="H625" s="1009"/>
      <c r="J625" s="1053"/>
      <c r="N625" s="1009"/>
      <c r="O625" s="1009"/>
      <c r="P625" s="1009"/>
      <c r="Q625" s="1009"/>
      <c r="R625" s="1117"/>
      <c r="S625" s="1117"/>
      <c r="T625" s="1117"/>
      <c r="U625" s="1117"/>
      <c r="V625" s="1117"/>
      <c r="W625" s="1117"/>
      <c r="X625" s="1117"/>
      <c r="Y625" s="1117"/>
      <c r="Z625" s="1117"/>
      <c r="AA625" s="1117"/>
      <c r="AB625" s="1117"/>
      <c r="AC625" s="1117"/>
      <c r="AD625" s="1117"/>
      <c r="AE625" s="1117"/>
      <c r="AF625" s="1117"/>
      <c r="AG625" s="1117"/>
      <c r="AH625" s="1117"/>
      <c r="AI625" s="1117"/>
      <c r="AJ625" s="1117"/>
      <c r="AK625" s="1117"/>
      <c r="AL625" s="1117"/>
      <c r="AM625" s="1117"/>
      <c r="AN625" s="1009"/>
      <c r="AQ625" s="1009"/>
      <c r="AR625" s="1291"/>
    </row>
    <row r="626" spans="1:47" ht="12.75" customHeight="1" thickBot="1">
      <c r="A626" s="1211" t="s">
        <v>1184</v>
      </c>
      <c r="B626" s="1210" t="s">
        <v>59</v>
      </c>
      <c r="C626" s="1209"/>
      <c r="D626" s="1201" t="s">
        <v>439</v>
      </c>
      <c r="E626" s="1208" t="s">
        <v>10</v>
      </c>
      <c r="F626" s="1198">
        <f>F4</f>
        <v>44628</v>
      </c>
      <c r="G626" s="1198">
        <f>F626+7</f>
        <v>44635</v>
      </c>
      <c r="H626" s="1198">
        <f>G626+7</f>
        <v>44642</v>
      </c>
      <c r="I626" s="1198">
        <f>H626+7</f>
        <v>44649</v>
      </c>
      <c r="J626" s="1198">
        <v>44313</v>
      </c>
      <c r="K626" s="1198">
        <v>44320</v>
      </c>
      <c r="L626" s="1198">
        <v>44327</v>
      </c>
      <c r="M626" s="1198">
        <f>L626+7</f>
        <v>44334</v>
      </c>
      <c r="N626" s="1198">
        <f>M626+7</f>
        <v>44341</v>
      </c>
      <c r="O626" s="1198">
        <v>44719</v>
      </c>
      <c r="P626" s="1198">
        <f>O626+7</f>
        <v>44726</v>
      </c>
      <c r="Q626" s="1198">
        <f>P626+7</f>
        <v>44733</v>
      </c>
      <c r="R626" s="1020">
        <v>44397</v>
      </c>
      <c r="S626" s="1020">
        <v>44404</v>
      </c>
      <c r="T626" s="1020">
        <v>44411</v>
      </c>
      <c r="U626" s="1020">
        <v>44418</v>
      </c>
      <c r="V626" s="1020">
        <v>44425</v>
      </c>
      <c r="W626" s="1020">
        <v>44432</v>
      </c>
      <c r="X626" s="1020">
        <v>44439</v>
      </c>
      <c r="Y626" s="1020">
        <v>44796</v>
      </c>
      <c r="Z626" s="1020">
        <v>44803</v>
      </c>
      <c r="AA626" s="1020">
        <v>44810</v>
      </c>
      <c r="AB626" s="1020">
        <v>44817</v>
      </c>
      <c r="AC626" s="1020">
        <v>44824</v>
      </c>
      <c r="AD626" s="1020">
        <v>44831</v>
      </c>
      <c r="AE626" s="1020">
        <v>44838</v>
      </c>
      <c r="AF626" s="1020">
        <v>44845</v>
      </c>
      <c r="AG626" s="1020">
        <v>44852</v>
      </c>
      <c r="AH626" s="1020">
        <v>44859</v>
      </c>
      <c r="AI626" s="1020">
        <v>44866</v>
      </c>
      <c r="AJ626" s="1020">
        <v>44873</v>
      </c>
      <c r="AK626" s="1020">
        <v>44880</v>
      </c>
      <c r="AL626" s="1020">
        <v>44887</v>
      </c>
      <c r="AM626" s="1020">
        <v>44894</v>
      </c>
      <c r="AN626" s="1198">
        <v>44901</v>
      </c>
      <c r="AO626" s="1198"/>
      <c r="AP626" s="1207"/>
      <c r="AQ626" s="1206" t="s">
        <v>438</v>
      </c>
      <c r="AR626" s="1205" t="s">
        <v>439</v>
      </c>
      <c r="AS626" s="1053"/>
      <c r="AT626" s="1053"/>
      <c r="AU626" s="1053"/>
    </row>
    <row r="627" spans="1:47" ht="12.75" customHeight="1">
      <c r="A627" s="1204" t="s">
        <v>1404</v>
      </c>
      <c r="B627" s="1203"/>
      <c r="C627" s="1202"/>
      <c r="D627" s="1201"/>
      <c r="E627" s="1201"/>
      <c r="F627" s="1200"/>
      <c r="G627" s="1198"/>
      <c r="H627" s="1198"/>
      <c r="I627" s="1198"/>
      <c r="J627" s="1198"/>
      <c r="K627" s="1198"/>
      <c r="L627" s="1200">
        <v>6.0648148148148145E-2</v>
      </c>
      <c r="M627" s="1200"/>
      <c r="N627" s="1198"/>
      <c r="O627" s="1200">
        <v>1.712962962962963E-2</v>
      </c>
      <c r="P627" s="1198"/>
      <c r="Q627" s="1198"/>
      <c r="R627" s="1198"/>
      <c r="S627" s="1198"/>
      <c r="T627" s="1199" t="s">
        <v>1566</v>
      </c>
      <c r="U627" s="1198"/>
      <c r="V627" s="1198"/>
      <c r="W627" s="1198"/>
      <c r="X627" s="1198"/>
      <c r="Y627" s="1198"/>
      <c r="Z627" s="1198"/>
      <c r="AA627" s="1198"/>
      <c r="AB627" s="1198"/>
      <c r="AC627" s="1198"/>
      <c r="AD627" s="1198"/>
      <c r="AE627" s="1198"/>
      <c r="AF627" s="1198"/>
      <c r="AG627" s="1198"/>
      <c r="AH627" s="1198"/>
      <c r="AI627" s="1198"/>
      <c r="AJ627" s="1198"/>
      <c r="AK627" s="1198"/>
      <c r="AL627" s="1198"/>
      <c r="AM627" s="1198"/>
      <c r="AN627" s="1198"/>
      <c r="AO627" s="1198"/>
      <c r="AP627" s="1197"/>
      <c r="AQ627" s="1006">
        <f t="shared" ref="AQ627:AQ644" si="82">IF(MIN(F627:AO627)=0," ",MIN(F627:AO627))</f>
        <v>1.712962962962963E-2</v>
      </c>
      <c r="AR627" s="1282">
        <f t="shared" ref="AR627:AR643" si="83">COUNTA(F627:AO627)</f>
        <v>3</v>
      </c>
      <c r="AS627" s="1053"/>
      <c r="AT627" s="1053"/>
      <c r="AU627" s="1053"/>
    </row>
    <row r="628" spans="1:47" ht="12.75" customHeight="1">
      <c r="A628" s="1046" t="s">
        <v>1404</v>
      </c>
      <c r="B628" s="1016"/>
      <c r="C628" s="1068"/>
      <c r="D628" s="1127"/>
      <c r="E628" s="1127"/>
      <c r="F628" s="1044"/>
      <c r="G628" s="1020"/>
      <c r="H628" s="1020"/>
      <c r="I628" s="1020"/>
      <c r="J628" s="1020"/>
      <c r="K628" s="1020"/>
      <c r="L628" s="1044"/>
      <c r="M628" s="1044">
        <v>1.7349537037037038E-2</v>
      </c>
      <c r="N628" s="1020"/>
      <c r="O628" s="1020"/>
      <c r="P628" s="1020"/>
      <c r="Q628" s="1020"/>
      <c r="R628" s="1020"/>
      <c r="S628" s="1020"/>
      <c r="T628" s="1020"/>
      <c r="U628" s="1020"/>
      <c r="V628" s="1020"/>
      <c r="W628" s="1020"/>
      <c r="X628" s="1020"/>
      <c r="Y628" s="1020"/>
      <c r="Z628" s="1020"/>
      <c r="AA628" s="1020"/>
      <c r="AB628" s="1020"/>
      <c r="AC628" s="1020"/>
      <c r="AD628" s="1020"/>
      <c r="AE628" s="1020"/>
      <c r="AF628" s="1020"/>
      <c r="AG628" s="1020"/>
      <c r="AH628" s="1044">
        <v>1.5972222222222224E-2</v>
      </c>
      <c r="AI628" s="1020"/>
      <c r="AJ628" s="1020"/>
      <c r="AK628" s="1020"/>
      <c r="AL628" s="1020"/>
      <c r="AM628" s="1020"/>
      <c r="AN628" s="1020"/>
      <c r="AO628" s="1020"/>
      <c r="AP628" s="1128"/>
      <c r="AQ628" s="1006">
        <f t="shared" si="82"/>
        <v>1.5972222222222224E-2</v>
      </c>
      <c r="AR628" s="1282">
        <f t="shared" si="83"/>
        <v>2</v>
      </c>
      <c r="AS628" s="1053"/>
      <c r="AT628" s="1053"/>
      <c r="AU628" s="1053"/>
    </row>
    <row r="629" spans="1:47" ht="12.75" customHeight="1">
      <c r="A629" s="1046" t="s">
        <v>1788</v>
      </c>
      <c r="B629" s="1016"/>
      <c r="C629" s="1068"/>
      <c r="D629" s="1127"/>
      <c r="E629" s="1127"/>
      <c r="F629" s="1044"/>
      <c r="G629" s="1020"/>
      <c r="H629" s="1020"/>
      <c r="I629" s="1020"/>
      <c r="J629" s="1020"/>
      <c r="K629" s="1020"/>
      <c r="L629" s="1044"/>
      <c r="M629" s="1044"/>
      <c r="N629" s="1020"/>
      <c r="O629" s="1020"/>
      <c r="P629" s="1020"/>
      <c r="Q629" s="1020"/>
      <c r="R629" s="1020"/>
      <c r="S629" s="1020"/>
      <c r="T629" s="1020"/>
      <c r="U629" s="1020"/>
      <c r="V629" s="1020"/>
      <c r="W629" s="1020"/>
      <c r="X629" s="1020"/>
      <c r="Y629" s="1020"/>
      <c r="Z629" s="1020"/>
      <c r="AA629" s="1020"/>
      <c r="AB629" s="1020"/>
      <c r="AC629" s="1020"/>
      <c r="AD629" s="1020"/>
      <c r="AE629" s="1020"/>
      <c r="AF629" s="1020"/>
      <c r="AG629" s="1020"/>
      <c r="AH629" s="1044" t="s">
        <v>1566</v>
      </c>
      <c r="AI629" s="1020"/>
      <c r="AJ629" s="1020"/>
      <c r="AK629" s="1020"/>
      <c r="AL629" s="1020"/>
      <c r="AM629" s="1020"/>
      <c r="AN629" s="1020"/>
      <c r="AO629" s="1020"/>
      <c r="AP629" s="1128"/>
      <c r="AQ629" s="1006" t="str">
        <f t="shared" si="82"/>
        <v xml:space="preserve"> </v>
      </c>
      <c r="AR629" s="1282">
        <f t="shared" si="83"/>
        <v>1</v>
      </c>
      <c r="AS629" s="1053"/>
      <c r="AT629" s="1053"/>
      <c r="AU629" s="1053"/>
    </row>
    <row r="630" spans="1:47" ht="12.75" customHeight="1">
      <c r="A630" s="1046" t="s">
        <v>1787</v>
      </c>
      <c r="B630" s="1016"/>
      <c r="C630" s="1068"/>
      <c r="D630" s="1127"/>
      <c r="E630" s="1127"/>
      <c r="F630" s="1044"/>
      <c r="G630" s="1020"/>
      <c r="H630" s="1020"/>
      <c r="I630" s="1020"/>
      <c r="J630" s="1020"/>
      <c r="K630" s="1020"/>
      <c r="L630" s="1020"/>
      <c r="M630" s="1020"/>
      <c r="N630" s="1020"/>
      <c r="O630" s="1020"/>
      <c r="P630" s="1020"/>
      <c r="Q630" s="1020"/>
      <c r="R630" s="1020"/>
      <c r="S630" s="1020"/>
      <c r="T630" s="1020"/>
      <c r="U630" s="1020"/>
      <c r="V630" s="1020"/>
      <c r="W630" s="1020"/>
      <c r="X630" s="1020"/>
      <c r="Y630" s="1020"/>
      <c r="Z630" s="1020"/>
      <c r="AA630" s="1020"/>
      <c r="AB630" s="1020"/>
      <c r="AC630" s="1020"/>
      <c r="AD630" s="1020"/>
      <c r="AE630" s="1044">
        <v>2.7488425925925927E-2</v>
      </c>
      <c r="AF630" s="1044">
        <v>1.7361111111111112E-2</v>
      </c>
      <c r="AG630" s="1020"/>
      <c r="AH630" s="1020"/>
      <c r="AI630" s="1020"/>
      <c r="AJ630" s="1020"/>
      <c r="AK630" s="1020"/>
      <c r="AL630" s="1020"/>
      <c r="AM630" s="1020"/>
      <c r="AN630" s="1020"/>
      <c r="AO630" s="1020"/>
      <c r="AP630" s="1128"/>
      <c r="AQ630" s="1006">
        <f t="shared" si="82"/>
        <v>1.7361111111111112E-2</v>
      </c>
      <c r="AR630" s="1282">
        <f t="shared" si="83"/>
        <v>2</v>
      </c>
      <c r="AS630" s="1053"/>
      <c r="AT630" s="1053"/>
      <c r="AU630" s="1053"/>
    </row>
    <row r="631" spans="1:47" ht="12.75" customHeight="1">
      <c r="A631" s="1046" t="s">
        <v>1714</v>
      </c>
      <c r="B631" s="1016"/>
      <c r="C631" s="1068"/>
      <c r="D631" s="1127"/>
      <c r="E631" s="1127"/>
      <c r="F631" s="1044">
        <v>1.8530092592592595E-2</v>
      </c>
      <c r="G631" s="1020"/>
      <c r="H631" s="1020"/>
      <c r="I631" s="1020"/>
      <c r="J631" s="1020"/>
      <c r="K631" s="1020"/>
      <c r="L631" s="1020"/>
      <c r="M631" s="1020"/>
      <c r="N631" s="1020"/>
      <c r="O631" s="1020"/>
      <c r="P631" s="1020"/>
      <c r="Q631" s="1020"/>
      <c r="R631" s="1020"/>
      <c r="S631" s="1020"/>
      <c r="T631" s="1020"/>
      <c r="U631" s="1020"/>
      <c r="V631" s="1020"/>
      <c r="W631" s="1020"/>
      <c r="X631" s="1020"/>
      <c r="Y631" s="1020"/>
      <c r="Z631" s="1020"/>
      <c r="AA631" s="1020"/>
      <c r="AB631" s="1020"/>
      <c r="AC631" s="1020"/>
      <c r="AD631" s="1020"/>
      <c r="AE631" s="1020"/>
      <c r="AF631" s="1020"/>
      <c r="AG631" s="1020"/>
      <c r="AH631" s="1020"/>
      <c r="AI631" s="1020"/>
      <c r="AJ631" s="1020"/>
      <c r="AK631" s="1020"/>
      <c r="AL631" s="1020"/>
      <c r="AM631" s="1020"/>
      <c r="AN631" s="1020"/>
      <c r="AO631" s="1020"/>
      <c r="AP631" s="1128"/>
      <c r="AQ631" s="1006">
        <f t="shared" si="82"/>
        <v>1.8530092592592595E-2</v>
      </c>
      <c r="AR631" s="1282">
        <f t="shared" si="83"/>
        <v>1</v>
      </c>
      <c r="AS631" s="1053"/>
      <c r="AT631" s="1053"/>
      <c r="AU631" s="1053"/>
    </row>
    <row r="632" spans="1:47" ht="12.75" customHeight="1">
      <c r="A632" s="1046" t="s">
        <v>1786</v>
      </c>
      <c r="B632" s="1016"/>
      <c r="C632" s="1068"/>
      <c r="D632" s="1127"/>
      <c r="E632" s="1127"/>
      <c r="F632" s="1044"/>
      <c r="G632" s="1020"/>
      <c r="H632" s="1020"/>
      <c r="I632" s="1020"/>
      <c r="J632" s="1020"/>
      <c r="K632" s="1020"/>
      <c r="L632" s="1020"/>
      <c r="M632" s="1020"/>
      <c r="N632" s="1020"/>
      <c r="O632" s="1020"/>
      <c r="P632" s="1020"/>
      <c r="Q632" s="1020"/>
      <c r="R632" s="1020"/>
      <c r="S632" s="1020"/>
      <c r="T632" s="1020"/>
      <c r="U632" s="1020"/>
      <c r="V632" s="1020"/>
      <c r="W632" s="1020"/>
      <c r="X632" s="1020"/>
      <c r="Y632" s="1020"/>
      <c r="Z632" s="1020"/>
      <c r="AA632" s="1020"/>
      <c r="AB632" s="1020"/>
      <c r="AC632" s="1020"/>
      <c r="AD632" s="1020"/>
      <c r="AE632" s="1020"/>
      <c r="AF632" s="1020"/>
      <c r="AG632" s="1020"/>
      <c r="AH632" s="1044">
        <v>1.8749999999999999E-2</v>
      </c>
      <c r="AI632" s="1044">
        <v>1.9849537037037037E-2</v>
      </c>
      <c r="AJ632" s="1020"/>
      <c r="AK632" s="1020"/>
      <c r="AL632" s="1020"/>
      <c r="AM632" s="1020"/>
      <c r="AN632" s="1020"/>
      <c r="AO632" s="1020"/>
      <c r="AP632" s="1128"/>
      <c r="AQ632" s="1006">
        <f t="shared" si="82"/>
        <v>1.8749999999999999E-2</v>
      </c>
      <c r="AR632" s="1282">
        <f t="shared" si="83"/>
        <v>2</v>
      </c>
      <c r="AS632" s="1053"/>
      <c r="AT632" s="1053"/>
      <c r="AU632" s="1053"/>
    </row>
    <row r="633" spans="1:47" ht="12.75" customHeight="1">
      <c r="A633" s="1046" t="s">
        <v>1708</v>
      </c>
      <c r="B633" s="1016"/>
      <c r="C633" s="1068"/>
      <c r="D633" s="1127"/>
      <c r="E633" s="1127"/>
      <c r="F633" s="1044"/>
      <c r="G633" s="1020"/>
      <c r="H633" s="1020"/>
      <c r="I633" s="1020"/>
      <c r="J633" s="1020"/>
      <c r="K633" s="1020"/>
      <c r="L633" s="1020"/>
      <c r="M633" s="1020"/>
      <c r="N633" s="1020"/>
      <c r="O633" s="1020"/>
      <c r="P633" s="1020"/>
      <c r="Q633" s="1020"/>
      <c r="R633" s="1020"/>
      <c r="S633" s="1020"/>
      <c r="T633" s="1020"/>
      <c r="U633" s="1020"/>
      <c r="V633" s="1020"/>
      <c r="W633" s="1020"/>
      <c r="X633" s="1020"/>
      <c r="Y633" s="1020"/>
      <c r="Z633" s="1020"/>
      <c r="AA633" s="1020"/>
      <c r="AB633" s="1020"/>
      <c r="AC633" s="1020"/>
      <c r="AD633" s="1020"/>
      <c r="AF633" s="1044">
        <v>2.4305555555555556E-2</v>
      </c>
      <c r="AG633" s="1020"/>
      <c r="AH633" s="1020"/>
      <c r="AI633" s="1020"/>
      <c r="AJ633" s="1020"/>
      <c r="AK633" s="1020"/>
      <c r="AL633" s="1020"/>
      <c r="AM633" s="1020"/>
      <c r="AN633" s="1020"/>
      <c r="AO633" s="1020"/>
      <c r="AP633" s="1128"/>
      <c r="AQ633" s="1006">
        <f t="shared" si="82"/>
        <v>2.4305555555555556E-2</v>
      </c>
      <c r="AR633" s="1282">
        <f t="shared" si="83"/>
        <v>1</v>
      </c>
      <c r="AS633" s="1053"/>
      <c r="AT633" s="1053"/>
      <c r="AU633" s="1053"/>
    </row>
    <row r="634" spans="1:47" ht="12.75" customHeight="1">
      <c r="A634" s="1046" t="s">
        <v>1785</v>
      </c>
      <c r="B634" s="1016"/>
      <c r="C634" s="1068"/>
      <c r="D634" s="1127"/>
      <c r="E634" s="1127"/>
      <c r="F634" s="1044"/>
      <c r="G634" s="1020"/>
      <c r="H634" s="1020"/>
      <c r="I634" s="1020"/>
      <c r="J634" s="1020"/>
      <c r="K634" s="1020"/>
      <c r="L634" s="1020"/>
      <c r="M634" s="1020"/>
      <c r="N634" s="1020"/>
      <c r="O634" s="1020"/>
      <c r="P634" s="1020"/>
      <c r="Q634" s="1020"/>
      <c r="R634" s="1020"/>
      <c r="S634" s="1020"/>
      <c r="T634" s="1020"/>
      <c r="U634" s="1020"/>
      <c r="V634" s="1020"/>
      <c r="W634" s="1020"/>
      <c r="X634" s="1020"/>
      <c r="Y634" s="1020"/>
      <c r="Z634" s="1020"/>
      <c r="AA634" s="1020"/>
      <c r="AB634" s="1020"/>
      <c r="AC634" s="1020"/>
      <c r="AD634" s="1020"/>
      <c r="AF634" s="1044"/>
      <c r="AG634" s="1020"/>
      <c r="AH634" s="1020"/>
      <c r="AI634" s="1020"/>
      <c r="AJ634" s="1020"/>
      <c r="AK634" s="1020"/>
      <c r="AL634" s="1044">
        <v>1.9421296296296294E-2</v>
      </c>
      <c r="AM634" s="1044"/>
      <c r="AN634" s="1044"/>
      <c r="AO634" s="1020"/>
      <c r="AP634" s="1128"/>
      <c r="AQ634" s="1006">
        <f t="shared" si="82"/>
        <v>1.9421296296296294E-2</v>
      </c>
      <c r="AR634" s="1282">
        <f t="shared" si="83"/>
        <v>1</v>
      </c>
      <c r="AS634" s="1053"/>
      <c r="AT634" s="1053"/>
      <c r="AU634" s="1053"/>
    </row>
    <row r="635" spans="1:47" ht="12.75" customHeight="1">
      <c r="A635" s="1046" t="s">
        <v>1721</v>
      </c>
      <c r="B635" s="1016"/>
      <c r="C635" s="1068"/>
      <c r="D635" s="1127"/>
      <c r="E635" s="1127"/>
      <c r="F635" s="1044"/>
      <c r="G635" s="1020"/>
      <c r="H635" s="1020"/>
      <c r="I635" s="1020"/>
      <c r="J635" s="1020"/>
      <c r="K635" s="1020"/>
      <c r="L635" s="1020"/>
      <c r="M635" s="1020"/>
      <c r="N635" s="1020"/>
      <c r="O635" s="1020"/>
      <c r="P635" s="1020"/>
      <c r="Q635" s="1020"/>
      <c r="R635" s="1020"/>
      <c r="S635" s="1020"/>
      <c r="T635" s="1020"/>
      <c r="U635" s="1020"/>
      <c r="V635" s="1020"/>
      <c r="W635" s="1020"/>
      <c r="X635" s="1020"/>
      <c r="Y635" s="1020"/>
      <c r="Z635" s="1020"/>
      <c r="AA635" s="1020"/>
      <c r="AB635" s="1020"/>
      <c r="AC635" s="1020"/>
      <c r="AD635" s="1020"/>
      <c r="AE635" s="1044"/>
      <c r="AF635" s="1044">
        <v>3.125E-2</v>
      </c>
      <c r="AG635" s="1020"/>
      <c r="AH635" s="1044">
        <v>2.7083333333333334E-2</v>
      </c>
      <c r="AI635" s="1020"/>
      <c r="AJ635" s="1020"/>
      <c r="AK635" s="1020"/>
      <c r="AL635" s="1020"/>
      <c r="AM635" s="1020"/>
      <c r="AN635" s="1020"/>
      <c r="AO635" s="1020"/>
      <c r="AP635" s="1128"/>
      <c r="AQ635" s="1006">
        <f t="shared" si="82"/>
        <v>2.7083333333333334E-2</v>
      </c>
      <c r="AR635" s="1282">
        <f t="shared" si="83"/>
        <v>2</v>
      </c>
      <c r="AS635" s="1053"/>
      <c r="AT635" s="1053"/>
      <c r="AU635" s="1053"/>
    </row>
    <row r="636" spans="1:47" ht="12.75" customHeight="1">
      <c r="A636" s="1046" t="s">
        <v>1724</v>
      </c>
      <c r="B636" s="1016"/>
      <c r="C636" s="1068"/>
      <c r="D636" s="1127"/>
      <c r="E636" s="1127"/>
      <c r="F636" s="1044"/>
      <c r="G636" s="1020"/>
      <c r="H636" s="1020"/>
      <c r="I636" s="1020"/>
      <c r="J636" s="1020"/>
      <c r="K636" s="1020"/>
      <c r="L636" s="1020"/>
      <c r="M636" s="1020"/>
      <c r="N636" s="1020"/>
      <c r="O636" s="1020"/>
      <c r="P636" s="1020"/>
      <c r="Q636" s="1020"/>
      <c r="R636" s="1020"/>
      <c r="S636" s="1020"/>
      <c r="T636" s="1020"/>
      <c r="U636" s="1020"/>
      <c r="V636" s="1020"/>
      <c r="W636" s="1020"/>
      <c r="X636" s="1020"/>
      <c r="Y636" s="1020"/>
      <c r="Z636" s="1020"/>
      <c r="AA636" s="1020"/>
      <c r="AB636" s="1020"/>
      <c r="AC636" s="1020"/>
      <c r="AD636" s="1020"/>
      <c r="AE636" s="1044"/>
      <c r="AF636" s="1044"/>
      <c r="AG636" s="1020"/>
      <c r="AH636" s="1044">
        <v>2.0648148148148148E-2</v>
      </c>
      <c r="AI636" s="1020"/>
      <c r="AJ636" s="1020"/>
      <c r="AK636" s="1020"/>
      <c r="AL636" s="1020"/>
      <c r="AM636" s="1044">
        <v>2.146990740740741E-2</v>
      </c>
      <c r="AN636" s="1044">
        <v>2.1180555555555553E-2</v>
      </c>
      <c r="AO636" s="1020"/>
      <c r="AP636" s="1128"/>
      <c r="AQ636" s="1006">
        <f t="shared" si="82"/>
        <v>2.0648148148148148E-2</v>
      </c>
      <c r="AR636" s="1282">
        <f t="shared" si="83"/>
        <v>3</v>
      </c>
      <c r="AS636" s="1053"/>
      <c r="AT636" s="1053"/>
      <c r="AU636" s="1053"/>
    </row>
    <row r="637" spans="1:47" ht="12.75" customHeight="1">
      <c r="A637" s="1046" t="s">
        <v>1784</v>
      </c>
      <c r="B637" s="1016"/>
      <c r="C637" s="1068"/>
      <c r="D637" s="1127"/>
      <c r="E637" s="1127"/>
      <c r="F637" s="1044"/>
      <c r="G637" s="1020"/>
      <c r="H637" s="1020"/>
      <c r="I637" s="1020"/>
      <c r="J637" s="1020"/>
      <c r="K637" s="1020"/>
      <c r="L637" s="1044">
        <v>1.3541666666666667E-2</v>
      </c>
      <c r="M637" s="1044"/>
      <c r="N637" s="1020"/>
      <c r="O637" s="1020"/>
      <c r="P637" s="1020"/>
      <c r="Q637" s="1020"/>
      <c r="R637" s="1020"/>
      <c r="S637" s="1020"/>
      <c r="T637" s="1020"/>
      <c r="U637" s="1020"/>
      <c r="V637" s="1020"/>
      <c r="W637" s="1020"/>
      <c r="X637" s="1020"/>
      <c r="Y637" s="1020"/>
      <c r="Z637" s="1020"/>
      <c r="AA637" s="1020"/>
      <c r="AB637" s="1020"/>
      <c r="AC637" s="1020"/>
      <c r="AD637" s="1020"/>
      <c r="AE637" s="1020"/>
      <c r="AF637" s="1020"/>
      <c r="AG637" s="1020"/>
      <c r="AH637" s="1020"/>
      <c r="AI637" s="1020"/>
      <c r="AJ637" s="1020"/>
      <c r="AK637" s="1020"/>
      <c r="AL637" s="1020"/>
      <c r="AM637" s="1020"/>
      <c r="AN637" s="1020"/>
      <c r="AO637" s="1020"/>
      <c r="AP637" s="1128"/>
      <c r="AQ637" s="1006">
        <f t="shared" si="82"/>
        <v>1.3541666666666667E-2</v>
      </c>
      <c r="AR637" s="1282">
        <f t="shared" si="83"/>
        <v>1</v>
      </c>
      <c r="AS637" s="1053"/>
      <c r="AT637" s="1053"/>
      <c r="AU637" s="1053"/>
    </row>
    <row r="638" spans="1:47" ht="12.75" customHeight="1">
      <c r="A638" s="1046" t="s">
        <v>1727</v>
      </c>
      <c r="B638" s="1016"/>
      <c r="C638" s="1068"/>
      <c r="D638" s="1127"/>
      <c r="E638" s="1127"/>
      <c r="F638" s="1044"/>
      <c r="G638" s="1020"/>
      <c r="H638" s="1020"/>
      <c r="I638" s="1020"/>
      <c r="J638" s="1020"/>
      <c r="K638" s="1020"/>
      <c r="L638" s="1044"/>
      <c r="M638" s="1044"/>
      <c r="N638" s="1020"/>
      <c r="O638" s="1044">
        <v>6.0520833333333329E-2</v>
      </c>
      <c r="P638" s="1020"/>
      <c r="Q638" s="1044">
        <v>5.9699074074074071E-2</v>
      </c>
      <c r="R638" s="1043" t="s">
        <v>1566</v>
      </c>
      <c r="S638" s="1020"/>
      <c r="T638" s="1020"/>
      <c r="U638" s="1020"/>
      <c r="V638" s="1020"/>
      <c r="W638" s="1020"/>
      <c r="X638" s="1020"/>
      <c r="Y638" s="1020"/>
      <c r="Z638" s="1020"/>
      <c r="AA638" s="1020"/>
      <c r="AB638" s="1020"/>
      <c r="AC638" s="1020"/>
      <c r="AD638" s="1020"/>
      <c r="AE638" s="1020"/>
      <c r="AF638" s="1020"/>
      <c r="AG638" s="1020"/>
      <c r="AH638" s="1020"/>
      <c r="AI638" s="1020"/>
      <c r="AJ638" s="1020"/>
      <c r="AK638" s="1020"/>
      <c r="AL638" s="1020"/>
      <c r="AM638" s="1020"/>
      <c r="AN638" s="1020"/>
      <c r="AO638" s="1020"/>
      <c r="AP638" s="1128"/>
      <c r="AQ638" s="1006">
        <f t="shared" si="82"/>
        <v>5.9699074074074071E-2</v>
      </c>
      <c r="AR638" s="1282">
        <f t="shared" si="83"/>
        <v>3</v>
      </c>
      <c r="AS638" s="1053"/>
      <c r="AT638" s="1053"/>
      <c r="AU638" s="1053"/>
    </row>
    <row r="639" spans="1:47" ht="12.75" customHeight="1">
      <c r="A639" s="1046" t="s">
        <v>1742</v>
      </c>
      <c r="B639" s="1016"/>
      <c r="C639" s="1068"/>
      <c r="D639" s="1127"/>
      <c r="E639" s="1127"/>
      <c r="F639" s="1044"/>
      <c r="G639" s="1020"/>
      <c r="H639" s="1020"/>
      <c r="I639" s="1020"/>
      <c r="J639" s="1020"/>
      <c r="K639" s="1020"/>
      <c r="L639" s="1044"/>
      <c r="M639" s="1044"/>
      <c r="N639" s="1020"/>
      <c r="O639" s="1044"/>
      <c r="P639" s="1020"/>
      <c r="Q639" s="1044"/>
      <c r="R639" s="1043"/>
      <c r="S639" s="1020"/>
      <c r="T639" s="1020"/>
      <c r="U639" s="1020"/>
      <c r="V639" s="1020"/>
      <c r="W639" s="1020"/>
      <c r="X639" s="1020"/>
      <c r="Y639" s="1020"/>
      <c r="Z639" s="1020"/>
      <c r="AA639" s="1020"/>
      <c r="AB639" s="1020"/>
      <c r="AC639" s="1020"/>
      <c r="AD639" s="1020"/>
      <c r="AE639" s="1020"/>
      <c r="AF639" s="1020"/>
      <c r="AG639" s="1020"/>
      <c r="AH639" s="1020"/>
      <c r="AI639" s="1020"/>
      <c r="AJ639" s="1020"/>
      <c r="AK639" s="1020"/>
      <c r="AL639" s="1020"/>
      <c r="AM639" s="1044">
        <v>2.164351851851852E-2</v>
      </c>
      <c r="AN639" s="1044">
        <v>1.7673611111111109E-2</v>
      </c>
      <c r="AO639" s="1020"/>
      <c r="AP639" s="1128"/>
      <c r="AQ639" s="1006">
        <f t="shared" si="82"/>
        <v>1.7673611111111109E-2</v>
      </c>
      <c r="AR639" s="1282">
        <f t="shared" si="83"/>
        <v>2</v>
      </c>
      <c r="AS639" s="1053"/>
      <c r="AT639" s="1053"/>
      <c r="AU639" s="1053"/>
    </row>
    <row r="640" spans="1:47" ht="12.75" customHeight="1">
      <c r="A640" s="1046" t="s">
        <v>1783</v>
      </c>
      <c r="B640" s="1016"/>
      <c r="C640" s="1068"/>
      <c r="D640" s="1127"/>
      <c r="E640" s="1127"/>
      <c r="F640" s="1044"/>
      <c r="G640" s="1020"/>
      <c r="H640" s="1020"/>
      <c r="I640" s="1020"/>
      <c r="J640" s="1020"/>
      <c r="K640" s="1020"/>
      <c r="L640" s="1044"/>
      <c r="M640" s="1044"/>
      <c r="N640" s="1020"/>
      <c r="O640" s="1044">
        <v>5.9849537037037041E-2</v>
      </c>
      <c r="P640" s="1020"/>
      <c r="Q640" s="1020"/>
      <c r="R640" s="1020"/>
      <c r="S640" s="1020"/>
      <c r="T640" s="1020"/>
      <c r="U640" s="1020"/>
      <c r="V640" s="1020"/>
      <c r="W640" s="1020"/>
      <c r="X640" s="1020"/>
      <c r="Y640" s="1020"/>
      <c r="Z640" s="1020"/>
      <c r="AA640" s="1020"/>
      <c r="AB640" s="1020"/>
      <c r="AC640" s="1020"/>
      <c r="AD640" s="1020"/>
      <c r="AE640" s="1020"/>
      <c r="AF640" s="1020"/>
      <c r="AG640" s="1020"/>
      <c r="AH640" s="1020"/>
      <c r="AI640" s="1020"/>
      <c r="AJ640" s="1020"/>
      <c r="AK640" s="1020"/>
      <c r="AL640" s="1020"/>
      <c r="AM640" s="1020"/>
      <c r="AN640" s="1020"/>
      <c r="AO640" s="1020"/>
      <c r="AP640" s="1128"/>
      <c r="AQ640" s="1006">
        <f t="shared" si="82"/>
        <v>5.9849537037037041E-2</v>
      </c>
      <c r="AR640" s="1282">
        <f t="shared" si="83"/>
        <v>1</v>
      </c>
      <c r="AS640" s="1053"/>
      <c r="AT640" s="1053"/>
      <c r="AU640" s="1053"/>
    </row>
    <row r="641" spans="1:47" ht="12.75" customHeight="1">
      <c r="A641" s="1046" t="s">
        <v>1782</v>
      </c>
      <c r="B641" s="1016"/>
      <c r="C641" s="1068"/>
      <c r="D641" s="1127"/>
      <c r="E641" s="1127"/>
      <c r="F641" s="1044"/>
      <c r="G641" s="1020"/>
      <c r="H641" s="1020"/>
      <c r="I641" s="1020"/>
      <c r="J641" s="1020"/>
      <c r="K641" s="1020"/>
      <c r="L641" s="1044"/>
      <c r="M641" s="1044"/>
      <c r="N641" s="1020"/>
      <c r="O641" s="1044"/>
      <c r="P641" s="1020"/>
      <c r="Q641" s="1020"/>
      <c r="R641" s="1020"/>
      <c r="S641" s="1020"/>
      <c r="T641" s="1020"/>
      <c r="U641" s="1020"/>
      <c r="V641" s="1020"/>
      <c r="W641" s="1020"/>
      <c r="X641" s="1020"/>
      <c r="Y641" s="1020"/>
      <c r="Z641" s="1020"/>
      <c r="AA641" s="1020"/>
      <c r="AB641" s="1020"/>
      <c r="AC641" s="1020"/>
      <c r="AD641" s="1020"/>
      <c r="AE641" s="1020"/>
      <c r="AG641" s="1044">
        <v>1.9027777777777779E-2</v>
      </c>
      <c r="AH641" s="1020"/>
      <c r="AI641" s="1020"/>
      <c r="AJ641" s="1020"/>
      <c r="AK641" s="1020"/>
      <c r="AL641" s="1020"/>
      <c r="AM641" s="1020"/>
      <c r="AN641" s="1020"/>
      <c r="AO641" s="1020"/>
      <c r="AP641" s="1128"/>
      <c r="AQ641" s="1006">
        <f t="shared" si="82"/>
        <v>1.9027777777777779E-2</v>
      </c>
      <c r="AR641" s="1282">
        <f t="shared" si="83"/>
        <v>1</v>
      </c>
      <c r="AS641" s="1053"/>
      <c r="AT641" s="1053"/>
      <c r="AU641" s="1053"/>
    </row>
    <row r="642" spans="1:47" ht="12.75" customHeight="1">
      <c r="A642" s="1046" t="s">
        <v>1534</v>
      </c>
      <c r="B642" s="1016"/>
      <c r="C642" s="1068"/>
      <c r="D642" s="1127"/>
      <c r="E642" s="1127"/>
      <c r="F642" s="1044"/>
      <c r="G642" s="1020"/>
      <c r="H642" s="1020"/>
      <c r="I642" s="1020"/>
      <c r="J642" s="1020"/>
      <c r="K642" s="1020"/>
      <c r="L642" s="1044">
        <v>1.7476851851851851E-2</v>
      </c>
      <c r="M642" s="1044">
        <v>1.7349537037037038E-2</v>
      </c>
      <c r="N642" s="1020"/>
      <c r="O642" s="1020"/>
      <c r="P642" s="1020"/>
      <c r="Q642" s="1020"/>
      <c r="R642" s="1020"/>
      <c r="S642" s="1020"/>
      <c r="T642" s="1020"/>
      <c r="U642" s="1020"/>
      <c r="V642" s="1020"/>
      <c r="W642" s="1020"/>
      <c r="X642" s="1020"/>
      <c r="Y642" s="1020"/>
      <c r="Z642" s="1020"/>
      <c r="AA642" s="1020"/>
      <c r="AB642" s="1020"/>
      <c r="AC642" s="1020"/>
      <c r="AD642" s="1020"/>
      <c r="AE642" s="1020"/>
      <c r="AF642" s="1020"/>
      <c r="AG642" s="1020"/>
      <c r="AH642" s="1020"/>
      <c r="AI642" s="1020"/>
      <c r="AJ642" s="1020"/>
      <c r="AK642" s="1020"/>
      <c r="AL642" s="1020"/>
      <c r="AM642" s="1020"/>
      <c r="AN642" s="1020"/>
      <c r="AO642" s="1020"/>
      <c r="AP642" s="1128"/>
      <c r="AQ642" s="1006">
        <f t="shared" si="82"/>
        <v>1.7349537037037038E-2</v>
      </c>
      <c r="AR642" s="1282">
        <f t="shared" si="83"/>
        <v>2</v>
      </c>
      <c r="AS642" s="1053"/>
      <c r="AT642" s="1053"/>
      <c r="AU642" s="1053"/>
    </row>
    <row r="643" spans="1:47" ht="12.75" customHeight="1">
      <c r="A643" s="1046" t="s">
        <v>1781</v>
      </c>
      <c r="B643" s="1016"/>
      <c r="C643" s="1068"/>
      <c r="D643" s="1127"/>
      <c r="E643" s="1127"/>
      <c r="F643" s="1044"/>
      <c r="G643" s="1020"/>
      <c r="H643" s="1020"/>
      <c r="I643" s="1020"/>
      <c r="J643" s="1020"/>
      <c r="K643" s="1020"/>
      <c r="L643" s="1044"/>
      <c r="M643" s="1044"/>
      <c r="N643" s="1020"/>
      <c r="O643" s="1020"/>
      <c r="P643" s="1020"/>
      <c r="Q643" s="1020"/>
      <c r="R643" s="1020"/>
      <c r="S643" s="1020"/>
      <c r="T643" s="1020"/>
      <c r="U643" s="1020"/>
      <c r="V643" s="1020"/>
      <c r="W643" s="1020"/>
      <c r="X643" s="1020"/>
      <c r="Y643" s="1020"/>
      <c r="Z643" s="1020"/>
      <c r="AA643" s="1020"/>
      <c r="AB643" s="1020"/>
      <c r="AC643" s="1020"/>
      <c r="AD643" s="1020"/>
      <c r="AE643" s="1020"/>
      <c r="AF643" s="1044">
        <v>1.5277777777777777E-2</v>
      </c>
      <c r="AG643" s="1043" t="s">
        <v>1566</v>
      </c>
      <c r="AH643" s="1020"/>
      <c r="AI643" s="1020"/>
      <c r="AJ643" s="1020"/>
      <c r="AK643" s="1020"/>
      <c r="AL643" s="1020"/>
      <c r="AM643" s="1020"/>
      <c r="AN643" s="1020"/>
      <c r="AO643" s="1020"/>
      <c r="AP643" s="1128"/>
      <c r="AQ643" s="1006">
        <f t="shared" si="82"/>
        <v>1.5277777777777777E-2</v>
      </c>
      <c r="AR643" s="1282">
        <f t="shared" si="83"/>
        <v>2</v>
      </c>
      <c r="AS643" s="1053"/>
      <c r="AT643" s="1053"/>
      <c r="AU643" s="1053"/>
    </row>
    <row r="644" spans="1:47" ht="12.75" customHeight="1" thickBot="1">
      <c r="A644" s="1129"/>
      <c r="B644" s="1130"/>
      <c r="C644" s="1131"/>
      <c r="D644" s="1132"/>
      <c r="E644" s="1132"/>
      <c r="F644" s="1076"/>
      <c r="G644" s="1134"/>
      <c r="H644" s="1134"/>
      <c r="I644" s="1134"/>
      <c r="J644" s="1134"/>
      <c r="K644" s="1134"/>
      <c r="L644" s="1134"/>
      <c r="M644" s="1134"/>
      <c r="N644" s="1134"/>
      <c r="O644" s="1134"/>
      <c r="P644" s="1134"/>
      <c r="Q644" s="1134"/>
      <c r="R644" s="1134"/>
      <c r="S644" s="1134"/>
      <c r="T644" s="1134"/>
      <c r="U644" s="1134"/>
      <c r="V644" s="1134"/>
      <c r="W644" s="1134"/>
      <c r="X644" s="1134"/>
      <c r="Y644" s="1134"/>
      <c r="Z644" s="1134"/>
      <c r="AA644" s="1134"/>
      <c r="AB644" s="1134"/>
      <c r="AC644" s="1134"/>
      <c r="AD644" s="1134"/>
      <c r="AE644" s="1134"/>
      <c r="AF644" s="1134"/>
      <c r="AG644" s="1134"/>
      <c r="AH644" s="1134"/>
      <c r="AI644" s="1134"/>
      <c r="AJ644" s="1134"/>
      <c r="AK644" s="1134"/>
      <c r="AL644" s="1134"/>
      <c r="AM644" s="1134"/>
      <c r="AN644" s="1134"/>
      <c r="AO644" s="1134"/>
      <c r="AP644" s="1135"/>
      <c r="AQ644" s="1006" t="str">
        <f t="shared" si="82"/>
        <v xml:space="preserve"> </v>
      </c>
      <c r="AR644" s="1305"/>
      <c r="AS644" s="1053"/>
      <c r="AT644" s="1053"/>
      <c r="AU644" s="1053"/>
    </row>
    <row r="645" spans="1:47" ht="12.75" customHeight="1" thickBot="1">
      <c r="A645" s="1045"/>
      <c r="B645" s="1040"/>
      <c r="C645" s="1286"/>
      <c r="D645" s="1114"/>
      <c r="J645" s="1053"/>
      <c r="N645" s="1009"/>
      <c r="O645" s="1009"/>
      <c r="P645" s="1009"/>
      <c r="Q645" s="1009"/>
      <c r="R645" s="1009"/>
      <c r="S645" s="1009"/>
      <c r="T645" s="1009"/>
      <c r="U645" s="1009"/>
      <c r="V645" s="1009"/>
      <c r="W645" s="1009"/>
      <c r="X645" s="1009"/>
      <c r="Y645" s="1009"/>
      <c r="Z645" s="1009"/>
      <c r="AA645" s="1009"/>
      <c r="AB645" s="1009"/>
      <c r="AC645" s="1009"/>
      <c r="AD645" s="1009"/>
      <c r="AE645" s="1009"/>
      <c r="AF645" s="1009"/>
      <c r="AG645" s="1009"/>
      <c r="AH645" s="1009"/>
      <c r="AI645" s="1009"/>
      <c r="AJ645" s="1009"/>
      <c r="AK645" s="1009"/>
      <c r="AL645" s="1009"/>
      <c r="AM645" s="1009"/>
      <c r="AN645" s="1009"/>
      <c r="AP645" s="1009"/>
      <c r="AQ645" s="1009"/>
      <c r="AR645" s="1009"/>
    </row>
    <row r="646" spans="1:47" ht="12.75" customHeight="1">
      <c r="A646" s="1138" t="s">
        <v>1780</v>
      </c>
      <c r="B646" s="1196"/>
      <c r="C646" s="1195"/>
      <c r="D646" s="1194"/>
      <c r="H646" s="1009"/>
      <c r="J646" s="1053"/>
      <c r="N646" s="1009"/>
      <c r="O646" s="1009"/>
      <c r="P646" s="1009"/>
      <c r="Q646" s="1009"/>
      <c r="R646" s="1009"/>
      <c r="S646" s="1009"/>
      <c r="T646" s="1009"/>
      <c r="U646" s="1009"/>
      <c r="V646" s="1009"/>
      <c r="W646" s="1009"/>
      <c r="X646" s="1009"/>
      <c r="Y646" s="1009"/>
      <c r="Z646" s="1009"/>
      <c r="AA646" s="1009"/>
      <c r="AB646" s="1009"/>
      <c r="AC646" s="1009"/>
      <c r="AD646" s="1009"/>
      <c r="AE646" s="1009"/>
      <c r="AF646" s="1009"/>
      <c r="AG646" s="1009"/>
      <c r="AH646" s="1009"/>
      <c r="AI646" s="1009"/>
      <c r="AJ646" s="1009"/>
      <c r="AK646" s="1009"/>
      <c r="AL646" s="1009"/>
      <c r="AM646" s="1009"/>
      <c r="AN646" s="1009"/>
      <c r="AO646" s="1008"/>
      <c r="AP646" s="1010"/>
      <c r="AQ646" s="1009"/>
    </row>
    <row r="647" spans="1:47" ht="12.75" customHeight="1">
      <c r="A647" s="1142" t="s">
        <v>850</v>
      </c>
      <c r="B647" s="1193" t="s">
        <v>383</v>
      </c>
      <c r="C647" s="1192">
        <v>1.2847222222222223E-2</v>
      </c>
      <c r="D647" s="1191">
        <v>44698</v>
      </c>
      <c r="H647" s="1146"/>
      <c r="I647" s="1147"/>
      <c r="J647" s="1147"/>
      <c r="K647" s="1147"/>
      <c r="L647" s="1147"/>
      <c r="M647" s="1147"/>
      <c r="N647" s="1146"/>
      <c r="O647" s="1146"/>
      <c r="P647" s="1146"/>
      <c r="Q647" s="1146"/>
      <c r="R647" s="1146"/>
      <c r="S647" s="1146"/>
      <c r="T647" s="1146"/>
      <c r="U647" s="1146"/>
      <c r="V647" s="1146"/>
      <c r="W647" s="1146"/>
      <c r="X647" s="1146"/>
      <c r="Y647" s="1146"/>
      <c r="Z647" s="1146"/>
      <c r="AA647" s="1146"/>
      <c r="AB647" s="1146"/>
      <c r="AC647" s="1146"/>
      <c r="AD647" s="1146"/>
      <c r="AE647" s="1148"/>
      <c r="AF647" s="1146"/>
      <c r="AG647" s="1146"/>
      <c r="AH647" s="1146"/>
      <c r="AI647" s="1146"/>
      <c r="AJ647" s="1146"/>
      <c r="AK647" s="1146"/>
      <c r="AL647" s="1146"/>
      <c r="AM647" s="1146"/>
      <c r="AN647" s="1146"/>
      <c r="AO647" s="1149"/>
      <c r="AP647" s="1150"/>
      <c r="AQ647" s="1146"/>
      <c r="AR647" s="1147"/>
    </row>
    <row r="648" spans="1:47" ht="12.75" customHeight="1">
      <c r="A648" s="1142" t="s">
        <v>851</v>
      </c>
      <c r="B648" s="1193" t="s">
        <v>1541</v>
      </c>
      <c r="C648" s="1192">
        <v>1.2546296296296297E-2</v>
      </c>
      <c r="D648" s="1191">
        <v>44733</v>
      </c>
      <c r="H648" s="1146"/>
      <c r="I648" s="1147"/>
      <c r="J648" s="1147"/>
      <c r="K648" s="1147"/>
      <c r="L648" s="1147"/>
      <c r="M648" s="1147"/>
      <c r="N648" s="1146"/>
      <c r="O648" s="1146"/>
      <c r="P648" s="1146"/>
      <c r="Q648" s="1146"/>
      <c r="R648" s="1146"/>
      <c r="S648" s="1146"/>
      <c r="T648" s="1146"/>
      <c r="U648" s="1146"/>
      <c r="V648" s="1146"/>
      <c r="W648" s="1146"/>
      <c r="X648" s="1146"/>
      <c r="Y648" s="1146"/>
      <c r="Z648" s="1146"/>
      <c r="AA648" s="1146"/>
      <c r="AB648" s="1146"/>
      <c r="AC648" s="1146"/>
      <c r="AD648" s="1146"/>
      <c r="AE648" s="1146"/>
      <c r="AF648" s="1146"/>
      <c r="AG648" s="1146"/>
      <c r="AH648" s="1146"/>
      <c r="AI648" s="1146"/>
      <c r="AJ648" s="1146"/>
      <c r="AK648" s="1146"/>
      <c r="AL648" s="1146"/>
      <c r="AM648" s="1146"/>
      <c r="AN648" s="1146"/>
      <c r="AO648" s="1149"/>
      <c r="AP648" s="1150"/>
      <c r="AQ648" s="1146"/>
      <c r="AR648" s="1147"/>
    </row>
    <row r="649" spans="1:47" ht="12.75" customHeight="1">
      <c r="A649" s="1142" t="s">
        <v>1357</v>
      </c>
      <c r="B649" s="1193" t="s">
        <v>383</v>
      </c>
      <c r="C649" s="1192">
        <v>2.6932870370370371E-2</v>
      </c>
      <c r="D649" s="1191">
        <v>44775</v>
      </c>
      <c r="H649" s="1146"/>
      <c r="I649" s="1147"/>
      <c r="J649" s="1147"/>
      <c r="K649" s="1147"/>
      <c r="L649" s="1147"/>
      <c r="M649" s="1147"/>
      <c r="N649" s="1146"/>
      <c r="O649" s="1146"/>
      <c r="P649" s="1146"/>
      <c r="Q649" s="1146"/>
      <c r="R649" s="1146"/>
      <c r="S649" s="1146"/>
      <c r="T649" s="1146"/>
      <c r="U649" s="1146"/>
      <c r="V649" s="1146"/>
      <c r="W649" s="1146"/>
      <c r="X649" s="1146"/>
      <c r="Y649" s="1146"/>
      <c r="Z649" s="1146"/>
      <c r="AA649" s="1146"/>
      <c r="AB649" s="1146"/>
      <c r="AC649" s="1146"/>
      <c r="AD649" s="1146"/>
      <c r="AE649" s="1146"/>
      <c r="AF649" s="1146"/>
      <c r="AG649" s="1146"/>
      <c r="AH649" s="1146"/>
      <c r="AI649" s="1146"/>
      <c r="AJ649" s="1146"/>
      <c r="AK649" s="1146"/>
      <c r="AL649" s="1146"/>
      <c r="AM649" s="1146"/>
      <c r="AN649" s="1146"/>
      <c r="AO649" s="1149"/>
      <c r="AP649" s="1150"/>
      <c r="AQ649" s="1146"/>
      <c r="AR649" s="1147"/>
    </row>
    <row r="650" spans="1:47" ht="12.75" customHeight="1">
      <c r="A650" s="1151" t="s">
        <v>853</v>
      </c>
      <c r="B650" s="1193" t="s">
        <v>1779</v>
      </c>
      <c r="C650" s="1192">
        <v>1.7037037037037038E-2</v>
      </c>
      <c r="D650" s="1191">
        <v>44628</v>
      </c>
      <c r="H650" s="1146"/>
      <c r="I650" s="1147"/>
      <c r="J650" s="1147"/>
      <c r="K650" s="1147"/>
      <c r="L650" s="1147"/>
      <c r="M650" s="1147"/>
      <c r="N650" s="1146"/>
      <c r="O650" s="1146"/>
      <c r="P650" s="1146"/>
      <c r="Q650" s="1146"/>
      <c r="R650" s="1146"/>
      <c r="S650" s="1146"/>
      <c r="T650" s="1146"/>
      <c r="U650" s="1146"/>
      <c r="V650" s="1146"/>
      <c r="W650" s="1146"/>
      <c r="X650" s="1146"/>
      <c r="Y650" s="1146"/>
      <c r="Z650" s="1146"/>
      <c r="AA650" s="1146"/>
      <c r="AB650" s="1146"/>
      <c r="AC650" s="1146"/>
      <c r="AD650" s="1146"/>
      <c r="AE650" s="1146"/>
      <c r="AF650" s="1146"/>
      <c r="AG650" s="1146"/>
      <c r="AH650" s="1146"/>
      <c r="AI650" s="1146"/>
      <c r="AJ650" s="1146"/>
      <c r="AK650" s="1146"/>
      <c r="AL650" s="1146"/>
      <c r="AM650" s="1146"/>
      <c r="AN650" s="1146"/>
      <c r="AO650" s="1149"/>
      <c r="AP650" s="1150"/>
      <c r="AQ650" s="1146"/>
      <c r="AR650" s="1147"/>
    </row>
    <row r="651" spans="1:47" ht="12.75" customHeight="1">
      <c r="A651" s="1151" t="s">
        <v>855</v>
      </c>
      <c r="B651" s="1193" t="s">
        <v>1778</v>
      </c>
      <c r="C651" s="1192">
        <v>1.7708333333333333E-2</v>
      </c>
      <c r="D651" s="1191">
        <v>44628</v>
      </c>
      <c r="H651" s="1146"/>
      <c r="I651" s="1147"/>
      <c r="J651" s="1147"/>
      <c r="K651" s="1147"/>
      <c r="L651" s="1147"/>
      <c r="M651" s="1147"/>
      <c r="N651" s="1146"/>
      <c r="O651" s="1146"/>
      <c r="P651" s="1146"/>
      <c r="Q651" s="1146"/>
      <c r="R651" s="1146"/>
      <c r="S651" s="1153"/>
      <c r="T651" s="1146"/>
      <c r="U651" s="1146"/>
      <c r="V651" s="1146"/>
      <c r="W651" s="1146"/>
      <c r="X651" s="1146"/>
      <c r="Y651" s="1146"/>
      <c r="Z651" s="1146"/>
      <c r="AA651" s="1146"/>
      <c r="AB651" s="1146"/>
      <c r="AC651" s="1146"/>
      <c r="AD651" s="1146"/>
      <c r="AE651" s="1146"/>
      <c r="AF651" s="1146"/>
      <c r="AG651" s="1146"/>
      <c r="AH651" s="1146"/>
      <c r="AI651" s="1146"/>
      <c r="AJ651" s="1146"/>
      <c r="AK651" s="1146"/>
      <c r="AL651" s="1146"/>
      <c r="AM651" s="1146"/>
      <c r="AN651" s="1146"/>
      <c r="AO651" s="1149"/>
      <c r="AP651" s="1150"/>
      <c r="AQ651" s="1146"/>
      <c r="AR651" s="1147"/>
    </row>
    <row r="652" spans="1:47" ht="12.75" customHeight="1" thickBot="1">
      <c r="A652" s="1154" t="s">
        <v>1359</v>
      </c>
      <c r="B652" s="1190" t="s">
        <v>1778</v>
      </c>
      <c r="C652" s="1189">
        <v>4.0682870370370376E-2</v>
      </c>
      <c r="D652" s="1188">
        <v>44635</v>
      </c>
      <c r="H652" s="1146"/>
      <c r="I652" s="1147"/>
      <c r="J652" s="1147"/>
      <c r="K652" s="1147"/>
      <c r="L652" s="1147"/>
      <c r="M652" s="1147"/>
      <c r="N652" s="1146"/>
      <c r="O652" s="1146"/>
      <c r="P652" s="1146"/>
      <c r="Q652" s="1146"/>
      <c r="R652" s="1146"/>
      <c r="S652" s="1146"/>
      <c r="T652" s="1146"/>
      <c r="U652" s="1146"/>
      <c r="V652" s="1146"/>
      <c r="W652" s="1146"/>
      <c r="X652" s="1146"/>
      <c r="Y652" s="1146"/>
      <c r="Z652" s="1146"/>
      <c r="AA652" s="1146"/>
      <c r="AB652" s="1146"/>
      <c r="AC652" s="1146"/>
      <c r="AD652" s="1146"/>
      <c r="AE652" s="1146"/>
      <c r="AF652" s="1146"/>
      <c r="AG652" s="1146"/>
      <c r="AH652" s="1146"/>
      <c r="AI652" s="1146"/>
      <c r="AJ652" s="1146"/>
      <c r="AK652" s="1146"/>
      <c r="AL652" s="1146"/>
      <c r="AM652" s="1146"/>
      <c r="AN652" s="1146"/>
      <c r="AO652" s="1149"/>
      <c r="AP652" s="1150"/>
      <c r="AQ652" s="1146"/>
      <c r="AR652" s="1147"/>
    </row>
    <row r="653" spans="1:47" ht="12.75" customHeight="1">
      <c r="A653" s="1147"/>
      <c r="B653" s="1147"/>
      <c r="C653" s="1006"/>
      <c r="F653" s="1008"/>
      <c r="G653" s="1008"/>
      <c r="H653" s="1009"/>
      <c r="J653" s="1053"/>
      <c r="N653" s="1146"/>
      <c r="O653" s="1146"/>
      <c r="P653" s="1146"/>
      <c r="Q653" s="1146"/>
      <c r="R653" s="1146"/>
      <c r="S653" s="1146"/>
      <c r="T653" s="1146"/>
      <c r="U653" s="1146"/>
      <c r="V653" s="1146"/>
      <c r="W653" s="1146"/>
      <c r="X653" s="1146"/>
      <c r="Y653" s="1146"/>
      <c r="Z653" s="1146"/>
      <c r="AA653" s="1146"/>
      <c r="AB653" s="1146"/>
      <c r="AC653" s="1146"/>
      <c r="AD653" s="1146"/>
      <c r="AE653" s="1146"/>
      <c r="AF653" s="1146"/>
      <c r="AG653" s="1146"/>
      <c r="AH653" s="1146"/>
      <c r="AI653" s="1146"/>
      <c r="AJ653" s="1146"/>
      <c r="AK653" s="1146"/>
      <c r="AL653" s="1146"/>
      <c r="AM653" s="1146"/>
      <c r="AN653" s="1146"/>
      <c r="AO653" s="1149"/>
      <c r="AP653" s="1058"/>
      <c r="AQ653" s="1158"/>
      <c r="AR653" s="1147"/>
    </row>
    <row r="654" spans="1:47" ht="12.75" customHeight="1" thickBot="1">
      <c r="A654" s="1147"/>
      <c r="C654" s="1006"/>
      <c r="D654" s="1149"/>
      <c r="F654" s="1008"/>
      <c r="G654" s="1008"/>
      <c r="H654" s="1009"/>
      <c r="J654" s="1053"/>
      <c r="N654" s="1146"/>
      <c r="O654" s="1146"/>
      <c r="P654" s="1146"/>
      <c r="Q654" s="1146"/>
      <c r="R654" s="1146"/>
      <c r="S654" s="1146"/>
      <c r="T654" s="1146"/>
      <c r="U654" s="1146"/>
      <c r="V654" s="1146"/>
      <c r="W654" s="1146"/>
      <c r="X654" s="1146"/>
      <c r="Y654" s="1146"/>
      <c r="Z654" s="1146"/>
      <c r="AA654" s="1146"/>
      <c r="AB654" s="1146"/>
      <c r="AC654" s="1146"/>
      <c r="AD654" s="1146"/>
      <c r="AE654" s="1146"/>
      <c r="AF654" s="1146"/>
      <c r="AG654" s="1146"/>
      <c r="AH654" s="1146"/>
      <c r="AI654" s="1146"/>
      <c r="AJ654" s="1146"/>
      <c r="AK654" s="1146"/>
      <c r="AL654" s="1146"/>
      <c r="AM654" s="1146"/>
      <c r="AN654" s="1146"/>
      <c r="AO654" s="1149"/>
      <c r="AP654" s="1058"/>
      <c r="AQ654" s="1158"/>
      <c r="AR654" s="1147"/>
    </row>
    <row r="655" spans="1:47" ht="12.75" customHeight="1">
      <c r="A655" s="1159" t="s">
        <v>857</v>
      </c>
      <c r="B655" s="1138"/>
      <c r="C655" s="1306"/>
      <c r="D655" s="1140"/>
      <c r="G655" s="1146"/>
      <c r="H655" s="1009"/>
      <c r="J655" s="1053"/>
      <c r="N655" s="1009"/>
      <c r="O655" s="1009"/>
      <c r="P655" s="1009"/>
      <c r="Q655" s="1009"/>
      <c r="R655" s="1009"/>
      <c r="S655" s="1009"/>
      <c r="T655" s="1009"/>
      <c r="U655" s="1009"/>
      <c r="V655" s="1009"/>
      <c r="W655" s="1009"/>
      <c r="X655" s="1009"/>
      <c r="Y655" s="1009"/>
      <c r="Z655" s="1009"/>
      <c r="AA655" s="1009"/>
      <c r="AB655" s="1009"/>
      <c r="AC655" s="1009"/>
      <c r="AD655" s="1009"/>
      <c r="AE655" s="1009"/>
      <c r="AF655" s="1009"/>
      <c r="AG655" s="1009"/>
      <c r="AH655" s="1009"/>
      <c r="AI655" s="1009"/>
      <c r="AJ655" s="1009"/>
      <c r="AK655" s="1009"/>
      <c r="AL655" s="1009"/>
      <c r="AM655" s="1009"/>
      <c r="AN655" s="1009"/>
      <c r="AO655" s="1008"/>
      <c r="AP655" s="1010"/>
      <c r="AQ655" s="1009"/>
    </row>
    <row r="656" spans="1:47" ht="12.75" customHeight="1">
      <c r="A656" s="1161" t="s">
        <v>850</v>
      </c>
      <c r="B656" s="1162" t="s">
        <v>806</v>
      </c>
      <c r="C656" s="1144">
        <v>0.96804398148148152</v>
      </c>
      <c r="D656" s="1163" t="s">
        <v>1235</v>
      </c>
      <c r="G656" s="1146"/>
      <c r="H656" s="1146"/>
      <c r="I656" s="1147"/>
      <c r="J656" s="1147"/>
      <c r="K656" s="1147"/>
      <c r="L656" s="1147"/>
      <c r="M656" s="1147"/>
      <c r="N656" s="1146"/>
      <c r="O656" s="1146"/>
      <c r="P656" s="1146"/>
      <c r="Q656" s="1146"/>
      <c r="R656" s="1146"/>
      <c r="S656" s="1146"/>
      <c r="T656" s="1146"/>
      <c r="U656" s="1146"/>
      <c r="V656" s="1146"/>
      <c r="W656" s="1146"/>
      <c r="X656" s="1146"/>
      <c r="Y656" s="1146"/>
      <c r="Z656" s="1146"/>
      <c r="AA656" s="1146"/>
      <c r="AB656" s="1146"/>
      <c r="AC656" s="1146"/>
      <c r="AD656" s="1146"/>
      <c r="AE656" s="1146"/>
      <c r="AF656" s="1146"/>
      <c r="AG656" s="1146"/>
      <c r="AH656" s="1146"/>
      <c r="AI656" s="1146"/>
      <c r="AJ656" s="1146"/>
      <c r="AK656" s="1146"/>
      <c r="AL656" s="1146"/>
      <c r="AM656" s="1146"/>
      <c r="AN656" s="1146"/>
      <c r="AO656" s="1149"/>
      <c r="AP656" s="1164"/>
      <c r="AQ656" s="1146"/>
      <c r="AR656" s="1147"/>
    </row>
    <row r="657" spans="1:45" ht="12.75" customHeight="1">
      <c r="A657" s="1165" t="s">
        <v>851</v>
      </c>
      <c r="B657" s="1162" t="s">
        <v>1186</v>
      </c>
      <c r="C657" s="1144">
        <v>1.105324074074074E-2</v>
      </c>
      <c r="D657" s="1163" t="s">
        <v>1360</v>
      </c>
      <c r="G657" s="1146"/>
      <c r="H657" s="1146"/>
      <c r="I657" s="1147"/>
      <c r="J657" s="1147"/>
      <c r="K657" s="1147"/>
      <c r="L657" s="1147"/>
      <c r="M657" s="1147"/>
      <c r="N657" s="1146"/>
      <c r="O657" s="1146"/>
      <c r="P657" s="1146"/>
      <c r="Q657" s="1146"/>
      <c r="R657" s="1146"/>
      <c r="S657" s="1146"/>
      <c r="T657" s="1146"/>
      <c r="U657" s="1146"/>
      <c r="V657" s="1146"/>
      <c r="W657" s="1146"/>
      <c r="X657" s="1146"/>
      <c r="Y657" s="1146"/>
      <c r="Z657" s="1146"/>
      <c r="AA657" s="1146"/>
      <c r="AB657" s="1146"/>
      <c r="AC657" s="1146"/>
      <c r="AD657" s="1146"/>
      <c r="AE657" s="1146"/>
      <c r="AF657" s="1146"/>
      <c r="AG657" s="1146"/>
      <c r="AH657" s="1146"/>
      <c r="AI657" s="1146"/>
      <c r="AJ657" s="1146"/>
      <c r="AK657" s="1146"/>
      <c r="AL657" s="1146"/>
      <c r="AM657" s="1146"/>
      <c r="AN657" s="1146"/>
      <c r="AO657" s="1149"/>
      <c r="AP657" s="1150"/>
      <c r="AQ657" s="1146"/>
      <c r="AR657" s="1147"/>
    </row>
    <row r="658" spans="1:45" ht="12.75" customHeight="1">
      <c r="A658" s="1165" t="s">
        <v>1357</v>
      </c>
      <c r="B658" s="1162" t="s">
        <v>383</v>
      </c>
      <c r="C658" s="1144">
        <v>2.3587962962962963E-2</v>
      </c>
      <c r="D658" s="1163" t="s">
        <v>1636</v>
      </c>
      <c r="G658" s="1009"/>
      <c r="H658" s="1146"/>
      <c r="I658" s="1147"/>
      <c r="J658" s="1147"/>
      <c r="K658" s="1147"/>
      <c r="L658" s="1147"/>
      <c r="M658" s="1147"/>
      <c r="N658" s="1146"/>
      <c r="O658" s="1146"/>
      <c r="P658" s="1146"/>
      <c r="Q658" s="1146"/>
      <c r="R658" s="1146"/>
      <c r="S658" s="1146"/>
      <c r="T658" s="1146"/>
      <c r="U658" s="1146"/>
      <c r="V658" s="1146"/>
      <c r="W658" s="1146"/>
      <c r="X658" s="1146"/>
      <c r="Y658" s="1146"/>
      <c r="Z658" s="1146"/>
      <c r="AA658" s="1146"/>
      <c r="AB658" s="1146"/>
      <c r="AC658" s="1146"/>
      <c r="AD658" s="1146"/>
      <c r="AE658" s="1146"/>
      <c r="AF658" s="1146"/>
      <c r="AG658" s="1146"/>
      <c r="AH658" s="1146"/>
      <c r="AI658" s="1146"/>
      <c r="AJ658" s="1146"/>
      <c r="AK658" s="1146"/>
      <c r="AL658" s="1146"/>
      <c r="AM658" s="1146"/>
      <c r="AN658" s="1146"/>
      <c r="AO658" s="1149"/>
      <c r="AP658" s="1150"/>
      <c r="AQ658" s="1146"/>
      <c r="AR658" s="1147"/>
    </row>
    <row r="659" spans="1:45" ht="12.75" customHeight="1">
      <c r="A659" s="1161" t="s">
        <v>853</v>
      </c>
      <c r="B659" s="1162" t="s">
        <v>1312</v>
      </c>
      <c r="C659" s="1144">
        <v>1.3854166666666666E-2</v>
      </c>
      <c r="D659" s="1163" t="s">
        <v>1636</v>
      </c>
      <c r="G659" s="1166"/>
      <c r="H659" s="1146"/>
      <c r="I659" s="1147"/>
      <c r="J659" s="1147"/>
      <c r="K659" s="1147"/>
      <c r="L659" s="1147"/>
      <c r="M659" s="1147"/>
      <c r="N659" s="1146"/>
      <c r="O659" s="1146"/>
      <c r="P659" s="1146"/>
      <c r="Q659" s="1146"/>
      <c r="R659" s="1146"/>
      <c r="S659" s="1146"/>
      <c r="T659" s="1146"/>
      <c r="U659" s="1146"/>
      <c r="V659" s="1146"/>
      <c r="W659" s="1146"/>
      <c r="X659" s="1146"/>
      <c r="Y659" s="1146"/>
      <c r="Z659" s="1146"/>
      <c r="AA659" s="1146"/>
      <c r="AB659" s="1146"/>
      <c r="AC659" s="1146"/>
      <c r="AD659" s="1146"/>
      <c r="AE659" s="1146"/>
      <c r="AF659" s="1146"/>
      <c r="AG659" s="1146"/>
      <c r="AH659" s="1146"/>
      <c r="AI659" s="1146"/>
      <c r="AJ659" s="1146"/>
      <c r="AK659" s="1146"/>
      <c r="AL659" s="1146"/>
      <c r="AM659" s="1146"/>
      <c r="AN659" s="1146"/>
      <c r="AO659" s="1149"/>
      <c r="AP659" s="1150"/>
      <c r="AQ659" s="1146"/>
      <c r="AR659" s="1147"/>
    </row>
    <row r="660" spans="1:45" ht="12.75" customHeight="1">
      <c r="A660" s="1161" t="s">
        <v>855</v>
      </c>
      <c r="B660" s="1162" t="s">
        <v>1052</v>
      </c>
      <c r="C660" s="1144">
        <v>1.2789351851851852E-2</v>
      </c>
      <c r="D660" s="1163" t="s">
        <v>1235</v>
      </c>
      <c r="H660" s="1146"/>
      <c r="I660" s="1147"/>
      <c r="J660" s="1147"/>
      <c r="K660" s="1147"/>
      <c r="L660" s="1147"/>
      <c r="M660" s="1147"/>
      <c r="N660" s="1146"/>
      <c r="O660" s="1146"/>
      <c r="P660" s="1146"/>
      <c r="Q660" s="1146"/>
      <c r="R660" s="1146"/>
      <c r="S660" s="1146"/>
      <c r="T660" s="1146"/>
      <c r="U660" s="1146"/>
      <c r="V660" s="1146"/>
      <c r="W660" s="1146"/>
      <c r="X660" s="1146"/>
      <c r="Y660" s="1146"/>
      <c r="Z660" s="1146"/>
      <c r="AA660" s="1146"/>
      <c r="AB660" s="1146"/>
      <c r="AC660" s="1146"/>
      <c r="AD660" s="1146"/>
      <c r="AE660" s="1146"/>
      <c r="AF660" s="1146"/>
      <c r="AG660" s="1146"/>
      <c r="AH660" s="1146"/>
      <c r="AI660" s="1146"/>
      <c r="AJ660" s="1146"/>
      <c r="AK660" s="1146"/>
      <c r="AL660" s="1146"/>
      <c r="AM660" s="1146"/>
      <c r="AN660" s="1146"/>
      <c r="AO660" s="1149"/>
      <c r="AP660" s="1150"/>
      <c r="AQ660" s="1146"/>
      <c r="AR660" s="1147"/>
    </row>
    <row r="661" spans="1:45" ht="12.75" customHeight="1">
      <c r="A661" s="1161" t="s">
        <v>1359</v>
      </c>
      <c r="B661" s="1162" t="s">
        <v>1358</v>
      </c>
      <c r="C661" s="1144">
        <v>2.9131944444444446E-2</v>
      </c>
      <c r="D661" s="1163" t="s">
        <v>1362</v>
      </c>
      <c r="H661" s="1146"/>
      <c r="I661" s="1147"/>
      <c r="J661" s="1147"/>
      <c r="K661" s="1147"/>
      <c r="L661" s="1147"/>
      <c r="M661" s="1147"/>
      <c r="N661" s="1146"/>
      <c r="O661" s="1146"/>
      <c r="P661" s="1146"/>
      <c r="Q661" s="1146"/>
      <c r="R661" s="1146"/>
      <c r="S661" s="1146"/>
      <c r="T661" s="1146"/>
      <c r="U661" s="1146"/>
      <c r="V661" s="1146"/>
      <c r="W661" s="1146"/>
      <c r="X661" s="1146"/>
      <c r="Y661" s="1146"/>
      <c r="Z661" s="1146"/>
      <c r="AA661" s="1146"/>
      <c r="AB661" s="1146"/>
      <c r="AC661" s="1146"/>
      <c r="AD661" s="1146"/>
      <c r="AE661" s="1146"/>
      <c r="AF661" s="1146"/>
      <c r="AG661" s="1146"/>
      <c r="AH661" s="1146"/>
      <c r="AI661" s="1146"/>
      <c r="AJ661" s="1146"/>
      <c r="AK661" s="1146"/>
      <c r="AL661" s="1146"/>
      <c r="AM661" s="1146"/>
      <c r="AN661" s="1146"/>
      <c r="AO661" s="1149"/>
      <c r="AP661" s="1150"/>
      <c r="AQ661" s="1146"/>
      <c r="AR661" s="1147"/>
    </row>
    <row r="662" spans="1:45" ht="12.75" customHeight="1" thickBot="1">
      <c r="A662" s="1167" t="s">
        <v>860</v>
      </c>
      <c r="B662" s="1168" t="s">
        <v>545</v>
      </c>
      <c r="C662" s="1156">
        <v>1.0787037037037038E-2</v>
      </c>
      <c r="D662" s="1169" t="s">
        <v>1134</v>
      </c>
      <c r="H662" s="1146"/>
      <c r="I662" s="1147"/>
      <c r="J662" s="1147"/>
      <c r="K662" s="1147"/>
      <c r="L662" s="1147"/>
      <c r="M662" s="1147"/>
      <c r="N662" s="1146"/>
      <c r="O662" s="1146"/>
      <c r="P662" s="1146"/>
      <c r="Q662" s="1146"/>
      <c r="R662" s="1146"/>
      <c r="S662" s="1146"/>
      <c r="T662" s="1146"/>
      <c r="U662" s="1146"/>
      <c r="V662" s="1146"/>
      <c r="W662" s="1146"/>
      <c r="X662" s="1146"/>
      <c r="Y662" s="1146"/>
      <c r="Z662" s="1146"/>
      <c r="AA662" s="1146"/>
      <c r="AB662" s="1146"/>
      <c r="AC662" s="1146"/>
      <c r="AD662" s="1146"/>
      <c r="AE662" s="1146"/>
      <c r="AF662" s="1146"/>
      <c r="AG662" s="1146"/>
      <c r="AH662" s="1146"/>
      <c r="AI662" s="1146"/>
      <c r="AJ662" s="1146"/>
      <c r="AK662" s="1146"/>
      <c r="AL662" s="1146"/>
      <c r="AM662" s="1146"/>
      <c r="AN662" s="1146"/>
      <c r="AO662" s="1149"/>
      <c r="AP662" s="1150"/>
      <c r="AQ662" s="1146"/>
      <c r="AR662" s="1147"/>
    </row>
    <row r="663" spans="1:45" ht="12.75" customHeight="1">
      <c r="A663" s="1147"/>
      <c r="B663" s="1147"/>
      <c r="C663" s="1006"/>
      <c r="F663" s="1149"/>
      <c r="G663" s="1149"/>
      <c r="H663" s="1146"/>
      <c r="I663" s="1149"/>
      <c r="J663" s="1149"/>
      <c r="K663" s="1149"/>
      <c r="L663" s="1149"/>
      <c r="M663" s="1149"/>
      <c r="N663" s="1146"/>
      <c r="O663" s="1146"/>
      <c r="P663" s="1146"/>
      <c r="Q663" s="1146"/>
      <c r="R663" s="1146"/>
      <c r="S663" s="1146"/>
      <c r="T663" s="1146"/>
      <c r="U663" s="1146"/>
      <c r="V663" s="1146"/>
      <c r="W663" s="1146"/>
      <c r="X663" s="1146"/>
      <c r="Y663" s="1146"/>
      <c r="Z663" s="1146"/>
      <c r="AA663" s="1146"/>
      <c r="AB663" s="1146"/>
      <c r="AC663" s="1146"/>
      <c r="AD663" s="1146"/>
      <c r="AE663" s="1146"/>
      <c r="AF663" s="1146"/>
      <c r="AG663" s="1146"/>
      <c r="AH663" s="1146"/>
      <c r="AI663" s="1146"/>
      <c r="AJ663" s="1146"/>
      <c r="AK663" s="1146"/>
      <c r="AL663" s="1146"/>
      <c r="AM663" s="1146"/>
      <c r="AN663" s="1146"/>
      <c r="AO663" s="1149"/>
      <c r="AP663" s="1147"/>
      <c r="AQ663" s="1146"/>
      <c r="AR663" s="1150"/>
    </row>
    <row r="664" spans="1:45" ht="12.75" customHeight="1">
      <c r="A664" s="1147"/>
      <c r="B664" s="1147"/>
      <c r="C664" s="1006"/>
      <c r="D664" s="1007"/>
      <c r="F664" s="1149"/>
      <c r="G664" s="1149"/>
      <c r="H664" s="1146"/>
      <c r="I664" s="1149"/>
      <c r="J664" s="1149"/>
      <c r="K664" s="1149"/>
      <c r="L664" s="1149"/>
      <c r="M664" s="1149"/>
      <c r="N664" s="1146"/>
      <c r="O664" s="1146"/>
      <c r="P664" s="1146"/>
      <c r="Q664" s="1146"/>
      <c r="R664" s="1146"/>
      <c r="S664" s="1146"/>
      <c r="T664" s="1146"/>
      <c r="U664" s="1146"/>
      <c r="V664" s="1146"/>
      <c r="W664" s="1146"/>
      <c r="X664" s="1146"/>
      <c r="Y664" s="1146"/>
      <c r="Z664" s="1146"/>
      <c r="AA664" s="1146"/>
      <c r="AB664" s="1146"/>
      <c r="AC664" s="1146"/>
      <c r="AD664" s="1146"/>
      <c r="AE664" s="1146"/>
      <c r="AF664" s="1146"/>
      <c r="AG664" s="1146"/>
      <c r="AH664" s="1146"/>
      <c r="AI664" s="1146"/>
      <c r="AJ664" s="1146"/>
      <c r="AK664" s="1146"/>
      <c r="AL664" s="1146"/>
      <c r="AM664" s="1146"/>
      <c r="AN664" s="1146"/>
      <c r="AO664" s="1149"/>
      <c r="AP664" s="1170"/>
      <c r="AQ664" s="1171"/>
      <c r="AR664" s="1150"/>
      <c r="AS664" s="1147"/>
    </row>
    <row r="665" spans="1:45" ht="12.75" customHeight="1">
      <c r="A665" s="1172"/>
      <c r="C665" s="1006"/>
      <c r="D665" s="1007"/>
      <c r="F665" s="1008"/>
      <c r="G665" s="1008"/>
      <c r="H665" s="1009"/>
      <c r="I665" s="1008"/>
      <c r="J665" s="1008"/>
      <c r="K665" s="1008"/>
      <c r="L665" s="1008"/>
      <c r="M665" s="1008"/>
      <c r="N665" s="1009"/>
      <c r="O665" s="1009"/>
      <c r="P665" s="1009"/>
      <c r="Q665" s="1009"/>
      <c r="R665" s="1009"/>
      <c r="S665" s="1009"/>
      <c r="T665" s="1009"/>
      <c r="U665" s="1009"/>
      <c r="V665" s="1009"/>
      <c r="W665" s="1009"/>
      <c r="X665" s="1009"/>
      <c r="Y665" s="1009"/>
      <c r="Z665" s="1009"/>
      <c r="AA665" s="1009"/>
      <c r="AB665" s="1009"/>
      <c r="AC665" s="1009"/>
      <c r="AD665" s="1009"/>
      <c r="AE665" s="1009"/>
      <c r="AF665" s="1009"/>
      <c r="AG665" s="1009"/>
      <c r="AH665" s="1009"/>
      <c r="AI665" s="1009"/>
      <c r="AJ665" s="1009"/>
      <c r="AK665" s="1009"/>
      <c r="AL665" s="1009"/>
      <c r="AM665" s="1009"/>
      <c r="AN665" s="1009"/>
      <c r="AO665" s="1008"/>
      <c r="AQ665" s="1146"/>
      <c r="AR665" s="1010"/>
      <c r="AS665" s="1147"/>
    </row>
    <row r="666" spans="1:45" ht="12.75" customHeight="1">
      <c r="A666" s="1173"/>
      <c r="C666" s="1006"/>
      <c r="D666" s="1007"/>
      <c r="F666" s="1008"/>
      <c r="G666" s="1008"/>
      <c r="H666" s="1009"/>
      <c r="I666" s="1008"/>
      <c r="J666" s="1008"/>
      <c r="K666" s="1008"/>
      <c r="L666" s="1008"/>
      <c r="M666" s="1008"/>
      <c r="N666" s="1009"/>
      <c r="O666" s="1009"/>
      <c r="P666" s="1009"/>
      <c r="Q666" s="1009"/>
      <c r="R666" s="1009"/>
      <c r="S666" s="1009"/>
      <c r="T666" s="1009"/>
      <c r="U666" s="1009"/>
      <c r="V666" s="1009"/>
      <c r="W666" s="1009"/>
      <c r="X666" s="1009"/>
      <c r="Y666" s="1009"/>
      <c r="Z666" s="1009"/>
      <c r="AA666" s="1009"/>
      <c r="AB666" s="1009"/>
      <c r="AC666" s="1009"/>
      <c r="AD666" s="1009"/>
      <c r="AE666" s="1009"/>
      <c r="AF666" s="1009"/>
      <c r="AG666" s="1009"/>
      <c r="AH666" s="1009"/>
      <c r="AI666" s="1009"/>
      <c r="AJ666" s="1009"/>
      <c r="AK666" s="1009"/>
      <c r="AL666" s="1009"/>
      <c r="AM666" s="1009"/>
      <c r="AN666" s="1009"/>
      <c r="AO666" s="1008"/>
      <c r="AQ666" s="1174"/>
      <c r="AR666" s="1010"/>
    </row>
    <row r="667" spans="1:45" ht="12.75" customHeight="1">
      <c r="A667" s="1173"/>
      <c r="C667" s="1006"/>
      <c r="D667" s="1007"/>
      <c r="F667" s="1008"/>
      <c r="G667" s="1008"/>
      <c r="H667" s="1009"/>
      <c r="I667" s="1008"/>
      <c r="J667" s="1008"/>
      <c r="K667" s="1008"/>
      <c r="L667" s="1008"/>
      <c r="M667" s="1008"/>
      <c r="N667" s="1009"/>
      <c r="O667" s="1009"/>
      <c r="P667" s="1009"/>
      <c r="Q667" s="1009"/>
      <c r="R667" s="1009"/>
      <c r="S667" s="1009"/>
      <c r="T667" s="1009"/>
      <c r="U667" s="1009"/>
      <c r="V667" s="1009"/>
      <c r="W667" s="1009"/>
      <c r="X667" s="1009"/>
      <c r="Y667" s="1009"/>
      <c r="Z667" s="1009"/>
      <c r="AA667" s="1009"/>
      <c r="AB667" s="1009"/>
      <c r="AC667" s="1009"/>
      <c r="AD667" s="1009"/>
      <c r="AE667" s="1009"/>
      <c r="AF667" s="1009"/>
      <c r="AG667" s="1009"/>
      <c r="AH667" s="1009"/>
      <c r="AI667" s="1009"/>
      <c r="AJ667" s="1009"/>
      <c r="AK667" s="1009"/>
      <c r="AL667" s="1009"/>
      <c r="AM667" s="1009"/>
      <c r="AN667" s="1009"/>
      <c r="AO667" s="1008"/>
      <c r="AQ667" s="1175"/>
      <c r="AR667" s="1010"/>
    </row>
    <row r="668" spans="1:45" ht="12.75" customHeight="1">
      <c r="A668" s="1173"/>
      <c r="C668" s="1006"/>
      <c r="D668" s="1007"/>
      <c r="F668" s="1008"/>
      <c r="G668" s="1008"/>
      <c r="H668" s="1009"/>
      <c r="I668" s="1008"/>
      <c r="J668" s="1008"/>
      <c r="K668" s="1008"/>
      <c r="L668" s="1008"/>
      <c r="M668" s="1008"/>
      <c r="N668" s="1009"/>
      <c r="O668" s="1009"/>
      <c r="P668" s="1009"/>
      <c r="Q668" s="1009"/>
      <c r="R668" s="1009"/>
      <c r="S668" s="1009"/>
      <c r="T668" s="1009"/>
      <c r="U668" s="1009"/>
      <c r="V668" s="1009"/>
      <c r="W668" s="1009"/>
      <c r="X668" s="1009"/>
      <c r="Y668" s="1009"/>
      <c r="Z668" s="1009"/>
      <c r="AA668" s="1009"/>
      <c r="AB668" s="1009"/>
      <c r="AC668" s="1009"/>
      <c r="AD668" s="1009"/>
      <c r="AE668" s="1009"/>
      <c r="AF668" s="1009"/>
      <c r="AG668" s="1009"/>
      <c r="AH668" s="1009"/>
      <c r="AI668" s="1009"/>
      <c r="AJ668" s="1009"/>
      <c r="AK668" s="1009"/>
      <c r="AL668" s="1009"/>
      <c r="AM668" s="1009"/>
      <c r="AN668" s="1009"/>
      <c r="AO668" s="1008"/>
      <c r="AQ668" s="1146"/>
      <c r="AR668" s="1010"/>
    </row>
    <row r="669" spans="1:45" ht="12.75" customHeight="1">
      <c r="A669" s="1173"/>
      <c r="C669" s="1006"/>
      <c r="D669" s="1007"/>
      <c r="F669" s="1008"/>
      <c r="G669" s="1008"/>
      <c r="H669" s="1009"/>
      <c r="I669" s="1008"/>
      <c r="J669" s="1008"/>
      <c r="K669" s="1008"/>
      <c r="L669" s="1008"/>
      <c r="M669" s="1008"/>
      <c r="N669" s="1009"/>
      <c r="O669" s="1009"/>
      <c r="P669" s="1009"/>
      <c r="Q669" s="1009"/>
      <c r="R669" s="1009"/>
      <c r="S669" s="1009"/>
      <c r="T669" s="1009"/>
      <c r="U669" s="1009"/>
      <c r="V669" s="1009"/>
      <c r="W669" s="1009"/>
      <c r="X669" s="1009"/>
      <c r="Y669" s="1009"/>
      <c r="Z669" s="1009"/>
      <c r="AA669" s="1009"/>
      <c r="AB669" s="1009"/>
      <c r="AC669" s="1009"/>
      <c r="AD669" s="1009"/>
      <c r="AE669" s="1009"/>
      <c r="AF669" s="1009"/>
      <c r="AG669" s="1009"/>
      <c r="AH669" s="1009"/>
      <c r="AI669" s="1009"/>
      <c r="AJ669" s="1009"/>
      <c r="AK669" s="1009"/>
      <c r="AL669" s="1009"/>
      <c r="AM669" s="1009"/>
      <c r="AN669" s="1009"/>
      <c r="AO669" s="1008"/>
      <c r="AQ669" s="1146"/>
      <c r="AR669" s="1010"/>
    </row>
    <row r="670" spans="1:45" ht="12.75" customHeight="1">
      <c r="A670" s="1173"/>
      <c r="C670" s="1006"/>
      <c r="D670" s="1007"/>
      <c r="F670" s="1008"/>
      <c r="G670" s="1008"/>
      <c r="H670" s="1009"/>
      <c r="I670" s="1008"/>
      <c r="J670" s="1008"/>
      <c r="K670" s="1008"/>
      <c r="L670" s="1008"/>
      <c r="M670" s="1008"/>
      <c r="N670" s="1009"/>
      <c r="O670" s="1009"/>
      <c r="P670" s="1009"/>
      <c r="Q670" s="1009"/>
      <c r="R670" s="1009"/>
      <c r="S670" s="1009"/>
      <c r="T670" s="1009"/>
      <c r="U670" s="1009"/>
      <c r="V670" s="1009"/>
      <c r="W670" s="1009"/>
      <c r="X670" s="1009"/>
      <c r="Y670" s="1009"/>
      <c r="Z670" s="1009"/>
      <c r="AA670" s="1009"/>
      <c r="AB670" s="1009"/>
      <c r="AC670" s="1009"/>
      <c r="AD670" s="1009"/>
      <c r="AE670" s="1009"/>
      <c r="AF670" s="1009"/>
      <c r="AG670" s="1009"/>
      <c r="AH670" s="1009"/>
      <c r="AI670" s="1009"/>
      <c r="AJ670" s="1009"/>
      <c r="AK670" s="1009"/>
      <c r="AL670" s="1009"/>
      <c r="AM670" s="1009"/>
      <c r="AN670" s="1009"/>
      <c r="AO670" s="1008"/>
      <c r="AQ670" s="1174"/>
      <c r="AR670" s="1010"/>
    </row>
    <row r="671" spans="1:45" ht="12.75" customHeight="1">
      <c r="A671" s="1173"/>
      <c r="C671" s="1006"/>
      <c r="D671" s="1007"/>
      <c r="F671" s="1008"/>
      <c r="G671" s="1008"/>
      <c r="H671" s="1009"/>
      <c r="I671" s="1008"/>
      <c r="J671" s="1008"/>
      <c r="K671" s="1008"/>
      <c r="L671" s="1008"/>
      <c r="M671" s="1008"/>
      <c r="N671" s="1009"/>
      <c r="O671" s="1009"/>
      <c r="P671" s="1009"/>
      <c r="Q671" s="1009"/>
      <c r="R671" s="1009"/>
      <c r="S671" s="1009"/>
      <c r="T671" s="1009"/>
      <c r="U671" s="1009"/>
      <c r="V671" s="1009"/>
      <c r="W671" s="1009"/>
      <c r="X671" s="1009"/>
      <c r="Y671" s="1009"/>
      <c r="Z671" s="1009"/>
      <c r="AA671" s="1009"/>
      <c r="AB671" s="1009"/>
      <c r="AC671" s="1009"/>
      <c r="AD671" s="1009"/>
      <c r="AE671" s="1009"/>
      <c r="AF671" s="1009"/>
      <c r="AG671" s="1009"/>
      <c r="AH671" s="1009"/>
      <c r="AI671" s="1009"/>
      <c r="AJ671" s="1009"/>
      <c r="AK671" s="1009"/>
      <c r="AL671" s="1009"/>
      <c r="AM671" s="1009"/>
      <c r="AN671" s="1009"/>
      <c r="AO671" s="1008"/>
      <c r="AQ671" s="1146"/>
      <c r="AR671" s="1010"/>
    </row>
    <row r="672" spans="1:45" ht="12.75" customHeight="1">
      <c r="A672" s="1173"/>
      <c r="C672" s="1006"/>
      <c r="D672" s="1007"/>
      <c r="F672" s="1008"/>
      <c r="G672" s="1008"/>
      <c r="H672" s="1009"/>
      <c r="I672" s="1008"/>
      <c r="J672" s="1008"/>
      <c r="K672" s="1008"/>
      <c r="L672" s="1008"/>
      <c r="M672" s="1008"/>
      <c r="N672" s="1009"/>
      <c r="O672" s="1009"/>
      <c r="P672" s="1009"/>
      <c r="Q672" s="1009"/>
      <c r="R672" s="1009"/>
      <c r="S672" s="1009"/>
      <c r="T672" s="1009"/>
      <c r="U672" s="1009"/>
      <c r="V672" s="1009"/>
      <c r="W672" s="1009"/>
      <c r="X672" s="1009"/>
      <c r="Y672" s="1009"/>
      <c r="Z672" s="1009"/>
      <c r="AA672" s="1009"/>
      <c r="AB672" s="1009"/>
      <c r="AC672" s="1009"/>
      <c r="AD672" s="1009"/>
      <c r="AE672" s="1009"/>
      <c r="AF672" s="1009"/>
      <c r="AG672" s="1009"/>
      <c r="AH672" s="1009"/>
      <c r="AI672" s="1009"/>
      <c r="AJ672" s="1009"/>
      <c r="AK672" s="1009"/>
      <c r="AL672" s="1009"/>
      <c r="AM672" s="1009"/>
      <c r="AN672" s="1009"/>
      <c r="AO672" s="1008"/>
      <c r="AQ672" s="1146"/>
      <c r="AR672" s="1010"/>
    </row>
    <row r="673" spans="1:44" ht="12.75" customHeight="1">
      <c r="A673" s="1173"/>
      <c r="C673" s="1006"/>
      <c r="D673" s="1007"/>
      <c r="F673" s="1008"/>
      <c r="G673" s="1008"/>
      <c r="H673" s="1009"/>
      <c r="I673" s="1008"/>
      <c r="J673" s="1008"/>
      <c r="K673" s="1008"/>
      <c r="L673" s="1008"/>
      <c r="M673" s="1008"/>
      <c r="N673" s="1009"/>
      <c r="O673" s="1009"/>
      <c r="P673" s="1009"/>
      <c r="Q673" s="1009"/>
      <c r="R673" s="1009"/>
      <c r="S673" s="1009"/>
      <c r="T673" s="1009"/>
      <c r="U673" s="1009"/>
      <c r="V673" s="1009"/>
      <c r="W673" s="1009"/>
      <c r="X673" s="1009"/>
      <c r="Y673" s="1009"/>
      <c r="Z673" s="1009"/>
      <c r="AA673" s="1009"/>
      <c r="AB673" s="1009"/>
      <c r="AC673" s="1009"/>
      <c r="AD673" s="1009"/>
      <c r="AE673" s="1009"/>
      <c r="AF673" s="1009"/>
      <c r="AG673" s="1009"/>
      <c r="AH673" s="1009"/>
      <c r="AI673" s="1009"/>
      <c r="AJ673" s="1009"/>
      <c r="AK673" s="1009"/>
      <c r="AL673" s="1009"/>
      <c r="AM673" s="1009"/>
      <c r="AN673" s="1009"/>
      <c r="AO673" s="1008"/>
      <c r="AQ673" s="1146"/>
      <c r="AR673" s="1010"/>
    </row>
    <row r="674" spans="1:44" ht="12.75" customHeight="1">
      <c r="A674" s="1173"/>
      <c r="C674" s="1006"/>
      <c r="D674" s="1007"/>
      <c r="F674" s="1008"/>
      <c r="G674" s="1008"/>
      <c r="H674" s="1009"/>
      <c r="I674" s="1008"/>
      <c r="J674" s="1008"/>
      <c r="K674" s="1008"/>
      <c r="L674" s="1008"/>
      <c r="M674" s="1008"/>
      <c r="N674" s="1009"/>
      <c r="O674" s="1009"/>
      <c r="P674" s="1009"/>
      <c r="Q674" s="1009"/>
      <c r="R674" s="1009"/>
      <c r="S674" s="1009"/>
      <c r="T674" s="1009"/>
      <c r="U674" s="1009"/>
      <c r="V674" s="1009"/>
      <c r="W674" s="1009"/>
      <c r="X674" s="1009"/>
      <c r="Y674" s="1009"/>
      <c r="Z674" s="1009"/>
      <c r="AA674" s="1009"/>
      <c r="AB674" s="1009"/>
      <c r="AC674" s="1009"/>
      <c r="AD674" s="1009"/>
      <c r="AE674" s="1009"/>
      <c r="AF674" s="1009"/>
      <c r="AG674" s="1009"/>
      <c r="AH674" s="1009"/>
      <c r="AI674" s="1009"/>
      <c r="AJ674" s="1009"/>
      <c r="AK674" s="1009"/>
      <c r="AL674" s="1009"/>
      <c r="AM674" s="1009"/>
      <c r="AN674" s="1009"/>
      <c r="AO674" s="1008"/>
      <c r="AQ674" s="1171"/>
      <c r="AR674" s="1010"/>
    </row>
    <row r="675" spans="1:44" ht="12.75" customHeight="1">
      <c r="A675" s="1173"/>
      <c r="C675" s="1006"/>
      <c r="D675" s="1007"/>
      <c r="F675" s="1008"/>
      <c r="G675" s="1008"/>
      <c r="H675" s="1009"/>
      <c r="I675" s="1008"/>
      <c r="J675" s="1008"/>
      <c r="K675" s="1008"/>
      <c r="L675" s="1008"/>
      <c r="M675" s="1008"/>
      <c r="N675" s="1009"/>
      <c r="O675" s="1009"/>
      <c r="P675" s="1009"/>
      <c r="Q675" s="1009"/>
      <c r="R675" s="1009"/>
      <c r="S675" s="1009"/>
      <c r="T675" s="1009"/>
      <c r="U675" s="1009"/>
      <c r="V675" s="1009"/>
      <c r="W675" s="1009"/>
      <c r="X675" s="1009"/>
      <c r="Y675" s="1009"/>
      <c r="Z675" s="1009"/>
      <c r="AA675" s="1009"/>
      <c r="AB675" s="1009"/>
      <c r="AC675" s="1009"/>
      <c r="AD675" s="1009"/>
      <c r="AE675" s="1009"/>
      <c r="AF675" s="1009"/>
      <c r="AG675" s="1009"/>
      <c r="AH675" s="1009"/>
      <c r="AI675" s="1009"/>
      <c r="AJ675" s="1009"/>
      <c r="AK675" s="1009"/>
      <c r="AL675" s="1009"/>
      <c r="AM675" s="1009"/>
      <c r="AN675" s="1009"/>
      <c r="AO675" s="1008"/>
      <c r="AQ675" s="1009"/>
      <c r="AR675" s="1010"/>
    </row>
    <row r="676" spans="1:44" ht="12.75" customHeight="1">
      <c r="A676" s="1173"/>
      <c r="C676" s="1006"/>
      <c r="D676" s="1007"/>
      <c r="F676" s="1008"/>
      <c r="G676" s="1008"/>
      <c r="H676" s="1009"/>
      <c r="I676" s="1008"/>
      <c r="J676" s="1008"/>
      <c r="K676" s="1008"/>
      <c r="L676" s="1008"/>
      <c r="M676" s="1008"/>
      <c r="N676" s="1009"/>
      <c r="O676" s="1009"/>
      <c r="P676" s="1009"/>
      <c r="Q676" s="1009"/>
      <c r="R676" s="1009"/>
      <c r="S676" s="1009"/>
      <c r="T676" s="1009"/>
      <c r="U676" s="1009"/>
      <c r="V676" s="1009"/>
      <c r="W676" s="1009"/>
      <c r="X676" s="1009"/>
      <c r="Y676" s="1009"/>
      <c r="Z676" s="1009"/>
      <c r="AA676" s="1009"/>
      <c r="AB676" s="1009"/>
      <c r="AC676" s="1009"/>
      <c r="AD676" s="1009"/>
      <c r="AE676" s="1009"/>
      <c r="AF676" s="1009"/>
      <c r="AG676" s="1009"/>
      <c r="AH676" s="1009"/>
      <c r="AI676" s="1009"/>
      <c r="AJ676" s="1009"/>
      <c r="AK676" s="1009"/>
      <c r="AL676" s="1009"/>
      <c r="AM676" s="1009"/>
      <c r="AN676" s="1009"/>
      <c r="AO676" s="1008"/>
      <c r="AQ676" s="1009"/>
      <c r="AR676" s="1010"/>
    </row>
    <row r="677" spans="1:44" ht="12.75" customHeight="1">
      <c r="A677" s="1173"/>
      <c r="C677" s="1006"/>
      <c r="D677" s="1007"/>
      <c r="F677" s="1008"/>
      <c r="G677" s="1008"/>
      <c r="H677" s="1009"/>
      <c r="I677" s="1008"/>
      <c r="J677" s="1008"/>
      <c r="K677" s="1008"/>
      <c r="L677" s="1008"/>
      <c r="M677" s="1008"/>
      <c r="N677" s="1009"/>
      <c r="O677" s="1009"/>
      <c r="P677" s="1009"/>
      <c r="Q677" s="1009"/>
      <c r="R677" s="1009"/>
      <c r="S677" s="1009"/>
      <c r="T677" s="1009"/>
      <c r="U677" s="1009"/>
      <c r="V677" s="1009"/>
      <c r="W677" s="1009"/>
      <c r="X677" s="1009"/>
      <c r="Y677" s="1009"/>
      <c r="Z677" s="1009"/>
      <c r="AA677" s="1009"/>
      <c r="AB677" s="1009"/>
      <c r="AC677" s="1009"/>
      <c r="AD677" s="1009"/>
      <c r="AE677" s="1009"/>
      <c r="AF677" s="1009"/>
      <c r="AG677" s="1009"/>
      <c r="AH677" s="1009"/>
      <c r="AI677" s="1009"/>
      <c r="AJ677" s="1009"/>
      <c r="AK677" s="1009"/>
      <c r="AL677" s="1009"/>
      <c r="AM677" s="1009"/>
      <c r="AN677" s="1009"/>
      <c r="AO677" s="1008"/>
      <c r="AQ677" s="1009"/>
      <c r="AR677" s="1010"/>
    </row>
    <row r="678" spans="1:44" ht="12.75" customHeight="1">
      <c r="A678" s="1173"/>
      <c r="C678" s="1006"/>
      <c r="D678" s="1007"/>
      <c r="F678" s="1008"/>
      <c r="G678" s="1008"/>
      <c r="H678" s="1009"/>
      <c r="I678" s="1008"/>
      <c r="J678" s="1008"/>
      <c r="K678" s="1008"/>
      <c r="L678" s="1008"/>
      <c r="M678" s="1008"/>
      <c r="N678" s="1009"/>
      <c r="O678" s="1009"/>
      <c r="P678" s="1009"/>
      <c r="Q678" s="1009"/>
      <c r="R678" s="1009"/>
      <c r="S678" s="1009"/>
      <c r="T678" s="1009"/>
      <c r="U678" s="1009"/>
      <c r="V678" s="1009"/>
      <c r="W678" s="1009"/>
      <c r="X678" s="1009"/>
      <c r="Y678" s="1009"/>
      <c r="Z678" s="1009"/>
      <c r="AA678" s="1009"/>
      <c r="AB678" s="1009"/>
      <c r="AC678" s="1009"/>
      <c r="AD678" s="1009"/>
      <c r="AE678" s="1009"/>
      <c r="AF678" s="1009"/>
      <c r="AG678" s="1009"/>
      <c r="AH678" s="1009"/>
      <c r="AI678" s="1009"/>
      <c r="AJ678" s="1009"/>
      <c r="AK678" s="1009"/>
      <c r="AL678" s="1009"/>
      <c r="AM678" s="1009"/>
      <c r="AN678" s="1009"/>
      <c r="AO678" s="1008"/>
      <c r="AQ678" s="1009"/>
      <c r="AR678" s="1010"/>
    </row>
    <row r="679" spans="1:44" ht="12.75" customHeight="1">
      <c r="A679" s="1173"/>
      <c r="C679" s="1006"/>
      <c r="D679" s="1007"/>
      <c r="F679" s="1008"/>
      <c r="G679" s="1008"/>
      <c r="H679" s="1009"/>
      <c r="I679" s="1008"/>
      <c r="J679" s="1008"/>
      <c r="K679" s="1008"/>
      <c r="L679" s="1008"/>
      <c r="M679" s="1008"/>
      <c r="N679" s="1009"/>
      <c r="O679" s="1009"/>
      <c r="P679" s="1009"/>
      <c r="Q679" s="1009"/>
      <c r="R679" s="1009"/>
      <c r="S679" s="1009"/>
      <c r="T679" s="1009"/>
      <c r="U679" s="1009"/>
      <c r="V679" s="1009"/>
      <c r="W679" s="1009"/>
      <c r="X679" s="1009"/>
      <c r="Y679" s="1009"/>
      <c r="Z679" s="1009"/>
      <c r="AA679" s="1009"/>
      <c r="AB679" s="1009"/>
      <c r="AC679" s="1009"/>
      <c r="AD679" s="1009"/>
      <c r="AE679" s="1009"/>
      <c r="AF679" s="1009"/>
      <c r="AG679" s="1009"/>
      <c r="AH679" s="1009"/>
      <c r="AI679" s="1009"/>
      <c r="AJ679" s="1009"/>
      <c r="AK679" s="1009"/>
      <c r="AL679" s="1009"/>
      <c r="AM679" s="1009"/>
      <c r="AN679" s="1009"/>
      <c r="AO679" s="1008"/>
      <c r="AQ679" s="1009"/>
      <c r="AR679" s="1010"/>
    </row>
    <row r="680" spans="1:44" ht="12.75" customHeight="1">
      <c r="A680" s="1173"/>
      <c r="C680" s="1006"/>
      <c r="D680" s="1007"/>
      <c r="F680" s="1008"/>
      <c r="G680" s="1008"/>
      <c r="H680" s="1009"/>
      <c r="I680" s="1008"/>
      <c r="J680" s="1008"/>
      <c r="K680" s="1008"/>
      <c r="L680" s="1008"/>
      <c r="M680" s="1008"/>
      <c r="N680" s="1009"/>
      <c r="O680" s="1009"/>
      <c r="P680" s="1009"/>
      <c r="Q680" s="1009"/>
      <c r="R680" s="1009"/>
      <c r="S680" s="1009"/>
      <c r="T680" s="1009"/>
      <c r="U680" s="1009"/>
      <c r="V680" s="1009"/>
      <c r="W680" s="1009"/>
      <c r="X680" s="1009"/>
      <c r="Y680" s="1009"/>
      <c r="Z680" s="1009"/>
      <c r="AA680" s="1009"/>
      <c r="AB680" s="1009"/>
      <c r="AC680" s="1009"/>
      <c r="AD680" s="1009"/>
      <c r="AE680" s="1009"/>
      <c r="AF680" s="1009"/>
      <c r="AG680" s="1009"/>
      <c r="AH680" s="1009"/>
      <c r="AI680" s="1009"/>
      <c r="AJ680" s="1009"/>
      <c r="AK680" s="1009"/>
      <c r="AL680" s="1009"/>
      <c r="AM680" s="1009"/>
      <c r="AN680" s="1009"/>
      <c r="AO680" s="1008"/>
      <c r="AQ680" s="1009"/>
      <c r="AR680" s="1010"/>
    </row>
    <row r="681" spans="1:44" ht="12.75" customHeight="1">
      <c r="A681" s="1173"/>
      <c r="C681" s="1006"/>
      <c r="D681" s="1007"/>
      <c r="F681" s="1008"/>
      <c r="G681" s="1008"/>
      <c r="H681" s="1009"/>
      <c r="I681" s="1008"/>
      <c r="J681" s="1008"/>
      <c r="K681" s="1008"/>
      <c r="L681" s="1008"/>
      <c r="M681" s="1008"/>
      <c r="N681" s="1009"/>
      <c r="O681" s="1009"/>
      <c r="P681" s="1009"/>
      <c r="Q681" s="1009"/>
      <c r="R681" s="1009"/>
      <c r="S681" s="1009"/>
      <c r="T681" s="1009"/>
      <c r="U681" s="1009"/>
      <c r="V681" s="1009"/>
      <c r="W681" s="1009"/>
      <c r="X681" s="1009"/>
      <c r="Y681" s="1009"/>
      <c r="Z681" s="1009"/>
      <c r="AA681" s="1009"/>
      <c r="AB681" s="1009"/>
      <c r="AC681" s="1009"/>
      <c r="AD681" s="1009"/>
      <c r="AE681" s="1009"/>
      <c r="AF681" s="1009"/>
      <c r="AG681" s="1009"/>
      <c r="AH681" s="1009"/>
      <c r="AI681" s="1009"/>
      <c r="AJ681" s="1009"/>
      <c r="AK681" s="1009"/>
      <c r="AL681" s="1009"/>
      <c r="AM681" s="1009"/>
      <c r="AN681" s="1009"/>
      <c r="AO681" s="1008"/>
      <c r="AQ681" s="1009"/>
      <c r="AR681" s="1010"/>
    </row>
  </sheetData>
  <pageMargins left="0.23622047244094491" right="0.23622047244094491" top="0.74803149606299213" bottom="0.74803149606299213" header="0" footer="0"/>
  <pageSetup paperSize="9" scale="5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E98F-2B40-47B1-A3E3-7E59B55F3358}">
  <sheetPr>
    <pageSetUpPr fitToPage="1"/>
  </sheetPr>
  <dimension ref="A1:AX66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" sqref="E1:AI1048576"/>
    </sheetView>
  </sheetViews>
  <sheetFormatPr defaultColWidth="14.36328125" defaultRowHeight="15" customHeight="1"/>
  <cols>
    <col min="1" max="1" width="21.36328125" style="1072" customWidth="1"/>
    <col min="2" max="2" width="11.90625" style="1072" customWidth="1"/>
    <col min="3" max="3" width="9.7265625" style="1072" customWidth="1"/>
    <col min="4" max="4" width="8.1796875" style="1072" customWidth="1"/>
    <col min="5" max="5" width="9.26953125" style="1072" customWidth="1"/>
    <col min="6" max="7" width="8.08984375" style="1072" customWidth="1"/>
    <col min="8" max="9" width="8.36328125" style="1072" customWidth="1"/>
    <col min="10" max="16" width="8.08984375" style="1072" customWidth="1"/>
    <col min="17" max="42" width="9.7265625" style="1072" customWidth="1"/>
    <col min="43" max="43" width="9.7265625" style="1072" hidden="1" customWidth="1"/>
    <col min="44" max="44" width="9" style="1072" customWidth="1"/>
    <col min="45" max="45" width="2.26953125" style="1072" customWidth="1"/>
    <col min="46" max="46" width="8.08984375" style="1072" customWidth="1"/>
    <col min="47" max="47" width="8.7265625" style="1072" customWidth="1"/>
    <col min="48" max="48" width="22.7265625" style="1072" customWidth="1"/>
    <col min="49" max="50" width="9.08984375" style="1072" customWidth="1"/>
    <col min="51" max="16384" width="14.36328125" style="1072"/>
  </cols>
  <sheetData>
    <row r="1" spans="1:50" ht="20.25" customHeight="1">
      <c r="A1" s="833" t="s">
        <v>1817</v>
      </c>
      <c r="C1" s="1006"/>
      <c r="D1" s="1007"/>
      <c r="F1" s="1008"/>
      <c r="G1" s="1008"/>
      <c r="H1" s="1009"/>
      <c r="I1" s="1008"/>
      <c r="J1" s="1008"/>
      <c r="K1" s="1008"/>
      <c r="L1" s="1008"/>
      <c r="M1" s="1008"/>
      <c r="N1" s="1008"/>
      <c r="O1" s="1008"/>
      <c r="P1" s="1008"/>
      <c r="Q1" s="1009"/>
      <c r="R1" s="1009"/>
      <c r="S1" s="1009"/>
      <c r="T1" s="1009"/>
      <c r="U1" s="1009"/>
      <c r="V1" s="1009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8"/>
      <c r="AT1" s="1009"/>
      <c r="AU1" s="1010"/>
    </row>
    <row r="2" spans="1:50" ht="12.75" customHeight="1" thickBot="1">
      <c r="C2" s="1006"/>
      <c r="D2" s="1007"/>
      <c r="F2" s="1008"/>
      <c r="G2" s="1008"/>
      <c r="H2" s="1009"/>
      <c r="I2" s="1008"/>
      <c r="J2" s="1008"/>
      <c r="K2" s="1008"/>
      <c r="L2" s="1008"/>
      <c r="M2" s="1008"/>
      <c r="N2" s="1008"/>
      <c r="O2" s="1008"/>
      <c r="P2" s="1008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9"/>
      <c r="AJ2" s="1009"/>
      <c r="AK2" s="1009"/>
      <c r="AL2" s="1009"/>
      <c r="AM2" s="1009"/>
      <c r="AN2" s="1009"/>
      <c r="AO2" s="1009"/>
      <c r="AP2" s="1009"/>
      <c r="AQ2" s="1009"/>
      <c r="AR2" s="1008"/>
      <c r="AT2" s="1009"/>
      <c r="AU2" s="1010"/>
    </row>
    <row r="3" spans="1:50" ht="12.75" customHeight="1">
      <c r="A3" s="1011"/>
      <c r="B3" s="1012" t="s">
        <v>1816</v>
      </c>
      <c r="C3" s="1013" t="s">
        <v>1815</v>
      </c>
      <c r="D3" s="1012">
        <v>2020</v>
      </c>
      <c r="E3" s="1012">
        <v>2021</v>
      </c>
      <c r="F3" s="1012">
        <v>2021</v>
      </c>
      <c r="G3" s="1012">
        <v>2021</v>
      </c>
      <c r="H3" s="1012">
        <v>2021</v>
      </c>
      <c r="I3" s="1012">
        <v>2021</v>
      </c>
      <c r="J3" s="1012">
        <v>2021</v>
      </c>
      <c r="K3" s="1012">
        <v>2021</v>
      </c>
      <c r="L3" s="1012">
        <v>2021</v>
      </c>
      <c r="M3" s="1012">
        <v>2021</v>
      </c>
      <c r="N3" s="1012">
        <v>2021</v>
      </c>
      <c r="O3" s="1012">
        <v>2021</v>
      </c>
      <c r="P3" s="1012">
        <v>2021</v>
      </c>
      <c r="Q3" s="1012">
        <v>2021</v>
      </c>
      <c r="R3" s="1012">
        <v>2021</v>
      </c>
      <c r="S3" s="1012">
        <v>2021</v>
      </c>
      <c r="T3" s="1012">
        <v>2021</v>
      </c>
      <c r="U3" s="1012">
        <v>2021</v>
      </c>
      <c r="V3" s="1012">
        <v>2021</v>
      </c>
      <c r="W3" s="1012">
        <v>2021</v>
      </c>
      <c r="X3" s="1012">
        <v>2021</v>
      </c>
      <c r="Y3" s="1012">
        <v>2021</v>
      </c>
      <c r="Z3" s="1012">
        <v>2021</v>
      </c>
      <c r="AA3" s="1012">
        <v>2021</v>
      </c>
      <c r="AB3" s="1012">
        <v>2021</v>
      </c>
      <c r="AC3" s="1012">
        <v>2021</v>
      </c>
      <c r="AD3" s="1012">
        <v>2021</v>
      </c>
      <c r="AE3" s="1012">
        <v>2021</v>
      </c>
      <c r="AF3" s="1012">
        <v>2021</v>
      </c>
      <c r="AG3" s="1012">
        <v>2021</v>
      </c>
      <c r="AH3" s="1012">
        <v>2021</v>
      </c>
      <c r="AI3" s="1012">
        <v>2021</v>
      </c>
      <c r="AJ3" s="1012">
        <v>2021</v>
      </c>
      <c r="AK3" s="1012">
        <v>2021</v>
      </c>
      <c r="AL3" s="1012">
        <v>2021</v>
      </c>
      <c r="AM3" s="1012">
        <v>2021</v>
      </c>
      <c r="AN3" s="1012">
        <v>2021</v>
      </c>
      <c r="AO3" s="1012">
        <v>2021</v>
      </c>
      <c r="AP3" s="1012">
        <v>2021</v>
      </c>
      <c r="AQ3" s="1012">
        <v>2021</v>
      </c>
      <c r="AR3" s="1012"/>
      <c r="AS3" s="1014"/>
      <c r="AT3" s="1217" t="s">
        <v>736</v>
      </c>
      <c r="AU3" s="1216">
        <v>2020</v>
      </c>
      <c r="AV3" s="1016"/>
      <c r="AW3" s="1215"/>
      <c r="AX3" s="1215"/>
    </row>
    <row r="4" spans="1:50" ht="12.75" customHeight="1" thickBot="1">
      <c r="A4" s="1017"/>
      <c r="B4" s="1018" t="s">
        <v>59</v>
      </c>
      <c r="C4" s="1019" t="s">
        <v>59</v>
      </c>
      <c r="D4" s="1016" t="s">
        <v>439</v>
      </c>
      <c r="E4" s="1016" t="s">
        <v>10</v>
      </c>
      <c r="F4" s="1020">
        <v>44257</v>
      </c>
      <c r="G4" s="1020">
        <v>44264</v>
      </c>
      <c r="H4" s="1020">
        <v>44271</v>
      </c>
      <c r="I4" s="1020">
        <v>44278</v>
      </c>
      <c r="J4" s="1020">
        <v>44285</v>
      </c>
      <c r="K4" s="1020">
        <v>44292</v>
      </c>
      <c r="L4" s="1020">
        <v>44299</v>
      </c>
      <c r="M4" s="1020">
        <v>44313</v>
      </c>
      <c r="N4" s="1020">
        <v>44320</v>
      </c>
      <c r="O4" s="1020">
        <v>44327</v>
      </c>
      <c r="P4" s="1020">
        <v>44334</v>
      </c>
      <c r="Q4" s="1020">
        <v>44341</v>
      </c>
      <c r="R4" s="1020">
        <v>44348</v>
      </c>
      <c r="S4" s="1020">
        <v>44355</v>
      </c>
      <c r="T4" s="1020">
        <v>44362</v>
      </c>
      <c r="U4" s="1020">
        <v>44369</v>
      </c>
      <c r="V4" s="1020">
        <v>44390</v>
      </c>
      <c r="W4" s="1020">
        <v>44397</v>
      </c>
      <c r="X4" s="1020">
        <v>44404</v>
      </c>
      <c r="Y4" s="1020">
        <v>44411</v>
      </c>
      <c r="Z4" s="1020">
        <v>44418</v>
      </c>
      <c r="AA4" s="1020">
        <v>44425</v>
      </c>
      <c r="AB4" s="1020">
        <v>44432</v>
      </c>
      <c r="AC4" s="1020">
        <v>44439</v>
      </c>
      <c r="AD4" s="1020">
        <v>44446</v>
      </c>
      <c r="AE4" s="1020">
        <v>44453</v>
      </c>
      <c r="AF4" s="1020">
        <v>44460</v>
      </c>
      <c r="AG4" s="1020">
        <v>44467</v>
      </c>
      <c r="AH4" s="1020">
        <v>44474</v>
      </c>
      <c r="AI4" s="1020">
        <v>44481</v>
      </c>
      <c r="AJ4" s="1020">
        <v>44488</v>
      </c>
      <c r="AK4" s="1020">
        <v>44495</v>
      </c>
      <c r="AL4" s="1020">
        <v>44502</v>
      </c>
      <c r="AM4" s="1020">
        <v>44509</v>
      </c>
      <c r="AN4" s="1020">
        <v>44516</v>
      </c>
      <c r="AO4" s="1020">
        <v>44523</v>
      </c>
      <c r="AP4" s="1020">
        <v>44530</v>
      </c>
      <c r="AQ4" s="1020">
        <v>44537</v>
      </c>
      <c r="AR4" s="1020"/>
      <c r="AS4" s="1021"/>
      <c r="AT4" s="1071" t="s">
        <v>438</v>
      </c>
      <c r="AU4" s="1214" t="s">
        <v>439</v>
      </c>
      <c r="AV4" s="1020"/>
    </row>
    <row r="5" spans="1:50" ht="12.75" customHeight="1" thickBot="1">
      <c r="A5" s="1023" t="s">
        <v>440</v>
      </c>
      <c r="B5" s="1024">
        <v>2.0833333333333332E-2</v>
      </c>
      <c r="C5" s="1025"/>
      <c r="D5" s="1026"/>
      <c r="E5" s="1176"/>
      <c r="F5" s="1028">
        <v>1</v>
      </c>
      <c r="G5" s="1028">
        <f>F5+1</f>
        <v>2</v>
      </c>
      <c r="H5" s="1028">
        <f>G5+1</f>
        <v>3</v>
      </c>
      <c r="I5" s="1028">
        <v>4</v>
      </c>
      <c r="J5" s="1028">
        <v>5</v>
      </c>
      <c r="K5" s="1028">
        <v>6</v>
      </c>
      <c r="L5" s="1028">
        <v>7</v>
      </c>
      <c r="M5" s="1028">
        <v>8</v>
      </c>
      <c r="N5" s="1028">
        <v>9</v>
      </c>
      <c r="O5" s="1028">
        <v>10</v>
      </c>
      <c r="P5" s="1028">
        <v>11</v>
      </c>
      <c r="Q5" s="1028">
        <v>12</v>
      </c>
      <c r="R5" s="1028">
        <v>13</v>
      </c>
      <c r="S5" s="1028">
        <v>14</v>
      </c>
      <c r="T5" s="1028">
        <v>15</v>
      </c>
      <c r="U5" s="1028">
        <v>16</v>
      </c>
      <c r="V5" s="1028">
        <v>17</v>
      </c>
      <c r="W5" s="1028">
        <v>18</v>
      </c>
      <c r="X5" s="1028">
        <v>19</v>
      </c>
      <c r="Y5" s="1028">
        <v>20</v>
      </c>
      <c r="Z5" s="1028">
        <v>21</v>
      </c>
      <c r="AA5" s="1028">
        <f t="shared" ref="AA5:AQ5" si="0">Z5+1</f>
        <v>22</v>
      </c>
      <c r="AB5" s="1028">
        <f t="shared" si="0"/>
        <v>23</v>
      </c>
      <c r="AC5" s="1028">
        <f t="shared" si="0"/>
        <v>24</v>
      </c>
      <c r="AD5" s="1028">
        <f t="shared" si="0"/>
        <v>25</v>
      </c>
      <c r="AE5" s="1028">
        <f t="shared" si="0"/>
        <v>26</v>
      </c>
      <c r="AF5" s="1028">
        <f t="shared" si="0"/>
        <v>27</v>
      </c>
      <c r="AG5" s="1028">
        <f t="shared" si="0"/>
        <v>28</v>
      </c>
      <c r="AH5" s="1028">
        <f t="shared" si="0"/>
        <v>29</v>
      </c>
      <c r="AI5" s="1028">
        <f t="shared" si="0"/>
        <v>30</v>
      </c>
      <c r="AJ5" s="1028">
        <f t="shared" si="0"/>
        <v>31</v>
      </c>
      <c r="AK5" s="1028">
        <f t="shared" si="0"/>
        <v>32</v>
      </c>
      <c r="AL5" s="1028">
        <f t="shared" si="0"/>
        <v>33</v>
      </c>
      <c r="AM5" s="1028">
        <f t="shared" si="0"/>
        <v>34</v>
      </c>
      <c r="AN5" s="1028">
        <f t="shared" si="0"/>
        <v>35</v>
      </c>
      <c r="AO5" s="1028">
        <f t="shared" si="0"/>
        <v>36</v>
      </c>
      <c r="AP5" s="1028">
        <f t="shared" si="0"/>
        <v>37</v>
      </c>
      <c r="AQ5" s="1028">
        <f t="shared" si="0"/>
        <v>38</v>
      </c>
      <c r="AR5" s="1028"/>
      <c r="AS5" s="1177"/>
      <c r="AT5" s="1112"/>
      <c r="AU5" s="1029"/>
      <c r="AV5" s="1016"/>
    </row>
    <row r="6" spans="1:50" ht="47.25" customHeight="1">
      <c r="A6" s="1030" t="s">
        <v>737</v>
      </c>
      <c r="B6" s="1178"/>
      <c r="C6" s="1179"/>
      <c r="D6" s="1180"/>
      <c r="E6" s="1181"/>
      <c r="F6" s="1182" t="s">
        <v>1677</v>
      </c>
      <c r="G6" s="1182" t="s">
        <v>143</v>
      </c>
      <c r="H6" s="1182" t="s">
        <v>1814</v>
      </c>
      <c r="I6" s="1182" t="s">
        <v>12</v>
      </c>
      <c r="J6" s="1182" t="s">
        <v>1813</v>
      </c>
      <c r="K6" s="1182" t="s">
        <v>247</v>
      </c>
      <c r="L6" s="1182" t="s">
        <v>247</v>
      </c>
      <c r="M6" s="1182" t="s">
        <v>247</v>
      </c>
      <c r="N6" s="1182" t="s">
        <v>247</v>
      </c>
      <c r="O6" s="1182" t="s">
        <v>247</v>
      </c>
      <c r="P6" s="1182" t="s">
        <v>297</v>
      </c>
      <c r="Q6" s="1182" t="s">
        <v>247</v>
      </c>
      <c r="R6" s="1182" t="s">
        <v>247</v>
      </c>
      <c r="S6" s="1182" t="s">
        <v>297</v>
      </c>
      <c r="T6" s="1182" t="s">
        <v>297</v>
      </c>
      <c r="U6" s="1182" t="s">
        <v>152</v>
      </c>
      <c r="V6" s="1182" t="s">
        <v>297</v>
      </c>
      <c r="W6" s="1182" t="s">
        <v>297</v>
      </c>
      <c r="X6" s="1182" t="s">
        <v>1812</v>
      </c>
      <c r="Y6" s="1182" t="s">
        <v>32</v>
      </c>
      <c r="Z6" s="1182" t="s">
        <v>1811</v>
      </c>
      <c r="AA6" s="1182" t="s">
        <v>1810</v>
      </c>
      <c r="AB6" s="1182" t="s">
        <v>114</v>
      </c>
      <c r="AC6" s="1182" t="s">
        <v>32</v>
      </c>
      <c r="AD6" s="1182" t="s">
        <v>114</v>
      </c>
      <c r="AE6" s="1182" t="s">
        <v>12</v>
      </c>
      <c r="AF6" s="1182" t="s">
        <v>76</v>
      </c>
      <c r="AG6" s="1182" t="s">
        <v>76</v>
      </c>
      <c r="AH6" s="1182" t="s">
        <v>981</v>
      </c>
      <c r="AI6" s="1182" t="s">
        <v>980</v>
      </c>
      <c r="AJ6" s="1182" t="s">
        <v>981</v>
      </c>
      <c r="AK6" s="1182" t="s">
        <v>740</v>
      </c>
      <c r="AL6" s="1182" t="s">
        <v>980</v>
      </c>
      <c r="AM6" s="1182" t="s">
        <v>247</v>
      </c>
      <c r="AN6" s="1182" t="s">
        <v>247</v>
      </c>
      <c r="AO6" s="1182" t="s">
        <v>740</v>
      </c>
      <c r="AP6" s="1182" t="s">
        <v>247</v>
      </c>
      <c r="AQ6" s="1182"/>
      <c r="AR6" s="1037"/>
      <c r="AS6" s="1256"/>
      <c r="AT6" s="1255"/>
      <c r="AU6" s="1180"/>
      <c r="AV6" s="1254"/>
    </row>
    <row r="7" spans="1:50" ht="12.75" customHeight="1">
      <c r="A7" s="1039" t="s">
        <v>1564</v>
      </c>
      <c r="B7" s="1241">
        <v>6</v>
      </c>
      <c r="C7" s="1077">
        <v>1.6189814814814817E-2</v>
      </c>
      <c r="D7" s="1287">
        <v>0</v>
      </c>
      <c r="E7" s="1077">
        <f>IFERROR(AVERAGE(F7:AR7), " ")</f>
        <v>1.6898148148148148E-2</v>
      </c>
      <c r="F7" s="1043"/>
      <c r="G7" s="1080"/>
      <c r="H7" s="1044"/>
      <c r="I7" s="1044"/>
      <c r="J7" s="1044"/>
      <c r="K7" s="1044"/>
      <c r="L7" s="1044"/>
      <c r="M7" s="1043"/>
      <c r="N7" s="1044"/>
      <c r="O7" s="1008"/>
      <c r="P7" s="1044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1043"/>
      <c r="AF7" s="1043"/>
      <c r="AG7" s="1043"/>
      <c r="AH7" s="1043"/>
      <c r="AI7" s="1044">
        <v>1.6898148148148148E-2</v>
      </c>
      <c r="AJ7" s="1043"/>
      <c r="AK7" s="1043"/>
      <c r="AL7" s="1043"/>
      <c r="AM7" s="1043"/>
      <c r="AN7" s="1043"/>
      <c r="AO7" s="1043"/>
      <c r="AP7" s="1043"/>
      <c r="AQ7" s="1043"/>
      <c r="AR7" s="1043"/>
      <c r="AS7" s="1242"/>
      <c r="AT7" s="1006">
        <f t="shared" ref="AT7:AT38" si="1">IF(MIN(F7:AR7)=0," ",MIN(F7:AR7))</f>
        <v>1.6898148148148148E-2</v>
      </c>
      <c r="AU7" s="1282">
        <f t="shared" ref="AU7:AU38" si="2">COUNTA(F7:AR7)</f>
        <v>1</v>
      </c>
      <c r="AV7" s="1053"/>
      <c r="AW7" s="1053"/>
      <c r="AX7" s="1053"/>
    </row>
    <row r="8" spans="1:50" ht="12.75" customHeight="1">
      <c r="A8" s="1047" t="s">
        <v>1572</v>
      </c>
      <c r="B8" s="1241">
        <v>6</v>
      </c>
      <c r="C8" s="1077">
        <v>1.7210648148148149E-2</v>
      </c>
      <c r="D8" s="1287">
        <v>0</v>
      </c>
      <c r="E8" s="1077" t="str">
        <f>IFERROR(AVERAGE(F8:AR8), " ")</f>
        <v xml:space="preserve"> </v>
      </c>
      <c r="F8" s="1043"/>
      <c r="G8" s="1080"/>
      <c r="H8" s="1044"/>
      <c r="I8" s="1044"/>
      <c r="J8" s="1044"/>
      <c r="K8" s="1044"/>
      <c r="L8" s="1044"/>
      <c r="M8" s="1043"/>
      <c r="N8" s="1044"/>
      <c r="O8" s="1008"/>
      <c r="P8" s="1044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  <c r="AD8" s="1043"/>
      <c r="AE8" s="1043"/>
      <c r="AF8" s="1043"/>
      <c r="AG8" s="1043"/>
      <c r="AH8" s="1043"/>
      <c r="AI8" s="1043"/>
      <c r="AJ8" s="1043"/>
      <c r="AK8" s="1043"/>
      <c r="AL8" s="1043"/>
      <c r="AM8" s="1043"/>
      <c r="AN8" s="1043"/>
      <c r="AO8" s="1043"/>
      <c r="AP8" s="1043"/>
      <c r="AQ8" s="1043"/>
      <c r="AR8" s="1043"/>
      <c r="AS8" s="1242"/>
      <c r="AT8" s="1286" t="str">
        <f t="shared" si="1"/>
        <v xml:space="preserve"> </v>
      </c>
      <c r="AU8" s="1282">
        <f t="shared" si="2"/>
        <v>0</v>
      </c>
      <c r="AV8" s="1053"/>
      <c r="AW8" s="1053"/>
      <c r="AX8" s="1053"/>
    </row>
    <row r="9" spans="1:50" ht="12.75" customHeight="1">
      <c r="A9" s="1047" t="s">
        <v>1573</v>
      </c>
      <c r="B9" s="1241">
        <v>8</v>
      </c>
      <c r="C9" s="1077">
        <v>1.5821759259259258E-2</v>
      </c>
      <c r="D9" s="1287">
        <v>0</v>
      </c>
      <c r="E9" s="1077" t="str">
        <f>IFERROR(AVERAGE(F9:AR9), " ")</f>
        <v xml:space="preserve"> </v>
      </c>
      <c r="F9" s="1043"/>
      <c r="G9" s="1080"/>
      <c r="H9" s="1044"/>
      <c r="I9" s="1044"/>
      <c r="J9" s="1044"/>
      <c r="K9" s="1044"/>
      <c r="L9" s="1044"/>
      <c r="M9" s="1043"/>
      <c r="N9" s="1044"/>
      <c r="O9" s="1008"/>
      <c r="P9" s="1044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  <c r="AD9" s="1043"/>
      <c r="AE9" s="1043"/>
      <c r="AF9" s="1043"/>
      <c r="AG9" s="1043"/>
      <c r="AH9" s="1043"/>
      <c r="AI9" s="1043"/>
      <c r="AJ9" s="1043"/>
      <c r="AK9" s="1043"/>
      <c r="AL9" s="1043"/>
      <c r="AM9" s="1043"/>
      <c r="AN9" s="1043"/>
      <c r="AO9" s="1043"/>
      <c r="AP9" s="1043"/>
      <c r="AQ9" s="1043"/>
      <c r="AR9" s="1043"/>
      <c r="AS9" s="1242"/>
      <c r="AT9" s="1286" t="str">
        <f t="shared" si="1"/>
        <v xml:space="preserve"> </v>
      </c>
      <c r="AU9" s="1282">
        <f t="shared" si="2"/>
        <v>0</v>
      </c>
      <c r="AV9" s="1053"/>
      <c r="AW9" s="1053"/>
      <c r="AX9" s="1053"/>
    </row>
    <row r="10" spans="1:50" ht="12.75" customHeight="1">
      <c r="A10" s="1045" t="s">
        <v>1681</v>
      </c>
      <c r="B10" s="1253">
        <v>4</v>
      </c>
      <c r="C10" s="1277">
        <v>2.1307870370370369E-2</v>
      </c>
      <c r="D10" s="1287">
        <v>4</v>
      </c>
      <c r="E10" s="1077">
        <f>IFERROR(AVERAGE(F10:AR10), " ")</f>
        <v>1.9934027777777773E-2</v>
      </c>
      <c r="F10" s="1044">
        <v>1.8460648148148146E-2</v>
      </c>
      <c r="G10" s="1043"/>
      <c r="H10" s="1043"/>
      <c r="I10" s="1043"/>
      <c r="J10" s="1043"/>
      <c r="K10" s="1044"/>
      <c r="L10" s="1044"/>
      <c r="M10" s="1044"/>
      <c r="N10" s="1044"/>
      <c r="O10" s="1043"/>
      <c r="P10" s="1043"/>
      <c r="Q10" s="1043"/>
      <c r="R10" s="1043"/>
      <c r="S10" s="1080"/>
      <c r="T10" s="1043"/>
      <c r="U10" s="1043"/>
      <c r="V10" s="1043"/>
      <c r="W10" s="1043"/>
      <c r="X10" s="1043"/>
      <c r="Y10" s="1044">
        <v>2.2430555555555554E-2</v>
      </c>
      <c r="Z10" s="1044">
        <v>2.1550925925925928E-2</v>
      </c>
      <c r="AA10" s="1044">
        <v>2.0185185185185184E-2</v>
      </c>
      <c r="AB10" s="1044">
        <v>2.0486111111111111E-2</v>
      </c>
      <c r="AC10" s="1043"/>
      <c r="AD10" s="1044">
        <v>2.0185185185185184E-2</v>
      </c>
      <c r="AE10" s="1043"/>
      <c r="AF10" s="1043"/>
      <c r="AG10" s="1043"/>
      <c r="AH10" s="1043"/>
      <c r="AI10" s="1044">
        <v>2.0601851851851854E-2</v>
      </c>
      <c r="AJ10" s="1043"/>
      <c r="AK10" s="1044">
        <v>1.849537037037037E-2</v>
      </c>
      <c r="AL10" s="1044">
        <v>1.8310185185185186E-2</v>
      </c>
      <c r="AM10" s="1043"/>
      <c r="AN10" s="1043"/>
      <c r="AO10" s="1043"/>
      <c r="AP10" s="1044">
        <v>1.8634259259259257E-2</v>
      </c>
      <c r="AQ10" s="1043"/>
      <c r="AR10" s="1043"/>
      <c r="AS10" s="1236"/>
      <c r="AT10" s="1286">
        <f t="shared" si="1"/>
        <v>1.8310185185185186E-2</v>
      </c>
      <c r="AU10" s="1282">
        <f t="shared" si="2"/>
        <v>10</v>
      </c>
      <c r="AV10" s="1053"/>
      <c r="AW10" s="1053"/>
      <c r="AX10" s="1053"/>
    </row>
    <row r="11" spans="1:50" ht="12.75" customHeight="1">
      <c r="A11" s="1045" t="s">
        <v>1682</v>
      </c>
      <c r="B11" s="1016">
        <v>0</v>
      </c>
      <c r="C11" s="1277"/>
      <c r="D11" s="1287">
        <v>0</v>
      </c>
      <c r="E11" s="1077"/>
      <c r="F11" s="1044"/>
      <c r="G11" s="1043"/>
      <c r="H11" s="1043"/>
      <c r="I11" s="1043"/>
      <c r="J11" s="1043"/>
      <c r="K11" s="1044"/>
      <c r="L11" s="1044"/>
      <c r="M11" s="1044"/>
      <c r="N11" s="1044"/>
      <c r="O11" s="1043"/>
      <c r="P11" s="1043"/>
      <c r="Q11" s="1043"/>
      <c r="R11" s="1043"/>
      <c r="S11" s="1080"/>
      <c r="T11" s="1043"/>
      <c r="U11" s="1043"/>
      <c r="V11" s="1043"/>
      <c r="W11" s="1043"/>
      <c r="X11" s="1043"/>
      <c r="Y11" s="1044"/>
      <c r="Z11" s="1044"/>
      <c r="AA11" s="1044"/>
      <c r="AB11" s="1044"/>
      <c r="AC11" s="1044">
        <v>2.164351851851852E-2</v>
      </c>
      <c r="AD11" s="1043"/>
      <c r="AE11" s="1043"/>
      <c r="AF11" s="1043"/>
      <c r="AG11" s="1043"/>
      <c r="AH11" s="1043"/>
      <c r="AI11" s="1043"/>
      <c r="AJ11" s="1043"/>
      <c r="AK11" s="1043"/>
      <c r="AL11" s="1043"/>
      <c r="AM11" s="1043"/>
      <c r="AN11" s="1043"/>
      <c r="AO11" s="1044">
        <v>2.1331018518518517E-2</v>
      </c>
      <c r="AP11" s="1043"/>
      <c r="AQ11" s="1043"/>
      <c r="AR11" s="1043"/>
      <c r="AS11" s="1236"/>
      <c r="AT11" s="1286">
        <f t="shared" si="1"/>
        <v>2.1331018518518517E-2</v>
      </c>
      <c r="AU11" s="1282">
        <f t="shared" si="2"/>
        <v>2</v>
      </c>
      <c r="AV11" s="1053"/>
      <c r="AW11" s="1053"/>
      <c r="AX11" s="1053"/>
    </row>
    <row r="12" spans="1:50" ht="12.75" customHeight="1">
      <c r="A12" s="1047" t="s">
        <v>1262</v>
      </c>
      <c r="B12" s="1241">
        <v>10</v>
      </c>
      <c r="C12" s="1077">
        <v>1.4085648148148151E-2</v>
      </c>
      <c r="D12" s="1287">
        <v>0</v>
      </c>
      <c r="E12" s="1077" t="str">
        <f t="shared" ref="E12:E32" si="3">IFERROR(AVERAGE(F12:AR12), " ")</f>
        <v xml:space="preserve"> </v>
      </c>
      <c r="F12" s="1043"/>
      <c r="G12" s="1043"/>
      <c r="H12" s="1044"/>
      <c r="I12" s="1044"/>
      <c r="J12" s="1044"/>
      <c r="K12" s="1044"/>
      <c r="L12" s="1043"/>
      <c r="M12" s="1044"/>
      <c r="N12" s="1043"/>
      <c r="O12" s="1043"/>
      <c r="P12" s="1043"/>
      <c r="Q12" s="1044"/>
      <c r="R12" s="1044"/>
      <c r="S12" s="1044"/>
      <c r="T12" s="1044"/>
      <c r="U12" s="1044"/>
      <c r="V12" s="1044"/>
      <c r="W12" s="1044"/>
      <c r="X12" s="1044"/>
      <c r="Y12" s="1044"/>
      <c r="Z12" s="1044"/>
      <c r="AA12" s="1044"/>
      <c r="AB12" s="1044"/>
      <c r="AC12" s="1044"/>
      <c r="AD12" s="1044"/>
      <c r="AE12" s="1044"/>
      <c r="AF12" s="1044"/>
      <c r="AG12" s="1044"/>
      <c r="AH12" s="1044"/>
      <c r="AI12" s="1044"/>
      <c r="AJ12" s="1044"/>
      <c r="AK12" s="1044"/>
      <c r="AL12" s="1044"/>
      <c r="AM12" s="1044"/>
      <c r="AN12" s="1044"/>
      <c r="AO12" s="1044"/>
      <c r="AP12" s="1044"/>
      <c r="AQ12" s="1044"/>
      <c r="AR12" s="1043"/>
      <c r="AS12" s="1243"/>
      <c r="AT12" s="1286" t="str">
        <f t="shared" si="1"/>
        <v xml:space="preserve"> </v>
      </c>
      <c r="AU12" s="1282">
        <f t="shared" si="2"/>
        <v>0</v>
      </c>
      <c r="AV12" s="1065"/>
    </row>
    <row r="13" spans="1:50" ht="12.75" customHeight="1">
      <c r="A13" s="1047" t="s">
        <v>1263</v>
      </c>
      <c r="B13" s="1241">
        <v>9</v>
      </c>
      <c r="C13" s="1077">
        <v>1.5046296296296295E-2</v>
      </c>
      <c r="D13" s="1287">
        <v>0</v>
      </c>
      <c r="E13" s="1077" t="str">
        <f t="shared" si="3"/>
        <v xml:space="preserve"> </v>
      </c>
      <c r="F13" s="1043"/>
      <c r="G13" s="1043"/>
      <c r="H13" s="1043"/>
      <c r="I13" s="1043"/>
      <c r="J13" s="1043"/>
      <c r="K13" s="1043"/>
      <c r="L13" s="1043"/>
      <c r="M13" s="1043"/>
      <c r="N13" s="1043"/>
      <c r="O13" s="1044"/>
      <c r="P13" s="1044"/>
      <c r="Q13" s="1080"/>
      <c r="R13" s="1080"/>
      <c r="S13" s="1080"/>
      <c r="T13" s="1080"/>
      <c r="U13" s="1080"/>
      <c r="V13" s="1080"/>
      <c r="W13" s="1080"/>
      <c r="X13" s="1080"/>
      <c r="Y13" s="1080"/>
      <c r="Z13" s="1080"/>
      <c r="AA13" s="1080"/>
      <c r="AB13" s="1080"/>
      <c r="AC13" s="1080"/>
      <c r="AD13" s="1080"/>
      <c r="AE13" s="1080"/>
      <c r="AF13" s="1080"/>
      <c r="AG13" s="1080"/>
      <c r="AH13" s="1080"/>
      <c r="AI13" s="1080"/>
      <c r="AJ13" s="1080"/>
      <c r="AK13" s="1080"/>
      <c r="AL13" s="1080"/>
      <c r="AM13" s="1080"/>
      <c r="AN13" s="1080"/>
      <c r="AO13" s="1080"/>
      <c r="AP13" s="1080"/>
      <c r="AQ13" s="1080"/>
      <c r="AR13" s="1043"/>
      <c r="AS13" s="1021"/>
      <c r="AT13" s="1286" t="str">
        <f t="shared" si="1"/>
        <v xml:space="preserve"> </v>
      </c>
      <c r="AU13" s="1282">
        <f t="shared" si="2"/>
        <v>0</v>
      </c>
      <c r="AV13" s="1065"/>
    </row>
    <row r="14" spans="1:50" ht="12.75" customHeight="1">
      <c r="A14" s="1047" t="s">
        <v>1264</v>
      </c>
      <c r="B14" s="1241">
        <v>9</v>
      </c>
      <c r="C14" s="1077">
        <v>1.4652777777777778E-2</v>
      </c>
      <c r="D14" s="1287">
        <v>0</v>
      </c>
      <c r="E14" s="1077" t="str">
        <f t="shared" si="3"/>
        <v xml:space="preserve"> </v>
      </c>
      <c r="F14" s="1043"/>
      <c r="G14" s="1043"/>
      <c r="H14" s="1044"/>
      <c r="I14" s="1044"/>
      <c r="J14" s="1044"/>
      <c r="K14" s="1044"/>
      <c r="L14" s="1043"/>
      <c r="M14" s="1044"/>
      <c r="N14" s="1043"/>
      <c r="O14" s="1043"/>
      <c r="P14" s="1043"/>
      <c r="Q14" s="1044"/>
      <c r="R14" s="1044"/>
      <c r="S14" s="1044"/>
      <c r="T14" s="1044"/>
      <c r="U14" s="1044"/>
      <c r="V14" s="1044"/>
      <c r="W14" s="1044"/>
      <c r="X14" s="1044"/>
      <c r="Y14" s="1044"/>
      <c r="Z14" s="1044"/>
      <c r="AA14" s="1044"/>
      <c r="AB14" s="1044"/>
      <c r="AC14" s="1044"/>
      <c r="AD14" s="1044"/>
      <c r="AE14" s="1044"/>
      <c r="AF14" s="1044"/>
      <c r="AG14" s="1044"/>
      <c r="AH14" s="1044"/>
      <c r="AI14" s="1044"/>
      <c r="AJ14" s="1044"/>
      <c r="AK14" s="1044"/>
      <c r="AL14" s="1044"/>
      <c r="AM14" s="1044"/>
      <c r="AN14" s="1044"/>
      <c r="AO14" s="1044"/>
      <c r="AP14" s="1044"/>
      <c r="AQ14" s="1044"/>
      <c r="AR14" s="1043"/>
      <c r="AS14" s="1243"/>
      <c r="AT14" s="1286" t="str">
        <f t="shared" si="1"/>
        <v xml:space="preserve"> </v>
      </c>
      <c r="AU14" s="1282">
        <f t="shared" si="2"/>
        <v>0</v>
      </c>
      <c r="AV14" s="1065"/>
    </row>
    <row r="15" spans="1:50" ht="12.75" customHeight="1">
      <c r="A15" s="1048" t="s">
        <v>1079</v>
      </c>
      <c r="B15" s="1060">
        <v>9</v>
      </c>
      <c r="C15" s="1077">
        <v>1.4895833333333332E-2</v>
      </c>
      <c r="D15" s="1287">
        <v>0</v>
      </c>
      <c r="E15" s="1077" t="str">
        <f t="shared" si="3"/>
        <v xml:space="preserve"> </v>
      </c>
      <c r="F15" s="1044"/>
      <c r="G15" s="1044"/>
      <c r="H15" s="1044"/>
      <c r="I15" s="1044"/>
      <c r="J15" s="1044"/>
      <c r="K15" s="1044"/>
      <c r="L15" s="1044"/>
      <c r="M15" s="1044"/>
      <c r="N15" s="1044"/>
      <c r="O15" s="1044"/>
      <c r="P15" s="1044"/>
      <c r="Q15" s="1044"/>
      <c r="R15" s="1044"/>
      <c r="S15" s="1044"/>
      <c r="T15" s="1044"/>
      <c r="U15" s="1044"/>
      <c r="V15" s="1044"/>
      <c r="W15" s="1044"/>
      <c r="X15" s="1044"/>
      <c r="Y15" s="1044"/>
      <c r="Z15" s="1044"/>
      <c r="AA15" s="1044"/>
      <c r="AB15" s="1044"/>
      <c r="AC15" s="1044"/>
      <c r="AD15" s="1044"/>
      <c r="AE15" s="1044"/>
      <c r="AF15" s="1044"/>
      <c r="AG15" s="1044"/>
      <c r="AH15" s="1044"/>
      <c r="AI15" s="1044"/>
      <c r="AJ15" s="1044"/>
      <c r="AK15" s="1044"/>
      <c r="AL15" s="1044"/>
      <c r="AM15" s="1044"/>
      <c r="AN15" s="1044"/>
      <c r="AO15" s="1044"/>
      <c r="AP15" s="1044"/>
      <c r="AQ15" s="1044"/>
      <c r="AR15" s="1044"/>
      <c r="AS15" s="1236"/>
      <c r="AT15" s="1286" t="str">
        <f t="shared" si="1"/>
        <v xml:space="preserve"> </v>
      </c>
      <c r="AU15" s="1282">
        <f t="shared" si="2"/>
        <v>0</v>
      </c>
      <c r="AV15" s="1065"/>
      <c r="AW15" s="1053"/>
    </row>
    <row r="16" spans="1:50" ht="12.75" customHeight="1">
      <c r="A16" s="1048" t="s">
        <v>1490</v>
      </c>
      <c r="B16" s="1060">
        <v>11</v>
      </c>
      <c r="C16" s="1077">
        <v>1.3333333333333334E-2</v>
      </c>
      <c r="D16" s="1287">
        <v>0</v>
      </c>
      <c r="E16" s="1077" t="str">
        <f t="shared" si="3"/>
        <v xml:space="preserve"> </v>
      </c>
      <c r="F16" s="1044"/>
      <c r="G16" s="1044"/>
      <c r="H16" s="1044"/>
      <c r="I16" s="1044"/>
      <c r="J16" s="1044"/>
      <c r="K16" s="1044"/>
      <c r="L16" s="1044"/>
      <c r="M16" s="1044"/>
      <c r="N16" s="1044"/>
      <c r="O16" s="1044"/>
      <c r="P16" s="1044"/>
      <c r="Q16" s="1044"/>
      <c r="R16" s="1044"/>
      <c r="S16" s="1044"/>
      <c r="T16" s="1044"/>
      <c r="U16" s="1044"/>
      <c r="V16" s="1044"/>
      <c r="W16" s="1044"/>
      <c r="X16" s="1044"/>
      <c r="Y16" s="1044"/>
      <c r="Z16" s="1044"/>
      <c r="AA16" s="1044"/>
      <c r="AB16" s="1044"/>
      <c r="AC16" s="1044"/>
      <c r="AD16" s="1044"/>
      <c r="AE16" s="1044"/>
      <c r="AF16" s="1044"/>
      <c r="AG16" s="1044"/>
      <c r="AH16" s="1044"/>
      <c r="AI16" s="1044"/>
      <c r="AJ16" s="1044"/>
      <c r="AK16" s="1044"/>
      <c r="AL16" s="1044"/>
      <c r="AM16" s="1044"/>
      <c r="AN16" s="1044"/>
      <c r="AO16" s="1044"/>
      <c r="AP16" s="1044"/>
      <c r="AQ16" s="1044"/>
      <c r="AR16" s="1044"/>
      <c r="AS16" s="1236"/>
      <c r="AT16" s="1286" t="str">
        <f t="shared" si="1"/>
        <v xml:space="preserve"> </v>
      </c>
      <c r="AU16" s="1282">
        <f t="shared" si="2"/>
        <v>0</v>
      </c>
      <c r="AV16" s="1065"/>
      <c r="AW16" s="1053"/>
    </row>
    <row r="17" spans="1:50" ht="12.75" customHeight="1">
      <c r="A17" s="1047" t="s">
        <v>678</v>
      </c>
      <c r="B17" s="1060">
        <v>6</v>
      </c>
      <c r="C17" s="1077">
        <v>1.6909722222222225E-2</v>
      </c>
      <c r="D17" s="1287">
        <v>0</v>
      </c>
      <c r="E17" s="1077" t="str">
        <f t="shared" si="3"/>
        <v xml:space="preserve"> </v>
      </c>
      <c r="F17" s="1044"/>
      <c r="G17" s="1044"/>
      <c r="H17" s="1044"/>
      <c r="I17" s="1044"/>
      <c r="J17" s="1044"/>
      <c r="K17" s="1044"/>
      <c r="L17" s="1044"/>
      <c r="M17" s="1044"/>
      <c r="N17" s="1044"/>
      <c r="O17" s="1044"/>
      <c r="P17" s="1044"/>
      <c r="Q17" s="1044"/>
      <c r="R17" s="1044"/>
      <c r="S17" s="1044"/>
      <c r="T17" s="1044"/>
      <c r="U17" s="1044"/>
      <c r="V17" s="1044"/>
      <c r="W17" s="1044"/>
      <c r="X17" s="1044"/>
      <c r="Y17" s="1044"/>
      <c r="Z17" s="1044"/>
      <c r="AA17" s="1044"/>
      <c r="AB17" s="1044"/>
      <c r="AC17" s="1044"/>
      <c r="AD17" s="1044"/>
      <c r="AE17" s="1044"/>
      <c r="AF17" s="1044"/>
      <c r="AG17" s="1044"/>
      <c r="AH17" s="1044"/>
      <c r="AI17" s="1044"/>
      <c r="AJ17" s="1044"/>
      <c r="AK17" s="1044"/>
      <c r="AL17" s="1044"/>
      <c r="AM17" s="1044"/>
      <c r="AN17" s="1044"/>
      <c r="AO17" s="1044"/>
      <c r="AP17" s="1044"/>
      <c r="AQ17" s="1044"/>
      <c r="AR17" s="1044"/>
      <c r="AS17" s="1236"/>
      <c r="AT17" s="1286" t="str">
        <f t="shared" si="1"/>
        <v xml:space="preserve"> </v>
      </c>
      <c r="AU17" s="1282">
        <f t="shared" si="2"/>
        <v>0</v>
      </c>
      <c r="AV17" s="1065"/>
      <c r="AW17" s="1053"/>
    </row>
    <row r="18" spans="1:50" ht="12.75" customHeight="1">
      <c r="A18" s="1047" t="s">
        <v>1023</v>
      </c>
      <c r="B18" s="1060">
        <v>0</v>
      </c>
      <c r="C18" s="1077">
        <v>2.0833333333333332E-2</v>
      </c>
      <c r="D18" s="1287">
        <v>0</v>
      </c>
      <c r="E18" s="1077" t="str">
        <f t="shared" si="3"/>
        <v xml:space="preserve"> </v>
      </c>
      <c r="F18" s="1044"/>
      <c r="G18" s="1044"/>
      <c r="H18" s="1044"/>
      <c r="I18" s="1044"/>
      <c r="J18" s="1044"/>
      <c r="K18" s="1044"/>
      <c r="L18" s="1044"/>
      <c r="M18" s="1044"/>
      <c r="N18" s="1044"/>
      <c r="O18" s="1044"/>
      <c r="P18" s="1044"/>
      <c r="Q18" s="1044"/>
      <c r="R18" s="1044"/>
      <c r="S18" s="1044"/>
      <c r="T18" s="1044"/>
      <c r="U18" s="1044"/>
      <c r="V18" s="1044"/>
      <c r="W18" s="1044"/>
      <c r="X18" s="1044"/>
      <c r="Y18" s="1044"/>
      <c r="Z18" s="1044"/>
      <c r="AA18" s="1044"/>
      <c r="AB18" s="1044"/>
      <c r="AC18" s="1044"/>
      <c r="AD18" s="1044"/>
      <c r="AE18" s="1044"/>
      <c r="AF18" s="1044"/>
      <c r="AG18" s="1044"/>
      <c r="AH18" s="1044"/>
      <c r="AI18" s="1044"/>
      <c r="AJ18" s="1044"/>
      <c r="AK18" s="1044"/>
      <c r="AL18" s="1044"/>
      <c r="AM18" s="1044"/>
      <c r="AN18" s="1044"/>
      <c r="AO18" s="1044"/>
      <c r="AP18" s="1044"/>
      <c r="AQ18" s="1044"/>
      <c r="AR18" s="1044"/>
      <c r="AS18" s="1236"/>
      <c r="AT18" s="1286" t="str">
        <f t="shared" si="1"/>
        <v xml:space="preserve"> </v>
      </c>
      <c r="AU18" s="1282">
        <f t="shared" si="2"/>
        <v>0</v>
      </c>
      <c r="AV18" s="1065"/>
      <c r="AW18" s="1053"/>
    </row>
    <row r="19" spans="1:50" ht="12.75" customHeight="1">
      <c r="A19" s="1048" t="s">
        <v>1189</v>
      </c>
      <c r="B19" s="1060">
        <v>3</v>
      </c>
      <c r="C19" s="1077">
        <v>1.9050925925925926E-2</v>
      </c>
      <c r="D19" s="1287">
        <v>0</v>
      </c>
      <c r="E19" s="1077" t="str">
        <f t="shared" si="3"/>
        <v xml:space="preserve"> </v>
      </c>
      <c r="F19" s="1044"/>
      <c r="G19" s="1044"/>
      <c r="H19" s="1044"/>
      <c r="I19" s="1044"/>
      <c r="J19" s="1044"/>
      <c r="K19" s="1044"/>
      <c r="L19" s="1044"/>
      <c r="M19" s="1044"/>
      <c r="N19" s="1044"/>
      <c r="O19" s="1044"/>
      <c r="P19" s="1044"/>
      <c r="Q19" s="1044"/>
      <c r="R19" s="1044"/>
      <c r="S19" s="1044"/>
      <c r="T19" s="1044"/>
      <c r="U19" s="1044"/>
      <c r="V19" s="1044"/>
      <c r="W19" s="1044"/>
      <c r="X19" s="1044"/>
      <c r="Y19" s="1044"/>
      <c r="Z19" s="1044"/>
      <c r="AA19" s="1044"/>
      <c r="AB19" s="1044"/>
      <c r="AC19" s="1044"/>
      <c r="AD19" s="1044"/>
      <c r="AE19" s="1044"/>
      <c r="AF19" s="1044"/>
      <c r="AG19" s="1044"/>
      <c r="AH19" s="1044"/>
      <c r="AI19" s="1044"/>
      <c r="AJ19" s="1044"/>
      <c r="AK19" s="1044"/>
      <c r="AL19" s="1044"/>
      <c r="AM19" s="1044"/>
      <c r="AN19" s="1044"/>
      <c r="AO19" s="1044"/>
      <c r="AP19" s="1044"/>
      <c r="AQ19" s="1044"/>
      <c r="AR19" s="1044"/>
      <c r="AS19" s="1236"/>
      <c r="AT19" s="1286" t="str">
        <f t="shared" si="1"/>
        <v xml:space="preserve"> </v>
      </c>
      <c r="AU19" s="1282">
        <f t="shared" si="2"/>
        <v>0</v>
      </c>
      <c r="AV19" s="1065"/>
    </row>
    <row r="20" spans="1:50" ht="12.75" customHeight="1">
      <c r="A20" s="1048" t="s">
        <v>1074</v>
      </c>
      <c r="B20" s="1060">
        <v>13</v>
      </c>
      <c r="C20" s="1077">
        <v>1.1782407407407406E-2</v>
      </c>
      <c r="D20" s="1287">
        <v>0</v>
      </c>
      <c r="E20" s="1077" t="str">
        <f t="shared" si="3"/>
        <v xml:space="preserve"> </v>
      </c>
      <c r="F20" s="1044"/>
      <c r="G20" s="1044"/>
      <c r="H20" s="1044"/>
      <c r="I20" s="1044"/>
      <c r="J20" s="1044"/>
      <c r="K20" s="1044"/>
      <c r="L20" s="1044"/>
      <c r="M20" s="1044"/>
      <c r="N20" s="1044"/>
      <c r="O20" s="1044"/>
      <c r="P20" s="1044"/>
      <c r="Q20" s="1044"/>
      <c r="R20" s="1044"/>
      <c r="S20" s="1044"/>
      <c r="T20" s="1044"/>
      <c r="U20" s="1044"/>
      <c r="V20" s="1044"/>
      <c r="W20" s="1044"/>
      <c r="X20" s="1044"/>
      <c r="Y20" s="1044"/>
      <c r="Z20" s="1044"/>
      <c r="AA20" s="1044"/>
      <c r="AB20" s="1044"/>
      <c r="AC20" s="1044"/>
      <c r="AD20" s="1044"/>
      <c r="AE20" s="1044"/>
      <c r="AF20" s="1044"/>
      <c r="AG20" s="1044"/>
      <c r="AH20" s="1044"/>
      <c r="AI20" s="1044"/>
      <c r="AJ20" s="1044"/>
      <c r="AK20" s="1044"/>
      <c r="AL20" s="1044"/>
      <c r="AM20" s="1044"/>
      <c r="AN20" s="1044"/>
      <c r="AO20" s="1044"/>
      <c r="AP20" s="1044"/>
      <c r="AQ20" s="1044"/>
      <c r="AR20" s="1044"/>
      <c r="AS20" s="1236"/>
      <c r="AT20" s="1286" t="str">
        <f t="shared" si="1"/>
        <v xml:space="preserve"> </v>
      </c>
      <c r="AU20" s="1282">
        <f t="shared" si="2"/>
        <v>0</v>
      </c>
      <c r="AV20" s="1065"/>
    </row>
    <row r="21" spans="1:50" ht="12.75" customHeight="1">
      <c r="A21" s="1048" t="s">
        <v>1265</v>
      </c>
      <c r="B21" s="1060">
        <v>11</v>
      </c>
      <c r="C21" s="1077">
        <v>1.3425925925925924E-2</v>
      </c>
      <c r="D21" s="1287">
        <v>1</v>
      </c>
      <c r="E21" s="1077" t="str">
        <f t="shared" si="3"/>
        <v xml:space="preserve"> </v>
      </c>
      <c r="F21" s="1044"/>
      <c r="G21" s="1044"/>
      <c r="H21" s="1044"/>
      <c r="I21" s="1044"/>
      <c r="J21" s="1044"/>
      <c r="K21" s="1044"/>
      <c r="L21" s="1044"/>
      <c r="M21" s="1044"/>
      <c r="N21" s="1044"/>
      <c r="O21" s="1044"/>
      <c r="P21" s="1044"/>
      <c r="Q21" s="1044"/>
      <c r="R21" s="1044"/>
      <c r="S21" s="1044"/>
      <c r="T21" s="1044"/>
      <c r="U21" s="1044"/>
      <c r="V21" s="1044"/>
      <c r="W21" s="1044"/>
      <c r="X21" s="1044"/>
      <c r="Y21" s="1044"/>
      <c r="Z21" s="1044"/>
      <c r="AA21" s="1044"/>
      <c r="AB21" s="1044"/>
      <c r="AC21" s="1044"/>
      <c r="AD21" s="1044"/>
      <c r="AE21" s="1044"/>
      <c r="AF21" s="1044"/>
      <c r="AG21" s="1044"/>
      <c r="AH21" s="1044"/>
      <c r="AI21" s="1044"/>
      <c r="AJ21" s="1044"/>
      <c r="AK21" s="1044"/>
      <c r="AL21" s="1044"/>
      <c r="AM21" s="1044"/>
      <c r="AN21" s="1044"/>
      <c r="AO21" s="1044"/>
      <c r="AP21" s="1044"/>
      <c r="AQ21" s="1044"/>
      <c r="AR21" s="1044"/>
      <c r="AS21" s="1236"/>
      <c r="AT21" s="1286" t="str">
        <f t="shared" si="1"/>
        <v xml:space="preserve"> </v>
      </c>
      <c r="AU21" s="1282">
        <f t="shared" si="2"/>
        <v>0</v>
      </c>
      <c r="AV21" s="1065"/>
      <c r="AW21" s="1053"/>
    </row>
    <row r="22" spans="1:50" ht="12.75" customHeight="1">
      <c r="A22" s="1048" t="s">
        <v>1266</v>
      </c>
      <c r="B22" s="1060">
        <v>11</v>
      </c>
      <c r="C22" s="1077">
        <v>1.3321759259259261E-2</v>
      </c>
      <c r="D22" s="1287">
        <v>0</v>
      </c>
      <c r="E22" s="1077" t="str">
        <f t="shared" si="3"/>
        <v xml:space="preserve"> </v>
      </c>
      <c r="F22" s="1044"/>
      <c r="G22" s="1044"/>
      <c r="H22" s="1044"/>
      <c r="I22" s="1044"/>
      <c r="J22" s="1044"/>
      <c r="K22" s="1044"/>
      <c r="L22" s="1044"/>
      <c r="M22" s="1044"/>
      <c r="N22" s="1044"/>
      <c r="O22" s="1044"/>
      <c r="P22" s="1044"/>
      <c r="Q22" s="1044"/>
      <c r="R22" s="1044"/>
      <c r="S22" s="1044"/>
      <c r="T22" s="1044"/>
      <c r="U22" s="1044"/>
      <c r="V22" s="1044"/>
      <c r="W22" s="1044"/>
      <c r="X22" s="1044"/>
      <c r="Y22" s="1044"/>
      <c r="Z22" s="1044"/>
      <c r="AA22" s="1044"/>
      <c r="AB22" s="1044"/>
      <c r="AC22" s="1044"/>
      <c r="AD22" s="1308"/>
      <c r="AE22" s="1044"/>
      <c r="AF22" s="1044"/>
      <c r="AG22" s="1044"/>
      <c r="AH22" s="1044"/>
      <c r="AI22" s="1044"/>
      <c r="AJ22" s="1044"/>
      <c r="AK22" s="1044"/>
      <c r="AL22" s="1044"/>
      <c r="AM22" s="1044"/>
      <c r="AN22" s="1044"/>
      <c r="AO22" s="1044"/>
      <c r="AP22" s="1044"/>
      <c r="AQ22" s="1044"/>
      <c r="AR22" s="1044"/>
      <c r="AS22" s="1236"/>
      <c r="AT22" s="1286" t="str">
        <f t="shared" si="1"/>
        <v xml:space="preserve"> </v>
      </c>
      <c r="AU22" s="1282">
        <f t="shared" si="2"/>
        <v>0</v>
      </c>
      <c r="AV22" s="1065"/>
      <c r="AW22" s="1053"/>
    </row>
    <row r="23" spans="1:50" ht="12.75" customHeight="1">
      <c r="A23" s="1048" t="s">
        <v>401</v>
      </c>
      <c r="B23" s="1060">
        <f>IFERROR(MINUTE(B$5)-MINUTE(C23)," ")</f>
        <v>11</v>
      </c>
      <c r="C23" s="1077">
        <v>1.357638888888889E-2</v>
      </c>
      <c r="D23" s="1287">
        <v>0</v>
      </c>
      <c r="E23" s="1077" t="str">
        <f t="shared" si="3"/>
        <v xml:space="preserve"> </v>
      </c>
      <c r="F23" s="1044"/>
      <c r="G23" s="1044"/>
      <c r="H23" s="1044"/>
      <c r="I23" s="1044"/>
      <c r="J23" s="1044"/>
      <c r="K23" s="1044"/>
      <c r="L23" s="1044"/>
      <c r="M23" s="1044"/>
      <c r="N23" s="1044"/>
      <c r="O23" s="1044"/>
      <c r="P23" s="1044"/>
      <c r="Q23" s="1044"/>
      <c r="R23" s="1044"/>
      <c r="S23" s="1044"/>
      <c r="T23" s="1044"/>
      <c r="U23" s="1044"/>
      <c r="V23" s="1044"/>
      <c r="W23" s="1044"/>
      <c r="X23" s="1044"/>
      <c r="Y23" s="1044"/>
      <c r="Z23" s="1044"/>
      <c r="AA23" s="1044"/>
      <c r="AB23" s="1044"/>
      <c r="AC23" s="1044"/>
      <c r="AD23" s="1044"/>
      <c r="AE23" s="1044"/>
      <c r="AF23" s="1044"/>
      <c r="AG23" s="1044"/>
      <c r="AH23" s="1044"/>
      <c r="AI23" s="1044"/>
      <c r="AJ23" s="1044"/>
      <c r="AK23" s="1044"/>
      <c r="AL23" s="1044"/>
      <c r="AM23" s="1044"/>
      <c r="AN23" s="1044"/>
      <c r="AO23" s="1044"/>
      <c r="AP23" s="1044"/>
      <c r="AQ23" s="1044"/>
      <c r="AR23" s="1044"/>
      <c r="AS23" s="1236"/>
      <c r="AT23" s="1286" t="str">
        <f t="shared" si="1"/>
        <v xml:space="preserve"> </v>
      </c>
      <c r="AU23" s="1282">
        <f t="shared" si="2"/>
        <v>0</v>
      </c>
      <c r="AV23" s="1065"/>
    </row>
    <row r="24" spans="1:50" ht="12.75" customHeight="1">
      <c r="A24" s="1047" t="s">
        <v>1267</v>
      </c>
      <c r="B24" s="1241">
        <v>0</v>
      </c>
      <c r="C24" s="1077">
        <v>2.1335648148148149E-2</v>
      </c>
      <c r="D24" s="1287">
        <v>0</v>
      </c>
      <c r="E24" s="1077" t="str">
        <f t="shared" si="3"/>
        <v xml:space="preserve"> </v>
      </c>
      <c r="F24" s="1043"/>
      <c r="G24" s="1080"/>
      <c r="H24" s="1044"/>
      <c r="I24" s="1044"/>
      <c r="J24" s="1044"/>
      <c r="K24" s="1044"/>
      <c r="L24" s="1043"/>
      <c r="M24" s="1043"/>
      <c r="N24" s="1043"/>
      <c r="O24" s="1008"/>
      <c r="P24" s="1008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1043"/>
      <c r="AF24" s="1043"/>
      <c r="AG24" s="1043"/>
      <c r="AH24" s="1043"/>
      <c r="AI24" s="1043"/>
      <c r="AJ24" s="1043"/>
      <c r="AK24" s="1043"/>
      <c r="AL24" s="1043"/>
      <c r="AM24" s="1043"/>
      <c r="AN24" s="1043"/>
      <c r="AO24" s="1043"/>
      <c r="AP24" s="1043"/>
      <c r="AQ24" s="1043"/>
      <c r="AR24" s="1043"/>
      <c r="AS24" s="1242"/>
      <c r="AT24" s="1286" t="str">
        <f t="shared" si="1"/>
        <v xml:space="preserve"> </v>
      </c>
      <c r="AU24" s="1282">
        <f t="shared" si="2"/>
        <v>0</v>
      </c>
      <c r="AV24" s="1053"/>
      <c r="AW24" s="1053"/>
      <c r="AX24" s="1053"/>
    </row>
    <row r="25" spans="1:50" ht="12.75" customHeight="1">
      <c r="A25" s="1047" t="s">
        <v>1029</v>
      </c>
      <c r="B25" s="1060">
        <v>9</v>
      </c>
      <c r="C25" s="1077">
        <v>1.455246913580247E-2</v>
      </c>
      <c r="D25" s="1287">
        <v>0</v>
      </c>
      <c r="E25" s="1077" t="str">
        <f t="shared" si="3"/>
        <v xml:space="preserve"> </v>
      </c>
      <c r="F25" s="1044"/>
      <c r="G25" s="1044"/>
      <c r="H25" s="1044"/>
      <c r="I25" s="1044"/>
      <c r="J25" s="1044"/>
      <c r="K25" s="1044"/>
      <c r="L25" s="1044"/>
      <c r="M25" s="1044"/>
      <c r="N25" s="1044"/>
      <c r="O25" s="1044"/>
      <c r="P25" s="1044"/>
      <c r="Q25" s="1044"/>
      <c r="R25" s="1044"/>
      <c r="S25" s="1044"/>
      <c r="T25" s="1044"/>
      <c r="U25" s="1044"/>
      <c r="V25" s="1044"/>
      <c r="W25" s="1044"/>
      <c r="X25" s="1044"/>
      <c r="Y25" s="1044"/>
      <c r="Z25" s="1044"/>
      <c r="AA25" s="1044"/>
      <c r="AB25" s="1044"/>
      <c r="AC25" s="1044"/>
      <c r="AD25" s="1044"/>
      <c r="AE25" s="1044"/>
      <c r="AF25" s="1044"/>
      <c r="AG25" s="1044"/>
      <c r="AH25" s="1044"/>
      <c r="AI25" s="1044"/>
      <c r="AJ25" s="1044"/>
      <c r="AK25" s="1044"/>
      <c r="AL25" s="1044"/>
      <c r="AM25" s="1044"/>
      <c r="AN25" s="1044"/>
      <c r="AO25" s="1044"/>
      <c r="AP25" s="1044"/>
      <c r="AQ25" s="1044"/>
      <c r="AR25" s="1044"/>
      <c r="AS25" s="1236"/>
      <c r="AT25" s="1286" t="str">
        <f t="shared" si="1"/>
        <v xml:space="preserve"> </v>
      </c>
      <c r="AU25" s="1282">
        <f t="shared" si="2"/>
        <v>0</v>
      </c>
      <c r="AV25" s="1065"/>
      <c r="AW25" s="1053"/>
    </row>
    <row r="26" spans="1:50" ht="12.75" customHeight="1">
      <c r="A26" s="1047" t="s">
        <v>1626</v>
      </c>
      <c r="B26" s="1241">
        <v>0</v>
      </c>
      <c r="C26" s="1077">
        <v>2.1898148148148149E-2</v>
      </c>
      <c r="D26" s="1287">
        <v>1</v>
      </c>
      <c r="E26" s="1077" t="str">
        <f t="shared" si="3"/>
        <v xml:space="preserve"> </v>
      </c>
      <c r="F26" s="1043"/>
      <c r="G26" s="1006"/>
      <c r="H26" s="1044"/>
      <c r="I26" s="1044"/>
      <c r="J26" s="1044"/>
      <c r="K26" s="1044"/>
      <c r="L26" s="1044"/>
      <c r="M26" s="1043"/>
      <c r="N26" s="1044"/>
      <c r="O26" s="1008"/>
      <c r="P26" s="1044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43"/>
      <c r="AB26" s="1043"/>
      <c r="AC26" s="1043"/>
      <c r="AD26" s="1043"/>
      <c r="AE26" s="1043"/>
      <c r="AF26" s="1043"/>
      <c r="AG26" s="1043"/>
      <c r="AH26" s="1043"/>
      <c r="AI26" s="1043"/>
      <c r="AJ26" s="1043"/>
      <c r="AK26" s="1043"/>
      <c r="AL26" s="1043"/>
      <c r="AM26" s="1043"/>
      <c r="AN26" s="1043"/>
      <c r="AO26" s="1043"/>
      <c r="AP26" s="1043"/>
      <c r="AQ26" s="1043"/>
      <c r="AR26" s="1043"/>
      <c r="AS26" s="1240"/>
      <c r="AT26" s="1239" t="str">
        <f t="shared" si="1"/>
        <v xml:space="preserve"> </v>
      </c>
      <c r="AU26" s="1282">
        <f t="shared" si="2"/>
        <v>0</v>
      </c>
      <c r="AV26" s="1053"/>
      <c r="AW26" s="1053"/>
      <c r="AX26" s="1053"/>
    </row>
    <row r="27" spans="1:50" ht="12.75" customHeight="1">
      <c r="A27" s="1047" t="s">
        <v>1685</v>
      </c>
      <c r="B27" s="1241">
        <v>0</v>
      </c>
      <c r="C27" s="1077">
        <v>2.1157407407407406E-2</v>
      </c>
      <c r="D27" s="1287">
        <v>4</v>
      </c>
      <c r="E27" s="1077">
        <f t="shared" si="3"/>
        <v>2.0763888888888887E-2</v>
      </c>
      <c r="F27" s="1043"/>
      <c r="G27" s="1006"/>
      <c r="H27" s="1044"/>
      <c r="I27" s="1044"/>
      <c r="J27" s="1044"/>
      <c r="K27" s="1044"/>
      <c r="L27" s="1044"/>
      <c r="M27" s="1044"/>
      <c r="N27" s="1044"/>
      <c r="O27" s="1008"/>
      <c r="P27" s="1044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43"/>
      <c r="AB27" s="1043"/>
      <c r="AC27" s="1043"/>
      <c r="AD27" s="1043"/>
      <c r="AE27" s="1043"/>
      <c r="AF27" s="1043"/>
      <c r="AG27" s="1043"/>
      <c r="AH27" s="1043"/>
      <c r="AI27" s="1044">
        <v>2.7650462962962963E-2</v>
      </c>
      <c r="AJ27" s="1043"/>
      <c r="AK27" s="1044">
        <v>1.7997685185185186E-2</v>
      </c>
      <c r="AL27" s="1044">
        <v>1.6643518518518519E-2</v>
      </c>
      <c r="AM27" s="1043"/>
      <c r="AN27" s="1043"/>
      <c r="AO27" s="1043"/>
      <c r="AP27" s="1043"/>
      <c r="AQ27" s="1043"/>
      <c r="AR27" s="1043"/>
      <c r="AS27" s="1240"/>
      <c r="AT27" s="1239">
        <f t="shared" si="1"/>
        <v>1.6643518518518519E-2</v>
      </c>
      <c r="AU27" s="1282">
        <f t="shared" si="2"/>
        <v>3</v>
      </c>
      <c r="AV27" s="1053"/>
      <c r="AW27" s="1053"/>
      <c r="AX27" s="1053"/>
    </row>
    <row r="28" spans="1:50" ht="12.75" customHeight="1">
      <c r="A28" s="1048" t="s">
        <v>328</v>
      </c>
      <c r="B28" s="1060">
        <v>0</v>
      </c>
      <c r="C28" s="1077">
        <v>2.0833333333333332E-2</v>
      </c>
      <c r="D28" s="1287">
        <v>0</v>
      </c>
      <c r="E28" s="1077" t="str">
        <f t="shared" si="3"/>
        <v xml:space="preserve"> </v>
      </c>
      <c r="F28" s="1044"/>
      <c r="G28" s="1044"/>
      <c r="H28" s="1044"/>
      <c r="I28" s="1044"/>
      <c r="J28" s="1044"/>
      <c r="K28" s="1044"/>
      <c r="L28" s="1044"/>
      <c r="M28" s="1044"/>
      <c r="N28" s="1044"/>
      <c r="O28" s="1044"/>
      <c r="P28" s="1044"/>
      <c r="Q28" s="1044"/>
      <c r="R28" s="1044"/>
      <c r="S28" s="1044"/>
      <c r="T28" s="1044"/>
      <c r="U28" s="1044"/>
      <c r="V28" s="1044"/>
      <c r="W28" s="1044"/>
      <c r="X28" s="1044"/>
      <c r="Y28" s="1044"/>
      <c r="Z28" s="1044"/>
      <c r="AA28" s="1044"/>
      <c r="AB28" s="1044"/>
      <c r="AC28" s="1044"/>
      <c r="AD28" s="1044"/>
      <c r="AE28" s="1044"/>
      <c r="AF28" s="1044"/>
      <c r="AG28" s="1044"/>
      <c r="AH28" s="1044"/>
      <c r="AI28" s="1044"/>
      <c r="AJ28" s="1044"/>
      <c r="AK28" s="1044"/>
      <c r="AL28" s="1044"/>
      <c r="AM28" s="1044"/>
      <c r="AN28" s="1044"/>
      <c r="AO28" s="1044"/>
      <c r="AP28" s="1044"/>
      <c r="AQ28" s="1044"/>
      <c r="AR28" s="1044"/>
      <c r="AS28" s="1236"/>
      <c r="AT28" s="1286" t="str">
        <f t="shared" si="1"/>
        <v xml:space="preserve"> </v>
      </c>
      <c r="AU28" s="1282">
        <f t="shared" si="2"/>
        <v>0</v>
      </c>
      <c r="AV28" s="1065"/>
    </row>
    <row r="29" spans="1:50" ht="12.75" customHeight="1">
      <c r="A29" s="1048" t="s">
        <v>377</v>
      </c>
      <c r="B29" s="1060">
        <v>0</v>
      </c>
      <c r="C29" s="1077">
        <v>2.0833333333333332E-2</v>
      </c>
      <c r="D29" s="1287">
        <v>0</v>
      </c>
      <c r="E29" s="1077" t="str">
        <f t="shared" si="3"/>
        <v xml:space="preserve"> </v>
      </c>
      <c r="F29" s="1044"/>
      <c r="G29" s="1044"/>
      <c r="H29" s="1044"/>
      <c r="I29" s="1044"/>
      <c r="J29" s="1044"/>
      <c r="K29" s="1044"/>
      <c r="L29" s="1044"/>
      <c r="M29" s="1044"/>
      <c r="N29" s="1044"/>
      <c r="O29" s="1044"/>
      <c r="P29" s="1044"/>
      <c r="Q29" s="1044"/>
      <c r="R29" s="1044"/>
      <c r="S29" s="1044"/>
      <c r="T29" s="1044"/>
      <c r="U29" s="1044"/>
      <c r="V29" s="1044"/>
      <c r="W29" s="1044"/>
      <c r="X29" s="1044"/>
      <c r="Y29" s="1044"/>
      <c r="Z29" s="1044"/>
      <c r="AA29" s="1044"/>
      <c r="AB29" s="1044"/>
      <c r="AC29" s="1044"/>
      <c r="AD29" s="1044"/>
      <c r="AE29" s="1044"/>
      <c r="AF29" s="1044"/>
      <c r="AG29" s="1044"/>
      <c r="AH29" s="1044"/>
      <c r="AI29" s="1044"/>
      <c r="AJ29" s="1044"/>
      <c r="AK29" s="1044"/>
      <c r="AL29" s="1044"/>
      <c r="AM29" s="1044"/>
      <c r="AN29" s="1044"/>
      <c r="AO29" s="1044"/>
      <c r="AP29" s="1044"/>
      <c r="AQ29" s="1044"/>
      <c r="AR29" s="1044"/>
      <c r="AS29" s="1236"/>
      <c r="AT29" s="1286" t="str">
        <f t="shared" si="1"/>
        <v xml:space="preserve"> </v>
      </c>
      <c r="AU29" s="1282">
        <f t="shared" si="2"/>
        <v>0</v>
      </c>
      <c r="AV29" s="1065"/>
    </row>
    <row r="30" spans="1:50" ht="12.75" customHeight="1">
      <c r="A30" s="1047" t="s">
        <v>1661</v>
      </c>
      <c r="B30" s="1241">
        <v>5</v>
      </c>
      <c r="C30" s="1077">
        <v>1.7384259259259262E-2</v>
      </c>
      <c r="D30" s="1287">
        <v>0</v>
      </c>
      <c r="E30" s="1077" t="str">
        <f t="shared" si="3"/>
        <v xml:space="preserve"> </v>
      </c>
      <c r="F30" s="1043"/>
      <c r="G30" s="1006"/>
      <c r="H30" s="1044"/>
      <c r="I30" s="1044"/>
      <c r="J30" s="1044"/>
      <c r="K30" s="1044"/>
      <c r="L30" s="1044"/>
      <c r="M30" s="1043"/>
      <c r="N30" s="1044"/>
      <c r="O30" s="1008"/>
      <c r="P30" s="1044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3"/>
      <c r="AJ30" s="1043"/>
      <c r="AK30" s="1043"/>
      <c r="AL30" s="1043"/>
      <c r="AM30" s="1043"/>
      <c r="AN30" s="1043"/>
      <c r="AO30" s="1043"/>
      <c r="AP30" s="1080"/>
      <c r="AQ30" s="1043"/>
      <c r="AR30" s="1043"/>
      <c r="AS30" s="1240"/>
      <c r="AT30" s="1239" t="str">
        <f t="shared" si="1"/>
        <v xml:space="preserve"> </v>
      </c>
      <c r="AU30" s="1282">
        <f t="shared" si="2"/>
        <v>0</v>
      </c>
      <c r="AV30" s="1053"/>
      <c r="AW30" s="1053"/>
      <c r="AX30" s="1053"/>
    </row>
    <row r="31" spans="1:50" ht="12.75" customHeight="1">
      <c r="A31" s="1048" t="s">
        <v>1268</v>
      </c>
      <c r="B31" s="1060">
        <v>10</v>
      </c>
      <c r="C31" s="1077">
        <v>1.4309413580246913E-2</v>
      </c>
      <c r="D31" s="1287">
        <v>0</v>
      </c>
      <c r="E31" s="1077" t="str">
        <f t="shared" si="3"/>
        <v xml:space="preserve"> </v>
      </c>
      <c r="F31" s="1044"/>
      <c r="G31" s="1044"/>
      <c r="H31" s="1044"/>
      <c r="I31" s="1044"/>
      <c r="J31" s="1044"/>
      <c r="K31" s="1044"/>
      <c r="L31" s="1044"/>
      <c r="M31" s="1044"/>
      <c r="N31" s="1044"/>
      <c r="O31" s="1044"/>
      <c r="P31" s="1044"/>
      <c r="Q31" s="1044"/>
      <c r="R31" s="1044"/>
      <c r="S31" s="1044"/>
      <c r="T31" s="1044"/>
      <c r="U31" s="1044"/>
      <c r="V31" s="1044"/>
      <c r="W31" s="1044"/>
      <c r="X31" s="1044"/>
      <c r="Y31" s="1044"/>
      <c r="Z31" s="1044"/>
      <c r="AA31" s="1044"/>
      <c r="AB31" s="1044"/>
      <c r="AC31" s="1044"/>
      <c r="AD31" s="1044"/>
      <c r="AE31" s="1044"/>
      <c r="AF31" s="1044"/>
      <c r="AG31" s="1044"/>
      <c r="AH31" s="1044"/>
      <c r="AI31" s="1044"/>
      <c r="AJ31" s="1044"/>
      <c r="AK31" s="1044"/>
      <c r="AL31" s="1044"/>
      <c r="AM31" s="1044"/>
      <c r="AN31" s="1044"/>
      <c r="AO31" s="1044"/>
      <c r="AP31" s="1044"/>
      <c r="AQ31" s="1044"/>
      <c r="AR31" s="1044"/>
      <c r="AS31" s="1309"/>
      <c r="AT31" s="1286" t="str">
        <f t="shared" si="1"/>
        <v xml:space="preserve"> </v>
      </c>
      <c r="AU31" s="1282">
        <f t="shared" si="2"/>
        <v>0</v>
      </c>
      <c r="AV31" s="1065"/>
    </row>
    <row r="32" spans="1:50" ht="12.75" customHeight="1">
      <c r="A32" s="1048" t="s">
        <v>1686</v>
      </c>
      <c r="B32" s="1060">
        <v>2</v>
      </c>
      <c r="C32" s="1077">
        <v>1.8900462962962963E-2</v>
      </c>
      <c r="D32" s="1287">
        <v>3</v>
      </c>
      <c r="E32" s="1077">
        <f t="shared" si="3"/>
        <v>1.9635030864197534E-2</v>
      </c>
      <c r="F32" s="1044">
        <v>2.0046296296296295E-2</v>
      </c>
      <c r="G32" s="1044"/>
      <c r="H32" s="1044"/>
      <c r="I32" s="1044"/>
      <c r="J32" s="1044"/>
      <c r="K32" s="1044"/>
      <c r="L32" s="1044"/>
      <c r="M32" s="1044"/>
      <c r="N32" s="1044"/>
      <c r="O32" s="1044">
        <v>1.9270833333333334E-2</v>
      </c>
      <c r="P32" s="1044">
        <v>1.9143518518518518E-2</v>
      </c>
      <c r="Q32" s="1044"/>
      <c r="R32" s="1044">
        <v>2.011574074074074E-2</v>
      </c>
      <c r="S32" s="1044">
        <v>1.9537037037037037E-2</v>
      </c>
      <c r="T32" s="1044"/>
      <c r="U32" s="1044"/>
      <c r="V32" s="1044"/>
      <c r="W32" s="1044"/>
      <c r="X32" s="1044"/>
      <c r="Y32" s="1044">
        <v>2.2233796296296297E-2</v>
      </c>
      <c r="Z32" s="1044">
        <v>1.9375E-2</v>
      </c>
      <c r="AA32" s="1044"/>
      <c r="AB32" s="1044">
        <v>1.8738425925925926E-2</v>
      </c>
      <c r="AC32" s="1044">
        <v>2.0023148148148148E-2</v>
      </c>
      <c r="AD32" s="1044">
        <v>1.9502314814814816E-2</v>
      </c>
      <c r="AE32" s="1044">
        <v>2.0821759259259259E-2</v>
      </c>
      <c r="AG32" s="1044"/>
      <c r="AH32" s="1044"/>
      <c r="AI32" s="1044"/>
      <c r="AJ32" s="1044">
        <v>1.8622685185185183E-2</v>
      </c>
      <c r="AK32" s="1044"/>
      <c r="AL32" s="1044">
        <v>1.8101851851851852E-2</v>
      </c>
      <c r="AM32" s="1044"/>
      <c r="AN32" s="1044"/>
      <c r="AO32" s="1044">
        <v>1.9907407407407408E-2</v>
      </c>
      <c r="AP32" s="1044">
        <v>1.9085648148148147E-2</v>
      </c>
      <c r="AQ32" s="1044"/>
      <c r="AR32" s="1044"/>
      <c r="AS32" s="1310"/>
      <c r="AT32" s="1286">
        <f t="shared" si="1"/>
        <v>1.8101851851851852E-2</v>
      </c>
      <c r="AU32" s="1282">
        <f t="shared" si="2"/>
        <v>15</v>
      </c>
      <c r="AV32" s="1065"/>
    </row>
    <row r="33" spans="1:50" ht="12.75" customHeight="1">
      <c r="A33" s="1048" t="s">
        <v>1687</v>
      </c>
      <c r="B33" s="1060">
        <v>0</v>
      </c>
      <c r="C33" s="1077"/>
      <c r="D33" s="1287">
        <v>0</v>
      </c>
      <c r="E33" s="1077"/>
      <c r="F33" s="1044"/>
      <c r="G33" s="1044"/>
      <c r="H33" s="1044"/>
      <c r="I33" s="1044"/>
      <c r="J33" s="1044"/>
      <c r="K33" s="1044"/>
      <c r="L33" s="1044"/>
      <c r="M33" s="1044"/>
      <c r="N33" s="1044"/>
      <c r="O33" s="1044"/>
      <c r="P33" s="1044"/>
      <c r="Q33" s="1044"/>
      <c r="R33" s="1044"/>
      <c r="S33" s="1044"/>
      <c r="T33" s="1044"/>
      <c r="U33" s="1044"/>
      <c r="V33" s="1044"/>
      <c r="W33" s="1044"/>
      <c r="X33" s="1044"/>
      <c r="Y33" s="1044"/>
      <c r="Z33" s="1044"/>
      <c r="AA33" s="1044"/>
      <c r="AB33" s="1044"/>
      <c r="AC33" s="1044"/>
      <c r="AD33" s="1044"/>
      <c r="AE33" s="1044"/>
      <c r="AG33" s="1044"/>
      <c r="AH33" s="1044"/>
      <c r="AI33" s="1044">
        <v>2.7650462962962963E-2</v>
      </c>
      <c r="AJ33" s="1044"/>
      <c r="AK33" s="1044"/>
      <c r="AL33" s="1044"/>
      <c r="AM33" s="1044"/>
      <c r="AN33" s="1044"/>
      <c r="AO33" s="1044"/>
      <c r="AP33" s="1044"/>
      <c r="AQ33" s="1044"/>
      <c r="AR33" s="1044"/>
      <c r="AS33" s="1310"/>
      <c r="AT33" s="1286">
        <f t="shared" si="1"/>
        <v>2.7650462962962963E-2</v>
      </c>
      <c r="AU33" s="1282">
        <f t="shared" si="2"/>
        <v>1</v>
      </c>
      <c r="AV33" s="1065"/>
    </row>
    <row r="34" spans="1:50" ht="12.75" customHeight="1">
      <c r="A34" s="1047" t="s">
        <v>1405</v>
      </c>
      <c r="B34" s="1241">
        <v>2</v>
      </c>
      <c r="C34" s="1077">
        <v>1.9444444444444445E-2</v>
      </c>
      <c r="D34" s="1287">
        <v>0</v>
      </c>
      <c r="E34" s="1077" t="str">
        <f>IFERROR(AVERAGE(F34:AR34), " ")</f>
        <v xml:space="preserve"> </v>
      </c>
      <c r="F34" s="1043"/>
      <c r="G34" s="1006"/>
      <c r="H34" s="1044"/>
      <c r="I34" s="1044"/>
      <c r="J34" s="1044"/>
      <c r="K34" s="1044"/>
      <c r="L34" s="1044"/>
      <c r="M34" s="1043"/>
      <c r="N34" s="1044"/>
      <c r="O34" s="1044"/>
      <c r="P34" s="1044"/>
      <c r="Q34" s="1043"/>
      <c r="R34" s="1043"/>
      <c r="S34" s="1043"/>
      <c r="T34" s="1043"/>
      <c r="U34" s="1043"/>
      <c r="V34" s="1043"/>
      <c r="W34" s="1043"/>
      <c r="X34" s="1043"/>
      <c r="Z34" s="1043"/>
      <c r="AA34" s="1043"/>
      <c r="AB34" s="1043"/>
      <c r="AC34" s="1043"/>
      <c r="AD34" s="1043"/>
      <c r="AE34" s="1043"/>
      <c r="AF34" s="1043"/>
      <c r="AG34" s="1043"/>
      <c r="AH34" s="1043"/>
      <c r="AI34" s="1043"/>
      <c r="AJ34" s="1043"/>
      <c r="AK34" s="1043"/>
      <c r="AL34" s="1043"/>
      <c r="AM34" s="1043"/>
      <c r="AN34" s="1043"/>
      <c r="AO34" s="1043"/>
      <c r="AP34" s="1043"/>
      <c r="AQ34" s="1043"/>
      <c r="AR34" s="1043"/>
      <c r="AS34" s="1240"/>
      <c r="AT34" s="1239" t="str">
        <f t="shared" si="1"/>
        <v xml:space="preserve"> </v>
      </c>
      <c r="AU34" s="1282">
        <f t="shared" si="2"/>
        <v>0</v>
      </c>
      <c r="AV34" s="1053"/>
      <c r="AW34" s="1053"/>
      <c r="AX34" s="1053"/>
    </row>
    <row r="35" spans="1:50" ht="12.75" customHeight="1">
      <c r="A35" s="1047" t="s">
        <v>1269</v>
      </c>
      <c r="B35" s="1060">
        <v>0</v>
      </c>
      <c r="C35" s="1077">
        <v>2.1712962962962962E-2</v>
      </c>
      <c r="D35" s="1287">
        <v>0</v>
      </c>
      <c r="E35" s="1077" t="str">
        <f>IFERROR(AVERAGE(F35:AR35), " ")</f>
        <v xml:space="preserve"> </v>
      </c>
      <c r="F35" s="1044"/>
      <c r="G35" s="1044"/>
      <c r="H35" s="1044"/>
      <c r="I35" s="1044"/>
      <c r="J35" s="1044"/>
      <c r="K35" s="1044"/>
      <c r="L35" s="1044"/>
      <c r="M35" s="1044"/>
      <c r="N35" s="1044"/>
      <c r="O35" s="1044"/>
      <c r="P35" s="1044"/>
      <c r="Q35" s="1044"/>
      <c r="R35" s="1044"/>
      <c r="S35" s="1044"/>
      <c r="T35" s="1044"/>
      <c r="U35" s="1044"/>
      <c r="V35" s="1044"/>
      <c r="W35" s="1044"/>
      <c r="X35" s="1044"/>
      <c r="Y35" s="1044"/>
      <c r="Z35" s="1044"/>
      <c r="AA35" s="1044"/>
      <c r="AB35" s="1044"/>
      <c r="AC35" s="1044"/>
      <c r="AD35" s="1044"/>
      <c r="AE35" s="1044"/>
      <c r="AF35" s="1044"/>
      <c r="AG35" s="1044"/>
      <c r="AH35" s="1044"/>
      <c r="AI35" s="1044"/>
      <c r="AJ35" s="1044"/>
      <c r="AK35" s="1044"/>
      <c r="AL35" s="1044"/>
      <c r="AM35" s="1044"/>
      <c r="AN35" s="1044"/>
      <c r="AO35" s="1044"/>
      <c r="AP35" s="1044"/>
      <c r="AQ35" s="1044"/>
      <c r="AR35" s="1044"/>
      <c r="AS35" s="1236"/>
      <c r="AT35" s="1286" t="str">
        <f t="shared" si="1"/>
        <v xml:space="preserve"> </v>
      </c>
      <c r="AU35" s="1282">
        <f t="shared" si="2"/>
        <v>0</v>
      </c>
      <c r="AV35" s="1065"/>
      <c r="AW35" s="1053"/>
    </row>
    <row r="36" spans="1:50" ht="12.75" customHeight="1">
      <c r="A36" s="1048" t="s">
        <v>1610</v>
      </c>
      <c r="B36" s="1060">
        <f>IFERROR(MINUTE(B$5)-MINUTE(C36)," ")</f>
        <v>9</v>
      </c>
      <c r="C36" s="1077">
        <v>1.5011574074074075E-2</v>
      </c>
      <c r="D36" s="1287">
        <v>0</v>
      </c>
      <c r="E36" s="1077" t="str">
        <f>IFERROR(AVERAGE(F36:AR36), " ")</f>
        <v xml:space="preserve"> </v>
      </c>
      <c r="F36" s="1006"/>
      <c r="G36" s="1006"/>
      <c r="H36" s="1006"/>
      <c r="I36" s="1044"/>
      <c r="J36" s="1044"/>
      <c r="K36" s="1044"/>
      <c r="L36" s="1006"/>
      <c r="M36" s="1006"/>
      <c r="N36" s="1006"/>
      <c r="O36" s="1006"/>
      <c r="P36" s="1006"/>
      <c r="Q36" s="1006"/>
      <c r="R36" s="1006"/>
      <c r="S36" s="1006"/>
      <c r="T36" s="1006"/>
      <c r="U36" s="1006"/>
      <c r="V36" s="1006"/>
      <c r="W36" s="1006"/>
      <c r="X36" s="1006"/>
      <c r="Y36" s="1006"/>
      <c r="Z36" s="1006"/>
      <c r="AA36" s="1006"/>
      <c r="AB36" s="1006"/>
      <c r="AC36" s="1006"/>
      <c r="AD36" s="1006"/>
      <c r="AE36" s="1006"/>
      <c r="AF36" s="1006"/>
      <c r="AG36" s="1006"/>
      <c r="AH36" s="1006"/>
      <c r="AI36" s="1006"/>
      <c r="AJ36" s="1006"/>
      <c r="AK36" s="1006"/>
      <c r="AL36" s="1006"/>
      <c r="AM36" s="1006"/>
      <c r="AN36" s="1006"/>
      <c r="AO36" s="1006"/>
      <c r="AP36" s="1006"/>
      <c r="AQ36" s="1006"/>
      <c r="AR36" s="1044"/>
      <c r="AS36" s="1309"/>
      <c r="AT36" s="1286" t="str">
        <f t="shared" si="1"/>
        <v xml:space="preserve"> </v>
      </c>
      <c r="AU36" s="1282">
        <f t="shared" si="2"/>
        <v>0</v>
      </c>
      <c r="AV36" s="1065"/>
    </row>
    <row r="37" spans="1:50" ht="12.75" customHeight="1">
      <c r="A37" s="1048" t="s">
        <v>1652</v>
      </c>
      <c r="B37" s="1060">
        <v>11</v>
      </c>
      <c r="C37" s="1077">
        <v>1.3090277777777779E-2</v>
      </c>
      <c r="D37" s="1287">
        <v>6</v>
      </c>
      <c r="E37" s="1077">
        <f>IFERROR(AVERAGE(F37:AR37), " ")</f>
        <v>1.6962145969498913E-2</v>
      </c>
      <c r="F37" s="1044"/>
      <c r="G37" s="1044"/>
      <c r="H37" s="1044">
        <v>1.6782407407407409E-2</v>
      </c>
      <c r="I37" s="1044"/>
      <c r="J37" s="1044">
        <v>1.621527777777778E-2</v>
      </c>
      <c r="K37" s="1044">
        <v>1.6932870370370369E-2</v>
      </c>
      <c r="L37" s="1006"/>
      <c r="M37" s="1006"/>
      <c r="N37" s="1044">
        <v>1.7361111111111112E-2</v>
      </c>
      <c r="O37" s="1044">
        <v>1.8020833333333333E-2</v>
      </c>
      <c r="P37" s="1006"/>
      <c r="Q37" s="1006">
        <v>1.4490740740740742E-2</v>
      </c>
      <c r="R37" s="1006"/>
      <c r="S37" s="1006">
        <v>1.5740740740740743E-2</v>
      </c>
      <c r="T37" s="1006">
        <v>1.8912037037037036E-2</v>
      </c>
      <c r="U37" s="1006"/>
      <c r="V37" s="1006"/>
      <c r="W37" s="1006"/>
      <c r="X37" s="1006"/>
      <c r="Y37" s="1006"/>
      <c r="Z37" s="1044">
        <v>1.5729166666666666E-2</v>
      </c>
      <c r="AA37" s="1006">
        <v>1.6666666666666666E-2</v>
      </c>
      <c r="AB37" s="1006">
        <v>1.6446759259259262E-2</v>
      </c>
      <c r="AC37" s="1006">
        <v>1.5092592592592593E-2</v>
      </c>
      <c r="AD37" s="1006"/>
      <c r="AE37" s="1006"/>
      <c r="AF37" s="1044" t="s">
        <v>1566</v>
      </c>
      <c r="AG37" s="1006"/>
      <c r="AH37" s="1006">
        <v>2.2222222222222223E-2</v>
      </c>
      <c r="AI37" s="1044">
        <v>1.4467592592592593E-2</v>
      </c>
      <c r="AJ37" s="1006"/>
      <c r="AK37" s="1006"/>
      <c r="AL37" s="1006"/>
      <c r="AM37" s="1006">
        <v>1.7361111111111112E-2</v>
      </c>
      <c r="AN37" s="1006">
        <v>1.8287037037037036E-2</v>
      </c>
      <c r="AO37" s="1006"/>
      <c r="AP37" s="1006">
        <v>1.7627314814814814E-2</v>
      </c>
      <c r="AQ37" s="1006"/>
      <c r="AR37" s="1044"/>
      <c r="AS37" s="1309"/>
      <c r="AT37" s="1286">
        <f t="shared" si="1"/>
        <v>1.4467592592592593E-2</v>
      </c>
      <c r="AU37" s="1282">
        <f t="shared" si="2"/>
        <v>18</v>
      </c>
      <c r="AV37" s="1065"/>
    </row>
    <row r="38" spans="1:50" ht="12.75" customHeight="1">
      <c r="A38" s="1048" t="s">
        <v>1655</v>
      </c>
      <c r="B38" s="1060">
        <v>5</v>
      </c>
      <c r="C38" s="1077">
        <v>1.7245370370370369E-2</v>
      </c>
      <c r="D38" s="1287">
        <v>1</v>
      </c>
      <c r="E38" s="1077" t="str">
        <f>IFERROR(AVERAGE(F38:AR38), " ")</f>
        <v xml:space="preserve"> </v>
      </c>
      <c r="F38" s="1006"/>
      <c r="G38" s="1044"/>
      <c r="H38" s="1006"/>
      <c r="I38" s="1044"/>
      <c r="J38" s="1044"/>
      <c r="K38" s="1044"/>
      <c r="L38" s="1006"/>
      <c r="M38" s="1006"/>
      <c r="N38" s="1044"/>
      <c r="O38" s="1044"/>
      <c r="P38" s="1006"/>
      <c r="Q38" s="1006"/>
      <c r="R38" s="1006"/>
      <c r="S38" s="1006"/>
      <c r="T38" s="1006"/>
      <c r="U38" s="1006"/>
      <c r="V38" s="1006"/>
      <c r="W38" s="1006"/>
      <c r="X38" s="1006"/>
      <c r="Y38" s="1006"/>
      <c r="Z38" s="1006"/>
      <c r="AA38" s="1006"/>
      <c r="AB38" s="1006"/>
      <c r="AC38" s="1006"/>
      <c r="AD38" s="1006"/>
      <c r="AE38" s="1006"/>
      <c r="AF38" s="1006"/>
      <c r="AG38" s="1006"/>
      <c r="AH38" s="1006"/>
      <c r="AI38" s="1006"/>
      <c r="AJ38" s="1006"/>
      <c r="AK38" s="1006"/>
      <c r="AL38" s="1006"/>
      <c r="AM38" s="1044"/>
      <c r="AN38" s="1006"/>
      <c r="AO38" s="1006"/>
      <c r="AP38" s="1006"/>
      <c r="AQ38" s="1006"/>
      <c r="AR38" s="1044"/>
      <c r="AS38" s="1309"/>
      <c r="AT38" s="1286" t="str">
        <f t="shared" si="1"/>
        <v xml:space="preserve"> </v>
      </c>
      <c r="AU38" s="1282">
        <f t="shared" si="2"/>
        <v>0</v>
      </c>
      <c r="AV38" s="1065"/>
    </row>
    <row r="39" spans="1:50" ht="12.75" customHeight="1">
      <c r="A39" s="1048" t="s">
        <v>1695</v>
      </c>
      <c r="B39" s="1060">
        <v>11</v>
      </c>
      <c r="C39" s="1077">
        <v>1.3541666666666667E-2</v>
      </c>
      <c r="D39" s="1287">
        <v>1</v>
      </c>
      <c r="E39" s="1077"/>
      <c r="F39" s="1006"/>
      <c r="G39" s="1044"/>
      <c r="H39" s="1006"/>
      <c r="I39" s="1044"/>
      <c r="J39" s="1044"/>
      <c r="K39" s="1044"/>
      <c r="L39" s="1006"/>
      <c r="M39" s="1006"/>
      <c r="N39" s="1006"/>
      <c r="O39" s="1044"/>
      <c r="P39" s="1006"/>
      <c r="Q39" s="1006"/>
      <c r="R39" s="1006"/>
      <c r="S39" s="1006"/>
      <c r="T39" s="1006"/>
      <c r="U39" s="1006"/>
      <c r="V39" s="1006"/>
      <c r="W39" s="1006"/>
      <c r="X39" s="1006"/>
      <c r="Y39" s="1006"/>
      <c r="Z39" s="1006"/>
      <c r="AA39" s="1006"/>
      <c r="AB39" s="1006"/>
      <c r="AC39" s="1006"/>
      <c r="AD39" s="1006"/>
      <c r="AE39" s="1006"/>
      <c r="AF39" s="1006"/>
      <c r="AG39" s="1006"/>
      <c r="AH39" s="1006"/>
      <c r="AI39" s="1006"/>
      <c r="AJ39" s="1006"/>
      <c r="AK39" s="1006"/>
      <c r="AL39" s="1006"/>
      <c r="AM39" s="1006"/>
      <c r="AN39" s="1006"/>
      <c r="AO39" s="1006"/>
      <c r="AP39" s="1006"/>
      <c r="AQ39" s="1006"/>
      <c r="AR39" s="1044"/>
      <c r="AS39" s="1309"/>
      <c r="AT39" s="1286"/>
      <c r="AU39" s="1282"/>
      <c r="AV39" s="1065"/>
    </row>
    <row r="40" spans="1:50" ht="12.75" customHeight="1">
      <c r="A40" s="1048" t="s">
        <v>1575</v>
      </c>
      <c r="B40" s="1060">
        <v>13</v>
      </c>
      <c r="C40" s="1077">
        <v>1.2175925925925927E-2</v>
      </c>
      <c r="D40" s="1287">
        <v>0</v>
      </c>
      <c r="E40" s="1077" t="str">
        <f t="shared" ref="E40:E71" si="4">IFERROR(AVERAGE(F40:AR40), " ")</f>
        <v xml:space="preserve"> </v>
      </c>
      <c r="F40" s="1008"/>
      <c r="G40" s="1080"/>
      <c r="H40" s="1080"/>
      <c r="I40" s="1080"/>
      <c r="J40" s="1080"/>
      <c r="K40" s="1080"/>
      <c r="L40" s="1080"/>
      <c r="M40" s="1080"/>
      <c r="N40" s="1080"/>
      <c r="O40" s="1044"/>
      <c r="P40" s="1044"/>
      <c r="Q40" s="1044"/>
      <c r="R40" s="1044"/>
      <c r="S40" s="1044"/>
      <c r="T40" s="1044"/>
      <c r="U40" s="1044"/>
      <c r="V40" s="1044"/>
      <c r="W40" s="1044"/>
      <c r="X40" s="1044"/>
      <c r="Y40" s="1044"/>
      <c r="Z40" s="1044"/>
      <c r="AA40" s="1044"/>
      <c r="AB40" s="1044"/>
      <c r="AC40" s="1044"/>
      <c r="AD40" s="1044"/>
      <c r="AE40" s="1044"/>
      <c r="AF40" s="1044"/>
      <c r="AG40" s="1044"/>
      <c r="AH40" s="1044"/>
      <c r="AI40" s="1044"/>
      <c r="AJ40" s="1044"/>
      <c r="AK40" s="1044"/>
      <c r="AL40" s="1044"/>
      <c r="AM40" s="1044"/>
      <c r="AN40" s="1044"/>
      <c r="AO40" s="1044"/>
      <c r="AP40" s="1044"/>
      <c r="AQ40" s="1044"/>
      <c r="AR40" s="1080"/>
      <c r="AS40" s="1247"/>
      <c r="AT40" s="1286" t="str">
        <f t="shared" ref="AT40:AT51" si="5">IF(MIN(F40:AR40)=0," ",MIN(F40:AR40))</f>
        <v xml:space="preserve"> </v>
      </c>
      <c r="AU40" s="1282">
        <f t="shared" ref="AU40:AU71" si="6">COUNTA(F40:AR40)</f>
        <v>0</v>
      </c>
      <c r="AV40" s="1065"/>
    </row>
    <row r="41" spans="1:50" ht="12.75" customHeight="1">
      <c r="A41" s="1047" t="s">
        <v>1576</v>
      </c>
      <c r="B41" s="1060">
        <v>4</v>
      </c>
      <c r="C41" s="1077">
        <v>1.8271604938271603E-2</v>
      </c>
      <c r="D41" s="1287">
        <v>0</v>
      </c>
      <c r="E41" s="1077" t="str">
        <f t="shared" si="4"/>
        <v xml:space="preserve"> </v>
      </c>
      <c r="F41" s="1044"/>
      <c r="G41" s="1044"/>
      <c r="H41" s="1044"/>
      <c r="I41" s="1044"/>
      <c r="J41" s="1044"/>
      <c r="K41" s="1044"/>
      <c r="L41" s="1044"/>
      <c r="M41" s="1044"/>
      <c r="N41" s="1044"/>
      <c r="O41" s="1044"/>
      <c r="P41" s="1044"/>
      <c r="Q41" s="1044"/>
      <c r="R41" s="1044"/>
      <c r="S41" s="1044"/>
      <c r="T41" s="1044"/>
      <c r="U41" s="1044"/>
      <c r="V41" s="1044"/>
      <c r="W41" s="1044"/>
      <c r="X41" s="1044"/>
      <c r="Y41" s="1044"/>
      <c r="Z41" s="1044"/>
      <c r="AA41" s="1044"/>
      <c r="AB41" s="1044"/>
      <c r="AC41" s="1044"/>
      <c r="AD41" s="1044"/>
      <c r="AE41" s="1044"/>
      <c r="AF41" s="1044"/>
      <c r="AG41" s="1044"/>
      <c r="AH41" s="1044"/>
      <c r="AI41" s="1044"/>
      <c r="AJ41" s="1044"/>
      <c r="AK41" s="1044"/>
      <c r="AL41" s="1044"/>
      <c r="AM41" s="1044"/>
      <c r="AN41" s="1044"/>
      <c r="AO41" s="1044"/>
      <c r="AP41" s="1044"/>
      <c r="AQ41" s="1044"/>
      <c r="AR41" s="1044"/>
      <c r="AS41" s="1236"/>
      <c r="AT41" s="1286" t="str">
        <f t="shared" si="5"/>
        <v xml:space="preserve"> </v>
      </c>
      <c r="AU41" s="1282">
        <f t="shared" si="6"/>
        <v>0</v>
      </c>
      <c r="AV41" s="1065"/>
    </row>
    <row r="42" spans="1:50" ht="12.75" customHeight="1">
      <c r="A42" s="1047" t="s">
        <v>774</v>
      </c>
      <c r="B42" s="1060">
        <v>6</v>
      </c>
      <c r="C42" s="1077">
        <v>1.7297453703703704E-2</v>
      </c>
      <c r="D42" s="1287">
        <v>0</v>
      </c>
      <c r="E42" s="1077" t="str">
        <f t="shared" si="4"/>
        <v xml:space="preserve"> </v>
      </c>
      <c r="F42" s="1044"/>
      <c r="G42" s="1044"/>
      <c r="H42" s="1044"/>
      <c r="I42" s="1044"/>
      <c r="J42" s="1044"/>
      <c r="K42" s="1044"/>
      <c r="L42" s="1044"/>
      <c r="M42" s="1044"/>
      <c r="N42" s="1044"/>
      <c r="O42" s="1044"/>
      <c r="P42" s="1044"/>
      <c r="Q42" s="1044"/>
      <c r="R42" s="1044"/>
      <c r="S42" s="1044"/>
      <c r="T42" s="1044"/>
      <c r="U42" s="1044"/>
      <c r="V42" s="1044"/>
      <c r="W42" s="1044"/>
      <c r="X42" s="1044"/>
      <c r="Y42" s="1044"/>
      <c r="Z42" s="1044"/>
      <c r="AA42" s="1044"/>
      <c r="AB42" s="1044"/>
      <c r="AC42" s="1044"/>
      <c r="AD42" s="1044"/>
      <c r="AE42" s="1044"/>
      <c r="AF42" s="1044"/>
      <c r="AG42" s="1044"/>
      <c r="AH42" s="1044"/>
      <c r="AI42" s="1044"/>
      <c r="AJ42" s="1044"/>
      <c r="AK42" s="1044"/>
      <c r="AL42" s="1044"/>
      <c r="AM42" s="1044"/>
      <c r="AN42" s="1044"/>
      <c r="AO42" s="1044"/>
      <c r="AP42" s="1044"/>
      <c r="AQ42" s="1044"/>
      <c r="AR42" s="1044"/>
      <c r="AS42" s="1236"/>
      <c r="AT42" s="1286" t="str">
        <f t="shared" si="5"/>
        <v xml:space="preserve"> </v>
      </c>
      <c r="AU42" s="1282">
        <f t="shared" si="6"/>
        <v>0</v>
      </c>
      <c r="AV42" s="1065"/>
      <c r="AX42" s="1053"/>
    </row>
    <row r="43" spans="1:50" ht="12.75" customHeight="1">
      <c r="A43" s="1048" t="s">
        <v>687</v>
      </c>
      <c r="B43" s="1060">
        <v>5</v>
      </c>
      <c r="C43" s="1077">
        <v>1.7962962962962962E-2</v>
      </c>
      <c r="D43" s="1287">
        <v>4</v>
      </c>
      <c r="E43" s="1077">
        <f t="shared" si="4"/>
        <v>1.8546118233618233E-2</v>
      </c>
      <c r="F43" s="1044"/>
      <c r="G43" s="1044">
        <v>1.8310185185185186E-2</v>
      </c>
      <c r="H43" s="1044">
        <v>2.0810185185185185E-2</v>
      </c>
      <c r="I43" s="1044">
        <v>2.0034722222222221E-2</v>
      </c>
      <c r="J43" s="1044">
        <v>1.8761574074074073E-2</v>
      </c>
      <c r="K43" s="1044">
        <v>1.8888888888888889E-2</v>
      </c>
      <c r="L43" s="1044"/>
      <c r="M43" s="1044" t="s">
        <v>1566</v>
      </c>
      <c r="N43" s="1044">
        <v>1.8298611111111113E-2</v>
      </c>
      <c r="O43" s="1044">
        <v>1.8171296296296297E-2</v>
      </c>
      <c r="P43" s="1044">
        <v>1.8287037037037036E-2</v>
      </c>
      <c r="Q43" s="1044">
        <v>1.8124999999999999E-2</v>
      </c>
      <c r="R43" s="1044">
        <v>1.7824074074074076E-2</v>
      </c>
      <c r="S43" s="1044">
        <v>1.7592592592592594E-2</v>
      </c>
      <c r="T43" s="1044">
        <v>1.7592592592592594E-2</v>
      </c>
      <c r="U43" s="1044">
        <v>1.8402777777777778E-2</v>
      </c>
      <c r="V43" s="1044"/>
      <c r="W43" s="1044"/>
      <c r="X43" s="1044"/>
      <c r="Y43" s="1044"/>
      <c r="Z43" s="1044"/>
      <c r="AA43" s="1044"/>
      <c r="AB43" s="1044"/>
      <c r="AC43" s="1044"/>
      <c r="AD43" s="1044"/>
      <c r="AE43" s="1044"/>
      <c r="AF43" s="1044"/>
      <c r="AG43" s="1044"/>
      <c r="AH43" s="1044"/>
      <c r="AI43" s="1044"/>
      <c r="AJ43" s="1044"/>
      <c r="AK43" s="1044"/>
      <c r="AL43" s="1044"/>
      <c r="AM43" s="1044"/>
      <c r="AN43" s="1044"/>
      <c r="AO43" s="1044"/>
      <c r="AP43" s="1044"/>
      <c r="AQ43" s="1044"/>
      <c r="AR43" s="1044"/>
      <c r="AS43" s="1236"/>
      <c r="AT43" s="1286">
        <f t="shared" si="5"/>
        <v>1.7592592592592594E-2</v>
      </c>
      <c r="AU43" s="1282">
        <f t="shared" si="6"/>
        <v>14</v>
      </c>
      <c r="AV43" s="1065"/>
    </row>
    <row r="44" spans="1:50" ht="12.75" customHeight="1">
      <c r="A44" s="1047" t="s">
        <v>1270</v>
      </c>
      <c r="B44" s="1060">
        <f>IFERROR(MINUTE(B$5)-MINUTE(C44)," ")</f>
        <v>2</v>
      </c>
      <c r="C44" s="1077">
        <v>1.9942129629629629E-2</v>
      </c>
      <c r="D44" s="1287">
        <v>0</v>
      </c>
      <c r="E44" s="1077" t="str">
        <f t="shared" si="4"/>
        <v xml:space="preserve"> </v>
      </c>
      <c r="F44" s="1043"/>
      <c r="G44" s="1043"/>
      <c r="H44" s="1044"/>
      <c r="I44" s="1044"/>
      <c r="J44" s="1044"/>
      <c r="K44" s="1044"/>
      <c r="L44" s="1043"/>
      <c r="M44" s="1044"/>
      <c r="N44" s="1043"/>
      <c r="O44" s="1043"/>
      <c r="P44" s="1043"/>
      <c r="Q44" s="1043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1043"/>
      <c r="AE44" s="1043"/>
      <c r="AF44" s="1043"/>
      <c r="AG44" s="1043"/>
      <c r="AH44" s="1043"/>
      <c r="AI44" s="1043"/>
      <c r="AJ44" s="1043"/>
      <c r="AK44" s="1043"/>
      <c r="AL44" s="1043"/>
      <c r="AM44" s="1043"/>
      <c r="AN44" s="1043"/>
      <c r="AO44" s="1043"/>
      <c r="AP44" s="1043"/>
      <c r="AQ44" s="1043"/>
      <c r="AR44" s="1043"/>
      <c r="AS44" s="1243"/>
      <c r="AT44" s="1286" t="str">
        <f t="shared" si="5"/>
        <v xml:space="preserve"> </v>
      </c>
      <c r="AU44" s="1282">
        <f t="shared" si="6"/>
        <v>0</v>
      </c>
      <c r="AV44" s="1065"/>
    </row>
    <row r="45" spans="1:50" ht="12.75" customHeight="1">
      <c r="A45" s="1047" t="s">
        <v>1491</v>
      </c>
      <c r="B45" s="1241">
        <v>7</v>
      </c>
      <c r="C45" s="1077">
        <v>1.6180555555555556E-2</v>
      </c>
      <c r="D45" s="1287">
        <v>1</v>
      </c>
      <c r="E45" s="1077">
        <f t="shared" si="4"/>
        <v>1.6565393518518517E-2</v>
      </c>
      <c r="F45" s="1043"/>
      <c r="G45" s="1080"/>
      <c r="H45" s="1044"/>
      <c r="I45" s="1044"/>
      <c r="J45" s="1044">
        <v>1.5405092592592593E-2</v>
      </c>
      <c r="K45" s="1044">
        <v>1.8402777777777778E-2</v>
      </c>
      <c r="L45" s="1043"/>
      <c r="M45" s="1043"/>
      <c r="N45" s="1043"/>
      <c r="O45" s="1008"/>
      <c r="P45" s="1008"/>
      <c r="Q45" s="1043"/>
      <c r="R45" s="1043"/>
      <c r="S45" s="1043"/>
      <c r="T45" s="1043"/>
      <c r="U45" s="1043"/>
      <c r="V45" s="1043"/>
      <c r="W45" s="1043"/>
      <c r="X45" s="1043"/>
      <c r="Y45" s="1043"/>
      <c r="Z45" s="1043"/>
      <c r="AA45" s="1043"/>
      <c r="AB45" s="1043"/>
      <c r="AC45" s="1043"/>
      <c r="AD45" s="1043"/>
      <c r="AE45" s="1043"/>
      <c r="AF45" s="1043"/>
      <c r="AG45" s="1043"/>
      <c r="AH45" s="1006">
        <v>1.6550925925925924E-2</v>
      </c>
      <c r="AI45" s="1043"/>
      <c r="AJ45" s="1043"/>
      <c r="AK45" s="1043"/>
      <c r="AL45" s="1043"/>
      <c r="AM45" s="1044">
        <v>1.5902777777777776E-2</v>
      </c>
      <c r="AN45" s="1043"/>
      <c r="AO45" s="1043"/>
      <c r="AP45" s="1043"/>
      <c r="AQ45" s="1043"/>
      <c r="AR45" s="1044"/>
      <c r="AS45" s="1242"/>
      <c r="AT45" s="1286">
        <f t="shared" si="5"/>
        <v>1.5405092592592593E-2</v>
      </c>
      <c r="AU45" s="1282">
        <f t="shared" si="6"/>
        <v>4</v>
      </c>
      <c r="AV45" s="1053"/>
      <c r="AW45" s="1053"/>
      <c r="AX45" s="1053"/>
    </row>
    <row r="46" spans="1:50" ht="12.75" customHeight="1">
      <c r="A46" s="1047" t="s">
        <v>1492</v>
      </c>
      <c r="B46" s="1241">
        <v>10</v>
      </c>
      <c r="C46" s="1077">
        <v>1.3975694444444443E-2</v>
      </c>
      <c r="D46" s="1287">
        <v>0</v>
      </c>
      <c r="E46" s="1077" t="str">
        <f t="shared" si="4"/>
        <v xml:space="preserve"> </v>
      </c>
      <c r="F46" s="1043"/>
      <c r="G46" s="1080"/>
      <c r="H46" s="1044"/>
      <c r="I46" s="1044"/>
      <c r="J46" s="1044"/>
      <c r="K46" s="1044"/>
      <c r="L46" s="1043"/>
      <c r="M46" s="1043"/>
      <c r="N46" s="1043"/>
      <c r="O46" s="1008"/>
      <c r="P46" s="1008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1043"/>
      <c r="AF46" s="1043"/>
      <c r="AG46" s="1043"/>
      <c r="AH46" s="1043"/>
      <c r="AI46" s="1043" t="s">
        <v>1279</v>
      </c>
      <c r="AJ46" s="1043"/>
      <c r="AK46" s="1043"/>
      <c r="AL46" s="1043"/>
      <c r="AM46" s="1043"/>
      <c r="AN46" s="1043" t="s">
        <v>1279</v>
      </c>
      <c r="AO46" s="1043"/>
      <c r="AP46" s="1043"/>
      <c r="AQ46" s="1043"/>
      <c r="AR46" s="1043"/>
      <c r="AS46" s="1242"/>
      <c r="AT46" s="1286" t="str">
        <f t="shared" si="5"/>
        <v xml:space="preserve"> </v>
      </c>
      <c r="AU46" s="1282">
        <f t="shared" si="6"/>
        <v>2</v>
      </c>
      <c r="AV46" s="1053"/>
      <c r="AW46" s="1053"/>
      <c r="AX46" s="1053"/>
    </row>
    <row r="47" spans="1:50" ht="12.75" customHeight="1">
      <c r="A47" s="1047" t="s">
        <v>1565</v>
      </c>
      <c r="B47" s="1241">
        <v>0</v>
      </c>
      <c r="C47" s="1077">
        <v>2.1024305555555556E-2</v>
      </c>
      <c r="D47" s="1287">
        <v>0</v>
      </c>
      <c r="E47" s="1077" t="str">
        <f t="shared" si="4"/>
        <v xml:space="preserve"> </v>
      </c>
      <c r="F47" s="1044"/>
      <c r="G47" s="1044"/>
      <c r="H47" s="1044"/>
      <c r="I47" s="1044"/>
      <c r="J47" s="1044"/>
      <c r="K47" s="1044"/>
      <c r="L47" s="1043"/>
      <c r="M47" s="1043"/>
      <c r="N47" s="1043"/>
      <c r="O47" s="1008"/>
      <c r="P47" s="1008"/>
      <c r="Q47" s="1043"/>
      <c r="R47" s="1043"/>
      <c r="S47" s="1043"/>
      <c r="T47" s="1043"/>
      <c r="U47" s="1043"/>
      <c r="V47" s="1043"/>
      <c r="W47" s="1043"/>
      <c r="X47" s="1043"/>
      <c r="Y47" s="1043"/>
      <c r="Z47" s="1043"/>
      <c r="AA47" s="1043"/>
      <c r="AB47" s="1043"/>
      <c r="AC47" s="1043"/>
      <c r="AD47" s="1043"/>
      <c r="AE47" s="1043"/>
      <c r="AF47" s="1043"/>
      <c r="AG47" s="1043"/>
      <c r="AH47" s="1043"/>
      <c r="AI47" s="1043"/>
      <c r="AJ47" s="1043"/>
      <c r="AK47" s="1043"/>
      <c r="AL47" s="1043"/>
      <c r="AM47" s="1043"/>
      <c r="AN47" s="1043"/>
      <c r="AO47" s="1043"/>
      <c r="AP47" s="1043"/>
      <c r="AQ47" s="1043"/>
      <c r="AR47" s="1043"/>
      <c r="AS47" s="1242"/>
      <c r="AT47" s="1006" t="str">
        <f t="shared" si="5"/>
        <v xml:space="preserve"> </v>
      </c>
      <c r="AU47" s="1282">
        <f t="shared" si="6"/>
        <v>0</v>
      </c>
      <c r="AV47" s="1053"/>
      <c r="AW47" s="1053"/>
      <c r="AX47" s="1053"/>
    </row>
    <row r="48" spans="1:50" ht="12.75" customHeight="1">
      <c r="A48" s="1047" t="s">
        <v>1660</v>
      </c>
      <c r="B48" s="1241">
        <v>0</v>
      </c>
      <c r="C48" s="1077">
        <v>2.0833333333333332E-2</v>
      </c>
      <c r="D48" s="1287">
        <v>0</v>
      </c>
      <c r="E48" s="1077" t="str">
        <f t="shared" si="4"/>
        <v xml:space="preserve"> </v>
      </c>
      <c r="F48" s="1020"/>
      <c r="G48" s="1020"/>
      <c r="H48" s="1020"/>
      <c r="I48" s="1020"/>
      <c r="J48" s="1020"/>
      <c r="K48" s="1020"/>
      <c r="L48" s="1020"/>
      <c r="M48" s="1020"/>
      <c r="N48" s="1020"/>
      <c r="O48" s="1020"/>
      <c r="P48" s="1020"/>
      <c r="Q48" s="1020"/>
      <c r="R48" s="1020"/>
      <c r="S48" s="1020"/>
      <c r="T48" s="1020"/>
      <c r="U48" s="1020"/>
      <c r="V48" s="1020"/>
      <c r="W48" s="1020"/>
      <c r="X48" s="1020"/>
      <c r="Y48" s="1020"/>
      <c r="Z48" s="1020"/>
      <c r="AA48" s="1020"/>
      <c r="AB48" s="1020"/>
      <c r="AC48" s="1020"/>
      <c r="AD48" s="1020"/>
      <c r="AE48" s="1020"/>
      <c r="AF48" s="1020"/>
      <c r="AG48" s="1020"/>
      <c r="AH48" s="1020"/>
      <c r="AI48" s="1020"/>
      <c r="AJ48" s="1020"/>
      <c r="AK48" s="1020"/>
      <c r="AL48" s="1020"/>
      <c r="AM48" s="1020"/>
      <c r="AN48" s="1020"/>
      <c r="AO48" s="1020"/>
      <c r="AP48" s="1020"/>
      <c r="AQ48" s="1020"/>
      <c r="AR48" s="1020"/>
      <c r="AS48" s="1240"/>
      <c r="AT48" s="1239" t="str">
        <f t="shared" si="5"/>
        <v xml:space="preserve"> </v>
      </c>
      <c r="AU48" s="1282">
        <f t="shared" si="6"/>
        <v>0</v>
      </c>
      <c r="AV48" s="1053"/>
      <c r="AW48" s="1053"/>
      <c r="AX48" s="1053"/>
    </row>
    <row r="49" spans="1:50" ht="12.75" customHeight="1">
      <c r="A49" s="1047" t="s">
        <v>70</v>
      </c>
      <c r="B49" s="1060">
        <v>11</v>
      </c>
      <c r="C49" s="1077">
        <v>1.3692129629629629E-2</v>
      </c>
      <c r="D49" s="1287">
        <v>0</v>
      </c>
      <c r="E49" s="1077" t="str">
        <f t="shared" si="4"/>
        <v xml:space="preserve"> </v>
      </c>
      <c r="F49" s="1044"/>
      <c r="G49" s="1044"/>
      <c r="H49" s="1044"/>
      <c r="I49" s="1044"/>
      <c r="J49" s="1044"/>
      <c r="K49" s="1044"/>
      <c r="L49" s="1044"/>
      <c r="M49" s="1044"/>
      <c r="N49" s="1044"/>
      <c r="O49" s="1044"/>
      <c r="P49" s="1044"/>
      <c r="Q49" s="1044"/>
      <c r="R49" s="1044"/>
      <c r="S49" s="1044"/>
      <c r="T49" s="1044"/>
      <c r="U49" s="1044"/>
      <c r="V49" s="1044"/>
      <c r="W49" s="1044"/>
      <c r="X49" s="1044"/>
      <c r="Y49" s="1044"/>
      <c r="Z49" s="1044"/>
      <c r="AA49" s="1044"/>
      <c r="AB49" s="1044"/>
      <c r="AC49" s="1044"/>
      <c r="AD49" s="1044"/>
      <c r="AE49" s="1044"/>
      <c r="AF49" s="1044"/>
      <c r="AG49" s="1044"/>
      <c r="AH49" s="1044"/>
      <c r="AI49" s="1044"/>
      <c r="AJ49" s="1044"/>
      <c r="AK49" s="1044"/>
      <c r="AL49" s="1044"/>
      <c r="AM49" s="1044"/>
      <c r="AN49" s="1044"/>
      <c r="AO49" s="1044"/>
      <c r="AP49" s="1044"/>
      <c r="AQ49" s="1044"/>
      <c r="AR49" s="1044"/>
      <c r="AS49" s="1236"/>
      <c r="AT49" s="1286" t="str">
        <f t="shared" si="5"/>
        <v xml:space="preserve"> </v>
      </c>
      <c r="AU49" s="1282">
        <f t="shared" si="6"/>
        <v>0</v>
      </c>
      <c r="AV49" s="1065"/>
      <c r="AX49" s="1053"/>
    </row>
    <row r="50" spans="1:50" ht="12.75" customHeight="1">
      <c r="A50" s="1047" t="s">
        <v>313</v>
      </c>
      <c r="B50" s="1060">
        <v>8</v>
      </c>
      <c r="C50" s="1077">
        <v>1.5625E-2</v>
      </c>
      <c r="D50" s="1287">
        <v>0</v>
      </c>
      <c r="E50" s="1077" t="str">
        <f t="shared" si="4"/>
        <v xml:space="preserve"> </v>
      </c>
      <c r="F50" s="1044"/>
      <c r="G50" s="1044"/>
      <c r="H50" s="1044"/>
      <c r="I50" s="1044"/>
      <c r="J50" s="1044"/>
      <c r="K50" s="1044"/>
      <c r="L50" s="1044"/>
      <c r="M50" s="1044"/>
      <c r="N50" s="1044"/>
      <c r="O50" s="1044"/>
      <c r="P50" s="1044"/>
      <c r="Q50" s="1044"/>
      <c r="R50" s="1044"/>
      <c r="S50" s="1044"/>
      <c r="T50" s="1044"/>
      <c r="U50" s="1044"/>
      <c r="V50" s="1044"/>
      <c r="W50" s="1044"/>
      <c r="X50" s="1044"/>
      <c r="Y50" s="1044"/>
      <c r="Z50" s="1044"/>
      <c r="AA50" s="1044"/>
      <c r="AB50" s="1044"/>
      <c r="AC50" s="1044"/>
      <c r="AD50" s="1044"/>
      <c r="AE50" s="1044"/>
      <c r="AF50" s="1044"/>
      <c r="AG50" s="1044"/>
      <c r="AH50" s="1044"/>
      <c r="AI50" s="1044"/>
      <c r="AJ50" s="1044"/>
      <c r="AK50" s="1044"/>
      <c r="AL50" s="1044"/>
      <c r="AM50" s="1044"/>
      <c r="AN50" s="1044"/>
      <c r="AO50" s="1044"/>
      <c r="AP50" s="1044"/>
      <c r="AQ50" s="1044"/>
      <c r="AR50" s="1044"/>
      <c r="AS50" s="1236"/>
      <c r="AT50" s="1286" t="str">
        <f t="shared" si="5"/>
        <v xml:space="preserve"> </v>
      </c>
      <c r="AU50" s="1282">
        <f t="shared" si="6"/>
        <v>0</v>
      </c>
      <c r="AV50" s="1065"/>
      <c r="AX50" s="1053"/>
    </row>
    <row r="51" spans="1:50" ht="12.75" customHeight="1">
      <c r="A51" s="1047" t="s">
        <v>1272</v>
      </c>
      <c r="B51" s="1241">
        <v>-4</v>
      </c>
      <c r="C51" s="1077">
        <v>2.4328703703703703E-2</v>
      </c>
      <c r="D51" s="1287">
        <v>0</v>
      </c>
      <c r="E51" s="1077" t="str">
        <f t="shared" si="4"/>
        <v xml:space="preserve"> </v>
      </c>
      <c r="F51" s="1043"/>
      <c r="G51" s="1080"/>
      <c r="H51" s="1044"/>
      <c r="I51" s="1044"/>
      <c r="J51" s="1044"/>
      <c r="K51" s="1044"/>
      <c r="L51" s="1043"/>
      <c r="M51" s="1043"/>
      <c r="N51" s="1043"/>
      <c r="O51" s="1008"/>
      <c r="P51" s="1008"/>
      <c r="Q51" s="1043"/>
      <c r="R51" s="1043"/>
      <c r="S51" s="1043"/>
      <c r="T51" s="1043"/>
      <c r="U51" s="1043"/>
      <c r="V51" s="1043"/>
      <c r="W51" s="1043"/>
      <c r="X51" s="1043"/>
      <c r="Y51" s="1043"/>
      <c r="Z51" s="1043"/>
      <c r="AA51" s="1043"/>
      <c r="AB51" s="1043"/>
      <c r="AC51" s="1043"/>
      <c r="AD51" s="1043"/>
      <c r="AE51" s="1043"/>
      <c r="AF51" s="1043"/>
      <c r="AG51" s="1043"/>
      <c r="AH51" s="1043"/>
      <c r="AI51" s="1043"/>
      <c r="AJ51" s="1043"/>
      <c r="AK51" s="1043"/>
      <c r="AL51" s="1043"/>
      <c r="AM51" s="1043"/>
      <c r="AN51" s="1043"/>
      <c r="AO51" s="1043"/>
      <c r="AP51" s="1043"/>
      <c r="AQ51" s="1043"/>
      <c r="AR51" s="1043"/>
      <c r="AS51" s="1242"/>
      <c r="AT51" s="1286" t="str">
        <f t="shared" si="5"/>
        <v xml:space="preserve"> </v>
      </c>
      <c r="AU51" s="1282">
        <f t="shared" si="6"/>
        <v>0</v>
      </c>
      <c r="AV51" s="1053"/>
      <c r="AW51" s="1053"/>
      <c r="AX51" s="1053"/>
    </row>
    <row r="52" spans="1:50" ht="12.75" customHeight="1">
      <c r="A52" s="1047" t="s">
        <v>1519</v>
      </c>
      <c r="B52" s="1241">
        <v>0</v>
      </c>
      <c r="C52" s="1077">
        <v>2.164351851851852E-2</v>
      </c>
      <c r="D52" s="1287">
        <v>0</v>
      </c>
      <c r="E52" s="1077" t="str">
        <f t="shared" si="4"/>
        <v xml:space="preserve"> </v>
      </c>
      <c r="F52" s="1044"/>
      <c r="G52" s="1080"/>
      <c r="H52" s="1044"/>
      <c r="I52" s="1044"/>
      <c r="J52" s="1044"/>
      <c r="K52" s="1044"/>
      <c r="L52" s="1043"/>
      <c r="M52" s="1043"/>
      <c r="N52" s="1043"/>
      <c r="O52" s="1008"/>
      <c r="P52" s="1008"/>
      <c r="Q52" s="1043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1043"/>
      <c r="AE52" s="1043"/>
      <c r="AF52" s="1043"/>
      <c r="AG52" s="1043"/>
      <c r="AH52" s="1043"/>
      <c r="AI52" s="1043"/>
      <c r="AJ52" s="1043"/>
      <c r="AK52" s="1043"/>
      <c r="AL52" s="1043"/>
      <c r="AM52" s="1043"/>
      <c r="AN52" s="1043"/>
      <c r="AO52" s="1043"/>
      <c r="AP52" s="1043"/>
      <c r="AQ52" s="1043"/>
      <c r="AR52" s="1043"/>
      <c r="AS52" s="1242"/>
      <c r="AT52" s="1286"/>
      <c r="AU52" s="1282">
        <f t="shared" si="6"/>
        <v>0</v>
      </c>
      <c r="AV52" s="1053"/>
      <c r="AW52" s="1053"/>
      <c r="AX52" s="1053"/>
    </row>
    <row r="53" spans="1:50" ht="12.75" customHeight="1">
      <c r="A53" s="1048" t="s">
        <v>691</v>
      </c>
      <c r="B53" s="1060">
        <v>13</v>
      </c>
      <c r="C53" s="1077">
        <v>1.2268518518518519E-2</v>
      </c>
      <c r="D53" s="1287">
        <v>0</v>
      </c>
      <c r="E53" s="1077" t="str">
        <f t="shared" si="4"/>
        <v xml:space="preserve"> </v>
      </c>
      <c r="F53" s="1044"/>
      <c r="G53" s="1044"/>
      <c r="H53" s="1044"/>
      <c r="I53" s="1044"/>
      <c r="J53" s="1044"/>
      <c r="K53" s="1044"/>
      <c r="L53" s="1044"/>
      <c r="M53" s="1044"/>
      <c r="N53" s="1044"/>
      <c r="O53" s="1044"/>
      <c r="P53" s="1044"/>
      <c r="Q53" s="1044"/>
      <c r="R53" s="1044"/>
      <c r="S53" s="1044"/>
      <c r="T53" s="1044"/>
      <c r="U53" s="1044"/>
      <c r="V53" s="1044"/>
      <c r="W53" s="1044"/>
      <c r="X53" s="1044"/>
      <c r="Y53" s="1044"/>
      <c r="Z53" s="1044"/>
      <c r="AA53" s="1044"/>
      <c r="AB53" s="1044"/>
      <c r="AC53" s="1044"/>
      <c r="AD53" s="1044"/>
      <c r="AE53" s="1044"/>
      <c r="AF53" s="1044"/>
      <c r="AG53" s="1044"/>
      <c r="AH53" s="1044"/>
      <c r="AI53" s="1044"/>
      <c r="AJ53" s="1044"/>
      <c r="AK53" s="1044"/>
      <c r="AL53" s="1044"/>
      <c r="AM53" s="1044"/>
      <c r="AN53" s="1044"/>
      <c r="AO53" s="1044"/>
      <c r="AP53" s="1044"/>
      <c r="AQ53" s="1044"/>
      <c r="AR53" s="1006"/>
      <c r="AS53" s="1236"/>
      <c r="AT53" s="1286" t="str">
        <f t="shared" ref="AT53:AT84" si="7">IF(MIN(F53:AR53)=0," ",MIN(F53:AR53))</f>
        <v xml:space="preserve"> </v>
      </c>
      <c r="AU53" s="1282">
        <f t="shared" si="6"/>
        <v>0</v>
      </c>
      <c r="AV53" s="1065"/>
      <c r="AX53" s="1053"/>
    </row>
    <row r="54" spans="1:50" ht="12.75" customHeight="1">
      <c r="A54" s="1047" t="s">
        <v>1273</v>
      </c>
      <c r="B54" s="1241">
        <v>6</v>
      </c>
      <c r="C54" s="1077">
        <v>1.6770833333333336E-2</v>
      </c>
      <c r="D54" s="1287">
        <v>0</v>
      </c>
      <c r="E54" s="1077" t="str">
        <f t="shared" si="4"/>
        <v xml:space="preserve"> </v>
      </c>
      <c r="F54" s="1043"/>
      <c r="G54" s="1044"/>
      <c r="H54" s="1044"/>
      <c r="I54" s="1044"/>
      <c r="J54" s="1044"/>
      <c r="K54" s="1044"/>
      <c r="L54" s="1043"/>
      <c r="M54" s="1043"/>
      <c r="N54" s="1043"/>
      <c r="O54" s="1044"/>
      <c r="P54" s="1008"/>
      <c r="Q54" s="1043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1043"/>
      <c r="AE54" s="1043"/>
      <c r="AF54" s="1043"/>
      <c r="AG54" s="1043"/>
      <c r="AH54" s="1043"/>
      <c r="AI54" s="1043"/>
      <c r="AJ54" s="1043"/>
      <c r="AK54" s="1043"/>
      <c r="AL54" s="1043"/>
      <c r="AM54" s="1043"/>
      <c r="AN54" s="1043"/>
      <c r="AO54" s="1043"/>
      <c r="AP54" s="1043"/>
      <c r="AQ54" s="1043"/>
      <c r="AR54" s="1044"/>
      <c r="AS54" s="1242"/>
      <c r="AT54" s="1286" t="str">
        <f t="shared" si="7"/>
        <v xml:space="preserve"> </v>
      </c>
      <c r="AU54" s="1282">
        <f t="shared" si="6"/>
        <v>0</v>
      </c>
      <c r="AV54" s="1053"/>
      <c r="AW54" s="1053"/>
      <c r="AX54" s="1053"/>
    </row>
    <row r="55" spans="1:50" ht="12.75" customHeight="1">
      <c r="A55" s="1047" t="s">
        <v>1274</v>
      </c>
      <c r="B55" s="1241">
        <v>8</v>
      </c>
      <c r="C55" s="1077">
        <v>1.5682870370370368E-2</v>
      </c>
      <c r="D55" s="1287">
        <v>0</v>
      </c>
      <c r="E55" s="1077" t="str">
        <f t="shared" si="4"/>
        <v xml:space="preserve"> </v>
      </c>
      <c r="F55" s="1043"/>
      <c r="G55" s="1080"/>
      <c r="H55" s="1044"/>
      <c r="I55" s="1044"/>
      <c r="J55" s="1044"/>
      <c r="K55" s="1044"/>
      <c r="L55" s="1043"/>
      <c r="M55" s="1043"/>
      <c r="N55" s="1043"/>
      <c r="O55" s="1008"/>
      <c r="P55" s="1008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1043"/>
      <c r="AF55" s="1043"/>
      <c r="AG55" s="1043"/>
      <c r="AH55" s="1043"/>
      <c r="AI55" s="1043"/>
      <c r="AJ55" s="1043"/>
      <c r="AK55" s="1043"/>
      <c r="AL55" s="1043"/>
      <c r="AM55" s="1043"/>
      <c r="AN55" s="1043"/>
      <c r="AO55" s="1043"/>
      <c r="AP55" s="1043"/>
      <c r="AQ55" s="1043"/>
      <c r="AR55" s="1043"/>
      <c r="AS55" s="1242"/>
      <c r="AT55" s="1286" t="str">
        <f t="shared" si="7"/>
        <v xml:space="preserve"> </v>
      </c>
      <c r="AU55" s="1282">
        <f t="shared" si="6"/>
        <v>0</v>
      </c>
      <c r="AV55" s="1053"/>
      <c r="AW55" s="1053"/>
      <c r="AX55" s="1053"/>
    </row>
    <row r="56" spans="1:50" ht="12.75" customHeight="1">
      <c r="A56" s="1048" t="s">
        <v>955</v>
      </c>
      <c r="B56" s="1241">
        <v>3</v>
      </c>
      <c r="C56" s="1077">
        <v>2.3657407407407408E-2</v>
      </c>
      <c r="D56" s="1287">
        <v>0</v>
      </c>
      <c r="E56" s="1077" t="str">
        <f t="shared" si="4"/>
        <v xml:space="preserve"> </v>
      </c>
      <c r="F56" s="1043"/>
      <c r="G56" s="1044"/>
      <c r="H56" s="1044"/>
      <c r="I56" s="1044"/>
      <c r="J56" s="1044"/>
      <c r="K56" s="1044"/>
      <c r="L56" s="1043"/>
      <c r="M56" s="1043"/>
      <c r="N56" s="1043"/>
      <c r="O56" s="1008"/>
      <c r="P56" s="1008"/>
      <c r="Q56" s="1043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1043"/>
      <c r="AE56" s="1043"/>
      <c r="AF56" s="1043"/>
      <c r="AG56" s="1043"/>
      <c r="AH56" s="1043"/>
      <c r="AI56" s="1043"/>
      <c r="AJ56" s="1043"/>
      <c r="AK56" s="1043"/>
      <c r="AL56" s="1043"/>
      <c r="AM56" s="1043"/>
      <c r="AN56" s="1043"/>
      <c r="AO56" s="1043"/>
      <c r="AP56" s="1043"/>
      <c r="AQ56" s="1043"/>
      <c r="AR56" s="1043"/>
      <c r="AS56" s="1242"/>
      <c r="AT56" s="1286" t="str">
        <f t="shared" si="7"/>
        <v xml:space="preserve"> </v>
      </c>
      <c r="AU56" s="1282">
        <f t="shared" si="6"/>
        <v>0</v>
      </c>
      <c r="AV56" s="1053"/>
      <c r="AW56" s="1053"/>
      <c r="AX56" s="1053"/>
    </row>
    <row r="57" spans="1:50" ht="12.75" customHeight="1">
      <c r="A57" s="1285" t="s">
        <v>1667</v>
      </c>
      <c r="B57" s="1241">
        <v>4</v>
      </c>
      <c r="C57" s="1077">
        <v>1.818287037037037E-2</v>
      </c>
      <c r="D57" s="1287">
        <v>0</v>
      </c>
      <c r="E57" s="1077" t="str">
        <f t="shared" si="4"/>
        <v xml:space="preserve"> </v>
      </c>
      <c r="F57" s="1043"/>
      <c r="G57" s="1006"/>
      <c r="H57" s="1044"/>
      <c r="I57" s="1044"/>
      <c r="J57" s="1044"/>
      <c r="K57" s="1044"/>
      <c r="L57" s="1044"/>
      <c r="M57" s="1043"/>
      <c r="N57" s="1044"/>
      <c r="O57" s="1008"/>
      <c r="P57" s="1044"/>
      <c r="Q57" s="1043"/>
      <c r="R57" s="1043"/>
      <c r="S57" s="1043"/>
      <c r="T57" s="1043"/>
      <c r="U57" s="1043"/>
      <c r="V57" s="1043"/>
      <c r="W57" s="1043"/>
      <c r="X57" s="1043"/>
      <c r="Y57" s="1043"/>
      <c r="Z57" s="1043"/>
      <c r="AA57" s="1043"/>
      <c r="AB57" s="1043"/>
      <c r="AC57" s="1043"/>
      <c r="AD57" s="1043"/>
      <c r="AE57" s="1043"/>
      <c r="AF57" s="1043"/>
      <c r="AG57" s="1043"/>
      <c r="AH57" s="1043"/>
      <c r="AI57" s="1043"/>
      <c r="AJ57" s="1043"/>
      <c r="AK57" s="1043"/>
      <c r="AL57" s="1043"/>
      <c r="AM57" s="1043"/>
      <c r="AN57" s="1043"/>
      <c r="AO57" s="1043"/>
      <c r="AP57" s="1043"/>
      <c r="AQ57" s="1043"/>
      <c r="AR57" s="1043"/>
      <c r="AS57" s="1240"/>
      <c r="AT57" s="1239" t="str">
        <f t="shared" si="7"/>
        <v xml:space="preserve"> </v>
      </c>
      <c r="AU57" s="1282">
        <f t="shared" si="6"/>
        <v>0</v>
      </c>
      <c r="AV57" s="1053"/>
      <c r="AW57" s="1053"/>
      <c r="AX57" s="1053"/>
    </row>
    <row r="58" spans="1:50" ht="12.75" customHeight="1">
      <c r="A58" s="1048" t="s">
        <v>1567</v>
      </c>
      <c r="B58" s="1241">
        <v>9</v>
      </c>
      <c r="C58" s="1077">
        <v>1.4837962962962963E-2</v>
      </c>
      <c r="D58" s="1287">
        <v>0</v>
      </c>
      <c r="E58" s="1077" t="str">
        <f t="shared" si="4"/>
        <v xml:space="preserve"> </v>
      </c>
      <c r="F58" s="1044"/>
      <c r="G58" s="1044"/>
      <c r="H58" s="1044"/>
      <c r="I58" s="1044"/>
      <c r="J58" s="1044"/>
      <c r="K58" s="1044"/>
      <c r="L58" s="1043"/>
      <c r="M58" s="1043"/>
      <c r="N58" s="1043"/>
      <c r="O58" s="1008"/>
      <c r="P58" s="1008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1043"/>
      <c r="AF58" s="1043"/>
      <c r="AG58" s="1043"/>
      <c r="AH58" s="1043"/>
      <c r="AI58" s="1043"/>
      <c r="AJ58" s="1043"/>
      <c r="AK58" s="1043"/>
      <c r="AL58" s="1043"/>
      <c r="AM58" s="1043"/>
      <c r="AN58" s="1043"/>
      <c r="AO58" s="1043"/>
      <c r="AP58" s="1043"/>
      <c r="AQ58" s="1043"/>
      <c r="AR58" s="1043"/>
      <c r="AS58" s="1242"/>
      <c r="AT58" s="1286" t="str">
        <f t="shared" si="7"/>
        <v xml:space="preserve"> </v>
      </c>
      <c r="AU58" s="1282">
        <f t="shared" si="6"/>
        <v>0</v>
      </c>
      <c r="AV58" s="1053"/>
      <c r="AW58" s="1053"/>
      <c r="AX58" s="1053"/>
    </row>
    <row r="59" spans="1:50" ht="12.75" customHeight="1">
      <c r="A59" s="1047" t="s">
        <v>852</v>
      </c>
      <c r="B59" s="1060">
        <v>14</v>
      </c>
      <c r="C59" s="1077">
        <v>1.1574074074074075E-2</v>
      </c>
      <c r="D59" s="1287">
        <v>0</v>
      </c>
      <c r="E59" s="1077" t="str">
        <f t="shared" si="4"/>
        <v xml:space="preserve"> </v>
      </c>
      <c r="F59" s="1044"/>
      <c r="G59" s="1044"/>
      <c r="H59" s="1044"/>
      <c r="I59" s="1044"/>
      <c r="J59" s="1044"/>
      <c r="K59" s="1044"/>
      <c r="L59" s="1044"/>
      <c r="M59" s="1044"/>
      <c r="N59" s="1044"/>
      <c r="O59" s="1044"/>
      <c r="P59" s="1044"/>
      <c r="Q59" s="1044"/>
      <c r="R59" s="1044"/>
      <c r="S59" s="1044"/>
      <c r="T59" s="1044"/>
      <c r="U59" s="1044"/>
      <c r="V59" s="1044"/>
      <c r="W59" s="1044"/>
      <c r="X59" s="1044"/>
      <c r="Y59" s="1044"/>
      <c r="Z59" s="1044"/>
      <c r="AA59" s="1044"/>
      <c r="AB59" s="1044"/>
      <c r="AC59" s="1044"/>
      <c r="AD59" s="1044"/>
      <c r="AE59" s="1044"/>
      <c r="AF59" s="1044"/>
      <c r="AG59" s="1044"/>
      <c r="AH59" s="1044"/>
      <c r="AI59" s="1044"/>
      <c r="AJ59" s="1044"/>
      <c r="AK59" s="1044"/>
      <c r="AL59" s="1044"/>
      <c r="AM59" s="1044"/>
      <c r="AN59" s="1044"/>
      <c r="AO59" s="1044"/>
      <c r="AP59" s="1044"/>
      <c r="AQ59" s="1044"/>
      <c r="AR59" s="1044"/>
      <c r="AS59" s="1236"/>
      <c r="AT59" s="1286" t="str">
        <f t="shared" si="7"/>
        <v xml:space="preserve"> </v>
      </c>
      <c r="AU59" s="1282">
        <f t="shared" si="6"/>
        <v>0</v>
      </c>
      <c r="AV59" s="1065"/>
    </row>
    <row r="60" spans="1:50" ht="12.75" customHeight="1">
      <c r="A60" s="1047" t="s">
        <v>560</v>
      </c>
      <c r="B60" s="1060">
        <v>12</v>
      </c>
      <c r="C60" s="1077" t="s">
        <v>514</v>
      </c>
      <c r="D60" s="1287">
        <v>0</v>
      </c>
      <c r="E60" s="1077" t="str">
        <f t="shared" si="4"/>
        <v xml:space="preserve"> </v>
      </c>
      <c r="F60" s="1044"/>
      <c r="G60" s="1044"/>
      <c r="H60" s="1044"/>
      <c r="I60" s="1044"/>
      <c r="J60" s="1044"/>
      <c r="K60" s="1044"/>
      <c r="L60" s="1044"/>
      <c r="M60" s="1044"/>
      <c r="N60" s="1044"/>
      <c r="O60" s="1044"/>
      <c r="P60" s="1044"/>
      <c r="Q60" s="1044"/>
      <c r="R60" s="1044"/>
      <c r="S60" s="1044"/>
      <c r="T60" s="1044"/>
      <c r="U60" s="1044"/>
      <c r="V60" s="1044"/>
      <c r="W60" s="1044"/>
      <c r="X60" s="1044"/>
      <c r="Y60" s="1044"/>
      <c r="Z60" s="1044"/>
      <c r="AA60" s="1044"/>
      <c r="AB60" s="1044"/>
      <c r="AC60" s="1044"/>
      <c r="AD60" s="1044"/>
      <c r="AE60" s="1044"/>
      <c r="AF60" s="1044"/>
      <c r="AG60" s="1044"/>
      <c r="AH60" s="1044"/>
      <c r="AI60" s="1044"/>
      <c r="AJ60" s="1044"/>
      <c r="AK60" s="1044"/>
      <c r="AL60" s="1044"/>
      <c r="AM60" s="1044"/>
      <c r="AN60" s="1044"/>
      <c r="AO60" s="1044"/>
      <c r="AP60" s="1044"/>
      <c r="AQ60" s="1044"/>
      <c r="AR60" s="1044"/>
      <c r="AS60" s="1236"/>
      <c r="AT60" s="1286" t="str">
        <f t="shared" si="7"/>
        <v xml:space="preserve"> </v>
      </c>
      <c r="AU60" s="1282">
        <f t="shared" si="6"/>
        <v>0</v>
      </c>
      <c r="AV60" s="1065"/>
    </row>
    <row r="61" spans="1:50" ht="12.75" customHeight="1">
      <c r="A61" s="1048" t="s">
        <v>694</v>
      </c>
      <c r="B61" s="1060">
        <v>9</v>
      </c>
      <c r="C61" s="1077" t="s">
        <v>514</v>
      </c>
      <c r="D61" s="1287">
        <v>0</v>
      </c>
      <c r="E61" s="1077" t="str">
        <f t="shared" si="4"/>
        <v xml:space="preserve"> </v>
      </c>
      <c r="F61" s="1006"/>
      <c r="G61" s="1006"/>
      <c r="H61" s="1006"/>
      <c r="I61" s="1006"/>
      <c r="J61" s="1044"/>
      <c r="K61" s="1044"/>
      <c r="L61" s="1006"/>
      <c r="M61" s="1006"/>
      <c r="N61" s="1006"/>
      <c r="O61" s="1006"/>
      <c r="P61" s="1006"/>
      <c r="Q61" s="1006"/>
      <c r="R61" s="1006"/>
      <c r="S61" s="1006"/>
      <c r="T61" s="1006"/>
      <c r="U61" s="1006"/>
      <c r="V61" s="1006"/>
      <c r="W61" s="1006"/>
      <c r="X61" s="1006"/>
      <c r="Y61" s="1006"/>
      <c r="Z61" s="1006"/>
      <c r="AA61" s="1006"/>
      <c r="AB61" s="1006"/>
      <c r="AC61" s="1006"/>
      <c r="AD61" s="1006"/>
      <c r="AE61" s="1006"/>
      <c r="AF61" s="1006"/>
      <c r="AG61" s="1006"/>
      <c r="AH61" s="1006"/>
      <c r="AI61" s="1006"/>
      <c r="AJ61" s="1006"/>
      <c r="AK61" s="1006"/>
      <c r="AL61" s="1006"/>
      <c r="AM61" s="1006"/>
      <c r="AN61" s="1006"/>
      <c r="AO61" s="1006"/>
      <c r="AP61" s="1006"/>
      <c r="AQ61" s="1006"/>
      <c r="AR61" s="1044"/>
      <c r="AS61" s="1236"/>
      <c r="AT61" s="1286" t="str">
        <f t="shared" si="7"/>
        <v xml:space="preserve"> </v>
      </c>
      <c r="AU61" s="1282">
        <f t="shared" si="6"/>
        <v>0</v>
      </c>
      <c r="AV61" s="1065"/>
    </row>
    <row r="62" spans="1:50" ht="12.75" customHeight="1">
      <c r="A62" s="1047" t="s">
        <v>1494</v>
      </c>
      <c r="B62" s="1241">
        <v>4</v>
      </c>
      <c r="C62" s="1077">
        <v>1.8460648148148146E-2</v>
      </c>
      <c r="D62" s="1287">
        <v>0</v>
      </c>
      <c r="E62" s="1077" t="str">
        <f t="shared" si="4"/>
        <v xml:space="preserve"> </v>
      </c>
      <c r="F62" s="1044"/>
      <c r="G62" s="1080"/>
      <c r="H62" s="1044"/>
      <c r="I62" s="1044"/>
      <c r="J62" s="1044"/>
      <c r="K62" s="1044"/>
      <c r="L62" s="1044"/>
      <c r="M62" s="1043"/>
      <c r="N62" s="1043"/>
      <c r="O62" s="1044"/>
      <c r="P62" s="1044"/>
      <c r="Q62" s="1043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1043"/>
      <c r="AE62" s="1043"/>
      <c r="AF62" s="1043"/>
      <c r="AG62" s="1043"/>
      <c r="AH62" s="1043"/>
      <c r="AI62" s="1043"/>
      <c r="AJ62" s="1043"/>
      <c r="AK62" s="1043"/>
      <c r="AL62" s="1043"/>
      <c r="AM62" s="1043"/>
      <c r="AN62" s="1043"/>
      <c r="AO62" s="1043"/>
      <c r="AP62" s="1043"/>
      <c r="AQ62" s="1043"/>
      <c r="AR62" s="1043"/>
      <c r="AS62" s="1242"/>
      <c r="AT62" s="1286" t="str">
        <f t="shared" si="7"/>
        <v xml:space="preserve"> </v>
      </c>
      <c r="AU62" s="1282">
        <f t="shared" si="6"/>
        <v>0</v>
      </c>
      <c r="AV62" s="1053"/>
      <c r="AW62" s="1053"/>
      <c r="AX62" s="1053"/>
    </row>
    <row r="63" spans="1:50" ht="12.75" customHeight="1">
      <c r="A63" s="1047" t="s">
        <v>1495</v>
      </c>
      <c r="B63" s="1060">
        <v>4</v>
      </c>
      <c r="C63" s="1077">
        <v>1.8518518518518521E-2</v>
      </c>
      <c r="D63" s="1287">
        <v>0</v>
      </c>
      <c r="E63" s="1077" t="str">
        <f t="shared" si="4"/>
        <v xml:space="preserve"> </v>
      </c>
      <c r="F63" s="1044"/>
      <c r="G63" s="1044"/>
      <c r="H63" s="1044"/>
      <c r="I63" s="1044"/>
      <c r="J63" s="1044"/>
      <c r="K63" s="1044"/>
      <c r="L63" s="1044"/>
      <c r="M63" s="1044"/>
      <c r="N63" s="1044"/>
      <c r="O63" s="1044"/>
      <c r="P63" s="1044"/>
      <c r="Q63" s="1044"/>
      <c r="R63" s="1044"/>
      <c r="S63" s="1044"/>
      <c r="T63" s="1044"/>
      <c r="U63" s="1044"/>
      <c r="V63" s="1044"/>
      <c r="W63" s="1044"/>
      <c r="X63" s="1044"/>
      <c r="Y63" s="1044"/>
      <c r="Z63" s="1044"/>
      <c r="AA63" s="1044"/>
      <c r="AB63" s="1044"/>
      <c r="AC63" s="1044"/>
      <c r="AD63" s="1044"/>
      <c r="AE63" s="1044"/>
      <c r="AF63" s="1044"/>
      <c r="AG63" s="1044"/>
      <c r="AH63" s="1044"/>
      <c r="AI63" s="1044"/>
      <c r="AJ63" s="1044"/>
      <c r="AK63" s="1044"/>
      <c r="AL63" s="1044"/>
      <c r="AM63" s="1044"/>
      <c r="AN63" s="1044"/>
      <c r="AO63" s="1044"/>
      <c r="AP63" s="1044"/>
      <c r="AQ63" s="1044"/>
      <c r="AR63" s="1044"/>
      <c r="AS63" s="1236"/>
      <c r="AT63" s="1286" t="str">
        <f t="shared" si="7"/>
        <v xml:space="preserve"> </v>
      </c>
      <c r="AU63" s="1282">
        <f t="shared" si="6"/>
        <v>0</v>
      </c>
      <c r="AV63" s="1065"/>
      <c r="AX63" s="1053"/>
    </row>
    <row r="64" spans="1:50" ht="12.75" customHeight="1">
      <c r="A64" s="1047" t="s">
        <v>1496</v>
      </c>
      <c r="B64" s="1241">
        <v>7</v>
      </c>
      <c r="C64" s="1077">
        <v>1.6030092592592592E-2</v>
      </c>
      <c r="D64" s="1287">
        <v>0</v>
      </c>
      <c r="E64" s="1077" t="str">
        <f t="shared" si="4"/>
        <v xml:space="preserve"> </v>
      </c>
      <c r="F64" s="1043"/>
      <c r="G64" s="1080"/>
      <c r="H64" s="1044"/>
      <c r="I64" s="1044"/>
      <c r="J64" s="1044"/>
      <c r="K64" s="1044"/>
      <c r="L64" s="1043"/>
      <c r="M64" s="1043"/>
      <c r="N64" s="1043"/>
      <c r="O64" s="1008"/>
      <c r="P64" s="1008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1043"/>
      <c r="AF64" s="1043"/>
      <c r="AG64" s="1043"/>
      <c r="AH64" s="1043"/>
      <c r="AI64" s="1043"/>
      <c r="AJ64" s="1043"/>
      <c r="AK64" s="1043"/>
      <c r="AL64" s="1043"/>
      <c r="AM64" s="1043"/>
      <c r="AN64" s="1043"/>
      <c r="AO64" s="1043"/>
      <c r="AP64" s="1043"/>
      <c r="AQ64" s="1043"/>
      <c r="AR64" s="1044"/>
      <c r="AS64" s="1242"/>
      <c r="AT64" s="1006" t="str">
        <f t="shared" si="7"/>
        <v xml:space="preserve"> </v>
      </c>
      <c r="AU64" s="1282">
        <f t="shared" si="6"/>
        <v>0</v>
      </c>
      <c r="AV64" s="1053"/>
      <c r="AW64" s="1053"/>
      <c r="AX64" s="1053"/>
    </row>
    <row r="65" spans="1:50" ht="12.75" customHeight="1">
      <c r="A65" s="1047" t="s">
        <v>1497</v>
      </c>
      <c r="B65" s="1241">
        <v>6</v>
      </c>
      <c r="C65" s="1077">
        <v>1.726851851851852E-2</v>
      </c>
      <c r="D65" s="1287">
        <v>0</v>
      </c>
      <c r="E65" s="1077" t="str">
        <f t="shared" si="4"/>
        <v xml:space="preserve"> </v>
      </c>
      <c r="F65" s="1044"/>
      <c r="G65" s="1044"/>
      <c r="H65" s="1044"/>
      <c r="I65" s="1044"/>
      <c r="J65" s="1044"/>
      <c r="K65" s="1044"/>
      <c r="L65" s="1043"/>
      <c r="M65" s="1043"/>
      <c r="N65" s="1043"/>
      <c r="O65" s="1008"/>
      <c r="P65" s="1008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1043"/>
      <c r="AF65" s="1043"/>
      <c r="AG65" s="1043"/>
      <c r="AH65" s="1043"/>
      <c r="AI65" s="1043"/>
      <c r="AJ65" s="1043"/>
      <c r="AK65" s="1043"/>
      <c r="AL65" s="1043"/>
      <c r="AM65" s="1043"/>
      <c r="AN65" s="1043"/>
      <c r="AO65" s="1043"/>
      <c r="AP65" s="1043"/>
      <c r="AQ65" s="1043"/>
      <c r="AR65" s="1044"/>
      <c r="AS65" s="1242"/>
      <c r="AT65" s="1006" t="str">
        <f t="shared" si="7"/>
        <v xml:space="preserve"> </v>
      </c>
      <c r="AU65" s="1282">
        <f t="shared" si="6"/>
        <v>0</v>
      </c>
      <c r="AV65" s="1053"/>
      <c r="AW65" s="1053"/>
      <c r="AX65" s="1053"/>
    </row>
    <row r="66" spans="1:50" ht="12.75" customHeight="1">
      <c r="A66" s="1048" t="s">
        <v>17</v>
      </c>
      <c r="B66" s="1060">
        <f>IFERROR(MINUTE(B$5)-MINUTE(C66)," ")</f>
        <v>10</v>
      </c>
      <c r="C66" s="1077">
        <v>1.4120370370370368E-2</v>
      </c>
      <c r="D66" s="1287">
        <v>0</v>
      </c>
      <c r="E66" s="1077" t="str">
        <f t="shared" si="4"/>
        <v xml:space="preserve"> </v>
      </c>
      <c r="F66" s="1006"/>
      <c r="G66" s="1006"/>
      <c r="H66" s="1006"/>
      <c r="I66" s="1006"/>
      <c r="J66" s="1044"/>
      <c r="K66" s="1044"/>
      <c r="L66" s="1006"/>
      <c r="M66" s="1006"/>
      <c r="N66" s="1006"/>
      <c r="O66" s="1006"/>
      <c r="P66" s="1006"/>
      <c r="Q66" s="1006"/>
      <c r="R66" s="1006"/>
      <c r="S66" s="1006"/>
      <c r="T66" s="1006"/>
      <c r="U66" s="1006"/>
      <c r="V66" s="1006"/>
      <c r="W66" s="1006"/>
      <c r="X66" s="1006"/>
      <c r="Y66" s="1006"/>
      <c r="Z66" s="1006"/>
      <c r="AA66" s="1006"/>
      <c r="AB66" s="1006"/>
      <c r="AC66" s="1006"/>
      <c r="AD66" s="1006"/>
      <c r="AE66" s="1006"/>
      <c r="AF66" s="1006"/>
      <c r="AG66" s="1006"/>
      <c r="AH66" s="1006"/>
      <c r="AI66" s="1006"/>
      <c r="AJ66" s="1006"/>
      <c r="AK66" s="1006"/>
      <c r="AL66" s="1006"/>
      <c r="AM66" s="1006"/>
      <c r="AN66" s="1006"/>
      <c r="AO66" s="1006"/>
      <c r="AP66" s="1006"/>
      <c r="AQ66" s="1006"/>
      <c r="AR66" s="1044"/>
      <c r="AS66" s="1309"/>
      <c r="AT66" s="1286" t="str">
        <f t="shared" si="7"/>
        <v xml:space="preserve"> </v>
      </c>
      <c r="AU66" s="1282">
        <f t="shared" si="6"/>
        <v>0</v>
      </c>
      <c r="AV66" s="1065"/>
    </row>
    <row r="67" spans="1:50" ht="12.75" customHeight="1">
      <c r="A67" s="1048" t="s">
        <v>569</v>
      </c>
      <c r="B67" s="1060">
        <v>8</v>
      </c>
      <c r="C67" s="1077">
        <v>1.5127314814814816E-2</v>
      </c>
      <c r="D67" s="1287">
        <v>0</v>
      </c>
      <c r="E67" s="1077" t="str">
        <f t="shared" si="4"/>
        <v xml:space="preserve"> </v>
      </c>
      <c r="F67" s="1044"/>
      <c r="G67" s="1044"/>
      <c r="H67" s="1044"/>
      <c r="I67" s="1044"/>
      <c r="J67" s="1044"/>
      <c r="K67" s="1044"/>
      <c r="L67" s="1044"/>
      <c r="M67" s="1044"/>
      <c r="N67" s="1044"/>
      <c r="O67" s="1044"/>
      <c r="P67" s="1044"/>
      <c r="Q67" s="1044"/>
      <c r="R67" s="1044"/>
      <c r="S67" s="1044"/>
      <c r="T67" s="1044"/>
      <c r="U67" s="1044"/>
      <c r="V67" s="1044"/>
      <c r="W67" s="1044"/>
      <c r="X67" s="1044"/>
      <c r="Y67" s="1044"/>
      <c r="Z67" s="1044"/>
      <c r="AA67" s="1044"/>
      <c r="AB67" s="1044"/>
      <c r="AC67" s="1044"/>
      <c r="AD67" s="1044"/>
      <c r="AE67" s="1044"/>
      <c r="AF67" s="1044"/>
      <c r="AG67" s="1044"/>
      <c r="AH67" s="1044"/>
      <c r="AI67" s="1044"/>
      <c r="AJ67" s="1044"/>
      <c r="AK67" s="1044"/>
      <c r="AL67" s="1044"/>
      <c r="AM67" s="1044"/>
      <c r="AN67" s="1044"/>
      <c r="AO67" s="1044"/>
      <c r="AP67" s="1044"/>
      <c r="AQ67" s="1044"/>
      <c r="AR67" s="1044"/>
      <c r="AS67" s="1236"/>
      <c r="AT67" s="1286" t="str">
        <f t="shared" si="7"/>
        <v xml:space="preserve"> </v>
      </c>
      <c r="AU67" s="1282">
        <f t="shared" si="6"/>
        <v>0</v>
      </c>
      <c r="AV67" s="1065"/>
    </row>
    <row r="68" spans="1:50" ht="12.75" customHeight="1">
      <c r="A68" s="1285" t="s">
        <v>1668</v>
      </c>
      <c r="B68" s="1241">
        <v>19</v>
      </c>
      <c r="C68" s="1077">
        <v>1.4502314814814815E-2</v>
      </c>
      <c r="D68" s="1287">
        <v>0</v>
      </c>
      <c r="E68" s="1077" t="str">
        <f t="shared" si="4"/>
        <v xml:space="preserve"> </v>
      </c>
      <c r="F68" s="1043"/>
      <c r="G68" s="1006"/>
      <c r="H68" s="1044"/>
      <c r="I68" s="1044"/>
      <c r="J68" s="1044"/>
      <c r="K68" s="1044"/>
      <c r="L68" s="1044"/>
      <c r="M68" s="1043"/>
      <c r="N68" s="1044"/>
      <c r="O68" s="1008"/>
      <c r="P68" s="1044"/>
      <c r="Q68" s="1043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1043"/>
      <c r="AE68" s="1043"/>
      <c r="AF68" s="1043"/>
      <c r="AG68" s="1043"/>
      <c r="AH68" s="1043"/>
      <c r="AI68" s="1043"/>
      <c r="AJ68" s="1043"/>
      <c r="AK68" s="1043"/>
      <c r="AL68" s="1043"/>
      <c r="AM68" s="1043"/>
      <c r="AN68" s="1043"/>
      <c r="AO68" s="1043"/>
      <c r="AP68" s="1043"/>
      <c r="AQ68" s="1043"/>
      <c r="AR68" s="1043"/>
      <c r="AS68" s="1240"/>
      <c r="AT68" s="1239" t="str">
        <f t="shared" si="7"/>
        <v xml:space="preserve"> </v>
      </c>
      <c r="AU68" s="1282">
        <f t="shared" si="6"/>
        <v>0</v>
      </c>
      <c r="AV68" s="1053"/>
      <c r="AW68" s="1053"/>
      <c r="AX68" s="1053"/>
    </row>
    <row r="69" spans="1:50" ht="12.75" customHeight="1">
      <c r="A69" s="1285" t="s">
        <v>1669</v>
      </c>
      <c r="B69" s="1241">
        <v>11</v>
      </c>
      <c r="C69" s="1077">
        <v>1.3530092592592594E-2</v>
      </c>
      <c r="D69" s="1287">
        <v>0</v>
      </c>
      <c r="E69" s="1077" t="str">
        <f t="shared" si="4"/>
        <v xml:space="preserve"> </v>
      </c>
      <c r="F69" s="1043"/>
      <c r="G69" s="1006"/>
      <c r="H69" s="1044"/>
      <c r="I69" s="1044"/>
      <c r="J69" s="1044"/>
      <c r="K69" s="1044"/>
      <c r="L69" s="1044"/>
      <c r="M69" s="1043"/>
      <c r="N69" s="1044"/>
      <c r="O69" s="1008"/>
      <c r="P69" s="1044"/>
      <c r="Q69" s="1043"/>
      <c r="R69" s="1043"/>
      <c r="S69" s="1043"/>
      <c r="T69" s="1043"/>
      <c r="U69" s="1043"/>
      <c r="V69" s="1043"/>
      <c r="W69" s="1043"/>
      <c r="X69" s="1043"/>
      <c r="Y69" s="1043"/>
      <c r="Z69" s="1043"/>
      <c r="AA69" s="1043"/>
      <c r="AB69" s="1043"/>
      <c r="AC69" s="1043"/>
      <c r="AD69" s="1043"/>
      <c r="AE69" s="1043"/>
      <c r="AF69" s="1043"/>
      <c r="AG69" s="1043"/>
      <c r="AH69" s="1043"/>
      <c r="AI69" s="1043"/>
      <c r="AJ69" s="1043"/>
      <c r="AK69" s="1043"/>
      <c r="AL69" s="1043"/>
      <c r="AM69" s="1043"/>
      <c r="AN69" s="1043"/>
      <c r="AO69" s="1043"/>
      <c r="AP69" s="1043"/>
      <c r="AQ69" s="1043"/>
      <c r="AR69" s="1043"/>
      <c r="AS69" s="1240"/>
      <c r="AT69" s="1239" t="str">
        <f t="shared" si="7"/>
        <v xml:space="preserve"> </v>
      </c>
      <c r="AU69" s="1282">
        <f t="shared" si="6"/>
        <v>0</v>
      </c>
      <c r="AV69" s="1053"/>
      <c r="AW69" s="1053"/>
      <c r="AX69" s="1053"/>
    </row>
    <row r="70" spans="1:50" ht="12.75" customHeight="1">
      <c r="A70" s="1048" t="s">
        <v>1201</v>
      </c>
      <c r="B70" s="1060">
        <v>7</v>
      </c>
      <c r="C70" s="1077">
        <v>1.6111111111111111E-2</v>
      </c>
      <c r="D70" s="1287">
        <v>0</v>
      </c>
      <c r="E70" s="1077" t="str">
        <f t="shared" si="4"/>
        <v xml:space="preserve"> </v>
      </c>
      <c r="F70" s="1044"/>
      <c r="G70" s="1044"/>
      <c r="H70" s="1044"/>
      <c r="I70" s="1044"/>
      <c r="J70" s="1044"/>
      <c r="K70" s="1044"/>
      <c r="L70" s="1044"/>
      <c r="M70" s="1044"/>
      <c r="N70" s="1044"/>
      <c r="O70" s="1044"/>
      <c r="P70" s="1044"/>
      <c r="Q70" s="1044"/>
      <c r="R70" s="1044"/>
      <c r="S70" s="1044"/>
      <c r="T70" s="1044"/>
      <c r="U70" s="1044"/>
      <c r="V70" s="1044"/>
      <c r="W70" s="1044"/>
      <c r="X70" s="1044"/>
      <c r="Y70" s="1044"/>
      <c r="Z70" s="1044"/>
      <c r="AA70" s="1044"/>
      <c r="AB70" s="1044"/>
      <c r="AC70" s="1044"/>
      <c r="AD70" s="1044"/>
      <c r="AE70" s="1044"/>
      <c r="AF70" s="1044"/>
      <c r="AG70" s="1044"/>
      <c r="AH70" s="1044"/>
      <c r="AI70" s="1044"/>
      <c r="AJ70" s="1044"/>
      <c r="AK70" s="1044"/>
      <c r="AL70" s="1044"/>
      <c r="AM70" s="1044"/>
      <c r="AN70" s="1044"/>
      <c r="AO70" s="1044"/>
      <c r="AP70" s="1044"/>
      <c r="AQ70" s="1044"/>
      <c r="AR70" s="1044"/>
      <c r="AS70" s="1236"/>
      <c r="AT70" s="1286" t="str">
        <f t="shared" si="7"/>
        <v xml:space="preserve"> </v>
      </c>
      <c r="AU70" s="1282">
        <f t="shared" si="6"/>
        <v>0</v>
      </c>
      <c r="AV70" s="1065"/>
    </row>
    <row r="71" spans="1:50" ht="12.75" customHeight="1">
      <c r="A71" s="1047" t="s">
        <v>950</v>
      </c>
      <c r="B71" s="1250">
        <v>7</v>
      </c>
      <c r="C71" s="1249" t="s">
        <v>514</v>
      </c>
      <c r="D71" s="1287">
        <v>0</v>
      </c>
      <c r="E71" s="1077" t="str">
        <f t="shared" si="4"/>
        <v xml:space="preserve"> </v>
      </c>
      <c r="F71" s="1043"/>
      <c r="G71" s="1043"/>
      <c r="H71" s="1043"/>
      <c r="I71" s="1043"/>
      <c r="J71" s="1248"/>
      <c r="K71" s="1248"/>
      <c r="L71" s="1080"/>
      <c r="M71" s="1080"/>
      <c r="N71" s="1080"/>
      <c r="O71" s="1008"/>
      <c r="P71" s="1008"/>
      <c r="Q71" s="1080"/>
      <c r="R71" s="1080"/>
      <c r="S71" s="1080"/>
      <c r="T71" s="1080"/>
      <c r="U71" s="1080"/>
      <c r="V71" s="1080"/>
      <c r="W71" s="1080"/>
      <c r="X71" s="1080"/>
      <c r="Y71" s="1080"/>
      <c r="Z71" s="1080"/>
      <c r="AA71" s="1080"/>
      <c r="AB71" s="1080"/>
      <c r="AC71" s="1080"/>
      <c r="AD71" s="1080"/>
      <c r="AE71" s="1080"/>
      <c r="AF71" s="1080"/>
      <c r="AG71" s="1080"/>
      <c r="AH71" s="1080"/>
      <c r="AI71" s="1080"/>
      <c r="AJ71" s="1080"/>
      <c r="AK71" s="1080"/>
      <c r="AL71" s="1080"/>
      <c r="AM71" s="1080"/>
      <c r="AN71" s="1080"/>
      <c r="AO71" s="1080"/>
      <c r="AP71" s="1080"/>
      <c r="AQ71" s="1080"/>
      <c r="AR71" s="1080"/>
      <c r="AS71" s="1247"/>
      <c r="AT71" s="1286" t="str">
        <f t="shared" si="7"/>
        <v xml:space="preserve"> </v>
      </c>
      <c r="AU71" s="1282">
        <f t="shared" si="6"/>
        <v>0</v>
      </c>
      <c r="AV71" s="1065"/>
    </row>
    <row r="72" spans="1:50" ht="12.75" customHeight="1">
      <c r="A72" s="1047" t="s">
        <v>948</v>
      </c>
      <c r="B72" s="1060">
        <v>9</v>
      </c>
      <c r="C72" s="1085" t="str">
        <f>AT72</f>
        <v xml:space="preserve"> </v>
      </c>
      <c r="D72" s="1287">
        <v>0</v>
      </c>
      <c r="E72" s="1077" t="str">
        <f t="shared" ref="E72:E103" si="8">IFERROR(AVERAGE(F72:AR72), " ")</f>
        <v xml:space="preserve"> </v>
      </c>
      <c r="F72" s="1044"/>
      <c r="G72" s="1044"/>
      <c r="H72" s="1044"/>
      <c r="I72" s="1044"/>
      <c r="J72" s="1044"/>
      <c r="K72" s="1044"/>
      <c r="L72" s="1044"/>
      <c r="M72" s="1044"/>
      <c r="N72" s="1044"/>
      <c r="O72" s="1044"/>
      <c r="P72" s="1044"/>
      <c r="Q72" s="1044"/>
      <c r="R72" s="1044"/>
      <c r="S72" s="1044"/>
      <c r="T72" s="1044"/>
      <c r="U72" s="1044"/>
      <c r="V72" s="1044"/>
      <c r="W72" s="1044"/>
      <c r="X72" s="1044"/>
      <c r="Y72" s="1044"/>
      <c r="Z72" s="1044"/>
      <c r="AA72" s="1044"/>
      <c r="AB72" s="1044"/>
      <c r="AC72" s="1044"/>
      <c r="AD72" s="1044"/>
      <c r="AE72" s="1044"/>
      <c r="AF72" s="1044"/>
      <c r="AG72" s="1044"/>
      <c r="AH72" s="1044"/>
      <c r="AI72" s="1044"/>
      <c r="AJ72" s="1044"/>
      <c r="AK72" s="1044"/>
      <c r="AL72" s="1044"/>
      <c r="AM72" s="1044"/>
      <c r="AN72" s="1044"/>
      <c r="AO72" s="1044"/>
      <c r="AP72" s="1044"/>
      <c r="AQ72" s="1044"/>
      <c r="AR72" s="1044"/>
      <c r="AS72" s="1236"/>
      <c r="AT72" s="1286" t="str">
        <f t="shared" si="7"/>
        <v xml:space="preserve"> </v>
      </c>
      <c r="AU72" s="1282">
        <f t="shared" ref="AU72:AU103" si="9">COUNTA(F72:AR72)</f>
        <v>0</v>
      </c>
      <c r="AV72" s="1065"/>
    </row>
    <row r="73" spans="1:50" ht="12.75" customHeight="1">
      <c r="A73" s="1047" t="s">
        <v>1275</v>
      </c>
      <c r="B73" s="1241">
        <v>14</v>
      </c>
      <c r="C73" s="1077" t="str">
        <f>AT73</f>
        <v xml:space="preserve"> </v>
      </c>
      <c r="D73" s="1287">
        <v>0</v>
      </c>
      <c r="E73" s="1077" t="str">
        <f t="shared" si="8"/>
        <v xml:space="preserve"> </v>
      </c>
      <c r="F73" s="1043"/>
      <c r="G73" s="1080"/>
      <c r="H73" s="1044"/>
      <c r="I73" s="1044"/>
      <c r="J73" s="1044"/>
      <c r="K73" s="1044"/>
      <c r="L73" s="1043"/>
      <c r="M73" s="1043"/>
      <c r="N73" s="1043"/>
      <c r="O73" s="1008"/>
      <c r="P73" s="1008"/>
      <c r="Q73" s="1043"/>
      <c r="R73" s="1043"/>
      <c r="S73" s="1043"/>
      <c r="T73" s="1043"/>
      <c r="U73" s="1043"/>
      <c r="V73" s="1043"/>
      <c r="W73" s="1043"/>
      <c r="X73" s="1043"/>
      <c r="Y73" s="1043"/>
      <c r="Z73" s="1043"/>
      <c r="AA73" s="1043"/>
      <c r="AB73" s="1043"/>
      <c r="AC73" s="1043"/>
      <c r="AD73" s="1043"/>
      <c r="AE73" s="1043"/>
      <c r="AF73" s="1043"/>
      <c r="AG73" s="1043"/>
      <c r="AH73" s="1043"/>
      <c r="AI73" s="1043"/>
      <c r="AJ73" s="1043"/>
      <c r="AK73" s="1043"/>
      <c r="AL73" s="1043"/>
      <c r="AM73" s="1043"/>
      <c r="AN73" s="1043"/>
      <c r="AO73" s="1043"/>
      <c r="AP73" s="1043"/>
      <c r="AQ73" s="1043"/>
      <c r="AR73" s="1008"/>
      <c r="AS73" s="1242"/>
      <c r="AT73" s="1286" t="str">
        <f t="shared" si="7"/>
        <v xml:space="preserve"> </v>
      </c>
      <c r="AU73" s="1282">
        <f t="shared" si="9"/>
        <v>0</v>
      </c>
      <c r="AV73" s="1053"/>
      <c r="AW73" s="1053"/>
      <c r="AX73" s="1053"/>
    </row>
    <row r="74" spans="1:50" ht="12.75" customHeight="1">
      <c r="A74" s="1048" t="s">
        <v>1040</v>
      </c>
      <c r="B74" s="1060">
        <v>6</v>
      </c>
      <c r="C74" s="1077">
        <v>1.5706018518518518E-2</v>
      </c>
      <c r="D74" s="1287">
        <v>0</v>
      </c>
      <c r="E74" s="1077" t="str">
        <f t="shared" si="8"/>
        <v xml:space="preserve"> </v>
      </c>
      <c r="F74" s="1043"/>
      <c r="G74" s="1080"/>
      <c r="H74" s="1044"/>
      <c r="I74" s="1044"/>
      <c r="J74" s="1044"/>
      <c r="K74" s="1044"/>
      <c r="L74" s="1043"/>
      <c r="M74" s="1043"/>
      <c r="N74" s="1043"/>
      <c r="O74" s="1008"/>
      <c r="P74" s="1008"/>
      <c r="Q74" s="1043"/>
      <c r="R74" s="1043"/>
      <c r="S74" s="1043"/>
      <c r="T74" s="1043"/>
      <c r="U74" s="1043"/>
      <c r="V74" s="1043"/>
      <c r="W74" s="1043"/>
      <c r="X74" s="1043"/>
      <c r="Y74" s="1043"/>
      <c r="Z74" s="1043"/>
      <c r="AA74" s="1043"/>
      <c r="AB74" s="1043"/>
      <c r="AC74" s="1043"/>
      <c r="AD74" s="1043"/>
      <c r="AE74" s="1043"/>
      <c r="AF74" s="1043"/>
      <c r="AG74" s="1043"/>
      <c r="AH74" s="1043"/>
      <c r="AI74" s="1043"/>
      <c r="AJ74" s="1043"/>
      <c r="AK74" s="1043"/>
      <c r="AL74" s="1043"/>
      <c r="AM74" s="1043"/>
      <c r="AN74" s="1043"/>
      <c r="AO74" s="1043"/>
      <c r="AP74" s="1043"/>
      <c r="AQ74" s="1043"/>
      <c r="AR74" s="1008"/>
      <c r="AS74" s="1242"/>
      <c r="AT74" s="1286" t="str">
        <f t="shared" si="7"/>
        <v xml:space="preserve"> </v>
      </c>
      <c r="AU74" s="1282">
        <f t="shared" si="9"/>
        <v>0</v>
      </c>
      <c r="AV74" s="1053"/>
      <c r="AW74" s="1053"/>
      <c r="AX74" s="1053"/>
    </row>
    <row r="75" spans="1:50" ht="12.75" customHeight="1">
      <c r="A75" s="1047" t="s">
        <v>1611</v>
      </c>
      <c r="B75" s="1241">
        <v>-5</v>
      </c>
      <c r="C75" s="1077">
        <v>2.7083333333333334E-2</v>
      </c>
      <c r="D75" s="1287">
        <v>0</v>
      </c>
      <c r="E75" s="1077" t="str">
        <f t="shared" si="8"/>
        <v xml:space="preserve"> </v>
      </c>
      <c r="F75" s="1043"/>
      <c r="G75" s="1006"/>
      <c r="H75" s="1044"/>
      <c r="I75" s="1044"/>
      <c r="J75" s="1044"/>
      <c r="K75" s="1044"/>
      <c r="L75" s="1044"/>
      <c r="M75" s="1044"/>
      <c r="N75" s="1044"/>
      <c r="O75" s="1008"/>
      <c r="P75" s="1044"/>
      <c r="Q75" s="1043"/>
      <c r="R75" s="1043"/>
      <c r="S75" s="1043"/>
      <c r="T75" s="1043"/>
      <c r="U75" s="1043"/>
      <c r="V75" s="1043"/>
      <c r="W75" s="1043"/>
      <c r="X75" s="1043"/>
      <c r="Y75" s="1043"/>
      <c r="Z75" s="1043"/>
      <c r="AA75" s="1043"/>
      <c r="AB75" s="1043"/>
      <c r="AC75" s="1043"/>
      <c r="AD75" s="1043"/>
      <c r="AE75" s="1043"/>
      <c r="AF75" s="1043"/>
      <c r="AG75" s="1043"/>
      <c r="AH75" s="1043"/>
      <c r="AI75" s="1043"/>
      <c r="AJ75" s="1043"/>
      <c r="AK75" s="1043"/>
      <c r="AL75" s="1043"/>
      <c r="AM75" s="1043"/>
      <c r="AN75" s="1043"/>
      <c r="AO75" s="1043"/>
      <c r="AP75" s="1043"/>
      <c r="AQ75" s="1043"/>
      <c r="AR75" s="1043"/>
      <c r="AS75" s="1240"/>
      <c r="AT75" s="1239" t="str">
        <f t="shared" si="7"/>
        <v xml:space="preserve"> </v>
      </c>
      <c r="AU75" s="1282">
        <f t="shared" si="9"/>
        <v>0</v>
      </c>
      <c r="AV75" s="1053"/>
      <c r="AW75" s="1053"/>
      <c r="AX75" s="1053"/>
    </row>
    <row r="76" spans="1:50" ht="12.75" customHeight="1">
      <c r="A76" s="1048" t="s">
        <v>259</v>
      </c>
      <c r="B76" s="1060">
        <v>3</v>
      </c>
      <c r="C76" s="1077">
        <v>1.9351851851851853E-2</v>
      </c>
      <c r="D76" s="1287">
        <v>1</v>
      </c>
      <c r="E76" s="1077" t="str">
        <f t="shared" si="8"/>
        <v xml:space="preserve"> </v>
      </c>
      <c r="F76" s="1044"/>
      <c r="G76" s="1044"/>
      <c r="H76" s="1044"/>
      <c r="I76" s="1044"/>
      <c r="J76" s="1044"/>
      <c r="K76" s="1044"/>
      <c r="L76" s="1044"/>
      <c r="M76" s="1044"/>
      <c r="N76" s="1044"/>
      <c r="O76" s="1044"/>
      <c r="P76" s="1044"/>
      <c r="Q76" s="1044"/>
      <c r="R76" s="1044"/>
      <c r="S76" s="1044"/>
      <c r="T76" s="1044"/>
      <c r="U76" s="1044"/>
      <c r="V76" s="1044"/>
      <c r="W76" s="1044"/>
      <c r="X76" s="1044"/>
      <c r="Y76" s="1044"/>
      <c r="Z76" s="1044"/>
      <c r="AA76" s="1044"/>
      <c r="AB76" s="1044"/>
      <c r="AC76" s="1044"/>
      <c r="AD76" s="1044"/>
      <c r="AE76" s="1044"/>
      <c r="AF76" s="1044"/>
      <c r="AG76" s="1044"/>
      <c r="AH76" s="1044"/>
      <c r="AI76" s="1044"/>
      <c r="AJ76" s="1044"/>
      <c r="AK76" s="1044"/>
      <c r="AL76" s="1044"/>
      <c r="AM76" s="1044"/>
      <c r="AN76" s="1044"/>
      <c r="AO76" s="1044"/>
      <c r="AP76" s="1044"/>
      <c r="AQ76" s="1044"/>
      <c r="AR76" s="1044"/>
      <c r="AS76" s="1236"/>
      <c r="AT76" s="1286" t="str">
        <f t="shared" si="7"/>
        <v xml:space="preserve"> </v>
      </c>
      <c r="AU76" s="1282">
        <f t="shared" si="9"/>
        <v>0</v>
      </c>
      <c r="AV76" s="1065"/>
    </row>
    <row r="77" spans="1:50" ht="12.75" customHeight="1">
      <c r="A77" s="1048" t="s">
        <v>260</v>
      </c>
      <c r="B77" s="1060">
        <v>8</v>
      </c>
      <c r="C77" s="1077" t="s">
        <v>514</v>
      </c>
      <c r="D77" s="1287">
        <v>0</v>
      </c>
      <c r="E77" s="1077" t="str">
        <f t="shared" si="8"/>
        <v xml:space="preserve"> </v>
      </c>
      <c r="F77" s="1044"/>
      <c r="G77" s="1044"/>
      <c r="H77" s="1044"/>
      <c r="I77" s="1044"/>
      <c r="J77" s="1044"/>
      <c r="K77" s="1044"/>
      <c r="L77" s="1044"/>
      <c r="M77" s="1044"/>
      <c r="N77" s="1044"/>
      <c r="O77" s="1044"/>
      <c r="P77" s="1044"/>
      <c r="Q77" s="1044"/>
      <c r="R77" s="1044"/>
      <c r="S77" s="1044"/>
      <c r="T77" s="1044"/>
      <c r="U77" s="1044"/>
      <c r="V77" s="1044"/>
      <c r="W77" s="1044"/>
      <c r="X77" s="1044"/>
      <c r="Y77" s="1044"/>
      <c r="Z77" s="1044"/>
      <c r="AA77" s="1044"/>
      <c r="AB77" s="1044"/>
      <c r="AC77" s="1044"/>
      <c r="AD77" s="1044"/>
      <c r="AE77" s="1044"/>
      <c r="AF77" s="1044"/>
      <c r="AG77" s="1044"/>
      <c r="AH77" s="1044"/>
      <c r="AI77" s="1044"/>
      <c r="AJ77" s="1044"/>
      <c r="AK77" s="1044"/>
      <c r="AL77" s="1044"/>
      <c r="AM77" s="1044"/>
      <c r="AN77" s="1044"/>
      <c r="AO77" s="1044"/>
      <c r="AP77" s="1044"/>
      <c r="AQ77" s="1044"/>
      <c r="AR77" s="1044"/>
      <c r="AS77" s="1236"/>
      <c r="AT77" s="1286" t="str">
        <f t="shared" si="7"/>
        <v xml:space="preserve"> </v>
      </c>
      <c r="AU77" s="1282">
        <f t="shared" si="9"/>
        <v>0</v>
      </c>
      <c r="AV77" s="1065"/>
      <c r="AX77" s="1053"/>
    </row>
    <row r="78" spans="1:50" ht="12.75" customHeight="1">
      <c r="A78" s="1048" t="s">
        <v>783</v>
      </c>
      <c r="B78" s="1060">
        <v>10</v>
      </c>
      <c r="C78" s="1077">
        <v>1.4328703703703703E-2</v>
      </c>
      <c r="D78" s="1287">
        <v>0</v>
      </c>
      <c r="E78" s="1077" t="str">
        <f t="shared" si="8"/>
        <v xml:space="preserve"> </v>
      </c>
      <c r="F78" s="1044"/>
      <c r="G78" s="1044"/>
      <c r="H78" s="1044"/>
      <c r="I78" s="1044"/>
      <c r="J78" s="1044"/>
      <c r="K78" s="1044"/>
      <c r="L78" s="1044"/>
      <c r="M78" s="1044"/>
      <c r="N78" s="1044"/>
      <c r="O78" s="1044"/>
      <c r="P78" s="1044"/>
      <c r="Q78" s="1044"/>
      <c r="R78" s="1044"/>
      <c r="S78" s="1044"/>
      <c r="T78" s="1044"/>
      <c r="U78" s="1044"/>
      <c r="V78" s="1044"/>
      <c r="W78" s="1044"/>
      <c r="X78" s="1044"/>
      <c r="Y78" s="1044"/>
      <c r="Z78" s="1044"/>
      <c r="AA78" s="1044"/>
      <c r="AB78" s="1044"/>
      <c r="AC78" s="1044"/>
      <c r="AD78" s="1044"/>
      <c r="AE78" s="1044"/>
      <c r="AF78" s="1044"/>
      <c r="AG78" s="1044"/>
      <c r="AH78" s="1044"/>
      <c r="AI78" s="1044"/>
      <c r="AJ78" s="1044"/>
      <c r="AK78" s="1044"/>
      <c r="AL78" s="1044"/>
      <c r="AM78" s="1044"/>
      <c r="AN78" s="1044"/>
      <c r="AO78" s="1044"/>
      <c r="AP78" s="1044"/>
      <c r="AQ78" s="1044"/>
      <c r="AR78" s="1044"/>
      <c r="AS78" s="1236"/>
      <c r="AT78" s="1286" t="str">
        <f t="shared" si="7"/>
        <v xml:space="preserve"> </v>
      </c>
      <c r="AU78" s="1282">
        <f t="shared" si="9"/>
        <v>0</v>
      </c>
      <c r="AV78" s="1065"/>
      <c r="AX78" s="1053"/>
    </row>
    <row r="79" spans="1:50" ht="12.75" customHeight="1">
      <c r="A79" s="1048" t="s">
        <v>1276</v>
      </c>
      <c r="B79" s="1060">
        <f>IFERROR(MINUTE(B$5)-MINUTE(C79)," ")</f>
        <v>9</v>
      </c>
      <c r="C79" s="1077">
        <v>1.462962962962963E-2</v>
      </c>
      <c r="D79" s="1287">
        <v>0</v>
      </c>
      <c r="E79" s="1077" t="str">
        <f t="shared" si="8"/>
        <v xml:space="preserve"> </v>
      </c>
      <c r="F79" s="1008"/>
      <c r="G79" s="1044"/>
      <c r="H79" s="1044"/>
      <c r="I79" s="1044"/>
      <c r="J79" s="1044"/>
      <c r="K79" s="1044"/>
      <c r="L79" s="1044"/>
      <c r="M79" s="1044"/>
      <c r="N79" s="1044"/>
      <c r="O79" s="1044"/>
      <c r="P79" s="1044"/>
      <c r="Q79" s="1044"/>
      <c r="R79" s="1044"/>
      <c r="S79" s="1044"/>
      <c r="T79" s="1044"/>
      <c r="U79" s="1044"/>
      <c r="V79" s="1044"/>
      <c r="W79" s="1044"/>
      <c r="X79" s="1044"/>
      <c r="Y79" s="1044"/>
      <c r="Z79" s="1044"/>
      <c r="AA79" s="1044"/>
      <c r="AB79" s="1044"/>
      <c r="AC79" s="1044"/>
      <c r="AD79" s="1044"/>
      <c r="AE79" s="1044"/>
      <c r="AF79" s="1044"/>
      <c r="AG79" s="1044"/>
      <c r="AH79" s="1044"/>
      <c r="AI79" s="1044"/>
      <c r="AJ79" s="1044"/>
      <c r="AK79" s="1044"/>
      <c r="AL79" s="1044"/>
      <c r="AM79" s="1044"/>
      <c r="AN79" s="1044"/>
      <c r="AO79" s="1044"/>
      <c r="AP79" s="1044"/>
      <c r="AQ79" s="1044"/>
      <c r="AR79" s="1044"/>
      <c r="AS79" s="1236"/>
      <c r="AT79" s="1286" t="str">
        <f t="shared" si="7"/>
        <v xml:space="preserve"> </v>
      </c>
      <c r="AU79" s="1282">
        <f t="shared" si="9"/>
        <v>0</v>
      </c>
      <c r="AV79" s="1065"/>
      <c r="AX79" s="1053"/>
    </row>
    <row r="80" spans="1:50" ht="12.75" customHeight="1">
      <c r="A80" s="1047" t="s">
        <v>1041</v>
      </c>
      <c r="B80" s="1060">
        <f>IFERROR(MINUTE(B$5)-MINUTE(C80)," ")</f>
        <v>4</v>
      </c>
      <c r="C80" s="1077">
        <v>1.8084490740740741E-2</v>
      </c>
      <c r="D80" s="1287">
        <v>0</v>
      </c>
      <c r="E80" s="1077" t="str">
        <f t="shared" si="8"/>
        <v xml:space="preserve"> </v>
      </c>
      <c r="F80" s="1044"/>
      <c r="G80" s="1044"/>
      <c r="H80" s="1044"/>
      <c r="I80" s="1044"/>
      <c r="J80" s="1044"/>
      <c r="K80" s="1044"/>
      <c r="L80" s="1044"/>
      <c r="M80" s="1044"/>
      <c r="N80" s="1044"/>
      <c r="O80" s="1044"/>
      <c r="P80" s="1044"/>
      <c r="Q80" s="1044"/>
      <c r="R80" s="1044"/>
      <c r="S80" s="1044"/>
      <c r="T80" s="1044"/>
      <c r="U80" s="1044"/>
      <c r="V80" s="1044"/>
      <c r="W80" s="1044"/>
      <c r="X80" s="1044"/>
      <c r="Y80" s="1044"/>
      <c r="Z80" s="1044"/>
      <c r="AA80" s="1044"/>
      <c r="AB80" s="1044"/>
      <c r="AC80" s="1044"/>
      <c r="AD80" s="1044"/>
      <c r="AE80" s="1044"/>
      <c r="AF80" s="1044"/>
      <c r="AG80" s="1044"/>
      <c r="AH80" s="1044"/>
      <c r="AI80" s="1044"/>
      <c r="AJ80" s="1044"/>
      <c r="AK80" s="1044"/>
      <c r="AL80" s="1044"/>
      <c r="AM80" s="1044"/>
      <c r="AN80" s="1044"/>
      <c r="AO80" s="1044"/>
      <c r="AP80" s="1044"/>
      <c r="AQ80" s="1044"/>
      <c r="AR80" s="1044"/>
      <c r="AS80" s="1236"/>
      <c r="AT80" s="1286" t="str">
        <f t="shared" si="7"/>
        <v xml:space="preserve"> </v>
      </c>
      <c r="AU80" s="1282">
        <f t="shared" si="9"/>
        <v>0</v>
      </c>
      <c r="AV80" s="1065"/>
    </row>
    <row r="81" spans="1:50" ht="12.75" customHeight="1">
      <c r="A81" s="1048" t="s">
        <v>784</v>
      </c>
      <c r="B81" s="1060">
        <v>7</v>
      </c>
      <c r="C81" s="1077" t="s">
        <v>514</v>
      </c>
      <c r="D81" s="1287">
        <v>0</v>
      </c>
      <c r="E81" s="1077" t="str">
        <f t="shared" si="8"/>
        <v xml:space="preserve"> </v>
      </c>
      <c r="F81" s="1044"/>
      <c r="G81" s="1044"/>
      <c r="H81" s="1044"/>
      <c r="I81" s="1044"/>
      <c r="J81" s="1044"/>
      <c r="K81" s="1044"/>
      <c r="L81" s="1044"/>
      <c r="M81" s="1044"/>
      <c r="N81" s="1044"/>
      <c r="O81" s="1044"/>
      <c r="P81" s="1044"/>
      <c r="Q81" s="1044"/>
      <c r="R81" s="1044"/>
      <c r="S81" s="1044"/>
      <c r="T81" s="1044"/>
      <c r="U81" s="1044"/>
      <c r="V81" s="1044"/>
      <c r="W81" s="1044"/>
      <c r="X81" s="1044"/>
      <c r="Y81" s="1044"/>
      <c r="Z81" s="1044"/>
      <c r="AA81" s="1044"/>
      <c r="AB81" s="1044"/>
      <c r="AC81" s="1044"/>
      <c r="AD81" s="1044"/>
      <c r="AE81" s="1044"/>
      <c r="AF81" s="1044"/>
      <c r="AG81" s="1044"/>
      <c r="AH81" s="1044"/>
      <c r="AI81" s="1044"/>
      <c r="AJ81" s="1044"/>
      <c r="AK81" s="1044"/>
      <c r="AL81" s="1044"/>
      <c r="AM81" s="1044"/>
      <c r="AN81" s="1044"/>
      <c r="AO81" s="1044"/>
      <c r="AP81" s="1044"/>
      <c r="AQ81" s="1044"/>
      <c r="AR81" s="1044"/>
      <c r="AS81" s="1236"/>
      <c r="AT81" s="1286" t="str">
        <f t="shared" si="7"/>
        <v xml:space="preserve"> </v>
      </c>
      <c r="AU81" s="1282">
        <f t="shared" si="9"/>
        <v>0</v>
      </c>
      <c r="AV81" s="1065"/>
    </row>
    <row r="82" spans="1:50" ht="12.75" customHeight="1">
      <c r="A82" s="1048" t="s">
        <v>542</v>
      </c>
      <c r="B82" s="1060">
        <v>5</v>
      </c>
      <c r="C82" s="1077">
        <v>1.7708333333333333E-2</v>
      </c>
      <c r="D82" s="1287">
        <v>0</v>
      </c>
      <c r="E82" s="1077" t="str">
        <f t="shared" si="8"/>
        <v xml:space="preserve"> </v>
      </c>
      <c r="F82" s="1044"/>
      <c r="G82" s="1044"/>
      <c r="H82" s="1044"/>
      <c r="I82" s="1044"/>
      <c r="J82" s="1044"/>
      <c r="K82" s="1044"/>
      <c r="L82" s="1044"/>
      <c r="M82" s="1044"/>
      <c r="N82" s="1044"/>
      <c r="O82" s="1044"/>
      <c r="P82" s="1044"/>
      <c r="Q82" s="1044"/>
      <c r="R82" s="1044"/>
      <c r="S82" s="1044"/>
      <c r="T82" s="1044"/>
      <c r="U82" s="1044"/>
      <c r="V82" s="1044"/>
      <c r="W82" s="1044"/>
      <c r="X82" s="1044"/>
      <c r="Y82" s="1044"/>
      <c r="Z82" s="1044"/>
      <c r="AA82" s="1044"/>
      <c r="AB82" s="1044"/>
      <c r="AC82" s="1044"/>
      <c r="AD82" s="1044"/>
      <c r="AE82" s="1044"/>
      <c r="AF82" s="1044"/>
      <c r="AG82" s="1044"/>
      <c r="AH82" s="1044"/>
      <c r="AI82" s="1044"/>
      <c r="AJ82" s="1044"/>
      <c r="AK82" s="1044"/>
      <c r="AL82" s="1044"/>
      <c r="AM82" s="1044"/>
      <c r="AN82" s="1044"/>
      <c r="AO82" s="1044"/>
      <c r="AP82" s="1044"/>
      <c r="AQ82" s="1044"/>
      <c r="AR82" s="1044"/>
      <c r="AS82" s="1309"/>
      <c r="AT82" s="1286" t="str">
        <f t="shared" si="7"/>
        <v xml:space="preserve"> </v>
      </c>
      <c r="AU82" s="1282">
        <f t="shared" si="9"/>
        <v>0</v>
      </c>
      <c r="AV82" s="1065"/>
      <c r="AX82" s="1053"/>
    </row>
    <row r="83" spans="1:50" ht="12.75" customHeight="1">
      <c r="A83" s="1047" t="s">
        <v>1662</v>
      </c>
      <c r="B83" s="1241">
        <v>0</v>
      </c>
      <c r="C83" s="1077">
        <v>2.0983796296296296E-2</v>
      </c>
      <c r="D83" s="1287">
        <v>0</v>
      </c>
      <c r="E83" s="1077" t="str">
        <f t="shared" si="8"/>
        <v xml:space="preserve"> </v>
      </c>
      <c r="F83" s="1043"/>
      <c r="G83" s="1006"/>
      <c r="H83" s="1044"/>
      <c r="I83" s="1044"/>
      <c r="J83" s="1044"/>
      <c r="K83" s="1044"/>
      <c r="L83" s="1044"/>
      <c r="M83" s="1043"/>
      <c r="N83" s="1044"/>
      <c r="O83" s="1044"/>
      <c r="P83" s="1044"/>
      <c r="Q83" s="1043"/>
      <c r="R83" s="1043"/>
      <c r="S83" s="1043"/>
      <c r="T83" s="1043"/>
      <c r="U83" s="1043"/>
      <c r="V83" s="1043"/>
      <c r="W83" s="1043"/>
      <c r="X83" s="1043"/>
      <c r="Y83" s="1043"/>
      <c r="Z83" s="1043"/>
      <c r="AA83" s="1043"/>
      <c r="AB83" s="1043"/>
      <c r="AC83" s="1043"/>
      <c r="AD83" s="1043"/>
      <c r="AE83" s="1043"/>
      <c r="AF83" s="1043"/>
      <c r="AG83" s="1043"/>
      <c r="AH83" s="1043"/>
      <c r="AI83" s="1043"/>
      <c r="AJ83" s="1043"/>
      <c r="AK83" s="1043"/>
      <c r="AL83" s="1043"/>
      <c r="AM83" s="1043"/>
      <c r="AN83" s="1043"/>
      <c r="AO83" s="1043"/>
      <c r="AP83" s="1043"/>
      <c r="AQ83" s="1043"/>
      <c r="AR83" s="1043"/>
      <c r="AS83" s="1240"/>
      <c r="AT83" s="1239" t="str">
        <f t="shared" si="7"/>
        <v xml:space="preserve"> </v>
      </c>
      <c r="AU83" s="1282">
        <f t="shared" si="9"/>
        <v>0</v>
      </c>
      <c r="AV83" s="1053"/>
      <c r="AW83" s="1053"/>
      <c r="AX83" s="1053"/>
    </row>
    <row r="84" spans="1:50" ht="12.75" customHeight="1">
      <c r="A84" s="1048" t="s">
        <v>785</v>
      </c>
      <c r="B84" s="1060">
        <v>10</v>
      </c>
      <c r="C84" s="1077">
        <v>1.3854166666666666E-2</v>
      </c>
      <c r="D84" s="1287">
        <v>0</v>
      </c>
      <c r="E84" s="1077" t="str">
        <f t="shared" si="8"/>
        <v xml:space="preserve"> </v>
      </c>
      <c r="F84" s="1044"/>
      <c r="G84" s="1044"/>
      <c r="H84" s="1044"/>
      <c r="I84" s="1044"/>
      <c r="J84" s="1044"/>
      <c r="K84" s="1044"/>
      <c r="L84" s="1044"/>
      <c r="M84" s="1044"/>
      <c r="N84" s="1044"/>
      <c r="O84" s="1044"/>
      <c r="P84" s="1044"/>
      <c r="Q84" s="1044"/>
      <c r="R84" s="1044"/>
      <c r="S84" s="1044"/>
      <c r="T84" s="1044"/>
      <c r="U84" s="1044"/>
      <c r="V84" s="1044"/>
      <c r="W84" s="1044"/>
      <c r="X84" s="1044"/>
      <c r="Y84" s="1044"/>
      <c r="Z84" s="1044"/>
      <c r="AA84" s="1044"/>
      <c r="AB84" s="1044"/>
      <c r="AC84" s="1044"/>
      <c r="AD84" s="1044"/>
      <c r="AE84" s="1044"/>
      <c r="AF84" s="1044"/>
      <c r="AG84" s="1044"/>
      <c r="AH84" s="1044"/>
      <c r="AI84" s="1044"/>
      <c r="AJ84" s="1044"/>
      <c r="AK84" s="1044"/>
      <c r="AL84" s="1044"/>
      <c r="AM84" s="1044"/>
      <c r="AN84" s="1044"/>
      <c r="AO84" s="1044"/>
      <c r="AP84" s="1044"/>
      <c r="AQ84" s="1044"/>
      <c r="AR84" s="1044"/>
      <c r="AS84" s="1309"/>
      <c r="AT84" s="1286" t="str">
        <f t="shared" si="7"/>
        <v xml:space="preserve"> </v>
      </c>
      <c r="AU84" s="1282">
        <f t="shared" si="9"/>
        <v>0</v>
      </c>
      <c r="AV84" s="1065"/>
      <c r="AX84" s="1053"/>
    </row>
    <row r="85" spans="1:50" ht="12.75" customHeight="1">
      <c r="A85" s="1048" t="s">
        <v>1612</v>
      </c>
      <c r="B85" s="1060"/>
      <c r="C85" s="1077"/>
      <c r="D85" s="1287">
        <v>0</v>
      </c>
      <c r="E85" s="1077" t="str">
        <f t="shared" si="8"/>
        <v xml:space="preserve"> </v>
      </c>
      <c r="F85" s="1044"/>
      <c r="G85" s="1044"/>
      <c r="H85" s="1044"/>
      <c r="I85" s="1044"/>
      <c r="J85" s="1044"/>
      <c r="K85" s="1044"/>
      <c r="L85" s="1044"/>
      <c r="M85" s="1044"/>
      <c r="N85" s="1044"/>
      <c r="O85" s="1044"/>
      <c r="P85" s="1044"/>
      <c r="Q85" s="1044"/>
      <c r="R85" s="1044"/>
      <c r="S85" s="1044"/>
      <c r="T85" s="1044"/>
      <c r="U85" s="1044"/>
      <c r="V85" s="1044"/>
      <c r="W85" s="1044"/>
      <c r="X85" s="1044"/>
      <c r="Y85" s="1044"/>
      <c r="Z85" s="1044"/>
      <c r="AA85" s="1044"/>
      <c r="AB85" s="1044"/>
      <c r="AC85" s="1044"/>
      <c r="AD85" s="1044"/>
      <c r="AE85" s="1044"/>
      <c r="AF85" s="1044"/>
      <c r="AG85" s="1044"/>
      <c r="AH85" s="1044"/>
      <c r="AI85" s="1044"/>
      <c r="AJ85" s="1044"/>
      <c r="AK85" s="1044"/>
      <c r="AL85" s="1044"/>
      <c r="AM85" s="1044"/>
      <c r="AN85" s="1044"/>
      <c r="AO85" s="1044"/>
      <c r="AP85" s="1044"/>
      <c r="AQ85" s="1044"/>
      <c r="AR85" s="1044"/>
      <c r="AS85" s="1309"/>
      <c r="AT85" s="1286" t="str">
        <f t="shared" ref="AT85:AT116" si="10">IF(MIN(F85:AR85)=0," ",MIN(F85:AR85))</f>
        <v xml:space="preserve"> </v>
      </c>
      <c r="AU85" s="1282">
        <f t="shared" si="9"/>
        <v>0</v>
      </c>
      <c r="AV85" s="1065"/>
      <c r="AX85" s="1053"/>
    </row>
    <row r="86" spans="1:50" ht="12.75" customHeight="1">
      <c r="A86" s="1048" t="s">
        <v>1206</v>
      </c>
      <c r="B86" s="1060">
        <f>IFERROR(MINUTE(B$5)-MINUTE(C86)," ")</f>
        <v>10</v>
      </c>
      <c r="C86" s="1077">
        <v>1.4178240740740741E-2</v>
      </c>
      <c r="D86" s="1287">
        <v>0</v>
      </c>
      <c r="E86" s="1077" t="str">
        <f t="shared" si="8"/>
        <v xml:space="preserve"> </v>
      </c>
      <c r="F86" s="1044"/>
      <c r="G86" s="1044"/>
      <c r="H86" s="1044"/>
      <c r="I86" s="1044"/>
      <c r="J86" s="1044"/>
      <c r="K86" s="1044"/>
      <c r="L86" s="1044"/>
      <c r="M86" s="1044"/>
      <c r="N86" s="1044"/>
      <c r="O86" s="1044"/>
      <c r="P86" s="1044"/>
      <c r="Q86" s="1044"/>
      <c r="R86" s="1044"/>
      <c r="S86" s="1044"/>
      <c r="T86" s="1044"/>
      <c r="U86" s="1044"/>
      <c r="V86" s="1044"/>
      <c r="W86" s="1044"/>
      <c r="X86" s="1044"/>
      <c r="Y86" s="1044"/>
      <c r="Z86" s="1044"/>
      <c r="AA86" s="1044"/>
      <c r="AB86" s="1044"/>
      <c r="AC86" s="1044"/>
      <c r="AD86" s="1044"/>
      <c r="AE86" s="1044"/>
      <c r="AF86" s="1044"/>
      <c r="AG86" s="1044"/>
      <c r="AH86" s="1044"/>
      <c r="AI86" s="1044"/>
      <c r="AJ86" s="1044"/>
      <c r="AK86" s="1044"/>
      <c r="AL86" s="1044"/>
      <c r="AM86" s="1044"/>
      <c r="AN86" s="1044"/>
      <c r="AO86" s="1044"/>
      <c r="AP86" s="1044"/>
      <c r="AQ86" s="1044"/>
      <c r="AR86" s="1044"/>
      <c r="AS86" s="1236"/>
      <c r="AT86" s="1286" t="str">
        <f t="shared" si="10"/>
        <v xml:space="preserve"> </v>
      </c>
      <c r="AU86" s="1282">
        <f t="shared" si="9"/>
        <v>0</v>
      </c>
      <c r="AV86" s="1065"/>
      <c r="AX86" s="1053"/>
    </row>
    <row r="87" spans="1:50" ht="12.75" customHeight="1">
      <c r="A87" s="1047" t="s">
        <v>1664</v>
      </c>
      <c r="B87" s="1241">
        <v>5</v>
      </c>
      <c r="C87" s="1077">
        <v>1.7789351851851851E-2</v>
      </c>
      <c r="D87" s="1287">
        <v>0</v>
      </c>
      <c r="E87" s="1077" t="str">
        <f t="shared" si="8"/>
        <v xml:space="preserve"> </v>
      </c>
      <c r="F87" s="1043"/>
      <c r="G87" s="1006"/>
      <c r="H87" s="1044"/>
      <c r="I87" s="1044"/>
      <c r="J87" s="1044"/>
      <c r="K87" s="1044"/>
      <c r="L87" s="1044"/>
      <c r="M87" s="1043"/>
      <c r="N87" s="1044"/>
      <c r="O87" s="1008"/>
      <c r="P87" s="1044"/>
      <c r="Q87" s="1043"/>
      <c r="R87" s="1043"/>
      <c r="S87" s="1043"/>
      <c r="T87" s="1043"/>
      <c r="U87" s="1043"/>
      <c r="V87" s="1043"/>
      <c r="W87" s="1043"/>
      <c r="X87" s="1043"/>
      <c r="Y87" s="1043"/>
      <c r="Z87" s="1043"/>
      <c r="AA87" s="1043"/>
      <c r="AB87" s="1043"/>
      <c r="AC87" s="1043"/>
      <c r="AD87" s="1043"/>
      <c r="AE87" s="1043"/>
      <c r="AF87" s="1043"/>
      <c r="AG87" s="1043"/>
      <c r="AH87" s="1043"/>
      <c r="AI87" s="1043"/>
      <c r="AJ87" s="1043"/>
      <c r="AK87" s="1043"/>
      <c r="AL87" s="1043"/>
      <c r="AM87" s="1043"/>
      <c r="AN87" s="1043"/>
      <c r="AO87" s="1043"/>
      <c r="AP87" s="1043"/>
      <c r="AQ87" s="1043"/>
      <c r="AR87" s="1043"/>
      <c r="AS87" s="1240"/>
      <c r="AT87" s="1239" t="str">
        <f t="shared" si="10"/>
        <v xml:space="preserve"> </v>
      </c>
      <c r="AU87" s="1282">
        <f t="shared" si="9"/>
        <v>0</v>
      </c>
      <c r="AV87" s="1053"/>
      <c r="AW87" s="1053"/>
      <c r="AX87" s="1053"/>
    </row>
    <row r="88" spans="1:50" ht="12.75" customHeight="1">
      <c r="A88" s="1047" t="s">
        <v>1568</v>
      </c>
      <c r="B88" s="1241">
        <v>4</v>
      </c>
      <c r="C88" s="1077">
        <v>1.7962962962962962E-2</v>
      </c>
      <c r="D88" s="1287">
        <v>0</v>
      </c>
      <c r="E88" s="1077" t="str">
        <f t="shared" si="8"/>
        <v xml:space="preserve"> </v>
      </c>
      <c r="F88" s="1044"/>
      <c r="G88" s="1044"/>
      <c r="H88" s="1044"/>
      <c r="I88" s="1044"/>
      <c r="J88" s="1044"/>
      <c r="K88" s="1044"/>
      <c r="L88" s="1044"/>
      <c r="M88" s="1043"/>
      <c r="N88" s="1044"/>
      <c r="O88" s="1044"/>
      <c r="P88" s="1044"/>
      <c r="Q88" s="1043"/>
      <c r="R88" s="1043"/>
      <c r="S88" s="1043"/>
      <c r="T88" s="1043"/>
      <c r="U88" s="1043"/>
      <c r="V88" s="1043"/>
      <c r="W88" s="1043"/>
      <c r="X88" s="1043"/>
      <c r="Y88" s="1043"/>
      <c r="Z88" s="1043"/>
      <c r="AA88" s="1043"/>
      <c r="AB88" s="1043"/>
      <c r="AC88" s="1043"/>
      <c r="AD88" s="1043"/>
      <c r="AE88" s="1043"/>
      <c r="AF88" s="1043"/>
      <c r="AG88" s="1043"/>
      <c r="AH88" s="1043"/>
      <c r="AI88" s="1043"/>
      <c r="AJ88" s="1043"/>
      <c r="AK88" s="1043"/>
      <c r="AL88" s="1043"/>
      <c r="AM88" s="1043"/>
      <c r="AN88" s="1043"/>
      <c r="AO88" s="1043"/>
      <c r="AP88" s="1043"/>
      <c r="AQ88" s="1043"/>
      <c r="AR88" s="1044"/>
      <c r="AS88" s="1242"/>
      <c r="AT88" s="1006" t="str">
        <f t="shared" si="10"/>
        <v xml:space="preserve"> </v>
      </c>
      <c r="AU88" s="1282">
        <f t="shared" si="9"/>
        <v>0</v>
      </c>
      <c r="AV88" s="1053"/>
      <c r="AW88" s="1053"/>
      <c r="AX88" s="1053"/>
    </row>
    <row r="89" spans="1:50" ht="12.75" customHeight="1">
      <c r="A89" s="1047" t="s">
        <v>1622</v>
      </c>
      <c r="B89" s="1060">
        <v>4</v>
      </c>
      <c r="C89" s="1077">
        <v>1.8206018518518517E-2</v>
      </c>
      <c r="D89" s="1287">
        <v>0</v>
      </c>
      <c r="E89" s="1077" t="str">
        <f t="shared" si="8"/>
        <v xml:space="preserve"> </v>
      </c>
      <c r="F89" s="1043"/>
      <c r="G89" s="1006"/>
      <c r="H89" s="1044"/>
      <c r="I89" s="1044"/>
      <c r="J89" s="1044"/>
      <c r="K89" s="1044"/>
      <c r="L89" s="1044"/>
      <c r="M89" s="1043"/>
      <c r="N89" s="1044"/>
      <c r="O89" s="1008"/>
      <c r="P89" s="1044"/>
      <c r="Q89" s="1043"/>
      <c r="R89" s="1043"/>
      <c r="S89" s="1043"/>
      <c r="T89" s="1043"/>
      <c r="U89" s="1043"/>
      <c r="V89" s="1043"/>
      <c r="W89" s="1043"/>
      <c r="X89" s="1043"/>
      <c r="Y89" s="1043"/>
      <c r="Z89" s="1043"/>
      <c r="AA89" s="1043"/>
      <c r="AB89" s="1043"/>
      <c r="AC89" s="1043"/>
      <c r="AD89" s="1043"/>
      <c r="AE89" s="1043"/>
      <c r="AF89" s="1043"/>
      <c r="AG89" s="1043"/>
      <c r="AH89" s="1043"/>
      <c r="AI89" s="1043"/>
      <c r="AJ89" s="1043"/>
      <c r="AK89" s="1043"/>
      <c r="AL89" s="1043"/>
      <c r="AM89" s="1043"/>
      <c r="AN89" s="1043"/>
      <c r="AO89" s="1043"/>
      <c r="AP89" s="1043"/>
      <c r="AQ89" s="1043"/>
      <c r="AR89" s="1043"/>
      <c r="AS89" s="1240"/>
      <c r="AT89" s="1239" t="str">
        <f t="shared" si="10"/>
        <v xml:space="preserve"> </v>
      </c>
      <c r="AU89" s="1282">
        <f t="shared" si="9"/>
        <v>0</v>
      </c>
      <c r="AV89" s="1053"/>
      <c r="AW89" s="1053"/>
      <c r="AX89" s="1053"/>
    </row>
    <row r="90" spans="1:50" ht="12.75" customHeight="1">
      <c r="A90" s="1047" t="s">
        <v>1659</v>
      </c>
      <c r="B90" s="1241">
        <v>13</v>
      </c>
      <c r="C90" s="1077">
        <v>1.2152777777777778E-2</v>
      </c>
      <c r="D90" s="1287">
        <v>0</v>
      </c>
      <c r="E90" s="1077" t="str">
        <f t="shared" si="8"/>
        <v xml:space="preserve"> </v>
      </c>
      <c r="F90" s="1043"/>
      <c r="G90" s="1006"/>
      <c r="H90" s="1044"/>
      <c r="I90" s="1044"/>
      <c r="J90" s="1044"/>
      <c r="K90" s="1044"/>
      <c r="L90" s="1044"/>
      <c r="M90" s="1043"/>
      <c r="N90" s="1044"/>
      <c r="O90" s="1008"/>
      <c r="P90" s="1044"/>
      <c r="Q90" s="1043"/>
      <c r="R90" s="1043"/>
      <c r="S90" s="1043"/>
      <c r="T90" s="1043"/>
      <c r="U90" s="1043"/>
      <c r="V90" s="1043"/>
      <c r="W90" s="1043"/>
      <c r="X90" s="1043"/>
      <c r="Y90" s="1043"/>
      <c r="Z90" s="1043"/>
      <c r="AA90" s="1043"/>
      <c r="AB90" s="1043"/>
      <c r="AC90" s="1043"/>
      <c r="AD90" s="1043"/>
      <c r="AE90" s="1043"/>
      <c r="AF90" s="1043"/>
      <c r="AG90" s="1043"/>
      <c r="AH90" s="1043"/>
      <c r="AI90" s="1043"/>
      <c r="AJ90" s="1043"/>
      <c r="AK90" s="1043"/>
      <c r="AL90" s="1043"/>
      <c r="AM90" s="1043"/>
      <c r="AN90" s="1043"/>
      <c r="AO90" s="1043"/>
      <c r="AP90" s="1043"/>
      <c r="AQ90" s="1043"/>
      <c r="AR90" s="1043"/>
      <c r="AS90" s="1240"/>
      <c r="AT90" s="1239" t="str">
        <f t="shared" si="10"/>
        <v xml:space="preserve"> </v>
      </c>
      <c r="AU90" s="1282">
        <f t="shared" si="9"/>
        <v>0</v>
      </c>
      <c r="AV90" s="1053"/>
      <c r="AW90" s="1053"/>
      <c r="AX90" s="1053"/>
    </row>
    <row r="91" spans="1:50" ht="12.75" customHeight="1">
      <c r="A91" s="1047" t="s">
        <v>1277</v>
      </c>
      <c r="B91" s="1060">
        <f>IFERROR(MINUTE(B$5)-MINUTE(C91)," ")</f>
        <v>3</v>
      </c>
      <c r="C91" s="1077">
        <v>1.9293981481481485E-2</v>
      </c>
      <c r="D91" s="1287">
        <v>0</v>
      </c>
      <c r="E91" s="1077" t="str">
        <f t="shared" si="8"/>
        <v xml:space="preserve"> </v>
      </c>
      <c r="F91" s="1043"/>
      <c r="G91" s="1043"/>
      <c r="H91" s="1044"/>
      <c r="I91" s="1044"/>
      <c r="J91" s="1044"/>
      <c r="K91" s="1044"/>
      <c r="L91" s="1043"/>
      <c r="M91" s="1044"/>
      <c r="N91" s="1044"/>
      <c r="O91" s="1043"/>
      <c r="P91" s="1043"/>
      <c r="Q91" s="1043"/>
      <c r="R91" s="1043"/>
      <c r="S91" s="1043"/>
      <c r="T91" s="1043"/>
      <c r="U91" s="1043"/>
      <c r="V91" s="1043"/>
      <c r="W91" s="1043"/>
      <c r="X91" s="1043"/>
      <c r="Y91" s="1043"/>
      <c r="Z91" s="1043"/>
      <c r="AA91" s="1043"/>
      <c r="AB91" s="1043"/>
      <c r="AC91" s="1043"/>
      <c r="AD91" s="1043"/>
      <c r="AE91" s="1043"/>
      <c r="AF91" s="1043"/>
      <c r="AG91" s="1043"/>
      <c r="AH91" s="1043"/>
      <c r="AI91" s="1043"/>
      <c r="AJ91" s="1043"/>
      <c r="AK91" s="1043"/>
      <c r="AL91" s="1043"/>
      <c r="AM91" s="1043"/>
      <c r="AN91" s="1043"/>
      <c r="AO91" s="1043"/>
      <c r="AP91" s="1043"/>
      <c r="AQ91" s="1043"/>
      <c r="AR91" s="1043"/>
      <c r="AS91" s="1243"/>
      <c r="AT91" s="1286" t="str">
        <f t="shared" si="10"/>
        <v xml:space="preserve"> </v>
      </c>
      <c r="AU91" s="1282">
        <f t="shared" si="9"/>
        <v>0</v>
      </c>
      <c r="AV91" s="1065"/>
    </row>
    <row r="92" spans="1:50" ht="12.75" customHeight="1">
      <c r="A92" s="1048" t="s">
        <v>145</v>
      </c>
      <c r="B92" s="1060">
        <f>IFERROR(MINUTE(B$5)-MINUTE(C92)," ")</f>
        <v>2</v>
      </c>
      <c r="C92" s="1077">
        <v>2.0034722222222221E-2</v>
      </c>
      <c r="D92" s="1287">
        <v>0</v>
      </c>
      <c r="E92" s="1077" t="str">
        <f t="shared" si="8"/>
        <v xml:space="preserve"> </v>
      </c>
      <c r="F92" s="1044"/>
      <c r="G92" s="1044"/>
      <c r="H92" s="1044"/>
      <c r="I92" s="1044"/>
      <c r="J92" s="1044"/>
      <c r="K92" s="1044"/>
      <c r="L92" s="1044"/>
      <c r="M92" s="1044"/>
      <c r="N92" s="1044"/>
      <c r="O92" s="1044"/>
      <c r="P92" s="1044"/>
      <c r="Q92" s="1044"/>
      <c r="R92" s="1044"/>
      <c r="S92" s="1044"/>
      <c r="T92" s="1044"/>
      <c r="U92" s="1044"/>
      <c r="V92" s="1044"/>
      <c r="W92" s="1044"/>
      <c r="X92" s="1044"/>
      <c r="Y92" s="1044"/>
      <c r="Z92" s="1044"/>
      <c r="AA92" s="1044"/>
      <c r="AB92" s="1044"/>
      <c r="AC92" s="1044"/>
      <c r="AD92" s="1044"/>
      <c r="AE92" s="1044"/>
      <c r="AF92" s="1044"/>
      <c r="AG92" s="1044"/>
      <c r="AH92" s="1044"/>
      <c r="AI92" s="1044"/>
      <c r="AJ92" s="1044"/>
      <c r="AK92" s="1044"/>
      <c r="AL92" s="1044"/>
      <c r="AM92" s="1044"/>
      <c r="AN92" s="1044"/>
      <c r="AO92" s="1044"/>
      <c r="AP92" s="1044"/>
      <c r="AQ92" s="1044"/>
      <c r="AR92" s="1044"/>
      <c r="AS92" s="1236"/>
      <c r="AT92" s="1286" t="str">
        <f t="shared" si="10"/>
        <v xml:space="preserve"> </v>
      </c>
      <c r="AU92" s="1282">
        <f t="shared" si="9"/>
        <v>0</v>
      </c>
      <c r="AV92" s="1065"/>
    </row>
    <row r="93" spans="1:50" ht="12.75" customHeight="1">
      <c r="A93" s="1047" t="s">
        <v>787</v>
      </c>
      <c r="B93" s="1060">
        <f>IFERROR(MINUTE(B$5)-MINUTE(C93)," ")</f>
        <v>12</v>
      </c>
      <c r="C93" s="1077">
        <v>1.2592592592592593E-2</v>
      </c>
      <c r="D93" s="1287">
        <v>0</v>
      </c>
      <c r="E93" s="1077" t="str">
        <f t="shared" si="8"/>
        <v xml:space="preserve"> </v>
      </c>
      <c r="F93" s="1044"/>
      <c r="G93" s="1044"/>
      <c r="H93" s="1044"/>
      <c r="I93" s="1044"/>
      <c r="J93" s="1044"/>
      <c r="K93" s="1044"/>
      <c r="L93" s="1044"/>
      <c r="M93" s="1044"/>
      <c r="N93" s="1044"/>
      <c r="O93" s="1044"/>
      <c r="P93" s="1044"/>
      <c r="Q93" s="1044"/>
      <c r="R93" s="1044"/>
      <c r="S93" s="1044"/>
      <c r="T93" s="1044"/>
      <c r="U93" s="1044"/>
      <c r="V93" s="1044"/>
      <c r="W93" s="1044"/>
      <c r="X93" s="1044"/>
      <c r="Y93" s="1044"/>
      <c r="Z93" s="1044"/>
      <c r="AA93" s="1044"/>
      <c r="AB93" s="1044"/>
      <c r="AC93" s="1044"/>
      <c r="AD93" s="1044"/>
      <c r="AE93" s="1044"/>
      <c r="AF93" s="1044"/>
      <c r="AG93" s="1044"/>
      <c r="AH93" s="1044"/>
      <c r="AI93" s="1044"/>
      <c r="AJ93" s="1044"/>
      <c r="AK93" s="1044"/>
      <c r="AL93" s="1044"/>
      <c r="AM93" s="1044"/>
      <c r="AN93" s="1044"/>
      <c r="AO93" s="1044"/>
      <c r="AP93" s="1044"/>
      <c r="AQ93" s="1044"/>
      <c r="AR93" s="1044"/>
      <c r="AS93" s="1236"/>
      <c r="AT93" s="1286" t="str">
        <f t="shared" si="10"/>
        <v xml:space="preserve"> </v>
      </c>
      <c r="AU93" s="1282">
        <f t="shared" si="9"/>
        <v>0</v>
      </c>
      <c r="AV93" s="1065"/>
      <c r="AX93" s="1053"/>
    </row>
    <row r="94" spans="1:50" ht="12.75" customHeight="1">
      <c r="A94" s="1047" t="s">
        <v>789</v>
      </c>
      <c r="B94" s="1060">
        <f>IFERROR(MINUTE(B$5)-MINUTE(C94)," ")</f>
        <v>9</v>
      </c>
      <c r="C94" s="1077">
        <v>1.5219907407407409E-2</v>
      </c>
      <c r="D94" s="1287">
        <v>0</v>
      </c>
      <c r="E94" s="1077" t="str">
        <f t="shared" si="8"/>
        <v xml:space="preserve"> </v>
      </c>
      <c r="F94" s="1044"/>
      <c r="G94" s="1044"/>
      <c r="H94" s="1044"/>
      <c r="I94" s="1044"/>
      <c r="J94" s="1044"/>
      <c r="K94" s="1044"/>
      <c r="L94" s="1044"/>
      <c r="M94" s="1044"/>
      <c r="N94" s="1044"/>
      <c r="O94" s="1044"/>
      <c r="P94" s="1044"/>
      <c r="Q94" s="1044"/>
      <c r="R94" s="1044"/>
      <c r="S94" s="1044"/>
      <c r="T94" s="1044"/>
      <c r="U94" s="1044"/>
      <c r="V94" s="1044"/>
      <c r="W94" s="1044"/>
      <c r="X94" s="1044"/>
      <c r="Y94" s="1044"/>
      <c r="Z94" s="1044"/>
      <c r="AA94" s="1044"/>
      <c r="AB94" s="1044"/>
      <c r="AC94" s="1044"/>
      <c r="AD94" s="1044"/>
      <c r="AE94" s="1044"/>
      <c r="AF94" s="1044"/>
      <c r="AG94" s="1044"/>
      <c r="AH94" s="1044"/>
      <c r="AI94" s="1044"/>
      <c r="AJ94" s="1044"/>
      <c r="AK94" s="1044"/>
      <c r="AL94" s="1044"/>
      <c r="AM94" s="1044"/>
      <c r="AN94" s="1044"/>
      <c r="AO94" s="1044"/>
      <c r="AP94" s="1044"/>
      <c r="AQ94" s="1044"/>
      <c r="AR94" s="1044"/>
      <c r="AS94" s="1236"/>
      <c r="AT94" s="1286" t="str">
        <f t="shared" si="10"/>
        <v xml:space="preserve"> </v>
      </c>
      <c r="AU94" s="1282">
        <f t="shared" si="9"/>
        <v>0</v>
      </c>
      <c r="AV94" s="1065"/>
    </row>
    <row r="95" spans="1:50" ht="12.75" customHeight="1">
      <c r="A95" s="1311" t="s">
        <v>1670</v>
      </c>
      <c r="B95" s="1016">
        <v>5</v>
      </c>
      <c r="C95" s="1006">
        <v>1.7465277777777777E-2</v>
      </c>
      <c r="D95" s="1287">
        <v>0</v>
      </c>
      <c r="E95" s="1077" t="str">
        <f t="shared" si="8"/>
        <v xml:space="preserve"> </v>
      </c>
      <c r="F95" s="1043"/>
      <c r="G95" s="1006"/>
      <c r="H95" s="1044"/>
      <c r="I95" s="1044"/>
      <c r="J95" s="1044"/>
      <c r="K95" s="1044"/>
      <c r="L95" s="1044"/>
      <c r="M95" s="1043"/>
      <c r="N95" s="1044"/>
      <c r="O95" s="1008"/>
      <c r="P95" s="1044"/>
      <c r="Q95" s="1043"/>
      <c r="R95" s="1043"/>
      <c r="S95" s="1043"/>
      <c r="T95" s="1043"/>
      <c r="U95" s="1043"/>
      <c r="V95" s="1043"/>
      <c r="W95" s="1043"/>
      <c r="X95" s="1043"/>
      <c r="Y95" s="1043"/>
      <c r="Z95" s="1043"/>
      <c r="AA95" s="1043"/>
      <c r="AB95" s="1043"/>
      <c r="AC95" s="1043"/>
      <c r="AD95" s="1043"/>
      <c r="AE95" s="1043"/>
      <c r="AF95" s="1043"/>
      <c r="AG95" s="1043"/>
      <c r="AH95" s="1043"/>
      <c r="AI95" s="1043"/>
      <c r="AJ95" s="1043"/>
      <c r="AK95" s="1043"/>
      <c r="AL95" s="1043"/>
      <c r="AM95" s="1043"/>
      <c r="AN95" s="1043"/>
      <c r="AO95" s="1043"/>
      <c r="AP95" s="1043"/>
      <c r="AQ95" s="1043"/>
      <c r="AR95" s="1043"/>
      <c r="AS95" s="1128"/>
      <c r="AT95" s="1006" t="str">
        <f t="shared" si="10"/>
        <v xml:space="preserve"> </v>
      </c>
      <c r="AU95" s="1282">
        <f t="shared" si="9"/>
        <v>0</v>
      </c>
      <c r="AV95" s="1053"/>
      <c r="AW95" s="1053"/>
      <c r="AX95" s="1053"/>
    </row>
    <row r="96" spans="1:50" ht="12.75" customHeight="1">
      <c r="A96" s="1047" t="s">
        <v>944</v>
      </c>
      <c r="B96" s="1060">
        <v>5</v>
      </c>
      <c r="C96" s="1077">
        <v>2.0578703703703703E-2</v>
      </c>
      <c r="D96" s="1287">
        <v>0</v>
      </c>
      <c r="E96" s="1077">
        <f t="shared" si="8"/>
        <v>1.8013117283950619E-2</v>
      </c>
      <c r="F96" s="1044"/>
      <c r="G96" s="1044"/>
      <c r="H96" s="1044"/>
      <c r="I96" s="1044"/>
      <c r="J96" s="1044"/>
      <c r="K96" s="1044"/>
      <c r="L96" s="1044"/>
      <c r="M96" s="1044"/>
      <c r="N96" s="1044"/>
      <c r="O96" s="1044"/>
      <c r="P96" s="1044"/>
      <c r="Q96" s="1044"/>
      <c r="R96" s="1044"/>
      <c r="S96" s="1044"/>
      <c r="T96" s="1044"/>
      <c r="U96" s="1044"/>
      <c r="V96" s="1044"/>
      <c r="W96" s="1044"/>
      <c r="X96" s="1044"/>
      <c r="Y96" s="1044"/>
      <c r="Z96" s="1044"/>
      <c r="AA96" s="1044"/>
      <c r="AB96" s="1044"/>
      <c r="AC96" s="1044"/>
      <c r="AD96" s="1044"/>
      <c r="AE96" s="1044"/>
      <c r="AF96" s="1044"/>
      <c r="AG96" s="1044"/>
      <c r="AH96" s="1044"/>
      <c r="AI96" s="1044">
        <v>1.909722222222222E-2</v>
      </c>
      <c r="AJ96" s="1044"/>
      <c r="AK96" s="1044"/>
      <c r="AL96" s="1044"/>
      <c r="AM96" s="1044">
        <v>1.7754629629629631E-2</v>
      </c>
      <c r="AN96" s="1044"/>
      <c r="AO96" s="1044"/>
      <c r="AP96" s="1044">
        <v>1.7187499999999998E-2</v>
      </c>
      <c r="AQ96" s="1044"/>
      <c r="AR96" s="1044"/>
      <c r="AS96" s="1236"/>
      <c r="AT96" s="1286">
        <f t="shared" si="10"/>
        <v>1.7187499999999998E-2</v>
      </c>
      <c r="AU96" s="1282">
        <f t="shared" si="9"/>
        <v>3</v>
      </c>
      <c r="AV96" s="1065"/>
      <c r="AW96" s="1053"/>
    </row>
    <row r="97" spans="1:50" ht="12.75" customHeight="1">
      <c r="A97" s="1047" t="s">
        <v>1723</v>
      </c>
      <c r="B97" s="1060">
        <v>1</v>
      </c>
      <c r="C97" s="1077">
        <v>1.9884259259259258E-2</v>
      </c>
      <c r="D97" s="1287">
        <v>1</v>
      </c>
      <c r="E97" s="1077"/>
      <c r="F97" s="1044"/>
      <c r="H97" s="1044">
        <v>2.071759259259259E-2</v>
      </c>
      <c r="I97" s="1044"/>
      <c r="J97" s="1044"/>
      <c r="K97" s="1044"/>
      <c r="L97" s="1044"/>
      <c r="M97" s="1044"/>
      <c r="N97" s="1044"/>
      <c r="O97" s="1044"/>
      <c r="P97" s="1044"/>
      <c r="Q97" s="1044"/>
      <c r="R97" s="1044"/>
      <c r="S97" s="1044"/>
      <c r="T97" s="1044"/>
      <c r="U97" s="1044"/>
      <c r="V97" s="1044"/>
      <c r="W97" s="1044"/>
      <c r="X97" s="1044"/>
      <c r="Y97" s="1044"/>
      <c r="Z97" s="1044"/>
      <c r="AA97" s="1044"/>
      <c r="AB97" s="1044"/>
      <c r="AC97" s="1044"/>
      <c r="AD97" s="1044"/>
      <c r="AE97" s="1044"/>
      <c r="AF97" s="1044"/>
      <c r="AG97" s="1044"/>
      <c r="AH97" s="1044"/>
      <c r="AI97" s="1044"/>
      <c r="AJ97" s="1044"/>
      <c r="AK97" s="1044"/>
      <c r="AL97" s="1044"/>
      <c r="AM97" s="1044"/>
      <c r="AN97" s="1044"/>
      <c r="AO97" s="1044"/>
      <c r="AP97" s="1044"/>
      <c r="AQ97" s="1044"/>
      <c r="AR97" s="1044"/>
      <c r="AS97" s="1236"/>
      <c r="AT97" s="1286">
        <f t="shared" si="10"/>
        <v>2.071759259259259E-2</v>
      </c>
      <c r="AU97" s="1282">
        <f t="shared" si="9"/>
        <v>1</v>
      </c>
      <c r="AV97" s="1065"/>
      <c r="AW97" s="1053"/>
    </row>
    <row r="98" spans="1:50" ht="12.75" customHeight="1">
      <c r="A98" s="1047" t="s">
        <v>1278</v>
      </c>
      <c r="B98" s="1060">
        <v>2</v>
      </c>
      <c r="C98" s="1077">
        <v>1.96875E-2</v>
      </c>
      <c r="D98" s="1287">
        <v>7</v>
      </c>
      <c r="E98" s="1077">
        <f t="shared" ref="E98:E129" si="11">IFERROR(AVERAGE(F98:AR98), " ")</f>
        <v>2.0902777777777777E-2</v>
      </c>
      <c r="F98" s="1044">
        <v>2.0949074074074075E-2</v>
      </c>
      <c r="H98" s="1044">
        <v>1.9814814814814816E-2</v>
      </c>
      <c r="I98" s="1044"/>
      <c r="J98" s="1044"/>
      <c r="K98" s="1044"/>
      <c r="L98" s="1044">
        <v>1.9756944444444445E-2</v>
      </c>
      <c r="M98" s="1044"/>
      <c r="N98" s="1044">
        <v>1.9780092592592592E-2</v>
      </c>
      <c r="O98" s="1044" t="s">
        <v>1566</v>
      </c>
      <c r="P98" s="1044" t="s">
        <v>1165</v>
      </c>
      <c r="Q98" s="1044">
        <v>2.0486111111111111E-2</v>
      </c>
      <c r="R98" s="1044"/>
      <c r="S98" s="1044"/>
      <c r="T98" s="1044"/>
      <c r="U98" s="1044"/>
      <c r="V98" s="1044"/>
      <c r="W98" s="1044"/>
      <c r="X98" s="1044"/>
      <c r="Y98" s="1044"/>
      <c r="Z98" s="1044"/>
      <c r="AA98" s="1044"/>
      <c r="AB98" s="1044"/>
      <c r="AC98" s="1044"/>
      <c r="AD98" s="1044"/>
      <c r="AE98" s="1044"/>
      <c r="AF98" s="1044"/>
      <c r="AG98" s="1044"/>
      <c r="AH98" s="1044"/>
      <c r="AI98" s="1044"/>
      <c r="AJ98" s="1044"/>
      <c r="AK98" s="1044"/>
      <c r="AL98" s="1044"/>
      <c r="AM98" s="1044"/>
      <c r="AN98" s="1044">
        <v>2.1666666666666667E-2</v>
      </c>
      <c r="AO98" s="1044"/>
      <c r="AP98" s="1044">
        <v>2.3865740740740743E-2</v>
      </c>
      <c r="AQ98" s="1044"/>
      <c r="AR98" s="1044"/>
      <c r="AS98" s="1236"/>
      <c r="AT98" s="1286">
        <f t="shared" si="10"/>
        <v>1.9756944444444445E-2</v>
      </c>
      <c r="AU98" s="1282">
        <f t="shared" si="9"/>
        <v>9</v>
      </c>
      <c r="AV98" s="1065"/>
      <c r="AX98" s="1053"/>
    </row>
    <row r="99" spans="1:50" ht="12.75" customHeight="1">
      <c r="A99" s="1047" t="s">
        <v>1569</v>
      </c>
      <c r="B99" s="1060">
        <v>2</v>
      </c>
      <c r="C99" s="1077">
        <v>1.9915123456790123E-2</v>
      </c>
      <c r="D99" s="1287">
        <v>0</v>
      </c>
      <c r="E99" s="1077" t="str">
        <f t="shared" si="11"/>
        <v xml:space="preserve"> </v>
      </c>
      <c r="F99" s="1044"/>
      <c r="G99" s="1044"/>
      <c r="H99" s="1044"/>
      <c r="I99" s="1044"/>
      <c r="J99" s="1044"/>
      <c r="K99" s="1044"/>
      <c r="L99" s="1044"/>
      <c r="M99" s="1044"/>
      <c r="N99" s="1044"/>
      <c r="O99" s="1044"/>
      <c r="P99" s="1044"/>
      <c r="Q99" s="1044"/>
      <c r="R99" s="1044"/>
      <c r="S99" s="1044"/>
      <c r="T99" s="1044"/>
      <c r="U99" s="1044"/>
      <c r="V99" s="1044"/>
      <c r="W99" s="1044"/>
      <c r="X99" s="1044"/>
      <c r="Y99" s="1044"/>
      <c r="Z99" s="1044"/>
      <c r="AA99" s="1044"/>
      <c r="AB99" s="1044"/>
      <c r="AC99" s="1044"/>
      <c r="AD99" s="1044"/>
      <c r="AE99" s="1044"/>
      <c r="AF99" s="1044"/>
      <c r="AG99" s="1044"/>
      <c r="AH99" s="1044"/>
      <c r="AI99" s="1044"/>
      <c r="AJ99" s="1044"/>
      <c r="AK99" s="1044"/>
      <c r="AL99" s="1044"/>
      <c r="AM99" s="1044"/>
      <c r="AN99" s="1044"/>
      <c r="AO99" s="1044"/>
      <c r="AP99" s="1044"/>
      <c r="AQ99" s="1044"/>
      <c r="AR99" s="1044"/>
      <c r="AS99" s="1236"/>
      <c r="AT99" s="1286" t="str">
        <f t="shared" si="10"/>
        <v xml:space="preserve"> </v>
      </c>
      <c r="AU99" s="1282">
        <f t="shared" si="9"/>
        <v>0</v>
      </c>
      <c r="AV99" s="1065"/>
      <c r="AX99" s="1053"/>
    </row>
    <row r="100" spans="1:50" ht="12.75" customHeight="1">
      <c r="A100" s="1047" t="s">
        <v>1046</v>
      </c>
      <c r="B100" s="1060">
        <f>IFERROR(MINUTE(B$5)-MINUTE(C100)," ")</f>
        <v>7</v>
      </c>
      <c r="C100" s="1077">
        <v>1.6582754629629628E-2</v>
      </c>
      <c r="D100" s="1287">
        <v>0</v>
      </c>
      <c r="E100" s="1077" t="str">
        <f t="shared" si="11"/>
        <v xml:space="preserve"> </v>
      </c>
      <c r="F100" s="1044"/>
      <c r="G100" s="1044"/>
      <c r="H100" s="1044"/>
      <c r="I100" s="1044"/>
      <c r="J100" s="1044"/>
      <c r="K100" s="1044"/>
      <c r="L100" s="1044"/>
      <c r="M100" s="1044"/>
      <c r="N100" s="1044"/>
      <c r="O100" s="1044"/>
      <c r="P100" s="1044"/>
      <c r="Q100" s="1044"/>
      <c r="R100" s="1044"/>
      <c r="S100" s="1044"/>
      <c r="T100" s="1044"/>
      <c r="U100" s="1044"/>
      <c r="V100" s="1044"/>
      <c r="W100" s="1044"/>
      <c r="X100" s="1044"/>
      <c r="Y100" s="1044"/>
      <c r="Z100" s="1044"/>
      <c r="AA100" s="1044"/>
      <c r="AB100" s="1044"/>
      <c r="AC100" s="1044"/>
      <c r="AD100" s="1044"/>
      <c r="AE100" s="1044"/>
      <c r="AF100" s="1044"/>
      <c r="AG100" s="1044"/>
      <c r="AH100" s="1044"/>
      <c r="AI100" s="1044"/>
      <c r="AJ100" s="1044"/>
      <c r="AK100" s="1044"/>
      <c r="AL100" s="1044"/>
      <c r="AM100" s="1044"/>
      <c r="AN100" s="1044"/>
      <c r="AO100" s="1044"/>
      <c r="AP100" s="1044"/>
      <c r="AQ100" s="1044"/>
      <c r="AR100" s="1044"/>
      <c r="AS100" s="1236"/>
      <c r="AT100" s="1286" t="str">
        <f t="shared" si="10"/>
        <v xml:space="preserve"> </v>
      </c>
      <c r="AU100" s="1282">
        <f t="shared" si="9"/>
        <v>0</v>
      </c>
      <c r="AV100" s="1065"/>
    </row>
    <row r="101" spans="1:50" ht="12.75" customHeight="1">
      <c r="A101" s="1047" t="s">
        <v>1280</v>
      </c>
      <c r="B101" s="1241">
        <v>12</v>
      </c>
      <c r="C101" s="1077">
        <v>1.2939814814814814E-2</v>
      </c>
      <c r="D101" s="1287">
        <v>0</v>
      </c>
      <c r="E101" s="1077" t="str">
        <f t="shared" si="11"/>
        <v xml:space="preserve"> </v>
      </c>
      <c r="F101" s="1043"/>
      <c r="G101" s="1043"/>
      <c r="H101" s="1044"/>
      <c r="I101" s="1044"/>
      <c r="J101" s="1044"/>
      <c r="K101" s="1044"/>
      <c r="L101" s="1043"/>
      <c r="M101" s="1044"/>
      <c r="N101" s="1043"/>
      <c r="O101" s="1043"/>
      <c r="P101" s="1043"/>
      <c r="Q101" s="1044"/>
      <c r="R101" s="1044"/>
      <c r="S101" s="1044"/>
      <c r="T101" s="1044"/>
      <c r="U101" s="1044"/>
      <c r="V101" s="1044"/>
      <c r="W101" s="1044"/>
      <c r="X101" s="1044"/>
      <c r="Y101" s="1044"/>
      <c r="Z101" s="1044"/>
      <c r="AA101" s="1044"/>
      <c r="AB101" s="1044"/>
      <c r="AC101" s="1044"/>
      <c r="AD101" s="1044"/>
      <c r="AE101" s="1044"/>
      <c r="AF101" s="1044"/>
      <c r="AG101" s="1044"/>
      <c r="AH101" s="1044"/>
      <c r="AI101" s="1044"/>
      <c r="AJ101" s="1044"/>
      <c r="AK101" s="1044"/>
      <c r="AL101" s="1044"/>
      <c r="AM101" s="1044"/>
      <c r="AN101" s="1044"/>
      <c r="AO101" s="1044"/>
      <c r="AP101" s="1044"/>
      <c r="AQ101" s="1044"/>
      <c r="AR101" s="1043"/>
      <c r="AS101" s="1243"/>
      <c r="AT101" s="1286" t="str">
        <f t="shared" si="10"/>
        <v xml:space="preserve"> </v>
      </c>
      <c r="AU101" s="1282">
        <f t="shared" si="9"/>
        <v>0</v>
      </c>
      <c r="AV101" s="1065"/>
    </row>
    <row r="102" spans="1:50" ht="12.75" customHeight="1">
      <c r="A102" s="1047" t="s">
        <v>1281</v>
      </c>
      <c r="B102" s="1241">
        <v>8</v>
      </c>
      <c r="C102" s="1077">
        <v>1.5243055555555557E-2</v>
      </c>
      <c r="D102" s="1287">
        <v>0</v>
      </c>
      <c r="E102" s="1077" t="str">
        <f t="shared" si="11"/>
        <v xml:space="preserve"> </v>
      </c>
      <c r="F102" s="1044"/>
      <c r="G102" s="1044"/>
      <c r="H102" s="1044"/>
      <c r="I102" s="1044"/>
      <c r="J102" s="1044"/>
      <c r="K102" s="1044"/>
      <c r="L102" s="1044"/>
      <c r="M102" s="1044"/>
      <c r="N102" s="1044"/>
      <c r="O102" s="1044"/>
      <c r="P102" s="1044"/>
      <c r="Q102" s="1044"/>
      <c r="R102" s="1044"/>
      <c r="S102" s="1044"/>
      <c r="T102" s="1044"/>
      <c r="U102" s="1044"/>
      <c r="V102" s="1044"/>
      <c r="W102" s="1044"/>
      <c r="X102" s="1044"/>
      <c r="Y102" s="1044"/>
      <c r="Z102" s="1044"/>
      <c r="AA102" s="1044"/>
      <c r="AB102" s="1044"/>
      <c r="AC102" s="1044"/>
      <c r="AD102" s="1044"/>
      <c r="AE102" s="1044"/>
      <c r="AF102" s="1044"/>
      <c r="AG102" s="1044"/>
      <c r="AH102" s="1044"/>
      <c r="AI102" s="1044"/>
      <c r="AJ102" s="1044"/>
      <c r="AK102" s="1044"/>
      <c r="AL102" s="1044"/>
      <c r="AM102" s="1044"/>
      <c r="AN102" s="1044"/>
      <c r="AO102" s="1044"/>
      <c r="AP102" s="1044"/>
      <c r="AQ102" s="1044"/>
      <c r="AR102" s="1043"/>
      <c r="AS102" s="1242"/>
      <c r="AT102" s="1286" t="str">
        <f t="shared" si="10"/>
        <v xml:space="preserve"> </v>
      </c>
      <c r="AU102" s="1282">
        <f t="shared" si="9"/>
        <v>0</v>
      </c>
      <c r="AV102" s="1053"/>
      <c r="AW102" s="1053"/>
      <c r="AX102" s="1053"/>
    </row>
    <row r="103" spans="1:50" ht="12.75" customHeight="1">
      <c r="A103" s="1047" t="s">
        <v>1499</v>
      </c>
      <c r="B103" s="1241">
        <v>7</v>
      </c>
      <c r="C103" s="1077">
        <v>1.6041666666666666E-2</v>
      </c>
      <c r="D103" s="1287">
        <v>0</v>
      </c>
      <c r="E103" s="1077" t="str">
        <f t="shared" si="11"/>
        <v xml:space="preserve"> </v>
      </c>
      <c r="F103" s="1043"/>
      <c r="G103" s="1044"/>
      <c r="H103" s="1044"/>
      <c r="I103" s="1044"/>
      <c r="J103" s="1044"/>
      <c r="K103" s="1044"/>
      <c r="L103" s="1044"/>
      <c r="M103" s="1044"/>
      <c r="N103" s="1044"/>
      <c r="O103" s="1044"/>
      <c r="P103" s="1044"/>
      <c r="Q103" s="1043"/>
      <c r="R103" s="1043"/>
      <c r="S103" s="1043"/>
      <c r="T103" s="1043"/>
      <c r="U103" s="1043"/>
      <c r="V103" s="1043"/>
      <c r="W103" s="1043"/>
      <c r="X103" s="1043"/>
      <c r="Y103" s="1043"/>
      <c r="Z103" s="1043"/>
      <c r="AA103" s="1043"/>
      <c r="AB103" s="1043"/>
      <c r="AC103" s="1043"/>
      <c r="AD103" s="1043"/>
      <c r="AE103" s="1043"/>
      <c r="AF103" s="1043"/>
      <c r="AG103" s="1043"/>
      <c r="AH103" s="1043"/>
      <c r="AI103" s="1043"/>
      <c r="AJ103" s="1043"/>
      <c r="AK103" s="1043"/>
      <c r="AL103" s="1043"/>
      <c r="AM103" s="1043"/>
      <c r="AN103" s="1043"/>
      <c r="AO103" s="1043"/>
      <c r="AP103" s="1043"/>
      <c r="AQ103" s="1043"/>
      <c r="AR103" s="1044"/>
      <c r="AS103" s="1242"/>
      <c r="AT103" s="1286" t="str">
        <f t="shared" si="10"/>
        <v xml:space="preserve"> </v>
      </c>
      <c r="AU103" s="1282">
        <f t="shared" si="9"/>
        <v>0</v>
      </c>
      <c r="AV103" s="1053"/>
      <c r="AW103" s="1053"/>
      <c r="AX103" s="1053"/>
    </row>
    <row r="104" spans="1:50" ht="12.75" customHeight="1">
      <c r="A104" s="1047" t="s">
        <v>1283</v>
      </c>
      <c r="B104" s="1060">
        <v>10</v>
      </c>
      <c r="C104" s="1077" t="s">
        <v>514</v>
      </c>
      <c r="D104" s="1287">
        <v>0</v>
      </c>
      <c r="E104" s="1077" t="str">
        <f t="shared" si="11"/>
        <v xml:space="preserve"> </v>
      </c>
      <c r="F104" s="1044"/>
      <c r="G104" s="1044"/>
      <c r="H104" s="1044"/>
      <c r="I104" s="1044"/>
      <c r="J104" s="1044"/>
      <c r="K104" s="1044"/>
      <c r="L104" s="1044"/>
      <c r="M104" s="1044"/>
      <c r="N104" s="1044"/>
      <c r="O104" s="1044"/>
      <c r="P104" s="1044"/>
      <c r="Q104" s="1044"/>
      <c r="R104" s="1044"/>
      <c r="S104" s="1044"/>
      <c r="T104" s="1044"/>
      <c r="U104" s="1044"/>
      <c r="V104" s="1044"/>
      <c r="W104" s="1044"/>
      <c r="X104" s="1044"/>
      <c r="Y104" s="1044"/>
      <c r="Z104" s="1044"/>
      <c r="AA104" s="1044"/>
      <c r="AB104" s="1044"/>
      <c r="AC104" s="1044"/>
      <c r="AD104" s="1044"/>
      <c r="AE104" s="1044"/>
      <c r="AF104" s="1044"/>
      <c r="AG104" s="1044"/>
      <c r="AH104" s="1044"/>
      <c r="AI104" s="1044"/>
      <c r="AJ104" s="1044"/>
      <c r="AK104" s="1044"/>
      <c r="AL104" s="1044"/>
      <c r="AM104" s="1044"/>
      <c r="AN104" s="1044"/>
      <c r="AO104" s="1044"/>
      <c r="AP104" s="1044"/>
      <c r="AQ104" s="1044"/>
      <c r="AR104" s="1044"/>
      <c r="AS104" s="1236"/>
      <c r="AT104" s="1286" t="str">
        <f t="shared" si="10"/>
        <v xml:space="preserve"> </v>
      </c>
      <c r="AU104" s="1282">
        <f t="shared" ref="AU104:AU135" si="12">COUNTA(F104:AR104)</f>
        <v>0</v>
      </c>
      <c r="AV104" s="1065"/>
      <c r="AW104" s="1053"/>
      <c r="AX104" s="1053"/>
    </row>
    <row r="105" spans="1:50" ht="12.75" customHeight="1">
      <c r="A105" s="1047" t="s">
        <v>434</v>
      </c>
      <c r="B105" s="1060">
        <v>7</v>
      </c>
      <c r="C105" s="1077">
        <v>1.4236111111111111E-2</v>
      </c>
      <c r="D105" s="1287">
        <v>0</v>
      </c>
      <c r="E105" s="1077" t="str">
        <f t="shared" si="11"/>
        <v xml:space="preserve"> </v>
      </c>
      <c r="F105" s="1044"/>
      <c r="G105" s="1044"/>
      <c r="H105" s="1044"/>
      <c r="I105" s="1044"/>
      <c r="J105" s="1044"/>
      <c r="K105" s="1044"/>
      <c r="L105" s="1044"/>
      <c r="M105" s="1044"/>
      <c r="N105" s="1044"/>
      <c r="O105" s="1044"/>
      <c r="P105" s="1044"/>
      <c r="Q105" s="1044"/>
      <c r="R105" s="1044"/>
      <c r="S105" s="1044"/>
      <c r="T105" s="1044"/>
      <c r="U105" s="1044"/>
      <c r="V105" s="1044"/>
      <c r="W105" s="1044"/>
      <c r="X105" s="1044"/>
      <c r="Y105" s="1044"/>
      <c r="Z105" s="1044"/>
      <c r="AA105" s="1044"/>
      <c r="AB105" s="1044"/>
      <c r="AC105" s="1044"/>
      <c r="AD105" s="1044"/>
      <c r="AE105" s="1044"/>
      <c r="AF105" s="1044"/>
      <c r="AG105" s="1044"/>
      <c r="AH105" s="1044"/>
      <c r="AI105" s="1044"/>
      <c r="AJ105" s="1044"/>
      <c r="AK105" s="1044"/>
      <c r="AL105" s="1044"/>
      <c r="AM105" s="1044"/>
      <c r="AN105" s="1044"/>
      <c r="AO105" s="1044"/>
      <c r="AP105" s="1044"/>
      <c r="AQ105" s="1044"/>
      <c r="AR105" s="1044"/>
      <c r="AS105" s="1236"/>
      <c r="AT105" s="1286" t="str">
        <f t="shared" si="10"/>
        <v xml:space="preserve"> </v>
      </c>
      <c r="AU105" s="1282">
        <f t="shared" si="12"/>
        <v>0</v>
      </c>
      <c r="AV105" s="1065"/>
      <c r="AW105" s="1053"/>
      <c r="AX105" s="1053"/>
    </row>
    <row r="106" spans="1:50" ht="12.75" customHeight="1">
      <c r="A106" s="1047" t="s">
        <v>497</v>
      </c>
      <c r="B106" s="1060">
        <v>3</v>
      </c>
      <c r="C106" s="1077">
        <v>1.9270833333333334E-2</v>
      </c>
      <c r="D106" s="1287">
        <v>0</v>
      </c>
      <c r="E106" s="1077" t="str">
        <f t="shared" si="11"/>
        <v xml:space="preserve"> </v>
      </c>
      <c r="F106" s="1044"/>
      <c r="G106" s="1044"/>
      <c r="H106" s="1044"/>
      <c r="I106" s="1044"/>
      <c r="J106" s="1044"/>
      <c r="K106" s="1044"/>
      <c r="L106" s="1044"/>
      <c r="M106" s="1044"/>
      <c r="N106" s="1044"/>
      <c r="O106" s="1044"/>
      <c r="P106" s="1044"/>
      <c r="Q106" s="1044"/>
      <c r="R106" s="1044"/>
      <c r="S106" s="1044"/>
      <c r="T106" s="1044"/>
      <c r="U106" s="1044"/>
      <c r="V106" s="1044"/>
      <c r="W106" s="1044"/>
      <c r="X106" s="1044"/>
      <c r="Y106" s="1044"/>
      <c r="Z106" s="1044"/>
      <c r="AA106" s="1044"/>
      <c r="AB106" s="1044"/>
      <c r="AC106" s="1044"/>
      <c r="AD106" s="1044"/>
      <c r="AE106" s="1044"/>
      <c r="AF106" s="1044"/>
      <c r="AG106" s="1044"/>
      <c r="AH106" s="1044"/>
      <c r="AI106" s="1044"/>
      <c r="AJ106" s="1044"/>
      <c r="AK106" s="1044"/>
      <c r="AL106" s="1044"/>
      <c r="AM106" s="1044"/>
      <c r="AN106" s="1044"/>
      <c r="AO106" s="1044"/>
      <c r="AP106" s="1044"/>
      <c r="AQ106" s="1044"/>
      <c r="AR106" s="1044"/>
      <c r="AS106" s="1236"/>
      <c r="AT106" s="1286" t="str">
        <f t="shared" si="10"/>
        <v xml:space="preserve"> </v>
      </c>
      <c r="AU106" s="1282">
        <f t="shared" si="12"/>
        <v>0</v>
      </c>
      <c r="AV106" s="1065"/>
      <c r="AW106" s="1053"/>
      <c r="AX106" s="1053"/>
    </row>
    <row r="107" spans="1:50" ht="12.75" customHeight="1">
      <c r="A107" s="1047" t="s">
        <v>1613</v>
      </c>
      <c r="B107" s="1060">
        <v>8</v>
      </c>
      <c r="C107" s="1077" t="s">
        <v>514</v>
      </c>
      <c r="D107" s="1287">
        <v>0</v>
      </c>
      <c r="E107" s="1077" t="str">
        <f t="shared" si="11"/>
        <v xml:space="preserve"> </v>
      </c>
      <c r="F107" s="1044"/>
      <c r="G107" s="1044"/>
      <c r="H107" s="1044"/>
      <c r="I107" s="1044"/>
      <c r="J107" s="1044"/>
      <c r="K107" s="1044"/>
      <c r="L107" s="1044"/>
      <c r="M107" s="1044"/>
      <c r="N107" s="1044"/>
      <c r="O107" s="1044"/>
      <c r="P107" s="1044"/>
      <c r="Q107" s="1044"/>
      <c r="R107" s="1044"/>
      <c r="S107" s="1044"/>
      <c r="T107" s="1044"/>
      <c r="U107" s="1044"/>
      <c r="V107" s="1044"/>
      <c r="W107" s="1044"/>
      <c r="X107" s="1044"/>
      <c r="Y107" s="1044"/>
      <c r="Z107" s="1044"/>
      <c r="AA107" s="1044"/>
      <c r="AB107" s="1044"/>
      <c r="AC107" s="1044"/>
      <c r="AD107" s="1044"/>
      <c r="AE107" s="1044"/>
      <c r="AF107" s="1044"/>
      <c r="AG107" s="1044"/>
      <c r="AH107" s="1044"/>
      <c r="AI107" s="1044"/>
      <c r="AJ107" s="1044"/>
      <c r="AK107" s="1044"/>
      <c r="AL107" s="1044"/>
      <c r="AM107" s="1044"/>
      <c r="AN107" s="1044"/>
      <c r="AO107" s="1044"/>
      <c r="AP107" s="1044"/>
      <c r="AQ107" s="1044"/>
      <c r="AR107" s="1044"/>
      <c r="AS107" s="1236"/>
      <c r="AT107" s="1286" t="str">
        <f t="shared" si="10"/>
        <v xml:space="preserve"> </v>
      </c>
      <c r="AU107" s="1282">
        <f t="shared" si="12"/>
        <v>0</v>
      </c>
      <c r="AV107" s="1065"/>
    </row>
    <row r="108" spans="1:50" ht="12.75" customHeight="1">
      <c r="A108" s="1047" t="s">
        <v>1615</v>
      </c>
      <c r="B108" s="1060">
        <v>6</v>
      </c>
      <c r="C108" s="1077">
        <v>1.7465277777777777E-2</v>
      </c>
      <c r="D108" s="1287">
        <v>0</v>
      </c>
      <c r="E108" s="1077" t="str">
        <f t="shared" si="11"/>
        <v xml:space="preserve"> </v>
      </c>
      <c r="F108" s="1043"/>
      <c r="G108" s="1006"/>
      <c r="H108" s="1044"/>
      <c r="I108" s="1044"/>
      <c r="J108" s="1044"/>
      <c r="K108" s="1044"/>
      <c r="L108" s="1044"/>
      <c r="M108" s="1043"/>
      <c r="N108" s="1044"/>
      <c r="O108" s="1008"/>
      <c r="P108" s="1044"/>
      <c r="Q108" s="1043"/>
      <c r="R108" s="1043"/>
      <c r="S108" s="1043"/>
      <c r="T108" s="1043"/>
      <c r="U108" s="1043"/>
      <c r="V108" s="1043"/>
      <c r="W108" s="1043"/>
      <c r="X108" s="1043"/>
      <c r="Y108" s="1043"/>
      <c r="Z108" s="1043"/>
      <c r="AA108" s="1043"/>
      <c r="AB108" s="1043"/>
      <c r="AC108" s="1043"/>
      <c r="AD108" s="1043"/>
      <c r="AE108" s="1043"/>
      <c r="AF108" s="1043"/>
      <c r="AG108" s="1043"/>
      <c r="AH108" s="1043"/>
      <c r="AI108" s="1043"/>
      <c r="AJ108" s="1043"/>
      <c r="AK108" s="1043"/>
      <c r="AL108" s="1043"/>
      <c r="AM108" s="1043"/>
      <c r="AN108" s="1043"/>
      <c r="AO108" s="1043"/>
      <c r="AP108" s="1043"/>
      <c r="AQ108" s="1043"/>
      <c r="AR108" s="1043"/>
      <c r="AS108" s="1240"/>
      <c r="AT108" s="1286" t="str">
        <f t="shared" si="10"/>
        <v xml:space="preserve"> </v>
      </c>
      <c r="AU108" s="1282">
        <f t="shared" si="12"/>
        <v>0</v>
      </c>
      <c r="AV108" s="1053"/>
      <c r="AW108" s="1053"/>
      <c r="AX108" s="1053"/>
    </row>
    <row r="109" spans="1:50" ht="12.75" customHeight="1">
      <c r="A109" s="1047" t="s">
        <v>916</v>
      </c>
      <c r="B109" s="1060">
        <v>-4</v>
      </c>
      <c r="C109" s="1077">
        <v>2.4004629629629629E-2</v>
      </c>
      <c r="D109" s="1287">
        <v>0</v>
      </c>
      <c r="E109" s="1077" t="str">
        <f t="shared" si="11"/>
        <v xml:space="preserve"> </v>
      </c>
      <c r="F109" s="1044"/>
      <c r="G109" s="1044"/>
      <c r="H109" s="1044"/>
      <c r="I109" s="1044"/>
      <c r="J109" s="1044"/>
      <c r="K109" s="1044"/>
      <c r="L109" s="1044"/>
      <c r="M109" s="1044"/>
      <c r="N109" s="1044"/>
      <c r="O109" s="1044"/>
      <c r="P109" s="1044"/>
      <c r="Q109" s="1044"/>
      <c r="R109" s="1044"/>
      <c r="S109" s="1044"/>
      <c r="T109" s="1044"/>
      <c r="U109" s="1044"/>
      <c r="V109" s="1044"/>
      <c r="W109" s="1044"/>
      <c r="X109" s="1044"/>
      <c r="Y109" s="1044"/>
      <c r="Z109" s="1044"/>
      <c r="AA109" s="1044"/>
      <c r="AB109" s="1044"/>
      <c r="AC109" s="1044"/>
      <c r="AD109" s="1044"/>
      <c r="AE109" s="1044"/>
      <c r="AF109" s="1044"/>
      <c r="AG109" s="1044"/>
      <c r="AH109" s="1044"/>
      <c r="AI109" s="1044"/>
      <c r="AJ109" s="1044"/>
      <c r="AK109" s="1044"/>
      <c r="AL109" s="1044"/>
      <c r="AM109" s="1044"/>
      <c r="AN109" s="1044"/>
      <c r="AO109" s="1044"/>
      <c r="AP109" s="1044"/>
      <c r="AQ109" s="1044"/>
      <c r="AR109" s="1044"/>
      <c r="AS109" s="1236"/>
      <c r="AT109" s="1286" t="str">
        <f t="shared" si="10"/>
        <v xml:space="preserve"> </v>
      </c>
      <c r="AU109" s="1282">
        <f t="shared" si="12"/>
        <v>0</v>
      </c>
      <c r="AV109" s="1065"/>
    </row>
    <row r="110" spans="1:50" ht="12.75" customHeight="1">
      <c r="A110" s="1047" t="s">
        <v>1050</v>
      </c>
      <c r="B110" s="1060">
        <v>11</v>
      </c>
      <c r="C110" s="1077">
        <v>1.3159722222222224E-2</v>
      </c>
      <c r="D110" s="1287">
        <v>0</v>
      </c>
      <c r="E110" s="1077" t="str">
        <f t="shared" si="11"/>
        <v xml:space="preserve"> </v>
      </c>
      <c r="F110" s="1044"/>
      <c r="G110" s="1044"/>
      <c r="H110" s="1044"/>
      <c r="I110" s="1044"/>
      <c r="J110" s="1044"/>
      <c r="K110" s="1044"/>
      <c r="L110" s="1044"/>
      <c r="M110" s="1044"/>
      <c r="N110" s="1044"/>
      <c r="O110" s="1044"/>
      <c r="P110" s="1044"/>
      <c r="Q110" s="1044"/>
      <c r="R110" s="1044"/>
      <c r="S110" s="1044"/>
      <c r="T110" s="1044"/>
      <c r="U110" s="1044"/>
      <c r="V110" s="1044"/>
      <c r="W110" s="1044"/>
      <c r="X110" s="1044"/>
      <c r="Y110" s="1044"/>
      <c r="Z110" s="1044"/>
      <c r="AA110" s="1044"/>
      <c r="AB110" s="1044"/>
      <c r="AC110" s="1044"/>
      <c r="AD110" s="1044"/>
      <c r="AE110" s="1044"/>
      <c r="AF110" s="1044"/>
      <c r="AG110" s="1044"/>
      <c r="AH110" s="1044"/>
      <c r="AI110" s="1044"/>
      <c r="AJ110" s="1044"/>
      <c r="AK110" s="1044"/>
      <c r="AL110" s="1044"/>
      <c r="AM110" s="1044"/>
      <c r="AN110" s="1044"/>
      <c r="AO110" s="1044"/>
      <c r="AP110" s="1044"/>
      <c r="AQ110" s="1044"/>
      <c r="AR110" s="1044"/>
      <c r="AS110" s="1236"/>
      <c r="AT110" s="1286" t="str">
        <f t="shared" si="10"/>
        <v xml:space="preserve"> </v>
      </c>
      <c r="AU110" s="1282">
        <f t="shared" si="12"/>
        <v>0</v>
      </c>
      <c r="AV110" s="1065"/>
      <c r="AX110" s="1053"/>
    </row>
    <row r="111" spans="1:50" ht="12.75" customHeight="1">
      <c r="A111" s="1285" t="s">
        <v>1663</v>
      </c>
      <c r="B111" s="1241">
        <v>2</v>
      </c>
      <c r="C111" s="1077">
        <v>2.0034722222222221E-2</v>
      </c>
      <c r="D111" s="1287">
        <v>0</v>
      </c>
      <c r="E111" s="1077" t="str">
        <f t="shared" si="11"/>
        <v xml:space="preserve"> </v>
      </c>
      <c r="F111" s="1044"/>
      <c r="G111" s="1044"/>
      <c r="H111" s="1044"/>
      <c r="I111" s="1044"/>
      <c r="J111" s="1044"/>
      <c r="K111" s="1044"/>
      <c r="L111" s="1044"/>
      <c r="M111" s="1044"/>
      <c r="N111" s="1044"/>
      <c r="O111" s="1044"/>
      <c r="P111" s="1044"/>
      <c r="Q111" s="1044"/>
      <c r="R111" s="1044"/>
      <c r="S111" s="1044"/>
      <c r="T111" s="1044"/>
      <c r="U111" s="1044"/>
      <c r="V111" s="1044"/>
      <c r="W111" s="1044"/>
      <c r="X111" s="1044"/>
      <c r="Y111" s="1044"/>
      <c r="Z111" s="1044"/>
      <c r="AA111" s="1044"/>
      <c r="AB111" s="1044"/>
      <c r="AC111" s="1044"/>
      <c r="AD111" s="1044"/>
      <c r="AE111" s="1044"/>
      <c r="AF111" s="1044"/>
      <c r="AG111" s="1044"/>
      <c r="AH111" s="1044"/>
      <c r="AI111" s="1044"/>
      <c r="AJ111" s="1044"/>
      <c r="AK111" s="1044"/>
      <c r="AL111" s="1044"/>
      <c r="AM111" s="1044"/>
      <c r="AN111" s="1044"/>
      <c r="AO111" s="1044"/>
      <c r="AP111" s="1044"/>
      <c r="AQ111" s="1044"/>
      <c r="AR111" s="1044"/>
      <c r="AS111" s="1236"/>
      <c r="AT111" s="1286" t="str">
        <f t="shared" si="10"/>
        <v xml:space="preserve"> </v>
      </c>
      <c r="AU111" s="1282">
        <f t="shared" si="12"/>
        <v>0</v>
      </c>
      <c r="AV111" s="1053"/>
      <c r="AW111" s="1053"/>
      <c r="AX111" s="1053"/>
    </row>
    <row r="112" spans="1:50" ht="12.75" customHeight="1">
      <c r="A112" s="1048" t="s">
        <v>612</v>
      </c>
      <c r="B112" s="1060">
        <f>IFERROR(MINUTE(B$5)-MINUTE(C112)," ")</f>
        <v>9</v>
      </c>
      <c r="C112" s="1077">
        <v>1.4733796296296295E-2</v>
      </c>
      <c r="D112" s="1287">
        <v>0</v>
      </c>
      <c r="E112" s="1077" t="str">
        <f t="shared" si="11"/>
        <v xml:space="preserve"> </v>
      </c>
      <c r="F112" s="1044"/>
      <c r="G112" s="1044"/>
      <c r="H112" s="1044"/>
      <c r="I112" s="1044"/>
      <c r="J112" s="1044"/>
      <c r="K112" s="1044"/>
      <c r="L112" s="1044"/>
      <c r="M112" s="1044"/>
      <c r="N112" s="1044"/>
      <c r="O112" s="1044"/>
      <c r="P112" s="1044"/>
      <c r="Q112" s="1044"/>
      <c r="R112" s="1044"/>
      <c r="S112" s="1044"/>
      <c r="T112" s="1044"/>
      <c r="U112" s="1044"/>
      <c r="V112" s="1044"/>
      <c r="W112" s="1044"/>
      <c r="X112" s="1044"/>
      <c r="Y112" s="1044"/>
      <c r="Z112" s="1044"/>
      <c r="AA112" s="1044"/>
      <c r="AB112" s="1044"/>
      <c r="AC112" s="1044"/>
      <c r="AD112" s="1044"/>
      <c r="AE112" s="1044"/>
      <c r="AF112" s="1044"/>
      <c r="AG112" s="1044"/>
      <c r="AH112" s="1044"/>
      <c r="AI112" s="1044"/>
      <c r="AJ112" s="1044"/>
      <c r="AK112" s="1044"/>
      <c r="AL112" s="1044"/>
      <c r="AM112" s="1044"/>
      <c r="AN112" s="1044"/>
      <c r="AO112" s="1044"/>
      <c r="AP112" s="1044"/>
      <c r="AQ112" s="1044"/>
      <c r="AR112" s="1044"/>
      <c r="AS112" s="1236"/>
      <c r="AT112" s="1286" t="str">
        <f t="shared" si="10"/>
        <v xml:space="preserve"> </v>
      </c>
      <c r="AU112" s="1282">
        <f t="shared" si="12"/>
        <v>0</v>
      </c>
      <c r="AV112" s="1065"/>
      <c r="AX112" s="1053"/>
    </row>
    <row r="113" spans="1:50" ht="12.75" customHeight="1">
      <c r="A113" s="1047" t="s">
        <v>1284</v>
      </c>
      <c r="B113" s="1060">
        <f>IFERROR(MINUTE(B$5)-MINUTE(C113)," ")</f>
        <v>12</v>
      </c>
      <c r="C113" s="1077">
        <v>1.2835648148148148E-2</v>
      </c>
      <c r="D113" s="1287">
        <v>0</v>
      </c>
      <c r="E113" s="1077" t="str">
        <f t="shared" si="11"/>
        <v xml:space="preserve"> </v>
      </c>
      <c r="F113" s="1044"/>
      <c r="G113" s="1044"/>
      <c r="H113" s="1044"/>
      <c r="I113" s="1044"/>
      <c r="J113" s="1044"/>
      <c r="K113" s="1044"/>
      <c r="L113" s="1044"/>
      <c r="M113" s="1044"/>
      <c r="N113" s="1044"/>
      <c r="O113" s="1044"/>
      <c r="P113" s="1044"/>
      <c r="Q113" s="1044"/>
      <c r="R113" s="1044"/>
      <c r="S113" s="1044"/>
      <c r="T113" s="1044"/>
      <c r="U113" s="1044"/>
      <c r="V113" s="1044"/>
      <c r="W113" s="1044"/>
      <c r="X113" s="1044"/>
      <c r="Y113" s="1044"/>
      <c r="Z113" s="1044"/>
      <c r="AA113" s="1044"/>
      <c r="AB113" s="1044"/>
      <c r="AC113" s="1044"/>
      <c r="AD113" s="1044"/>
      <c r="AE113" s="1044"/>
      <c r="AF113" s="1044"/>
      <c r="AG113" s="1044"/>
      <c r="AH113" s="1044"/>
      <c r="AI113" s="1044"/>
      <c r="AJ113" s="1044"/>
      <c r="AK113" s="1044"/>
      <c r="AL113" s="1044"/>
      <c r="AM113" s="1044"/>
      <c r="AN113" s="1044"/>
      <c r="AO113" s="1044"/>
      <c r="AP113" s="1044"/>
      <c r="AQ113" s="1044"/>
      <c r="AR113" s="1044"/>
      <c r="AS113" s="1236"/>
      <c r="AT113" s="1286" t="str">
        <f t="shared" si="10"/>
        <v xml:space="preserve"> </v>
      </c>
      <c r="AU113" s="1282">
        <f t="shared" si="12"/>
        <v>0</v>
      </c>
      <c r="AV113" s="1065"/>
    </row>
    <row r="114" spans="1:50" ht="12.75" customHeight="1">
      <c r="A114" s="1048" t="s">
        <v>1285</v>
      </c>
      <c r="B114" s="1060">
        <v>12</v>
      </c>
      <c r="C114" s="1077">
        <v>1.3158068783068785E-2</v>
      </c>
      <c r="D114" s="1287">
        <v>0</v>
      </c>
      <c r="E114" s="1077" t="str">
        <f t="shared" si="11"/>
        <v xml:space="preserve"> </v>
      </c>
      <c r="F114" s="1044"/>
      <c r="G114" s="1044"/>
      <c r="H114" s="1044"/>
      <c r="I114" s="1044"/>
      <c r="J114" s="1044"/>
      <c r="K114" s="1044"/>
      <c r="L114" s="1044"/>
      <c r="M114" s="1044"/>
      <c r="N114" s="1044"/>
      <c r="O114" s="1044"/>
      <c r="P114" s="1044"/>
      <c r="Q114" s="1044"/>
      <c r="R114" s="1044"/>
      <c r="S114" s="1044"/>
      <c r="T114" s="1044"/>
      <c r="U114" s="1044"/>
      <c r="V114" s="1044"/>
      <c r="W114" s="1044"/>
      <c r="X114" s="1044"/>
      <c r="Y114" s="1044"/>
      <c r="Z114" s="1044"/>
      <c r="AA114" s="1044"/>
      <c r="AB114" s="1044"/>
      <c r="AC114" s="1044"/>
      <c r="AD114" s="1044"/>
      <c r="AE114" s="1044"/>
      <c r="AF114" s="1044"/>
      <c r="AG114" s="1044"/>
      <c r="AH114" s="1044"/>
      <c r="AI114" s="1044"/>
      <c r="AJ114" s="1044"/>
      <c r="AK114" s="1044"/>
      <c r="AL114" s="1044"/>
      <c r="AM114" s="1044"/>
      <c r="AN114" s="1044"/>
      <c r="AO114" s="1044"/>
      <c r="AP114" s="1044"/>
      <c r="AQ114" s="1044"/>
      <c r="AR114" s="1044"/>
      <c r="AS114" s="1236"/>
      <c r="AT114" s="1286" t="str">
        <f t="shared" si="10"/>
        <v xml:space="preserve"> </v>
      </c>
      <c r="AU114" s="1282">
        <f t="shared" si="12"/>
        <v>0</v>
      </c>
      <c r="AV114" s="1065"/>
      <c r="AX114" s="1053"/>
    </row>
    <row r="115" spans="1:50" ht="12.75" customHeight="1">
      <c r="A115" s="1048" t="s">
        <v>550</v>
      </c>
      <c r="B115" s="1060">
        <v>6</v>
      </c>
      <c r="C115" s="1077">
        <v>1.6979166666666667E-2</v>
      </c>
      <c r="D115" s="1287">
        <v>0</v>
      </c>
      <c r="E115" s="1077" t="str">
        <f t="shared" si="11"/>
        <v xml:space="preserve"> </v>
      </c>
      <c r="F115" s="1044"/>
      <c r="G115" s="1044"/>
      <c r="H115" s="1044"/>
      <c r="I115" s="1044"/>
      <c r="J115" s="1044"/>
      <c r="K115" s="1044"/>
      <c r="L115" s="1044"/>
      <c r="M115" s="1044"/>
      <c r="N115" s="1044"/>
      <c r="O115" s="1044"/>
      <c r="P115" s="1044"/>
      <c r="Q115" s="1044"/>
      <c r="R115" s="1044"/>
      <c r="S115" s="1044"/>
      <c r="T115" s="1044"/>
      <c r="U115" s="1044"/>
      <c r="V115" s="1044"/>
      <c r="W115" s="1044"/>
      <c r="X115" s="1044"/>
      <c r="Y115" s="1044"/>
      <c r="Z115" s="1044"/>
      <c r="AA115" s="1044"/>
      <c r="AB115" s="1044"/>
      <c r="AC115" s="1044"/>
      <c r="AD115" s="1044"/>
      <c r="AE115" s="1044"/>
      <c r="AF115" s="1044"/>
      <c r="AG115" s="1044"/>
      <c r="AH115" s="1044"/>
      <c r="AI115" s="1044"/>
      <c r="AJ115" s="1044"/>
      <c r="AK115" s="1044"/>
      <c r="AL115" s="1044"/>
      <c r="AM115" s="1044"/>
      <c r="AN115" s="1044"/>
      <c r="AO115" s="1044"/>
      <c r="AP115" s="1044"/>
      <c r="AQ115" s="1044"/>
      <c r="AR115" s="1044"/>
      <c r="AS115" s="1236"/>
      <c r="AT115" s="1286" t="str">
        <f t="shared" si="10"/>
        <v xml:space="preserve"> </v>
      </c>
      <c r="AU115" s="1282">
        <f t="shared" si="12"/>
        <v>0</v>
      </c>
      <c r="AV115" s="1065"/>
    </row>
    <row r="116" spans="1:50" ht="12.75" customHeight="1">
      <c r="A116" s="1048" t="s">
        <v>383</v>
      </c>
      <c r="B116" s="1060">
        <v>12</v>
      </c>
      <c r="C116" s="1077">
        <v>1.2291666666666666E-2</v>
      </c>
      <c r="D116" s="1287">
        <v>3</v>
      </c>
      <c r="E116" s="1077">
        <f t="shared" si="11"/>
        <v>1.4185956790123458E-2</v>
      </c>
      <c r="F116" s="1044"/>
      <c r="G116" s="1044"/>
      <c r="H116" s="1044">
        <v>1.3310185185185187E-2</v>
      </c>
      <c r="I116" s="1044"/>
      <c r="J116" s="1044"/>
      <c r="K116" s="1044"/>
      <c r="L116" s="1044"/>
      <c r="M116" s="1044">
        <v>1.4016203703703704E-2</v>
      </c>
      <c r="N116" s="1044"/>
      <c r="O116" s="1044"/>
      <c r="P116" s="1044"/>
      <c r="Q116" s="1044"/>
      <c r="R116" s="1044"/>
      <c r="S116" s="1044"/>
      <c r="T116" s="1044"/>
      <c r="U116" s="1044"/>
      <c r="V116" s="1044"/>
      <c r="W116" s="1044"/>
      <c r="X116" s="1044"/>
      <c r="Y116" s="1044"/>
      <c r="Z116" s="1044"/>
      <c r="AA116" s="1044"/>
      <c r="AB116" s="1044"/>
      <c r="AC116" s="1044"/>
      <c r="AD116" s="1044"/>
      <c r="AE116" s="1044">
        <v>1.6342592592592593E-2</v>
      </c>
      <c r="AG116" s="1044"/>
      <c r="AH116" s="1044">
        <v>1.4583333333333332E-2</v>
      </c>
      <c r="AI116" s="1044">
        <v>1.4467592592592593E-2</v>
      </c>
      <c r="AJ116" s="1044"/>
      <c r="AK116" s="1044"/>
      <c r="AL116" s="1044"/>
      <c r="AM116" s="1044">
        <v>1.2395833333333335E-2</v>
      </c>
      <c r="AN116" s="1044"/>
      <c r="AO116" s="1044"/>
      <c r="AP116" s="1044"/>
      <c r="AQ116" s="1044"/>
      <c r="AR116" s="1044"/>
      <c r="AS116" s="1236"/>
      <c r="AT116" s="1286">
        <f t="shared" si="10"/>
        <v>1.2395833333333335E-2</v>
      </c>
      <c r="AU116" s="1282">
        <f t="shared" si="12"/>
        <v>6</v>
      </c>
      <c r="AV116" s="1065"/>
    </row>
    <row r="117" spans="1:50" ht="12.75" customHeight="1">
      <c r="A117" s="1047" t="s">
        <v>800</v>
      </c>
      <c r="B117" s="1060">
        <v>10</v>
      </c>
      <c r="C117" s="1077">
        <v>1.5462962962962963E-2</v>
      </c>
      <c r="D117" s="1287">
        <v>9</v>
      </c>
      <c r="E117" s="1077">
        <f t="shared" si="11"/>
        <v>1.4137945816186557E-2</v>
      </c>
      <c r="F117" s="1044">
        <v>1.3680555555555555E-2</v>
      </c>
      <c r="G117" s="1044">
        <v>1.3541666666666667E-2</v>
      </c>
      <c r="H117" s="1044"/>
      <c r="I117" s="1044">
        <v>1.5914351851851853E-2</v>
      </c>
      <c r="J117" s="1044">
        <v>1.3657407407407408E-2</v>
      </c>
      <c r="K117" s="1044">
        <v>1.462962962962963E-2</v>
      </c>
      <c r="L117" s="1044"/>
      <c r="M117" s="1044"/>
      <c r="N117" s="1044">
        <v>1.3194444444444444E-2</v>
      </c>
      <c r="O117" s="1044"/>
      <c r="P117" s="1044">
        <v>1.3888888888888888E-2</v>
      </c>
      <c r="Q117" s="1044">
        <v>1.3680555555555555E-2</v>
      </c>
      <c r="R117" s="1044">
        <v>1.3888888888888888E-2</v>
      </c>
      <c r="S117" s="1044">
        <v>1.3680555555555555E-2</v>
      </c>
      <c r="T117" s="1044">
        <v>1.4305555555555557E-2</v>
      </c>
      <c r="U117" s="1044">
        <v>1.5578703703703704E-2</v>
      </c>
      <c r="V117" s="1044">
        <v>1.4386574074074072E-2</v>
      </c>
      <c r="W117" s="1044">
        <v>1.3541666666666667E-2</v>
      </c>
      <c r="X117" s="1044">
        <v>1.4432870370370372E-2</v>
      </c>
      <c r="Y117" s="1044">
        <v>1.4108796296296295E-2</v>
      </c>
      <c r="Z117" s="1044">
        <v>1.4351851851851852E-2</v>
      </c>
      <c r="AA117" s="1044">
        <v>1.5972222222222224E-2</v>
      </c>
      <c r="AB117" s="1044">
        <v>1.4583333333333332E-2</v>
      </c>
      <c r="AC117" s="1044">
        <v>1.3796296296296298E-2</v>
      </c>
      <c r="AD117" s="1044"/>
      <c r="AE117" s="1044"/>
      <c r="AF117" s="1044">
        <v>1.3888888888888888E-2</v>
      </c>
      <c r="AG117" s="1044">
        <v>1.4189814814814815E-2</v>
      </c>
      <c r="AH117" s="1044"/>
      <c r="AI117" s="1044"/>
      <c r="AJ117" s="1044">
        <v>1.3703703703703704E-2</v>
      </c>
      <c r="AK117" s="1044">
        <v>1.40625E-2</v>
      </c>
      <c r="AL117" s="1044">
        <v>1.3182870370370371E-2</v>
      </c>
      <c r="AM117" s="1044"/>
      <c r="AN117" s="1044"/>
      <c r="AO117" s="1044">
        <v>1.3645833333333331E-2</v>
      </c>
      <c r="AP117" s="1044">
        <v>1.4236111111111111E-2</v>
      </c>
      <c r="AQ117" s="1044"/>
      <c r="AR117" s="1044"/>
      <c r="AS117" s="1309"/>
      <c r="AT117" s="1286">
        <f t="shared" ref="AT117:AT148" si="13">IF(MIN(F117:AR117)=0," ",MIN(F117:AR117))</f>
        <v>1.3182870370370371E-2</v>
      </c>
      <c r="AU117" s="1282">
        <f t="shared" si="12"/>
        <v>27</v>
      </c>
      <c r="AV117" s="1065"/>
      <c r="AX117" s="1053"/>
    </row>
    <row r="118" spans="1:50" ht="12.75" customHeight="1">
      <c r="A118" s="1048" t="s">
        <v>934</v>
      </c>
      <c r="B118" s="1060">
        <f>IFERROR(MINUTE(B$5)-MINUTE(C118)," ")</f>
        <v>13</v>
      </c>
      <c r="C118" s="1077">
        <v>1.2395833333333335E-2</v>
      </c>
      <c r="D118" s="1287">
        <v>0</v>
      </c>
      <c r="E118" s="1077" t="str">
        <f t="shared" si="11"/>
        <v xml:space="preserve"> </v>
      </c>
      <c r="F118" s="1044"/>
      <c r="G118" s="1044"/>
      <c r="H118" s="1044"/>
      <c r="I118" s="1044"/>
      <c r="J118" s="1044"/>
      <c r="K118" s="1044"/>
      <c r="L118" s="1044"/>
      <c r="M118" s="1044"/>
      <c r="N118" s="1044"/>
      <c r="O118" s="1044"/>
      <c r="P118" s="1044"/>
      <c r="Q118" s="1044"/>
      <c r="R118" s="1044"/>
      <c r="S118" s="1044"/>
      <c r="T118" s="1044"/>
      <c r="U118" s="1044"/>
      <c r="V118" s="1044"/>
      <c r="W118" s="1044"/>
      <c r="X118" s="1044"/>
      <c r="Y118" s="1044"/>
      <c r="Z118" s="1044"/>
      <c r="AA118" s="1044"/>
      <c r="AB118" s="1044"/>
      <c r="AC118" s="1044"/>
      <c r="AD118" s="1044"/>
      <c r="AE118" s="1044"/>
      <c r="AF118" s="1044"/>
      <c r="AG118" s="1044"/>
      <c r="AH118" s="1044"/>
      <c r="AI118" s="1044"/>
      <c r="AJ118" s="1044"/>
      <c r="AK118" s="1044"/>
      <c r="AL118" s="1044"/>
      <c r="AM118" s="1044"/>
      <c r="AN118" s="1044"/>
      <c r="AO118" s="1044"/>
      <c r="AP118" s="1044"/>
      <c r="AQ118" s="1044"/>
      <c r="AR118" s="1044"/>
      <c r="AS118" s="1236"/>
      <c r="AT118" s="1286" t="str">
        <f t="shared" si="13"/>
        <v xml:space="preserve"> </v>
      </c>
      <c r="AU118" s="1282">
        <f t="shared" si="12"/>
        <v>0</v>
      </c>
      <c r="AV118" s="1065"/>
    </row>
    <row r="119" spans="1:50" ht="12.75" customHeight="1">
      <c r="A119" s="1048" t="s">
        <v>935</v>
      </c>
      <c r="B119" s="1060">
        <f>IFERROR(MINUTE(B$5)-MINUTE(C119)," ")</f>
        <v>13</v>
      </c>
      <c r="C119" s="1077">
        <v>1.2204861111111111E-2</v>
      </c>
      <c r="D119" s="1287">
        <v>0</v>
      </c>
      <c r="E119" s="1077" t="str">
        <f t="shared" si="11"/>
        <v xml:space="preserve"> </v>
      </c>
      <c r="F119" s="1044"/>
      <c r="G119" s="1044"/>
      <c r="H119" s="1044"/>
      <c r="I119" s="1044"/>
      <c r="J119" s="1044"/>
      <c r="K119" s="1044"/>
      <c r="L119" s="1044"/>
      <c r="M119" s="1044"/>
      <c r="N119" s="1044"/>
      <c r="O119" s="1044"/>
      <c r="P119" s="1044"/>
      <c r="Q119" s="1044"/>
      <c r="R119" s="1044"/>
      <c r="S119" s="1044"/>
      <c r="T119" s="1044"/>
      <c r="U119" s="1044"/>
      <c r="V119" s="1044"/>
      <c r="W119" s="1044"/>
      <c r="X119" s="1044"/>
      <c r="Y119" s="1044"/>
      <c r="Z119" s="1044"/>
      <c r="AA119" s="1044"/>
      <c r="AB119" s="1044"/>
      <c r="AC119" s="1044"/>
      <c r="AD119" s="1044"/>
      <c r="AE119" s="1044"/>
      <c r="AF119" s="1044"/>
      <c r="AG119" s="1044"/>
      <c r="AH119" s="1044"/>
      <c r="AI119" s="1044"/>
      <c r="AJ119" s="1044"/>
      <c r="AK119" s="1044"/>
      <c r="AL119" s="1044"/>
      <c r="AM119" s="1044"/>
      <c r="AN119" s="1044"/>
      <c r="AO119" s="1044"/>
      <c r="AP119" s="1044"/>
      <c r="AQ119" s="1044"/>
      <c r="AR119" s="1044"/>
      <c r="AS119" s="1236"/>
      <c r="AT119" s="1286" t="str">
        <f t="shared" si="13"/>
        <v xml:space="preserve"> </v>
      </c>
      <c r="AU119" s="1282">
        <f t="shared" si="12"/>
        <v>0</v>
      </c>
      <c r="AV119" s="1065"/>
    </row>
    <row r="120" spans="1:50" ht="12.75" customHeight="1">
      <c r="A120" s="1048" t="s">
        <v>801</v>
      </c>
      <c r="B120" s="1060">
        <v>11</v>
      </c>
      <c r="C120" s="1077" t="s">
        <v>514</v>
      </c>
      <c r="D120" s="1287">
        <v>0</v>
      </c>
      <c r="E120" s="1077" t="str">
        <f t="shared" si="11"/>
        <v xml:space="preserve"> </v>
      </c>
      <c r="F120" s="1044"/>
      <c r="G120" s="1044"/>
      <c r="H120" s="1044"/>
      <c r="I120" s="1044"/>
      <c r="J120" s="1044"/>
      <c r="K120" s="1044"/>
      <c r="L120" s="1044"/>
      <c r="M120" s="1044"/>
      <c r="N120" s="1044"/>
      <c r="O120" s="1044"/>
      <c r="P120" s="1044"/>
      <c r="Q120" s="1044"/>
      <c r="R120" s="1044"/>
      <c r="S120" s="1044"/>
      <c r="T120" s="1044"/>
      <c r="U120" s="1044"/>
      <c r="V120" s="1044"/>
      <c r="W120" s="1044"/>
      <c r="X120" s="1044"/>
      <c r="Y120" s="1044"/>
      <c r="Z120" s="1044"/>
      <c r="AA120" s="1044"/>
      <c r="AB120" s="1044"/>
      <c r="AC120" s="1044"/>
      <c r="AD120" s="1044"/>
      <c r="AE120" s="1044"/>
      <c r="AF120" s="1044"/>
      <c r="AG120" s="1044"/>
      <c r="AH120" s="1044"/>
      <c r="AI120" s="1044"/>
      <c r="AJ120" s="1044"/>
      <c r="AK120" s="1044"/>
      <c r="AL120" s="1044"/>
      <c r="AM120" s="1044"/>
      <c r="AN120" s="1044"/>
      <c r="AO120" s="1044"/>
      <c r="AP120" s="1044"/>
      <c r="AQ120" s="1044"/>
      <c r="AR120" s="1044"/>
      <c r="AS120" s="1236"/>
      <c r="AT120" s="1286" t="str">
        <f t="shared" si="13"/>
        <v xml:space="preserve"> </v>
      </c>
      <c r="AU120" s="1282">
        <f t="shared" si="12"/>
        <v>0</v>
      </c>
      <c r="AV120" s="1065"/>
    </row>
    <row r="121" spans="1:50" ht="12.75" customHeight="1">
      <c r="A121" s="1048" t="s">
        <v>1171</v>
      </c>
      <c r="B121" s="1060">
        <v>0</v>
      </c>
      <c r="C121" s="1077"/>
      <c r="D121" s="1287">
        <v>0</v>
      </c>
      <c r="E121" s="1077" t="str">
        <f t="shared" si="11"/>
        <v xml:space="preserve"> </v>
      </c>
      <c r="F121" s="1044"/>
      <c r="G121" s="1044"/>
      <c r="H121" s="1044"/>
      <c r="I121" s="1044"/>
      <c r="J121" s="1044"/>
      <c r="K121" s="1044"/>
      <c r="L121" s="1044"/>
      <c r="M121" s="1044"/>
      <c r="N121" s="1044"/>
      <c r="O121" s="1044"/>
      <c r="P121" s="1044"/>
      <c r="Q121" s="1044"/>
      <c r="R121" s="1044"/>
      <c r="S121" s="1044"/>
      <c r="T121" s="1044"/>
      <c r="U121" s="1044"/>
      <c r="V121" s="1044"/>
      <c r="W121" s="1044"/>
      <c r="X121" s="1044"/>
      <c r="Y121" s="1044"/>
      <c r="Z121" s="1044"/>
      <c r="AA121" s="1044"/>
      <c r="AB121" s="1044"/>
      <c r="AC121" s="1044"/>
      <c r="AD121" s="1044"/>
      <c r="AE121" s="1044"/>
      <c r="AF121" s="1044"/>
      <c r="AG121" s="1044"/>
      <c r="AH121" s="1044"/>
      <c r="AI121" s="1044"/>
      <c r="AJ121" s="1044"/>
      <c r="AK121" s="1044"/>
      <c r="AL121" s="1044"/>
      <c r="AM121" s="1044"/>
      <c r="AN121" s="1044"/>
      <c r="AO121" s="1044"/>
      <c r="AP121" s="1044"/>
      <c r="AQ121" s="1044"/>
      <c r="AR121" s="1044"/>
      <c r="AS121" s="1236"/>
      <c r="AT121" s="1286" t="str">
        <f t="shared" si="13"/>
        <v xml:space="preserve"> </v>
      </c>
      <c r="AU121" s="1282">
        <f t="shared" si="12"/>
        <v>0</v>
      </c>
      <c r="AV121" s="1065"/>
    </row>
    <row r="122" spans="1:50" ht="12.75" customHeight="1">
      <c r="A122" s="1048" t="s">
        <v>618</v>
      </c>
      <c r="B122" s="1060">
        <f>IFERROR(MINUTE(B$5)-MINUTE(C122)," ")</f>
        <v>9</v>
      </c>
      <c r="C122" s="1077">
        <v>1.4953703703703705E-2</v>
      </c>
      <c r="D122" s="1287">
        <v>0</v>
      </c>
      <c r="E122" s="1077" t="str">
        <f t="shared" si="11"/>
        <v xml:space="preserve"> </v>
      </c>
      <c r="F122" s="1044"/>
      <c r="G122" s="1044"/>
      <c r="H122" s="1044"/>
      <c r="I122" s="1044"/>
      <c r="J122" s="1044"/>
      <c r="K122" s="1044"/>
      <c r="L122" s="1044"/>
      <c r="M122" s="1044"/>
      <c r="N122" s="1044"/>
      <c r="O122" s="1044"/>
      <c r="P122" s="1044"/>
      <c r="Q122" s="1044"/>
      <c r="R122" s="1044"/>
      <c r="S122" s="1044"/>
      <c r="T122" s="1044"/>
      <c r="U122" s="1044"/>
      <c r="V122" s="1044"/>
      <c r="W122" s="1044"/>
      <c r="X122" s="1044"/>
      <c r="Y122" s="1044"/>
      <c r="Z122" s="1044"/>
      <c r="AA122" s="1044"/>
      <c r="AB122" s="1044"/>
      <c r="AC122" s="1044"/>
      <c r="AD122" s="1044"/>
      <c r="AE122" s="1044"/>
      <c r="AF122" s="1044"/>
      <c r="AG122" s="1044"/>
      <c r="AH122" s="1044"/>
      <c r="AI122" s="1044"/>
      <c r="AJ122" s="1044"/>
      <c r="AK122" s="1044"/>
      <c r="AL122" s="1044"/>
      <c r="AM122" s="1044"/>
      <c r="AN122" s="1044"/>
      <c r="AO122" s="1044"/>
      <c r="AP122" s="1044"/>
      <c r="AQ122" s="1044"/>
      <c r="AR122" s="1044"/>
      <c r="AS122" s="1236"/>
      <c r="AT122" s="1286" t="str">
        <f t="shared" si="13"/>
        <v xml:space="preserve"> </v>
      </c>
      <c r="AU122" s="1282">
        <f t="shared" si="12"/>
        <v>0</v>
      </c>
      <c r="AV122" s="1065"/>
    </row>
    <row r="123" spans="1:50" ht="12.75" customHeight="1">
      <c r="A123" s="1047" t="s">
        <v>1625</v>
      </c>
      <c r="B123" s="1060">
        <v>7</v>
      </c>
      <c r="C123" s="1077">
        <v>1.6111111111111111E-2</v>
      </c>
      <c r="D123" s="1287">
        <v>0</v>
      </c>
      <c r="E123" s="1077" t="str">
        <f t="shared" si="11"/>
        <v xml:space="preserve"> </v>
      </c>
      <c r="F123" s="1043"/>
      <c r="G123" s="1006"/>
      <c r="H123" s="1044"/>
      <c r="I123" s="1044"/>
      <c r="J123" s="1044"/>
      <c r="K123" s="1044"/>
      <c r="L123" s="1044"/>
      <c r="M123" s="1043"/>
      <c r="N123" s="1044"/>
      <c r="O123" s="1008"/>
      <c r="P123" s="1044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1043"/>
      <c r="AF123" s="1043"/>
      <c r="AG123" s="1043"/>
      <c r="AH123" s="1043"/>
      <c r="AI123" s="1043"/>
      <c r="AJ123" s="1043"/>
      <c r="AK123" s="1043"/>
      <c r="AL123" s="1043"/>
      <c r="AM123" s="1043"/>
      <c r="AN123" s="1043"/>
      <c r="AO123" s="1043"/>
      <c r="AP123" s="1043"/>
      <c r="AQ123" s="1043"/>
      <c r="AR123" s="1043"/>
      <c r="AS123" s="1240"/>
      <c r="AT123" s="1239" t="str">
        <f t="shared" si="13"/>
        <v xml:space="preserve"> </v>
      </c>
      <c r="AU123" s="1282">
        <f t="shared" si="12"/>
        <v>0</v>
      </c>
      <c r="AV123" s="1053"/>
      <c r="AW123" s="1053"/>
      <c r="AX123" s="1053"/>
    </row>
    <row r="124" spans="1:50" ht="12.75" customHeight="1">
      <c r="A124" s="1066" t="s">
        <v>929</v>
      </c>
      <c r="B124" s="1060">
        <f>IFERROR(MINUTE(B$5)-MINUTE(C124)," ")</f>
        <v>5</v>
      </c>
      <c r="C124" s="1077">
        <v>1.7708333333333333E-2</v>
      </c>
      <c r="D124" s="1287">
        <v>1</v>
      </c>
      <c r="E124" s="1077" t="str">
        <f t="shared" si="11"/>
        <v xml:space="preserve"> </v>
      </c>
      <c r="F124" s="1044"/>
      <c r="G124" s="1044"/>
      <c r="H124" s="1006"/>
      <c r="I124" s="1044"/>
      <c r="J124" s="1044"/>
      <c r="K124" s="1044"/>
      <c r="L124" s="1044"/>
      <c r="M124" s="1044"/>
      <c r="N124" s="1044"/>
      <c r="O124" s="1044"/>
      <c r="P124" s="1044"/>
      <c r="Q124" s="1006"/>
      <c r="R124" s="1006"/>
      <c r="S124" s="1006"/>
      <c r="T124" s="1006"/>
      <c r="U124" s="1006"/>
      <c r="V124" s="1006"/>
      <c r="W124" s="1006"/>
      <c r="X124" s="1006"/>
      <c r="Y124" s="1006"/>
      <c r="Z124" s="1006"/>
      <c r="AA124" s="1006"/>
      <c r="AB124" s="1006"/>
      <c r="AC124" s="1006"/>
      <c r="AD124" s="1006"/>
      <c r="AE124" s="1006"/>
      <c r="AF124" s="1006"/>
      <c r="AG124" s="1006"/>
      <c r="AH124" s="1006"/>
      <c r="AI124" s="1006"/>
      <c r="AJ124" s="1006"/>
      <c r="AK124" s="1006"/>
      <c r="AL124" s="1006"/>
      <c r="AM124" s="1006"/>
      <c r="AN124" s="1006"/>
      <c r="AO124" s="1006"/>
      <c r="AP124" s="1006"/>
      <c r="AQ124" s="1006"/>
      <c r="AR124" s="1044"/>
      <c r="AS124" s="1236"/>
      <c r="AT124" s="1286" t="str">
        <f t="shared" si="13"/>
        <v xml:space="preserve"> </v>
      </c>
      <c r="AU124" s="1282">
        <f t="shared" si="12"/>
        <v>0</v>
      </c>
      <c r="AV124" s="1065"/>
      <c r="AX124" s="1053"/>
    </row>
    <row r="125" spans="1:50" ht="12.75" customHeight="1">
      <c r="A125" s="1047" t="s">
        <v>1656</v>
      </c>
      <c r="B125" s="1241">
        <v>4</v>
      </c>
      <c r="C125" s="1077">
        <v>1.8460648148148146E-2</v>
      </c>
      <c r="D125" s="1287">
        <v>2</v>
      </c>
      <c r="E125" s="1077" t="str">
        <f t="shared" si="11"/>
        <v xml:space="preserve"> </v>
      </c>
      <c r="F125" s="1043"/>
      <c r="G125" s="1006"/>
      <c r="H125" s="1044"/>
      <c r="I125" s="1044"/>
      <c r="J125" s="1044"/>
      <c r="K125" s="1044"/>
      <c r="L125" s="1044"/>
      <c r="M125" s="1043"/>
      <c r="N125" s="1044"/>
      <c r="O125" s="1008"/>
      <c r="P125" s="1044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1043"/>
      <c r="AF125" s="1043"/>
      <c r="AG125" s="1043"/>
      <c r="AH125" s="1043"/>
      <c r="AI125" s="1043"/>
      <c r="AJ125" s="1043"/>
      <c r="AK125" s="1043"/>
      <c r="AL125" s="1043"/>
      <c r="AM125" s="1043"/>
      <c r="AN125" s="1043"/>
      <c r="AO125" s="1043"/>
      <c r="AP125" s="1043"/>
      <c r="AQ125" s="1043"/>
      <c r="AR125" s="1043"/>
      <c r="AS125" s="1240"/>
      <c r="AT125" s="1239" t="str">
        <f t="shared" si="13"/>
        <v xml:space="preserve"> </v>
      </c>
      <c r="AU125" s="1282">
        <f t="shared" si="12"/>
        <v>0</v>
      </c>
      <c r="AV125" s="1053"/>
      <c r="AW125" s="1053"/>
      <c r="AX125" s="1053"/>
    </row>
    <row r="126" spans="1:50" ht="12.75" customHeight="1">
      <c r="A126" s="1048" t="s">
        <v>557</v>
      </c>
      <c r="B126" s="1060">
        <v>11</v>
      </c>
      <c r="C126" s="1077">
        <v>1.3310185185185187E-2</v>
      </c>
      <c r="D126" s="1287">
        <v>4</v>
      </c>
      <c r="E126" s="1077">
        <f t="shared" si="11"/>
        <v>1.3546296296296296E-2</v>
      </c>
      <c r="F126" s="1044"/>
      <c r="G126" s="1044"/>
      <c r="H126" s="1044"/>
      <c r="I126" s="1044"/>
      <c r="J126" s="1044"/>
      <c r="K126" s="1044"/>
      <c r="L126" s="1044"/>
      <c r="M126" s="1044"/>
      <c r="N126" s="1044"/>
      <c r="O126" s="1044"/>
      <c r="P126" s="1044">
        <v>1.357638888888889E-2</v>
      </c>
      <c r="Q126" s="1044"/>
      <c r="R126" s="1044"/>
      <c r="S126" s="1044"/>
      <c r="T126" s="1044"/>
      <c r="U126" s="1044"/>
      <c r="V126" s="1044"/>
      <c r="W126" s="1044"/>
      <c r="X126" s="1044"/>
      <c r="Y126" s="1044"/>
      <c r="Z126" s="1044">
        <v>1.3900462962962962E-2</v>
      </c>
      <c r="AA126" s="1044">
        <v>1.3807870370370371E-2</v>
      </c>
      <c r="AB126" s="1044"/>
      <c r="AC126" s="1044"/>
      <c r="AD126" s="1044"/>
      <c r="AE126" s="1044"/>
      <c r="AF126" s="1044"/>
      <c r="AG126" s="1044"/>
      <c r="AH126" s="1044"/>
      <c r="AI126" s="1044">
        <v>1.315972222222222E-2</v>
      </c>
      <c r="AJ126" s="1044">
        <v>1.3287037037037036E-2</v>
      </c>
      <c r="AK126" s="1044"/>
      <c r="AL126" s="1044"/>
      <c r="AM126" s="1044"/>
      <c r="AN126" s="1044"/>
      <c r="AO126" s="1044"/>
      <c r="AP126" s="1044"/>
      <c r="AQ126" s="1044"/>
      <c r="AR126" s="1044"/>
      <c r="AS126" s="1236"/>
      <c r="AT126" s="1286">
        <f t="shared" si="13"/>
        <v>1.315972222222222E-2</v>
      </c>
      <c r="AU126" s="1282">
        <f t="shared" si="12"/>
        <v>5</v>
      </c>
      <c r="AV126" s="1065"/>
    </row>
    <row r="127" spans="1:50" ht="12.75" customHeight="1">
      <c r="A127" s="1048" t="s">
        <v>804</v>
      </c>
      <c r="B127" s="1060">
        <v>8</v>
      </c>
      <c r="C127" s="1077">
        <v>1.5879629629629629E-2</v>
      </c>
      <c r="D127" s="1287">
        <v>0</v>
      </c>
      <c r="E127" s="1077" t="str">
        <f t="shared" si="11"/>
        <v xml:space="preserve"> </v>
      </c>
      <c r="F127" s="1044"/>
      <c r="G127" s="1044"/>
      <c r="H127" s="1044"/>
      <c r="I127" s="1044"/>
      <c r="J127" s="1044"/>
      <c r="K127" s="1044"/>
      <c r="L127" s="1044"/>
      <c r="M127" s="1044"/>
      <c r="N127" s="1044"/>
      <c r="O127" s="1044"/>
      <c r="P127" s="1044"/>
      <c r="Q127" s="1044"/>
      <c r="R127" s="1044"/>
      <c r="S127" s="1044"/>
      <c r="T127" s="1044"/>
      <c r="U127" s="1044"/>
      <c r="V127" s="1044"/>
      <c r="W127" s="1044"/>
      <c r="X127" s="1044"/>
      <c r="Y127" s="1044"/>
      <c r="Z127" s="1044"/>
      <c r="AA127" s="1044"/>
      <c r="AB127" s="1044"/>
      <c r="AC127" s="1044"/>
      <c r="AD127" s="1044"/>
      <c r="AE127" s="1044"/>
      <c r="AF127" s="1044"/>
      <c r="AG127" s="1044"/>
      <c r="AH127" s="1044"/>
      <c r="AI127" s="1044"/>
      <c r="AJ127" s="1044"/>
      <c r="AK127" s="1044"/>
      <c r="AL127" s="1044"/>
      <c r="AM127" s="1044"/>
      <c r="AN127" s="1044"/>
      <c r="AO127" s="1044"/>
      <c r="AP127" s="1044"/>
      <c r="AQ127" s="1044"/>
      <c r="AR127" s="1044"/>
      <c r="AS127" s="1236"/>
      <c r="AT127" s="1286" t="str">
        <f t="shared" si="13"/>
        <v xml:space="preserve"> </v>
      </c>
      <c r="AU127" s="1282">
        <f t="shared" si="12"/>
        <v>0</v>
      </c>
      <c r="AV127" s="1065"/>
    </row>
    <row r="128" spans="1:50" ht="12.75" customHeight="1">
      <c r="A128" s="1048" t="s">
        <v>1286</v>
      </c>
      <c r="B128" s="1060">
        <v>13</v>
      </c>
      <c r="C128" s="1077">
        <v>1.1793981481481482E-2</v>
      </c>
      <c r="D128" s="1287">
        <v>0</v>
      </c>
      <c r="E128" s="1077" t="str">
        <f t="shared" si="11"/>
        <v xml:space="preserve"> </v>
      </c>
      <c r="F128" s="1044"/>
      <c r="G128" s="1044"/>
      <c r="H128" s="1044"/>
      <c r="I128" s="1044"/>
      <c r="J128" s="1044"/>
      <c r="K128" s="1044"/>
      <c r="L128" s="1044"/>
      <c r="M128" s="1044"/>
      <c r="N128" s="1044"/>
      <c r="O128" s="1044"/>
      <c r="P128" s="1044"/>
      <c r="Q128" s="1044"/>
      <c r="R128" s="1044"/>
      <c r="S128" s="1044"/>
      <c r="T128" s="1044"/>
      <c r="U128" s="1044"/>
      <c r="V128" s="1044"/>
      <c r="W128" s="1044"/>
      <c r="X128" s="1044"/>
      <c r="Y128" s="1044"/>
      <c r="Z128" s="1044"/>
      <c r="AA128" s="1044"/>
      <c r="AB128" s="1044"/>
      <c r="AC128" s="1044"/>
      <c r="AD128" s="1044"/>
      <c r="AE128" s="1044"/>
      <c r="AF128" s="1044"/>
      <c r="AG128" s="1044"/>
      <c r="AH128" s="1044"/>
      <c r="AI128" s="1044"/>
      <c r="AJ128" s="1044"/>
      <c r="AK128" s="1044"/>
      <c r="AL128" s="1044"/>
      <c r="AM128" s="1044"/>
      <c r="AN128" s="1044"/>
      <c r="AO128" s="1044"/>
      <c r="AP128" s="1044"/>
      <c r="AQ128" s="1044"/>
      <c r="AR128" s="1044"/>
      <c r="AS128" s="1309"/>
      <c r="AT128" s="1286" t="str">
        <f t="shared" si="13"/>
        <v xml:space="preserve"> </v>
      </c>
      <c r="AU128" s="1282">
        <f t="shared" si="12"/>
        <v>0</v>
      </c>
      <c r="AV128" s="1065"/>
    </row>
    <row r="129" spans="1:50" ht="12.75" customHeight="1">
      <c r="A129" s="1047" t="s">
        <v>1500</v>
      </c>
      <c r="B129" s="1241">
        <v>5</v>
      </c>
      <c r="C129" s="1077">
        <v>1.7934027777777778E-2</v>
      </c>
      <c r="D129" s="1287">
        <v>0</v>
      </c>
      <c r="E129" s="1077" t="str">
        <f t="shared" si="11"/>
        <v xml:space="preserve"> </v>
      </c>
      <c r="F129" s="1044"/>
      <c r="G129" s="1080"/>
      <c r="H129" s="1044"/>
      <c r="I129" s="1044"/>
      <c r="J129" s="1044"/>
      <c r="K129" s="1044"/>
      <c r="L129" s="1044"/>
      <c r="M129" s="1043"/>
      <c r="N129" s="1044"/>
      <c r="O129" s="1044"/>
      <c r="P129" s="1008"/>
      <c r="Q129" s="1044"/>
      <c r="R129" s="1044"/>
      <c r="S129" s="1044"/>
      <c r="T129" s="1044"/>
      <c r="U129" s="1044"/>
      <c r="V129" s="1044"/>
      <c r="W129" s="1044"/>
      <c r="X129" s="1044"/>
      <c r="Y129" s="1044"/>
      <c r="Z129" s="1044"/>
      <c r="AA129" s="1044"/>
      <c r="AB129" s="1044"/>
      <c r="AC129" s="1044"/>
      <c r="AD129" s="1044"/>
      <c r="AE129" s="1044"/>
      <c r="AF129" s="1044"/>
      <c r="AG129" s="1044"/>
      <c r="AH129" s="1044"/>
      <c r="AI129" s="1044"/>
      <c r="AJ129" s="1044"/>
      <c r="AK129" s="1044"/>
      <c r="AL129" s="1044"/>
      <c r="AM129" s="1044"/>
      <c r="AN129" s="1044"/>
      <c r="AO129" s="1044"/>
      <c r="AP129" s="1044"/>
      <c r="AQ129" s="1044"/>
      <c r="AR129" s="1043"/>
      <c r="AS129" s="1242"/>
      <c r="AT129" s="1286" t="str">
        <f t="shared" si="13"/>
        <v xml:space="preserve"> </v>
      </c>
      <c r="AU129" s="1282">
        <f t="shared" si="12"/>
        <v>0</v>
      </c>
      <c r="AV129" s="1053"/>
      <c r="AW129" s="1053"/>
      <c r="AX129" s="1053"/>
    </row>
    <row r="130" spans="1:50" ht="12.75" customHeight="1">
      <c r="A130" s="1047" t="s">
        <v>1501</v>
      </c>
      <c r="B130" s="1241">
        <v>3</v>
      </c>
      <c r="C130" s="1077">
        <v>1.8749999999999999E-2</v>
      </c>
      <c r="D130" s="1287">
        <v>0</v>
      </c>
      <c r="E130" s="1077" t="str">
        <f t="shared" ref="E130:E161" si="14">IFERROR(AVERAGE(F130:AR130), " ")</f>
        <v xml:space="preserve"> </v>
      </c>
      <c r="F130" s="1044"/>
      <c r="G130" s="1080"/>
      <c r="H130" s="1044"/>
      <c r="I130" s="1044"/>
      <c r="J130" s="1044"/>
      <c r="K130" s="1044"/>
      <c r="L130" s="1044"/>
      <c r="M130" s="1043"/>
      <c r="N130" s="1043"/>
      <c r="O130" s="1044"/>
      <c r="P130" s="1008"/>
      <c r="Q130" s="1044"/>
      <c r="R130" s="1044"/>
      <c r="S130" s="1044"/>
      <c r="T130" s="1044"/>
      <c r="U130" s="1044"/>
      <c r="V130" s="1044"/>
      <c r="W130" s="1044"/>
      <c r="X130" s="1044"/>
      <c r="Y130" s="1044"/>
      <c r="Z130" s="1044"/>
      <c r="AA130" s="1044"/>
      <c r="AB130" s="1044"/>
      <c r="AC130" s="1044"/>
      <c r="AD130" s="1044"/>
      <c r="AE130" s="1044"/>
      <c r="AF130" s="1044"/>
      <c r="AG130" s="1044"/>
      <c r="AH130" s="1044"/>
      <c r="AI130" s="1044"/>
      <c r="AJ130" s="1044"/>
      <c r="AK130" s="1044"/>
      <c r="AL130" s="1044"/>
      <c r="AM130" s="1044"/>
      <c r="AN130" s="1044"/>
      <c r="AO130" s="1044"/>
      <c r="AP130" s="1044"/>
      <c r="AQ130" s="1044"/>
      <c r="AR130" s="1043"/>
      <c r="AS130" s="1242"/>
      <c r="AT130" s="1286" t="str">
        <f t="shared" si="13"/>
        <v xml:space="preserve"> </v>
      </c>
      <c r="AU130" s="1282">
        <f t="shared" si="12"/>
        <v>0</v>
      </c>
      <c r="AV130" s="1053"/>
      <c r="AW130" s="1053"/>
      <c r="AX130" s="1053"/>
    </row>
    <row r="131" spans="1:50" ht="12.75" customHeight="1">
      <c r="A131" s="1047" t="s">
        <v>1588</v>
      </c>
      <c r="B131" s="1241">
        <v>5</v>
      </c>
      <c r="C131" s="1077">
        <v>1.7361111111111112E-2</v>
      </c>
      <c r="D131" s="1287">
        <v>0</v>
      </c>
      <c r="E131" s="1077" t="str">
        <f t="shared" si="14"/>
        <v xml:space="preserve"> </v>
      </c>
      <c r="F131" s="1044"/>
      <c r="G131" s="1044"/>
      <c r="H131" s="1044"/>
      <c r="I131" s="1044"/>
      <c r="J131" s="1044"/>
      <c r="K131" s="1044"/>
      <c r="L131" s="1044"/>
      <c r="M131" s="1043"/>
      <c r="N131" s="1043"/>
      <c r="O131" s="1044"/>
      <c r="P131" s="1008"/>
      <c r="Q131" s="1044"/>
      <c r="R131" s="1044"/>
      <c r="S131" s="1044"/>
      <c r="T131" s="1044"/>
      <c r="U131" s="1044"/>
      <c r="V131" s="1044"/>
      <c r="W131" s="1044"/>
      <c r="X131" s="1044"/>
      <c r="Y131" s="1044"/>
      <c r="Z131" s="1044"/>
      <c r="AA131" s="1044"/>
      <c r="AB131" s="1044"/>
      <c r="AC131" s="1044"/>
      <c r="AD131" s="1044"/>
      <c r="AE131" s="1044"/>
      <c r="AF131" s="1044"/>
      <c r="AG131" s="1044"/>
      <c r="AH131" s="1044"/>
      <c r="AI131" s="1044"/>
      <c r="AJ131" s="1044"/>
      <c r="AK131" s="1044"/>
      <c r="AL131" s="1044"/>
      <c r="AM131" s="1044"/>
      <c r="AN131" s="1044"/>
      <c r="AO131" s="1044"/>
      <c r="AP131" s="1044"/>
      <c r="AQ131" s="1044"/>
      <c r="AR131" s="1043"/>
      <c r="AS131" s="1242"/>
      <c r="AT131" s="1286" t="str">
        <f t="shared" si="13"/>
        <v xml:space="preserve"> </v>
      </c>
      <c r="AU131" s="1282">
        <f t="shared" si="12"/>
        <v>0</v>
      </c>
      <c r="AV131" s="1053"/>
      <c r="AW131" s="1053"/>
      <c r="AX131" s="1053"/>
    </row>
    <row r="132" spans="1:50" ht="12.75" customHeight="1">
      <c r="A132" s="1047" t="s">
        <v>1173</v>
      </c>
      <c r="B132" s="1241">
        <v>11</v>
      </c>
      <c r="C132" s="1077">
        <v>1.3541666666666667E-2</v>
      </c>
      <c r="D132" s="1287">
        <v>0</v>
      </c>
      <c r="E132" s="1077" t="str">
        <f t="shared" si="14"/>
        <v xml:space="preserve"> </v>
      </c>
      <c r="F132" s="1044"/>
      <c r="G132" s="1080"/>
      <c r="H132" s="1044"/>
      <c r="I132" s="1044"/>
      <c r="J132" s="1044"/>
      <c r="K132" s="1044"/>
      <c r="L132" s="1044"/>
      <c r="M132" s="1043"/>
      <c r="N132" s="1043"/>
      <c r="O132" s="1044"/>
      <c r="P132" s="1008"/>
      <c r="Q132" s="1044"/>
      <c r="R132" s="1044"/>
      <c r="S132" s="1044"/>
      <c r="T132" s="1044"/>
      <c r="U132" s="1044"/>
      <c r="V132" s="1044"/>
      <c r="W132" s="1044"/>
      <c r="X132" s="1044"/>
      <c r="Y132" s="1044"/>
      <c r="Z132" s="1044"/>
      <c r="AA132" s="1044"/>
      <c r="AB132" s="1044"/>
      <c r="AC132" s="1044"/>
      <c r="AD132" s="1044"/>
      <c r="AE132" s="1044"/>
      <c r="AF132" s="1044"/>
      <c r="AG132" s="1044"/>
      <c r="AH132" s="1044"/>
      <c r="AI132" s="1044"/>
      <c r="AJ132" s="1044"/>
      <c r="AK132" s="1044"/>
      <c r="AL132" s="1044"/>
      <c r="AM132" s="1044"/>
      <c r="AN132" s="1044"/>
      <c r="AO132" s="1044"/>
      <c r="AP132" s="1044"/>
      <c r="AQ132" s="1044"/>
      <c r="AR132" s="1043"/>
      <c r="AS132" s="1242"/>
      <c r="AT132" s="1286" t="str">
        <f t="shared" si="13"/>
        <v xml:space="preserve"> </v>
      </c>
      <c r="AU132" s="1282">
        <f t="shared" si="12"/>
        <v>0</v>
      </c>
      <c r="AV132" s="1053"/>
      <c r="AW132" s="1053"/>
      <c r="AX132" s="1053"/>
    </row>
    <row r="133" spans="1:50" ht="12.75" customHeight="1">
      <c r="A133" s="1047" t="s">
        <v>1570</v>
      </c>
      <c r="B133" s="1060">
        <v>12</v>
      </c>
      <c r="C133" s="1077">
        <v>1.2566137566137567E-2</v>
      </c>
      <c r="D133" s="1287">
        <v>0</v>
      </c>
      <c r="E133" s="1077" t="str">
        <f t="shared" si="14"/>
        <v xml:space="preserve"> </v>
      </c>
      <c r="F133" s="1044"/>
      <c r="G133" s="1044"/>
      <c r="H133" s="1044"/>
      <c r="I133" s="1044"/>
      <c r="J133" s="1044"/>
      <c r="K133" s="1044"/>
      <c r="L133" s="1044"/>
      <c r="M133" s="1044"/>
      <c r="N133" s="1044"/>
      <c r="O133" s="1044"/>
      <c r="P133" s="1044"/>
      <c r="Q133" s="1044"/>
      <c r="R133" s="1044"/>
      <c r="S133" s="1044"/>
      <c r="T133" s="1044"/>
      <c r="U133" s="1044"/>
      <c r="V133" s="1044"/>
      <c r="W133" s="1044"/>
      <c r="X133" s="1044"/>
      <c r="Y133" s="1044"/>
      <c r="Z133" s="1044"/>
      <c r="AA133" s="1044"/>
      <c r="AB133" s="1044"/>
      <c r="AC133" s="1044"/>
      <c r="AD133" s="1044"/>
      <c r="AE133" s="1044"/>
      <c r="AF133" s="1044"/>
      <c r="AG133" s="1044"/>
      <c r="AH133" s="1044"/>
      <c r="AI133" s="1044"/>
      <c r="AJ133" s="1044"/>
      <c r="AK133" s="1044"/>
      <c r="AL133" s="1044"/>
      <c r="AM133" s="1044"/>
      <c r="AN133" s="1044"/>
      <c r="AO133" s="1044"/>
      <c r="AP133" s="1044"/>
      <c r="AQ133" s="1044"/>
      <c r="AR133" s="1044"/>
      <c r="AS133" s="1236"/>
      <c r="AT133" s="1286" t="str">
        <f t="shared" si="13"/>
        <v xml:space="preserve"> </v>
      </c>
      <c r="AU133" s="1282">
        <f t="shared" si="12"/>
        <v>0</v>
      </c>
      <c r="AV133" s="1065"/>
      <c r="AX133" s="1053"/>
    </row>
    <row r="134" spans="1:50" ht="12.75" customHeight="1">
      <c r="A134" s="1048" t="s">
        <v>1225</v>
      </c>
      <c r="B134" s="1060">
        <f>IFERROR(MINUTE(B$5)-MINUTE(C134)," ")</f>
        <v>3</v>
      </c>
      <c r="C134" s="1077">
        <v>1.9074074074074073E-2</v>
      </c>
      <c r="D134" s="1287">
        <v>0</v>
      </c>
      <c r="E134" s="1077" t="str">
        <f t="shared" si="14"/>
        <v xml:space="preserve"> </v>
      </c>
      <c r="F134" s="1044"/>
      <c r="G134" s="1044"/>
      <c r="H134" s="1044"/>
      <c r="I134" s="1044"/>
      <c r="J134" s="1044"/>
      <c r="K134" s="1044"/>
      <c r="L134" s="1044"/>
      <c r="M134" s="1044"/>
      <c r="N134" s="1044"/>
      <c r="O134" s="1044"/>
      <c r="P134" s="1044"/>
      <c r="Q134" s="1044"/>
      <c r="R134" s="1044"/>
      <c r="S134" s="1044"/>
      <c r="T134" s="1044"/>
      <c r="U134" s="1044"/>
      <c r="V134" s="1044"/>
      <c r="W134" s="1044"/>
      <c r="X134" s="1044"/>
      <c r="Y134" s="1044"/>
      <c r="Z134" s="1044"/>
      <c r="AA134" s="1044"/>
      <c r="AB134" s="1044"/>
      <c r="AC134" s="1044"/>
      <c r="AD134" s="1044"/>
      <c r="AE134" s="1044"/>
      <c r="AF134" s="1044"/>
      <c r="AG134" s="1044"/>
      <c r="AH134" s="1044"/>
      <c r="AI134" s="1044"/>
      <c r="AJ134" s="1044"/>
      <c r="AK134" s="1044"/>
      <c r="AL134" s="1044"/>
      <c r="AM134" s="1044"/>
      <c r="AN134" s="1044"/>
      <c r="AO134" s="1044"/>
      <c r="AP134" s="1044"/>
      <c r="AQ134" s="1044"/>
      <c r="AR134" s="1044"/>
      <c r="AS134" s="1236"/>
      <c r="AT134" s="1286" t="str">
        <f t="shared" si="13"/>
        <v xml:space="preserve"> </v>
      </c>
      <c r="AU134" s="1282">
        <f t="shared" si="12"/>
        <v>0</v>
      </c>
      <c r="AV134" s="1065"/>
    </row>
    <row r="135" spans="1:50" ht="12.75" customHeight="1">
      <c r="A135" s="1048" t="s">
        <v>319</v>
      </c>
      <c r="B135" s="1060">
        <v>2</v>
      </c>
      <c r="C135" s="1077">
        <v>1.9479166666666669E-2</v>
      </c>
      <c r="D135" s="1287">
        <v>12</v>
      </c>
      <c r="E135" s="1077" t="str">
        <f t="shared" si="14"/>
        <v xml:space="preserve"> </v>
      </c>
      <c r="F135" s="1044"/>
      <c r="G135" s="1044"/>
      <c r="H135" s="1044"/>
      <c r="I135" s="1044"/>
      <c r="J135" s="1044"/>
      <c r="K135" s="1044"/>
      <c r="L135" s="1044"/>
      <c r="M135" s="1044"/>
      <c r="N135" s="1044"/>
      <c r="O135" s="1044"/>
      <c r="P135" s="1044"/>
      <c r="Q135" s="1044"/>
      <c r="R135" s="1044"/>
      <c r="S135" s="1044"/>
      <c r="T135" s="1044"/>
      <c r="U135" s="1044"/>
      <c r="V135" s="1044"/>
      <c r="W135" s="1044"/>
      <c r="X135" s="1044"/>
      <c r="Y135" s="1044"/>
      <c r="Z135" s="1044"/>
      <c r="AA135" s="1044"/>
      <c r="AB135" s="1044"/>
      <c r="AC135" s="1044"/>
      <c r="AD135" s="1044"/>
      <c r="AE135" s="1044"/>
      <c r="AF135" s="1044"/>
      <c r="AG135" s="1044"/>
      <c r="AH135" s="1044"/>
      <c r="AI135" s="1044"/>
      <c r="AJ135" s="1044"/>
      <c r="AK135" s="1044"/>
      <c r="AL135" s="1044"/>
      <c r="AM135" s="1044"/>
      <c r="AN135" s="1044"/>
      <c r="AO135" s="1044"/>
      <c r="AP135" s="1044"/>
      <c r="AQ135" s="1044"/>
      <c r="AR135" s="1044"/>
      <c r="AS135" s="1236"/>
      <c r="AT135" s="1286" t="str">
        <f t="shared" si="13"/>
        <v xml:space="preserve"> </v>
      </c>
      <c r="AU135" s="1282">
        <f t="shared" si="12"/>
        <v>0</v>
      </c>
      <c r="AV135" s="1065"/>
      <c r="AX135" s="1053"/>
    </row>
    <row r="136" spans="1:50" ht="12.75" customHeight="1">
      <c r="A136" s="1048" t="s">
        <v>609</v>
      </c>
      <c r="B136" s="1060">
        <v>2</v>
      </c>
      <c r="C136" s="1077">
        <v>1.9490740740740743E-2</v>
      </c>
      <c r="D136" s="1287">
        <v>0</v>
      </c>
      <c r="E136" s="1077" t="str">
        <f t="shared" si="14"/>
        <v xml:space="preserve"> </v>
      </c>
      <c r="F136" s="1044"/>
      <c r="G136" s="1044"/>
      <c r="H136" s="1044"/>
      <c r="I136" s="1044"/>
      <c r="J136" s="1044"/>
      <c r="K136" s="1044"/>
      <c r="L136" s="1044"/>
      <c r="M136" s="1044"/>
      <c r="N136" s="1044"/>
      <c r="O136" s="1044"/>
      <c r="P136" s="1044"/>
      <c r="Q136" s="1044"/>
      <c r="R136" s="1044"/>
      <c r="S136" s="1044"/>
      <c r="T136" s="1044"/>
      <c r="U136" s="1044"/>
      <c r="V136" s="1044"/>
      <c r="W136" s="1044"/>
      <c r="X136" s="1044"/>
      <c r="Y136" s="1044"/>
      <c r="Z136" s="1044"/>
      <c r="AA136" s="1044"/>
      <c r="AB136" s="1044"/>
      <c r="AC136" s="1044"/>
      <c r="AD136" s="1044"/>
      <c r="AE136" s="1044"/>
      <c r="AF136" s="1044"/>
      <c r="AG136" s="1044"/>
      <c r="AH136" s="1044"/>
      <c r="AI136" s="1044"/>
      <c r="AJ136" s="1044"/>
      <c r="AK136" s="1044"/>
      <c r="AL136" s="1044"/>
      <c r="AM136" s="1044"/>
      <c r="AN136" s="1044"/>
      <c r="AO136" s="1044"/>
      <c r="AP136" s="1044"/>
      <c r="AQ136" s="1044"/>
      <c r="AR136" s="1044"/>
      <c r="AS136" s="1236"/>
      <c r="AT136" s="1286" t="str">
        <f t="shared" si="13"/>
        <v xml:space="preserve"> </v>
      </c>
      <c r="AU136" s="1282">
        <f t="shared" ref="AU136:AU167" si="15">COUNTA(F136:AR136)</f>
        <v>0</v>
      </c>
      <c r="AV136" s="1065"/>
      <c r="AX136" s="1053"/>
    </row>
    <row r="137" spans="1:50" ht="12.75" customHeight="1">
      <c r="A137" s="1048" t="s">
        <v>806</v>
      </c>
      <c r="B137" s="1060">
        <f>IFERROR(MINUTE(B$5)-MINUTE(C137)," ")</f>
        <v>15</v>
      </c>
      <c r="C137" s="1077">
        <v>1.0952932098765432E-2</v>
      </c>
      <c r="D137" s="1287">
        <v>0</v>
      </c>
      <c r="E137" s="1077">
        <f t="shared" si="14"/>
        <v>1.1923225308641976E-2</v>
      </c>
      <c r="F137" s="1044"/>
      <c r="G137" s="1044"/>
      <c r="H137" s="1044"/>
      <c r="I137" s="1044"/>
      <c r="J137" s="1044"/>
      <c r="K137" s="1044"/>
      <c r="L137" s="1044"/>
      <c r="M137" s="1044"/>
      <c r="N137" s="1044">
        <v>1.2094907407407408E-2</v>
      </c>
      <c r="O137" s="1044">
        <v>1.1759259259259259E-2</v>
      </c>
      <c r="P137" s="1044"/>
      <c r="Q137" s="1044"/>
      <c r="R137" s="1044">
        <v>1.2407407407407409E-2</v>
      </c>
      <c r="S137" s="1044">
        <v>1.136574074074074E-2</v>
      </c>
      <c r="T137" s="1044"/>
      <c r="U137" s="1044"/>
      <c r="V137" s="1044"/>
      <c r="W137" s="1044">
        <v>1.1967592592592592E-2</v>
      </c>
      <c r="X137" s="1044"/>
      <c r="Y137" s="1044"/>
      <c r="Z137" s="1044">
        <v>1.1944444444444445E-2</v>
      </c>
      <c r="AA137" s="1044"/>
      <c r="AB137" s="1044"/>
      <c r="AC137" s="1044"/>
      <c r="AD137" s="1044"/>
      <c r="AE137" s="1044"/>
      <c r="AF137" s="1044"/>
      <c r="AG137" s="1044"/>
      <c r="AH137" s="1044"/>
      <c r="AI137" s="1044"/>
      <c r="AJ137" s="1044"/>
      <c r="AK137" s="1044"/>
      <c r="AL137" s="1044"/>
      <c r="AM137" s="1044"/>
      <c r="AN137" s="1044"/>
      <c r="AO137" s="1044"/>
      <c r="AP137" s="1044"/>
      <c r="AQ137" s="1044"/>
      <c r="AR137" s="1044"/>
      <c r="AS137" s="1236"/>
      <c r="AT137" s="1286">
        <f t="shared" si="13"/>
        <v>1.136574074074074E-2</v>
      </c>
      <c r="AU137" s="1282">
        <f t="shared" si="15"/>
        <v>6</v>
      </c>
      <c r="AV137" s="1065"/>
      <c r="AX137" s="1053"/>
    </row>
    <row r="138" spans="1:50" ht="12.75" customHeight="1">
      <c r="A138" s="1048" t="s">
        <v>1287</v>
      </c>
      <c r="B138" s="1060">
        <v>10</v>
      </c>
      <c r="C138" s="1077">
        <v>1.3900462962962962E-2</v>
      </c>
      <c r="D138" s="1287">
        <v>0</v>
      </c>
      <c r="E138" s="1077" t="str">
        <f t="shared" si="14"/>
        <v xml:space="preserve"> </v>
      </c>
      <c r="F138" s="1044"/>
      <c r="G138" s="1044"/>
      <c r="H138" s="1044"/>
      <c r="I138" s="1044"/>
      <c r="J138" s="1044"/>
      <c r="K138" s="1044"/>
      <c r="L138" s="1044"/>
      <c r="M138" s="1044"/>
      <c r="N138" s="1044"/>
      <c r="O138" s="1044"/>
      <c r="P138" s="1044"/>
      <c r="Q138" s="1044"/>
      <c r="R138" s="1044"/>
      <c r="S138" s="1044"/>
      <c r="T138" s="1044"/>
      <c r="U138" s="1044"/>
      <c r="V138" s="1044"/>
      <c r="W138" s="1044"/>
      <c r="X138" s="1044"/>
      <c r="Y138" s="1044"/>
      <c r="Z138" s="1044"/>
      <c r="AA138" s="1044"/>
      <c r="AB138" s="1044"/>
      <c r="AC138" s="1044"/>
      <c r="AD138" s="1044"/>
      <c r="AE138" s="1044"/>
      <c r="AF138" s="1044"/>
      <c r="AG138" s="1044"/>
      <c r="AH138" s="1044"/>
      <c r="AI138" s="1044"/>
      <c r="AJ138" s="1044"/>
      <c r="AK138" s="1044"/>
      <c r="AL138" s="1044"/>
      <c r="AM138" s="1044"/>
      <c r="AN138" s="1044"/>
      <c r="AO138" s="1044"/>
      <c r="AP138" s="1044"/>
      <c r="AQ138" s="1044"/>
      <c r="AR138" s="1044"/>
      <c r="AS138" s="1236"/>
      <c r="AT138" s="1286" t="str">
        <f t="shared" si="13"/>
        <v xml:space="preserve"> </v>
      </c>
      <c r="AU138" s="1282">
        <f t="shared" si="15"/>
        <v>0</v>
      </c>
      <c r="AV138" s="1065"/>
      <c r="AX138" s="1053"/>
    </row>
    <row r="139" spans="1:50" ht="12.75" customHeight="1">
      <c r="A139" s="1047" t="s">
        <v>1502</v>
      </c>
      <c r="B139" s="1241">
        <v>3</v>
      </c>
      <c r="C139" s="1077">
        <v>0.14403645833333331</v>
      </c>
      <c r="D139" s="1287">
        <v>0</v>
      </c>
      <c r="E139" s="1077" t="str">
        <f t="shared" si="14"/>
        <v xml:space="preserve"> </v>
      </c>
      <c r="F139" s="1044"/>
      <c r="G139" s="1080"/>
      <c r="H139" s="1044"/>
      <c r="I139" s="1044"/>
      <c r="J139" s="1044"/>
      <c r="K139" s="1044"/>
      <c r="L139" s="1043"/>
      <c r="M139" s="1044"/>
      <c r="N139" s="1043"/>
      <c r="O139" s="1008"/>
      <c r="P139" s="1008"/>
      <c r="Q139" s="1043"/>
      <c r="R139" s="1043"/>
      <c r="S139" s="1043"/>
      <c r="T139" s="1043"/>
      <c r="U139" s="1043"/>
      <c r="V139" s="1043"/>
      <c r="W139" s="1043"/>
      <c r="X139" s="1043"/>
      <c r="Y139" s="1043"/>
      <c r="Z139" s="1043"/>
      <c r="AA139" s="1043"/>
      <c r="AB139" s="1043"/>
      <c r="AC139" s="1043"/>
      <c r="AD139" s="1043"/>
      <c r="AE139" s="1043"/>
      <c r="AF139" s="1043"/>
      <c r="AG139" s="1043"/>
      <c r="AH139" s="1043"/>
      <c r="AI139" s="1043"/>
      <c r="AJ139" s="1043"/>
      <c r="AK139" s="1043"/>
      <c r="AL139" s="1043"/>
      <c r="AM139" s="1043"/>
      <c r="AN139" s="1043"/>
      <c r="AO139" s="1043"/>
      <c r="AP139" s="1043"/>
      <c r="AQ139" s="1043"/>
      <c r="AR139" s="1043"/>
      <c r="AS139" s="1242"/>
      <c r="AT139" s="1006" t="str">
        <f t="shared" si="13"/>
        <v xml:space="preserve"> </v>
      </c>
      <c r="AU139" s="1282">
        <f t="shared" si="15"/>
        <v>0</v>
      </c>
      <c r="AV139" s="1053"/>
      <c r="AW139" s="1053"/>
      <c r="AX139" s="1053"/>
    </row>
    <row r="140" spans="1:50" ht="12.75" customHeight="1">
      <c r="A140" s="1047" t="s">
        <v>1057</v>
      </c>
      <c r="B140" s="1060">
        <v>5</v>
      </c>
      <c r="C140" s="1077" t="s">
        <v>514</v>
      </c>
      <c r="D140" s="1287">
        <v>0</v>
      </c>
      <c r="E140" s="1077" t="str">
        <f t="shared" si="14"/>
        <v xml:space="preserve"> </v>
      </c>
      <c r="F140" s="1019"/>
      <c r="G140" s="1019"/>
      <c r="H140" s="1068"/>
      <c r="I140" s="1019"/>
      <c r="J140" s="1044"/>
      <c r="K140" s="1044"/>
      <c r="L140" s="1044"/>
      <c r="M140" s="1044"/>
      <c r="N140" s="1044"/>
      <c r="O140" s="1044"/>
      <c r="P140" s="1044"/>
      <c r="Q140" s="1068"/>
      <c r="R140" s="1068"/>
      <c r="S140" s="1068"/>
      <c r="T140" s="1068"/>
      <c r="U140" s="1068"/>
      <c r="V140" s="1068"/>
      <c r="W140" s="1068"/>
      <c r="X140" s="1068"/>
      <c r="Y140" s="1068"/>
      <c r="Z140" s="1068"/>
      <c r="AA140" s="1068"/>
      <c r="AB140" s="1068"/>
      <c r="AC140" s="1068"/>
      <c r="AD140" s="1068"/>
      <c r="AE140" s="1068"/>
      <c r="AF140" s="1068"/>
      <c r="AG140" s="1068"/>
      <c r="AH140" s="1068"/>
      <c r="AI140" s="1068"/>
      <c r="AJ140" s="1068"/>
      <c r="AK140" s="1068"/>
      <c r="AL140" s="1068"/>
      <c r="AM140" s="1068"/>
      <c r="AN140" s="1068"/>
      <c r="AO140" s="1068"/>
      <c r="AP140" s="1068"/>
      <c r="AQ140" s="1068"/>
      <c r="AR140" s="1019"/>
      <c r="AS140" s="1309"/>
      <c r="AT140" s="1286" t="str">
        <f t="shared" si="13"/>
        <v xml:space="preserve"> </v>
      </c>
      <c r="AU140" s="1282">
        <f t="shared" si="15"/>
        <v>0</v>
      </c>
      <c r="AV140" s="1065"/>
    </row>
    <row r="141" spans="1:50" ht="12.75" customHeight="1">
      <c r="A141" s="1048" t="s">
        <v>708</v>
      </c>
      <c r="B141" s="1060">
        <f>IFERROR(MINUTE(B$5)-MINUTE(C141)," ")</f>
        <v>7</v>
      </c>
      <c r="C141" s="1077">
        <v>1.6608796296296295E-2</v>
      </c>
      <c r="D141" s="1287">
        <v>0</v>
      </c>
      <c r="E141" s="1077">
        <f t="shared" si="14"/>
        <v>1.7766203703703701E-2</v>
      </c>
      <c r="F141" s="1044"/>
      <c r="G141" s="1044"/>
      <c r="H141" s="1044"/>
      <c r="I141" s="1044"/>
      <c r="J141" s="1044"/>
      <c r="K141" s="1044"/>
      <c r="L141" s="1044"/>
      <c r="M141" s="1044"/>
      <c r="N141" s="1044"/>
      <c r="O141" s="1044"/>
      <c r="P141" s="1044"/>
      <c r="Q141" s="1044"/>
      <c r="R141" s="1044"/>
      <c r="S141" s="1044"/>
      <c r="T141" s="1044"/>
      <c r="U141" s="1044"/>
      <c r="V141" s="1044"/>
      <c r="W141" s="1044"/>
      <c r="X141" s="1044"/>
      <c r="Y141" s="1044"/>
      <c r="Z141" s="1044"/>
      <c r="AA141" s="1044"/>
      <c r="AB141" s="1044"/>
      <c r="AC141" s="1044"/>
      <c r="AD141" s="1044"/>
      <c r="AE141" s="1044"/>
      <c r="AF141" s="1044"/>
      <c r="AG141" s="1044">
        <v>1.6898148148148148E-2</v>
      </c>
      <c r="AH141" s="1044">
        <v>1.8634259259259257E-2</v>
      </c>
      <c r="AI141" s="1044"/>
      <c r="AJ141" s="1044"/>
      <c r="AK141" s="1044"/>
      <c r="AL141" s="1044"/>
      <c r="AM141" s="1044"/>
      <c r="AN141" s="1044"/>
      <c r="AO141" s="1044"/>
      <c r="AP141" s="1044"/>
      <c r="AQ141" s="1044"/>
      <c r="AR141" s="1044"/>
      <c r="AS141" s="1238"/>
      <c r="AT141" s="1286">
        <f t="shared" si="13"/>
        <v>1.6898148148148148E-2</v>
      </c>
      <c r="AU141" s="1282">
        <f t="shared" si="15"/>
        <v>2</v>
      </c>
      <c r="AV141" s="1065"/>
    </row>
    <row r="142" spans="1:50" ht="12.75" customHeight="1">
      <c r="A142" s="1048" t="s">
        <v>1288</v>
      </c>
      <c r="B142" s="1060">
        <v>4</v>
      </c>
      <c r="C142" s="1077">
        <v>1.8796296296296297E-2</v>
      </c>
      <c r="D142" s="1287">
        <v>11</v>
      </c>
      <c r="E142" s="1077">
        <f t="shared" si="14"/>
        <v>1.8283607681755829E-2</v>
      </c>
      <c r="F142" s="1044"/>
      <c r="G142" s="1044">
        <v>1.834490740740741E-2</v>
      </c>
      <c r="H142" s="1044">
        <v>2.0462962962962964E-2</v>
      </c>
      <c r="I142" s="1044"/>
      <c r="J142" s="1044">
        <v>1.7754629629629631E-2</v>
      </c>
      <c r="K142" s="1044">
        <v>1.8518518518518521E-2</v>
      </c>
      <c r="L142" s="1044"/>
      <c r="M142" s="1044" t="s">
        <v>1566</v>
      </c>
      <c r="N142" s="1044">
        <v>1.7974537037037035E-2</v>
      </c>
      <c r="O142" s="1044" t="s">
        <v>1566</v>
      </c>
      <c r="P142" s="1044">
        <v>1.7708333333333333E-2</v>
      </c>
      <c r="Q142" s="1044">
        <v>1.7812499999999998E-2</v>
      </c>
      <c r="R142" s="1044">
        <v>1.7337962962962961E-2</v>
      </c>
      <c r="S142" s="1044">
        <v>1.7638888888888888E-2</v>
      </c>
      <c r="T142" s="1044">
        <v>1.8229166666666668E-2</v>
      </c>
      <c r="U142" s="1044">
        <v>1.834490740740741E-2</v>
      </c>
      <c r="V142" s="1044">
        <v>1.8402777777777778E-2</v>
      </c>
      <c r="W142" s="1044">
        <v>1.8055555555555557E-2</v>
      </c>
      <c r="X142" s="1044">
        <v>1.8171296296296297E-2</v>
      </c>
      <c r="Y142" s="1044">
        <v>1.8055555555555557E-2</v>
      </c>
      <c r="Z142" s="1044">
        <v>1.7013888888888887E-2</v>
      </c>
      <c r="AA142" s="1044">
        <v>1.7708333333333333E-2</v>
      </c>
      <c r="AB142" s="1044">
        <v>1.7233796296296296E-2</v>
      </c>
      <c r="AC142" s="1044">
        <v>1.877314814814815E-2</v>
      </c>
      <c r="AD142" s="1044"/>
      <c r="AE142" s="1044">
        <v>1.9421296296296294E-2</v>
      </c>
      <c r="AG142" s="1044"/>
      <c r="AH142" s="1044"/>
      <c r="AI142" s="1044">
        <v>1.7939814814814815E-2</v>
      </c>
      <c r="AJ142" s="1044">
        <v>2.0023148148148148E-2</v>
      </c>
      <c r="AK142" s="1044">
        <v>1.8240740740740741E-2</v>
      </c>
      <c r="AL142" s="1044">
        <v>1.7939814814814815E-2</v>
      </c>
      <c r="AM142" s="1044">
        <v>1.8148148148148146E-2</v>
      </c>
      <c r="AN142" s="1044">
        <v>1.8055555555555557E-2</v>
      </c>
      <c r="AO142" s="1044" t="s">
        <v>1279</v>
      </c>
      <c r="AP142" s="1044">
        <v>2.0347222222222221E-2</v>
      </c>
      <c r="AQ142" s="1044"/>
      <c r="AR142" s="1044"/>
      <c r="AS142" s="1238"/>
      <c r="AT142" s="1286">
        <f t="shared" si="13"/>
        <v>1.7013888888888887E-2</v>
      </c>
      <c r="AU142" s="1282">
        <f t="shared" si="15"/>
        <v>30</v>
      </c>
      <c r="AV142" s="1065"/>
      <c r="AW142" s="1053"/>
    </row>
    <row r="143" spans="1:50" ht="12.75" customHeight="1">
      <c r="A143" s="1048" t="s">
        <v>1174</v>
      </c>
      <c r="B143" s="1060">
        <f>IFERROR(MINUTE(B$5)-MINUTE(C143)," ")</f>
        <v>11</v>
      </c>
      <c r="C143" s="1077">
        <v>1.3368055555555557E-2</v>
      </c>
      <c r="D143" s="1287">
        <v>0</v>
      </c>
      <c r="E143" s="1077" t="str">
        <f t="shared" si="14"/>
        <v xml:space="preserve"> </v>
      </c>
      <c r="F143" s="1044"/>
      <c r="G143" s="1044"/>
      <c r="H143" s="1044"/>
      <c r="I143" s="1044"/>
      <c r="J143" s="1044"/>
      <c r="K143" s="1044"/>
      <c r="L143" s="1044"/>
      <c r="M143" s="1044"/>
      <c r="N143" s="1044"/>
      <c r="O143" s="1044"/>
      <c r="P143" s="1044"/>
      <c r="Q143" s="1044"/>
      <c r="R143" s="1044"/>
      <c r="S143" s="1044"/>
      <c r="T143" s="1044"/>
      <c r="U143" s="1044"/>
      <c r="V143" s="1044"/>
      <c r="W143" s="1044"/>
      <c r="X143" s="1044"/>
      <c r="Y143" s="1044"/>
      <c r="Z143" s="1044"/>
      <c r="AA143" s="1044"/>
      <c r="AB143" s="1044"/>
      <c r="AC143" s="1044"/>
      <c r="AD143" s="1044"/>
      <c r="AE143" s="1044"/>
      <c r="AF143" s="1044"/>
      <c r="AG143" s="1044"/>
      <c r="AH143" s="1044"/>
      <c r="AI143" s="1044"/>
      <c r="AJ143" s="1044"/>
      <c r="AK143" s="1044"/>
      <c r="AL143" s="1044"/>
      <c r="AM143" s="1044"/>
      <c r="AN143" s="1044"/>
      <c r="AO143" s="1044"/>
      <c r="AP143" s="1044"/>
      <c r="AQ143" s="1044"/>
      <c r="AR143" s="1044"/>
      <c r="AS143" s="1236"/>
      <c r="AT143" s="1286" t="str">
        <f t="shared" si="13"/>
        <v xml:space="preserve"> </v>
      </c>
      <c r="AU143" s="1282">
        <f t="shared" si="15"/>
        <v>0</v>
      </c>
      <c r="AV143" s="1065"/>
      <c r="AX143" s="1053"/>
    </row>
    <row r="144" spans="1:50" ht="12.75" customHeight="1">
      <c r="A144" s="1048" t="s">
        <v>1503</v>
      </c>
      <c r="B144" s="1060">
        <v>11</v>
      </c>
      <c r="C144" s="1077">
        <v>1.3414351851851851E-2</v>
      </c>
      <c r="D144" s="1287">
        <v>0</v>
      </c>
      <c r="E144" s="1077" t="str">
        <f t="shared" si="14"/>
        <v xml:space="preserve"> </v>
      </c>
      <c r="F144" s="1044"/>
      <c r="G144" s="1044"/>
      <c r="H144" s="1044"/>
      <c r="I144" s="1044"/>
      <c r="J144" s="1044"/>
      <c r="K144" s="1044"/>
      <c r="L144" s="1044"/>
      <c r="M144" s="1044"/>
      <c r="N144" s="1044"/>
      <c r="O144" s="1044"/>
      <c r="P144" s="1044"/>
      <c r="Q144" s="1044"/>
      <c r="R144" s="1044"/>
      <c r="S144" s="1044"/>
      <c r="T144" s="1044"/>
      <c r="U144" s="1044"/>
      <c r="V144" s="1044"/>
      <c r="W144" s="1044"/>
      <c r="X144" s="1044"/>
      <c r="Y144" s="1044"/>
      <c r="Z144" s="1044"/>
      <c r="AA144" s="1044"/>
      <c r="AB144" s="1044"/>
      <c r="AC144" s="1044"/>
      <c r="AD144" s="1044"/>
      <c r="AE144" s="1044"/>
      <c r="AF144" s="1044"/>
      <c r="AG144" s="1044"/>
      <c r="AH144" s="1044"/>
      <c r="AI144" s="1044"/>
      <c r="AJ144" s="1044"/>
      <c r="AK144" s="1044"/>
      <c r="AL144" s="1044"/>
      <c r="AM144" s="1044"/>
      <c r="AN144" s="1044"/>
      <c r="AO144" s="1044"/>
      <c r="AP144" s="1044"/>
      <c r="AQ144" s="1044"/>
      <c r="AR144" s="1044"/>
      <c r="AS144" s="1236"/>
      <c r="AT144" s="1286" t="str">
        <f t="shared" si="13"/>
        <v xml:space="preserve"> </v>
      </c>
      <c r="AU144" s="1282">
        <f t="shared" si="15"/>
        <v>0</v>
      </c>
      <c r="AV144" s="1065"/>
    </row>
    <row r="145" spans="1:50" ht="12.75" customHeight="1">
      <c r="A145" s="1047" t="s">
        <v>1289</v>
      </c>
      <c r="B145" s="1241">
        <v>6</v>
      </c>
      <c r="C145" s="1077">
        <v>1.7291666666666667E-2</v>
      </c>
      <c r="D145" s="1287">
        <v>0</v>
      </c>
      <c r="E145" s="1077" t="str">
        <f t="shared" si="14"/>
        <v xml:space="preserve"> </v>
      </c>
      <c r="F145" s="1043"/>
      <c r="G145" s="1043"/>
      <c r="H145" s="1044"/>
      <c r="I145" s="1044"/>
      <c r="J145" s="1044"/>
      <c r="K145" s="1044"/>
      <c r="L145" s="1043"/>
      <c r="M145" s="1044"/>
      <c r="N145" s="1043"/>
      <c r="O145" s="1043"/>
      <c r="P145" s="1043"/>
      <c r="Q145" s="1044"/>
      <c r="R145" s="1044"/>
      <c r="S145" s="1044"/>
      <c r="T145" s="1044"/>
      <c r="U145" s="1044"/>
      <c r="V145" s="1044"/>
      <c r="W145" s="1044"/>
      <c r="X145" s="1044"/>
      <c r="Y145" s="1044"/>
      <c r="Z145" s="1044"/>
      <c r="AA145" s="1044"/>
      <c r="AB145" s="1044"/>
      <c r="AC145" s="1044"/>
      <c r="AD145" s="1044"/>
      <c r="AE145" s="1044"/>
      <c r="AF145" s="1044"/>
      <c r="AG145" s="1044"/>
      <c r="AH145" s="1044"/>
      <c r="AI145" s="1044"/>
      <c r="AJ145" s="1044"/>
      <c r="AK145" s="1044"/>
      <c r="AL145" s="1044"/>
      <c r="AM145" s="1044"/>
      <c r="AN145" s="1044"/>
      <c r="AO145" s="1044"/>
      <c r="AP145" s="1044"/>
      <c r="AQ145" s="1044"/>
      <c r="AR145" s="1043"/>
      <c r="AS145" s="1243"/>
      <c r="AT145" s="1286" t="str">
        <f t="shared" si="13"/>
        <v xml:space="preserve"> </v>
      </c>
      <c r="AU145" s="1282">
        <f t="shared" si="15"/>
        <v>0</v>
      </c>
      <c r="AV145" s="1065"/>
      <c r="AX145" s="1053"/>
    </row>
    <row r="146" spans="1:50" ht="12.75" customHeight="1">
      <c r="A146" s="1047" t="s">
        <v>709</v>
      </c>
      <c r="B146" s="1241">
        <v>2</v>
      </c>
      <c r="C146" s="1077">
        <v>2.0046296296296295E-2</v>
      </c>
      <c r="D146" s="1287">
        <v>0</v>
      </c>
      <c r="E146" s="1077" t="str">
        <f t="shared" si="14"/>
        <v xml:space="preserve"> </v>
      </c>
      <c r="F146" s="1044"/>
      <c r="G146" s="1043"/>
      <c r="H146" s="1044"/>
      <c r="I146" s="1044"/>
      <c r="J146" s="1044"/>
      <c r="K146" s="1044"/>
      <c r="L146" s="1043"/>
      <c r="M146" s="1043"/>
      <c r="N146" s="1043"/>
      <c r="O146" s="1008"/>
      <c r="P146" s="1044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1043"/>
      <c r="AF146" s="1043"/>
      <c r="AG146" s="1043"/>
      <c r="AH146" s="1043"/>
      <c r="AI146" s="1043"/>
      <c r="AJ146" s="1043"/>
      <c r="AK146" s="1043"/>
      <c r="AL146" s="1043"/>
      <c r="AM146" s="1043"/>
      <c r="AN146" s="1043"/>
      <c r="AO146" s="1043"/>
      <c r="AP146" s="1043"/>
      <c r="AQ146" s="1043"/>
      <c r="AR146" s="1043"/>
      <c r="AS146" s="1242"/>
      <c r="AT146" s="1286" t="str">
        <f t="shared" si="13"/>
        <v xml:space="preserve"> </v>
      </c>
      <c r="AU146" s="1282">
        <f t="shared" si="15"/>
        <v>0</v>
      </c>
      <c r="AV146" s="1053"/>
      <c r="AW146" s="1053"/>
      <c r="AX146" s="1053"/>
    </row>
    <row r="147" spans="1:50" ht="12.75" customHeight="1">
      <c r="A147" s="1285" t="s">
        <v>1658</v>
      </c>
      <c r="B147" s="1245"/>
      <c r="C147" s="1244"/>
      <c r="D147" s="1287">
        <v>0</v>
      </c>
      <c r="E147" s="1077" t="str">
        <f t="shared" si="14"/>
        <v xml:space="preserve"> </v>
      </c>
      <c r="F147" s="1020"/>
      <c r="G147" s="1020"/>
      <c r="H147" s="1020"/>
      <c r="I147" s="1020"/>
      <c r="J147" s="1043" t="s">
        <v>1566</v>
      </c>
      <c r="K147" s="1020"/>
      <c r="L147" s="1020"/>
      <c r="M147" s="1020"/>
      <c r="N147" s="1020"/>
      <c r="O147" s="1020"/>
      <c r="P147" s="1020"/>
      <c r="Q147" s="1020"/>
      <c r="R147" s="1020"/>
      <c r="S147" s="1020"/>
      <c r="T147" s="1020"/>
      <c r="U147" s="1020"/>
      <c r="V147" s="1020"/>
      <c r="W147" s="1020"/>
      <c r="X147" s="1020"/>
      <c r="Y147" s="1020"/>
      <c r="Z147" s="1020"/>
      <c r="AA147" s="1020"/>
      <c r="AB147" s="1020"/>
      <c r="AC147" s="1020"/>
      <c r="AD147" s="1020"/>
      <c r="AE147" s="1020"/>
      <c r="AF147" s="1020"/>
      <c r="AG147" s="1020"/>
      <c r="AH147" s="1020"/>
      <c r="AI147" s="1020"/>
      <c r="AJ147" s="1020"/>
      <c r="AK147" s="1020"/>
      <c r="AL147" s="1020"/>
      <c r="AM147" s="1020"/>
      <c r="AN147" s="1020"/>
      <c r="AO147" s="1020"/>
      <c r="AP147" s="1020"/>
      <c r="AQ147" s="1020"/>
      <c r="AR147" s="1020"/>
      <c r="AS147" s="1240"/>
      <c r="AT147" s="1239" t="str">
        <f t="shared" si="13"/>
        <v xml:space="preserve"> </v>
      </c>
      <c r="AU147" s="1282">
        <f t="shared" si="15"/>
        <v>1</v>
      </c>
      <c r="AV147" s="1053"/>
      <c r="AW147" s="1053"/>
      <c r="AX147" s="1053"/>
    </row>
    <row r="148" spans="1:50" ht="12.75" customHeight="1">
      <c r="A148" s="1047" t="s">
        <v>1290</v>
      </c>
      <c r="B148" s="1060">
        <f>IFERROR(MINUTE(B$5)-MINUTE(C148)," ")</f>
        <v>8</v>
      </c>
      <c r="C148" s="1077">
        <v>1.5659722222222224E-2</v>
      </c>
      <c r="D148" s="1287">
        <v>0</v>
      </c>
      <c r="E148" s="1077" t="str">
        <f t="shared" si="14"/>
        <v xml:space="preserve"> </v>
      </c>
      <c r="F148" s="1044"/>
      <c r="G148" s="1044"/>
      <c r="H148" s="1044"/>
      <c r="I148" s="1044"/>
      <c r="J148" s="1044"/>
      <c r="K148" s="1044"/>
      <c r="L148" s="1044"/>
      <c r="M148" s="1044"/>
      <c r="N148" s="1044"/>
      <c r="O148" s="1044"/>
      <c r="P148" s="1044"/>
      <c r="Q148" s="1044"/>
      <c r="R148" s="1044"/>
      <c r="S148" s="1044"/>
      <c r="T148" s="1044"/>
      <c r="U148" s="1044"/>
      <c r="V148" s="1044"/>
      <c r="W148" s="1044"/>
      <c r="X148" s="1044"/>
      <c r="Y148" s="1044"/>
      <c r="Z148" s="1044"/>
      <c r="AA148" s="1044"/>
      <c r="AB148" s="1044"/>
      <c r="AC148" s="1044"/>
      <c r="AD148" s="1044"/>
      <c r="AE148" s="1044"/>
      <c r="AF148" s="1044"/>
      <c r="AG148" s="1044"/>
      <c r="AH148" s="1044"/>
      <c r="AI148" s="1044"/>
      <c r="AJ148" s="1044"/>
      <c r="AK148" s="1044"/>
      <c r="AL148" s="1044"/>
      <c r="AM148" s="1044"/>
      <c r="AN148" s="1044"/>
      <c r="AO148" s="1044"/>
      <c r="AP148" s="1044"/>
      <c r="AQ148" s="1044"/>
      <c r="AR148" s="1044"/>
      <c r="AS148" s="1236"/>
      <c r="AT148" s="1286" t="str">
        <f t="shared" si="13"/>
        <v xml:space="preserve"> </v>
      </c>
      <c r="AU148" s="1282">
        <f t="shared" si="15"/>
        <v>0</v>
      </c>
      <c r="AV148" s="1065"/>
    </row>
    <row r="149" spans="1:50" ht="12" customHeight="1">
      <c r="A149" s="1047" t="s">
        <v>1291</v>
      </c>
      <c r="B149" s="1241">
        <v>12</v>
      </c>
      <c r="C149" s="1077">
        <v>1.2824074074074073E-2</v>
      </c>
      <c r="D149" s="1287">
        <v>0</v>
      </c>
      <c r="E149" s="1077" t="str">
        <f t="shared" si="14"/>
        <v xml:space="preserve"> </v>
      </c>
      <c r="F149" s="1044"/>
      <c r="G149" s="1043"/>
      <c r="H149" s="1044"/>
      <c r="I149" s="1044"/>
      <c r="J149" s="1044"/>
      <c r="K149" s="1044"/>
      <c r="L149" s="1044"/>
      <c r="M149" s="1044"/>
      <c r="N149" s="1043"/>
      <c r="O149" s="1043"/>
      <c r="P149" s="1044"/>
      <c r="Q149" s="1044"/>
      <c r="R149" s="1044"/>
      <c r="S149" s="1044"/>
      <c r="T149" s="1044"/>
      <c r="U149" s="1044"/>
      <c r="V149" s="1044"/>
      <c r="W149" s="1044"/>
      <c r="X149" s="1044"/>
      <c r="Y149" s="1044"/>
      <c r="Z149" s="1044"/>
      <c r="AA149" s="1044"/>
      <c r="AB149" s="1044"/>
      <c r="AC149" s="1044"/>
      <c r="AD149" s="1044"/>
      <c r="AE149" s="1044"/>
      <c r="AF149" s="1044"/>
      <c r="AG149" s="1044"/>
      <c r="AH149" s="1044"/>
      <c r="AI149" s="1044"/>
      <c r="AJ149" s="1044"/>
      <c r="AK149" s="1044"/>
      <c r="AL149" s="1044"/>
      <c r="AM149" s="1044"/>
      <c r="AN149" s="1044"/>
      <c r="AO149" s="1044"/>
      <c r="AP149" s="1044"/>
      <c r="AQ149" s="1044"/>
      <c r="AR149" s="1043"/>
      <c r="AS149" s="1243"/>
      <c r="AT149" s="1286" t="str">
        <f t="shared" ref="AT149:AT179" si="16">IF(MIN(F149:AR149)=0," ",MIN(F149:AR149))</f>
        <v xml:space="preserve"> </v>
      </c>
      <c r="AU149" s="1282">
        <f t="shared" si="15"/>
        <v>0</v>
      </c>
      <c r="AV149" s="1065"/>
    </row>
    <row r="150" spans="1:50" ht="12.75" customHeight="1">
      <c r="A150" s="1047" t="s">
        <v>810</v>
      </c>
      <c r="B150" s="1060">
        <f>IFERROR(MINUTE(B$5)-MINUTE(C150)," ")</f>
        <v>6</v>
      </c>
      <c r="C150" s="1077">
        <v>1.6921296296296299E-2</v>
      </c>
      <c r="D150" s="1287">
        <v>4</v>
      </c>
      <c r="E150" s="1077">
        <f t="shared" si="14"/>
        <v>1.7497427983539093E-2</v>
      </c>
      <c r="F150" s="1044">
        <v>1.7361111111111112E-2</v>
      </c>
      <c r="G150" s="1044"/>
      <c r="H150" s="1044"/>
      <c r="I150" s="1044">
        <v>1.7453703703703704E-2</v>
      </c>
      <c r="J150" s="1044"/>
      <c r="K150" s="1044"/>
      <c r="L150" s="1044"/>
      <c r="M150" s="1044"/>
      <c r="N150" s="1044">
        <v>1.539351851851852E-2</v>
      </c>
      <c r="O150" s="1044"/>
      <c r="P150" s="1044">
        <v>1.7951388888888888E-2</v>
      </c>
      <c r="Q150" s="1044">
        <v>1.7453703703703704E-2</v>
      </c>
      <c r="R150" s="1044"/>
      <c r="S150" s="1044"/>
      <c r="T150" s="1044"/>
      <c r="U150" s="1044"/>
      <c r="V150" s="1044"/>
      <c r="W150" s="1044"/>
      <c r="X150" s="1044"/>
      <c r="Y150" s="1044"/>
      <c r="Z150" s="1044"/>
      <c r="AA150" s="1044"/>
      <c r="AB150" s="1044"/>
      <c r="AC150" s="1044"/>
      <c r="AD150" s="1044"/>
      <c r="AE150" s="1044"/>
      <c r="AF150" s="1044"/>
      <c r="AG150" s="1044"/>
      <c r="AH150" s="1044"/>
      <c r="AI150" s="1044"/>
      <c r="AJ150" s="1044">
        <v>1.8356481481481481E-2</v>
      </c>
      <c r="AK150" s="1044">
        <v>1.8437499999999999E-2</v>
      </c>
      <c r="AL150" s="1044"/>
      <c r="AM150" s="1044"/>
      <c r="AN150" s="1044">
        <v>1.7499999999999998E-2</v>
      </c>
      <c r="AO150" s="1044"/>
      <c r="AP150" s="1044">
        <v>1.7569444444444447E-2</v>
      </c>
      <c r="AQ150" s="1044"/>
      <c r="AR150" s="1044"/>
      <c r="AS150" s="1236"/>
      <c r="AT150" s="1286">
        <f t="shared" si="16"/>
        <v>1.539351851851852E-2</v>
      </c>
      <c r="AU150" s="1282">
        <f t="shared" si="15"/>
        <v>9</v>
      </c>
      <c r="AV150" s="1065"/>
      <c r="AW150" s="1053"/>
      <c r="AX150" s="1053"/>
    </row>
    <row r="151" spans="1:50" ht="12.75" customHeight="1">
      <c r="A151" s="1047" t="s">
        <v>1292</v>
      </c>
      <c r="B151" s="1241">
        <v>6</v>
      </c>
      <c r="C151" s="1077">
        <v>1.6921296296296299E-2</v>
      </c>
      <c r="D151" s="1287">
        <v>0</v>
      </c>
      <c r="E151" s="1077" t="str">
        <f t="shared" si="14"/>
        <v xml:space="preserve"> </v>
      </c>
      <c r="F151" s="1043"/>
      <c r="G151" s="1043"/>
      <c r="H151" s="1044"/>
      <c r="I151" s="1044"/>
      <c r="J151" s="1044"/>
      <c r="K151" s="1044"/>
      <c r="L151" s="1043"/>
      <c r="M151" s="1043"/>
      <c r="N151" s="1043"/>
      <c r="O151" s="1044"/>
      <c r="P151" s="1044"/>
      <c r="Q151" s="1044"/>
      <c r="R151" s="1044"/>
      <c r="S151" s="1044"/>
      <c r="T151" s="1044"/>
      <c r="U151" s="1044"/>
      <c r="V151" s="1044"/>
      <c r="W151" s="1044"/>
      <c r="X151" s="1044"/>
      <c r="Y151" s="1044"/>
      <c r="Z151" s="1044"/>
      <c r="AA151" s="1044"/>
      <c r="AB151" s="1044"/>
      <c r="AC151" s="1044"/>
      <c r="AD151" s="1044"/>
      <c r="AE151" s="1044"/>
      <c r="AF151" s="1044"/>
      <c r="AG151" s="1044"/>
      <c r="AH151" s="1044"/>
      <c r="AI151" s="1044"/>
      <c r="AJ151" s="1044"/>
      <c r="AK151" s="1044"/>
      <c r="AL151" s="1044"/>
      <c r="AM151" s="1044"/>
      <c r="AN151" s="1044"/>
      <c r="AO151" s="1044"/>
      <c r="AP151" s="1044"/>
      <c r="AQ151" s="1044"/>
      <c r="AR151" s="1043"/>
      <c r="AS151" s="1243"/>
      <c r="AT151" s="1286" t="str">
        <f t="shared" si="16"/>
        <v xml:space="preserve"> </v>
      </c>
      <c r="AU151" s="1282">
        <f t="shared" si="15"/>
        <v>0</v>
      </c>
      <c r="AV151" s="1065"/>
    </row>
    <row r="152" spans="1:50" ht="12.75" hidden="1" customHeight="1">
      <c r="A152" s="1047" t="s">
        <v>1614</v>
      </c>
      <c r="B152" s="1060" t="str">
        <f>IFERROR(MINUTE(B$5)-MINUTE(C152)," ")</f>
        <v xml:space="preserve"> </v>
      </c>
      <c r="C152" s="1077" t="s">
        <v>514</v>
      </c>
      <c r="D152" s="1287">
        <v>0</v>
      </c>
      <c r="E152" s="1077" t="str">
        <f t="shared" si="14"/>
        <v xml:space="preserve"> </v>
      </c>
      <c r="F152" s="1044"/>
      <c r="G152" s="1044"/>
      <c r="H152" s="1044"/>
      <c r="I152" s="1044"/>
      <c r="J152" s="1044"/>
      <c r="K152" s="1044"/>
      <c r="L152" s="1044"/>
      <c r="M152" s="1044"/>
      <c r="N152" s="1044"/>
      <c r="O152" s="1044"/>
      <c r="P152" s="1044"/>
      <c r="Q152" s="1044"/>
      <c r="R152" s="1044"/>
      <c r="S152" s="1044"/>
      <c r="T152" s="1044"/>
      <c r="U152" s="1044"/>
      <c r="V152" s="1044"/>
      <c r="W152" s="1044"/>
      <c r="X152" s="1044"/>
      <c r="Y152" s="1044"/>
      <c r="Z152" s="1044"/>
      <c r="AA152" s="1044"/>
      <c r="AB152" s="1044"/>
      <c r="AC152" s="1044"/>
      <c r="AD152" s="1044"/>
      <c r="AE152" s="1044"/>
      <c r="AF152" s="1044"/>
      <c r="AG152" s="1044"/>
      <c r="AH152" s="1044"/>
      <c r="AI152" s="1044"/>
      <c r="AJ152" s="1044"/>
      <c r="AK152" s="1044"/>
      <c r="AL152" s="1044"/>
      <c r="AM152" s="1044"/>
      <c r="AN152" s="1044"/>
      <c r="AO152" s="1044"/>
      <c r="AP152" s="1044"/>
      <c r="AQ152" s="1044"/>
      <c r="AR152" s="1006"/>
      <c r="AS152" s="1238"/>
      <c r="AT152" s="1286" t="str">
        <f t="shared" si="16"/>
        <v xml:space="preserve"> </v>
      </c>
      <c r="AU152" s="1282">
        <f t="shared" si="15"/>
        <v>0</v>
      </c>
      <c r="AV152" s="1065"/>
    </row>
    <row r="153" spans="1:50" ht="12.75" customHeight="1">
      <c r="A153" s="1047" t="s">
        <v>1589</v>
      </c>
      <c r="B153" s="1241">
        <v>0</v>
      </c>
      <c r="C153" s="1077">
        <v>2.1122685185185185E-2</v>
      </c>
      <c r="D153" s="1287">
        <v>0</v>
      </c>
      <c r="E153" s="1077" t="str">
        <f t="shared" si="14"/>
        <v xml:space="preserve"> </v>
      </c>
      <c r="F153" s="1044"/>
      <c r="G153" s="1044"/>
      <c r="H153" s="1044"/>
      <c r="I153" s="1044"/>
      <c r="J153" s="1044"/>
      <c r="K153" s="1044"/>
      <c r="L153" s="1043"/>
      <c r="M153" s="1043"/>
      <c r="N153" s="1043"/>
      <c r="O153" s="1008"/>
      <c r="P153" s="1008"/>
      <c r="Q153" s="1043"/>
      <c r="R153" s="1043"/>
      <c r="S153" s="1043"/>
      <c r="T153" s="1043"/>
      <c r="U153" s="1043"/>
      <c r="V153" s="1043"/>
      <c r="W153" s="1043"/>
      <c r="X153" s="1043"/>
      <c r="Y153" s="1043"/>
      <c r="Z153" s="1043"/>
      <c r="AA153" s="1043"/>
      <c r="AB153" s="1043"/>
      <c r="AC153" s="1043"/>
      <c r="AD153" s="1043"/>
      <c r="AE153" s="1043"/>
      <c r="AF153" s="1043"/>
      <c r="AG153" s="1043"/>
      <c r="AH153" s="1043"/>
      <c r="AI153" s="1043"/>
      <c r="AJ153" s="1043"/>
      <c r="AK153" s="1043"/>
      <c r="AL153" s="1043"/>
      <c r="AM153" s="1043"/>
      <c r="AN153" s="1043"/>
      <c r="AO153" s="1043"/>
      <c r="AP153" s="1043"/>
      <c r="AQ153" s="1043"/>
      <c r="AR153" s="1043"/>
      <c r="AS153" s="1240"/>
      <c r="AT153" s="1239" t="str">
        <f t="shared" si="16"/>
        <v xml:space="preserve"> </v>
      </c>
      <c r="AU153" s="1282">
        <f t="shared" si="15"/>
        <v>0</v>
      </c>
      <c r="AV153" s="1053"/>
      <c r="AW153" s="1053"/>
      <c r="AX153" s="1053"/>
    </row>
    <row r="154" spans="1:50" ht="12.75" customHeight="1">
      <c r="A154" s="1047" t="s">
        <v>1293</v>
      </c>
      <c r="B154" s="1241">
        <v>10</v>
      </c>
      <c r="C154" s="1077"/>
      <c r="D154" s="1287">
        <v>0</v>
      </c>
      <c r="E154" s="1077" t="str">
        <f t="shared" si="14"/>
        <v xml:space="preserve"> </v>
      </c>
      <c r="F154" s="1043"/>
      <c r="G154" s="1080"/>
      <c r="H154" s="1044"/>
      <c r="I154" s="1044"/>
      <c r="J154" s="1044"/>
      <c r="K154" s="1044"/>
      <c r="L154" s="1043"/>
      <c r="M154" s="1043"/>
      <c r="N154" s="1043"/>
      <c r="O154" s="1008"/>
      <c r="P154" s="1008"/>
      <c r="Q154" s="1043"/>
      <c r="R154" s="1043"/>
      <c r="S154" s="1043"/>
      <c r="T154" s="1043"/>
      <c r="U154" s="1043"/>
      <c r="V154" s="1043"/>
      <c r="W154" s="1043"/>
      <c r="X154" s="1043"/>
      <c r="Y154" s="1043"/>
      <c r="Z154" s="1043"/>
      <c r="AA154" s="1043"/>
      <c r="AB154" s="1043"/>
      <c r="AC154" s="1043"/>
      <c r="AD154" s="1043"/>
      <c r="AE154" s="1043"/>
      <c r="AF154" s="1043"/>
      <c r="AG154" s="1043"/>
      <c r="AH154" s="1043"/>
      <c r="AI154" s="1043"/>
      <c r="AJ154" s="1043"/>
      <c r="AK154" s="1043"/>
      <c r="AL154" s="1043"/>
      <c r="AM154" s="1043"/>
      <c r="AN154" s="1043"/>
      <c r="AO154" s="1043"/>
      <c r="AP154" s="1043"/>
      <c r="AQ154" s="1043"/>
      <c r="AR154" s="1043"/>
      <c r="AS154" s="1242"/>
      <c r="AT154" s="1286" t="str">
        <f t="shared" si="16"/>
        <v xml:space="preserve"> </v>
      </c>
      <c r="AU154" s="1282">
        <f t="shared" si="15"/>
        <v>0</v>
      </c>
      <c r="AV154" s="1053"/>
      <c r="AW154" s="1053"/>
      <c r="AX154" s="1053"/>
    </row>
    <row r="155" spans="1:50" ht="12.75" customHeight="1">
      <c r="A155" s="1047" t="s">
        <v>1294</v>
      </c>
      <c r="B155" s="1241">
        <v>10</v>
      </c>
      <c r="C155" s="1077"/>
      <c r="D155" s="1287">
        <v>0</v>
      </c>
      <c r="E155" s="1077" t="str">
        <f t="shared" si="14"/>
        <v xml:space="preserve"> </v>
      </c>
      <c r="F155" s="1043"/>
      <c r="G155" s="1080"/>
      <c r="H155" s="1044"/>
      <c r="I155" s="1044"/>
      <c r="J155" s="1044"/>
      <c r="K155" s="1044"/>
      <c r="L155" s="1043"/>
      <c r="M155" s="1043"/>
      <c r="N155" s="1043"/>
      <c r="O155" s="1008"/>
      <c r="P155" s="1008"/>
      <c r="Q155" s="1043"/>
      <c r="R155" s="1043"/>
      <c r="S155" s="1043"/>
      <c r="T155" s="1043"/>
      <c r="U155" s="1043"/>
      <c r="V155" s="1043"/>
      <c r="W155" s="1043"/>
      <c r="X155" s="1043"/>
      <c r="Y155" s="1043"/>
      <c r="Z155" s="1043"/>
      <c r="AA155" s="1043"/>
      <c r="AB155" s="1043"/>
      <c r="AC155" s="1043"/>
      <c r="AD155" s="1043"/>
      <c r="AE155" s="1043"/>
      <c r="AF155" s="1043"/>
      <c r="AG155" s="1043"/>
      <c r="AH155" s="1043"/>
      <c r="AI155" s="1043"/>
      <c r="AJ155" s="1043"/>
      <c r="AK155" s="1043"/>
      <c r="AL155" s="1043"/>
      <c r="AM155" s="1043"/>
      <c r="AN155" s="1043"/>
      <c r="AO155" s="1043"/>
      <c r="AP155" s="1043"/>
      <c r="AQ155" s="1043"/>
      <c r="AR155" s="1043"/>
      <c r="AS155" s="1242"/>
      <c r="AT155" s="1286" t="str">
        <f t="shared" si="16"/>
        <v xml:space="preserve"> </v>
      </c>
      <c r="AU155" s="1282">
        <f t="shared" si="15"/>
        <v>0</v>
      </c>
      <c r="AV155" s="1053"/>
      <c r="AW155" s="1053"/>
      <c r="AX155" s="1053"/>
    </row>
    <row r="156" spans="1:50" ht="12.75" customHeight="1">
      <c r="A156" s="1047" t="s">
        <v>1058</v>
      </c>
      <c r="B156" s="1060">
        <v>5</v>
      </c>
      <c r="C156" s="1077">
        <v>1.4374999999999999E-2</v>
      </c>
      <c r="D156" s="1287">
        <v>0</v>
      </c>
      <c r="E156" s="1077" t="str">
        <f t="shared" si="14"/>
        <v xml:space="preserve"> </v>
      </c>
      <c r="F156" s="1044"/>
      <c r="G156" s="1044"/>
      <c r="H156" s="1044"/>
      <c r="I156" s="1044"/>
      <c r="J156" s="1044"/>
      <c r="K156" s="1044"/>
      <c r="L156" s="1044"/>
      <c r="M156" s="1044"/>
      <c r="N156" s="1044"/>
      <c r="O156" s="1044"/>
      <c r="P156" s="1044"/>
      <c r="Q156" s="1044"/>
      <c r="R156" s="1044"/>
      <c r="S156" s="1044"/>
      <c r="T156" s="1044"/>
      <c r="U156" s="1044"/>
      <c r="V156" s="1044"/>
      <c r="W156" s="1044"/>
      <c r="X156" s="1044"/>
      <c r="Y156" s="1044"/>
      <c r="Z156" s="1044"/>
      <c r="AA156" s="1044"/>
      <c r="AB156" s="1044"/>
      <c r="AC156" s="1044"/>
      <c r="AD156" s="1044"/>
      <c r="AE156" s="1044"/>
      <c r="AF156" s="1044"/>
      <c r="AG156" s="1044"/>
      <c r="AH156" s="1044"/>
      <c r="AI156" s="1044"/>
      <c r="AJ156" s="1044"/>
      <c r="AK156" s="1044"/>
      <c r="AL156" s="1044"/>
      <c r="AM156" s="1044"/>
      <c r="AN156" s="1044"/>
      <c r="AO156" s="1044"/>
      <c r="AP156" s="1044"/>
      <c r="AQ156" s="1044"/>
      <c r="AR156" s="1044"/>
      <c r="AS156" s="1236"/>
      <c r="AT156" s="1286" t="str">
        <f t="shared" si="16"/>
        <v xml:space="preserve"> </v>
      </c>
      <c r="AU156" s="1282">
        <f t="shared" si="15"/>
        <v>0</v>
      </c>
      <c r="AV156" s="1065"/>
    </row>
    <row r="157" spans="1:50" ht="12.75" customHeight="1">
      <c r="A157" s="1048" t="s">
        <v>1059</v>
      </c>
      <c r="B157" s="1060">
        <v>2</v>
      </c>
      <c r="C157" s="1077">
        <v>1.8472222222222223E-2</v>
      </c>
      <c r="D157" s="1287">
        <v>0</v>
      </c>
      <c r="E157" s="1077" t="str">
        <f t="shared" si="14"/>
        <v xml:space="preserve"> </v>
      </c>
      <c r="F157" s="1044"/>
      <c r="G157" s="1044"/>
      <c r="H157" s="1044"/>
      <c r="I157" s="1044"/>
      <c r="J157" s="1044"/>
      <c r="K157" s="1044"/>
      <c r="L157" s="1044"/>
      <c r="M157" s="1044"/>
      <c r="N157" s="1044"/>
      <c r="O157" s="1044"/>
      <c r="P157" s="1044"/>
      <c r="Q157" s="1044"/>
      <c r="R157" s="1044"/>
      <c r="S157" s="1044"/>
      <c r="T157" s="1044"/>
      <c r="U157" s="1044"/>
      <c r="V157" s="1044"/>
      <c r="W157" s="1044"/>
      <c r="X157" s="1044"/>
      <c r="Y157" s="1044"/>
      <c r="Z157" s="1044"/>
      <c r="AA157" s="1044"/>
      <c r="AB157" s="1044"/>
      <c r="AC157" s="1044"/>
      <c r="AD157" s="1044"/>
      <c r="AE157" s="1044"/>
      <c r="AF157" s="1044"/>
      <c r="AG157" s="1044"/>
      <c r="AH157" s="1044"/>
      <c r="AI157" s="1044"/>
      <c r="AJ157" s="1044"/>
      <c r="AK157" s="1044"/>
      <c r="AL157" s="1044"/>
      <c r="AM157" s="1044"/>
      <c r="AN157" s="1044"/>
      <c r="AO157" s="1044"/>
      <c r="AP157" s="1044"/>
      <c r="AQ157" s="1044"/>
      <c r="AR157" s="1044"/>
      <c r="AS157" s="1236"/>
      <c r="AT157" s="1286" t="str">
        <f t="shared" si="16"/>
        <v xml:space="preserve"> </v>
      </c>
      <c r="AU157" s="1282">
        <f t="shared" si="15"/>
        <v>0</v>
      </c>
      <c r="AV157" s="1065"/>
    </row>
    <row r="158" spans="1:50" ht="12.75" customHeight="1">
      <c r="A158" s="1047" t="s">
        <v>1665</v>
      </c>
      <c r="B158" s="1241">
        <v>2</v>
      </c>
      <c r="C158" s="1077">
        <v>1.2962962962962963E-2</v>
      </c>
      <c r="D158" s="1287">
        <v>0</v>
      </c>
      <c r="E158" s="1077" t="str">
        <f t="shared" si="14"/>
        <v xml:space="preserve"> </v>
      </c>
      <c r="F158" s="1043"/>
      <c r="G158" s="1006"/>
      <c r="H158" s="1044"/>
      <c r="I158" s="1044"/>
      <c r="J158" s="1044"/>
      <c r="K158" s="1044"/>
      <c r="L158" s="1044"/>
      <c r="M158" s="1043"/>
      <c r="N158" s="1044"/>
      <c r="O158" s="1008"/>
      <c r="P158" s="1044"/>
      <c r="Q158" s="1043"/>
      <c r="R158" s="1043"/>
      <c r="S158" s="1043"/>
      <c r="T158" s="1043"/>
      <c r="U158" s="1043"/>
      <c r="V158" s="1043"/>
      <c r="W158" s="1043"/>
      <c r="X158" s="1043"/>
      <c r="Y158" s="1043"/>
      <c r="Z158" s="1043"/>
      <c r="AA158" s="1043"/>
      <c r="AB158" s="1043"/>
      <c r="AC158" s="1043"/>
      <c r="AD158" s="1043"/>
      <c r="AE158" s="1043"/>
      <c r="AF158" s="1043"/>
      <c r="AG158" s="1043"/>
      <c r="AH158" s="1043"/>
      <c r="AI158" s="1043"/>
      <c r="AJ158" s="1043"/>
      <c r="AK158" s="1043"/>
      <c r="AL158" s="1043"/>
      <c r="AM158" s="1043"/>
      <c r="AN158" s="1043"/>
      <c r="AO158" s="1043"/>
      <c r="AP158" s="1043"/>
      <c r="AQ158" s="1043"/>
      <c r="AR158" s="1043"/>
      <c r="AS158" s="1240"/>
      <c r="AT158" s="1239" t="str">
        <f t="shared" si="16"/>
        <v xml:space="preserve"> </v>
      </c>
      <c r="AU158" s="1282">
        <f t="shared" si="15"/>
        <v>0</v>
      </c>
      <c r="AV158" s="1053"/>
      <c r="AW158" s="1053"/>
      <c r="AX158" s="1053"/>
    </row>
    <row r="159" spans="1:50" ht="12.75" customHeight="1">
      <c r="A159" s="1048" t="s">
        <v>710</v>
      </c>
      <c r="B159" s="1060">
        <v>13</v>
      </c>
      <c r="C159" s="1077">
        <v>1.1747685185185187E-2</v>
      </c>
      <c r="D159" s="1287">
        <v>0</v>
      </c>
      <c r="E159" s="1077" t="str">
        <f t="shared" si="14"/>
        <v xml:space="preserve"> </v>
      </c>
      <c r="F159" s="1044"/>
      <c r="G159" s="1044"/>
      <c r="H159" s="1044"/>
      <c r="I159" s="1044"/>
      <c r="J159" s="1044"/>
      <c r="K159" s="1044"/>
      <c r="L159" s="1044"/>
      <c r="M159" s="1044"/>
      <c r="N159" s="1044"/>
      <c r="O159" s="1044"/>
      <c r="P159" s="1044"/>
      <c r="Q159" s="1044"/>
      <c r="R159" s="1044"/>
      <c r="S159" s="1044"/>
      <c r="T159" s="1044"/>
      <c r="U159" s="1044"/>
      <c r="V159" s="1044"/>
      <c r="W159" s="1044"/>
      <c r="X159" s="1044"/>
      <c r="Y159" s="1044"/>
      <c r="Z159" s="1044"/>
      <c r="AA159" s="1044"/>
      <c r="AB159" s="1044"/>
      <c r="AC159" s="1044"/>
      <c r="AD159" s="1044"/>
      <c r="AE159" s="1044"/>
      <c r="AF159" s="1044"/>
      <c r="AG159" s="1044"/>
      <c r="AH159" s="1044"/>
      <c r="AI159" s="1044"/>
      <c r="AJ159" s="1044"/>
      <c r="AK159" s="1044"/>
      <c r="AL159" s="1044"/>
      <c r="AM159" s="1044"/>
      <c r="AN159" s="1044"/>
      <c r="AO159" s="1044"/>
      <c r="AP159" s="1044"/>
      <c r="AQ159" s="1044"/>
      <c r="AR159" s="1044"/>
      <c r="AS159" s="1236"/>
      <c r="AT159" s="1286" t="str">
        <f t="shared" si="16"/>
        <v xml:space="preserve"> </v>
      </c>
      <c r="AU159" s="1282">
        <f t="shared" si="15"/>
        <v>0</v>
      </c>
      <c r="AV159" s="1065"/>
    </row>
    <row r="160" spans="1:50" ht="12.75" customHeight="1">
      <c r="A160" s="1047" t="s">
        <v>1060</v>
      </c>
      <c r="B160" s="1060">
        <f>IFERROR(MINUTE(B$5)-MINUTE(C160)," ")</f>
        <v>4</v>
      </c>
      <c r="C160" s="1077">
        <v>1.8081275720164613E-2</v>
      </c>
      <c r="D160" s="1287">
        <v>0</v>
      </c>
      <c r="E160" s="1077" t="str">
        <f t="shared" si="14"/>
        <v xml:space="preserve"> </v>
      </c>
      <c r="F160" s="1044"/>
      <c r="G160" s="1044"/>
      <c r="H160" s="1044"/>
      <c r="I160" s="1044"/>
      <c r="J160" s="1044"/>
      <c r="K160" s="1044"/>
      <c r="L160" s="1044"/>
      <c r="M160" s="1044"/>
      <c r="N160" s="1044"/>
      <c r="O160" s="1044"/>
      <c r="P160" s="1044"/>
      <c r="Q160" s="1044"/>
      <c r="R160" s="1044"/>
      <c r="S160" s="1044"/>
      <c r="T160" s="1044"/>
      <c r="U160" s="1044"/>
      <c r="V160" s="1044"/>
      <c r="W160" s="1044"/>
      <c r="X160" s="1044"/>
      <c r="Y160" s="1044"/>
      <c r="Z160" s="1044"/>
      <c r="AA160" s="1044"/>
      <c r="AB160" s="1044"/>
      <c r="AC160" s="1044"/>
      <c r="AD160" s="1044"/>
      <c r="AE160" s="1044"/>
      <c r="AF160" s="1044"/>
      <c r="AG160" s="1044"/>
      <c r="AH160" s="1044"/>
      <c r="AI160" s="1044"/>
      <c r="AJ160" s="1044"/>
      <c r="AK160" s="1044"/>
      <c r="AL160" s="1044"/>
      <c r="AM160" s="1044"/>
      <c r="AN160" s="1044"/>
      <c r="AO160" s="1044"/>
      <c r="AP160" s="1044"/>
      <c r="AQ160" s="1044"/>
      <c r="AR160" s="1044"/>
      <c r="AS160" s="1238"/>
      <c r="AT160" s="1286" t="str">
        <f t="shared" si="16"/>
        <v xml:space="preserve"> </v>
      </c>
      <c r="AU160" s="1282">
        <f t="shared" si="15"/>
        <v>0</v>
      </c>
      <c r="AV160" s="1065"/>
    </row>
    <row r="161" spans="1:50" ht="12.75" customHeight="1">
      <c r="A161" s="1047" t="s">
        <v>1181</v>
      </c>
      <c r="B161" s="1060">
        <v>2</v>
      </c>
      <c r="C161" s="1077">
        <v>1.8368055555555554E-2</v>
      </c>
      <c r="D161" s="1287">
        <v>0</v>
      </c>
      <c r="E161" s="1077" t="str">
        <f t="shared" si="14"/>
        <v xml:space="preserve"> </v>
      </c>
      <c r="F161" s="1044"/>
      <c r="G161" s="1044"/>
      <c r="H161" s="1044"/>
      <c r="I161" s="1044"/>
      <c r="J161" s="1044"/>
      <c r="K161" s="1044"/>
      <c r="L161" s="1044"/>
      <c r="M161" s="1044"/>
      <c r="N161" s="1044"/>
      <c r="O161" s="1044"/>
      <c r="P161" s="1044"/>
      <c r="Q161" s="1044"/>
      <c r="R161" s="1044"/>
      <c r="S161" s="1044"/>
      <c r="T161" s="1044"/>
      <c r="U161" s="1044"/>
      <c r="V161" s="1044"/>
      <c r="W161" s="1044"/>
      <c r="X161" s="1044"/>
      <c r="Y161" s="1044"/>
      <c r="Z161" s="1044"/>
      <c r="AA161" s="1044"/>
      <c r="AB161" s="1044"/>
      <c r="AC161" s="1044"/>
      <c r="AD161" s="1044"/>
      <c r="AE161" s="1044"/>
      <c r="AF161" s="1044"/>
      <c r="AG161" s="1044"/>
      <c r="AH161" s="1044"/>
      <c r="AI161" s="1044"/>
      <c r="AJ161" s="1044"/>
      <c r="AK161" s="1044"/>
      <c r="AL161" s="1044"/>
      <c r="AM161" s="1044"/>
      <c r="AN161" s="1044"/>
      <c r="AO161" s="1044"/>
      <c r="AP161" s="1044"/>
      <c r="AQ161" s="1044"/>
      <c r="AR161" s="1044"/>
      <c r="AS161" s="1238"/>
      <c r="AT161" s="1286" t="str">
        <f t="shared" si="16"/>
        <v xml:space="preserve"> </v>
      </c>
      <c r="AU161" s="1282">
        <f t="shared" si="15"/>
        <v>0</v>
      </c>
      <c r="AV161" s="1065" t="s">
        <v>514</v>
      </c>
    </row>
    <row r="162" spans="1:50" ht="12.75" customHeight="1">
      <c r="A162" s="1046" t="s">
        <v>1737</v>
      </c>
      <c r="B162" s="1060">
        <v>5</v>
      </c>
      <c r="C162" s="1077">
        <v>1.9652777777777779E-2</v>
      </c>
      <c r="D162" s="1287">
        <v>1</v>
      </c>
      <c r="E162" s="1077"/>
      <c r="F162" s="1044"/>
      <c r="G162" s="1044"/>
      <c r="H162" s="1044"/>
      <c r="I162" s="1044"/>
      <c r="J162" s="1044"/>
      <c r="K162" s="1044"/>
      <c r="L162" s="1044"/>
      <c r="M162" s="1044"/>
      <c r="N162" s="1044"/>
      <c r="O162" s="1044"/>
      <c r="P162" s="1044"/>
      <c r="Q162" s="1044"/>
      <c r="R162" s="1044"/>
      <c r="S162" s="1044"/>
      <c r="T162" s="1044"/>
      <c r="U162" s="1044"/>
      <c r="V162" s="1044"/>
      <c r="W162" s="1044"/>
      <c r="X162" s="1044"/>
      <c r="Y162" s="1044"/>
      <c r="Z162" s="1044"/>
      <c r="AA162" s="1044"/>
      <c r="AB162" s="1044"/>
      <c r="AC162" s="1044"/>
      <c r="AD162" s="1044"/>
      <c r="AE162" s="1044"/>
      <c r="AF162" s="1044"/>
      <c r="AG162" s="1044"/>
      <c r="AH162" s="1044"/>
      <c r="AI162" s="1044">
        <v>1.7708333333333333E-2</v>
      </c>
      <c r="AJ162" s="1044"/>
      <c r="AK162" s="1044"/>
      <c r="AL162" s="1044">
        <v>1.8402777777777778E-2</v>
      </c>
      <c r="AM162" s="1044"/>
      <c r="AN162" s="1044">
        <v>1.7534722222222222E-2</v>
      </c>
      <c r="AO162" s="1044">
        <v>1.8287037037037036E-2</v>
      </c>
      <c r="AP162" s="1044">
        <v>1.8993055555555558E-2</v>
      </c>
      <c r="AQ162" s="1044"/>
      <c r="AR162" s="1044"/>
      <c r="AS162" s="1238"/>
      <c r="AT162" s="1286">
        <f t="shared" si="16"/>
        <v>1.7534722222222222E-2</v>
      </c>
      <c r="AU162" s="1282">
        <f t="shared" si="15"/>
        <v>5</v>
      </c>
      <c r="AV162" s="1065"/>
    </row>
    <row r="163" spans="1:50" ht="12.75" customHeight="1">
      <c r="A163" s="1047" t="s">
        <v>1295</v>
      </c>
      <c r="B163" s="1241">
        <v>3</v>
      </c>
      <c r="C163" s="1077">
        <v>1.9071759259259261E-2</v>
      </c>
      <c r="D163" s="1287">
        <v>0</v>
      </c>
      <c r="E163" s="1077" t="str">
        <f>IFERROR(AVERAGE(F163:AR163), " ")</f>
        <v xml:space="preserve"> </v>
      </c>
      <c r="F163" s="1044"/>
      <c r="G163" s="1044"/>
      <c r="H163" s="1044"/>
      <c r="I163" s="1044"/>
      <c r="J163" s="1044"/>
      <c r="K163" s="1044"/>
      <c r="L163" s="1043"/>
      <c r="M163" s="1044"/>
      <c r="N163" s="1044"/>
      <c r="O163" s="1044"/>
      <c r="P163" s="1044"/>
      <c r="Q163" s="1043"/>
      <c r="R163" s="1043"/>
      <c r="S163" s="1043"/>
      <c r="T163" s="1043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1043"/>
      <c r="AF163" s="1043"/>
      <c r="AG163" s="1043"/>
      <c r="AH163" s="1043"/>
      <c r="AI163" s="1043"/>
      <c r="AJ163" s="1043"/>
      <c r="AK163" s="1043"/>
      <c r="AL163" s="1043"/>
      <c r="AM163" s="1043"/>
      <c r="AN163" s="1043"/>
      <c r="AO163" s="1043"/>
      <c r="AP163" s="1043"/>
      <c r="AQ163" s="1043"/>
      <c r="AR163" s="1043"/>
      <c r="AS163" s="1242"/>
      <c r="AT163" s="1286" t="str">
        <f t="shared" si="16"/>
        <v xml:space="preserve"> </v>
      </c>
      <c r="AU163" s="1282">
        <f t="shared" si="15"/>
        <v>0</v>
      </c>
      <c r="AV163" s="1053"/>
      <c r="AW163" s="1053"/>
      <c r="AX163" s="1053"/>
    </row>
    <row r="164" spans="1:50" ht="12.75" customHeight="1">
      <c r="A164" s="1285" t="s">
        <v>1738</v>
      </c>
      <c r="B164" s="1241">
        <v>2</v>
      </c>
      <c r="C164" s="1077">
        <v>1.9849537037037037E-2</v>
      </c>
      <c r="D164" s="1287">
        <v>2</v>
      </c>
      <c r="E164" s="1077">
        <f>IFERROR(AVERAGE(F164:AR164), " ")</f>
        <v>1.9992283950617286E-2</v>
      </c>
      <c r="F164" s="1043"/>
      <c r="G164" s="1006"/>
      <c r="H164" s="1044">
        <v>1.9814814814814816E-2</v>
      </c>
      <c r="I164" s="1044"/>
      <c r="J164" s="1044"/>
      <c r="K164" s="1044"/>
      <c r="L164" s="1044">
        <v>1.9756944444444445E-2</v>
      </c>
      <c r="M164" s="1043"/>
      <c r="N164" s="1044">
        <v>2.0405092592592593E-2</v>
      </c>
      <c r="O164" s="1008"/>
      <c r="P164" s="1044"/>
      <c r="Q164" s="1043"/>
      <c r="R164" s="1043"/>
      <c r="S164" s="1043"/>
      <c r="T164" s="1043"/>
      <c r="U164" s="1043"/>
      <c r="V164" s="1043"/>
      <c r="W164" s="1043"/>
      <c r="X164" s="1043"/>
      <c r="Y164" s="1043"/>
      <c r="Z164" s="1043"/>
      <c r="AA164" s="1043"/>
      <c r="AB164" s="1043"/>
      <c r="AC164" s="1043"/>
      <c r="AD164" s="1043"/>
      <c r="AE164" s="1043"/>
      <c r="AF164" s="1043"/>
      <c r="AG164" s="1043"/>
      <c r="AH164" s="1043"/>
      <c r="AI164" s="1043"/>
      <c r="AJ164" s="1043"/>
      <c r="AK164" s="1043"/>
      <c r="AL164" s="1043"/>
      <c r="AM164" s="1043"/>
      <c r="AN164" s="1043"/>
      <c r="AO164" s="1043"/>
      <c r="AP164" s="1043"/>
      <c r="AQ164" s="1043"/>
      <c r="AR164" s="1043"/>
      <c r="AS164" s="1240"/>
      <c r="AT164" s="1239">
        <f t="shared" si="16"/>
        <v>1.9756944444444445E-2</v>
      </c>
      <c r="AU164" s="1282">
        <f t="shared" si="15"/>
        <v>3</v>
      </c>
      <c r="AV164" s="1053"/>
      <c r="AW164" s="1053"/>
      <c r="AX164" s="1053"/>
    </row>
    <row r="165" spans="1:50" ht="12.75" customHeight="1">
      <c r="A165" s="1047" t="s">
        <v>899</v>
      </c>
      <c r="B165" s="1060">
        <v>8</v>
      </c>
      <c r="C165" s="1077" t="str">
        <f>AT165</f>
        <v xml:space="preserve"> </v>
      </c>
      <c r="D165" s="1287">
        <v>0</v>
      </c>
      <c r="E165" s="1077" t="str">
        <f>IFERROR(AVERAGE(F165:AR165), " ")</f>
        <v xml:space="preserve"> </v>
      </c>
      <c r="F165" s="1044"/>
      <c r="G165" s="1044"/>
      <c r="H165" s="1044"/>
      <c r="I165" s="1044"/>
      <c r="J165" s="1044"/>
      <c r="K165" s="1044"/>
      <c r="L165" s="1044"/>
      <c r="M165" s="1044"/>
      <c r="N165" s="1044"/>
      <c r="O165" s="1044"/>
      <c r="P165" s="1044"/>
      <c r="Q165" s="1044"/>
      <c r="R165" s="1044"/>
      <c r="S165" s="1044"/>
      <c r="T165" s="1044"/>
      <c r="U165" s="1044"/>
      <c r="V165" s="1044"/>
      <c r="W165" s="1044"/>
      <c r="X165" s="1044"/>
      <c r="Y165" s="1044"/>
      <c r="Z165" s="1044"/>
      <c r="AA165" s="1044"/>
      <c r="AB165" s="1044"/>
      <c r="AC165" s="1044"/>
      <c r="AD165" s="1044"/>
      <c r="AE165" s="1044"/>
      <c r="AF165" s="1044"/>
      <c r="AG165" s="1044"/>
      <c r="AH165" s="1044"/>
      <c r="AI165" s="1044"/>
      <c r="AJ165" s="1044"/>
      <c r="AK165" s="1044"/>
      <c r="AL165" s="1044"/>
      <c r="AM165" s="1044"/>
      <c r="AN165" s="1044"/>
      <c r="AO165" s="1044"/>
      <c r="AP165" s="1044"/>
      <c r="AQ165" s="1044"/>
      <c r="AR165" s="1044"/>
      <c r="AS165" s="1238"/>
      <c r="AT165" s="1286" t="str">
        <f t="shared" si="16"/>
        <v xml:space="preserve"> </v>
      </c>
      <c r="AU165" s="1282">
        <f t="shared" si="15"/>
        <v>0</v>
      </c>
      <c r="AV165" s="1065"/>
    </row>
    <row r="166" spans="1:50" ht="12.75" customHeight="1">
      <c r="A166" s="1047" t="s">
        <v>1063</v>
      </c>
      <c r="B166" s="1060">
        <f>IFERROR(MINUTE(B$5)-MINUTE(C166)," ")</f>
        <v>8</v>
      </c>
      <c r="C166" s="1077">
        <v>1.5729166666666666E-2</v>
      </c>
      <c r="D166" s="1287">
        <v>0</v>
      </c>
      <c r="E166" s="1077" t="str">
        <f>IFERROR(AVERAGE(F166:AR166), " ")</f>
        <v xml:space="preserve"> </v>
      </c>
      <c r="F166" s="1044"/>
      <c r="G166" s="1044"/>
      <c r="H166" s="1044"/>
      <c r="I166" s="1044"/>
      <c r="J166" s="1044"/>
      <c r="K166" s="1044"/>
      <c r="L166" s="1044"/>
      <c r="M166" s="1044"/>
      <c r="N166" s="1044"/>
      <c r="O166" s="1044"/>
      <c r="P166" s="1044"/>
      <c r="Q166" s="1044"/>
      <c r="R166" s="1044"/>
      <c r="S166" s="1044"/>
      <c r="T166" s="1044"/>
      <c r="U166" s="1044"/>
      <c r="V166" s="1044"/>
      <c r="W166" s="1044"/>
      <c r="X166" s="1044"/>
      <c r="Y166" s="1044"/>
      <c r="Z166" s="1044"/>
      <c r="AA166" s="1044"/>
      <c r="AB166" s="1044"/>
      <c r="AC166" s="1044"/>
      <c r="AD166" s="1044"/>
      <c r="AE166" s="1044"/>
      <c r="AF166" s="1044"/>
      <c r="AG166" s="1044"/>
      <c r="AH166" s="1044"/>
      <c r="AI166" s="1044"/>
      <c r="AJ166" s="1044"/>
      <c r="AK166" s="1044"/>
      <c r="AL166" s="1044"/>
      <c r="AM166" s="1044"/>
      <c r="AN166" s="1044"/>
      <c r="AO166" s="1044"/>
      <c r="AP166" s="1044"/>
      <c r="AQ166" s="1044"/>
      <c r="AR166" s="1044"/>
      <c r="AS166" s="1238"/>
      <c r="AT166" s="1286" t="str">
        <f t="shared" si="16"/>
        <v xml:space="preserve"> </v>
      </c>
      <c r="AU166" s="1282">
        <f t="shared" si="15"/>
        <v>0</v>
      </c>
      <c r="AV166" s="1065"/>
    </row>
    <row r="167" spans="1:50" ht="12.75" customHeight="1">
      <c r="A167" s="1047" t="s">
        <v>890</v>
      </c>
      <c r="B167" s="1060">
        <v>2</v>
      </c>
      <c r="C167" s="1077">
        <v>2.0081018518518519E-2</v>
      </c>
      <c r="D167" s="1287">
        <v>3</v>
      </c>
      <c r="E167" s="1077"/>
      <c r="F167" s="1044"/>
      <c r="G167" s="1044"/>
      <c r="H167" s="1044"/>
      <c r="I167" s="1044"/>
      <c r="J167" s="1044"/>
      <c r="K167" s="1044"/>
      <c r="L167" s="1044"/>
      <c r="M167" s="1044"/>
      <c r="N167" s="1044"/>
      <c r="O167" s="1044">
        <v>1.7962962962962962E-2</v>
      </c>
      <c r="P167" s="1044">
        <v>1.6493055555555556E-2</v>
      </c>
      <c r="Q167" s="1044"/>
      <c r="R167" s="1044">
        <v>2.011574074074074E-2</v>
      </c>
      <c r="S167" s="1044">
        <v>1.9537037037037037E-2</v>
      </c>
      <c r="T167" s="1044"/>
      <c r="U167" s="1044"/>
      <c r="V167" s="1044"/>
      <c r="W167" s="1044"/>
      <c r="X167" s="1044"/>
      <c r="Y167" s="1044">
        <v>2.224537037037037E-2</v>
      </c>
      <c r="Z167" s="1044">
        <v>1.9375E-2</v>
      </c>
      <c r="AA167" s="1044">
        <v>2.0185185185185184E-2</v>
      </c>
      <c r="AB167" s="1044">
        <v>1.653935185185185E-2</v>
      </c>
      <c r="AC167" s="1044">
        <v>1.6747685185185185E-2</v>
      </c>
      <c r="AD167" s="1044">
        <v>1.9409722222222221E-2</v>
      </c>
      <c r="AE167" s="1044">
        <v>1.9120370370370371E-2</v>
      </c>
      <c r="AF167" s="1044">
        <v>1.6597222222222222E-2</v>
      </c>
      <c r="AG167" s="1044"/>
      <c r="AH167" s="1044"/>
      <c r="AI167" s="1044">
        <v>2.0601851851851854E-2</v>
      </c>
      <c r="AJ167" s="1044">
        <v>1.6168981481481482E-2</v>
      </c>
      <c r="AK167" s="1044">
        <v>1.667824074074074E-2</v>
      </c>
      <c r="AL167" s="1044">
        <v>1.5324074074074073E-2</v>
      </c>
      <c r="AM167" s="1044"/>
      <c r="AN167" s="1044"/>
      <c r="AO167" s="1044">
        <v>1.7222222222222222E-2</v>
      </c>
      <c r="AP167" s="1044">
        <v>2.013888888888889E-2</v>
      </c>
      <c r="AQ167" s="1044"/>
      <c r="AR167" s="1044"/>
      <c r="AS167" s="1238"/>
      <c r="AT167" s="1286">
        <f t="shared" si="16"/>
        <v>1.5324074074074073E-2</v>
      </c>
      <c r="AU167" s="1282">
        <f t="shared" si="15"/>
        <v>18</v>
      </c>
      <c r="AV167" s="1065"/>
    </row>
    <row r="168" spans="1:50" ht="12.75" customHeight="1">
      <c r="A168" s="1047" t="s">
        <v>1331</v>
      </c>
      <c r="B168" s="1060">
        <v>7</v>
      </c>
      <c r="C168" s="1077">
        <v>1.6238425925925924E-2</v>
      </c>
      <c r="D168" s="1287">
        <v>0</v>
      </c>
      <c r="E168" s="1077" t="str">
        <f>IFERROR(AVERAGE(F168:AR168), " ")</f>
        <v xml:space="preserve"> </v>
      </c>
      <c r="F168" s="1044"/>
      <c r="G168" s="1044"/>
      <c r="H168" s="1044"/>
      <c r="I168" s="1044"/>
      <c r="J168" s="1044"/>
      <c r="K168" s="1044"/>
      <c r="L168" s="1044"/>
      <c r="M168" s="1044"/>
      <c r="N168" s="1044"/>
      <c r="O168" s="1044"/>
      <c r="P168" s="1044"/>
      <c r="Q168" s="1044"/>
      <c r="R168" s="1044"/>
      <c r="S168" s="1044"/>
      <c r="T168" s="1044"/>
      <c r="U168" s="1044"/>
      <c r="V168" s="1044"/>
      <c r="W168" s="1044"/>
      <c r="X168" s="1044"/>
      <c r="Y168" s="1044"/>
      <c r="Z168" s="1044"/>
      <c r="AA168" s="1044"/>
      <c r="AB168" s="1044"/>
      <c r="AC168" s="1044"/>
      <c r="AD168" s="1044"/>
      <c r="AE168" s="1044"/>
      <c r="AF168" s="1044"/>
      <c r="AG168" s="1044"/>
      <c r="AH168" s="1044"/>
      <c r="AI168" s="1044"/>
      <c r="AJ168" s="1044"/>
      <c r="AK168" s="1044"/>
      <c r="AL168" s="1044"/>
      <c r="AM168" s="1044"/>
      <c r="AN168" s="1044"/>
      <c r="AO168" s="1044"/>
      <c r="AP168" s="1044"/>
      <c r="AQ168" s="1044"/>
      <c r="AR168" s="1044"/>
      <c r="AS168" s="1238"/>
      <c r="AT168" s="1286" t="str">
        <f t="shared" si="16"/>
        <v xml:space="preserve"> </v>
      </c>
      <c r="AU168" s="1282">
        <f t="shared" ref="AU168:AU179" si="17">COUNTA(F168:AR168)</f>
        <v>0</v>
      </c>
      <c r="AV168" s="1065"/>
      <c r="AX168" s="1053"/>
    </row>
    <row r="169" spans="1:50" ht="12.75" customHeight="1">
      <c r="A169" s="1047" t="s">
        <v>923</v>
      </c>
      <c r="B169" s="1060">
        <f>IFERROR(MINUTE(B$5)-MINUTE(C169)," ")</f>
        <v>11</v>
      </c>
      <c r="C169" s="1077">
        <v>1.3460648148148147E-2</v>
      </c>
      <c r="D169" s="1287">
        <v>0</v>
      </c>
      <c r="E169" s="1077" t="str">
        <f>IFERROR(AVERAGE(F169:AR169), " ")</f>
        <v xml:space="preserve"> </v>
      </c>
      <c r="F169" s="1044"/>
      <c r="G169" s="1044"/>
      <c r="H169" s="1044"/>
      <c r="I169" s="1044"/>
      <c r="J169" s="1044"/>
      <c r="K169" s="1044"/>
      <c r="L169" s="1044"/>
      <c r="M169" s="1044"/>
      <c r="N169" s="1044"/>
      <c r="O169" s="1044"/>
      <c r="P169" s="1044"/>
      <c r="Q169" s="1044"/>
      <c r="R169" s="1044"/>
      <c r="S169" s="1044"/>
      <c r="T169" s="1044"/>
      <c r="U169" s="1044"/>
      <c r="V169" s="1044"/>
      <c r="W169" s="1044"/>
      <c r="X169" s="1044"/>
      <c r="Y169" s="1044"/>
      <c r="Z169" s="1044"/>
      <c r="AA169" s="1044"/>
      <c r="AB169" s="1044"/>
      <c r="AC169" s="1044"/>
      <c r="AD169" s="1044"/>
      <c r="AE169" s="1044"/>
      <c r="AF169" s="1044"/>
      <c r="AG169" s="1044"/>
      <c r="AH169" s="1044"/>
      <c r="AI169" s="1044"/>
      <c r="AJ169" s="1044"/>
      <c r="AK169" s="1044"/>
      <c r="AL169" s="1044"/>
      <c r="AM169" s="1044"/>
      <c r="AN169" s="1044"/>
      <c r="AO169" s="1044"/>
      <c r="AP169" s="1044"/>
      <c r="AQ169" s="1044"/>
      <c r="AR169" s="1044"/>
      <c r="AS169" s="1238"/>
      <c r="AT169" s="1286" t="str">
        <f t="shared" si="16"/>
        <v xml:space="preserve"> </v>
      </c>
      <c r="AU169" s="1282">
        <f t="shared" si="17"/>
        <v>0</v>
      </c>
      <c r="AV169" s="1065"/>
    </row>
    <row r="170" spans="1:50" ht="12.75" customHeight="1">
      <c r="A170" s="1047" t="s">
        <v>1182</v>
      </c>
      <c r="B170" s="1060">
        <v>6</v>
      </c>
      <c r="C170" s="1077" t="s">
        <v>514</v>
      </c>
      <c r="D170" s="1287">
        <v>0</v>
      </c>
      <c r="E170" s="1077" t="str">
        <f>IFERROR(AVERAGE(F170:AR170), " ")</f>
        <v xml:space="preserve"> </v>
      </c>
      <c r="F170" s="1044"/>
      <c r="G170" s="1044"/>
      <c r="H170" s="1044"/>
      <c r="I170" s="1044"/>
      <c r="J170" s="1044"/>
      <c r="K170" s="1044"/>
      <c r="L170" s="1044"/>
      <c r="M170" s="1044"/>
      <c r="N170" s="1044"/>
      <c r="O170" s="1044"/>
      <c r="P170" s="1044"/>
      <c r="Q170" s="1044"/>
      <c r="R170" s="1044"/>
      <c r="S170" s="1044"/>
      <c r="T170" s="1044"/>
      <c r="U170" s="1044"/>
      <c r="V170" s="1044"/>
      <c r="W170" s="1044"/>
      <c r="X170" s="1044"/>
      <c r="Y170" s="1044"/>
      <c r="Z170" s="1044"/>
      <c r="AA170" s="1044"/>
      <c r="AB170" s="1044"/>
      <c r="AC170" s="1044"/>
      <c r="AD170" s="1044"/>
      <c r="AE170" s="1044"/>
      <c r="AF170" s="1044"/>
      <c r="AG170" s="1044"/>
      <c r="AH170" s="1044"/>
      <c r="AI170" s="1044"/>
      <c r="AJ170" s="1044"/>
      <c r="AK170" s="1044"/>
      <c r="AL170" s="1044"/>
      <c r="AM170" s="1044"/>
      <c r="AN170" s="1044"/>
      <c r="AO170" s="1044"/>
      <c r="AP170" s="1044"/>
      <c r="AQ170" s="1044"/>
      <c r="AR170" s="1044"/>
      <c r="AS170" s="1238"/>
      <c r="AT170" s="1286" t="str">
        <f t="shared" si="16"/>
        <v xml:space="preserve"> </v>
      </c>
      <c r="AU170" s="1282">
        <f t="shared" si="17"/>
        <v>0</v>
      </c>
      <c r="AV170" s="1065"/>
    </row>
    <row r="171" spans="1:50" ht="12.75" customHeight="1">
      <c r="A171" s="1047" t="s">
        <v>1571</v>
      </c>
      <c r="B171" s="1060">
        <v>11</v>
      </c>
      <c r="C171" s="1077">
        <v>1.3159722222222222E-2</v>
      </c>
      <c r="D171" s="1287">
        <v>0</v>
      </c>
      <c r="E171" s="1077" t="str">
        <f>IFERROR(AVERAGE(F171:AR171), " ")</f>
        <v xml:space="preserve"> </v>
      </c>
      <c r="F171" s="1044"/>
      <c r="G171" s="1044"/>
      <c r="H171" s="1044"/>
      <c r="I171" s="1044"/>
      <c r="J171" s="1044"/>
      <c r="K171" s="1044"/>
      <c r="L171" s="1044"/>
      <c r="M171" s="1044"/>
      <c r="N171" s="1044"/>
      <c r="O171" s="1044"/>
      <c r="P171" s="1044"/>
      <c r="Q171" s="1044"/>
      <c r="R171" s="1044"/>
      <c r="S171" s="1044"/>
      <c r="T171" s="1044"/>
      <c r="U171" s="1044"/>
      <c r="V171" s="1044"/>
      <c r="W171" s="1044"/>
      <c r="X171" s="1044"/>
      <c r="Y171" s="1044"/>
      <c r="Z171" s="1044"/>
      <c r="AA171" s="1044"/>
      <c r="AB171" s="1044"/>
      <c r="AC171" s="1044"/>
      <c r="AD171" s="1044"/>
      <c r="AE171" s="1044"/>
      <c r="AF171" s="1044"/>
      <c r="AG171" s="1044"/>
      <c r="AH171" s="1044"/>
      <c r="AI171" s="1044"/>
      <c r="AJ171" s="1044"/>
      <c r="AK171" s="1044"/>
      <c r="AL171" s="1044"/>
      <c r="AM171" s="1044"/>
      <c r="AN171" s="1044"/>
      <c r="AO171" s="1044"/>
      <c r="AP171" s="1044"/>
      <c r="AQ171" s="1044"/>
      <c r="AR171" s="1044"/>
      <c r="AS171" s="1238"/>
      <c r="AT171" s="1286" t="str">
        <f t="shared" si="16"/>
        <v xml:space="preserve"> </v>
      </c>
      <c r="AU171" s="1282">
        <f t="shared" si="17"/>
        <v>0</v>
      </c>
      <c r="AV171" s="1065"/>
    </row>
    <row r="172" spans="1:50" ht="12.75" customHeight="1" thickBot="1">
      <c r="A172" s="1059" t="s">
        <v>1297</v>
      </c>
      <c r="B172" s="1060" t="str">
        <f t="shared" ref="B172:B179" si="18">IFERROR(MINUTE(B$5)-MINUTE(C172)," ")</f>
        <v xml:space="preserve"> </v>
      </c>
      <c r="C172" s="1077" t="s">
        <v>514</v>
      </c>
      <c r="D172" s="1287">
        <v>0</v>
      </c>
      <c r="E172" s="1077" t="str">
        <f>IFERROR(AVERAGE(F172:AR172), " ")</f>
        <v xml:space="preserve"> </v>
      </c>
      <c r="F172" s="1019"/>
      <c r="G172" s="1006"/>
      <c r="H172" s="1006"/>
      <c r="I172" s="1006"/>
      <c r="J172" s="1044"/>
      <c r="K172" s="1044"/>
      <c r="L172" s="1044"/>
      <c r="M172" s="1044"/>
      <c r="N172" s="1044"/>
      <c r="O172" s="1044"/>
      <c r="P172" s="1044"/>
      <c r="Q172" s="1068"/>
      <c r="R172" s="1068"/>
      <c r="S172" s="1068"/>
      <c r="T172" s="1068"/>
      <c r="U172" s="1068"/>
      <c r="V172" s="1068"/>
      <c r="W172" s="1068"/>
      <c r="X172" s="1068"/>
      <c r="Y172" s="1068"/>
      <c r="Z172" s="1068"/>
      <c r="AA172" s="1068"/>
      <c r="AB172" s="1068"/>
      <c r="AC172" s="1068"/>
      <c r="AD172" s="1068"/>
      <c r="AE172" s="1068"/>
      <c r="AF172" s="1068"/>
      <c r="AG172" s="1068"/>
      <c r="AH172" s="1068"/>
      <c r="AI172" s="1068"/>
      <c r="AJ172" s="1068"/>
      <c r="AK172" s="1068"/>
      <c r="AL172" s="1068"/>
      <c r="AM172" s="1068"/>
      <c r="AN172" s="1068"/>
      <c r="AO172" s="1068"/>
      <c r="AP172" s="1068"/>
      <c r="AQ172" s="1068"/>
      <c r="AR172" s="1019"/>
      <c r="AS172" s="1236"/>
      <c r="AT172" s="1286" t="str">
        <f t="shared" si="16"/>
        <v xml:space="preserve"> </v>
      </c>
      <c r="AU172" s="1282">
        <f t="shared" si="17"/>
        <v>0</v>
      </c>
      <c r="AV172" s="1065"/>
    </row>
    <row r="173" spans="1:50" ht="12.75" hidden="1" customHeight="1">
      <c r="A173" s="1059" t="s">
        <v>677</v>
      </c>
      <c r="B173" s="1060" t="str">
        <f t="shared" si="18"/>
        <v xml:space="preserve"> </v>
      </c>
      <c r="C173" s="1077" t="s">
        <v>514</v>
      </c>
      <c r="D173" s="1282">
        <v>0</v>
      </c>
      <c r="E173" s="1077" t="str">
        <f t="shared" ref="E173:E179" si="19">IFERROR(AVERAGEA(F173:AR173), " ")</f>
        <v xml:space="preserve"> </v>
      </c>
      <c r="F173" s="1006"/>
      <c r="G173" s="1006"/>
      <c r="H173" s="1006"/>
      <c r="I173" s="1006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6"/>
      <c r="U173" s="1006"/>
      <c r="V173" s="1006"/>
      <c r="W173" s="1006"/>
      <c r="X173" s="1006"/>
      <c r="Y173" s="1006"/>
      <c r="Z173" s="1006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6"/>
      <c r="AO173" s="1006"/>
      <c r="AP173" s="1006"/>
      <c r="AQ173" s="1006"/>
      <c r="AR173" s="1044"/>
      <c r="AS173" s="1236"/>
      <c r="AT173" s="1286" t="str">
        <f t="shared" si="16"/>
        <v xml:space="preserve"> </v>
      </c>
      <c r="AU173" s="1282">
        <f t="shared" si="17"/>
        <v>0</v>
      </c>
      <c r="AV173" s="1065"/>
    </row>
    <row r="174" spans="1:50" ht="12.75" hidden="1" customHeight="1">
      <c r="A174" s="1059" t="s">
        <v>619</v>
      </c>
      <c r="B174" s="1060" t="str">
        <f t="shared" si="18"/>
        <v xml:space="preserve"> </v>
      </c>
      <c r="C174" s="1077" t="s">
        <v>514</v>
      </c>
      <c r="D174" s="1282">
        <v>0</v>
      </c>
      <c r="E174" s="1077" t="str">
        <f t="shared" si="19"/>
        <v xml:space="preserve"> </v>
      </c>
      <c r="F174" s="1006"/>
      <c r="G174" s="1006"/>
      <c r="H174" s="1006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6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6"/>
      <c r="AO174" s="1006"/>
      <c r="AP174" s="1006"/>
      <c r="AQ174" s="1006"/>
      <c r="AR174" s="1044"/>
      <c r="AS174" s="1236"/>
      <c r="AT174" s="1286" t="str">
        <f t="shared" si="16"/>
        <v xml:space="preserve"> </v>
      </c>
      <c r="AU174" s="1282">
        <f t="shared" si="17"/>
        <v>0</v>
      </c>
      <c r="AV174" s="1065"/>
    </row>
    <row r="175" spans="1:50" ht="12.75" hidden="1" customHeight="1">
      <c r="A175" s="1059" t="s">
        <v>339</v>
      </c>
      <c r="B175" s="1060" t="str">
        <f t="shared" si="18"/>
        <v xml:space="preserve"> </v>
      </c>
      <c r="C175" s="1077" t="s">
        <v>514</v>
      </c>
      <c r="D175" s="1282">
        <v>0</v>
      </c>
      <c r="E175" s="1077" t="str">
        <f t="shared" si="19"/>
        <v xml:space="preserve"> </v>
      </c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6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6"/>
      <c r="AO175" s="1006"/>
      <c r="AP175" s="1006"/>
      <c r="AQ175" s="1006"/>
      <c r="AR175" s="1044"/>
      <c r="AS175" s="1236"/>
      <c r="AT175" s="1286" t="str">
        <f t="shared" si="16"/>
        <v xml:space="preserve"> </v>
      </c>
      <c r="AU175" s="1282">
        <f t="shared" si="17"/>
        <v>0</v>
      </c>
      <c r="AV175" s="1065"/>
    </row>
    <row r="176" spans="1:50" ht="12.75" hidden="1" customHeight="1">
      <c r="A176" s="1066" t="s">
        <v>764</v>
      </c>
      <c r="B176" s="1060" t="str">
        <f t="shared" si="18"/>
        <v xml:space="preserve"> </v>
      </c>
      <c r="C176" s="1077" t="s">
        <v>514</v>
      </c>
      <c r="D176" s="1282">
        <v>0</v>
      </c>
      <c r="E176" s="1077" t="str">
        <f t="shared" si="19"/>
        <v xml:space="preserve"> </v>
      </c>
      <c r="F176" s="1068"/>
      <c r="G176" s="1068"/>
      <c r="H176" s="1068"/>
      <c r="I176" s="1068"/>
      <c r="J176" s="1068"/>
      <c r="K176" s="1068"/>
      <c r="L176" s="1068"/>
      <c r="M176" s="1068"/>
      <c r="N176" s="1068"/>
      <c r="O176" s="1068"/>
      <c r="P176" s="1068"/>
      <c r="Q176" s="1068"/>
      <c r="R176" s="1068"/>
      <c r="S176" s="1068"/>
      <c r="T176" s="1068"/>
      <c r="U176" s="1068"/>
      <c r="V176" s="1068"/>
      <c r="W176" s="1068"/>
      <c r="X176" s="1068"/>
      <c r="Y176" s="1068"/>
      <c r="Z176" s="1068"/>
      <c r="AA176" s="1068"/>
      <c r="AB176" s="1068"/>
      <c r="AC176" s="1068"/>
      <c r="AD176" s="1068"/>
      <c r="AE176" s="1068"/>
      <c r="AF176" s="1068"/>
      <c r="AG176" s="1068"/>
      <c r="AH176" s="1068"/>
      <c r="AI176" s="1068"/>
      <c r="AJ176" s="1068"/>
      <c r="AK176" s="1068"/>
      <c r="AL176" s="1068"/>
      <c r="AM176" s="1068"/>
      <c r="AN176" s="1068"/>
      <c r="AO176" s="1068"/>
      <c r="AP176" s="1068"/>
      <c r="AQ176" s="1068"/>
      <c r="AR176" s="1019"/>
      <c r="AS176" s="1236"/>
      <c r="AT176" s="1286" t="str">
        <f t="shared" si="16"/>
        <v xml:space="preserve"> </v>
      </c>
      <c r="AU176" s="1282">
        <f t="shared" si="17"/>
        <v>0</v>
      </c>
      <c r="AV176" s="1065"/>
    </row>
    <row r="177" spans="1:48" ht="12.75" hidden="1" customHeight="1">
      <c r="A177" s="1059" t="s">
        <v>325</v>
      </c>
      <c r="B177" s="1060" t="str">
        <f t="shared" si="18"/>
        <v xml:space="preserve"> </v>
      </c>
      <c r="C177" s="1077" t="s">
        <v>514</v>
      </c>
      <c r="D177" s="1282">
        <v>0</v>
      </c>
      <c r="E177" s="1077" t="str">
        <f t="shared" si="19"/>
        <v xml:space="preserve"> </v>
      </c>
      <c r="F177" s="1006"/>
      <c r="G177" s="1006"/>
      <c r="H177" s="1006"/>
      <c r="I177" s="1006"/>
      <c r="J177" s="1006"/>
      <c r="K177" s="1006"/>
      <c r="L177" s="1006"/>
      <c r="M177" s="1006"/>
      <c r="N177" s="1006"/>
      <c r="O177" s="1006"/>
      <c r="P177" s="1006"/>
      <c r="Q177" s="1006"/>
      <c r="R177" s="1006"/>
      <c r="S177" s="1006"/>
      <c r="T177" s="1006"/>
      <c r="U177" s="1006"/>
      <c r="V177" s="1006"/>
      <c r="W177" s="1006"/>
      <c r="X177" s="1006"/>
      <c r="Y177" s="1006"/>
      <c r="Z177" s="1006"/>
      <c r="AA177" s="1006"/>
      <c r="AB177" s="1006"/>
      <c r="AC177" s="1006"/>
      <c r="AD177" s="1006"/>
      <c r="AE177" s="1006"/>
      <c r="AF177" s="1006"/>
      <c r="AG177" s="1006"/>
      <c r="AH177" s="1006"/>
      <c r="AI177" s="1006"/>
      <c r="AJ177" s="1006"/>
      <c r="AK177" s="1006"/>
      <c r="AL177" s="1006"/>
      <c r="AM177" s="1006"/>
      <c r="AN177" s="1006"/>
      <c r="AO177" s="1006"/>
      <c r="AP177" s="1006"/>
      <c r="AQ177" s="1006"/>
      <c r="AR177" s="1044"/>
      <c r="AS177" s="1236"/>
      <c r="AT177" s="1286" t="str">
        <f t="shared" si="16"/>
        <v xml:space="preserve"> </v>
      </c>
      <c r="AU177" s="1282">
        <f t="shared" si="17"/>
        <v>0</v>
      </c>
      <c r="AV177" s="1065"/>
    </row>
    <row r="178" spans="1:48" ht="12.75" hidden="1" customHeight="1">
      <c r="A178" s="1066" t="s">
        <v>1021</v>
      </c>
      <c r="B178" s="1060" t="str">
        <f t="shared" si="18"/>
        <v xml:space="preserve"> </v>
      </c>
      <c r="C178" s="1077" t="s">
        <v>514</v>
      </c>
      <c r="D178" s="1282">
        <v>0</v>
      </c>
      <c r="E178" s="1077" t="str">
        <f t="shared" si="19"/>
        <v xml:space="preserve"> </v>
      </c>
      <c r="F178" s="1044"/>
      <c r="G178" s="1044"/>
      <c r="H178" s="1044"/>
      <c r="I178" s="1044"/>
      <c r="J178" s="1044"/>
      <c r="K178" s="1044"/>
      <c r="L178" s="1044"/>
      <c r="M178" s="1044"/>
      <c r="N178" s="1044"/>
      <c r="O178" s="1044"/>
      <c r="P178" s="1044"/>
      <c r="Q178" s="1044"/>
      <c r="R178" s="1044"/>
      <c r="S178" s="1044"/>
      <c r="T178" s="1044"/>
      <c r="U178" s="1044"/>
      <c r="V178" s="1044"/>
      <c r="W178" s="1044"/>
      <c r="X178" s="1044"/>
      <c r="Y178" s="1044"/>
      <c r="Z178" s="1044"/>
      <c r="AA178" s="1044"/>
      <c r="AB178" s="1044"/>
      <c r="AC178" s="1044"/>
      <c r="AD178" s="1044"/>
      <c r="AE178" s="1044"/>
      <c r="AF178" s="1044"/>
      <c r="AG178" s="1044"/>
      <c r="AH178" s="1044"/>
      <c r="AI178" s="1044"/>
      <c r="AJ178" s="1044"/>
      <c r="AK178" s="1044"/>
      <c r="AL178" s="1044"/>
      <c r="AM178" s="1044"/>
      <c r="AN178" s="1044"/>
      <c r="AO178" s="1044"/>
      <c r="AP178" s="1044"/>
      <c r="AQ178" s="1044"/>
      <c r="AR178" s="1006"/>
      <c r="AS178" s="1236"/>
      <c r="AT178" s="1286" t="str">
        <f t="shared" si="16"/>
        <v xml:space="preserve"> </v>
      </c>
      <c r="AU178" s="1282">
        <f t="shared" si="17"/>
        <v>0</v>
      </c>
      <c r="AV178" s="1082"/>
    </row>
    <row r="179" spans="1:48" ht="12.75" hidden="1" customHeight="1">
      <c r="A179" s="1059" t="s">
        <v>554</v>
      </c>
      <c r="B179" s="1060" t="str">
        <f t="shared" si="18"/>
        <v xml:space="preserve"> </v>
      </c>
      <c r="C179" s="1077" t="s">
        <v>514</v>
      </c>
      <c r="D179" s="1282">
        <v>0</v>
      </c>
      <c r="E179" s="1077" t="str">
        <f t="shared" si="19"/>
        <v xml:space="preserve"> </v>
      </c>
      <c r="F179" s="1006"/>
      <c r="G179" s="1006"/>
      <c r="H179" s="1006"/>
      <c r="I179" s="1006"/>
      <c r="J179" s="1006"/>
      <c r="K179" s="1006"/>
      <c r="L179" s="1006"/>
      <c r="M179" s="1006"/>
      <c r="N179" s="1006"/>
      <c r="O179" s="1006"/>
      <c r="P179" s="1006"/>
      <c r="Q179" s="1006"/>
      <c r="R179" s="1006"/>
      <c r="S179" s="1006"/>
      <c r="T179" s="1006"/>
      <c r="U179" s="1006"/>
      <c r="V179" s="1006"/>
      <c r="W179" s="1006"/>
      <c r="X179" s="1006"/>
      <c r="Y179" s="1006"/>
      <c r="Z179" s="1006"/>
      <c r="AA179" s="1006"/>
      <c r="AB179" s="1006"/>
      <c r="AC179" s="1006"/>
      <c r="AD179" s="1006"/>
      <c r="AE179" s="1006"/>
      <c r="AF179" s="1006"/>
      <c r="AG179" s="1006"/>
      <c r="AH179" s="1006"/>
      <c r="AI179" s="1006"/>
      <c r="AJ179" s="1006"/>
      <c r="AK179" s="1006"/>
      <c r="AL179" s="1006"/>
      <c r="AM179" s="1006"/>
      <c r="AN179" s="1006"/>
      <c r="AO179" s="1006"/>
      <c r="AP179" s="1006"/>
      <c r="AQ179" s="1006"/>
      <c r="AR179" s="1044"/>
      <c r="AS179" s="1236"/>
      <c r="AT179" s="1286" t="str">
        <f t="shared" si="16"/>
        <v xml:space="preserve"> </v>
      </c>
      <c r="AU179" s="1282">
        <f t="shared" si="17"/>
        <v>0</v>
      </c>
      <c r="AV179" s="1065"/>
    </row>
    <row r="180" spans="1:48" ht="12.75" hidden="1" customHeight="1">
      <c r="A180" s="1059" t="s">
        <v>1298</v>
      </c>
      <c r="B180" s="1060"/>
      <c r="C180" s="1077"/>
      <c r="D180" s="1282"/>
      <c r="E180" s="1077"/>
      <c r="F180" s="1006"/>
      <c r="G180" s="1006"/>
      <c r="H180" s="1006"/>
      <c r="I180" s="1006"/>
      <c r="J180" s="1006"/>
      <c r="K180" s="1006"/>
      <c r="L180" s="1006"/>
      <c r="M180" s="1006"/>
      <c r="N180" s="1006"/>
      <c r="O180" s="1006"/>
      <c r="P180" s="1006"/>
      <c r="Q180" s="1006"/>
      <c r="R180" s="1006"/>
      <c r="S180" s="1006"/>
      <c r="T180" s="1006"/>
      <c r="U180" s="1006"/>
      <c r="V180" s="1006"/>
      <c r="W180" s="1006"/>
      <c r="X180" s="1006"/>
      <c r="Y180" s="1006"/>
      <c r="Z180" s="1006"/>
      <c r="AA180" s="1006"/>
      <c r="AB180" s="1006"/>
      <c r="AC180" s="1006"/>
      <c r="AD180" s="1006"/>
      <c r="AE180" s="1006"/>
      <c r="AF180" s="1006"/>
      <c r="AG180" s="1006"/>
      <c r="AH180" s="1006"/>
      <c r="AI180" s="1006"/>
      <c r="AJ180" s="1006"/>
      <c r="AK180" s="1006"/>
      <c r="AL180" s="1006"/>
      <c r="AM180" s="1006"/>
      <c r="AN180" s="1006"/>
      <c r="AO180" s="1006"/>
      <c r="AP180" s="1006"/>
      <c r="AQ180" s="1006"/>
      <c r="AR180" s="1044"/>
      <c r="AS180" s="1236"/>
      <c r="AT180" s="1286"/>
      <c r="AU180" s="1282"/>
      <c r="AV180" s="1065"/>
    </row>
    <row r="181" spans="1:48" ht="12.75" hidden="1" customHeight="1">
      <c r="A181" s="1066" t="s">
        <v>765</v>
      </c>
      <c r="B181" s="1060" t="str">
        <f t="shared" ref="B181:B204" si="20">IFERROR(MINUTE(B$5)-MINUTE(C181)," ")</f>
        <v xml:space="preserve"> </v>
      </c>
      <c r="C181" s="1077" t="s">
        <v>514</v>
      </c>
      <c r="D181" s="1282">
        <v>0</v>
      </c>
      <c r="E181" s="1077" t="str">
        <f t="shared" ref="E181:E212" si="21">IFERROR(AVERAGEA(F181:AR181), " ")</f>
        <v xml:space="preserve"> </v>
      </c>
      <c r="F181" s="1068"/>
      <c r="G181" s="1068"/>
      <c r="H181" s="1068"/>
      <c r="I181" s="1068"/>
      <c r="J181" s="1068"/>
      <c r="K181" s="1068"/>
      <c r="L181" s="1068"/>
      <c r="M181" s="1068"/>
      <c r="N181" s="1068"/>
      <c r="O181" s="1068"/>
      <c r="P181" s="1068"/>
      <c r="Q181" s="1068"/>
      <c r="R181" s="1068"/>
      <c r="S181" s="1068"/>
      <c r="T181" s="1068"/>
      <c r="U181" s="1068"/>
      <c r="V181" s="1068"/>
      <c r="W181" s="1068"/>
      <c r="X181" s="1068"/>
      <c r="Y181" s="1068"/>
      <c r="Z181" s="1068"/>
      <c r="AA181" s="1068"/>
      <c r="AB181" s="1068"/>
      <c r="AC181" s="1068"/>
      <c r="AD181" s="1068"/>
      <c r="AE181" s="1068"/>
      <c r="AF181" s="1068"/>
      <c r="AG181" s="1068"/>
      <c r="AH181" s="1068"/>
      <c r="AI181" s="1068"/>
      <c r="AJ181" s="1068"/>
      <c r="AK181" s="1068"/>
      <c r="AL181" s="1068"/>
      <c r="AM181" s="1068"/>
      <c r="AN181" s="1068"/>
      <c r="AO181" s="1068"/>
      <c r="AP181" s="1068"/>
      <c r="AQ181" s="1068"/>
      <c r="AR181" s="1019"/>
      <c r="AS181" s="1236"/>
      <c r="AT181" s="1286" t="str">
        <f t="shared" ref="AT181:AT212" si="22">IF(MIN(F181:AR181)=0," ",MIN(F181:AR181))</f>
        <v xml:space="preserve"> </v>
      </c>
      <c r="AU181" s="1282">
        <f t="shared" ref="AU181:AU212" si="23">COUNTA(F181:AR181)</f>
        <v>0</v>
      </c>
      <c r="AV181" s="1065"/>
    </row>
    <row r="182" spans="1:48" ht="12.75" hidden="1" customHeight="1">
      <c r="A182" s="1059" t="s">
        <v>598</v>
      </c>
      <c r="B182" s="1060" t="str">
        <f t="shared" si="20"/>
        <v xml:space="preserve"> </v>
      </c>
      <c r="C182" s="1077" t="s">
        <v>514</v>
      </c>
      <c r="D182" s="1282">
        <v>0</v>
      </c>
      <c r="E182" s="1077" t="str">
        <f t="shared" si="21"/>
        <v xml:space="preserve"> </v>
      </c>
      <c r="F182" s="1006"/>
      <c r="G182" s="1006"/>
      <c r="H182" s="1006"/>
      <c r="I182" s="1006"/>
      <c r="J182" s="1006"/>
      <c r="K182" s="1006"/>
      <c r="L182" s="1006"/>
      <c r="M182" s="1006"/>
      <c r="N182" s="1006"/>
      <c r="O182" s="1006"/>
      <c r="P182" s="1006"/>
      <c r="Q182" s="1006"/>
      <c r="R182" s="1006"/>
      <c r="S182" s="1006"/>
      <c r="T182" s="1006"/>
      <c r="U182" s="1006"/>
      <c r="V182" s="1006"/>
      <c r="W182" s="1006"/>
      <c r="X182" s="1006"/>
      <c r="Y182" s="1006"/>
      <c r="Z182" s="1006"/>
      <c r="AA182" s="1006"/>
      <c r="AB182" s="1006"/>
      <c r="AC182" s="1006"/>
      <c r="AD182" s="1006"/>
      <c r="AE182" s="1006"/>
      <c r="AF182" s="1006"/>
      <c r="AG182" s="1006"/>
      <c r="AH182" s="1006"/>
      <c r="AI182" s="1006"/>
      <c r="AJ182" s="1006"/>
      <c r="AK182" s="1006"/>
      <c r="AL182" s="1006"/>
      <c r="AM182" s="1006"/>
      <c r="AN182" s="1006"/>
      <c r="AO182" s="1006"/>
      <c r="AP182" s="1006"/>
      <c r="AQ182" s="1006"/>
      <c r="AR182" s="1044"/>
      <c r="AS182" s="1236"/>
      <c r="AT182" s="1286" t="str">
        <f t="shared" si="22"/>
        <v xml:space="preserve"> </v>
      </c>
      <c r="AU182" s="1282">
        <f t="shared" si="23"/>
        <v>0</v>
      </c>
      <c r="AV182" s="1065"/>
    </row>
    <row r="183" spans="1:48" ht="12.75" hidden="1" customHeight="1">
      <c r="A183" s="1066" t="s">
        <v>1022</v>
      </c>
      <c r="B183" s="1060" t="str">
        <f t="shared" si="20"/>
        <v xml:space="preserve"> </v>
      </c>
      <c r="C183" s="1077" t="s">
        <v>514</v>
      </c>
      <c r="D183" s="1282">
        <v>0</v>
      </c>
      <c r="E183" s="1077" t="str">
        <f t="shared" si="21"/>
        <v xml:space="preserve"> </v>
      </c>
      <c r="F183" s="1019"/>
      <c r="G183" s="1019"/>
      <c r="H183" s="1068"/>
      <c r="I183" s="1019"/>
      <c r="J183" s="1019"/>
      <c r="K183" s="1019"/>
      <c r="L183" s="1019"/>
      <c r="M183" s="1019"/>
      <c r="N183" s="1019"/>
      <c r="O183" s="1019"/>
      <c r="P183" s="1019"/>
      <c r="Q183" s="1068"/>
      <c r="R183" s="1068"/>
      <c r="S183" s="1068"/>
      <c r="T183" s="1068"/>
      <c r="U183" s="1068"/>
      <c r="V183" s="1068"/>
      <c r="W183" s="1068"/>
      <c r="X183" s="1068"/>
      <c r="Y183" s="1068"/>
      <c r="Z183" s="1068"/>
      <c r="AA183" s="1068"/>
      <c r="AB183" s="1068"/>
      <c r="AC183" s="1068"/>
      <c r="AD183" s="1068"/>
      <c r="AE183" s="1068"/>
      <c r="AF183" s="1068"/>
      <c r="AG183" s="1068"/>
      <c r="AH183" s="1068"/>
      <c r="AI183" s="1068"/>
      <c r="AJ183" s="1068"/>
      <c r="AK183" s="1068"/>
      <c r="AL183" s="1068"/>
      <c r="AM183" s="1068"/>
      <c r="AN183" s="1068"/>
      <c r="AO183" s="1068"/>
      <c r="AP183" s="1068"/>
      <c r="AQ183" s="1068"/>
      <c r="AR183" s="1019"/>
      <c r="AS183" s="1236"/>
      <c r="AT183" s="1286" t="str">
        <f t="shared" si="22"/>
        <v xml:space="preserve"> </v>
      </c>
      <c r="AU183" s="1282">
        <f t="shared" si="23"/>
        <v>0</v>
      </c>
      <c r="AV183" s="1065"/>
    </row>
    <row r="184" spans="1:48" ht="12.75" hidden="1" customHeight="1">
      <c r="A184" s="1059" t="s">
        <v>561</v>
      </c>
      <c r="B184" s="1060" t="str">
        <f t="shared" si="20"/>
        <v xml:space="preserve"> </v>
      </c>
      <c r="C184" s="1077" t="s">
        <v>514</v>
      </c>
      <c r="D184" s="1282">
        <v>0</v>
      </c>
      <c r="E184" s="1077" t="str">
        <f t="shared" si="21"/>
        <v xml:space="preserve"> </v>
      </c>
      <c r="F184" s="1006"/>
      <c r="G184" s="1006"/>
      <c r="H184" s="1006"/>
      <c r="I184" s="1006"/>
      <c r="J184" s="1006"/>
      <c r="K184" s="1006"/>
      <c r="L184" s="1006"/>
      <c r="M184" s="1006"/>
      <c r="N184" s="1006"/>
      <c r="O184" s="1006"/>
      <c r="P184" s="1006"/>
      <c r="Q184" s="1006"/>
      <c r="R184" s="1006"/>
      <c r="S184" s="1006"/>
      <c r="T184" s="1006"/>
      <c r="U184" s="1006"/>
      <c r="V184" s="1006"/>
      <c r="W184" s="1006"/>
      <c r="X184" s="1006"/>
      <c r="Y184" s="1006"/>
      <c r="Z184" s="1006"/>
      <c r="AA184" s="1006"/>
      <c r="AB184" s="1006"/>
      <c r="AC184" s="1006"/>
      <c r="AD184" s="1006"/>
      <c r="AE184" s="1006"/>
      <c r="AF184" s="1006"/>
      <c r="AG184" s="1006"/>
      <c r="AH184" s="1006"/>
      <c r="AI184" s="1006"/>
      <c r="AJ184" s="1006"/>
      <c r="AK184" s="1006"/>
      <c r="AL184" s="1006"/>
      <c r="AM184" s="1006"/>
      <c r="AN184" s="1006"/>
      <c r="AO184" s="1006"/>
      <c r="AP184" s="1006"/>
      <c r="AQ184" s="1006"/>
      <c r="AR184" s="1044"/>
      <c r="AS184" s="1236"/>
      <c r="AT184" s="1286" t="str">
        <f t="shared" si="22"/>
        <v xml:space="preserve"> </v>
      </c>
      <c r="AU184" s="1282">
        <f t="shared" si="23"/>
        <v>0</v>
      </c>
      <c r="AV184" s="1065"/>
    </row>
    <row r="185" spans="1:48" ht="13.5" hidden="1" customHeight="1">
      <c r="A185" s="1059" t="s">
        <v>960</v>
      </c>
      <c r="B185" s="1060" t="str">
        <f t="shared" si="20"/>
        <v xml:space="preserve"> </v>
      </c>
      <c r="C185" s="1077" t="s">
        <v>514</v>
      </c>
      <c r="D185" s="1282">
        <v>0</v>
      </c>
      <c r="E185" s="1077" t="str">
        <f t="shared" si="21"/>
        <v xml:space="preserve"> </v>
      </c>
      <c r="F185" s="1006"/>
      <c r="G185" s="1006"/>
      <c r="H185" s="1006"/>
      <c r="I185" s="1006"/>
      <c r="J185" s="1006"/>
      <c r="K185" s="1006"/>
      <c r="L185" s="1006"/>
      <c r="M185" s="1006"/>
      <c r="N185" s="1006"/>
      <c r="O185" s="1006"/>
      <c r="P185" s="1006"/>
      <c r="Q185" s="1006"/>
      <c r="R185" s="1006"/>
      <c r="S185" s="1006"/>
      <c r="T185" s="1006"/>
      <c r="U185" s="1006"/>
      <c r="V185" s="1006"/>
      <c r="W185" s="1006"/>
      <c r="X185" s="1006"/>
      <c r="Y185" s="1006"/>
      <c r="Z185" s="1006"/>
      <c r="AA185" s="1006"/>
      <c r="AB185" s="1006"/>
      <c r="AC185" s="1006"/>
      <c r="AD185" s="1006"/>
      <c r="AE185" s="1006"/>
      <c r="AF185" s="1006"/>
      <c r="AG185" s="1006"/>
      <c r="AH185" s="1006"/>
      <c r="AI185" s="1006"/>
      <c r="AJ185" s="1006"/>
      <c r="AK185" s="1006"/>
      <c r="AL185" s="1006"/>
      <c r="AM185" s="1006"/>
      <c r="AN185" s="1006"/>
      <c r="AO185" s="1006"/>
      <c r="AP185" s="1006"/>
      <c r="AQ185" s="1006"/>
      <c r="AR185" s="1044"/>
      <c r="AS185" s="1236"/>
      <c r="AT185" s="1286" t="str">
        <f t="shared" si="22"/>
        <v xml:space="preserve"> </v>
      </c>
      <c r="AU185" s="1282">
        <f t="shared" si="23"/>
        <v>0</v>
      </c>
      <c r="AV185" s="1065"/>
    </row>
    <row r="186" spans="1:48" ht="12.75" hidden="1" customHeight="1">
      <c r="A186" s="1059" t="s">
        <v>507</v>
      </c>
      <c r="B186" s="1060" t="str">
        <f t="shared" si="20"/>
        <v xml:space="preserve"> </v>
      </c>
      <c r="C186" s="1077" t="s">
        <v>514</v>
      </c>
      <c r="D186" s="1282">
        <v>0</v>
      </c>
      <c r="E186" s="1077" t="str">
        <f t="shared" si="21"/>
        <v xml:space="preserve"> </v>
      </c>
      <c r="F186" s="1006"/>
      <c r="G186" s="1006"/>
      <c r="H186" s="1006"/>
      <c r="I186" s="1006"/>
      <c r="J186" s="1006"/>
      <c r="K186" s="1006"/>
      <c r="L186" s="1006"/>
      <c r="M186" s="1006"/>
      <c r="N186" s="1006"/>
      <c r="O186" s="1006"/>
      <c r="P186" s="1006"/>
      <c r="Q186" s="1006"/>
      <c r="R186" s="1006"/>
      <c r="S186" s="1006"/>
      <c r="T186" s="1006"/>
      <c r="U186" s="1006"/>
      <c r="V186" s="1006"/>
      <c r="W186" s="1006"/>
      <c r="X186" s="1006"/>
      <c r="Y186" s="1006"/>
      <c r="Z186" s="1006"/>
      <c r="AA186" s="1006"/>
      <c r="AB186" s="1006"/>
      <c r="AC186" s="1006"/>
      <c r="AD186" s="1006"/>
      <c r="AE186" s="1006"/>
      <c r="AF186" s="1006"/>
      <c r="AG186" s="1006"/>
      <c r="AH186" s="1006"/>
      <c r="AI186" s="1006"/>
      <c r="AJ186" s="1006"/>
      <c r="AK186" s="1006"/>
      <c r="AL186" s="1006"/>
      <c r="AM186" s="1006"/>
      <c r="AN186" s="1006"/>
      <c r="AO186" s="1006"/>
      <c r="AP186" s="1006"/>
      <c r="AQ186" s="1006"/>
      <c r="AR186" s="1044"/>
      <c r="AS186" s="1236"/>
      <c r="AT186" s="1286" t="str">
        <f t="shared" si="22"/>
        <v xml:space="preserve"> </v>
      </c>
      <c r="AU186" s="1282">
        <f t="shared" si="23"/>
        <v>0</v>
      </c>
      <c r="AV186" s="1065"/>
    </row>
    <row r="187" spans="1:48" ht="12.75" hidden="1" customHeight="1">
      <c r="A187" s="1059" t="s">
        <v>1299</v>
      </c>
      <c r="B187" s="1060" t="str">
        <f t="shared" si="20"/>
        <v xml:space="preserve"> </v>
      </c>
      <c r="C187" s="1077" t="s">
        <v>514</v>
      </c>
      <c r="D187" s="1282">
        <v>0</v>
      </c>
      <c r="E187" s="1077" t="str">
        <f t="shared" si="21"/>
        <v xml:space="preserve"> </v>
      </c>
      <c r="F187" s="1044"/>
      <c r="G187" s="1044"/>
      <c r="H187" s="1044"/>
      <c r="I187" s="1044"/>
      <c r="J187" s="1044"/>
      <c r="K187" s="1044"/>
      <c r="L187" s="1044"/>
      <c r="M187" s="1044"/>
      <c r="N187" s="1044"/>
      <c r="O187" s="1044"/>
      <c r="P187" s="1044"/>
      <c r="Q187" s="1044"/>
      <c r="R187" s="1044"/>
      <c r="S187" s="1044"/>
      <c r="T187" s="1044"/>
      <c r="U187" s="1044"/>
      <c r="V187" s="1044"/>
      <c r="W187" s="1044"/>
      <c r="X187" s="1044"/>
      <c r="Y187" s="1044"/>
      <c r="Z187" s="1044"/>
      <c r="AA187" s="1044"/>
      <c r="AB187" s="1044"/>
      <c r="AC187" s="1044"/>
      <c r="AD187" s="1044"/>
      <c r="AE187" s="1044"/>
      <c r="AF187" s="1044"/>
      <c r="AG187" s="1044"/>
      <c r="AH187" s="1044"/>
      <c r="AI187" s="1044"/>
      <c r="AJ187" s="1044"/>
      <c r="AK187" s="1044"/>
      <c r="AL187" s="1044"/>
      <c r="AM187" s="1044"/>
      <c r="AN187" s="1044"/>
      <c r="AO187" s="1044"/>
      <c r="AP187" s="1044"/>
      <c r="AQ187" s="1044"/>
      <c r="AR187" s="1019"/>
      <c r="AS187" s="1236"/>
      <c r="AT187" s="1286" t="str">
        <f t="shared" si="22"/>
        <v xml:space="preserve"> </v>
      </c>
      <c r="AU187" s="1282">
        <f t="shared" si="23"/>
        <v>0</v>
      </c>
      <c r="AV187" s="1082"/>
    </row>
    <row r="188" spans="1:48" ht="13.5" hidden="1" customHeight="1">
      <c r="A188" s="1059" t="s">
        <v>266</v>
      </c>
      <c r="B188" s="1060" t="str">
        <f t="shared" si="20"/>
        <v xml:space="preserve"> </v>
      </c>
      <c r="C188" s="1077" t="s">
        <v>514</v>
      </c>
      <c r="D188" s="1282">
        <v>0</v>
      </c>
      <c r="E188" s="1077" t="str">
        <f t="shared" si="21"/>
        <v xml:space="preserve"> </v>
      </c>
      <c r="F188" s="1006"/>
      <c r="G188" s="1006"/>
      <c r="H188" s="1006"/>
      <c r="I188" s="1006"/>
      <c r="J188" s="1006"/>
      <c r="K188" s="1006"/>
      <c r="L188" s="1006"/>
      <c r="M188" s="1006"/>
      <c r="N188" s="1006"/>
      <c r="O188" s="1006"/>
      <c r="P188" s="1006"/>
      <c r="Q188" s="1006"/>
      <c r="R188" s="1006"/>
      <c r="S188" s="1006"/>
      <c r="T188" s="1006"/>
      <c r="U188" s="1006"/>
      <c r="V188" s="1006"/>
      <c r="W188" s="1006"/>
      <c r="X188" s="1006"/>
      <c r="Y188" s="1006"/>
      <c r="Z188" s="1006"/>
      <c r="AA188" s="1006"/>
      <c r="AB188" s="1006"/>
      <c r="AC188" s="1006"/>
      <c r="AD188" s="1006"/>
      <c r="AE188" s="1006"/>
      <c r="AF188" s="1006"/>
      <c r="AG188" s="1006"/>
      <c r="AH188" s="1006"/>
      <c r="AI188" s="1006"/>
      <c r="AJ188" s="1006"/>
      <c r="AK188" s="1006"/>
      <c r="AL188" s="1006"/>
      <c r="AM188" s="1006"/>
      <c r="AN188" s="1006"/>
      <c r="AO188" s="1006"/>
      <c r="AP188" s="1006"/>
      <c r="AQ188" s="1006"/>
      <c r="AR188" s="1044"/>
      <c r="AS188" s="1236"/>
      <c r="AT188" s="1286" t="str">
        <f t="shared" si="22"/>
        <v xml:space="preserve"> </v>
      </c>
      <c r="AU188" s="1282">
        <f t="shared" si="23"/>
        <v>0</v>
      </c>
      <c r="AV188" s="1065"/>
    </row>
    <row r="189" spans="1:48" ht="13.5" hidden="1" customHeight="1">
      <c r="A189" s="1066" t="s">
        <v>1300</v>
      </c>
      <c r="B189" s="1060" t="str">
        <f t="shared" si="20"/>
        <v xml:space="preserve"> </v>
      </c>
      <c r="C189" s="1077" t="s">
        <v>514</v>
      </c>
      <c r="D189" s="1282">
        <v>0</v>
      </c>
      <c r="E189" s="1077" t="str">
        <f t="shared" si="21"/>
        <v xml:space="preserve"> </v>
      </c>
      <c r="F189" s="1044"/>
      <c r="G189" s="1044"/>
      <c r="H189" s="1044"/>
      <c r="I189" s="1044"/>
      <c r="J189" s="1044"/>
      <c r="K189" s="1044"/>
      <c r="L189" s="1044"/>
      <c r="M189" s="1044"/>
      <c r="N189" s="1044"/>
      <c r="O189" s="1044"/>
      <c r="P189" s="1044"/>
      <c r="Q189" s="1044"/>
      <c r="R189" s="1044"/>
      <c r="S189" s="1044"/>
      <c r="T189" s="1044"/>
      <c r="U189" s="1044"/>
      <c r="V189" s="1044"/>
      <c r="W189" s="1044"/>
      <c r="X189" s="1044"/>
      <c r="Y189" s="1044"/>
      <c r="Z189" s="1044"/>
      <c r="AA189" s="1044"/>
      <c r="AB189" s="1044"/>
      <c r="AC189" s="1044"/>
      <c r="AD189" s="1044"/>
      <c r="AE189" s="1044"/>
      <c r="AF189" s="1044"/>
      <c r="AG189" s="1044"/>
      <c r="AH189" s="1044"/>
      <c r="AI189" s="1044"/>
      <c r="AJ189" s="1044"/>
      <c r="AK189" s="1044"/>
      <c r="AL189" s="1044"/>
      <c r="AM189" s="1044"/>
      <c r="AN189" s="1044"/>
      <c r="AO189" s="1044"/>
      <c r="AP189" s="1044"/>
      <c r="AQ189" s="1044"/>
      <c r="AR189" s="1044"/>
      <c r="AS189" s="1236"/>
      <c r="AT189" s="1286" t="str">
        <f t="shared" si="22"/>
        <v xml:space="preserve"> </v>
      </c>
      <c r="AU189" s="1282">
        <f t="shared" si="23"/>
        <v>0</v>
      </c>
      <c r="AV189" s="1020"/>
    </row>
    <row r="190" spans="1:48" ht="12.75" hidden="1" customHeight="1">
      <c r="A190" s="1066" t="s">
        <v>1301</v>
      </c>
      <c r="B190" s="1060" t="str">
        <f t="shared" si="20"/>
        <v xml:space="preserve"> </v>
      </c>
      <c r="C190" s="1077" t="s">
        <v>514</v>
      </c>
      <c r="D190" s="1282">
        <v>0</v>
      </c>
      <c r="E190" s="1077" t="str">
        <f t="shared" si="21"/>
        <v xml:space="preserve"> </v>
      </c>
      <c r="F190" s="1044"/>
      <c r="G190" s="1044"/>
      <c r="H190" s="1044"/>
      <c r="I190" s="1044"/>
      <c r="J190" s="1044"/>
      <c r="K190" s="1044"/>
      <c r="L190" s="1044"/>
      <c r="M190" s="1044"/>
      <c r="N190" s="1044"/>
      <c r="O190" s="1044"/>
      <c r="P190" s="1044"/>
      <c r="Q190" s="1044"/>
      <c r="R190" s="1044"/>
      <c r="S190" s="1044"/>
      <c r="T190" s="1044"/>
      <c r="U190" s="1044"/>
      <c r="V190" s="1044"/>
      <c r="W190" s="1044"/>
      <c r="X190" s="1044"/>
      <c r="Y190" s="1044"/>
      <c r="Z190" s="1044"/>
      <c r="AA190" s="1044"/>
      <c r="AB190" s="1044"/>
      <c r="AC190" s="1044"/>
      <c r="AD190" s="1044"/>
      <c r="AE190" s="1044"/>
      <c r="AF190" s="1044"/>
      <c r="AG190" s="1044"/>
      <c r="AH190" s="1044"/>
      <c r="AI190" s="1044"/>
      <c r="AJ190" s="1044"/>
      <c r="AK190" s="1044"/>
      <c r="AL190" s="1044"/>
      <c r="AM190" s="1044"/>
      <c r="AN190" s="1044"/>
      <c r="AO190" s="1044"/>
      <c r="AP190" s="1044"/>
      <c r="AQ190" s="1044"/>
      <c r="AR190" s="1019"/>
      <c r="AS190" s="1309"/>
      <c r="AT190" s="1286" t="str">
        <f t="shared" si="22"/>
        <v xml:space="preserve"> </v>
      </c>
      <c r="AU190" s="1282">
        <f t="shared" si="23"/>
        <v>0</v>
      </c>
      <c r="AV190" s="1082"/>
    </row>
    <row r="191" spans="1:48" ht="12.75" hidden="1" customHeight="1">
      <c r="A191" s="1066" t="s">
        <v>1024</v>
      </c>
      <c r="B191" s="1060" t="str">
        <f t="shared" si="20"/>
        <v xml:space="preserve"> </v>
      </c>
      <c r="C191" s="1077" t="s">
        <v>514</v>
      </c>
      <c r="D191" s="1282">
        <v>0</v>
      </c>
      <c r="E191" s="1077" t="str">
        <f t="shared" si="21"/>
        <v xml:space="preserve"> </v>
      </c>
      <c r="F191" s="1044"/>
      <c r="G191" s="1044"/>
      <c r="H191" s="1006"/>
      <c r="I191" s="1044"/>
      <c r="J191" s="1044"/>
      <c r="K191" s="1044"/>
      <c r="L191" s="1044"/>
      <c r="M191" s="1044"/>
      <c r="N191" s="1044"/>
      <c r="O191" s="1044"/>
      <c r="P191" s="1044"/>
      <c r="Q191" s="1068"/>
      <c r="R191" s="1068"/>
      <c r="S191" s="1068"/>
      <c r="T191" s="1068"/>
      <c r="U191" s="1068"/>
      <c r="V191" s="1068"/>
      <c r="W191" s="1068"/>
      <c r="X191" s="1068"/>
      <c r="Y191" s="1068"/>
      <c r="Z191" s="1068"/>
      <c r="AA191" s="1068"/>
      <c r="AB191" s="1068"/>
      <c r="AC191" s="1068"/>
      <c r="AD191" s="1068"/>
      <c r="AE191" s="1068"/>
      <c r="AF191" s="1068"/>
      <c r="AG191" s="1068"/>
      <c r="AH191" s="1068"/>
      <c r="AI191" s="1068"/>
      <c r="AJ191" s="1068"/>
      <c r="AK191" s="1068"/>
      <c r="AL191" s="1068"/>
      <c r="AM191" s="1068"/>
      <c r="AN191" s="1068"/>
      <c r="AO191" s="1068"/>
      <c r="AP191" s="1068"/>
      <c r="AQ191" s="1068"/>
      <c r="AR191" s="1019"/>
      <c r="AS191" s="1236"/>
      <c r="AT191" s="1286" t="str">
        <f t="shared" si="22"/>
        <v xml:space="preserve"> </v>
      </c>
      <c r="AU191" s="1282">
        <f t="shared" si="23"/>
        <v>0</v>
      </c>
      <c r="AV191" s="1065"/>
    </row>
    <row r="192" spans="1:48" ht="12.75" hidden="1" customHeight="1">
      <c r="A192" s="1059" t="s">
        <v>1187</v>
      </c>
      <c r="B192" s="1060" t="str">
        <f t="shared" si="20"/>
        <v xml:space="preserve"> </v>
      </c>
      <c r="C192" s="1078" t="s">
        <v>514</v>
      </c>
      <c r="D192" s="1282">
        <v>0</v>
      </c>
      <c r="E192" s="1077" t="str">
        <f t="shared" si="21"/>
        <v xml:space="preserve"> </v>
      </c>
      <c r="F192" s="1006"/>
      <c r="G192" s="1006"/>
      <c r="H192" s="1006"/>
      <c r="I192" s="1006"/>
      <c r="J192" s="1006"/>
      <c r="K192" s="1006"/>
      <c r="L192" s="1006"/>
      <c r="M192" s="1006"/>
      <c r="N192" s="1006"/>
      <c r="O192" s="1006"/>
      <c r="P192" s="1006"/>
      <c r="Q192" s="1006"/>
      <c r="R192" s="1006"/>
      <c r="S192" s="1006"/>
      <c r="T192" s="1006"/>
      <c r="U192" s="1006"/>
      <c r="V192" s="1006"/>
      <c r="W192" s="1006"/>
      <c r="X192" s="1006"/>
      <c r="Y192" s="1006"/>
      <c r="Z192" s="1006"/>
      <c r="AA192" s="1006"/>
      <c r="AB192" s="1006"/>
      <c r="AC192" s="1006"/>
      <c r="AD192" s="1006"/>
      <c r="AE192" s="1006"/>
      <c r="AF192" s="1006"/>
      <c r="AG192" s="1006"/>
      <c r="AH192" s="1006"/>
      <c r="AI192" s="1006"/>
      <c r="AJ192" s="1006"/>
      <c r="AK192" s="1006"/>
      <c r="AL192" s="1006"/>
      <c r="AM192" s="1006"/>
      <c r="AN192" s="1006"/>
      <c r="AO192" s="1006"/>
      <c r="AP192" s="1006"/>
      <c r="AQ192" s="1006"/>
      <c r="AR192" s="1044"/>
      <c r="AS192" s="1236"/>
      <c r="AT192" s="1286" t="str">
        <f t="shared" si="22"/>
        <v xml:space="preserve"> </v>
      </c>
      <c r="AU192" s="1282">
        <f t="shared" si="23"/>
        <v>0</v>
      </c>
      <c r="AV192" s="1065"/>
    </row>
    <row r="193" spans="1:50" ht="12.75" hidden="1" customHeight="1">
      <c r="A193" s="1059" t="s">
        <v>602</v>
      </c>
      <c r="B193" s="1060" t="str">
        <f t="shared" si="20"/>
        <v xml:space="preserve"> </v>
      </c>
      <c r="C193" s="1077" t="s">
        <v>514</v>
      </c>
      <c r="D193" s="1282">
        <v>0</v>
      </c>
      <c r="E193" s="1077" t="str">
        <f t="shared" si="21"/>
        <v xml:space="preserve"> </v>
      </c>
      <c r="F193" s="1006"/>
      <c r="G193" s="1006"/>
      <c r="H193" s="1006"/>
      <c r="I193" s="1006"/>
      <c r="J193" s="1006"/>
      <c r="K193" s="1006"/>
      <c r="L193" s="1006"/>
      <c r="M193" s="1006"/>
      <c r="N193" s="1006"/>
      <c r="O193" s="1006"/>
      <c r="P193" s="1006"/>
      <c r="Q193" s="1006"/>
      <c r="R193" s="1006"/>
      <c r="S193" s="1006"/>
      <c r="T193" s="1006"/>
      <c r="U193" s="1006"/>
      <c r="V193" s="1006"/>
      <c r="W193" s="1006"/>
      <c r="X193" s="1006"/>
      <c r="Y193" s="1006"/>
      <c r="Z193" s="1006"/>
      <c r="AA193" s="1006"/>
      <c r="AB193" s="1006"/>
      <c r="AC193" s="1006"/>
      <c r="AD193" s="1006"/>
      <c r="AE193" s="1006"/>
      <c r="AF193" s="1006"/>
      <c r="AG193" s="1006"/>
      <c r="AH193" s="1006"/>
      <c r="AI193" s="1006"/>
      <c r="AJ193" s="1006"/>
      <c r="AK193" s="1006"/>
      <c r="AL193" s="1006"/>
      <c r="AM193" s="1006"/>
      <c r="AN193" s="1006"/>
      <c r="AO193" s="1006"/>
      <c r="AP193" s="1006"/>
      <c r="AQ193" s="1006"/>
      <c r="AR193" s="1044"/>
      <c r="AS193" s="1236"/>
      <c r="AT193" s="1286" t="str">
        <f t="shared" si="22"/>
        <v xml:space="preserve"> </v>
      </c>
      <c r="AU193" s="1282">
        <f t="shared" si="23"/>
        <v>0</v>
      </c>
      <c r="AV193" s="1065"/>
    </row>
    <row r="194" spans="1:50" ht="12.75" hidden="1" customHeight="1">
      <c r="A194" s="1066" t="s">
        <v>1079</v>
      </c>
      <c r="B194" s="1060" t="str">
        <f t="shared" si="20"/>
        <v xml:space="preserve"> </v>
      </c>
      <c r="C194" s="1077" t="s">
        <v>514</v>
      </c>
      <c r="D194" s="1282">
        <v>0</v>
      </c>
      <c r="E194" s="1077" t="str">
        <f t="shared" si="21"/>
        <v xml:space="preserve"> </v>
      </c>
      <c r="F194" s="1019"/>
      <c r="G194" s="1019"/>
      <c r="H194" s="1068"/>
      <c r="I194" s="1019"/>
      <c r="J194" s="1019"/>
      <c r="K194" s="1019"/>
      <c r="L194" s="1019"/>
      <c r="M194" s="1019"/>
      <c r="N194" s="1019"/>
      <c r="O194" s="1019"/>
      <c r="P194" s="1019"/>
      <c r="Q194" s="1068"/>
      <c r="R194" s="1068"/>
      <c r="S194" s="1068"/>
      <c r="T194" s="1068"/>
      <c r="U194" s="1068"/>
      <c r="V194" s="1068"/>
      <c r="W194" s="1068"/>
      <c r="X194" s="1068"/>
      <c r="Y194" s="1068"/>
      <c r="Z194" s="1068"/>
      <c r="AA194" s="1068"/>
      <c r="AB194" s="1068"/>
      <c r="AC194" s="1068"/>
      <c r="AD194" s="1068"/>
      <c r="AE194" s="1068"/>
      <c r="AF194" s="1068"/>
      <c r="AG194" s="1068"/>
      <c r="AH194" s="1068"/>
      <c r="AI194" s="1068"/>
      <c r="AJ194" s="1068"/>
      <c r="AK194" s="1068"/>
      <c r="AL194" s="1068"/>
      <c r="AM194" s="1068"/>
      <c r="AN194" s="1068"/>
      <c r="AO194" s="1068"/>
      <c r="AP194" s="1068"/>
      <c r="AQ194" s="1068"/>
      <c r="AR194" s="1019"/>
      <c r="AS194" s="1236"/>
      <c r="AT194" s="1286" t="str">
        <f t="shared" si="22"/>
        <v xml:space="preserve"> </v>
      </c>
      <c r="AU194" s="1282">
        <f t="shared" si="23"/>
        <v>0</v>
      </c>
      <c r="AV194" s="1065"/>
    </row>
    <row r="195" spans="1:50" ht="12.75" hidden="1" customHeight="1">
      <c r="A195" s="1066" t="s">
        <v>1080</v>
      </c>
      <c r="B195" s="1060" t="str">
        <f t="shared" si="20"/>
        <v xml:space="preserve"> </v>
      </c>
      <c r="C195" s="1077" t="s">
        <v>514</v>
      </c>
      <c r="D195" s="1282">
        <v>0</v>
      </c>
      <c r="E195" s="1077" t="str">
        <f t="shared" si="21"/>
        <v xml:space="preserve"> </v>
      </c>
      <c r="F195" s="1019"/>
      <c r="G195" s="1019"/>
      <c r="H195" s="1068"/>
      <c r="I195" s="1019"/>
      <c r="J195" s="1019"/>
      <c r="K195" s="1019"/>
      <c r="L195" s="1019"/>
      <c r="M195" s="1019"/>
      <c r="N195" s="1019"/>
      <c r="O195" s="1019"/>
      <c r="P195" s="1019"/>
      <c r="Q195" s="1068"/>
      <c r="R195" s="1068"/>
      <c r="S195" s="1068"/>
      <c r="T195" s="1068"/>
      <c r="U195" s="1068"/>
      <c r="V195" s="1068"/>
      <c r="W195" s="1068"/>
      <c r="X195" s="1068"/>
      <c r="Y195" s="1068"/>
      <c r="Z195" s="1068"/>
      <c r="AA195" s="1068"/>
      <c r="AB195" s="1068"/>
      <c r="AC195" s="1068"/>
      <c r="AD195" s="1068"/>
      <c r="AE195" s="1068"/>
      <c r="AF195" s="1068"/>
      <c r="AG195" s="1068"/>
      <c r="AH195" s="1068"/>
      <c r="AI195" s="1068"/>
      <c r="AJ195" s="1068"/>
      <c r="AK195" s="1068"/>
      <c r="AL195" s="1068"/>
      <c r="AM195" s="1068"/>
      <c r="AN195" s="1068"/>
      <c r="AO195" s="1068"/>
      <c r="AP195" s="1068"/>
      <c r="AQ195" s="1068"/>
      <c r="AR195" s="1019"/>
      <c r="AS195" s="1236"/>
      <c r="AT195" s="1286" t="str">
        <f t="shared" si="22"/>
        <v xml:space="preserve"> </v>
      </c>
      <c r="AU195" s="1282">
        <f t="shared" si="23"/>
        <v>0</v>
      </c>
      <c r="AV195" s="1065"/>
      <c r="AW195" s="1053"/>
      <c r="AX195" s="1053"/>
    </row>
    <row r="196" spans="1:50" ht="12.75" hidden="1" customHeight="1">
      <c r="A196" s="1066" t="s">
        <v>1081</v>
      </c>
      <c r="B196" s="1060" t="str">
        <f t="shared" si="20"/>
        <v xml:space="preserve"> </v>
      </c>
      <c r="C196" s="1077" t="s">
        <v>514</v>
      </c>
      <c r="D196" s="1282">
        <v>0</v>
      </c>
      <c r="E196" s="1077" t="str">
        <f t="shared" si="21"/>
        <v xml:space="preserve"> </v>
      </c>
      <c r="F196" s="1019"/>
      <c r="G196" s="1019"/>
      <c r="H196" s="1006"/>
      <c r="I196" s="1019"/>
      <c r="J196" s="1044"/>
      <c r="K196" s="1044"/>
      <c r="L196" s="1019"/>
      <c r="M196" s="1019"/>
      <c r="N196" s="1019"/>
      <c r="O196" s="1019"/>
      <c r="P196" s="1019"/>
      <c r="Q196" s="1068"/>
      <c r="R196" s="1068"/>
      <c r="S196" s="1068"/>
      <c r="T196" s="1068"/>
      <c r="U196" s="1068"/>
      <c r="V196" s="1068"/>
      <c r="W196" s="1068"/>
      <c r="X196" s="1068"/>
      <c r="Y196" s="1068"/>
      <c r="Z196" s="1068"/>
      <c r="AA196" s="1068"/>
      <c r="AB196" s="1068"/>
      <c r="AC196" s="1068"/>
      <c r="AD196" s="1068"/>
      <c r="AE196" s="1068"/>
      <c r="AF196" s="1068"/>
      <c r="AG196" s="1068"/>
      <c r="AH196" s="1068"/>
      <c r="AI196" s="1068"/>
      <c r="AJ196" s="1068"/>
      <c r="AK196" s="1068"/>
      <c r="AL196" s="1068"/>
      <c r="AM196" s="1068"/>
      <c r="AN196" s="1068"/>
      <c r="AO196" s="1068"/>
      <c r="AP196" s="1068"/>
      <c r="AQ196" s="1068"/>
      <c r="AR196" s="1019"/>
      <c r="AS196" s="1236"/>
      <c r="AT196" s="1286" t="str">
        <f t="shared" si="22"/>
        <v xml:space="preserve"> </v>
      </c>
      <c r="AU196" s="1282">
        <f t="shared" si="23"/>
        <v>0</v>
      </c>
      <c r="AV196" s="1065"/>
      <c r="AW196" s="1053"/>
    </row>
    <row r="197" spans="1:50" ht="12.75" hidden="1" customHeight="1">
      <c r="A197" s="1066" t="s">
        <v>1082</v>
      </c>
      <c r="B197" s="1060" t="str">
        <f t="shared" si="20"/>
        <v xml:space="preserve"> </v>
      </c>
      <c r="C197" s="1077" t="s">
        <v>514</v>
      </c>
      <c r="D197" s="1282">
        <v>0</v>
      </c>
      <c r="E197" s="1077" t="str">
        <f t="shared" si="21"/>
        <v xml:space="preserve"> </v>
      </c>
      <c r="F197" s="1044"/>
      <c r="G197" s="1044"/>
      <c r="H197" s="1006"/>
      <c r="I197" s="1044"/>
      <c r="J197" s="1044"/>
      <c r="K197" s="1044"/>
      <c r="L197" s="1044"/>
      <c r="M197" s="1044"/>
      <c r="N197" s="1044"/>
      <c r="O197" s="1044"/>
      <c r="P197" s="1044"/>
      <c r="Q197" s="1068"/>
      <c r="R197" s="1068"/>
      <c r="S197" s="1068"/>
      <c r="T197" s="1068"/>
      <c r="U197" s="1068"/>
      <c r="V197" s="1068"/>
      <c r="W197" s="1068"/>
      <c r="X197" s="1068"/>
      <c r="Y197" s="1068"/>
      <c r="Z197" s="1068"/>
      <c r="AA197" s="1068"/>
      <c r="AB197" s="1068"/>
      <c r="AC197" s="1068"/>
      <c r="AD197" s="1068"/>
      <c r="AE197" s="1068"/>
      <c r="AF197" s="1068"/>
      <c r="AG197" s="1068"/>
      <c r="AH197" s="1068"/>
      <c r="AI197" s="1068"/>
      <c r="AJ197" s="1068"/>
      <c r="AK197" s="1068"/>
      <c r="AL197" s="1068"/>
      <c r="AM197" s="1068"/>
      <c r="AN197" s="1068"/>
      <c r="AO197" s="1068"/>
      <c r="AP197" s="1068"/>
      <c r="AQ197" s="1068"/>
      <c r="AR197" s="1019"/>
      <c r="AS197" s="1236"/>
      <c r="AT197" s="1286" t="str">
        <f t="shared" si="22"/>
        <v xml:space="preserve"> </v>
      </c>
      <c r="AU197" s="1282">
        <f t="shared" si="23"/>
        <v>0</v>
      </c>
      <c r="AV197" s="1065"/>
    </row>
    <row r="198" spans="1:50" ht="12.75" hidden="1" customHeight="1">
      <c r="A198" s="1066" t="s">
        <v>1083</v>
      </c>
      <c r="B198" s="1060" t="str">
        <f t="shared" si="20"/>
        <v xml:space="preserve"> </v>
      </c>
      <c r="C198" s="1077" t="s">
        <v>514</v>
      </c>
      <c r="D198" s="1282">
        <v>0</v>
      </c>
      <c r="E198" s="1077" t="str">
        <f t="shared" si="21"/>
        <v xml:space="preserve"> </v>
      </c>
      <c r="F198" s="1044"/>
      <c r="G198" s="1044"/>
      <c r="H198" s="1006"/>
      <c r="I198" s="1044"/>
      <c r="J198" s="1044"/>
      <c r="K198" s="1044"/>
      <c r="L198" s="1044"/>
      <c r="M198" s="1044"/>
      <c r="N198" s="1044"/>
      <c r="O198" s="1044"/>
      <c r="P198" s="1044"/>
      <c r="Q198" s="1068"/>
      <c r="R198" s="1068"/>
      <c r="S198" s="1068"/>
      <c r="T198" s="1068"/>
      <c r="U198" s="1068"/>
      <c r="V198" s="1068"/>
      <c r="W198" s="1068"/>
      <c r="X198" s="1068"/>
      <c r="Y198" s="1068"/>
      <c r="Z198" s="1068"/>
      <c r="AA198" s="1068"/>
      <c r="AB198" s="1068"/>
      <c r="AC198" s="1068"/>
      <c r="AD198" s="1068"/>
      <c r="AE198" s="1068"/>
      <c r="AF198" s="1068"/>
      <c r="AG198" s="1068"/>
      <c r="AH198" s="1068"/>
      <c r="AI198" s="1068"/>
      <c r="AJ198" s="1068"/>
      <c r="AK198" s="1068"/>
      <c r="AL198" s="1068"/>
      <c r="AM198" s="1068"/>
      <c r="AN198" s="1068"/>
      <c r="AO198" s="1068"/>
      <c r="AP198" s="1068"/>
      <c r="AQ198" s="1068"/>
      <c r="AR198" s="1019"/>
      <c r="AS198" s="1236"/>
      <c r="AT198" s="1286" t="str">
        <f t="shared" si="22"/>
        <v xml:space="preserve"> </v>
      </c>
      <c r="AU198" s="1282">
        <f t="shared" si="23"/>
        <v>0</v>
      </c>
      <c r="AV198" s="1065"/>
      <c r="AW198" s="1053"/>
      <c r="AX198" s="1053"/>
    </row>
    <row r="199" spans="1:50" ht="12.75" hidden="1" customHeight="1">
      <c r="A199" s="1059" t="s">
        <v>1302</v>
      </c>
      <c r="B199" s="1060" t="str">
        <f t="shared" si="20"/>
        <v xml:space="preserve"> </v>
      </c>
      <c r="C199" s="1077" t="s">
        <v>514</v>
      </c>
      <c r="D199" s="1282">
        <v>0</v>
      </c>
      <c r="E199" s="1077" t="str">
        <f t="shared" si="21"/>
        <v xml:space="preserve"> </v>
      </c>
      <c r="F199" s="1044"/>
      <c r="G199" s="1044"/>
      <c r="H199" s="1044"/>
      <c r="I199" s="1044"/>
      <c r="J199" s="1044"/>
      <c r="K199" s="1044"/>
      <c r="L199" s="1044"/>
      <c r="M199" s="1044"/>
      <c r="N199" s="1044"/>
      <c r="O199" s="1044"/>
      <c r="P199" s="1044"/>
      <c r="Q199" s="1044"/>
      <c r="R199" s="1044"/>
      <c r="S199" s="1044"/>
      <c r="T199" s="1044"/>
      <c r="U199" s="1044"/>
      <c r="V199" s="1044"/>
      <c r="W199" s="1044"/>
      <c r="X199" s="1044"/>
      <c r="Y199" s="1044"/>
      <c r="Z199" s="1044"/>
      <c r="AA199" s="1044"/>
      <c r="AB199" s="1044"/>
      <c r="AC199" s="1044"/>
      <c r="AD199" s="1044"/>
      <c r="AE199" s="1044"/>
      <c r="AF199" s="1044"/>
      <c r="AG199" s="1044"/>
      <c r="AH199" s="1044"/>
      <c r="AI199" s="1044"/>
      <c r="AJ199" s="1044"/>
      <c r="AK199" s="1044"/>
      <c r="AL199" s="1044"/>
      <c r="AM199" s="1044"/>
      <c r="AN199" s="1044"/>
      <c r="AO199" s="1044"/>
      <c r="AP199" s="1044"/>
      <c r="AQ199" s="1044"/>
      <c r="AR199" s="1019"/>
      <c r="AS199" s="1236"/>
      <c r="AT199" s="1286" t="str">
        <f t="shared" si="22"/>
        <v xml:space="preserve"> </v>
      </c>
      <c r="AU199" s="1282">
        <f t="shared" si="23"/>
        <v>0</v>
      </c>
      <c r="AV199" s="1065"/>
      <c r="AW199" s="1053"/>
    </row>
    <row r="200" spans="1:50" ht="12.75" hidden="1" customHeight="1">
      <c r="A200" s="1066" t="s">
        <v>767</v>
      </c>
      <c r="B200" s="1060" t="str">
        <f t="shared" si="20"/>
        <v xml:space="preserve"> </v>
      </c>
      <c r="C200" s="1077" t="s">
        <v>514</v>
      </c>
      <c r="D200" s="1282">
        <v>0</v>
      </c>
      <c r="E200" s="1077" t="str">
        <f t="shared" si="21"/>
        <v xml:space="preserve"> </v>
      </c>
      <c r="F200" s="1006"/>
      <c r="G200" s="1006"/>
      <c r="H200" s="1006"/>
      <c r="I200" s="1006"/>
      <c r="J200" s="1006"/>
      <c r="K200" s="1006"/>
      <c r="L200" s="1006"/>
      <c r="M200" s="1006"/>
      <c r="N200" s="1006"/>
      <c r="O200" s="1006"/>
      <c r="P200" s="1006"/>
      <c r="Q200" s="1006"/>
      <c r="R200" s="1006"/>
      <c r="S200" s="1006"/>
      <c r="T200" s="1006"/>
      <c r="U200" s="1006"/>
      <c r="V200" s="1006"/>
      <c r="W200" s="1006"/>
      <c r="X200" s="1006"/>
      <c r="Y200" s="1006"/>
      <c r="Z200" s="1006"/>
      <c r="AA200" s="1006"/>
      <c r="AB200" s="1006"/>
      <c r="AC200" s="1006"/>
      <c r="AD200" s="1006"/>
      <c r="AE200" s="1006"/>
      <c r="AF200" s="1006"/>
      <c r="AG200" s="1006"/>
      <c r="AH200" s="1006"/>
      <c r="AI200" s="1006"/>
      <c r="AJ200" s="1006"/>
      <c r="AK200" s="1006"/>
      <c r="AL200" s="1006"/>
      <c r="AM200" s="1006"/>
      <c r="AN200" s="1006"/>
      <c r="AO200" s="1006"/>
      <c r="AP200" s="1006"/>
      <c r="AQ200" s="1006"/>
      <c r="AR200" s="1044"/>
      <c r="AS200" s="1236"/>
      <c r="AT200" s="1286" t="str">
        <f t="shared" si="22"/>
        <v xml:space="preserve"> </v>
      </c>
      <c r="AU200" s="1282">
        <f t="shared" si="23"/>
        <v>0</v>
      </c>
      <c r="AV200" s="1065"/>
      <c r="AW200" s="1053"/>
      <c r="AX200" s="1053"/>
    </row>
    <row r="201" spans="1:50" ht="12.75" hidden="1" customHeight="1">
      <c r="A201" s="1066" t="s">
        <v>1023</v>
      </c>
      <c r="B201" s="1060" t="str">
        <f t="shared" si="20"/>
        <v xml:space="preserve"> </v>
      </c>
      <c r="C201" s="1077" t="s">
        <v>514</v>
      </c>
      <c r="D201" s="1282">
        <v>0</v>
      </c>
      <c r="E201" s="1077" t="str">
        <f t="shared" si="21"/>
        <v xml:space="preserve"> </v>
      </c>
      <c r="F201" s="1044"/>
      <c r="G201" s="1044"/>
      <c r="H201" s="1044"/>
      <c r="I201" s="1044"/>
      <c r="J201" s="1044"/>
      <c r="K201" s="1044"/>
      <c r="L201" s="1044"/>
      <c r="M201" s="1044"/>
      <c r="N201" s="1044"/>
      <c r="O201" s="1044"/>
      <c r="P201" s="1044"/>
      <c r="Q201" s="1044"/>
      <c r="R201" s="1044"/>
      <c r="S201" s="1044"/>
      <c r="T201" s="1044"/>
      <c r="U201" s="1044"/>
      <c r="V201" s="1044"/>
      <c r="W201" s="1044"/>
      <c r="X201" s="1044"/>
      <c r="Y201" s="1044"/>
      <c r="Z201" s="1044"/>
      <c r="AA201" s="1044"/>
      <c r="AB201" s="1044"/>
      <c r="AC201" s="1044"/>
      <c r="AD201" s="1044"/>
      <c r="AE201" s="1044"/>
      <c r="AF201" s="1044"/>
      <c r="AG201" s="1044"/>
      <c r="AH201" s="1044"/>
      <c r="AI201" s="1044"/>
      <c r="AJ201" s="1044"/>
      <c r="AK201" s="1044"/>
      <c r="AL201" s="1044"/>
      <c r="AM201" s="1044"/>
      <c r="AN201" s="1044"/>
      <c r="AO201" s="1044"/>
      <c r="AP201" s="1044"/>
      <c r="AQ201" s="1044"/>
      <c r="AR201" s="1044"/>
      <c r="AS201" s="1236"/>
      <c r="AT201" s="1286" t="str">
        <f t="shared" si="22"/>
        <v xml:space="preserve"> </v>
      </c>
      <c r="AU201" s="1282">
        <f t="shared" si="23"/>
        <v>0</v>
      </c>
      <c r="AV201" s="1065"/>
      <c r="AW201" s="1053"/>
    </row>
    <row r="202" spans="1:50" ht="12.75" hidden="1" customHeight="1">
      <c r="A202" s="1059" t="s">
        <v>406</v>
      </c>
      <c r="B202" s="1060" t="str">
        <f t="shared" si="20"/>
        <v xml:space="preserve"> </v>
      </c>
      <c r="C202" s="1077" t="s">
        <v>514</v>
      </c>
      <c r="D202" s="1282">
        <v>0</v>
      </c>
      <c r="E202" s="1077" t="str">
        <f t="shared" si="21"/>
        <v xml:space="preserve"> </v>
      </c>
      <c r="F202" s="1006"/>
      <c r="G202" s="1006"/>
      <c r="H202" s="1006"/>
      <c r="I202" s="1006"/>
      <c r="J202" s="1006"/>
      <c r="K202" s="1006"/>
      <c r="L202" s="1006"/>
      <c r="M202" s="1006"/>
      <c r="N202" s="1006"/>
      <c r="O202" s="1006"/>
      <c r="P202" s="1006"/>
      <c r="Q202" s="1006"/>
      <c r="R202" s="1006"/>
      <c r="S202" s="1006"/>
      <c r="T202" s="1006"/>
      <c r="U202" s="1006"/>
      <c r="V202" s="1006"/>
      <c r="W202" s="1006"/>
      <c r="X202" s="1006"/>
      <c r="Y202" s="1006"/>
      <c r="Z202" s="1006"/>
      <c r="AA202" s="1006"/>
      <c r="AB202" s="1006"/>
      <c r="AC202" s="1006"/>
      <c r="AD202" s="1006"/>
      <c r="AE202" s="1006"/>
      <c r="AF202" s="1006"/>
      <c r="AG202" s="1006"/>
      <c r="AH202" s="1006"/>
      <c r="AI202" s="1006"/>
      <c r="AJ202" s="1006"/>
      <c r="AK202" s="1006"/>
      <c r="AL202" s="1006"/>
      <c r="AM202" s="1006"/>
      <c r="AN202" s="1006"/>
      <c r="AO202" s="1006"/>
      <c r="AP202" s="1006"/>
      <c r="AQ202" s="1006"/>
      <c r="AR202" s="1044"/>
      <c r="AS202" s="1236"/>
      <c r="AT202" s="1286" t="str">
        <f t="shared" si="22"/>
        <v xml:space="preserve"> </v>
      </c>
      <c r="AU202" s="1282">
        <f t="shared" si="23"/>
        <v>0</v>
      </c>
      <c r="AV202" s="1065"/>
    </row>
    <row r="203" spans="1:50" ht="12.75" hidden="1" customHeight="1">
      <c r="A203" s="1059" t="s">
        <v>679</v>
      </c>
      <c r="B203" s="1060" t="str">
        <f t="shared" si="20"/>
        <v xml:space="preserve"> </v>
      </c>
      <c r="C203" s="1077" t="s">
        <v>514</v>
      </c>
      <c r="D203" s="1282">
        <v>0</v>
      </c>
      <c r="E203" s="1077" t="str">
        <f t="shared" si="21"/>
        <v xml:space="preserve"> </v>
      </c>
      <c r="F203" s="1006"/>
      <c r="G203" s="1006"/>
      <c r="H203" s="1006"/>
      <c r="I203" s="1006"/>
      <c r="J203" s="1006"/>
      <c r="K203" s="1006"/>
      <c r="L203" s="1006"/>
      <c r="M203" s="1006"/>
      <c r="N203" s="1006"/>
      <c r="O203" s="1006"/>
      <c r="P203" s="1006"/>
      <c r="Q203" s="1006"/>
      <c r="R203" s="1006"/>
      <c r="S203" s="1006"/>
      <c r="T203" s="1006"/>
      <c r="U203" s="1006"/>
      <c r="V203" s="1006"/>
      <c r="W203" s="1006"/>
      <c r="X203" s="1006"/>
      <c r="Y203" s="1006"/>
      <c r="Z203" s="1006"/>
      <c r="AA203" s="1006"/>
      <c r="AB203" s="1006"/>
      <c r="AC203" s="1006"/>
      <c r="AD203" s="1006"/>
      <c r="AE203" s="1006"/>
      <c r="AF203" s="1006"/>
      <c r="AG203" s="1006"/>
      <c r="AH203" s="1006"/>
      <c r="AI203" s="1006"/>
      <c r="AJ203" s="1006"/>
      <c r="AK203" s="1006"/>
      <c r="AL203" s="1006"/>
      <c r="AM203" s="1006"/>
      <c r="AN203" s="1006"/>
      <c r="AO203" s="1006"/>
      <c r="AP203" s="1006"/>
      <c r="AQ203" s="1006"/>
      <c r="AR203" s="1044"/>
      <c r="AS203" s="1236"/>
      <c r="AT203" s="1286" t="str">
        <f t="shared" si="22"/>
        <v xml:space="preserve"> </v>
      </c>
      <c r="AU203" s="1282">
        <f t="shared" si="23"/>
        <v>0</v>
      </c>
      <c r="AV203" s="1065"/>
    </row>
    <row r="204" spans="1:50" ht="12.75" hidden="1" customHeight="1">
      <c r="A204" s="1059" t="s">
        <v>273</v>
      </c>
      <c r="B204" s="1060" t="str">
        <f t="shared" si="20"/>
        <v xml:space="preserve"> </v>
      </c>
      <c r="C204" s="1077" t="s">
        <v>514</v>
      </c>
      <c r="D204" s="1282">
        <v>0</v>
      </c>
      <c r="E204" s="1077" t="str">
        <f t="shared" si="21"/>
        <v xml:space="preserve"> </v>
      </c>
      <c r="F204" s="1006"/>
      <c r="G204" s="1006"/>
      <c r="H204" s="1006"/>
      <c r="I204" s="1006"/>
      <c r="J204" s="1006"/>
      <c r="K204" s="1006"/>
      <c r="L204" s="1006"/>
      <c r="M204" s="1006"/>
      <c r="N204" s="1006"/>
      <c r="O204" s="1006"/>
      <c r="P204" s="1006"/>
      <c r="Q204" s="1006"/>
      <c r="R204" s="1006"/>
      <c r="S204" s="1006"/>
      <c r="T204" s="1006"/>
      <c r="U204" s="1006"/>
      <c r="V204" s="1006"/>
      <c r="W204" s="1006"/>
      <c r="X204" s="1006"/>
      <c r="Y204" s="1006"/>
      <c r="Z204" s="1006"/>
      <c r="AA204" s="1006"/>
      <c r="AB204" s="1006"/>
      <c r="AC204" s="1006"/>
      <c r="AD204" s="1006"/>
      <c r="AE204" s="1006"/>
      <c r="AF204" s="1006"/>
      <c r="AG204" s="1006"/>
      <c r="AH204" s="1006"/>
      <c r="AI204" s="1006"/>
      <c r="AJ204" s="1006"/>
      <c r="AK204" s="1006"/>
      <c r="AL204" s="1006"/>
      <c r="AM204" s="1006"/>
      <c r="AN204" s="1006"/>
      <c r="AO204" s="1006"/>
      <c r="AP204" s="1006"/>
      <c r="AQ204" s="1006"/>
      <c r="AR204" s="1044"/>
      <c r="AS204" s="1236"/>
      <c r="AT204" s="1286" t="str">
        <f t="shared" si="22"/>
        <v xml:space="preserve"> </v>
      </c>
      <c r="AU204" s="1282">
        <f t="shared" si="23"/>
        <v>0</v>
      </c>
      <c r="AV204" s="1065"/>
      <c r="AW204" s="1053"/>
    </row>
    <row r="205" spans="1:50" ht="12.75" hidden="1" customHeight="1">
      <c r="A205" s="1059" t="s">
        <v>493</v>
      </c>
      <c r="B205" s="1060"/>
      <c r="C205" s="1077"/>
      <c r="D205" s="1282">
        <v>0</v>
      </c>
      <c r="E205" s="1077" t="str">
        <f t="shared" si="21"/>
        <v xml:space="preserve"> </v>
      </c>
      <c r="F205" s="1006"/>
      <c r="G205" s="1006"/>
      <c r="H205" s="1006"/>
      <c r="I205" s="1006"/>
      <c r="J205" s="1006"/>
      <c r="K205" s="1006"/>
      <c r="L205" s="1006"/>
      <c r="M205" s="1006"/>
      <c r="N205" s="1006"/>
      <c r="O205" s="1006"/>
      <c r="P205" s="1006"/>
      <c r="Q205" s="1006"/>
      <c r="R205" s="1006"/>
      <c r="S205" s="1006"/>
      <c r="T205" s="1006"/>
      <c r="U205" s="1006"/>
      <c r="V205" s="1006"/>
      <c r="W205" s="1006"/>
      <c r="X205" s="1006"/>
      <c r="Y205" s="1006"/>
      <c r="Z205" s="1006"/>
      <c r="AA205" s="1006"/>
      <c r="AB205" s="1006"/>
      <c r="AC205" s="1006"/>
      <c r="AD205" s="1006"/>
      <c r="AE205" s="1006"/>
      <c r="AF205" s="1006"/>
      <c r="AG205" s="1006"/>
      <c r="AH205" s="1006"/>
      <c r="AI205" s="1006"/>
      <c r="AJ205" s="1006"/>
      <c r="AK205" s="1006"/>
      <c r="AL205" s="1006"/>
      <c r="AM205" s="1006"/>
      <c r="AN205" s="1006"/>
      <c r="AO205" s="1006"/>
      <c r="AP205" s="1006"/>
      <c r="AQ205" s="1006"/>
      <c r="AR205" s="1044"/>
      <c r="AS205" s="1236"/>
      <c r="AT205" s="1286" t="str">
        <f t="shared" si="22"/>
        <v xml:space="preserve"> </v>
      </c>
      <c r="AU205" s="1282">
        <f t="shared" si="23"/>
        <v>0</v>
      </c>
      <c r="AV205" s="1065"/>
    </row>
    <row r="206" spans="1:50" ht="12.75" hidden="1" customHeight="1">
      <c r="A206" s="1059" t="s">
        <v>628</v>
      </c>
      <c r="B206" s="1060" t="str">
        <f t="shared" ref="B206:B220" si="24">IFERROR(MINUTE(B$5)-MINUTE(C206)," ")</f>
        <v xml:space="preserve"> </v>
      </c>
      <c r="C206" s="1077" t="s">
        <v>514</v>
      </c>
      <c r="D206" s="1282">
        <v>0</v>
      </c>
      <c r="E206" s="1077" t="str">
        <f t="shared" si="21"/>
        <v xml:space="preserve"> </v>
      </c>
      <c r="F206" s="1006"/>
      <c r="G206" s="1006"/>
      <c r="H206" s="1006"/>
      <c r="I206" s="1006"/>
      <c r="J206" s="1006"/>
      <c r="K206" s="1006"/>
      <c r="L206" s="1006"/>
      <c r="M206" s="1006"/>
      <c r="N206" s="1006"/>
      <c r="O206" s="1006"/>
      <c r="P206" s="1006"/>
      <c r="Q206" s="1006"/>
      <c r="R206" s="1006"/>
      <c r="S206" s="1006"/>
      <c r="T206" s="1006"/>
      <c r="U206" s="1006"/>
      <c r="V206" s="1006"/>
      <c r="W206" s="1006"/>
      <c r="X206" s="1006"/>
      <c r="Y206" s="1006"/>
      <c r="Z206" s="1006"/>
      <c r="AA206" s="1006"/>
      <c r="AB206" s="1006"/>
      <c r="AC206" s="1006"/>
      <c r="AD206" s="1006"/>
      <c r="AE206" s="1006"/>
      <c r="AF206" s="1006"/>
      <c r="AG206" s="1006"/>
      <c r="AH206" s="1006"/>
      <c r="AI206" s="1006"/>
      <c r="AJ206" s="1006"/>
      <c r="AK206" s="1006"/>
      <c r="AL206" s="1006"/>
      <c r="AM206" s="1006"/>
      <c r="AN206" s="1006"/>
      <c r="AO206" s="1006"/>
      <c r="AP206" s="1006"/>
      <c r="AQ206" s="1006"/>
      <c r="AR206" s="1044"/>
      <c r="AS206" s="1236"/>
      <c r="AT206" s="1286" t="str">
        <f t="shared" si="22"/>
        <v xml:space="preserve"> </v>
      </c>
      <c r="AU206" s="1282">
        <f t="shared" si="23"/>
        <v>0</v>
      </c>
      <c r="AV206" s="1065"/>
      <c r="AW206" s="1053"/>
      <c r="AX206" s="1053"/>
    </row>
    <row r="207" spans="1:50" ht="12.75" hidden="1" customHeight="1">
      <c r="A207" s="1059" t="s">
        <v>491</v>
      </c>
      <c r="B207" s="1060" t="str">
        <f t="shared" si="24"/>
        <v xml:space="preserve"> </v>
      </c>
      <c r="C207" s="1077" t="s">
        <v>514</v>
      </c>
      <c r="D207" s="1282">
        <v>0</v>
      </c>
      <c r="E207" s="1077" t="str">
        <f t="shared" si="21"/>
        <v xml:space="preserve"> </v>
      </c>
      <c r="F207" s="1006"/>
      <c r="G207" s="1006"/>
      <c r="H207" s="1006"/>
      <c r="I207" s="1006"/>
      <c r="J207" s="1006"/>
      <c r="K207" s="1006"/>
      <c r="L207" s="1006"/>
      <c r="M207" s="1006"/>
      <c r="N207" s="1006"/>
      <c r="O207" s="1006"/>
      <c r="P207" s="1006"/>
      <c r="Q207" s="1006"/>
      <c r="R207" s="1006"/>
      <c r="S207" s="1006"/>
      <c r="T207" s="1006"/>
      <c r="U207" s="1006"/>
      <c r="V207" s="1006"/>
      <c r="W207" s="1006"/>
      <c r="X207" s="1006"/>
      <c r="Y207" s="1006"/>
      <c r="Z207" s="1006"/>
      <c r="AA207" s="1006"/>
      <c r="AB207" s="1006"/>
      <c r="AC207" s="1006"/>
      <c r="AD207" s="1006"/>
      <c r="AE207" s="1006"/>
      <c r="AF207" s="1006"/>
      <c r="AG207" s="1006"/>
      <c r="AH207" s="1006"/>
      <c r="AI207" s="1006"/>
      <c r="AJ207" s="1006"/>
      <c r="AK207" s="1006"/>
      <c r="AL207" s="1006"/>
      <c r="AM207" s="1006"/>
      <c r="AN207" s="1006"/>
      <c r="AO207" s="1006"/>
      <c r="AP207" s="1006"/>
      <c r="AQ207" s="1006"/>
      <c r="AR207" s="1044"/>
      <c r="AS207" s="1236"/>
      <c r="AT207" s="1286" t="str">
        <f t="shared" si="22"/>
        <v xml:space="preserve"> </v>
      </c>
      <c r="AU207" s="1282">
        <f t="shared" si="23"/>
        <v>0</v>
      </c>
      <c r="AV207" s="1065"/>
      <c r="AX207" s="1053"/>
    </row>
    <row r="208" spans="1:50" ht="13.5" hidden="1" customHeight="1">
      <c r="A208" s="1059" t="s">
        <v>680</v>
      </c>
      <c r="B208" s="1060" t="str">
        <f t="shared" si="24"/>
        <v xml:space="preserve"> </v>
      </c>
      <c r="C208" s="1077" t="s">
        <v>514</v>
      </c>
      <c r="D208" s="1282">
        <v>0</v>
      </c>
      <c r="E208" s="1077" t="str">
        <f t="shared" si="21"/>
        <v xml:space="preserve"> </v>
      </c>
      <c r="F208" s="1006"/>
      <c r="G208" s="1006"/>
      <c r="H208" s="1006"/>
      <c r="I208" s="1006"/>
      <c r="J208" s="1006"/>
      <c r="K208" s="1006"/>
      <c r="L208" s="1006"/>
      <c r="M208" s="1006"/>
      <c r="N208" s="1006"/>
      <c r="O208" s="1006"/>
      <c r="P208" s="1006"/>
      <c r="Q208" s="1006"/>
      <c r="R208" s="1006"/>
      <c r="S208" s="1006"/>
      <c r="T208" s="1006"/>
      <c r="U208" s="1006"/>
      <c r="V208" s="1006"/>
      <c r="W208" s="1006"/>
      <c r="X208" s="1006"/>
      <c r="Y208" s="1006"/>
      <c r="Z208" s="1006"/>
      <c r="AA208" s="1006"/>
      <c r="AB208" s="1006"/>
      <c r="AC208" s="1006"/>
      <c r="AD208" s="1006"/>
      <c r="AE208" s="1006"/>
      <c r="AF208" s="1006"/>
      <c r="AG208" s="1006"/>
      <c r="AH208" s="1006"/>
      <c r="AI208" s="1006"/>
      <c r="AJ208" s="1006"/>
      <c r="AK208" s="1006"/>
      <c r="AL208" s="1006"/>
      <c r="AM208" s="1006"/>
      <c r="AN208" s="1006"/>
      <c r="AO208" s="1006"/>
      <c r="AP208" s="1006"/>
      <c r="AQ208" s="1006"/>
      <c r="AR208" s="1044"/>
      <c r="AS208" s="1236"/>
      <c r="AT208" s="1286" t="str">
        <f t="shared" si="22"/>
        <v xml:space="preserve"> </v>
      </c>
      <c r="AU208" s="1282">
        <f t="shared" si="23"/>
        <v>0</v>
      </c>
      <c r="AV208" s="1065"/>
    </row>
    <row r="209" spans="1:50" ht="12.75" hidden="1" customHeight="1">
      <c r="A209" s="1059" t="s">
        <v>597</v>
      </c>
      <c r="B209" s="1060" t="str">
        <f t="shared" si="24"/>
        <v xml:space="preserve"> </v>
      </c>
      <c r="C209" s="1077" t="s">
        <v>514</v>
      </c>
      <c r="D209" s="1282">
        <v>0</v>
      </c>
      <c r="E209" s="1077" t="str">
        <f t="shared" si="21"/>
        <v xml:space="preserve"> </v>
      </c>
      <c r="F209" s="1006"/>
      <c r="G209" s="1006"/>
      <c r="H209" s="1006"/>
      <c r="I209" s="1006"/>
      <c r="J209" s="1006"/>
      <c r="K209" s="1006"/>
      <c r="L209" s="1006"/>
      <c r="M209" s="1006"/>
      <c r="N209" s="1006"/>
      <c r="O209" s="1006"/>
      <c r="P209" s="1006"/>
      <c r="Q209" s="1006"/>
      <c r="R209" s="1006"/>
      <c r="S209" s="1006"/>
      <c r="T209" s="1006"/>
      <c r="U209" s="1006"/>
      <c r="V209" s="1006"/>
      <c r="W209" s="1006"/>
      <c r="X209" s="1006"/>
      <c r="Y209" s="1006"/>
      <c r="Z209" s="1006"/>
      <c r="AA209" s="1006"/>
      <c r="AB209" s="1006"/>
      <c r="AC209" s="1006"/>
      <c r="AD209" s="1006"/>
      <c r="AE209" s="1006"/>
      <c r="AF209" s="1006"/>
      <c r="AG209" s="1006"/>
      <c r="AH209" s="1006"/>
      <c r="AI209" s="1006"/>
      <c r="AJ209" s="1006"/>
      <c r="AK209" s="1006"/>
      <c r="AL209" s="1006"/>
      <c r="AM209" s="1006"/>
      <c r="AN209" s="1006"/>
      <c r="AO209" s="1006"/>
      <c r="AP209" s="1006"/>
      <c r="AQ209" s="1006"/>
      <c r="AR209" s="1044"/>
      <c r="AS209" s="1309"/>
      <c r="AT209" s="1286" t="str">
        <f t="shared" si="22"/>
        <v xml:space="preserve"> </v>
      </c>
      <c r="AU209" s="1282">
        <f t="shared" si="23"/>
        <v>0</v>
      </c>
      <c r="AV209" s="1065"/>
      <c r="AW209" s="1053"/>
    </row>
    <row r="210" spans="1:50" ht="12.75" hidden="1" customHeight="1">
      <c r="A210" s="1059" t="s">
        <v>404</v>
      </c>
      <c r="B210" s="1060" t="str">
        <f t="shared" si="24"/>
        <v xml:space="preserve"> </v>
      </c>
      <c r="C210" s="1077" t="s">
        <v>514</v>
      </c>
      <c r="D210" s="1282">
        <v>0</v>
      </c>
      <c r="E210" s="1077" t="str">
        <f t="shared" si="21"/>
        <v xml:space="preserve"> </v>
      </c>
      <c r="F210" s="1006"/>
      <c r="G210" s="1006"/>
      <c r="H210" s="1006"/>
      <c r="I210" s="1006"/>
      <c r="J210" s="1006"/>
      <c r="K210" s="1006"/>
      <c r="L210" s="1086"/>
      <c r="M210" s="1086"/>
      <c r="N210" s="1086"/>
      <c r="O210" s="1086"/>
      <c r="P210" s="1086"/>
      <c r="Q210" s="1006"/>
      <c r="R210" s="1006"/>
      <c r="S210" s="1006"/>
      <c r="T210" s="1006"/>
      <c r="U210" s="1006"/>
      <c r="V210" s="1006"/>
      <c r="W210" s="1006"/>
      <c r="X210" s="1006"/>
      <c r="Y210" s="1006"/>
      <c r="Z210" s="1006"/>
      <c r="AA210" s="1006"/>
      <c r="AB210" s="1006"/>
      <c r="AC210" s="1006"/>
      <c r="AD210" s="1006"/>
      <c r="AE210" s="1006"/>
      <c r="AF210" s="1006"/>
      <c r="AG210" s="1006"/>
      <c r="AH210" s="1006"/>
      <c r="AI210" s="1006"/>
      <c r="AJ210" s="1006"/>
      <c r="AK210" s="1006"/>
      <c r="AL210" s="1006"/>
      <c r="AM210" s="1006"/>
      <c r="AN210" s="1006"/>
      <c r="AO210" s="1006"/>
      <c r="AP210" s="1006"/>
      <c r="AQ210" s="1006"/>
      <c r="AR210" s="1044"/>
      <c r="AS210" s="1236"/>
      <c r="AT210" s="1286" t="str">
        <f t="shared" si="22"/>
        <v xml:space="preserve"> </v>
      </c>
      <c r="AU210" s="1282">
        <f t="shared" si="23"/>
        <v>0</v>
      </c>
      <c r="AV210" s="1065"/>
      <c r="AW210" s="1053"/>
    </row>
    <row r="211" spans="1:50" ht="12.75" hidden="1" customHeight="1">
      <c r="A211" s="1059" t="s">
        <v>768</v>
      </c>
      <c r="B211" s="1060" t="str">
        <f t="shared" si="24"/>
        <v xml:space="preserve"> </v>
      </c>
      <c r="C211" s="1077" t="s">
        <v>514</v>
      </c>
      <c r="D211" s="1282">
        <v>0</v>
      </c>
      <c r="E211" s="1077" t="str">
        <f t="shared" si="21"/>
        <v xml:space="preserve"> </v>
      </c>
      <c r="F211" s="1006"/>
      <c r="G211" s="1006"/>
      <c r="H211" s="1006"/>
      <c r="I211" s="1006"/>
      <c r="J211" s="1006"/>
      <c r="K211" s="1006"/>
      <c r="L211" s="1006"/>
      <c r="M211" s="1006"/>
      <c r="N211" s="1006"/>
      <c r="O211" s="1006"/>
      <c r="P211" s="1006"/>
      <c r="Q211" s="1006"/>
      <c r="R211" s="1006"/>
      <c r="S211" s="1006"/>
      <c r="T211" s="1006"/>
      <c r="U211" s="1006"/>
      <c r="V211" s="1006"/>
      <c r="W211" s="1006"/>
      <c r="X211" s="1006"/>
      <c r="Y211" s="1006"/>
      <c r="Z211" s="1006"/>
      <c r="AA211" s="1006"/>
      <c r="AB211" s="1006"/>
      <c r="AC211" s="1006"/>
      <c r="AD211" s="1006"/>
      <c r="AE211" s="1006"/>
      <c r="AF211" s="1006"/>
      <c r="AG211" s="1006"/>
      <c r="AH211" s="1006"/>
      <c r="AI211" s="1006"/>
      <c r="AJ211" s="1006"/>
      <c r="AK211" s="1006"/>
      <c r="AL211" s="1006"/>
      <c r="AM211" s="1006"/>
      <c r="AN211" s="1006"/>
      <c r="AO211" s="1006"/>
      <c r="AP211" s="1006"/>
      <c r="AQ211" s="1006"/>
      <c r="AR211" s="1044"/>
      <c r="AS211" s="1236"/>
      <c r="AT211" s="1286" t="str">
        <f t="shared" si="22"/>
        <v xml:space="preserve"> </v>
      </c>
      <c r="AU211" s="1282">
        <f t="shared" si="23"/>
        <v>0</v>
      </c>
      <c r="AV211" s="1065"/>
    </row>
    <row r="212" spans="1:50" ht="12.75" hidden="1" customHeight="1">
      <c r="A212" s="1066" t="s">
        <v>1303</v>
      </c>
      <c r="B212" s="1060" t="str">
        <f t="shared" si="24"/>
        <v xml:space="preserve"> </v>
      </c>
      <c r="C212" s="1077" t="s">
        <v>514</v>
      </c>
      <c r="D212" s="1282">
        <v>0</v>
      </c>
      <c r="E212" s="1077" t="str">
        <f t="shared" si="21"/>
        <v xml:space="preserve"> </v>
      </c>
      <c r="F212" s="1044"/>
      <c r="G212" s="1044"/>
      <c r="H212" s="1044"/>
      <c r="I212" s="1044"/>
      <c r="J212" s="1044"/>
      <c r="K212" s="1044"/>
      <c r="L212" s="1044"/>
      <c r="M212" s="1044"/>
      <c r="N212" s="1044"/>
      <c r="O212" s="1044"/>
      <c r="P212" s="1044"/>
      <c r="Q212" s="1044"/>
      <c r="R212" s="1044"/>
      <c r="S212" s="1044"/>
      <c r="T212" s="1044"/>
      <c r="U212" s="1044"/>
      <c r="V212" s="1044"/>
      <c r="W212" s="1044"/>
      <c r="X212" s="1044"/>
      <c r="Y212" s="1044"/>
      <c r="Z212" s="1044"/>
      <c r="AA212" s="1044"/>
      <c r="AB212" s="1044"/>
      <c r="AC212" s="1044"/>
      <c r="AD212" s="1044"/>
      <c r="AE212" s="1044"/>
      <c r="AF212" s="1044"/>
      <c r="AG212" s="1044"/>
      <c r="AH212" s="1044"/>
      <c r="AI212" s="1044"/>
      <c r="AJ212" s="1044"/>
      <c r="AK212" s="1044"/>
      <c r="AL212" s="1044"/>
      <c r="AM212" s="1044"/>
      <c r="AN212" s="1044"/>
      <c r="AO212" s="1044"/>
      <c r="AP212" s="1044"/>
      <c r="AQ212" s="1044"/>
      <c r="AR212" s="1044"/>
      <c r="AS212" s="1236"/>
      <c r="AT212" s="1286" t="str">
        <f t="shared" si="22"/>
        <v xml:space="preserve"> </v>
      </c>
      <c r="AU212" s="1282">
        <f t="shared" si="23"/>
        <v>0</v>
      </c>
      <c r="AV212" s="1065"/>
    </row>
    <row r="213" spans="1:50" ht="12.75" hidden="1" customHeight="1">
      <c r="A213" s="1059" t="s">
        <v>1189</v>
      </c>
      <c r="B213" s="1060" t="str">
        <f t="shared" si="24"/>
        <v xml:space="preserve"> </v>
      </c>
      <c r="C213" s="1077" t="s">
        <v>514</v>
      </c>
      <c r="D213" s="1282">
        <v>0</v>
      </c>
      <c r="E213" s="1077" t="str">
        <f t="shared" ref="E213:E244" si="25">IFERROR(AVERAGEA(F213:AR213), " ")</f>
        <v xml:space="preserve"> </v>
      </c>
      <c r="F213" s="1006"/>
      <c r="G213" s="1006"/>
      <c r="H213" s="1006"/>
      <c r="I213" s="1006"/>
      <c r="J213" s="1006"/>
      <c r="K213" s="1006"/>
      <c r="L213" s="1006"/>
      <c r="M213" s="1006"/>
      <c r="N213" s="1006"/>
      <c r="O213" s="1006"/>
      <c r="P213" s="1006"/>
      <c r="Q213" s="1006"/>
      <c r="R213" s="1006"/>
      <c r="S213" s="1006"/>
      <c r="T213" s="1006"/>
      <c r="U213" s="1006"/>
      <c r="V213" s="1006"/>
      <c r="W213" s="1006"/>
      <c r="X213" s="1006"/>
      <c r="Y213" s="1006"/>
      <c r="Z213" s="1006"/>
      <c r="AA213" s="1006"/>
      <c r="AB213" s="1006"/>
      <c r="AC213" s="1006"/>
      <c r="AD213" s="1006"/>
      <c r="AE213" s="1006"/>
      <c r="AF213" s="1006"/>
      <c r="AG213" s="1006"/>
      <c r="AH213" s="1006"/>
      <c r="AI213" s="1006"/>
      <c r="AJ213" s="1006"/>
      <c r="AK213" s="1006"/>
      <c r="AL213" s="1006"/>
      <c r="AM213" s="1006"/>
      <c r="AN213" s="1006"/>
      <c r="AO213" s="1006"/>
      <c r="AP213" s="1006"/>
      <c r="AQ213" s="1006"/>
      <c r="AR213" s="1044"/>
      <c r="AS213" s="1236"/>
      <c r="AT213" s="1286" t="str">
        <f t="shared" ref="AT213:AT244" si="26">IF(MIN(F213:AR213)=0," ",MIN(F213:AR213))</f>
        <v xml:space="preserve"> </v>
      </c>
      <c r="AU213" s="1282">
        <f t="shared" ref="AU213:AU244" si="27">COUNTA(F213:AR213)</f>
        <v>0</v>
      </c>
      <c r="AV213" s="1065"/>
      <c r="AW213" s="1053"/>
      <c r="AX213" s="1053"/>
    </row>
    <row r="214" spans="1:50" ht="12.75" hidden="1" customHeight="1">
      <c r="A214" s="1059" t="s">
        <v>122</v>
      </c>
      <c r="B214" s="1060" t="str">
        <f t="shared" si="24"/>
        <v xml:space="preserve"> </v>
      </c>
      <c r="C214" s="1077" t="s">
        <v>514</v>
      </c>
      <c r="D214" s="1282">
        <v>0</v>
      </c>
      <c r="E214" s="1077" t="str">
        <f t="shared" si="25"/>
        <v xml:space="preserve"> </v>
      </c>
      <c r="F214" s="1006"/>
      <c r="G214" s="1006"/>
      <c r="H214" s="1006"/>
      <c r="I214" s="1006"/>
      <c r="J214" s="1006"/>
      <c r="K214" s="1006"/>
      <c r="L214" s="1006"/>
      <c r="M214" s="1006"/>
      <c r="N214" s="1006"/>
      <c r="O214" s="1006"/>
      <c r="P214" s="1006"/>
      <c r="Q214" s="1006"/>
      <c r="R214" s="1006"/>
      <c r="S214" s="1006"/>
      <c r="T214" s="1006"/>
      <c r="U214" s="1006"/>
      <c r="V214" s="1006"/>
      <c r="W214" s="1006"/>
      <c r="X214" s="1006"/>
      <c r="Y214" s="1006"/>
      <c r="Z214" s="1006"/>
      <c r="AA214" s="1006"/>
      <c r="AB214" s="1006"/>
      <c r="AC214" s="1006"/>
      <c r="AD214" s="1006"/>
      <c r="AE214" s="1006"/>
      <c r="AF214" s="1006"/>
      <c r="AG214" s="1006"/>
      <c r="AH214" s="1006"/>
      <c r="AI214" s="1006"/>
      <c r="AJ214" s="1006"/>
      <c r="AK214" s="1006"/>
      <c r="AL214" s="1006"/>
      <c r="AM214" s="1006"/>
      <c r="AN214" s="1006"/>
      <c r="AO214" s="1006"/>
      <c r="AP214" s="1006"/>
      <c r="AQ214" s="1006"/>
      <c r="AR214" s="1044"/>
      <c r="AS214" s="1309"/>
      <c r="AT214" s="1286" t="str">
        <f t="shared" si="26"/>
        <v xml:space="preserve"> </v>
      </c>
      <c r="AU214" s="1282">
        <f t="shared" si="27"/>
        <v>0</v>
      </c>
      <c r="AV214" s="1065"/>
      <c r="AW214" s="1053"/>
    </row>
    <row r="215" spans="1:50" ht="12.75" hidden="1" customHeight="1">
      <c r="A215" s="1059" t="s">
        <v>625</v>
      </c>
      <c r="B215" s="1060" t="str">
        <f t="shared" si="24"/>
        <v xml:space="preserve"> </v>
      </c>
      <c r="C215" s="1077" t="s">
        <v>514</v>
      </c>
      <c r="D215" s="1282">
        <v>0</v>
      </c>
      <c r="E215" s="1077" t="str">
        <f t="shared" si="25"/>
        <v xml:space="preserve"> </v>
      </c>
      <c r="F215" s="1006"/>
      <c r="G215" s="1006"/>
      <c r="H215" s="1006"/>
      <c r="I215" s="1006"/>
      <c r="J215" s="1006"/>
      <c r="K215" s="1006"/>
      <c r="L215" s="1006"/>
      <c r="M215" s="1006"/>
      <c r="N215" s="1006"/>
      <c r="O215" s="1006"/>
      <c r="P215" s="1006"/>
      <c r="Q215" s="1006"/>
      <c r="R215" s="1006"/>
      <c r="S215" s="1006"/>
      <c r="T215" s="1006"/>
      <c r="U215" s="1006"/>
      <c r="V215" s="1006"/>
      <c r="W215" s="1006"/>
      <c r="X215" s="1006"/>
      <c r="Y215" s="1006"/>
      <c r="Z215" s="1006"/>
      <c r="AA215" s="1006"/>
      <c r="AB215" s="1006"/>
      <c r="AC215" s="1006"/>
      <c r="AD215" s="1006"/>
      <c r="AE215" s="1006"/>
      <c r="AF215" s="1006"/>
      <c r="AG215" s="1006"/>
      <c r="AH215" s="1006"/>
      <c r="AI215" s="1006"/>
      <c r="AJ215" s="1006"/>
      <c r="AK215" s="1006"/>
      <c r="AL215" s="1006"/>
      <c r="AM215" s="1006"/>
      <c r="AN215" s="1006"/>
      <c r="AO215" s="1006"/>
      <c r="AP215" s="1006"/>
      <c r="AQ215" s="1006"/>
      <c r="AR215" s="1044"/>
      <c r="AS215" s="1309"/>
      <c r="AT215" s="1286" t="str">
        <f t="shared" si="26"/>
        <v xml:space="preserve"> </v>
      </c>
      <c r="AU215" s="1282">
        <f t="shared" si="27"/>
        <v>0</v>
      </c>
      <c r="AV215" s="1065"/>
      <c r="AW215" s="1053"/>
    </row>
    <row r="216" spans="1:50" ht="12.75" hidden="1" customHeight="1">
      <c r="A216" s="1059" t="s">
        <v>223</v>
      </c>
      <c r="B216" s="1060" t="str">
        <f t="shared" si="24"/>
        <v xml:space="preserve"> </v>
      </c>
      <c r="C216" s="1077" t="s">
        <v>514</v>
      </c>
      <c r="D216" s="1282">
        <v>0</v>
      </c>
      <c r="E216" s="1077" t="str">
        <f t="shared" si="25"/>
        <v xml:space="preserve"> </v>
      </c>
      <c r="F216" s="1006"/>
      <c r="G216" s="1006"/>
      <c r="H216" s="1006"/>
      <c r="I216" s="1006"/>
      <c r="J216" s="1006"/>
      <c r="K216" s="1006"/>
      <c r="L216" s="1006"/>
      <c r="M216" s="1006"/>
      <c r="N216" s="1006"/>
      <c r="O216" s="1006"/>
      <c r="P216" s="1006"/>
      <c r="Q216" s="1006"/>
      <c r="R216" s="1006"/>
      <c r="S216" s="1006"/>
      <c r="T216" s="1006"/>
      <c r="U216" s="1006"/>
      <c r="V216" s="1006"/>
      <c r="W216" s="1006"/>
      <c r="X216" s="1006"/>
      <c r="Y216" s="1006"/>
      <c r="Z216" s="1006"/>
      <c r="AA216" s="1006"/>
      <c r="AB216" s="1006"/>
      <c r="AC216" s="1006"/>
      <c r="AD216" s="1006"/>
      <c r="AE216" s="1006"/>
      <c r="AF216" s="1006"/>
      <c r="AG216" s="1006"/>
      <c r="AH216" s="1006"/>
      <c r="AI216" s="1006"/>
      <c r="AJ216" s="1006"/>
      <c r="AK216" s="1006"/>
      <c r="AL216" s="1006"/>
      <c r="AM216" s="1006"/>
      <c r="AN216" s="1006"/>
      <c r="AO216" s="1006"/>
      <c r="AP216" s="1006"/>
      <c r="AQ216" s="1006"/>
      <c r="AR216" s="1044"/>
      <c r="AS216" s="1236"/>
      <c r="AT216" s="1286" t="str">
        <f t="shared" si="26"/>
        <v xml:space="preserve"> </v>
      </c>
      <c r="AU216" s="1282">
        <f t="shared" si="27"/>
        <v>0</v>
      </c>
      <c r="AV216" s="1065"/>
      <c r="AW216" s="1053"/>
    </row>
    <row r="217" spans="1:50" ht="12.75" hidden="1" customHeight="1">
      <c r="A217" s="1059" t="s">
        <v>272</v>
      </c>
      <c r="B217" s="1060" t="str">
        <f t="shared" si="24"/>
        <v xml:space="preserve"> </v>
      </c>
      <c r="C217" s="1077" t="s">
        <v>514</v>
      </c>
      <c r="D217" s="1282">
        <v>0</v>
      </c>
      <c r="E217" s="1077" t="str">
        <f t="shared" si="25"/>
        <v xml:space="preserve"> </v>
      </c>
      <c r="F217" s="1006"/>
      <c r="G217" s="1006"/>
      <c r="H217" s="1006"/>
      <c r="I217" s="1006"/>
      <c r="J217" s="1006"/>
      <c r="K217" s="1006"/>
      <c r="L217" s="1006"/>
      <c r="M217" s="1006"/>
      <c r="N217" s="1006"/>
      <c r="O217" s="1006"/>
      <c r="P217" s="1006"/>
      <c r="Q217" s="1006"/>
      <c r="R217" s="1006"/>
      <c r="S217" s="1006"/>
      <c r="T217" s="1006"/>
      <c r="U217" s="1006"/>
      <c r="V217" s="1006"/>
      <c r="W217" s="1006"/>
      <c r="X217" s="1006"/>
      <c r="Y217" s="1006"/>
      <c r="Z217" s="1006"/>
      <c r="AA217" s="1006"/>
      <c r="AB217" s="1006"/>
      <c r="AC217" s="1006"/>
      <c r="AD217" s="1006"/>
      <c r="AE217" s="1006"/>
      <c r="AF217" s="1006"/>
      <c r="AG217" s="1006"/>
      <c r="AH217" s="1006"/>
      <c r="AI217" s="1006"/>
      <c r="AJ217" s="1006"/>
      <c r="AK217" s="1006"/>
      <c r="AL217" s="1006"/>
      <c r="AM217" s="1006"/>
      <c r="AN217" s="1006"/>
      <c r="AO217" s="1006"/>
      <c r="AP217" s="1006"/>
      <c r="AQ217" s="1006"/>
      <c r="AR217" s="1044"/>
      <c r="AS217" s="1236"/>
      <c r="AT217" s="1286" t="str">
        <f t="shared" si="26"/>
        <v xml:space="preserve"> </v>
      </c>
      <c r="AU217" s="1282">
        <f t="shared" si="27"/>
        <v>0</v>
      </c>
      <c r="AV217" s="1065"/>
      <c r="AW217" s="1053"/>
    </row>
    <row r="218" spans="1:50" ht="12.75" hidden="1" customHeight="1">
      <c r="A218" s="1059" t="s">
        <v>630</v>
      </c>
      <c r="B218" s="1060" t="str">
        <f t="shared" si="24"/>
        <v xml:space="preserve"> </v>
      </c>
      <c r="C218" s="1077" t="s">
        <v>514</v>
      </c>
      <c r="D218" s="1282">
        <v>0</v>
      </c>
      <c r="E218" s="1077" t="str">
        <f t="shared" si="25"/>
        <v xml:space="preserve"> </v>
      </c>
      <c r="F218" s="1006"/>
      <c r="G218" s="1006"/>
      <c r="H218" s="1006"/>
      <c r="I218" s="1006"/>
      <c r="J218" s="1006"/>
      <c r="K218" s="1006"/>
      <c r="L218" s="1006"/>
      <c r="M218" s="1006"/>
      <c r="N218" s="1006"/>
      <c r="O218" s="1006"/>
      <c r="P218" s="1006"/>
      <c r="Q218" s="1006"/>
      <c r="R218" s="1006"/>
      <c r="S218" s="1006"/>
      <c r="T218" s="1006"/>
      <c r="U218" s="1006"/>
      <c r="V218" s="1006"/>
      <c r="W218" s="1006"/>
      <c r="X218" s="1006"/>
      <c r="Y218" s="1006"/>
      <c r="Z218" s="1006"/>
      <c r="AA218" s="1006"/>
      <c r="AB218" s="1006"/>
      <c r="AC218" s="1006"/>
      <c r="AD218" s="1006"/>
      <c r="AE218" s="1006"/>
      <c r="AF218" s="1006"/>
      <c r="AG218" s="1006"/>
      <c r="AH218" s="1006"/>
      <c r="AI218" s="1006"/>
      <c r="AJ218" s="1006"/>
      <c r="AK218" s="1006"/>
      <c r="AL218" s="1006"/>
      <c r="AM218" s="1006"/>
      <c r="AN218" s="1006"/>
      <c r="AO218" s="1006"/>
      <c r="AP218" s="1006"/>
      <c r="AQ218" s="1006"/>
      <c r="AR218" s="1065"/>
      <c r="AS218" s="1236"/>
      <c r="AT218" s="1286" t="str">
        <f t="shared" si="26"/>
        <v xml:space="preserve"> </v>
      </c>
      <c r="AU218" s="1282">
        <f t="shared" si="27"/>
        <v>0</v>
      </c>
      <c r="AV218" s="1065"/>
    </row>
    <row r="219" spans="1:50" ht="12.75" hidden="1" customHeight="1">
      <c r="A219" s="1066" t="s">
        <v>913</v>
      </c>
      <c r="B219" s="1060" t="str">
        <f t="shared" si="24"/>
        <v xml:space="preserve"> </v>
      </c>
      <c r="C219" s="1077" t="s">
        <v>514</v>
      </c>
      <c r="D219" s="1282">
        <v>0</v>
      </c>
      <c r="E219" s="1077" t="str">
        <f t="shared" si="25"/>
        <v xml:space="preserve"> </v>
      </c>
      <c r="F219" s="1019"/>
      <c r="G219" s="1019"/>
      <c r="H219" s="1068"/>
      <c r="I219" s="1019"/>
      <c r="J219" s="1019"/>
      <c r="K219" s="1019"/>
      <c r="L219" s="1019"/>
      <c r="M219" s="1019"/>
      <c r="N219" s="1019"/>
      <c r="O219" s="1019"/>
      <c r="P219" s="1019"/>
      <c r="Q219" s="1068"/>
      <c r="R219" s="1068"/>
      <c r="S219" s="1068"/>
      <c r="T219" s="1068"/>
      <c r="U219" s="1068"/>
      <c r="V219" s="1068"/>
      <c r="W219" s="1068"/>
      <c r="X219" s="1068"/>
      <c r="Y219" s="1068"/>
      <c r="Z219" s="1068"/>
      <c r="AA219" s="1068"/>
      <c r="AB219" s="1068"/>
      <c r="AC219" s="1068"/>
      <c r="AD219" s="1068"/>
      <c r="AE219" s="1068"/>
      <c r="AF219" s="1068"/>
      <c r="AG219" s="1068"/>
      <c r="AH219" s="1068"/>
      <c r="AI219" s="1068"/>
      <c r="AJ219" s="1068"/>
      <c r="AK219" s="1068"/>
      <c r="AL219" s="1068"/>
      <c r="AM219" s="1068"/>
      <c r="AN219" s="1068"/>
      <c r="AO219" s="1068"/>
      <c r="AP219" s="1068"/>
      <c r="AQ219" s="1068"/>
      <c r="AR219" s="1019"/>
      <c r="AS219" s="1236"/>
      <c r="AT219" s="1286" t="str">
        <f t="shared" si="26"/>
        <v xml:space="preserve"> </v>
      </c>
      <c r="AU219" s="1282">
        <f t="shared" si="27"/>
        <v>0</v>
      </c>
      <c r="AV219" s="1065"/>
    </row>
    <row r="220" spans="1:50" ht="12.75" hidden="1" customHeight="1">
      <c r="A220" s="1059" t="s">
        <v>322</v>
      </c>
      <c r="B220" s="1060" t="str">
        <f t="shared" si="24"/>
        <v xml:space="preserve"> </v>
      </c>
      <c r="C220" s="1077" t="s">
        <v>514</v>
      </c>
      <c r="D220" s="1282">
        <v>0</v>
      </c>
      <c r="E220" s="1077" t="str">
        <f t="shared" si="25"/>
        <v xml:space="preserve"> </v>
      </c>
      <c r="F220" s="1006"/>
      <c r="G220" s="1006"/>
      <c r="H220" s="1006"/>
      <c r="I220" s="1006"/>
      <c r="J220" s="1006"/>
      <c r="K220" s="1006"/>
      <c r="L220" s="1006"/>
      <c r="M220" s="1006"/>
      <c r="N220" s="1006"/>
      <c r="O220" s="1006"/>
      <c r="P220" s="1006"/>
      <c r="Q220" s="1006"/>
      <c r="R220" s="1006"/>
      <c r="S220" s="1006"/>
      <c r="T220" s="1006"/>
      <c r="U220" s="1006"/>
      <c r="V220" s="1006"/>
      <c r="W220" s="1006"/>
      <c r="X220" s="1006"/>
      <c r="Y220" s="1006"/>
      <c r="Z220" s="1006"/>
      <c r="AA220" s="1006"/>
      <c r="AB220" s="1006"/>
      <c r="AC220" s="1006"/>
      <c r="AD220" s="1006"/>
      <c r="AE220" s="1006"/>
      <c r="AF220" s="1006"/>
      <c r="AG220" s="1006"/>
      <c r="AH220" s="1006"/>
      <c r="AI220" s="1006"/>
      <c r="AJ220" s="1006"/>
      <c r="AK220" s="1006"/>
      <c r="AL220" s="1006"/>
      <c r="AM220" s="1006"/>
      <c r="AN220" s="1006"/>
      <c r="AO220" s="1006"/>
      <c r="AP220" s="1006"/>
      <c r="AQ220" s="1006"/>
      <c r="AR220" s="1044"/>
      <c r="AS220" s="1236"/>
      <c r="AT220" s="1286" t="str">
        <f t="shared" si="26"/>
        <v xml:space="preserve"> </v>
      </c>
      <c r="AU220" s="1282">
        <f t="shared" si="27"/>
        <v>0</v>
      </c>
      <c r="AV220" s="1065"/>
    </row>
    <row r="221" spans="1:50" ht="12.75" hidden="1" customHeight="1">
      <c r="A221" s="1066" t="s">
        <v>1027</v>
      </c>
      <c r="B221" s="1060">
        <v>5</v>
      </c>
      <c r="C221" s="1077" t="s">
        <v>514</v>
      </c>
      <c r="D221" s="1282">
        <v>0</v>
      </c>
      <c r="E221" s="1077" t="str">
        <f t="shared" si="25"/>
        <v xml:space="preserve"> </v>
      </c>
      <c r="F221" s="1044"/>
      <c r="G221" s="1044"/>
      <c r="H221" s="1044"/>
      <c r="I221" s="1044"/>
      <c r="J221" s="1044"/>
      <c r="K221" s="1044"/>
      <c r="L221" s="1044"/>
      <c r="M221" s="1044"/>
      <c r="N221" s="1044"/>
      <c r="O221" s="1044"/>
      <c r="P221" s="1044"/>
      <c r="Q221" s="1044"/>
      <c r="R221" s="1044"/>
      <c r="S221" s="1044"/>
      <c r="T221" s="1044"/>
      <c r="U221" s="1044"/>
      <c r="V221" s="1044"/>
      <c r="W221" s="1044"/>
      <c r="X221" s="1044"/>
      <c r="Y221" s="1044"/>
      <c r="Z221" s="1044"/>
      <c r="AA221" s="1044"/>
      <c r="AB221" s="1044"/>
      <c r="AC221" s="1044"/>
      <c r="AD221" s="1044"/>
      <c r="AE221" s="1044"/>
      <c r="AF221" s="1044"/>
      <c r="AG221" s="1044"/>
      <c r="AH221" s="1044"/>
      <c r="AI221" s="1044"/>
      <c r="AJ221" s="1044"/>
      <c r="AK221" s="1044"/>
      <c r="AL221" s="1044"/>
      <c r="AM221" s="1044"/>
      <c r="AN221" s="1044"/>
      <c r="AO221" s="1044"/>
      <c r="AP221" s="1044"/>
      <c r="AQ221" s="1044"/>
      <c r="AR221" s="1044"/>
      <c r="AS221" s="1236"/>
      <c r="AT221" s="1286" t="str">
        <f t="shared" si="26"/>
        <v xml:space="preserve"> </v>
      </c>
      <c r="AU221" s="1282">
        <f t="shared" si="27"/>
        <v>0</v>
      </c>
      <c r="AV221" s="1065"/>
    </row>
    <row r="222" spans="1:50" ht="12.75" hidden="1" customHeight="1">
      <c r="A222" s="1066" t="s">
        <v>1028</v>
      </c>
      <c r="B222" s="1060" t="str">
        <f t="shared" ref="B222:B231" si="28">IFERROR(MINUTE(B$5)-MINUTE(C222)," ")</f>
        <v xml:space="preserve"> </v>
      </c>
      <c r="C222" s="1077" t="s">
        <v>514</v>
      </c>
      <c r="D222" s="1282">
        <v>0</v>
      </c>
      <c r="E222" s="1077" t="str">
        <f t="shared" si="25"/>
        <v xml:space="preserve"> </v>
      </c>
      <c r="F222" s="1044"/>
      <c r="G222" s="1044"/>
      <c r="H222" s="1044"/>
      <c r="I222" s="1044"/>
      <c r="J222" s="1044"/>
      <c r="K222" s="1044"/>
      <c r="L222" s="1044"/>
      <c r="M222" s="1044"/>
      <c r="N222" s="1044"/>
      <c r="O222" s="1044"/>
      <c r="P222" s="1044"/>
      <c r="Q222" s="1044"/>
      <c r="R222" s="1044"/>
      <c r="S222" s="1044"/>
      <c r="T222" s="1044"/>
      <c r="U222" s="1044"/>
      <c r="V222" s="1044"/>
      <c r="W222" s="1044"/>
      <c r="X222" s="1044"/>
      <c r="Y222" s="1044"/>
      <c r="Z222" s="1044"/>
      <c r="AA222" s="1044"/>
      <c r="AB222" s="1044"/>
      <c r="AC222" s="1044"/>
      <c r="AD222" s="1044"/>
      <c r="AE222" s="1044"/>
      <c r="AF222" s="1044"/>
      <c r="AG222" s="1044"/>
      <c r="AH222" s="1044"/>
      <c r="AI222" s="1044"/>
      <c r="AJ222" s="1044"/>
      <c r="AK222" s="1044"/>
      <c r="AL222" s="1044"/>
      <c r="AM222" s="1044"/>
      <c r="AN222" s="1044"/>
      <c r="AO222" s="1044"/>
      <c r="AP222" s="1044"/>
      <c r="AQ222" s="1044"/>
      <c r="AR222" s="1044"/>
      <c r="AS222" s="1236"/>
      <c r="AT222" s="1286" t="str">
        <f t="shared" si="26"/>
        <v xml:space="preserve"> </v>
      </c>
      <c r="AU222" s="1282">
        <f t="shared" si="27"/>
        <v>0</v>
      </c>
      <c r="AV222" s="1065"/>
    </row>
    <row r="223" spans="1:50" ht="18" hidden="1" customHeight="1">
      <c r="A223" s="1066" t="s">
        <v>1162</v>
      </c>
      <c r="B223" s="1060" t="str">
        <f t="shared" si="28"/>
        <v xml:space="preserve"> </v>
      </c>
      <c r="C223" s="1077" t="s">
        <v>514</v>
      </c>
      <c r="D223" s="1282">
        <v>0</v>
      </c>
      <c r="E223" s="1077" t="str">
        <f t="shared" si="25"/>
        <v xml:space="preserve"> </v>
      </c>
      <c r="F223" s="1044"/>
      <c r="G223" s="1044"/>
      <c r="H223" s="1006"/>
      <c r="I223" s="1044"/>
      <c r="J223" s="1044"/>
      <c r="K223" s="1044"/>
      <c r="L223" s="1044"/>
      <c r="M223" s="1044"/>
      <c r="N223" s="1044"/>
      <c r="O223" s="1044"/>
      <c r="P223" s="1044"/>
      <c r="Q223" s="1006"/>
      <c r="R223" s="1006"/>
      <c r="S223" s="1006"/>
      <c r="T223" s="1006"/>
      <c r="U223" s="1006"/>
      <c r="V223" s="1006"/>
      <c r="W223" s="1006"/>
      <c r="X223" s="1006"/>
      <c r="Y223" s="1006"/>
      <c r="Z223" s="1006"/>
      <c r="AA223" s="1006"/>
      <c r="AB223" s="1006"/>
      <c r="AC223" s="1006"/>
      <c r="AD223" s="1006"/>
      <c r="AE223" s="1006"/>
      <c r="AF223" s="1006"/>
      <c r="AG223" s="1006"/>
      <c r="AH223" s="1006"/>
      <c r="AI223" s="1006"/>
      <c r="AJ223" s="1006"/>
      <c r="AK223" s="1006"/>
      <c r="AL223" s="1006"/>
      <c r="AM223" s="1006"/>
      <c r="AN223" s="1006"/>
      <c r="AO223" s="1006"/>
      <c r="AP223" s="1006"/>
      <c r="AQ223" s="1006"/>
      <c r="AR223" s="1044"/>
      <c r="AS223" s="1236"/>
      <c r="AT223" s="1286" t="str">
        <f t="shared" si="26"/>
        <v xml:space="preserve"> </v>
      </c>
      <c r="AU223" s="1282">
        <f t="shared" si="27"/>
        <v>0</v>
      </c>
      <c r="AV223" s="1065"/>
    </row>
    <row r="224" spans="1:50" ht="12.75" hidden="1" customHeight="1">
      <c r="A224" s="1066" t="s">
        <v>830</v>
      </c>
      <c r="B224" s="1060" t="str">
        <f t="shared" si="28"/>
        <v xml:space="preserve"> </v>
      </c>
      <c r="C224" s="1077" t="s">
        <v>514</v>
      </c>
      <c r="D224" s="1282">
        <v>0</v>
      </c>
      <c r="E224" s="1077" t="str">
        <f t="shared" si="25"/>
        <v xml:space="preserve"> </v>
      </c>
      <c r="F224" s="1044"/>
      <c r="G224" s="1044"/>
      <c r="H224" s="1044"/>
      <c r="I224" s="1044"/>
      <c r="J224" s="1044"/>
      <c r="K224" s="1044"/>
      <c r="L224" s="1044"/>
      <c r="M224" s="1044"/>
      <c r="N224" s="1044"/>
      <c r="O224" s="1044"/>
      <c r="P224" s="1044"/>
      <c r="Q224" s="1044"/>
      <c r="R224" s="1044"/>
      <c r="S224" s="1044"/>
      <c r="T224" s="1044"/>
      <c r="U224" s="1044"/>
      <c r="V224" s="1044"/>
      <c r="W224" s="1044"/>
      <c r="X224" s="1044"/>
      <c r="Y224" s="1044"/>
      <c r="Z224" s="1044"/>
      <c r="AA224" s="1044"/>
      <c r="AB224" s="1044"/>
      <c r="AC224" s="1044"/>
      <c r="AD224" s="1044"/>
      <c r="AE224" s="1044"/>
      <c r="AF224" s="1044"/>
      <c r="AG224" s="1044"/>
      <c r="AH224" s="1044"/>
      <c r="AI224" s="1044"/>
      <c r="AJ224" s="1044"/>
      <c r="AK224" s="1044"/>
      <c r="AL224" s="1044"/>
      <c r="AM224" s="1044"/>
      <c r="AN224" s="1044"/>
      <c r="AO224" s="1044"/>
      <c r="AP224" s="1044"/>
      <c r="AQ224" s="1044"/>
      <c r="AR224" s="1044"/>
      <c r="AS224" s="1236"/>
      <c r="AT224" s="1286" t="str">
        <f t="shared" si="26"/>
        <v xml:space="preserve"> </v>
      </c>
      <c r="AU224" s="1282">
        <f t="shared" si="27"/>
        <v>0</v>
      </c>
      <c r="AV224" s="1065"/>
      <c r="AW224" s="1053"/>
    </row>
    <row r="225" spans="1:50" ht="12.75" hidden="1" customHeight="1">
      <c r="A225" s="1066" t="s">
        <v>830</v>
      </c>
      <c r="B225" s="1060" t="str">
        <f t="shared" si="28"/>
        <v xml:space="preserve"> </v>
      </c>
      <c r="C225" s="1077" t="s">
        <v>514</v>
      </c>
      <c r="D225" s="1282">
        <v>0</v>
      </c>
      <c r="E225" s="1077" t="str">
        <f t="shared" si="25"/>
        <v xml:space="preserve"> </v>
      </c>
      <c r="F225" s="1068"/>
      <c r="G225" s="1068"/>
      <c r="H225" s="1068"/>
      <c r="I225" s="1068"/>
      <c r="J225" s="1068"/>
      <c r="K225" s="1068"/>
      <c r="L225" s="1068"/>
      <c r="M225" s="1068"/>
      <c r="N225" s="1068"/>
      <c r="O225" s="1068"/>
      <c r="P225" s="1068"/>
      <c r="Q225" s="1068"/>
      <c r="R225" s="1068"/>
      <c r="S225" s="1068"/>
      <c r="T225" s="1068"/>
      <c r="U225" s="1068"/>
      <c r="V225" s="1068"/>
      <c r="W225" s="1068"/>
      <c r="X225" s="1068"/>
      <c r="Y225" s="1068"/>
      <c r="Z225" s="1068"/>
      <c r="AA225" s="1068"/>
      <c r="AB225" s="1068"/>
      <c r="AC225" s="1068"/>
      <c r="AD225" s="1068"/>
      <c r="AE225" s="1068"/>
      <c r="AF225" s="1068"/>
      <c r="AG225" s="1068"/>
      <c r="AH225" s="1068"/>
      <c r="AI225" s="1068"/>
      <c r="AJ225" s="1068"/>
      <c r="AK225" s="1068"/>
      <c r="AL225" s="1068"/>
      <c r="AM225" s="1068"/>
      <c r="AN225" s="1068"/>
      <c r="AO225" s="1068"/>
      <c r="AP225" s="1068"/>
      <c r="AQ225" s="1068"/>
      <c r="AR225" s="1019"/>
      <c r="AS225" s="1236"/>
      <c r="AT225" s="1286" t="str">
        <f t="shared" si="26"/>
        <v xml:space="preserve"> </v>
      </c>
      <c r="AU225" s="1282">
        <f t="shared" si="27"/>
        <v>0</v>
      </c>
      <c r="AV225" s="1065"/>
      <c r="AW225" s="1053"/>
    </row>
    <row r="226" spans="1:50" ht="12.75" hidden="1" customHeight="1">
      <c r="A226" s="1066" t="s">
        <v>875</v>
      </c>
      <c r="B226" s="1060" t="str">
        <f t="shared" si="28"/>
        <v xml:space="preserve"> </v>
      </c>
      <c r="C226" s="1077" t="s">
        <v>514</v>
      </c>
      <c r="D226" s="1282">
        <v>0</v>
      </c>
      <c r="E226" s="1077" t="str">
        <f t="shared" si="25"/>
        <v xml:space="preserve"> </v>
      </c>
      <c r="F226" s="1044"/>
      <c r="G226" s="1044"/>
      <c r="H226" s="1006"/>
      <c r="I226" s="1044"/>
      <c r="J226" s="1044"/>
      <c r="K226" s="1044"/>
      <c r="L226" s="1044"/>
      <c r="M226" s="1044"/>
      <c r="N226" s="1044"/>
      <c r="O226" s="1044"/>
      <c r="P226" s="1044"/>
      <c r="Q226" s="1006"/>
      <c r="R226" s="1006"/>
      <c r="S226" s="1006"/>
      <c r="T226" s="1006"/>
      <c r="U226" s="1006"/>
      <c r="V226" s="1006"/>
      <c r="W226" s="1006"/>
      <c r="X226" s="1006"/>
      <c r="Y226" s="1006"/>
      <c r="Z226" s="1006"/>
      <c r="AA226" s="1006"/>
      <c r="AB226" s="1006"/>
      <c r="AC226" s="1006"/>
      <c r="AD226" s="1006"/>
      <c r="AE226" s="1006"/>
      <c r="AF226" s="1006"/>
      <c r="AG226" s="1006"/>
      <c r="AH226" s="1006"/>
      <c r="AI226" s="1006"/>
      <c r="AJ226" s="1006"/>
      <c r="AK226" s="1006"/>
      <c r="AL226" s="1006"/>
      <c r="AM226" s="1006"/>
      <c r="AN226" s="1006"/>
      <c r="AO226" s="1006"/>
      <c r="AP226" s="1006"/>
      <c r="AQ226" s="1006"/>
      <c r="AR226" s="1044"/>
      <c r="AS226" s="1236"/>
      <c r="AT226" s="1286" t="str">
        <f t="shared" si="26"/>
        <v xml:space="preserve"> </v>
      </c>
      <c r="AU226" s="1282">
        <f t="shared" si="27"/>
        <v>0</v>
      </c>
      <c r="AV226" s="1065"/>
      <c r="AW226" s="1053"/>
    </row>
    <row r="227" spans="1:50" ht="12.75" hidden="1" customHeight="1">
      <c r="A227" s="1059" t="s">
        <v>769</v>
      </c>
      <c r="B227" s="1060" t="str">
        <f t="shared" si="28"/>
        <v xml:space="preserve"> </v>
      </c>
      <c r="C227" s="1077" t="s">
        <v>514</v>
      </c>
      <c r="D227" s="1282">
        <v>0</v>
      </c>
      <c r="E227" s="1077" t="str">
        <f t="shared" si="25"/>
        <v xml:space="preserve"> </v>
      </c>
      <c r="F227" s="1006"/>
      <c r="G227" s="1006"/>
      <c r="H227" s="1006"/>
      <c r="I227" s="1006"/>
      <c r="J227" s="1006"/>
      <c r="K227" s="1006"/>
      <c r="L227" s="1006"/>
      <c r="M227" s="1006"/>
      <c r="N227" s="1006"/>
      <c r="O227" s="1006"/>
      <c r="P227" s="1006"/>
      <c r="Q227" s="1006"/>
      <c r="R227" s="1006"/>
      <c r="S227" s="1006"/>
      <c r="T227" s="1006"/>
      <c r="U227" s="1006"/>
      <c r="V227" s="1006"/>
      <c r="W227" s="1006"/>
      <c r="X227" s="1006"/>
      <c r="Y227" s="1006"/>
      <c r="Z227" s="1006"/>
      <c r="AA227" s="1006"/>
      <c r="AB227" s="1006"/>
      <c r="AC227" s="1006"/>
      <c r="AD227" s="1006"/>
      <c r="AE227" s="1006"/>
      <c r="AF227" s="1006"/>
      <c r="AG227" s="1006"/>
      <c r="AH227" s="1006"/>
      <c r="AI227" s="1006"/>
      <c r="AJ227" s="1006"/>
      <c r="AK227" s="1006"/>
      <c r="AL227" s="1006"/>
      <c r="AM227" s="1006"/>
      <c r="AN227" s="1006"/>
      <c r="AO227" s="1006"/>
      <c r="AP227" s="1006"/>
      <c r="AQ227" s="1006"/>
      <c r="AR227" s="1044"/>
      <c r="AS227" s="1236"/>
      <c r="AT227" s="1286" t="str">
        <f t="shared" si="26"/>
        <v xml:space="preserve"> </v>
      </c>
      <c r="AU227" s="1282">
        <f t="shared" si="27"/>
        <v>0</v>
      </c>
      <c r="AV227" s="1065"/>
      <c r="AW227" s="1053"/>
    </row>
    <row r="228" spans="1:50" ht="12.75" hidden="1" customHeight="1">
      <c r="A228" s="1066" t="s">
        <v>1086</v>
      </c>
      <c r="B228" s="1060" t="str">
        <f t="shared" si="28"/>
        <v xml:space="preserve"> </v>
      </c>
      <c r="C228" s="1077" t="s">
        <v>514</v>
      </c>
      <c r="D228" s="1282">
        <v>0</v>
      </c>
      <c r="E228" s="1077" t="str">
        <f t="shared" si="25"/>
        <v xml:space="preserve"> </v>
      </c>
      <c r="F228" s="1019"/>
      <c r="G228" s="1019"/>
      <c r="H228" s="1068"/>
      <c r="I228" s="1019"/>
      <c r="J228" s="1019"/>
      <c r="K228" s="1019"/>
      <c r="L228" s="1019"/>
      <c r="M228" s="1019"/>
      <c r="N228" s="1019"/>
      <c r="O228" s="1019"/>
      <c r="P228" s="1019"/>
      <c r="Q228" s="1068"/>
      <c r="R228" s="1068"/>
      <c r="S228" s="1068"/>
      <c r="T228" s="1068"/>
      <c r="U228" s="1068"/>
      <c r="V228" s="1068"/>
      <c r="W228" s="1068"/>
      <c r="X228" s="1068"/>
      <c r="Y228" s="1068"/>
      <c r="Z228" s="1068"/>
      <c r="AA228" s="1068"/>
      <c r="AB228" s="1068"/>
      <c r="AC228" s="1068"/>
      <c r="AD228" s="1068"/>
      <c r="AE228" s="1068"/>
      <c r="AF228" s="1068"/>
      <c r="AG228" s="1068"/>
      <c r="AH228" s="1068"/>
      <c r="AI228" s="1068"/>
      <c r="AJ228" s="1068"/>
      <c r="AK228" s="1068"/>
      <c r="AL228" s="1068"/>
      <c r="AM228" s="1068"/>
      <c r="AN228" s="1068"/>
      <c r="AO228" s="1068"/>
      <c r="AP228" s="1068"/>
      <c r="AQ228" s="1068"/>
      <c r="AR228" s="1019"/>
      <c r="AS228" s="1236"/>
      <c r="AT228" s="1286" t="str">
        <f t="shared" si="26"/>
        <v xml:space="preserve"> </v>
      </c>
      <c r="AU228" s="1282">
        <f t="shared" si="27"/>
        <v>0</v>
      </c>
      <c r="AV228" s="1065"/>
    </row>
    <row r="229" spans="1:50" ht="12.75" hidden="1" customHeight="1">
      <c r="A229" s="1066" t="s">
        <v>1069</v>
      </c>
      <c r="B229" s="1060" t="str">
        <f t="shared" si="28"/>
        <v xml:space="preserve"> </v>
      </c>
      <c r="C229" s="1077" t="s">
        <v>514</v>
      </c>
      <c r="D229" s="1282">
        <v>0</v>
      </c>
      <c r="E229" s="1077" t="str">
        <f t="shared" si="25"/>
        <v xml:space="preserve"> </v>
      </c>
      <c r="F229" s="1019"/>
      <c r="G229" s="1019"/>
      <c r="H229" s="1068"/>
      <c r="I229" s="1019"/>
      <c r="J229" s="1044"/>
      <c r="K229" s="1044"/>
      <c r="L229" s="1019"/>
      <c r="M229" s="1019"/>
      <c r="N229" s="1019"/>
      <c r="O229" s="1019"/>
      <c r="P229" s="1019"/>
      <c r="Q229" s="1068"/>
      <c r="R229" s="1068"/>
      <c r="S229" s="1068"/>
      <c r="T229" s="1068"/>
      <c r="U229" s="1068"/>
      <c r="V229" s="1068"/>
      <c r="W229" s="1068"/>
      <c r="X229" s="1068"/>
      <c r="Y229" s="1068"/>
      <c r="Z229" s="1068"/>
      <c r="AA229" s="1068"/>
      <c r="AB229" s="1068"/>
      <c r="AC229" s="1068"/>
      <c r="AD229" s="1068"/>
      <c r="AE229" s="1068"/>
      <c r="AF229" s="1068"/>
      <c r="AG229" s="1068"/>
      <c r="AH229" s="1068"/>
      <c r="AI229" s="1068"/>
      <c r="AJ229" s="1068"/>
      <c r="AK229" s="1068"/>
      <c r="AL229" s="1068"/>
      <c r="AM229" s="1068"/>
      <c r="AN229" s="1068"/>
      <c r="AO229" s="1068"/>
      <c r="AP229" s="1068"/>
      <c r="AQ229" s="1068"/>
      <c r="AR229" s="1019"/>
      <c r="AS229" s="1236"/>
      <c r="AT229" s="1286" t="str">
        <f t="shared" si="26"/>
        <v xml:space="preserve"> </v>
      </c>
      <c r="AU229" s="1282">
        <f t="shared" si="27"/>
        <v>0</v>
      </c>
      <c r="AV229" s="1065"/>
    </row>
    <row r="230" spans="1:50" ht="12.75" hidden="1" customHeight="1">
      <c r="A230" s="1066" t="s">
        <v>1163</v>
      </c>
      <c r="B230" s="1060" t="str">
        <f t="shared" si="28"/>
        <v xml:space="preserve"> </v>
      </c>
      <c r="C230" s="1077" t="s">
        <v>514</v>
      </c>
      <c r="D230" s="1282">
        <v>0</v>
      </c>
      <c r="E230" s="1077" t="str">
        <f t="shared" si="25"/>
        <v xml:space="preserve"> </v>
      </c>
      <c r="F230" s="1019"/>
      <c r="G230" s="1019"/>
      <c r="H230" s="1068"/>
      <c r="I230" s="1019"/>
      <c r="J230" s="1044"/>
      <c r="K230" s="1044"/>
      <c r="L230" s="1019"/>
      <c r="M230" s="1019"/>
      <c r="N230" s="1019"/>
      <c r="O230" s="1019"/>
      <c r="P230" s="1019"/>
      <c r="Q230" s="1068"/>
      <c r="R230" s="1068"/>
      <c r="S230" s="1068"/>
      <c r="T230" s="1068"/>
      <c r="U230" s="1068"/>
      <c r="V230" s="1068"/>
      <c r="W230" s="1068"/>
      <c r="X230" s="1068"/>
      <c r="Y230" s="1068"/>
      <c r="Z230" s="1068"/>
      <c r="AA230" s="1068"/>
      <c r="AB230" s="1068"/>
      <c r="AC230" s="1068"/>
      <c r="AD230" s="1068"/>
      <c r="AE230" s="1068"/>
      <c r="AF230" s="1068"/>
      <c r="AG230" s="1068"/>
      <c r="AH230" s="1068"/>
      <c r="AI230" s="1068"/>
      <c r="AJ230" s="1068"/>
      <c r="AK230" s="1068"/>
      <c r="AL230" s="1068"/>
      <c r="AM230" s="1068"/>
      <c r="AN230" s="1068"/>
      <c r="AO230" s="1068"/>
      <c r="AP230" s="1068"/>
      <c r="AQ230" s="1068"/>
      <c r="AR230" s="1019"/>
      <c r="AS230" s="1236"/>
      <c r="AT230" s="1286" t="str">
        <f t="shared" si="26"/>
        <v xml:space="preserve"> </v>
      </c>
      <c r="AU230" s="1282">
        <f t="shared" si="27"/>
        <v>0</v>
      </c>
      <c r="AV230" s="1065"/>
      <c r="AW230" s="1053"/>
    </row>
    <row r="231" spans="1:50" ht="12.75" hidden="1" customHeight="1">
      <c r="A231" s="1066" t="s">
        <v>1087</v>
      </c>
      <c r="B231" s="1060" t="str">
        <f t="shared" si="28"/>
        <v xml:space="preserve"> </v>
      </c>
      <c r="C231" s="1077" t="s">
        <v>514</v>
      </c>
      <c r="D231" s="1282">
        <v>0</v>
      </c>
      <c r="E231" s="1077" t="str">
        <f t="shared" si="25"/>
        <v xml:space="preserve"> </v>
      </c>
      <c r="F231" s="1019"/>
      <c r="G231" s="1019"/>
      <c r="H231" s="1006"/>
      <c r="I231" s="1019"/>
      <c r="J231" s="1044"/>
      <c r="K231" s="1044"/>
      <c r="L231" s="1019"/>
      <c r="M231" s="1019"/>
      <c r="N231" s="1019"/>
      <c r="O231" s="1019"/>
      <c r="P231" s="1019"/>
      <c r="Q231" s="1068"/>
      <c r="R231" s="1068"/>
      <c r="S231" s="1068"/>
      <c r="T231" s="1068"/>
      <c r="U231" s="1068"/>
      <c r="V231" s="1068"/>
      <c r="W231" s="1068"/>
      <c r="X231" s="1068"/>
      <c r="Y231" s="1068"/>
      <c r="Z231" s="1068"/>
      <c r="AA231" s="1068"/>
      <c r="AB231" s="1068"/>
      <c r="AC231" s="1068"/>
      <c r="AD231" s="1068"/>
      <c r="AE231" s="1068"/>
      <c r="AF231" s="1068"/>
      <c r="AG231" s="1068"/>
      <c r="AH231" s="1068"/>
      <c r="AI231" s="1068"/>
      <c r="AJ231" s="1068"/>
      <c r="AK231" s="1068"/>
      <c r="AL231" s="1068"/>
      <c r="AM231" s="1068"/>
      <c r="AN231" s="1068"/>
      <c r="AO231" s="1068"/>
      <c r="AP231" s="1068"/>
      <c r="AQ231" s="1068"/>
      <c r="AR231" s="1019"/>
      <c r="AS231" s="1236"/>
      <c r="AT231" s="1286" t="str">
        <f t="shared" si="26"/>
        <v xml:space="preserve"> </v>
      </c>
      <c r="AU231" s="1282">
        <f t="shared" si="27"/>
        <v>0</v>
      </c>
      <c r="AV231" s="1065"/>
      <c r="AW231" s="1053"/>
    </row>
    <row r="232" spans="1:50" ht="12.75" hidden="1" customHeight="1">
      <c r="A232" s="1059" t="s">
        <v>1304</v>
      </c>
      <c r="B232" s="1060">
        <v>0</v>
      </c>
      <c r="C232" s="1077" t="s">
        <v>514</v>
      </c>
      <c r="D232" s="1282">
        <v>0</v>
      </c>
      <c r="E232" s="1077" t="str">
        <f t="shared" si="25"/>
        <v xml:space="preserve"> </v>
      </c>
      <c r="F232" s="1044"/>
      <c r="G232" s="1044"/>
      <c r="H232" s="1044"/>
      <c r="I232" s="1044"/>
      <c r="J232" s="1044"/>
      <c r="K232" s="1044"/>
      <c r="L232" s="1044"/>
      <c r="M232" s="1044"/>
      <c r="N232" s="1044"/>
      <c r="O232" s="1044"/>
      <c r="P232" s="1044"/>
      <c r="Q232" s="1044"/>
      <c r="R232" s="1044"/>
      <c r="S232" s="1044"/>
      <c r="T232" s="1044"/>
      <c r="U232" s="1044"/>
      <c r="V232" s="1044"/>
      <c r="W232" s="1044"/>
      <c r="X232" s="1044"/>
      <c r="Y232" s="1044"/>
      <c r="Z232" s="1044"/>
      <c r="AA232" s="1044"/>
      <c r="AB232" s="1044"/>
      <c r="AC232" s="1044"/>
      <c r="AD232" s="1044"/>
      <c r="AE232" s="1044"/>
      <c r="AF232" s="1044"/>
      <c r="AG232" s="1044"/>
      <c r="AH232" s="1044"/>
      <c r="AI232" s="1044"/>
      <c r="AJ232" s="1044"/>
      <c r="AK232" s="1044"/>
      <c r="AL232" s="1044"/>
      <c r="AM232" s="1044"/>
      <c r="AN232" s="1044"/>
      <c r="AO232" s="1044"/>
      <c r="AP232" s="1044"/>
      <c r="AQ232" s="1044"/>
      <c r="AR232" s="1019"/>
      <c r="AS232" s="1236"/>
      <c r="AT232" s="1286" t="str">
        <f t="shared" si="26"/>
        <v xml:space="preserve"> </v>
      </c>
      <c r="AU232" s="1282">
        <f t="shared" si="27"/>
        <v>0</v>
      </c>
      <c r="AV232" s="1065"/>
    </row>
    <row r="233" spans="1:50" ht="12.75" hidden="1" customHeight="1">
      <c r="A233" s="1059" t="s">
        <v>336</v>
      </c>
      <c r="B233" s="1060" t="str">
        <f t="shared" ref="B233:B264" si="29">IFERROR(MINUTE(B$5)-MINUTE(C233)," ")</f>
        <v xml:space="preserve"> </v>
      </c>
      <c r="C233" s="1077" t="s">
        <v>514</v>
      </c>
      <c r="D233" s="1282">
        <v>0</v>
      </c>
      <c r="E233" s="1077" t="str">
        <f t="shared" si="25"/>
        <v xml:space="preserve"> </v>
      </c>
      <c r="F233" s="1006"/>
      <c r="G233" s="1006"/>
      <c r="H233" s="1006"/>
      <c r="I233" s="1044"/>
      <c r="J233" s="1044"/>
      <c r="K233" s="1044"/>
      <c r="L233" s="1006"/>
      <c r="M233" s="1006"/>
      <c r="N233" s="1006"/>
      <c r="O233" s="1006"/>
      <c r="P233" s="1006"/>
      <c r="Q233" s="1006"/>
      <c r="R233" s="1006"/>
      <c r="S233" s="1006"/>
      <c r="T233" s="1006"/>
      <c r="U233" s="1006"/>
      <c r="V233" s="1006"/>
      <c r="W233" s="1006"/>
      <c r="X233" s="1006"/>
      <c r="Y233" s="1006"/>
      <c r="Z233" s="1006"/>
      <c r="AA233" s="1006"/>
      <c r="AB233" s="1006"/>
      <c r="AC233" s="1006"/>
      <c r="AD233" s="1006"/>
      <c r="AE233" s="1006"/>
      <c r="AF233" s="1006"/>
      <c r="AG233" s="1006"/>
      <c r="AH233" s="1006"/>
      <c r="AI233" s="1006"/>
      <c r="AJ233" s="1006"/>
      <c r="AK233" s="1006"/>
      <c r="AL233" s="1006"/>
      <c r="AM233" s="1006"/>
      <c r="AN233" s="1006"/>
      <c r="AO233" s="1006"/>
      <c r="AP233" s="1006"/>
      <c r="AQ233" s="1006"/>
      <c r="AR233" s="1044"/>
      <c r="AS233" s="1236"/>
      <c r="AT233" s="1286" t="str">
        <f t="shared" si="26"/>
        <v xml:space="preserve"> </v>
      </c>
      <c r="AU233" s="1282">
        <f t="shared" si="27"/>
        <v>0</v>
      </c>
      <c r="AV233" s="1065"/>
      <c r="AW233" s="1053"/>
    </row>
    <row r="234" spans="1:50" ht="13.5" hidden="1" customHeight="1">
      <c r="A234" s="1066" t="s">
        <v>1088</v>
      </c>
      <c r="B234" s="1060" t="str">
        <f t="shared" si="29"/>
        <v xml:space="preserve"> </v>
      </c>
      <c r="C234" s="1077" t="s">
        <v>514</v>
      </c>
      <c r="D234" s="1282">
        <v>0</v>
      </c>
      <c r="E234" s="1077" t="str">
        <f t="shared" si="25"/>
        <v xml:space="preserve"> </v>
      </c>
      <c r="F234" s="1044"/>
      <c r="G234" s="1044"/>
      <c r="H234" s="1006"/>
      <c r="I234" s="1044"/>
      <c r="J234" s="1044"/>
      <c r="K234" s="1044"/>
      <c r="L234" s="1044"/>
      <c r="M234" s="1044"/>
      <c r="N234" s="1044"/>
      <c r="O234" s="1044"/>
      <c r="P234" s="1044"/>
      <c r="Q234" s="1006"/>
      <c r="R234" s="1006"/>
      <c r="S234" s="1006"/>
      <c r="T234" s="1006"/>
      <c r="U234" s="1006"/>
      <c r="V234" s="1006"/>
      <c r="W234" s="1006"/>
      <c r="X234" s="1006"/>
      <c r="Y234" s="1006"/>
      <c r="Z234" s="1006"/>
      <c r="AA234" s="1006"/>
      <c r="AB234" s="1006"/>
      <c r="AC234" s="1006"/>
      <c r="AD234" s="1006"/>
      <c r="AE234" s="1006"/>
      <c r="AF234" s="1006"/>
      <c r="AG234" s="1006"/>
      <c r="AH234" s="1006"/>
      <c r="AI234" s="1006"/>
      <c r="AJ234" s="1006"/>
      <c r="AK234" s="1006"/>
      <c r="AL234" s="1006"/>
      <c r="AM234" s="1006"/>
      <c r="AN234" s="1006"/>
      <c r="AO234" s="1006"/>
      <c r="AP234" s="1006"/>
      <c r="AQ234" s="1006"/>
      <c r="AR234" s="1044"/>
      <c r="AS234" s="1236"/>
      <c r="AT234" s="1286" t="str">
        <f t="shared" si="26"/>
        <v xml:space="preserve"> </v>
      </c>
      <c r="AU234" s="1282">
        <f t="shared" si="27"/>
        <v>0</v>
      </c>
      <c r="AV234" s="1065"/>
      <c r="AW234" s="1053"/>
    </row>
    <row r="235" spans="1:50" ht="12.75" hidden="1" customHeight="1">
      <c r="A235" s="1059" t="s">
        <v>148</v>
      </c>
      <c r="B235" s="1060" t="str">
        <f t="shared" si="29"/>
        <v xml:space="preserve"> </v>
      </c>
      <c r="C235" s="1077" t="s">
        <v>514</v>
      </c>
      <c r="D235" s="1282">
        <v>0</v>
      </c>
      <c r="E235" s="1077" t="str">
        <f t="shared" si="25"/>
        <v xml:space="preserve"> </v>
      </c>
      <c r="F235" s="1006"/>
      <c r="G235" s="1006"/>
      <c r="H235" s="1006"/>
      <c r="I235" s="1044"/>
      <c r="J235" s="1044"/>
      <c r="K235" s="1044"/>
      <c r="L235" s="1006"/>
      <c r="M235" s="1006"/>
      <c r="N235" s="1006"/>
      <c r="O235" s="1006"/>
      <c r="P235" s="1006"/>
      <c r="Q235" s="1006"/>
      <c r="R235" s="1006"/>
      <c r="S235" s="1006"/>
      <c r="T235" s="1006"/>
      <c r="U235" s="1006"/>
      <c r="V235" s="1006"/>
      <c r="W235" s="1006"/>
      <c r="X235" s="1006"/>
      <c r="Y235" s="1006"/>
      <c r="Z235" s="1006"/>
      <c r="AA235" s="1006"/>
      <c r="AB235" s="1006"/>
      <c r="AC235" s="1006"/>
      <c r="AD235" s="1006"/>
      <c r="AE235" s="1006"/>
      <c r="AF235" s="1006"/>
      <c r="AG235" s="1006"/>
      <c r="AH235" s="1006"/>
      <c r="AI235" s="1006"/>
      <c r="AJ235" s="1006"/>
      <c r="AK235" s="1006"/>
      <c r="AL235" s="1006"/>
      <c r="AM235" s="1006"/>
      <c r="AN235" s="1006"/>
      <c r="AO235" s="1006"/>
      <c r="AP235" s="1006"/>
      <c r="AQ235" s="1006"/>
      <c r="AR235" s="1044"/>
      <c r="AS235" s="1236"/>
      <c r="AT235" s="1286" t="str">
        <f t="shared" si="26"/>
        <v xml:space="preserve"> </v>
      </c>
      <c r="AU235" s="1282">
        <f t="shared" si="27"/>
        <v>0</v>
      </c>
      <c r="AV235" s="1065"/>
      <c r="AW235" s="1053"/>
    </row>
    <row r="236" spans="1:50" ht="12.75" hidden="1" customHeight="1">
      <c r="A236" s="1066" t="s">
        <v>770</v>
      </c>
      <c r="B236" s="1060" t="str">
        <f t="shared" si="29"/>
        <v xml:space="preserve"> </v>
      </c>
      <c r="C236" s="1077" t="s">
        <v>514</v>
      </c>
      <c r="D236" s="1282">
        <v>0</v>
      </c>
      <c r="E236" s="1077" t="str">
        <f t="shared" si="25"/>
        <v xml:space="preserve"> </v>
      </c>
      <c r="F236" s="1006"/>
      <c r="G236" s="1006"/>
      <c r="H236" s="1006"/>
      <c r="I236" s="1044"/>
      <c r="J236" s="1044"/>
      <c r="K236" s="1044"/>
      <c r="L236" s="1006"/>
      <c r="M236" s="1006"/>
      <c r="N236" s="1006"/>
      <c r="O236" s="1006"/>
      <c r="P236" s="1006"/>
      <c r="Q236" s="1006"/>
      <c r="R236" s="1006"/>
      <c r="S236" s="1006"/>
      <c r="T236" s="1006"/>
      <c r="U236" s="1006"/>
      <c r="V236" s="1006"/>
      <c r="W236" s="1006"/>
      <c r="X236" s="1006"/>
      <c r="Y236" s="1006"/>
      <c r="Z236" s="1006"/>
      <c r="AA236" s="1006"/>
      <c r="AB236" s="1006"/>
      <c r="AC236" s="1006"/>
      <c r="AD236" s="1006"/>
      <c r="AE236" s="1006"/>
      <c r="AF236" s="1006"/>
      <c r="AG236" s="1006"/>
      <c r="AH236" s="1006"/>
      <c r="AI236" s="1006"/>
      <c r="AJ236" s="1006"/>
      <c r="AK236" s="1006"/>
      <c r="AL236" s="1006"/>
      <c r="AM236" s="1006"/>
      <c r="AN236" s="1006"/>
      <c r="AO236" s="1006"/>
      <c r="AP236" s="1006"/>
      <c r="AQ236" s="1006"/>
      <c r="AR236" s="1044"/>
      <c r="AS236" s="1236"/>
      <c r="AT236" s="1286" t="str">
        <f t="shared" si="26"/>
        <v xml:space="preserve"> </v>
      </c>
      <c r="AU236" s="1282">
        <f t="shared" si="27"/>
        <v>0</v>
      </c>
      <c r="AV236" s="1065"/>
      <c r="AW236" s="1053"/>
    </row>
    <row r="237" spans="1:50" ht="12.75" hidden="1" customHeight="1">
      <c r="A237" s="1059" t="s">
        <v>681</v>
      </c>
      <c r="B237" s="1060" t="str">
        <f t="shared" si="29"/>
        <v xml:space="preserve"> </v>
      </c>
      <c r="C237" s="1077" t="s">
        <v>514</v>
      </c>
      <c r="D237" s="1282">
        <v>0</v>
      </c>
      <c r="E237" s="1077" t="str">
        <f t="shared" si="25"/>
        <v xml:space="preserve"> </v>
      </c>
      <c r="F237" s="1006"/>
      <c r="G237" s="1006"/>
      <c r="H237" s="1006"/>
      <c r="I237" s="1044"/>
      <c r="J237" s="1044"/>
      <c r="K237" s="1044"/>
      <c r="L237" s="1006"/>
      <c r="M237" s="1006"/>
      <c r="N237" s="1006"/>
      <c r="O237" s="1006"/>
      <c r="P237" s="1006"/>
      <c r="Q237" s="1006"/>
      <c r="R237" s="1006"/>
      <c r="S237" s="1006"/>
      <c r="T237" s="1006"/>
      <c r="U237" s="1006"/>
      <c r="V237" s="1006"/>
      <c r="W237" s="1006"/>
      <c r="X237" s="1006"/>
      <c r="Y237" s="1006"/>
      <c r="Z237" s="1006"/>
      <c r="AA237" s="1006"/>
      <c r="AB237" s="1006"/>
      <c r="AC237" s="1006"/>
      <c r="AD237" s="1006"/>
      <c r="AE237" s="1006"/>
      <c r="AF237" s="1006"/>
      <c r="AG237" s="1006"/>
      <c r="AH237" s="1006"/>
      <c r="AI237" s="1006"/>
      <c r="AJ237" s="1006"/>
      <c r="AK237" s="1006"/>
      <c r="AL237" s="1006"/>
      <c r="AM237" s="1006"/>
      <c r="AN237" s="1006"/>
      <c r="AO237" s="1006"/>
      <c r="AP237" s="1006"/>
      <c r="AQ237" s="1006"/>
      <c r="AR237" s="1044"/>
      <c r="AS237" s="1309"/>
      <c r="AT237" s="1286" t="str">
        <f t="shared" si="26"/>
        <v xml:space="preserve"> </v>
      </c>
      <c r="AU237" s="1282">
        <f t="shared" si="27"/>
        <v>0</v>
      </c>
      <c r="AV237" s="1065"/>
    </row>
    <row r="238" spans="1:50" ht="12.75" hidden="1" customHeight="1">
      <c r="A238" s="1066" t="s">
        <v>1089</v>
      </c>
      <c r="B238" s="1060" t="str">
        <f t="shared" si="29"/>
        <v xml:space="preserve"> </v>
      </c>
      <c r="C238" s="1077" t="s">
        <v>514</v>
      </c>
      <c r="D238" s="1282">
        <v>0</v>
      </c>
      <c r="E238" s="1077" t="str">
        <f t="shared" si="25"/>
        <v xml:space="preserve"> </v>
      </c>
      <c r="F238" s="1044"/>
      <c r="G238" s="1044"/>
      <c r="H238" s="1006"/>
      <c r="I238" s="1044"/>
      <c r="J238" s="1044"/>
      <c r="K238" s="1044"/>
      <c r="L238" s="1044"/>
      <c r="M238" s="1044"/>
      <c r="N238" s="1044"/>
      <c r="O238" s="1044"/>
      <c r="P238" s="1044"/>
      <c r="Q238" s="1006"/>
      <c r="R238" s="1006"/>
      <c r="S238" s="1006"/>
      <c r="T238" s="1006"/>
      <c r="U238" s="1006"/>
      <c r="V238" s="1006"/>
      <c r="W238" s="1006"/>
      <c r="X238" s="1006"/>
      <c r="Y238" s="1006"/>
      <c r="Z238" s="1006"/>
      <c r="AA238" s="1006"/>
      <c r="AB238" s="1006"/>
      <c r="AC238" s="1006"/>
      <c r="AD238" s="1006"/>
      <c r="AE238" s="1006"/>
      <c r="AF238" s="1006"/>
      <c r="AG238" s="1006"/>
      <c r="AH238" s="1006"/>
      <c r="AI238" s="1006"/>
      <c r="AJ238" s="1006"/>
      <c r="AK238" s="1006"/>
      <c r="AL238" s="1006"/>
      <c r="AM238" s="1006"/>
      <c r="AN238" s="1006"/>
      <c r="AO238" s="1006"/>
      <c r="AP238" s="1006"/>
      <c r="AQ238" s="1006"/>
      <c r="AR238" s="1044"/>
      <c r="AS238" s="1236"/>
      <c r="AT238" s="1286" t="str">
        <f t="shared" si="26"/>
        <v xml:space="preserve"> </v>
      </c>
      <c r="AU238" s="1282">
        <f t="shared" si="27"/>
        <v>0</v>
      </c>
      <c r="AV238" s="1065"/>
      <c r="AW238" s="1053"/>
    </row>
    <row r="239" spans="1:50" ht="12.75" hidden="1" customHeight="1">
      <c r="A239" s="1059" t="s">
        <v>360</v>
      </c>
      <c r="B239" s="1060" t="str">
        <f t="shared" si="29"/>
        <v xml:space="preserve"> </v>
      </c>
      <c r="C239" s="1077" t="s">
        <v>514</v>
      </c>
      <c r="D239" s="1282">
        <v>0</v>
      </c>
      <c r="E239" s="1077" t="str">
        <f t="shared" si="25"/>
        <v xml:space="preserve"> </v>
      </c>
      <c r="F239" s="1006"/>
      <c r="G239" s="1006"/>
      <c r="H239" s="1006"/>
      <c r="I239" s="1044"/>
      <c r="J239" s="1044"/>
      <c r="K239" s="1044"/>
      <c r="L239" s="1006"/>
      <c r="M239" s="1006"/>
      <c r="N239" s="1006"/>
      <c r="O239" s="1006"/>
      <c r="P239" s="1006"/>
      <c r="Q239" s="1006"/>
      <c r="R239" s="1006"/>
      <c r="S239" s="1006"/>
      <c r="T239" s="1006"/>
      <c r="U239" s="1006"/>
      <c r="V239" s="1006"/>
      <c r="W239" s="1006"/>
      <c r="X239" s="1006"/>
      <c r="Y239" s="1006"/>
      <c r="Z239" s="1006"/>
      <c r="AA239" s="1006"/>
      <c r="AB239" s="1006"/>
      <c r="AC239" s="1006"/>
      <c r="AD239" s="1006"/>
      <c r="AE239" s="1006"/>
      <c r="AF239" s="1006"/>
      <c r="AG239" s="1006"/>
      <c r="AH239" s="1006"/>
      <c r="AI239" s="1006"/>
      <c r="AJ239" s="1006"/>
      <c r="AK239" s="1006"/>
      <c r="AL239" s="1006"/>
      <c r="AM239" s="1006"/>
      <c r="AN239" s="1006"/>
      <c r="AO239" s="1006"/>
      <c r="AP239" s="1006"/>
      <c r="AQ239" s="1006"/>
      <c r="AR239" s="1044"/>
      <c r="AS239" s="1236"/>
      <c r="AT239" s="1286" t="str">
        <f t="shared" si="26"/>
        <v xml:space="preserve"> </v>
      </c>
      <c r="AU239" s="1282">
        <f t="shared" si="27"/>
        <v>0</v>
      </c>
      <c r="AV239" s="1065"/>
    </row>
    <row r="240" spans="1:50" ht="12.75" hidden="1" customHeight="1">
      <c r="A240" s="1066" t="s">
        <v>1121</v>
      </c>
      <c r="B240" s="1060" t="str">
        <f t="shared" si="29"/>
        <v xml:space="preserve"> </v>
      </c>
      <c r="C240" s="1077" t="s">
        <v>514</v>
      </c>
      <c r="D240" s="1282">
        <v>0</v>
      </c>
      <c r="E240" s="1077" t="str">
        <f t="shared" si="25"/>
        <v xml:space="preserve"> </v>
      </c>
      <c r="F240" s="1044"/>
      <c r="G240" s="1044"/>
      <c r="H240" s="1006"/>
      <c r="I240" s="1044"/>
      <c r="J240" s="1044"/>
      <c r="K240" s="1044"/>
      <c r="L240" s="1044"/>
      <c r="M240" s="1044"/>
      <c r="N240" s="1044"/>
      <c r="O240" s="1044"/>
      <c r="P240" s="1044"/>
      <c r="Q240" s="1068"/>
      <c r="R240" s="1068"/>
      <c r="S240" s="1068"/>
      <c r="T240" s="1068"/>
      <c r="U240" s="1068"/>
      <c r="V240" s="1068"/>
      <c r="W240" s="1068"/>
      <c r="X240" s="1068"/>
      <c r="Y240" s="1068"/>
      <c r="Z240" s="1068"/>
      <c r="AA240" s="1068"/>
      <c r="AB240" s="1068"/>
      <c r="AC240" s="1068"/>
      <c r="AD240" s="1068"/>
      <c r="AE240" s="1068"/>
      <c r="AF240" s="1068"/>
      <c r="AG240" s="1068"/>
      <c r="AH240" s="1068"/>
      <c r="AI240" s="1068"/>
      <c r="AJ240" s="1068"/>
      <c r="AK240" s="1068"/>
      <c r="AL240" s="1068"/>
      <c r="AM240" s="1068"/>
      <c r="AN240" s="1068"/>
      <c r="AO240" s="1068"/>
      <c r="AP240" s="1068"/>
      <c r="AQ240" s="1068"/>
      <c r="AR240" s="1019"/>
      <c r="AS240" s="1236"/>
      <c r="AT240" s="1286" t="str">
        <f t="shared" si="26"/>
        <v xml:space="preserve"> </v>
      </c>
      <c r="AU240" s="1282">
        <f t="shared" si="27"/>
        <v>0</v>
      </c>
      <c r="AV240" s="1065"/>
      <c r="AX240" s="1053"/>
    </row>
    <row r="241" spans="1:50" ht="12.75" hidden="1" customHeight="1">
      <c r="A241" s="1059" t="s">
        <v>0</v>
      </c>
      <c r="B241" s="1060" t="str">
        <f t="shared" si="29"/>
        <v xml:space="preserve"> </v>
      </c>
      <c r="C241" s="1077" t="s">
        <v>514</v>
      </c>
      <c r="D241" s="1282">
        <v>0</v>
      </c>
      <c r="E241" s="1077" t="str">
        <f t="shared" si="25"/>
        <v xml:space="preserve"> </v>
      </c>
      <c r="F241" s="1044"/>
      <c r="G241" s="1044"/>
      <c r="H241" s="1044"/>
      <c r="I241" s="1044"/>
      <c r="J241" s="1044"/>
      <c r="K241" s="1044"/>
      <c r="L241" s="1044"/>
      <c r="M241" s="1044"/>
      <c r="N241" s="1044"/>
      <c r="O241" s="1044"/>
      <c r="P241" s="1044"/>
      <c r="Q241" s="1044"/>
      <c r="R241" s="1044"/>
      <c r="S241" s="1044"/>
      <c r="T241" s="1044"/>
      <c r="U241" s="1044"/>
      <c r="V241" s="1044"/>
      <c r="W241" s="1044"/>
      <c r="X241" s="1044"/>
      <c r="Y241" s="1044"/>
      <c r="Z241" s="1044"/>
      <c r="AA241" s="1044"/>
      <c r="AB241" s="1044"/>
      <c r="AC241" s="1044"/>
      <c r="AD241" s="1044"/>
      <c r="AE241" s="1044"/>
      <c r="AF241" s="1044"/>
      <c r="AG241" s="1044"/>
      <c r="AH241" s="1044"/>
      <c r="AI241" s="1044"/>
      <c r="AJ241" s="1044"/>
      <c r="AK241" s="1044"/>
      <c r="AL241" s="1044"/>
      <c r="AM241" s="1044"/>
      <c r="AN241" s="1044"/>
      <c r="AO241" s="1044"/>
      <c r="AP241" s="1044"/>
      <c r="AQ241" s="1044"/>
      <c r="AR241" s="1044"/>
      <c r="AS241" s="1236"/>
      <c r="AT241" s="1286" t="str">
        <f t="shared" si="26"/>
        <v xml:space="preserve"> </v>
      </c>
      <c r="AU241" s="1282">
        <f t="shared" si="27"/>
        <v>0</v>
      </c>
      <c r="AV241" s="1065"/>
    </row>
    <row r="242" spans="1:50" ht="12.75" hidden="1" customHeight="1">
      <c r="A242" s="1059" t="s">
        <v>338</v>
      </c>
      <c r="B242" s="1060" t="str">
        <f t="shared" si="29"/>
        <v xml:space="preserve"> </v>
      </c>
      <c r="C242" s="1077" t="s">
        <v>514</v>
      </c>
      <c r="D242" s="1282">
        <v>0</v>
      </c>
      <c r="E242" s="1077" t="str">
        <f t="shared" si="25"/>
        <v xml:space="preserve"> </v>
      </c>
      <c r="F242" s="1006"/>
      <c r="G242" s="1006"/>
      <c r="H242" s="1006"/>
      <c r="I242" s="1044"/>
      <c r="J242" s="1044"/>
      <c r="K242" s="1044"/>
      <c r="L242" s="1006"/>
      <c r="M242" s="1006"/>
      <c r="N242" s="1006"/>
      <c r="O242" s="1006"/>
      <c r="P242" s="1006"/>
      <c r="Q242" s="1006"/>
      <c r="R242" s="1006"/>
      <c r="S242" s="1006"/>
      <c r="T242" s="1006"/>
      <c r="U242" s="1006"/>
      <c r="V242" s="1006"/>
      <c r="W242" s="1006"/>
      <c r="X242" s="1006"/>
      <c r="Y242" s="1006"/>
      <c r="Z242" s="1006"/>
      <c r="AA242" s="1006"/>
      <c r="AB242" s="1006"/>
      <c r="AC242" s="1006"/>
      <c r="AD242" s="1006"/>
      <c r="AE242" s="1006"/>
      <c r="AF242" s="1006"/>
      <c r="AG242" s="1006"/>
      <c r="AH242" s="1006"/>
      <c r="AI242" s="1006"/>
      <c r="AJ242" s="1006"/>
      <c r="AK242" s="1006"/>
      <c r="AL242" s="1006"/>
      <c r="AM242" s="1006"/>
      <c r="AN242" s="1006"/>
      <c r="AO242" s="1006"/>
      <c r="AP242" s="1006"/>
      <c r="AQ242" s="1006"/>
      <c r="AR242" s="1044"/>
      <c r="AS242" s="1236"/>
      <c r="AT242" s="1286" t="str">
        <f t="shared" si="26"/>
        <v xml:space="preserve"> </v>
      </c>
      <c r="AU242" s="1282">
        <f t="shared" si="27"/>
        <v>0</v>
      </c>
      <c r="AV242" s="1065"/>
    </row>
    <row r="243" spans="1:50" ht="12.75" hidden="1" customHeight="1">
      <c r="A243" s="1059" t="s">
        <v>389</v>
      </c>
      <c r="B243" s="1060" t="str">
        <f t="shared" si="29"/>
        <v xml:space="preserve"> </v>
      </c>
      <c r="C243" s="1077" t="s">
        <v>514</v>
      </c>
      <c r="D243" s="1282">
        <v>0</v>
      </c>
      <c r="E243" s="1077" t="str">
        <f t="shared" si="25"/>
        <v xml:space="preserve"> </v>
      </c>
      <c r="F243" s="1006"/>
      <c r="G243" s="1006"/>
      <c r="H243" s="1006"/>
      <c r="I243" s="1044"/>
      <c r="J243" s="1044"/>
      <c r="K243" s="1044"/>
      <c r="L243" s="1006"/>
      <c r="M243" s="1006"/>
      <c r="N243" s="1006"/>
      <c r="O243" s="1006"/>
      <c r="P243" s="1006"/>
      <c r="Q243" s="1006"/>
      <c r="R243" s="1006"/>
      <c r="S243" s="1006"/>
      <c r="T243" s="1006"/>
      <c r="U243" s="1006"/>
      <c r="V243" s="1006"/>
      <c r="W243" s="1006"/>
      <c r="X243" s="1006"/>
      <c r="Y243" s="1006"/>
      <c r="Z243" s="1006"/>
      <c r="AA243" s="1006"/>
      <c r="AB243" s="1006"/>
      <c r="AC243" s="1006"/>
      <c r="AD243" s="1006"/>
      <c r="AE243" s="1006"/>
      <c r="AF243" s="1006"/>
      <c r="AG243" s="1006"/>
      <c r="AH243" s="1006"/>
      <c r="AI243" s="1006"/>
      <c r="AJ243" s="1006"/>
      <c r="AK243" s="1006"/>
      <c r="AL243" s="1006"/>
      <c r="AM243" s="1006"/>
      <c r="AN243" s="1006"/>
      <c r="AO243" s="1006"/>
      <c r="AP243" s="1006"/>
      <c r="AQ243" s="1006"/>
      <c r="AR243" s="1044"/>
      <c r="AS243" s="1236"/>
      <c r="AT243" s="1286" t="str">
        <f t="shared" si="26"/>
        <v xml:space="preserve"> </v>
      </c>
      <c r="AU243" s="1282">
        <f t="shared" si="27"/>
        <v>0</v>
      </c>
      <c r="AV243" s="1065"/>
    </row>
    <row r="244" spans="1:50" ht="12.75" hidden="1" customHeight="1">
      <c r="A244" s="1066" t="s">
        <v>901</v>
      </c>
      <c r="B244" s="1060" t="str">
        <f t="shared" si="29"/>
        <v xml:space="preserve"> </v>
      </c>
      <c r="C244" s="1077" t="s">
        <v>514</v>
      </c>
      <c r="D244" s="1282">
        <v>0</v>
      </c>
      <c r="E244" s="1077" t="str">
        <f t="shared" si="25"/>
        <v xml:space="preserve"> </v>
      </c>
      <c r="F244" s="1044"/>
      <c r="G244" s="1044"/>
      <c r="H244" s="1006"/>
      <c r="I244" s="1044"/>
      <c r="J244" s="1044"/>
      <c r="K244" s="1044"/>
      <c r="L244" s="1044"/>
      <c r="M244" s="1044"/>
      <c r="N244" s="1044"/>
      <c r="O244" s="1044"/>
      <c r="P244" s="1044"/>
      <c r="Q244" s="1006"/>
      <c r="R244" s="1006"/>
      <c r="S244" s="1006"/>
      <c r="T244" s="1006"/>
      <c r="U244" s="1006"/>
      <c r="V244" s="1006"/>
      <c r="W244" s="1006"/>
      <c r="X244" s="1006"/>
      <c r="Y244" s="1006"/>
      <c r="Z244" s="1006"/>
      <c r="AA244" s="1006"/>
      <c r="AB244" s="1006"/>
      <c r="AC244" s="1006"/>
      <c r="AD244" s="1006"/>
      <c r="AE244" s="1006"/>
      <c r="AF244" s="1006"/>
      <c r="AG244" s="1006"/>
      <c r="AH244" s="1006"/>
      <c r="AI244" s="1006"/>
      <c r="AJ244" s="1006"/>
      <c r="AK244" s="1006"/>
      <c r="AL244" s="1006"/>
      <c r="AM244" s="1006"/>
      <c r="AN244" s="1006"/>
      <c r="AO244" s="1006"/>
      <c r="AP244" s="1006"/>
      <c r="AQ244" s="1006"/>
      <c r="AR244" s="1044"/>
      <c r="AS244" s="1236"/>
      <c r="AT244" s="1286" t="str">
        <f t="shared" si="26"/>
        <v xml:space="preserve"> </v>
      </c>
      <c r="AU244" s="1282">
        <f t="shared" si="27"/>
        <v>0</v>
      </c>
      <c r="AV244" s="1065"/>
    </row>
    <row r="245" spans="1:50" ht="12.75" hidden="1" customHeight="1">
      <c r="A245" s="1066" t="s">
        <v>1031</v>
      </c>
      <c r="B245" s="1060" t="str">
        <f t="shared" si="29"/>
        <v xml:space="preserve"> </v>
      </c>
      <c r="C245" s="1077" t="s">
        <v>514</v>
      </c>
      <c r="D245" s="1282">
        <v>0</v>
      </c>
      <c r="E245" s="1077" t="str">
        <f t="shared" ref="E245:E276" si="30">IFERROR(AVERAGEA(F245:AR245), " ")</f>
        <v xml:space="preserve"> </v>
      </c>
      <c r="F245" s="1044"/>
      <c r="G245" s="1044"/>
      <c r="H245" s="1006"/>
      <c r="I245" s="1044"/>
      <c r="J245" s="1044"/>
      <c r="K245" s="1044"/>
      <c r="L245" s="1044"/>
      <c r="M245" s="1044"/>
      <c r="N245" s="1044"/>
      <c r="O245" s="1044"/>
      <c r="P245" s="1044"/>
      <c r="Q245" s="1068"/>
      <c r="R245" s="1068"/>
      <c r="S245" s="1068"/>
      <c r="T245" s="1068"/>
      <c r="U245" s="1068"/>
      <c r="V245" s="1068"/>
      <c r="W245" s="1068"/>
      <c r="X245" s="1068"/>
      <c r="Y245" s="1068"/>
      <c r="Z245" s="1068"/>
      <c r="AA245" s="1068"/>
      <c r="AB245" s="1068"/>
      <c r="AC245" s="1068"/>
      <c r="AD245" s="1068"/>
      <c r="AE245" s="1068"/>
      <c r="AF245" s="1068"/>
      <c r="AG245" s="1068"/>
      <c r="AH245" s="1068"/>
      <c r="AI245" s="1068"/>
      <c r="AJ245" s="1068"/>
      <c r="AK245" s="1068"/>
      <c r="AL245" s="1068"/>
      <c r="AM245" s="1068"/>
      <c r="AN245" s="1068"/>
      <c r="AO245" s="1068"/>
      <c r="AP245" s="1068"/>
      <c r="AQ245" s="1068"/>
      <c r="AR245" s="1019"/>
      <c r="AS245" s="1236"/>
      <c r="AT245" s="1286" t="str">
        <f t="shared" ref="AT245:AT276" si="31">IF(MIN(F245:AR245)=0," ",MIN(F245:AR245))</f>
        <v xml:space="preserve"> </v>
      </c>
      <c r="AU245" s="1282">
        <f t="shared" ref="AU245:AU276" si="32">COUNTA(F245:AR245)</f>
        <v>0</v>
      </c>
      <c r="AV245" s="1065"/>
    </row>
    <row r="246" spans="1:50" ht="12.75" hidden="1" customHeight="1">
      <c r="A246" s="1066" t="s">
        <v>1305</v>
      </c>
      <c r="B246" s="1060" t="str">
        <f t="shared" si="29"/>
        <v xml:space="preserve"> </v>
      </c>
      <c r="C246" s="1077" t="s">
        <v>514</v>
      </c>
      <c r="D246" s="1282">
        <v>0</v>
      </c>
      <c r="E246" s="1077" t="str">
        <f t="shared" si="30"/>
        <v xml:space="preserve"> </v>
      </c>
      <c r="F246" s="1044"/>
      <c r="G246" s="1044"/>
      <c r="H246" s="1044"/>
      <c r="I246" s="1044"/>
      <c r="J246" s="1044"/>
      <c r="K246" s="1044"/>
      <c r="L246" s="1044"/>
      <c r="M246" s="1044"/>
      <c r="N246" s="1044"/>
      <c r="O246" s="1044"/>
      <c r="P246" s="1044"/>
      <c r="Q246" s="1044"/>
      <c r="R246" s="1044"/>
      <c r="S246" s="1044"/>
      <c r="T246" s="1044"/>
      <c r="U246" s="1044"/>
      <c r="V246" s="1044"/>
      <c r="W246" s="1044"/>
      <c r="X246" s="1044"/>
      <c r="Y246" s="1044"/>
      <c r="Z246" s="1044"/>
      <c r="AA246" s="1044"/>
      <c r="AB246" s="1044"/>
      <c r="AC246" s="1044"/>
      <c r="AD246" s="1044"/>
      <c r="AE246" s="1044"/>
      <c r="AF246" s="1044"/>
      <c r="AG246" s="1044"/>
      <c r="AH246" s="1044"/>
      <c r="AI246" s="1044"/>
      <c r="AJ246" s="1044"/>
      <c r="AK246" s="1044"/>
      <c r="AL246" s="1044"/>
      <c r="AM246" s="1044"/>
      <c r="AN246" s="1044"/>
      <c r="AO246" s="1044"/>
      <c r="AP246" s="1044"/>
      <c r="AQ246" s="1044"/>
      <c r="AR246" s="1044"/>
      <c r="AS246" s="1236"/>
      <c r="AT246" s="1286" t="str">
        <f t="shared" si="31"/>
        <v xml:space="preserve"> </v>
      </c>
      <c r="AU246" s="1282">
        <f t="shared" si="32"/>
        <v>0</v>
      </c>
      <c r="AV246" s="1065"/>
      <c r="AW246" s="1053"/>
    </row>
    <row r="247" spans="1:50" ht="12.75" hidden="1" customHeight="1">
      <c r="A247" s="1066" t="s">
        <v>891</v>
      </c>
      <c r="B247" s="1060" t="str">
        <f t="shared" si="29"/>
        <v xml:space="preserve"> </v>
      </c>
      <c r="C247" s="1077" t="s">
        <v>514</v>
      </c>
      <c r="D247" s="1282">
        <v>0</v>
      </c>
      <c r="E247" s="1077" t="str">
        <f t="shared" si="30"/>
        <v xml:space="preserve"> </v>
      </c>
      <c r="F247" s="1044"/>
      <c r="G247" s="1044"/>
      <c r="H247" s="1006"/>
      <c r="I247" s="1044"/>
      <c r="J247" s="1044"/>
      <c r="K247" s="1044"/>
      <c r="L247" s="1044"/>
      <c r="M247" s="1044"/>
      <c r="N247" s="1044"/>
      <c r="O247" s="1044"/>
      <c r="P247" s="1044"/>
      <c r="Q247" s="1006"/>
      <c r="R247" s="1006"/>
      <c r="S247" s="1006"/>
      <c r="T247" s="1006"/>
      <c r="U247" s="1006"/>
      <c r="V247" s="1006"/>
      <c r="W247" s="1006"/>
      <c r="X247" s="1006"/>
      <c r="Y247" s="1006"/>
      <c r="Z247" s="1006"/>
      <c r="AA247" s="1006"/>
      <c r="AB247" s="1006"/>
      <c r="AC247" s="1006"/>
      <c r="AD247" s="1006"/>
      <c r="AE247" s="1006"/>
      <c r="AF247" s="1006"/>
      <c r="AG247" s="1006"/>
      <c r="AH247" s="1006"/>
      <c r="AI247" s="1006"/>
      <c r="AJ247" s="1006"/>
      <c r="AK247" s="1006"/>
      <c r="AL247" s="1006"/>
      <c r="AM247" s="1006"/>
      <c r="AN247" s="1006"/>
      <c r="AO247" s="1006"/>
      <c r="AP247" s="1006"/>
      <c r="AQ247" s="1006"/>
      <c r="AR247" s="1044"/>
      <c r="AS247" s="1236"/>
      <c r="AT247" s="1286" t="str">
        <f t="shared" si="31"/>
        <v xml:space="preserve"> </v>
      </c>
      <c r="AU247" s="1282">
        <f t="shared" si="32"/>
        <v>0</v>
      </c>
      <c r="AV247" s="1065"/>
      <c r="AW247" s="1053"/>
    </row>
    <row r="248" spans="1:50" ht="12.75" hidden="1" customHeight="1">
      <c r="A248" s="1066" t="s">
        <v>1306</v>
      </c>
      <c r="B248" s="1060" t="str">
        <f t="shared" si="29"/>
        <v xml:space="preserve"> </v>
      </c>
      <c r="C248" s="1077" t="s">
        <v>514</v>
      </c>
      <c r="D248" s="1282">
        <v>0</v>
      </c>
      <c r="E248" s="1077" t="str">
        <f t="shared" si="30"/>
        <v xml:space="preserve"> </v>
      </c>
      <c r="F248" s="1044"/>
      <c r="G248" s="1044"/>
      <c r="H248" s="1044"/>
      <c r="I248" s="1044"/>
      <c r="J248" s="1044"/>
      <c r="K248" s="1044"/>
      <c r="L248" s="1044"/>
      <c r="M248" s="1044"/>
      <c r="N248" s="1044"/>
      <c r="O248" s="1044"/>
      <c r="P248" s="1044"/>
      <c r="Q248" s="1044"/>
      <c r="R248" s="1044"/>
      <c r="S248" s="1044"/>
      <c r="T248" s="1044"/>
      <c r="U248" s="1044"/>
      <c r="V248" s="1044"/>
      <c r="W248" s="1044"/>
      <c r="X248" s="1044"/>
      <c r="Y248" s="1044"/>
      <c r="Z248" s="1044"/>
      <c r="AA248" s="1044"/>
      <c r="AB248" s="1044"/>
      <c r="AC248" s="1044"/>
      <c r="AD248" s="1044"/>
      <c r="AE248" s="1044"/>
      <c r="AF248" s="1044"/>
      <c r="AG248" s="1044"/>
      <c r="AH248" s="1044"/>
      <c r="AI248" s="1044"/>
      <c r="AJ248" s="1044"/>
      <c r="AK248" s="1044"/>
      <c r="AL248" s="1044"/>
      <c r="AM248" s="1044"/>
      <c r="AN248" s="1044"/>
      <c r="AO248" s="1044"/>
      <c r="AP248" s="1044"/>
      <c r="AQ248" s="1044"/>
      <c r="AR248" s="1044"/>
      <c r="AS248" s="1309"/>
      <c r="AT248" s="1286" t="str">
        <f t="shared" si="31"/>
        <v xml:space="preserve"> </v>
      </c>
      <c r="AU248" s="1282">
        <f t="shared" si="32"/>
        <v>0</v>
      </c>
      <c r="AV248" s="1065"/>
      <c r="AW248" s="1053"/>
    </row>
    <row r="249" spans="1:50" ht="12.75" hidden="1" customHeight="1">
      <c r="A249" s="1059" t="s">
        <v>682</v>
      </c>
      <c r="B249" s="1060" t="str">
        <f t="shared" si="29"/>
        <v xml:space="preserve"> </v>
      </c>
      <c r="C249" s="1077" t="s">
        <v>514</v>
      </c>
      <c r="D249" s="1282">
        <v>0</v>
      </c>
      <c r="E249" s="1077" t="str">
        <f t="shared" si="30"/>
        <v xml:space="preserve"> </v>
      </c>
      <c r="F249" s="1006"/>
      <c r="G249" s="1006"/>
      <c r="H249" s="1006"/>
      <c r="I249" s="1044"/>
      <c r="J249" s="1044"/>
      <c r="K249" s="1044"/>
      <c r="L249" s="1006"/>
      <c r="M249" s="1006"/>
      <c r="N249" s="1006"/>
      <c r="O249" s="1006"/>
      <c r="P249" s="1006"/>
      <c r="Q249" s="1006"/>
      <c r="R249" s="1006"/>
      <c r="S249" s="1006"/>
      <c r="T249" s="1006"/>
      <c r="U249" s="1006"/>
      <c r="V249" s="1006"/>
      <c r="W249" s="1006"/>
      <c r="X249" s="1006"/>
      <c r="Y249" s="1006"/>
      <c r="Z249" s="1006"/>
      <c r="AA249" s="1006"/>
      <c r="AB249" s="1006"/>
      <c r="AC249" s="1006"/>
      <c r="AD249" s="1006"/>
      <c r="AE249" s="1006"/>
      <c r="AF249" s="1006"/>
      <c r="AG249" s="1006"/>
      <c r="AH249" s="1006"/>
      <c r="AI249" s="1006"/>
      <c r="AJ249" s="1006"/>
      <c r="AK249" s="1006"/>
      <c r="AL249" s="1006"/>
      <c r="AM249" s="1006"/>
      <c r="AN249" s="1006"/>
      <c r="AO249" s="1006"/>
      <c r="AP249" s="1006"/>
      <c r="AQ249" s="1006"/>
      <c r="AR249" s="1044"/>
      <c r="AS249" s="1236"/>
      <c r="AT249" s="1286" t="str">
        <f t="shared" si="31"/>
        <v xml:space="preserve"> </v>
      </c>
      <c r="AU249" s="1282">
        <f t="shared" si="32"/>
        <v>0</v>
      </c>
      <c r="AV249" s="1065"/>
    </row>
    <row r="250" spans="1:50" ht="12.75" hidden="1" customHeight="1">
      <c r="A250" s="1066" t="s">
        <v>771</v>
      </c>
      <c r="B250" s="1060" t="str">
        <f t="shared" si="29"/>
        <v xml:space="preserve"> </v>
      </c>
      <c r="C250" s="1077" t="s">
        <v>514</v>
      </c>
      <c r="D250" s="1282">
        <v>0</v>
      </c>
      <c r="E250" s="1077" t="str">
        <f t="shared" si="30"/>
        <v xml:space="preserve"> </v>
      </c>
      <c r="F250" s="1068"/>
      <c r="G250" s="1068"/>
      <c r="H250" s="1068"/>
      <c r="I250" s="1044"/>
      <c r="J250" s="1044"/>
      <c r="K250" s="1044"/>
      <c r="L250" s="1068"/>
      <c r="M250" s="1068"/>
      <c r="N250" s="1068"/>
      <c r="O250" s="1068"/>
      <c r="P250" s="1068"/>
      <c r="Q250" s="1006"/>
      <c r="R250" s="1006"/>
      <c r="S250" s="1006"/>
      <c r="T250" s="1006"/>
      <c r="U250" s="1006"/>
      <c r="V250" s="1006"/>
      <c r="W250" s="1006"/>
      <c r="X250" s="1006"/>
      <c r="Y250" s="1006"/>
      <c r="Z250" s="1006"/>
      <c r="AA250" s="1006"/>
      <c r="AB250" s="1006"/>
      <c r="AC250" s="1006"/>
      <c r="AD250" s="1006"/>
      <c r="AE250" s="1006"/>
      <c r="AF250" s="1006"/>
      <c r="AG250" s="1006"/>
      <c r="AH250" s="1006"/>
      <c r="AI250" s="1006"/>
      <c r="AJ250" s="1006"/>
      <c r="AK250" s="1006"/>
      <c r="AL250" s="1006"/>
      <c r="AM250" s="1006"/>
      <c r="AN250" s="1006"/>
      <c r="AO250" s="1006"/>
      <c r="AP250" s="1006"/>
      <c r="AQ250" s="1006"/>
      <c r="AR250" s="1044"/>
      <c r="AS250" s="1236"/>
      <c r="AT250" s="1286" t="str">
        <f t="shared" si="31"/>
        <v xml:space="preserve"> </v>
      </c>
      <c r="AU250" s="1282">
        <f t="shared" si="32"/>
        <v>0</v>
      </c>
      <c r="AV250" s="1065"/>
      <c r="AW250" s="1053"/>
    </row>
    <row r="251" spans="1:50" ht="12.75" hidden="1" customHeight="1">
      <c r="A251" s="1059" t="s">
        <v>1307</v>
      </c>
      <c r="B251" s="1060" t="str">
        <f t="shared" si="29"/>
        <v xml:space="preserve"> </v>
      </c>
      <c r="C251" s="1077" t="s">
        <v>514</v>
      </c>
      <c r="D251" s="1282">
        <v>0</v>
      </c>
      <c r="E251" s="1077" t="str">
        <f t="shared" si="30"/>
        <v xml:space="preserve"> </v>
      </c>
      <c r="F251" s="1044"/>
      <c r="G251" s="1044"/>
      <c r="H251" s="1044"/>
      <c r="I251" s="1044"/>
      <c r="J251" s="1044"/>
      <c r="K251" s="1044"/>
      <c r="L251" s="1044"/>
      <c r="M251" s="1044"/>
      <c r="N251" s="1044"/>
      <c r="O251" s="1044"/>
      <c r="P251" s="1044"/>
      <c r="Q251" s="1044"/>
      <c r="R251" s="1044"/>
      <c r="S251" s="1044"/>
      <c r="T251" s="1044"/>
      <c r="U251" s="1044"/>
      <c r="V251" s="1044"/>
      <c r="W251" s="1044"/>
      <c r="X251" s="1044"/>
      <c r="Y251" s="1044"/>
      <c r="Z251" s="1044"/>
      <c r="AA251" s="1044"/>
      <c r="AB251" s="1044"/>
      <c r="AC251" s="1044"/>
      <c r="AD251" s="1044"/>
      <c r="AE251" s="1044"/>
      <c r="AF251" s="1044"/>
      <c r="AG251" s="1044"/>
      <c r="AH251" s="1044"/>
      <c r="AI251" s="1044"/>
      <c r="AJ251" s="1044"/>
      <c r="AK251" s="1044"/>
      <c r="AL251" s="1044"/>
      <c r="AM251" s="1044"/>
      <c r="AN251" s="1044"/>
      <c r="AO251" s="1044"/>
      <c r="AP251" s="1044"/>
      <c r="AQ251" s="1044"/>
      <c r="AR251" s="1044"/>
      <c r="AS251" s="1236"/>
      <c r="AT251" s="1286" t="str">
        <f t="shared" si="31"/>
        <v xml:space="preserve"> </v>
      </c>
      <c r="AU251" s="1282">
        <f t="shared" si="32"/>
        <v>0</v>
      </c>
      <c r="AV251" s="1065"/>
      <c r="AW251" s="1053"/>
      <c r="AX251" s="1053"/>
    </row>
    <row r="252" spans="1:50" ht="12.75" hidden="1" customHeight="1">
      <c r="A252" s="1059" t="s">
        <v>503</v>
      </c>
      <c r="B252" s="1060" t="str">
        <f t="shared" si="29"/>
        <v xml:space="preserve"> </v>
      </c>
      <c r="C252" s="1077" t="s">
        <v>514</v>
      </c>
      <c r="D252" s="1282">
        <v>0</v>
      </c>
      <c r="E252" s="1077" t="str">
        <f t="shared" si="30"/>
        <v xml:space="preserve"> </v>
      </c>
      <c r="F252" s="1006"/>
      <c r="G252" s="1006"/>
      <c r="H252" s="1006"/>
      <c r="I252" s="1044"/>
      <c r="J252" s="1044"/>
      <c r="K252" s="1044"/>
      <c r="L252" s="1006"/>
      <c r="M252" s="1006"/>
      <c r="N252" s="1006"/>
      <c r="O252" s="1006"/>
      <c r="P252" s="1006"/>
      <c r="Q252" s="1006"/>
      <c r="R252" s="1006"/>
      <c r="S252" s="1006"/>
      <c r="T252" s="1006"/>
      <c r="U252" s="1006"/>
      <c r="V252" s="1006"/>
      <c r="W252" s="1006"/>
      <c r="X252" s="1006"/>
      <c r="Y252" s="1006"/>
      <c r="Z252" s="1006"/>
      <c r="AA252" s="1006"/>
      <c r="AB252" s="1006"/>
      <c r="AC252" s="1006"/>
      <c r="AD252" s="1006"/>
      <c r="AE252" s="1006"/>
      <c r="AF252" s="1006"/>
      <c r="AG252" s="1006"/>
      <c r="AH252" s="1006"/>
      <c r="AI252" s="1006"/>
      <c r="AJ252" s="1006"/>
      <c r="AK252" s="1006"/>
      <c r="AL252" s="1006"/>
      <c r="AM252" s="1006"/>
      <c r="AN252" s="1006"/>
      <c r="AO252" s="1006"/>
      <c r="AP252" s="1006"/>
      <c r="AQ252" s="1006"/>
      <c r="AR252" s="1044"/>
      <c r="AS252" s="1236"/>
      <c r="AT252" s="1286" t="str">
        <f t="shared" si="31"/>
        <v xml:space="preserve"> </v>
      </c>
      <c r="AU252" s="1282">
        <f t="shared" si="32"/>
        <v>0</v>
      </c>
      <c r="AV252" s="1065"/>
      <c r="AW252" s="1053"/>
    </row>
    <row r="253" spans="1:50" ht="10.5" hidden="1" customHeight="1">
      <c r="A253" s="1059" t="s">
        <v>179</v>
      </c>
      <c r="B253" s="1060" t="str">
        <f t="shared" si="29"/>
        <v xml:space="preserve"> </v>
      </c>
      <c r="C253" s="1077" t="s">
        <v>514</v>
      </c>
      <c r="D253" s="1282">
        <v>0</v>
      </c>
      <c r="E253" s="1077" t="str">
        <f t="shared" si="30"/>
        <v xml:space="preserve"> </v>
      </c>
      <c r="F253" s="1006"/>
      <c r="G253" s="1006"/>
      <c r="H253" s="1006"/>
      <c r="I253" s="1044"/>
      <c r="J253" s="1044"/>
      <c r="K253" s="1044"/>
      <c r="L253" s="1006"/>
      <c r="M253" s="1006"/>
      <c r="N253" s="1006"/>
      <c r="O253" s="1006"/>
      <c r="P253" s="1006"/>
      <c r="Q253" s="1006"/>
      <c r="R253" s="1006"/>
      <c r="S253" s="1006"/>
      <c r="T253" s="1006"/>
      <c r="U253" s="1006"/>
      <c r="V253" s="1006"/>
      <c r="W253" s="1006"/>
      <c r="X253" s="1006"/>
      <c r="Y253" s="1006"/>
      <c r="Z253" s="1006"/>
      <c r="AA253" s="1006"/>
      <c r="AB253" s="1006"/>
      <c r="AC253" s="1006"/>
      <c r="AD253" s="1006"/>
      <c r="AE253" s="1006"/>
      <c r="AF253" s="1006"/>
      <c r="AG253" s="1006"/>
      <c r="AH253" s="1006"/>
      <c r="AI253" s="1006"/>
      <c r="AJ253" s="1006"/>
      <c r="AK253" s="1006"/>
      <c r="AL253" s="1006"/>
      <c r="AM253" s="1006"/>
      <c r="AN253" s="1006"/>
      <c r="AO253" s="1006"/>
      <c r="AP253" s="1006"/>
      <c r="AQ253" s="1006"/>
      <c r="AR253" s="1044"/>
      <c r="AS253" s="1236"/>
      <c r="AT253" s="1286" t="str">
        <f t="shared" si="31"/>
        <v xml:space="preserve"> </v>
      </c>
      <c r="AU253" s="1282">
        <f t="shared" si="32"/>
        <v>0</v>
      </c>
      <c r="AV253" s="1065"/>
    </row>
    <row r="254" spans="1:50" ht="12.75" hidden="1" customHeight="1">
      <c r="A254" s="1059" t="s">
        <v>683</v>
      </c>
      <c r="B254" s="1060" t="str">
        <f t="shared" si="29"/>
        <v xml:space="preserve"> </v>
      </c>
      <c r="C254" s="1077" t="s">
        <v>514</v>
      </c>
      <c r="D254" s="1282">
        <v>0</v>
      </c>
      <c r="E254" s="1077" t="str">
        <f t="shared" si="30"/>
        <v xml:space="preserve"> </v>
      </c>
      <c r="F254" s="1006"/>
      <c r="G254" s="1006"/>
      <c r="H254" s="1006"/>
      <c r="I254" s="1044"/>
      <c r="J254" s="1044"/>
      <c r="K254" s="1044"/>
      <c r="L254" s="1006"/>
      <c r="M254" s="1006"/>
      <c r="N254" s="1006"/>
      <c r="O254" s="1006"/>
      <c r="P254" s="1006"/>
      <c r="Q254" s="1006"/>
      <c r="R254" s="1006"/>
      <c r="S254" s="1006"/>
      <c r="T254" s="1006"/>
      <c r="U254" s="1006"/>
      <c r="V254" s="1006"/>
      <c r="W254" s="1006"/>
      <c r="X254" s="1006"/>
      <c r="Y254" s="1006"/>
      <c r="Z254" s="1006"/>
      <c r="AA254" s="1006"/>
      <c r="AB254" s="1006"/>
      <c r="AC254" s="1006"/>
      <c r="AD254" s="1006"/>
      <c r="AE254" s="1006"/>
      <c r="AF254" s="1006"/>
      <c r="AG254" s="1006"/>
      <c r="AH254" s="1006"/>
      <c r="AI254" s="1006"/>
      <c r="AJ254" s="1006"/>
      <c r="AK254" s="1006"/>
      <c r="AL254" s="1006"/>
      <c r="AM254" s="1006"/>
      <c r="AN254" s="1006"/>
      <c r="AO254" s="1006"/>
      <c r="AP254" s="1006"/>
      <c r="AQ254" s="1006"/>
      <c r="AR254" s="1044"/>
      <c r="AS254" s="1309"/>
      <c r="AT254" s="1286" t="str">
        <f t="shared" si="31"/>
        <v xml:space="preserve"> </v>
      </c>
      <c r="AU254" s="1282">
        <f t="shared" si="32"/>
        <v>0</v>
      </c>
      <c r="AV254" s="1065"/>
      <c r="AX254" s="1053"/>
    </row>
    <row r="255" spans="1:50" ht="12.75" hidden="1" customHeight="1">
      <c r="A255" s="1059" t="s">
        <v>562</v>
      </c>
      <c r="B255" s="1060" t="str">
        <f t="shared" si="29"/>
        <v xml:space="preserve"> </v>
      </c>
      <c r="C255" s="1077" t="s">
        <v>514</v>
      </c>
      <c r="D255" s="1282">
        <v>0</v>
      </c>
      <c r="E255" s="1077" t="str">
        <f t="shared" si="30"/>
        <v xml:space="preserve"> </v>
      </c>
      <c r="F255" s="1006"/>
      <c r="G255" s="1006"/>
      <c r="H255" s="1006"/>
      <c r="I255" s="1044"/>
      <c r="J255" s="1044"/>
      <c r="K255" s="1044"/>
      <c r="L255" s="1006"/>
      <c r="M255" s="1006"/>
      <c r="N255" s="1006"/>
      <c r="O255" s="1006"/>
      <c r="P255" s="1006"/>
      <c r="Q255" s="1006"/>
      <c r="R255" s="1006"/>
      <c r="S255" s="1006"/>
      <c r="T255" s="1006"/>
      <c r="U255" s="1006"/>
      <c r="V255" s="1006"/>
      <c r="W255" s="1006"/>
      <c r="X255" s="1006"/>
      <c r="Y255" s="1006"/>
      <c r="Z255" s="1006"/>
      <c r="AA255" s="1006"/>
      <c r="AB255" s="1006"/>
      <c r="AC255" s="1006"/>
      <c r="AD255" s="1006"/>
      <c r="AE255" s="1006"/>
      <c r="AF255" s="1006"/>
      <c r="AG255" s="1006"/>
      <c r="AH255" s="1006"/>
      <c r="AI255" s="1006"/>
      <c r="AJ255" s="1006"/>
      <c r="AK255" s="1006"/>
      <c r="AL255" s="1006"/>
      <c r="AM255" s="1006"/>
      <c r="AN255" s="1006"/>
      <c r="AO255" s="1006"/>
      <c r="AP255" s="1006"/>
      <c r="AQ255" s="1006"/>
      <c r="AR255" s="1044"/>
      <c r="AS255" s="1236"/>
      <c r="AT255" s="1286" t="str">
        <f t="shared" si="31"/>
        <v xml:space="preserve"> </v>
      </c>
      <c r="AU255" s="1282">
        <f t="shared" si="32"/>
        <v>0</v>
      </c>
      <c r="AV255" s="1065"/>
    </row>
    <row r="256" spans="1:50" ht="12.75" hidden="1" customHeight="1">
      <c r="A256" s="1066" t="s">
        <v>1122</v>
      </c>
      <c r="B256" s="1060" t="str">
        <f t="shared" si="29"/>
        <v xml:space="preserve"> </v>
      </c>
      <c r="C256" s="1077" t="s">
        <v>514</v>
      </c>
      <c r="D256" s="1282">
        <v>0</v>
      </c>
      <c r="E256" s="1077" t="str">
        <f t="shared" si="30"/>
        <v xml:space="preserve"> </v>
      </c>
      <c r="F256" s="1044"/>
      <c r="G256" s="1044"/>
      <c r="H256" s="1006"/>
      <c r="I256" s="1044"/>
      <c r="J256" s="1044"/>
      <c r="K256" s="1044"/>
      <c r="L256" s="1044"/>
      <c r="M256" s="1044"/>
      <c r="N256" s="1044"/>
      <c r="O256" s="1044"/>
      <c r="P256" s="1044"/>
      <c r="Q256" s="1006"/>
      <c r="R256" s="1006"/>
      <c r="S256" s="1006"/>
      <c r="T256" s="1006"/>
      <c r="U256" s="1006"/>
      <c r="V256" s="1006"/>
      <c r="W256" s="1006"/>
      <c r="X256" s="1006"/>
      <c r="Y256" s="1006"/>
      <c r="Z256" s="1006"/>
      <c r="AA256" s="1006"/>
      <c r="AB256" s="1006"/>
      <c r="AC256" s="1006"/>
      <c r="AD256" s="1006"/>
      <c r="AE256" s="1006"/>
      <c r="AF256" s="1006"/>
      <c r="AG256" s="1006"/>
      <c r="AH256" s="1006"/>
      <c r="AI256" s="1006"/>
      <c r="AJ256" s="1006"/>
      <c r="AK256" s="1006"/>
      <c r="AL256" s="1006"/>
      <c r="AM256" s="1006"/>
      <c r="AN256" s="1006"/>
      <c r="AO256" s="1006"/>
      <c r="AP256" s="1006"/>
      <c r="AQ256" s="1006"/>
      <c r="AR256" s="1044"/>
      <c r="AS256" s="1309"/>
      <c r="AT256" s="1286" t="str">
        <f t="shared" si="31"/>
        <v xml:space="preserve"> </v>
      </c>
      <c r="AU256" s="1282">
        <f t="shared" si="32"/>
        <v>0</v>
      </c>
      <c r="AV256" s="1065"/>
      <c r="AW256" s="1053"/>
    </row>
    <row r="257" spans="1:50" ht="12.75" hidden="1" customHeight="1">
      <c r="A257" s="1059" t="s">
        <v>1191</v>
      </c>
      <c r="B257" s="1060" t="str">
        <f t="shared" si="29"/>
        <v xml:space="preserve"> </v>
      </c>
      <c r="C257" s="1077" t="s">
        <v>514</v>
      </c>
      <c r="D257" s="1282">
        <v>0</v>
      </c>
      <c r="E257" s="1077" t="str">
        <f t="shared" si="30"/>
        <v xml:space="preserve"> </v>
      </c>
      <c r="F257" s="1006"/>
      <c r="G257" s="1006"/>
      <c r="H257" s="1006"/>
      <c r="I257" s="1044"/>
      <c r="J257" s="1044"/>
      <c r="K257" s="1044"/>
      <c r="L257" s="1006"/>
      <c r="M257" s="1006"/>
      <c r="N257" s="1006"/>
      <c r="O257" s="1006"/>
      <c r="P257" s="1006"/>
      <c r="Q257" s="1006"/>
      <c r="R257" s="1006"/>
      <c r="S257" s="1006"/>
      <c r="T257" s="1006"/>
      <c r="U257" s="1006"/>
      <c r="V257" s="1006"/>
      <c r="W257" s="1006"/>
      <c r="X257" s="1006"/>
      <c r="Y257" s="1006"/>
      <c r="Z257" s="1006"/>
      <c r="AA257" s="1006"/>
      <c r="AB257" s="1006"/>
      <c r="AC257" s="1006"/>
      <c r="AD257" s="1006"/>
      <c r="AE257" s="1006"/>
      <c r="AF257" s="1006"/>
      <c r="AG257" s="1006"/>
      <c r="AH257" s="1006"/>
      <c r="AI257" s="1006"/>
      <c r="AJ257" s="1006"/>
      <c r="AK257" s="1006"/>
      <c r="AL257" s="1006"/>
      <c r="AM257" s="1006"/>
      <c r="AN257" s="1006"/>
      <c r="AO257" s="1006"/>
      <c r="AP257" s="1006"/>
      <c r="AQ257" s="1006"/>
      <c r="AR257" s="1044"/>
      <c r="AS257" s="1236"/>
      <c r="AT257" s="1286" t="str">
        <f t="shared" si="31"/>
        <v xml:space="preserve"> </v>
      </c>
      <c r="AU257" s="1282">
        <f t="shared" si="32"/>
        <v>0</v>
      </c>
      <c r="AV257" s="1065"/>
    </row>
    <row r="258" spans="1:50" ht="12.75" hidden="1" customHeight="1">
      <c r="A258" s="1059" t="s">
        <v>772</v>
      </c>
      <c r="B258" s="1060" t="str">
        <f t="shared" si="29"/>
        <v xml:space="preserve"> </v>
      </c>
      <c r="C258" s="1077" t="s">
        <v>514</v>
      </c>
      <c r="D258" s="1282">
        <v>0</v>
      </c>
      <c r="E258" s="1077" t="str">
        <f t="shared" si="30"/>
        <v xml:space="preserve"> </v>
      </c>
      <c r="F258" s="1006"/>
      <c r="G258" s="1006"/>
      <c r="H258" s="1006"/>
      <c r="I258" s="1044"/>
      <c r="J258" s="1044"/>
      <c r="K258" s="1044"/>
      <c r="L258" s="1006"/>
      <c r="M258" s="1006"/>
      <c r="N258" s="1006"/>
      <c r="O258" s="1006"/>
      <c r="P258" s="1006"/>
      <c r="Q258" s="1006"/>
      <c r="R258" s="1006"/>
      <c r="S258" s="1006"/>
      <c r="T258" s="1006"/>
      <c r="U258" s="1006"/>
      <c r="V258" s="1006"/>
      <c r="W258" s="1006"/>
      <c r="X258" s="1006"/>
      <c r="Y258" s="1006"/>
      <c r="Z258" s="1006"/>
      <c r="AA258" s="1006"/>
      <c r="AB258" s="1006"/>
      <c r="AC258" s="1006"/>
      <c r="AD258" s="1006"/>
      <c r="AE258" s="1006"/>
      <c r="AF258" s="1006"/>
      <c r="AG258" s="1006"/>
      <c r="AH258" s="1006"/>
      <c r="AI258" s="1006"/>
      <c r="AJ258" s="1006"/>
      <c r="AK258" s="1006"/>
      <c r="AL258" s="1006"/>
      <c r="AM258" s="1006"/>
      <c r="AN258" s="1006"/>
      <c r="AO258" s="1006"/>
      <c r="AP258" s="1006"/>
      <c r="AQ258" s="1006"/>
      <c r="AR258" s="1044"/>
      <c r="AS258" s="1236"/>
      <c r="AT258" s="1286" t="str">
        <f t="shared" si="31"/>
        <v xml:space="preserve"> </v>
      </c>
      <c r="AU258" s="1282">
        <f t="shared" si="32"/>
        <v>0</v>
      </c>
      <c r="AV258" s="1065"/>
      <c r="AW258" s="1053"/>
    </row>
    <row r="259" spans="1:50" ht="12.75" hidden="1" customHeight="1">
      <c r="A259" s="1059" t="s">
        <v>685</v>
      </c>
      <c r="B259" s="1060" t="str">
        <f t="shared" si="29"/>
        <v xml:space="preserve"> </v>
      </c>
      <c r="C259" s="1077" t="s">
        <v>514</v>
      </c>
      <c r="D259" s="1282">
        <v>0</v>
      </c>
      <c r="E259" s="1077" t="str">
        <f t="shared" si="30"/>
        <v xml:space="preserve"> </v>
      </c>
      <c r="F259" s="1006"/>
      <c r="G259" s="1006"/>
      <c r="H259" s="1006"/>
      <c r="I259" s="1044"/>
      <c r="J259" s="1044"/>
      <c r="K259" s="1044"/>
      <c r="L259" s="1006"/>
      <c r="M259" s="1006"/>
      <c r="N259" s="1006"/>
      <c r="O259" s="1006"/>
      <c r="P259" s="1006"/>
      <c r="Q259" s="1006"/>
      <c r="R259" s="1006"/>
      <c r="S259" s="1006"/>
      <c r="T259" s="1006"/>
      <c r="U259" s="1006"/>
      <c r="V259" s="1006"/>
      <c r="W259" s="1006"/>
      <c r="X259" s="1006"/>
      <c r="Y259" s="1006"/>
      <c r="Z259" s="1006"/>
      <c r="AA259" s="1006"/>
      <c r="AB259" s="1006"/>
      <c r="AC259" s="1006"/>
      <c r="AD259" s="1006"/>
      <c r="AE259" s="1006"/>
      <c r="AF259" s="1006"/>
      <c r="AG259" s="1006"/>
      <c r="AH259" s="1006"/>
      <c r="AI259" s="1006"/>
      <c r="AJ259" s="1006"/>
      <c r="AK259" s="1006"/>
      <c r="AL259" s="1006"/>
      <c r="AM259" s="1006"/>
      <c r="AN259" s="1006"/>
      <c r="AO259" s="1006"/>
      <c r="AP259" s="1006"/>
      <c r="AQ259" s="1006"/>
      <c r="AR259" s="1044"/>
      <c r="AS259" s="1236"/>
      <c r="AT259" s="1286" t="str">
        <f t="shared" si="31"/>
        <v xml:space="preserve"> </v>
      </c>
      <c r="AU259" s="1282">
        <f t="shared" si="32"/>
        <v>0</v>
      </c>
      <c r="AV259" s="1065"/>
      <c r="AW259" s="1053"/>
    </row>
    <row r="260" spans="1:50" ht="12.75" hidden="1" customHeight="1">
      <c r="A260" s="1066" t="s">
        <v>1123</v>
      </c>
      <c r="B260" s="1060" t="str">
        <f t="shared" si="29"/>
        <v xml:space="preserve"> </v>
      </c>
      <c r="C260" s="1077" t="s">
        <v>514</v>
      </c>
      <c r="D260" s="1282">
        <v>0</v>
      </c>
      <c r="E260" s="1077" t="str">
        <f t="shared" si="30"/>
        <v xml:space="preserve"> </v>
      </c>
      <c r="F260" s="1044"/>
      <c r="G260" s="1044"/>
      <c r="H260" s="1006"/>
      <c r="I260" s="1044"/>
      <c r="J260" s="1044"/>
      <c r="K260" s="1044"/>
      <c r="L260" s="1044"/>
      <c r="M260" s="1044"/>
      <c r="N260" s="1044"/>
      <c r="O260" s="1044"/>
      <c r="P260" s="1044"/>
      <c r="Q260" s="1068"/>
      <c r="R260" s="1068"/>
      <c r="S260" s="1068"/>
      <c r="T260" s="1068"/>
      <c r="U260" s="1068"/>
      <c r="V260" s="1068"/>
      <c r="W260" s="1068"/>
      <c r="X260" s="1068"/>
      <c r="Y260" s="1068"/>
      <c r="Z260" s="1068"/>
      <c r="AA260" s="1068"/>
      <c r="AB260" s="1068"/>
      <c r="AC260" s="1068"/>
      <c r="AD260" s="1068"/>
      <c r="AE260" s="1068"/>
      <c r="AF260" s="1068"/>
      <c r="AG260" s="1068"/>
      <c r="AH260" s="1068"/>
      <c r="AI260" s="1068"/>
      <c r="AJ260" s="1068"/>
      <c r="AK260" s="1068"/>
      <c r="AL260" s="1068"/>
      <c r="AM260" s="1068"/>
      <c r="AN260" s="1068"/>
      <c r="AO260" s="1068"/>
      <c r="AP260" s="1068"/>
      <c r="AQ260" s="1068"/>
      <c r="AR260" s="1019"/>
      <c r="AS260" s="1236"/>
      <c r="AT260" s="1286" t="str">
        <f t="shared" si="31"/>
        <v xml:space="preserve"> </v>
      </c>
      <c r="AU260" s="1282">
        <f t="shared" si="32"/>
        <v>0</v>
      </c>
      <c r="AV260" s="1065"/>
      <c r="AW260" s="1053"/>
    </row>
    <row r="261" spans="1:50" ht="12.75" hidden="1" customHeight="1">
      <c r="A261" s="1066" t="s">
        <v>1090</v>
      </c>
      <c r="B261" s="1060" t="str">
        <f t="shared" si="29"/>
        <v xml:space="preserve"> </v>
      </c>
      <c r="C261" s="1077" t="s">
        <v>514</v>
      </c>
      <c r="D261" s="1282">
        <v>0</v>
      </c>
      <c r="E261" s="1077" t="str">
        <f t="shared" si="30"/>
        <v xml:space="preserve"> </v>
      </c>
      <c r="F261" s="1019"/>
      <c r="G261" s="1019"/>
      <c r="H261" s="1068"/>
      <c r="I261" s="1044"/>
      <c r="J261" s="1044"/>
      <c r="K261" s="1044"/>
      <c r="L261" s="1019"/>
      <c r="M261" s="1019"/>
      <c r="N261" s="1019"/>
      <c r="O261" s="1019"/>
      <c r="P261" s="1019"/>
      <c r="Q261" s="1068"/>
      <c r="R261" s="1068"/>
      <c r="S261" s="1068"/>
      <c r="T261" s="1068"/>
      <c r="U261" s="1068"/>
      <c r="V261" s="1068"/>
      <c r="W261" s="1068"/>
      <c r="X261" s="1068"/>
      <c r="Y261" s="1068"/>
      <c r="Z261" s="1068"/>
      <c r="AA261" s="1068"/>
      <c r="AB261" s="1068"/>
      <c r="AC261" s="1068"/>
      <c r="AD261" s="1068"/>
      <c r="AE261" s="1068"/>
      <c r="AF261" s="1068"/>
      <c r="AG261" s="1068"/>
      <c r="AH261" s="1068"/>
      <c r="AI261" s="1068"/>
      <c r="AJ261" s="1068"/>
      <c r="AK261" s="1068"/>
      <c r="AL261" s="1068"/>
      <c r="AM261" s="1068"/>
      <c r="AN261" s="1068"/>
      <c r="AO261" s="1068"/>
      <c r="AP261" s="1068"/>
      <c r="AQ261" s="1068"/>
      <c r="AR261" s="1019"/>
      <c r="AS261" s="1236"/>
      <c r="AT261" s="1286" t="str">
        <f t="shared" si="31"/>
        <v xml:space="preserve"> </v>
      </c>
      <c r="AU261" s="1282">
        <f t="shared" si="32"/>
        <v>0</v>
      </c>
      <c r="AV261" s="1065"/>
      <c r="AW261" s="1053"/>
    </row>
    <row r="262" spans="1:50" ht="12.75" hidden="1" customHeight="1">
      <c r="A262" s="1066" t="s">
        <v>1091</v>
      </c>
      <c r="B262" s="1060" t="str">
        <f t="shared" si="29"/>
        <v xml:space="preserve"> </v>
      </c>
      <c r="C262" s="1077" t="s">
        <v>514</v>
      </c>
      <c r="D262" s="1282">
        <v>0</v>
      </c>
      <c r="E262" s="1077" t="str">
        <f t="shared" si="30"/>
        <v xml:space="preserve"> </v>
      </c>
      <c r="F262" s="1019"/>
      <c r="G262" s="1019"/>
      <c r="H262" s="1068"/>
      <c r="I262" s="1044"/>
      <c r="J262" s="1044"/>
      <c r="K262" s="1044"/>
      <c r="L262" s="1019"/>
      <c r="M262" s="1019"/>
      <c r="N262" s="1019"/>
      <c r="O262" s="1019"/>
      <c r="P262" s="1019"/>
      <c r="Q262" s="1068"/>
      <c r="R262" s="1068"/>
      <c r="S262" s="1068"/>
      <c r="T262" s="1068"/>
      <c r="U262" s="1068"/>
      <c r="V262" s="1068"/>
      <c r="W262" s="1068"/>
      <c r="X262" s="1068"/>
      <c r="Y262" s="1068"/>
      <c r="Z262" s="1068"/>
      <c r="AA262" s="1068"/>
      <c r="AB262" s="1068"/>
      <c r="AC262" s="1068"/>
      <c r="AD262" s="1068"/>
      <c r="AE262" s="1068"/>
      <c r="AF262" s="1068"/>
      <c r="AG262" s="1068"/>
      <c r="AH262" s="1068"/>
      <c r="AI262" s="1068"/>
      <c r="AJ262" s="1068"/>
      <c r="AK262" s="1068"/>
      <c r="AL262" s="1068"/>
      <c r="AM262" s="1068"/>
      <c r="AN262" s="1068"/>
      <c r="AO262" s="1068"/>
      <c r="AP262" s="1068"/>
      <c r="AQ262" s="1068"/>
      <c r="AR262" s="1019"/>
      <c r="AS262" s="1236"/>
      <c r="AT262" s="1286" t="str">
        <f t="shared" si="31"/>
        <v xml:space="preserve"> </v>
      </c>
      <c r="AU262" s="1282">
        <f t="shared" si="32"/>
        <v>0</v>
      </c>
      <c r="AV262" s="1065"/>
    </row>
    <row r="263" spans="1:50" ht="12.75" hidden="1" customHeight="1">
      <c r="A263" s="1059" t="s">
        <v>1192</v>
      </c>
      <c r="B263" s="1060" t="str">
        <f t="shared" si="29"/>
        <v xml:space="preserve"> </v>
      </c>
      <c r="C263" s="1077" t="s">
        <v>514</v>
      </c>
      <c r="D263" s="1282">
        <v>0</v>
      </c>
      <c r="E263" s="1077" t="str">
        <f t="shared" si="30"/>
        <v xml:space="preserve"> </v>
      </c>
      <c r="F263" s="1006"/>
      <c r="G263" s="1006"/>
      <c r="H263" s="1006"/>
      <c r="I263" s="1044"/>
      <c r="J263" s="1044"/>
      <c r="K263" s="1044"/>
      <c r="L263" s="1006"/>
      <c r="M263" s="1006"/>
      <c r="N263" s="1006"/>
      <c r="O263" s="1006"/>
      <c r="P263" s="1006"/>
      <c r="Q263" s="1006"/>
      <c r="R263" s="1006"/>
      <c r="S263" s="1006"/>
      <c r="T263" s="1006"/>
      <c r="U263" s="1006"/>
      <c r="V263" s="1006"/>
      <c r="W263" s="1006"/>
      <c r="X263" s="1006"/>
      <c r="Y263" s="1006"/>
      <c r="Z263" s="1006"/>
      <c r="AA263" s="1006"/>
      <c r="AB263" s="1006"/>
      <c r="AC263" s="1006"/>
      <c r="AD263" s="1006"/>
      <c r="AE263" s="1006"/>
      <c r="AF263" s="1006"/>
      <c r="AG263" s="1006"/>
      <c r="AH263" s="1006"/>
      <c r="AI263" s="1006"/>
      <c r="AJ263" s="1006"/>
      <c r="AK263" s="1006"/>
      <c r="AL263" s="1006"/>
      <c r="AM263" s="1006"/>
      <c r="AN263" s="1006"/>
      <c r="AO263" s="1006"/>
      <c r="AP263" s="1006"/>
      <c r="AQ263" s="1006"/>
      <c r="AR263" s="1044"/>
      <c r="AS263" s="1236"/>
      <c r="AT263" s="1286" t="str">
        <f t="shared" si="31"/>
        <v xml:space="preserve"> </v>
      </c>
      <c r="AU263" s="1282">
        <f t="shared" si="32"/>
        <v>0</v>
      </c>
      <c r="AV263" s="1065"/>
    </row>
    <row r="264" spans="1:50" ht="12.75" hidden="1" customHeight="1">
      <c r="A264" s="1059" t="s">
        <v>825</v>
      </c>
      <c r="B264" s="1060" t="str">
        <f t="shared" si="29"/>
        <v xml:space="preserve"> </v>
      </c>
      <c r="C264" s="1077" t="s">
        <v>514</v>
      </c>
      <c r="D264" s="1282">
        <v>0</v>
      </c>
      <c r="E264" s="1077" t="str">
        <f t="shared" si="30"/>
        <v xml:space="preserve"> </v>
      </c>
      <c r="F264" s="1044"/>
      <c r="G264" s="1044"/>
      <c r="H264" s="1044"/>
      <c r="I264" s="1044"/>
      <c r="J264" s="1044"/>
      <c r="K264" s="1044"/>
      <c r="L264" s="1044"/>
      <c r="M264" s="1044"/>
      <c r="N264" s="1044"/>
      <c r="O264" s="1044"/>
      <c r="P264" s="1044"/>
      <c r="Q264" s="1044"/>
      <c r="R264" s="1044"/>
      <c r="S264" s="1044"/>
      <c r="T264" s="1044"/>
      <c r="U264" s="1044"/>
      <c r="V264" s="1044"/>
      <c r="W264" s="1044"/>
      <c r="X264" s="1044"/>
      <c r="Y264" s="1044"/>
      <c r="Z264" s="1044"/>
      <c r="AA264" s="1044"/>
      <c r="AB264" s="1044"/>
      <c r="AC264" s="1044"/>
      <c r="AD264" s="1044"/>
      <c r="AE264" s="1044"/>
      <c r="AF264" s="1044"/>
      <c r="AG264" s="1044"/>
      <c r="AH264" s="1044"/>
      <c r="AI264" s="1044"/>
      <c r="AJ264" s="1044"/>
      <c r="AK264" s="1044"/>
      <c r="AL264" s="1044"/>
      <c r="AM264" s="1044"/>
      <c r="AN264" s="1044"/>
      <c r="AO264" s="1044"/>
      <c r="AP264" s="1044"/>
      <c r="AQ264" s="1044"/>
      <c r="AR264" s="1044"/>
      <c r="AS264" s="1236"/>
      <c r="AT264" s="1286" t="str">
        <f t="shared" si="31"/>
        <v xml:space="preserve"> </v>
      </c>
      <c r="AU264" s="1282">
        <f t="shared" si="32"/>
        <v>0</v>
      </c>
      <c r="AV264" s="1065"/>
      <c r="AX264" s="1053"/>
    </row>
    <row r="265" spans="1:50" ht="12.75" hidden="1" customHeight="1">
      <c r="A265" s="1059" t="s">
        <v>486</v>
      </c>
      <c r="B265" s="1060" t="str">
        <f t="shared" ref="B265:B296" si="33">IFERROR(MINUTE(B$5)-MINUTE(C265)," ")</f>
        <v xml:space="preserve"> </v>
      </c>
      <c r="C265" s="1077" t="s">
        <v>514</v>
      </c>
      <c r="D265" s="1282">
        <v>0</v>
      </c>
      <c r="E265" s="1077" t="str">
        <f t="shared" si="30"/>
        <v xml:space="preserve"> </v>
      </c>
      <c r="F265" s="1006"/>
      <c r="G265" s="1006"/>
      <c r="H265" s="1006"/>
      <c r="I265" s="1006"/>
      <c r="J265" s="1044"/>
      <c r="K265" s="1044"/>
      <c r="L265" s="1006"/>
      <c r="M265" s="1006"/>
      <c r="N265" s="1006"/>
      <c r="O265" s="1006"/>
      <c r="P265" s="1006"/>
      <c r="Q265" s="1006"/>
      <c r="R265" s="1006"/>
      <c r="S265" s="1006"/>
      <c r="T265" s="1006"/>
      <c r="U265" s="1006"/>
      <c r="V265" s="1006"/>
      <c r="W265" s="1006"/>
      <c r="X265" s="1006"/>
      <c r="Y265" s="1006"/>
      <c r="Z265" s="1006"/>
      <c r="AA265" s="1006"/>
      <c r="AB265" s="1006"/>
      <c r="AC265" s="1006"/>
      <c r="AD265" s="1006"/>
      <c r="AE265" s="1006"/>
      <c r="AF265" s="1006"/>
      <c r="AG265" s="1006"/>
      <c r="AH265" s="1006"/>
      <c r="AI265" s="1006"/>
      <c r="AJ265" s="1006"/>
      <c r="AK265" s="1006"/>
      <c r="AL265" s="1006"/>
      <c r="AM265" s="1006"/>
      <c r="AN265" s="1006"/>
      <c r="AO265" s="1006"/>
      <c r="AP265" s="1006"/>
      <c r="AQ265" s="1006"/>
      <c r="AR265" s="1044"/>
      <c r="AS265" s="1236"/>
      <c r="AT265" s="1286" t="str">
        <f t="shared" si="31"/>
        <v xml:space="preserve"> </v>
      </c>
      <c r="AU265" s="1282">
        <f t="shared" si="32"/>
        <v>0</v>
      </c>
      <c r="AV265" s="1065"/>
    </row>
    <row r="266" spans="1:50" ht="12.75" hidden="1" customHeight="1">
      <c r="A266" s="1059" t="s">
        <v>1193</v>
      </c>
      <c r="B266" s="1060" t="str">
        <f t="shared" si="33"/>
        <v xml:space="preserve"> </v>
      </c>
      <c r="C266" s="1077" t="s">
        <v>514</v>
      </c>
      <c r="D266" s="1282">
        <v>0</v>
      </c>
      <c r="E266" s="1077" t="str">
        <f t="shared" si="30"/>
        <v xml:space="preserve"> </v>
      </c>
      <c r="F266" s="1006"/>
      <c r="G266" s="1006"/>
      <c r="H266" s="1006"/>
      <c r="I266" s="1006"/>
      <c r="J266" s="1044"/>
      <c r="K266" s="1044"/>
      <c r="L266" s="1006"/>
      <c r="M266" s="1006"/>
      <c r="N266" s="1006"/>
      <c r="O266" s="1006"/>
      <c r="P266" s="1006"/>
      <c r="Q266" s="1006"/>
      <c r="R266" s="1006"/>
      <c r="S266" s="1006"/>
      <c r="T266" s="1006"/>
      <c r="U266" s="1006"/>
      <c r="V266" s="1006"/>
      <c r="W266" s="1006"/>
      <c r="X266" s="1006"/>
      <c r="Y266" s="1006"/>
      <c r="Z266" s="1006"/>
      <c r="AA266" s="1006"/>
      <c r="AB266" s="1006"/>
      <c r="AC266" s="1006"/>
      <c r="AD266" s="1006"/>
      <c r="AE266" s="1006"/>
      <c r="AF266" s="1006"/>
      <c r="AG266" s="1006"/>
      <c r="AH266" s="1006"/>
      <c r="AI266" s="1006"/>
      <c r="AJ266" s="1006"/>
      <c r="AK266" s="1006"/>
      <c r="AL266" s="1006"/>
      <c r="AM266" s="1006"/>
      <c r="AN266" s="1006"/>
      <c r="AO266" s="1006"/>
      <c r="AP266" s="1006"/>
      <c r="AQ266" s="1006"/>
      <c r="AR266" s="1044"/>
      <c r="AS266" s="1236"/>
      <c r="AT266" s="1286" t="str">
        <f t="shared" si="31"/>
        <v xml:space="preserve"> </v>
      </c>
      <c r="AU266" s="1282">
        <f t="shared" si="32"/>
        <v>0</v>
      </c>
      <c r="AV266" s="1065"/>
    </row>
    <row r="267" spans="1:50" ht="12.75" hidden="1" customHeight="1">
      <c r="A267" s="1059" t="s">
        <v>686</v>
      </c>
      <c r="B267" s="1060" t="str">
        <f t="shared" si="33"/>
        <v xml:space="preserve"> </v>
      </c>
      <c r="C267" s="1077" t="s">
        <v>514</v>
      </c>
      <c r="D267" s="1282">
        <v>0</v>
      </c>
      <c r="E267" s="1077" t="str">
        <f t="shared" si="30"/>
        <v xml:space="preserve"> </v>
      </c>
      <c r="F267" s="1006"/>
      <c r="G267" s="1006"/>
      <c r="H267" s="1006"/>
      <c r="I267" s="1006"/>
      <c r="J267" s="1044"/>
      <c r="K267" s="1044"/>
      <c r="L267" s="1006"/>
      <c r="M267" s="1006"/>
      <c r="N267" s="1006"/>
      <c r="O267" s="1006"/>
      <c r="P267" s="1006"/>
      <c r="Q267" s="1006"/>
      <c r="R267" s="1006"/>
      <c r="S267" s="1006"/>
      <c r="T267" s="1006"/>
      <c r="U267" s="1006"/>
      <c r="V267" s="1006"/>
      <c r="W267" s="1006"/>
      <c r="X267" s="1006"/>
      <c r="Y267" s="1006"/>
      <c r="Z267" s="1006"/>
      <c r="AA267" s="1006"/>
      <c r="AB267" s="1006"/>
      <c r="AC267" s="1006"/>
      <c r="AD267" s="1006"/>
      <c r="AE267" s="1006"/>
      <c r="AF267" s="1006"/>
      <c r="AG267" s="1006"/>
      <c r="AH267" s="1006"/>
      <c r="AI267" s="1006"/>
      <c r="AJ267" s="1006"/>
      <c r="AK267" s="1006"/>
      <c r="AL267" s="1006"/>
      <c r="AM267" s="1006"/>
      <c r="AN267" s="1006"/>
      <c r="AO267" s="1006"/>
      <c r="AP267" s="1006"/>
      <c r="AQ267" s="1006"/>
      <c r="AR267" s="1044"/>
      <c r="AS267" s="1236"/>
      <c r="AT267" s="1286" t="str">
        <f t="shared" si="31"/>
        <v xml:space="preserve"> </v>
      </c>
      <c r="AU267" s="1282">
        <f t="shared" si="32"/>
        <v>0</v>
      </c>
      <c r="AV267" s="1065"/>
    </row>
    <row r="268" spans="1:50" ht="12.75" hidden="1" customHeight="1">
      <c r="A268" s="1066" t="s">
        <v>1111</v>
      </c>
      <c r="B268" s="1060" t="str">
        <f t="shared" si="33"/>
        <v xml:space="preserve"> </v>
      </c>
      <c r="C268" s="1077" t="s">
        <v>514</v>
      </c>
      <c r="D268" s="1282">
        <v>0</v>
      </c>
      <c r="E268" s="1077" t="str">
        <f t="shared" si="30"/>
        <v xml:space="preserve"> </v>
      </c>
      <c r="F268" s="1044"/>
      <c r="G268" s="1044"/>
      <c r="H268" s="1006"/>
      <c r="I268" s="1044"/>
      <c r="J268" s="1044"/>
      <c r="K268" s="1044"/>
      <c r="L268" s="1044"/>
      <c r="M268" s="1044"/>
      <c r="N268" s="1044"/>
      <c r="O268" s="1044"/>
      <c r="P268" s="1044"/>
      <c r="Q268" s="1068"/>
      <c r="R268" s="1068"/>
      <c r="S268" s="1068"/>
      <c r="T268" s="1068"/>
      <c r="U268" s="1068"/>
      <c r="V268" s="1068"/>
      <c r="W268" s="1068"/>
      <c r="X268" s="1068"/>
      <c r="Y268" s="1068"/>
      <c r="Z268" s="1068"/>
      <c r="AA268" s="1068"/>
      <c r="AB268" s="1068"/>
      <c r="AC268" s="1068"/>
      <c r="AD268" s="1068"/>
      <c r="AE268" s="1068"/>
      <c r="AF268" s="1068"/>
      <c r="AG268" s="1068"/>
      <c r="AH268" s="1068"/>
      <c r="AI268" s="1068"/>
      <c r="AJ268" s="1068"/>
      <c r="AK268" s="1068"/>
      <c r="AL268" s="1068"/>
      <c r="AM268" s="1068"/>
      <c r="AN268" s="1068"/>
      <c r="AO268" s="1068"/>
      <c r="AP268" s="1068"/>
      <c r="AQ268" s="1068"/>
      <c r="AR268" s="1019"/>
      <c r="AS268" s="1236"/>
      <c r="AT268" s="1286" t="str">
        <f t="shared" si="31"/>
        <v xml:space="preserve"> </v>
      </c>
      <c r="AU268" s="1282">
        <f t="shared" si="32"/>
        <v>0</v>
      </c>
      <c r="AV268" s="1065"/>
    </row>
    <row r="269" spans="1:50" ht="12.75" hidden="1" customHeight="1">
      <c r="A269" s="1059" t="s">
        <v>487</v>
      </c>
      <c r="B269" s="1060" t="str">
        <f t="shared" si="33"/>
        <v xml:space="preserve"> </v>
      </c>
      <c r="C269" s="1077" t="s">
        <v>514</v>
      </c>
      <c r="D269" s="1282">
        <v>0</v>
      </c>
      <c r="E269" s="1077" t="str">
        <f t="shared" si="30"/>
        <v xml:space="preserve"> </v>
      </c>
      <c r="F269" s="1006"/>
      <c r="G269" s="1006"/>
      <c r="H269" s="1006"/>
      <c r="I269" s="1006"/>
      <c r="J269" s="1044"/>
      <c r="K269" s="1044"/>
      <c r="L269" s="1006"/>
      <c r="M269" s="1006"/>
      <c r="N269" s="1006"/>
      <c r="O269" s="1006"/>
      <c r="P269" s="1006"/>
      <c r="Q269" s="1006"/>
      <c r="R269" s="1006"/>
      <c r="S269" s="1006"/>
      <c r="T269" s="1006"/>
      <c r="U269" s="1006"/>
      <c r="V269" s="1006"/>
      <c r="W269" s="1006"/>
      <c r="X269" s="1006"/>
      <c r="Y269" s="1006"/>
      <c r="Z269" s="1006"/>
      <c r="AA269" s="1006"/>
      <c r="AB269" s="1006"/>
      <c r="AC269" s="1006"/>
      <c r="AD269" s="1006"/>
      <c r="AE269" s="1006"/>
      <c r="AF269" s="1006"/>
      <c r="AG269" s="1006"/>
      <c r="AH269" s="1006"/>
      <c r="AI269" s="1006"/>
      <c r="AJ269" s="1006"/>
      <c r="AK269" s="1006"/>
      <c r="AL269" s="1006"/>
      <c r="AM269" s="1006"/>
      <c r="AN269" s="1006"/>
      <c r="AO269" s="1006"/>
      <c r="AP269" s="1006"/>
      <c r="AQ269" s="1006"/>
      <c r="AR269" s="1044"/>
      <c r="AS269" s="1236"/>
      <c r="AT269" s="1286" t="str">
        <f t="shared" si="31"/>
        <v xml:space="preserve"> </v>
      </c>
      <c r="AU269" s="1282">
        <f t="shared" si="32"/>
        <v>0</v>
      </c>
      <c r="AV269" s="1065"/>
    </row>
    <row r="270" spans="1:50" ht="12.75" hidden="1" customHeight="1">
      <c r="A270" s="1066" t="s">
        <v>775</v>
      </c>
      <c r="B270" s="1060" t="str">
        <f t="shared" si="33"/>
        <v xml:space="preserve"> </v>
      </c>
      <c r="C270" s="1077" t="s">
        <v>514</v>
      </c>
      <c r="D270" s="1282">
        <v>0</v>
      </c>
      <c r="E270" s="1077" t="str">
        <f t="shared" si="30"/>
        <v xml:space="preserve"> </v>
      </c>
      <c r="F270" s="1006"/>
      <c r="G270" s="1006"/>
      <c r="H270" s="1006"/>
      <c r="I270" s="1006"/>
      <c r="J270" s="1044"/>
      <c r="K270" s="1044"/>
      <c r="L270" s="1006"/>
      <c r="M270" s="1006"/>
      <c r="N270" s="1006"/>
      <c r="O270" s="1006"/>
      <c r="P270" s="1006"/>
      <c r="Q270" s="1006"/>
      <c r="R270" s="1006"/>
      <c r="S270" s="1006"/>
      <c r="T270" s="1006"/>
      <c r="U270" s="1006"/>
      <c r="V270" s="1006"/>
      <c r="W270" s="1006"/>
      <c r="X270" s="1006"/>
      <c r="Y270" s="1006"/>
      <c r="Z270" s="1006"/>
      <c r="AA270" s="1006"/>
      <c r="AB270" s="1006"/>
      <c r="AC270" s="1006"/>
      <c r="AD270" s="1006"/>
      <c r="AE270" s="1006"/>
      <c r="AF270" s="1006"/>
      <c r="AG270" s="1006"/>
      <c r="AH270" s="1006"/>
      <c r="AI270" s="1006"/>
      <c r="AJ270" s="1006"/>
      <c r="AK270" s="1006"/>
      <c r="AL270" s="1006"/>
      <c r="AM270" s="1006"/>
      <c r="AN270" s="1006"/>
      <c r="AO270" s="1006"/>
      <c r="AP270" s="1006"/>
      <c r="AQ270" s="1006"/>
      <c r="AR270" s="1044"/>
      <c r="AS270" s="1236"/>
      <c r="AT270" s="1286" t="str">
        <f t="shared" si="31"/>
        <v xml:space="preserve"> </v>
      </c>
      <c r="AU270" s="1282">
        <f t="shared" si="32"/>
        <v>0</v>
      </c>
      <c r="AV270" s="1065"/>
    </row>
    <row r="271" spans="1:50" ht="12" hidden="1" customHeight="1">
      <c r="A271" s="1059" t="s">
        <v>494</v>
      </c>
      <c r="B271" s="1060" t="str">
        <f t="shared" si="33"/>
        <v xml:space="preserve"> </v>
      </c>
      <c r="C271" s="1077" t="s">
        <v>514</v>
      </c>
      <c r="D271" s="1282">
        <v>0</v>
      </c>
      <c r="E271" s="1077" t="str">
        <f t="shared" si="30"/>
        <v xml:space="preserve"> </v>
      </c>
      <c r="F271" s="1006"/>
      <c r="G271" s="1006"/>
      <c r="H271" s="1006"/>
      <c r="I271" s="1006"/>
      <c r="J271" s="1044"/>
      <c r="K271" s="1044"/>
      <c r="L271" s="1006"/>
      <c r="M271" s="1006"/>
      <c r="N271" s="1006"/>
      <c r="O271" s="1006"/>
      <c r="P271" s="1006"/>
      <c r="Q271" s="1006"/>
      <c r="R271" s="1006"/>
      <c r="S271" s="1006"/>
      <c r="T271" s="1006"/>
      <c r="U271" s="1006"/>
      <c r="V271" s="1006"/>
      <c r="W271" s="1006"/>
      <c r="X271" s="1006"/>
      <c r="Y271" s="1006"/>
      <c r="Z271" s="1006"/>
      <c r="AA271" s="1006"/>
      <c r="AB271" s="1006"/>
      <c r="AC271" s="1006"/>
      <c r="AD271" s="1006"/>
      <c r="AE271" s="1006"/>
      <c r="AF271" s="1006"/>
      <c r="AG271" s="1006"/>
      <c r="AH271" s="1006"/>
      <c r="AI271" s="1006"/>
      <c r="AJ271" s="1006"/>
      <c r="AK271" s="1006"/>
      <c r="AL271" s="1006"/>
      <c r="AM271" s="1006"/>
      <c r="AN271" s="1006"/>
      <c r="AO271" s="1006"/>
      <c r="AP271" s="1006"/>
      <c r="AQ271" s="1006"/>
      <c r="AR271" s="1044"/>
      <c r="AS271" s="1236"/>
      <c r="AT271" s="1286" t="str">
        <f t="shared" si="31"/>
        <v xml:space="preserve"> </v>
      </c>
      <c r="AU271" s="1282">
        <f t="shared" si="32"/>
        <v>0</v>
      </c>
      <c r="AV271" s="1065"/>
      <c r="AW271" s="1053"/>
    </row>
    <row r="272" spans="1:50" ht="12.75" hidden="1" customHeight="1">
      <c r="A272" s="1066" t="s">
        <v>1308</v>
      </c>
      <c r="B272" s="1060" t="str">
        <f t="shared" si="33"/>
        <v xml:space="preserve"> </v>
      </c>
      <c r="C272" s="1077" t="s">
        <v>514</v>
      </c>
      <c r="D272" s="1282">
        <v>0</v>
      </c>
      <c r="E272" s="1077" t="str">
        <f t="shared" si="30"/>
        <v xml:space="preserve"> </v>
      </c>
      <c r="F272" s="1044"/>
      <c r="G272" s="1044"/>
      <c r="H272" s="1044"/>
      <c r="I272" s="1044"/>
      <c r="J272" s="1044"/>
      <c r="K272" s="1044"/>
      <c r="L272" s="1044"/>
      <c r="M272" s="1044"/>
      <c r="N272" s="1044"/>
      <c r="O272" s="1044"/>
      <c r="P272" s="1044"/>
      <c r="Q272" s="1044"/>
      <c r="R272" s="1044"/>
      <c r="S272" s="1044"/>
      <c r="T272" s="1044"/>
      <c r="U272" s="1044"/>
      <c r="V272" s="1044"/>
      <c r="W272" s="1044"/>
      <c r="X272" s="1044"/>
      <c r="Y272" s="1044"/>
      <c r="Z272" s="1044"/>
      <c r="AA272" s="1044"/>
      <c r="AB272" s="1044"/>
      <c r="AC272" s="1044"/>
      <c r="AD272" s="1044"/>
      <c r="AE272" s="1044"/>
      <c r="AF272" s="1044"/>
      <c r="AG272" s="1044"/>
      <c r="AH272" s="1044"/>
      <c r="AI272" s="1044"/>
      <c r="AJ272" s="1044"/>
      <c r="AK272" s="1044"/>
      <c r="AL272" s="1044"/>
      <c r="AM272" s="1044"/>
      <c r="AN272" s="1044"/>
      <c r="AO272" s="1044"/>
      <c r="AP272" s="1044"/>
      <c r="AQ272" s="1044"/>
      <c r="AR272" s="1044"/>
      <c r="AS272" s="1236"/>
      <c r="AT272" s="1286" t="str">
        <f t="shared" si="31"/>
        <v xml:space="preserve"> </v>
      </c>
      <c r="AU272" s="1282">
        <f t="shared" si="32"/>
        <v>0</v>
      </c>
      <c r="AV272" s="1065"/>
      <c r="AW272" s="1053"/>
      <c r="AX272" s="1053"/>
    </row>
    <row r="273" spans="1:50" ht="12.75" hidden="1" customHeight="1">
      <c r="A273" s="1059" t="s">
        <v>387</v>
      </c>
      <c r="B273" s="1060" t="str">
        <f t="shared" si="33"/>
        <v xml:space="preserve"> </v>
      </c>
      <c r="C273" s="1077" t="s">
        <v>514</v>
      </c>
      <c r="D273" s="1282">
        <v>0</v>
      </c>
      <c r="E273" s="1077" t="str">
        <f t="shared" si="30"/>
        <v xml:space="preserve"> </v>
      </c>
      <c r="F273" s="1006"/>
      <c r="G273" s="1006"/>
      <c r="H273" s="1006"/>
      <c r="I273" s="1006"/>
      <c r="J273" s="1044"/>
      <c r="K273" s="1044"/>
      <c r="L273" s="1006"/>
      <c r="M273" s="1006"/>
      <c r="N273" s="1006"/>
      <c r="O273" s="1006"/>
      <c r="P273" s="1006"/>
      <c r="Q273" s="1006"/>
      <c r="R273" s="1006"/>
      <c r="S273" s="1006"/>
      <c r="T273" s="1006"/>
      <c r="U273" s="1006"/>
      <c r="V273" s="1006"/>
      <c r="W273" s="1006"/>
      <c r="X273" s="1006"/>
      <c r="Y273" s="1006"/>
      <c r="Z273" s="1006"/>
      <c r="AA273" s="1006"/>
      <c r="AB273" s="1006"/>
      <c r="AC273" s="1006"/>
      <c r="AD273" s="1006"/>
      <c r="AE273" s="1006"/>
      <c r="AF273" s="1006"/>
      <c r="AG273" s="1006"/>
      <c r="AH273" s="1006"/>
      <c r="AI273" s="1006"/>
      <c r="AJ273" s="1006"/>
      <c r="AK273" s="1006"/>
      <c r="AL273" s="1006"/>
      <c r="AM273" s="1006"/>
      <c r="AN273" s="1006"/>
      <c r="AO273" s="1006"/>
      <c r="AP273" s="1006"/>
      <c r="AQ273" s="1006"/>
      <c r="AR273" s="1044"/>
      <c r="AS273" s="1309"/>
      <c r="AT273" s="1286" t="str">
        <f t="shared" si="31"/>
        <v xml:space="preserve"> </v>
      </c>
      <c r="AU273" s="1282">
        <f t="shared" si="32"/>
        <v>0</v>
      </c>
      <c r="AV273" s="1065"/>
    </row>
    <row r="274" spans="1:50" ht="12.75" hidden="1" customHeight="1">
      <c r="A274" s="1066" t="s">
        <v>1092</v>
      </c>
      <c r="B274" s="1060" t="str">
        <f t="shared" si="33"/>
        <v xml:space="preserve"> </v>
      </c>
      <c r="C274" s="1077" t="s">
        <v>514</v>
      </c>
      <c r="D274" s="1282">
        <v>0</v>
      </c>
      <c r="E274" s="1077" t="str">
        <f t="shared" si="30"/>
        <v xml:space="preserve"> </v>
      </c>
      <c r="F274" s="1019"/>
      <c r="G274" s="1019"/>
      <c r="H274" s="1068"/>
      <c r="I274" s="1019"/>
      <c r="J274" s="1044"/>
      <c r="K274" s="1044"/>
      <c r="L274" s="1019"/>
      <c r="M274" s="1019"/>
      <c r="N274" s="1019"/>
      <c r="O274" s="1019"/>
      <c r="P274" s="1019"/>
      <c r="Q274" s="1068"/>
      <c r="R274" s="1068"/>
      <c r="S274" s="1068"/>
      <c r="T274" s="1068"/>
      <c r="U274" s="1068"/>
      <c r="V274" s="1068"/>
      <c r="W274" s="1068"/>
      <c r="X274" s="1068"/>
      <c r="Y274" s="1068"/>
      <c r="Z274" s="1068"/>
      <c r="AA274" s="1068"/>
      <c r="AB274" s="1068"/>
      <c r="AC274" s="1068"/>
      <c r="AD274" s="1068"/>
      <c r="AE274" s="1068"/>
      <c r="AF274" s="1068"/>
      <c r="AG274" s="1068"/>
      <c r="AH274" s="1068"/>
      <c r="AI274" s="1068"/>
      <c r="AJ274" s="1068"/>
      <c r="AK274" s="1068"/>
      <c r="AL274" s="1068"/>
      <c r="AM274" s="1068"/>
      <c r="AN274" s="1068"/>
      <c r="AO274" s="1068"/>
      <c r="AP274" s="1068"/>
      <c r="AQ274" s="1068"/>
      <c r="AR274" s="1019"/>
      <c r="AS274" s="1236"/>
      <c r="AT274" s="1286" t="str">
        <f t="shared" si="31"/>
        <v xml:space="preserve"> </v>
      </c>
      <c r="AU274" s="1282">
        <f t="shared" si="32"/>
        <v>0</v>
      </c>
      <c r="AV274" s="1065"/>
      <c r="AW274" s="1053"/>
    </row>
    <row r="275" spans="1:50" ht="12.75" hidden="1" customHeight="1">
      <c r="A275" s="1059" t="s">
        <v>141</v>
      </c>
      <c r="B275" s="1060" t="str">
        <f t="shared" si="33"/>
        <v xml:space="preserve"> </v>
      </c>
      <c r="C275" s="1077" t="s">
        <v>514</v>
      </c>
      <c r="D275" s="1282">
        <v>0</v>
      </c>
      <c r="E275" s="1077" t="str">
        <f t="shared" si="30"/>
        <v xml:space="preserve"> </v>
      </c>
      <c r="F275" s="1006"/>
      <c r="G275" s="1006"/>
      <c r="H275" s="1006"/>
      <c r="I275" s="1006"/>
      <c r="J275" s="1044"/>
      <c r="K275" s="1044"/>
      <c r="L275" s="1006"/>
      <c r="M275" s="1006"/>
      <c r="N275" s="1006"/>
      <c r="O275" s="1006"/>
      <c r="P275" s="1006"/>
      <c r="Q275" s="1006"/>
      <c r="R275" s="1006"/>
      <c r="S275" s="1006"/>
      <c r="T275" s="1006"/>
      <c r="U275" s="1006"/>
      <c r="V275" s="1006"/>
      <c r="W275" s="1006"/>
      <c r="X275" s="1006"/>
      <c r="Y275" s="1006"/>
      <c r="Z275" s="1006"/>
      <c r="AA275" s="1006"/>
      <c r="AB275" s="1006"/>
      <c r="AC275" s="1006"/>
      <c r="AD275" s="1006"/>
      <c r="AE275" s="1006"/>
      <c r="AF275" s="1006"/>
      <c r="AG275" s="1006"/>
      <c r="AH275" s="1006"/>
      <c r="AI275" s="1006"/>
      <c r="AJ275" s="1006"/>
      <c r="AK275" s="1006"/>
      <c r="AL275" s="1006"/>
      <c r="AM275" s="1006"/>
      <c r="AN275" s="1006"/>
      <c r="AO275" s="1006"/>
      <c r="AP275" s="1006"/>
      <c r="AQ275" s="1006"/>
      <c r="AR275" s="1044"/>
      <c r="AS275" s="1236"/>
      <c r="AT275" s="1286" t="str">
        <f t="shared" si="31"/>
        <v xml:space="preserve"> </v>
      </c>
      <c r="AU275" s="1282">
        <f t="shared" si="32"/>
        <v>0</v>
      </c>
      <c r="AV275" s="1065"/>
    </row>
    <row r="276" spans="1:50" ht="12.75" hidden="1" customHeight="1">
      <c r="A276" s="1059" t="s">
        <v>1</v>
      </c>
      <c r="B276" s="1060" t="str">
        <f t="shared" si="33"/>
        <v xml:space="preserve"> </v>
      </c>
      <c r="C276" s="1077" t="s">
        <v>514</v>
      </c>
      <c r="D276" s="1282">
        <v>0</v>
      </c>
      <c r="E276" s="1077" t="str">
        <f t="shared" si="30"/>
        <v xml:space="preserve"> </v>
      </c>
      <c r="F276" s="1006"/>
      <c r="G276" s="1006"/>
      <c r="H276" s="1006"/>
      <c r="I276" s="1006"/>
      <c r="J276" s="1044"/>
      <c r="K276" s="1044"/>
      <c r="L276" s="1006"/>
      <c r="M276" s="1006"/>
      <c r="N276" s="1006"/>
      <c r="O276" s="1006"/>
      <c r="P276" s="1006"/>
      <c r="Q276" s="1006"/>
      <c r="R276" s="1006"/>
      <c r="S276" s="1006"/>
      <c r="T276" s="1006"/>
      <c r="U276" s="1006"/>
      <c r="V276" s="1006"/>
      <c r="W276" s="1006"/>
      <c r="X276" s="1006"/>
      <c r="Y276" s="1006"/>
      <c r="Z276" s="1006"/>
      <c r="AA276" s="1006"/>
      <c r="AB276" s="1006"/>
      <c r="AC276" s="1006"/>
      <c r="AD276" s="1006"/>
      <c r="AE276" s="1006"/>
      <c r="AF276" s="1006"/>
      <c r="AG276" s="1006"/>
      <c r="AH276" s="1006"/>
      <c r="AI276" s="1006"/>
      <c r="AJ276" s="1006"/>
      <c r="AK276" s="1006"/>
      <c r="AL276" s="1006"/>
      <c r="AM276" s="1006"/>
      <c r="AN276" s="1006"/>
      <c r="AO276" s="1006"/>
      <c r="AP276" s="1006"/>
      <c r="AQ276" s="1006"/>
      <c r="AR276" s="1044"/>
      <c r="AS276" s="1236"/>
      <c r="AT276" s="1286" t="str">
        <f t="shared" si="31"/>
        <v xml:space="preserve"> </v>
      </c>
      <c r="AU276" s="1282">
        <f t="shared" si="32"/>
        <v>0</v>
      </c>
      <c r="AV276" s="1065"/>
    </row>
    <row r="277" spans="1:50" ht="12.75" hidden="1" customHeight="1">
      <c r="A277" s="1059" t="s">
        <v>28</v>
      </c>
      <c r="B277" s="1060" t="str">
        <f t="shared" si="33"/>
        <v xml:space="preserve"> </v>
      </c>
      <c r="C277" s="1077" t="s">
        <v>514</v>
      </c>
      <c r="D277" s="1282">
        <v>0</v>
      </c>
      <c r="E277" s="1077" t="str">
        <f t="shared" ref="E277:E308" si="34">IFERROR(AVERAGEA(F277:AR277), " ")</f>
        <v xml:space="preserve"> </v>
      </c>
      <c r="F277" s="1006"/>
      <c r="G277" s="1006"/>
      <c r="H277" s="1006"/>
      <c r="I277" s="1006"/>
      <c r="J277" s="1044"/>
      <c r="K277" s="1044"/>
      <c r="L277" s="1006"/>
      <c r="M277" s="1006"/>
      <c r="N277" s="1006"/>
      <c r="O277" s="1006"/>
      <c r="P277" s="1006"/>
      <c r="Q277" s="1006"/>
      <c r="R277" s="1006"/>
      <c r="S277" s="1006"/>
      <c r="T277" s="1006"/>
      <c r="U277" s="1006"/>
      <c r="V277" s="1006"/>
      <c r="W277" s="1006"/>
      <c r="X277" s="1006"/>
      <c r="Y277" s="1006"/>
      <c r="Z277" s="1006"/>
      <c r="AA277" s="1006"/>
      <c r="AB277" s="1006"/>
      <c r="AC277" s="1006"/>
      <c r="AD277" s="1006"/>
      <c r="AE277" s="1006"/>
      <c r="AF277" s="1006"/>
      <c r="AG277" s="1006"/>
      <c r="AH277" s="1006"/>
      <c r="AI277" s="1006"/>
      <c r="AJ277" s="1006"/>
      <c r="AK277" s="1006"/>
      <c r="AL277" s="1006"/>
      <c r="AM277" s="1006"/>
      <c r="AN277" s="1006"/>
      <c r="AO277" s="1006"/>
      <c r="AP277" s="1006"/>
      <c r="AQ277" s="1006"/>
      <c r="AR277" s="1044"/>
      <c r="AS277" s="1236"/>
      <c r="AT277" s="1286" t="str">
        <f t="shared" ref="AT277:AT308" si="35">IF(MIN(F277:AR277)=0," ",MIN(F277:AR277))</f>
        <v xml:space="preserve"> </v>
      </c>
      <c r="AU277" s="1282">
        <f t="shared" ref="AU277:AU308" si="36">COUNTA(F277:AR277)</f>
        <v>0</v>
      </c>
      <c r="AV277" s="1065"/>
    </row>
    <row r="278" spans="1:50" ht="12.75" hidden="1" customHeight="1">
      <c r="A278" s="1059" t="s">
        <v>688</v>
      </c>
      <c r="B278" s="1060" t="str">
        <f t="shared" si="33"/>
        <v xml:space="preserve"> </v>
      </c>
      <c r="C278" s="1077" t="s">
        <v>514</v>
      </c>
      <c r="D278" s="1282">
        <v>0</v>
      </c>
      <c r="E278" s="1077" t="str">
        <f t="shared" si="34"/>
        <v xml:space="preserve"> </v>
      </c>
      <c r="F278" s="1006"/>
      <c r="G278" s="1006"/>
      <c r="H278" s="1006"/>
      <c r="I278" s="1006"/>
      <c r="J278" s="1044"/>
      <c r="K278" s="1044"/>
      <c r="L278" s="1006"/>
      <c r="M278" s="1006"/>
      <c r="N278" s="1006"/>
      <c r="O278" s="1006"/>
      <c r="P278" s="1006"/>
      <c r="Q278" s="1006"/>
      <c r="R278" s="1006"/>
      <c r="S278" s="1006"/>
      <c r="T278" s="1006"/>
      <c r="U278" s="1006"/>
      <c r="V278" s="1006"/>
      <c r="W278" s="1006"/>
      <c r="X278" s="1006"/>
      <c r="Y278" s="1006"/>
      <c r="Z278" s="1006"/>
      <c r="AA278" s="1006"/>
      <c r="AB278" s="1006"/>
      <c r="AC278" s="1006"/>
      <c r="AD278" s="1006"/>
      <c r="AE278" s="1006"/>
      <c r="AF278" s="1006"/>
      <c r="AG278" s="1006"/>
      <c r="AH278" s="1006"/>
      <c r="AI278" s="1006"/>
      <c r="AJ278" s="1006"/>
      <c r="AK278" s="1006"/>
      <c r="AL278" s="1006"/>
      <c r="AM278" s="1006"/>
      <c r="AN278" s="1006"/>
      <c r="AO278" s="1006"/>
      <c r="AP278" s="1006"/>
      <c r="AQ278" s="1006"/>
      <c r="AR278" s="1044"/>
      <c r="AS278" s="1309"/>
      <c r="AT278" s="1286" t="str">
        <f t="shared" si="35"/>
        <v xml:space="preserve"> </v>
      </c>
      <c r="AU278" s="1282">
        <f t="shared" si="36"/>
        <v>0</v>
      </c>
      <c r="AV278" s="1065"/>
      <c r="AX278" s="1053"/>
    </row>
    <row r="279" spans="1:50" ht="12.75" hidden="1" customHeight="1">
      <c r="A279" s="1066" t="s">
        <v>959</v>
      </c>
      <c r="B279" s="1060" t="str">
        <f t="shared" si="33"/>
        <v xml:space="preserve"> </v>
      </c>
      <c r="C279" s="1077" t="s">
        <v>514</v>
      </c>
      <c r="D279" s="1282">
        <v>0</v>
      </c>
      <c r="E279" s="1077" t="str">
        <f t="shared" si="34"/>
        <v xml:space="preserve"> </v>
      </c>
      <c r="F279" s="1019"/>
      <c r="G279" s="1019"/>
      <c r="H279" s="1068"/>
      <c r="I279" s="1044"/>
      <c r="J279" s="1044"/>
      <c r="K279" s="1044"/>
      <c r="L279" s="1044"/>
      <c r="M279" s="1044"/>
      <c r="N279" s="1044"/>
      <c r="O279" s="1044"/>
      <c r="P279" s="1044"/>
      <c r="Q279" s="1006"/>
      <c r="R279" s="1006"/>
      <c r="S279" s="1006"/>
      <c r="T279" s="1006"/>
      <c r="U279" s="1006"/>
      <c r="V279" s="1006"/>
      <c r="W279" s="1006"/>
      <c r="X279" s="1006"/>
      <c r="Y279" s="1006"/>
      <c r="Z279" s="1006"/>
      <c r="AA279" s="1006"/>
      <c r="AB279" s="1006"/>
      <c r="AC279" s="1006"/>
      <c r="AD279" s="1006"/>
      <c r="AE279" s="1006"/>
      <c r="AF279" s="1006"/>
      <c r="AG279" s="1006"/>
      <c r="AH279" s="1006"/>
      <c r="AI279" s="1006"/>
      <c r="AJ279" s="1006"/>
      <c r="AK279" s="1006"/>
      <c r="AL279" s="1006"/>
      <c r="AM279" s="1006"/>
      <c r="AN279" s="1006"/>
      <c r="AO279" s="1006"/>
      <c r="AP279" s="1006"/>
      <c r="AQ279" s="1006"/>
      <c r="AR279" s="1044"/>
      <c r="AS279" s="1236"/>
      <c r="AT279" s="1286" t="str">
        <f t="shared" si="35"/>
        <v xml:space="preserve"> </v>
      </c>
      <c r="AU279" s="1282">
        <f t="shared" si="36"/>
        <v>0</v>
      </c>
      <c r="AV279" s="1065"/>
      <c r="AW279" s="1053"/>
    </row>
    <row r="280" spans="1:50" ht="12.75" hidden="1" customHeight="1">
      <c r="A280" s="1059" t="s">
        <v>556</v>
      </c>
      <c r="B280" s="1060" t="str">
        <f t="shared" si="33"/>
        <v xml:space="preserve"> </v>
      </c>
      <c r="C280" s="1077" t="s">
        <v>514</v>
      </c>
      <c r="D280" s="1282">
        <v>0</v>
      </c>
      <c r="E280" s="1077" t="str">
        <f t="shared" si="34"/>
        <v xml:space="preserve"> </v>
      </c>
      <c r="F280" s="1006"/>
      <c r="G280" s="1006"/>
      <c r="H280" s="1006"/>
      <c r="I280" s="1006"/>
      <c r="J280" s="1044"/>
      <c r="K280" s="1044"/>
      <c r="L280" s="1006"/>
      <c r="M280" s="1006"/>
      <c r="N280" s="1006"/>
      <c r="O280" s="1006"/>
      <c r="P280" s="1006"/>
      <c r="Q280" s="1006"/>
      <c r="R280" s="1006"/>
      <c r="S280" s="1006"/>
      <c r="T280" s="1006"/>
      <c r="U280" s="1006"/>
      <c r="V280" s="1006"/>
      <c r="W280" s="1006"/>
      <c r="X280" s="1006"/>
      <c r="Y280" s="1006"/>
      <c r="Z280" s="1006"/>
      <c r="AA280" s="1006"/>
      <c r="AB280" s="1006"/>
      <c r="AC280" s="1006"/>
      <c r="AD280" s="1006"/>
      <c r="AE280" s="1006"/>
      <c r="AF280" s="1006"/>
      <c r="AG280" s="1006"/>
      <c r="AH280" s="1006"/>
      <c r="AI280" s="1006"/>
      <c r="AJ280" s="1006"/>
      <c r="AK280" s="1006"/>
      <c r="AL280" s="1006"/>
      <c r="AM280" s="1006"/>
      <c r="AN280" s="1006"/>
      <c r="AO280" s="1006"/>
      <c r="AP280" s="1006"/>
      <c r="AQ280" s="1006"/>
      <c r="AR280" s="1044"/>
      <c r="AS280" s="1236"/>
      <c r="AT280" s="1286" t="str">
        <f t="shared" si="35"/>
        <v xml:space="preserve"> </v>
      </c>
      <c r="AU280" s="1282">
        <f t="shared" si="36"/>
        <v>0</v>
      </c>
      <c r="AV280" s="1065"/>
    </row>
    <row r="281" spans="1:50" ht="12.75" hidden="1" customHeight="1">
      <c r="A281" s="1066" t="s">
        <v>1033</v>
      </c>
      <c r="B281" s="1060" t="str">
        <f t="shared" si="33"/>
        <v xml:space="preserve"> </v>
      </c>
      <c r="C281" s="1077" t="s">
        <v>514</v>
      </c>
      <c r="D281" s="1282">
        <v>0</v>
      </c>
      <c r="E281" s="1077" t="str">
        <f t="shared" si="34"/>
        <v xml:space="preserve"> </v>
      </c>
      <c r="F281" s="1286"/>
      <c r="G281" s="1286"/>
      <c r="H281" s="1068"/>
      <c r="I281" s="1019"/>
      <c r="J281" s="1044"/>
      <c r="K281" s="1044"/>
      <c r="L281" s="1019"/>
      <c r="M281" s="1019"/>
      <c r="N281" s="1019"/>
      <c r="O281" s="1019"/>
      <c r="P281" s="1019"/>
      <c r="Q281" s="1068"/>
      <c r="R281" s="1068"/>
      <c r="S281" s="1068"/>
      <c r="T281" s="1068"/>
      <c r="U281" s="1068"/>
      <c r="V281" s="1068"/>
      <c r="W281" s="1068"/>
      <c r="X281" s="1068"/>
      <c r="Y281" s="1068"/>
      <c r="Z281" s="1068"/>
      <c r="AA281" s="1068"/>
      <c r="AB281" s="1068"/>
      <c r="AC281" s="1068"/>
      <c r="AD281" s="1068"/>
      <c r="AE281" s="1068"/>
      <c r="AF281" s="1068"/>
      <c r="AG281" s="1068"/>
      <c r="AH281" s="1068"/>
      <c r="AI281" s="1068"/>
      <c r="AJ281" s="1068"/>
      <c r="AK281" s="1068"/>
      <c r="AL281" s="1068"/>
      <c r="AM281" s="1068"/>
      <c r="AN281" s="1068"/>
      <c r="AO281" s="1068"/>
      <c r="AP281" s="1068"/>
      <c r="AQ281" s="1068"/>
      <c r="AR281" s="1019"/>
      <c r="AS281" s="1236"/>
      <c r="AT281" s="1286" t="str">
        <f t="shared" si="35"/>
        <v xml:space="preserve"> </v>
      </c>
      <c r="AU281" s="1282">
        <f t="shared" si="36"/>
        <v>0</v>
      </c>
      <c r="AV281" s="1065"/>
    </row>
    <row r="282" spans="1:50" ht="12.75" hidden="1" customHeight="1">
      <c r="A282" s="1066" t="s">
        <v>958</v>
      </c>
      <c r="B282" s="1060" t="str">
        <f t="shared" si="33"/>
        <v xml:space="preserve"> </v>
      </c>
      <c r="C282" s="1077" t="s">
        <v>514</v>
      </c>
      <c r="D282" s="1282">
        <v>0</v>
      </c>
      <c r="E282" s="1077" t="str">
        <f t="shared" si="34"/>
        <v xml:space="preserve"> </v>
      </c>
      <c r="F282" s="1019"/>
      <c r="G282" s="1019"/>
      <c r="H282" s="1068"/>
      <c r="I282" s="1019"/>
      <c r="J282" s="1044"/>
      <c r="K282" s="1044"/>
      <c r="L282" s="1019"/>
      <c r="M282" s="1019"/>
      <c r="N282" s="1019"/>
      <c r="O282" s="1019"/>
      <c r="P282" s="1019"/>
      <c r="Q282" s="1068"/>
      <c r="R282" s="1068"/>
      <c r="S282" s="1068"/>
      <c r="T282" s="1068"/>
      <c r="U282" s="1068"/>
      <c r="V282" s="1068"/>
      <c r="W282" s="1068"/>
      <c r="X282" s="1068"/>
      <c r="Y282" s="1068"/>
      <c r="Z282" s="1068"/>
      <c r="AA282" s="1068"/>
      <c r="AB282" s="1068"/>
      <c r="AC282" s="1068"/>
      <c r="AD282" s="1068"/>
      <c r="AE282" s="1068"/>
      <c r="AF282" s="1068"/>
      <c r="AG282" s="1068"/>
      <c r="AH282" s="1068"/>
      <c r="AI282" s="1068"/>
      <c r="AJ282" s="1068"/>
      <c r="AK282" s="1068"/>
      <c r="AL282" s="1068"/>
      <c r="AM282" s="1068"/>
      <c r="AN282" s="1068"/>
      <c r="AO282" s="1068"/>
      <c r="AP282" s="1068"/>
      <c r="AQ282" s="1068"/>
      <c r="AR282" s="1019"/>
      <c r="AS282" s="1236"/>
      <c r="AT282" s="1286" t="str">
        <f t="shared" si="35"/>
        <v xml:space="preserve"> </v>
      </c>
      <c r="AU282" s="1282">
        <f t="shared" si="36"/>
        <v>0</v>
      </c>
      <c r="AV282" s="1065"/>
    </row>
    <row r="283" spans="1:50" ht="12.75" hidden="1" customHeight="1">
      <c r="A283" s="1059" t="s">
        <v>1194</v>
      </c>
      <c r="B283" s="1060" t="str">
        <f t="shared" si="33"/>
        <v xml:space="preserve"> </v>
      </c>
      <c r="C283" s="1077" t="s">
        <v>514</v>
      </c>
      <c r="D283" s="1282">
        <v>0</v>
      </c>
      <c r="E283" s="1077" t="str">
        <f t="shared" si="34"/>
        <v xml:space="preserve"> </v>
      </c>
      <c r="F283" s="1006"/>
      <c r="G283" s="1006"/>
      <c r="H283" s="1006"/>
      <c r="I283" s="1006"/>
      <c r="J283" s="1044"/>
      <c r="K283" s="1044"/>
      <c r="L283" s="1006"/>
      <c r="M283" s="1006"/>
      <c r="N283" s="1006"/>
      <c r="O283" s="1006"/>
      <c r="P283" s="1006"/>
      <c r="Q283" s="1006"/>
      <c r="R283" s="1006"/>
      <c r="S283" s="1006"/>
      <c r="T283" s="1006"/>
      <c r="U283" s="1006"/>
      <c r="V283" s="1006"/>
      <c r="W283" s="1006"/>
      <c r="X283" s="1006"/>
      <c r="Y283" s="1006"/>
      <c r="Z283" s="1006"/>
      <c r="AA283" s="1006"/>
      <c r="AB283" s="1006"/>
      <c r="AC283" s="1006"/>
      <c r="AD283" s="1006"/>
      <c r="AE283" s="1006"/>
      <c r="AF283" s="1006"/>
      <c r="AG283" s="1006"/>
      <c r="AH283" s="1006"/>
      <c r="AI283" s="1006"/>
      <c r="AJ283" s="1006"/>
      <c r="AK283" s="1006"/>
      <c r="AL283" s="1006"/>
      <c r="AM283" s="1006"/>
      <c r="AN283" s="1006"/>
      <c r="AO283" s="1006"/>
      <c r="AP283" s="1006"/>
      <c r="AQ283" s="1006"/>
      <c r="AR283" s="1044"/>
      <c r="AS283" s="1236"/>
      <c r="AT283" s="1286" t="str">
        <f t="shared" si="35"/>
        <v xml:space="preserve"> </v>
      </c>
      <c r="AU283" s="1282">
        <f t="shared" si="36"/>
        <v>0</v>
      </c>
      <c r="AV283" s="1065"/>
    </row>
    <row r="284" spans="1:50" ht="12.75" hidden="1" customHeight="1">
      <c r="A284" s="1059" t="s">
        <v>416</v>
      </c>
      <c r="B284" s="1060" t="str">
        <f t="shared" si="33"/>
        <v xml:space="preserve"> </v>
      </c>
      <c r="C284" s="1077" t="s">
        <v>514</v>
      </c>
      <c r="D284" s="1282">
        <v>0</v>
      </c>
      <c r="E284" s="1077" t="str">
        <f t="shared" si="34"/>
        <v xml:space="preserve"> </v>
      </c>
      <c r="F284" s="1006"/>
      <c r="G284" s="1006"/>
      <c r="H284" s="1006"/>
      <c r="I284" s="1006"/>
      <c r="J284" s="1044"/>
      <c r="K284" s="1044"/>
      <c r="L284" s="1006"/>
      <c r="M284" s="1006"/>
      <c r="N284" s="1006"/>
      <c r="O284" s="1006"/>
      <c r="P284" s="1006"/>
      <c r="Q284" s="1006"/>
      <c r="R284" s="1006"/>
      <c r="S284" s="1006"/>
      <c r="T284" s="1006"/>
      <c r="U284" s="1006"/>
      <c r="V284" s="1006"/>
      <c r="W284" s="1006"/>
      <c r="X284" s="1006"/>
      <c r="Y284" s="1006"/>
      <c r="Z284" s="1006"/>
      <c r="AA284" s="1006"/>
      <c r="AB284" s="1006"/>
      <c r="AC284" s="1006"/>
      <c r="AD284" s="1006"/>
      <c r="AE284" s="1006"/>
      <c r="AF284" s="1006"/>
      <c r="AG284" s="1006"/>
      <c r="AH284" s="1006"/>
      <c r="AI284" s="1006"/>
      <c r="AJ284" s="1006"/>
      <c r="AK284" s="1006"/>
      <c r="AL284" s="1006"/>
      <c r="AM284" s="1006"/>
      <c r="AN284" s="1006"/>
      <c r="AO284" s="1006"/>
      <c r="AP284" s="1006"/>
      <c r="AQ284" s="1006"/>
      <c r="AR284" s="1044"/>
      <c r="AS284" s="1236"/>
      <c r="AT284" s="1286" t="str">
        <f t="shared" si="35"/>
        <v xml:space="preserve"> </v>
      </c>
      <c r="AU284" s="1282">
        <f t="shared" si="36"/>
        <v>0</v>
      </c>
      <c r="AV284" s="1065"/>
    </row>
    <row r="285" spans="1:50" ht="12.75" hidden="1" customHeight="1">
      <c r="A285" s="1066" t="s">
        <v>1034</v>
      </c>
      <c r="B285" s="1060" t="str">
        <f t="shared" si="33"/>
        <v xml:space="preserve"> </v>
      </c>
      <c r="C285" s="1077" t="s">
        <v>514</v>
      </c>
      <c r="D285" s="1282">
        <v>0</v>
      </c>
      <c r="E285" s="1077" t="str">
        <f t="shared" si="34"/>
        <v xml:space="preserve"> </v>
      </c>
      <c r="F285" s="1044"/>
      <c r="G285" s="1044"/>
      <c r="H285" s="1044"/>
      <c r="I285" s="1044"/>
      <c r="J285" s="1044"/>
      <c r="K285" s="1044"/>
      <c r="L285" s="1044"/>
      <c r="M285" s="1044"/>
      <c r="N285" s="1044"/>
      <c r="O285" s="1044"/>
      <c r="P285" s="1044"/>
      <c r="Q285" s="1044"/>
      <c r="R285" s="1044"/>
      <c r="S285" s="1044"/>
      <c r="T285" s="1044"/>
      <c r="U285" s="1044"/>
      <c r="V285" s="1044"/>
      <c r="W285" s="1044"/>
      <c r="X285" s="1044"/>
      <c r="Y285" s="1044"/>
      <c r="Z285" s="1044"/>
      <c r="AA285" s="1044"/>
      <c r="AB285" s="1044"/>
      <c r="AC285" s="1044"/>
      <c r="AD285" s="1044"/>
      <c r="AE285" s="1044"/>
      <c r="AF285" s="1044"/>
      <c r="AG285" s="1044"/>
      <c r="AH285" s="1044"/>
      <c r="AI285" s="1044"/>
      <c r="AJ285" s="1044"/>
      <c r="AK285" s="1044"/>
      <c r="AL285" s="1044"/>
      <c r="AM285" s="1044"/>
      <c r="AN285" s="1044"/>
      <c r="AO285" s="1044"/>
      <c r="AP285" s="1044"/>
      <c r="AQ285" s="1044"/>
      <c r="AR285" s="1019"/>
      <c r="AS285" s="1236"/>
      <c r="AT285" s="1286" t="str">
        <f t="shared" si="35"/>
        <v xml:space="preserve"> </v>
      </c>
      <c r="AU285" s="1282">
        <f t="shared" si="36"/>
        <v>0</v>
      </c>
      <c r="AV285" s="1065"/>
      <c r="AX285" s="1053"/>
    </row>
    <row r="286" spans="1:50" ht="12.75" hidden="1" customHeight="1">
      <c r="A286" s="1066" t="s">
        <v>1035</v>
      </c>
      <c r="B286" s="1060">
        <v>8</v>
      </c>
      <c r="C286" s="1077" t="s">
        <v>514</v>
      </c>
      <c r="D286" s="1282">
        <v>0</v>
      </c>
      <c r="E286" s="1077" t="str">
        <f t="shared" si="34"/>
        <v xml:space="preserve"> </v>
      </c>
      <c r="F286" s="1044"/>
      <c r="G286" s="1044"/>
      <c r="H286" s="1044"/>
      <c r="I286" s="1044"/>
      <c r="J286" s="1044"/>
      <c r="K286" s="1044"/>
      <c r="L286" s="1044"/>
      <c r="M286" s="1044"/>
      <c r="N286" s="1044"/>
      <c r="O286" s="1044"/>
      <c r="P286" s="1044"/>
      <c r="Q286" s="1044"/>
      <c r="R286" s="1044"/>
      <c r="S286" s="1044"/>
      <c r="T286" s="1044"/>
      <c r="U286" s="1044"/>
      <c r="V286" s="1044"/>
      <c r="W286" s="1044"/>
      <c r="X286" s="1044"/>
      <c r="Y286" s="1044"/>
      <c r="Z286" s="1044"/>
      <c r="AA286" s="1044"/>
      <c r="AB286" s="1044"/>
      <c r="AC286" s="1044"/>
      <c r="AD286" s="1044"/>
      <c r="AE286" s="1044"/>
      <c r="AF286" s="1044"/>
      <c r="AG286" s="1044"/>
      <c r="AH286" s="1044"/>
      <c r="AI286" s="1044"/>
      <c r="AJ286" s="1044"/>
      <c r="AK286" s="1044"/>
      <c r="AL286" s="1044"/>
      <c r="AM286" s="1044"/>
      <c r="AN286" s="1044"/>
      <c r="AO286" s="1044"/>
      <c r="AP286" s="1044"/>
      <c r="AQ286" s="1044"/>
      <c r="AR286" s="1044"/>
      <c r="AS286" s="1236"/>
      <c r="AT286" s="1286" t="str">
        <f t="shared" si="35"/>
        <v xml:space="preserve"> </v>
      </c>
      <c r="AU286" s="1282">
        <f t="shared" si="36"/>
        <v>0</v>
      </c>
      <c r="AV286" s="1065"/>
      <c r="AX286" s="1053"/>
    </row>
    <row r="287" spans="1:50" ht="12.75" hidden="1" customHeight="1">
      <c r="A287" s="1066" t="s">
        <v>1166</v>
      </c>
      <c r="B287" s="1060" t="str">
        <f t="shared" ref="B287:B307" si="37">IFERROR(MINUTE(B$5)-MINUTE(C287)," ")</f>
        <v xml:space="preserve"> </v>
      </c>
      <c r="C287" s="1077" t="s">
        <v>514</v>
      </c>
      <c r="D287" s="1282">
        <v>0</v>
      </c>
      <c r="E287" s="1077" t="str">
        <f t="shared" si="34"/>
        <v xml:space="preserve"> </v>
      </c>
      <c r="F287" s="1019"/>
      <c r="G287" s="1019"/>
      <c r="H287" s="1006"/>
      <c r="I287" s="1006"/>
      <c r="J287" s="1044"/>
      <c r="K287" s="1044"/>
      <c r="L287" s="1044"/>
      <c r="M287" s="1044"/>
      <c r="N287" s="1044"/>
      <c r="O287" s="1044"/>
      <c r="P287" s="1044"/>
      <c r="Q287" s="1006"/>
      <c r="R287" s="1006"/>
      <c r="S287" s="1006"/>
      <c r="T287" s="1006"/>
      <c r="U287" s="1006"/>
      <c r="V287" s="1006"/>
      <c r="W287" s="1006"/>
      <c r="X287" s="1006"/>
      <c r="Y287" s="1006"/>
      <c r="Z287" s="1006"/>
      <c r="AA287" s="1006"/>
      <c r="AB287" s="1006"/>
      <c r="AC287" s="1006"/>
      <c r="AD287" s="1006"/>
      <c r="AE287" s="1006"/>
      <c r="AF287" s="1006"/>
      <c r="AG287" s="1006"/>
      <c r="AH287" s="1006"/>
      <c r="AI287" s="1006"/>
      <c r="AJ287" s="1006"/>
      <c r="AK287" s="1006"/>
      <c r="AL287" s="1006"/>
      <c r="AM287" s="1006"/>
      <c r="AN287" s="1006"/>
      <c r="AO287" s="1006"/>
      <c r="AP287" s="1006"/>
      <c r="AQ287" s="1006"/>
      <c r="AR287" s="1044"/>
      <c r="AS287" s="1236"/>
      <c r="AT287" s="1286" t="str">
        <f t="shared" si="35"/>
        <v xml:space="preserve"> </v>
      </c>
      <c r="AU287" s="1282">
        <f t="shared" si="36"/>
        <v>0</v>
      </c>
      <c r="AV287" s="1065"/>
    </row>
    <row r="288" spans="1:50" ht="12.75" hidden="1" customHeight="1">
      <c r="A288" s="1066" t="s">
        <v>907</v>
      </c>
      <c r="B288" s="1060" t="str">
        <f t="shared" si="37"/>
        <v xml:space="preserve"> </v>
      </c>
      <c r="C288" s="1077" t="s">
        <v>514</v>
      </c>
      <c r="D288" s="1282">
        <v>0</v>
      </c>
      <c r="E288" s="1077" t="str">
        <f t="shared" si="34"/>
        <v xml:space="preserve"> </v>
      </c>
      <c r="F288" s="1044"/>
      <c r="G288" s="1044"/>
      <c r="H288" s="1006"/>
      <c r="I288" s="1044"/>
      <c r="J288" s="1044"/>
      <c r="K288" s="1044"/>
      <c r="L288" s="1044"/>
      <c r="M288" s="1044"/>
      <c r="N288" s="1044"/>
      <c r="O288" s="1044"/>
      <c r="P288" s="1044"/>
      <c r="Q288" s="1006"/>
      <c r="R288" s="1006"/>
      <c r="S288" s="1006"/>
      <c r="T288" s="1006"/>
      <c r="U288" s="1006"/>
      <c r="V288" s="1006"/>
      <c r="W288" s="1006"/>
      <c r="X288" s="1006"/>
      <c r="Y288" s="1006"/>
      <c r="Z288" s="1006"/>
      <c r="AA288" s="1006"/>
      <c r="AB288" s="1006"/>
      <c r="AC288" s="1006"/>
      <c r="AD288" s="1006"/>
      <c r="AE288" s="1006"/>
      <c r="AF288" s="1006"/>
      <c r="AG288" s="1006"/>
      <c r="AH288" s="1006"/>
      <c r="AI288" s="1006"/>
      <c r="AJ288" s="1006"/>
      <c r="AK288" s="1006"/>
      <c r="AL288" s="1006"/>
      <c r="AM288" s="1006"/>
      <c r="AN288" s="1006"/>
      <c r="AO288" s="1006"/>
      <c r="AP288" s="1006"/>
      <c r="AQ288" s="1006"/>
      <c r="AR288" s="1044"/>
      <c r="AS288" s="1236"/>
      <c r="AT288" s="1286" t="str">
        <f t="shared" si="35"/>
        <v xml:space="preserve"> </v>
      </c>
      <c r="AU288" s="1282">
        <f t="shared" si="36"/>
        <v>0</v>
      </c>
      <c r="AV288" s="1065"/>
    </row>
    <row r="289" spans="1:49" ht="12.75" hidden="1" customHeight="1">
      <c r="A289" s="1059" t="s">
        <v>1195</v>
      </c>
      <c r="B289" s="1060" t="str">
        <f t="shared" si="37"/>
        <v xml:space="preserve"> </v>
      </c>
      <c r="C289" s="1077" t="s">
        <v>514</v>
      </c>
      <c r="D289" s="1282">
        <v>0</v>
      </c>
      <c r="E289" s="1077" t="str">
        <f t="shared" si="34"/>
        <v xml:space="preserve"> </v>
      </c>
      <c r="F289" s="1006"/>
      <c r="G289" s="1006"/>
      <c r="H289" s="1006"/>
      <c r="I289" s="1006"/>
      <c r="J289" s="1044"/>
      <c r="K289" s="1044"/>
      <c r="L289" s="1006"/>
      <c r="M289" s="1006"/>
      <c r="N289" s="1006"/>
      <c r="O289" s="1006"/>
      <c r="P289" s="1006"/>
      <c r="Q289" s="1006"/>
      <c r="R289" s="1006"/>
      <c r="S289" s="1006"/>
      <c r="T289" s="1006"/>
      <c r="U289" s="1006"/>
      <c r="V289" s="1006"/>
      <c r="W289" s="1006"/>
      <c r="X289" s="1006"/>
      <c r="Y289" s="1006"/>
      <c r="Z289" s="1006"/>
      <c r="AA289" s="1006"/>
      <c r="AB289" s="1006"/>
      <c r="AC289" s="1006"/>
      <c r="AD289" s="1006"/>
      <c r="AE289" s="1006"/>
      <c r="AF289" s="1006"/>
      <c r="AG289" s="1006"/>
      <c r="AH289" s="1006"/>
      <c r="AI289" s="1006"/>
      <c r="AJ289" s="1006"/>
      <c r="AK289" s="1006"/>
      <c r="AL289" s="1006"/>
      <c r="AM289" s="1006"/>
      <c r="AN289" s="1006"/>
      <c r="AO289" s="1006"/>
      <c r="AP289" s="1006"/>
      <c r="AQ289" s="1006"/>
      <c r="AR289" s="1044"/>
      <c r="AS289" s="1236"/>
      <c r="AT289" s="1286" t="str">
        <f t="shared" si="35"/>
        <v xml:space="preserve"> </v>
      </c>
      <c r="AU289" s="1282">
        <f t="shared" si="36"/>
        <v>0</v>
      </c>
      <c r="AV289" s="1065"/>
    </row>
    <row r="290" spans="1:49" ht="12.75" hidden="1" customHeight="1">
      <c r="A290" s="1066" t="s">
        <v>904</v>
      </c>
      <c r="B290" s="1060" t="str">
        <f t="shared" si="37"/>
        <v xml:space="preserve"> </v>
      </c>
      <c r="C290" s="1077" t="s">
        <v>514</v>
      </c>
      <c r="D290" s="1282">
        <v>0</v>
      </c>
      <c r="E290" s="1077" t="str">
        <f t="shared" si="34"/>
        <v xml:space="preserve"> </v>
      </c>
      <c r="F290" s="1068"/>
      <c r="G290" s="1068"/>
      <c r="H290" s="1068"/>
      <c r="I290" s="1068"/>
      <c r="J290" s="1044"/>
      <c r="K290" s="1044"/>
      <c r="L290" s="1068"/>
      <c r="M290" s="1068"/>
      <c r="N290" s="1068"/>
      <c r="O290" s="1068"/>
      <c r="P290" s="1068"/>
      <c r="Q290" s="1068"/>
      <c r="R290" s="1068"/>
      <c r="S290" s="1068"/>
      <c r="T290" s="1068"/>
      <c r="U290" s="1068"/>
      <c r="V290" s="1068"/>
      <c r="W290" s="1068"/>
      <c r="X290" s="1068"/>
      <c r="Y290" s="1068"/>
      <c r="Z290" s="1068"/>
      <c r="AA290" s="1068"/>
      <c r="AB290" s="1068"/>
      <c r="AC290" s="1068"/>
      <c r="AD290" s="1068"/>
      <c r="AE290" s="1068"/>
      <c r="AF290" s="1068"/>
      <c r="AG290" s="1068"/>
      <c r="AH290" s="1068"/>
      <c r="AI290" s="1068"/>
      <c r="AJ290" s="1068"/>
      <c r="AK290" s="1068"/>
      <c r="AL290" s="1068"/>
      <c r="AM290" s="1068"/>
      <c r="AN290" s="1068"/>
      <c r="AO290" s="1068"/>
      <c r="AP290" s="1068"/>
      <c r="AQ290" s="1068"/>
      <c r="AR290" s="1019"/>
      <c r="AS290" s="1236"/>
      <c r="AT290" s="1286" t="str">
        <f t="shared" si="35"/>
        <v xml:space="preserve"> </v>
      </c>
      <c r="AU290" s="1282">
        <f t="shared" si="36"/>
        <v>0</v>
      </c>
      <c r="AV290" s="1065"/>
    </row>
    <row r="291" spans="1:49" ht="12.75" hidden="1" customHeight="1">
      <c r="A291" s="1066" t="s">
        <v>776</v>
      </c>
      <c r="B291" s="1060" t="str">
        <f t="shared" si="37"/>
        <v xml:space="preserve"> </v>
      </c>
      <c r="C291" s="1077" t="s">
        <v>514</v>
      </c>
      <c r="D291" s="1282">
        <v>0</v>
      </c>
      <c r="E291" s="1077" t="str">
        <f t="shared" si="34"/>
        <v xml:space="preserve"> </v>
      </c>
      <c r="F291" s="1019"/>
      <c r="G291" s="1019"/>
      <c r="H291" s="1068"/>
      <c r="I291" s="1019"/>
      <c r="J291" s="1044"/>
      <c r="K291" s="1044"/>
      <c r="L291" s="1019"/>
      <c r="M291" s="1019"/>
      <c r="N291" s="1019"/>
      <c r="O291" s="1019"/>
      <c r="P291" s="1019"/>
      <c r="Q291" s="1068"/>
      <c r="R291" s="1068"/>
      <c r="S291" s="1068"/>
      <c r="T291" s="1068"/>
      <c r="U291" s="1068"/>
      <c r="V291" s="1068"/>
      <c r="W291" s="1068"/>
      <c r="X291" s="1068"/>
      <c r="Y291" s="1068"/>
      <c r="Z291" s="1068"/>
      <c r="AA291" s="1068"/>
      <c r="AB291" s="1068"/>
      <c r="AC291" s="1068"/>
      <c r="AD291" s="1068"/>
      <c r="AE291" s="1068"/>
      <c r="AF291" s="1068"/>
      <c r="AG291" s="1068"/>
      <c r="AH291" s="1068"/>
      <c r="AI291" s="1068"/>
      <c r="AJ291" s="1068"/>
      <c r="AK291" s="1068"/>
      <c r="AL291" s="1068"/>
      <c r="AM291" s="1068"/>
      <c r="AN291" s="1068"/>
      <c r="AO291" s="1068"/>
      <c r="AP291" s="1068"/>
      <c r="AQ291" s="1068"/>
      <c r="AR291" s="1019"/>
      <c r="AS291" s="1236"/>
      <c r="AT291" s="1286" t="str">
        <f t="shared" si="35"/>
        <v xml:space="preserve"> </v>
      </c>
      <c r="AU291" s="1282">
        <f t="shared" si="36"/>
        <v>0</v>
      </c>
      <c r="AV291" s="1065"/>
    </row>
    <row r="292" spans="1:49" ht="12.75" hidden="1" customHeight="1">
      <c r="A292" s="1059" t="s">
        <v>689</v>
      </c>
      <c r="B292" s="1060" t="str">
        <f t="shared" si="37"/>
        <v xml:space="preserve"> </v>
      </c>
      <c r="C292" s="1077" t="s">
        <v>514</v>
      </c>
      <c r="D292" s="1282">
        <v>0</v>
      </c>
      <c r="E292" s="1077" t="str">
        <f t="shared" si="34"/>
        <v xml:space="preserve"> </v>
      </c>
      <c r="F292" s="1006"/>
      <c r="G292" s="1006"/>
      <c r="H292" s="1006"/>
      <c r="I292" s="1006"/>
      <c r="J292" s="1044"/>
      <c r="K292" s="1044"/>
      <c r="L292" s="1006"/>
      <c r="M292" s="1006"/>
      <c r="N292" s="1006"/>
      <c r="O292" s="1006"/>
      <c r="P292" s="1006"/>
      <c r="Q292" s="1006"/>
      <c r="R292" s="1006"/>
      <c r="S292" s="1006"/>
      <c r="T292" s="1006"/>
      <c r="U292" s="1006"/>
      <c r="V292" s="1006"/>
      <c r="W292" s="1006"/>
      <c r="X292" s="1006"/>
      <c r="Y292" s="1006"/>
      <c r="Z292" s="1006"/>
      <c r="AA292" s="1006"/>
      <c r="AB292" s="1006"/>
      <c r="AC292" s="1006"/>
      <c r="AD292" s="1006"/>
      <c r="AE292" s="1006"/>
      <c r="AF292" s="1006"/>
      <c r="AG292" s="1006"/>
      <c r="AH292" s="1006"/>
      <c r="AI292" s="1006"/>
      <c r="AJ292" s="1006"/>
      <c r="AK292" s="1006"/>
      <c r="AL292" s="1006"/>
      <c r="AM292" s="1006"/>
      <c r="AN292" s="1006"/>
      <c r="AO292" s="1006"/>
      <c r="AP292" s="1006"/>
      <c r="AQ292" s="1006"/>
      <c r="AR292" s="1044"/>
      <c r="AS292" s="1236"/>
      <c r="AT292" s="1286" t="str">
        <f t="shared" si="35"/>
        <v xml:space="preserve"> </v>
      </c>
      <c r="AU292" s="1282">
        <f t="shared" si="36"/>
        <v>0</v>
      </c>
      <c r="AV292" s="1065"/>
    </row>
    <row r="293" spans="1:49" ht="12.75" hidden="1" customHeight="1">
      <c r="A293" s="1066" t="s">
        <v>777</v>
      </c>
      <c r="B293" s="1060" t="str">
        <f t="shared" si="37"/>
        <v xml:space="preserve"> </v>
      </c>
      <c r="C293" s="1077" t="s">
        <v>514</v>
      </c>
      <c r="D293" s="1282">
        <v>0</v>
      </c>
      <c r="E293" s="1077" t="str">
        <f t="shared" si="34"/>
        <v xml:space="preserve"> </v>
      </c>
      <c r="F293" s="1068"/>
      <c r="G293" s="1068"/>
      <c r="H293" s="1068"/>
      <c r="I293" s="1068"/>
      <c r="J293" s="1044"/>
      <c r="K293" s="1044"/>
      <c r="L293" s="1068"/>
      <c r="M293" s="1068"/>
      <c r="N293" s="1068"/>
      <c r="O293" s="1068"/>
      <c r="P293" s="1068"/>
      <c r="Q293" s="1068"/>
      <c r="R293" s="1068"/>
      <c r="S293" s="1068"/>
      <c r="T293" s="1068"/>
      <c r="U293" s="1068"/>
      <c r="V293" s="1068"/>
      <c r="W293" s="1068"/>
      <c r="X293" s="1068"/>
      <c r="Y293" s="1068"/>
      <c r="Z293" s="1068"/>
      <c r="AA293" s="1068"/>
      <c r="AB293" s="1068"/>
      <c r="AC293" s="1068"/>
      <c r="AD293" s="1068"/>
      <c r="AE293" s="1068"/>
      <c r="AF293" s="1068"/>
      <c r="AG293" s="1068"/>
      <c r="AH293" s="1068"/>
      <c r="AI293" s="1068"/>
      <c r="AJ293" s="1068"/>
      <c r="AK293" s="1068"/>
      <c r="AL293" s="1068"/>
      <c r="AM293" s="1068"/>
      <c r="AN293" s="1068"/>
      <c r="AO293" s="1068"/>
      <c r="AP293" s="1068"/>
      <c r="AQ293" s="1068"/>
      <c r="AR293" s="1019"/>
      <c r="AS293" s="1236"/>
      <c r="AT293" s="1286" t="str">
        <f t="shared" si="35"/>
        <v xml:space="preserve"> </v>
      </c>
      <c r="AU293" s="1282">
        <f t="shared" si="36"/>
        <v>0</v>
      </c>
      <c r="AV293" s="1065"/>
    </row>
    <row r="294" spans="1:49" ht="12.75" hidden="1" customHeight="1">
      <c r="A294" s="1059" t="s">
        <v>299</v>
      </c>
      <c r="B294" s="1060" t="str">
        <f t="shared" si="37"/>
        <v xml:space="preserve"> </v>
      </c>
      <c r="C294" s="1077" t="s">
        <v>514</v>
      </c>
      <c r="D294" s="1282">
        <v>0</v>
      </c>
      <c r="E294" s="1077" t="str">
        <f t="shared" si="34"/>
        <v xml:space="preserve"> </v>
      </c>
      <c r="F294" s="1006"/>
      <c r="G294" s="1006"/>
      <c r="H294" s="1006"/>
      <c r="I294" s="1006"/>
      <c r="J294" s="1044"/>
      <c r="K294" s="1044"/>
      <c r="L294" s="1006"/>
      <c r="M294" s="1006"/>
      <c r="N294" s="1006"/>
      <c r="O294" s="1006"/>
      <c r="P294" s="1006"/>
      <c r="Q294" s="1006"/>
      <c r="R294" s="1006"/>
      <c r="S294" s="1006"/>
      <c r="T294" s="1006"/>
      <c r="U294" s="1006"/>
      <c r="V294" s="1006"/>
      <c r="W294" s="1006"/>
      <c r="X294" s="1006"/>
      <c r="Y294" s="1006"/>
      <c r="Z294" s="1006"/>
      <c r="AA294" s="1006"/>
      <c r="AB294" s="1006"/>
      <c r="AC294" s="1006"/>
      <c r="AD294" s="1006"/>
      <c r="AE294" s="1006"/>
      <c r="AF294" s="1006"/>
      <c r="AG294" s="1006"/>
      <c r="AH294" s="1006"/>
      <c r="AI294" s="1006"/>
      <c r="AJ294" s="1006"/>
      <c r="AK294" s="1006"/>
      <c r="AL294" s="1006"/>
      <c r="AM294" s="1006"/>
      <c r="AN294" s="1006"/>
      <c r="AO294" s="1006"/>
      <c r="AP294" s="1006"/>
      <c r="AQ294" s="1006"/>
      <c r="AR294" s="1044"/>
      <c r="AS294" s="1236"/>
      <c r="AT294" s="1286" t="str">
        <f t="shared" si="35"/>
        <v xml:space="preserve"> </v>
      </c>
      <c r="AU294" s="1282">
        <f t="shared" si="36"/>
        <v>0</v>
      </c>
      <c r="AV294" s="1065"/>
    </row>
    <row r="295" spans="1:49" ht="12.75" hidden="1" customHeight="1">
      <c r="A295" s="1059" t="s">
        <v>70</v>
      </c>
      <c r="B295" s="1060" t="str">
        <f t="shared" si="37"/>
        <v xml:space="preserve"> </v>
      </c>
      <c r="C295" s="1077" t="s">
        <v>514</v>
      </c>
      <c r="D295" s="1282">
        <v>0</v>
      </c>
      <c r="E295" s="1077" t="str">
        <f t="shared" si="34"/>
        <v xml:space="preserve"> </v>
      </c>
      <c r="F295" s="1006"/>
      <c r="G295" s="1006"/>
      <c r="H295" s="1006"/>
      <c r="I295" s="1006"/>
      <c r="J295" s="1044"/>
      <c r="K295" s="1044"/>
      <c r="L295" s="1006"/>
      <c r="M295" s="1006"/>
      <c r="N295" s="1006"/>
      <c r="O295" s="1006"/>
      <c r="P295" s="1006"/>
      <c r="Q295" s="1006"/>
      <c r="R295" s="1006"/>
      <c r="S295" s="1006"/>
      <c r="T295" s="1006"/>
      <c r="U295" s="1006"/>
      <c r="V295" s="1006"/>
      <c r="W295" s="1006"/>
      <c r="X295" s="1006"/>
      <c r="Y295" s="1006"/>
      <c r="Z295" s="1006"/>
      <c r="AA295" s="1006"/>
      <c r="AB295" s="1006"/>
      <c r="AC295" s="1006"/>
      <c r="AD295" s="1006"/>
      <c r="AE295" s="1006"/>
      <c r="AF295" s="1006"/>
      <c r="AG295" s="1006"/>
      <c r="AH295" s="1006"/>
      <c r="AI295" s="1006"/>
      <c r="AJ295" s="1006"/>
      <c r="AK295" s="1006"/>
      <c r="AL295" s="1006"/>
      <c r="AM295" s="1006"/>
      <c r="AN295" s="1006"/>
      <c r="AO295" s="1006"/>
      <c r="AP295" s="1006"/>
      <c r="AQ295" s="1006"/>
      <c r="AR295" s="1044"/>
      <c r="AS295" s="1236"/>
      <c r="AT295" s="1286" t="str">
        <f t="shared" si="35"/>
        <v xml:space="preserve"> </v>
      </c>
      <c r="AU295" s="1282">
        <f t="shared" si="36"/>
        <v>0</v>
      </c>
      <c r="AV295" s="1065"/>
    </row>
    <row r="296" spans="1:49" ht="12.75" hidden="1" customHeight="1">
      <c r="A296" s="1059" t="s">
        <v>313</v>
      </c>
      <c r="B296" s="1060" t="str">
        <f t="shared" si="37"/>
        <v xml:space="preserve"> </v>
      </c>
      <c r="C296" s="1077" t="s">
        <v>514</v>
      </c>
      <c r="D296" s="1282">
        <v>0</v>
      </c>
      <c r="E296" s="1077" t="str">
        <f t="shared" si="34"/>
        <v xml:space="preserve"> </v>
      </c>
      <c r="F296" s="1006"/>
      <c r="G296" s="1006"/>
      <c r="H296" s="1006"/>
      <c r="I296" s="1006"/>
      <c r="J296" s="1044"/>
      <c r="K296" s="1044"/>
      <c r="L296" s="1006"/>
      <c r="M296" s="1006"/>
      <c r="N296" s="1006"/>
      <c r="O296" s="1006"/>
      <c r="P296" s="1006"/>
      <c r="Q296" s="1006"/>
      <c r="R296" s="1006"/>
      <c r="S296" s="1006"/>
      <c r="T296" s="1006"/>
      <c r="U296" s="1006"/>
      <c r="V296" s="1006"/>
      <c r="W296" s="1006"/>
      <c r="X296" s="1006"/>
      <c r="Y296" s="1006"/>
      <c r="Z296" s="1006"/>
      <c r="AA296" s="1006"/>
      <c r="AB296" s="1006"/>
      <c r="AC296" s="1006"/>
      <c r="AD296" s="1006"/>
      <c r="AE296" s="1006"/>
      <c r="AF296" s="1006"/>
      <c r="AG296" s="1006"/>
      <c r="AH296" s="1006"/>
      <c r="AI296" s="1006"/>
      <c r="AJ296" s="1006"/>
      <c r="AK296" s="1006"/>
      <c r="AL296" s="1006"/>
      <c r="AM296" s="1006"/>
      <c r="AN296" s="1006"/>
      <c r="AO296" s="1006"/>
      <c r="AP296" s="1006"/>
      <c r="AQ296" s="1006"/>
      <c r="AR296" s="1044"/>
      <c r="AS296" s="1236"/>
      <c r="AT296" s="1286" t="str">
        <f t="shared" si="35"/>
        <v xml:space="preserve"> </v>
      </c>
      <c r="AU296" s="1282">
        <f t="shared" si="36"/>
        <v>0</v>
      </c>
      <c r="AV296" s="1065"/>
    </row>
    <row r="297" spans="1:49" ht="12.75" hidden="1" customHeight="1">
      <c r="A297" s="1066" t="s">
        <v>1124</v>
      </c>
      <c r="B297" s="1060" t="str">
        <f t="shared" si="37"/>
        <v xml:space="preserve"> </v>
      </c>
      <c r="C297" s="1077" t="s">
        <v>514</v>
      </c>
      <c r="D297" s="1282">
        <v>0</v>
      </c>
      <c r="E297" s="1077" t="str">
        <f t="shared" si="34"/>
        <v xml:space="preserve"> </v>
      </c>
      <c r="F297" s="1044"/>
      <c r="G297" s="1044"/>
      <c r="H297" s="1006"/>
      <c r="I297" s="1044"/>
      <c r="J297" s="1044"/>
      <c r="K297" s="1044"/>
      <c r="L297" s="1044"/>
      <c r="M297" s="1044"/>
      <c r="N297" s="1044"/>
      <c r="O297" s="1044"/>
      <c r="P297" s="1044"/>
      <c r="Q297" s="1068"/>
      <c r="R297" s="1068"/>
      <c r="S297" s="1068"/>
      <c r="T297" s="1068"/>
      <c r="U297" s="1068"/>
      <c r="V297" s="1068"/>
      <c r="W297" s="1068"/>
      <c r="X297" s="1068"/>
      <c r="Y297" s="1068"/>
      <c r="Z297" s="1068"/>
      <c r="AA297" s="1068"/>
      <c r="AB297" s="1068"/>
      <c r="AC297" s="1068"/>
      <c r="AD297" s="1068"/>
      <c r="AE297" s="1068"/>
      <c r="AF297" s="1068"/>
      <c r="AG297" s="1068"/>
      <c r="AH297" s="1068"/>
      <c r="AI297" s="1068"/>
      <c r="AJ297" s="1068"/>
      <c r="AK297" s="1068"/>
      <c r="AL297" s="1068"/>
      <c r="AM297" s="1068"/>
      <c r="AN297" s="1068"/>
      <c r="AO297" s="1068"/>
      <c r="AP297" s="1068"/>
      <c r="AQ297" s="1068"/>
      <c r="AR297" s="1019"/>
      <c r="AS297" s="1236"/>
      <c r="AT297" s="1286" t="str">
        <f t="shared" si="35"/>
        <v xml:space="preserve"> </v>
      </c>
      <c r="AU297" s="1282">
        <f t="shared" si="36"/>
        <v>0</v>
      </c>
      <c r="AV297" s="1065"/>
    </row>
    <row r="298" spans="1:49" ht="12.75" hidden="1" customHeight="1">
      <c r="A298" s="1059" t="s">
        <v>599</v>
      </c>
      <c r="B298" s="1060" t="str">
        <f t="shared" si="37"/>
        <v xml:space="preserve"> </v>
      </c>
      <c r="C298" s="1077" t="s">
        <v>514</v>
      </c>
      <c r="D298" s="1282">
        <v>0</v>
      </c>
      <c r="E298" s="1077" t="str">
        <f t="shared" si="34"/>
        <v xml:space="preserve"> </v>
      </c>
      <c r="F298" s="1006"/>
      <c r="G298" s="1006"/>
      <c r="H298" s="1006"/>
      <c r="I298" s="1006"/>
      <c r="J298" s="1044"/>
      <c r="K298" s="1044"/>
      <c r="L298" s="1006"/>
      <c r="M298" s="1006"/>
      <c r="N298" s="1006"/>
      <c r="O298" s="1006"/>
      <c r="P298" s="1006"/>
      <c r="Q298" s="1006"/>
      <c r="R298" s="1006"/>
      <c r="S298" s="1006"/>
      <c r="T298" s="1006"/>
      <c r="U298" s="1006"/>
      <c r="V298" s="1006"/>
      <c r="W298" s="1006"/>
      <c r="X298" s="1006"/>
      <c r="Y298" s="1006"/>
      <c r="Z298" s="1006"/>
      <c r="AA298" s="1006"/>
      <c r="AB298" s="1006"/>
      <c r="AC298" s="1006"/>
      <c r="AD298" s="1006"/>
      <c r="AE298" s="1006"/>
      <c r="AF298" s="1006"/>
      <c r="AG298" s="1006"/>
      <c r="AH298" s="1006"/>
      <c r="AI298" s="1006"/>
      <c r="AJ298" s="1006"/>
      <c r="AK298" s="1006"/>
      <c r="AL298" s="1006"/>
      <c r="AM298" s="1006"/>
      <c r="AN298" s="1006"/>
      <c r="AO298" s="1006"/>
      <c r="AP298" s="1006"/>
      <c r="AQ298" s="1006"/>
      <c r="AR298" s="1044"/>
      <c r="AS298" s="1236"/>
      <c r="AT298" s="1286" t="str">
        <f t="shared" si="35"/>
        <v xml:space="preserve"> </v>
      </c>
      <c r="AU298" s="1282">
        <f t="shared" si="36"/>
        <v>0</v>
      </c>
      <c r="AV298" s="1065"/>
      <c r="AW298" s="1053"/>
    </row>
    <row r="299" spans="1:49" ht="12.75" hidden="1" customHeight="1">
      <c r="A299" s="1059" t="s">
        <v>334</v>
      </c>
      <c r="B299" s="1060" t="str">
        <f t="shared" si="37"/>
        <v xml:space="preserve"> </v>
      </c>
      <c r="C299" s="1077" t="s">
        <v>514</v>
      </c>
      <c r="D299" s="1282">
        <v>0</v>
      </c>
      <c r="E299" s="1077" t="str">
        <f t="shared" si="34"/>
        <v xml:space="preserve"> </v>
      </c>
      <c r="F299" s="1006"/>
      <c r="G299" s="1006"/>
      <c r="H299" s="1006"/>
      <c r="I299" s="1006"/>
      <c r="J299" s="1044"/>
      <c r="K299" s="1044"/>
      <c r="L299" s="1006"/>
      <c r="M299" s="1006"/>
      <c r="N299" s="1006"/>
      <c r="O299" s="1006"/>
      <c r="P299" s="1006"/>
      <c r="Q299" s="1006"/>
      <c r="R299" s="1006"/>
      <c r="S299" s="1006"/>
      <c r="T299" s="1006"/>
      <c r="U299" s="1006"/>
      <c r="V299" s="1006"/>
      <c r="W299" s="1006"/>
      <c r="X299" s="1006"/>
      <c r="Y299" s="1006"/>
      <c r="Z299" s="1006"/>
      <c r="AA299" s="1006"/>
      <c r="AB299" s="1006"/>
      <c r="AC299" s="1006"/>
      <c r="AD299" s="1006"/>
      <c r="AE299" s="1006"/>
      <c r="AF299" s="1006"/>
      <c r="AG299" s="1006"/>
      <c r="AH299" s="1006"/>
      <c r="AI299" s="1006"/>
      <c r="AJ299" s="1006"/>
      <c r="AK299" s="1006"/>
      <c r="AL299" s="1006"/>
      <c r="AM299" s="1006"/>
      <c r="AN299" s="1006"/>
      <c r="AO299" s="1006"/>
      <c r="AP299" s="1006"/>
      <c r="AQ299" s="1006"/>
      <c r="AR299" s="1044"/>
      <c r="AS299" s="1236"/>
      <c r="AT299" s="1286" t="str">
        <f t="shared" si="35"/>
        <v xml:space="preserve"> </v>
      </c>
      <c r="AU299" s="1282">
        <f t="shared" si="36"/>
        <v>0</v>
      </c>
      <c r="AV299" s="1065"/>
    </row>
    <row r="300" spans="1:49" ht="12.75" hidden="1" customHeight="1">
      <c r="A300" s="1059" t="s">
        <v>509</v>
      </c>
      <c r="B300" s="1060" t="str">
        <f t="shared" si="37"/>
        <v xml:space="preserve"> </v>
      </c>
      <c r="C300" s="1077" t="s">
        <v>514</v>
      </c>
      <c r="D300" s="1282">
        <v>0</v>
      </c>
      <c r="E300" s="1077" t="str">
        <f t="shared" si="34"/>
        <v xml:space="preserve"> </v>
      </c>
      <c r="F300" s="1006"/>
      <c r="G300" s="1006"/>
      <c r="H300" s="1006"/>
      <c r="I300" s="1006"/>
      <c r="J300" s="1044"/>
      <c r="K300" s="1044"/>
      <c r="L300" s="1006"/>
      <c r="M300" s="1006"/>
      <c r="N300" s="1006"/>
      <c r="O300" s="1006"/>
      <c r="P300" s="1006"/>
      <c r="Q300" s="1006"/>
      <c r="R300" s="1006"/>
      <c r="S300" s="1006"/>
      <c r="T300" s="1006"/>
      <c r="U300" s="1006"/>
      <c r="V300" s="1006"/>
      <c r="W300" s="1006"/>
      <c r="X300" s="1006"/>
      <c r="Y300" s="1006"/>
      <c r="Z300" s="1006"/>
      <c r="AA300" s="1006"/>
      <c r="AB300" s="1006"/>
      <c r="AC300" s="1006"/>
      <c r="AD300" s="1006"/>
      <c r="AE300" s="1006"/>
      <c r="AF300" s="1006"/>
      <c r="AG300" s="1006"/>
      <c r="AH300" s="1006"/>
      <c r="AI300" s="1006"/>
      <c r="AJ300" s="1006"/>
      <c r="AK300" s="1006"/>
      <c r="AL300" s="1006"/>
      <c r="AM300" s="1006"/>
      <c r="AN300" s="1006"/>
      <c r="AO300" s="1006"/>
      <c r="AP300" s="1006"/>
      <c r="AQ300" s="1006"/>
      <c r="AR300" s="1044"/>
      <c r="AS300" s="1236"/>
      <c r="AT300" s="1286" t="str">
        <f t="shared" si="35"/>
        <v xml:space="preserve"> </v>
      </c>
      <c r="AU300" s="1282">
        <f t="shared" si="36"/>
        <v>0</v>
      </c>
      <c r="AV300" s="1065"/>
    </row>
    <row r="301" spans="1:49" ht="12.75" hidden="1" customHeight="1">
      <c r="A301" s="1059" t="s">
        <v>956</v>
      </c>
      <c r="B301" s="1060" t="str">
        <f t="shared" si="37"/>
        <v xml:space="preserve"> </v>
      </c>
      <c r="C301" s="1077" t="s">
        <v>514</v>
      </c>
      <c r="D301" s="1282">
        <v>0</v>
      </c>
      <c r="E301" s="1077" t="str">
        <f t="shared" si="34"/>
        <v xml:space="preserve"> </v>
      </c>
      <c r="F301" s="1006"/>
      <c r="G301" s="1006"/>
      <c r="H301" s="1006"/>
      <c r="I301" s="1006"/>
      <c r="J301" s="1044"/>
      <c r="K301" s="1044"/>
      <c r="L301" s="1006"/>
      <c r="M301" s="1006"/>
      <c r="N301" s="1006"/>
      <c r="O301" s="1006"/>
      <c r="P301" s="1006"/>
      <c r="Q301" s="1006"/>
      <c r="R301" s="1006"/>
      <c r="S301" s="1006"/>
      <c r="T301" s="1006"/>
      <c r="U301" s="1006"/>
      <c r="V301" s="1006"/>
      <c r="W301" s="1006"/>
      <c r="X301" s="1006"/>
      <c r="Y301" s="1006"/>
      <c r="Z301" s="1006"/>
      <c r="AA301" s="1006"/>
      <c r="AB301" s="1006"/>
      <c r="AC301" s="1006"/>
      <c r="AD301" s="1006"/>
      <c r="AE301" s="1006"/>
      <c r="AF301" s="1006"/>
      <c r="AG301" s="1006"/>
      <c r="AH301" s="1006"/>
      <c r="AI301" s="1006"/>
      <c r="AJ301" s="1006"/>
      <c r="AK301" s="1006"/>
      <c r="AL301" s="1006"/>
      <c r="AM301" s="1006"/>
      <c r="AN301" s="1006"/>
      <c r="AO301" s="1006"/>
      <c r="AP301" s="1006"/>
      <c r="AQ301" s="1006"/>
      <c r="AR301" s="1044"/>
      <c r="AS301" s="1236"/>
      <c r="AT301" s="1286" t="str">
        <f t="shared" si="35"/>
        <v xml:space="preserve"> </v>
      </c>
      <c r="AU301" s="1282">
        <f t="shared" si="36"/>
        <v>0</v>
      </c>
      <c r="AV301" s="1065"/>
      <c r="AW301" s="1053"/>
    </row>
    <row r="302" spans="1:49" ht="12.75" hidden="1" customHeight="1">
      <c r="A302" s="1059" t="s">
        <v>57</v>
      </c>
      <c r="B302" s="1060" t="str">
        <f t="shared" si="37"/>
        <v xml:space="preserve"> </v>
      </c>
      <c r="C302" s="1077" t="s">
        <v>514</v>
      </c>
      <c r="D302" s="1282">
        <v>0</v>
      </c>
      <c r="E302" s="1077" t="str">
        <f t="shared" si="34"/>
        <v xml:space="preserve"> </v>
      </c>
      <c r="F302" s="1006"/>
      <c r="G302" s="1006"/>
      <c r="H302" s="1006"/>
      <c r="I302" s="1006"/>
      <c r="J302" s="1044"/>
      <c r="K302" s="1044"/>
      <c r="L302" s="1006"/>
      <c r="M302" s="1006"/>
      <c r="N302" s="1006"/>
      <c r="O302" s="1006"/>
      <c r="P302" s="1006"/>
      <c r="Q302" s="1006"/>
      <c r="R302" s="1006"/>
      <c r="S302" s="1006"/>
      <c r="T302" s="1006"/>
      <c r="U302" s="1006"/>
      <c r="V302" s="1006"/>
      <c r="W302" s="1006"/>
      <c r="X302" s="1006"/>
      <c r="Y302" s="1006"/>
      <c r="Z302" s="1006"/>
      <c r="AA302" s="1006"/>
      <c r="AB302" s="1006"/>
      <c r="AC302" s="1006"/>
      <c r="AD302" s="1006"/>
      <c r="AE302" s="1006"/>
      <c r="AF302" s="1006"/>
      <c r="AG302" s="1006"/>
      <c r="AH302" s="1006"/>
      <c r="AI302" s="1006"/>
      <c r="AJ302" s="1006"/>
      <c r="AK302" s="1006"/>
      <c r="AL302" s="1006"/>
      <c r="AM302" s="1006"/>
      <c r="AN302" s="1006"/>
      <c r="AO302" s="1006"/>
      <c r="AP302" s="1006"/>
      <c r="AQ302" s="1006"/>
      <c r="AR302" s="1044"/>
      <c r="AS302" s="1236"/>
      <c r="AT302" s="1286" t="str">
        <f t="shared" si="35"/>
        <v xml:space="preserve"> </v>
      </c>
      <c r="AU302" s="1282">
        <f t="shared" si="36"/>
        <v>0</v>
      </c>
      <c r="AV302" s="1065"/>
      <c r="AW302" s="1053"/>
    </row>
    <row r="303" spans="1:49" ht="12.75" hidden="1" customHeight="1">
      <c r="A303" s="1066" t="s">
        <v>1096</v>
      </c>
      <c r="B303" s="1060" t="str">
        <f t="shared" si="37"/>
        <v xml:space="preserve"> </v>
      </c>
      <c r="C303" s="1077" t="s">
        <v>514</v>
      </c>
      <c r="D303" s="1282">
        <v>0</v>
      </c>
      <c r="E303" s="1077" t="str">
        <f t="shared" si="34"/>
        <v xml:space="preserve"> </v>
      </c>
      <c r="F303" s="1019"/>
      <c r="G303" s="1019"/>
      <c r="H303" s="1068"/>
      <c r="I303" s="1019"/>
      <c r="J303" s="1044"/>
      <c r="K303" s="1044"/>
      <c r="L303" s="1019"/>
      <c r="M303" s="1019"/>
      <c r="N303" s="1019"/>
      <c r="O303" s="1019"/>
      <c r="P303" s="1019"/>
      <c r="Q303" s="1068"/>
      <c r="R303" s="1068"/>
      <c r="S303" s="1068"/>
      <c r="T303" s="1068"/>
      <c r="U303" s="1068"/>
      <c r="V303" s="1068"/>
      <c r="W303" s="1068"/>
      <c r="X303" s="1068"/>
      <c r="Y303" s="1068"/>
      <c r="Z303" s="1068"/>
      <c r="AA303" s="1068"/>
      <c r="AB303" s="1068"/>
      <c r="AC303" s="1068"/>
      <c r="AD303" s="1068"/>
      <c r="AE303" s="1068"/>
      <c r="AF303" s="1068"/>
      <c r="AG303" s="1068"/>
      <c r="AH303" s="1068"/>
      <c r="AI303" s="1068"/>
      <c r="AJ303" s="1068"/>
      <c r="AK303" s="1068"/>
      <c r="AL303" s="1068"/>
      <c r="AM303" s="1068"/>
      <c r="AN303" s="1068"/>
      <c r="AO303" s="1068"/>
      <c r="AP303" s="1068"/>
      <c r="AQ303" s="1068"/>
      <c r="AR303" s="1019"/>
      <c r="AS303" s="1236"/>
      <c r="AT303" s="1286" t="str">
        <f t="shared" si="35"/>
        <v xml:space="preserve"> </v>
      </c>
      <c r="AU303" s="1282">
        <f t="shared" si="36"/>
        <v>0</v>
      </c>
      <c r="AV303" s="1065"/>
      <c r="AW303" s="1053"/>
    </row>
    <row r="304" spans="1:49" ht="12.75" hidden="1" customHeight="1">
      <c r="A304" s="1059" t="s">
        <v>690</v>
      </c>
      <c r="B304" s="1060" t="str">
        <f t="shared" si="37"/>
        <v xml:space="preserve"> </v>
      </c>
      <c r="C304" s="1077" t="s">
        <v>514</v>
      </c>
      <c r="D304" s="1282">
        <v>0</v>
      </c>
      <c r="E304" s="1077" t="str">
        <f t="shared" si="34"/>
        <v xml:space="preserve"> </v>
      </c>
      <c r="F304" s="1006"/>
      <c r="G304" s="1006"/>
      <c r="H304" s="1006"/>
      <c r="I304" s="1006"/>
      <c r="J304" s="1044"/>
      <c r="K304" s="1044"/>
      <c r="L304" s="1006"/>
      <c r="M304" s="1006"/>
      <c r="N304" s="1006"/>
      <c r="O304" s="1006"/>
      <c r="P304" s="1006"/>
      <c r="Q304" s="1006"/>
      <c r="R304" s="1006"/>
      <c r="S304" s="1006"/>
      <c r="T304" s="1006"/>
      <c r="U304" s="1006"/>
      <c r="V304" s="1006"/>
      <c r="W304" s="1006"/>
      <c r="X304" s="1006"/>
      <c r="Y304" s="1006"/>
      <c r="Z304" s="1006"/>
      <c r="AA304" s="1006"/>
      <c r="AB304" s="1006"/>
      <c r="AC304" s="1006"/>
      <c r="AD304" s="1006"/>
      <c r="AE304" s="1006"/>
      <c r="AF304" s="1006"/>
      <c r="AG304" s="1006"/>
      <c r="AH304" s="1006"/>
      <c r="AI304" s="1006"/>
      <c r="AJ304" s="1006"/>
      <c r="AK304" s="1006"/>
      <c r="AL304" s="1006"/>
      <c r="AM304" s="1006"/>
      <c r="AN304" s="1006"/>
      <c r="AO304" s="1006"/>
      <c r="AP304" s="1006"/>
      <c r="AQ304" s="1006"/>
      <c r="AR304" s="1044"/>
      <c r="AS304" s="1236"/>
      <c r="AT304" s="1286" t="str">
        <f t="shared" si="35"/>
        <v xml:space="preserve"> </v>
      </c>
      <c r="AU304" s="1282">
        <f t="shared" si="36"/>
        <v>0</v>
      </c>
      <c r="AV304" s="1065"/>
    </row>
    <row r="305" spans="1:50" ht="12.75" hidden="1" customHeight="1">
      <c r="A305" s="1066" t="s">
        <v>1112</v>
      </c>
      <c r="B305" s="1060" t="str">
        <f t="shared" si="37"/>
        <v xml:space="preserve"> </v>
      </c>
      <c r="C305" s="1077" t="s">
        <v>514</v>
      </c>
      <c r="D305" s="1282">
        <v>0</v>
      </c>
      <c r="E305" s="1077" t="str">
        <f t="shared" si="34"/>
        <v xml:space="preserve"> </v>
      </c>
      <c r="F305" s="1044"/>
      <c r="G305" s="1044"/>
      <c r="H305" s="1006"/>
      <c r="I305" s="1044"/>
      <c r="J305" s="1044"/>
      <c r="K305" s="1044"/>
      <c r="L305" s="1044"/>
      <c r="M305" s="1044"/>
      <c r="N305" s="1044"/>
      <c r="O305" s="1044"/>
      <c r="P305" s="1044"/>
      <c r="Q305" s="1068"/>
      <c r="R305" s="1068"/>
      <c r="S305" s="1068"/>
      <c r="T305" s="1068"/>
      <c r="U305" s="1068"/>
      <c r="V305" s="1068"/>
      <c r="W305" s="1068"/>
      <c r="X305" s="1068"/>
      <c r="Y305" s="1068"/>
      <c r="Z305" s="1068"/>
      <c r="AA305" s="1068"/>
      <c r="AB305" s="1068"/>
      <c r="AC305" s="1068"/>
      <c r="AD305" s="1068"/>
      <c r="AE305" s="1068"/>
      <c r="AF305" s="1068"/>
      <c r="AG305" s="1068"/>
      <c r="AH305" s="1068"/>
      <c r="AI305" s="1068"/>
      <c r="AJ305" s="1068"/>
      <c r="AK305" s="1068"/>
      <c r="AL305" s="1068"/>
      <c r="AM305" s="1068"/>
      <c r="AN305" s="1068"/>
      <c r="AO305" s="1068"/>
      <c r="AP305" s="1068"/>
      <c r="AQ305" s="1068"/>
      <c r="AR305" s="1019"/>
      <c r="AS305" s="1236"/>
      <c r="AT305" s="1286" t="str">
        <f t="shared" si="35"/>
        <v xml:space="preserve"> </v>
      </c>
      <c r="AU305" s="1282">
        <f t="shared" si="36"/>
        <v>0</v>
      </c>
      <c r="AV305" s="1065"/>
    </row>
    <row r="306" spans="1:50" ht="12.75" hidden="1" customHeight="1">
      <c r="A306" s="1059" t="s">
        <v>284</v>
      </c>
      <c r="B306" s="1060" t="str">
        <f t="shared" si="37"/>
        <v xml:space="preserve"> </v>
      </c>
      <c r="C306" s="1077" t="s">
        <v>514</v>
      </c>
      <c r="D306" s="1282">
        <v>0</v>
      </c>
      <c r="E306" s="1077" t="str">
        <f t="shared" si="34"/>
        <v xml:space="preserve"> </v>
      </c>
      <c r="F306" s="1006"/>
      <c r="G306" s="1006"/>
      <c r="H306" s="1006"/>
      <c r="I306" s="1006"/>
      <c r="J306" s="1044"/>
      <c r="K306" s="1044"/>
      <c r="L306" s="1006"/>
      <c r="M306" s="1006"/>
      <c r="N306" s="1006"/>
      <c r="O306" s="1006"/>
      <c r="P306" s="1006"/>
      <c r="Q306" s="1006"/>
      <c r="R306" s="1006"/>
      <c r="S306" s="1006"/>
      <c r="T306" s="1006"/>
      <c r="U306" s="1006"/>
      <c r="V306" s="1006"/>
      <c r="W306" s="1006"/>
      <c r="X306" s="1006"/>
      <c r="Y306" s="1006"/>
      <c r="Z306" s="1006"/>
      <c r="AA306" s="1006"/>
      <c r="AB306" s="1006"/>
      <c r="AC306" s="1006"/>
      <c r="AD306" s="1006"/>
      <c r="AE306" s="1006"/>
      <c r="AF306" s="1006"/>
      <c r="AG306" s="1006"/>
      <c r="AH306" s="1006"/>
      <c r="AI306" s="1006"/>
      <c r="AJ306" s="1006"/>
      <c r="AK306" s="1006"/>
      <c r="AL306" s="1006"/>
      <c r="AM306" s="1006"/>
      <c r="AN306" s="1006"/>
      <c r="AO306" s="1006"/>
      <c r="AP306" s="1006"/>
      <c r="AQ306" s="1006"/>
      <c r="AR306" s="1044"/>
      <c r="AS306" s="1236"/>
      <c r="AT306" s="1286" t="str">
        <f t="shared" si="35"/>
        <v xml:space="preserve"> </v>
      </c>
      <c r="AU306" s="1282">
        <f t="shared" si="36"/>
        <v>0</v>
      </c>
      <c r="AV306" s="1065"/>
      <c r="AW306" s="1053"/>
    </row>
    <row r="307" spans="1:50" ht="12.75" hidden="1" customHeight="1">
      <c r="A307" s="1059" t="s">
        <v>691</v>
      </c>
      <c r="B307" s="1060" t="str">
        <f t="shared" si="37"/>
        <v xml:space="preserve"> </v>
      </c>
      <c r="C307" s="1077" t="s">
        <v>514</v>
      </c>
      <c r="D307" s="1282">
        <v>0</v>
      </c>
      <c r="E307" s="1077" t="str">
        <f t="shared" si="34"/>
        <v xml:space="preserve"> </v>
      </c>
      <c r="F307" s="1044"/>
      <c r="G307" s="1044"/>
      <c r="H307" s="1044"/>
      <c r="I307" s="1044"/>
      <c r="J307" s="1044"/>
      <c r="K307" s="1044"/>
      <c r="L307" s="1044"/>
      <c r="M307" s="1044"/>
      <c r="N307" s="1044"/>
      <c r="O307" s="1044"/>
      <c r="P307" s="1044"/>
      <c r="Q307" s="1044"/>
      <c r="R307" s="1044"/>
      <c r="S307" s="1044"/>
      <c r="T307" s="1044"/>
      <c r="U307" s="1044"/>
      <c r="V307" s="1044"/>
      <c r="W307" s="1044"/>
      <c r="X307" s="1044"/>
      <c r="Y307" s="1044"/>
      <c r="Z307" s="1044"/>
      <c r="AA307" s="1044"/>
      <c r="AB307" s="1044"/>
      <c r="AC307" s="1044"/>
      <c r="AD307" s="1044"/>
      <c r="AE307" s="1044"/>
      <c r="AF307" s="1044"/>
      <c r="AG307" s="1044"/>
      <c r="AH307" s="1044"/>
      <c r="AI307" s="1044"/>
      <c r="AJ307" s="1044"/>
      <c r="AK307" s="1044"/>
      <c r="AL307" s="1044"/>
      <c r="AM307" s="1044"/>
      <c r="AN307" s="1044"/>
      <c r="AO307" s="1044"/>
      <c r="AP307" s="1044"/>
      <c r="AQ307" s="1044"/>
      <c r="AR307" s="1006"/>
      <c r="AS307" s="1236"/>
      <c r="AT307" s="1286" t="str">
        <f t="shared" si="35"/>
        <v xml:space="preserve"> </v>
      </c>
      <c r="AU307" s="1282">
        <f t="shared" si="36"/>
        <v>0</v>
      </c>
      <c r="AV307" s="1065"/>
      <c r="AX307" s="1053"/>
    </row>
    <row r="308" spans="1:50" ht="12.75" hidden="1" customHeight="1">
      <c r="A308" s="1066" t="s">
        <v>778</v>
      </c>
      <c r="B308" s="1060">
        <v>9</v>
      </c>
      <c r="C308" s="1077" t="s">
        <v>514</v>
      </c>
      <c r="D308" s="1282">
        <v>0</v>
      </c>
      <c r="E308" s="1077" t="str">
        <f t="shared" si="34"/>
        <v xml:space="preserve"> </v>
      </c>
      <c r="F308" s="1044"/>
      <c r="G308" s="1044"/>
      <c r="H308" s="1044"/>
      <c r="I308" s="1044"/>
      <c r="J308" s="1044"/>
      <c r="K308" s="1044"/>
      <c r="L308" s="1044"/>
      <c r="M308" s="1044"/>
      <c r="N308" s="1044"/>
      <c r="O308" s="1044"/>
      <c r="P308" s="1044"/>
      <c r="Q308" s="1044"/>
      <c r="R308" s="1044"/>
      <c r="S308" s="1044"/>
      <c r="T308" s="1044"/>
      <c r="U308" s="1044"/>
      <c r="V308" s="1044"/>
      <c r="W308" s="1044"/>
      <c r="X308" s="1044"/>
      <c r="Y308" s="1044"/>
      <c r="Z308" s="1044"/>
      <c r="AA308" s="1044"/>
      <c r="AB308" s="1044"/>
      <c r="AC308" s="1044"/>
      <c r="AD308" s="1044"/>
      <c r="AE308" s="1044"/>
      <c r="AF308" s="1044"/>
      <c r="AG308" s="1044"/>
      <c r="AH308" s="1044"/>
      <c r="AI308" s="1044"/>
      <c r="AJ308" s="1044"/>
      <c r="AK308" s="1044"/>
      <c r="AL308" s="1044"/>
      <c r="AM308" s="1044"/>
      <c r="AN308" s="1044"/>
      <c r="AO308" s="1044"/>
      <c r="AP308" s="1044"/>
      <c r="AQ308" s="1044"/>
      <c r="AR308" s="1044"/>
      <c r="AS308" s="1236"/>
      <c r="AT308" s="1286" t="str">
        <f t="shared" si="35"/>
        <v xml:space="preserve"> </v>
      </c>
      <c r="AU308" s="1282">
        <f t="shared" si="36"/>
        <v>0</v>
      </c>
      <c r="AV308" s="1065"/>
    </row>
    <row r="309" spans="1:50" ht="12.75" hidden="1" customHeight="1">
      <c r="A309" s="1066" t="s">
        <v>1125</v>
      </c>
      <c r="B309" s="1060" t="str">
        <f t="shared" ref="B309:B327" si="38">IFERROR(MINUTE(B$5)-MINUTE(C309)," ")</f>
        <v xml:space="preserve"> </v>
      </c>
      <c r="C309" s="1077" t="s">
        <v>514</v>
      </c>
      <c r="D309" s="1282">
        <v>0</v>
      </c>
      <c r="E309" s="1077" t="str">
        <f t="shared" ref="E309:E340" si="39">IFERROR(AVERAGEA(F309:AR309), " ")</f>
        <v xml:space="preserve"> </v>
      </c>
      <c r="F309" s="1044"/>
      <c r="G309" s="1044"/>
      <c r="H309" s="1006"/>
      <c r="I309" s="1044"/>
      <c r="J309" s="1044"/>
      <c r="K309" s="1044"/>
      <c r="L309" s="1044"/>
      <c r="M309" s="1044"/>
      <c r="N309" s="1044"/>
      <c r="O309" s="1044"/>
      <c r="P309" s="1044"/>
      <c r="Q309" s="1068"/>
      <c r="R309" s="1068"/>
      <c r="S309" s="1068"/>
      <c r="T309" s="1068"/>
      <c r="U309" s="1068"/>
      <c r="V309" s="1068"/>
      <c r="W309" s="1068"/>
      <c r="X309" s="1068"/>
      <c r="Y309" s="1068"/>
      <c r="Z309" s="1068"/>
      <c r="AA309" s="1068"/>
      <c r="AB309" s="1068"/>
      <c r="AC309" s="1068"/>
      <c r="AD309" s="1068"/>
      <c r="AE309" s="1068"/>
      <c r="AF309" s="1068"/>
      <c r="AG309" s="1068"/>
      <c r="AH309" s="1068"/>
      <c r="AI309" s="1068"/>
      <c r="AJ309" s="1068"/>
      <c r="AK309" s="1068"/>
      <c r="AL309" s="1068"/>
      <c r="AM309" s="1068"/>
      <c r="AN309" s="1068"/>
      <c r="AO309" s="1068"/>
      <c r="AP309" s="1068"/>
      <c r="AQ309" s="1068"/>
      <c r="AR309" s="1019"/>
      <c r="AS309" s="1236"/>
      <c r="AT309" s="1286" t="str">
        <f t="shared" ref="AT309:AT327" si="40">IF(MIN(F309:AR309)=0," ",MIN(F309:AR309))</f>
        <v xml:space="preserve"> </v>
      </c>
      <c r="AU309" s="1282">
        <f t="shared" ref="AU309:AU327" si="41">COUNTA(F309:AR309)</f>
        <v>0</v>
      </c>
      <c r="AV309" s="1065"/>
      <c r="AW309" s="1053"/>
    </row>
    <row r="310" spans="1:50" ht="12.75" hidden="1" customHeight="1">
      <c r="A310" s="1059" t="s">
        <v>955</v>
      </c>
      <c r="B310" s="1060" t="str">
        <f t="shared" si="38"/>
        <v xml:space="preserve"> </v>
      </c>
      <c r="C310" s="1077" t="s">
        <v>514</v>
      </c>
      <c r="D310" s="1282">
        <v>0</v>
      </c>
      <c r="E310" s="1077" t="str">
        <f t="shared" si="39"/>
        <v xml:space="preserve"> </v>
      </c>
      <c r="F310" s="1006"/>
      <c r="G310" s="1006"/>
      <c r="H310" s="1006"/>
      <c r="I310" s="1006"/>
      <c r="J310" s="1044"/>
      <c r="K310" s="1044"/>
      <c r="L310" s="1006"/>
      <c r="M310" s="1006"/>
      <c r="N310" s="1006"/>
      <c r="O310" s="1006"/>
      <c r="P310" s="1006"/>
      <c r="Q310" s="1006"/>
      <c r="R310" s="1006"/>
      <c r="S310" s="1006"/>
      <c r="T310" s="1006"/>
      <c r="U310" s="1006"/>
      <c r="V310" s="1006"/>
      <c r="W310" s="1006"/>
      <c r="X310" s="1006"/>
      <c r="Y310" s="1006"/>
      <c r="Z310" s="1006"/>
      <c r="AA310" s="1006"/>
      <c r="AB310" s="1006"/>
      <c r="AC310" s="1006"/>
      <c r="AD310" s="1006"/>
      <c r="AE310" s="1006"/>
      <c r="AF310" s="1006"/>
      <c r="AG310" s="1006"/>
      <c r="AH310" s="1006"/>
      <c r="AI310" s="1006"/>
      <c r="AJ310" s="1006"/>
      <c r="AK310" s="1006"/>
      <c r="AL310" s="1006"/>
      <c r="AM310" s="1006"/>
      <c r="AN310" s="1006"/>
      <c r="AO310" s="1006"/>
      <c r="AP310" s="1006"/>
      <c r="AQ310" s="1006"/>
      <c r="AR310" s="1044"/>
      <c r="AS310" s="1236"/>
      <c r="AT310" s="1286" t="str">
        <f t="shared" si="40"/>
        <v xml:space="preserve"> </v>
      </c>
      <c r="AU310" s="1282">
        <f t="shared" si="41"/>
        <v>0</v>
      </c>
      <c r="AV310" s="1065"/>
    </row>
    <row r="311" spans="1:50" ht="12.75" hidden="1" customHeight="1">
      <c r="A311" s="1059" t="s">
        <v>541</v>
      </c>
      <c r="B311" s="1060" t="str">
        <f t="shared" si="38"/>
        <v xml:space="preserve"> </v>
      </c>
      <c r="C311" s="1077" t="s">
        <v>514</v>
      </c>
      <c r="D311" s="1282">
        <v>0</v>
      </c>
      <c r="E311" s="1077" t="str">
        <f t="shared" si="39"/>
        <v xml:space="preserve"> </v>
      </c>
      <c r="F311" s="1006"/>
      <c r="G311" s="1006"/>
      <c r="H311" s="1006"/>
      <c r="I311" s="1006"/>
      <c r="J311" s="1044"/>
      <c r="K311" s="1044"/>
      <c r="L311" s="1006"/>
      <c r="M311" s="1006"/>
      <c r="N311" s="1006"/>
      <c r="O311" s="1006"/>
      <c r="P311" s="1006"/>
      <c r="Q311" s="1006"/>
      <c r="R311" s="1006"/>
      <c r="S311" s="1006"/>
      <c r="T311" s="1006"/>
      <c r="U311" s="1006"/>
      <c r="V311" s="1006"/>
      <c r="W311" s="1006"/>
      <c r="X311" s="1006"/>
      <c r="Y311" s="1006"/>
      <c r="Z311" s="1006"/>
      <c r="AA311" s="1006"/>
      <c r="AB311" s="1006"/>
      <c r="AC311" s="1006"/>
      <c r="AD311" s="1006"/>
      <c r="AE311" s="1006"/>
      <c r="AF311" s="1006"/>
      <c r="AG311" s="1006"/>
      <c r="AH311" s="1006"/>
      <c r="AI311" s="1006"/>
      <c r="AJ311" s="1006"/>
      <c r="AK311" s="1006"/>
      <c r="AL311" s="1006"/>
      <c r="AM311" s="1006"/>
      <c r="AN311" s="1006"/>
      <c r="AO311" s="1006"/>
      <c r="AP311" s="1006"/>
      <c r="AQ311" s="1006"/>
      <c r="AR311" s="1044"/>
      <c r="AS311" s="1236"/>
      <c r="AT311" s="1286" t="str">
        <f t="shared" si="40"/>
        <v xml:space="preserve"> </v>
      </c>
      <c r="AU311" s="1282">
        <f t="shared" si="41"/>
        <v>0</v>
      </c>
      <c r="AV311" s="1065"/>
      <c r="AX311" s="1053"/>
    </row>
    <row r="312" spans="1:50" ht="12.75" hidden="1" customHeight="1">
      <c r="A312" s="1059" t="s">
        <v>270</v>
      </c>
      <c r="B312" s="1060" t="str">
        <f t="shared" si="38"/>
        <v xml:space="preserve"> </v>
      </c>
      <c r="C312" s="1077" t="s">
        <v>514</v>
      </c>
      <c r="D312" s="1282">
        <v>0</v>
      </c>
      <c r="E312" s="1077" t="str">
        <f t="shared" si="39"/>
        <v xml:space="preserve"> </v>
      </c>
      <c r="F312" s="1006"/>
      <c r="G312" s="1006"/>
      <c r="H312" s="1006"/>
      <c r="I312" s="1006"/>
      <c r="J312" s="1044"/>
      <c r="K312" s="1044"/>
      <c r="L312" s="1006"/>
      <c r="M312" s="1006"/>
      <c r="N312" s="1006"/>
      <c r="O312" s="1006"/>
      <c r="P312" s="1006"/>
      <c r="Q312" s="1006"/>
      <c r="R312" s="1006"/>
      <c r="S312" s="1006"/>
      <c r="T312" s="1006"/>
      <c r="U312" s="1006"/>
      <c r="V312" s="1006"/>
      <c r="W312" s="1006"/>
      <c r="X312" s="1006"/>
      <c r="Y312" s="1006"/>
      <c r="Z312" s="1006"/>
      <c r="AA312" s="1006"/>
      <c r="AB312" s="1006"/>
      <c r="AC312" s="1006"/>
      <c r="AD312" s="1006"/>
      <c r="AE312" s="1006"/>
      <c r="AF312" s="1006"/>
      <c r="AG312" s="1006"/>
      <c r="AH312" s="1006"/>
      <c r="AI312" s="1006"/>
      <c r="AJ312" s="1006"/>
      <c r="AK312" s="1006"/>
      <c r="AL312" s="1006"/>
      <c r="AM312" s="1006"/>
      <c r="AN312" s="1006"/>
      <c r="AO312" s="1006"/>
      <c r="AP312" s="1006"/>
      <c r="AQ312" s="1006"/>
      <c r="AR312" s="1044"/>
      <c r="AS312" s="1236"/>
      <c r="AT312" s="1286" t="str">
        <f t="shared" si="40"/>
        <v xml:space="preserve"> </v>
      </c>
      <c r="AU312" s="1282">
        <f t="shared" si="41"/>
        <v>0</v>
      </c>
      <c r="AV312" s="1065"/>
    </row>
    <row r="313" spans="1:50" ht="12.75" hidden="1" customHeight="1">
      <c r="A313" s="1059" t="s">
        <v>227</v>
      </c>
      <c r="B313" s="1060" t="str">
        <f t="shared" si="38"/>
        <v xml:space="preserve"> </v>
      </c>
      <c r="C313" s="1077" t="s">
        <v>514</v>
      </c>
      <c r="D313" s="1282">
        <v>0</v>
      </c>
      <c r="E313" s="1077" t="str">
        <f t="shared" si="39"/>
        <v xml:space="preserve"> </v>
      </c>
      <c r="F313" s="1006"/>
      <c r="G313" s="1006"/>
      <c r="H313" s="1006"/>
      <c r="I313" s="1006"/>
      <c r="J313" s="1044"/>
      <c r="K313" s="1044"/>
      <c r="L313" s="1006"/>
      <c r="M313" s="1006"/>
      <c r="N313" s="1006"/>
      <c r="O313" s="1006"/>
      <c r="P313" s="1006"/>
      <c r="Q313" s="1006"/>
      <c r="R313" s="1006"/>
      <c r="S313" s="1006"/>
      <c r="T313" s="1006"/>
      <c r="U313" s="1006"/>
      <c r="V313" s="1006"/>
      <c r="W313" s="1006"/>
      <c r="X313" s="1006"/>
      <c r="Y313" s="1006"/>
      <c r="Z313" s="1006"/>
      <c r="AA313" s="1006"/>
      <c r="AB313" s="1006"/>
      <c r="AC313" s="1006"/>
      <c r="AD313" s="1006"/>
      <c r="AE313" s="1006"/>
      <c r="AF313" s="1006"/>
      <c r="AG313" s="1006"/>
      <c r="AH313" s="1006"/>
      <c r="AI313" s="1006"/>
      <c r="AJ313" s="1006"/>
      <c r="AK313" s="1006"/>
      <c r="AL313" s="1006"/>
      <c r="AM313" s="1006"/>
      <c r="AN313" s="1006"/>
      <c r="AO313" s="1006"/>
      <c r="AP313" s="1006"/>
      <c r="AQ313" s="1006"/>
      <c r="AR313" s="1044"/>
      <c r="AS313" s="1236"/>
      <c r="AT313" s="1286" t="str">
        <f t="shared" si="40"/>
        <v xml:space="preserve"> </v>
      </c>
      <c r="AU313" s="1282">
        <f t="shared" si="41"/>
        <v>0</v>
      </c>
      <c r="AV313" s="1065"/>
    </row>
    <row r="314" spans="1:50" ht="12.75" hidden="1" customHeight="1">
      <c r="A314" s="1059" t="s">
        <v>312</v>
      </c>
      <c r="B314" s="1060" t="str">
        <f t="shared" si="38"/>
        <v xml:space="preserve"> </v>
      </c>
      <c r="C314" s="1077" t="s">
        <v>514</v>
      </c>
      <c r="D314" s="1282">
        <v>0</v>
      </c>
      <c r="E314" s="1077" t="str">
        <f t="shared" si="39"/>
        <v xml:space="preserve"> </v>
      </c>
      <c r="F314" s="1006"/>
      <c r="G314" s="1006"/>
      <c r="H314" s="1006"/>
      <c r="I314" s="1006"/>
      <c r="J314" s="1044"/>
      <c r="K314" s="1044"/>
      <c r="L314" s="1006"/>
      <c r="M314" s="1006"/>
      <c r="N314" s="1006"/>
      <c r="O314" s="1006"/>
      <c r="P314" s="1006"/>
      <c r="Q314" s="1006"/>
      <c r="R314" s="1006"/>
      <c r="S314" s="1006"/>
      <c r="T314" s="1006"/>
      <c r="U314" s="1006"/>
      <c r="V314" s="1006"/>
      <c r="W314" s="1006"/>
      <c r="X314" s="1006"/>
      <c r="Y314" s="1006"/>
      <c r="Z314" s="1006"/>
      <c r="AA314" s="1006"/>
      <c r="AB314" s="1006"/>
      <c r="AC314" s="1006"/>
      <c r="AD314" s="1006"/>
      <c r="AE314" s="1006"/>
      <c r="AF314" s="1006"/>
      <c r="AG314" s="1006"/>
      <c r="AH314" s="1006"/>
      <c r="AI314" s="1006"/>
      <c r="AJ314" s="1006"/>
      <c r="AK314" s="1006"/>
      <c r="AL314" s="1006"/>
      <c r="AM314" s="1006"/>
      <c r="AN314" s="1006"/>
      <c r="AO314" s="1006"/>
      <c r="AP314" s="1006"/>
      <c r="AQ314" s="1006"/>
      <c r="AR314" s="1044"/>
      <c r="AS314" s="1236"/>
      <c r="AT314" s="1286" t="str">
        <f t="shared" si="40"/>
        <v xml:space="preserve"> </v>
      </c>
      <c r="AU314" s="1282">
        <f t="shared" si="41"/>
        <v>0</v>
      </c>
      <c r="AV314" s="1065"/>
      <c r="AW314" s="1053"/>
    </row>
    <row r="315" spans="1:50" ht="12.75" hidden="1" customHeight="1">
      <c r="A315" s="1059" t="s">
        <v>780</v>
      </c>
      <c r="B315" s="1060" t="str">
        <f t="shared" si="38"/>
        <v xml:space="preserve"> </v>
      </c>
      <c r="C315" s="1077" t="s">
        <v>514</v>
      </c>
      <c r="D315" s="1282">
        <v>0</v>
      </c>
      <c r="E315" s="1077" t="str">
        <f t="shared" si="39"/>
        <v xml:space="preserve"> </v>
      </c>
      <c r="F315" s="1006"/>
      <c r="G315" s="1006"/>
      <c r="H315" s="1006"/>
      <c r="I315" s="1006"/>
      <c r="J315" s="1044"/>
      <c r="K315" s="1044"/>
      <c r="L315" s="1006"/>
      <c r="M315" s="1006"/>
      <c r="N315" s="1006"/>
      <c r="O315" s="1006"/>
      <c r="P315" s="1006"/>
      <c r="Q315" s="1006"/>
      <c r="R315" s="1006"/>
      <c r="S315" s="1006"/>
      <c r="T315" s="1006"/>
      <c r="U315" s="1006"/>
      <c r="V315" s="1006"/>
      <c r="W315" s="1006"/>
      <c r="X315" s="1006"/>
      <c r="Y315" s="1006"/>
      <c r="Z315" s="1006"/>
      <c r="AA315" s="1006"/>
      <c r="AB315" s="1006"/>
      <c r="AC315" s="1006"/>
      <c r="AD315" s="1006"/>
      <c r="AE315" s="1006"/>
      <c r="AF315" s="1006"/>
      <c r="AG315" s="1006"/>
      <c r="AH315" s="1006"/>
      <c r="AI315" s="1006"/>
      <c r="AJ315" s="1006"/>
      <c r="AK315" s="1006"/>
      <c r="AL315" s="1006"/>
      <c r="AM315" s="1006"/>
      <c r="AN315" s="1006"/>
      <c r="AO315" s="1006"/>
      <c r="AP315" s="1006"/>
      <c r="AQ315" s="1006"/>
      <c r="AR315" s="1044"/>
      <c r="AS315" s="1309"/>
      <c r="AT315" s="1286" t="str">
        <f t="shared" si="40"/>
        <v xml:space="preserve"> </v>
      </c>
      <c r="AU315" s="1282">
        <f t="shared" si="41"/>
        <v>0</v>
      </c>
      <c r="AV315" s="1065"/>
    </row>
    <row r="316" spans="1:50" ht="12.75" hidden="1" customHeight="1">
      <c r="A316" s="1059" t="s">
        <v>419</v>
      </c>
      <c r="B316" s="1060" t="str">
        <f t="shared" si="38"/>
        <v xml:space="preserve"> </v>
      </c>
      <c r="C316" s="1077" t="s">
        <v>514</v>
      </c>
      <c r="D316" s="1282">
        <v>0</v>
      </c>
      <c r="E316" s="1077" t="str">
        <f t="shared" si="39"/>
        <v xml:space="preserve"> </v>
      </c>
      <c r="F316" s="1006"/>
      <c r="G316" s="1006"/>
      <c r="H316" s="1006"/>
      <c r="I316" s="1006"/>
      <c r="J316" s="1044"/>
      <c r="K316" s="1044"/>
      <c r="L316" s="1006"/>
      <c r="M316" s="1006"/>
      <c r="N316" s="1006"/>
      <c r="O316" s="1006"/>
      <c r="P316" s="1006"/>
      <c r="Q316" s="1006"/>
      <c r="R316" s="1006"/>
      <c r="S316" s="1006"/>
      <c r="T316" s="1006"/>
      <c r="U316" s="1006"/>
      <c r="V316" s="1006"/>
      <c r="W316" s="1006"/>
      <c r="X316" s="1006"/>
      <c r="Y316" s="1006"/>
      <c r="Z316" s="1006"/>
      <c r="AA316" s="1006"/>
      <c r="AB316" s="1006"/>
      <c r="AC316" s="1006"/>
      <c r="AD316" s="1006"/>
      <c r="AE316" s="1006"/>
      <c r="AF316" s="1006"/>
      <c r="AG316" s="1006"/>
      <c r="AH316" s="1006"/>
      <c r="AI316" s="1006"/>
      <c r="AJ316" s="1006"/>
      <c r="AK316" s="1006"/>
      <c r="AL316" s="1006"/>
      <c r="AM316" s="1006"/>
      <c r="AN316" s="1006"/>
      <c r="AO316" s="1006"/>
      <c r="AP316" s="1006"/>
      <c r="AQ316" s="1006"/>
      <c r="AR316" s="1044"/>
      <c r="AS316" s="1236"/>
      <c r="AT316" s="1286" t="str">
        <f t="shared" si="40"/>
        <v xml:space="preserve"> </v>
      </c>
      <c r="AU316" s="1282">
        <f t="shared" si="41"/>
        <v>0</v>
      </c>
      <c r="AV316" s="1065"/>
    </row>
    <row r="317" spans="1:50" ht="12.75" hidden="1" customHeight="1">
      <c r="A317" s="1059" t="s">
        <v>1167</v>
      </c>
      <c r="B317" s="1060" t="str">
        <f t="shared" si="38"/>
        <v xml:space="preserve"> </v>
      </c>
      <c r="C317" s="1077" t="s">
        <v>514</v>
      </c>
      <c r="D317" s="1282">
        <v>0</v>
      </c>
      <c r="E317" s="1077" t="str">
        <f t="shared" si="39"/>
        <v xml:space="preserve"> </v>
      </c>
      <c r="F317" s="1006"/>
      <c r="G317" s="1006"/>
      <c r="H317" s="1006"/>
      <c r="I317" s="1006"/>
      <c r="J317" s="1044"/>
      <c r="K317" s="1044"/>
      <c r="L317" s="1006"/>
      <c r="M317" s="1006"/>
      <c r="N317" s="1006"/>
      <c r="O317" s="1006"/>
      <c r="P317" s="1006"/>
      <c r="Q317" s="1006"/>
      <c r="R317" s="1006"/>
      <c r="S317" s="1006"/>
      <c r="T317" s="1006"/>
      <c r="U317" s="1006"/>
      <c r="V317" s="1006"/>
      <c r="W317" s="1006"/>
      <c r="X317" s="1006"/>
      <c r="Y317" s="1006"/>
      <c r="Z317" s="1006"/>
      <c r="AA317" s="1006"/>
      <c r="AB317" s="1006"/>
      <c r="AC317" s="1006"/>
      <c r="AD317" s="1006"/>
      <c r="AE317" s="1006"/>
      <c r="AF317" s="1006"/>
      <c r="AG317" s="1006"/>
      <c r="AH317" s="1006"/>
      <c r="AI317" s="1006"/>
      <c r="AJ317" s="1006"/>
      <c r="AK317" s="1006"/>
      <c r="AL317" s="1006"/>
      <c r="AM317" s="1006"/>
      <c r="AN317" s="1006"/>
      <c r="AO317" s="1006"/>
      <c r="AP317" s="1006"/>
      <c r="AQ317" s="1006"/>
      <c r="AR317" s="1044"/>
      <c r="AS317" s="1236"/>
      <c r="AT317" s="1286" t="str">
        <f t="shared" si="40"/>
        <v xml:space="preserve"> </v>
      </c>
      <c r="AU317" s="1282">
        <f t="shared" si="41"/>
        <v>0</v>
      </c>
      <c r="AV317" s="1065"/>
    </row>
    <row r="318" spans="1:50" ht="12.75" hidden="1" customHeight="1">
      <c r="A318" s="1059" t="s">
        <v>889</v>
      </c>
      <c r="B318" s="1060" t="str">
        <f t="shared" si="38"/>
        <v xml:space="preserve"> </v>
      </c>
      <c r="C318" s="1077" t="s">
        <v>514</v>
      </c>
      <c r="D318" s="1282">
        <v>0</v>
      </c>
      <c r="E318" s="1077" t="str">
        <f t="shared" si="39"/>
        <v xml:space="preserve"> </v>
      </c>
      <c r="F318" s="1006"/>
      <c r="G318" s="1006"/>
      <c r="H318" s="1006"/>
      <c r="I318" s="1006"/>
      <c r="J318" s="1044"/>
      <c r="K318" s="1044"/>
      <c r="L318" s="1006"/>
      <c r="M318" s="1006"/>
      <c r="N318" s="1006"/>
      <c r="O318" s="1006"/>
      <c r="P318" s="1006"/>
      <c r="Q318" s="1006"/>
      <c r="R318" s="1006"/>
      <c r="S318" s="1006"/>
      <c r="T318" s="1006"/>
      <c r="U318" s="1006"/>
      <c r="V318" s="1006"/>
      <c r="W318" s="1006"/>
      <c r="X318" s="1006"/>
      <c r="Y318" s="1006"/>
      <c r="Z318" s="1006"/>
      <c r="AA318" s="1006"/>
      <c r="AB318" s="1006"/>
      <c r="AC318" s="1006"/>
      <c r="AD318" s="1006"/>
      <c r="AE318" s="1006"/>
      <c r="AF318" s="1006"/>
      <c r="AG318" s="1006"/>
      <c r="AH318" s="1006"/>
      <c r="AI318" s="1006"/>
      <c r="AJ318" s="1006"/>
      <c r="AK318" s="1006"/>
      <c r="AL318" s="1006"/>
      <c r="AM318" s="1006"/>
      <c r="AN318" s="1006"/>
      <c r="AO318" s="1006"/>
      <c r="AP318" s="1006"/>
      <c r="AQ318" s="1006"/>
      <c r="AR318" s="1044"/>
      <c r="AS318" s="1236"/>
      <c r="AT318" s="1286" t="str">
        <f t="shared" si="40"/>
        <v xml:space="preserve"> </v>
      </c>
      <c r="AU318" s="1282">
        <f t="shared" si="41"/>
        <v>0</v>
      </c>
      <c r="AV318" s="1065"/>
    </row>
    <row r="319" spans="1:50" ht="12.75" hidden="1" customHeight="1">
      <c r="A319" s="1059" t="s">
        <v>1037</v>
      </c>
      <c r="B319" s="1060" t="str">
        <f t="shared" si="38"/>
        <v xml:space="preserve"> </v>
      </c>
      <c r="C319" s="1077" t="s">
        <v>514</v>
      </c>
      <c r="D319" s="1282">
        <v>0</v>
      </c>
      <c r="E319" s="1077" t="str">
        <f t="shared" si="39"/>
        <v xml:space="preserve"> </v>
      </c>
      <c r="F319" s="1006"/>
      <c r="G319" s="1006"/>
      <c r="H319" s="1006"/>
      <c r="I319" s="1006"/>
      <c r="J319" s="1044"/>
      <c r="K319" s="1044"/>
      <c r="L319" s="1006"/>
      <c r="M319" s="1006"/>
      <c r="N319" s="1006"/>
      <c r="O319" s="1006"/>
      <c r="P319" s="1006"/>
      <c r="Q319" s="1006"/>
      <c r="R319" s="1006"/>
      <c r="S319" s="1006"/>
      <c r="T319" s="1006"/>
      <c r="U319" s="1006"/>
      <c r="V319" s="1006"/>
      <c r="W319" s="1006"/>
      <c r="X319" s="1006"/>
      <c r="Y319" s="1006"/>
      <c r="Z319" s="1006"/>
      <c r="AA319" s="1006"/>
      <c r="AB319" s="1006"/>
      <c r="AC319" s="1006"/>
      <c r="AD319" s="1006"/>
      <c r="AE319" s="1006"/>
      <c r="AF319" s="1006"/>
      <c r="AG319" s="1006"/>
      <c r="AH319" s="1006"/>
      <c r="AI319" s="1006"/>
      <c r="AJ319" s="1006"/>
      <c r="AK319" s="1006"/>
      <c r="AL319" s="1006"/>
      <c r="AM319" s="1006"/>
      <c r="AN319" s="1006"/>
      <c r="AO319" s="1006"/>
      <c r="AP319" s="1006"/>
      <c r="AQ319" s="1006"/>
      <c r="AR319" s="1044"/>
      <c r="AS319" s="1236"/>
      <c r="AT319" s="1286" t="str">
        <f t="shared" si="40"/>
        <v xml:space="preserve"> </v>
      </c>
      <c r="AU319" s="1282">
        <f t="shared" si="41"/>
        <v>0</v>
      </c>
      <c r="AV319" s="1065"/>
    </row>
    <row r="320" spans="1:50" ht="12.75" hidden="1" customHeight="1">
      <c r="A320" s="1059" t="s">
        <v>852</v>
      </c>
      <c r="B320" s="1060" t="str">
        <f t="shared" si="38"/>
        <v xml:space="preserve"> </v>
      </c>
      <c r="C320" s="1077" t="s">
        <v>514</v>
      </c>
      <c r="D320" s="1282">
        <v>0</v>
      </c>
      <c r="E320" s="1077" t="str">
        <f t="shared" si="39"/>
        <v xml:space="preserve"> </v>
      </c>
      <c r="F320" s="1006"/>
      <c r="G320" s="1006"/>
      <c r="H320" s="1006"/>
      <c r="I320" s="1006"/>
      <c r="J320" s="1044"/>
      <c r="K320" s="1044"/>
      <c r="L320" s="1006"/>
      <c r="M320" s="1006"/>
      <c r="N320" s="1006"/>
      <c r="O320" s="1006"/>
      <c r="P320" s="1006"/>
      <c r="Q320" s="1006"/>
      <c r="R320" s="1006"/>
      <c r="S320" s="1006"/>
      <c r="T320" s="1006"/>
      <c r="U320" s="1006"/>
      <c r="V320" s="1006"/>
      <c r="W320" s="1006"/>
      <c r="X320" s="1006"/>
      <c r="Y320" s="1006"/>
      <c r="Z320" s="1006"/>
      <c r="AA320" s="1006"/>
      <c r="AB320" s="1006"/>
      <c r="AC320" s="1006"/>
      <c r="AD320" s="1006"/>
      <c r="AE320" s="1006"/>
      <c r="AF320" s="1006"/>
      <c r="AG320" s="1006"/>
      <c r="AH320" s="1006"/>
      <c r="AI320" s="1006"/>
      <c r="AJ320" s="1006"/>
      <c r="AK320" s="1006"/>
      <c r="AL320" s="1006"/>
      <c r="AM320" s="1006"/>
      <c r="AN320" s="1006"/>
      <c r="AO320" s="1006"/>
      <c r="AP320" s="1006"/>
      <c r="AQ320" s="1006"/>
      <c r="AR320" s="1044"/>
      <c r="AS320" s="1236"/>
      <c r="AT320" s="1286" t="str">
        <f t="shared" si="40"/>
        <v xml:space="preserve"> </v>
      </c>
      <c r="AU320" s="1282">
        <f t="shared" si="41"/>
        <v>0</v>
      </c>
      <c r="AV320" s="1065"/>
    </row>
    <row r="321" spans="1:50" ht="12.75" hidden="1" customHeight="1">
      <c r="A321" s="1059" t="s">
        <v>560</v>
      </c>
      <c r="B321" s="1060" t="str">
        <f t="shared" si="38"/>
        <v xml:space="preserve"> </v>
      </c>
      <c r="C321" s="1077" t="s">
        <v>514</v>
      </c>
      <c r="D321" s="1282">
        <v>0</v>
      </c>
      <c r="E321" s="1077" t="str">
        <f t="shared" si="39"/>
        <v xml:space="preserve"> </v>
      </c>
      <c r="F321" s="1006"/>
      <c r="G321" s="1006"/>
      <c r="H321" s="1006"/>
      <c r="I321" s="1006"/>
      <c r="J321" s="1044"/>
      <c r="K321" s="1044"/>
      <c r="L321" s="1006"/>
      <c r="M321" s="1006"/>
      <c r="N321" s="1006"/>
      <c r="O321" s="1006"/>
      <c r="P321" s="1006"/>
      <c r="Q321" s="1006"/>
      <c r="R321" s="1006"/>
      <c r="S321" s="1006"/>
      <c r="T321" s="1006"/>
      <c r="U321" s="1006"/>
      <c r="V321" s="1006"/>
      <c r="W321" s="1006"/>
      <c r="X321" s="1006"/>
      <c r="Y321" s="1006"/>
      <c r="Z321" s="1006"/>
      <c r="AA321" s="1006"/>
      <c r="AB321" s="1006"/>
      <c r="AC321" s="1006"/>
      <c r="AD321" s="1006"/>
      <c r="AE321" s="1006"/>
      <c r="AF321" s="1006"/>
      <c r="AG321" s="1006"/>
      <c r="AH321" s="1006"/>
      <c r="AI321" s="1006"/>
      <c r="AJ321" s="1006"/>
      <c r="AK321" s="1006"/>
      <c r="AL321" s="1006"/>
      <c r="AM321" s="1006"/>
      <c r="AN321" s="1006"/>
      <c r="AO321" s="1006"/>
      <c r="AP321" s="1006"/>
      <c r="AQ321" s="1006"/>
      <c r="AR321" s="1044"/>
      <c r="AS321" s="1236"/>
      <c r="AT321" s="1286" t="str">
        <f t="shared" si="40"/>
        <v xml:space="preserve"> </v>
      </c>
      <c r="AU321" s="1282">
        <f t="shared" si="41"/>
        <v>0</v>
      </c>
      <c r="AV321" s="1065"/>
    </row>
    <row r="322" spans="1:50" ht="12.75" hidden="1" customHeight="1">
      <c r="A322" s="1059" t="s">
        <v>693</v>
      </c>
      <c r="B322" s="1060" t="str">
        <f t="shared" si="38"/>
        <v xml:space="preserve"> </v>
      </c>
      <c r="C322" s="1077" t="s">
        <v>514</v>
      </c>
      <c r="D322" s="1282">
        <v>0</v>
      </c>
      <c r="E322" s="1077" t="str">
        <f t="shared" si="39"/>
        <v xml:space="preserve"> </v>
      </c>
      <c r="F322" s="1006"/>
      <c r="G322" s="1006"/>
      <c r="H322" s="1006"/>
      <c r="I322" s="1006"/>
      <c r="J322" s="1044"/>
      <c r="K322" s="1044"/>
      <c r="L322" s="1006"/>
      <c r="M322" s="1006"/>
      <c r="N322" s="1006"/>
      <c r="O322" s="1006"/>
      <c r="P322" s="1006"/>
      <c r="Q322" s="1006"/>
      <c r="R322" s="1006"/>
      <c r="S322" s="1006"/>
      <c r="T322" s="1006"/>
      <c r="U322" s="1006"/>
      <c r="V322" s="1006"/>
      <c r="W322" s="1006"/>
      <c r="X322" s="1006"/>
      <c r="Y322" s="1006"/>
      <c r="Z322" s="1006"/>
      <c r="AA322" s="1006"/>
      <c r="AB322" s="1006"/>
      <c r="AC322" s="1006"/>
      <c r="AD322" s="1006"/>
      <c r="AE322" s="1006"/>
      <c r="AF322" s="1006"/>
      <c r="AG322" s="1006"/>
      <c r="AH322" s="1006"/>
      <c r="AI322" s="1006"/>
      <c r="AJ322" s="1006"/>
      <c r="AK322" s="1006"/>
      <c r="AL322" s="1006"/>
      <c r="AM322" s="1006"/>
      <c r="AN322" s="1006"/>
      <c r="AO322" s="1006"/>
      <c r="AP322" s="1006"/>
      <c r="AQ322" s="1006"/>
      <c r="AR322" s="1044"/>
      <c r="AS322" s="1236"/>
      <c r="AT322" s="1286" t="str">
        <f t="shared" si="40"/>
        <v xml:space="preserve"> </v>
      </c>
      <c r="AU322" s="1282">
        <f t="shared" si="41"/>
        <v>0</v>
      </c>
      <c r="AV322" s="1065"/>
    </row>
    <row r="323" spans="1:50" ht="12.75" hidden="1" customHeight="1">
      <c r="A323" s="1066" t="s">
        <v>1113</v>
      </c>
      <c r="B323" s="1060" t="str">
        <f t="shared" si="38"/>
        <v xml:space="preserve"> </v>
      </c>
      <c r="C323" s="1077" t="s">
        <v>514</v>
      </c>
      <c r="D323" s="1282">
        <v>0</v>
      </c>
      <c r="E323" s="1077" t="str">
        <f t="shared" si="39"/>
        <v xml:space="preserve"> </v>
      </c>
      <c r="F323" s="1044"/>
      <c r="G323" s="1044"/>
      <c r="H323" s="1006"/>
      <c r="I323" s="1044"/>
      <c r="J323" s="1044"/>
      <c r="K323" s="1044"/>
      <c r="L323" s="1044"/>
      <c r="M323" s="1044"/>
      <c r="N323" s="1044"/>
      <c r="O323" s="1044"/>
      <c r="P323" s="1044"/>
      <c r="Q323" s="1068"/>
      <c r="R323" s="1068"/>
      <c r="S323" s="1068"/>
      <c r="T323" s="1068"/>
      <c r="U323" s="1068"/>
      <c r="V323" s="1068"/>
      <c r="W323" s="1068"/>
      <c r="X323" s="1068"/>
      <c r="Y323" s="1068"/>
      <c r="Z323" s="1068"/>
      <c r="AA323" s="1068"/>
      <c r="AB323" s="1068"/>
      <c r="AC323" s="1068"/>
      <c r="AD323" s="1068"/>
      <c r="AE323" s="1068"/>
      <c r="AF323" s="1068"/>
      <c r="AG323" s="1068"/>
      <c r="AH323" s="1068"/>
      <c r="AI323" s="1068"/>
      <c r="AJ323" s="1068"/>
      <c r="AK323" s="1068"/>
      <c r="AL323" s="1068"/>
      <c r="AM323" s="1068"/>
      <c r="AN323" s="1068"/>
      <c r="AO323" s="1068"/>
      <c r="AP323" s="1068"/>
      <c r="AQ323" s="1068"/>
      <c r="AR323" s="1019"/>
      <c r="AS323" s="1236"/>
      <c r="AT323" s="1286" t="str">
        <f t="shared" si="40"/>
        <v xml:space="preserve"> </v>
      </c>
      <c r="AU323" s="1282">
        <f t="shared" si="41"/>
        <v>0</v>
      </c>
      <c r="AV323" s="1065"/>
    </row>
    <row r="324" spans="1:50" ht="14.25" hidden="1" customHeight="1">
      <c r="A324" s="1059" t="s">
        <v>337</v>
      </c>
      <c r="B324" s="1060" t="str">
        <f t="shared" si="38"/>
        <v xml:space="preserve"> </v>
      </c>
      <c r="C324" s="1077" t="s">
        <v>514</v>
      </c>
      <c r="D324" s="1282">
        <v>0</v>
      </c>
      <c r="E324" s="1077" t="str">
        <f t="shared" si="39"/>
        <v xml:space="preserve"> </v>
      </c>
      <c r="F324" s="1006"/>
      <c r="G324" s="1006"/>
      <c r="H324" s="1006"/>
      <c r="I324" s="1006"/>
      <c r="J324" s="1044"/>
      <c r="K324" s="1044"/>
      <c r="L324" s="1006"/>
      <c r="M324" s="1006"/>
      <c r="N324" s="1006"/>
      <c r="O324" s="1006"/>
      <c r="P324" s="1006"/>
      <c r="Q324" s="1006"/>
      <c r="R324" s="1006"/>
      <c r="S324" s="1006"/>
      <c r="T324" s="1006"/>
      <c r="U324" s="1006"/>
      <c r="V324" s="1006"/>
      <c r="W324" s="1006"/>
      <c r="X324" s="1006"/>
      <c r="Y324" s="1006"/>
      <c r="Z324" s="1006"/>
      <c r="AA324" s="1006"/>
      <c r="AB324" s="1006"/>
      <c r="AC324" s="1006"/>
      <c r="AD324" s="1006"/>
      <c r="AE324" s="1006"/>
      <c r="AF324" s="1006"/>
      <c r="AG324" s="1006"/>
      <c r="AH324" s="1006"/>
      <c r="AI324" s="1006"/>
      <c r="AJ324" s="1006"/>
      <c r="AK324" s="1006"/>
      <c r="AL324" s="1006"/>
      <c r="AM324" s="1006"/>
      <c r="AN324" s="1006"/>
      <c r="AO324" s="1006"/>
      <c r="AP324" s="1006"/>
      <c r="AQ324" s="1006"/>
      <c r="AR324" s="1044"/>
      <c r="AS324" s="1236"/>
      <c r="AT324" s="1286" t="str">
        <f t="shared" si="40"/>
        <v xml:space="preserve"> </v>
      </c>
      <c r="AU324" s="1282">
        <f t="shared" si="41"/>
        <v>0</v>
      </c>
      <c r="AV324" s="1065"/>
      <c r="AX324" s="1053"/>
    </row>
    <row r="325" spans="1:50" ht="12.75" hidden="1" customHeight="1">
      <c r="A325" s="1066" t="s">
        <v>954</v>
      </c>
      <c r="B325" s="1060" t="str">
        <f t="shared" si="38"/>
        <v xml:space="preserve"> </v>
      </c>
      <c r="C325" s="1077" t="s">
        <v>514</v>
      </c>
      <c r="D325" s="1282">
        <v>0</v>
      </c>
      <c r="E325" s="1077" t="str">
        <f t="shared" si="39"/>
        <v xml:space="preserve"> </v>
      </c>
      <c r="F325" s="1019"/>
      <c r="G325" s="1019"/>
      <c r="H325" s="1068"/>
      <c r="I325" s="1019"/>
      <c r="J325" s="1044"/>
      <c r="K325" s="1044"/>
      <c r="L325" s="1019"/>
      <c r="M325" s="1019"/>
      <c r="N325" s="1019"/>
      <c r="O325" s="1019"/>
      <c r="P325" s="1019"/>
      <c r="Q325" s="1006"/>
      <c r="R325" s="1006"/>
      <c r="S325" s="1006"/>
      <c r="T325" s="1006"/>
      <c r="U325" s="1006"/>
      <c r="V325" s="1006"/>
      <c r="W325" s="1006"/>
      <c r="X325" s="1006"/>
      <c r="Y325" s="1006"/>
      <c r="Z325" s="1006"/>
      <c r="AA325" s="1006"/>
      <c r="AB325" s="1006"/>
      <c r="AC325" s="1006"/>
      <c r="AD325" s="1006"/>
      <c r="AE325" s="1006"/>
      <c r="AF325" s="1006"/>
      <c r="AG325" s="1006"/>
      <c r="AH325" s="1006"/>
      <c r="AI325" s="1006"/>
      <c r="AJ325" s="1006"/>
      <c r="AK325" s="1006"/>
      <c r="AL325" s="1006"/>
      <c r="AM325" s="1006"/>
      <c r="AN325" s="1006"/>
      <c r="AO325" s="1006"/>
      <c r="AP325" s="1006"/>
      <c r="AQ325" s="1006"/>
      <c r="AR325" s="1044"/>
      <c r="AS325" s="1236"/>
      <c r="AT325" s="1286" t="str">
        <f t="shared" si="40"/>
        <v xml:space="preserve"> </v>
      </c>
      <c r="AU325" s="1282">
        <f t="shared" si="41"/>
        <v>0</v>
      </c>
      <c r="AV325" s="1065"/>
    </row>
    <row r="326" spans="1:50" ht="12.75" hidden="1" customHeight="1">
      <c r="A326" s="1059" t="s">
        <v>1196</v>
      </c>
      <c r="B326" s="1060" t="str">
        <f t="shared" si="38"/>
        <v xml:space="preserve"> </v>
      </c>
      <c r="C326" s="1077" t="s">
        <v>514</v>
      </c>
      <c r="D326" s="1282">
        <v>0</v>
      </c>
      <c r="E326" s="1077" t="str">
        <f t="shared" si="39"/>
        <v xml:space="preserve"> </v>
      </c>
      <c r="F326" s="1006"/>
      <c r="G326" s="1006"/>
      <c r="H326" s="1006"/>
      <c r="I326" s="1006"/>
      <c r="J326" s="1044"/>
      <c r="K326" s="1044"/>
      <c r="L326" s="1006"/>
      <c r="M326" s="1006"/>
      <c r="N326" s="1006"/>
      <c r="O326" s="1006"/>
      <c r="P326" s="1006"/>
      <c r="Q326" s="1006"/>
      <c r="R326" s="1006"/>
      <c r="S326" s="1006"/>
      <c r="T326" s="1006"/>
      <c r="U326" s="1006"/>
      <c r="V326" s="1006"/>
      <c r="W326" s="1006"/>
      <c r="X326" s="1006"/>
      <c r="Y326" s="1006"/>
      <c r="Z326" s="1006"/>
      <c r="AA326" s="1006"/>
      <c r="AB326" s="1006"/>
      <c r="AC326" s="1006"/>
      <c r="AD326" s="1006"/>
      <c r="AE326" s="1006"/>
      <c r="AF326" s="1006"/>
      <c r="AG326" s="1006"/>
      <c r="AH326" s="1006"/>
      <c r="AI326" s="1006"/>
      <c r="AJ326" s="1006"/>
      <c r="AK326" s="1006"/>
      <c r="AL326" s="1006"/>
      <c r="AM326" s="1006"/>
      <c r="AN326" s="1006"/>
      <c r="AO326" s="1006"/>
      <c r="AP326" s="1006"/>
      <c r="AQ326" s="1006"/>
      <c r="AR326" s="1044"/>
      <c r="AS326" s="1309"/>
      <c r="AT326" s="1286" t="str">
        <f t="shared" si="40"/>
        <v xml:space="preserve"> </v>
      </c>
      <c r="AU326" s="1282">
        <f t="shared" si="41"/>
        <v>0</v>
      </c>
      <c r="AV326" s="1065"/>
    </row>
    <row r="327" spans="1:50" ht="12.75" hidden="1" customHeight="1">
      <c r="A327" s="1066" t="s">
        <v>1097</v>
      </c>
      <c r="B327" s="1060" t="str">
        <f t="shared" si="38"/>
        <v xml:space="preserve"> </v>
      </c>
      <c r="C327" s="1077" t="s">
        <v>514</v>
      </c>
      <c r="D327" s="1282">
        <v>0</v>
      </c>
      <c r="E327" s="1077" t="str">
        <f t="shared" si="39"/>
        <v xml:space="preserve"> </v>
      </c>
      <c r="F327" s="1019"/>
      <c r="G327" s="1019"/>
      <c r="H327" s="1068"/>
      <c r="I327" s="1019"/>
      <c r="J327" s="1044"/>
      <c r="K327" s="1044"/>
      <c r="L327" s="1019"/>
      <c r="M327" s="1019"/>
      <c r="N327" s="1019"/>
      <c r="O327" s="1019"/>
      <c r="P327" s="1019"/>
      <c r="Q327" s="1068"/>
      <c r="R327" s="1068"/>
      <c r="S327" s="1068"/>
      <c r="T327" s="1068"/>
      <c r="U327" s="1068"/>
      <c r="V327" s="1068"/>
      <c r="W327" s="1068"/>
      <c r="X327" s="1068"/>
      <c r="Y327" s="1068"/>
      <c r="Z327" s="1068"/>
      <c r="AA327" s="1068"/>
      <c r="AB327" s="1068"/>
      <c r="AC327" s="1068"/>
      <c r="AD327" s="1068"/>
      <c r="AE327" s="1068"/>
      <c r="AF327" s="1068"/>
      <c r="AG327" s="1068"/>
      <c r="AH327" s="1068"/>
      <c r="AI327" s="1068"/>
      <c r="AJ327" s="1068"/>
      <c r="AK327" s="1068"/>
      <c r="AL327" s="1068"/>
      <c r="AM327" s="1068"/>
      <c r="AN327" s="1068"/>
      <c r="AO327" s="1068"/>
      <c r="AP327" s="1068"/>
      <c r="AQ327" s="1068"/>
      <c r="AR327" s="1019"/>
      <c r="AS327" s="1236"/>
      <c r="AT327" s="1286" t="str">
        <f t="shared" si="40"/>
        <v xml:space="preserve"> </v>
      </c>
      <c r="AU327" s="1282">
        <f t="shared" si="41"/>
        <v>0</v>
      </c>
      <c r="AV327" s="1065"/>
    </row>
    <row r="328" spans="1:50" ht="15.75" hidden="1" customHeight="1"/>
    <row r="329" spans="1:50" ht="12.75" hidden="1" customHeight="1">
      <c r="A329" s="1059" t="s">
        <v>695</v>
      </c>
      <c r="B329" s="1060" t="str">
        <f t="shared" ref="B329:B334" si="42">IFERROR(MINUTE(B$5)-MINUTE(C329)," ")</f>
        <v xml:space="preserve"> </v>
      </c>
      <c r="C329" s="1077" t="s">
        <v>514</v>
      </c>
      <c r="D329" s="1282">
        <v>0</v>
      </c>
      <c r="E329" s="1077" t="str">
        <f t="shared" ref="E329:E392" si="43">IFERROR(AVERAGEA(F329:AR329), " ")</f>
        <v xml:space="preserve"> </v>
      </c>
      <c r="F329" s="1006"/>
      <c r="G329" s="1006"/>
      <c r="H329" s="1006"/>
      <c r="I329" s="1006"/>
      <c r="J329" s="1044"/>
      <c r="K329" s="1044"/>
      <c r="L329" s="1006"/>
      <c r="M329" s="1006"/>
      <c r="N329" s="1006"/>
      <c r="O329" s="1006"/>
      <c r="P329" s="1006"/>
      <c r="Q329" s="1006"/>
      <c r="R329" s="1006"/>
      <c r="S329" s="1006"/>
      <c r="T329" s="1006"/>
      <c r="U329" s="1006"/>
      <c r="V329" s="1006"/>
      <c r="W329" s="1006"/>
      <c r="X329" s="1006"/>
      <c r="Y329" s="1006"/>
      <c r="Z329" s="1006"/>
      <c r="AA329" s="1006"/>
      <c r="AB329" s="1006"/>
      <c r="AC329" s="1006"/>
      <c r="AD329" s="1006"/>
      <c r="AE329" s="1006"/>
      <c r="AF329" s="1006"/>
      <c r="AG329" s="1006"/>
      <c r="AH329" s="1006"/>
      <c r="AI329" s="1006"/>
      <c r="AJ329" s="1006"/>
      <c r="AK329" s="1006"/>
      <c r="AL329" s="1006"/>
      <c r="AM329" s="1006"/>
      <c r="AN329" s="1006"/>
      <c r="AO329" s="1006"/>
      <c r="AP329" s="1006"/>
      <c r="AQ329" s="1006"/>
      <c r="AR329" s="1044"/>
      <c r="AS329" s="1236"/>
      <c r="AT329" s="1286" t="str">
        <f t="shared" ref="AT329:AT392" si="44">IF(MIN(F329:AR329)=0," ",MIN(F329:AR329))</f>
        <v xml:space="preserve"> </v>
      </c>
      <c r="AU329" s="1282">
        <f t="shared" ref="AU329:AU392" si="45">COUNTA(F329:AR329)</f>
        <v>0</v>
      </c>
      <c r="AV329" s="1065"/>
    </row>
    <row r="330" spans="1:50" ht="12.75" hidden="1" customHeight="1">
      <c r="A330" s="1066" t="s">
        <v>1038</v>
      </c>
      <c r="B330" s="1060" t="str">
        <f t="shared" si="42"/>
        <v xml:space="preserve"> </v>
      </c>
      <c r="C330" s="1077" t="s">
        <v>514</v>
      </c>
      <c r="D330" s="1282">
        <v>0</v>
      </c>
      <c r="E330" s="1077" t="str">
        <f t="shared" si="43"/>
        <v xml:space="preserve"> </v>
      </c>
      <c r="F330" s="1019"/>
      <c r="G330" s="1019"/>
      <c r="H330" s="1006"/>
      <c r="I330" s="1019"/>
      <c r="J330" s="1044"/>
      <c r="K330" s="1044"/>
      <c r="L330" s="1019"/>
      <c r="M330" s="1019"/>
      <c r="N330" s="1019"/>
      <c r="O330" s="1019"/>
      <c r="P330" s="1019"/>
      <c r="Q330" s="1068"/>
      <c r="R330" s="1068"/>
      <c r="S330" s="1068"/>
      <c r="T330" s="1068"/>
      <c r="U330" s="1068"/>
      <c r="V330" s="1068"/>
      <c r="W330" s="1068"/>
      <c r="X330" s="1068"/>
      <c r="Y330" s="1068"/>
      <c r="Z330" s="1068"/>
      <c r="AA330" s="1068"/>
      <c r="AB330" s="1068"/>
      <c r="AC330" s="1068"/>
      <c r="AD330" s="1068"/>
      <c r="AE330" s="1068"/>
      <c r="AF330" s="1068"/>
      <c r="AG330" s="1068"/>
      <c r="AH330" s="1068"/>
      <c r="AI330" s="1068"/>
      <c r="AJ330" s="1068"/>
      <c r="AK330" s="1068"/>
      <c r="AL330" s="1068"/>
      <c r="AM330" s="1068"/>
      <c r="AN330" s="1068"/>
      <c r="AO330" s="1068"/>
      <c r="AP330" s="1068"/>
      <c r="AQ330" s="1068"/>
      <c r="AR330" s="1019"/>
      <c r="AS330" s="1236"/>
      <c r="AT330" s="1286" t="str">
        <f t="shared" si="44"/>
        <v xml:space="preserve"> </v>
      </c>
      <c r="AU330" s="1282">
        <f t="shared" si="45"/>
        <v>0</v>
      </c>
      <c r="AV330" s="1065"/>
    </row>
    <row r="331" spans="1:50" ht="12.75" hidden="1" customHeight="1">
      <c r="A331" s="1066" t="s">
        <v>1098</v>
      </c>
      <c r="B331" s="1060" t="str">
        <f t="shared" si="42"/>
        <v xml:space="preserve"> </v>
      </c>
      <c r="C331" s="1077" t="s">
        <v>514</v>
      </c>
      <c r="D331" s="1282">
        <v>0</v>
      </c>
      <c r="E331" s="1077" t="str">
        <f t="shared" si="43"/>
        <v xml:space="preserve"> </v>
      </c>
      <c r="F331" s="1019"/>
      <c r="G331" s="1019"/>
      <c r="H331" s="1068"/>
      <c r="I331" s="1019"/>
      <c r="J331" s="1044"/>
      <c r="K331" s="1044"/>
      <c r="L331" s="1019"/>
      <c r="M331" s="1019"/>
      <c r="N331" s="1019"/>
      <c r="O331" s="1019"/>
      <c r="P331" s="1019"/>
      <c r="Q331" s="1068"/>
      <c r="R331" s="1068"/>
      <c r="S331" s="1068"/>
      <c r="T331" s="1068"/>
      <c r="U331" s="1068"/>
      <c r="V331" s="1068"/>
      <c r="W331" s="1068"/>
      <c r="X331" s="1068"/>
      <c r="Y331" s="1068"/>
      <c r="Z331" s="1068"/>
      <c r="AA331" s="1068"/>
      <c r="AB331" s="1068"/>
      <c r="AC331" s="1068"/>
      <c r="AD331" s="1068"/>
      <c r="AE331" s="1068"/>
      <c r="AF331" s="1068"/>
      <c r="AG331" s="1068"/>
      <c r="AH331" s="1068"/>
      <c r="AI331" s="1068"/>
      <c r="AJ331" s="1068"/>
      <c r="AK331" s="1068"/>
      <c r="AL331" s="1068"/>
      <c r="AM331" s="1068"/>
      <c r="AN331" s="1068"/>
      <c r="AO331" s="1068"/>
      <c r="AP331" s="1068"/>
      <c r="AQ331" s="1068"/>
      <c r="AR331" s="1019"/>
      <c r="AS331" s="1236"/>
      <c r="AT331" s="1286" t="str">
        <f t="shared" si="44"/>
        <v xml:space="preserve"> </v>
      </c>
      <c r="AU331" s="1282">
        <f t="shared" si="45"/>
        <v>0</v>
      </c>
      <c r="AV331" s="1065"/>
    </row>
    <row r="332" spans="1:50" ht="12.75" hidden="1" customHeight="1">
      <c r="A332" s="1059" t="s">
        <v>496</v>
      </c>
      <c r="B332" s="1060" t="str">
        <f t="shared" si="42"/>
        <v xml:space="preserve"> </v>
      </c>
      <c r="C332" s="1077" t="s">
        <v>514</v>
      </c>
      <c r="D332" s="1282">
        <v>0</v>
      </c>
      <c r="E332" s="1077" t="str">
        <f t="shared" si="43"/>
        <v xml:space="preserve"> </v>
      </c>
      <c r="F332" s="1006"/>
      <c r="G332" s="1006"/>
      <c r="H332" s="1006"/>
      <c r="I332" s="1006"/>
      <c r="J332" s="1044"/>
      <c r="K332" s="1044"/>
      <c r="L332" s="1006"/>
      <c r="M332" s="1006"/>
      <c r="N332" s="1006"/>
      <c r="O332" s="1006"/>
      <c r="P332" s="1006"/>
      <c r="Q332" s="1006"/>
      <c r="R332" s="1006"/>
      <c r="S332" s="1006"/>
      <c r="T332" s="1006"/>
      <c r="U332" s="1006"/>
      <c r="V332" s="1006"/>
      <c r="W332" s="1006"/>
      <c r="X332" s="1006"/>
      <c r="Y332" s="1006"/>
      <c r="Z332" s="1006"/>
      <c r="AA332" s="1006"/>
      <c r="AB332" s="1006"/>
      <c r="AC332" s="1006"/>
      <c r="AD332" s="1006"/>
      <c r="AE332" s="1006"/>
      <c r="AF332" s="1006"/>
      <c r="AG332" s="1006"/>
      <c r="AH332" s="1006"/>
      <c r="AI332" s="1006"/>
      <c r="AJ332" s="1006"/>
      <c r="AK332" s="1006"/>
      <c r="AL332" s="1006"/>
      <c r="AM332" s="1006"/>
      <c r="AN332" s="1006"/>
      <c r="AO332" s="1006"/>
      <c r="AP332" s="1006"/>
      <c r="AQ332" s="1006"/>
      <c r="AR332" s="1044"/>
      <c r="AS332" s="1309"/>
      <c r="AT332" s="1286" t="str">
        <f t="shared" si="44"/>
        <v xml:space="preserve"> </v>
      </c>
      <c r="AU332" s="1282">
        <f t="shared" si="45"/>
        <v>0</v>
      </c>
      <c r="AV332" s="1065"/>
    </row>
    <row r="333" spans="1:50" ht="12.75" hidden="1" customHeight="1">
      <c r="A333" s="1059" t="s">
        <v>549</v>
      </c>
      <c r="B333" s="1060" t="str">
        <f t="shared" si="42"/>
        <v xml:space="preserve"> </v>
      </c>
      <c r="C333" s="1077" t="s">
        <v>514</v>
      </c>
      <c r="D333" s="1282">
        <v>0</v>
      </c>
      <c r="E333" s="1077" t="str">
        <f t="shared" si="43"/>
        <v xml:space="preserve"> </v>
      </c>
      <c r="F333" s="1006"/>
      <c r="G333" s="1006"/>
      <c r="H333" s="1006"/>
      <c r="I333" s="1006"/>
      <c r="J333" s="1044"/>
      <c r="K333" s="1044"/>
      <c r="L333" s="1006"/>
      <c r="M333" s="1006"/>
      <c r="N333" s="1006"/>
      <c r="O333" s="1006"/>
      <c r="P333" s="1006"/>
      <c r="Q333" s="1006"/>
      <c r="R333" s="1006"/>
      <c r="S333" s="1006"/>
      <c r="T333" s="1006"/>
      <c r="U333" s="1006"/>
      <c r="V333" s="1006"/>
      <c r="W333" s="1006"/>
      <c r="X333" s="1006"/>
      <c r="Y333" s="1006"/>
      <c r="Z333" s="1006"/>
      <c r="AA333" s="1006"/>
      <c r="AB333" s="1006"/>
      <c r="AC333" s="1006"/>
      <c r="AD333" s="1006"/>
      <c r="AE333" s="1006"/>
      <c r="AF333" s="1006"/>
      <c r="AG333" s="1006"/>
      <c r="AH333" s="1006"/>
      <c r="AI333" s="1006"/>
      <c r="AJ333" s="1006"/>
      <c r="AK333" s="1006"/>
      <c r="AL333" s="1006"/>
      <c r="AM333" s="1006"/>
      <c r="AN333" s="1006"/>
      <c r="AO333" s="1006"/>
      <c r="AP333" s="1006"/>
      <c r="AQ333" s="1006"/>
      <c r="AR333" s="1044"/>
      <c r="AS333" s="1236"/>
      <c r="AT333" s="1286" t="str">
        <f t="shared" si="44"/>
        <v xml:space="preserve"> </v>
      </c>
      <c r="AU333" s="1282">
        <f t="shared" si="45"/>
        <v>0</v>
      </c>
      <c r="AV333" s="1065"/>
    </row>
    <row r="334" spans="1:50" ht="12.75" hidden="1" customHeight="1">
      <c r="A334" s="1066" t="s">
        <v>1309</v>
      </c>
      <c r="B334" s="1060" t="str">
        <f t="shared" si="42"/>
        <v xml:space="preserve"> </v>
      </c>
      <c r="C334" s="1077" t="s">
        <v>514</v>
      </c>
      <c r="D334" s="1282">
        <v>0</v>
      </c>
      <c r="E334" s="1077" t="str">
        <f t="shared" si="43"/>
        <v xml:space="preserve"> </v>
      </c>
      <c r="F334" s="1044"/>
      <c r="G334" s="1044"/>
      <c r="H334" s="1044"/>
      <c r="I334" s="1044"/>
      <c r="J334" s="1044"/>
      <c r="K334" s="1044"/>
      <c r="L334" s="1044"/>
      <c r="M334" s="1044"/>
      <c r="N334" s="1044"/>
      <c r="O334" s="1044"/>
      <c r="P334" s="1044"/>
      <c r="Q334" s="1044"/>
      <c r="R334" s="1044"/>
      <c r="S334" s="1044"/>
      <c r="T334" s="1044"/>
      <c r="U334" s="1044"/>
      <c r="V334" s="1044"/>
      <c r="W334" s="1044"/>
      <c r="X334" s="1044"/>
      <c r="Y334" s="1044"/>
      <c r="Z334" s="1044"/>
      <c r="AA334" s="1044"/>
      <c r="AB334" s="1044"/>
      <c r="AC334" s="1044"/>
      <c r="AD334" s="1044"/>
      <c r="AE334" s="1044"/>
      <c r="AF334" s="1044"/>
      <c r="AG334" s="1044"/>
      <c r="AH334" s="1044"/>
      <c r="AI334" s="1044"/>
      <c r="AJ334" s="1044"/>
      <c r="AK334" s="1044"/>
      <c r="AL334" s="1044"/>
      <c r="AM334" s="1044"/>
      <c r="AN334" s="1044"/>
      <c r="AO334" s="1044"/>
      <c r="AP334" s="1044"/>
      <c r="AQ334" s="1044"/>
      <c r="AR334" s="1044"/>
      <c r="AS334" s="1236"/>
      <c r="AT334" s="1286" t="str">
        <f t="shared" si="44"/>
        <v xml:space="preserve"> </v>
      </c>
      <c r="AU334" s="1282">
        <f t="shared" si="45"/>
        <v>0</v>
      </c>
      <c r="AV334" s="1065"/>
    </row>
    <row r="335" spans="1:50" ht="12.75" hidden="1" customHeight="1">
      <c r="A335" s="1066" t="s">
        <v>1310</v>
      </c>
      <c r="B335" s="1060">
        <v>0</v>
      </c>
      <c r="C335" s="1077" t="s">
        <v>514</v>
      </c>
      <c r="D335" s="1282">
        <v>0</v>
      </c>
      <c r="E335" s="1077" t="str">
        <f t="shared" si="43"/>
        <v xml:space="preserve"> </v>
      </c>
      <c r="F335" s="1044"/>
      <c r="G335" s="1044"/>
      <c r="H335" s="1044"/>
      <c r="I335" s="1044"/>
      <c r="J335" s="1044"/>
      <c r="K335" s="1044"/>
      <c r="L335" s="1044"/>
      <c r="M335" s="1044"/>
      <c r="N335" s="1044"/>
      <c r="O335" s="1044"/>
      <c r="P335" s="1044"/>
      <c r="Q335" s="1044"/>
      <c r="R335" s="1044"/>
      <c r="S335" s="1044"/>
      <c r="T335" s="1044"/>
      <c r="U335" s="1044"/>
      <c r="V335" s="1044"/>
      <c r="W335" s="1044"/>
      <c r="X335" s="1044"/>
      <c r="Y335" s="1044"/>
      <c r="Z335" s="1044"/>
      <c r="AA335" s="1044"/>
      <c r="AB335" s="1044"/>
      <c r="AC335" s="1044"/>
      <c r="AD335" s="1044"/>
      <c r="AE335" s="1044"/>
      <c r="AF335" s="1044"/>
      <c r="AG335" s="1044"/>
      <c r="AH335" s="1044"/>
      <c r="AI335" s="1044"/>
      <c r="AJ335" s="1044"/>
      <c r="AK335" s="1044"/>
      <c r="AL335" s="1044"/>
      <c r="AM335" s="1044"/>
      <c r="AN335" s="1044"/>
      <c r="AO335" s="1044"/>
      <c r="AP335" s="1044"/>
      <c r="AQ335" s="1044"/>
      <c r="AR335" s="1044"/>
      <c r="AS335" s="1236"/>
      <c r="AT335" s="1286" t="str">
        <f t="shared" si="44"/>
        <v xml:space="preserve"> </v>
      </c>
      <c r="AU335" s="1282">
        <f t="shared" si="45"/>
        <v>0</v>
      </c>
      <c r="AV335" s="1065"/>
    </row>
    <row r="336" spans="1:50" ht="12.75" hidden="1" customHeight="1">
      <c r="A336" s="1066" t="s">
        <v>1099</v>
      </c>
      <c r="B336" s="1060" t="str">
        <f t="shared" ref="B336:B346" si="46">IFERROR(MINUTE(B$5)-MINUTE(C336)," ")</f>
        <v xml:space="preserve"> </v>
      </c>
      <c r="C336" s="1077" t="s">
        <v>514</v>
      </c>
      <c r="D336" s="1282">
        <v>0</v>
      </c>
      <c r="E336" s="1077" t="str">
        <f t="shared" si="43"/>
        <v xml:space="preserve"> </v>
      </c>
      <c r="F336" s="1019"/>
      <c r="G336" s="1019"/>
      <c r="H336" s="1068"/>
      <c r="I336" s="1019"/>
      <c r="J336" s="1044"/>
      <c r="K336" s="1044"/>
      <c r="L336" s="1019"/>
      <c r="M336" s="1019"/>
      <c r="N336" s="1019"/>
      <c r="O336" s="1019"/>
      <c r="P336" s="1019"/>
      <c r="Q336" s="1068"/>
      <c r="R336" s="1068"/>
      <c r="S336" s="1068"/>
      <c r="T336" s="1068"/>
      <c r="U336" s="1068"/>
      <c r="V336" s="1068"/>
      <c r="W336" s="1068"/>
      <c r="X336" s="1068"/>
      <c r="Y336" s="1068"/>
      <c r="Z336" s="1068"/>
      <c r="AA336" s="1068"/>
      <c r="AB336" s="1068"/>
      <c r="AC336" s="1068"/>
      <c r="AD336" s="1068"/>
      <c r="AE336" s="1068"/>
      <c r="AF336" s="1068"/>
      <c r="AG336" s="1068"/>
      <c r="AH336" s="1068"/>
      <c r="AI336" s="1068"/>
      <c r="AJ336" s="1068"/>
      <c r="AK336" s="1068"/>
      <c r="AL336" s="1068"/>
      <c r="AM336" s="1068"/>
      <c r="AN336" s="1068"/>
      <c r="AO336" s="1068"/>
      <c r="AP336" s="1068"/>
      <c r="AQ336" s="1068"/>
      <c r="AR336" s="1019"/>
      <c r="AS336" s="1236"/>
      <c r="AT336" s="1286" t="str">
        <f t="shared" si="44"/>
        <v xml:space="preserve"> </v>
      </c>
      <c r="AU336" s="1282">
        <f t="shared" si="45"/>
        <v>0</v>
      </c>
      <c r="AV336" s="1065"/>
      <c r="AW336" s="1053"/>
    </row>
    <row r="337" spans="1:50" ht="12.75" hidden="1" customHeight="1">
      <c r="A337" s="1059" t="s">
        <v>381</v>
      </c>
      <c r="B337" s="1060" t="str">
        <f t="shared" si="46"/>
        <v xml:space="preserve"> </v>
      </c>
      <c r="C337" s="1077" t="s">
        <v>514</v>
      </c>
      <c r="D337" s="1282">
        <v>0</v>
      </c>
      <c r="E337" s="1077" t="str">
        <f t="shared" si="43"/>
        <v xml:space="preserve"> </v>
      </c>
      <c r="F337" s="1006"/>
      <c r="G337" s="1006"/>
      <c r="H337" s="1006"/>
      <c r="I337" s="1006"/>
      <c r="J337" s="1044"/>
      <c r="K337" s="1044"/>
      <c r="L337" s="1006"/>
      <c r="M337" s="1006"/>
      <c r="N337" s="1006"/>
      <c r="O337" s="1006"/>
      <c r="P337" s="1006"/>
      <c r="Q337" s="1006"/>
      <c r="R337" s="1006"/>
      <c r="S337" s="1006"/>
      <c r="T337" s="1006"/>
      <c r="U337" s="1006"/>
      <c r="V337" s="1006"/>
      <c r="W337" s="1006"/>
      <c r="X337" s="1006"/>
      <c r="Y337" s="1006"/>
      <c r="Z337" s="1006"/>
      <c r="AA337" s="1006"/>
      <c r="AB337" s="1006"/>
      <c r="AC337" s="1006"/>
      <c r="AD337" s="1006"/>
      <c r="AE337" s="1006"/>
      <c r="AF337" s="1006"/>
      <c r="AG337" s="1006"/>
      <c r="AH337" s="1006"/>
      <c r="AI337" s="1006"/>
      <c r="AJ337" s="1006"/>
      <c r="AK337" s="1006"/>
      <c r="AL337" s="1006"/>
      <c r="AM337" s="1006"/>
      <c r="AN337" s="1006"/>
      <c r="AO337" s="1006"/>
      <c r="AP337" s="1006"/>
      <c r="AQ337" s="1006"/>
      <c r="AR337" s="1044"/>
      <c r="AS337" s="1236"/>
      <c r="AT337" s="1286" t="str">
        <f t="shared" si="44"/>
        <v xml:space="preserve"> </v>
      </c>
      <c r="AU337" s="1282">
        <f t="shared" si="45"/>
        <v>0</v>
      </c>
      <c r="AV337" s="1065"/>
    </row>
    <row r="338" spans="1:50" ht="12.75" hidden="1" customHeight="1">
      <c r="A338" s="1059" t="s">
        <v>1197</v>
      </c>
      <c r="B338" s="1060" t="str">
        <f t="shared" si="46"/>
        <v xml:space="preserve"> </v>
      </c>
      <c r="C338" s="1077" t="s">
        <v>514</v>
      </c>
      <c r="D338" s="1282">
        <v>0</v>
      </c>
      <c r="E338" s="1077" t="str">
        <f t="shared" si="43"/>
        <v xml:space="preserve"> </v>
      </c>
      <c r="F338" s="1006"/>
      <c r="G338" s="1006"/>
      <c r="H338" s="1006"/>
      <c r="I338" s="1006"/>
      <c r="J338" s="1044"/>
      <c r="K338" s="1044"/>
      <c r="L338" s="1006"/>
      <c r="M338" s="1006"/>
      <c r="N338" s="1006"/>
      <c r="O338" s="1006"/>
      <c r="P338" s="1006"/>
      <c r="Q338" s="1006"/>
      <c r="R338" s="1006"/>
      <c r="S338" s="1006"/>
      <c r="T338" s="1006"/>
      <c r="U338" s="1006"/>
      <c r="V338" s="1006"/>
      <c r="W338" s="1006"/>
      <c r="X338" s="1006"/>
      <c r="Y338" s="1006"/>
      <c r="Z338" s="1006"/>
      <c r="AA338" s="1006"/>
      <c r="AB338" s="1006"/>
      <c r="AC338" s="1006"/>
      <c r="AD338" s="1006"/>
      <c r="AE338" s="1006"/>
      <c r="AF338" s="1006"/>
      <c r="AG338" s="1006"/>
      <c r="AH338" s="1006"/>
      <c r="AI338" s="1006"/>
      <c r="AJ338" s="1006"/>
      <c r="AK338" s="1006"/>
      <c r="AL338" s="1006"/>
      <c r="AM338" s="1006"/>
      <c r="AN338" s="1006"/>
      <c r="AO338" s="1006"/>
      <c r="AP338" s="1006"/>
      <c r="AQ338" s="1006"/>
      <c r="AR338" s="1044"/>
      <c r="AS338" s="1309"/>
      <c r="AT338" s="1286" t="str">
        <f t="shared" si="44"/>
        <v xml:space="preserve"> </v>
      </c>
      <c r="AU338" s="1282">
        <f t="shared" si="45"/>
        <v>0</v>
      </c>
      <c r="AV338" s="1065"/>
    </row>
    <row r="339" spans="1:50" ht="12.75" hidden="1" customHeight="1">
      <c r="A339" s="1059" t="s">
        <v>17</v>
      </c>
      <c r="B339" s="1060" t="str">
        <f t="shared" si="46"/>
        <v xml:space="preserve"> </v>
      </c>
      <c r="C339" s="1077" t="s">
        <v>514</v>
      </c>
      <c r="D339" s="1282">
        <v>0</v>
      </c>
      <c r="E339" s="1077" t="str">
        <f t="shared" si="43"/>
        <v xml:space="preserve"> </v>
      </c>
      <c r="F339" s="1006"/>
      <c r="G339" s="1006"/>
      <c r="H339" s="1006"/>
      <c r="I339" s="1006"/>
      <c r="J339" s="1044"/>
      <c r="K339" s="1044"/>
      <c r="L339" s="1006"/>
      <c r="M339" s="1006"/>
      <c r="N339" s="1006"/>
      <c r="O339" s="1006"/>
      <c r="P339" s="1006"/>
      <c r="Q339" s="1006"/>
      <c r="R339" s="1006"/>
      <c r="S339" s="1006"/>
      <c r="T339" s="1006"/>
      <c r="U339" s="1006"/>
      <c r="V339" s="1006"/>
      <c r="W339" s="1006"/>
      <c r="X339" s="1006"/>
      <c r="Y339" s="1006"/>
      <c r="Z339" s="1006"/>
      <c r="AA339" s="1006"/>
      <c r="AB339" s="1006"/>
      <c r="AC339" s="1006"/>
      <c r="AD339" s="1006"/>
      <c r="AE339" s="1006"/>
      <c r="AF339" s="1006"/>
      <c r="AG339" s="1006"/>
      <c r="AH339" s="1006"/>
      <c r="AI339" s="1006"/>
      <c r="AJ339" s="1006"/>
      <c r="AK339" s="1006"/>
      <c r="AL339" s="1006"/>
      <c r="AM339" s="1006"/>
      <c r="AN339" s="1006"/>
      <c r="AO339" s="1006"/>
      <c r="AP339" s="1006"/>
      <c r="AQ339" s="1006"/>
      <c r="AR339" s="1044"/>
      <c r="AS339" s="1309"/>
      <c r="AT339" s="1286" t="str">
        <f t="shared" si="44"/>
        <v xml:space="preserve"> </v>
      </c>
      <c r="AU339" s="1282">
        <f t="shared" si="45"/>
        <v>0</v>
      </c>
      <c r="AV339" s="1065"/>
    </row>
    <row r="340" spans="1:50" ht="12.75" hidden="1" customHeight="1">
      <c r="A340" s="1059" t="s">
        <v>696</v>
      </c>
      <c r="B340" s="1060" t="str">
        <f t="shared" si="46"/>
        <v xml:space="preserve"> </v>
      </c>
      <c r="C340" s="1077" t="s">
        <v>514</v>
      </c>
      <c r="D340" s="1282">
        <v>0</v>
      </c>
      <c r="E340" s="1077" t="str">
        <f t="shared" si="43"/>
        <v xml:space="preserve"> </v>
      </c>
      <c r="F340" s="1019"/>
      <c r="G340" s="1019"/>
      <c r="H340" s="1068"/>
      <c r="I340" s="1019"/>
      <c r="J340" s="1044"/>
      <c r="K340" s="1044"/>
      <c r="L340" s="1006"/>
      <c r="M340" s="1006"/>
      <c r="N340" s="1006"/>
      <c r="O340" s="1006"/>
      <c r="P340" s="1006"/>
      <c r="Q340" s="1006"/>
      <c r="R340" s="1006"/>
      <c r="S340" s="1006"/>
      <c r="T340" s="1006"/>
      <c r="U340" s="1006"/>
      <c r="V340" s="1006"/>
      <c r="W340" s="1006"/>
      <c r="X340" s="1006"/>
      <c r="Y340" s="1006"/>
      <c r="Z340" s="1006"/>
      <c r="AA340" s="1006"/>
      <c r="AB340" s="1006"/>
      <c r="AC340" s="1006"/>
      <c r="AD340" s="1006"/>
      <c r="AE340" s="1006"/>
      <c r="AF340" s="1006"/>
      <c r="AG340" s="1006"/>
      <c r="AH340" s="1006"/>
      <c r="AI340" s="1006"/>
      <c r="AJ340" s="1006"/>
      <c r="AK340" s="1006"/>
      <c r="AL340" s="1006"/>
      <c r="AM340" s="1006"/>
      <c r="AN340" s="1006"/>
      <c r="AO340" s="1006"/>
      <c r="AP340" s="1006"/>
      <c r="AQ340" s="1006"/>
      <c r="AR340" s="1044"/>
      <c r="AS340" s="1309"/>
      <c r="AT340" s="1286" t="str">
        <f t="shared" si="44"/>
        <v xml:space="preserve"> </v>
      </c>
      <c r="AU340" s="1282">
        <f t="shared" si="45"/>
        <v>0</v>
      </c>
      <c r="AV340" s="1065"/>
    </row>
    <row r="341" spans="1:50" ht="12.75" hidden="1" customHeight="1">
      <c r="A341" s="1059" t="s">
        <v>697</v>
      </c>
      <c r="B341" s="1060" t="str">
        <f t="shared" si="46"/>
        <v xml:space="preserve"> </v>
      </c>
      <c r="C341" s="1077" t="s">
        <v>514</v>
      </c>
      <c r="D341" s="1282">
        <v>0</v>
      </c>
      <c r="E341" s="1077" t="str">
        <f t="shared" si="43"/>
        <v xml:space="preserve"> </v>
      </c>
      <c r="F341" s="1006"/>
      <c r="G341" s="1006"/>
      <c r="H341" s="1006"/>
      <c r="I341" s="1006"/>
      <c r="J341" s="1044"/>
      <c r="K341" s="1044"/>
      <c r="L341" s="1006"/>
      <c r="M341" s="1006"/>
      <c r="N341" s="1006"/>
      <c r="O341" s="1006"/>
      <c r="P341" s="1006"/>
      <c r="Q341" s="1006"/>
      <c r="R341" s="1006"/>
      <c r="S341" s="1006"/>
      <c r="T341" s="1006"/>
      <c r="U341" s="1006"/>
      <c r="V341" s="1006"/>
      <c r="W341" s="1006"/>
      <c r="X341" s="1006"/>
      <c r="Y341" s="1006"/>
      <c r="Z341" s="1006"/>
      <c r="AA341" s="1006"/>
      <c r="AB341" s="1006"/>
      <c r="AC341" s="1006"/>
      <c r="AD341" s="1006"/>
      <c r="AE341" s="1006"/>
      <c r="AF341" s="1006"/>
      <c r="AG341" s="1006"/>
      <c r="AH341" s="1006"/>
      <c r="AI341" s="1006"/>
      <c r="AJ341" s="1006"/>
      <c r="AK341" s="1006"/>
      <c r="AL341" s="1006"/>
      <c r="AM341" s="1006"/>
      <c r="AN341" s="1006"/>
      <c r="AO341" s="1006"/>
      <c r="AP341" s="1006"/>
      <c r="AQ341" s="1006"/>
      <c r="AR341" s="1044"/>
      <c r="AS341" s="1236"/>
      <c r="AT341" s="1286" t="str">
        <f t="shared" si="44"/>
        <v xml:space="preserve"> </v>
      </c>
      <c r="AU341" s="1282">
        <f t="shared" si="45"/>
        <v>0</v>
      </c>
      <c r="AV341" s="1065"/>
    </row>
    <row r="342" spans="1:50" ht="12.75" hidden="1" customHeight="1">
      <c r="A342" s="1059" t="s">
        <v>1198</v>
      </c>
      <c r="B342" s="1060" t="str">
        <f t="shared" si="46"/>
        <v xml:space="preserve"> </v>
      </c>
      <c r="C342" s="1077" t="s">
        <v>514</v>
      </c>
      <c r="D342" s="1282">
        <v>0</v>
      </c>
      <c r="E342" s="1077" t="str">
        <f t="shared" si="43"/>
        <v xml:space="preserve"> </v>
      </c>
      <c r="F342" s="1006"/>
      <c r="G342" s="1006"/>
      <c r="H342" s="1006"/>
      <c r="I342" s="1006"/>
      <c r="J342" s="1044"/>
      <c r="K342" s="1044"/>
      <c r="L342" s="1006"/>
      <c r="M342" s="1006"/>
      <c r="N342" s="1006"/>
      <c r="O342" s="1006"/>
      <c r="P342" s="1006"/>
      <c r="Q342" s="1006"/>
      <c r="R342" s="1006"/>
      <c r="S342" s="1006"/>
      <c r="T342" s="1006"/>
      <c r="U342" s="1006"/>
      <c r="V342" s="1006"/>
      <c r="W342" s="1006"/>
      <c r="X342" s="1006"/>
      <c r="Y342" s="1006"/>
      <c r="Z342" s="1006"/>
      <c r="AA342" s="1006"/>
      <c r="AB342" s="1006"/>
      <c r="AC342" s="1006"/>
      <c r="AD342" s="1006"/>
      <c r="AE342" s="1006"/>
      <c r="AF342" s="1006"/>
      <c r="AG342" s="1006"/>
      <c r="AH342" s="1006"/>
      <c r="AI342" s="1006"/>
      <c r="AJ342" s="1006"/>
      <c r="AK342" s="1006"/>
      <c r="AL342" s="1006"/>
      <c r="AM342" s="1006"/>
      <c r="AN342" s="1006"/>
      <c r="AO342" s="1006"/>
      <c r="AP342" s="1006"/>
      <c r="AQ342" s="1006"/>
      <c r="AR342" s="1044"/>
      <c r="AS342" s="1236"/>
      <c r="AT342" s="1286" t="str">
        <f t="shared" si="44"/>
        <v xml:space="preserve"> </v>
      </c>
      <c r="AU342" s="1282">
        <f t="shared" si="45"/>
        <v>0</v>
      </c>
      <c r="AV342" s="1065"/>
    </row>
    <row r="343" spans="1:50" ht="12.75" hidden="1" customHeight="1">
      <c r="A343" s="1066" t="s">
        <v>893</v>
      </c>
      <c r="B343" s="1060" t="str">
        <f t="shared" si="46"/>
        <v xml:space="preserve"> </v>
      </c>
      <c r="C343" s="1077" t="s">
        <v>514</v>
      </c>
      <c r="D343" s="1282">
        <v>0</v>
      </c>
      <c r="E343" s="1077" t="str">
        <f t="shared" si="43"/>
        <v xml:space="preserve"> </v>
      </c>
      <c r="F343" s="1044"/>
      <c r="G343" s="1044"/>
      <c r="H343" s="1006"/>
      <c r="I343" s="1044"/>
      <c r="J343" s="1044"/>
      <c r="K343" s="1044"/>
      <c r="L343" s="1044"/>
      <c r="M343" s="1044"/>
      <c r="N343" s="1044"/>
      <c r="O343" s="1044"/>
      <c r="P343" s="1044"/>
      <c r="Q343" s="1006"/>
      <c r="R343" s="1006"/>
      <c r="S343" s="1006"/>
      <c r="T343" s="1006"/>
      <c r="U343" s="1006"/>
      <c r="V343" s="1006"/>
      <c r="W343" s="1006"/>
      <c r="X343" s="1006"/>
      <c r="Y343" s="1006"/>
      <c r="Z343" s="1006"/>
      <c r="AA343" s="1006"/>
      <c r="AB343" s="1006"/>
      <c r="AC343" s="1006"/>
      <c r="AD343" s="1006"/>
      <c r="AE343" s="1006"/>
      <c r="AF343" s="1006"/>
      <c r="AG343" s="1006"/>
      <c r="AH343" s="1006"/>
      <c r="AI343" s="1006"/>
      <c r="AJ343" s="1006"/>
      <c r="AK343" s="1006"/>
      <c r="AL343" s="1006"/>
      <c r="AM343" s="1006"/>
      <c r="AN343" s="1006"/>
      <c r="AO343" s="1006"/>
      <c r="AP343" s="1006"/>
      <c r="AQ343" s="1006"/>
      <c r="AR343" s="1044"/>
      <c r="AS343" s="1236"/>
      <c r="AT343" s="1286" t="str">
        <f t="shared" si="44"/>
        <v xml:space="preserve"> </v>
      </c>
      <c r="AU343" s="1282">
        <f t="shared" si="45"/>
        <v>0</v>
      </c>
      <c r="AV343" s="1065"/>
    </row>
    <row r="344" spans="1:50" ht="12.75" hidden="1" customHeight="1">
      <c r="A344" s="1059" t="s">
        <v>361</v>
      </c>
      <c r="B344" s="1060" t="str">
        <f t="shared" si="46"/>
        <v xml:space="preserve"> </v>
      </c>
      <c r="C344" s="1077" t="s">
        <v>514</v>
      </c>
      <c r="D344" s="1282">
        <v>0</v>
      </c>
      <c r="E344" s="1077" t="str">
        <f t="shared" si="43"/>
        <v xml:space="preserve"> </v>
      </c>
      <c r="F344" s="1006"/>
      <c r="G344" s="1006"/>
      <c r="H344" s="1006"/>
      <c r="I344" s="1006"/>
      <c r="J344" s="1044"/>
      <c r="K344" s="1044"/>
      <c r="L344" s="1006"/>
      <c r="M344" s="1006"/>
      <c r="N344" s="1006"/>
      <c r="O344" s="1006"/>
      <c r="P344" s="1006"/>
      <c r="Q344" s="1006"/>
      <c r="R344" s="1006"/>
      <c r="S344" s="1006"/>
      <c r="T344" s="1006"/>
      <c r="U344" s="1006"/>
      <c r="V344" s="1006"/>
      <c r="W344" s="1006"/>
      <c r="X344" s="1006"/>
      <c r="Y344" s="1006"/>
      <c r="Z344" s="1006"/>
      <c r="AA344" s="1006"/>
      <c r="AB344" s="1006"/>
      <c r="AC344" s="1006"/>
      <c r="AD344" s="1006"/>
      <c r="AE344" s="1006"/>
      <c r="AF344" s="1006"/>
      <c r="AG344" s="1006"/>
      <c r="AH344" s="1006"/>
      <c r="AI344" s="1006"/>
      <c r="AJ344" s="1006"/>
      <c r="AK344" s="1006"/>
      <c r="AL344" s="1006"/>
      <c r="AM344" s="1006"/>
      <c r="AN344" s="1006"/>
      <c r="AO344" s="1006"/>
      <c r="AP344" s="1006"/>
      <c r="AQ344" s="1006"/>
      <c r="AR344" s="1044"/>
      <c r="AS344" s="1236"/>
      <c r="AT344" s="1286" t="str">
        <f t="shared" si="44"/>
        <v xml:space="preserve"> </v>
      </c>
      <c r="AU344" s="1282">
        <f t="shared" si="45"/>
        <v>0</v>
      </c>
      <c r="AV344" s="1065"/>
    </row>
    <row r="345" spans="1:50" ht="12.75" hidden="1" customHeight="1">
      <c r="A345" s="1066" t="s">
        <v>1039</v>
      </c>
      <c r="B345" s="1060" t="str">
        <f t="shared" si="46"/>
        <v xml:space="preserve"> </v>
      </c>
      <c r="C345" s="1077" t="s">
        <v>514</v>
      </c>
      <c r="D345" s="1282">
        <v>0</v>
      </c>
      <c r="E345" s="1077" t="str">
        <f t="shared" si="43"/>
        <v xml:space="preserve"> </v>
      </c>
      <c r="F345" s="1019"/>
      <c r="G345" s="1019"/>
      <c r="H345" s="1068"/>
      <c r="I345" s="1019"/>
      <c r="J345" s="1044"/>
      <c r="K345" s="1044"/>
      <c r="L345" s="1019"/>
      <c r="M345" s="1019"/>
      <c r="N345" s="1019"/>
      <c r="O345" s="1019"/>
      <c r="P345" s="1019"/>
      <c r="Q345" s="1068"/>
      <c r="R345" s="1068"/>
      <c r="S345" s="1068"/>
      <c r="T345" s="1068"/>
      <c r="U345" s="1068"/>
      <c r="V345" s="1068"/>
      <c r="W345" s="1068"/>
      <c r="X345" s="1068"/>
      <c r="Y345" s="1068"/>
      <c r="Z345" s="1068"/>
      <c r="AA345" s="1068"/>
      <c r="AB345" s="1068"/>
      <c r="AC345" s="1068"/>
      <c r="AD345" s="1068"/>
      <c r="AE345" s="1068"/>
      <c r="AF345" s="1068"/>
      <c r="AG345" s="1068"/>
      <c r="AH345" s="1068"/>
      <c r="AI345" s="1068"/>
      <c r="AJ345" s="1068"/>
      <c r="AK345" s="1068"/>
      <c r="AL345" s="1068"/>
      <c r="AM345" s="1068"/>
      <c r="AN345" s="1068"/>
      <c r="AO345" s="1068"/>
      <c r="AP345" s="1068"/>
      <c r="AQ345" s="1068"/>
      <c r="AR345" s="1019"/>
      <c r="AS345" s="1236"/>
      <c r="AT345" s="1286" t="str">
        <f t="shared" si="44"/>
        <v xml:space="preserve"> </v>
      </c>
      <c r="AU345" s="1282">
        <f t="shared" si="45"/>
        <v>0</v>
      </c>
      <c r="AV345" s="1065"/>
      <c r="AW345" s="1053"/>
    </row>
    <row r="346" spans="1:50" ht="12.75" hidden="1" customHeight="1">
      <c r="A346" s="1059" t="s">
        <v>510</v>
      </c>
      <c r="B346" s="1060" t="str">
        <f t="shared" si="46"/>
        <v xml:space="preserve"> </v>
      </c>
      <c r="C346" s="1077" t="s">
        <v>514</v>
      </c>
      <c r="D346" s="1282">
        <v>0</v>
      </c>
      <c r="E346" s="1077" t="str">
        <f t="shared" si="43"/>
        <v xml:space="preserve"> </v>
      </c>
      <c r="F346" s="1006"/>
      <c r="G346" s="1006"/>
      <c r="H346" s="1006"/>
      <c r="I346" s="1006"/>
      <c r="J346" s="1044"/>
      <c r="K346" s="1044"/>
      <c r="L346" s="1006"/>
      <c r="M346" s="1006"/>
      <c r="N346" s="1006"/>
      <c r="O346" s="1006"/>
      <c r="P346" s="1006"/>
      <c r="Q346" s="1006"/>
      <c r="R346" s="1006"/>
      <c r="S346" s="1006"/>
      <c r="T346" s="1006"/>
      <c r="U346" s="1006"/>
      <c r="V346" s="1006"/>
      <c r="W346" s="1006"/>
      <c r="X346" s="1006"/>
      <c r="Y346" s="1006"/>
      <c r="Z346" s="1006"/>
      <c r="AA346" s="1006"/>
      <c r="AB346" s="1006"/>
      <c r="AC346" s="1006"/>
      <c r="AD346" s="1006"/>
      <c r="AE346" s="1006"/>
      <c r="AF346" s="1006"/>
      <c r="AG346" s="1006"/>
      <c r="AH346" s="1006"/>
      <c r="AI346" s="1006"/>
      <c r="AJ346" s="1006"/>
      <c r="AK346" s="1006"/>
      <c r="AL346" s="1006"/>
      <c r="AM346" s="1006"/>
      <c r="AN346" s="1006"/>
      <c r="AO346" s="1006"/>
      <c r="AP346" s="1006"/>
      <c r="AQ346" s="1006"/>
      <c r="AR346" s="1044"/>
      <c r="AS346" s="1309"/>
      <c r="AT346" s="1286" t="str">
        <f t="shared" si="44"/>
        <v xml:space="preserve"> </v>
      </c>
      <c r="AU346" s="1282">
        <f t="shared" si="45"/>
        <v>0</v>
      </c>
      <c r="AV346" s="1065"/>
    </row>
    <row r="347" spans="1:50" ht="12.75" hidden="1" customHeight="1">
      <c r="A347" s="1059" t="s">
        <v>1311</v>
      </c>
      <c r="B347" s="1060">
        <v>0</v>
      </c>
      <c r="C347" s="1077" t="s">
        <v>514</v>
      </c>
      <c r="D347" s="1282">
        <v>0</v>
      </c>
      <c r="E347" s="1077" t="str">
        <f t="shared" si="43"/>
        <v xml:space="preserve"> </v>
      </c>
      <c r="F347" s="1044"/>
      <c r="G347" s="1044"/>
      <c r="H347" s="1044"/>
      <c r="I347" s="1044"/>
      <c r="J347" s="1044"/>
      <c r="K347" s="1044"/>
      <c r="L347" s="1044"/>
      <c r="M347" s="1044"/>
      <c r="N347" s="1044"/>
      <c r="O347" s="1044"/>
      <c r="P347" s="1044"/>
      <c r="Q347" s="1044"/>
      <c r="R347" s="1044"/>
      <c r="S347" s="1044"/>
      <c r="T347" s="1044"/>
      <c r="U347" s="1044"/>
      <c r="V347" s="1044"/>
      <c r="W347" s="1044"/>
      <c r="X347" s="1044"/>
      <c r="Y347" s="1044"/>
      <c r="Z347" s="1044"/>
      <c r="AA347" s="1044"/>
      <c r="AB347" s="1044"/>
      <c r="AC347" s="1044"/>
      <c r="AD347" s="1044"/>
      <c r="AE347" s="1044"/>
      <c r="AF347" s="1044"/>
      <c r="AG347" s="1044"/>
      <c r="AH347" s="1044"/>
      <c r="AI347" s="1044"/>
      <c r="AJ347" s="1044"/>
      <c r="AK347" s="1044"/>
      <c r="AL347" s="1044"/>
      <c r="AM347" s="1044"/>
      <c r="AN347" s="1044"/>
      <c r="AO347" s="1044"/>
      <c r="AP347" s="1044"/>
      <c r="AQ347" s="1044"/>
      <c r="AR347" s="1019"/>
      <c r="AS347" s="1236"/>
      <c r="AT347" s="1286" t="str">
        <f t="shared" si="44"/>
        <v xml:space="preserve"> </v>
      </c>
      <c r="AU347" s="1282">
        <f t="shared" si="45"/>
        <v>0</v>
      </c>
      <c r="AV347" s="1065"/>
      <c r="AX347" s="1053"/>
    </row>
    <row r="348" spans="1:50" ht="12.75" hidden="1" customHeight="1">
      <c r="A348" s="1066" t="s">
        <v>951</v>
      </c>
      <c r="B348" s="1060" t="str">
        <f t="shared" ref="B348:B379" si="47">IFERROR(MINUTE(B$5)-MINUTE(C348)," ")</f>
        <v xml:space="preserve"> </v>
      </c>
      <c r="C348" s="1077" t="s">
        <v>514</v>
      </c>
      <c r="D348" s="1282">
        <v>0</v>
      </c>
      <c r="E348" s="1077" t="str">
        <f t="shared" si="43"/>
        <v xml:space="preserve"> </v>
      </c>
      <c r="F348" s="1019"/>
      <c r="G348" s="1019"/>
      <c r="H348" s="1068"/>
      <c r="I348" s="1019"/>
      <c r="J348" s="1044"/>
      <c r="K348" s="1044"/>
      <c r="L348" s="1019"/>
      <c r="M348" s="1019"/>
      <c r="N348" s="1019"/>
      <c r="O348" s="1019"/>
      <c r="P348" s="1019"/>
      <c r="Q348" s="1006"/>
      <c r="R348" s="1006"/>
      <c r="S348" s="1006"/>
      <c r="T348" s="1006"/>
      <c r="U348" s="1006"/>
      <c r="V348" s="1006"/>
      <c r="W348" s="1006"/>
      <c r="X348" s="1006"/>
      <c r="Y348" s="1006"/>
      <c r="Z348" s="1006"/>
      <c r="AA348" s="1006"/>
      <c r="AB348" s="1006"/>
      <c r="AC348" s="1006"/>
      <c r="AD348" s="1006"/>
      <c r="AE348" s="1006"/>
      <c r="AF348" s="1006"/>
      <c r="AG348" s="1006"/>
      <c r="AH348" s="1006"/>
      <c r="AI348" s="1006"/>
      <c r="AJ348" s="1006"/>
      <c r="AK348" s="1006"/>
      <c r="AL348" s="1006"/>
      <c r="AM348" s="1006"/>
      <c r="AN348" s="1006"/>
      <c r="AO348" s="1006"/>
      <c r="AP348" s="1006"/>
      <c r="AQ348" s="1006"/>
      <c r="AR348" s="1044"/>
      <c r="AS348" s="1236"/>
      <c r="AT348" s="1286" t="str">
        <f t="shared" si="44"/>
        <v xml:space="preserve"> </v>
      </c>
      <c r="AU348" s="1282">
        <f t="shared" si="45"/>
        <v>0</v>
      </c>
      <c r="AV348" s="1065"/>
    </row>
    <row r="349" spans="1:50" ht="12.75" hidden="1" customHeight="1">
      <c r="A349" s="1066" t="s">
        <v>876</v>
      </c>
      <c r="B349" s="1060" t="str">
        <f t="shared" si="47"/>
        <v xml:space="preserve"> </v>
      </c>
      <c r="C349" s="1077" t="s">
        <v>514</v>
      </c>
      <c r="D349" s="1282">
        <v>0</v>
      </c>
      <c r="E349" s="1077" t="str">
        <f t="shared" si="43"/>
        <v xml:space="preserve"> </v>
      </c>
      <c r="F349" s="1019"/>
      <c r="G349" s="1019"/>
      <c r="H349" s="1068"/>
      <c r="I349" s="1019"/>
      <c r="J349" s="1044"/>
      <c r="K349" s="1044"/>
      <c r="L349" s="1019"/>
      <c r="M349" s="1019"/>
      <c r="N349" s="1019"/>
      <c r="O349" s="1019"/>
      <c r="P349" s="1019"/>
      <c r="Q349" s="1068"/>
      <c r="R349" s="1068"/>
      <c r="S349" s="1068"/>
      <c r="T349" s="1068"/>
      <c r="U349" s="1068"/>
      <c r="V349" s="1068"/>
      <c r="W349" s="1068"/>
      <c r="X349" s="1068"/>
      <c r="Y349" s="1068"/>
      <c r="Z349" s="1068"/>
      <c r="AA349" s="1068"/>
      <c r="AB349" s="1068"/>
      <c r="AC349" s="1068"/>
      <c r="AD349" s="1068"/>
      <c r="AE349" s="1068"/>
      <c r="AF349" s="1068"/>
      <c r="AG349" s="1068"/>
      <c r="AH349" s="1068"/>
      <c r="AI349" s="1068"/>
      <c r="AJ349" s="1068"/>
      <c r="AK349" s="1068"/>
      <c r="AL349" s="1068"/>
      <c r="AM349" s="1068"/>
      <c r="AN349" s="1068"/>
      <c r="AO349" s="1068"/>
      <c r="AP349" s="1068"/>
      <c r="AQ349" s="1068"/>
      <c r="AR349" s="1019"/>
      <c r="AS349" s="1236"/>
      <c r="AT349" s="1286" t="str">
        <f t="shared" si="44"/>
        <v xml:space="preserve"> </v>
      </c>
      <c r="AU349" s="1282">
        <f t="shared" si="45"/>
        <v>0</v>
      </c>
      <c r="AV349" s="1065"/>
      <c r="AX349" s="1053"/>
    </row>
    <row r="350" spans="1:50" ht="12.75" hidden="1" customHeight="1">
      <c r="A350" s="1059" t="s">
        <v>1199</v>
      </c>
      <c r="B350" s="1060" t="str">
        <f t="shared" si="47"/>
        <v xml:space="preserve"> </v>
      </c>
      <c r="C350" s="1077" t="s">
        <v>514</v>
      </c>
      <c r="D350" s="1282">
        <v>0</v>
      </c>
      <c r="E350" s="1077" t="str">
        <f t="shared" si="43"/>
        <v xml:space="preserve"> </v>
      </c>
      <c r="F350" s="1006"/>
      <c r="G350" s="1006"/>
      <c r="H350" s="1006"/>
      <c r="I350" s="1006"/>
      <c r="J350" s="1044"/>
      <c r="K350" s="1044"/>
      <c r="L350" s="1006"/>
      <c r="M350" s="1006"/>
      <c r="N350" s="1006"/>
      <c r="O350" s="1006"/>
      <c r="P350" s="1006"/>
      <c r="Q350" s="1006"/>
      <c r="R350" s="1006"/>
      <c r="S350" s="1006"/>
      <c r="T350" s="1006"/>
      <c r="U350" s="1006"/>
      <c r="V350" s="1006"/>
      <c r="W350" s="1006"/>
      <c r="X350" s="1006"/>
      <c r="Y350" s="1006"/>
      <c r="Z350" s="1006"/>
      <c r="AA350" s="1006"/>
      <c r="AB350" s="1006"/>
      <c r="AC350" s="1006"/>
      <c r="AD350" s="1006"/>
      <c r="AE350" s="1006"/>
      <c r="AF350" s="1006"/>
      <c r="AG350" s="1006"/>
      <c r="AH350" s="1006"/>
      <c r="AI350" s="1006"/>
      <c r="AJ350" s="1006"/>
      <c r="AK350" s="1006"/>
      <c r="AL350" s="1006"/>
      <c r="AM350" s="1006"/>
      <c r="AN350" s="1006"/>
      <c r="AO350" s="1006"/>
      <c r="AP350" s="1006"/>
      <c r="AQ350" s="1006"/>
      <c r="AR350" s="1044"/>
      <c r="AS350" s="1236"/>
      <c r="AT350" s="1286" t="str">
        <f t="shared" si="44"/>
        <v xml:space="preserve"> </v>
      </c>
      <c r="AU350" s="1282">
        <f t="shared" si="45"/>
        <v>0</v>
      </c>
      <c r="AV350" s="1065"/>
    </row>
    <row r="351" spans="1:50" ht="12.75" hidden="1" customHeight="1">
      <c r="A351" s="1059" t="s">
        <v>1200</v>
      </c>
      <c r="B351" s="1060" t="str">
        <f t="shared" si="47"/>
        <v xml:space="preserve"> </v>
      </c>
      <c r="C351" s="1077" t="s">
        <v>514</v>
      </c>
      <c r="D351" s="1282">
        <v>0</v>
      </c>
      <c r="E351" s="1077" t="str">
        <f t="shared" si="43"/>
        <v xml:space="preserve"> </v>
      </c>
      <c r="F351" s="1006"/>
      <c r="G351" s="1006"/>
      <c r="H351" s="1006"/>
      <c r="I351" s="1006"/>
      <c r="J351" s="1044"/>
      <c r="K351" s="1044"/>
      <c r="L351" s="1006"/>
      <c r="M351" s="1006"/>
      <c r="N351" s="1006"/>
      <c r="O351" s="1006"/>
      <c r="P351" s="1006"/>
      <c r="Q351" s="1006"/>
      <c r="R351" s="1006"/>
      <c r="S351" s="1006"/>
      <c r="T351" s="1006"/>
      <c r="U351" s="1006"/>
      <c r="V351" s="1006"/>
      <c r="W351" s="1006"/>
      <c r="X351" s="1006"/>
      <c r="Y351" s="1006"/>
      <c r="Z351" s="1006"/>
      <c r="AA351" s="1006"/>
      <c r="AB351" s="1006"/>
      <c r="AC351" s="1006"/>
      <c r="AD351" s="1006"/>
      <c r="AE351" s="1006"/>
      <c r="AF351" s="1006"/>
      <c r="AG351" s="1006"/>
      <c r="AH351" s="1006"/>
      <c r="AI351" s="1006"/>
      <c r="AJ351" s="1006"/>
      <c r="AK351" s="1006"/>
      <c r="AL351" s="1006"/>
      <c r="AM351" s="1006"/>
      <c r="AN351" s="1006"/>
      <c r="AO351" s="1006"/>
      <c r="AP351" s="1006"/>
      <c r="AQ351" s="1006"/>
      <c r="AR351" s="1044"/>
      <c r="AS351" s="1236"/>
      <c r="AT351" s="1286" t="str">
        <f t="shared" si="44"/>
        <v xml:space="preserve"> </v>
      </c>
      <c r="AU351" s="1282">
        <f t="shared" si="45"/>
        <v>0</v>
      </c>
      <c r="AV351" s="1065"/>
      <c r="AX351" s="1053"/>
    </row>
    <row r="352" spans="1:50" ht="12.75" hidden="1" customHeight="1">
      <c r="A352" s="1066" t="s">
        <v>1101</v>
      </c>
      <c r="B352" s="1060" t="str">
        <f t="shared" si="47"/>
        <v xml:space="preserve"> </v>
      </c>
      <c r="C352" s="1077" t="s">
        <v>514</v>
      </c>
      <c r="D352" s="1282">
        <v>0</v>
      </c>
      <c r="E352" s="1077" t="str">
        <f t="shared" si="43"/>
        <v xml:space="preserve"> </v>
      </c>
      <c r="F352" s="1019"/>
      <c r="G352" s="1019"/>
      <c r="H352" s="1068"/>
      <c r="I352" s="1019"/>
      <c r="J352" s="1044"/>
      <c r="K352" s="1044"/>
      <c r="L352" s="1019"/>
      <c r="M352" s="1019"/>
      <c r="N352" s="1019"/>
      <c r="O352" s="1019"/>
      <c r="P352" s="1019"/>
      <c r="Q352" s="1068"/>
      <c r="R352" s="1068"/>
      <c r="S352" s="1068"/>
      <c r="T352" s="1068"/>
      <c r="U352" s="1068"/>
      <c r="V352" s="1068"/>
      <c r="W352" s="1068"/>
      <c r="X352" s="1068"/>
      <c r="Y352" s="1068"/>
      <c r="Z352" s="1068"/>
      <c r="AA352" s="1068"/>
      <c r="AB352" s="1068"/>
      <c r="AC352" s="1068"/>
      <c r="AD352" s="1068"/>
      <c r="AE352" s="1068"/>
      <c r="AF352" s="1068"/>
      <c r="AG352" s="1068"/>
      <c r="AH352" s="1068"/>
      <c r="AI352" s="1068"/>
      <c r="AJ352" s="1068"/>
      <c r="AK352" s="1068"/>
      <c r="AL352" s="1068"/>
      <c r="AM352" s="1068"/>
      <c r="AN352" s="1068"/>
      <c r="AO352" s="1068"/>
      <c r="AP352" s="1068"/>
      <c r="AQ352" s="1068"/>
      <c r="AR352" s="1019"/>
      <c r="AS352" s="1236"/>
      <c r="AT352" s="1286" t="str">
        <f t="shared" si="44"/>
        <v xml:space="preserve"> </v>
      </c>
      <c r="AU352" s="1282">
        <f t="shared" si="45"/>
        <v>0</v>
      </c>
      <c r="AV352" s="1065"/>
    </row>
    <row r="353" spans="1:50" ht="12.75" hidden="1" customHeight="1">
      <c r="A353" s="1066" t="s">
        <v>782</v>
      </c>
      <c r="B353" s="1060" t="str">
        <f t="shared" si="47"/>
        <v xml:space="preserve"> </v>
      </c>
      <c r="C353" s="1077" t="s">
        <v>514</v>
      </c>
      <c r="D353" s="1282">
        <v>0</v>
      </c>
      <c r="E353" s="1077" t="str">
        <f t="shared" si="43"/>
        <v xml:space="preserve"> </v>
      </c>
      <c r="F353" s="1068"/>
      <c r="G353" s="1068"/>
      <c r="H353" s="1068"/>
      <c r="I353" s="1068"/>
      <c r="J353" s="1044"/>
      <c r="K353" s="1044"/>
      <c r="L353" s="1068"/>
      <c r="M353" s="1068"/>
      <c r="N353" s="1068"/>
      <c r="O353" s="1068"/>
      <c r="P353" s="1068"/>
      <c r="Q353" s="1068"/>
      <c r="R353" s="1068"/>
      <c r="S353" s="1068"/>
      <c r="T353" s="1068"/>
      <c r="U353" s="1068"/>
      <c r="V353" s="1068"/>
      <c r="W353" s="1068"/>
      <c r="X353" s="1068"/>
      <c r="Y353" s="1068"/>
      <c r="Z353" s="1068"/>
      <c r="AA353" s="1068"/>
      <c r="AB353" s="1068"/>
      <c r="AC353" s="1068"/>
      <c r="AD353" s="1068"/>
      <c r="AE353" s="1068"/>
      <c r="AF353" s="1068"/>
      <c r="AG353" s="1068"/>
      <c r="AH353" s="1068"/>
      <c r="AI353" s="1068"/>
      <c r="AJ353" s="1068"/>
      <c r="AK353" s="1068"/>
      <c r="AL353" s="1068"/>
      <c r="AM353" s="1068"/>
      <c r="AN353" s="1068"/>
      <c r="AO353" s="1068"/>
      <c r="AP353" s="1068"/>
      <c r="AQ353" s="1068"/>
      <c r="AR353" s="1019"/>
      <c r="AS353" s="1309"/>
      <c r="AT353" s="1286" t="str">
        <f t="shared" si="44"/>
        <v xml:space="preserve"> </v>
      </c>
      <c r="AU353" s="1282">
        <f t="shared" si="45"/>
        <v>0</v>
      </c>
      <c r="AV353" s="1065"/>
    </row>
    <row r="354" spans="1:50" ht="12.75" hidden="1" customHeight="1">
      <c r="A354" s="1066" t="s">
        <v>950</v>
      </c>
      <c r="B354" s="1060" t="str">
        <f t="shared" si="47"/>
        <v xml:space="preserve"> </v>
      </c>
      <c r="C354" s="1077" t="s">
        <v>514</v>
      </c>
      <c r="D354" s="1282">
        <v>0</v>
      </c>
      <c r="E354" s="1077" t="str">
        <f t="shared" si="43"/>
        <v xml:space="preserve"> </v>
      </c>
      <c r="F354" s="1068"/>
      <c r="G354" s="1068"/>
      <c r="H354" s="1068"/>
      <c r="I354" s="1068"/>
      <c r="J354" s="1044"/>
      <c r="K354" s="1044"/>
      <c r="L354" s="1044"/>
      <c r="M354" s="1044"/>
      <c r="N354" s="1044"/>
      <c r="O354" s="1044"/>
      <c r="P354" s="1044"/>
      <c r="Q354" s="1006"/>
      <c r="R354" s="1006"/>
      <c r="S354" s="1006"/>
      <c r="T354" s="1006"/>
      <c r="U354" s="1006"/>
      <c r="V354" s="1006"/>
      <c r="W354" s="1006"/>
      <c r="X354" s="1006"/>
      <c r="Y354" s="1006"/>
      <c r="Z354" s="1006"/>
      <c r="AA354" s="1006"/>
      <c r="AB354" s="1006"/>
      <c r="AC354" s="1006"/>
      <c r="AD354" s="1006"/>
      <c r="AE354" s="1006"/>
      <c r="AF354" s="1006"/>
      <c r="AG354" s="1006"/>
      <c r="AH354" s="1006"/>
      <c r="AI354" s="1006"/>
      <c r="AJ354" s="1006"/>
      <c r="AK354" s="1006"/>
      <c r="AL354" s="1006"/>
      <c r="AM354" s="1006"/>
      <c r="AN354" s="1006"/>
      <c r="AO354" s="1006"/>
      <c r="AP354" s="1006"/>
      <c r="AQ354" s="1006"/>
      <c r="AR354" s="1044"/>
      <c r="AS354" s="1236"/>
      <c r="AT354" s="1286" t="str">
        <f t="shared" si="44"/>
        <v xml:space="preserve"> </v>
      </c>
      <c r="AU354" s="1282">
        <f t="shared" si="45"/>
        <v>0</v>
      </c>
      <c r="AV354" s="1065"/>
    </row>
    <row r="355" spans="1:50" ht="12.75" hidden="1" customHeight="1">
      <c r="A355" s="1066" t="s">
        <v>1126</v>
      </c>
      <c r="B355" s="1060" t="str">
        <f t="shared" si="47"/>
        <v xml:space="preserve"> </v>
      </c>
      <c r="C355" s="1077" t="s">
        <v>514</v>
      </c>
      <c r="D355" s="1282">
        <v>0</v>
      </c>
      <c r="E355" s="1077" t="str">
        <f t="shared" si="43"/>
        <v xml:space="preserve"> </v>
      </c>
      <c r="F355" s="1044"/>
      <c r="G355" s="1044"/>
      <c r="H355" s="1006"/>
      <c r="I355" s="1044"/>
      <c r="J355" s="1044"/>
      <c r="K355" s="1044"/>
      <c r="L355" s="1044"/>
      <c r="M355" s="1044"/>
      <c r="N355" s="1044"/>
      <c r="O355" s="1044"/>
      <c r="P355" s="1044"/>
      <c r="Q355" s="1006"/>
      <c r="R355" s="1006"/>
      <c r="S355" s="1006"/>
      <c r="T355" s="1006"/>
      <c r="U355" s="1006"/>
      <c r="V355" s="1006"/>
      <c r="W355" s="1006"/>
      <c r="X355" s="1006"/>
      <c r="Y355" s="1006"/>
      <c r="Z355" s="1006"/>
      <c r="AA355" s="1006"/>
      <c r="AB355" s="1006"/>
      <c r="AC355" s="1006"/>
      <c r="AD355" s="1006"/>
      <c r="AE355" s="1006"/>
      <c r="AF355" s="1006"/>
      <c r="AG355" s="1006"/>
      <c r="AH355" s="1006"/>
      <c r="AI355" s="1006"/>
      <c r="AJ355" s="1006"/>
      <c r="AK355" s="1006"/>
      <c r="AL355" s="1006"/>
      <c r="AM355" s="1006"/>
      <c r="AN355" s="1006"/>
      <c r="AO355" s="1006"/>
      <c r="AP355" s="1006"/>
      <c r="AQ355" s="1006"/>
      <c r="AR355" s="1044"/>
      <c r="AS355" s="1309"/>
      <c r="AT355" s="1286" t="str">
        <f t="shared" si="44"/>
        <v xml:space="preserve"> </v>
      </c>
      <c r="AU355" s="1282">
        <f t="shared" si="45"/>
        <v>0</v>
      </c>
      <c r="AV355" s="1065"/>
    </row>
    <row r="356" spans="1:50" ht="12.75" hidden="1" customHeight="1">
      <c r="A356" s="1066" t="s">
        <v>949</v>
      </c>
      <c r="B356" s="1060" t="str">
        <f t="shared" si="47"/>
        <v xml:space="preserve"> </v>
      </c>
      <c r="C356" s="1077" t="s">
        <v>514</v>
      </c>
      <c r="D356" s="1282">
        <v>0</v>
      </c>
      <c r="E356" s="1077" t="str">
        <f t="shared" si="43"/>
        <v xml:space="preserve"> </v>
      </c>
      <c r="F356" s="1019"/>
      <c r="G356" s="1019"/>
      <c r="H356" s="1068"/>
      <c r="I356" s="1019"/>
      <c r="J356" s="1044"/>
      <c r="K356" s="1044"/>
      <c r="L356" s="1019"/>
      <c r="M356" s="1019"/>
      <c r="N356" s="1019"/>
      <c r="O356" s="1019"/>
      <c r="P356" s="1019"/>
      <c r="Q356" s="1068"/>
      <c r="R356" s="1068"/>
      <c r="S356" s="1068"/>
      <c r="T356" s="1068"/>
      <c r="U356" s="1068"/>
      <c r="V356" s="1068"/>
      <c r="W356" s="1068"/>
      <c r="X356" s="1068"/>
      <c r="Y356" s="1068"/>
      <c r="Z356" s="1068"/>
      <c r="AA356" s="1068"/>
      <c r="AB356" s="1068"/>
      <c r="AC356" s="1068"/>
      <c r="AD356" s="1068"/>
      <c r="AE356" s="1068"/>
      <c r="AF356" s="1068"/>
      <c r="AG356" s="1068"/>
      <c r="AH356" s="1068"/>
      <c r="AI356" s="1068"/>
      <c r="AJ356" s="1068"/>
      <c r="AK356" s="1068"/>
      <c r="AL356" s="1068"/>
      <c r="AM356" s="1068"/>
      <c r="AN356" s="1068"/>
      <c r="AO356" s="1068"/>
      <c r="AP356" s="1068"/>
      <c r="AQ356" s="1068"/>
      <c r="AR356" s="1019"/>
      <c r="AS356" s="1236"/>
      <c r="AT356" s="1286" t="str">
        <f t="shared" si="44"/>
        <v xml:space="preserve"> </v>
      </c>
      <c r="AU356" s="1282">
        <f t="shared" si="45"/>
        <v>0</v>
      </c>
      <c r="AV356" s="1065"/>
    </row>
    <row r="357" spans="1:50" ht="12.75" hidden="1" customHeight="1">
      <c r="A357" s="1059" t="s">
        <v>539</v>
      </c>
      <c r="B357" s="1060" t="str">
        <f t="shared" si="47"/>
        <v xml:space="preserve"> </v>
      </c>
      <c r="C357" s="1077" t="s">
        <v>514</v>
      </c>
      <c r="D357" s="1282">
        <v>0</v>
      </c>
      <c r="E357" s="1077" t="str">
        <f t="shared" si="43"/>
        <v xml:space="preserve"> </v>
      </c>
      <c r="F357" s="1006"/>
      <c r="G357" s="1006"/>
      <c r="H357" s="1006"/>
      <c r="I357" s="1006"/>
      <c r="J357" s="1044"/>
      <c r="K357" s="1044"/>
      <c r="L357" s="1006"/>
      <c r="M357" s="1006"/>
      <c r="N357" s="1006"/>
      <c r="O357" s="1006"/>
      <c r="P357" s="1006"/>
      <c r="Q357" s="1006"/>
      <c r="R357" s="1006"/>
      <c r="S357" s="1006"/>
      <c r="T357" s="1006"/>
      <c r="U357" s="1006"/>
      <c r="V357" s="1006"/>
      <c r="W357" s="1006"/>
      <c r="X357" s="1006"/>
      <c r="Y357" s="1006"/>
      <c r="Z357" s="1006"/>
      <c r="AA357" s="1006"/>
      <c r="AB357" s="1006"/>
      <c r="AC357" s="1006"/>
      <c r="AD357" s="1006"/>
      <c r="AE357" s="1006"/>
      <c r="AF357" s="1006"/>
      <c r="AG357" s="1006"/>
      <c r="AH357" s="1006"/>
      <c r="AI357" s="1006"/>
      <c r="AJ357" s="1006"/>
      <c r="AK357" s="1006"/>
      <c r="AL357" s="1006"/>
      <c r="AM357" s="1006"/>
      <c r="AN357" s="1006"/>
      <c r="AO357" s="1006"/>
      <c r="AP357" s="1006"/>
      <c r="AQ357" s="1006"/>
      <c r="AR357" s="1044"/>
      <c r="AS357" s="1236"/>
      <c r="AT357" s="1286" t="str">
        <f t="shared" si="44"/>
        <v xml:space="preserve"> </v>
      </c>
      <c r="AU357" s="1282">
        <f t="shared" si="45"/>
        <v>0</v>
      </c>
      <c r="AV357" s="1065"/>
      <c r="AW357" s="1053"/>
    </row>
    <row r="358" spans="1:50" ht="12.75" hidden="1" customHeight="1">
      <c r="A358" s="1059" t="s">
        <v>1202</v>
      </c>
      <c r="B358" s="1060" t="str">
        <f t="shared" si="47"/>
        <v xml:space="preserve"> </v>
      </c>
      <c r="C358" s="1077" t="s">
        <v>514</v>
      </c>
      <c r="D358" s="1282">
        <v>0</v>
      </c>
      <c r="E358" s="1077" t="str">
        <f t="shared" si="43"/>
        <v xml:space="preserve"> </v>
      </c>
      <c r="F358" s="1006"/>
      <c r="G358" s="1006"/>
      <c r="H358" s="1006"/>
      <c r="I358" s="1006"/>
      <c r="J358" s="1044"/>
      <c r="K358" s="1044"/>
      <c r="L358" s="1006"/>
      <c r="M358" s="1006"/>
      <c r="N358" s="1006"/>
      <c r="O358" s="1006"/>
      <c r="P358" s="1006"/>
      <c r="Q358" s="1006"/>
      <c r="R358" s="1006"/>
      <c r="S358" s="1006"/>
      <c r="T358" s="1006"/>
      <c r="U358" s="1006"/>
      <c r="V358" s="1006"/>
      <c r="W358" s="1006"/>
      <c r="X358" s="1006"/>
      <c r="Y358" s="1006"/>
      <c r="Z358" s="1006"/>
      <c r="AA358" s="1006"/>
      <c r="AB358" s="1006"/>
      <c r="AC358" s="1006"/>
      <c r="AD358" s="1006"/>
      <c r="AE358" s="1006"/>
      <c r="AF358" s="1006"/>
      <c r="AG358" s="1006"/>
      <c r="AH358" s="1006"/>
      <c r="AI358" s="1006"/>
      <c r="AJ358" s="1006"/>
      <c r="AK358" s="1006"/>
      <c r="AL358" s="1006"/>
      <c r="AM358" s="1006"/>
      <c r="AN358" s="1006"/>
      <c r="AO358" s="1006"/>
      <c r="AP358" s="1006"/>
      <c r="AQ358" s="1006"/>
      <c r="AR358" s="1044"/>
      <c r="AS358" s="1236"/>
      <c r="AT358" s="1286" t="str">
        <f t="shared" si="44"/>
        <v xml:space="preserve"> </v>
      </c>
      <c r="AU358" s="1282">
        <f t="shared" si="45"/>
        <v>0</v>
      </c>
      <c r="AV358" s="1065"/>
    </row>
    <row r="359" spans="1:50" ht="12.75" hidden="1" customHeight="1">
      <c r="A359" s="1066" t="s">
        <v>947</v>
      </c>
      <c r="B359" s="1060" t="str">
        <f t="shared" si="47"/>
        <v xml:space="preserve"> </v>
      </c>
      <c r="C359" s="1077" t="s">
        <v>514</v>
      </c>
      <c r="D359" s="1282">
        <v>0</v>
      </c>
      <c r="E359" s="1077" t="str">
        <f t="shared" si="43"/>
        <v xml:space="preserve"> </v>
      </c>
      <c r="F359" s="1019"/>
      <c r="G359" s="1019"/>
      <c r="H359" s="1068"/>
      <c r="I359" s="1019"/>
      <c r="J359" s="1044"/>
      <c r="K359" s="1044"/>
      <c r="L359" s="1019"/>
      <c r="M359" s="1019"/>
      <c r="N359" s="1019"/>
      <c r="O359" s="1019"/>
      <c r="P359" s="1019"/>
      <c r="Q359" s="1068"/>
      <c r="R359" s="1068"/>
      <c r="S359" s="1068"/>
      <c r="T359" s="1068"/>
      <c r="U359" s="1068"/>
      <c r="V359" s="1068"/>
      <c r="W359" s="1068"/>
      <c r="X359" s="1068"/>
      <c r="Y359" s="1068"/>
      <c r="Z359" s="1068"/>
      <c r="AA359" s="1068"/>
      <c r="AB359" s="1068"/>
      <c r="AC359" s="1068"/>
      <c r="AD359" s="1068"/>
      <c r="AE359" s="1068"/>
      <c r="AF359" s="1068"/>
      <c r="AG359" s="1068"/>
      <c r="AH359" s="1068"/>
      <c r="AI359" s="1068"/>
      <c r="AJ359" s="1068"/>
      <c r="AK359" s="1068"/>
      <c r="AL359" s="1068"/>
      <c r="AM359" s="1068"/>
      <c r="AN359" s="1068"/>
      <c r="AO359" s="1068"/>
      <c r="AP359" s="1068"/>
      <c r="AQ359" s="1068"/>
      <c r="AR359" s="1019"/>
      <c r="AS359" s="1236"/>
      <c r="AT359" s="1286" t="str">
        <f t="shared" si="44"/>
        <v xml:space="preserve"> </v>
      </c>
      <c r="AU359" s="1282">
        <f t="shared" si="45"/>
        <v>0</v>
      </c>
      <c r="AV359" s="1065"/>
    </row>
    <row r="360" spans="1:50" ht="12.75" hidden="1" customHeight="1">
      <c r="A360" s="1059" t="s">
        <v>1040</v>
      </c>
      <c r="B360" s="1060" t="str">
        <f t="shared" si="47"/>
        <v xml:space="preserve"> </v>
      </c>
      <c r="C360" s="1077" t="s">
        <v>514</v>
      </c>
      <c r="D360" s="1282">
        <v>0</v>
      </c>
      <c r="E360" s="1077" t="str">
        <f t="shared" si="43"/>
        <v xml:space="preserve"> </v>
      </c>
      <c r="F360" s="1006"/>
      <c r="G360" s="1006"/>
      <c r="H360" s="1006"/>
      <c r="I360" s="1006"/>
      <c r="J360" s="1044"/>
      <c r="K360" s="1044"/>
      <c r="L360" s="1006"/>
      <c r="M360" s="1006"/>
      <c r="N360" s="1006"/>
      <c r="O360" s="1006"/>
      <c r="P360" s="1006"/>
      <c r="Q360" s="1006"/>
      <c r="R360" s="1006"/>
      <c r="S360" s="1006"/>
      <c r="T360" s="1006"/>
      <c r="U360" s="1006"/>
      <c r="V360" s="1006"/>
      <c r="W360" s="1006"/>
      <c r="X360" s="1006"/>
      <c r="Y360" s="1006"/>
      <c r="Z360" s="1006"/>
      <c r="AA360" s="1006"/>
      <c r="AB360" s="1006"/>
      <c r="AC360" s="1006"/>
      <c r="AD360" s="1006"/>
      <c r="AE360" s="1006"/>
      <c r="AF360" s="1006"/>
      <c r="AG360" s="1006"/>
      <c r="AH360" s="1006"/>
      <c r="AI360" s="1006"/>
      <c r="AJ360" s="1006"/>
      <c r="AK360" s="1006"/>
      <c r="AL360" s="1006"/>
      <c r="AM360" s="1006"/>
      <c r="AN360" s="1006"/>
      <c r="AO360" s="1006"/>
      <c r="AP360" s="1006"/>
      <c r="AQ360" s="1006"/>
      <c r="AR360" s="1044"/>
      <c r="AS360" s="1236"/>
      <c r="AT360" s="1286" t="str">
        <f t="shared" si="44"/>
        <v xml:space="preserve"> </v>
      </c>
      <c r="AU360" s="1282">
        <f t="shared" si="45"/>
        <v>0</v>
      </c>
      <c r="AV360" s="1065"/>
    </row>
    <row r="361" spans="1:50" ht="12.75" hidden="1" customHeight="1">
      <c r="A361" s="1059" t="s">
        <v>614</v>
      </c>
      <c r="B361" s="1060" t="str">
        <f t="shared" si="47"/>
        <v xml:space="preserve"> </v>
      </c>
      <c r="C361" s="1077" t="s">
        <v>514</v>
      </c>
      <c r="D361" s="1282">
        <v>0</v>
      </c>
      <c r="E361" s="1077" t="str">
        <f t="shared" si="43"/>
        <v xml:space="preserve"> </v>
      </c>
      <c r="F361" s="1006"/>
      <c r="G361" s="1006"/>
      <c r="H361" s="1006"/>
      <c r="I361" s="1006"/>
      <c r="J361" s="1044"/>
      <c r="K361" s="1044"/>
      <c r="L361" s="1006"/>
      <c r="M361" s="1006"/>
      <c r="N361" s="1006"/>
      <c r="O361" s="1006"/>
      <c r="P361" s="1006"/>
      <c r="Q361" s="1006"/>
      <c r="R361" s="1006"/>
      <c r="S361" s="1006"/>
      <c r="T361" s="1006"/>
      <c r="U361" s="1006"/>
      <c r="V361" s="1006"/>
      <c r="W361" s="1006"/>
      <c r="X361" s="1006"/>
      <c r="Y361" s="1006"/>
      <c r="Z361" s="1006"/>
      <c r="AA361" s="1006"/>
      <c r="AB361" s="1006"/>
      <c r="AC361" s="1006"/>
      <c r="AD361" s="1006"/>
      <c r="AE361" s="1006"/>
      <c r="AF361" s="1006"/>
      <c r="AG361" s="1006"/>
      <c r="AH361" s="1006"/>
      <c r="AI361" s="1006"/>
      <c r="AJ361" s="1006"/>
      <c r="AK361" s="1006"/>
      <c r="AL361" s="1006"/>
      <c r="AM361" s="1006"/>
      <c r="AN361" s="1006"/>
      <c r="AO361" s="1006"/>
      <c r="AP361" s="1006"/>
      <c r="AQ361" s="1006"/>
      <c r="AR361" s="1044"/>
      <c r="AS361" s="1236"/>
      <c r="AT361" s="1286" t="str">
        <f t="shared" si="44"/>
        <v xml:space="preserve"> </v>
      </c>
      <c r="AU361" s="1282">
        <f t="shared" si="45"/>
        <v>0</v>
      </c>
      <c r="AV361" s="1065"/>
    </row>
    <row r="362" spans="1:50" ht="12.75" hidden="1" customHeight="1">
      <c r="A362" s="1066" t="s">
        <v>1102</v>
      </c>
      <c r="B362" s="1060" t="str">
        <f t="shared" si="47"/>
        <v xml:space="preserve"> </v>
      </c>
      <c r="C362" s="1077" t="s">
        <v>514</v>
      </c>
      <c r="D362" s="1282">
        <v>0</v>
      </c>
      <c r="E362" s="1077" t="str">
        <f t="shared" si="43"/>
        <v xml:space="preserve"> </v>
      </c>
      <c r="F362" s="1019"/>
      <c r="G362" s="1019"/>
      <c r="H362" s="1068"/>
      <c r="I362" s="1019"/>
      <c r="J362" s="1044"/>
      <c r="K362" s="1044"/>
      <c r="L362" s="1019"/>
      <c r="M362" s="1019"/>
      <c r="N362" s="1019"/>
      <c r="O362" s="1019"/>
      <c r="P362" s="1019"/>
      <c r="Q362" s="1068"/>
      <c r="R362" s="1068"/>
      <c r="S362" s="1068"/>
      <c r="T362" s="1068"/>
      <c r="U362" s="1068"/>
      <c r="V362" s="1068"/>
      <c r="W362" s="1068"/>
      <c r="X362" s="1068"/>
      <c r="Y362" s="1068"/>
      <c r="Z362" s="1068"/>
      <c r="AA362" s="1068"/>
      <c r="AB362" s="1068"/>
      <c r="AC362" s="1068"/>
      <c r="AD362" s="1068"/>
      <c r="AE362" s="1068"/>
      <c r="AF362" s="1068"/>
      <c r="AG362" s="1068"/>
      <c r="AH362" s="1068"/>
      <c r="AI362" s="1068"/>
      <c r="AJ362" s="1068"/>
      <c r="AK362" s="1068"/>
      <c r="AL362" s="1068"/>
      <c r="AM362" s="1068"/>
      <c r="AN362" s="1068"/>
      <c r="AO362" s="1068"/>
      <c r="AP362" s="1068"/>
      <c r="AQ362" s="1068"/>
      <c r="AR362" s="1019"/>
      <c r="AS362" s="1236"/>
      <c r="AT362" s="1286" t="str">
        <f t="shared" si="44"/>
        <v xml:space="preserve"> </v>
      </c>
      <c r="AU362" s="1282">
        <f t="shared" si="45"/>
        <v>0</v>
      </c>
      <c r="AV362" s="1065"/>
    </row>
    <row r="363" spans="1:50" ht="12.75" hidden="1" customHeight="1">
      <c r="A363" s="1059" t="s">
        <v>783</v>
      </c>
      <c r="B363" s="1060" t="str">
        <f t="shared" si="47"/>
        <v xml:space="preserve"> </v>
      </c>
      <c r="C363" s="1077" t="s">
        <v>514</v>
      </c>
      <c r="D363" s="1282">
        <v>0</v>
      </c>
      <c r="E363" s="1077" t="str">
        <f t="shared" si="43"/>
        <v xml:space="preserve"> </v>
      </c>
      <c r="F363" s="1044"/>
      <c r="G363" s="1044"/>
      <c r="H363" s="1044"/>
      <c r="I363" s="1044"/>
      <c r="J363" s="1044"/>
      <c r="K363" s="1044"/>
      <c r="L363" s="1044"/>
      <c r="M363" s="1044"/>
      <c r="N363" s="1044"/>
      <c r="O363" s="1044"/>
      <c r="P363" s="1044"/>
      <c r="Q363" s="1044"/>
      <c r="R363" s="1044"/>
      <c r="S363" s="1044"/>
      <c r="T363" s="1044"/>
      <c r="U363" s="1044"/>
      <c r="V363" s="1044"/>
      <c r="W363" s="1044"/>
      <c r="X363" s="1044"/>
      <c r="Y363" s="1044"/>
      <c r="Z363" s="1044"/>
      <c r="AA363" s="1044"/>
      <c r="AB363" s="1044"/>
      <c r="AC363" s="1044"/>
      <c r="AD363" s="1044"/>
      <c r="AE363" s="1044"/>
      <c r="AF363" s="1044"/>
      <c r="AG363" s="1044"/>
      <c r="AH363" s="1044"/>
      <c r="AI363" s="1044"/>
      <c r="AJ363" s="1044"/>
      <c r="AK363" s="1044"/>
      <c r="AL363" s="1044"/>
      <c r="AM363" s="1044"/>
      <c r="AN363" s="1044"/>
      <c r="AO363" s="1044"/>
      <c r="AP363" s="1044"/>
      <c r="AQ363" s="1044"/>
      <c r="AR363" s="1044"/>
      <c r="AS363" s="1309"/>
      <c r="AT363" s="1286" t="str">
        <f t="shared" si="44"/>
        <v xml:space="preserve"> </v>
      </c>
      <c r="AU363" s="1282">
        <f t="shared" si="45"/>
        <v>0</v>
      </c>
      <c r="AV363" s="1065"/>
      <c r="AX363" s="1053"/>
    </row>
    <row r="364" spans="1:50" ht="12.75" hidden="1" customHeight="1">
      <c r="A364" s="1059" t="s">
        <v>1203</v>
      </c>
      <c r="B364" s="1060" t="str">
        <f t="shared" si="47"/>
        <v xml:space="preserve"> </v>
      </c>
      <c r="C364" s="1077" t="s">
        <v>514</v>
      </c>
      <c r="D364" s="1282">
        <v>0</v>
      </c>
      <c r="E364" s="1077" t="str">
        <f t="shared" si="43"/>
        <v xml:space="preserve"> </v>
      </c>
      <c r="F364" s="1006"/>
      <c r="G364" s="1006"/>
      <c r="H364" s="1006"/>
      <c r="I364" s="1006"/>
      <c r="J364" s="1044"/>
      <c r="K364" s="1044"/>
      <c r="L364" s="1006"/>
      <c r="M364" s="1006"/>
      <c r="N364" s="1006"/>
      <c r="O364" s="1006"/>
      <c r="P364" s="1006"/>
      <c r="Q364" s="1006"/>
      <c r="R364" s="1006"/>
      <c r="S364" s="1006"/>
      <c r="T364" s="1006"/>
      <c r="U364" s="1006"/>
      <c r="V364" s="1006"/>
      <c r="W364" s="1006"/>
      <c r="X364" s="1006"/>
      <c r="Y364" s="1006"/>
      <c r="Z364" s="1006"/>
      <c r="AA364" s="1006"/>
      <c r="AB364" s="1006"/>
      <c r="AC364" s="1006"/>
      <c r="AD364" s="1006"/>
      <c r="AE364" s="1006"/>
      <c r="AF364" s="1006"/>
      <c r="AG364" s="1006"/>
      <c r="AH364" s="1006"/>
      <c r="AI364" s="1006"/>
      <c r="AJ364" s="1006"/>
      <c r="AK364" s="1006"/>
      <c r="AL364" s="1006"/>
      <c r="AM364" s="1006"/>
      <c r="AN364" s="1006"/>
      <c r="AO364" s="1006"/>
      <c r="AP364" s="1006"/>
      <c r="AQ364" s="1006"/>
      <c r="AR364" s="1044"/>
      <c r="AS364" s="1236"/>
      <c r="AT364" s="1286" t="str">
        <f t="shared" si="44"/>
        <v xml:space="preserve"> </v>
      </c>
      <c r="AU364" s="1282">
        <f t="shared" si="45"/>
        <v>0</v>
      </c>
      <c r="AV364" s="1065"/>
      <c r="AW364" s="1053"/>
    </row>
    <row r="365" spans="1:50" ht="12.75" hidden="1" customHeight="1">
      <c r="A365" s="1059" t="s">
        <v>343</v>
      </c>
      <c r="B365" s="1060" t="str">
        <f t="shared" si="47"/>
        <v xml:space="preserve"> </v>
      </c>
      <c r="C365" s="1077" t="s">
        <v>514</v>
      </c>
      <c r="D365" s="1282">
        <v>0</v>
      </c>
      <c r="E365" s="1077" t="str">
        <f t="shared" si="43"/>
        <v xml:space="preserve"> </v>
      </c>
      <c r="F365" s="1006"/>
      <c r="G365" s="1006"/>
      <c r="H365" s="1006"/>
      <c r="I365" s="1006"/>
      <c r="J365" s="1044"/>
      <c r="K365" s="1044"/>
      <c r="L365" s="1006"/>
      <c r="M365" s="1006"/>
      <c r="N365" s="1006"/>
      <c r="O365" s="1006"/>
      <c r="P365" s="1006"/>
      <c r="Q365" s="1006"/>
      <c r="R365" s="1006"/>
      <c r="S365" s="1006"/>
      <c r="T365" s="1006"/>
      <c r="U365" s="1006"/>
      <c r="V365" s="1006"/>
      <c r="W365" s="1006"/>
      <c r="X365" s="1006"/>
      <c r="Y365" s="1006"/>
      <c r="Z365" s="1006"/>
      <c r="AA365" s="1006"/>
      <c r="AB365" s="1006"/>
      <c r="AC365" s="1006"/>
      <c r="AD365" s="1006"/>
      <c r="AE365" s="1006"/>
      <c r="AF365" s="1006"/>
      <c r="AG365" s="1006"/>
      <c r="AH365" s="1006"/>
      <c r="AI365" s="1006"/>
      <c r="AJ365" s="1006"/>
      <c r="AK365" s="1006"/>
      <c r="AL365" s="1006"/>
      <c r="AM365" s="1006"/>
      <c r="AN365" s="1006"/>
      <c r="AO365" s="1006"/>
      <c r="AP365" s="1006"/>
      <c r="AQ365" s="1006"/>
      <c r="AR365" s="1044"/>
      <c r="AS365" s="1236"/>
      <c r="AT365" s="1286" t="str">
        <f t="shared" si="44"/>
        <v xml:space="preserve"> </v>
      </c>
      <c r="AU365" s="1282">
        <f t="shared" si="45"/>
        <v>0</v>
      </c>
      <c r="AV365" s="1065"/>
    </row>
    <row r="366" spans="1:50" ht="12.75" hidden="1" customHeight="1">
      <c r="A366" s="1059" t="s">
        <v>1204</v>
      </c>
      <c r="B366" s="1060" t="str">
        <f t="shared" si="47"/>
        <v xml:space="preserve"> </v>
      </c>
      <c r="C366" s="1077" t="s">
        <v>514</v>
      </c>
      <c r="D366" s="1282">
        <v>0</v>
      </c>
      <c r="E366" s="1077" t="str">
        <f t="shared" si="43"/>
        <v xml:space="preserve"> </v>
      </c>
      <c r="F366" s="1006"/>
      <c r="G366" s="1006"/>
      <c r="H366" s="1006"/>
      <c r="I366" s="1006"/>
      <c r="J366" s="1044"/>
      <c r="K366" s="1044"/>
      <c r="L366" s="1006"/>
      <c r="M366" s="1006"/>
      <c r="N366" s="1006"/>
      <c r="O366" s="1006"/>
      <c r="P366" s="1006"/>
      <c r="Q366" s="1006"/>
      <c r="R366" s="1006"/>
      <c r="S366" s="1006"/>
      <c r="T366" s="1006"/>
      <c r="U366" s="1006"/>
      <c r="V366" s="1006"/>
      <c r="W366" s="1006"/>
      <c r="X366" s="1006"/>
      <c r="Y366" s="1006"/>
      <c r="Z366" s="1006"/>
      <c r="AA366" s="1006"/>
      <c r="AB366" s="1006"/>
      <c r="AC366" s="1006"/>
      <c r="AD366" s="1006"/>
      <c r="AE366" s="1006"/>
      <c r="AF366" s="1006"/>
      <c r="AG366" s="1006"/>
      <c r="AH366" s="1006"/>
      <c r="AI366" s="1006"/>
      <c r="AJ366" s="1006"/>
      <c r="AK366" s="1006"/>
      <c r="AL366" s="1006"/>
      <c r="AM366" s="1006"/>
      <c r="AN366" s="1006"/>
      <c r="AO366" s="1006"/>
      <c r="AP366" s="1006"/>
      <c r="AQ366" s="1006"/>
      <c r="AR366" s="1044"/>
      <c r="AS366" s="1236"/>
      <c r="AT366" s="1286" t="str">
        <f t="shared" si="44"/>
        <v xml:space="preserve"> </v>
      </c>
      <c r="AU366" s="1282">
        <f t="shared" si="45"/>
        <v>0</v>
      </c>
      <c r="AV366" s="1065"/>
    </row>
    <row r="367" spans="1:50" ht="12.75" hidden="1" customHeight="1">
      <c r="A367" s="1059" t="s">
        <v>698</v>
      </c>
      <c r="B367" s="1060" t="str">
        <f t="shared" si="47"/>
        <v xml:space="preserve"> </v>
      </c>
      <c r="C367" s="1077" t="s">
        <v>514</v>
      </c>
      <c r="D367" s="1282">
        <v>0</v>
      </c>
      <c r="E367" s="1077" t="str">
        <f t="shared" si="43"/>
        <v xml:space="preserve"> </v>
      </c>
      <c r="F367" s="1006"/>
      <c r="G367" s="1006"/>
      <c r="H367" s="1006"/>
      <c r="I367" s="1006"/>
      <c r="J367" s="1044"/>
      <c r="K367" s="1044"/>
      <c r="L367" s="1006"/>
      <c r="M367" s="1006"/>
      <c r="N367" s="1006"/>
      <c r="O367" s="1006"/>
      <c r="P367" s="1006"/>
      <c r="Q367" s="1006"/>
      <c r="R367" s="1006"/>
      <c r="S367" s="1006"/>
      <c r="T367" s="1006"/>
      <c r="U367" s="1006"/>
      <c r="V367" s="1006"/>
      <c r="W367" s="1006"/>
      <c r="X367" s="1006"/>
      <c r="Y367" s="1006"/>
      <c r="Z367" s="1006"/>
      <c r="AA367" s="1006"/>
      <c r="AB367" s="1006"/>
      <c r="AC367" s="1006"/>
      <c r="AD367" s="1006"/>
      <c r="AE367" s="1006"/>
      <c r="AF367" s="1006"/>
      <c r="AG367" s="1006"/>
      <c r="AH367" s="1006"/>
      <c r="AI367" s="1006"/>
      <c r="AJ367" s="1006"/>
      <c r="AK367" s="1006"/>
      <c r="AL367" s="1006"/>
      <c r="AM367" s="1006"/>
      <c r="AN367" s="1006"/>
      <c r="AO367" s="1006"/>
      <c r="AP367" s="1006"/>
      <c r="AQ367" s="1006"/>
      <c r="AR367" s="1044"/>
      <c r="AS367" s="1236"/>
      <c r="AT367" s="1286" t="str">
        <f t="shared" si="44"/>
        <v xml:space="preserve"> </v>
      </c>
      <c r="AU367" s="1282">
        <f t="shared" si="45"/>
        <v>0</v>
      </c>
      <c r="AV367" s="1065"/>
    </row>
    <row r="368" spans="1:50" ht="12.75" hidden="1" customHeight="1">
      <c r="A368" s="1066" t="s">
        <v>896</v>
      </c>
      <c r="B368" s="1060" t="str">
        <f t="shared" si="47"/>
        <v xml:space="preserve"> </v>
      </c>
      <c r="C368" s="1077" t="s">
        <v>514</v>
      </c>
      <c r="D368" s="1282">
        <v>0</v>
      </c>
      <c r="E368" s="1077" t="str">
        <f t="shared" si="43"/>
        <v xml:space="preserve"> </v>
      </c>
      <c r="F368" s="1019"/>
      <c r="G368" s="1019"/>
      <c r="H368" s="1068"/>
      <c r="I368" s="1019"/>
      <c r="J368" s="1044"/>
      <c r="K368" s="1044"/>
      <c r="L368" s="1019"/>
      <c r="M368" s="1019"/>
      <c r="N368" s="1019"/>
      <c r="O368" s="1019"/>
      <c r="P368" s="1019"/>
      <c r="Q368" s="1068"/>
      <c r="R368" s="1068"/>
      <c r="S368" s="1068"/>
      <c r="T368" s="1068"/>
      <c r="U368" s="1068"/>
      <c r="V368" s="1068"/>
      <c r="W368" s="1068"/>
      <c r="X368" s="1068"/>
      <c r="Y368" s="1068"/>
      <c r="Z368" s="1068"/>
      <c r="AA368" s="1068"/>
      <c r="AB368" s="1068"/>
      <c r="AC368" s="1068"/>
      <c r="AD368" s="1068"/>
      <c r="AE368" s="1068"/>
      <c r="AF368" s="1068"/>
      <c r="AG368" s="1068"/>
      <c r="AH368" s="1068"/>
      <c r="AI368" s="1068"/>
      <c r="AJ368" s="1068"/>
      <c r="AK368" s="1068"/>
      <c r="AL368" s="1068"/>
      <c r="AM368" s="1068"/>
      <c r="AN368" s="1068"/>
      <c r="AO368" s="1068"/>
      <c r="AP368" s="1068"/>
      <c r="AQ368" s="1068"/>
      <c r="AR368" s="1019"/>
      <c r="AS368" s="1236"/>
      <c r="AT368" s="1286" t="str">
        <f t="shared" si="44"/>
        <v xml:space="preserve"> </v>
      </c>
      <c r="AU368" s="1282">
        <f t="shared" si="45"/>
        <v>0</v>
      </c>
      <c r="AV368" s="1065"/>
    </row>
    <row r="369" spans="1:50" ht="12.75" hidden="1" customHeight="1">
      <c r="A369" s="1066" t="s">
        <v>1042</v>
      </c>
      <c r="B369" s="1060" t="str">
        <f t="shared" si="47"/>
        <v xml:space="preserve"> </v>
      </c>
      <c r="C369" s="1077" t="s">
        <v>514</v>
      </c>
      <c r="D369" s="1282">
        <v>0</v>
      </c>
      <c r="E369" s="1077" t="str">
        <f t="shared" si="43"/>
        <v xml:space="preserve"> </v>
      </c>
      <c r="F369" s="1044"/>
      <c r="G369" s="1044"/>
      <c r="H369" s="1006"/>
      <c r="I369" s="1044"/>
      <c r="J369" s="1044"/>
      <c r="K369" s="1044"/>
      <c r="L369" s="1044"/>
      <c r="M369" s="1044"/>
      <c r="N369" s="1044"/>
      <c r="O369" s="1044"/>
      <c r="P369" s="1044"/>
      <c r="Q369" s="1068"/>
      <c r="R369" s="1068"/>
      <c r="S369" s="1068"/>
      <c r="T369" s="1068"/>
      <c r="U369" s="1068"/>
      <c r="V369" s="1068"/>
      <c r="W369" s="1068"/>
      <c r="X369" s="1068"/>
      <c r="Y369" s="1068"/>
      <c r="Z369" s="1068"/>
      <c r="AA369" s="1068"/>
      <c r="AB369" s="1068"/>
      <c r="AC369" s="1068"/>
      <c r="AD369" s="1068"/>
      <c r="AE369" s="1068"/>
      <c r="AF369" s="1068"/>
      <c r="AG369" s="1068"/>
      <c r="AH369" s="1068"/>
      <c r="AI369" s="1068"/>
      <c r="AJ369" s="1068"/>
      <c r="AK369" s="1068"/>
      <c r="AL369" s="1068"/>
      <c r="AM369" s="1068"/>
      <c r="AN369" s="1068"/>
      <c r="AO369" s="1068"/>
      <c r="AP369" s="1068"/>
      <c r="AQ369" s="1068"/>
      <c r="AR369" s="1019"/>
      <c r="AS369" s="1236"/>
      <c r="AT369" s="1286" t="str">
        <f t="shared" si="44"/>
        <v xml:space="preserve"> </v>
      </c>
      <c r="AU369" s="1282">
        <f t="shared" si="45"/>
        <v>0</v>
      </c>
      <c r="AV369" s="1065"/>
    </row>
    <row r="370" spans="1:50" ht="12.75" hidden="1" customHeight="1">
      <c r="A370" s="1059" t="s">
        <v>186</v>
      </c>
      <c r="B370" s="1060" t="str">
        <f t="shared" si="47"/>
        <v xml:space="preserve"> </v>
      </c>
      <c r="C370" s="1077" t="s">
        <v>514</v>
      </c>
      <c r="D370" s="1282">
        <v>0</v>
      </c>
      <c r="E370" s="1077" t="str">
        <f t="shared" si="43"/>
        <v xml:space="preserve"> </v>
      </c>
      <c r="F370" s="1006"/>
      <c r="G370" s="1006"/>
      <c r="H370" s="1006"/>
      <c r="I370" s="1006"/>
      <c r="J370" s="1044"/>
      <c r="K370" s="1044"/>
      <c r="L370" s="1006"/>
      <c r="M370" s="1006"/>
      <c r="N370" s="1006"/>
      <c r="O370" s="1006"/>
      <c r="P370" s="1006"/>
      <c r="Q370" s="1006"/>
      <c r="R370" s="1006"/>
      <c r="S370" s="1006"/>
      <c r="T370" s="1006"/>
      <c r="U370" s="1006"/>
      <c r="V370" s="1006"/>
      <c r="W370" s="1006"/>
      <c r="X370" s="1006"/>
      <c r="Y370" s="1006"/>
      <c r="Z370" s="1006"/>
      <c r="AA370" s="1006"/>
      <c r="AB370" s="1006"/>
      <c r="AC370" s="1006"/>
      <c r="AD370" s="1006"/>
      <c r="AE370" s="1006"/>
      <c r="AF370" s="1006"/>
      <c r="AG370" s="1006"/>
      <c r="AH370" s="1006"/>
      <c r="AI370" s="1006"/>
      <c r="AJ370" s="1006"/>
      <c r="AK370" s="1006"/>
      <c r="AL370" s="1006"/>
      <c r="AM370" s="1006"/>
      <c r="AN370" s="1006"/>
      <c r="AO370" s="1006"/>
      <c r="AP370" s="1006"/>
      <c r="AQ370" s="1006"/>
      <c r="AR370" s="1044"/>
      <c r="AS370" s="1236"/>
      <c r="AT370" s="1286" t="str">
        <f t="shared" si="44"/>
        <v xml:space="preserve"> </v>
      </c>
      <c r="AU370" s="1282">
        <f t="shared" si="45"/>
        <v>0</v>
      </c>
      <c r="AV370" s="1065"/>
    </row>
    <row r="371" spans="1:50" ht="12.75" hidden="1" customHeight="1">
      <c r="A371" s="1059" t="s">
        <v>555</v>
      </c>
      <c r="B371" s="1060" t="str">
        <f t="shared" si="47"/>
        <v xml:space="preserve"> </v>
      </c>
      <c r="C371" s="1077" t="s">
        <v>514</v>
      </c>
      <c r="D371" s="1282">
        <v>0</v>
      </c>
      <c r="E371" s="1077" t="str">
        <f t="shared" si="43"/>
        <v xml:space="preserve"> </v>
      </c>
      <c r="F371" s="1006"/>
      <c r="G371" s="1006"/>
      <c r="H371" s="1006"/>
      <c r="I371" s="1006"/>
      <c r="J371" s="1044"/>
      <c r="K371" s="1044"/>
      <c r="L371" s="1006"/>
      <c r="M371" s="1006"/>
      <c r="N371" s="1006"/>
      <c r="O371" s="1006"/>
      <c r="P371" s="1006"/>
      <c r="Q371" s="1006"/>
      <c r="R371" s="1006"/>
      <c r="S371" s="1006"/>
      <c r="T371" s="1006"/>
      <c r="U371" s="1006"/>
      <c r="V371" s="1006"/>
      <c r="W371" s="1006"/>
      <c r="X371" s="1006"/>
      <c r="Y371" s="1006"/>
      <c r="Z371" s="1006"/>
      <c r="AA371" s="1006"/>
      <c r="AB371" s="1006"/>
      <c r="AC371" s="1006"/>
      <c r="AD371" s="1006"/>
      <c r="AE371" s="1006"/>
      <c r="AF371" s="1006"/>
      <c r="AG371" s="1006"/>
      <c r="AH371" s="1006"/>
      <c r="AI371" s="1006"/>
      <c r="AJ371" s="1006"/>
      <c r="AK371" s="1006"/>
      <c r="AL371" s="1006"/>
      <c r="AM371" s="1006"/>
      <c r="AN371" s="1006"/>
      <c r="AO371" s="1006"/>
      <c r="AP371" s="1006"/>
      <c r="AQ371" s="1006"/>
      <c r="AR371" s="1044"/>
      <c r="AS371" s="1236"/>
      <c r="AT371" s="1286" t="str">
        <f t="shared" si="44"/>
        <v xml:space="preserve"> </v>
      </c>
      <c r="AU371" s="1282">
        <f t="shared" si="45"/>
        <v>0</v>
      </c>
      <c r="AV371" s="1065"/>
    </row>
    <row r="372" spans="1:50" ht="12.75" hidden="1" customHeight="1">
      <c r="A372" s="1059" t="s">
        <v>1168</v>
      </c>
      <c r="B372" s="1060" t="str">
        <f t="shared" si="47"/>
        <v xml:space="preserve"> </v>
      </c>
      <c r="C372" s="1077" t="s">
        <v>514</v>
      </c>
      <c r="D372" s="1282">
        <v>0</v>
      </c>
      <c r="E372" s="1077" t="str">
        <f t="shared" si="43"/>
        <v xml:space="preserve"> </v>
      </c>
      <c r="F372" s="1006"/>
      <c r="G372" s="1006"/>
      <c r="H372" s="1006"/>
      <c r="I372" s="1006"/>
      <c r="J372" s="1044"/>
      <c r="K372" s="1044"/>
      <c r="L372" s="1006"/>
      <c r="M372" s="1006"/>
      <c r="N372" s="1006"/>
      <c r="O372" s="1006"/>
      <c r="P372" s="1006"/>
      <c r="Q372" s="1006"/>
      <c r="R372" s="1006"/>
      <c r="S372" s="1006"/>
      <c r="T372" s="1006"/>
      <c r="U372" s="1006"/>
      <c r="V372" s="1006"/>
      <c r="W372" s="1006"/>
      <c r="X372" s="1006"/>
      <c r="Y372" s="1006"/>
      <c r="Z372" s="1006"/>
      <c r="AA372" s="1006"/>
      <c r="AB372" s="1006"/>
      <c r="AC372" s="1006"/>
      <c r="AD372" s="1006"/>
      <c r="AE372" s="1006"/>
      <c r="AF372" s="1006"/>
      <c r="AG372" s="1006"/>
      <c r="AH372" s="1006"/>
      <c r="AI372" s="1006"/>
      <c r="AJ372" s="1006"/>
      <c r="AK372" s="1006"/>
      <c r="AL372" s="1006"/>
      <c r="AM372" s="1006"/>
      <c r="AN372" s="1006"/>
      <c r="AO372" s="1006"/>
      <c r="AP372" s="1006"/>
      <c r="AQ372" s="1006"/>
      <c r="AR372" s="1044"/>
      <c r="AS372" s="1236"/>
      <c r="AT372" s="1286" t="str">
        <f t="shared" si="44"/>
        <v xml:space="preserve"> </v>
      </c>
      <c r="AU372" s="1282">
        <f t="shared" si="45"/>
        <v>0</v>
      </c>
      <c r="AV372" s="1065"/>
    </row>
    <row r="373" spans="1:50" ht="12.75" hidden="1" customHeight="1">
      <c r="A373" s="1066" t="s">
        <v>878</v>
      </c>
      <c r="B373" s="1060" t="str">
        <f t="shared" si="47"/>
        <v xml:space="preserve"> </v>
      </c>
      <c r="C373" s="1077" t="s">
        <v>514</v>
      </c>
      <c r="D373" s="1282">
        <v>0</v>
      </c>
      <c r="E373" s="1077" t="str">
        <f t="shared" si="43"/>
        <v xml:space="preserve"> </v>
      </c>
      <c r="F373" s="1019"/>
      <c r="G373" s="1019"/>
      <c r="H373" s="1068"/>
      <c r="I373" s="1019"/>
      <c r="J373" s="1044"/>
      <c r="K373" s="1044"/>
      <c r="L373" s="1093"/>
      <c r="M373" s="1093"/>
      <c r="N373" s="1093"/>
      <c r="O373" s="1093"/>
      <c r="P373" s="1093"/>
      <c r="Q373" s="1068"/>
      <c r="R373" s="1068"/>
      <c r="S373" s="1068"/>
      <c r="T373" s="1068"/>
      <c r="U373" s="1068"/>
      <c r="V373" s="1068"/>
      <c r="W373" s="1068"/>
      <c r="X373" s="1068"/>
      <c r="Y373" s="1068"/>
      <c r="Z373" s="1068"/>
      <c r="AA373" s="1068"/>
      <c r="AB373" s="1068"/>
      <c r="AC373" s="1068"/>
      <c r="AD373" s="1068"/>
      <c r="AE373" s="1068"/>
      <c r="AF373" s="1068"/>
      <c r="AG373" s="1068"/>
      <c r="AH373" s="1068"/>
      <c r="AI373" s="1068"/>
      <c r="AJ373" s="1068"/>
      <c r="AK373" s="1068"/>
      <c r="AL373" s="1068"/>
      <c r="AM373" s="1068"/>
      <c r="AN373" s="1068"/>
      <c r="AO373" s="1068"/>
      <c r="AP373" s="1068"/>
      <c r="AQ373" s="1068"/>
      <c r="AR373" s="1019"/>
      <c r="AS373" s="1236"/>
      <c r="AT373" s="1286" t="str">
        <f t="shared" si="44"/>
        <v xml:space="preserve"> </v>
      </c>
      <c r="AU373" s="1282">
        <f t="shared" si="45"/>
        <v>0</v>
      </c>
      <c r="AV373" s="1065"/>
    </row>
    <row r="374" spans="1:50" ht="12.75" hidden="1" customHeight="1">
      <c r="A374" s="1059" t="s">
        <v>1205</v>
      </c>
      <c r="B374" s="1060" t="str">
        <f t="shared" si="47"/>
        <v xml:space="preserve"> </v>
      </c>
      <c r="C374" s="1077" t="s">
        <v>514</v>
      </c>
      <c r="D374" s="1282">
        <v>0</v>
      </c>
      <c r="E374" s="1077" t="str">
        <f t="shared" si="43"/>
        <v xml:space="preserve"> </v>
      </c>
      <c r="F374" s="1006"/>
      <c r="G374" s="1006"/>
      <c r="H374" s="1006"/>
      <c r="I374" s="1006"/>
      <c r="J374" s="1044"/>
      <c r="K374" s="1044"/>
      <c r="L374" s="1006"/>
      <c r="M374" s="1006"/>
      <c r="N374" s="1006"/>
      <c r="O374" s="1006"/>
      <c r="P374" s="1006"/>
      <c r="Q374" s="1006"/>
      <c r="R374" s="1006"/>
      <c r="S374" s="1006"/>
      <c r="T374" s="1006"/>
      <c r="U374" s="1006"/>
      <c r="V374" s="1006"/>
      <c r="W374" s="1006"/>
      <c r="X374" s="1006"/>
      <c r="Y374" s="1006"/>
      <c r="Z374" s="1006"/>
      <c r="AA374" s="1006"/>
      <c r="AB374" s="1006"/>
      <c r="AC374" s="1006"/>
      <c r="AD374" s="1006"/>
      <c r="AE374" s="1006"/>
      <c r="AF374" s="1006"/>
      <c r="AG374" s="1006"/>
      <c r="AH374" s="1006"/>
      <c r="AI374" s="1006"/>
      <c r="AJ374" s="1006"/>
      <c r="AK374" s="1006"/>
      <c r="AL374" s="1006"/>
      <c r="AM374" s="1006"/>
      <c r="AN374" s="1006"/>
      <c r="AO374" s="1006"/>
      <c r="AP374" s="1006"/>
      <c r="AQ374" s="1006"/>
      <c r="AR374" s="1044"/>
      <c r="AS374" s="1236"/>
      <c r="AT374" s="1286" t="str">
        <f t="shared" si="44"/>
        <v xml:space="preserve"> </v>
      </c>
      <c r="AU374" s="1282">
        <f t="shared" si="45"/>
        <v>0</v>
      </c>
      <c r="AV374" s="1065"/>
      <c r="AX374" s="1053"/>
    </row>
    <row r="375" spans="1:50" ht="12.75" hidden="1" customHeight="1">
      <c r="A375" s="1059" t="s">
        <v>342</v>
      </c>
      <c r="B375" s="1060" t="str">
        <f t="shared" si="47"/>
        <v xml:space="preserve"> </v>
      </c>
      <c r="C375" s="1077" t="s">
        <v>514</v>
      </c>
      <c r="D375" s="1282">
        <v>0</v>
      </c>
      <c r="E375" s="1077" t="str">
        <f t="shared" si="43"/>
        <v xml:space="preserve"> </v>
      </c>
      <c r="F375" s="1006"/>
      <c r="G375" s="1006"/>
      <c r="H375" s="1006"/>
      <c r="I375" s="1006"/>
      <c r="J375" s="1044"/>
      <c r="K375" s="1044"/>
      <c r="L375" s="1006"/>
      <c r="M375" s="1006"/>
      <c r="N375" s="1006"/>
      <c r="O375" s="1006"/>
      <c r="P375" s="1006"/>
      <c r="Q375" s="1006"/>
      <c r="R375" s="1006"/>
      <c r="S375" s="1006"/>
      <c r="T375" s="1006"/>
      <c r="U375" s="1006"/>
      <c r="V375" s="1006"/>
      <c r="W375" s="1006"/>
      <c r="X375" s="1006"/>
      <c r="Y375" s="1006"/>
      <c r="Z375" s="1006"/>
      <c r="AA375" s="1006"/>
      <c r="AB375" s="1006"/>
      <c r="AC375" s="1006"/>
      <c r="AD375" s="1006"/>
      <c r="AE375" s="1006"/>
      <c r="AF375" s="1006"/>
      <c r="AG375" s="1006"/>
      <c r="AH375" s="1006"/>
      <c r="AI375" s="1006"/>
      <c r="AJ375" s="1006"/>
      <c r="AK375" s="1006"/>
      <c r="AL375" s="1006"/>
      <c r="AM375" s="1006"/>
      <c r="AN375" s="1006"/>
      <c r="AO375" s="1006"/>
      <c r="AP375" s="1006"/>
      <c r="AQ375" s="1006"/>
      <c r="AR375" s="1044"/>
      <c r="AS375" s="1236"/>
      <c r="AT375" s="1286" t="str">
        <f t="shared" si="44"/>
        <v xml:space="preserve"> </v>
      </c>
      <c r="AU375" s="1282">
        <f t="shared" si="45"/>
        <v>0</v>
      </c>
      <c r="AV375" s="1065"/>
    </row>
    <row r="376" spans="1:50" ht="12.75" hidden="1" customHeight="1">
      <c r="A376" s="1059" t="s">
        <v>700</v>
      </c>
      <c r="B376" s="1060" t="str">
        <f t="shared" si="47"/>
        <v xml:space="preserve"> </v>
      </c>
      <c r="C376" s="1077" t="s">
        <v>514</v>
      </c>
      <c r="D376" s="1282">
        <v>0</v>
      </c>
      <c r="E376" s="1077" t="str">
        <f t="shared" si="43"/>
        <v xml:space="preserve"> </v>
      </c>
      <c r="F376" s="1006"/>
      <c r="G376" s="1006"/>
      <c r="H376" s="1006"/>
      <c r="I376" s="1006"/>
      <c r="J376" s="1044"/>
      <c r="K376" s="1044"/>
      <c r="L376" s="1006"/>
      <c r="M376" s="1006"/>
      <c r="N376" s="1006"/>
      <c r="O376" s="1006"/>
      <c r="P376" s="1006"/>
      <c r="Q376" s="1006"/>
      <c r="R376" s="1006"/>
      <c r="S376" s="1006"/>
      <c r="T376" s="1006"/>
      <c r="U376" s="1006"/>
      <c r="V376" s="1006"/>
      <c r="W376" s="1006"/>
      <c r="X376" s="1006"/>
      <c r="Y376" s="1006"/>
      <c r="Z376" s="1006"/>
      <c r="AA376" s="1006"/>
      <c r="AB376" s="1006"/>
      <c r="AC376" s="1006"/>
      <c r="AD376" s="1006"/>
      <c r="AE376" s="1006"/>
      <c r="AF376" s="1006"/>
      <c r="AG376" s="1006"/>
      <c r="AH376" s="1006"/>
      <c r="AI376" s="1006"/>
      <c r="AJ376" s="1006"/>
      <c r="AK376" s="1006"/>
      <c r="AL376" s="1006"/>
      <c r="AM376" s="1006"/>
      <c r="AN376" s="1006"/>
      <c r="AO376" s="1006"/>
      <c r="AP376" s="1006"/>
      <c r="AQ376" s="1006"/>
      <c r="AR376" s="1044"/>
      <c r="AS376" s="1309"/>
      <c r="AT376" s="1286" t="str">
        <f t="shared" si="44"/>
        <v xml:space="preserve"> </v>
      </c>
      <c r="AU376" s="1282">
        <f t="shared" si="45"/>
        <v>0</v>
      </c>
      <c r="AV376" s="1065"/>
    </row>
    <row r="377" spans="1:50" ht="12.75" hidden="1" customHeight="1">
      <c r="A377" s="1066" t="s">
        <v>906</v>
      </c>
      <c r="B377" s="1060" t="str">
        <f t="shared" si="47"/>
        <v xml:space="preserve"> </v>
      </c>
      <c r="C377" s="1077" t="s">
        <v>514</v>
      </c>
      <c r="D377" s="1282">
        <v>0</v>
      </c>
      <c r="E377" s="1077" t="str">
        <f t="shared" si="43"/>
        <v xml:space="preserve"> </v>
      </c>
      <c r="F377" s="1019"/>
      <c r="G377" s="1019"/>
      <c r="H377" s="1068"/>
      <c r="I377" s="1019"/>
      <c r="J377" s="1044"/>
      <c r="K377" s="1044"/>
      <c r="L377" s="1044"/>
      <c r="M377" s="1044"/>
      <c r="N377" s="1044"/>
      <c r="O377" s="1044"/>
      <c r="P377" s="1044"/>
      <c r="Q377" s="1006"/>
      <c r="R377" s="1006"/>
      <c r="S377" s="1006"/>
      <c r="T377" s="1006"/>
      <c r="U377" s="1006"/>
      <c r="V377" s="1006"/>
      <c r="W377" s="1006"/>
      <c r="X377" s="1006"/>
      <c r="Y377" s="1006"/>
      <c r="Z377" s="1006"/>
      <c r="AA377" s="1006"/>
      <c r="AB377" s="1006"/>
      <c r="AC377" s="1006"/>
      <c r="AD377" s="1006"/>
      <c r="AE377" s="1006"/>
      <c r="AF377" s="1006"/>
      <c r="AG377" s="1006"/>
      <c r="AH377" s="1006"/>
      <c r="AI377" s="1006"/>
      <c r="AJ377" s="1006"/>
      <c r="AK377" s="1006"/>
      <c r="AL377" s="1006"/>
      <c r="AM377" s="1006"/>
      <c r="AN377" s="1006"/>
      <c r="AO377" s="1006"/>
      <c r="AP377" s="1006"/>
      <c r="AQ377" s="1006"/>
      <c r="AR377" s="1044"/>
      <c r="AS377" s="1309"/>
      <c r="AT377" s="1286" t="str">
        <f t="shared" si="44"/>
        <v xml:space="preserve"> </v>
      </c>
      <c r="AU377" s="1282">
        <f t="shared" si="45"/>
        <v>0</v>
      </c>
      <c r="AV377" s="1065"/>
    </row>
    <row r="378" spans="1:50" ht="12" hidden="1" customHeight="1">
      <c r="A378" s="1066" t="s">
        <v>1103</v>
      </c>
      <c r="B378" s="1060" t="str">
        <f t="shared" si="47"/>
        <v xml:space="preserve"> </v>
      </c>
      <c r="C378" s="1077" t="s">
        <v>514</v>
      </c>
      <c r="D378" s="1282">
        <v>0</v>
      </c>
      <c r="E378" s="1077" t="str">
        <f t="shared" si="43"/>
        <v xml:space="preserve"> </v>
      </c>
      <c r="F378" s="1019"/>
      <c r="G378" s="1019"/>
      <c r="H378" s="1068"/>
      <c r="I378" s="1019"/>
      <c r="J378" s="1044"/>
      <c r="K378" s="1044"/>
      <c r="L378" s="1019"/>
      <c r="M378" s="1019"/>
      <c r="N378" s="1019"/>
      <c r="O378" s="1019"/>
      <c r="P378" s="1019"/>
      <c r="Q378" s="1068"/>
      <c r="R378" s="1068"/>
      <c r="S378" s="1068"/>
      <c r="T378" s="1068"/>
      <c r="U378" s="1068"/>
      <c r="V378" s="1068"/>
      <c r="W378" s="1068"/>
      <c r="X378" s="1068"/>
      <c r="Y378" s="1068"/>
      <c r="Z378" s="1068"/>
      <c r="AA378" s="1068"/>
      <c r="AB378" s="1068"/>
      <c r="AC378" s="1068"/>
      <c r="AD378" s="1068"/>
      <c r="AE378" s="1068"/>
      <c r="AF378" s="1068"/>
      <c r="AG378" s="1068"/>
      <c r="AH378" s="1068"/>
      <c r="AI378" s="1068"/>
      <c r="AJ378" s="1068"/>
      <c r="AK378" s="1068"/>
      <c r="AL378" s="1068"/>
      <c r="AM378" s="1068"/>
      <c r="AN378" s="1068"/>
      <c r="AO378" s="1068"/>
      <c r="AP378" s="1068"/>
      <c r="AQ378" s="1068"/>
      <c r="AR378" s="1019"/>
      <c r="AS378" s="1236"/>
      <c r="AT378" s="1286" t="str">
        <f t="shared" si="44"/>
        <v xml:space="preserve"> </v>
      </c>
      <c r="AU378" s="1282">
        <f t="shared" si="45"/>
        <v>0</v>
      </c>
      <c r="AV378" s="1065"/>
    </row>
    <row r="379" spans="1:50" ht="12.75" hidden="1" customHeight="1">
      <c r="A379" s="1066" t="s">
        <v>1043</v>
      </c>
      <c r="B379" s="1060" t="str">
        <f t="shared" si="47"/>
        <v xml:space="preserve"> </v>
      </c>
      <c r="C379" s="1077" t="s">
        <v>514</v>
      </c>
      <c r="D379" s="1282">
        <v>0</v>
      </c>
      <c r="E379" s="1077" t="str">
        <f t="shared" si="43"/>
        <v xml:space="preserve"> </v>
      </c>
      <c r="F379" s="1019"/>
      <c r="G379" s="1019"/>
      <c r="H379" s="1068"/>
      <c r="I379" s="1019"/>
      <c r="J379" s="1044"/>
      <c r="K379" s="1044"/>
      <c r="L379" s="1044"/>
      <c r="M379" s="1044"/>
      <c r="N379" s="1044"/>
      <c r="O379" s="1044"/>
      <c r="P379" s="1044"/>
      <c r="Q379" s="1006"/>
      <c r="R379" s="1006"/>
      <c r="S379" s="1006"/>
      <c r="T379" s="1006"/>
      <c r="U379" s="1006"/>
      <c r="V379" s="1006"/>
      <c r="W379" s="1006"/>
      <c r="X379" s="1006"/>
      <c r="Y379" s="1006"/>
      <c r="Z379" s="1006"/>
      <c r="AA379" s="1006"/>
      <c r="AB379" s="1006"/>
      <c r="AC379" s="1006"/>
      <c r="AD379" s="1006"/>
      <c r="AE379" s="1006"/>
      <c r="AF379" s="1006"/>
      <c r="AG379" s="1006"/>
      <c r="AH379" s="1006"/>
      <c r="AI379" s="1006"/>
      <c r="AJ379" s="1006"/>
      <c r="AK379" s="1006"/>
      <c r="AL379" s="1006"/>
      <c r="AM379" s="1006"/>
      <c r="AN379" s="1006"/>
      <c r="AO379" s="1006"/>
      <c r="AP379" s="1006"/>
      <c r="AQ379" s="1006"/>
      <c r="AR379" s="1044"/>
      <c r="AS379" s="1236"/>
      <c r="AT379" s="1286" t="str">
        <f t="shared" si="44"/>
        <v xml:space="preserve"> </v>
      </c>
      <c r="AU379" s="1282">
        <f t="shared" si="45"/>
        <v>0</v>
      </c>
      <c r="AV379" s="1065"/>
    </row>
    <row r="380" spans="1:50" ht="12.75" hidden="1" customHeight="1">
      <c r="A380" s="1059" t="s">
        <v>1312</v>
      </c>
      <c r="B380" s="1060">
        <v>7</v>
      </c>
      <c r="C380" s="1077" t="s">
        <v>514</v>
      </c>
      <c r="D380" s="1282">
        <v>0</v>
      </c>
      <c r="E380" s="1077" t="str">
        <f t="shared" si="43"/>
        <v xml:space="preserve"> </v>
      </c>
      <c r="F380" s="1044"/>
      <c r="G380" s="1044"/>
      <c r="H380" s="1044"/>
      <c r="I380" s="1044"/>
      <c r="J380" s="1044"/>
      <c r="K380" s="1044"/>
      <c r="L380" s="1044"/>
      <c r="M380" s="1044"/>
      <c r="N380" s="1044"/>
      <c r="O380" s="1044"/>
      <c r="P380" s="1044"/>
      <c r="Q380" s="1044"/>
      <c r="R380" s="1044"/>
      <c r="S380" s="1044"/>
      <c r="T380" s="1044"/>
      <c r="U380" s="1044"/>
      <c r="V380" s="1044"/>
      <c r="W380" s="1044"/>
      <c r="X380" s="1044"/>
      <c r="Y380" s="1044"/>
      <c r="Z380" s="1044"/>
      <c r="AA380" s="1044"/>
      <c r="AB380" s="1044"/>
      <c r="AC380" s="1044"/>
      <c r="AD380" s="1044"/>
      <c r="AE380" s="1044"/>
      <c r="AF380" s="1044"/>
      <c r="AG380" s="1044"/>
      <c r="AH380" s="1044"/>
      <c r="AI380" s="1044"/>
      <c r="AJ380" s="1044"/>
      <c r="AK380" s="1044"/>
      <c r="AL380" s="1044"/>
      <c r="AM380" s="1044"/>
      <c r="AN380" s="1044"/>
      <c r="AO380" s="1044"/>
      <c r="AP380" s="1044"/>
      <c r="AQ380" s="1044"/>
      <c r="AR380" s="1044"/>
      <c r="AS380" s="1236"/>
      <c r="AT380" s="1286" t="str">
        <f t="shared" si="44"/>
        <v xml:space="preserve"> </v>
      </c>
      <c r="AU380" s="1282">
        <f t="shared" si="45"/>
        <v>0</v>
      </c>
      <c r="AV380" s="1065"/>
      <c r="AX380" s="1053"/>
    </row>
    <row r="381" spans="1:50" ht="12.75" hidden="1" customHeight="1">
      <c r="A381" s="1059" t="s">
        <v>785</v>
      </c>
      <c r="B381" s="1060" t="str">
        <f t="shared" ref="B381:B403" si="48">IFERROR(MINUTE(B$5)-MINUTE(C381)," ")</f>
        <v xml:space="preserve"> </v>
      </c>
      <c r="C381" s="1077" t="s">
        <v>514</v>
      </c>
      <c r="D381" s="1282">
        <v>0</v>
      </c>
      <c r="E381" s="1077" t="str">
        <f t="shared" si="43"/>
        <v xml:space="preserve"> </v>
      </c>
      <c r="F381" s="1044"/>
      <c r="G381" s="1044"/>
      <c r="H381" s="1044"/>
      <c r="I381" s="1044"/>
      <c r="J381" s="1044"/>
      <c r="K381" s="1044"/>
      <c r="L381" s="1044"/>
      <c r="M381" s="1044"/>
      <c r="N381" s="1044"/>
      <c r="O381" s="1044"/>
      <c r="P381" s="1044"/>
      <c r="Q381" s="1044"/>
      <c r="R381" s="1044"/>
      <c r="S381" s="1044"/>
      <c r="T381" s="1044"/>
      <c r="U381" s="1044"/>
      <c r="V381" s="1044"/>
      <c r="W381" s="1044"/>
      <c r="X381" s="1044"/>
      <c r="Y381" s="1044"/>
      <c r="Z381" s="1044"/>
      <c r="AA381" s="1044"/>
      <c r="AB381" s="1044"/>
      <c r="AC381" s="1044"/>
      <c r="AD381" s="1044"/>
      <c r="AE381" s="1044"/>
      <c r="AF381" s="1044"/>
      <c r="AG381" s="1044"/>
      <c r="AH381" s="1044"/>
      <c r="AI381" s="1044"/>
      <c r="AJ381" s="1044"/>
      <c r="AK381" s="1044"/>
      <c r="AL381" s="1044"/>
      <c r="AM381" s="1044"/>
      <c r="AN381" s="1044"/>
      <c r="AO381" s="1044"/>
      <c r="AP381" s="1044"/>
      <c r="AQ381" s="1044"/>
      <c r="AR381" s="1044"/>
      <c r="AS381" s="1236"/>
      <c r="AT381" s="1286" t="str">
        <f t="shared" si="44"/>
        <v xml:space="preserve"> </v>
      </c>
      <c r="AU381" s="1282">
        <f t="shared" si="45"/>
        <v>0</v>
      </c>
      <c r="AV381" s="1065"/>
      <c r="AX381" s="1053"/>
    </row>
    <row r="382" spans="1:50" ht="12.75" hidden="1" customHeight="1">
      <c r="A382" s="1059" t="s">
        <v>432</v>
      </c>
      <c r="B382" s="1060" t="str">
        <f t="shared" si="48"/>
        <v xml:space="preserve"> </v>
      </c>
      <c r="C382" s="1077" t="s">
        <v>514</v>
      </c>
      <c r="D382" s="1282">
        <v>0</v>
      </c>
      <c r="E382" s="1077" t="str">
        <f t="shared" si="43"/>
        <v xml:space="preserve"> </v>
      </c>
      <c r="F382" s="1006"/>
      <c r="G382" s="1006"/>
      <c r="H382" s="1006"/>
      <c r="I382" s="1006"/>
      <c r="J382" s="1044"/>
      <c r="K382" s="1044"/>
      <c r="L382" s="1006"/>
      <c r="M382" s="1006"/>
      <c r="N382" s="1006"/>
      <c r="O382" s="1006"/>
      <c r="P382" s="1006"/>
      <c r="Q382" s="1006"/>
      <c r="R382" s="1006"/>
      <c r="S382" s="1006"/>
      <c r="T382" s="1006"/>
      <c r="U382" s="1006"/>
      <c r="V382" s="1006"/>
      <c r="W382" s="1006"/>
      <c r="X382" s="1006"/>
      <c r="Y382" s="1006"/>
      <c r="Z382" s="1006"/>
      <c r="AA382" s="1006"/>
      <c r="AB382" s="1006"/>
      <c r="AC382" s="1006"/>
      <c r="AD382" s="1006"/>
      <c r="AE382" s="1006"/>
      <c r="AF382" s="1006"/>
      <c r="AG382" s="1006"/>
      <c r="AH382" s="1006"/>
      <c r="AI382" s="1006"/>
      <c r="AJ382" s="1006"/>
      <c r="AK382" s="1006"/>
      <c r="AL382" s="1006"/>
      <c r="AM382" s="1006"/>
      <c r="AN382" s="1006"/>
      <c r="AO382" s="1006"/>
      <c r="AP382" s="1006"/>
      <c r="AQ382" s="1006"/>
      <c r="AR382" s="1044"/>
      <c r="AS382" s="1236"/>
      <c r="AT382" s="1286" t="str">
        <f t="shared" si="44"/>
        <v xml:space="preserve"> </v>
      </c>
      <c r="AU382" s="1282">
        <f t="shared" si="45"/>
        <v>0</v>
      </c>
      <c r="AV382" s="1065"/>
    </row>
    <row r="383" spans="1:50" ht="12.75" hidden="1" customHeight="1">
      <c r="A383" s="1059" t="s">
        <v>394</v>
      </c>
      <c r="B383" s="1060" t="str">
        <f t="shared" si="48"/>
        <v xml:space="preserve"> </v>
      </c>
      <c r="C383" s="1077" t="s">
        <v>514</v>
      </c>
      <c r="D383" s="1282">
        <v>0</v>
      </c>
      <c r="E383" s="1077" t="str">
        <f t="shared" si="43"/>
        <v xml:space="preserve"> </v>
      </c>
      <c r="F383" s="1006"/>
      <c r="G383" s="1006"/>
      <c r="H383" s="1006"/>
      <c r="I383" s="1006"/>
      <c r="J383" s="1044"/>
      <c r="K383" s="1044"/>
      <c r="L383" s="1006"/>
      <c r="M383" s="1006"/>
      <c r="N383" s="1006"/>
      <c r="O383" s="1006"/>
      <c r="P383" s="1006"/>
      <c r="Q383" s="1006"/>
      <c r="R383" s="1006"/>
      <c r="S383" s="1006"/>
      <c r="T383" s="1006"/>
      <c r="U383" s="1006"/>
      <c r="V383" s="1006"/>
      <c r="W383" s="1006"/>
      <c r="X383" s="1006"/>
      <c r="Y383" s="1006"/>
      <c r="Z383" s="1006"/>
      <c r="AA383" s="1006"/>
      <c r="AB383" s="1006"/>
      <c r="AC383" s="1006"/>
      <c r="AD383" s="1006"/>
      <c r="AE383" s="1006"/>
      <c r="AF383" s="1006"/>
      <c r="AG383" s="1006"/>
      <c r="AH383" s="1006"/>
      <c r="AI383" s="1006"/>
      <c r="AJ383" s="1006"/>
      <c r="AK383" s="1006"/>
      <c r="AL383" s="1006"/>
      <c r="AM383" s="1006"/>
      <c r="AN383" s="1006"/>
      <c r="AO383" s="1006"/>
      <c r="AP383" s="1006"/>
      <c r="AQ383" s="1006"/>
      <c r="AR383" s="1044"/>
      <c r="AS383" s="1236"/>
      <c r="AT383" s="1286" t="str">
        <f t="shared" si="44"/>
        <v xml:space="preserve"> </v>
      </c>
      <c r="AU383" s="1282">
        <f t="shared" si="45"/>
        <v>0</v>
      </c>
      <c r="AV383" s="1065"/>
    </row>
    <row r="384" spans="1:50" ht="12.75" hidden="1" customHeight="1">
      <c r="A384" s="1066" t="s">
        <v>1313</v>
      </c>
      <c r="B384" s="1060" t="str">
        <f t="shared" si="48"/>
        <v xml:space="preserve"> </v>
      </c>
      <c r="C384" s="1077" t="s">
        <v>514</v>
      </c>
      <c r="D384" s="1282">
        <v>0</v>
      </c>
      <c r="E384" s="1077" t="str">
        <f t="shared" si="43"/>
        <v xml:space="preserve"> </v>
      </c>
      <c r="F384" s="1044"/>
      <c r="G384" s="1044"/>
      <c r="H384" s="1044"/>
      <c r="I384" s="1044"/>
      <c r="J384" s="1044"/>
      <c r="K384" s="1044"/>
      <c r="L384" s="1044"/>
      <c r="M384" s="1044"/>
      <c r="N384" s="1044"/>
      <c r="O384" s="1044"/>
      <c r="P384" s="1044"/>
      <c r="Q384" s="1044"/>
      <c r="R384" s="1044"/>
      <c r="S384" s="1044"/>
      <c r="T384" s="1044"/>
      <c r="U384" s="1044"/>
      <c r="V384" s="1044"/>
      <c r="W384" s="1044"/>
      <c r="X384" s="1044"/>
      <c r="Y384" s="1044"/>
      <c r="Z384" s="1044"/>
      <c r="AA384" s="1044"/>
      <c r="AB384" s="1044"/>
      <c r="AC384" s="1044"/>
      <c r="AD384" s="1044"/>
      <c r="AE384" s="1044"/>
      <c r="AF384" s="1044"/>
      <c r="AG384" s="1044"/>
      <c r="AH384" s="1044"/>
      <c r="AI384" s="1044"/>
      <c r="AJ384" s="1044"/>
      <c r="AK384" s="1044"/>
      <c r="AL384" s="1044"/>
      <c r="AM384" s="1044"/>
      <c r="AN384" s="1044"/>
      <c r="AO384" s="1044"/>
      <c r="AP384" s="1044"/>
      <c r="AQ384" s="1044"/>
      <c r="AR384" s="1044"/>
      <c r="AS384" s="1236"/>
      <c r="AT384" s="1286" t="str">
        <f t="shared" si="44"/>
        <v xml:space="preserve"> </v>
      </c>
      <c r="AU384" s="1282">
        <f t="shared" si="45"/>
        <v>0</v>
      </c>
      <c r="AV384" s="1065"/>
    </row>
    <row r="385" spans="1:50" ht="12.75" hidden="1" customHeight="1">
      <c r="A385" s="1059" t="s">
        <v>415</v>
      </c>
      <c r="B385" s="1060" t="str">
        <f t="shared" si="48"/>
        <v xml:space="preserve"> </v>
      </c>
      <c r="C385" s="1077" t="s">
        <v>514</v>
      </c>
      <c r="D385" s="1282">
        <v>0</v>
      </c>
      <c r="E385" s="1077" t="str">
        <f t="shared" si="43"/>
        <v xml:space="preserve"> </v>
      </c>
      <c r="F385" s="1006"/>
      <c r="G385" s="1006"/>
      <c r="H385" s="1006"/>
      <c r="I385" s="1006"/>
      <c r="J385" s="1044"/>
      <c r="K385" s="1044"/>
      <c r="L385" s="1006"/>
      <c r="M385" s="1006"/>
      <c r="N385" s="1006"/>
      <c r="O385" s="1006"/>
      <c r="P385" s="1006"/>
      <c r="Q385" s="1006"/>
      <c r="R385" s="1006"/>
      <c r="S385" s="1006"/>
      <c r="T385" s="1006"/>
      <c r="U385" s="1006"/>
      <c r="V385" s="1006"/>
      <c r="W385" s="1006"/>
      <c r="X385" s="1006"/>
      <c r="Y385" s="1006"/>
      <c r="Z385" s="1006"/>
      <c r="AA385" s="1006"/>
      <c r="AB385" s="1006"/>
      <c r="AC385" s="1006"/>
      <c r="AD385" s="1006"/>
      <c r="AE385" s="1006"/>
      <c r="AF385" s="1006"/>
      <c r="AG385" s="1006"/>
      <c r="AH385" s="1006"/>
      <c r="AI385" s="1006"/>
      <c r="AJ385" s="1006"/>
      <c r="AK385" s="1006"/>
      <c r="AL385" s="1006"/>
      <c r="AM385" s="1006"/>
      <c r="AN385" s="1006"/>
      <c r="AO385" s="1006"/>
      <c r="AP385" s="1006"/>
      <c r="AQ385" s="1006"/>
      <c r="AR385" s="1044"/>
      <c r="AS385" s="1236"/>
      <c r="AT385" s="1286" t="str">
        <f t="shared" si="44"/>
        <v xml:space="preserve"> </v>
      </c>
      <c r="AU385" s="1282">
        <f t="shared" si="45"/>
        <v>0</v>
      </c>
      <c r="AV385" s="1065"/>
    </row>
    <row r="386" spans="1:50" ht="12.75" hidden="1" customHeight="1">
      <c r="A386" s="1059" t="s">
        <v>371</v>
      </c>
      <c r="B386" s="1060" t="str">
        <f t="shared" si="48"/>
        <v xml:space="preserve"> </v>
      </c>
      <c r="C386" s="1077" t="s">
        <v>514</v>
      </c>
      <c r="D386" s="1282">
        <v>0</v>
      </c>
      <c r="E386" s="1077" t="str">
        <f t="shared" si="43"/>
        <v xml:space="preserve"> </v>
      </c>
      <c r="F386" s="1006"/>
      <c r="G386" s="1006"/>
      <c r="H386" s="1006"/>
      <c r="I386" s="1006"/>
      <c r="J386" s="1044"/>
      <c r="K386" s="1044"/>
      <c r="L386" s="1006"/>
      <c r="M386" s="1006"/>
      <c r="N386" s="1006"/>
      <c r="O386" s="1006"/>
      <c r="P386" s="1006"/>
      <c r="Q386" s="1006"/>
      <c r="R386" s="1006"/>
      <c r="S386" s="1006"/>
      <c r="T386" s="1006"/>
      <c r="U386" s="1006"/>
      <c r="V386" s="1006"/>
      <c r="W386" s="1006"/>
      <c r="X386" s="1006"/>
      <c r="Y386" s="1006"/>
      <c r="Z386" s="1006"/>
      <c r="AA386" s="1006"/>
      <c r="AB386" s="1006"/>
      <c r="AC386" s="1006"/>
      <c r="AD386" s="1006"/>
      <c r="AE386" s="1006"/>
      <c r="AF386" s="1006"/>
      <c r="AG386" s="1006"/>
      <c r="AH386" s="1006"/>
      <c r="AI386" s="1006"/>
      <c r="AJ386" s="1006"/>
      <c r="AK386" s="1006"/>
      <c r="AL386" s="1006"/>
      <c r="AM386" s="1006"/>
      <c r="AN386" s="1006"/>
      <c r="AO386" s="1006"/>
      <c r="AP386" s="1006"/>
      <c r="AQ386" s="1006"/>
      <c r="AR386" s="1044"/>
      <c r="AS386" s="1236"/>
      <c r="AT386" s="1286" t="str">
        <f t="shared" si="44"/>
        <v xml:space="preserve"> </v>
      </c>
      <c r="AU386" s="1282">
        <f t="shared" si="45"/>
        <v>0</v>
      </c>
      <c r="AV386" s="1065"/>
    </row>
    <row r="387" spans="1:50" ht="12.75" hidden="1" customHeight="1">
      <c r="A387" s="1066" t="s">
        <v>883</v>
      </c>
      <c r="B387" s="1060" t="str">
        <f t="shared" si="48"/>
        <v xml:space="preserve"> </v>
      </c>
      <c r="C387" s="1077" t="s">
        <v>514</v>
      </c>
      <c r="D387" s="1282">
        <v>0</v>
      </c>
      <c r="E387" s="1077" t="str">
        <f t="shared" si="43"/>
        <v xml:space="preserve"> </v>
      </c>
      <c r="F387" s="1019"/>
      <c r="G387" s="1019"/>
      <c r="H387" s="1068"/>
      <c r="I387" s="1019"/>
      <c r="J387" s="1044"/>
      <c r="K387" s="1044"/>
      <c r="L387" s="1006"/>
      <c r="M387" s="1006"/>
      <c r="N387" s="1006"/>
      <c r="O387" s="1006"/>
      <c r="P387" s="1006"/>
      <c r="Q387" s="1006"/>
      <c r="R387" s="1006"/>
      <c r="S387" s="1006"/>
      <c r="T387" s="1006"/>
      <c r="U387" s="1006"/>
      <c r="V387" s="1006"/>
      <c r="W387" s="1006"/>
      <c r="X387" s="1006"/>
      <c r="Y387" s="1006"/>
      <c r="Z387" s="1006"/>
      <c r="AA387" s="1006"/>
      <c r="AB387" s="1006"/>
      <c r="AC387" s="1006"/>
      <c r="AD387" s="1006"/>
      <c r="AE387" s="1006"/>
      <c r="AF387" s="1006"/>
      <c r="AG387" s="1006"/>
      <c r="AH387" s="1006"/>
      <c r="AI387" s="1006"/>
      <c r="AJ387" s="1006"/>
      <c r="AK387" s="1006"/>
      <c r="AL387" s="1006"/>
      <c r="AM387" s="1006"/>
      <c r="AN387" s="1006"/>
      <c r="AO387" s="1006"/>
      <c r="AP387" s="1006"/>
      <c r="AQ387" s="1006"/>
      <c r="AR387" s="1044"/>
      <c r="AS387" s="1236"/>
      <c r="AT387" s="1286" t="str">
        <f t="shared" si="44"/>
        <v xml:space="preserve"> </v>
      </c>
      <c r="AU387" s="1282">
        <f t="shared" si="45"/>
        <v>0</v>
      </c>
      <c r="AV387" s="1065"/>
    </row>
    <row r="388" spans="1:50" ht="12.75" hidden="1" customHeight="1">
      <c r="A388" s="1059" t="s">
        <v>1314</v>
      </c>
      <c r="B388" s="1060" t="str">
        <f t="shared" si="48"/>
        <v xml:space="preserve"> </v>
      </c>
      <c r="C388" s="1077" t="s">
        <v>514</v>
      </c>
      <c r="D388" s="1282">
        <v>0</v>
      </c>
      <c r="E388" s="1077" t="str">
        <f t="shared" si="43"/>
        <v xml:space="preserve"> </v>
      </c>
      <c r="F388" s="1044"/>
      <c r="G388" s="1044"/>
      <c r="H388" s="1044"/>
      <c r="I388" s="1044"/>
      <c r="J388" s="1044"/>
      <c r="K388" s="1044"/>
      <c r="L388" s="1044"/>
      <c r="M388" s="1044"/>
      <c r="N388" s="1044"/>
      <c r="O388" s="1044"/>
      <c r="P388" s="1044"/>
      <c r="Q388" s="1044"/>
      <c r="R388" s="1044"/>
      <c r="S388" s="1044"/>
      <c r="T388" s="1044"/>
      <c r="U388" s="1044"/>
      <c r="V388" s="1044"/>
      <c r="W388" s="1044"/>
      <c r="X388" s="1044"/>
      <c r="Y388" s="1044"/>
      <c r="Z388" s="1044"/>
      <c r="AA388" s="1044"/>
      <c r="AB388" s="1044"/>
      <c r="AC388" s="1044"/>
      <c r="AD388" s="1044"/>
      <c r="AE388" s="1044"/>
      <c r="AF388" s="1044"/>
      <c r="AG388" s="1044"/>
      <c r="AH388" s="1044"/>
      <c r="AI388" s="1044"/>
      <c r="AJ388" s="1044"/>
      <c r="AK388" s="1044"/>
      <c r="AL388" s="1044"/>
      <c r="AM388" s="1044"/>
      <c r="AN388" s="1044"/>
      <c r="AO388" s="1044"/>
      <c r="AP388" s="1044"/>
      <c r="AQ388" s="1044"/>
      <c r="AR388" s="1044"/>
      <c r="AS388" s="1309"/>
      <c r="AT388" s="1286" t="str">
        <f t="shared" si="44"/>
        <v xml:space="preserve"> </v>
      </c>
      <c r="AU388" s="1282">
        <f t="shared" si="45"/>
        <v>0</v>
      </c>
      <c r="AV388" s="1065"/>
      <c r="AX388" s="1053"/>
    </row>
    <row r="389" spans="1:50" ht="12.75" hidden="1" customHeight="1">
      <c r="A389" s="1059" t="s">
        <v>155</v>
      </c>
      <c r="B389" s="1060" t="str">
        <f t="shared" si="48"/>
        <v xml:space="preserve"> </v>
      </c>
      <c r="C389" s="1077" t="s">
        <v>514</v>
      </c>
      <c r="D389" s="1282">
        <v>0</v>
      </c>
      <c r="E389" s="1077" t="str">
        <f t="shared" si="43"/>
        <v xml:space="preserve"> </v>
      </c>
      <c r="F389" s="1006"/>
      <c r="G389" s="1006"/>
      <c r="H389" s="1006"/>
      <c r="I389" s="1006"/>
      <c r="J389" s="1044"/>
      <c r="K389" s="1044"/>
      <c r="L389" s="1006"/>
      <c r="M389" s="1006"/>
      <c r="N389" s="1006"/>
      <c r="O389" s="1006"/>
      <c r="P389" s="1006"/>
      <c r="Q389" s="1006"/>
      <c r="R389" s="1006"/>
      <c r="S389" s="1006"/>
      <c r="T389" s="1006"/>
      <c r="U389" s="1006"/>
      <c r="V389" s="1006"/>
      <c r="W389" s="1006"/>
      <c r="X389" s="1006"/>
      <c r="Y389" s="1006"/>
      <c r="Z389" s="1006"/>
      <c r="AA389" s="1006"/>
      <c r="AB389" s="1006"/>
      <c r="AC389" s="1006"/>
      <c r="AD389" s="1006"/>
      <c r="AE389" s="1006"/>
      <c r="AF389" s="1006"/>
      <c r="AG389" s="1006"/>
      <c r="AH389" s="1006"/>
      <c r="AI389" s="1006"/>
      <c r="AJ389" s="1006"/>
      <c r="AK389" s="1006"/>
      <c r="AL389" s="1006"/>
      <c r="AM389" s="1006"/>
      <c r="AN389" s="1006"/>
      <c r="AO389" s="1006"/>
      <c r="AP389" s="1006"/>
      <c r="AQ389" s="1006"/>
      <c r="AR389" s="1044"/>
      <c r="AS389" s="1236"/>
      <c r="AT389" s="1286" t="str">
        <f t="shared" si="44"/>
        <v xml:space="preserve"> </v>
      </c>
      <c r="AU389" s="1282">
        <f t="shared" si="45"/>
        <v>0</v>
      </c>
      <c r="AV389" s="1065"/>
      <c r="AW389" s="1053"/>
    </row>
    <row r="390" spans="1:50" ht="12.75" hidden="1" customHeight="1">
      <c r="A390" s="1059" t="s">
        <v>316</v>
      </c>
      <c r="B390" s="1060" t="str">
        <f t="shared" si="48"/>
        <v xml:space="preserve"> </v>
      </c>
      <c r="C390" s="1077" t="s">
        <v>514</v>
      </c>
      <c r="D390" s="1282">
        <v>0</v>
      </c>
      <c r="E390" s="1077" t="str">
        <f t="shared" si="43"/>
        <v xml:space="preserve"> </v>
      </c>
      <c r="F390" s="1006"/>
      <c r="G390" s="1006"/>
      <c r="H390" s="1006"/>
      <c r="I390" s="1006"/>
      <c r="J390" s="1044"/>
      <c r="K390" s="1044"/>
      <c r="L390" s="1006"/>
      <c r="M390" s="1006"/>
      <c r="N390" s="1006"/>
      <c r="O390" s="1006"/>
      <c r="P390" s="1006"/>
      <c r="Q390" s="1006"/>
      <c r="R390" s="1006"/>
      <c r="S390" s="1006"/>
      <c r="T390" s="1006"/>
      <c r="U390" s="1006"/>
      <c r="V390" s="1006"/>
      <c r="W390" s="1006"/>
      <c r="X390" s="1006"/>
      <c r="Y390" s="1006"/>
      <c r="Z390" s="1006"/>
      <c r="AA390" s="1006"/>
      <c r="AB390" s="1006"/>
      <c r="AC390" s="1006"/>
      <c r="AD390" s="1006"/>
      <c r="AE390" s="1006"/>
      <c r="AF390" s="1006"/>
      <c r="AG390" s="1006"/>
      <c r="AH390" s="1006"/>
      <c r="AI390" s="1006"/>
      <c r="AJ390" s="1006"/>
      <c r="AK390" s="1006"/>
      <c r="AL390" s="1006"/>
      <c r="AM390" s="1006"/>
      <c r="AN390" s="1006"/>
      <c r="AO390" s="1006"/>
      <c r="AP390" s="1006"/>
      <c r="AQ390" s="1006"/>
      <c r="AR390" s="1044"/>
      <c r="AS390" s="1236"/>
      <c r="AT390" s="1286" t="str">
        <f t="shared" si="44"/>
        <v xml:space="preserve"> </v>
      </c>
      <c r="AU390" s="1282">
        <f t="shared" si="45"/>
        <v>0</v>
      </c>
      <c r="AV390" s="1065"/>
    </row>
    <row r="391" spans="1:50" ht="12.75" hidden="1" customHeight="1">
      <c r="A391" s="1059" t="s">
        <v>1208</v>
      </c>
      <c r="B391" s="1060" t="str">
        <f t="shared" si="48"/>
        <v xml:space="preserve"> </v>
      </c>
      <c r="C391" s="1077" t="s">
        <v>514</v>
      </c>
      <c r="D391" s="1282">
        <v>0</v>
      </c>
      <c r="E391" s="1077" t="str">
        <f t="shared" si="43"/>
        <v xml:space="preserve"> </v>
      </c>
      <c r="F391" s="1006"/>
      <c r="G391" s="1006"/>
      <c r="H391" s="1006"/>
      <c r="I391" s="1006"/>
      <c r="J391" s="1044"/>
      <c r="K391" s="1044"/>
      <c r="L391" s="1006"/>
      <c r="M391" s="1006"/>
      <c r="N391" s="1006"/>
      <c r="O391" s="1006"/>
      <c r="P391" s="1006"/>
      <c r="Q391" s="1006"/>
      <c r="R391" s="1006"/>
      <c r="S391" s="1006"/>
      <c r="T391" s="1006"/>
      <c r="U391" s="1006"/>
      <c r="V391" s="1006"/>
      <c r="W391" s="1006"/>
      <c r="X391" s="1006"/>
      <c r="Y391" s="1006"/>
      <c r="Z391" s="1006"/>
      <c r="AA391" s="1006"/>
      <c r="AB391" s="1006"/>
      <c r="AC391" s="1006"/>
      <c r="AD391" s="1006"/>
      <c r="AE391" s="1006"/>
      <c r="AF391" s="1006"/>
      <c r="AG391" s="1006"/>
      <c r="AH391" s="1006"/>
      <c r="AI391" s="1006"/>
      <c r="AJ391" s="1006"/>
      <c r="AK391" s="1006"/>
      <c r="AL391" s="1006"/>
      <c r="AM391" s="1006"/>
      <c r="AN391" s="1006"/>
      <c r="AO391" s="1006"/>
      <c r="AP391" s="1006"/>
      <c r="AQ391" s="1006"/>
      <c r="AR391" s="1044"/>
      <c r="AS391" s="1236"/>
      <c r="AT391" s="1286" t="str">
        <f t="shared" si="44"/>
        <v xml:space="preserve"> </v>
      </c>
      <c r="AU391" s="1282">
        <f t="shared" si="45"/>
        <v>0</v>
      </c>
      <c r="AV391" s="1065"/>
    </row>
    <row r="392" spans="1:50" ht="12.75" hidden="1" customHeight="1">
      <c r="A392" s="1066" t="s">
        <v>911</v>
      </c>
      <c r="B392" s="1060" t="str">
        <f t="shared" si="48"/>
        <v xml:space="preserve"> </v>
      </c>
      <c r="C392" s="1077" t="s">
        <v>514</v>
      </c>
      <c r="D392" s="1282">
        <v>0</v>
      </c>
      <c r="E392" s="1077" t="str">
        <f t="shared" si="43"/>
        <v xml:space="preserve"> </v>
      </c>
      <c r="F392" s="1019"/>
      <c r="G392" s="1019"/>
      <c r="H392" s="1068"/>
      <c r="I392" s="1019"/>
      <c r="J392" s="1044"/>
      <c r="K392" s="1044"/>
      <c r="L392" s="1019"/>
      <c r="M392" s="1019"/>
      <c r="N392" s="1019"/>
      <c r="O392" s="1019"/>
      <c r="P392" s="1019"/>
      <c r="Q392" s="1068"/>
      <c r="R392" s="1068"/>
      <c r="S392" s="1068"/>
      <c r="T392" s="1068"/>
      <c r="U392" s="1068"/>
      <c r="V392" s="1068"/>
      <c r="W392" s="1068"/>
      <c r="X392" s="1068"/>
      <c r="Y392" s="1068"/>
      <c r="Z392" s="1068"/>
      <c r="AA392" s="1068"/>
      <c r="AB392" s="1068"/>
      <c r="AC392" s="1068"/>
      <c r="AD392" s="1068"/>
      <c r="AE392" s="1068"/>
      <c r="AF392" s="1068"/>
      <c r="AG392" s="1068"/>
      <c r="AH392" s="1068"/>
      <c r="AI392" s="1068"/>
      <c r="AJ392" s="1068"/>
      <c r="AK392" s="1068"/>
      <c r="AL392" s="1068"/>
      <c r="AM392" s="1068"/>
      <c r="AN392" s="1068"/>
      <c r="AO392" s="1068"/>
      <c r="AP392" s="1068"/>
      <c r="AQ392" s="1068"/>
      <c r="AR392" s="1019"/>
      <c r="AS392" s="1236"/>
      <c r="AT392" s="1286" t="str">
        <f t="shared" si="44"/>
        <v xml:space="preserve"> </v>
      </c>
      <c r="AU392" s="1282">
        <f t="shared" si="45"/>
        <v>0</v>
      </c>
      <c r="AV392" s="1065"/>
      <c r="AX392" s="1053"/>
    </row>
    <row r="393" spans="1:50" ht="12.75" hidden="1" customHeight="1">
      <c r="A393" s="1059" t="s">
        <v>538</v>
      </c>
      <c r="B393" s="1060" t="str">
        <f t="shared" si="48"/>
        <v xml:space="preserve"> </v>
      </c>
      <c r="C393" s="1077" t="s">
        <v>514</v>
      </c>
      <c r="D393" s="1282">
        <v>0</v>
      </c>
      <c r="E393" s="1077" t="str">
        <f t="shared" ref="E393:E456" si="49">IFERROR(AVERAGEA(F393:AR393), " ")</f>
        <v xml:space="preserve"> </v>
      </c>
      <c r="F393" s="1006"/>
      <c r="G393" s="1006"/>
      <c r="H393" s="1006"/>
      <c r="I393" s="1006"/>
      <c r="J393" s="1044"/>
      <c r="K393" s="1044"/>
      <c r="L393" s="1006"/>
      <c r="M393" s="1006"/>
      <c r="N393" s="1006"/>
      <c r="O393" s="1006"/>
      <c r="P393" s="1006"/>
      <c r="Q393" s="1006"/>
      <c r="R393" s="1006"/>
      <c r="S393" s="1006"/>
      <c r="T393" s="1006"/>
      <c r="U393" s="1006"/>
      <c r="V393" s="1006"/>
      <c r="W393" s="1006"/>
      <c r="X393" s="1006"/>
      <c r="Y393" s="1006"/>
      <c r="Z393" s="1006"/>
      <c r="AA393" s="1006"/>
      <c r="AB393" s="1006"/>
      <c r="AC393" s="1006"/>
      <c r="AD393" s="1006"/>
      <c r="AE393" s="1006"/>
      <c r="AF393" s="1006"/>
      <c r="AG393" s="1006"/>
      <c r="AH393" s="1006"/>
      <c r="AI393" s="1006"/>
      <c r="AJ393" s="1006"/>
      <c r="AK393" s="1006"/>
      <c r="AL393" s="1006"/>
      <c r="AM393" s="1006"/>
      <c r="AN393" s="1006"/>
      <c r="AO393" s="1006"/>
      <c r="AP393" s="1006"/>
      <c r="AQ393" s="1006"/>
      <c r="AR393" s="1044"/>
      <c r="AS393" s="1236"/>
      <c r="AT393" s="1286" t="str">
        <f t="shared" ref="AT393:AT456" si="50">IF(MIN(F393:AR393)=0," ",MIN(F393:AR393))</f>
        <v xml:space="preserve"> </v>
      </c>
      <c r="AU393" s="1282">
        <f t="shared" ref="AU393:AU456" si="51">COUNTA(F393:AR393)</f>
        <v>0</v>
      </c>
      <c r="AV393" s="1065"/>
    </row>
    <row r="394" spans="1:50" ht="12.75" hidden="1" customHeight="1">
      <c r="A394" s="1059" t="s">
        <v>622</v>
      </c>
      <c r="B394" s="1060" t="str">
        <f t="shared" si="48"/>
        <v xml:space="preserve"> </v>
      </c>
      <c r="C394" s="1077" t="s">
        <v>514</v>
      </c>
      <c r="D394" s="1282">
        <v>0</v>
      </c>
      <c r="E394" s="1077" t="str">
        <f t="shared" si="49"/>
        <v xml:space="preserve"> </v>
      </c>
      <c r="F394" s="1006"/>
      <c r="G394" s="1006"/>
      <c r="H394" s="1006"/>
      <c r="I394" s="1006"/>
      <c r="J394" s="1044"/>
      <c r="K394" s="1044"/>
      <c r="L394" s="1006"/>
      <c r="M394" s="1006"/>
      <c r="N394" s="1006"/>
      <c r="O394" s="1006"/>
      <c r="P394" s="1006"/>
      <c r="Q394" s="1006"/>
      <c r="R394" s="1006"/>
      <c r="S394" s="1006"/>
      <c r="T394" s="1006"/>
      <c r="U394" s="1006"/>
      <c r="V394" s="1006"/>
      <c r="W394" s="1006"/>
      <c r="X394" s="1006"/>
      <c r="Y394" s="1006"/>
      <c r="Z394" s="1006"/>
      <c r="AA394" s="1006"/>
      <c r="AB394" s="1006"/>
      <c r="AC394" s="1006"/>
      <c r="AD394" s="1006"/>
      <c r="AE394" s="1006"/>
      <c r="AF394" s="1006"/>
      <c r="AG394" s="1006"/>
      <c r="AH394" s="1006"/>
      <c r="AI394" s="1006"/>
      <c r="AJ394" s="1006"/>
      <c r="AK394" s="1006"/>
      <c r="AL394" s="1006"/>
      <c r="AM394" s="1006"/>
      <c r="AN394" s="1006"/>
      <c r="AO394" s="1006"/>
      <c r="AP394" s="1006"/>
      <c r="AQ394" s="1006"/>
      <c r="AR394" s="1044"/>
      <c r="AS394" s="1236"/>
      <c r="AT394" s="1286" t="str">
        <f t="shared" si="50"/>
        <v xml:space="preserve"> </v>
      </c>
      <c r="AU394" s="1282">
        <f t="shared" si="51"/>
        <v>0</v>
      </c>
      <c r="AV394" s="1065"/>
      <c r="AX394" s="1053"/>
    </row>
    <row r="395" spans="1:50" ht="12.75" hidden="1" customHeight="1">
      <c r="A395" s="1059" t="s">
        <v>506</v>
      </c>
      <c r="B395" s="1060" t="str">
        <f t="shared" si="48"/>
        <v xml:space="preserve"> </v>
      </c>
      <c r="C395" s="1077" t="s">
        <v>514</v>
      </c>
      <c r="D395" s="1282">
        <v>0</v>
      </c>
      <c r="E395" s="1077" t="str">
        <f t="shared" si="49"/>
        <v xml:space="preserve"> </v>
      </c>
      <c r="F395" s="1006"/>
      <c r="G395" s="1006"/>
      <c r="H395" s="1006"/>
      <c r="I395" s="1006"/>
      <c r="J395" s="1044"/>
      <c r="K395" s="1044"/>
      <c r="L395" s="1006"/>
      <c r="M395" s="1006"/>
      <c r="N395" s="1006"/>
      <c r="O395" s="1006"/>
      <c r="P395" s="1006"/>
      <c r="Q395" s="1006"/>
      <c r="R395" s="1006"/>
      <c r="S395" s="1006"/>
      <c r="T395" s="1006"/>
      <c r="U395" s="1006"/>
      <c r="V395" s="1006"/>
      <c r="W395" s="1006"/>
      <c r="X395" s="1006"/>
      <c r="Y395" s="1006"/>
      <c r="Z395" s="1006"/>
      <c r="AA395" s="1006"/>
      <c r="AB395" s="1006"/>
      <c r="AC395" s="1006"/>
      <c r="AD395" s="1006"/>
      <c r="AE395" s="1006"/>
      <c r="AF395" s="1006"/>
      <c r="AG395" s="1006"/>
      <c r="AH395" s="1006"/>
      <c r="AI395" s="1006"/>
      <c r="AJ395" s="1006"/>
      <c r="AK395" s="1006"/>
      <c r="AL395" s="1006"/>
      <c r="AM395" s="1006"/>
      <c r="AN395" s="1006"/>
      <c r="AO395" s="1006"/>
      <c r="AP395" s="1006"/>
      <c r="AQ395" s="1006"/>
      <c r="AR395" s="1044"/>
      <c r="AS395" s="1236"/>
      <c r="AT395" s="1286" t="str">
        <f t="shared" si="50"/>
        <v xml:space="preserve"> </v>
      </c>
      <c r="AU395" s="1282">
        <f t="shared" si="51"/>
        <v>0</v>
      </c>
      <c r="AV395" s="1065"/>
      <c r="AX395" s="1053"/>
    </row>
    <row r="396" spans="1:50" ht="12.75" hidden="1" customHeight="1">
      <c r="A396" s="1066" t="s">
        <v>905</v>
      </c>
      <c r="B396" s="1060" t="str">
        <f t="shared" si="48"/>
        <v xml:space="preserve"> </v>
      </c>
      <c r="C396" s="1077" t="s">
        <v>514</v>
      </c>
      <c r="D396" s="1282">
        <v>0</v>
      </c>
      <c r="E396" s="1077" t="str">
        <f t="shared" si="49"/>
        <v xml:space="preserve"> </v>
      </c>
      <c r="F396" s="1019"/>
      <c r="G396" s="1019"/>
      <c r="H396" s="1068"/>
      <c r="I396" s="1019"/>
      <c r="J396" s="1044"/>
      <c r="K396" s="1044"/>
      <c r="L396" s="1019"/>
      <c r="M396" s="1019"/>
      <c r="N396" s="1019"/>
      <c r="O396" s="1019"/>
      <c r="P396" s="1019"/>
      <c r="Q396" s="1068"/>
      <c r="R396" s="1068"/>
      <c r="S396" s="1068"/>
      <c r="T396" s="1068"/>
      <c r="U396" s="1068"/>
      <c r="V396" s="1068"/>
      <c r="W396" s="1068"/>
      <c r="X396" s="1068"/>
      <c r="Y396" s="1068"/>
      <c r="Z396" s="1068"/>
      <c r="AA396" s="1068"/>
      <c r="AB396" s="1068"/>
      <c r="AC396" s="1068"/>
      <c r="AD396" s="1068"/>
      <c r="AE396" s="1068"/>
      <c r="AF396" s="1068"/>
      <c r="AG396" s="1068"/>
      <c r="AH396" s="1068"/>
      <c r="AI396" s="1068"/>
      <c r="AJ396" s="1068"/>
      <c r="AK396" s="1068"/>
      <c r="AL396" s="1068"/>
      <c r="AM396" s="1068"/>
      <c r="AN396" s="1068"/>
      <c r="AO396" s="1068"/>
      <c r="AP396" s="1068"/>
      <c r="AQ396" s="1068"/>
      <c r="AR396" s="1019"/>
      <c r="AS396" s="1236"/>
      <c r="AT396" s="1286" t="str">
        <f t="shared" si="50"/>
        <v xml:space="preserve"> </v>
      </c>
      <c r="AU396" s="1282">
        <f t="shared" si="51"/>
        <v>0</v>
      </c>
      <c r="AV396" s="1065"/>
      <c r="AX396" s="1053"/>
    </row>
    <row r="397" spans="1:50" ht="12.75" hidden="1" customHeight="1">
      <c r="A397" s="1066" t="s">
        <v>945</v>
      </c>
      <c r="B397" s="1060" t="str">
        <f t="shared" si="48"/>
        <v xml:space="preserve"> </v>
      </c>
      <c r="C397" s="1077" t="s">
        <v>514</v>
      </c>
      <c r="D397" s="1282">
        <v>0</v>
      </c>
      <c r="E397" s="1077" t="str">
        <f t="shared" si="49"/>
        <v xml:space="preserve"> </v>
      </c>
      <c r="F397" s="1019"/>
      <c r="G397" s="1019"/>
      <c r="H397" s="1068"/>
      <c r="I397" s="1019"/>
      <c r="J397" s="1044"/>
      <c r="K397" s="1044"/>
      <c r="L397" s="1019"/>
      <c r="M397" s="1019"/>
      <c r="N397" s="1019"/>
      <c r="O397" s="1019"/>
      <c r="P397" s="1019"/>
      <c r="Q397" s="1006"/>
      <c r="R397" s="1006"/>
      <c r="S397" s="1006"/>
      <c r="T397" s="1006"/>
      <c r="U397" s="1006"/>
      <c r="V397" s="1006"/>
      <c r="W397" s="1006"/>
      <c r="X397" s="1006"/>
      <c r="Y397" s="1006"/>
      <c r="Z397" s="1006"/>
      <c r="AA397" s="1006"/>
      <c r="AB397" s="1006"/>
      <c r="AC397" s="1006"/>
      <c r="AD397" s="1006"/>
      <c r="AE397" s="1006"/>
      <c r="AF397" s="1006"/>
      <c r="AG397" s="1006"/>
      <c r="AH397" s="1006"/>
      <c r="AI397" s="1006"/>
      <c r="AJ397" s="1006"/>
      <c r="AK397" s="1006"/>
      <c r="AL397" s="1006"/>
      <c r="AM397" s="1006"/>
      <c r="AN397" s="1006"/>
      <c r="AO397" s="1006"/>
      <c r="AP397" s="1006"/>
      <c r="AQ397" s="1006"/>
      <c r="AR397" s="1044"/>
      <c r="AS397" s="1236"/>
      <c r="AT397" s="1286" t="str">
        <f t="shared" si="50"/>
        <v xml:space="preserve"> </v>
      </c>
      <c r="AU397" s="1282">
        <f t="shared" si="51"/>
        <v>0</v>
      </c>
      <c r="AV397" s="1065"/>
    </row>
    <row r="398" spans="1:50" ht="12.75" hidden="1" customHeight="1">
      <c r="A398" s="1059" t="s">
        <v>296</v>
      </c>
      <c r="B398" s="1060" t="str">
        <f t="shared" si="48"/>
        <v xml:space="preserve"> </v>
      </c>
      <c r="C398" s="1077" t="s">
        <v>514</v>
      </c>
      <c r="D398" s="1282">
        <v>0</v>
      </c>
      <c r="E398" s="1077" t="str">
        <f t="shared" si="49"/>
        <v xml:space="preserve"> </v>
      </c>
      <c r="F398" s="1006"/>
      <c r="G398" s="1006"/>
      <c r="H398" s="1006"/>
      <c r="I398" s="1006"/>
      <c r="J398" s="1044"/>
      <c r="K398" s="1044"/>
      <c r="L398" s="1006"/>
      <c r="M398" s="1006"/>
      <c r="N398" s="1006"/>
      <c r="O398" s="1006"/>
      <c r="P398" s="1006"/>
      <c r="Q398" s="1006"/>
      <c r="R398" s="1006"/>
      <c r="S398" s="1006"/>
      <c r="T398" s="1006"/>
      <c r="U398" s="1006"/>
      <c r="V398" s="1006"/>
      <c r="W398" s="1006"/>
      <c r="X398" s="1006"/>
      <c r="Y398" s="1006"/>
      <c r="Z398" s="1006"/>
      <c r="AA398" s="1006"/>
      <c r="AB398" s="1006"/>
      <c r="AC398" s="1006"/>
      <c r="AD398" s="1006"/>
      <c r="AE398" s="1006"/>
      <c r="AF398" s="1006"/>
      <c r="AG398" s="1006"/>
      <c r="AH398" s="1006"/>
      <c r="AI398" s="1006"/>
      <c r="AJ398" s="1006"/>
      <c r="AK398" s="1006"/>
      <c r="AL398" s="1006"/>
      <c r="AM398" s="1006"/>
      <c r="AN398" s="1006"/>
      <c r="AO398" s="1006"/>
      <c r="AP398" s="1006"/>
      <c r="AQ398" s="1006"/>
      <c r="AR398" s="1044"/>
      <c r="AS398" s="1236"/>
      <c r="AT398" s="1286" t="str">
        <f t="shared" si="50"/>
        <v xml:space="preserve"> </v>
      </c>
      <c r="AU398" s="1282">
        <f t="shared" si="51"/>
        <v>0</v>
      </c>
      <c r="AV398" s="1065"/>
    </row>
    <row r="399" spans="1:50" ht="12.75" hidden="1" customHeight="1">
      <c r="A399" s="1059" t="s">
        <v>786</v>
      </c>
      <c r="B399" s="1060" t="str">
        <f t="shared" si="48"/>
        <v xml:space="preserve"> </v>
      </c>
      <c r="C399" s="1077" t="s">
        <v>514</v>
      </c>
      <c r="D399" s="1282">
        <v>0</v>
      </c>
      <c r="E399" s="1077" t="str">
        <f t="shared" si="49"/>
        <v xml:space="preserve"> </v>
      </c>
      <c r="F399" s="1006"/>
      <c r="G399" s="1006"/>
      <c r="H399" s="1006"/>
      <c r="I399" s="1006"/>
      <c r="J399" s="1044"/>
      <c r="K399" s="1044"/>
      <c r="L399" s="1006"/>
      <c r="M399" s="1006"/>
      <c r="N399" s="1006"/>
      <c r="O399" s="1006"/>
      <c r="P399" s="1006"/>
      <c r="Q399" s="1006"/>
      <c r="R399" s="1006"/>
      <c r="S399" s="1006"/>
      <c r="T399" s="1006"/>
      <c r="U399" s="1006"/>
      <c r="V399" s="1006"/>
      <c r="W399" s="1006"/>
      <c r="X399" s="1006"/>
      <c r="Y399" s="1006"/>
      <c r="Z399" s="1006"/>
      <c r="AA399" s="1006"/>
      <c r="AB399" s="1006"/>
      <c r="AC399" s="1006"/>
      <c r="AD399" s="1006"/>
      <c r="AE399" s="1006"/>
      <c r="AF399" s="1006"/>
      <c r="AG399" s="1006"/>
      <c r="AH399" s="1006"/>
      <c r="AI399" s="1006"/>
      <c r="AJ399" s="1006"/>
      <c r="AK399" s="1006"/>
      <c r="AL399" s="1006"/>
      <c r="AM399" s="1006"/>
      <c r="AN399" s="1006"/>
      <c r="AO399" s="1006"/>
      <c r="AP399" s="1006"/>
      <c r="AQ399" s="1006"/>
      <c r="AR399" s="1044"/>
      <c r="AS399" s="1309"/>
      <c r="AT399" s="1286" t="str">
        <f t="shared" si="50"/>
        <v xml:space="preserve"> </v>
      </c>
      <c r="AU399" s="1282">
        <f t="shared" si="51"/>
        <v>0</v>
      </c>
      <c r="AV399" s="1065"/>
    </row>
    <row r="400" spans="1:50" ht="12.75" hidden="1" customHeight="1">
      <c r="A400" s="1059" t="s">
        <v>611</v>
      </c>
      <c r="B400" s="1060" t="str">
        <f t="shared" si="48"/>
        <v xml:space="preserve"> </v>
      </c>
      <c r="C400" s="1077" t="s">
        <v>514</v>
      </c>
      <c r="D400" s="1282">
        <v>0</v>
      </c>
      <c r="E400" s="1077" t="str">
        <f t="shared" si="49"/>
        <v xml:space="preserve"> </v>
      </c>
      <c r="F400" s="1006"/>
      <c r="G400" s="1006"/>
      <c r="H400" s="1006"/>
      <c r="I400" s="1006"/>
      <c r="J400" s="1044"/>
      <c r="K400" s="1044"/>
      <c r="L400" s="1006"/>
      <c r="M400" s="1006"/>
      <c r="N400" s="1006"/>
      <c r="O400" s="1006"/>
      <c r="P400" s="1006"/>
      <c r="Q400" s="1006"/>
      <c r="R400" s="1006"/>
      <c r="S400" s="1006"/>
      <c r="T400" s="1006"/>
      <c r="U400" s="1006"/>
      <c r="V400" s="1006"/>
      <c r="W400" s="1006"/>
      <c r="X400" s="1006"/>
      <c r="Y400" s="1006"/>
      <c r="Z400" s="1006"/>
      <c r="AA400" s="1006"/>
      <c r="AB400" s="1006"/>
      <c r="AC400" s="1006"/>
      <c r="AD400" s="1006"/>
      <c r="AE400" s="1006"/>
      <c r="AF400" s="1006"/>
      <c r="AG400" s="1006"/>
      <c r="AH400" s="1006"/>
      <c r="AI400" s="1006"/>
      <c r="AJ400" s="1006"/>
      <c r="AK400" s="1006"/>
      <c r="AL400" s="1006"/>
      <c r="AM400" s="1006"/>
      <c r="AN400" s="1006"/>
      <c r="AO400" s="1006"/>
      <c r="AP400" s="1006"/>
      <c r="AQ400" s="1006"/>
      <c r="AR400" s="1044"/>
      <c r="AS400" s="1236"/>
      <c r="AT400" s="1286" t="str">
        <f t="shared" si="50"/>
        <v xml:space="preserve"> </v>
      </c>
      <c r="AU400" s="1282">
        <f t="shared" si="51"/>
        <v>0</v>
      </c>
      <c r="AV400" s="1065"/>
    </row>
    <row r="401" spans="1:49" ht="12.75" hidden="1" customHeight="1">
      <c r="A401" s="1066" t="s">
        <v>1045</v>
      </c>
      <c r="B401" s="1060" t="str">
        <f t="shared" si="48"/>
        <v xml:space="preserve"> </v>
      </c>
      <c r="C401" s="1077" t="s">
        <v>514</v>
      </c>
      <c r="D401" s="1282">
        <v>0</v>
      </c>
      <c r="E401" s="1077" t="str">
        <f t="shared" si="49"/>
        <v xml:space="preserve"> </v>
      </c>
      <c r="F401" s="1044"/>
      <c r="G401" s="1044"/>
      <c r="H401" s="1006"/>
      <c r="I401" s="1044"/>
      <c r="J401" s="1044"/>
      <c r="K401" s="1044"/>
      <c r="L401" s="1044"/>
      <c r="M401" s="1044"/>
      <c r="N401" s="1044"/>
      <c r="O401" s="1044"/>
      <c r="P401" s="1044"/>
      <c r="Q401" s="1068"/>
      <c r="R401" s="1068"/>
      <c r="S401" s="1068"/>
      <c r="T401" s="1068"/>
      <c r="U401" s="1068"/>
      <c r="V401" s="1068"/>
      <c r="W401" s="1068"/>
      <c r="X401" s="1068"/>
      <c r="Y401" s="1068"/>
      <c r="Z401" s="1068"/>
      <c r="AA401" s="1068"/>
      <c r="AB401" s="1068"/>
      <c r="AC401" s="1068"/>
      <c r="AD401" s="1068"/>
      <c r="AE401" s="1068"/>
      <c r="AF401" s="1068"/>
      <c r="AG401" s="1068"/>
      <c r="AH401" s="1068"/>
      <c r="AI401" s="1068"/>
      <c r="AJ401" s="1068"/>
      <c r="AK401" s="1068"/>
      <c r="AL401" s="1068"/>
      <c r="AM401" s="1068"/>
      <c r="AN401" s="1068"/>
      <c r="AO401" s="1068"/>
      <c r="AP401" s="1068"/>
      <c r="AQ401" s="1068"/>
      <c r="AR401" s="1019"/>
      <c r="AS401" s="1236"/>
      <c r="AT401" s="1286" t="str">
        <f t="shared" si="50"/>
        <v xml:space="preserve"> </v>
      </c>
      <c r="AU401" s="1282">
        <f t="shared" si="51"/>
        <v>0</v>
      </c>
      <c r="AV401" s="1065"/>
      <c r="AW401" s="1053"/>
    </row>
    <row r="402" spans="1:49" ht="12.75" hidden="1" customHeight="1">
      <c r="A402" s="1059" t="s">
        <v>1209</v>
      </c>
      <c r="B402" s="1060" t="str">
        <f t="shared" si="48"/>
        <v xml:space="preserve"> </v>
      </c>
      <c r="C402" s="1077" t="s">
        <v>514</v>
      </c>
      <c r="D402" s="1282">
        <v>0</v>
      </c>
      <c r="E402" s="1077" t="str">
        <f t="shared" si="49"/>
        <v xml:space="preserve"> </v>
      </c>
      <c r="F402" s="1006"/>
      <c r="G402" s="1006"/>
      <c r="H402" s="1006"/>
      <c r="I402" s="1006"/>
      <c r="J402" s="1044"/>
      <c r="K402" s="1044"/>
      <c r="L402" s="1006"/>
      <c r="M402" s="1006"/>
      <c r="N402" s="1006"/>
      <c r="O402" s="1006"/>
      <c r="P402" s="1006"/>
      <c r="Q402" s="1006"/>
      <c r="R402" s="1006"/>
      <c r="S402" s="1006"/>
      <c r="T402" s="1006"/>
      <c r="U402" s="1006"/>
      <c r="V402" s="1006"/>
      <c r="W402" s="1006"/>
      <c r="X402" s="1006"/>
      <c r="Y402" s="1006"/>
      <c r="Z402" s="1006"/>
      <c r="AA402" s="1006"/>
      <c r="AB402" s="1006"/>
      <c r="AC402" s="1006"/>
      <c r="AD402" s="1006"/>
      <c r="AE402" s="1006"/>
      <c r="AF402" s="1006"/>
      <c r="AG402" s="1006"/>
      <c r="AH402" s="1006"/>
      <c r="AI402" s="1006"/>
      <c r="AJ402" s="1006"/>
      <c r="AK402" s="1006"/>
      <c r="AL402" s="1006"/>
      <c r="AM402" s="1006"/>
      <c r="AN402" s="1006"/>
      <c r="AO402" s="1006"/>
      <c r="AP402" s="1006"/>
      <c r="AQ402" s="1006"/>
      <c r="AR402" s="1044"/>
      <c r="AS402" s="1236"/>
      <c r="AT402" s="1286" t="str">
        <f t="shared" si="50"/>
        <v xml:space="preserve"> </v>
      </c>
      <c r="AU402" s="1282">
        <f t="shared" si="51"/>
        <v>0</v>
      </c>
      <c r="AV402" s="1065"/>
    </row>
    <row r="403" spans="1:49" ht="12.75" hidden="1" customHeight="1">
      <c r="A403" s="1066" t="s">
        <v>790</v>
      </c>
      <c r="B403" s="1060" t="str">
        <f t="shared" si="48"/>
        <v xml:space="preserve"> </v>
      </c>
      <c r="C403" s="1077" t="s">
        <v>514</v>
      </c>
      <c r="D403" s="1282">
        <v>0</v>
      </c>
      <c r="E403" s="1077" t="str">
        <f t="shared" si="49"/>
        <v xml:space="preserve"> </v>
      </c>
      <c r="F403" s="1006"/>
      <c r="G403" s="1006"/>
      <c r="H403" s="1006"/>
      <c r="I403" s="1006"/>
      <c r="J403" s="1044"/>
      <c r="K403" s="1044"/>
      <c r="L403" s="1006"/>
      <c r="M403" s="1006"/>
      <c r="N403" s="1006"/>
      <c r="O403" s="1006"/>
      <c r="P403" s="1006"/>
      <c r="Q403" s="1006"/>
      <c r="R403" s="1006"/>
      <c r="S403" s="1006"/>
      <c r="T403" s="1006"/>
      <c r="U403" s="1006"/>
      <c r="V403" s="1006"/>
      <c r="W403" s="1006"/>
      <c r="X403" s="1006"/>
      <c r="Y403" s="1006"/>
      <c r="Z403" s="1006"/>
      <c r="AA403" s="1006"/>
      <c r="AB403" s="1006"/>
      <c r="AC403" s="1006"/>
      <c r="AD403" s="1006"/>
      <c r="AE403" s="1006"/>
      <c r="AF403" s="1006"/>
      <c r="AG403" s="1006"/>
      <c r="AH403" s="1006"/>
      <c r="AI403" s="1006"/>
      <c r="AJ403" s="1006"/>
      <c r="AK403" s="1006"/>
      <c r="AL403" s="1006"/>
      <c r="AM403" s="1006"/>
      <c r="AN403" s="1006"/>
      <c r="AO403" s="1006"/>
      <c r="AP403" s="1006"/>
      <c r="AQ403" s="1006"/>
      <c r="AR403" s="1044"/>
      <c r="AS403" s="1236"/>
      <c r="AT403" s="1286" t="str">
        <f t="shared" si="50"/>
        <v xml:space="preserve"> </v>
      </c>
      <c r="AU403" s="1282">
        <f t="shared" si="51"/>
        <v>0</v>
      </c>
      <c r="AV403" s="1065"/>
    </row>
    <row r="404" spans="1:49" ht="12.75" hidden="1" customHeight="1">
      <c r="A404" s="1066" t="s">
        <v>788</v>
      </c>
      <c r="B404" s="1060">
        <v>11</v>
      </c>
      <c r="C404" s="1077" t="s">
        <v>514</v>
      </c>
      <c r="D404" s="1282">
        <v>0</v>
      </c>
      <c r="E404" s="1077" t="str">
        <f t="shared" si="49"/>
        <v xml:space="preserve"> </v>
      </c>
      <c r="F404" s="1044"/>
      <c r="G404" s="1044"/>
      <c r="H404" s="1044"/>
      <c r="I404" s="1044"/>
      <c r="J404" s="1044"/>
      <c r="K404" s="1044"/>
      <c r="L404" s="1044"/>
      <c r="M404" s="1044"/>
      <c r="N404" s="1044"/>
      <c r="O404" s="1044"/>
      <c r="P404" s="1044"/>
      <c r="Q404" s="1044"/>
      <c r="R404" s="1044"/>
      <c r="S404" s="1044"/>
      <c r="T404" s="1044"/>
      <c r="U404" s="1044"/>
      <c r="V404" s="1044"/>
      <c r="W404" s="1044"/>
      <c r="X404" s="1044"/>
      <c r="Y404" s="1044"/>
      <c r="Z404" s="1044"/>
      <c r="AA404" s="1044"/>
      <c r="AB404" s="1044"/>
      <c r="AC404" s="1044"/>
      <c r="AD404" s="1044"/>
      <c r="AE404" s="1044"/>
      <c r="AF404" s="1044"/>
      <c r="AG404" s="1044"/>
      <c r="AH404" s="1044"/>
      <c r="AI404" s="1044"/>
      <c r="AJ404" s="1044"/>
      <c r="AK404" s="1044"/>
      <c r="AL404" s="1044"/>
      <c r="AM404" s="1044"/>
      <c r="AN404" s="1044"/>
      <c r="AO404" s="1044"/>
      <c r="AP404" s="1044"/>
      <c r="AQ404" s="1044"/>
      <c r="AR404" s="1044"/>
      <c r="AS404" s="1236"/>
      <c r="AT404" s="1286" t="str">
        <f t="shared" si="50"/>
        <v xml:space="preserve"> </v>
      </c>
      <c r="AU404" s="1282">
        <f t="shared" si="51"/>
        <v>0</v>
      </c>
      <c r="AV404" s="1065"/>
    </row>
    <row r="405" spans="1:49" ht="12.75" hidden="1" customHeight="1">
      <c r="A405" s="1059" t="s">
        <v>1315</v>
      </c>
      <c r="B405" s="1060" t="str">
        <f t="shared" ref="B405:B439" si="52">IFERROR(MINUTE(B$5)-MINUTE(C405)," ")</f>
        <v xml:space="preserve"> </v>
      </c>
      <c r="C405" s="1077" t="s">
        <v>514</v>
      </c>
      <c r="D405" s="1282">
        <v>0</v>
      </c>
      <c r="E405" s="1077" t="str">
        <f t="shared" si="49"/>
        <v xml:space="preserve"> </v>
      </c>
      <c r="F405" s="1044"/>
      <c r="G405" s="1044"/>
      <c r="H405" s="1044"/>
      <c r="I405" s="1044"/>
      <c r="J405" s="1044"/>
      <c r="K405" s="1044"/>
      <c r="L405" s="1044"/>
      <c r="M405" s="1044"/>
      <c r="N405" s="1044"/>
      <c r="O405" s="1044"/>
      <c r="P405" s="1044"/>
      <c r="Q405" s="1044"/>
      <c r="R405" s="1044"/>
      <c r="S405" s="1044"/>
      <c r="T405" s="1044"/>
      <c r="U405" s="1044"/>
      <c r="V405" s="1044"/>
      <c r="W405" s="1044"/>
      <c r="X405" s="1044"/>
      <c r="Y405" s="1044"/>
      <c r="Z405" s="1044"/>
      <c r="AA405" s="1044"/>
      <c r="AB405" s="1044"/>
      <c r="AC405" s="1044"/>
      <c r="AD405" s="1044"/>
      <c r="AE405" s="1044"/>
      <c r="AF405" s="1044"/>
      <c r="AG405" s="1044"/>
      <c r="AH405" s="1044"/>
      <c r="AI405" s="1044"/>
      <c r="AJ405" s="1044"/>
      <c r="AK405" s="1044"/>
      <c r="AL405" s="1044"/>
      <c r="AM405" s="1044"/>
      <c r="AN405" s="1044"/>
      <c r="AO405" s="1044"/>
      <c r="AP405" s="1044"/>
      <c r="AQ405" s="1044"/>
      <c r="AR405" s="1019"/>
      <c r="AS405" s="1236"/>
      <c r="AT405" s="1286" t="str">
        <f t="shared" si="50"/>
        <v xml:space="preserve"> </v>
      </c>
      <c r="AU405" s="1282">
        <f t="shared" si="51"/>
        <v>0</v>
      </c>
      <c r="AV405" s="1065"/>
    </row>
    <row r="406" spans="1:49" ht="12.75" hidden="1" customHeight="1">
      <c r="A406" s="1066" t="s">
        <v>1316</v>
      </c>
      <c r="B406" s="1060" t="str">
        <f t="shared" si="52"/>
        <v xml:space="preserve"> </v>
      </c>
      <c r="C406" s="1077" t="s">
        <v>514</v>
      </c>
      <c r="D406" s="1282">
        <v>0</v>
      </c>
      <c r="E406" s="1077" t="str">
        <f t="shared" si="49"/>
        <v xml:space="preserve"> </v>
      </c>
      <c r="F406" s="1044"/>
      <c r="G406" s="1044"/>
      <c r="H406" s="1044"/>
      <c r="I406" s="1044"/>
      <c r="J406" s="1044"/>
      <c r="K406" s="1044"/>
      <c r="L406" s="1044"/>
      <c r="M406" s="1044"/>
      <c r="N406" s="1044"/>
      <c r="O406" s="1044"/>
      <c r="P406" s="1044"/>
      <c r="Q406" s="1044"/>
      <c r="R406" s="1044"/>
      <c r="S406" s="1044"/>
      <c r="T406" s="1044"/>
      <c r="U406" s="1044"/>
      <c r="V406" s="1044"/>
      <c r="W406" s="1044"/>
      <c r="X406" s="1044"/>
      <c r="Y406" s="1044"/>
      <c r="Z406" s="1044"/>
      <c r="AA406" s="1044"/>
      <c r="AB406" s="1044"/>
      <c r="AC406" s="1044"/>
      <c r="AD406" s="1044"/>
      <c r="AE406" s="1044"/>
      <c r="AF406" s="1044"/>
      <c r="AG406" s="1044"/>
      <c r="AH406" s="1044"/>
      <c r="AI406" s="1044"/>
      <c r="AJ406" s="1044"/>
      <c r="AK406" s="1044"/>
      <c r="AL406" s="1044"/>
      <c r="AM406" s="1044"/>
      <c r="AN406" s="1044"/>
      <c r="AO406" s="1044"/>
      <c r="AP406" s="1044"/>
      <c r="AQ406" s="1044"/>
      <c r="AR406" s="1044"/>
      <c r="AS406" s="1238"/>
      <c r="AT406" s="1286" t="str">
        <f t="shared" si="50"/>
        <v xml:space="preserve"> </v>
      </c>
      <c r="AU406" s="1282">
        <f t="shared" si="51"/>
        <v>0</v>
      </c>
      <c r="AV406" s="1065"/>
    </row>
    <row r="407" spans="1:49" ht="12.75" hidden="1" customHeight="1">
      <c r="A407" s="1066" t="s">
        <v>791</v>
      </c>
      <c r="B407" s="1060" t="str">
        <f t="shared" si="52"/>
        <v xml:space="preserve"> </v>
      </c>
      <c r="C407" s="1077" t="s">
        <v>514</v>
      </c>
      <c r="D407" s="1282">
        <v>0</v>
      </c>
      <c r="E407" s="1077" t="str">
        <f t="shared" si="49"/>
        <v xml:space="preserve"> </v>
      </c>
      <c r="F407" s="1068"/>
      <c r="G407" s="1068"/>
      <c r="H407" s="1068"/>
      <c r="I407" s="1068"/>
      <c r="J407" s="1044"/>
      <c r="K407" s="1044"/>
      <c r="L407" s="1068"/>
      <c r="M407" s="1068"/>
      <c r="N407" s="1068"/>
      <c r="O407" s="1068"/>
      <c r="P407" s="1068"/>
      <c r="Q407" s="1068"/>
      <c r="R407" s="1068"/>
      <c r="S407" s="1068"/>
      <c r="T407" s="1068"/>
      <c r="U407" s="1068"/>
      <c r="V407" s="1068"/>
      <c r="W407" s="1068"/>
      <c r="X407" s="1068"/>
      <c r="Y407" s="1068"/>
      <c r="Z407" s="1068"/>
      <c r="AA407" s="1068"/>
      <c r="AB407" s="1068"/>
      <c r="AC407" s="1068"/>
      <c r="AD407" s="1068"/>
      <c r="AE407" s="1068"/>
      <c r="AF407" s="1068"/>
      <c r="AG407" s="1068"/>
      <c r="AH407" s="1068"/>
      <c r="AI407" s="1068"/>
      <c r="AJ407" s="1068"/>
      <c r="AK407" s="1068"/>
      <c r="AL407" s="1068"/>
      <c r="AM407" s="1068"/>
      <c r="AN407" s="1068"/>
      <c r="AO407" s="1068"/>
      <c r="AP407" s="1068"/>
      <c r="AQ407" s="1068"/>
      <c r="AR407" s="1019"/>
      <c r="AS407" s="1236"/>
      <c r="AT407" s="1286" t="str">
        <f t="shared" si="50"/>
        <v xml:space="preserve"> </v>
      </c>
      <c r="AU407" s="1282">
        <f t="shared" si="51"/>
        <v>0</v>
      </c>
      <c r="AV407" s="1065"/>
    </row>
    <row r="408" spans="1:49" ht="12.75" hidden="1" customHeight="1">
      <c r="A408" s="1066" t="s">
        <v>912</v>
      </c>
      <c r="B408" s="1060" t="str">
        <f t="shared" si="52"/>
        <v xml:space="preserve"> </v>
      </c>
      <c r="C408" s="1077" t="s">
        <v>514</v>
      </c>
      <c r="D408" s="1282">
        <v>0</v>
      </c>
      <c r="E408" s="1077" t="str">
        <f t="shared" si="49"/>
        <v xml:space="preserve"> </v>
      </c>
      <c r="F408" s="1019"/>
      <c r="G408" s="1019"/>
      <c r="H408" s="1068"/>
      <c r="I408" s="1019"/>
      <c r="J408" s="1044"/>
      <c r="K408" s="1044"/>
      <c r="L408" s="1019"/>
      <c r="M408" s="1019"/>
      <c r="N408" s="1019"/>
      <c r="O408" s="1019"/>
      <c r="P408" s="1019"/>
      <c r="Q408" s="1068"/>
      <c r="R408" s="1068"/>
      <c r="S408" s="1068"/>
      <c r="T408" s="1068"/>
      <c r="U408" s="1068"/>
      <c r="V408" s="1068"/>
      <c r="W408" s="1068"/>
      <c r="X408" s="1068"/>
      <c r="Y408" s="1068"/>
      <c r="Z408" s="1068"/>
      <c r="AA408" s="1068"/>
      <c r="AB408" s="1068"/>
      <c r="AC408" s="1068"/>
      <c r="AD408" s="1068"/>
      <c r="AE408" s="1068"/>
      <c r="AF408" s="1068"/>
      <c r="AG408" s="1068"/>
      <c r="AH408" s="1068"/>
      <c r="AI408" s="1068"/>
      <c r="AJ408" s="1068"/>
      <c r="AK408" s="1068"/>
      <c r="AL408" s="1068"/>
      <c r="AM408" s="1068"/>
      <c r="AN408" s="1068"/>
      <c r="AO408" s="1068"/>
      <c r="AP408" s="1068"/>
      <c r="AQ408" s="1068"/>
      <c r="AR408" s="1019"/>
      <c r="AS408" s="1236"/>
      <c r="AT408" s="1286" t="str">
        <f t="shared" si="50"/>
        <v xml:space="preserve"> </v>
      </c>
      <c r="AU408" s="1282">
        <f t="shared" si="51"/>
        <v>0</v>
      </c>
      <c r="AV408" s="1065"/>
    </row>
    <row r="409" spans="1:49" ht="12.75" hidden="1" customHeight="1">
      <c r="A409" s="1066" t="s">
        <v>1104</v>
      </c>
      <c r="B409" s="1060" t="str">
        <f t="shared" si="52"/>
        <v xml:space="preserve"> </v>
      </c>
      <c r="C409" s="1077" t="s">
        <v>514</v>
      </c>
      <c r="D409" s="1282">
        <v>0</v>
      </c>
      <c r="E409" s="1077" t="str">
        <f t="shared" si="49"/>
        <v xml:space="preserve"> </v>
      </c>
      <c r="F409" s="1044"/>
      <c r="G409" s="1044"/>
      <c r="H409" s="1006"/>
      <c r="I409" s="1044"/>
      <c r="J409" s="1044"/>
      <c r="K409" s="1044"/>
      <c r="L409" s="1044"/>
      <c r="M409" s="1044"/>
      <c r="N409" s="1044"/>
      <c r="O409" s="1044"/>
      <c r="P409" s="1044"/>
      <c r="Q409" s="1068"/>
      <c r="R409" s="1068"/>
      <c r="S409" s="1068"/>
      <c r="T409" s="1068"/>
      <c r="U409" s="1068"/>
      <c r="V409" s="1068"/>
      <c r="W409" s="1068"/>
      <c r="X409" s="1068"/>
      <c r="Y409" s="1068"/>
      <c r="Z409" s="1068"/>
      <c r="AA409" s="1068"/>
      <c r="AB409" s="1068"/>
      <c r="AC409" s="1068"/>
      <c r="AD409" s="1068"/>
      <c r="AE409" s="1068"/>
      <c r="AF409" s="1068"/>
      <c r="AG409" s="1068"/>
      <c r="AH409" s="1068"/>
      <c r="AI409" s="1068"/>
      <c r="AJ409" s="1068"/>
      <c r="AK409" s="1068"/>
      <c r="AL409" s="1068"/>
      <c r="AM409" s="1068"/>
      <c r="AN409" s="1068"/>
      <c r="AO409" s="1068"/>
      <c r="AP409" s="1068"/>
      <c r="AQ409" s="1068"/>
      <c r="AR409" s="1019"/>
      <c r="AS409" s="1309"/>
      <c r="AT409" s="1286" t="str">
        <f t="shared" si="50"/>
        <v xml:space="preserve"> </v>
      </c>
      <c r="AU409" s="1282">
        <f t="shared" si="51"/>
        <v>0</v>
      </c>
      <c r="AV409" s="1065"/>
    </row>
    <row r="410" spans="1:49" ht="12.75" hidden="1" customHeight="1">
      <c r="A410" s="1066" t="s">
        <v>1128</v>
      </c>
      <c r="B410" s="1060" t="str">
        <f t="shared" si="52"/>
        <v xml:space="preserve"> </v>
      </c>
      <c r="C410" s="1077" t="s">
        <v>514</v>
      </c>
      <c r="D410" s="1282">
        <v>0</v>
      </c>
      <c r="E410" s="1077" t="str">
        <f t="shared" si="49"/>
        <v xml:space="preserve"> </v>
      </c>
      <c r="F410" s="1044"/>
      <c r="G410" s="1044"/>
      <c r="H410" s="1006"/>
      <c r="I410" s="1044"/>
      <c r="J410" s="1044"/>
      <c r="K410" s="1044"/>
      <c r="L410" s="1044"/>
      <c r="M410" s="1044"/>
      <c r="N410" s="1044"/>
      <c r="O410" s="1044"/>
      <c r="P410" s="1044"/>
      <c r="Q410" s="1068"/>
      <c r="R410" s="1068"/>
      <c r="S410" s="1068"/>
      <c r="T410" s="1068"/>
      <c r="U410" s="1068"/>
      <c r="V410" s="1068"/>
      <c r="W410" s="1068"/>
      <c r="X410" s="1068"/>
      <c r="Y410" s="1068"/>
      <c r="Z410" s="1068"/>
      <c r="AA410" s="1068"/>
      <c r="AB410" s="1068"/>
      <c r="AC410" s="1068"/>
      <c r="AD410" s="1068"/>
      <c r="AE410" s="1068"/>
      <c r="AF410" s="1068"/>
      <c r="AG410" s="1068"/>
      <c r="AH410" s="1068"/>
      <c r="AI410" s="1068"/>
      <c r="AJ410" s="1068"/>
      <c r="AK410" s="1068"/>
      <c r="AL410" s="1068"/>
      <c r="AM410" s="1068"/>
      <c r="AN410" s="1068"/>
      <c r="AO410" s="1068"/>
      <c r="AP410" s="1068"/>
      <c r="AQ410" s="1068"/>
      <c r="AR410" s="1019"/>
      <c r="AS410" s="1236"/>
      <c r="AT410" s="1286" t="str">
        <f t="shared" si="50"/>
        <v xml:space="preserve"> </v>
      </c>
      <c r="AU410" s="1282">
        <f t="shared" si="51"/>
        <v>0</v>
      </c>
      <c r="AV410" s="1065"/>
    </row>
    <row r="411" spans="1:49" ht="12.75" hidden="1" customHeight="1">
      <c r="A411" s="1059" t="s">
        <v>702</v>
      </c>
      <c r="B411" s="1060" t="str">
        <f t="shared" si="52"/>
        <v xml:space="preserve"> </v>
      </c>
      <c r="C411" s="1077" t="s">
        <v>514</v>
      </c>
      <c r="D411" s="1282">
        <v>0</v>
      </c>
      <c r="E411" s="1077" t="str">
        <f t="shared" si="49"/>
        <v xml:space="preserve"> </v>
      </c>
      <c r="F411" s="1006"/>
      <c r="G411" s="1006"/>
      <c r="H411" s="1006"/>
      <c r="I411" s="1006"/>
      <c r="J411" s="1044"/>
      <c r="K411" s="1044"/>
      <c r="L411" s="1006"/>
      <c r="M411" s="1006"/>
      <c r="N411" s="1006"/>
      <c r="O411" s="1006"/>
      <c r="P411" s="1006"/>
      <c r="Q411" s="1006"/>
      <c r="R411" s="1006"/>
      <c r="S411" s="1006"/>
      <c r="T411" s="1006"/>
      <c r="U411" s="1006"/>
      <c r="V411" s="1006"/>
      <c r="W411" s="1006"/>
      <c r="X411" s="1006"/>
      <c r="Y411" s="1006"/>
      <c r="Z411" s="1006"/>
      <c r="AA411" s="1006"/>
      <c r="AB411" s="1006"/>
      <c r="AC411" s="1006"/>
      <c r="AD411" s="1006"/>
      <c r="AE411" s="1006"/>
      <c r="AF411" s="1006"/>
      <c r="AG411" s="1006"/>
      <c r="AH411" s="1006"/>
      <c r="AI411" s="1006"/>
      <c r="AJ411" s="1006"/>
      <c r="AK411" s="1006"/>
      <c r="AL411" s="1006"/>
      <c r="AM411" s="1006"/>
      <c r="AN411" s="1006"/>
      <c r="AO411" s="1006"/>
      <c r="AP411" s="1006"/>
      <c r="AQ411" s="1006"/>
      <c r="AR411" s="1044"/>
      <c r="AS411" s="1236"/>
      <c r="AT411" s="1286" t="str">
        <f t="shared" si="50"/>
        <v xml:space="preserve"> </v>
      </c>
      <c r="AU411" s="1282">
        <f t="shared" si="51"/>
        <v>0</v>
      </c>
      <c r="AV411" s="1065"/>
    </row>
    <row r="412" spans="1:49" ht="12.75" hidden="1" customHeight="1">
      <c r="A412" s="1066" t="s">
        <v>877</v>
      </c>
      <c r="B412" s="1060" t="str">
        <f t="shared" si="52"/>
        <v xml:space="preserve"> </v>
      </c>
      <c r="C412" s="1077" t="s">
        <v>514</v>
      </c>
      <c r="D412" s="1282">
        <v>0</v>
      </c>
      <c r="E412" s="1077" t="str">
        <f t="shared" si="49"/>
        <v xml:space="preserve"> </v>
      </c>
      <c r="F412" s="1019"/>
      <c r="G412" s="1019"/>
      <c r="H412" s="1068"/>
      <c r="I412" s="1019"/>
      <c r="J412" s="1044"/>
      <c r="K412" s="1044"/>
      <c r="L412" s="1019"/>
      <c r="M412" s="1019"/>
      <c r="N412" s="1019"/>
      <c r="O412" s="1019"/>
      <c r="P412" s="1019"/>
      <c r="Q412" s="1068"/>
      <c r="R412" s="1068"/>
      <c r="S412" s="1068"/>
      <c r="T412" s="1068"/>
      <c r="U412" s="1068"/>
      <c r="V412" s="1068"/>
      <c r="W412" s="1068"/>
      <c r="X412" s="1068"/>
      <c r="Y412" s="1068"/>
      <c r="Z412" s="1068"/>
      <c r="AA412" s="1068"/>
      <c r="AB412" s="1068"/>
      <c r="AC412" s="1068"/>
      <c r="AD412" s="1068"/>
      <c r="AE412" s="1068"/>
      <c r="AF412" s="1068"/>
      <c r="AG412" s="1068"/>
      <c r="AH412" s="1068"/>
      <c r="AI412" s="1068"/>
      <c r="AJ412" s="1068"/>
      <c r="AK412" s="1068"/>
      <c r="AL412" s="1068"/>
      <c r="AM412" s="1068"/>
      <c r="AN412" s="1068"/>
      <c r="AO412" s="1068"/>
      <c r="AP412" s="1068"/>
      <c r="AQ412" s="1068"/>
      <c r="AR412" s="1019"/>
      <c r="AS412" s="1309"/>
      <c r="AT412" s="1286" t="str">
        <f t="shared" si="50"/>
        <v xml:space="preserve"> </v>
      </c>
      <c r="AU412" s="1282">
        <f t="shared" si="51"/>
        <v>0</v>
      </c>
      <c r="AV412" s="1065"/>
    </row>
    <row r="413" spans="1:49" ht="12.75" hidden="1" customHeight="1">
      <c r="A413" s="1059" t="s">
        <v>1210</v>
      </c>
      <c r="B413" s="1060" t="str">
        <f t="shared" si="52"/>
        <v xml:space="preserve"> </v>
      </c>
      <c r="C413" s="1077" t="s">
        <v>514</v>
      </c>
      <c r="D413" s="1282">
        <v>0</v>
      </c>
      <c r="E413" s="1077" t="str">
        <f t="shared" si="49"/>
        <v xml:space="preserve"> </v>
      </c>
      <c r="F413" s="1006"/>
      <c r="G413" s="1006"/>
      <c r="H413" s="1006"/>
      <c r="I413" s="1006"/>
      <c r="J413" s="1044"/>
      <c r="K413" s="1044"/>
      <c r="L413" s="1006"/>
      <c r="M413" s="1006"/>
      <c r="N413" s="1006"/>
      <c r="O413" s="1006"/>
      <c r="P413" s="1006"/>
      <c r="Q413" s="1006"/>
      <c r="R413" s="1006"/>
      <c r="S413" s="1006"/>
      <c r="T413" s="1006"/>
      <c r="U413" s="1006"/>
      <c r="V413" s="1006"/>
      <c r="W413" s="1006"/>
      <c r="X413" s="1006"/>
      <c r="Y413" s="1006"/>
      <c r="Z413" s="1006"/>
      <c r="AA413" s="1006"/>
      <c r="AB413" s="1006"/>
      <c r="AC413" s="1006"/>
      <c r="AD413" s="1006"/>
      <c r="AE413" s="1006"/>
      <c r="AF413" s="1006"/>
      <c r="AG413" s="1006"/>
      <c r="AH413" s="1006"/>
      <c r="AI413" s="1006"/>
      <c r="AJ413" s="1006"/>
      <c r="AK413" s="1006"/>
      <c r="AL413" s="1006"/>
      <c r="AM413" s="1006"/>
      <c r="AN413" s="1006"/>
      <c r="AO413" s="1006"/>
      <c r="AP413" s="1006"/>
      <c r="AQ413" s="1006"/>
      <c r="AR413" s="1044"/>
      <c r="AS413" s="1236"/>
      <c r="AT413" s="1286" t="str">
        <f t="shared" si="50"/>
        <v xml:space="preserve"> </v>
      </c>
      <c r="AU413" s="1282">
        <f t="shared" si="51"/>
        <v>0</v>
      </c>
      <c r="AV413" s="1065"/>
    </row>
    <row r="414" spans="1:49" ht="12.75" hidden="1" customHeight="1">
      <c r="A414" s="1066" t="s">
        <v>1317</v>
      </c>
      <c r="B414" s="1060" t="str">
        <f t="shared" si="52"/>
        <v xml:space="preserve"> </v>
      </c>
      <c r="C414" s="1077" t="s">
        <v>514</v>
      </c>
      <c r="D414" s="1282">
        <v>0</v>
      </c>
      <c r="E414" s="1077" t="str">
        <f t="shared" si="49"/>
        <v xml:space="preserve"> </v>
      </c>
      <c r="F414" s="1044"/>
      <c r="G414" s="1044"/>
      <c r="H414" s="1044"/>
      <c r="I414" s="1044"/>
      <c r="J414" s="1044"/>
      <c r="K414" s="1044"/>
      <c r="L414" s="1044"/>
      <c r="M414" s="1044"/>
      <c r="N414" s="1044"/>
      <c r="O414" s="1044"/>
      <c r="P414" s="1044"/>
      <c r="Q414" s="1044"/>
      <c r="R414" s="1044"/>
      <c r="S414" s="1044"/>
      <c r="T414" s="1044"/>
      <c r="U414" s="1044"/>
      <c r="V414" s="1044"/>
      <c r="W414" s="1044"/>
      <c r="X414" s="1044"/>
      <c r="Y414" s="1044"/>
      <c r="Z414" s="1044"/>
      <c r="AA414" s="1044"/>
      <c r="AB414" s="1044"/>
      <c r="AC414" s="1044"/>
      <c r="AD414" s="1044"/>
      <c r="AE414" s="1044"/>
      <c r="AF414" s="1044"/>
      <c r="AG414" s="1044"/>
      <c r="AH414" s="1044"/>
      <c r="AI414" s="1044"/>
      <c r="AJ414" s="1044"/>
      <c r="AK414" s="1044"/>
      <c r="AL414" s="1044"/>
      <c r="AM414" s="1044"/>
      <c r="AN414" s="1044"/>
      <c r="AO414" s="1044"/>
      <c r="AP414" s="1044"/>
      <c r="AQ414" s="1044"/>
      <c r="AR414" s="1044"/>
      <c r="AS414" s="1236"/>
      <c r="AT414" s="1286" t="str">
        <f t="shared" si="50"/>
        <v xml:space="preserve"> </v>
      </c>
      <c r="AU414" s="1282">
        <f t="shared" si="51"/>
        <v>0</v>
      </c>
      <c r="AV414" s="1065"/>
    </row>
    <row r="415" spans="1:49" ht="12.75" hidden="1" customHeight="1">
      <c r="A415" s="1059" t="s">
        <v>603</v>
      </c>
      <c r="B415" s="1060" t="str">
        <f t="shared" si="52"/>
        <v xml:space="preserve"> </v>
      </c>
      <c r="C415" s="1077" t="s">
        <v>514</v>
      </c>
      <c r="D415" s="1282">
        <v>0</v>
      </c>
      <c r="E415" s="1077" t="str">
        <f t="shared" si="49"/>
        <v xml:space="preserve"> </v>
      </c>
      <c r="F415" s="1006"/>
      <c r="G415" s="1006"/>
      <c r="H415" s="1006"/>
      <c r="I415" s="1006"/>
      <c r="J415" s="1044"/>
      <c r="K415" s="1044"/>
      <c r="L415" s="1006"/>
      <c r="M415" s="1006"/>
      <c r="N415" s="1006"/>
      <c r="O415" s="1006"/>
      <c r="P415" s="1006"/>
      <c r="Q415" s="1006"/>
      <c r="R415" s="1006"/>
      <c r="S415" s="1006"/>
      <c r="T415" s="1006"/>
      <c r="U415" s="1006"/>
      <c r="V415" s="1006"/>
      <c r="W415" s="1006"/>
      <c r="X415" s="1006"/>
      <c r="Y415" s="1006"/>
      <c r="Z415" s="1006"/>
      <c r="AA415" s="1006"/>
      <c r="AB415" s="1006"/>
      <c r="AC415" s="1006"/>
      <c r="AD415" s="1006"/>
      <c r="AE415" s="1006"/>
      <c r="AF415" s="1006"/>
      <c r="AG415" s="1006"/>
      <c r="AH415" s="1006"/>
      <c r="AI415" s="1006"/>
      <c r="AJ415" s="1006"/>
      <c r="AK415" s="1006"/>
      <c r="AL415" s="1006"/>
      <c r="AM415" s="1006"/>
      <c r="AN415" s="1006"/>
      <c r="AO415" s="1006"/>
      <c r="AP415" s="1006"/>
      <c r="AQ415" s="1006"/>
      <c r="AR415" s="1044"/>
      <c r="AS415" s="1236"/>
      <c r="AT415" s="1286" t="str">
        <f t="shared" si="50"/>
        <v xml:space="preserve"> </v>
      </c>
      <c r="AU415" s="1282">
        <f t="shared" si="51"/>
        <v>0</v>
      </c>
      <c r="AV415" s="1065"/>
    </row>
    <row r="416" spans="1:49" ht="12.75" hidden="1" customHeight="1">
      <c r="A416" s="1066" t="s">
        <v>821</v>
      </c>
      <c r="B416" s="1060" t="str">
        <f t="shared" si="52"/>
        <v xml:space="preserve"> </v>
      </c>
      <c r="C416" s="1077" t="s">
        <v>514</v>
      </c>
      <c r="D416" s="1282">
        <v>0</v>
      </c>
      <c r="E416" s="1077" t="str">
        <f t="shared" si="49"/>
        <v xml:space="preserve"> </v>
      </c>
      <c r="F416" s="1019"/>
      <c r="G416" s="1019"/>
      <c r="H416" s="1068"/>
      <c r="I416" s="1019"/>
      <c r="J416" s="1044"/>
      <c r="K416" s="1044"/>
      <c r="L416" s="1019"/>
      <c r="M416" s="1019"/>
      <c r="N416" s="1019"/>
      <c r="O416" s="1019"/>
      <c r="P416" s="1019"/>
      <c r="Q416" s="1068"/>
      <c r="R416" s="1068"/>
      <c r="S416" s="1068"/>
      <c r="T416" s="1068"/>
      <c r="U416" s="1068"/>
      <c r="V416" s="1068"/>
      <c r="W416" s="1068"/>
      <c r="X416" s="1068"/>
      <c r="Y416" s="1068"/>
      <c r="Z416" s="1068"/>
      <c r="AA416" s="1068"/>
      <c r="AB416" s="1068"/>
      <c r="AC416" s="1068"/>
      <c r="AD416" s="1068"/>
      <c r="AE416" s="1068"/>
      <c r="AF416" s="1068"/>
      <c r="AG416" s="1068"/>
      <c r="AH416" s="1068"/>
      <c r="AI416" s="1068"/>
      <c r="AJ416" s="1068"/>
      <c r="AK416" s="1068"/>
      <c r="AL416" s="1068"/>
      <c r="AM416" s="1068"/>
      <c r="AN416" s="1068"/>
      <c r="AO416" s="1068"/>
      <c r="AP416" s="1068"/>
      <c r="AQ416" s="1068"/>
      <c r="AR416" s="1019"/>
      <c r="AS416" s="1236"/>
      <c r="AT416" s="1286" t="str">
        <f t="shared" si="50"/>
        <v xml:space="preserve"> </v>
      </c>
      <c r="AU416" s="1282">
        <f t="shared" si="51"/>
        <v>0</v>
      </c>
      <c r="AV416" s="1065"/>
    </row>
    <row r="417" spans="1:50" ht="12.75" hidden="1" customHeight="1">
      <c r="A417" s="1059" t="s">
        <v>543</v>
      </c>
      <c r="B417" s="1060" t="str">
        <f t="shared" si="52"/>
        <v xml:space="preserve"> </v>
      </c>
      <c r="C417" s="1077" t="s">
        <v>514</v>
      </c>
      <c r="D417" s="1282">
        <v>0</v>
      </c>
      <c r="E417" s="1077" t="str">
        <f t="shared" si="49"/>
        <v xml:space="preserve"> </v>
      </c>
      <c r="F417" s="1044"/>
      <c r="G417" s="1044"/>
      <c r="H417" s="1044"/>
      <c r="I417" s="1044"/>
      <c r="J417" s="1044"/>
      <c r="K417" s="1044"/>
      <c r="L417" s="1044"/>
      <c r="M417" s="1044"/>
      <c r="N417" s="1044"/>
      <c r="O417" s="1044"/>
      <c r="P417" s="1044"/>
      <c r="Q417" s="1044"/>
      <c r="R417" s="1044"/>
      <c r="S417" s="1044"/>
      <c r="T417" s="1044"/>
      <c r="U417" s="1044"/>
      <c r="V417" s="1044"/>
      <c r="W417" s="1044"/>
      <c r="X417" s="1044"/>
      <c r="Y417" s="1044"/>
      <c r="Z417" s="1044"/>
      <c r="AA417" s="1044"/>
      <c r="AB417" s="1044"/>
      <c r="AC417" s="1044"/>
      <c r="AD417" s="1044"/>
      <c r="AE417" s="1044"/>
      <c r="AF417" s="1044"/>
      <c r="AG417" s="1044"/>
      <c r="AH417" s="1044"/>
      <c r="AI417" s="1044"/>
      <c r="AJ417" s="1044"/>
      <c r="AK417" s="1044"/>
      <c r="AL417" s="1044"/>
      <c r="AM417" s="1044"/>
      <c r="AN417" s="1044"/>
      <c r="AO417" s="1044"/>
      <c r="AP417" s="1044"/>
      <c r="AQ417" s="1044"/>
      <c r="AR417" s="1044"/>
      <c r="AS417" s="1236"/>
      <c r="AT417" s="1286" t="str">
        <f t="shared" si="50"/>
        <v xml:space="preserve"> </v>
      </c>
      <c r="AU417" s="1282">
        <f t="shared" si="51"/>
        <v>0</v>
      </c>
      <c r="AV417" s="1065"/>
    </row>
    <row r="418" spans="1:50" ht="12.75" hidden="1" customHeight="1">
      <c r="A418" s="1059" t="s">
        <v>1318</v>
      </c>
      <c r="B418" s="1060" t="str">
        <f t="shared" si="52"/>
        <v xml:space="preserve"> </v>
      </c>
      <c r="C418" s="1077" t="s">
        <v>514</v>
      </c>
      <c r="D418" s="1282">
        <v>0</v>
      </c>
      <c r="E418" s="1077" t="str">
        <f t="shared" si="49"/>
        <v xml:space="preserve"> </v>
      </c>
      <c r="F418" s="1044"/>
      <c r="G418" s="1044"/>
      <c r="H418" s="1044"/>
      <c r="I418" s="1044"/>
      <c r="J418" s="1044"/>
      <c r="K418" s="1044"/>
      <c r="L418" s="1044"/>
      <c r="M418" s="1044"/>
      <c r="N418" s="1044"/>
      <c r="O418" s="1044"/>
      <c r="P418" s="1044"/>
      <c r="Q418" s="1044"/>
      <c r="R418" s="1044"/>
      <c r="S418" s="1044"/>
      <c r="T418" s="1044"/>
      <c r="U418" s="1044"/>
      <c r="V418" s="1044"/>
      <c r="W418" s="1044"/>
      <c r="X418" s="1044"/>
      <c r="Y418" s="1044"/>
      <c r="Z418" s="1044"/>
      <c r="AA418" s="1044"/>
      <c r="AB418" s="1044"/>
      <c r="AC418" s="1044"/>
      <c r="AD418" s="1044"/>
      <c r="AE418" s="1044"/>
      <c r="AF418" s="1044"/>
      <c r="AG418" s="1044"/>
      <c r="AH418" s="1044"/>
      <c r="AI418" s="1044"/>
      <c r="AJ418" s="1044"/>
      <c r="AK418" s="1044"/>
      <c r="AL418" s="1044"/>
      <c r="AM418" s="1044"/>
      <c r="AN418" s="1044"/>
      <c r="AO418" s="1044"/>
      <c r="AP418" s="1044"/>
      <c r="AQ418" s="1044"/>
      <c r="AR418" s="1019"/>
      <c r="AS418" s="1236"/>
      <c r="AT418" s="1286" t="str">
        <f t="shared" si="50"/>
        <v xml:space="preserve"> </v>
      </c>
      <c r="AU418" s="1282">
        <f t="shared" si="51"/>
        <v>0</v>
      </c>
      <c r="AV418" s="1065"/>
    </row>
    <row r="419" spans="1:50" ht="12.75" hidden="1" customHeight="1">
      <c r="A419" s="1059" t="s">
        <v>39</v>
      </c>
      <c r="B419" s="1060" t="str">
        <f t="shared" si="52"/>
        <v xml:space="preserve"> </v>
      </c>
      <c r="C419" s="1077" t="s">
        <v>514</v>
      </c>
      <c r="D419" s="1282">
        <v>0</v>
      </c>
      <c r="E419" s="1077" t="str">
        <f t="shared" si="49"/>
        <v xml:space="preserve"> </v>
      </c>
      <c r="F419" s="1006"/>
      <c r="G419" s="1006"/>
      <c r="H419" s="1006"/>
      <c r="I419" s="1006"/>
      <c r="J419" s="1044"/>
      <c r="K419" s="1044"/>
      <c r="L419" s="1006"/>
      <c r="M419" s="1006"/>
      <c r="N419" s="1006"/>
      <c r="O419" s="1006"/>
      <c r="P419" s="1006"/>
      <c r="Q419" s="1006"/>
      <c r="R419" s="1006"/>
      <c r="S419" s="1006"/>
      <c r="T419" s="1006"/>
      <c r="U419" s="1006"/>
      <c r="V419" s="1006"/>
      <c r="W419" s="1006"/>
      <c r="X419" s="1006"/>
      <c r="Y419" s="1006"/>
      <c r="Z419" s="1006"/>
      <c r="AA419" s="1006"/>
      <c r="AB419" s="1006"/>
      <c r="AC419" s="1006"/>
      <c r="AD419" s="1006"/>
      <c r="AE419" s="1006"/>
      <c r="AF419" s="1006"/>
      <c r="AG419" s="1006"/>
      <c r="AH419" s="1006"/>
      <c r="AI419" s="1006"/>
      <c r="AJ419" s="1006"/>
      <c r="AK419" s="1006"/>
      <c r="AL419" s="1006"/>
      <c r="AM419" s="1006"/>
      <c r="AN419" s="1006"/>
      <c r="AO419" s="1006"/>
      <c r="AP419" s="1006"/>
      <c r="AQ419" s="1006"/>
      <c r="AR419" s="1044"/>
      <c r="AS419" s="1236"/>
      <c r="AT419" s="1286" t="str">
        <f t="shared" si="50"/>
        <v xml:space="preserve"> </v>
      </c>
      <c r="AU419" s="1282">
        <f t="shared" si="51"/>
        <v>0</v>
      </c>
      <c r="AV419" s="1065"/>
    </row>
    <row r="420" spans="1:50" ht="12.75" hidden="1" customHeight="1">
      <c r="A420" s="1059" t="s">
        <v>504</v>
      </c>
      <c r="B420" s="1060" t="str">
        <f t="shared" si="52"/>
        <v xml:space="preserve"> </v>
      </c>
      <c r="C420" s="1077" t="s">
        <v>514</v>
      </c>
      <c r="D420" s="1282">
        <v>0</v>
      </c>
      <c r="E420" s="1077" t="str">
        <f t="shared" si="49"/>
        <v xml:space="preserve"> </v>
      </c>
      <c r="F420" s="1006"/>
      <c r="G420" s="1006"/>
      <c r="H420" s="1006"/>
      <c r="I420" s="1006"/>
      <c r="J420" s="1044"/>
      <c r="K420" s="1044"/>
      <c r="L420" s="1006"/>
      <c r="M420" s="1006"/>
      <c r="N420" s="1006"/>
      <c r="O420" s="1006"/>
      <c r="P420" s="1006"/>
      <c r="Q420" s="1006"/>
      <c r="R420" s="1006"/>
      <c r="S420" s="1006"/>
      <c r="T420" s="1006"/>
      <c r="U420" s="1006"/>
      <c r="V420" s="1006"/>
      <c r="W420" s="1006"/>
      <c r="X420" s="1006"/>
      <c r="Y420" s="1006"/>
      <c r="Z420" s="1006"/>
      <c r="AA420" s="1006"/>
      <c r="AB420" s="1006"/>
      <c r="AC420" s="1006"/>
      <c r="AD420" s="1006"/>
      <c r="AE420" s="1006"/>
      <c r="AF420" s="1006"/>
      <c r="AG420" s="1006"/>
      <c r="AH420" s="1006"/>
      <c r="AI420" s="1006"/>
      <c r="AJ420" s="1006"/>
      <c r="AK420" s="1006"/>
      <c r="AL420" s="1006"/>
      <c r="AM420" s="1006"/>
      <c r="AN420" s="1006"/>
      <c r="AO420" s="1006"/>
      <c r="AP420" s="1006"/>
      <c r="AQ420" s="1006"/>
      <c r="AR420" s="1044"/>
      <c r="AS420" s="1236"/>
      <c r="AT420" s="1286" t="str">
        <f t="shared" si="50"/>
        <v xml:space="preserve"> </v>
      </c>
      <c r="AU420" s="1282">
        <f t="shared" si="51"/>
        <v>0</v>
      </c>
      <c r="AV420" s="1065"/>
    </row>
    <row r="421" spans="1:50" ht="12.75" hidden="1" customHeight="1">
      <c r="A421" s="1059" t="s">
        <v>294</v>
      </c>
      <c r="B421" s="1060" t="str">
        <f t="shared" si="52"/>
        <v xml:space="preserve"> </v>
      </c>
      <c r="C421" s="1077" t="s">
        <v>514</v>
      </c>
      <c r="D421" s="1282">
        <v>0</v>
      </c>
      <c r="E421" s="1077" t="str">
        <f t="shared" si="49"/>
        <v xml:space="preserve"> </v>
      </c>
      <c r="F421" s="1006"/>
      <c r="G421" s="1006"/>
      <c r="H421" s="1006"/>
      <c r="I421" s="1006"/>
      <c r="J421" s="1044"/>
      <c r="K421" s="1044"/>
      <c r="L421" s="1006"/>
      <c r="M421" s="1006"/>
      <c r="N421" s="1006"/>
      <c r="O421" s="1006"/>
      <c r="P421" s="1006"/>
      <c r="Q421" s="1006"/>
      <c r="R421" s="1006"/>
      <c r="S421" s="1006"/>
      <c r="T421" s="1006"/>
      <c r="U421" s="1006"/>
      <c r="V421" s="1006"/>
      <c r="W421" s="1006"/>
      <c r="X421" s="1006"/>
      <c r="Y421" s="1006"/>
      <c r="Z421" s="1006"/>
      <c r="AA421" s="1006"/>
      <c r="AB421" s="1006"/>
      <c r="AC421" s="1006"/>
      <c r="AD421" s="1006"/>
      <c r="AE421" s="1006"/>
      <c r="AF421" s="1006"/>
      <c r="AG421" s="1006"/>
      <c r="AH421" s="1006"/>
      <c r="AI421" s="1006"/>
      <c r="AJ421" s="1006"/>
      <c r="AK421" s="1006"/>
      <c r="AL421" s="1006"/>
      <c r="AM421" s="1006"/>
      <c r="AN421" s="1006"/>
      <c r="AO421" s="1006"/>
      <c r="AP421" s="1006"/>
      <c r="AQ421" s="1006"/>
      <c r="AR421" s="1044"/>
      <c r="AS421" s="1309"/>
      <c r="AT421" s="1286" t="str">
        <f t="shared" si="50"/>
        <v xml:space="preserve"> </v>
      </c>
      <c r="AU421" s="1282">
        <f t="shared" si="51"/>
        <v>0</v>
      </c>
      <c r="AV421" s="1065"/>
    </row>
    <row r="422" spans="1:50" ht="12.75" hidden="1" customHeight="1">
      <c r="A422" s="1059" t="s">
        <v>631</v>
      </c>
      <c r="B422" s="1060" t="str">
        <f t="shared" si="52"/>
        <v xml:space="preserve"> </v>
      </c>
      <c r="C422" s="1077" t="s">
        <v>514</v>
      </c>
      <c r="D422" s="1282">
        <v>0</v>
      </c>
      <c r="E422" s="1077" t="str">
        <f t="shared" si="49"/>
        <v xml:space="preserve"> </v>
      </c>
      <c r="F422" s="1006"/>
      <c r="G422" s="1006"/>
      <c r="H422" s="1006"/>
      <c r="I422" s="1006"/>
      <c r="J422" s="1044"/>
      <c r="K422" s="1044"/>
      <c r="L422" s="1006"/>
      <c r="M422" s="1006"/>
      <c r="N422" s="1006"/>
      <c r="O422" s="1006"/>
      <c r="P422" s="1006"/>
      <c r="Q422" s="1006"/>
      <c r="R422" s="1006"/>
      <c r="S422" s="1006"/>
      <c r="T422" s="1006"/>
      <c r="U422" s="1006"/>
      <c r="V422" s="1006"/>
      <c r="W422" s="1006"/>
      <c r="X422" s="1006"/>
      <c r="Y422" s="1006"/>
      <c r="Z422" s="1006"/>
      <c r="AA422" s="1006"/>
      <c r="AB422" s="1006"/>
      <c r="AC422" s="1006"/>
      <c r="AD422" s="1006"/>
      <c r="AE422" s="1006"/>
      <c r="AF422" s="1006"/>
      <c r="AG422" s="1006"/>
      <c r="AH422" s="1006"/>
      <c r="AI422" s="1006"/>
      <c r="AJ422" s="1006"/>
      <c r="AK422" s="1006"/>
      <c r="AL422" s="1006"/>
      <c r="AM422" s="1006"/>
      <c r="AN422" s="1006"/>
      <c r="AO422" s="1006"/>
      <c r="AP422" s="1006"/>
      <c r="AQ422" s="1006"/>
      <c r="AR422" s="1044"/>
      <c r="AS422" s="1236"/>
      <c r="AT422" s="1286" t="str">
        <f t="shared" si="50"/>
        <v xml:space="preserve"> </v>
      </c>
      <c r="AU422" s="1282">
        <f t="shared" si="51"/>
        <v>0</v>
      </c>
      <c r="AV422" s="1065"/>
    </row>
    <row r="423" spans="1:50" ht="12" hidden="1" customHeight="1">
      <c r="A423" s="1066" t="s">
        <v>1106</v>
      </c>
      <c r="B423" s="1060" t="str">
        <f t="shared" si="52"/>
        <v xml:space="preserve"> </v>
      </c>
      <c r="C423" s="1077" t="s">
        <v>514</v>
      </c>
      <c r="D423" s="1282">
        <v>0</v>
      </c>
      <c r="E423" s="1077" t="str">
        <f t="shared" si="49"/>
        <v xml:space="preserve"> </v>
      </c>
      <c r="F423" s="1044"/>
      <c r="G423" s="1044"/>
      <c r="H423" s="1006"/>
      <c r="I423" s="1044"/>
      <c r="J423" s="1044"/>
      <c r="K423" s="1044"/>
      <c r="L423" s="1044"/>
      <c r="M423" s="1044"/>
      <c r="N423" s="1044"/>
      <c r="O423" s="1044"/>
      <c r="P423" s="1044"/>
      <c r="Q423" s="1068"/>
      <c r="R423" s="1068"/>
      <c r="S423" s="1068"/>
      <c r="T423" s="1068"/>
      <c r="U423" s="1068"/>
      <c r="V423" s="1068"/>
      <c r="W423" s="1068"/>
      <c r="X423" s="1068"/>
      <c r="Y423" s="1068"/>
      <c r="Z423" s="1068"/>
      <c r="AA423" s="1068"/>
      <c r="AB423" s="1068"/>
      <c r="AC423" s="1068"/>
      <c r="AD423" s="1068"/>
      <c r="AE423" s="1068"/>
      <c r="AF423" s="1068"/>
      <c r="AG423" s="1068"/>
      <c r="AH423" s="1068"/>
      <c r="AI423" s="1068"/>
      <c r="AJ423" s="1068"/>
      <c r="AK423" s="1068"/>
      <c r="AL423" s="1068"/>
      <c r="AM423" s="1068"/>
      <c r="AN423" s="1068"/>
      <c r="AO423" s="1068"/>
      <c r="AP423" s="1068"/>
      <c r="AQ423" s="1068"/>
      <c r="AR423" s="1019"/>
      <c r="AS423" s="1236"/>
      <c r="AT423" s="1286" t="str">
        <f t="shared" si="50"/>
        <v xml:space="preserve"> </v>
      </c>
      <c r="AU423" s="1282">
        <f t="shared" si="51"/>
        <v>0</v>
      </c>
      <c r="AV423" s="1065"/>
      <c r="AW423" s="1053"/>
    </row>
    <row r="424" spans="1:50" ht="12.75" hidden="1" customHeight="1">
      <c r="A424" s="1059" t="s">
        <v>703</v>
      </c>
      <c r="B424" s="1060" t="str">
        <f t="shared" si="52"/>
        <v xml:space="preserve"> </v>
      </c>
      <c r="C424" s="1077" t="s">
        <v>514</v>
      </c>
      <c r="D424" s="1282">
        <v>0</v>
      </c>
      <c r="E424" s="1077" t="str">
        <f t="shared" si="49"/>
        <v xml:space="preserve"> </v>
      </c>
      <c r="F424" s="1044"/>
      <c r="G424" s="1044"/>
      <c r="H424" s="1044"/>
      <c r="I424" s="1044"/>
      <c r="J424" s="1044"/>
      <c r="K424" s="1044"/>
      <c r="L424" s="1044"/>
      <c r="M424" s="1044"/>
      <c r="N424" s="1044"/>
      <c r="O424" s="1044"/>
      <c r="P424" s="1044"/>
      <c r="Q424" s="1044"/>
      <c r="R424" s="1044"/>
      <c r="S424" s="1044"/>
      <c r="T424" s="1044"/>
      <c r="U424" s="1044"/>
      <c r="V424" s="1044"/>
      <c r="W424" s="1044"/>
      <c r="X424" s="1044"/>
      <c r="Y424" s="1044"/>
      <c r="Z424" s="1044"/>
      <c r="AA424" s="1044"/>
      <c r="AB424" s="1044"/>
      <c r="AC424" s="1044"/>
      <c r="AD424" s="1044"/>
      <c r="AE424" s="1044"/>
      <c r="AF424" s="1044"/>
      <c r="AG424" s="1044"/>
      <c r="AH424" s="1044"/>
      <c r="AI424" s="1044"/>
      <c r="AJ424" s="1044"/>
      <c r="AK424" s="1044"/>
      <c r="AL424" s="1044"/>
      <c r="AM424" s="1044"/>
      <c r="AN424" s="1044"/>
      <c r="AO424" s="1044"/>
      <c r="AP424" s="1044"/>
      <c r="AQ424" s="1044"/>
      <c r="AR424" s="1044"/>
      <c r="AS424" s="1236"/>
      <c r="AT424" s="1286" t="str">
        <f t="shared" si="50"/>
        <v xml:space="preserve"> </v>
      </c>
      <c r="AU424" s="1282">
        <f t="shared" si="51"/>
        <v>0</v>
      </c>
      <c r="AV424" s="1065"/>
      <c r="AX424" s="1053"/>
    </row>
    <row r="425" spans="1:50" ht="12.75" hidden="1" customHeight="1">
      <c r="A425" s="1059" t="s">
        <v>1211</v>
      </c>
      <c r="B425" s="1060" t="str">
        <f t="shared" si="52"/>
        <v xml:space="preserve"> </v>
      </c>
      <c r="C425" s="1077" t="s">
        <v>514</v>
      </c>
      <c r="D425" s="1282">
        <v>0</v>
      </c>
      <c r="E425" s="1077" t="str">
        <f t="shared" si="49"/>
        <v xml:space="preserve"> </v>
      </c>
      <c r="F425" s="1006"/>
      <c r="G425" s="1006"/>
      <c r="H425" s="1006"/>
      <c r="I425" s="1006"/>
      <c r="J425" s="1044"/>
      <c r="K425" s="1044"/>
      <c r="L425" s="1006"/>
      <c r="M425" s="1006"/>
      <c r="N425" s="1006"/>
      <c r="O425" s="1006"/>
      <c r="P425" s="1006"/>
      <c r="Q425" s="1006"/>
      <c r="R425" s="1006"/>
      <c r="S425" s="1006"/>
      <c r="T425" s="1006"/>
      <c r="U425" s="1006"/>
      <c r="V425" s="1006"/>
      <c r="W425" s="1006"/>
      <c r="X425" s="1006"/>
      <c r="Y425" s="1006"/>
      <c r="Z425" s="1006"/>
      <c r="AA425" s="1006"/>
      <c r="AB425" s="1006"/>
      <c r="AC425" s="1006"/>
      <c r="AD425" s="1006"/>
      <c r="AE425" s="1006"/>
      <c r="AF425" s="1006"/>
      <c r="AG425" s="1006"/>
      <c r="AH425" s="1006"/>
      <c r="AI425" s="1006"/>
      <c r="AJ425" s="1006"/>
      <c r="AK425" s="1006"/>
      <c r="AL425" s="1006"/>
      <c r="AM425" s="1006"/>
      <c r="AN425" s="1006"/>
      <c r="AO425" s="1006"/>
      <c r="AP425" s="1006"/>
      <c r="AQ425" s="1006"/>
      <c r="AR425" s="1044"/>
      <c r="AS425" s="1236"/>
      <c r="AT425" s="1286" t="str">
        <f t="shared" si="50"/>
        <v xml:space="preserve"> </v>
      </c>
      <c r="AU425" s="1282">
        <f t="shared" si="51"/>
        <v>0</v>
      </c>
      <c r="AV425" s="1065"/>
    </row>
    <row r="426" spans="1:50" ht="12.75" hidden="1" customHeight="1">
      <c r="A426" s="1066" t="s">
        <v>1319</v>
      </c>
      <c r="B426" s="1060" t="str">
        <f t="shared" si="52"/>
        <v xml:space="preserve"> </v>
      </c>
      <c r="C426" s="1077" t="s">
        <v>514</v>
      </c>
      <c r="D426" s="1282">
        <v>0</v>
      </c>
      <c r="E426" s="1077" t="str">
        <f t="shared" si="49"/>
        <v xml:space="preserve"> </v>
      </c>
      <c r="F426" s="1044"/>
      <c r="G426" s="1044"/>
      <c r="H426" s="1044"/>
      <c r="I426" s="1044"/>
      <c r="J426" s="1044"/>
      <c r="K426" s="1044"/>
      <c r="L426" s="1044"/>
      <c r="M426" s="1044"/>
      <c r="N426" s="1044"/>
      <c r="O426" s="1044"/>
      <c r="P426" s="1044"/>
      <c r="Q426" s="1044"/>
      <c r="R426" s="1044"/>
      <c r="S426" s="1044"/>
      <c r="T426" s="1044"/>
      <c r="U426" s="1044"/>
      <c r="V426" s="1044"/>
      <c r="W426" s="1044"/>
      <c r="X426" s="1044"/>
      <c r="Y426" s="1044"/>
      <c r="Z426" s="1044"/>
      <c r="AA426" s="1044"/>
      <c r="AB426" s="1044"/>
      <c r="AC426" s="1044"/>
      <c r="AD426" s="1044"/>
      <c r="AE426" s="1044"/>
      <c r="AF426" s="1044"/>
      <c r="AG426" s="1044"/>
      <c r="AH426" s="1044"/>
      <c r="AI426" s="1044"/>
      <c r="AJ426" s="1044"/>
      <c r="AK426" s="1044"/>
      <c r="AL426" s="1044"/>
      <c r="AM426" s="1044"/>
      <c r="AN426" s="1044"/>
      <c r="AO426" s="1044"/>
      <c r="AP426" s="1044"/>
      <c r="AQ426" s="1044"/>
      <c r="AR426" s="1044"/>
      <c r="AS426" s="1309"/>
      <c r="AT426" s="1286" t="str">
        <f t="shared" si="50"/>
        <v xml:space="preserve"> </v>
      </c>
      <c r="AU426" s="1282">
        <f t="shared" si="51"/>
        <v>0</v>
      </c>
      <c r="AV426" s="1065"/>
      <c r="AX426" s="1053"/>
    </row>
    <row r="427" spans="1:50" ht="12.75" hidden="1" customHeight="1">
      <c r="A427" s="1066" t="s">
        <v>1073</v>
      </c>
      <c r="B427" s="1060" t="str">
        <f t="shared" si="52"/>
        <v xml:space="preserve"> </v>
      </c>
      <c r="C427" s="1077" t="s">
        <v>514</v>
      </c>
      <c r="D427" s="1282">
        <v>0</v>
      </c>
      <c r="E427" s="1077" t="str">
        <f t="shared" si="49"/>
        <v xml:space="preserve"> </v>
      </c>
      <c r="F427" s="1019"/>
      <c r="G427" s="1019"/>
      <c r="H427" s="1068"/>
      <c r="I427" s="1019"/>
      <c r="J427" s="1044"/>
      <c r="K427" s="1044"/>
      <c r="L427" s="1019"/>
      <c r="M427" s="1019"/>
      <c r="N427" s="1019"/>
      <c r="O427" s="1019"/>
      <c r="P427" s="1019"/>
      <c r="Q427" s="1068"/>
      <c r="R427" s="1068"/>
      <c r="S427" s="1068"/>
      <c r="T427" s="1068"/>
      <c r="U427" s="1068"/>
      <c r="V427" s="1068"/>
      <c r="W427" s="1068"/>
      <c r="X427" s="1068"/>
      <c r="Y427" s="1068"/>
      <c r="Z427" s="1068"/>
      <c r="AA427" s="1068"/>
      <c r="AB427" s="1068"/>
      <c r="AC427" s="1068"/>
      <c r="AD427" s="1068"/>
      <c r="AE427" s="1068"/>
      <c r="AF427" s="1068"/>
      <c r="AG427" s="1068"/>
      <c r="AH427" s="1068"/>
      <c r="AI427" s="1068"/>
      <c r="AJ427" s="1068"/>
      <c r="AK427" s="1068"/>
      <c r="AL427" s="1068"/>
      <c r="AM427" s="1068"/>
      <c r="AN427" s="1068"/>
      <c r="AO427" s="1068"/>
      <c r="AP427" s="1068"/>
      <c r="AQ427" s="1068"/>
      <c r="AR427" s="1019"/>
      <c r="AS427" s="1236"/>
      <c r="AT427" s="1286" t="str">
        <f t="shared" si="50"/>
        <v xml:space="preserve"> </v>
      </c>
      <c r="AU427" s="1282">
        <f t="shared" si="51"/>
        <v>0</v>
      </c>
      <c r="AV427" s="1065"/>
    </row>
    <row r="428" spans="1:50" ht="12.75" hidden="1" customHeight="1">
      <c r="A428" s="1066" t="s">
        <v>1070</v>
      </c>
      <c r="B428" s="1060" t="str">
        <f t="shared" si="52"/>
        <v xml:space="preserve"> </v>
      </c>
      <c r="C428" s="1077" t="s">
        <v>514</v>
      </c>
      <c r="D428" s="1282">
        <v>0</v>
      </c>
      <c r="E428" s="1077" t="str">
        <f t="shared" si="49"/>
        <v xml:space="preserve"> </v>
      </c>
      <c r="F428" s="1019"/>
      <c r="G428" s="1019"/>
      <c r="H428" s="1068"/>
      <c r="I428" s="1019"/>
      <c r="J428" s="1044"/>
      <c r="K428" s="1044"/>
      <c r="L428" s="1019"/>
      <c r="M428" s="1019"/>
      <c r="N428" s="1019"/>
      <c r="O428" s="1019"/>
      <c r="P428" s="1019"/>
      <c r="Q428" s="1068"/>
      <c r="R428" s="1068"/>
      <c r="S428" s="1068"/>
      <c r="T428" s="1068"/>
      <c r="U428" s="1068"/>
      <c r="V428" s="1068"/>
      <c r="W428" s="1068"/>
      <c r="X428" s="1068"/>
      <c r="Y428" s="1068"/>
      <c r="Z428" s="1068"/>
      <c r="AA428" s="1068"/>
      <c r="AB428" s="1068"/>
      <c r="AC428" s="1068"/>
      <c r="AD428" s="1068"/>
      <c r="AE428" s="1068"/>
      <c r="AF428" s="1068"/>
      <c r="AG428" s="1068"/>
      <c r="AH428" s="1068"/>
      <c r="AI428" s="1068"/>
      <c r="AJ428" s="1068"/>
      <c r="AK428" s="1068"/>
      <c r="AL428" s="1068"/>
      <c r="AM428" s="1068"/>
      <c r="AN428" s="1068"/>
      <c r="AO428" s="1068"/>
      <c r="AP428" s="1068"/>
      <c r="AQ428" s="1068"/>
      <c r="AR428" s="1019"/>
      <c r="AS428" s="1236"/>
      <c r="AT428" s="1286" t="str">
        <f t="shared" si="50"/>
        <v xml:space="preserve"> </v>
      </c>
      <c r="AU428" s="1282">
        <f t="shared" si="51"/>
        <v>0</v>
      </c>
      <c r="AV428" s="1065"/>
    </row>
    <row r="429" spans="1:50" ht="12.75" hidden="1" customHeight="1">
      <c r="A429" s="1059" t="s">
        <v>1212</v>
      </c>
      <c r="B429" s="1060" t="str">
        <f t="shared" si="52"/>
        <v xml:space="preserve"> </v>
      </c>
      <c r="C429" s="1077" t="s">
        <v>514</v>
      </c>
      <c r="D429" s="1282">
        <v>0</v>
      </c>
      <c r="E429" s="1077" t="str">
        <f t="shared" si="49"/>
        <v xml:space="preserve"> </v>
      </c>
      <c r="F429" s="1006"/>
      <c r="G429" s="1006"/>
      <c r="H429" s="1006"/>
      <c r="I429" s="1006"/>
      <c r="J429" s="1044"/>
      <c r="K429" s="1044"/>
      <c r="L429" s="1006"/>
      <c r="M429" s="1006"/>
      <c r="N429" s="1006"/>
      <c r="O429" s="1006"/>
      <c r="P429" s="1006"/>
      <c r="Q429" s="1006"/>
      <c r="R429" s="1006"/>
      <c r="S429" s="1006"/>
      <c r="T429" s="1006"/>
      <c r="U429" s="1006"/>
      <c r="V429" s="1006"/>
      <c r="W429" s="1006"/>
      <c r="X429" s="1006"/>
      <c r="Y429" s="1006"/>
      <c r="Z429" s="1006"/>
      <c r="AA429" s="1006"/>
      <c r="AB429" s="1006"/>
      <c r="AC429" s="1006"/>
      <c r="AD429" s="1006"/>
      <c r="AE429" s="1006"/>
      <c r="AF429" s="1006"/>
      <c r="AG429" s="1006"/>
      <c r="AH429" s="1006"/>
      <c r="AI429" s="1006"/>
      <c r="AJ429" s="1006"/>
      <c r="AK429" s="1006"/>
      <c r="AL429" s="1006"/>
      <c r="AM429" s="1006"/>
      <c r="AN429" s="1006"/>
      <c r="AO429" s="1006"/>
      <c r="AP429" s="1006"/>
      <c r="AQ429" s="1006"/>
      <c r="AR429" s="1044"/>
      <c r="AS429" s="1236"/>
      <c r="AT429" s="1286" t="str">
        <f t="shared" si="50"/>
        <v xml:space="preserve"> </v>
      </c>
      <c r="AU429" s="1282">
        <f t="shared" si="51"/>
        <v>0</v>
      </c>
      <c r="AV429" s="1065"/>
    </row>
    <row r="430" spans="1:50" ht="12.75" hidden="1" customHeight="1">
      <c r="A430" s="1059" t="s">
        <v>176</v>
      </c>
      <c r="B430" s="1060" t="str">
        <f t="shared" si="52"/>
        <v xml:space="preserve"> </v>
      </c>
      <c r="C430" s="1077" t="s">
        <v>514</v>
      </c>
      <c r="D430" s="1282">
        <v>0</v>
      </c>
      <c r="E430" s="1077" t="str">
        <f t="shared" si="49"/>
        <v xml:space="preserve"> </v>
      </c>
      <c r="F430" s="1006"/>
      <c r="G430" s="1006"/>
      <c r="H430" s="1006"/>
      <c r="I430" s="1006"/>
      <c r="J430" s="1044"/>
      <c r="K430" s="1044"/>
      <c r="L430" s="1006"/>
      <c r="M430" s="1006"/>
      <c r="N430" s="1006"/>
      <c r="O430" s="1006"/>
      <c r="P430" s="1006"/>
      <c r="Q430" s="1006"/>
      <c r="R430" s="1006"/>
      <c r="S430" s="1006"/>
      <c r="T430" s="1006"/>
      <c r="U430" s="1006"/>
      <c r="V430" s="1006"/>
      <c r="W430" s="1006"/>
      <c r="X430" s="1006"/>
      <c r="Y430" s="1006"/>
      <c r="Z430" s="1006"/>
      <c r="AA430" s="1006"/>
      <c r="AB430" s="1006"/>
      <c r="AC430" s="1006"/>
      <c r="AD430" s="1006"/>
      <c r="AE430" s="1006"/>
      <c r="AF430" s="1006"/>
      <c r="AG430" s="1006"/>
      <c r="AH430" s="1006"/>
      <c r="AI430" s="1006"/>
      <c r="AJ430" s="1006"/>
      <c r="AK430" s="1006"/>
      <c r="AL430" s="1006"/>
      <c r="AM430" s="1006"/>
      <c r="AN430" s="1006"/>
      <c r="AO430" s="1006"/>
      <c r="AP430" s="1006"/>
      <c r="AQ430" s="1006"/>
      <c r="AR430" s="1044"/>
      <c r="AS430" s="1236"/>
      <c r="AT430" s="1286" t="str">
        <f t="shared" si="50"/>
        <v xml:space="preserve"> </v>
      </c>
      <c r="AU430" s="1282">
        <f t="shared" si="51"/>
        <v>0</v>
      </c>
      <c r="AV430" s="1065"/>
    </row>
    <row r="431" spans="1:50" ht="12.75" hidden="1" customHeight="1">
      <c r="A431" s="1066" t="s">
        <v>793</v>
      </c>
      <c r="B431" s="1060" t="str">
        <f t="shared" si="52"/>
        <v xml:space="preserve"> </v>
      </c>
      <c r="C431" s="1077" t="s">
        <v>514</v>
      </c>
      <c r="D431" s="1282">
        <v>0</v>
      </c>
      <c r="E431" s="1077" t="str">
        <f t="shared" si="49"/>
        <v xml:space="preserve"> </v>
      </c>
      <c r="F431" s="1006"/>
      <c r="G431" s="1006"/>
      <c r="H431" s="1006"/>
      <c r="I431" s="1006"/>
      <c r="J431" s="1044"/>
      <c r="K431" s="1044"/>
      <c r="L431" s="1006"/>
      <c r="M431" s="1006"/>
      <c r="N431" s="1006"/>
      <c r="O431" s="1006"/>
      <c r="P431" s="1006"/>
      <c r="Q431" s="1006"/>
      <c r="R431" s="1006"/>
      <c r="S431" s="1006"/>
      <c r="T431" s="1006"/>
      <c r="U431" s="1006"/>
      <c r="V431" s="1006"/>
      <c r="W431" s="1006"/>
      <c r="X431" s="1006"/>
      <c r="Y431" s="1006"/>
      <c r="Z431" s="1006"/>
      <c r="AA431" s="1006"/>
      <c r="AB431" s="1006"/>
      <c r="AC431" s="1006"/>
      <c r="AD431" s="1006"/>
      <c r="AE431" s="1006"/>
      <c r="AF431" s="1006"/>
      <c r="AG431" s="1006"/>
      <c r="AH431" s="1006"/>
      <c r="AI431" s="1006"/>
      <c r="AJ431" s="1006"/>
      <c r="AK431" s="1006"/>
      <c r="AL431" s="1006"/>
      <c r="AM431" s="1006"/>
      <c r="AN431" s="1006"/>
      <c r="AO431" s="1006"/>
      <c r="AP431" s="1006"/>
      <c r="AQ431" s="1006"/>
      <c r="AR431" s="1044"/>
      <c r="AS431" s="1236"/>
      <c r="AT431" s="1286" t="str">
        <f t="shared" si="50"/>
        <v xml:space="preserve"> </v>
      </c>
      <c r="AU431" s="1282">
        <f t="shared" si="51"/>
        <v>0</v>
      </c>
      <c r="AV431" s="1065"/>
    </row>
    <row r="432" spans="1:50" ht="12.75" hidden="1" customHeight="1">
      <c r="A432" s="1066" t="s">
        <v>1046</v>
      </c>
      <c r="B432" s="1060" t="str">
        <f t="shared" si="52"/>
        <v xml:space="preserve"> </v>
      </c>
      <c r="C432" s="1077" t="s">
        <v>514</v>
      </c>
      <c r="D432" s="1282">
        <v>0</v>
      </c>
      <c r="E432" s="1077" t="str">
        <f t="shared" si="49"/>
        <v xml:space="preserve"> </v>
      </c>
      <c r="F432" s="1006"/>
      <c r="G432" s="1006"/>
      <c r="H432" s="1006"/>
      <c r="I432" s="1044"/>
      <c r="J432" s="1044"/>
      <c r="K432" s="1044"/>
      <c r="L432" s="1093"/>
      <c r="M432" s="1093"/>
      <c r="N432" s="1093"/>
      <c r="O432" s="1093"/>
      <c r="P432" s="1093"/>
      <c r="Q432" s="1068"/>
      <c r="R432" s="1068"/>
      <c r="S432" s="1068"/>
      <c r="T432" s="1068"/>
      <c r="U432" s="1068"/>
      <c r="V432" s="1068"/>
      <c r="W432" s="1068"/>
      <c r="X432" s="1068"/>
      <c r="Y432" s="1068"/>
      <c r="Z432" s="1068"/>
      <c r="AA432" s="1068"/>
      <c r="AB432" s="1068"/>
      <c r="AC432" s="1068"/>
      <c r="AD432" s="1068"/>
      <c r="AE432" s="1068"/>
      <c r="AF432" s="1068"/>
      <c r="AG432" s="1068"/>
      <c r="AH432" s="1068"/>
      <c r="AI432" s="1068"/>
      <c r="AJ432" s="1068"/>
      <c r="AK432" s="1068"/>
      <c r="AL432" s="1068"/>
      <c r="AM432" s="1068"/>
      <c r="AN432" s="1068"/>
      <c r="AO432" s="1068"/>
      <c r="AP432" s="1068"/>
      <c r="AQ432" s="1068"/>
      <c r="AR432" s="1019"/>
      <c r="AS432" s="1236"/>
      <c r="AT432" s="1286" t="str">
        <f t="shared" si="50"/>
        <v xml:space="preserve"> </v>
      </c>
      <c r="AU432" s="1282">
        <f t="shared" si="51"/>
        <v>0</v>
      </c>
      <c r="AV432" s="1065"/>
    </row>
    <row r="433" spans="1:50" ht="12.75" hidden="1" customHeight="1">
      <c r="A433" s="1066" t="s">
        <v>1047</v>
      </c>
      <c r="B433" s="1060" t="str">
        <f t="shared" si="52"/>
        <v xml:space="preserve"> </v>
      </c>
      <c r="C433" s="1077" t="s">
        <v>514</v>
      </c>
      <c r="D433" s="1282">
        <v>0</v>
      </c>
      <c r="E433" s="1077" t="str">
        <f t="shared" si="49"/>
        <v xml:space="preserve"> </v>
      </c>
      <c r="F433" s="1044"/>
      <c r="G433" s="1044"/>
      <c r="H433" s="1044"/>
      <c r="I433" s="1044"/>
      <c r="J433" s="1044"/>
      <c r="K433" s="1044"/>
      <c r="L433" s="1044"/>
      <c r="M433" s="1044"/>
      <c r="N433" s="1044"/>
      <c r="O433" s="1044"/>
      <c r="P433" s="1044"/>
      <c r="Q433" s="1044"/>
      <c r="R433" s="1044"/>
      <c r="S433" s="1044"/>
      <c r="T433" s="1044"/>
      <c r="U433" s="1044"/>
      <c r="V433" s="1044"/>
      <c r="W433" s="1044"/>
      <c r="X433" s="1044"/>
      <c r="Y433" s="1044"/>
      <c r="Z433" s="1044"/>
      <c r="AA433" s="1044"/>
      <c r="AB433" s="1044"/>
      <c r="AC433" s="1044"/>
      <c r="AD433" s="1044"/>
      <c r="AE433" s="1044"/>
      <c r="AF433" s="1044"/>
      <c r="AG433" s="1044"/>
      <c r="AH433" s="1044"/>
      <c r="AI433" s="1044"/>
      <c r="AJ433" s="1044"/>
      <c r="AK433" s="1044"/>
      <c r="AL433" s="1044"/>
      <c r="AM433" s="1044"/>
      <c r="AN433" s="1044"/>
      <c r="AO433" s="1044"/>
      <c r="AP433" s="1044"/>
      <c r="AQ433" s="1044"/>
      <c r="AR433" s="1019"/>
      <c r="AS433" s="1236"/>
      <c r="AT433" s="1286" t="str">
        <f t="shared" si="50"/>
        <v xml:space="preserve"> </v>
      </c>
      <c r="AU433" s="1282">
        <f t="shared" si="51"/>
        <v>0</v>
      </c>
      <c r="AV433" s="1065"/>
      <c r="AX433" s="1053"/>
    </row>
    <row r="434" spans="1:50" ht="12.75" hidden="1" customHeight="1">
      <c r="A434" s="1066" t="s">
        <v>828</v>
      </c>
      <c r="B434" s="1060" t="str">
        <f t="shared" si="52"/>
        <v xml:space="preserve"> </v>
      </c>
      <c r="C434" s="1077" t="s">
        <v>514</v>
      </c>
      <c r="D434" s="1282">
        <v>0</v>
      </c>
      <c r="E434" s="1077" t="str">
        <f t="shared" si="49"/>
        <v xml:space="preserve"> </v>
      </c>
      <c r="F434" s="1019"/>
      <c r="G434" s="1019"/>
      <c r="H434" s="1068"/>
      <c r="I434" s="1019"/>
      <c r="J434" s="1044"/>
      <c r="K434" s="1044"/>
      <c r="L434" s="1019"/>
      <c r="M434" s="1019"/>
      <c r="N434" s="1019"/>
      <c r="O434" s="1019"/>
      <c r="P434" s="1019"/>
      <c r="Q434" s="1068"/>
      <c r="R434" s="1068"/>
      <c r="S434" s="1068"/>
      <c r="T434" s="1068"/>
      <c r="U434" s="1068"/>
      <c r="V434" s="1068"/>
      <c r="W434" s="1068"/>
      <c r="X434" s="1068"/>
      <c r="Y434" s="1068"/>
      <c r="Z434" s="1068"/>
      <c r="AA434" s="1068"/>
      <c r="AB434" s="1068"/>
      <c r="AC434" s="1068"/>
      <c r="AD434" s="1068"/>
      <c r="AE434" s="1068"/>
      <c r="AF434" s="1068"/>
      <c r="AG434" s="1068"/>
      <c r="AH434" s="1068"/>
      <c r="AI434" s="1068"/>
      <c r="AJ434" s="1068"/>
      <c r="AK434" s="1068"/>
      <c r="AL434" s="1068"/>
      <c r="AM434" s="1068"/>
      <c r="AN434" s="1068"/>
      <c r="AO434" s="1068"/>
      <c r="AP434" s="1068"/>
      <c r="AQ434" s="1068"/>
      <c r="AR434" s="1019"/>
      <c r="AS434" s="1236"/>
      <c r="AT434" s="1286" t="str">
        <f t="shared" si="50"/>
        <v xml:space="preserve"> </v>
      </c>
      <c r="AU434" s="1282">
        <f t="shared" si="51"/>
        <v>0</v>
      </c>
      <c r="AV434" s="1065"/>
    </row>
    <row r="435" spans="1:50" ht="12.75" hidden="1" customHeight="1">
      <c r="A435" s="1059" t="s">
        <v>626</v>
      </c>
      <c r="B435" s="1060" t="str">
        <f t="shared" si="52"/>
        <v xml:space="preserve"> </v>
      </c>
      <c r="C435" s="1077" t="s">
        <v>514</v>
      </c>
      <c r="D435" s="1282">
        <v>0</v>
      </c>
      <c r="E435" s="1077" t="str">
        <f t="shared" si="49"/>
        <v xml:space="preserve"> </v>
      </c>
      <c r="F435" s="1006"/>
      <c r="G435" s="1006"/>
      <c r="H435" s="1006"/>
      <c r="I435" s="1006"/>
      <c r="J435" s="1044"/>
      <c r="K435" s="1044"/>
      <c r="L435" s="1006"/>
      <c r="M435" s="1006"/>
      <c r="N435" s="1006"/>
      <c r="O435" s="1006"/>
      <c r="P435" s="1006"/>
      <c r="Q435" s="1006"/>
      <c r="R435" s="1006"/>
      <c r="S435" s="1006"/>
      <c r="T435" s="1006"/>
      <c r="U435" s="1006"/>
      <c r="V435" s="1006"/>
      <c r="W435" s="1006"/>
      <c r="X435" s="1006"/>
      <c r="Y435" s="1006"/>
      <c r="Z435" s="1006"/>
      <c r="AA435" s="1006"/>
      <c r="AB435" s="1006"/>
      <c r="AC435" s="1006"/>
      <c r="AD435" s="1006"/>
      <c r="AE435" s="1006"/>
      <c r="AF435" s="1006"/>
      <c r="AG435" s="1006"/>
      <c r="AH435" s="1006"/>
      <c r="AI435" s="1006"/>
      <c r="AJ435" s="1006"/>
      <c r="AK435" s="1006"/>
      <c r="AL435" s="1006"/>
      <c r="AM435" s="1006"/>
      <c r="AN435" s="1006"/>
      <c r="AO435" s="1006"/>
      <c r="AP435" s="1006"/>
      <c r="AQ435" s="1006"/>
      <c r="AR435" s="1044"/>
      <c r="AS435" s="1236"/>
      <c r="AT435" s="1286" t="str">
        <f t="shared" si="50"/>
        <v xml:space="preserve"> </v>
      </c>
      <c r="AU435" s="1282">
        <f t="shared" si="51"/>
        <v>0</v>
      </c>
      <c r="AV435" s="1065"/>
    </row>
    <row r="436" spans="1:50" ht="12.75" hidden="1" customHeight="1">
      <c r="A436" s="1059" t="s">
        <v>508</v>
      </c>
      <c r="B436" s="1060" t="str">
        <f t="shared" si="52"/>
        <v xml:space="preserve"> </v>
      </c>
      <c r="C436" s="1077" t="s">
        <v>514</v>
      </c>
      <c r="D436" s="1282">
        <v>0</v>
      </c>
      <c r="E436" s="1077" t="str">
        <f t="shared" si="49"/>
        <v xml:space="preserve"> </v>
      </c>
      <c r="F436" s="1006"/>
      <c r="G436" s="1006"/>
      <c r="H436" s="1006"/>
      <c r="I436" s="1006"/>
      <c r="J436" s="1044"/>
      <c r="K436" s="1044"/>
      <c r="L436" s="1006"/>
      <c r="M436" s="1006"/>
      <c r="N436" s="1006"/>
      <c r="O436" s="1006"/>
      <c r="P436" s="1006"/>
      <c r="Q436" s="1006"/>
      <c r="R436" s="1006"/>
      <c r="S436" s="1006"/>
      <c r="T436" s="1006"/>
      <c r="U436" s="1006"/>
      <c r="V436" s="1006"/>
      <c r="W436" s="1006"/>
      <c r="X436" s="1006"/>
      <c r="Y436" s="1006"/>
      <c r="Z436" s="1006"/>
      <c r="AA436" s="1006"/>
      <c r="AB436" s="1006"/>
      <c r="AC436" s="1006"/>
      <c r="AD436" s="1006"/>
      <c r="AE436" s="1006"/>
      <c r="AF436" s="1006"/>
      <c r="AG436" s="1006"/>
      <c r="AH436" s="1006"/>
      <c r="AI436" s="1006"/>
      <c r="AJ436" s="1006"/>
      <c r="AK436" s="1006"/>
      <c r="AL436" s="1006"/>
      <c r="AM436" s="1006"/>
      <c r="AN436" s="1006"/>
      <c r="AO436" s="1006"/>
      <c r="AP436" s="1006"/>
      <c r="AQ436" s="1006"/>
      <c r="AR436" s="1044"/>
      <c r="AS436" s="1236"/>
      <c r="AT436" s="1286" t="str">
        <f t="shared" si="50"/>
        <v xml:space="preserve"> </v>
      </c>
      <c r="AU436" s="1282">
        <f t="shared" si="51"/>
        <v>0</v>
      </c>
      <c r="AV436" s="1065"/>
    </row>
    <row r="437" spans="1:50" ht="12.75" hidden="1" customHeight="1">
      <c r="A437" s="1066" t="s">
        <v>902</v>
      </c>
      <c r="B437" s="1060" t="str">
        <f t="shared" si="52"/>
        <v xml:space="preserve"> </v>
      </c>
      <c r="C437" s="1077" t="s">
        <v>514</v>
      </c>
      <c r="D437" s="1282">
        <v>0</v>
      </c>
      <c r="E437" s="1077" t="str">
        <f t="shared" si="49"/>
        <v xml:space="preserve"> </v>
      </c>
      <c r="F437" s="1019"/>
      <c r="G437" s="1019"/>
      <c r="H437" s="1068"/>
      <c r="I437" s="1019"/>
      <c r="J437" s="1044"/>
      <c r="K437" s="1044"/>
      <c r="L437" s="1019"/>
      <c r="M437" s="1019"/>
      <c r="N437" s="1019"/>
      <c r="O437" s="1019"/>
      <c r="P437" s="1019"/>
      <c r="Q437" s="1068"/>
      <c r="R437" s="1068"/>
      <c r="S437" s="1068"/>
      <c r="T437" s="1068"/>
      <c r="U437" s="1068"/>
      <c r="V437" s="1068"/>
      <c r="W437" s="1068"/>
      <c r="X437" s="1068"/>
      <c r="Y437" s="1068"/>
      <c r="Z437" s="1068"/>
      <c r="AA437" s="1068"/>
      <c r="AB437" s="1068"/>
      <c r="AC437" s="1068"/>
      <c r="AD437" s="1068"/>
      <c r="AE437" s="1068"/>
      <c r="AF437" s="1068"/>
      <c r="AG437" s="1068"/>
      <c r="AH437" s="1068"/>
      <c r="AI437" s="1068"/>
      <c r="AJ437" s="1068"/>
      <c r="AK437" s="1068"/>
      <c r="AL437" s="1068"/>
      <c r="AM437" s="1068"/>
      <c r="AN437" s="1068"/>
      <c r="AO437" s="1068"/>
      <c r="AP437" s="1068"/>
      <c r="AQ437" s="1068"/>
      <c r="AR437" s="1019"/>
      <c r="AS437" s="1236"/>
      <c r="AT437" s="1286" t="str">
        <f t="shared" si="50"/>
        <v xml:space="preserve"> </v>
      </c>
      <c r="AU437" s="1282">
        <f t="shared" si="51"/>
        <v>0</v>
      </c>
      <c r="AV437" s="1065"/>
    </row>
    <row r="438" spans="1:50" ht="12.75" hidden="1" customHeight="1">
      <c r="A438" s="1059" t="s">
        <v>1214</v>
      </c>
      <c r="B438" s="1060" t="str">
        <f t="shared" si="52"/>
        <v xml:space="preserve"> </v>
      </c>
      <c r="C438" s="1077" t="s">
        <v>514</v>
      </c>
      <c r="D438" s="1282">
        <v>0</v>
      </c>
      <c r="E438" s="1077" t="str">
        <f t="shared" si="49"/>
        <v xml:space="preserve"> </v>
      </c>
      <c r="F438" s="1006"/>
      <c r="G438" s="1006"/>
      <c r="H438" s="1006"/>
      <c r="I438" s="1006"/>
      <c r="J438" s="1044"/>
      <c r="K438" s="1044"/>
      <c r="L438" s="1006"/>
      <c r="M438" s="1006"/>
      <c r="N438" s="1006"/>
      <c r="O438" s="1006"/>
      <c r="P438" s="1006"/>
      <c r="Q438" s="1006"/>
      <c r="R438" s="1006"/>
      <c r="S438" s="1006"/>
      <c r="T438" s="1006"/>
      <c r="U438" s="1006"/>
      <c r="V438" s="1006"/>
      <c r="W438" s="1006"/>
      <c r="X438" s="1006"/>
      <c r="Y438" s="1006"/>
      <c r="Z438" s="1006"/>
      <c r="AA438" s="1006"/>
      <c r="AB438" s="1006"/>
      <c r="AC438" s="1006"/>
      <c r="AD438" s="1006"/>
      <c r="AE438" s="1006"/>
      <c r="AF438" s="1006"/>
      <c r="AG438" s="1006"/>
      <c r="AH438" s="1006"/>
      <c r="AI438" s="1006"/>
      <c r="AJ438" s="1006"/>
      <c r="AK438" s="1006"/>
      <c r="AL438" s="1006"/>
      <c r="AM438" s="1006"/>
      <c r="AN438" s="1006"/>
      <c r="AO438" s="1006"/>
      <c r="AP438" s="1006"/>
      <c r="AQ438" s="1006"/>
      <c r="AR438" s="1044"/>
      <c r="AS438" s="1236"/>
      <c r="AT438" s="1286" t="str">
        <f t="shared" si="50"/>
        <v xml:space="preserve"> </v>
      </c>
      <c r="AU438" s="1282">
        <f t="shared" si="51"/>
        <v>0</v>
      </c>
      <c r="AV438" s="1065"/>
    </row>
    <row r="439" spans="1:50" ht="12.75" hidden="1" customHeight="1">
      <c r="A439" s="1066" t="s">
        <v>1048</v>
      </c>
      <c r="B439" s="1060" t="str">
        <f t="shared" si="52"/>
        <v xml:space="preserve"> </v>
      </c>
      <c r="C439" s="1077" t="s">
        <v>514</v>
      </c>
      <c r="D439" s="1282">
        <v>0</v>
      </c>
      <c r="E439" s="1077" t="str">
        <f t="shared" si="49"/>
        <v xml:space="preserve"> </v>
      </c>
      <c r="F439" s="1044"/>
      <c r="G439" s="1044"/>
      <c r="H439" s="1006"/>
      <c r="I439" s="1044"/>
      <c r="J439" s="1044"/>
      <c r="K439" s="1044"/>
      <c r="L439" s="1044"/>
      <c r="M439" s="1044"/>
      <c r="N439" s="1044"/>
      <c r="O439" s="1044"/>
      <c r="P439" s="1044"/>
      <c r="Q439" s="1068"/>
      <c r="R439" s="1068"/>
      <c r="S439" s="1068"/>
      <c r="T439" s="1068"/>
      <c r="U439" s="1068"/>
      <c r="V439" s="1068"/>
      <c r="W439" s="1068"/>
      <c r="X439" s="1068"/>
      <c r="Y439" s="1068"/>
      <c r="Z439" s="1068"/>
      <c r="AA439" s="1068"/>
      <c r="AB439" s="1068"/>
      <c r="AC439" s="1068"/>
      <c r="AD439" s="1068"/>
      <c r="AE439" s="1068"/>
      <c r="AF439" s="1068"/>
      <c r="AG439" s="1068"/>
      <c r="AH439" s="1068"/>
      <c r="AI439" s="1068"/>
      <c r="AJ439" s="1068"/>
      <c r="AK439" s="1068"/>
      <c r="AL439" s="1068"/>
      <c r="AM439" s="1068"/>
      <c r="AN439" s="1068"/>
      <c r="AO439" s="1068"/>
      <c r="AP439" s="1068"/>
      <c r="AQ439" s="1068"/>
      <c r="AR439" s="1019"/>
      <c r="AS439" s="1236"/>
      <c r="AT439" s="1286" t="str">
        <f t="shared" si="50"/>
        <v xml:space="preserve"> </v>
      </c>
      <c r="AU439" s="1282">
        <f t="shared" si="51"/>
        <v>0</v>
      </c>
      <c r="AV439" s="1065"/>
    </row>
    <row r="440" spans="1:50" ht="12.75" hidden="1" customHeight="1">
      <c r="A440" s="1059" t="s">
        <v>1320</v>
      </c>
      <c r="B440" s="1060">
        <v>0</v>
      </c>
      <c r="C440" s="1077" t="s">
        <v>514</v>
      </c>
      <c r="D440" s="1282">
        <v>0</v>
      </c>
      <c r="E440" s="1077" t="str">
        <f t="shared" si="49"/>
        <v xml:space="preserve"> </v>
      </c>
      <c r="F440" s="1044"/>
      <c r="G440" s="1044"/>
      <c r="H440" s="1044"/>
      <c r="I440" s="1044"/>
      <c r="J440" s="1044"/>
      <c r="K440" s="1044"/>
      <c r="L440" s="1044"/>
      <c r="M440" s="1044"/>
      <c r="N440" s="1044"/>
      <c r="O440" s="1044"/>
      <c r="P440" s="1044"/>
      <c r="Q440" s="1044"/>
      <c r="R440" s="1044"/>
      <c r="S440" s="1044"/>
      <c r="T440" s="1044"/>
      <c r="U440" s="1044"/>
      <c r="V440" s="1044"/>
      <c r="W440" s="1044"/>
      <c r="X440" s="1044"/>
      <c r="Y440" s="1044"/>
      <c r="Z440" s="1044"/>
      <c r="AA440" s="1044"/>
      <c r="AB440" s="1044"/>
      <c r="AC440" s="1044"/>
      <c r="AD440" s="1044"/>
      <c r="AE440" s="1044"/>
      <c r="AF440" s="1044"/>
      <c r="AG440" s="1044"/>
      <c r="AH440" s="1044"/>
      <c r="AI440" s="1044"/>
      <c r="AJ440" s="1044"/>
      <c r="AK440" s="1044"/>
      <c r="AL440" s="1044"/>
      <c r="AM440" s="1044"/>
      <c r="AN440" s="1044"/>
      <c r="AO440" s="1044"/>
      <c r="AP440" s="1044"/>
      <c r="AQ440" s="1044"/>
      <c r="AR440" s="1019"/>
      <c r="AS440" s="1236"/>
      <c r="AT440" s="1286" t="str">
        <f t="shared" si="50"/>
        <v xml:space="preserve"> </v>
      </c>
      <c r="AU440" s="1282">
        <f t="shared" si="51"/>
        <v>0</v>
      </c>
      <c r="AV440" s="1065"/>
    </row>
    <row r="441" spans="1:50" ht="12.75" hidden="1" customHeight="1">
      <c r="A441" s="1066" t="s">
        <v>942</v>
      </c>
      <c r="B441" s="1060" t="str">
        <f>IFERROR(MINUTE(B$5)-MINUTE(C441)," ")</f>
        <v xml:space="preserve"> </v>
      </c>
      <c r="C441" s="1077" t="s">
        <v>514</v>
      </c>
      <c r="D441" s="1282">
        <v>0</v>
      </c>
      <c r="E441" s="1077" t="str">
        <f t="shared" si="49"/>
        <v xml:space="preserve"> </v>
      </c>
      <c r="F441" s="1044"/>
      <c r="G441" s="1044"/>
      <c r="H441" s="1006"/>
      <c r="I441" s="1044"/>
      <c r="J441" s="1044"/>
      <c r="K441" s="1044"/>
      <c r="L441" s="1044"/>
      <c r="M441" s="1044"/>
      <c r="N441" s="1044"/>
      <c r="O441" s="1044"/>
      <c r="P441" s="1044"/>
      <c r="Q441" s="1006"/>
      <c r="R441" s="1006"/>
      <c r="S441" s="1006"/>
      <c r="T441" s="1006"/>
      <c r="U441" s="1006"/>
      <c r="V441" s="1006"/>
      <c r="W441" s="1006"/>
      <c r="X441" s="1006"/>
      <c r="Y441" s="1006"/>
      <c r="Z441" s="1006"/>
      <c r="AA441" s="1006"/>
      <c r="AB441" s="1006"/>
      <c r="AC441" s="1006"/>
      <c r="AD441" s="1006"/>
      <c r="AE441" s="1006"/>
      <c r="AF441" s="1006"/>
      <c r="AG441" s="1006"/>
      <c r="AH441" s="1006"/>
      <c r="AI441" s="1006"/>
      <c r="AJ441" s="1006"/>
      <c r="AK441" s="1006"/>
      <c r="AL441" s="1006"/>
      <c r="AM441" s="1006"/>
      <c r="AN441" s="1006"/>
      <c r="AO441" s="1006"/>
      <c r="AP441" s="1006"/>
      <c r="AQ441" s="1006"/>
      <c r="AR441" s="1044"/>
      <c r="AS441" s="1236"/>
      <c r="AT441" s="1286" t="str">
        <f t="shared" si="50"/>
        <v xml:space="preserve"> </v>
      </c>
      <c r="AU441" s="1282">
        <f t="shared" si="51"/>
        <v>0</v>
      </c>
      <c r="AV441" s="1065"/>
    </row>
    <row r="442" spans="1:50" ht="12.75" hidden="1" customHeight="1">
      <c r="A442" s="1066" t="s">
        <v>794</v>
      </c>
      <c r="B442" s="1060" t="str">
        <f>IFERROR(MINUTE(B$5)-MINUTE(C442)," ")</f>
        <v xml:space="preserve"> </v>
      </c>
      <c r="C442" s="1077" t="s">
        <v>514</v>
      </c>
      <c r="D442" s="1282">
        <v>0</v>
      </c>
      <c r="E442" s="1077" t="str">
        <f t="shared" si="49"/>
        <v xml:space="preserve"> </v>
      </c>
      <c r="F442" s="1006"/>
      <c r="G442" s="1006"/>
      <c r="H442" s="1006"/>
      <c r="I442" s="1006"/>
      <c r="J442" s="1044"/>
      <c r="K442" s="1044"/>
      <c r="L442" s="1006"/>
      <c r="M442" s="1006"/>
      <c r="N442" s="1006"/>
      <c r="O442" s="1006"/>
      <c r="P442" s="1006"/>
      <c r="Q442" s="1006"/>
      <c r="R442" s="1006"/>
      <c r="S442" s="1006"/>
      <c r="T442" s="1006"/>
      <c r="U442" s="1006"/>
      <c r="V442" s="1006"/>
      <c r="W442" s="1006"/>
      <c r="X442" s="1006"/>
      <c r="Y442" s="1006"/>
      <c r="Z442" s="1006"/>
      <c r="AA442" s="1006"/>
      <c r="AB442" s="1006"/>
      <c r="AC442" s="1006"/>
      <c r="AD442" s="1006"/>
      <c r="AE442" s="1006"/>
      <c r="AF442" s="1006"/>
      <c r="AG442" s="1006"/>
      <c r="AH442" s="1006"/>
      <c r="AI442" s="1006"/>
      <c r="AJ442" s="1006"/>
      <c r="AK442" s="1006"/>
      <c r="AL442" s="1006"/>
      <c r="AM442" s="1006"/>
      <c r="AN442" s="1006"/>
      <c r="AO442" s="1006"/>
      <c r="AP442" s="1006"/>
      <c r="AQ442" s="1006"/>
      <c r="AR442" s="1044"/>
      <c r="AS442" s="1236"/>
      <c r="AT442" s="1286" t="str">
        <f t="shared" si="50"/>
        <v xml:space="preserve"> </v>
      </c>
      <c r="AU442" s="1282">
        <f t="shared" si="51"/>
        <v>0</v>
      </c>
      <c r="AV442" s="1065"/>
    </row>
    <row r="443" spans="1:50" ht="12.75" hidden="1" customHeight="1">
      <c r="A443" s="1059" t="s">
        <v>1321</v>
      </c>
      <c r="B443" s="1060">
        <v>6</v>
      </c>
      <c r="C443" s="1077" t="s">
        <v>514</v>
      </c>
      <c r="D443" s="1282">
        <v>0</v>
      </c>
      <c r="E443" s="1077" t="str">
        <f t="shared" si="49"/>
        <v xml:space="preserve"> </v>
      </c>
      <c r="F443" s="1044"/>
      <c r="G443" s="1044"/>
      <c r="H443" s="1044"/>
      <c r="I443" s="1044"/>
      <c r="J443" s="1044"/>
      <c r="K443" s="1044"/>
      <c r="L443" s="1044"/>
      <c r="M443" s="1044"/>
      <c r="N443" s="1044"/>
      <c r="O443" s="1044"/>
      <c r="P443" s="1044"/>
      <c r="Q443" s="1044"/>
      <c r="R443" s="1044"/>
      <c r="S443" s="1044"/>
      <c r="T443" s="1044"/>
      <c r="U443" s="1044"/>
      <c r="V443" s="1044"/>
      <c r="W443" s="1044"/>
      <c r="X443" s="1044"/>
      <c r="Y443" s="1044"/>
      <c r="Z443" s="1044"/>
      <c r="AA443" s="1044"/>
      <c r="AB443" s="1044"/>
      <c r="AC443" s="1044"/>
      <c r="AD443" s="1044"/>
      <c r="AE443" s="1044"/>
      <c r="AF443" s="1044"/>
      <c r="AG443" s="1044"/>
      <c r="AH443" s="1044"/>
      <c r="AI443" s="1044"/>
      <c r="AJ443" s="1044"/>
      <c r="AK443" s="1044"/>
      <c r="AL443" s="1044"/>
      <c r="AM443" s="1044"/>
      <c r="AN443" s="1044"/>
      <c r="AO443" s="1044"/>
      <c r="AP443" s="1044"/>
      <c r="AQ443" s="1044"/>
      <c r="AR443" s="1019"/>
      <c r="AS443" s="1236"/>
      <c r="AT443" s="1286" t="str">
        <f t="shared" si="50"/>
        <v xml:space="preserve"> </v>
      </c>
      <c r="AU443" s="1282">
        <f t="shared" si="51"/>
        <v>0</v>
      </c>
      <c r="AV443" s="1065"/>
      <c r="AX443" s="1053"/>
    </row>
    <row r="444" spans="1:50" ht="12.75" hidden="1" customHeight="1">
      <c r="A444" s="1059" t="s">
        <v>497</v>
      </c>
      <c r="B444" s="1060" t="str">
        <f t="shared" ref="B444:B475" si="53">IFERROR(MINUTE(B$5)-MINUTE(C444)," ")</f>
        <v xml:space="preserve"> </v>
      </c>
      <c r="C444" s="1077" t="s">
        <v>514</v>
      </c>
      <c r="D444" s="1282">
        <v>0</v>
      </c>
      <c r="E444" s="1077" t="str">
        <f t="shared" si="49"/>
        <v xml:space="preserve"> </v>
      </c>
      <c r="F444" s="1006"/>
      <c r="G444" s="1006"/>
      <c r="H444" s="1006"/>
      <c r="I444" s="1006"/>
      <c r="J444" s="1044"/>
      <c r="K444" s="1044"/>
      <c r="L444" s="1006"/>
      <c r="M444" s="1006"/>
      <c r="N444" s="1006"/>
      <c r="O444" s="1006"/>
      <c r="P444" s="1006"/>
      <c r="Q444" s="1006"/>
      <c r="R444" s="1006"/>
      <c r="S444" s="1006"/>
      <c r="T444" s="1006"/>
      <c r="U444" s="1006"/>
      <c r="V444" s="1006"/>
      <c r="W444" s="1006"/>
      <c r="X444" s="1006"/>
      <c r="Y444" s="1006"/>
      <c r="Z444" s="1006"/>
      <c r="AA444" s="1006"/>
      <c r="AB444" s="1006"/>
      <c r="AC444" s="1006"/>
      <c r="AD444" s="1006"/>
      <c r="AE444" s="1006"/>
      <c r="AF444" s="1006"/>
      <c r="AG444" s="1006"/>
      <c r="AH444" s="1006"/>
      <c r="AI444" s="1006"/>
      <c r="AJ444" s="1006"/>
      <c r="AK444" s="1006"/>
      <c r="AL444" s="1006"/>
      <c r="AM444" s="1006"/>
      <c r="AN444" s="1006"/>
      <c r="AO444" s="1006"/>
      <c r="AP444" s="1006"/>
      <c r="AQ444" s="1006"/>
      <c r="AR444" s="1044"/>
      <c r="AS444" s="1236"/>
      <c r="AT444" s="1286" t="str">
        <f t="shared" si="50"/>
        <v xml:space="preserve"> </v>
      </c>
      <c r="AU444" s="1282">
        <f t="shared" si="51"/>
        <v>0</v>
      </c>
      <c r="AV444" s="1065"/>
    </row>
    <row r="445" spans="1:50" ht="12.75" hidden="1" customHeight="1">
      <c r="A445" s="1059" t="s">
        <v>1215</v>
      </c>
      <c r="B445" s="1060" t="str">
        <f t="shared" si="53"/>
        <v xml:space="preserve"> </v>
      </c>
      <c r="C445" s="1077" t="s">
        <v>514</v>
      </c>
      <c r="D445" s="1282">
        <v>0</v>
      </c>
      <c r="E445" s="1077" t="str">
        <f t="shared" si="49"/>
        <v xml:space="preserve"> </v>
      </c>
      <c r="F445" s="1006"/>
      <c r="G445" s="1006"/>
      <c r="H445" s="1006"/>
      <c r="I445" s="1006"/>
      <c r="J445" s="1044"/>
      <c r="K445" s="1044"/>
      <c r="L445" s="1006"/>
      <c r="M445" s="1006"/>
      <c r="N445" s="1006"/>
      <c r="O445" s="1006"/>
      <c r="P445" s="1006"/>
      <c r="Q445" s="1006"/>
      <c r="R445" s="1006"/>
      <c r="S445" s="1006"/>
      <c r="T445" s="1006"/>
      <c r="U445" s="1006"/>
      <c r="V445" s="1006"/>
      <c r="W445" s="1006"/>
      <c r="X445" s="1006"/>
      <c r="Y445" s="1006"/>
      <c r="Z445" s="1006"/>
      <c r="AA445" s="1006"/>
      <c r="AB445" s="1006"/>
      <c r="AC445" s="1006"/>
      <c r="AD445" s="1006"/>
      <c r="AE445" s="1006"/>
      <c r="AF445" s="1006"/>
      <c r="AG445" s="1006"/>
      <c r="AH445" s="1006"/>
      <c r="AI445" s="1006"/>
      <c r="AJ445" s="1006"/>
      <c r="AK445" s="1006"/>
      <c r="AL445" s="1006"/>
      <c r="AM445" s="1006"/>
      <c r="AN445" s="1006"/>
      <c r="AO445" s="1006"/>
      <c r="AP445" s="1006"/>
      <c r="AQ445" s="1006"/>
      <c r="AR445" s="1044"/>
      <c r="AS445" s="1236"/>
      <c r="AT445" s="1286" t="str">
        <f t="shared" si="50"/>
        <v xml:space="preserve"> </v>
      </c>
      <c r="AU445" s="1282">
        <f t="shared" si="51"/>
        <v>0</v>
      </c>
      <c r="AV445" s="1065"/>
    </row>
    <row r="446" spans="1:50" ht="12.75" hidden="1" customHeight="1">
      <c r="A446" s="1059" t="s">
        <v>941</v>
      </c>
      <c r="B446" s="1060" t="str">
        <f t="shared" si="53"/>
        <v xml:space="preserve"> </v>
      </c>
      <c r="C446" s="1077" t="s">
        <v>514</v>
      </c>
      <c r="D446" s="1282">
        <v>0</v>
      </c>
      <c r="E446" s="1077" t="str">
        <f t="shared" si="49"/>
        <v xml:space="preserve"> </v>
      </c>
      <c r="F446" s="1006"/>
      <c r="G446" s="1006"/>
      <c r="H446" s="1006"/>
      <c r="I446" s="1006"/>
      <c r="J446" s="1044"/>
      <c r="K446" s="1044"/>
      <c r="L446" s="1086"/>
      <c r="M446" s="1086"/>
      <c r="N446" s="1086"/>
      <c r="O446" s="1086"/>
      <c r="P446" s="1086"/>
      <c r="Q446" s="1006"/>
      <c r="R446" s="1006"/>
      <c r="S446" s="1006"/>
      <c r="T446" s="1006"/>
      <c r="U446" s="1006"/>
      <c r="V446" s="1006"/>
      <c r="W446" s="1006"/>
      <c r="X446" s="1006"/>
      <c r="Y446" s="1006"/>
      <c r="Z446" s="1006"/>
      <c r="AA446" s="1006"/>
      <c r="AB446" s="1006"/>
      <c r="AC446" s="1006"/>
      <c r="AD446" s="1006"/>
      <c r="AE446" s="1006"/>
      <c r="AF446" s="1006"/>
      <c r="AG446" s="1006"/>
      <c r="AH446" s="1006"/>
      <c r="AI446" s="1006"/>
      <c r="AJ446" s="1006"/>
      <c r="AK446" s="1006"/>
      <c r="AL446" s="1006"/>
      <c r="AM446" s="1006"/>
      <c r="AN446" s="1006"/>
      <c r="AO446" s="1006"/>
      <c r="AP446" s="1006"/>
      <c r="AQ446" s="1006"/>
      <c r="AR446" s="1044"/>
      <c r="AS446" s="1309"/>
      <c r="AT446" s="1286" t="str">
        <f t="shared" si="50"/>
        <v xml:space="preserve"> </v>
      </c>
      <c r="AU446" s="1282">
        <f t="shared" si="51"/>
        <v>0</v>
      </c>
      <c r="AV446" s="1065"/>
    </row>
    <row r="447" spans="1:50" ht="12.75" hidden="1" customHeight="1">
      <c r="A447" s="1059" t="s">
        <v>209</v>
      </c>
      <c r="B447" s="1060" t="str">
        <f t="shared" si="53"/>
        <v xml:space="preserve"> </v>
      </c>
      <c r="C447" s="1077" t="s">
        <v>514</v>
      </c>
      <c r="D447" s="1282">
        <v>0</v>
      </c>
      <c r="E447" s="1077" t="str">
        <f t="shared" si="49"/>
        <v xml:space="preserve"> </v>
      </c>
      <c r="F447" s="1006"/>
      <c r="G447" s="1006"/>
      <c r="H447" s="1006"/>
      <c r="I447" s="1006"/>
      <c r="J447" s="1044"/>
      <c r="K447" s="1044"/>
      <c r="L447" s="1006"/>
      <c r="M447" s="1006"/>
      <c r="N447" s="1006"/>
      <c r="O447" s="1006"/>
      <c r="P447" s="1006"/>
      <c r="Q447" s="1006"/>
      <c r="R447" s="1006"/>
      <c r="S447" s="1006"/>
      <c r="T447" s="1006"/>
      <c r="U447" s="1006"/>
      <c r="V447" s="1006"/>
      <c r="W447" s="1006"/>
      <c r="X447" s="1006"/>
      <c r="Y447" s="1006"/>
      <c r="Z447" s="1006"/>
      <c r="AA447" s="1006"/>
      <c r="AB447" s="1006"/>
      <c r="AC447" s="1006"/>
      <c r="AD447" s="1006"/>
      <c r="AE447" s="1006"/>
      <c r="AF447" s="1006"/>
      <c r="AG447" s="1006"/>
      <c r="AH447" s="1006"/>
      <c r="AI447" s="1006"/>
      <c r="AJ447" s="1006"/>
      <c r="AK447" s="1006"/>
      <c r="AL447" s="1006"/>
      <c r="AM447" s="1006"/>
      <c r="AN447" s="1006"/>
      <c r="AO447" s="1006"/>
      <c r="AP447" s="1006"/>
      <c r="AQ447" s="1006"/>
      <c r="AR447" s="1044"/>
      <c r="AS447" s="1236"/>
      <c r="AT447" s="1286" t="str">
        <f t="shared" si="50"/>
        <v xml:space="preserve"> </v>
      </c>
      <c r="AU447" s="1282">
        <f t="shared" si="51"/>
        <v>0</v>
      </c>
      <c r="AV447" s="1065"/>
    </row>
    <row r="448" spans="1:50" ht="12.75" hidden="1" customHeight="1">
      <c r="A448" s="1059" t="s">
        <v>552</v>
      </c>
      <c r="B448" s="1060" t="str">
        <f t="shared" si="53"/>
        <v xml:space="preserve"> </v>
      </c>
      <c r="C448" s="1077" t="s">
        <v>514</v>
      </c>
      <c r="D448" s="1282">
        <v>0</v>
      </c>
      <c r="E448" s="1077" t="str">
        <f t="shared" si="49"/>
        <v xml:space="preserve"> </v>
      </c>
      <c r="F448" s="1006"/>
      <c r="G448" s="1006"/>
      <c r="H448" s="1006"/>
      <c r="I448" s="1006"/>
      <c r="J448" s="1044"/>
      <c r="K448" s="1044"/>
      <c r="L448" s="1006"/>
      <c r="M448" s="1006"/>
      <c r="N448" s="1006"/>
      <c r="O448" s="1006"/>
      <c r="P448" s="1006"/>
      <c r="Q448" s="1006"/>
      <c r="R448" s="1006"/>
      <c r="S448" s="1006"/>
      <c r="T448" s="1006"/>
      <c r="U448" s="1006"/>
      <c r="V448" s="1006"/>
      <c r="W448" s="1006"/>
      <c r="X448" s="1006"/>
      <c r="Y448" s="1006"/>
      <c r="Z448" s="1006"/>
      <c r="AA448" s="1006"/>
      <c r="AB448" s="1006"/>
      <c r="AC448" s="1006"/>
      <c r="AD448" s="1006"/>
      <c r="AE448" s="1006"/>
      <c r="AF448" s="1006"/>
      <c r="AG448" s="1006"/>
      <c r="AH448" s="1006"/>
      <c r="AI448" s="1006"/>
      <c r="AJ448" s="1006"/>
      <c r="AK448" s="1006"/>
      <c r="AL448" s="1006"/>
      <c r="AM448" s="1006"/>
      <c r="AN448" s="1006"/>
      <c r="AO448" s="1006"/>
      <c r="AP448" s="1006"/>
      <c r="AQ448" s="1006"/>
      <c r="AR448" s="1044"/>
      <c r="AS448" s="1309"/>
      <c r="AT448" s="1286" t="str">
        <f t="shared" si="50"/>
        <v xml:space="preserve"> </v>
      </c>
      <c r="AU448" s="1282">
        <f t="shared" si="51"/>
        <v>0</v>
      </c>
      <c r="AV448" s="1065"/>
    </row>
    <row r="449" spans="1:50" ht="12.75" hidden="1" customHeight="1">
      <c r="A449" s="1059" t="s">
        <v>262</v>
      </c>
      <c r="B449" s="1060" t="str">
        <f t="shared" si="53"/>
        <v xml:space="preserve"> </v>
      </c>
      <c r="C449" s="1077" t="s">
        <v>514</v>
      </c>
      <c r="D449" s="1282">
        <v>0</v>
      </c>
      <c r="E449" s="1077" t="str">
        <f t="shared" si="49"/>
        <v xml:space="preserve"> </v>
      </c>
      <c r="F449" s="1006"/>
      <c r="G449" s="1006"/>
      <c r="H449" s="1006"/>
      <c r="I449" s="1006"/>
      <c r="J449" s="1044"/>
      <c r="K449" s="1044"/>
      <c r="L449" s="1006"/>
      <c r="M449" s="1006"/>
      <c r="N449" s="1006"/>
      <c r="O449" s="1006"/>
      <c r="P449" s="1006"/>
      <c r="Q449" s="1006"/>
      <c r="R449" s="1006"/>
      <c r="S449" s="1006"/>
      <c r="T449" s="1006"/>
      <c r="U449" s="1006"/>
      <c r="V449" s="1006"/>
      <c r="W449" s="1006"/>
      <c r="X449" s="1006"/>
      <c r="Y449" s="1006"/>
      <c r="Z449" s="1006"/>
      <c r="AA449" s="1006"/>
      <c r="AB449" s="1006"/>
      <c r="AC449" s="1006"/>
      <c r="AD449" s="1006"/>
      <c r="AE449" s="1006"/>
      <c r="AF449" s="1006"/>
      <c r="AG449" s="1006"/>
      <c r="AH449" s="1006"/>
      <c r="AI449" s="1006"/>
      <c r="AJ449" s="1006"/>
      <c r="AK449" s="1006"/>
      <c r="AL449" s="1006"/>
      <c r="AM449" s="1006"/>
      <c r="AN449" s="1006"/>
      <c r="AO449" s="1006"/>
      <c r="AP449" s="1006"/>
      <c r="AQ449" s="1006"/>
      <c r="AR449" s="1044"/>
      <c r="AS449" s="1236"/>
      <c r="AT449" s="1286" t="str">
        <f t="shared" si="50"/>
        <v xml:space="preserve"> </v>
      </c>
      <c r="AU449" s="1282">
        <f t="shared" si="51"/>
        <v>0</v>
      </c>
      <c r="AV449" s="1065"/>
    </row>
    <row r="450" spans="1:50" ht="12.75" hidden="1" customHeight="1">
      <c r="A450" s="1059" t="s">
        <v>277</v>
      </c>
      <c r="B450" s="1060" t="str">
        <f t="shared" si="53"/>
        <v xml:space="preserve"> </v>
      </c>
      <c r="C450" s="1077" t="s">
        <v>514</v>
      </c>
      <c r="D450" s="1282">
        <v>0</v>
      </c>
      <c r="E450" s="1077" t="str">
        <f t="shared" si="49"/>
        <v xml:space="preserve"> </v>
      </c>
      <c r="F450" s="1006"/>
      <c r="G450" s="1006"/>
      <c r="H450" s="1006"/>
      <c r="I450" s="1006"/>
      <c r="J450" s="1044"/>
      <c r="K450" s="1044"/>
      <c r="L450" s="1006"/>
      <c r="M450" s="1006"/>
      <c r="N450" s="1006"/>
      <c r="O450" s="1006"/>
      <c r="P450" s="1006"/>
      <c r="Q450" s="1006"/>
      <c r="R450" s="1006"/>
      <c r="S450" s="1006"/>
      <c r="T450" s="1006"/>
      <c r="U450" s="1006"/>
      <c r="V450" s="1006"/>
      <c r="W450" s="1006"/>
      <c r="X450" s="1006"/>
      <c r="Y450" s="1006"/>
      <c r="Z450" s="1006"/>
      <c r="AA450" s="1006"/>
      <c r="AB450" s="1006"/>
      <c r="AC450" s="1006"/>
      <c r="AD450" s="1006"/>
      <c r="AE450" s="1006"/>
      <c r="AF450" s="1006"/>
      <c r="AG450" s="1006"/>
      <c r="AH450" s="1006"/>
      <c r="AI450" s="1006"/>
      <c r="AJ450" s="1006"/>
      <c r="AK450" s="1006"/>
      <c r="AL450" s="1006"/>
      <c r="AM450" s="1006"/>
      <c r="AN450" s="1006"/>
      <c r="AO450" s="1006"/>
      <c r="AP450" s="1006"/>
      <c r="AQ450" s="1006"/>
      <c r="AR450" s="1044"/>
      <c r="AS450" s="1236"/>
      <c r="AT450" s="1286" t="str">
        <f t="shared" si="50"/>
        <v xml:space="preserve"> </v>
      </c>
      <c r="AU450" s="1282">
        <f t="shared" si="51"/>
        <v>0</v>
      </c>
      <c r="AV450" s="1065"/>
    </row>
    <row r="451" spans="1:50" ht="12.75" hidden="1" customHeight="1">
      <c r="A451" s="1066" t="s">
        <v>1049</v>
      </c>
      <c r="B451" s="1060" t="str">
        <f t="shared" si="53"/>
        <v xml:space="preserve"> </v>
      </c>
      <c r="C451" s="1077" t="s">
        <v>514</v>
      </c>
      <c r="D451" s="1282">
        <v>0</v>
      </c>
      <c r="E451" s="1077" t="str">
        <f t="shared" si="49"/>
        <v xml:space="preserve"> </v>
      </c>
      <c r="F451" s="1019"/>
      <c r="G451" s="1019"/>
      <c r="H451" s="1068"/>
      <c r="I451" s="1019"/>
      <c r="J451" s="1044"/>
      <c r="K451" s="1044"/>
      <c r="L451" s="1019"/>
      <c r="M451" s="1019"/>
      <c r="N451" s="1019"/>
      <c r="O451" s="1019"/>
      <c r="P451" s="1019"/>
      <c r="Q451" s="1068"/>
      <c r="R451" s="1068"/>
      <c r="S451" s="1068"/>
      <c r="T451" s="1068"/>
      <c r="U451" s="1068"/>
      <c r="V451" s="1068"/>
      <c r="W451" s="1068"/>
      <c r="X451" s="1068"/>
      <c r="Y451" s="1068"/>
      <c r="Z451" s="1068"/>
      <c r="AA451" s="1068"/>
      <c r="AB451" s="1068"/>
      <c r="AC451" s="1068"/>
      <c r="AD451" s="1068"/>
      <c r="AE451" s="1068"/>
      <c r="AF451" s="1068"/>
      <c r="AG451" s="1068"/>
      <c r="AH451" s="1068"/>
      <c r="AI451" s="1068"/>
      <c r="AJ451" s="1068"/>
      <c r="AK451" s="1068"/>
      <c r="AL451" s="1068"/>
      <c r="AM451" s="1068"/>
      <c r="AN451" s="1068"/>
      <c r="AO451" s="1068"/>
      <c r="AP451" s="1068"/>
      <c r="AQ451" s="1068"/>
      <c r="AR451" s="1019"/>
      <c r="AS451" s="1236"/>
      <c r="AT451" s="1286" t="str">
        <f t="shared" si="50"/>
        <v xml:space="preserve"> </v>
      </c>
      <c r="AU451" s="1282">
        <f t="shared" si="51"/>
        <v>0</v>
      </c>
      <c r="AV451" s="1065"/>
    </row>
    <row r="452" spans="1:50" ht="12.75" hidden="1" customHeight="1">
      <c r="A452" s="1066" t="s">
        <v>895</v>
      </c>
      <c r="B452" s="1060" t="str">
        <f t="shared" si="53"/>
        <v xml:space="preserve"> </v>
      </c>
      <c r="C452" s="1077" t="s">
        <v>514</v>
      </c>
      <c r="D452" s="1282">
        <v>0</v>
      </c>
      <c r="E452" s="1077" t="str">
        <f t="shared" si="49"/>
        <v xml:space="preserve"> </v>
      </c>
      <c r="F452" s="1019"/>
      <c r="G452" s="1019"/>
      <c r="H452" s="1068"/>
      <c r="I452" s="1019"/>
      <c r="J452" s="1044"/>
      <c r="K452" s="1044"/>
      <c r="L452" s="1019"/>
      <c r="M452" s="1019"/>
      <c r="N452" s="1019"/>
      <c r="O452" s="1019"/>
      <c r="P452" s="1019"/>
      <c r="Q452" s="1068"/>
      <c r="R452" s="1068"/>
      <c r="S452" s="1068"/>
      <c r="T452" s="1068"/>
      <c r="U452" s="1068"/>
      <c r="V452" s="1068"/>
      <c r="W452" s="1068"/>
      <c r="X452" s="1068"/>
      <c r="Y452" s="1068"/>
      <c r="Z452" s="1068"/>
      <c r="AA452" s="1068"/>
      <c r="AB452" s="1068"/>
      <c r="AC452" s="1068"/>
      <c r="AD452" s="1068"/>
      <c r="AE452" s="1068"/>
      <c r="AF452" s="1068"/>
      <c r="AG452" s="1068"/>
      <c r="AH452" s="1068"/>
      <c r="AI452" s="1068"/>
      <c r="AJ452" s="1068"/>
      <c r="AK452" s="1068"/>
      <c r="AL452" s="1068"/>
      <c r="AM452" s="1068"/>
      <c r="AN452" s="1068"/>
      <c r="AO452" s="1068"/>
      <c r="AP452" s="1068"/>
      <c r="AQ452" s="1068"/>
      <c r="AR452" s="1019"/>
      <c r="AS452" s="1236"/>
      <c r="AT452" s="1286" t="str">
        <f t="shared" si="50"/>
        <v xml:space="preserve"> </v>
      </c>
      <c r="AU452" s="1282">
        <f t="shared" si="51"/>
        <v>0</v>
      </c>
      <c r="AV452" s="1065"/>
    </row>
    <row r="453" spans="1:50" ht="12.75" hidden="1" customHeight="1">
      <c r="A453" s="1059" t="s">
        <v>317</v>
      </c>
      <c r="B453" s="1060" t="str">
        <f t="shared" si="53"/>
        <v xml:space="preserve"> </v>
      </c>
      <c r="C453" s="1077" t="s">
        <v>514</v>
      </c>
      <c r="D453" s="1282">
        <v>0</v>
      </c>
      <c r="E453" s="1077" t="str">
        <f t="shared" si="49"/>
        <v xml:space="preserve"> </v>
      </c>
      <c r="F453" s="1006"/>
      <c r="G453" s="1006"/>
      <c r="H453" s="1006"/>
      <c r="I453" s="1006"/>
      <c r="J453" s="1044"/>
      <c r="K453" s="1044"/>
      <c r="L453" s="1006"/>
      <c r="M453" s="1006"/>
      <c r="N453" s="1006"/>
      <c r="O453" s="1006"/>
      <c r="P453" s="1006"/>
      <c r="Q453" s="1006"/>
      <c r="R453" s="1006"/>
      <c r="S453" s="1006"/>
      <c r="T453" s="1006"/>
      <c r="U453" s="1006"/>
      <c r="V453" s="1006"/>
      <c r="W453" s="1006"/>
      <c r="X453" s="1006"/>
      <c r="Y453" s="1006"/>
      <c r="Z453" s="1006"/>
      <c r="AA453" s="1006"/>
      <c r="AB453" s="1006"/>
      <c r="AC453" s="1006"/>
      <c r="AD453" s="1006"/>
      <c r="AE453" s="1006"/>
      <c r="AF453" s="1006"/>
      <c r="AG453" s="1006"/>
      <c r="AH453" s="1006"/>
      <c r="AI453" s="1006"/>
      <c r="AJ453" s="1006"/>
      <c r="AK453" s="1006"/>
      <c r="AL453" s="1006"/>
      <c r="AM453" s="1006"/>
      <c r="AN453" s="1006"/>
      <c r="AO453" s="1006"/>
      <c r="AP453" s="1006"/>
      <c r="AQ453" s="1006"/>
      <c r="AR453" s="1044"/>
      <c r="AS453" s="1236"/>
      <c r="AT453" s="1286" t="str">
        <f t="shared" si="50"/>
        <v xml:space="preserve"> </v>
      </c>
      <c r="AU453" s="1282">
        <f t="shared" si="51"/>
        <v>0</v>
      </c>
      <c r="AV453" s="1065"/>
    </row>
    <row r="454" spans="1:50" ht="12.75" hidden="1" customHeight="1">
      <c r="A454" s="1059" t="s">
        <v>346</v>
      </c>
      <c r="B454" s="1060" t="str">
        <f t="shared" si="53"/>
        <v xml:space="preserve"> </v>
      </c>
      <c r="C454" s="1077" t="s">
        <v>514</v>
      </c>
      <c r="D454" s="1282">
        <v>0</v>
      </c>
      <c r="E454" s="1077" t="str">
        <f t="shared" si="49"/>
        <v xml:space="preserve"> </v>
      </c>
      <c r="F454" s="1006"/>
      <c r="G454" s="1006"/>
      <c r="H454" s="1006"/>
      <c r="I454" s="1006"/>
      <c r="J454" s="1044"/>
      <c r="K454" s="1044"/>
      <c r="L454" s="1006"/>
      <c r="M454" s="1006"/>
      <c r="N454" s="1006"/>
      <c r="O454" s="1006"/>
      <c r="P454" s="1006"/>
      <c r="Q454" s="1006"/>
      <c r="R454" s="1006"/>
      <c r="S454" s="1006"/>
      <c r="T454" s="1006"/>
      <c r="U454" s="1006"/>
      <c r="V454" s="1006"/>
      <c r="W454" s="1006"/>
      <c r="X454" s="1006"/>
      <c r="Y454" s="1006"/>
      <c r="Z454" s="1006"/>
      <c r="AA454" s="1006"/>
      <c r="AB454" s="1006"/>
      <c r="AC454" s="1006"/>
      <c r="AD454" s="1006"/>
      <c r="AE454" s="1006"/>
      <c r="AF454" s="1006"/>
      <c r="AG454" s="1006"/>
      <c r="AH454" s="1006"/>
      <c r="AI454" s="1006"/>
      <c r="AJ454" s="1006"/>
      <c r="AK454" s="1006"/>
      <c r="AL454" s="1006"/>
      <c r="AM454" s="1006"/>
      <c r="AN454" s="1006"/>
      <c r="AO454" s="1006"/>
      <c r="AP454" s="1006"/>
      <c r="AQ454" s="1006"/>
      <c r="AR454" s="1044"/>
      <c r="AS454" s="1309"/>
      <c r="AT454" s="1286" t="str">
        <f t="shared" si="50"/>
        <v xml:space="preserve"> </v>
      </c>
      <c r="AU454" s="1282">
        <f t="shared" si="51"/>
        <v>0</v>
      </c>
      <c r="AV454" s="1065"/>
    </row>
    <row r="455" spans="1:50" ht="12.75" hidden="1" customHeight="1">
      <c r="A455" s="1066" t="s">
        <v>940</v>
      </c>
      <c r="B455" s="1060" t="str">
        <f t="shared" si="53"/>
        <v xml:space="preserve"> </v>
      </c>
      <c r="C455" s="1077" t="s">
        <v>514</v>
      </c>
      <c r="D455" s="1282">
        <v>0</v>
      </c>
      <c r="E455" s="1077" t="str">
        <f t="shared" si="49"/>
        <v xml:space="preserve"> </v>
      </c>
      <c r="F455" s="1044"/>
      <c r="G455" s="1044"/>
      <c r="H455" s="1044"/>
      <c r="I455" s="1044"/>
      <c r="J455" s="1044"/>
      <c r="K455" s="1044"/>
      <c r="L455" s="1044"/>
      <c r="M455" s="1044"/>
      <c r="N455" s="1044"/>
      <c r="O455" s="1044"/>
      <c r="P455" s="1044"/>
      <c r="Q455" s="1044"/>
      <c r="R455" s="1044"/>
      <c r="S455" s="1044"/>
      <c r="T455" s="1044"/>
      <c r="U455" s="1044"/>
      <c r="V455" s="1044"/>
      <c r="W455" s="1044"/>
      <c r="X455" s="1044"/>
      <c r="Y455" s="1044"/>
      <c r="Z455" s="1044"/>
      <c r="AA455" s="1044"/>
      <c r="AB455" s="1044"/>
      <c r="AC455" s="1044"/>
      <c r="AD455" s="1044"/>
      <c r="AE455" s="1044"/>
      <c r="AF455" s="1044"/>
      <c r="AG455" s="1044"/>
      <c r="AH455" s="1044"/>
      <c r="AI455" s="1044"/>
      <c r="AJ455" s="1044"/>
      <c r="AK455" s="1044"/>
      <c r="AL455" s="1044"/>
      <c r="AM455" s="1044"/>
      <c r="AN455" s="1044"/>
      <c r="AO455" s="1044"/>
      <c r="AP455" s="1044"/>
      <c r="AQ455" s="1044"/>
      <c r="AR455" s="1019"/>
      <c r="AS455" s="1236"/>
      <c r="AT455" s="1286" t="str">
        <f t="shared" si="50"/>
        <v xml:space="preserve"> </v>
      </c>
      <c r="AU455" s="1282">
        <f t="shared" si="51"/>
        <v>0</v>
      </c>
      <c r="AV455" s="1065"/>
      <c r="AW455" s="1053"/>
    </row>
    <row r="456" spans="1:50" ht="12.75" hidden="1" customHeight="1">
      <c r="A456" s="1066" t="s">
        <v>1095</v>
      </c>
      <c r="B456" s="1060" t="str">
        <f t="shared" si="53"/>
        <v xml:space="preserve"> </v>
      </c>
      <c r="C456" s="1077" t="s">
        <v>514</v>
      </c>
      <c r="D456" s="1282">
        <v>0</v>
      </c>
      <c r="E456" s="1077" t="str">
        <f t="shared" si="49"/>
        <v xml:space="preserve"> </v>
      </c>
      <c r="F456" s="1044"/>
      <c r="G456" s="1044"/>
      <c r="H456" s="1044"/>
      <c r="I456" s="1044"/>
      <c r="J456" s="1044"/>
      <c r="K456" s="1044"/>
      <c r="L456" s="1044"/>
      <c r="M456" s="1044"/>
      <c r="N456" s="1044"/>
      <c r="O456" s="1044"/>
      <c r="P456" s="1044"/>
      <c r="Q456" s="1044"/>
      <c r="R456" s="1044"/>
      <c r="S456" s="1044"/>
      <c r="T456" s="1044"/>
      <c r="U456" s="1044"/>
      <c r="V456" s="1044"/>
      <c r="W456" s="1044"/>
      <c r="X456" s="1044"/>
      <c r="Y456" s="1044"/>
      <c r="Z456" s="1044"/>
      <c r="AA456" s="1044"/>
      <c r="AB456" s="1044"/>
      <c r="AC456" s="1044"/>
      <c r="AD456" s="1044"/>
      <c r="AE456" s="1044"/>
      <c r="AF456" s="1044"/>
      <c r="AG456" s="1044"/>
      <c r="AH456" s="1044"/>
      <c r="AI456" s="1044"/>
      <c r="AJ456" s="1044"/>
      <c r="AK456" s="1044"/>
      <c r="AL456" s="1044"/>
      <c r="AM456" s="1044"/>
      <c r="AN456" s="1044"/>
      <c r="AO456" s="1044"/>
      <c r="AP456" s="1044"/>
      <c r="AQ456" s="1044"/>
      <c r="AR456" s="1019"/>
      <c r="AS456" s="1236"/>
      <c r="AT456" s="1286" t="str">
        <f t="shared" si="50"/>
        <v xml:space="preserve"> </v>
      </c>
      <c r="AU456" s="1282">
        <f t="shared" si="51"/>
        <v>0</v>
      </c>
      <c r="AV456" s="1065"/>
      <c r="AW456" s="1053"/>
      <c r="AX456" s="1053"/>
    </row>
    <row r="457" spans="1:50" ht="12.75" hidden="1" customHeight="1">
      <c r="A457" s="1059" t="s">
        <v>1169</v>
      </c>
      <c r="B457" s="1060" t="str">
        <f t="shared" si="53"/>
        <v xml:space="preserve"> </v>
      </c>
      <c r="C457" s="1077" t="s">
        <v>514</v>
      </c>
      <c r="D457" s="1282">
        <v>0</v>
      </c>
      <c r="E457" s="1077" t="str">
        <f t="shared" ref="E457:E520" si="54">IFERROR(AVERAGEA(F457:AR457), " ")</f>
        <v xml:space="preserve"> </v>
      </c>
      <c r="F457" s="1044"/>
      <c r="G457" s="1044"/>
      <c r="H457" s="1044"/>
      <c r="I457" s="1044"/>
      <c r="J457" s="1044"/>
      <c r="K457" s="1044"/>
      <c r="L457" s="1044"/>
      <c r="M457" s="1044"/>
      <c r="N457" s="1044"/>
      <c r="O457" s="1044"/>
      <c r="P457" s="1044"/>
      <c r="Q457" s="1044"/>
      <c r="R457" s="1044"/>
      <c r="S457" s="1044"/>
      <c r="T457" s="1044"/>
      <c r="U457" s="1044"/>
      <c r="V457" s="1044"/>
      <c r="W457" s="1044"/>
      <c r="X457" s="1044"/>
      <c r="Y457" s="1044"/>
      <c r="Z457" s="1044"/>
      <c r="AA457" s="1044"/>
      <c r="AB457" s="1044"/>
      <c r="AC457" s="1044"/>
      <c r="AD457" s="1044"/>
      <c r="AE457" s="1044"/>
      <c r="AF457" s="1044"/>
      <c r="AG457" s="1044"/>
      <c r="AH457" s="1044"/>
      <c r="AI457" s="1044"/>
      <c r="AJ457" s="1044"/>
      <c r="AK457" s="1044"/>
      <c r="AL457" s="1044"/>
      <c r="AM457" s="1044"/>
      <c r="AN457" s="1044"/>
      <c r="AO457" s="1044"/>
      <c r="AP457" s="1044"/>
      <c r="AQ457" s="1044"/>
      <c r="AR457" s="1044"/>
      <c r="AS457" s="1236"/>
      <c r="AT457" s="1286" t="str">
        <f t="shared" ref="AT457:AT520" si="55">IF(MIN(F457:AR457)=0," ",MIN(F457:AR457))</f>
        <v xml:space="preserve"> </v>
      </c>
      <c r="AU457" s="1282">
        <f t="shared" ref="AU457:AU520" si="56">COUNTA(F457:AR457)</f>
        <v>0</v>
      </c>
      <c r="AV457" s="1065"/>
      <c r="AX457" s="1053"/>
    </row>
    <row r="458" spans="1:50" ht="12.75" hidden="1" customHeight="1">
      <c r="A458" s="1066" t="s">
        <v>1322</v>
      </c>
      <c r="B458" s="1060" t="str">
        <f t="shared" si="53"/>
        <v xml:space="preserve"> </v>
      </c>
      <c r="C458" s="1077" t="s">
        <v>514</v>
      </c>
      <c r="D458" s="1282">
        <v>0</v>
      </c>
      <c r="E458" s="1077" t="str">
        <f t="shared" si="54"/>
        <v xml:space="preserve"> </v>
      </c>
      <c r="F458" s="1044"/>
      <c r="G458" s="1044"/>
      <c r="H458" s="1044"/>
      <c r="I458" s="1044"/>
      <c r="J458" s="1044"/>
      <c r="K458" s="1044"/>
      <c r="L458" s="1044"/>
      <c r="M458" s="1044"/>
      <c r="N458" s="1044"/>
      <c r="O458" s="1044"/>
      <c r="P458" s="1044"/>
      <c r="Q458" s="1044"/>
      <c r="R458" s="1044"/>
      <c r="S458" s="1044"/>
      <c r="T458" s="1044"/>
      <c r="U458" s="1044"/>
      <c r="V458" s="1044"/>
      <c r="W458" s="1044"/>
      <c r="X458" s="1044"/>
      <c r="Y458" s="1044"/>
      <c r="Z458" s="1044"/>
      <c r="AA458" s="1044"/>
      <c r="AB458" s="1044"/>
      <c r="AC458" s="1044"/>
      <c r="AD458" s="1044"/>
      <c r="AE458" s="1044"/>
      <c r="AF458" s="1044"/>
      <c r="AG458" s="1044"/>
      <c r="AH458" s="1044"/>
      <c r="AI458" s="1044"/>
      <c r="AJ458" s="1044"/>
      <c r="AK458" s="1044"/>
      <c r="AL458" s="1044"/>
      <c r="AM458" s="1044"/>
      <c r="AN458" s="1044"/>
      <c r="AO458" s="1044"/>
      <c r="AP458" s="1044"/>
      <c r="AQ458" s="1044"/>
      <c r="AR458" s="1044"/>
      <c r="AS458" s="1236"/>
      <c r="AT458" s="1286" t="str">
        <f t="shared" si="55"/>
        <v xml:space="preserve"> </v>
      </c>
      <c r="AU458" s="1282">
        <f t="shared" si="56"/>
        <v>0</v>
      </c>
      <c r="AV458" s="1065"/>
    </row>
    <row r="459" spans="1:50" ht="12.75" hidden="1" customHeight="1">
      <c r="A459" s="1059" t="s">
        <v>1323</v>
      </c>
      <c r="B459" s="1060" t="str">
        <f t="shared" si="53"/>
        <v xml:space="preserve"> </v>
      </c>
      <c r="C459" s="1077" t="s">
        <v>514</v>
      </c>
      <c r="D459" s="1282">
        <v>0</v>
      </c>
      <c r="E459" s="1077" t="str">
        <f t="shared" si="54"/>
        <v xml:space="preserve"> </v>
      </c>
      <c r="F459" s="1044"/>
      <c r="G459" s="1044"/>
      <c r="H459" s="1044"/>
      <c r="I459" s="1044"/>
      <c r="J459" s="1044"/>
      <c r="K459" s="1044"/>
      <c r="L459" s="1044"/>
      <c r="M459" s="1044"/>
      <c r="N459" s="1044"/>
      <c r="O459" s="1044"/>
      <c r="P459" s="1044"/>
      <c r="Q459" s="1044"/>
      <c r="R459" s="1044"/>
      <c r="S459" s="1044"/>
      <c r="T459" s="1044"/>
      <c r="U459" s="1044"/>
      <c r="V459" s="1044"/>
      <c r="W459" s="1044"/>
      <c r="X459" s="1044"/>
      <c r="Y459" s="1044"/>
      <c r="Z459" s="1044"/>
      <c r="AA459" s="1044"/>
      <c r="AB459" s="1044"/>
      <c r="AC459" s="1044"/>
      <c r="AD459" s="1044"/>
      <c r="AE459" s="1044"/>
      <c r="AF459" s="1044"/>
      <c r="AG459" s="1044"/>
      <c r="AH459" s="1044"/>
      <c r="AI459" s="1044"/>
      <c r="AJ459" s="1044"/>
      <c r="AK459" s="1044"/>
      <c r="AL459" s="1044"/>
      <c r="AM459" s="1044"/>
      <c r="AN459" s="1044"/>
      <c r="AO459" s="1044"/>
      <c r="AP459" s="1044"/>
      <c r="AQ459" s="1044"/>
      <c r="AR459" s="1044"/>
      <c r="AS459" s="1236"/>
      <c r="AT459" s="1286" t="str">
        <f t="shared" si="55"/>
        <v xml:space="preserve"> </v>
      </c>
      <c r="AU459" s="1282">
        <f t="shared" si="56"/>
        <v>0</v>
      </c>
      <c r="AV459" s="1065"/>
      <c r="AX459" s="1053"/>
    </row>
    <row r="460" spans="1:50" ht="12.75" hidden="1" customHeight="1">
      <c r="A460" s="1066" t="s">
        <v>796</v>
      </c>
      <c r="B460" s="1060" t="str">
        <f t="shared" si="53"/>
        <v xml:space="preserve"> </v>
      </c>
      <c r="C460" s="1077" t="s">
        <v>514</v>
      </c>
      <c r="D460" s="1282">
        <v>0</v>
      </c>
      <c r="E460" s="1077" t="str">
        <f t="shared" si="54"/>
        <v xml:space="preserve"> </v>
      </c>
      <c r="F460" s="1006"/>
      <c r="G460" s="1006"/>
      <c r="H460" s="1006"/>
      <c r="I460" s="1006"/>
      <c r="J460" s="1044"/>
      <c r="K460" s="1044"/>
      <c r="L460" s="1006"/>
      <c r="M460" s="1006"/>
      <c r="N460" s="1006"/>
      <c r="O460" s="1006"/>
      <c r="P460" s="1006"/>
      <c r="Q460" s="1006"/>
      <c r="R460" s="1006"/>
      <c r="S460" s="1006"/>
      <c r="T460" s="1006"/>
      <c r="U460" s="1006"/>
      <c r="V460" s="1006"/>
      <c r="W460" s="1006"/>
      <c r="X460" s="1006"/>
      <c r="Y460" s="1006"/>
      <c r="Z460" s="1006"/>
      <c r="AA460" s="1006"/>
      <c r="AB460" s="1006"/>
      <c r="AC460" s="1006"/>
      <c r="AD460" s="1006"/>
      <c r="AE460" s="1006"/>
      <c r="AF460" s="1006"/>
      <c r="AG460" s="1006"/>
      <c r="AH460" s="1006"/>
      <c r="AI460" s="1006"/>
      <c r="AJ460" s="1006"/>
      <c r="AK460" s="1006"/>
      <c r="AL460" s="1006"/>
      <c r="AM460" s="1006"/>
      <c r="AN460" s="1006"/>
      <c r="AO460" s="1006"/>
      <c r="AP460" s="1006"/>
      <c r="AQ460" s="1006"/>
      <c r="AR460" s="1044"/>
      <c r="AS460" s="1236"/>
      <c r="AT460" s="1286" t="str">
        <f t="shared" si="55"/>
        <v xml:space="preserve"> </v>
      </c>
      <c r="AU460" s="1282">
        <f t="shared" si="56"/>
        <v>0</v>
      </c>
      <c r="AV460" s="1065"/>
    </row>
    <row r="461" spans="1:50" ht="12.75" hidden="1" customHeight="1">
      <c r="A461" s="1066" t="s">
        <v>295</v>
      </c>
      <c r="B461" s="1060" t="str">
        <f t="shared" si="53"/>
        <v xml:space="preserve"> </v>
      </c>
      <c r="C461" s="1077" t="s">
        <v>514</v>
      </c>
      <c r="D461" s="1282">
        <v>0</v>
      </c>
      <c r="E461" s="1077" t="str">
        <f t="shared" si="54"/>
        <v xml:space="preserve"> </v>
      </c>
      <c r="F461" s="1006"/>
      <c r="G461" s="1006"/>
      <c r="H461" s="1006"/>
      <c r="I461" s="1006"/>
      <c r="J461" s="1044"/>
      <c r="K461" s="1044"/>
      <c r="L461" s="1006"/>
      <c r="M461" s="1006"/>
      <c r="N461" s="1006"/>
      <c r="O461" s="1006"/>
      <c r="P461" s="1006"/>
      <c r="Q461" s="1006"/>
      <c r="R461" s="1006"/>
      <c r="S461" s="1006"/>
      <c r="T461" s="1006"/>
      <c r="U461" s="1006"/>
      <c r="V461" s="1006"/>
      <c r="W461" s="1006"/>
      <c r="X461" s="1006"/>
      <c r="Y461" s="1006"/>
      <c r="Z461" s="1006"/>
      <c r="AA461" s="1006"/>
      <c r="AB461" s="1006"/>
      <c r="AC461" s="1006"/>
      <c r="AD461" s="1006"/>
      <c r="AE461" s="1006"/>
      <c r="AF461" s="1006"/>
      <c r="AG461" s="1006"/>
      <c r="AH461" s="1006"/>
      <c r="AI461" s="1006"/>
      <c r="AJ461" s="1006"/>
      <c r="AK461" s="1006"/>
      <c r="AL461" s="1006"/>
      <c r="AM461" s="1006"/>
      <c r="AN461" s="1006"/>
      <c r="AO461" s="1006"/>
      <c r="AP461" s="1006"/>
      <c r="AQ461" s="1006"/>
      <c r="AR461" s="1044"/>
      <c r="AS461" s="1236"/>
      <c r="AT461" s="1286" t="str">
        <f t="shared" si="55"/>
        <v xml:space="preserve"> </v>
      </c>
      <c r="AU461" s="1282">
        <f t="shared" si="56"/>
        <v>0</v>
      </c>
      <c r="AV461" s="1065"/>
    </row>
    <row r="462" spans="1:50" ht="12.75" hidden="1" customHeight="1">
      <c r="A462" s="1059" t="s">
        <v>495</v>
      </c>
      <c r="B462" s="1060" t="str">
        <f t="shared" si="53"/>
        <v xml:space="preserve"> </v>
      </c>
      <c r="C462" s="1077" t="s">
        <v>514</v>
      </c>
      <c r="D462" s="1282">
        <v>0</v>
      </c>
      <c r="E462" s="1077" t="str">
        <f t="shared" si="54"/>
        <v xml:space="preserve"> </v>
      </c>
      <c r="F462" s="1006"/>
      <c r="G462" s="1006"/>
      <c r="H462" s="1006"/>
      <c r="I462" s="1006"/>
      <c r="J462" s="1044"/>
      <c r="K462" s="1044"/>
      <c r="L462" s="1006"/>
      <c r="M462" s="1006"/>
      <c r="N462" s="1006"/>
      <c r="O462" s="1006"/>
      <c r="P462" s="1006"/>
      <c r="Q462" s="1006"/>
      <c r="R462" s="1006"/>
      <c r="S462" s="1006"/>
      <c r="T462" s="1006"/>
      <c r="U462" s="1006"/>
      <c r="V462" s="1006"/>
      <c r="W462" s="1006"/>
      <c r="X462" s="1006"/>
      <c r="Y462" s="1006"/>
      <c r="Z462" s="1006"/>
      <c r="AA462" s="1006"/>
      <c r="AB462" s="1006"/>
      <c r="AC462" s="1006"/>
      <c r="AD462" s="1006"/>
      <c r="AE462" s="1006"/>
      <c r="AF462" s="1006"/>
      <c r="AG462" s="1006"/>
      <c r="AH462" s="1006"/>
      <c r="AI462" s="1006"/>
      <c r="AJ462" s="1006"/>
      <c r="AK462" s="1006"/>
      <c r="AL462" s="1006"/>
      <c r="AM462" s="1006"/>
      <c r="AN462" s="1006"/>
      <c r="AO462" s="1006"/>
      <c r="AP462" s="1006"/>
      <c r="AQ462" s="1006"/>
      <c r="AR462" s="1044"/>
      <c r="AS462" s="1236"/>
      <c r="AT462" s="1286" t="str">
        <f t="shared" si="55"/>
        <v xml:space="preserve"> </v>
      </c>
      <c r="AU462" s="1282">
        <f t="shared" si="56"/>
        <v>0</v>
      </c>
      <c r="AV462" s="1065"/>
      <c r="AW462" s="1053"/>
    </row>
    <row r="463" spans="1:50" ht="12.75" hidden="1" customHeight="1">
      <c r="A463" s="1066" t="s">
        <v>797</v>
      </c>
      <c r="B463" s="1060" t="str">
        <f t="shared" si="53"/>
        <v xml:space="preserve"> </v>
      </c>
      <c r="C463" s="1077" t="s">
        <v>514</v>
      </c>
      <c r="D463" s="1282">
        <v>0</v>
      </c>
      <c r="E463" s="1077" t="str">
        <f t="shared" si="54"/>
        <v xml:space="preserve"> </v>
      </c>
      <c r="F463" s="1068"/>
      <c r="G463" s="1068"/>
      <c r="H463" s="1068"/>
      <c r="I463" s="1068"/>
      <c r="J463" s="1044"/>
      <c r="K463" s="1044"/>
      <c r="L463" s="1068"/>
      <c r="M463" s="1068"/>
      <c r="N463" s="1068"/>
      <c r="O463" s="1068"/>
      <c r="P463" s="1068"/>
      <c r="Q463" s="1068"/>
      <c r="R463" s="1068"/>
      <c r="S463" s="1068"/>
      <c r="T463" s="1068"/>
      <c r="U463" s="1068"/>
      <c r="V463" s="1068"/>
      <c r="W463" s="1068"/>
      <c r="X463" s="1068"/>
      <c r="Y463" s="1068"/>
      <c r="Z463" s="1068"/>
      <c r="AA463" s="1068"/>
      <c r="AB463" s="1068"/>
      <c r="AC463" s="1068"/>
      <c r="AD463" s="1068"/>
      <c r="AE463" s="1068"/>
      <c r="AF463" s="1068"/>
      <c r="AG463" s="1068"/>
      <c r="AH463" s="1068"/>
      <c r="AI463" s="1068"/>
      <c r="AJ463" s="1068"/>
      <c r="AK463" s="1068"/>
      <c r="AL463" s="1068"/>
      <c r="AM463" s="1068"/>
      <c r="AN463" s="1068"/>
      <c r="AO463" s="1068"/>
      <c r="AP463" s="1068"/>
      <c r="AQ463" s="1068"/>
      <c r="AR463" s="1019"/>
      <c r="AS463" s="1236"/>
      <c r="AT463" s="1286" t="str">
        <f t="shared" si="55"/>
        <v xml:space="preserve"> </v>
      </c>
      <c r="AU463" s="1282">
        <f t="shared" si="56"/>
        <v>0</v>
      </c>
      <c r="AV463" s="1065"/>
      <c r="AW463" s="1053"/>
    </row>
    <row r="464" spans="1:50" ht="12.75" hidden="1" customHeight="1">
      <c r="A464" s="1059" t="s">
        <v>605</v>
      </c>
      <c r="B464" s="1060" t="str">
        <f t="shared" si="53"/>
        <v xml:space="preserve"> </v>
      </c>
      <c r="C464" s="1077" t="s">
        <v>514</v>
      </c>
      <c r="D464" s="1282">
        <v>0</v>
      </c>
      <c r="E464" s="1077" t="str">
        <f t="shared" si="54"/>
        <v xml:space="preserve"> </v>
      </c>
      <c r="F464" s="1006"/>
      <c r="G464" s="1006"/>
      <c r="H464" s="1006"/>
      <c r="I464" s="1006"/>
      <c r="J464" s="1044"/>
      <c r="K464" s="1044"/>
      <c r="L464" s="1006"/>
      <c r="M464" s="1006"/>
      <c r="N464" s="1006"/>
      <c r="O464" s="1006"/>
      <c r="P464" s="1006"/>
      <c r="Q464" s="1006"/>
      <c r="R464" s="1006"/>
      <c r="S464" s="1006"/>
      <c r="T464" s="1006"/>
      <c r="U464" s="1006"/>
      <c r="V464" s="1006"/>
      <c r="W464" s="1006"/>
      <c r="X464" s="1006"/>
      <c r="Y464" s="1006"/>
      <c r="Z464" s="1006"/>
      <c r="AA464" s="1006"/>
      <c r="AB464" s="1006"/>
      <c r="AC464" s="1006"/>
      <c r="AD464" s="1006"/>
      <c r="AE464" s="1006"/>
      <c r="AF464" s="1006"/>
      <c r="AG464" s="1006"/>
      <c r="AH464" s="1006"/>
      <c r="AI464" s="1006"/>
      <c r="AJ464" s="1006"/>
      <c r="AK464" s="1006"/>
      <c r="AL464" s="1006"/>
      <c r="AM464" s="1006"/>
      <c r="AN464" s="1006"/>
      <c r="AO464" s="1006"/>
      <c r="AP464" s="1006"/>
      <c r="AQ464" s="1006"/>
      <c r="AR464" s="1044"/>
      <c r="AS464" s="1236"/>
      <c r="AT464" s="1286" t="str">
        <f t="shared" si="55"/>
        <v xml:space="preserve"> </v>
      </c>
      <c r="AU464" s="1282">
        <f t="shared" si="56"/>
        <v>0</v>
      </c>
      <c r="AV464" s="1065"/>
    </row>
    <row r="465" spans="1:49" ht="12.75" hidden="1" customHeight="1">
      <c r="A465" s="1059" t="s">
        <v>798</v>
      </c>
      <c r="B465" s="1060" t="str">
        <f t="shared" si="53"/>
        <v xml:space="preserve"> </v>
      </c>
      <c r="C465" s="1077" t="s">
        <v>514</v>
      </c>
      <c r="D465" s="1282">
        <v>0</v>
      </c>
      <c r="E465" s="1077" t="str">
        <f t="shared" si="54"/>
        <v xml:space="preserve"> </v>
      </c>
      <c r="F465" s="1006"/>
      <c r="G465" s="1006"/>
      <c r="H465" s="1006"/>
      <c r="I465" s="1006"/>
      <c r="J465" s="1044"/>
      <c r="K465" s="1044"/>
      <c r="L465" s="1006"/>
      <c r="M465" s="1006"/>
      <c r="N465" s="1006"/>
      <c r="O465" s="1006"/>
      <c r="P465" s="1006"/>
      <c r="Q465" s="1006"/>
      <c r="R465" s="1006"/>
      <c r="S465" s="1006"/>
      <c r="T465" s="1006"/>
      <c r="U465" s="1006"/>
      <c r="V465" s="1006"/>
      <c r="W465" s="1006"/>
      <c r="X465" s="1006"/>
      <c r="Y465" s="1006"/>
      <c r="Z465" s="1006"/>
      <c r="AA465" s="1006"/>
      <c r="AB465" s="1006"/>
      <c r="AC465" s="1006"/>
      <c r="AD465" s="1006"/>
      <c r="AE465" s="1006"/>
      <c r="AF465" s="1006"/>
      <c r="AG465" s="1006"/>
      <c r="AH465" s="1006"/>
      <c r="AI465" s="1006"/>
      <c r="AJ465" s="1006"/>
      <c r="AK465" s="1006"/>
      <c r="AL465" s="1006"/>
      <c r="AM465" s="1006"/>
      <c r="AN465" s="1006"/>
      <c r="AO465" s="1006"/>
      <c r="AP465" s="1006"/>
      <c r="AQ465" s="1006"/>
      <c r="AR465" s="1044"/>
      <c r="AS465" s="1236"/>
      <c r="AT465" s="1286" t="str">
        <f t="shared" si="55"/>
        <v xml:space="preserve"> </v>
      </c>
      <c r="AU465" s="1282">
        <f t="shared" si="56"/>
        <v>0</v>
      </c>
      <c r="AV465" s="1065"/>
    </row>
    <row r="466" spans="1:49" ht="12.75" hidden="1" customHeight="1">
      <c r="A466" s="1059" t="s">
        <v>224</v>
      </c>
      <c r="B466" s="1060" t="str">
        <f t="shared" si="53"/>
        <v xml:space="preserve"> </v>
      </c>
      <c r="C466" s="1077" t="s">
        <v>514</v>
      </c>
      <c r="D466" s="1282">
        <v>0</v>
      </c>
      <c r="E466" s="1077" t="str">
        <f t="shared" si="54"/>
        <v xml:space="preserve"> </v>
      </c>
      <c r="F466" s="1006"/>
      <c r="G466" s="1006"/>
      <c r="H466" s="1006"/>
      <c r="I466" s="1006"/>
      <c r="J466" s="1044"/>
      <c r="K466" s="1044"/>
      <c r="L466" s="1006"/>
      <c r="M466" s="1006"/>
      <c r="N466" s="1006"/>
      <c r="O466" s="1006"/>
      <c r="P466" s="1006"/>
      <c r="Q466" s="1006"/>
      <c r="R466" s="1006"/>
      <c r="S466" s="1006"/>
      <c r="T466" s="1006"/>
      <c r="U466" s="1006"/>
      <c r="V466" s="1006"/>
      <c r="W466" s="1006"/>
      <c r="X466" s="1006"/>
      <c r="Y466" s="1006"/>
      <c r="Z466" s="1006"/>
      <c r="AA466" s="1006"/>
      <c r="AB466" s="1006"/>
      <c r="AC466" s="1006"/>
      <c r="AD466" s="1006"/>
      <c r="AE466" s="1006"/>
      <c r="AF466" s="1006"/>
      <c r="AG466" s="1006"/>
      <c r="AH466" s="1006"/>
      <c r="AI466" s="1006"/>
      <c r="AJ466" s="1006"/>
      <c r="AK466" s="1006"/>
      <c r="AL466" s="1006"/>
      <c r="AM466" s="1006"/>
      <c r="AN466" s="1006"/>
      <c r="AO466" s="1006"/>
      <c r="AP466" s="1006"/>
      <c r="AQ466" s="1006"/>
      <c r="AR466" s="1044"/>
      <c r="AS466" s="1236"/>
      <c r="AT466" s="1286" t="str">
        <f t="shared" si="55"/>
        <v xml:space="preserve"> </v>
      </c>
      <c r="AU466" s="1282">
        <f t="shared" si="56"/>
        <v>0</v>
      </c>
      <c r="AV466" s="1065"/>
    </row>
    <row r="467" spans="1:49" ht="12.75" hidden="1" customHeight="1">
      <c r="A467" s="1059" t="s">
        <v>1216</v>
      </c>
      <c r="B467" s="1060" t="str">
        <f t="shared" si="53"/>
        <v xml:space="preserve"> </v>
      </c>
      <c r="C467" s="1077" t="s">
        <v>514</v>
      </c>
      <c r="D467" s="1282">
        <v>0</v>
      </c>
      <c r="E467" s="1077" t="str">
        <f t="shared" si="54"/>
        <v xml:space="preserve"> </v>
      </c>
      <c r="F467" s="1006"/>
      <c r="G467" s="1006"/>
      <c r="H467" s="1006"/>
      <c r="I467" s="1006"/>
      <c r="J467" s="1044"/>
      <c r="K467" s="1044"/>
      <c r="L467" s="1006"/>
      <c r="M467" s="1006"/>
      <c r="N467" s="1006"/>
      <c r="O467" s="1006"/>
      <c r="P467" s="1006"/>
      <c r="Q467" s="1006"/>
      <c r="R467" s="1006"/>
      <c r="S467" s="1006"/>
      <c r="T467" s="1006"/>
      <c r="U467" s="1006"/>
      <c r="V467" s="1006"/>
      <c r="W467" s="1006"/>
      <c r="X467" s="1006"/>
      <c r="Y467" s="1006"/>
      <c r="Z467" s="1006"/>
      <c r="AA467" s="1006"/>
      <c r="AB467" s="1006"/>
      <c r="AC467" s="1006"/>
      <c r="AD467" s="1006"/>
      <c r="AE467" s="1006"/>
      <c r="AF467" s="1006"/>
      <c r="AG467" s="1006"/>
      <c r="AH467" s="1006"/>
      <c r="AI467" s="1006"/>
      <c r="AJ467" s="1006"/>
      <c r="AK467" s="1006"/>
      <c r="AL467" s="1006"/>
      <c r="AM467" s="1006"/>
      <c r="AN467" s="1006"/>
      <c r="AO467" s="1006"/>
      <c r="AP467" s="1006"/>
      <c r="AQ467" s="1006"/>
      <c r="AR467" s="1044"/>
      <c r="AS467" s="1236"/>
      <c r="AT467" s="1286" t="str">
        <f t="shared" si="55"/>
        <v xml:space="preserve"> </v>
      </c>
      <c r="AU467" s="1282">
        <f t="shared" si="56"/>
        <v>0</v>
      </c>
      <c r="AV467" s="1065"/>
    </row>
    <row r="468" spans="1:49" ht="12.75" hidden="1" customHeight="1">
      <c r="A468" s="1066" t="s">
        <v>1051</v>
      </c>
      <c r="B468" s="1060" t="str">
        <f t="shared" si="53"/>
        <v xml:space="preserve"> </v>
      </c>
      <c r="C468" s="1077" t="s">
        <v>514</v>
      </c>
      <c r="D468" s="1282">
        <v>0</v>
      </c>
      <c r="E468" s="1077" t="str">
        <f t="shared" si="54"/>
        <v xml:space="preserve"> </v>
      </c>
      <c r="F468" s="1019"/>
      <c r="G468" s="1019"/>
      <c r="H468" s="1068"/>
      <c r="I468" s="1006"/>
      <c r="J468" s="1044"/>
      <c r="K468" s="1044"/>
      <c r="L468" s="1044"/>
      <c r="M468" s="1044"/>
      <c r="N468" s="1044"/>
      <c r="O468" s="1044"/>
      <c r="P468" s="1044"/>
      <c r="Q468" s="1068"/>
      <c r="R468" s="1068"/>
      <c r="S468" s="1068"/>
      <c r="T468" s="1068"/>
      <c r="U468" s="1068"/>
      <c r="V468" s="1068"/>
      <c r="W468" s="1068"/>
      <c r="X468" s="1068"/>
      <c r="Y468" s="1068"/>
      <c r="Z468" s="1068"/>
      <c r="AA468" s="1068"/>
      <c r="AB468" s="1068"/>
      <c r="AC468" s="1068"/>
      <c r="AD468" s="1068"/>
      <c r="AE468" s="1068"/>
      <c r="AF468" s="1068"/>
      <c r="AG468" s="1068"/>
      <c r="AH468" s="1068"/>
      <c r="AI468" s="1068"/>
      <c r="AJ468" s="1068"/>
      <c r="AK468" s="1068"/>
      <c r="AL468" s="1068"/>
      <c r="AM468" s="1068"/>
      <c r="AN468" s="1068"/>
      <c r="AO468" s="1068"/>
      <c r="AP468" s="1068"/>
      <c r="AQ468" s="1068"/>
      <c r="AR468" s="1019"/>
      <c r="AS468" s="1236"/>
      <c r="AT468" s="1286" t="str">
        <f t="shared" si="55"/>
        <v xml:space="preserve"> </v>
      </c>
      <c r="AU468" s="1282">
        <f t="shared" si="56"/>
        <v>0</v>
      </c>
      <c r="AV468" s="1065"/>
      <c r="AW468" s="1212"/>
    </row>
    <row r="469" spans="1:49" ht="12.75" hidden="1" customHeight="1">
      <c r="A469" s="1066" t="s">
        <v>1075</v>
      </c>
      <c r="B469" s="1060" t="str">
        <f t="shared" si="53"/>
        <v xml:space="preserve"> </v>
      </c>
      <c r="C469" s="1077" t="s">
        <v>514</v>
      </c>
      <c r="D469" s="1282">
        <v>0</v>
      </c>
      <c r="E469" s="1077" t="str">
        <f t="shared" si="54"/>
        <v xml:space="preserve"> </v>
      </c>
      <c r="F469" s="1019"/>
      <c r="G469" s="1019"/>
      <c r="H469" s="1068"/>
      <c r="I469" s="1044"/>
      <c r="J469" s="1044"/>
      <c r="K469" s="1044"/>
      <c r="L469" s="1019"/>
      <c r="M469" s="1019"/>
      <c r="N469" s="1019"/>
      <c r="O469" s="1019"/>
      <c r="P469" s="1019"/>
      <c r="Q469" s="1068"/>
      <c r="R469" s="1068"/>
      <c r="S469" s="1068"/>
      <c r="T469" s="1068"/>
      <c r="U469" s="1068"/>
      <c r="V469" s="1068"/>
      <c r="W469" s="1068"/>
      <c r="X469" s="1068"/>
      <c r="Y469" s="1068"/>
      <c r="Z469" s="1068"/>
      <c r="AA469" s="1068"/>
      <c r="AB469" s="1068"/>
      <c r="AC469" s="1068"/>
      <c r="AD469" s="1068"/>
      <c r="AE469" s="1068"/>
      <c r="AF469" s="1068"/>
      <c r="AG469" s="1068"/>
      <c r="AH469" s="1068"/>
      <c r="AI469" s="1068"/>
      <c r="AJ469" s="1068"/>
      <c r="AK469" s="1068"/>
      <c r="AL469" s="1068"/>
      <c r="AM469" s="1068"/>
      <c r="AN469" s="1068"/>
      <c r="AO469" s="1068"/>
      <c r="AP469" s="1068"/>
      <c r="AQ469" s="1068"/>
      <c r="AR469" s="1019"/>
      <c r="AS469" s="1236"/>
      <c r="AT469" s="1286" t="str">
        <f t="shared" si="55"/>
        <v xml:space="preserve"> </v>
      </c>
      <c r="AU469" s="1282">
        <f t="shared" si="56"/>
        <v>0</v>
      </c>
      <c r="AV469" s="1065"/>
    </row>
    <row r="470" spans="1:49" ht="12.75" hidden="1" customHeight="1">
      <c r="A470" s="1059" t="s">
        <v>365</v>
      </c>
      <c r="B470" s="1060" t="str">
        <f t="shared" si="53"/>
        <v xml:space="preserve"> </v>
      </c>
      <c r="C470" s="1077" t="s">
        <v>514</v>
      </c>
      <c r="D470" s="1282">
        <v>0</v>
      </c>
      <c r="E470" s="1077" t="str">
        <f t="shared" si="54"/>
        <v xml:space="preserve"> </v>
      </c>
      <c r="F470" s="1006"/>
      <c r="G470" s="1006"/>
      <c r="H470" s="1006"/>
      <c r="I470" s="1044"/>
      <c r="J470" s="1044"/>
      <c r="K470" s="1044"/>
      <c r="L470" s="1006"/>
      <c r="M470" s="1006"/>
      <c r="N470" s="1006"/>
      <c r="O470" s="1006"/>
      <c r="P470" s="1006"/>
      <c r="Q470" s="1006"/>
      <c r="R470" s="1006"/>
      <c r="S470" s="1006"/>
      <c r="T470" s="1006"/>
      <c r="U470" s="1006"/>
      <c r="V470" s="1006"/>
      <c r="W470" s="1006"/>
      <c r="X470" s="1006"/>
      <c r="Y470" s="1006"/>
      <c r="Z470" s="1006"/>
      <c r="AA470" s="1006"/>
      <c r="AB470" s="1006"/>
      <c r="AC470" s="1006"/>
      <c r="AD470" s="1006"/>
      <c r="AE470" s="1006"/>
      <c r="AF470" s="1006"/>
      <c r="AG470" s="1006"/>
      <c r="AH470" s="1006"/>
      <c r="AI470" s="1006"/>
      <c r="AJ470" s="1006"/>
      <c r="AK470" s="1006"/>
      <c r="AL470" s="1006"/>
      <c r="AM470" s="1006"/>
      <c r="AN470" s="1006"/>
      <c r="AO470" s="1006"/>
      <c r="AP470" s="1006"/>
      <c r="AQ470" s="1006"/>
      <c r="AR470" s="1044"/>
      <c r="AS470" s="1236"/>
      <c r="AT470" s="1286" t="str">
        <f t="shared" si="55"/>
        <v xml:space="preserve"> </v>
      </c>
      <c r="AU470" s="1282">
        <f t="shared" si="56"/>
        <v>0</v>
      </c>
      <c r="AV470" s="1065"/>
    </row>
    <row r="471" spans="1:49" ht="12.75" hidden="1" customHeight="1">
      <c r="A471" s="1066" t="s">
        <v>903</v>
      </c>
      <c r="B471" s="1060" t="str">
        <f t="shared" si="53"/>
        <v xml:space="preserve"> </v>
      </c>
      <c r="C471" s="1077" t="s">
        <v>514</v>
      </c>
      <c r="D471" s="1282">
        <v>0</v>
      </c>
      <c r="E471" s="1077" t="str">
        <f t="shared" si="54"/>
        <v xml:space="preserve"> </v>
      </c>
      <c r="F471" s="1019"/>
      <c r="G471" s="1019"/>
      <c r="H471" s="1068"/>
      <c r="I471" s="1044"/>
      <c r="J471" s="1044"/>
      <c r="K471" s="1044"/>
      <c r="L471" s="1019"/>
      <c r="M471" s="1019"/>
      <c r="N471" s="1019"/>
      <c r="O471" s="1019"/>
      <c r="P471" s="1019"/>
      <c r="Q471" s="1068"/>
      <c r="R471" s="1068"/>
      <c r="S471" s="1068"/>
      <c r="T471" s="1068"/>
      <c r="U471" s="1068"/>
      <c r="V471" s="1068"/>
      <c r="W471" s="1068"/>
      <c r="X471" s="1068"/>
      <c r="Y471" s="1068"/>
      <c r="Z471" s="1068"/>
      <c r="AA471" s="1068"/>
      <c r="AB471" s="1068"/>
      <c r="AC471" s="1068"/>
      <c r="AD471" s="1068"/>
      <c r="AE471" s="1068"/>
      <c r="AF471" s="1068"/>
      <c r="AG471" s="1068"/>
      <c r="AH471" s="1068"/>
      <c r="AI471" s="1068"/>
      <c r="AJ471" s="1068"/>
      <c r="AK471" s="1068"/>
      <c r="AL471" s="1068"/>
      <c r="AM471" s="1068"/>
      <c r="AN471" s="1068"/>
      <c r="AO471" s="1068"/>
      <c r="AP471" s="1068"/>
      <c r="AQ471" s="1068"/>
      <c r="AR471" s="1019"/>
      <c r="AS471" s="1236"/>
      <c r="AT471" s="1286" t="str">
        <f t="shared" si="55"/>
        <v xml:space="preserve"> </v>
      </c>
      <c r="AU471" s="1282">
        <f t="shared" si="56"/>
        <v>0</v>
      </c>
      <c r="AV471" s="1065"/>
    </row>
    <row r="472" spans="1:49" ht="12.75" hidden="1" customHeight="1">
      <c r="A472" s="1066" t="s">
        <v>1170</v>
      </c>
      <c r="B472" s="1060" t="str">
        <f t="shared" si="53"/>
        <v xml:space="preserve"> </v>
      </c>
      <c r="C472" s="1077" t="s">
        <v>514</v>
      </c>
      <c r="D472" s="1282">
        <v>0</v>
      </c>
      <c r="E472" s="1077" t="str">
        <f t="shared" si="54"/>
        <v xml:space="preserve"> </v>
      </c>
      <c r="F472" s="1044"/>
      <c r="G472" s="1044"/>
      <c r="H472" s="1006"/>
      <c r="I472" s="1044"/>
      <c r="J472" s="1044"/>
      <c r="K472" s="1044"/>
      <c r="L472" s="1044"/>
      <c r="M472" s="1044"/>
      <c r="N472" s="1044"/>
      <c r="O472" s="1044"/>
      <c r="P472" s="1044"/>
      <c r="Q472" s="1086"/>
      <c r="R472" s="1086"/>
      <c r="S472" s="1086"/>
      <c r="T472" s="1086"/>
      <c r="U472" s="1086"/>
      <c r="V472" s="1086"/>
      <c r="W472" s="1086"/>
      <c r="X472" s="1086"/>
      <c r="Y472" s="1086"/>
      <c r="Z472" s="1086"/>
      <c r="AA472" s="1086"/>
      <c r="AB472" s="1086"/>
      <c r="AC472" s="1086"/>
      <c r="AD472" s="1086"/>
      <c r="AE472" s="1086"/>
      <c r="AF472" s="1086"/>
      <c r="AG472" s="1086"/>
      <c r="AH472" s="1086"/>
      <c r="AI472" s="1086"/>
      <c r="AJ472" s="1086"/>
      <c r="AK472" s="1086"/>
      <c r="AL472" s="1086"/>
      <c r="AM472" s="1086"/>
      <c r="AN472" s="1086"/>
      <c r="AO472" s="1086"/>
      <c r="AP472" s="1086"/>
      <c r="AQ472" s="1086"/>
      <c r="AR472" s="1093"/>
      <c r="AS472" s="1236"/>
      <c r="AT472" s="1286" t="str">
        <f t="shared" si="55"/>
        <v xml:space="preserve"> </v>
      </c>
      <c r="AU472" s="1282">
        <f t="shared" si="56"/>
        <v>0</v>
      </c>
      <c r="AV472" s="1065"/>
    </row>
    <row r="473" spans="1:49" ht="12.75" hidden="1" customHeight="1">
      <c r="A473" s="1066" t="s">
        <v>938</v>
      </c>
      <c r="B473" s="1060" t="str">
        <f t="shared" si="53"/>
        <v xml:space="preserve"> </v>
      </c>
      <c r="C473" s="1077" t="s">
        <v>514</v>
      </c>
      <c r="D473" s="1282">
        <v>0</v>
      </c>
      <c r="E473" s="1077" t="str">
        <f t="shared" si="54"/>
        <v xml:space="preserve"> </v>
      </c>
      <c r="F473" s="1019"/>
      <c r="G473" s="1019"/>
      <c r="H473" s="1068"/>
      <c r="I473" s="1044"/>
      <c r="J473" s="1044"/>
      <c r="K473" s="1044"/>
      <c r="L473" s="1019"/>
      <c r="M473" s="1019"/>
      <c r="N473" s="1019"/>
      <c r="O473" s="1019"/>
      <c r="P473" s="1019"/>
      <c r="Q473" s="1068"/>
      <c r="R473" s="1068"/>
      <c r="S473" s="1068"/>
      <c r="T473" s="1068"/>
      <c r="U473" s="1068"/>
      <c r="V473" s="1068"/>
      <c r="W473" s="1068"/>
      <c r="X473" s="1068"/>
      <c r="Y473" s="1068"/>
      <c r="Z473" s="1068"/>
      <c r="AA473" s="1068"/>
      <c r="AB473" s="1068"/>
      <c r="AC473" s="1068"/>
      <c r="AD473" s="1068"/>
      <c r="AE473" s="1068"/>
      <c r="AF473" s="1068"/>
      <c r="AG473" s="1068"/>
      <c r="AH473" s="1068"/>
      <c r="AI473" s="1068"/>
      <c r="AJ473" s="1068"/>
      <c r="AK473" s="1068"/>
      <c r="AL473" s="1068"/>
      <c r="AM473" s="1068"/>
      <c r="AN473" s="1068"/>
      <c r="AO473" s="1068"/>
      <c r="AP473" s="1068"/>
      <c r="AQ473" s="1068"/>
      <c r="AR473" s="1019"/>
      <c r="AS473" s="1236"/>
      <c r="AT473" s="1286" t="str">
        <f t="shared" si="55"/>
        <v xml:space="preserve"> </v>
      </c>
      <c r="AU473" s="1282">
        <f t="shared" si="56"/>
        <v>0</v>
      </c>
      <c r="AV473" s="1065"/>
    </row>
    <row r="474" spans="1:49" ht="12.75" hidden="1" customHeight="1">
      <c r="A474" s="1059" t="s">
        <v>1219</v>
      </c>
      <c r="B474" s="1060" t="str">
        <f t="shared" si="53"/>
        <v xml:space="preserve"> </v>
      </c>
      <c r="C474" s="1077" t="s">
        <v>514</v>
      </c>
      <c r="D474" s="1282">
        <v>0</v>
      </c>
      <c r="E474" s="1077" t="str">
        <f t="shared" si="54"/>
        <v xml:space="preserve"> </v>
      </c>
      <c r="F474" s="1006"/>
      <c r="G474" s="1006"/>
      <c r="H474" s="1006"/>
      <c r="I474" s="1044"/>
      <c r="J474" s="1044"/>
      <c r="K474" s="1044"/>
      <c r="L474" s="1006"/>
      <c r="M474" s="1006"/>
      <c r="N474" s="1006"/>
      <c r="O474" s="1006"/>
      <c r="P474" s="1006"/>
      <c r="Q474" s="1006"/>
      <c r="R474" s="1006"/>
      <c r="S474" s="1006"/>
      <c r="T474" s="1006"/>
      <c r="U474" s="1006"/>
      <c r="V474" s="1006"/>
      <c r="W474" s="1006"/>
      <c r="X474" s="1006"/>
      <c r="Y474" s="1006"/>
      <c r="Z474" s="1006"/>
      <c r="AA474" s="1006"/>
      <c r="AB474" s="1006"/>
      <c r="AC474" s="1006"/>
      <c r="AD474" s="1006"/>
      <c r="AE474" s="1006"/>
      <c r="AF474" s="1006"/>
      <c r="AG474" s="1006"/>
      <c r="AH474" s="1006"/>
      <c r="AI474" s="1006"/>
      <c r="AJ474" s="1006"/>
      <c r="AK474" s="1006"/>
      <c r="AL474" s="1006"/>
      <c r="AM474" s="1006"/>
      <c r="AN474" s="1006"/>
      <c r="AO474" s="1006"/>
      <c r="AP474" s="1006"/>
      <c r="AQ474" s="1006"/>
      <c r="AR474" s="1044"/>
      <c r="AS474" s="1236"/>
      <c r="AT474" s="1286" t="str">
        <f t="shared" si="55"/>
        <v xml:space="preserve"> </v>
      </c>
      <c r="AU474" s="1282">
        <f t="shared" si="56"/>
        <v>0</v>
      </c>
      <c r="AV474" s="1065"/>
    </row>
    <row r="475" spans="1:49" ht="12.75" hidden="1" customHeight="1">
      <c r="A475" s="1066" t="s">
        <v>888</v>
      </c>
      <c r="B475" s="1060" t="str">
        <f t="shared" si="53"/>
        <v xml:space="preserve"> </v>
      </c>
      <c r="C475" s="1077" t="s">
        <v>514</v>
      </c>
      <c r="D475" s="1282">
        <v>0</v>
      </c>
      <c r="E475" s="1077" t="str">
        <f t="shared" si="54"/>
        <v xml:space="preserve"> </v>
      </c>
      <c r="F475" s="1019"/>
      <c r="G475" s="1019"/>
      <c r="H475" s="1068"/>
      <c r="I475" s="1044"/>
      <c r="J475" s="1044"/>
      <c r="K475" s="1044"/>
      <c r="L475" s="1019"/>
      <c r="M475" s="1019"/>
      <c r="N475" s="1019"/>
      <c r="O475" s="1019"/>
      <c r="P475" s="1019"/>
      <c r="Q475" s="1068"/>
      <c r="R475" s="1068"/>
      <c r="S475" s="1068"/>
      <c r="T475" s="1068"/>
      <c r="U475" s="1068"/>
      <c r="V475" s="1068"/>
      <c r="W475" s="1068"/>
      <c r="X475" s="1068"/>
      <c r="Y475" s="1068"/>
      <c r="Z475" s="1068"/>
      <c r="AA475" s="1068"/>
      <c r="AB475" s="1068"/>
      <c r="AC475" s="1068"/>
      <c r="AD475" s="1068"/>
      <c r="AE475" s="1068"/>
      <c r="AF475" s="1068"/>
      <c r="AG475" s="1068"/>
      <c r="AH475" s="1068"/>
      <c r="AI475" s="1068"/>
      <c r="AJ475" s="1068"/>
      <c r="AK475" s="1068"/>
      <c r="AL475" s="1068"/>
      <c r="AM475" s="1068"/>
      <c r="AN475" s="1068"/>
      <c r="AO475" s="1068"/>
      <c r="AP475" s="1068"/>
      <c r="AQ475" s="1068"/>
      <c r="AR475" s="1019"/>
      <c r="AS475" s="1236"/>
      <c r="AT475" s="1286" t="str">
        <f t="shared" si="55"/>
        <v xml:space="preserve"> </v>
      </c>
      <c r="AU475" s="1282">
        <f t="shared" si="56"/>
        <v>0</v>
      </c>
      <c r="AV475" s="1065"/>
    </row>
    <row r="476" spans="1:49" ht="12.75" hidden="1" customHeight="1">
      <c r="A476" s="1059" t="s">
        <v>485</v>
      </c>
      <c r="B476" s="1060" t="str">
        <f t="shared" ref="B476:B507" si="57">IFERROR(MINUTE(B$5)-MINUTE(C476)," ")</f>
        <v xml:space="preserve"> </v>
      </c>
      <c r="C476" s="1077" t="s">
        <v>514</v>
      </c>
      <c r="D476" s="1282">
        <v>0</v>
      </c>
      <c r="E476" s="1077" t="str">
        <f t="shared" si="54"/>
        <v xml:space="preserve"> </v>
      </c>
      <c r="F476" s="1006"/>
      <c r="G476" s="1006"/>
      <c r="H476" s="1006"/>
      <c r="I476" s="1044"/>
      <c r="J476" s="1044"/>
      <c r="K476" s="1044"/>
      <c r="L476" s="1006"/>
      <c r="M476" s="1006"/>
      <c r="N476" s="1006"/>
      <c r="O476" s="1006"/>
      <c r="P476" s="1006"/>
      <c r="Q476" s="1006"/>
      <c r="R476" s="1006"/>
      <c r="S476" s="1006"/>
      <c r="T476" s="1006"/>
      <c r="U476" s="1006"/>
      <c r="V476" s="1006"/>
      <c r="W476" s="1006"/>
      <c r="X476" s="1006"/>
      <c r="Y476" s="1006"/>
      <c r="Z476" s="1006"/>
      <c r="AA476" s="1006"/>
      <c r="AB476" s="1006"/>
      <c r="AC476" s="1006"/>
      <c r="AD476" s="1006"/>
      <c r="AE476" s="1006"/>
      <c r="AF476" s="1006"/>
      <c r="AG476" s="1006"/>
      <c r="AH476" s="1006"/>
      <c r="AI476" s="1006"/>
      <c r="AJ476" s="1006"/>
      <c r="AK476" s="1006"/>
      <c r="AL476" s="1006"/>
      <c r="AM476" s="1006"/>
      <c r="AN476" s="1006"/>
      <c r="AO476" s="1006"/>
      <c r="AP476" s="1006"/>
      <c r="AQ476" s="1006"/>
      <c r="AR476" s="1044"/>
      <c r="AS476" s="1236"/>
      <c r="AT476" s="1286" t="str">
        <f t="shared" si="55"/>
        <v xml:space="preserve"> </v>
      </c>
      <c r="AU476" s="1282">
        <f t="shared" si="56"/>
        <v>0</v>
      </c>
      <c r="AV476" s="1065"/>
    </row>
    <row r="477" spans="1:49" ht="12.75" hidden="1" customHeight="1">
      <c r="A477" s="1059" t="s">
        <v>706</v>
      </c>
      <c r="B477" s="1060" t="str">
        <f t="shared" si="57"/>
        <v xml:space="preserve"> </v>
      </c>
      <c r="C477" s="1077" t="s">
        <v>514</v>
      </c>
      <c r="D477" s="1282">
        <v>0</v>
      </c>
      <c r="E477" s="1077" t="str">
        <f t="shared" si="54"/>
        <v xml:space="preserve"> </v>
      </c>
      <c r="F477" s="1006"/>
      <c r="G477" s="1006"/>
      <c r="H477" s="1006"/>
      <c r="I477" s="1044"/>
      <c r="J477" s="1044"/>
      <c r="K477" s="1044"/>
      <c r="L477" s="1006"/>
      <c r="M477" s="1006"/>
      <c r="N477" s="1006"/>
      <c r="O477" s="1006"/>
      <c r="P477" s="1006"/>
      <c r="Q477" s="1006"/>
      <c r="R477" s="1006"/>
      <c r="S477" s="1006"/>
      <c r="T477" s="1006"/>
      <c r="U477" s="1006"/>
      <c r="V477" s="1006"/>
      <c r="W477" s="1006"/>
      <c r="X477" s="1006"/>
      <c r="Y477" s="1006"/>
      <c r="Z477" s="1006"/>
      <c r="AA477" s="1006"/>
      <c r="AB477" s="1006"/>
      <c r="AC477" s="1006"/>
      <c r="AD477" s="1006"/>
      <c r="AE477" s="1006"/>
      <c r="AF477" s="1006"/>
      <c r="AG477" s="1006"/>
      <c r="AH477" s="1006"/>
      <c r="AI477" s="1006"/>
      <c r="AJ477" s="1006"/>
      <c r="AK477" s="1006"/>
      <c r="AL477" s="1006"/>
      <c r="AM477" s="1006"/>
      <c r="AN477" s="1006"/>
      <c r="AO477" s="1006"/>
      <c r="AP477" s="1006"/>
      <c r="AQ477" s="1006"/>
      <c r="AR477" s="1044"/>
      <c r="AS477" s="1236"/>
      <c r="AT477" s="1286" t="str">
        <f t="shared" si="55"/>
        <v xml:space="preserve"> </v>
      </c>
      <c r="AU477" s="1282">
        <f t="shared" si="56"/>
        <v>0</v>
      </c>
      <c r="AV477" s="1065"/>
    </row>
    <row r="478" spans="1:49" ht="12.75" hidden="1" customHeight="1">
      <c r="A478" s="1066" t="s">
        <v>1129</v>
      </c>
      <c r="B478" s="1060" t="str">
        <f t="shared" si="57"/>
        <v xml:space="preserve"> </v>
      </c>
      <c r="C478" s="1077" t="s">
        <v>514</v>
      </c>
      <c r="D478" s="1282">
        <v>0</v>
      </c>
      <c r="E478" s="1077" t="str">
        <f t="shared" si="54"/>
        <v xml:space="preserve"> </v>
      </c>
      <c r="F478" s="1044"/>
      <c r="G478" s="1044"/>
      <c r="H478" s="1006"/>
      <c r="I478" s="1044"/>
      <c r="J478" s="1044"/>
      <c r="K478" s="1044"/>
      <c r="L478" s="1044"/>
      <c r="M478" s="1044"/>
      <c r="N478" s="1044"/>
      <c r="O478" s="1044"/>
      <c r="P478" s="1044"/>
      <c r="Q478" s="1006"/>
      <c r="R478" s="1006"/>
      <c r="S478" s="1006"/>
      <c r="T478" s="1006"/>
      <c r="U478" s="1006"/>
      <c r="V478" s="1006"/>
      <c r="W478" s="1006"/>
      <c r="X478" s="1006"/>
      <c r="Y478" s="1006"/>
      <c r="Z478" s="1006"/>
      <c r="AA478" s="1006"/>
      <c r="AB478" s="1006"/>
      <c r="AC478" s="1006"/>
      <c r="AD478" s="1006"/>
      <c r="AE478" s="1006"/>
      <c r="AF478" s="1006"/>
      <c r="AG478" s="1006"/>
      <c r="AH478" s="1006"/>
      <c r="AI478" s="1006"/>
      <c r="AJ478" s="1006"/>
      <c r="AK478" s="1006"/>
      <c r="AL478" s="1006"/>
      <c r="AM478" s="1006"/>
      <c r="AN478" s="1006"/>
      <c r="AO478" s="1006"/>
      <c r="AP478" s="1006"/>
      <c r="AQ478" s="1006"/>
      <c r="AR478" s="1044"/>
      <c r="AS478" s="1236"/>
      <c r="AT478" s="1286" t="str">
        <f t="shared" si="55"/>
        <v xml:space="preserve"> </v>
      </c>
      <c r="AU478" s="1282">
        <f t="shared" si="56"/>
        <v>0</v>
      </c>
      <c r="AV478" s="1065"/>
    </row>
    <row r="479" spans="1:49" ht="12.75" hidden="1" customHeight="1">
      <c r="A479" s="1066" t="s">
        <v>937</v>
      </c>
      <c r="B479" s="1060" t="str">
        <f t="shared" si="57"/>
        <v xml:space="preserve"> </v>
      </c>
      <c r="C479" s="1077" t="s">
        <v>514</v>
      </c>
      <c r="D479" s="1282">
        <v>0</v>
      </c>
      <c r="E479" s="1077" t="str">
        <f t="shared" si="54"/>
        <v xml:space="preserve"> </v>
      </c>
      <c r="F479" s="1019"/>
      <c r="G479" s="1019"/>
      <c r="H479" s="1068"/>
      <c r="I479" s="1044"/>
      <c r="J479" s="1044"/>
      <c r="K479" s="1044"/>
      <c r="L479" s="1019"/>
      <c r="M479" s="1019"/>
      <c r="N479" s="1019"/>
      <c r="O479" s="1019"/>
      <c r="P479" s="1019"/>
      <c r="Q479" s="1068"/>
      <c r="R479" s="1068"/>
      <c r="S479" s="1068"/>
      <c r="T479" s="1068"/>
      <c r="U479" s="1068"/>
      <c r="V479" s="1068"/>
      <c r="W479" s="1068"/>
      <c r="X479" s="1068"/>
      <c r="Y479" s="1068"/>
      <c r="Z479" s="1068"/>
      <c r="AA479" s="1068"/>
      <c r="AB479" s="1068"/>
      <c r="AC479" s="1068"/>
      <c r="AD479" s="1068"/>
      <c r="AE479" s="1068"/>
      <c r="AF479" s="1068"/>
      <c r="AG479" s="1068"/>
      <c r="AH479" s="1068"/>
      <c r="AI479" s="1068"/>
      <c r="AJ479" s="1068"/>
      <c r="AK479" s="1068"/>
      <c r="AL479" s="1068"/>
      <c r="AM479" s="1068"/>
      <c r="AN479" s="1068"/>
      <c r="AO479" s="1068"/>
      <c r="AP479" s="1068"/>
      <c r="AQ479" s="1068"/>
      <c r="AR479" s="1019"/>
      <c r="AS479" s="1309"/>
      <c r="AT479" s="1286" t="str">
        <f t="shared" si="55"/>
        <v xml:space="preserve"> </v>
      </c>
      <c r="AU479" s="1282">
        <f t="shared" si="56"/>
        <v>0</v>
      </c>
      <c r="AV479" s="1065"/>
    </row>
    <row r="480" spans="1:49" ht="12.75" hidden="1" customHeight="1">
      <c r="A480" s="1066" t="s">
        <v>799</v>
      </c>
      <c r="B480" s="1060" t="str">
        <f t="shared" si="57"/>
        <v xml:space="preserve"> </v>
      </c>
      <c r="C480" s="1077" t="s">
        <v>514</v>
      </c>
      <c r="D480" s="1282">
        <v>0</v>
      </c>
      <c r="E480" s="1077" t="str">
        <f t="shared" si="54"/>
        <v xml:space="preserve"> </v>
      </c>
      <c r="F480" s="1006"/>
      <c r="G480" s="1006"/>
      <c r="H480" s="1006"/>
      <c r="I480" s="1044"/>
      <c r="J480" s="1044"/>
      <c r="K480" s="1044"/>
      <c r="L480" s="1006"/>
      <c r="M480" s="1006"/>
      <c r="N480" s="1006"/>
      <c r="O480" s="1006"/>
      <c r="P480" s="1006"/>
      <c r="Q480" s="1006"/>
      <c r="R480" s="1006"/>
      <c r="S480" s="1006"/>
      <c r="T480" s="1006"/>
      <c r="U480" s="1006"/>
      <c r="V480" s="1006"/>
      <c r="W480" s="1006"/>
      <c r="X480" s="1006"/>
      <c r="Y480" s="1006"/>
      <c r="Z480" s="1006"/>
      <c r="AA480" s="1006"/>
      <c r="AB480" s="1006"/>
      <c r="AC480" s="1006"/>
      <c r="AD480" s="1006"/>
      <c r="AE480" s="1006"/>
      <c r="AF480" s="1006"/>
      <c r="AG480" s="1006"/>
      <c r="AH480" s="1006"/>
      <c r="AI480" s="1006"/>
      <c r="AJ480" s="1006"/>
      <c r="AK480" s="1006"/>
      <c r="AL480" s="1006"/>
      <c r="AM480" s="1006"/>
      <c r="AN480" s="1006"/>
      <c r="AO480" s="1006"/>
      <c r="AP480" s="1006"/>
      <c r="AQ480" s="1006"/>
      <c r="AR480" s="1044"/>
      <c r="AS480" s="1236"/>
      <c r="AT480" s="1286" t="str">
        <f t="shared" si="55"/>
        <v xml:space="preserve"> </v>
      </c>
      <c r="AU480" s="1282">
        <f t="shared" si="56"/>
        <v>0</v>
      </c>
      <c r="AV480" s="1065"/>
    </row>
    <row r="481" spans="1:48" ht="12.75" hidden="1" customHeight="1">
      <c r="A481" s="1066" t="s">
        <v>1109</v>
      </c>
      <c r="B481" s="1060" t="str">
        <f t="shared" si="57"/>
        <v xml:space="preserve"> </v>
      </c>
      <c r="C481" s="1077" t="s">
        <v>514</v>
      </c>
      <c r="D481" s="1282">
        <v>0</v>
      </c>
      <c r="E481" s="1077" t="str">
        <f t="shared" si="54"/>
        <v xml:space="preserve"> </v>
      </c>
      <c r="F481" s="1019"/>
      <c r="G481" s="1019"/>
      <c r="H481" s="1068"/>
      <c r="I481" s="1044"/>
      <c r="J481" s="1044"/>
      <c r="K481" s="1044"/>
      <c r="L481" s="1044"/>
      <c r="M481" s="1044"/>
      <c r="N481" s="1044"/>
      <c r="O481" s="1044"/>
      <c r="P481" s="1044"/>
      <c r="Q481" s="1068"/>
      <c r="R481" s="1068"/>
      <c r="S481" s="1068"/>
      <c r="T481" s="1068"/>
      <c r="U481" s="1068"/>
      <c r="V481" s="1068"/>
      <c r="W481" s="1068"/>
      <c r="X481" s="1068"/>
      <c r="Y481" s="1068"/>
      <c r="Z481" s="1068"/>
      <c r="AA481" s="1068"/>
      <c r="AB481" s="1068"/>
      <c r="AC481" s="1068"/>
      <c r="AD481" s="1068"/>
      <c r="AE481" s="1068"/>
      <c r="AF481" s="1068"/>
      <c r="AG481" s="1068"/>
      <c r="AH481" s="1068"/>
      <c r="AI481" s="1068"/>
      <c r="AJ481" s="1068"/>
      <c r="AK481" s="1068"/>
      <c r="AL481" s="1068"/>
      <c r="AM481" s="1068"/>
      <c r="AN481" s="1068"/>
      <c r="AO481" s="1068"/>
      <c r="AP481" s="1068"/>
      <c r="AQ481" s="1068"/>
      <c r="AR481" s="1019"/>
      <c r="AS481" s="1236"/>
      <c r="AT481" s="1286" t="str">
        <f t="shared" si="55"/>
        <v xml:space="preserve"> </v>
      </c>
      <c r="AU481" s="1282">
        <f t="shared" si="56"/>
        <v>0</v>
      </c>
      <c r="AV481" s="1065"/>
    </row>
    <row r="482" spans="1:48" ht="12.75" hidden="1" customHeight="1">
      <c r="A482" s="1066" t="s">
        <v>1110</v>
      </c>
      <c r="B482" s="1060" t="str">
        <f t="shared" si="57"/>
        <v xml:space="preserve"> </v>
      </c>
      <c r="C482" s="1077" t="s">
        <v>514</v>
      </c>
      <c r="D482" s="1282">
        <v>0</v>
      </c>
      <c r="E482" s="1077" t="str">
        <f t="shared" si="54"/>
        <v xml:space="preserve"> </v>
      </c>
      <c r="F482" s="1019"/>
      <c r="G482" s="1019"/>
      <c r="H482" s="1068"/>
      <c r="I482" s="1044"/>
      <c r="J482" s="1044"/>
      <c r="K482" s="1044"/>
      <c r="L482" s="1019"/>
      <c r="M482" s="1019"/>
      <c r="N482" s="1019"/>
      <c r="O482" s="1019"/>
      <c r="P482" s="1019"/>
      <c r="Q482" s="1068"/>
      <c r="R482" s="1068"/>
      <c r="S482" s="1068"/>
      <c r="T482" s="1068"/>
      <c r="U482" s="1068"/>
      <c r="V482" s="1068"/>
      <c r="W482" s="1068"/>
      <c r="X482" s="1068"/>
      <c r="Y482" s="1068"/>
      <c r="Z482" s="1068"/>
      <c r="AA482" s="1068"/>
      <c r="AB482" s="1068"/>
      <c r="AC482" s="1068"/>
      <c r="AD482" s="1068"/>
      <c r="AE482" s="1068"/>
      <c r="AF482" s="1068"/>
      <c r="AG482" s="1068"/>
      <c r="AH482" s="1068"/>
      <c r="AI482" s="1068"/>
      <c r="AJ482" s="1068"/>
      <c r="AK482" s="1068"/>
      <c r="AL482" s="1068"/>
      <c r="AM482" s="1068"/>
      <c r="AN482" s="1068"/>
      <c r="AO482" s="1068"/>
      <c r="AP482" s="1068"/>
      <c r="AQ482" s="1068"/>
      <c r="AR482" s="1019"/>
      <c r="AS482" s="1236"/>
      <c r="AT482" s="1286" t="str">
        <f t="shared" si="55"/>
        <v xml:space="preserve"> </v>
      </c>
      <c r="AU482" s="1282">
        <f t="shared" si="56"/>
        <v>0</v>
      </c>
      <c r="AV482" s="1065"/>
    </row>
    <row r="483" spans="1:48" ht="12.75" hidden="1" customHeight="1">
      <c r="A483" s="1059" t="s">
        <v>600</v>
      </c>
      <c r="B483" s="1060" t="str">
        <f t="shared" si="57"/>
        <v xml:space="preserve"> </v>
      </c>
      <c r="C483" s="1077" t="s">
        <v>514</v>
      </c>
      <c r="D483" s="1282">
        <v>0</v>
      </c>
      <c r="E483" s="1077" t="str">
        <f t="shared" si="54"/>
        <v xml:space="preserve"> </v>
      </c>
      <c r="F483" s="1006"/>
      <c r="G483" s="1006"/>
      <c r="H483" s="1006"/>
      <c r="I483" s="1044"/>
      <c r="J483" s="1044"/>
      <c r="K483" s="1044"/>
      <c r="L483" s="1006"/>
      <c r="M483" s="1006"/>
      <c r="N483" s="1006"/>
      <c r="O483" s="1006"/>
      <c r="P483" s="1006"/>
      <c r="Q483" s="1006"/>
      <c r="R483" s="1006"/>
      <c r="S483" s="1006"/>
      <c r="T483" s="1006"/>
      <c r="U483" s="1006"/>
      <c r="V483" s="1006"/>
      <c r="W483" s="1006"/>
      <c r="X483" s="1006"/>
      <c r="Y483" s="1006"/>
      <c r="Z483" s="1006"/>
      <c r="AA483" s="1006"/>
      <c r="AB483" s="1006"/>
      <c r="AC483" s="1006"/>
      <c r="AD483" s="1006"/>
      <c r="AE483" s="1006"/>
      <c r="AF483" s="1006"/>
      <c r="AG483" s="1006"/>
      <c r="AH483" s="1006"/>
      <c r="AI483" s="1006"/>
      <c r="AJ483" s="1006"/>
      <c r="AK483" s="1006"/>
      <c r="AL483" s="1006"/>
      <c r="AM483" s="1006"/>
      <c r="AN483" s="1006"/>
      <c r="AO483" s="1006"/>
      <c r="AP483" s="1006"/>
      <c r="AQ483" s="1006"/>
      <c r="AR483" s="1044"/>
      <c r="AS483" s="1236"/>
      <c r="AT483" s="1286" t="str">
        <f t="shared" si="55"/>
        <v xml:space="preserve"> </v>
      </c>
      <c r="AU483" s="1282">
        <f t="shared" si="56"/>
        <v>0</v>
      </c>
      <c r="AV483" s="1065"/>
    </row>
    <row r="484" spans="1:48" ht="12.75" hidden="1" customHeight="1">
      <c r="A484" s="1059" t="s">
        <v>261</v>
      </c>
      <c r="B484" s="1060" t="str">
        <f t="shared" si="57"/>
        <v xml:space="preserve"> </v>
      </c>
      <c r="C484" s="1077" t="s">
        <v>514</v>
      </c>
      <c r="D484" s="1282">
        <v>0</v>
      </c>
      <c r="E484" s="1077" t="str">
        <f t="shared" si="54"/>
        <v xml:space="preserve"> </v>
      </c>
      <c r="F484" s="1006"/>
      <c r="G484" s="1006"/>
      <c r="H484" s="1006"/>
      <c r="I484" s="1044"/>
      <c r="J484" s="1044"/>
      <c r="K484" s="1044"/>
      <c r="L484" s="1006"/>
      <c r="M484" s="1006"/>
      <c r="N484" s="1006"/>
      <c r="O484" s="1006"/>
      <c r="P484" s="1006"/>
      <c r="Q484" s="1006"/>
      <c r="R484" s="1006"/>
      <c r="S484" s="1006"/>
      <c r="T484" s="1006"/>
      <c r="U484" s="1006"/>
      <c r="V484" s="1006"/>
      <c r="W484" s="1006"/>
      <c r="X484" s="1006"/>
      <c r="Y484" s="1006"/>
      <c r="Z484" s="1006"/>
      <c r="AA484" s="1006"/>
      <c r="AB484" s="1006"/>
      <c r="AC484" s="1006"/>
      <c r="AD484" s="1006"/>
      <c r="AE484" s="1006"/>
      <c r="AF484" s="1006"/>
      <c r="AG484" s="1006"/>
      <c r="AH484" s="1006"/>
      <c r="AI484" s="1006"/>
      <c r="AJ484" s="1006"/>
      <c r="AK484" s="1006"/>
      <c r="AL484" s="1006"/>
      <c r="AM484" s="1006"/>
      <c r="AN484" s="1006"/>
      <c r="AO484" s="1006"/>
      <c r="AP484" s="1006"/>
      <c r="AQ484" s="1006"/>
      <c r="AR484" s="1044"/>
      <c r="AS484" s="1236"/>
      <c r="AT484" s="1286" t="str">
        <f t="shared" si="55"/>
        <v xml:space="preserve"> </v>
      </c>
      <c r="AU484" s="1282">
        <f t="shared" si="56"/>
        <v>0</v>
      </c>
      <c r="AV484" s="1065"/>
    </row>
    <row r="485" spans="1:48" ht="12.75" hidden="1" customHeight="1">
      <c r="A485" s="1059" t="s">
        <v>621</v>
      </c>
      <c r="B485" s="1060" t="str">
        <f t="shared" si="57"/>
        <v xml:space="preserve"> </v>
      </c>
      <c r="C485" s="1077" t="s">
        <v>514</v>
      </c>
      <c r="D485" s="1282">
        <v>0</v>
      </c>
      <c r="E485" s="1077" t="str">
        <f t="shared" si="54"/>
        <v xml:space="preserve"> </v>
      </c>
      <c r="F485" s="1006"/>
      <c r="G485" s="1006"/>
      <c r="H485" s="1006"/>
      <c r="I485" s="1044"/>
      <c r="J485" s="1044"/>
      <c r="K485" s="1044"/>
      <c r="L485" s="1006"/>
      <c r="M485" s="1006"/>
      <c r="N485" s="1006"/>
      <c r="O485" s="1006"/>
      <c r="P485" s="1006"/>
      <c r="Q485" s="1006"/>
      <c r="R485" s="1006"/>
      <c r="S485" s="1006"/>
      <c r="T485" s="1006"/>
      <c r="U485" s="1006"/>
      <c r="V485" s="1006"/>
      <c r="W485" s="1006"/>
      <c r="X485" s="1006"/>
      <c r="Y485" s="1006"/>
      <c r="Z485" s="1006"/>
      <c r="AA485" s="1006"/>
      <c r="AB485" s="1006"/>
      <c r="AC485" s="1006"/>
      <c r="AD485" s="1006"/>
      <c r="AE485" s="1006"/>
      <c r="AF485" s="1006"/>
      <c r="AG485" s="1006"/>
      <c r="AH485" s="1006"/>
      <c r="AI485" s="1006"/>
      <c r="AJ485" s="1006"/>
      <c r="AK485" s="1006"/>
      <c r="AL485" s="1006"/>
      <c r="AM485" s="1006"/>
      <c r="AN485" s="1006"/>
      <c r="AO485" s="1006"/>
      <c r="AP485" s="1006"/>
      <c r="AQ485" s="1006"/>
      <c r="AR485" s="1044"/>
      <c r="AS485" s="1236"/>
      <c r="AT485" s="1286" t="str">
        <f t="shared" si="55"/>
        <v xml:space="preserve"> </v>
      </c>
      <c r="AU485" s="1282">
        <f t="shared" si="56"/>
        <v>0</v>
      </c>
      <c r="AV485" s="1065"/>
    </row>
    <row r="486" spans="1:48" ht="12.75" hidden="1" customHeight="1">
      <c r="A486" s="1059" t="s">
        <v>149</v>
      </c>
      <c r="B486" s="1060" t="str">
        <f t="shared" si="57"/>
        <v xml:space="preserve"> </v>
      </c>
      <c r="C486" s="1077" t="s">
        <v>514</v>
      </c>
      <c r="D486" s="1282">
        <v>0</v>
      </c>
      <c r="E486" s="1077" t="str">
        <f t="shared" si="54"/>
        <v xml:space="preserve"> </v>
      </c>
      <c r="F486" s="1006"/>
      <c r="G486" s="1006"/>
      <c r="H486" s="1006"/>
      <c r="I486" s="1044"/>
      <c r="J486" s="1044"/>
      <c r="K486" s="1044"/>
      <c r="L486" s="1006"/>
      <c r="M486" s="1006"/>
      <c r="N486" s="1006"/>
      <c r="O486" s="1006"/>
      <c r="P486" s="1006"/>
      <c r="Q486" s="1006"/>
      <c r="R486" s="1006"/>
      <c r="S486" s="1006"/>
      <c r="T486" s="1006"/>
      <c r="U486" s="1006"/>
      <c r="V486" s="1006"/>
      <c r="W486" s="1006"/>
      <c r="X486" s="1006"/>
      <c r="Y486" s="1006"/>
      <c r="Z486" s="1006"/>
      <c r="AA486" s="1006"/>
      <c r="AB486" s="1006"/>
      <c r="AC486" s="1006"/>
      <c r="AD486" s="1006"/>
      <c r="AE486" s="1006"/>
      <c r="AF486" s="1006"/>
      <c r="AG486" s="1006"/>
      <c r="AH486" s="1006"/>
      <c r="AI486" s="1006"/>
      <c r="AJ486" s="1006"/>
      <c r="AK486" s="1006"/>
      <c r="AL486" s="1006"/>
      <c r="AM486" s="1006"/>
      <c r="AN486" s="1006"/>
      <c r="AO486" s="1006"/>
      <c r="AP486" s="1006"/>
      <c r="AQ486" s="1006"/>
      <c r="AR486" s="1044"/>
      <c r="AS486" s="1236"/>
      <c r="AT486" s="1286" t="str">
        <f t="shared" si="55"/>
        <v xml:space="preserve"> </v>
      </c>
      <c r="AU486" s="1282">
        <f t="shared" si="56"/>
        <v>0</v>
      </c>
      <c r="AV486" s="1065"/>
    </row>
    <row r="487" spans="1:48" ht="12.75" hidden="1" customHeight="1">
      <c r="A487" s="1059" t="s">
        <v>1053</v>
      </c>
      <c r="B487" s="1060" t="str">
        <f t="shared" si="57"/>
        <v xml:space="preserve"> </v>
      </c>
      <c r="C487" s="1077" t="s">
        <v>514</v>
      </c>
      <c r="D487" s="1282">
        <v>0</v>
      </c>
      <c r="E487" s="1077" t="str">
        <f t="shared" si="54"/>
        <v xml:space="preserve"> </v>
      </c>
      <c r="F487" s="1006"/>
      <c r="G487" s="1006"/>
      <c r="H487" s="1006"/>
      <c r="I487" s="1044"/>
      <c r="J487" s="1044"/>
      <c r="K487" s="1044"/>
      <c r="L487" s="1006"/>
      <c r="M487" s="1006"/>
      <c r="N487" s="1006"/>
      <c r="O487" s="1006"/>
      <c r="P487" s="1006"/>
      <c r="Q487" s="1006"/>
      <c r="R487" s="1006"/>
      <c r="S487" s="1006"/>
      <c r="T487" s="1006"/>
      <c r="U487" s="1006"/>
      <c r="V487" s="1006"/>
      <c r="W487" s="1006"/>
      <c r="X487" s="1006"/>
      <c r="Y487" s="1006"/>
      <c r="Z487" s="1006"/>
      <c r="AA487" s="1006"/>
      <c r="AB487" s="1006"/>
      <c r="AC487" s="1006"/>
      <c r="AD487" s="1006"/>
      <c r="AE487" s="1006"/>
      <c r="AF487" s="1006"/>
      <c r="AG487" s="1006"/>
      <c r="AH487" s="1006"/>
      <c r="AI487" s="1006"/>
      <c r="AJ487" s="1006"/>
      <c r="AK487" s="1006"/>
      <c r="AL487" s="1006"/>
      <c r="AM487" s="1006"/>
      <c r="AN487" s="1006"/>
      <c r="AO487" s="1006"/>
      <c r="AP487" s="1006"/>
      <c r="AQ487" s="1006"/>
      <c r="AR487" s="1044"/>
      <c r="AS487" s="1236"/>
      <c r="AT487" s="1286" t="str">
        <f t="shared" si="55"/>
        <v xml:space="preserve"> </v>
      </c>
      <c r="AU487" s="1282">
        <f t="shared" si="56"/>
        <v>0</v>
      </c>
      <c r="AV487" s="1065"/>
    </row>
    <row r="488" spans="1:48" ht="12.75" hidden="1" customHeight="1">
      <c r="A488" s="1059" t="s">
        <v>505</v>
      </c>
      <c r="B488" s="1060" t="str">
        <f t="shared" si="57"/>
        <v xml:space="preserve"> </v>
      </c>
      <c r="C488" s="1077" t="s">
        <v>514</v>
      </c>
      <c r="D488" s="1282">
        <v>0</v>
      </c>
      <c r="E488" s="1077" t="str">
        <f t="shared" si="54"/>
        <v xml:space="preserve"> </v>
      </c>
      <c r="F488" s="1006"/>
      <c r="G488" s="1006"/>
      <c r="H488" s="1006"/>
      <c r="I488" s="1044"/>
      <c r="J488" s="1044"/>
      <c r="K488" s="1044"/>
      <c r="L488" s="1006"/>
      <c r="M488" s="1006"/>
      <c r="N488" s="1006"/>
      <c r="O488" s="1006"/>
      <c r="P488" s="1006"/>
      <c r="Q488" s="1006"/>
      <c r="R488" s="1006"/>
      <c r="S488" s="1006"/>
      <c r="T488" s="1006"/>
      <c r="U488" s="1006"/>
      <c r="V488" s="1006"/>
      <c r="W488" s="1006"/>
      <c r="X488" s="1006"/>
      <c r="Y488" s="1006"/>
      <c r="Z488" s="1006"/>
      <c r="AA488" s="1006"/>
      <c r="AB488" s="1006"/>
      <c r="AC488" s="1006"/>
      <c r="AD488" s="1006"/>
      <c r="AE488" s="1006"/>
      <c r="AF488" s="1006"/>
      <c r="AG488" s="1006"/>
      <c r="AH488" s="1006"/>
      <c r="AI488" s="1006"/>
      <c r="AJ488" s="1006"/>
      <c r="AK488" s="1006"/>
      <c r="AL488" s="1006"/>
      <c r="AM488" s="1006"/>
      <c r="AN488" s="1006"/>
      <c r="AO488" s="1006"/>
      <c r="AP488" s="1006"/>
      <c r="AQ488" s="1006"/>
      <c r="AR488" s="1044"/>
      <c r="AS488" s="1236"/>
      <c r="AT488" s="1286" t="str">
        <f t="shared" si="55"/>
        <v xml:space="preserve"> </v>
      </c>
      <c r="AU488" s="1282">
        <f t="shared" si="56"/>
        <v>0</v>
      </c>
      <c r="AV488" s="1065"/>
    </row>
    <row r="489" spans="1:48" ht="12.75" hidden="1" customHeight="1">
      <c r="A489" s="1059" t="s">
        <v>1171</v>
      </c>
      <c r="B489" s="1060" t="str">
        <f t="shared" si="57"/>
        <v xml:space="preserve"> </v>
      </c>
      <c r="C489" s="1077" t="s">
        <v>514</v>
      </c>
      <c r="D489" s="1282">
        <v>0</v>
      </c>
      <c r="E489" s="1077" t="str">
        <f t="shared" si="54"/>
        <v xml:space="preserve"> </v>
      </c>
      <c r="F489" s="1044"/>
      <c r="G489" s="1044"/>
      <c r="H489" s="1044"/>
      <c r="I489" s="1044"/>
      <c r="J489" s="1044"/>
      <c r="K489" s="1044"/>
      <c r="L489" s="1044"/>
      <c r="M489" s="1044"/>
      <c r="N489" s="1044"/>
      <c r="O489" s="1044"/>
      <c r="P489" s="1044"/>
      <c r="Q489" s="1044"/>
      <c r="R489" s="1044"/>
      <c r="S489" s="1044"/>
      <c r="T489" s="1044"/>
      <c r="U489" s="1044"/>
      <c r="V489" s="1044"/>
      <c r="W489" s="1044"/>
      <c r="X489" s="1044"/>
      <c r="Y489" s="1044"/>
      <c r="Z489" s="1044"/>
      <c r="AA489" s="1044"/>
      <c r="AB489" s="1044"/>
      <c r="AC489" s="1044"/>
      <c r="AD489" s="1044"/>
      <c r="AE489" s="1044"/>
      <c r="AF489" s="1044"/>
      <c r="AG489" s="1044"/>
      <c r="AH489" s="1044"/>
      <c r="AI489" s="1044"/>
      <c r="AJ489" s="1044"/>
      <c r="AK489" s="1044"/>
      <c r="AL489" s="1044"/>
      <c r="AM489" s="1044"/>
      <c r="AN489" s="1044"/>
      <c r="AO489" s="1044"/>
      <c r="AP489" s="1044"/>
      <c r="AQ489" s="1044"/>
      <c r="AR489" s="1044"/>
      <c r="AS489" s="1309"/>
      <c r="AT489" s="1286" t="str">
        <f t="shared" si="55"/>
        <v xml:space="preserve"> </v>
      </c>
      <c r="AU489" s="1282">
        <f t="shared" si="56"/>
        <v>0</v>
      </c>
      <c r="AV489" s="1065"/>
    </row>
    <row r="490" spans="1:48" ht="12.75" hidden="1" customHeight="1">
      <c r="A490" s="1059" t="s">
        <v>492</v>
      </c>
      <c r="B490" s="1060" t="str">
        <f t="shared" si="57"/>
        <v xml:space="preserve"> </v>
      </c>
      <c r="C490" s="1077" t="s">
        <v>514</v>
      </c>
      <c r="D490" s="1282">
        <v>0</v>
      </c>
      <c r="E490" s="1077" t="str">
        <f t="shared" si="54"/>
        <v xml:space="preserve"> </v>
      </c>
      <c r="F490" s="1006"/>
      <c r="G490" s="1006"/>
      <c r="H490" s="1006"/>
      <c r="I490" s="1006"/>
      <c r="J490" s="1044"/>
      <c r="K490" s="1044"/>
      <c r="L490" s="1006"/>
      <c r="M490" s="1006"/>
      <c r="N490" s="1006"/>
      <c r="O490" s="1006"/>
      <c r="P490" s="1006"/>
      <c r="Q490" s="1006"/>
      <c r="R490" s="1006"/>
      <c r="S490" s="1006"/>
      <c r="T490" s="1006"/>
      <c r="U490" s="1006"/>
      <c r="V490" s="1006"/>
      <c r="W490" s="1006"/>
      <c r="X490" s="1006"/>
      <c r="Y490" s="1006"/>
      <c r="Z490" s="1006"/>
      <c r="AA490" s="1006"/>
      <c r="AB490" s="1006"/>
      <c r="AC490" s="1006"/>
      <c r="AD490" s="1006"/>
      <c r="AE490" s="1006"/>
      <c r="AF490" s="1006"/>
      <c r="AG490" s="1006"/>
      <c r="AH490" s="1006"/>
      <c r="AI490" s="1006"/>
      <c r="AJ490" s="1006"/>
      <c r="AK490" s="1006"/>
      <c r="AL490" s="1006"/>
      <c r="AM490" s="1006"/>
      <c r="AN490" s="1006"/>
      <c r="AO490" s="1006"/>
      <c r="AP490" s="1006"/>
      <c r="AQ490" s="1006"/>
      <c r="AR490" s="1044"/>
      <c r="AS490" s="1236"/>
      <c r="AT490" s="1286" t="str">
        <f t="shared" si="55"/>
        <v xml:space="preserve"> </v>
      </c>
      <c r="AU490" s="1282">
        <f t="shared" si="56"/>
        <v>0</v>
      </c>
      <c r="AV490" s="1065"/>
    </row>
    <row r="491" spans="1:48" ht="14.25" hidden="1" customHeight="1">
      <c r="A491" s="1066" t="s">
        <v>879</v>
      </c>
      <c r="B491" s="1060" t="str">
        <f t="shared" si="57"/>
        <v xml:space="preserve"> </v>
      </c>
      <c r="C491" s="1077" t="s">
        <v>514</v>
      </c>
      <c r="D491" s="1282">
        <v>0</v>
      </c>
      <c r="E491" s="1077" t="str">
        <f t="shared" si="54"/>
        <v xml:space="preserve"> </v>
      </c>
      <c r="F491" s="1019"/>
      <c r="G491" s="1019"/>
      <c r="H491" s="1068"/>
      <c r="I491" s="1019"/>
      <c r="J491" s="1044"/>
      <c r="K491" s="1044"/>
      <c r="L491" s="1019"/>
      <c r="M491" s="1019"/>
      <c r="N491" s="1019"/>
      <c r="O491" s="1019"/>
      <c r="P491" s="1019"/>
      <c r="Q491" s="1068"/>
      <c r="R491" s="1068"/>
      <c r="S491" s="1068"/>
      <c r="T491" s="1068"/>
      <c r="U491" s="1068"/>
      <c r="V491" s="1068"/>
      <c r="W491" s="1068"/>
      <c r="X491" s="1068"/>
      <c r="Y491" s="1068"/>
      <c r="Z491" s="1068"/>
      <c r="AA491" s="1068"/>
      <c r="AB491" s="1068"/>
      <c r="AC491" s="1068"/>
      <c r="AD491" s="1068"/>
      <c r="AE491" s="1068"/>
      <c r="AF491" s="1068"/>
      <c r="AG491" s="1068"/>
      <c r="AH491" s="1068"/>
      <c r="AI491" s="1068"/>
      <c r="AJ491" s="1068"/>
      <c r="AK491" s="1068"/>
      <c r="AL491" s="1068"/>
      <c r="AM491" s="1068"/>
      <c r="AN491" s="1068"/>
      <c r="AO491" s="1068"/>
      <c r="AP491" s="1068"/>
      <c r="AQ491" s="1068"/>
      <c r="AR491" s="1019"/>
      <c r="AS491" s="1236"/>
      <c r="AT491" s="1286" t="str">
        <f t="shared" si="55"/>
        <v xml:space="preserve"> </v>
      </c>
      <c r="AU491" s="1282">
        <f t="shared" si="56"/>
        <v>0</v>
      </c>
      <c r="AV491" s="1065"/>
    </row>
    <row r="492" spans="1:48" ht="12.75" hidden="1" customHeight="1">
      <c r="A492" s="1059" t="s">
        <v>501</v>
      </c>
      <c r="B492" s="1060" t="str">
        <f t="shared" si="57"/>
        <v xml:space="preserve"> </v>
      </c>
      <c r="C492" s="1077" t="s">
        <v>514</v>
      </c>
      <c r="D492" s="1282">
        <v>0</v>
      </c>
      <c r="E492" s="1077" t="str">
        <f t="shared" si="54"/>
        <v xml:space="preserve"> </v>
      </c>
      <c r="F492" s="1006"/>
      <c r="G492" s="1006"/>
      <c r="H492" s="1006"/>
      <c r="I492" s="1006"/>
      <c r="J492" s="1044"/>
      <c r="K492" s="1044"/>
      <c r="L492" s="1006"/>
      <c r="M492" s="1006"/>
      <c r="N492" s="1006"/>
      <c r="O492" s="1006"/>
      <c r="P492" s="1006"/>
      <c r="Q492" s="1006"/>
      <c r="R492" s="1006"/>
      <c r="S492" s="1006"/>
      <c r="T492" s="1006"/>
      <c r="U492" s="1006"/>
      <c r="V492" s="1006"/>
      <c r="W492" s="1006"/>
      <c r="X492" s="1006"/>
      <c r="Y492" s="1006"/>
      <c r="Z492" s="1006"/>
      <c r="AA492" s="1006"/>
      <c r="AB492" s="1006"/>
      <c r="AC492" s="1006"/>
      <c r="AD492" s="1006"/>
      <c r="AE492" s="1006"/>
      <c r="AF492" s="1006"/>
      <c r="AG492" s="1006"/>
      <c r="AH492" s="1006"/>
      <c r="AI492" s="1006"/>
      <c r="AJ492" s="1006"/>
      <c r="AK492" s="1006"/>
      <c r="AL492" s="1006"/>
      <c r="AM492" s="1006"/>
      <c r="AN492" s="1006"/>
      <c r="AO492" s="1006"/>
      <c r="AP492" s="1006"/>
      <c r="AQ492" s="1006"/>
      <c r="AR492" s="1044"/>
      <c r="AS492" s="1236"/>
      <c r="AT492" s="1286" t="str">
        <f t="shared" si="55"/>
        <v xml:space="preserve"> </v>
      </c>
      <c r="AU492" s="1282">
        <f t="shared" si="56"/>
        <v>0</v>
      </c>
      <c r="AV492" s="1065"/>
    </row>
    <row r="493" spans="1:48" ht="12.75" hidden="1" customHeight="1">
      <c r="A493" s="1059" t="s">
        <v>1220</v>
      </c>
      <c r="B493" s="1060" t="str">
        <f t="shared" si="57"/>
        <v xml:space="preserve"> </v>
      </c>
      <c r="C493" s="1077" t="s">
        <v>514</v>
      </c>
      <c r="D493" s="1282">
        <v>0</v>
      </c>
      <c r="E493" s="1077" t="str">
        <f t="shared" si="54"/>
        <v xml:space="preserve"> </v>
      </c>
      <c r="F493" s="1006"/>
      <c r="G493" s="1006"/>
      <c r="H493" s="1006"/>
      <c r="I493" s="1006"/>
      <c r="J493" s="1044"/>
      <c r="K493" s="1044"/>
      <c r="L493" s="1006"/>
      <c r="M493" s="1006"/>
      <c r="N493" s="1006"/>
      <c r="O493" s="1006"/>
      <c r="P493" s="1006"/>
      <c r="Q493" s="1006"/>
      <c r="R493" s="1006"/>
      <c r="S493" s="1006"/>
      <c r="T493" s="1006"/>
      <c r="U493" s="1006"/>
      <c r="V493" s="1006"/>
      <c r="W493" s="1006"/>
      <c r="X493" s="1006"/>
      <c r="Y493" s="1006"/>
      <c r="Z493" s="1006"/>
      <c r="AA493" s="1006"/>
      <c r="AB493" s="1006"/>
      <c r="AC493" s="1006"/>
      <c r="AD493" s="1006"/>
      <c r="AE493" s="1006"/>
      <c r="AF493" s="1006"/>
      <c r="AG493" s="1006"/>
      <c r="AH493" s="1006"/>
      <c r="AI493" s="1006"/>
      <c r="AJ493" s="1006"/>
      <c r="AK493" s="1006"/>
      <c r="AL493" s="1006"/>
      <c r="AM493" s="1006"/>
      <c r="AN493" s="1006"/>
      <c r="AO493" s="1006"/>
      <c r="AP493" s="1006"/>
      <c r="AQ493" s="1006"/>
      <c r="AR493" s="1044"/>
      <c r="AS493" s="1236"/>
      <c r="AT493" s="1286" t="str">
        <f t="shared" si="55"/>
        <v xml:space="preserve"> </v>
      </c>
      <c r="AU493" s="1282">
        <f t="shared" si="56"/>
        <v>0</v>
      </c>
      <c r="AV493" s="1065"/>
    </row>
    <row r="494" spans="1:48" ht="12.75" hidden="1" customHeight="1">
      <c r="A494" s="1059" t="s">
        <v>24</v>
      </c>
      <c r="B494" s="1060" t="str">
        <f t="shared" si="57"/>
        <v xml:space="preserve"> </v>
      </c>
      <c r="C494" s="1077" t="s">
        <v>514</v>
      </c>
      <c r="D494" s="1282">
        <v>0</v>
      </c>
      <c r="E494" s="1077" t="str">
        <f t="shared" si="54"/>
        <v xml:space="preserve"> </v>
      </c>
      <c r="F494" s="1006"/>
      <c r="G494" s="1006"/>
      <c r="H494" s="1006"/>
      <c r="I494" s="1006"/>
      <c r="J494" s="1044"/>
      <c r="K494" s="1044"/>
      <c r="L494" s="1006"/>
      <c r="M494" s="1006"/>
      <c r="N494" s="1006"/>
      <c r="O494" s="1006"/>
      <c r="P494" s="1006"/>
      <c r="Q494" s="1006"/>
      <c r="R494" s="1006"/>
      <c r="S494" s="1006"/>
      <c r="T494" s="1006"/>
      <c r="U494" s="1006"/>
      <c r="V494" s="1006"/>
      <c r="W494" s="1006"/>
      <c r="X494" s="1006"/>
      <c r="Y494" s="1006"/>
      <c r="Z494" s="1006"/>
      <c r="AA494" s="1006"/>
      <c r="AB494" s="1006"/>
      <c r="AC494" s="1006"/>
      <c r="AD494" s="1006"/>
      <c r="AE494" s="1006"/>
      <c r="AF494" s="1006"/>
      <c r="AG494" s="1006"/>
      <c r="AH494" s="1006"/>
      <c r="AI494" s="1006"/>
      <c r="AJ494" s="1006"/>
      <c r="AK494" s="1006"/>
      <c r="AL494" s="1006"/>
      <c r="AM494" s="1006"/>
      <c r="AN494" s="1006"/>
      <c r="AO494" s="1006"/>
      <c r="AP494" s="1006"/>
      <c r="AQ494" s="1006"/>
      <c r="AR494" s="1044"/>
      <c r="AS494" s="1309"/>
      <c r="AT494" s="1286" t="str">
        <f t="shared" si="55"/>
        <v xml:space="preserve"> </v>
      </c>
      <c r="AU494" s="1282">
        <f t="shared" si="56"/>
        <v>0</v>
      </c>
      <c r="AV494" s="1065"/>
    </row>
    <row r="495" spans="1:48" ht="12.75" hidden="1" customHeight="1">
      <c r="A495" s="1066" t="s">
        <v>802</v>
      </c>
      <c r="B495" s="1060" t="str">
        <f t="shared" si="57"/>
        <v xml:space="preserve"> </v>
      </c>
      <c r="C495" s="1077" t="s">
        <v>514</v>
      </c>
      <c r="D495" s="1282">
        <v>0</v>
      </c>
      <c r="E495" s="1077" t="str">
        <f t="shared" si="54"/>
        <v xml:space="preserve"> </v>
      </c>
      <c r="F495" s="1006"/>
      <c r="G495" s="1006"/>
      <c r="H495" s="1006"/>
      <c r="I495" s="1006"/>
      <c r="J495" s="1044"/>
      <c r="K495" s="1044"/>
      <c r="L495" s="1006"/>
      <c r="M495" s="1006"/>
      <c r="N495" s="1006"/>
      <c r="O495" s="1006"/>
      <c r="P495" s="1006"/>
      <c r="Q495" s="1006"/>
      <c r="R495" s="1006"/>
      <c r="S495" s="1006"/>
      <c r="T495" s="1006"/>
      <c r="U495" s="1006"/>
      <c r="V495" s="1006"/>
      <c r="W495" s="1006"/>
      <c r="X495" s="1006"/>
      <c r="Y495" s="1006"/>
      <c r="Z495" s="1006"/>
      <c r="AA495" s="1006"/>
      <c r="AB495" s="1006"/>
      <c r="AC495" s="1006"/>
      <c r="AD495" s="1006"/>
      <c r="AE495" s="1006"/>
      <c r="AF495" s="1006"/>
      <c r="AG495" s="1006"/>
      <c r="AH495" s="1006"/>
      <c r="AI495" s="1006"/>
      <c r="AJ495" s="1006"/>
      <c r="AK495" s="1006"/>
      <c r="AL495" s="1006"/>
      <c r="AM495" s="1006"/>
      <c r="AN495" s="1006"/>
      <c r="AO495" s="1006"/>
      <c r="AP495" s="1006"/>
      <c r="AQ495" s="1006"/>
      <c r="AR495" s="1044"/>
      <c r="AS495" s="1236"/>
      <c r="AT495" s="1286" t="str">
        <f t="shared" si="55"/>
        <v xml:space="preserve"> </v>
      </c>
      <c r="AU495" s="1282">
        <f t="shared" si="56"/>
        <v>0</v>
      </c>
      <c r="AV495" s="1065"/>
    </row>
    <row r="496" spans="1:48" ht="12.75" hidden="1" customHeight="1">
      <c r="A496" s="1066" t="s">
        <v>931</v>
      </c>
      <c r="B496" s="1060" t="str">
        <f t="shared" si="57"/>
        <v xml:space="preserve"> </v>
      </c>
      <c r="C496" s="1077" t="s">
        <v>514</v>
      </c>
      <c r="D496" s="1282">
        <v>0</v>
      </c>
      <c r="E496" s="1077" t="str">
        <f t="shared" si="54"/>
        <v xml:space="preserve"> </v>
      </c>
      <c r="F496" s="1006"/>
      <c r="G496" s="1006"/>
      <c r="H496" s="1006"/>
      <c r="I496" s="1006"/>
      <c r="J496" s="1044"/>
      <c r="K496" s="1044"/>
      <c r="L496" s="1006"/>
      <c r="M496" s="1006"/>
      <c r="N496" s="1006"/>
      <c r="O496" s="1006"/>
      <c r="P496" s="1006"/>
      <c r="Q496" s="1006"/>
      <c r="R496" s="1006"/>
      <c r="S496" s="1006"/>
      <c r="T496" s="1006"/>
      <c r="U496" s="1006"/>
      <c r="V496" s="1006"/>
      <c r="W496" s="1006"/>
      <c r="X496" s="1006"/>
      <c r="Y496" s="1006"/>
      <c r="Z496" s="1006"/>
      <c r="AA496" s="1006"/>
      <c r="AB496" s="1006"/>
      <c r="AC496" s="1006"/>
      <c r="AD496" s="1006"/>
      <c r="AE496" s="1006"/>
      <c r="AF496" s="1006"/>
      <c r="AG496" s="1006"/>
      <c r="AH496" s="1006"/>
      <c r="AI496" s="1006"/>
      <c r="AJ496" s="1006"/>
      <c r="AK496" s="1006"/>
      <c r="AL496" s="1006"/>
      <c r="AM496" s="1006"/>
      <c r="AN496" s="1006"/>
      <c r="AO496" s="1006"/>
      <c r="AP496" s="1006"/>
      <c r="AQ496" s="1006"/>
      <c r="AR496" s="1044"/>
      <c r="AS496" s="1236"/>
      <c r="AT496" s="1286" t="str">
        <f t="shared" si="55"/>
        <v xml:space="preserve"> </v>
      </c>
      <c r="AU496" s="1282">
        <f t="shared" si="56"/>
        <v>0</v>
      </c>
      <c r="AV496" s="1065"/>
    </row>
    <row r="497" spans="1:50" ht="12.75" hidden="1" customHeight="1">
      <c r="A497" s="1059" t="s">
        <v>391</v>
      </c>
      <c r="B497" s="1060" t="str">
        <f t="shared" si="57"/>
        <v xml:space="preserve"> </v>
      </c>
      <c r="C497" s="1077" t="s">
        <v>514</v>
      </c>
      <c r="D497" s="1282">
        <v>0</v>
      </c>
      <c r="E497" s="1077" t="str">
        <f t="shared" si="54"/>
        <v xml:space="preserve"> </v>
      </c>
      <c r="F497" s="1006"/>
      <c r="G497" s="1006"/>
      <c r="H497" s="1006"/>
      <c r="I497" s="1006"/>
      <c r="J497" s="1044"/>
      <c r="K497" s="1044"/>
      <c r="L497" s="1006"/>
      <c r="M497" s="1006"/>
      <c r="N497" s="1006"/>
      <c r="O497" s="1006"/>
      <c r="P497" s="1006"/>
      <c r="Q497" s="1006"/>
      <c r="R497" s="1006"/>
      <c r="S497" s="1006"/>
      <c r="T497" s="1006"/>
      <c r="U497" s="1006"/>
      <c r="V497" s="1006"/>
      <c r="W497" s="1006"/>
      <c r="X497" s="1006"/>
      <c r="Y497" s="1006"/>
      <c r="Z497" s="1006"/>
      <c r="AA497" s="1006"/>
      <c r="AB497" s="1006"/>
      <c r="AC497" s="1006"/>
      <c r="AD497" s="1006"/>
      <c r="AE497" s="1006"/>
      <c r="AF497" s="1006"/>
      <c r="AG497" s="1006"/>
      <c r="AH497" s="1006"/>
      <c r="AI497" s="1006"/>
      <c r="AJ497" s="1006"/>
      <c r="AK497" s="1006"/>
      <c r="AL497" s="1006"/>
      <c r="AM497" s="1006"/>
      <c r="AN497" s="1006"/>
      <c r="AO497" s="1006"/>
      <c r="AP497" s="1006"/>
      <c r="AQ497" s="1006"/>
      <c r="AR497" s="1044"/>
      <c r="AS497" s="1236"/>
      <c r="AT497" s="1286" t="str">
        <f t="shared" si="55"/>
        <v xml:space="preserve"> </v>
      </c>
      <c r="AU497" s="1282">
        <f t="shared" si="56"/>
        <v>0</v>
      </c>
      <c r="AV497" s="1065"/>
    </row>
    <row r="498" spans="1:50" ht="12.75" hidden="1" customHeight="1">
      <c r="A498" s="1059" t="s">
        <v>214</v>
      </c>
      <c r="B498" s="1060" t="str">
        <f t="shared" si="57"/>
        <v xml:space="preserve"> </v>
      </c>
      <c r="C498" s="1077" t="s">
        <v>514</v>
      </c>
      <c r="D498" s="1282">
        <v>0</v>
      </c>
      <c r="E498" s="1077" t="str">
        <f t="shared" si="54"/>
        <v xml:space="preserve"> </v>
      </c>
      <c r="F498" s="1006"/>
      <c r="G498" s="1006"/>
      <c r="H498" s="1006"/>
      <c r="I498" s="1006"/>
      <c r="J498" s="1044"/>
      <c r="K498" s="1044"/>
      <c r="L498" s="1006"/>
      <c r="M498" s="1006"/>
      <c r="N498" s="1006"/>
      <c r="O498" s="1006"/>
      <c r="P498" s="1006"/>
      <c r="Q498" s="1006"/>
      <c r="R498" s="1006"/>
      <c r="S498" s="1006"/>
      <c r="T498" s="1006"/>
      <c r="U498" s="1006"/>
      <c r="V498" s="1006"/>
      <c r="W498" s="1006"/>
      <c r="X498" s="1006"/>
      <c r="Y498" s="1006"/>
      <c r="Z498" s="1006"/>
      <c r="AA498" s="1006"/>
      <c r="AB498" s="1006"/>
      <c r="AC498" s="1006"/>
      <c r="AD498" s="1006"/>
      <c r="AE498" s="1006"/>
      <c r="AF498" s="1006"/>
      <c r="AG498" s="1006"/>
      <c r="AH498" s="1006"/>
      <c r="AI498" s="1006"/>
      <c r="AJ498" s="1006"/>
      <c r="AK498" s="1006"/>
      <c r="AL498" s="1006"/>
      <c r="AM498" s="1006"/>
      <c r="AN498" s="1006"/>
      <c r="AO498" s="1006"/>
      <c r="AP498" s="1006"/>
      <c r="AQ498" s="1006"/>
      <c r="AR498" s="1044"/>
      <c r="AS498" s="1236"/>
      <c r="AT498" s="1286" t="str">
        <f t="shared" si="55"/>
        <v xml:space="preserve"> </v>
      </c>
      <c r="AU498" s="1282">
        <f t="shared" si="56"/>
        <v>0</v>
      </c>
      <c r="AV498" s="1065"/>
    </row>
    <row r="499" spans="1:50" ht="12.75" hidden="1" customHeight="1">
      <c r="A499" s="1059" t="s">
        <v>267</v>
      </c>
      <c r="B499" s="1060" t="str">
        <f t="shared" si="57"/>
        <v xml:space="preserve"> </v>
      </c>
      <c r="C499" s="1077" t="s">
        <v>514</v>
      </c>
      <c r="D499" s="1282">
        <v>0</v>
      </c>
      <c r="E499" s="1077" t="str">
        <f t="shared" si="54"/>
        <v xml:space="preserve"> </v>
      </c>
      <c r="F499" s="1006"/>
      <c r="G499" s="1006"/>
      <c r="H499" s="1006"/>
      <c r="I499" s="1006"/>
      <c r="J499" s="1044"/>
      <c r="K499" s="1044"/>
      <c r="L499" s="1006"/>
      <c r="M499" s="1006"/>
      <c r="N499" s="1006"/>
      <c r="O499" s="1006"/>
      <c r="P499" s="1006"/>
      <c r="Q499" s="1006"/>
      <c r="R499" s="1006"/>
      <c r="S499" s="1006"/>
      <c r="T499" s="1006"/>
      <c r="U499" s="1006"/>
      <c r="V499" s="1006"/>
      <c r="W499" s="1006"/>
      <c r="X499" s="1006"/>
      <c r="Y499" s="1006"/>
      <c r="Z499" s="1006"/>
      <c r="AA499" s="1006"/>
      <c r="AB499" s="1006"/>
      <c r="AC499" s="1006"/>
      <c r="AD499" s="1006"/>
      <c r="AE499" s="1006"/>
      <c r="AF499" s="1006"/>
      <c r="AG499" s="1006"/>
      <c r="AH499" s="1006"/>
      <c r="AI499" s="1006"/>
      <c r="AJ499" s="1006"/>
      <c r="AK499" s="1006"/>
      <c r="AL499" s="1006"/>
      <c r="AM499" s="1006"/>
      <c r="AN499" s="1006"/>
      <c r="AO499" s="1006"/>
      <c r="AP499" s="1006"/>
      <c r="AQ499" s="1006"/>
      <c r="AR499" s="1044"/>
      <c r="AS499" s="1236"/>
      <c r="AT499" s="1286" t="str">
        <f t="shared" si="55"/>
        <v xml:space="preserve"> </v>
      </c>
      <c r="AU499" s="1282">
        <f t="shared" si="56"/>
        <v>0</v>
      </c>
      <c r="AV499" s="1065"/>
    </row>
    <row r="500" spans="1:50" ht="12.75" hidden="1" customHeight="1">
      <c r="A500" s="1066" t="s">
        <v>930</v>
      </c>
      <c r="B500" s="1060" t="str">
        <f t="shared" si="57"/>
        <v xml:space="preserve"> </v>
      </c>
      <c r="C500" s="1077" t="s">
        <v>514</v>
      </c>
      <c r="D500" s="1282">
        <v>0</v>
      </c>
      <c r="E500" s="1077" t="str">
        <f t="shared" si="54"/>
        <v xml:space="preserve"> </v>
      </c>
      <c r="F500" s="1044"/>
      <c r="G500" s="1044"/>
      <c r="H500" s="1006"/>
      <c r="I500" s="1044"/>
      <c r="J500" s="1044"/>
      <c r="K500" s="1044"/>
      <c r="L500" s="1044"/>
      <c r="M500" s="1044"/>
      <c r="N500" s="1044"/>
      <c r="O500" s="1044"/>
      <c r="P500" s="1044"/>
      <c r="Q500" s="1006"/>
      <c r="R500" s="1006"/>
      <c r="S500" s="1006"/>
      <c r="T500" s="1006"/>
      <c r="U500" s="1006"/>
      <c r="V500" s="1006"/>
      <c r="W500" s="1006"/>
      <c r="X500" s="1006"/>
      <c r="Y500" s="1006"/>
      <c r="Z500" s="1006"/>
      <c r="AA500" s="1006"/>
      <c r="AB500" s="1006"/>
      <c r="AC500" s="1006"/>
      <c r="AD500" s="1006"/>
      <c r="AE500" s="1006"/>
      <c r="AF500" s="1006"/>
      <c r="AG500" s="1006"/>
      <c r="AH500" s="1006"/>
      <c r="AI500" s="1006"/>
      <c r="AJ500" s="1006"/>
      <c r="AK500" s="1006"/>
      <c r="AL500" s="1006"/>
      <c r="AM500" s="1006"/>
      <c r="AN500" s="1006"/>
      <c r="AO500" s="1006"/>
      <c r="AP500" s="1006"/>
      <c r="AQ500" s="1006"/>
      <c r="AR500" s="1044"/>
      <c r="AS500" s="1236"/>
      <c r="AT500" s="1286" t="str">
        <f t="shared" si="55"/>
        <v xml:space="preserve"> </v>
      </c>
      <c r="AU500" s="1282">
        <f t="shared" si="56"/>
        <v>0</v>
      </c>
      <c r="AV500" s="1065"/>
      <c r="AX500" s="1053"/>
    </row>
    <row r="501" spans="1:50" ht="12.75" hidden="1" customHeight="1">
      <c r="A501" s="1066" t="s">
        <v>886</v>
      </c>
      <c r="B501" s="1060" t="str">
        <f t="shared" si="57"/>
        <v xml:space="preserve"> </v>
      </c>
      <c r="C501" s="1077" t="s">
        <v>514</v>
      </c>
      <c r="D501" s="1282">
        <v>0</v>
      </c>
      <c r="E501" s="1077" t="str">
        <f t="shared" si="54"/>
        <v xml:space="preserve"> </v>
      </c>
      <c r="F501" s="1019"/>
      <c r="G501" s="1019"/>
      <c r="H501" s="1068"/>
      <c r="I501" s="1019"/>
      <c r="J501" s="1044"/>
      <c r="K501" s="1044"/>
      <c r="L501" s="1019"/>
      <c r="M501" s="1019"/>
      <c r="N501" s="1019"/>
      <c r="O501" s="1019"/>
      <c r="P501" s="1019"/>
      <c r="Q501" s="1068"/>
      <c r="R501" s="1068"/>
      <c r="S501" s="1068"/>
      <c r="T501" s="1068"/>
      <c r="U501" s="1068"/>
      <c r="V501" s="1068"/>
      <c r="W501" s="1068"/>
      <c r="X501" s="1068"/>
      <c r="Y501" s="1068"/>
      <c r="Z501" s="1068"/>
      <c r="AA501" s="1068"/>
      <c r="AB501" s="1068"/>
      <c r="AC501" s="1068"/>
      <c r="AD501" s="1068"/>
      <c r="AE501" s="1068"/>
      <c r="AF501" s="1068"/>
      <c r="AG501" s="1068"/>
      <c r="AH501" s="1068"/>
      <c r="AI501" s="1068"/>
      <c r="AJ501" s="1068"/>
      <c r="AK501" s="1068"/>
      <c r="AL501" s="1068"/>
      <c r="AM501" s="1068"/>
      <c r="AN501" s="1068"/>
      <c r="AO501" s="1068"/>
      <c r="AP501" s="1068"/>
      <c r="AQ501" s="1068"/>
      <c r="AR501" s="1019"/>
      <c r="AS501" s="1309"/>
      <c r="AT501" s="1286" t="str">
        <f t="shared" si="55"/>
        <v xml:space="preserve"> </v>
      </c>
      <c r="AU501" s="1282">
        <f t="shared" si="56"/>
        <v>0</v>
      </c>
      <c r="AV501" s="1065"/>
      <c r="AX501" s="1053"/>
    </row>
    <row r="502" spans="1:50" ht="12.75" hidden="1" customHeight="1">
      <c r="A502" s="1059" t="s">
        <v>559</v>
      </c>
      <c r="B502" s="1060" t="str">
        <f t="shared" si="57"/>
        <v xml:space="preserve"> </v>
      </c>
      <c r="C502" s="1077" t="s">
        <v>514</v>
      </c>
      <c r="D502" s="1282">
        <v>0</v>
      </c>
      <c r="E502" s="1077" t="str">
        <f t="shared" si="54"/>
        <v xml:space="preserve"> </v>
      </c>
      <c r="F502" s="1006"/>
      <c r="G502" s="1006"/>
      <c r="H502" s="1006"/>
      <c r="I502" s="1006"/>
      <c r="J502" s="1044"/>
      <c r="K502" s="1044"/>
      <c r="L502" s="1006"/>
      <c r="M502" s="1006"/>
      <c r="N502" s="1006"/>
      <c r="O502" s="1006"/>
      <c r="P502" s="1006"/>
      <c r="Q502" s="1006"/>
      <c r="R502" s="1006"/>
      <c r="S502" s="1006"/>
      <c r="T502" s="1006"/>
      <c r="U502" s="1006"/>
      <c r="V502" s="1006"/>
      <c r="W502" s="1006"/>
      <c r="X502" s="1006"/>
      <c r="Y502" s="1006"/>
      <c r="Z502" s="1006"/>
      <c r="AA502" s="1006"/>
      <c r="AB502" s="1006"/>
      <c r="AC502" s="1006"/>
      <c r="AD502" s="1006"/>
      <c r="AE502" s="1006"/>
      <c r="AF502" s="1006"/>
      <c r="AG502" s="1006"/>
      <c r="AH502" s="1006"/>
      <c r="AI502" s="1006"/>
      <c r="AJ502" s="1006"/>
      <c r="AK502" s="1006"/>
      <c r="AL502" s="1006"/>
      <c r="AM502" s="1006"/>
      <c r="AN502" s="1006"/>
      <c r="AO502" s="1006"/>
      <c r="AP502" s="1006"/>
      <c r="AQ502" s="1006"/>
      <c r="AR502" s="1044"/>
      <c r="AS502" s="1309"/>
      <c r="AT502" s="1286" t="str">
        <f t="shared" si="55"/>
        <v xml:space="preserve"> </v>
      </c>
      <c r="AU502" s="1282">
        <f t="shared" si="56"/>
        <v>0</v>
      </c>
      <c r="AV502" s="1065"/>
      <c r="AX502" s="1053"/>
    </row>
    <row r="503" spans="1:50" ht="12.75" hidden="1" customHeight="1">
      <c r="A503" s="1066" t="s">
        <v>803</v>
      </c>
      <c r="B503" s="1060" t="str">
        <f t="shared" si="57"/>
        <v xml:space="preserve"> </v>
      </c>
      <c r="C503" s="1077" t="s">
        <v>514</v>
      </c>
      <c r="D503" s="1282">
        <v>0</v>
      </c>
      <c r="E503" s="1077" t="str">
        <f t="shared" si="54"/>
        <v xml:space="preserve"> </v>
      </c>
      <c r="F503" s="1068"/>
      <c r="G503" s="1068"/>
      <c r="H503" s="1068"/>
      <c r="I503" s="1068"/>
      <c r="J503" s="1044"/>
      <c r="K503" s="1044"/>
      <c r="L503" s="1068"/>
      <c r="M503" s="1068"/>
      <c r="N503" s="1068"/>
      <c r="O503" s="1068"/>
      <c r="P503" s="1068"/>
      <c r="Q503" s="1068"/>
      <c r="R503" s="1068"/>
      <c r="S503" s="1068"/>
      <c r="T503" s="1068"/>
      <c r="U503" s="1068"/>
      <c r="V503" s="1068"/>
      <c r="W503" s="1068"/>
      <c r="X503" s="1068"/>
      <c r="Y503" s="1068"/>
      <c r="Z503" s="1068"/>
      <c r="AA503" s="1068"/>
      <c r="AB503" s="1068"/>
      <c r="AC503" s="1068"/>
      <c r="AD503" s="1068"/>
      <c r="AE503" s="1068"/>
      <c r="AF503" s="1068"/>
      <c r="AG503" s="1068"/>
      <c r="AH503" s="1068"/>
      <c r="AI503" s="1068"/>
      <c r="AJ503" s="1068"/>
      <c r="AK503" s="1068"/>
      <c r="AL503" s="1068"/>
      <c r="AM503" s="1068"/>
      <c r="AN503" s="1068"/>
      <c r="AO503" s="1068"/>
      <c r="AP503" s="1068"/>
      <c r="AQ503" s="1068"/>
      <c r="AR503" s="1019"/>
      <c r="AS503" s="1236"/>
      <c r="AT503" s="1286" t="str">
        <f t="shared" si="55"/>
        <v xml:space="preserve"> </v>
      </c>
      <c r="AU503" s="1282">
        <f t="shared" si="56"/>
        <v>0</v>
      </c>
      <c r="AV503" s="1065"/>
    </row>
    <row r="504" spans="1:50" ht="12.75" hidden="1" customHeight="1">
      <c r="A504" s="1059" t="s">
        <v>379</v>
      </c>
      <c r="B504" s="1060" t="str">
        <f t="shared" si="57"/>
        <v xml:space="preserve"> </v>
      </c>
      <c r="C504" s="1077" t="s">
        <v>514</v>
      </c>
      <c r="D504" s="1282">
        <v>0</v>
      </c>
      <c r="E504" s="1077" t="str">
        <f t="shared" si="54"/>
        <v xml:space="preserve"> </v>
      </c>
      <c r="F504" s="1006"/>
      <c r="G504" s="1006"/>
      <c r="H504" s="1006"/>
      <c r="I504" s="1006"/>
      <c r="J504" s="1044"/>
      <c r="K504" s="1044"/>
      <c r="L504" s="1006"/>
      <c r="M504" s="1006"/>
      <c r="N504" s="1006"/>
      <c r="O504" s="1006"/>
      <c r="P504" s="1006"/>
      <c r="Q504" s="1006"/>
      <c r="R504" s="1006"/>
      <c r="S504" s="1006"/>
      <c r="T504" s="1006"/>
      <c r="U504" s="1006"/>
      <c r="V504" s="1006"/>
      <c r="W504" s="1006"/>
      <c r="X504" s="1006"/>
      <c r="Y504" s="1006"/>
      <c r="Z504" s="1006"/>
      <c r="AA504" s="1006"/>
      <c r="AB504" s="1006"/>
      <c r="AC504" s="1006"/>
      <c r="AD504" s="1006"/>
      <c r="AE504" s="1006"/>
      <c r="AF504" s="1006"/>
      <c r="AG504" s="1006"/>
      <c r="AH504" s="1006"/>
      <c r="AI504" s="1006"/>
      <c r="AJ504" s="1006"/>
      <c r="AK504" s="1006"/>
      <c r="AL504" s="1006"/>
      <c r="AM504" s="1006"/>
      <c r="AN504" s="1006"/>
      <c r="AO504" s="1006"/>
      <c r="AP504" s="1006"/>
      <c r="AQ504" s="1006"/>
      <c r="AR504" s="1044"/>
      <c r="AS504" s="1236"/>
      <c r="AT504" s="1286" t="str">
        <f t="shared" si="55"/>
        <v xml:space="preserve"> </v>
      </c>
      <c r="AU504" s="1282">
        <f t="shared" si="56"/>
        <v>0</v>
      </c>
      <c r="AV504" s="1065"/>
    </row>
    <row r="505" spans="1:50" ht="12.75" hidden="1" customHeight="1">
      <c r="A505" s="1059" t="s">
        <v>1221</v>
      </c>
      <c r="B505" s="1060" t="str">
        <f t="shared" si="57"/>
        <v xml:space="preserve"> </v>
      </c>
      <c r="C505" s="1077" t="s">
        <v>514</v>
      </c>
      <c r="D505" s="1282">
        <v>0</v>
      </c>
      <c r="E505" s="1077" t="str">
        <f t="shared" si="54"/>
        <v xml:space="preserve"> </v>
      </c>
      <c r="F505" s="1006"/>
      <c r="G505" s="1006"/>
      <c r="H505" s="1006"/>
      <c r="I505" s="1006"/>
      <c r="J505" s="1044"/>
      <c r="K505" s="1044"/>
      <c r="L505" s="1006"/>
      <c r="M505" s="1006"/>
      <c r="N505" s="1006"/>
      <c r="O505" s="1006"/>
      <c r="P505" s="1006"/>
      <c r="Q505" s="1006"/>
      <c r="R505" s="1006"/>
      <c r="S505" s="1006"/>
      <c r="T505" s="1006"/>
      <c r="U505" s="1006"/>
      <c r="V505" s="1006"/>
      <c r="W505" s="1006"/>
      <c r="X505" s="1006"/>
      <c r="Y505" s="1006"/>
      <c r="Z505" s="1006"/>
      <c r="AA505" s="1006"/>
      <c r="AB505" s="1006"/>
      <c r="AC505" s="1006"/>
      <c r="AD505" s="1006"/>
      <c r="AE505" s="1006"/>
      <c r="AF505" s="1006"/>
      <c r="AG505" s="1006"/>
      <c r="AH505" s="1006"/>
      <c r="AI505" s="1006"/>
      <c r="AJ505" s="1006"/>
      <c r="AK505" s="1006"/>
      <c r="AL505" s="1006"/>
      <c r="AM505" s="1006"/>
      <c r="AN505" s="1006"/>
      <c r="AO505" s="1006"/>
      <c r="AP505" s="1006"/>
      <c r="AQ505" s="1006"/>
      <c r="AR505" s="1044"/>
      <c r="AS505" s="1236"/>
      <c r="AT505" s="1286" t="str">
        <f t="shared" si="55"/>
        <v xml:space="preserve"> </v>
      </c>
      <c r="AU505" s="1282">
        <f t="shared" si="56"/>
        <v>0</v>
      </c>
      <c r="AV505" s="1065"/>
    </row>
    <row r="506" spans="1:50" ht="12.75" hidden="1" customHeight="1">
      <c r="A506" s="1059" t="s">
        <v>400</v>
      </c>
      <c r="B506" s="1060" t="str">
        <f t="shared" si="57"/>
        <v xml:space="preserve"> </v>
      </c>
      <c r="C506" s="1077" t="s">
        <v>514</v>
      </c>
      <c r="D506" s="1282">
        <v>0</v>
      </c>
      <c r="E506" s="1077" t="str">
        <f t="shared" si="54"/>
        <v xml:space="preserve"> </v>
      </c>
      <c r="F506" s="1006"/>
      <c r="G506" s="1006"/>
      <c r="H506" s="1006"/>
      <c r="I506" s="1006"/>
      <c r="J506" s="1044"/>
      <c r="K506" s="1044"/>
      <c r="L506" s="1006"/>
      <c r="M506" s="1006"/>
      <c r="N506" s="1006"/>
      <c r="O506" s="1006"/>
      <c r="P506" s="1006"/>
      <c r="Q506" s="1006"/>
      <c r="R506" s="1006"/>
      <c r="S506" s="1006"/>
      <c r="T506" s="1006"/>
      <c r="U506" s="1006"/>
      <c r="V506" s="1006"/>
      <c r="W506" s="1006"/>
      <c r="X506" s="1006"/>
      <c r="Y506" s="1006"/>
      <c r="Z506" s="1006"/>
      <c r="AA506" s="1006"/>
      <c r="AB506" s="1006"/>
      <c r="AC506" s="1006"/>
      <c r="AD506" s="1006"/>
      <c r="AE506" s="1006"/>
      <c r="AF506" s="1006"/>
      <c r="AG506" s="1006"/>
      <c r="AH506" s="1006"/>
      <c r="AI506" s="1006"/>
      <c r="AJ506" s="1006"/>
      <c r="AK506" s="1006"/>
      <c r="AL506" s="1006"/>
      <c r="AM506" s="1006"/>
      <c r="AN506" s="1006"/>
      <c r="AO506" s="1006"/>
      <c r="AP506" s="1006"/>
      <c r="AQ506" s="1006"/>
      <c r="AR506" s="1044"/>
      <c r="AS506" s="1236"/>
      <c r="AT506" s="1286" t="str">
        <f t="shared" si="55"/>
        <v xml:space="preserve"> </v>
      </c>
      <c r="AU506" s="1282">
        <f t="shared" si="56"/>
        <v>0</v>
      </c>
      <c r="AV506" s="1065"/>
    </row>
    <row r="507" spans="1:50" ht="12.75" hidden="1" customHeight="1">
      <c r="A507" s="1059" t="s">
        <v>804</v>
      </c>
      <c r="B507" s="1060">
        <v>10</v>
      </c>
      <c r="C507" s="1077" t="s">
        <v>514</v>
      </c>
      <c r="D507" s="1282">
        <v>0</v>
      </c>
      <c r="E507" s="1077" t="str">
        <f t="shared" si="54"/>
        <v xml:space="preserve"> </v>
      </c>
      <c r="F507" s="1044"/>
      <c r="G507" s="1044"/>
      <c r="H507" s="1044"/>
      <c r="I507" s="1044"/>
      <c r="J507" s="1044"/>
      <c r="K507" s="1044"/>
      <c r="L507" s="1044"/>
      <c r="M507" s="1044"/>
      <c r="N507" s="1044"/>
      <c r="O507" s="1044"/>
      <c r="P507" s="1044"/>
      <c r="Q507" s="1044"/>
      <c r="R507" s="1044"/>
      <c r="S507" s="1044"/>
      <c r="T507" s="1044"/>
      <c r="U507" s="1044"/>
      <c r="V507" s="1044"/>
      <c r="W507" s="1044"/>
      <c r="X507" s="1044"/>
      <c r="Y507" s="1044"/>
      <c r="Z507" s="1044"/>
      <c r="AA507" s="1044"/>
      <c r="AB507" s="1044"/>
      <c r="AC507" s="1044"/>
      <c r="AD507" s="1044"/>
      <c r="AE507" s="1044"/>
      <c r="AF507" s="1044"/>
      <c r="AG507" s="1044"/>
      <c r="AH507" s="1044"/>
      <c r="AI507" s="1044"/>
      <c r="AJ507" s="1044"/>
      <c r="AK507" s="1044"/>
      <c r="AL507" s="1044"/>
      <c r="AM507" s="1044"/>
      <c r="AN507" s="1044"/>
      <c r="AO507" s="1044"/>
      <c r="AP507" s="1044"/>
      <c r="AQ507" s="1044"/>
      <c r="AR507" s="1044"/>
      <c r="AS507" s="1236"/>
      <c r="AT507" s="1286" t="str">
        <f t="shared" si="55"/>
        <v xml:space="preserve"> </v>
      </c>
      <c r="AU507" s="1282">
        <f t="shared" si="56"/>
        <v>0</v>
      </c>
      <c r="AV507" s="1065"/>
      <c r="AX507" s="1053"/>
    </row>
    <row r="508" spans="1:50" ht="12.75" hidden="1" customHeight="1">
      <c r="A508" s="1059" t="s">
        <v>398</v>
      </c>
      <c r="B508" s="1060" t="str">
        <f t="shared" ref="B508:B516" si="58">IFERROR(MINUTE(B$5)-MINUTE(C508)," ")</f>
        <v xml:space="preserve"> </v>
      </c>
      <c r="C508" s="1077" t="s">
        <v>514</v>
      </c>
      <c r="D508" s="1282">
        <v>0</v>
      </c>
      <c r="E508" s="1077" t="str">
        <f t="shared" si="54"/>
        <v xml:space="preserve"> </v>
      </c>
      <c r="F508" s="1006"/>
      <c r="G508" s="1006"/>
      <c r="H508" s="1006"/>
      <c r="I508" s="1006"/>
      <c r="J508" s="1044"/>
      <c r="K508" s="1044"/>
      <c r="L508" s="1006"/>
      <c r="M508" s="1006"/>
      <c r="N508" s="1006"/>
      <c r="O508" s="1006"/>
      <c r="P508" s="1006"/>
      <c r="Q508" s="1006"/>
      <c r="R508" s="1006"/>
      <c r="S508" s="1006"/>
      <c r="T508" s="1006"/>
      <c r="U508" s="1006"/>
      <c r="V508" s="1006"/>
      <c r="W508" s="1006"/>
      <c r="X508" s="1006"/>
      <c r="Y508" s="1006"/>
      <c r="Z508" s="1006"/>
      <c r="AA508" s="1006"/>
      <c r="AB508" s="1006"/>
      <c r="AC508" s="1006"/>
      <c r="AD508" s="1006"/>
      <c r="AE508" s="1006"/>
      <c r="AF508" s="1006"/>
      <c r="AG508" s="1006"/>
      <c r="AH508" s="1006"/>
      <c r="AI508" s="1006"/>
      <c r="AJ508" s="1006"/>
      <c r="AK508" s="1006"/>
      <c r="AL508" s="1006"/>
      <c r="AM508" s="1006"/>
      <c r="AN508" s="1006"/>
      <c r="AO508" s="1006"/>
      <c r="AP508" s="1006"/>
      <c r="AQ508" s="1006"/>
      <c r="AR508" s="1044"/>
      <c r="AS508" s="1236"/>
      <c r="AT508" s="1286" t="str">
        <f t="shared" si="55"/>
        <v xml:space="preserve"> </v>
      </c>
      <c r="AU508" s="1282">
        <f t="shared" si="56"/>
        <v>0</v>
      </c>
      <c r="AV508" s="1065"/>
    </row>
    <row r="509" spans="1:50" ht="12.75" hidden="1" customHeight="1">
      <c r="A509" s="1059" t="s">
        <v>1222</v>
      </c>
      <c r="B509" s="1060" t="str">
        <f t="shared" si="58"/>
        <v xml:space="preserve"> </v>
      </c>
      <c r="C509" s="1077" t="s">
        <v>514</v>
      </c>
      <c r="D509" s="1282">
        <v>0</v>
      </c>
      <c r="E509" s="1077" t="str">
        <f t="shared" si="54"/>
        <v xml:space="preserve"> </v>
      </c>
      <c r="F509" s="1006"/>
      <c r="G509" s="1006"/>
      <c r="H509" s="1006"/>
      <c r="I509" s="1006"/>
      <c r="J509" s="1044"/>
      <c r="K509" s="1044"/>
      <c r="L509" s="1006"/>
      <c r="M509" s="1006"/>
      <c r="N509" s="1006"/>
      <c r="O509" s="1006"/>
      <c r="P509" s="1006"/>
      <c r="Q509" s="1006"/>
      <c r="R509" s="1006"/>
      <c r="S509" s="1006"/>
      <c r="T509" s="1006"/>
      <c r="U509" s="1006"/>
      <c r="V509" s="1006"/>
      <c r="W509" s="1006"/>
      <c r="X509" s="1006"/>
      <c r="Y509" s="1006"/>
      <c r="Z509" s="1006"/>
      <c r="AA509" s="1006"/>
      <c r="AB509" s="1006"/>
      <c r="AC509" s="1006"/>
      <c r="AD509" s="1006"/>
      <c r="AE509" s="1006"/>
      <c r="AF509" s="1006"/>
      <c r="AG509" s="1006"/>
      <c r="AH509" s="1006"/>
      <c r="AI509" s="1006"/>
      <c r="AJ509" s="1006"/>
      <c r="AK509" s="1006"/>
      <c r="AL509" s="1006"/>
      <c r="AM509" s="1006"/>
      <c r="AN509" s="1006"/>
      <c r="AO509" s="1006"/>
      <c r="AP509" s="1006"/>
      <c r="AQ509" s="1006"/>
      <c r="AR509" s="1006"/>
      <c r="AS509" s="1309"/>
      <c r="AT509" s="1286" t="str">
        <f t="shared" si="55"/>
        <v xml:space="preserve"> </v>
      </c>
      <c r="AU509" s="1282">
        <f t="shared" si="56"/>
        <v>0</v>
      </c>
      <c r="AV509" s="1065"/>
    </row>
    <row r="510" spans="1:50" ht="12.75" hidden="1" customHeight="1">
      <c r="A510" s="1059" t="s">
        <v>212</v>
      </c>
      <c r="B510" s="1060" t="str">
        <f t="shared" si="58"/>
        <v xml:space="preserve"> </v>
      </c>
      <c r="C510" s="1077" t="s">
        <v>514</v>
      </c>
      <c r="D510" s="1282">
        <v>0</v>
      </c>
      <c r="E510" s="1077" t="str">
        <f t="shared" si="54"/>
        <v xml:space="preserve"> </v>
      </c>
      <c r="F510" s="1006"/>
      <c r="G510" s="1006"/>
      <c r="H510" s="1006"/>
      <c r="I510" s="1006"/>
      <c r="J510" s="1044"/>
      <c r="K510" s="1044"/>
      <c r="L510" s="1006"/>
      <c r="M510" s="1006"/>
      <c r="N510" s="1006"/>
      <c r="O510" s="1006"/>
      <c r="P510" s="1006"/>
      <c r="Q510" s="1006"/>
      <c r="R510" s="1006"/>
      <c r="S510" s="1006"/>
      <c r="T510" s="1006"/>
      <c r="U510" s="1006"/>
      <c r="V510" s="1006"/>
      <c r="W510" s="1006"/>
      <c r="X510" s="1006"/>
      <c r="Y510" s="1006"/>
      <c r="Z510" s="1006"/>
      <c r="AA510" s="1006"/>
      <c r="AB510" s="1006"/>
      <c r="AC510" s="1006"/>
      <c r="AD510" s="1006"/>
      <c r="AE510" s="1006"/>
      <c r="AF510" s="1006"/>
      <c r="AG510" s="1006"/>
      <c r="AH510" s="1006"/>
      <c r="AI510" s="1006"/>
      <c r="AJ510" s="1006"/>
      <c r="AK510" s="1006"/>
      <c r="AL510" s="1006"/>
      <c r="AM510" s="1006"/>
      <c r="AN510" s="1006"/>
      <c r="AO510" s="1006"/>
      <c r="AP510" s="1006"/>
      <c r="AQ510" s="1006"/>
      <c r="AR510" s="1044"/>
      <c r="AS510" s="1236"/>
      <c r="AT510" s="1286" t="str">
        <f t="shared" si="55"/>
        <v xml:space="preserve"> </v>
      </c>
      <c r="AU510" s="1282">
        <f t="shared" si="56"/>
        <v>0</v>
      </c>
      <c r="AV510" s="1065"/>
    </row>
    <row r="511" spans="1:50" ht="12.75" hidden="1" customHeight="1">
      <c r="A511" s="1059" t="s">
        <v>335</v>
      </c>
      <c r="B511" s="1060" t="str">
        <f t="shared" si="58"/>
        <v xml:space="preserve"> </v>
      </c>
      <c r="C511" s="1077" t="s">
        <v>514</v>
      </c>
      <c r="D511" s="1282">
        <v>0</v>
      </c>
      <c r="E511" s="1077" t="str">
        <f t="shared" si="54"/>
        <v xml:space="preserve"> </v>
      </c>
      <c r="F511" s="1006"/>
      <c r="G511" s="1006"/>
      <c r="H511" s="1006"/>
      <c r="I511" s="1006"/>
      <c r="J511" s="1044"/>
      <c r="K511" s="1044"/>
      <c r="L511" s="1006"/>
      <c r="M511" s="1006"/>
      <c r="N511" s="1006"/>
      <c r="O511" s="1006"/>
      <c r="P511" s="1006"/>
      <c r="Q511" s="1006"/>
      <c r="R511" s="1006"/>
      <c r="S511" s="1006"/>
      <c r="T511" s="1006"/>
      <c r="U511" s="1006"/>
      <c r="V511" s="1006"/>
      <c r="W511" s="1006"/>
      <c r="X511" s="1006"/>
      <c r="Y511" s="1006"/>
      <c r="Z511" s="1006"/>
      <c r="AA511" s="1006"/>
      <c r="AB511" s="1006"/>
      <c r="AC511" s="1006"/>
      <c r="AD511" s="1006"/>
      <c r="AE511" s="1006"/>
      <c r="AF511" s="1006"/>
      <c r="AG511" s="1006"/>
      <c r="AH511" s="1006"/>
      <c r="AI511" s="1006"/>
      <c r="AJ511" s="1006"/>
      <c r="AK511" s="1006"/>
      <c r="AL511" s="1006"/>
      <c r="AM511" s="1006"/>
      <c r="AN511" s="1006"/>
      <c r="AO511" s="1006"/>
      <c r="AP511" s="1006"/>
      <c r="AQ511" s="1006"/>
      <c r="AR511" s="1044"/>
      <c r="AS511" s="1236"/>
      <c r="AT511" s="1286" t="str">
        <f t="shared" si="55"/>
        <v xml:space="preserve"> </v>
      </c>
      <c r="AU511" s="1282">
        <f t="shared" si="56"/>
        <v>0</v>
      </c>
      <c r="AV511" s="1065"/>
    </row>
    <row r="512" spans="1:50" ht="12.75" hidden="1" customHeight="1">
      <c r="A512" s="1066" t="s">
        <v>1172</v>
      </c>
      <c r="B512" s="1060" t="str">
        <f t="shared" si="58"/>
        <v xml:space="preserve"> </v>
      </c>
      <c r="C512" s="1077" t="s">
        <v>514</v>
      </c>
      <c r="D512" s="1282">
        <v>0</v>
      </c>
      <c r="E512" s="1077" t="str">
        <f t="shared" si="54"/>
        <v xml:space="preserve"> </v>
      </c>
      <c r="F512" s="1019"/>
      <c r="G512" s="1019"/>
      <c r="H512" s="1068"/>
      <c r="I512" s="1019"/>
      <c r="J512" s="1044"/>
      <c r="K512" s="1044"/>
      <c r="L512" s="1019"/>
      <c r="M512" s="1019"/>
      <c r="N512" s="1019"/>
      <c r="O512" s="1019"/>
      <c r="P512" s="1019"/>
      <c r="Q512" s="1068"/>
      <c r="R512" s="1068"/>
      <c r="S512" s="1068"/>
      <c r="T512" s="1068"/>
      <c r="U512" s="1068"/>
      <c r="V512" s="1068"/>
      <c r="W512" s="1068"/>
      <c r="X512" s="1068"/>
      <c r="Y512" s="1068"/>
      <c r="Z512" s="1068"/>
      <c r="AA512" s="1068"/>
      <c r="AB512" s="1068"/>
      <c r="AC512" s="1068"/>
      <c r="AD512" s="1068"/>
      <c r="AE512" s="1068"/>
      <c r="AF512" s="1068"/>
      <c r="AG512" s="1068"/>
      <c r="AH512" s="1068"/>
      <c r="AI512" s="1068"/>
      <c r="AJ512" s="1068"/>
      <c r="AK512" s="1068"/>
      <c r="AL512" s="1068"/>
      <c r="AM512" s="1068"/>
      <c r="AN512" s="1068"/>
      <c r="AO512" s="1068"/>
      <c r="AP512" s="1068"/>
      <c r="AQ512" s="1068"/>
      <c r="AR512" s="1019"/>
      <c r="AS512" s="1236"/>
      <c r="AT512" s="1286" t="str">
        <f t="shared" si="55"/>
        <v xml:space="preserve"> </v>
      </c>
      <c r="AU512" s="1282">
        <f t="shared" si="56"/>
        <v>0</v>
      </c>
      <c r="AV512" s="1065"/>
    </row>
    <row r="513" spans="1:50" ht="12.75" hidden="1" customHeight="1">
      <c r="A513" s="1059" t="s">
        <v>613</v>
      </c>
      <c r="B513" s="1060" t="str">
        <f t="shared" si="58"/>
        <v xml:space="preserve"> </v>
      </c>
      <c r="C513" s="1077" t="s">
        <v>514</v>
      </c>
      <c r="D513" s="1282">
        <v>0</v>
      </c>
      <c r="E513" s="1077" t="str">
        <f t="shared" si="54"/>
        <v xml:space="preserve"> </v>
      </c>
      <c r="F513" s="1006"/>
      <c r="G513" s="1006"/>
      <c r="H513" s="1006"/>
      <c r="I513" s="1006"/>
      <c r="J513" s="1044"/>
      <c r="K513" s="1044"/>
      <c r="L513" s="1006"/>
      <c r="M513" s="1006"/>
      <c r="N513" s="1006"/>
      <c r="O513" s="1006"/>
      <c r="P513" s="1006"/>
      <c r="Q513" s="1006"/>
      <c r="R513" s="1006"/>
      <c r="S513" s="1006"/>
      <c r="T513" s="1006"/>
      <c r="U513" s="1006"/>
      <c r="V513" s="1006"/>
      <c r="W513" s="1006"/>
      <c r="X513" s="1006"/>
      <c r="Y513" s="1006"/>
      <c r="Z513" s="1006"/>
      <c r="AA513" s="1006"/>
      <c r="AB513" s="1006"/>
      <c r="AC513" s="1006"/>
      <c r="AD513" s="1006"/>
      <c r="AE513" s="1006"/>
      <c r="AF513" s="1006"/>
      <c r="AG513" s="1006"/>
      <c r="AH513" s="1006"/>
      <c r="AI513" s="1006"/>
      <c r="AJ513" s="1006"/>
      <c r="AK513" s="1006"/>
      <c r="AL513" s="1006"/>
      <c r="AM513" s="1006"/>
      <c r="AN513" s="1006"/>
      <c r="AO513" s="1006"/>
      <c r="AP513" s="1006"/>
      <c r="AQ513" s="1006"/>
      <c r="AR513" s="1044"/>
      <c r="AS513" s="1236"/>
      <c r="AT513" s="1286" t="str">
        <f t="shared" si="55"/>
        <v xml:space="preserve"> </v>
      </c>
      <c r="AU513" s="1282">
        <f t="shared" si="56"/>
        <v>0</v>
      </c>
      <c r="AV513" s="1065"/>
    </row>
    <row r="514" spans="1:50" ht="12.75" hidden="1" customHeight="1">
      <c r="A514" s="1066" t="s">
        <v>805</v>
      </c>
      <c r="B514" s="1060" t="str">
        <f t="shared" si="58"/>
        <v xml:space="preserve"> </v>
      </c>
      <c r="C514" s="1077" t="s">
        <v>514</v>
      </c>
      <c r="D514" s="1282">
        <v>0</v>
      </c>
      <c r="E514" s="1077" t="str">
        <f t="shared" si="54"/>
        <v xml:space="preserve"> </v>
      </c>
      <c r="F514" s="1006"/>
      <c r="G514" s="1006"/>
      <c r="H514" s="1006"/>
      <c r="I514" s="1006"/>
      <c r="J514" s="1044"/>
      <c r="K514" s="1044"/>
      <c r="L514" s="1006"/>
      <c r="M514" s="1006"/>
      <c r="N514" s="1006"/>
      <c r="O514" s="1006"/>
      <c r="P514" s="1006"/>
      <c r="Q514" s="1006"/>
      <c r="R514" s="1006"/>
      <c r="S514" s="1006"/>
      <c r="T514" s="1006"/>
      <c r="U514" s="1006"/>
      <c r="V514" s="1006"/>
      <c r="W514" s="1006"/>
      <c r="X514" s="1006"/>
      <c r="Y514" s="1006"/>
      <c r="Z514" s="1006"/>
      <c r="AA514" s="1006"/>
      <c r="AB514" s="1006"/>
      <c r="AC514" s="1006"/>
      <c r="AD514" s="1006"/>
      <c r="AE514" s="1006"/>
      <c r="AF514" s="1006"/>
      <c r="AG514" s="1006"/>
      <c r="AH514" s="1006"/>
      <c r="AI514" s="1006"/>
      <c r="AJ514" s="1006"/>
      <c r="AK514" s="1006"/>
      <c r="AL514" s="1006"/>
      <c r="AM514" s="1006"/>
      <c r="AN514" s="1006"/>
      <c r="AO514" s="1006"/>
      <c r="AP514" s="1006"/>
      <c r="AQ514" s="1006"/>
      <c r="AR514" s="1044"/>
      <c r="AS514" s="1236"/>
      <c r="AT514" s="1286" t="str">
        <f t="shared" si="55"/>
        <v xml:space="preserve"> </v>
      </c>
      <c r="AU514" s="1282">
        <f t="shared" si="56"/>
        <v>0</v>
      </c>
      <c r="AV514" s="1065"/>
    </row>
    <row r="515" spans="1:50" ht="12.75" hidden="1" customHeight="1">
      <c r="A515" s="1059" t="s">
        <v>1223</v>
      </c>
      <c r="B515" s="1060" t="str">
        <f t="shared" si="58"/>
        <v xml:space="preserve"> </v>
      </c>
      <c r="C515" s="1077" t="s">
        <v>514</v>
      </c>
      <c r="D515" s="1282">
        <v>0</v>
      </c>
      <c r="E515" s="1077" t="str">
        <f t="shared" si="54"/>
        <v xml:space="preserve"> </v>
      </c>
      <c r="F515" s="1006"/>
      <c r="G515" s="1006"/>
      <c r="H515" s="1006"/>
      <c r="I515" s="1006"/>
      <c r="J515" s="1044"/>
      <c r="K515" s="1044"/>
      <c r="L515" s="1006"/>
      <c r="M515" s="1006"/>
      <c r="N515" s="1006"/>
      <c r="O515" s="1006"/>
      <c r="P515" s="1006"/>
      <c r="Q515" s="1006"/>
      <c r="R515" s="1006"/>
      <c r="S515" s="1006"/>
      <c r="T515" s="1006"/>
      <c r="U515" s="1006"/>
      <c r="V515" s="1006"/>
      <c r="W515" s="1006"/>
      <c r="X515" s="1006"/>
      <c r="Y515" s="1006"/>
      <c r="Z515" s="1006"/>
      <c r="AA515" s="1006"/>
      <c r="AB515" s="1006"/>
      <c r="AC515" s="1006"/>
      <c r="AD515" s="1006"/>
      <c r="AE515" s="1006"/>
      <c r="AF515" s="1006"/>
      <c r="AG515" s="1006"/>
      <c r="AH515" s="1006"/>
      <c r="AI515" s="1006"/>
      <c r="AJ515" s="1006"/>
      <c r="AK515" s="1006"/>
      <c r="AL515" s="1006"/>
      <c r="AM515" s="1006"/>
      <c r="AN515" s="1006"/>
      <c r="AO515" s="1006"/>
      <c r="AP515" s="1006"/>
      <c r="AQ515" s="1006"/>
      <c r="AR515" s="1044"/>
      <c r="AS515" s="1309"/>
      <c r="AT515" s="1286" t="str">
        <f t="shared" si="55"/>
        <v xml:space="preserve"> </v>
      </c>
      <c r="AU515" s="1282">
        <f t="shared" si="56"/>
        <v>0</v>
      </c>
      <c r="AV515" s="1065"/>
    </row>
    <row r="516" spans="1:50" ht="12.75" hidden="1" customHeight="1">
      <c r="A516" s="1059" t="s">
        <v>119</v>
      </c>
      <c r="B516" s="1060" t="str">
        <f t="shared" si="58"/>
        <v xml:space="preserve"> </v>
      </c>
      <c r="C516" s="1077" t="s">
        <v>514</v>
      </c>
      <c r="D516" s="1282">
        <v>0</v>
      </c>
      <c r="E516" s="1077" t="str">
        <f t="shared" si="54"/>
        <v xml:space="preserve"> </v>
      </c>
      <c r="F516" s="1006"/>
      <c r="G516" s="1006"/>
      <c r="H516" s="1006"/>
      <c r="I516" s="1006"/>
      <c r="J516" s="1044"/>
      <c r="K516" s="1044"/>
      <c r="L516" s="1006"/>
      <c r="M516" s="1006"/>
      <c r="N516" s="1006"/>
      <c r="O516" s="1006"/>
      <c r="P516" s="1006"/>
      <c r="Q516" s="1006"/>
      <c r="R516" s="1006"/>
      <c r="S516" s="1006"/>
      <c r="T516" s="1006"/>
      <c r="U516" s="1006"/>
      <c r="V516" s="1006"/>
      <c r="W516" s="1006"/>
      <c r="X516" s="1006"/>
      <c r="Y516" s="1006"/>
      <c r="Z516" s="1006"/>
      <c r="AA516" s="1006"/>
      <c r="AB516" s="1006"/>
      <c r="AC516" s="1006"/>
      <c r="AD516" s="1006"/>
      <c r="AE516" s="1006"/>
      <c r="AF516" s="1006"/>
      <c r="AG516" s="1006"/>
      <c r="AH516" s="1006"/>
      <c r="AI516" s="1006"/>
      <c r="AJ516" s="1006"/>
      <c r="AK516" s="1006"/>
      <c r="AL516" s="1006"/>
      <c r="AM516" s="1006"/>
      <c r="AN516" s="1006"/>
      <c r="AO516" s="1006"/>
      <c r="AP516" s="1006"/>
      <c r="AQ516" s="1006"/>
      <c r="AR516" s="1044"/>
      <c r="AS516" s="1236"/>
      <c r="AT516" s="1286" t="str">
        <f t="shared" si="55"/>
        <v xml:space="preserve"> </v>
      </c>
      <c r="AU516" s="1282">
        <f t="shared" si="56"/>
        <v>0</v>
      </c>
      <c r="AV516" s="1065"/>
    </row>
    <row r="517" spans="1:50" ht="12.75" hidden="1" customHeight="1">
      <c r="A517" s="1059" t="s">
        <v>1324</v>
      </c>
      <c r="B517" s="1060">
        <v>0</v>
      </c>
      <c r="C517" s="1077" t="s">
        <v>514</v>
      </c>
      <c r="D517" s="1282">
        <v>0</v>
      </c>
      <c r="E517" s="1077" t="str">
        <f t="shared" si="54"/>
        <v xml:space="preserve"> </v>
      </c>
      <c r="F517" s="1044"/>
      <c r="G517" s="1044"/>
      <c r="H517" s="1044"/>
      <c r="I517" s="1044"/>
      <c r="J517" s="1044"/>
      <c r="K517" s="1044"/>
      <c r="L517" s="1044"/>
      <c r="M517" s="1044"/>
      <c r="N517" s="1044"/>
      <c r="O517" s="1044"/>
      <c r="P517" s="1044"/>
      <c r="Q517" s="1044"/>
      <c r="R517" s="1044"/>
      <c r="S517" s="1044"/>
      <c r="T517" s="1044"/>
      <c r="U517" s="1044"/>
      <c r="V517" s="1044"/>
      <c r="W517" s="1044"/>
      <c r="X517" s="1044"/>
      <c r="Y517" s="1044"/>
      <c r="Z517" s="1044"/>
      <c r="AA517" s="1044"/>
      <c r="AB517" s="1044"/>
      <c r="AC517" s="1044"/>
      <c r="AD517" s="1044"/>
      <c r="AE517" s="1044"/>
      <c r="AF517" s="1044"/>
      <c r="AG517" s="1044"/>
      <c r="AH517" s="1044"/>
      <c r="AI517" s="1044"/>
      <c r="AJ517" s="1044"/>
      <c r="AK517" s="1044"/>
      <c r="AL517" s="1044"/>
      <c r="AM517" s="1044"/>
      <c r="AN517" s="1044"/>
      <c r="AO517" s="1044"/>
      <c r="AP517" s="1044"/>
      <c r="AQ517" s="1044"/>
      <c r="AR517" s="1019"/>
      <c r="AS517" s="1236"/>
      <c r="AT517" s="1286" t="str">
        <f t="shared" si="55"/>
        <v xml:space="preserve"> </v>
      </c>
      <c r="AU517" s="1282">
        <f t="shared" si="56"/>
        <v>0</v>
      </c>
      <c r="AV517" s="1065"/>
      <c r="AX517" s="1053"/>
    </row>
    <row r="518" spans="1:50" ht="12" hidden="1" customHeight="1">
      <c r="A518" s="1066" t="s">
        <v>1115</v>
      </c>
      <c r="B518" s="1060" t="str">
        <f t="shared" ref="B518:B527" si="59">IFERROR(MINUTE(B$5)-MINUTE(C518)," ")</f>
        <v xml:space="preserve"> </v>
      </c>
      <c r="C518" s="1077" t="s">
        <v>514</v>
      </c>
      <c r="D518" s="1282">
        <v>0</v>
      </c>
      <c r="E518" s="1077" t="str">
        <f t="shared" si="54"/>
        <v xml:space="preserve"> </v>
      </c>
      <c r="F518" s="1019"/>
      <c r="G518" s="1019"/>
      <c r="H518" s="1068"/>
      <c r="I518" s="1019"/>
      <c r="J518" s="1044"/>
      <c r="K518" s="1044"/>
      <c r="L518" s="1019"/>
      <c r="M518" s="1019"/>
      <c r="N518" s="1019"/>
      <c r="O518" s="1019"/>
      <c r="P518" s="1019"/>
      <c r="Q518" s="1068"/>
      <c r="R518" s="1068"/>
      <c r="S518" s="1068"/>
      <c r="T518" s="1068"/>
      <c r="U518" s="1068"/>
      <c r="V518" s="1068"/>
      <c r="W518" s="1068"/>
      <c r="X518" s="1068"/>
      <c r="Y518" s="1068"/>
      <c r="Z518" s="1068"/>
      <c r="AA518" s="1068"/>
      <c r="AB518" s="1068"/>
      <c r="AC518" s="1068"/>
      <c r="AD518" s="1068"/>
      <c r="AE518" s="1068"/>
      <c r="AF518" s="1068"/>
      <c r="AG518" s="1068"/>
      <c r="AH518" s="1068"/>
      <c r="AI518" s="1068"/>
      <c r="AJ518" s="1068"/>
      <c r="AK518" s="1068"/>
      <c r="AL518" s="1068"/>
      <c r="AM518" s="1068"/>
      <c r="AN518" s="1068"/>
      <c r="AO518" s="1068"/>
      <c r="AP518" s="1068"/>
      <c r="AQ518" s="1068"/>
      <c r="AR518" s="1019"/>
      <c r="AS518" s="1236"/>
      <c r="AT518" s="1286" t="str">
        <f t="shared" si="55"/>
        <v xml:space="preserve"> </v>
      </c>
      <c r="AU518" s="1282">
        <f t="shared" si="56"/>
        <v>0</v>
      </c>
      <c r="AV518" s="1065"/>
    </row>
    <row r="519" spans="1:50" ht="12.75" hidden="1" customHeight="1">
      <c r="A519" s="1066" t="s">
        <v>1054</v>
      </c>
      <c r="B519" s="1060" t="str">
        <f t="shared" si="59"/>
        <v xml:space="preserve"> </v>
      </c>
      <c r="C519" s="1077" t="s">
        <v>514</v>
      </c>
      <c r="D519" s="1282">
        <v>0</v>
      </c>
      <c r="E519" s="1077" t="str">
        <f t="shared" si="54"/>
        <v xml:space="preserve"> </v>
      </c>
      <c r="F519" s="1044"/>
      <c r="G519" s="1044"/>
      <c r="H519" s="1006"/>
      <c r="I519" s="1044"/>
      <c r="J519" s="1044"/>
      <c r="K519" s="1044"/>
      <c r="L519" s="1044"/>
      <c r="M519" s="1044"/>
      <c r="N519" s="1044"/>
      <c r="O519" s="1044"/>
      <c r="P519" s="1044"/>
      <c r="Q519" s="1068"/>
      <c r="R519" s="1068"/>
      <c r="S519" s="1068"/>
      <c r="T519" s="1068"/>
      <c r="U519" s="1068"/>
      <c r="V519" s="1068"/>
      <c r="W519" s="1068"/>
      <c r="X519" s="1068"/>
      <c r="Y519" s="1068"/>
      <c r="Z519" s="1068"/>
      <c r="AA519" s="1068"/>
      <c r="AB519" s="1068"/>
      <c r="AC519" s="1068"/>
      <c r="AD519" s="1068"/>
      <c r="AE519" s="1068"/>
      <c r="AF519" s="1068"/>
      <c r="AG519" s="1068"/>
      <c r="AH519" s="1068"/>
      <c r="AI519" s="1068"/>
      <c r="AJ519" s="1068"/>
      <c r="AK519" s="1068"/>
      <c r="AL519" s="1068"/>
      <c r="AM519" s="1068"/>
      <c r="AN519" s="1068"/>
      <c r="AO519" s="1068"/>
      <c r="AP519" s="1068"/>
      <c r="AQ519" s="1068"/>
      <c r="AR519" s="1019"/>
      <c r="AS519" s="1236"/>
      <c r="AT519" s="1286" t="str">
        <f t="shared" si="55"/>
        <v xml:space="preserve"> </v>
      </c>
      <c r="AU519" s="1282">
        <f t="shared" si="56"/>
        <v>0</v>
      </c>
      <c r="AV519" s="1065"/>
    </row>
    <row r="520" spans="1:50" ht="12.75" hidden="1" customHeight="1">
      <c r="A520" s="1066" t="s">
        <v>1055</v>
      </c>
      <c r="B520" s="1060" t="str">
        <f t="shared" si="59"/>
        <v xml:space="preserve"> </v>
      </c>
      <c r="C520" s="1077" t="s">
        <v>514</v>
      </c>
      <c r="D520" s="1282">
        <v>0</v>
      </c>
      <c r="E520" s="1077" t="str">
        <f t="shared" si="54"/>
        <v xml:space="preserve"> </v>
      </c>
      <c r="F520" s="1044"/>
      <c r="G520" s="1044"/>
      <c r="H520" s="1006"/>
      <c r="I520" s="1044"/>
      <c r="J520" s="1044"/>
      <c r="K520" s="1044"/>
      <c r="L520" s="1044"/>
      <c r="M520" s="1044"/>
      <c r="N520" s="1044"/>
      <c r="O520" s="1044"/>
      <c r="P520" s="1044"/>
      <c r="Q520" s="1068"/>
      <c r="R520" s="1068"/>
      <c r="S520" s="1068"/>
      <c r="T520" s="1068"/>
      <c r="U520" s="1068"/>
      <c r="V520" s="1068"/>
      <c r="W520" s="1068"/>
      <c r="X520" s="1068"/>
      <c r="Y520" s="1068"/>
      <c r="Z520" s="1068"/>
      <c r="AA520" s="1068"/>
      <c r="AB520" s="1068"/>
      <c r="AC520" s="1068"/>
      <c r="AD520" s="1068"/>
      <c r="AE520" s="1068"/>
      <c r="AF520" s="1068"/>
      <c r="AG520" s="1068"/>
      <c r="AH520" s="1068"/>
      <c r="AI520" s="1068"/>
      <c r="AJ520" s="1068"/>
      <c r="AK520" s="1068"/>
      <c r="AL520" s="1068"/>
      <c r="AM520" s="1068"/>
      <c r="AN520" s="1068"/>
      <c r="AO520" s="1068"/>
      <c r="AP520" s="1068"/>
      <c r="AQ520" s="1068"/>
      <c r="AR520" s="1019"/>
      <c r="AS520" s="1236"/>
      <c r="AT520" s="1286" t="str">
        <f t="shared" si="55"/>
        <v xml:space="preserve"> </v>
      </c>
      <c r="AU520" s="1282">
        <f t="shared" si="56"/>
        <v>0</v>
      </c>
      <c r="AV520" s="1065"/>
    </row>
    <row r="521" spans="1:50" ht="12.75" hidden="1" customHeight="1">
      <c r="A521" s="1059" t="s">
        <v>1224</v>
      </c>
      <c r="B521" s="1060" t="str">
        <f t="shared" si="59"/>
        <v xml:space="preserve"> </v>
      </c>
      <c r="C521" s="1077" t="s">
        <v>514</v>
      </c>
      <c r="D521" s="1282">
        <v>0</v>
      </c>
      <c r="E521" s="1077" t="str">
        <f t="shared" ref="E521:E584" si="60">IFERROR(AVERAGEA(F521:AR521), " ")</f>
        <v xml:space="preserve"> </v>
      </c>
      <c r="F521" s="1006"/>
      <c r="G521" s="1006"/>
      <c r="H521" s="1006"/>
      <c r="I521" s="1006"/>
      <c r="J521" s="1044"/>
      <c r="K521" s="1044"/>
      <c r="L521" s="1006"/>
      <c r="M521" s="1006"/>
      <c r="N521" s="1006"/>
      <c r="O521" s="1006"/>
      <c r="P521" s="1006"/>
      <c r="Q521" s="1006"/>
      <c r="R521" s="1006"/>
      <c r="S521" s="1006"/>
      <c r="T521" s="1006"/>
      <c r="U521" s="1006"/>
      <c r="V521" s="1006"/>
      <c r="W521" s="1006"/>
      <c r="X521" s="1006"/>
      <c r="Y521" s="1006"/>
      <c r="Z521" s="1006"/>
      <c r="AA521" s="1006"/>
      <c r="AB521" s="1006"/>
      <c r="AC521" s="1006"/>
      <c r="AD521" s="1006"/>
      <c r="AE521" s="1006"/>
      <c r="AF521" s="1006"/>
      <c r="AG521" s="1006"/>
      <c r="AH521" s="1006"/>
      <c r="AI521" s="1006"/>
      <c r="AJ521" s="1006"/>
      <c r="AK521" s="1006"/>
      <c r="AL521" s="1006"/>
      <c r="AM521" s="1006"/>
      <c r="AN521" s="1006"/>
      <c r="AO521" s="1006"/>
      <c r="AP521" s="1006"/>
      <c r="AQ521" s="1006"/>
      <c r="AR521" s="1044"/>
      <c r="AS521" s="1236"/>
      <c r="AT521" s="1286" t="str">
        <f t="shared" ref="AT521:AT584" si="61">IF(MIN(F521:AR521)=0," ",MIN(F521:AR521))</f>
        <v xml:space="preserve"> </v>
      </c>
      <c r="AU521" s="1282">
        <f t="shared" ref="AU521:AU584" si="62">COUNTA(F521:AR521)</f>
        <v>0</v>
      </c>
      <c r="AV521" s="1065"/>
    </row>
    <row r="522" spans="1:50" ht="12.75" hidden="1" customHeight="1">
      <c r="A522" s="1059" t="s">
        <v>707</v>
      </c>
      <c r="B522" s="1060" t="str">
        <f t="shared" si="59"/>
        <v xml:space="preserve"> </v>
      </c>
      <c r="C522" s="1077" t="s">
        <v>514</v>
      </c>
      <c r="D522" s="1282">
        <v>0</v>
      </c>
      <c r="E522" s="1077" t="str">
        <f t="shared" si="60"/>
        <v xml:space="preserve"> </v>
      </c>
      <c r="F522" s="1006"/>
      <c r="G522" s="1006"/>
      <c r="H522" s="1006"/>
      <c r="I522" s="1006"/>
      <c r="J522" s="1044"/>
      <c r="K522" s="1044"/>
      <c r="L522" s="1006"/>
      <c r="M522" s="1006"/>
      <c r="N522" s="1006"/>
      <c r="O522" s="1006"/>
      <c r="P522" s="1006"/>
      <c r="Q522" s="1006"/>
      <c r="R522" s="1006"/>
      <c r="S522" s="1006"/>
      <c r="T522" s="1006"/>
      <c r="U522" s="1006"/>
      <c r="V522" s="1006"/>
      <c r="W522" s="1006"/>
      <c r="X522" s="1006"/>
      <c r="Y522" s="1006"/>
      <c r="Z522" s="1006"/>
      <c r="AA522" s="1006"/>
      <c r="AB522" s="1006"/>
      <c r="AC522" s="1006"/>
      <c r="AD522" s="1006"/>
      <c r="AE522" s="1006"/>
      <c r="AF522" s="1006"/>
      <c r="AG522" s="1006"/>
      <c r="AH522" s="1006"/>
      <c r="AI522" s="1006"/>
      <c r="AJ522" s="1006"/>
      <c r="AK522" s="1006"/>
      <c r="AL522" s="1006"/>
      <c r="AM522" s="1006"/>
      <c r="AN522" s="1006"/>
      <c r="AO522" s="1006"/>
      <c r="AP522" s="1006"/>
      <c r="AQ522" s="1006"/>
      <c r="AR522" s="1044"/>
      <c r="AS522" s="1236"/>
      <c r="AT522" s="1286" t="str">
        <f t="shared" si="61"/>
        <v xml:space="preserve"> </v>
      </c>
      <c r="AU522" s="1282">
        <f t="shared" si="62"/>
        <v>0</v>
      </c>
      <c r="AV522" s="1065"/>
    </row>
    <row r="523" spans="1:50" ht="12.75" hidden="1" customHeight="1">
      <c r="A523" s="1066" t="s">
        <v>1093</v>
      </c>
      <c r="B523" s="1060" t="str">
        <f t="shared" si="59"/>
        <v xml:space="preserve"> </v>
      </c>
      <c r="C523" s="1077" t="s">
        <v>514</v>
      </c>
      <c r="D523" s="1282">
        <v>0</v>
      </c>
      <c r="E523" s="1077" t="str">
        <f t="shared" si="60"/>
        <v xml:space="preserve"> </v>
      </c>
      <c r="F523" s="1019"/>
      <c r="G523" s="1019"/>
      <c r="H523" s="1068"/>
      <c r="I523" s="1019"/>
      <c r="J523" s="1044"/>
      <c r="K523" s="1044"/>
      <c r="L523" s="1019"/>
      <c r="M523" s="1019"/>
      <c r="N523" s="1019"/>
      <c r="O523" s="1019"/>
      <c r="P523" s="1019"/>
      <c r="Q523" s="1068"/>
      <c r="R523" s="1068"/>
      <c r="S523" s="1068"/>
      <c r="T523" s="1068"/>
      <c r="U523" s="1068"/>
      <c r="V523" s="1068"/>
      <c r="W523" s="1068"/>
      <c r="X523" s="1068"/>
      <c r="Y523" s="1068"/>
      <c r="Z523" s="1068"/>
      <c r="AA523" s="1068"/>
      <c r="AB523" s="1068"/>
      <c r="AC523" s="1068"/>
      <c r="AD523" s="1068"/>
      <c r="AE523" s="1068"/>
      <c r="AF523" s="1068"/>
      <c r="AG523" s="1068"/>
      <c r="AH523" s="1068"/>
      <c r="AI523" s="1068"/>
      <c r="AJ523" s="1068"/>
      <c r="AK523" s="1068"/>
      <c r="AL523" s="1068"/>
      <c r="AM523" s="1068"/>
      <c r="AN523" s="1068"/>
      <c r="AO523" s="1068"/>
      <c r="AP523" s="1068"/>
      <c r="AQ523" s="1068"/>
      <c r="AR523" s="1019"/>
      <c r="AS523" s="1236"/>
      <c r="AT523" s="1286" t="str">
        <f t="shared" si="61"/>
        <v xml:space="preserve"> </v>
      </c>
      <c r="AU523" s="1282">
        <f t="shared" si="62"/>
        <v>0</v>
      </c>
      <c r="AV523" s="1065"/>
    </row>
    <row r="524" spans="1:50" ht="12.75" hidden="1" customHeight="1">
      <c r="A524" s="1059" t="s">
        <v>278</v>
      </c>
      <c r="B524" s="1060" t="str">
        <f t="shared" si="59"/>
        <v xml:space="preserve"> </v>
      </c>
      <c r="C524" s="1077" t="s">
        <v>514</v>
      </c>
      <c r="D524" s="1282">
        <v>0</v>
      </c>
      <c r="E524" s="1077" t="str">
        <f t="shared" si="60"/>
        <v xml:space="preserve"> </v>
      </c>
      <c r="F524" s="1006"/>
      <c r="G524" s="1006"/>
      <c r="H524" s="1006"/>
      <c r="I524" s="1006"/>
      <c r="J524" s="1044"/>
      <c r="K524" s="1044"/>
      <c r="L524" s="1006"/>
      <c r="M524" s="1006"/>
      <c r="N524" s="1006"/>
      <c r="O524" s="1006"/>
      <c r="P524" s="1006"/>
      <c r="Q524" s="1006"/>
      <c r="R524" s="1006"/>
      <c r="S524" s="1006"/>
      <c r="T524" s="1006"/>
      <c r="U524" s="1006"/>
      <c r="V524" s="1006"/>
      <c r="W524" s="1006"/>
      <c r="X524" s="1006"/>
      <c r="Y524" s="1006"/>
      <c r="Z524" s="1006"/>
      <c r="AA524" s="1006"/>
      <c r="AB524" s="1006"/>
      <c r="AC524" s="1006"/>
      <c r="AD524" s="1006"/>
      <c r="AE524" s="1006"/>
      <c r="AF524" s="1006"/>
      <c r="AG524" s="1006"/>
      <c r="AH524" s="1006"/>
      <c r="AI524" s="1006"/>
      <c r="AJ524" s="1006"/>
      <c r="AK524" s="1006"/>
      <c r="AL524" s="1006"/>
      <c r="AM524" s="1006"/>
      <c r="AN524" s="1006"/>
      <c r="AO524" s="1006"/>
      <c r="AP524" s="1006"/>
      <c r="AQ524" s="1006"/>
      <c r="AR524" s="1044"/>
      <c r="AS524" s="1236"/>
      <c r="AT524" s="1286" t="str">
        <f t="shared" si="61"/>
        <v xml:space="preserve"> </v>
      </c>
      <c r="AU524" s="1282">
        <f t="shared" si="62"/>
        <v>0</v>
      </c>
      <c r="AV524" s="1065"/>
    </row>
    <row r="525" spans="1:50" ht="12.75" hidden="1" customHeight="1">
      <c r="A525" s="1066" t="s">
        <v>884</v>
      </c>
      <c r="B525" s="1060" t="str">
        <f t="shared" si="59"/>
        <v xml:space="preserve"> </v>
      </c>
      <c r="C525" s="1077" t="s">
        <v>514</v>
      </c>
      <c r="D525" s="1282">
        <v>0</v>
      </c>
      <c r="E525" s="1077" t="str">
        <f t="shared" si="60"/>
        <v xml:space="preserve"> </v>
      </c>
      <c r="F525" s="1019"/>
      <c r="G525" s="1019"/>
      <c r="H525" s="1068"/>
      <c r="I525" s="1019"/>
      <c r="J525" s="1044"/>
      <c r="K525" s="1044"/>
      <c r="L525" s="1019"/>
      <c r="M525" s="1019"/>
      <c r="N525" s="1019"/>
      <c r="O525" s="1019"/>
      <c r="P525" s="1019"/>
      <c r="Q525" s="1068"/>
      <c r="R525" s="1068"/>
      <c r="S525" s="1068"/>
      <c r="T525" s="1068"/>
      <c r="U525" s="1068"/>
      <c r="V525" s="1068"/>
      <c r="W525" s="1068"/>
      <c r="X525" s="1068"/>
      <c r="Y525" s="1068"/>
      <c r="Z525" s="1068"/>
      <c r="AA525" s="1068"/>
      <c r="AB525" s="1068"/>
      <c r="AC525" s="1068"/>
      <c r="AD525" s="1068"/>
      <c r="AE525" s="1068"/>
      <c r="AF525" s="1068"/>
      <c r="AG525" s="1068"/>
      <c r="AH525" s="1068"/>
      <c r="AI525" s="1068"/>
      <c r="AJ525" s="1068"/>
      <c r="AK525" s="1068"/>
      <c r="AL525" s="1068"/>
      <c r="AM525" s="1068"/>
      <c r="AN525" s="1068"/>
      <c r="AO525" s="1068"/>
      <c r="AP525" s="1068"/>
      <c r="AQ525" s="1068"/>
      <c r="AR525" s="1019"/>
      <c r="AS525" s="1236"/>
      <c r="AT525" s="1286" t="str">
        <f t="shared" si="61"/>
        <v xml:space="preserve"> </v>
      </c>
      <c r="AU525" s="1282">
        <f t="shared" si="62"/>
        <v>0</v>
      </c>
      <c r="AV525" s="1065"/>
    </row>
    <row r="526" spans="1:50" ht="12.75" hidden="1" customHeight="1">
      <c r="A526" s="1059" t="s">
        <v>1226</v>
      </c>
      <c r="B526" s="1060" t="str">
        <f t="shared" si="59"/>
        <v xml:space="preserve"> </v>
      </c>
      <c r="C526" s="1077" t="s">
        <v>514</v>
      </c>
      <c r="D526" s="1282">
        <v>0</v>
      </c>
      <c r="E526" s="1077" t="str">
        <f t="shared" si="60"/>
        <v xml:space="preserve"> </v>
      </c>
      <c r="F526" s="1006"/>
      <c r="G526" s="1006"/>
      <c r="H526" s="1006"/>
      <c r="I526" s="1006"/>
      <c r="J526" s="1044"/>
      <c r="K526" s="1044"/>
      <c r="L526" s="1006"/>
      <c r="M526" s="1006"/>
      <c r="N526" s="1006"/>
      <c r="O526" s="1006"/>
      <c r="P526" s="1006"/>
      <c r="Q526" s="1006"/>
      <c r="R526" s="1006"/>
      <c r="S526" s="1006"/>
      <c r="T526" s="1006"/>
      <c r="U526" s="1006"/>
      <c r="V526" s="1006"/>
      <c r="W526" s="1006"/>
      <c r="X526" s="1006"/>
      <c r="Y526" s="1006"/>
      <c r="Z526" s="1006"/>
      <c r="AA526" s="1006"/>
      <c r="AB526" s="1006"/>
      <c r="AC526" s="1006"/>
      <c r="AD526" s="1006"/>
      <c r="AE526" s="1006"/>
      <c r="AF526" s="1006"/>
      <c r="AG526" s="1006"/>
      <c r="AH526" s="1006"/>
      <c r="AI526" s="1006"/>
      <c r="AJ526" s="1006"/>
      <c r="AK526" s="1006"/>
      <c r="AL526" s="1006"/>
      <c r="AM526" s="1006"/>
      <c r="AN526" s="1006"/>
      <c r="AO526" s="1006"/>
      <c r="AP526" s="1006"/>
      <c r="AQ526" s="1006"/>
      <c r="AR526" s="1044"/>
      <c r="AS526" s="1236"/>
      <c r="AT526" s="1286" t="str">
        <f t="shared" si="61"/>
        <v xml:space="preserve"> </v>
      </c>
      <c r="AU526" s="1282">
        <f t="shared" si="62"/>
        <v>0</v>
      </c>
      <c r="AV526" s="1065"/>
    </row>
    <row r="527" spans="1:50" ht="12.75" hidden="1" customHeight="1">
      <c r="A527" s="1059" t="s">
        <v>1227</v>
      </c>
      <c r="B527" s="1060" t="str">
        <f t="shared" si="59"/>
        <v xml:space="preserve"> </v>
      </c>
      <c r="C527" s="1077" t="s">
        <v>514</v>
      </c>
      <c r="D527" s="1282">
        <v>0</v>
      </c>
      <c r="E527" s="1077" t="str">
        <f t="shared" si="60"/>
        <v xml:space="preserve"> </v>
      </c>
      <c r="F527" s="1006"/>
      <c r="G527" s="1006"/>
      <c r="H527" s="1006"/>
      <c r="I527" s="1006"/>
      <c r="J527" s="1044"/>
      <c r="K527" s="1044"/>
      <c r="L527" s="1006"/>
      <c r="M527" s="1006"/>
      <c r="N527" s="1006"/>
      <c r="O527" s="1006"/>
      <c r="P527" s="1006"/>
      <c r="Q527" s="1006"/>
      <c r="R527" s="1006"/>
      <c r="S527" s="1006"/>
      <c r="T527" s="1006"/>
      <c r="U527" s="1006"/>
      <c r="V527" s="1006"/>
      <c r="W527" s="1006"/>
      <c r="X527" s="1006"/>
      <c r="Y527" s="1006"/>
      <c r="Z527" s="1006"/>
      <c r="AA527" s="1006"/>
      <c r="AB527" s="1006"/>
      <c r="AC527" s="1006"/>
      <c r="AD527" s="1006"/>
      <c r="AE527" s="1006"/>
      <c r="AF527" s="1006"/>
      <c r="AG527" s="1006"/>
      <c r="AH527" s="1006"/>
      <c r="AI527" s="1006"/>
      <c r="AJ527" s="1006"/>
      <c r="AK527" s="1006"/>
      <c r="AL527" s="1006"/>
      <c r="AM527" s="1006"/>
      <c r="AN527" s="1006"/>
      <c r="AO527" s="1006"/>
      <c r="AP527" s="1006"/>
      <c r="AQ527" s="1006"/>
      <c r="AR527" s="1044"/>
      <c r="AS527" s="1236"/>
      <c r="AT527" s="1286" t="str">
        <f t="shared" si="61"/>
        <v xml:space="preserve"> </v>
      </c>
      <c r="AU527" s="1282">
        <f t="shared" si="62"/>
        <v>0</v>
      </c>
      <c r="AV527" s="1065"/>
    </row>
    <row r="528" spans="1:50" ht="12.75" hidden="1" customHeight="1">
      <c r="A528" s="1066" t="s">
        <v>1325</v>
      </c>
      <c r="B528" s="1060">
        <v>0</v>
      </c>
      <c r="C528" s="1077" t="s">
        <v>514</v>
      </c>
      <c r="D528" s="1282">
        <v>0</v>
      </c>
      <c r="E528" s="1077" t="str">
        <f t="shared" si="60"/>
        <v xml:space="preserve"> </v>
      </c>
      <c r="F528" s="1044"/>
      <c r="G528" s="1044"/>
      <c r="H528" s="1044"/>
      <c r="I528" s="1044"/>
      <c r="J528" s="1044"/>
      <c r="K528" s="1044"/>
      <c r="L528" s="1044"/>
      <c r="M528" s="1044"/>
      <c r="N528" s="1044"/>
      <c r="O528" s="1044"/>
      <c r="P528" s="1044"/>
      <c r="Q528" s="1044"/>
      <c r="R528" s="1044"/>
      <c r="S528" s="1044"/>
      <c r="T528" s="1044"/>
      <c r="U528" s="1044"/>
      <c r="V528" s="1044"/>
      <c r="W528" s="1044"/>
      <c r="X528" s="1044"/>
      <c r="Y528" s="1044"/>
      <c r="Z528" s="1044"/>
      <c r="AA528" s="1044"/>
      <c r="AB528" s="1044"/>
      <c r="AC528" s="1044"/>
      <c r="AD528" s="1044"/>
      <c r="AE528" s="1044"/>
      <c r="AF528" s="1044"/>
      <c r="AG528" s="1044"/>
      <c r="AH528" s="1044"/>
      <c r="AI528" s="1044"/>
      <c r="AJ528" s="1044"/>
      <c r="AK528" s="1044"/>
      <c r="AL528" s="1044"/>
      <c r="AM528" s="1044"/>
      <c r="AN528" s="1044"/>
      <c r="AO528" s="1044"/>
      <c r="AP528" s="1044"/>
      <c r="AQ528" s="1044"/>
      <c r="AR528" s="1044"/>
      <c r="AS528" s="1236"/>
      <c r="AT528" s="1286" t="str">
        <f t="shared" si="61"/>
        <v xml:space="preserve"> </v>
      </c>
      <c r="AU528" s="1282">
        <f t="shared" si="62"/>
        <v>0</v>
      </c>
      <c r="AV528" s="1065"/>
    </row>
    <row r="529" spans="1:50" ht="12.75" hidden="1" customHeight="1">
      <c r="A529" s="1059" t="s">
        <v>384</v>
      </c>
      <c r="B529" s="1060" t="str">
        <f t="shared" ref="B529:B555" si="63">IFERROR(MINUTE(B$5)-MINUTE(C529)," ")</f>
        <v xml:space="preserve"> </v>
      </c>
      <c r="C529" s="1077" t="s">
        <v>514</v>
      </c>
      <c r="D529" s="1282">
        <v>0</v>
      </c>
      <c r="E529" s="1077" t="str">
        <f t="shared" si="60"/>
        <v xml:space="preserve"> </v>
      </c>
      <c r="F529" s="1006"/>
      <c r="G529" s="1006"/>
      <c r="H529" s="1006"/>
      <c r="I529" s="1006"/>
      <c r="J529" s="1044"/>
      <c r="K529" s="1044"/>
      <c r="L529" s="1006"/>
      <c r="M529" s="1006"/>
      <c r="N529" s="1006"/>
      <c r="O529" s="1006"/>
      <c r="P529" s="1006"/>
      <c r="Q529" s="1006"/>
      <c r="R529" s="1006"/>
      <c r="S529" s="1006"/>
      <c r="T529" s="1006"/>
      <c r="U529" s="1006"/>
      <c r="V529" s="1006"/>
      <c r="W529" s="1006"/>
      <c r="X529" s="1006"/>
      <c r="Y529" s="1006"/>
      <c r="Z529" s="1006"/>
      <c r="AA529" s="1006"/>
      <c r="AB529" s="1006"/>
      <c r="AC529" s="1006"/>
      <c r="AD529" s="1006"/>
      <c r="AE529" s="1006"/>
      <c r="AF529" s="1006"/>
      <c r="AG529" s="1006"/>
      <c r="AH529" s="1006"/>
      <c r="AI529" s="1006"/>
      <c r="AJ529" s="1006"/>
      <c r="AK529" s="1006"/>
      <c r="AL529" s="1006"/>
      <c r="AM529" s="1006"/>
      <c r="AN529" s="1006"/>
      <c r="AO529" s="1006"/>
      <c r="AP529" s="1006"/>
      <c r="AQ529" s="1006"/>
      <c r="AR529" s="1044"/>
      <c r="AS529" s="1236"/>
      <c r="AT529" s="1286" t="str">
        <f t="shared" si="61"/>
        <v xml:space="preserve"> </v>
      </c>
      <c r="AU529" s="1282">
        <f t="shared" si="62"/>
        <v>0</v>
      </c>
      <c r="AV529" s="1065"/>
      <c r="AW529" s="1053"/>
    </row>
    <row r="530" spans="1:50" ht="12.75" hidden="1" customHeight="1">
      <c r="A530" s="1066" t="s">
        <v>807</v>
      </c>
      <c r="B530" s="1060" t="str">
        <f t="shared" si="63"/>
        <v xml:space="preserve"> </v>
      </c>
      <c r="C530" s="1077" t="s">
        <v>514</v>
      </c>
      <c r="D530" s="1282">
        <v>0</v>
      </c>
      <c r="E530" s="1077" t="str">
        <f t="shared" si="60"/>
        <v xml:space="preserve"> </v>
      </c>
      <c r="F530" s="1006"/>
      <c r="G530" s="1006"/>
      <c r="H530" s="1006"/>
      <c r="I530" s="1006"/>
      <c r="J530" s="1044"/>
      <c r="K530" s="1044"/>
      <c r="L530" s="1006"/>
      <c r="M530" s="1006"/>
      <c r="N530" s="1006"/>
      <c r="O530" s="1006"/>
      <c r="P530" s="1006"/>
      <c r="Q530" s="1006"/>
      <c r="R530" s="1006"/>
      <c r="S530" s="1006"/>
      <c r="T530" s="1006"/>
      <c r="U530" s="1006"/>
      <c r="V530" s="1006"/>
      <c r="W530" s="1006"/>
      <c r="X530" s="1006"/>
      <c r="Y530" s="1006"/>
      <c r="Z530" s="1006"/>
      <c r="AA530" s="1006"/>
      <c r="AB530" s="1006"/>
      <c r="AC530" s="1006"/>
      <c r="AD530" s="1006"/>
      <c r="AE530" s="1006"/>
      <c r="AF530" s="1006"/>
      <c r="AG530" s="1006"/>
      <c r="AH530" s="1006"/>
      <c r="AI530" s="1006"/>
      <c r="AJ530" s="1006"/>
      <c r="AK530" s="1006"/>
      <c r="AL530" s="1006"/>
      <c r="AM530" s="1006"/>
      <c r="AN530" s="1006"/>
      <c r="AO530" s="1006"/>
      <c r="AP530" s="1006"/>
      <c r="AQ530" s="1006"/>
      <c r="AR530" s="1044"/>
      <c r="AS530" s="1236"/>
      <c r="AT530" s="1286" t="str">
        <f t="shared" si="61"/>
        <v xml:space="preserve"> </v>
      </c>
      <c r="AU530" s="1282">
        <f t="shared" si="62"/>
        <v>0</v>
      </c>
      <c r="AV530" s="1065"/>
      <c r="AW530" s="1053"/>
    </row>
    <row r="531" spans="1:50" ht="12.75" hidden="1" customHeight="1">
      <c r="A531" s="1066" t="s">
        <v>1130</v>
      </c>
      <c r="B531" s="1060" t="str">
        <f t="shared" si="63"/>
        <v xml:space="preserve"> </v>
      </c>
      <c r="C531" s="1077" t="s">
        <v>514</v>
      </c>
      <c r="D531" s="1282">
        <v>0</v>
      </c>
      <c r="E531" s="1077" t="str">
        <f t="shared" si="60"/>
        <v xml:space="preserve"> </v>
      </c>
      <c r="F531" s="1044"/>
      <c r="G531" s="1044"/>
      <c r="H531" s="1006"/>
      <c r="I531" s="1044"/>
      <c r="J531" s="1044"/>
      <c r="K531" s="1044"/>
      <c r="L531" s="1044"/>
      <c r="M531" s="1044"/>
      <c r="N531" s="1044"/>
      <c r="O531" s="1044"/>
      <c r="P531" s="1044"/>
      <c r="Q531" s="1006"/>
      <c r="R531" s="1006"/>
      <c r="S531" s="1006"/>
      <c r="T531" s="1006"/>
      <c r="U531" s="1006"/>
      <c r="V531" s="1006"/>
      <c r="W531" s="1006"/>
      <c r="X531" s="1006"/>
      <c r="Y531" s="1006"/>
      <c r="Z531" s="1006"/>
      <c r="AA531" s="1006"/>
      <c r="AB531" s="1006"/>
      <c r="AC531" s="1006"/>
      <c r="AD531" s="1006"/>
      <c r="AE531" s="1006"/>
      <c r="AF531" s="1006"/>
      <c r="AG531" s="1006"/>
      <c r="AH531" s="1006"/>
      <c r="AI531" s="1006"/>
      <c r="AJ531" s="1006"/>
      <c r="AK531" s="1006"/>
      <c r="AL531" s="1006"/>
      <c r="AM531" s="1006"/>
      <c r="AN531" s="1006"/>
      <c r="AO531" s="1006"/>
      <c r="AP531" s="1006"/>
      <c r="AQ531" s="1006"/>
      <c r="AR531" s="1044"/>
      <c r="AS531" s="1236"/>
      <c r="AT531" s="1286" t="str">
        <f t="shared" si="61"/>
        <v xml:space="preserve"> </v>
      </c>
      <c r="AU531" s="1282">
        <f t="shared" si="62"/>
        <v>0</v>
      </c>
      <c r="AV531" s="1065"/>
    </row>
    <row r="532" spans="1:50" ht="12.75" hidden="1" customHeight="1">
      <c r="A532" s="1059" t="s">
        <v>1326</v>
      </c>
      <c r="B532" s="1060" t="str">
        <f t="shared" si="63"/>
        <v xml:space="preserve"> </v>
      </c>
      <c r="C532" s="1077" t="s">
        <v>514</v>
      </c>
      <c r="D532" s="1282">
        <v>0</v>
      </c>
      <c r="E532" s="1077" t="str">
        <f t="shared" si="60"/>
        <v xml:space="preserve"> </v>
      </c>
      <c r="F532" s="1044"/>
      <c r="G532" s="1044"/>
      <c r="H532" s="1044"/>
      <c r="I532" s="1044"/>
      <c r="J532" s="1044"/>
      <c r="K532" s="1044"/>
      <c r="L532" s="1044"/>
      <c r="M532" s="1044"/>
      <c r="N532" s="1044"/>
      <c r="O532" s="1044"/>
      <c r="P532" s="1044"/>
      <c r="Q532" s="1044"/>
      <c r="R532" s="1044"/>
      <c r="S532" s="1044"/>
      <c r="T532" s="1044"/>
      <c r="U532" s="1044"/>
      <c r="V532" s="1044"/>
      <c r="W532" s="1044"/>
      <c r="X532" s="1044"/>
      <c r="Y532" s="1044"/>
      <c r="Z532" s="1044"/>
      <c r="AA532" s="1044"/>
      <c r="AB532" s="1044"/>
      <c r="AC532" s="1044"/>
      <c r="AD532" s="1044"/>
      <c r="AE532" s="1044"/>
      <c r="AF532" s="1044"/>
      <c r="AG532" s="1044"/>
      <c r="AH532" s="1044"/>
      <c r="AI532" s="1044"/>
      <c r="AJ532" s="1044"/>
      <c r="AK532" s="1044"/>
      <c r="AL532" s="1044"/>
      <c r="AM532" s="1044"/>
      <c r="AN532" s="1044"/>
      <c r="AO532" s="1044"/>
      <c r="AP532" s="1044"/>
      <c r="AQ532" s="1044"/>
      <c r="AR532" s="1019"/>
      <c r="AS532" s="1236"/>
      <c r="AT532" s="1286" t="str">
        <f t="shared" si="61"/>
        <v xml:space="preserve"> </v>
      </c>
      <c r="AU532" s="1282">
        <f t="shared" si="62"/>
        <v>0</v>
      </c>
      <c r="AV532" s="1065"/>
      <c r="AX532" s="1053"/>
    </row>
    <row r="533" spans="1:50" ht="12.75" hidden="1" customHeight="1">
      <c r="A533" s="1066" t="s">
        <v>1094</v>
      </c>
      <c r="B533" s="1060" t="str">
        <f t="shared" si="63"/>
        <v xml:space="preserve"> </v>
      </c>
      <c r="C533" s="1077" t="s">
        <v>514</v>
      </c>
      <c r="D533" s="1282">
        <v>0</v>
      </c>
      <c r="E533" s="1077" t="str">
        <f t="shared" si="60"/>
        <v xml:space="preserve"> </v>
      </c>
      <c r="F533" s="1044"/>
      <c r="G533" s="1044"/>
      <c r="H533" s="1044"/>
      <c r="I533" s="1044"/>
      <c r="J533" s="1044"/>
      <c r="K533" s="1044"/>
      <c r="L533" s="1044"/>
      <c r="M533" s="1044"/>
      <c r="N533" s="1044"/>
      <c r="O533" s="1044"/>
      <c r="P533" s="1044"/>
      <c r="Q533" s="1044"/>
      <c r="R533" s="1044"/>
      <c r="S533" s="1044"/>
      <c r="T533" s="1044"/>
      <c r="U533" s="1044"/>
      <c r="V533" s="1044"/>
      <c r="W533" s="1044"/>
      <c r="X533" s="1044"/>
      <c r="Y533" s="1044"/>
      <c r="Z533" s="1044"/>
      <c r="AA533" s="1044"/>
      <c r="AB533" s="1044"/>
      <c r="AC533" s="1044"/>
      <c r="AD533" s="1044"/>
      <c r="AE533" s="1044"/>
      <c r="AF533" s="1044"/>
      <c r="AG533" s="1044"/>
      <c r="AH533" s="1044"/>
      <c r="AI533" s="1044"/>
      <c r="AJ533" s="1044"/>
      <c r="AK533" s="1044"/>
      <c r="AL533" s="1044"/>
      <c r="AM533" s="1044"/>
      <c r="AN533" s="1044"/>
      <c r="AO533" s="1044"/>
      <c r="AP533" s="1044"/>
      <c r="AQ533" s="1044"/>
      <c r="AR533" s="1019"/>
      <c r="AS533" s="1236"/>
      <c r="AT533" s="1286" t="str">
        <f t="shared" si="61"/>
        <v xml:space="preserve"> </v>
      </c>
      <c r="AU533" s="1282">
        <f t="shared" si="62"/>
        <v>0</v>
      </c>
      <c r="AV533" s="1065"/>
    </row>
    <row r="534" spans="1:50" ht="12.75" hidden="1" customHeight="1">
      <c r="A534" s="1066" t="s">
        <v>1327</v>
      </c>
      <c r="B534" s="1060" t="str">
        <f t="shared" si="63"/>
        <v xml:space="preserve"> </v>
      </c>
      <c r="C534" s="1077" t="s">
        <v>514</v>
      </c>
      <c r="D534" s="1282">
        <v>0</v>
      </c>
      <c r="E534" s="1077" t="str">
        <f t="shared" si="60"/>
        <v xml:space="preserve"> </v>
      </c>
      <c r="F534" s="1044"/>
      <c r="G534" s="1044"/>
      <c r="H534" s="1044"/>
      <c r="I534" s="1044"/>
      <c r="J534" s="1044"/>
      <c r="K534" s="1044"/>
      <c r="L534" s="1044"/>
      <c r="M534" s="1044"/>
      <c r="N534" s="1044"/>
      <c r="O534" s="1044"/>
      <c r="P534" s="1044"/>
      <c r="Q534" s="1044"/>
      <c r="R534" s="1044"/>
      <c r="S534" s="1044"/>
      <c r="T534" s="1044"/>
      <c r="U534" s="1044"/>
      <c r="V534" s="1044"/>
      <c r="W534" s="1044"/>
      <c r="X534" s="1044"/>
      <c r="Y534" s="1044"/>
      <c r="Z534" s="1044"/>
      <c r="AA534" s="1044"/>
      <c r="AB534" s="1044"/>
      <c r="AC534" s="1044"/>
      <c r="AD534" s="1044"/>
      <c r="AE534" s="1044"/>
      <c r="AF534" s="1044"/>
      <c r="AG534" s="1044"/>
      <c r="AH534" s="1044"/>
      <c r="AI534" s="1044"/>
      <c r="AJ534" s="1044"/>
      <c r="AK534" s="1044"/>
      <c r="AL534" s="1044"/>
      <c r="AM534" s="1044"/>
      <c r="AN534" s="1044"/>
      <c r="AO534" s="1044"/>
      <c r="AP534" s="1044"/>
      <c r="AQ534" s="1044"/>
      <c r="AR534" s="1044"/>
      <c r="AS534" s="1236"/>
      <c r="AT534" s="1286" t="str">
        <f t="shared" si="61"/>
        <v xml:space="preserve"> </v>
      </c>
      <c r="AU534" s="1282">
        <f t="shared" si="62"/>
        <v>0</v>
      </c>
      <c r="AV534" s="1065"/>
    </row>
    <row r="535" spans="1:50" ht="12.75" hidden="1" customHeight="1">
      <c r="A535" s="1059" t="s">
        <v>488</v>
      </c>
      <c r="B535" s="1060" t="str">
        <f t="shared" si="63"/>
        <v xml:space="preserve"> </v>
      </c>
      <c r="C535" s="1077" t="s">
        <v>514</v>
      </c>
      <c r="D535" s="1282">
        <v>0</v>
      </c>
      <c r="E535" s="1077" t="str">
        <f t="shared" si="60"/>
        <v xml:space="preserve"> </v>
      </c>
      <c r="F535" s="1006"/>
      <c r="G535" s="1006"/>
      <c r="H535" s="1006"/>
      <c r="I535" s="1006"/>
      <c r="J535" s="1044"/>
      <c r="K535" s="1044"/>
      <c r="L535" s="1006"/>
      <c r="M535" s="1006"/>
      <c r="N535" s="1006"/>
      <c r="O535" s="1006"/>
      <c r="P535" s="1006"/>
      <c r="Q535" s="1006"/>
      <c r="R535" s="1006"/>
      <c r="S535" s="1006"/>
      <c r="T535" s="1006"/>
      <c r="U535" s="1006"/>
      <c r="V535" s="1006"/>
      <c r="W535" s="1006"/>
      <c r="X535" s="1006"/>
      <c r="Y535" s="1006"/>
      <c r="Z535" s="1006"/>
      <c r="AA535" s="1006"/>
      <c r="AB535" s="1006"/>
      <c r="AC535" s="1006"/>
      <c r="AD535" s="1006"/>
      <c r="AE535" s="1006"/>
      <c r="AF535" s="1006"/>
      <c r="AG535" s="1006"/>
      <c r="AH535" s="1006"/>
      <c r="AI535" s="1006"/>
      <c r="AJ535" s="1006"/>
      <c r="AK535" s="1006"/>
      <c r="AL535" s="1006"/>
      <c r="AM535" s="1006"/>
      <c r="AN535" s="1006"/>
      <c r="AO535" s="1006"/>
      <c r="AP535" s="1006"/>
      <c r="AQ535" s="1006"/>
      <c r="AR535" s="1044"/>
      <c r="AS535" s="1236"/>
      <c r="AT535" s="1286" t="str">
        <f t="shared" si="61"/>
        <v xml:space="preserve"> </v>
      </c>
      <c r="AU535" s="1282">
        <f t="shared" si="62"/>
        <v>0</v>
      </c>
      <c r="AV535" s="1065"/>
    </row>
    <row r="536" spans="1:50" ht="12.75" hidden="1" customHeight="1">
      <c r="A536" s="1059" t="s">
        <v>627</v>
      </c>
      <c r="B536" s="1060" t="str">
        <f t="shared" si="63"/>
        <v xml:space="preserve"> </v>
      </c>
      <c r="C536" s="1077" t="s">
        <v>514</v>
      </c>
      <c r="D536" s="1282">
        <v>0</v>
      </c>
      <c r="E536" s="1077" t="str">
        <f t="shared" si="60"/>
        <v xml:space="preserve"> </v>
      </c>
      <c r="F536" s="1006"/>
      <c r="G536" s="1006"/>
      <c r="H536" s="1006"/>
      <c r="I536" s="1006"/>
      <c r="J536" s="1044"/>
      <c r="K536" s="1044"/>
      <c r="L536" s="1006"/>
      <c r="M536" s="1006"/>
      <c r="N536" s="1006"/>
      <c r="O536" s="1006"/>
      <c r="P536" s="1006"/>
      <c r="Q536" s="1006"/>
      <c r="R536" s="1006"/>
      <c r="S536" s="1006"/>
      <c r="T536" s="1006"/>
      <c r="U536" s="1006"/>
      <c r="V536" s="1006"/>
      <c r="W536" s="1006"/>
      <c r="X536" s="1006"/>
      <c r="Y536" s="1006"/>
      <c r="Z536" s="1006"/>
      <c r="AA536" s="1006"/>
      <c r="AB536" s="1006"/>
      <c r="AC536" s="1006"/>
      <c r="AD536" s="1006"/>
      <c r="AE536" s="1006"/>
      <c r="AF536" s="1006"/>
      <c r="AG536" s="1006"/>
      <c r="AH536" s="1006"/>
      <c r="AI536" s="1006"/>
      <c r="AJ536" s="1006"/>
      <c r="AK536" s="1006"/>
      <c r="AL536" s="1006"/>
      <c r="AM536" s="1006"/>
      <c r="AN536" s="1006"/>
      <c r="AO536" s="1006"/>
      <c r="AP536" s="1006"/>
      <c r="AQ536" s="1006"/>
      <c r="AR536" s="1044"/>
      <c r="AS536" s="1236"/>
      <c r="AT536" s="1286" t="str">
        <f t="shared" si="61"/>
        <v xml:space="preserve"> </v>
      </c>
      <c r="AU536" s="1282">
        <f t="shared" si="62"/>
        <v>0</v>
      </c>
      <c r="AV536" s="1065"/>
    </row>
    <row r="537" spans="1:50" ht="12.75" hidden="1" customHeight="1">
      <c r="A537" s="1066" t="s">
        <v>1078</v>
      </c>
      <c r="B537" s="1060" t="str">
        <f t="shared" si="63"/>
        <v xml:space="preserve"> </v>
      </c>
      <c r="C537" s="1077" t="s">
        <v>514</v>
      </c>
      <c r="D537" s="1282">
        <v>0</v>
      </c>
      <c r="E537" s="1077" t="str">
        <f t="shared" si="60"/>
        <v xml:space="preserve"> </v>
      </c>
      <c r="F537" s="1019"/>
      <c r="G537" s="1019"/>
      <c r="H537" s="1068"/>
      <c r="I537" s="1019"/>
      <c r="J537" s="1044"/>
      <c r="K537" s="1044"/>
      <c r="L537" s="1019"/>
      <c r="M537" s="1019"/>
      <c r="N537" s="1019"/>
      <c r="O537" s="1019"/>
      <c r="P537" s="1019"/>
      <c r="Q537" s="1068"/>
      <c r="R537" s="1068"/>
      <c r="S537" s="1068"/>
      <c r="T537" s="1068"/>
      <c r="U537" s="1068"/>
      <c r="V537" s="1068"/>
      <c r="W537" s="1068"/>
      <c r="X537" s="1068"/>
      <c r="Y537" s="1068"/>
      <c r="Z537" s="1068"/>
      <c r="AA537" s="1068"/>
      <c r="AB537" s="1068"/>
      <c r="AC537" s="1068"/>
      <c r="AD537" s="1068"/>
      <c r="AE537" s="1068"/>
      <c r="AF537" s="1068"/>
      <c r="AG537" s="1068"/>
      <c r="AH537" s="1068"/>
      <c r="AI537" s="1068"/>
      <c r="AJ537" s="1068"/>
      <c r="AK537" s="1068"/>
      <c r="AL537" s="1068"/>
      <c r="AM537" s="1068"/>
      <c r="AN537" s="1068"/>
      <c r="AO537" s="1068"/>
      <c r="AP537" s="1068"/>
      <c r="AQ537" s="1068"/>
      <c r="AR537" s="1019"/>
      <c r="AS537" s="1236"/>
      <c r="AT537" s="1286" t="str">
        <f t="shared" si="61"/>
        <v xml:space="preserve"> </v>
      </c>
      <c r="AU537" s="1282">
        <f t="shared" si="62"/>
        <v>0</v>
      </c>
      <c r="AV537" s="1065"/>
    </row>
    <row r="538" spans="1:50" ht="12.75" hidden="1" customHeight="1">
      <c r="A538" s="1066" t="s">
        <v>1116</v>
      </c>
      <c r="B538" s="1060" t="str">
        <f t="shared" si="63"/>
        <v xml:space="preserve"> </v>
      </c>
      <c r="C538" s="1077" t="s">
        <v>514</v>
      </c>
      <c r="D538" s="1282">
        <v>0</v>
      </c>
      <c r="E538" s="1077" t="str">
        <f t="shared" si="60"/>
        <v xml:space="preserve"> </v>
      </c>
      <c r="F538" s="1019"/>
      <c r="G538" s="1019"/>
      <c r="H538" s="1068"/>
      <c r="I538" s="1019"/>
      <c r="J538" s="1044"/>
      <c r="K538" s="1044"/>
      <c r="L538" s="1019"/>
      <c r="M538" s="1019"/>
      <c r="N538" s="1019"/>
      <c r="O538" s="1019"/>
      <c r="P538" s="1019"/>
      <c r="Q538" s="1068"/>
      <c r="R538" s="1068"/>
      <c r="S538" s="1068"/>
      <c r="T538" s="1068"/>
      <c r="U538" s="1068"/>
      <c r="V538" s="1068"/>
      <c r="W538" s="1068"/>
      <c r="X538" s="1068"/>
      <c r="Y538" s="1068"/>
      <c r="Z538" s="1068"/>
      <c r="AA538" s="1068"/>
      <c r="AB538" s="1068"/>
      <c r="AC538" s="1068"/>
      <c r="AD538" s="1068"/>
      <c r="AE538" s="1068"/>
      <c r="AF538" s="1068"/>
      <c r="AG538" s="1068"/>
      <c r="AH538" s="1068"/>
      <c r="AI538" s="1068"/>
      <c r="AJ538" s="1068"/>
      <c r="AK538" s="1068"/>
      <c r="AL538" s="1068"/>
      <c r="AM538" s="1068"/>
      <c r="AN538" s="1068"/>
      <c r="AO538" s="1068"/>
      <c r="AP538" s="1068"/>
      <c r="AQ538" s="1068"/>
      <c r="AR538" s="1019"/>
      <c r="AS538" s="1236"/>
      <c r="AT538" s="1286" t="str">
        <f t="shared" si="61"/>
        <v xml:space="preserve"> </v>
      </c>
      <c r="AU538" s="1282">
        <f t="shared" si="62"/>
        <v>0</v>
      </c>
      <c r="AV538" s="1065"/>
    </row>
    <row r="539" spans="1:50" ht="12.75" hidden="1" customHeight="1">
      <c r="A539" s="1059" t="s">
        <v>537</v>
      </c>
      <c r="B539" s="1060" t="str">
        <f t="shared" si="63"/>
        <v xml:space="preserve"> </v>
      </c>
      <c r="C539" s="1077" t="s">
        <v>514</v>
      </c>
      <c r="D539" s="1282">
        <v>0</v>
      </c>
      <c r="E539" s="1077" t="str">
        <f t="shared" si="60"/>
        <v xml:space="preserve"> </v>
      </c>
      <c r="F539" s="1006"/>
      <c r="G539" s="1006"/>
      <c r="H539" s="1006"/>
      <c r="I539" s="1006"/>
      <c r="J539" s="1044"/>
      <c r="K539" s="1044"/>
      <c r="L539" s="1006"/>
      <c r="M539" s="1006"/>
      <c r="N539" s="1006"/>
      <c r="O539" s="1006"/>
      <c r="P539" s="1006"/>
      <c r="Q539" s="1006"/>
      <c r="R539" s="1006"/>
      <c r="S539" s="1006"/>
      <c r="T539" s="1006"/>
      <c r="U539" s="1006"/>
      <c r="V539" s="1006"/>
      <c r="W539" s="1006"/>
      <c r="X539" s="1006"/>
      <c r="Y539" s="1006"/>
      <c r="Z539" s="1006"/>
      <c r="AA539" s="1006"/>
      <c r="AB539" s="1006"/>
      <c r="AC539" s="1006"/>
      <c r="AD539" s="1006"/>
      <c r="AE539" s="1006"/>
      <c r="AF539" s="1006"/>
      <c r="AG539" s="1006"/>
      <c r="AH539" s="1006"/>
      <c r="AI539" s="1006"/>
      <c r="AJ539" s="1006"/>
      <c r="AK539" s="1006"/>
      <c r="AL539" s="1006"/>
      <c r="AM539" s="1006"/>
      <c r="AN539" s="1006"/>
      <c r="AO539" s="1006"/>
      <c r="AP539" s="1006"/>
      <c r="AQ539" s="1006"/>
      <c r="AR539" s="1044"/>
      <c r="AS539" s="1236"/>
      <c r="AT539" s="1286" t="str">
        <f t="shared" si="61"/>
        <v xml:space="preserve"> </v>
      </c>
      <c r="AU539" s="1282">
        <f t="shared" si="62"/>
        <v>0</v>
      </c>
      <c r="AV539" s="1065"/>
    </row>
    <row r="540" spans="1:50" ht="12.75" hidden="1" customHeight="1">
      <c r="A540" s="1066" t="s">
        <v>1328</v>
      </c>
      <c r="B540" s="1060" t="str">
        <f t="shared" si="63"/>
        <v xml:space="preserve"> </v>
      </c>
      <c r="C540" s="1077" t="s">
        <v>514</v>
      </c>
      <c r="D540" s="1282">
        <v>0</v>
      </c>
      <c r="E540" s="1077" t="str">
        <f t="shared" si="60"/>
        <v xml:space="preserve"> </v>
      </c>
      <c r="F540" s="1044"/>
      <c r="G540" s="1044"/>
      <c r="H540" s="1044"/>
      <c r="I540" s="1044"/>
      <c r="J540" s="1044"/>
      <c r="K540" s="1044"/>
      <c r="L540" s="1044"/>
      <c r="M540" s="1044"/>
      <c r="N540" s="1044"/>
      <c r="O540" s="1044"/>
      <c r="P540" s="1044"/>
      <c r="Q540" s="1044"/>
      <c r="R540" s="1044"/>
      <c r="S540" s="1044"/>
      <c r="T540" s="1044"/>
      <c r="U540" s="1044"/>
      <c r="V540" s="1044"/>
      <c r="W540" s="1044"/>
      <c r="X540" s="1044"/>
      <c r="Y540" s="1044"/>
      <c r="Z540" s="1044"/>
      <c r="AA540" s="1044"/>
      <c r="AB540" s="1044"/>
      <c r="AC540" s="1044"/>
      <c r="AD540" s="1044"/>
      <c r="AE540" s="1044"/>
      <c r="AF540" s="1044"/>
      <c r="AG540" s="1044"/>
      <c r="AH540" s="1044"/>
      <c r="AI540" s="1044"/>
      <c r="AJ540" s="1044"/>
      <c r="AK540" s="1044"/>
      <c r="AL540" s="1044"/>
      <c r="AM540" s="1044"/>
      <c r="AN540" s="1044"/>
      <c r="AO540" s="1044"/>
      <c r="AP540" s="1044"/>
      <c r="AQ540" s="1044"/>
      <c r="AR540" s="1044"/>
      <c r="AS540" s="1236"/>
      <c r="AT540" s="1286" t="str">
        <f t="shared" si="61"/>
        <v xml:space="preserve"> </v>
      </c>
      <c r="AU540" s="1282">
        <f t="shared" si="62"/>
        <v>0</v>
      </c>
      <c r="AV540" s="1065"/>
      <c r="AX540" s="1053"/>
    </row>
    <row r="541" spans="1:50" ht="12.75" hidden="1" customHeight="1">
      <c r="A541" s="1066" t="s">
        <v>1118</v>
      </c>
      <c r="B541" s="1060" t="str">
        <f t="shared" si="63"/>
        <v xml:space="preserve"> </v>
      </c>
      <c r="C541" s="1077" t="s">
        <v>514</v>
      </c>
      <c r="D541" s="1282">
        <v>0</v>
      </c>
      <c r="E541" s="1077" t="str">
        <f t="shared" si="60"/>
        <v xml:space="preserve"> </v>
      </c>
      <c r="F541" s="1019"/>
      <c r="G541" s="1019"/>
      <c r="H541" s="1068"/>
      <c r="I541" s="1019"/>
      <c r="J541" s="1044"/>
      <c r="K541" s="1044"/>
      <c r="L541" s="1019"/>
      <c r="M541" s="1019"/>
      <c r="N541" s="1019"/>
      <c r="O541" s="1019"/>
      <c r="P541" s="1019"/>
      <c r="Q541" s="1068"/>
      <c r="R541" s="1068"/>
      <c r="S541" s="1068"/>
      <c r="T541" s="1068"/>
      <c r="U541" s="1068"/>
      <c r="V541" s="1068"/>
      <c r="W541" s="1068"/>
      <c r="X541" s="1068"/>
      <c r="Y541" s="1068"/>
      <c r="Z541" s="1068"/>
      <c r="AA541" s="1068"/>
      <c r="AB541" s="1068"/>
      <c r="AC541" s="1068"/>
      <c r="AD541" s="1068"/>
      <c r="AE541" s="1068"/>
      <c r="AF541" s="1068"/>
      <c r="AG541" s="1068"/>
      <c r="AH541" s="1068"/>
      <c r="AI541" s="1068"/>
      <c r="AJ541" s="1068"/>
      <c r="AK541" s="1068"/>
      <c r="AL541" s="1068"/>
      <c r="AM541" s="1068"/>
      <c r="AN541" s="1068"/>
      <c r="AO541" s="1068"/>
      <c r="AP541" s="1068"/>
      <c r="AQ541" s="1068"/>
      <c r="AR541" s="1019"/>
      <c r="AS541" s="1236"/>
      <c r="AT541" s="1286" t="str">
        <f t="shared" si="61"/>
        <v xml:space="preserve"> </v>
      </c>
      <c r="AU541" s="1282">
        <f t="shared" si="62"/>
        <v>0</v>
      </c>
      <c r="AV541" s="1065"/>
    </row>
    <row r="542" spans="1:50" ht="12.75" hidden="1" customHeight="1">
      <c r="A542" s="1066" t="s">
        <v>869</v>
      </c>
      <c r="B542" s="1060" t="str">
        <f t="shared" si="63"/>
        <v xml:space="preserve"> </v>
      </c>
      <c r="C542" s="1077" t="s">
        <v>514</v>
      </c>
      <c r="D542" s="1282">
        <v>0</v>
      </c>
      <c r="E542" s="1077" t="str">
        <f t="shared" si="60"/>
        <v xml:space="preserve"> </v>
      </c>
      <c r="F542" s="1044"/>
      <c r="G542" s="1044"/>
      <c r="H542" s="1006"/>
      <c r="I542" s="1044"/>
      <c r="J542" s="1044"/>
      <c r="K542" s="1044"/>
      <c r="L542" s="1044"/>
      <c r="M542" s="1044"/>
      <c r="N542" s="1044"/>
      <c r="O542" s="1044"/>
      <c r="P542" s="1044"/>
      <c r="Q542" s="1006"/>
      <c r="R542" s="1006"/>
      <c r="S542" s="1006"/>
      <c r="T542" s="1006"/>
      <c r="U542" s="1006"/>
      <c r="V542" s="1006"/>
      <c r="W542" s="1006"/>
      <c r="X542" s="1006"/>
      <c r="Y542" s="1006"/>
      <c r="Z542" s="1006"/>
      <c r="AA542" s="1006"/>
      <c r="AB542" s="1006"/>
      <c r="AC542" s="1006"/>
      <c r="AD542" s="1006"/>
      <c r="AE542" s="1006"/>
      <c r="AF542" s="1006"/>
      <c r="AG542" s="1006"/>
      <c r="AH542" s="1006"/>
      <c r="AI542" s="1006"/>
      <c r="AJ542" s="1006"/>
      <c r="AK542" s="1006"/>
      <c r="AL542" s="1006"/>
      <c r="AM542" s="1006"/>
      <c r="AN542" s="1006"/>
      <c r="AO542" s="1006"/>
      <c r="AP542" s="1006"/>
      <c r="AQ542" s="1006"/>
      <c r="AR542" s="1044"/>
      <c r="AS542" s="1236"/>
      <c r="AT542" s="1286" t="str">
        <f t="shared" si="61"/>
        <v xml:space="preserve"> </v>
      </c>
      <c r="AU542" s="1282">
        <f t="shared" si="62"/>
        <v>0</v>
      </c>
      <c r="AV542" s="1065"/>
    </row>
    <row r="543" spans="1:50" ht="12.75" hidden="1" customHeight="1">
      <c r="A543" s="1059" t="s">
        <v>553</v>
      </c>
      <c r="B543" s="1060" t="str">
        <f t="shared" si="63"/>
        <v xml:space="preserve"> </v>
      </c>
      <c r="C543" s="1077" t="s">
        <v>514</v>
      </c>
      <c r="D543" s="1282">
        <v>0</v>
      </c>
      <c r="E543" s="1077" t="str">
        <f t="shared" si="60"/>
        <v xml:space="preserve"> </v>
      </c>
      <c r="F543" s="1006"/>
      <c r="G543" s="1006"/>
      <c r="H543" s="1006"/>
      <c r="I543" s="1006"/>
      <c r="J543" s="1044"/>
      <c r="K543" s="1044"/>
      <c r="L543" s="1006"/>
      <c r="M543" s="1006"/>
      <c r="N543" s="1006"/>
      <c r="O543" s="1006"/>
      <c r="P543" s="1006"/>
      <c r="Q543" s="1006"/>
      <c r="R543" s="1006"/>
      <c r="S543" s="1006"/>
      <c r="T543" s="1006"/>
      <c r="U543" s="1006"/>
      <c r="V543" s="1006"/>
      <c r="W543" s="1006"/>
      <c r="X543" s="1006"/>
      <c r="Y543" s="1006"/>
      <c r="Z543" s="1006"/>
      <c r="AA543" s="1006"/>
      <c r="AB543" s="1006"/>
      <c r="AC543" s="1006"/>
      <c r="AD543" s="1006"/>
      <c r="AE543" s="1006"/>
      <c r="AF543" s="1006"/>
      <c r="AG543" s="1006"/>
      <c r="AH543" s="1006"/>
      <c r="AI543" s="1006"/>
      <c r="AJ543" s="1006"/>
      <c r="AK543" s="1006"/>
      <c r="AL543" s="1006"/>
      <c r="AM543" s="1006"/>
      <c r="AN543" s="1006"/>
      <c r="AO543" s="1006"/>
      <c r="AP543" s="1006"/>
      <c r="AQ543" s="1006"/>
      <c r="AR543" s="1044"/>
      <c r="AS543" s="1236"/>
      <c r="AT543" s="1286" t="str">
        <f t="shared" si="61"/>
        <v xml:space="preserve"> </v>
      </c>
      <c r="AU543" s="1282">
        <f t="shared" si="62"/>
        <v>0</v>
      </c>
      <c r="AV543" s="1065"/>
    </row>
    <row r="544" spans="1:50" ht="12.75" hidden="1" customHeight="1">
      <c r="A544" s="1059" t="s">
        <v>489</v>
      </c>
      <c r="B544" s="1060" t="str">
        <f t="shared" si="63"/>
        <v xml:space="preserve"> </v>
      </c>
      <c r="C544" s="1077" t="s">
        <v>514</v>
      </c>
      <c r="D544" s="1282">
        <v>0</v>
      </c>
      <c r="E544" s="1077" t="str">
        <f t="shared" si="60"/>
        <v xml:space="preserve"> </v>
      </c>
      <c r="F544" s="1006"/>
      <c r="G544" s="1006"/>
      <c r="H544" s="1006"/>
      <c r="I544" s="1006"/>
      <c r="J544" s="1044"/>
      <c r="K544" s="1044"/>
      <c r="L544" s="1006"/>
      <c r="M544" s="1006"/>
      <c r="N544" s="1006"/>
      <c r="O544" s="1006"/>
      <c r="P544" s="1006"/>
      <c r="Q544" s="1006"/>
      <c r="R544" s="1006"/>
      <c r="S544" s="1006"/>
      <c r="T544" s="1006"/>
      <c r="U544" s="1006"/>
      <c r="V544" s="1006"/>
      <c r="W544" s="1006"/>
      <c r="X544" s="1006"/>
      <c r="Y544" s="1006"/>
      <c r="Z544" s="1006"/>
      <c r="AA544" s="1006"/>
      <c r="AB544" s="1006"/>
      <c r="AC544" s="1006"/>
      <c r="AD544" s="1006"/>
      <c r="AE544" s="1006"/>
      <c r="AF544" s="1006"/>
      <c r="AG544" s="1006"/>
      <c r="AH544" s="1006"/>
      <c r="AI544" s="1006"/>
      <c r="AJ544" s="1006"/>
      <c r="AK544" s="1006"/>
      <c r="AL544" s="1006"/>
      <c r="AM544" s="1006"/>
      <c r="AN544" s="1006"/>
      <c r="AO544" s="1006"/>
      <c r="AP544" s="1006"/>
      <c r="AQ544" s="1006"/>
      <c r="AR544" s="1044"/>
      <c r="AS544" s="1236"/>
      <c r="AT544" s="1286" t="str">
        <f t="shared" si="61"/>
        <v xml:space="preserve"> </v>
      </c>
      <c r="AU544" s="1282">
        <f t="shared" si="62"/>
        <v>0</v>
      </c>
      <c r="AV544" s="1065"/>
    </row>
    <row r="545" spans="1:48" ht="12.75" hidden="1" customHeight="1">
      <c r="A545" s="1066" t="s">
        <v>1119</v>
      </c>
      <c r="B545" s="1060" t="str">
        <f t="shared" si="63"/>
        <v xml:space="preserve"> </v>
      </c>
      <c r="C545" s="1077" t="s">
        <v>514</v>
      </c>
      <c r="D545" s="1282">
        <v>0</v>
      </c>
      <c r="E545" s="1077" t="str">
        <f t="shared" si="60"/>
        <v xml:space="preserve"> </v>
      </c>
      <c r="F545" s="1019"/>
      <c r="G545" s="1019"/>
      <c r="H545" s="1068"/>
      <c r="I545" s="1019"/>
      <c r="J545" s="1044"/>
      <c r="K545" s="1044"/>
      <c r="L545" s="1019"/>
      <c r="M545" s="1019"/>
      <c r="N545" s="1019"/>
      <c r="O545" s="1019"/>
      <c r="P545" s="1019"/>
      <c r="Q545" s="1068"/>
      <c r="R545" s="1068"/>
      <c r="S545" s="1068"/>
      <c r="T545" s="1068"/>
      <c r="U545" s="1068"/>
      <c r="V545" s="1068"/>
      <c r="W545" s="1068"/>
      <c r="X545" s="1068"/>
      <c r="Y545" s="1068"/>
      <c r="Z545" s="1068"/>
      <c r="AA545" s="1068"/>
      <c r="AB545" s="1068"/>
      <c r="AC545" s="1068"/>
      <c r="AD545" s="1068"/>
      <c r="AE545" s="1068"/>
      <c r="AF545" s="1068"/>
      <c r="AG545" s="1068"/>
      <c r="AH545" s="1068"/>
      <c r="AI545" s="1068"/>
      <c r="AJ545" s="1068"/>
      <c r="AK545" s="1068"/>
      <c r="AL545" s="1068"/>
      <c r="AM545" s="1068"/>
      <c r="AN545" s="1068"/>
      <c r="AO545" s="1068"/>
      <c r="AP545" s="1068"/>
      <c r="AQ545" s="1068"/>
      <c r="AR545" s="1019"/>
      <c r="AS545" s="1236"/>
      <c r="AT545" s="1286" t="str">
        <f t="shared" si="61"/>
        <v xml:space="preserve"> </v>
      </c>
      <c r="AU545" s="1282">
        <f t="shared" si="62"/>
        <v>0</v>
      </c>
      <c r="AV545" s="1065"/>
    </row>
    <row r="546" spans="1:48" ht="12.75" hidden="1" customHeight="1">
      <c r="A546" s="1066" t="s">
        <v>898</v>
      </c>
      <c r="B546" s="1060" t="str">
        <f t="shared" si="63"/>
        <v xml:space="preserve"> </v>
      </c>
      <c r="C546" s="1077" t="s">
        <v>514</v>
      </c>
      <c r="D546" s="1282">
        <v>0</v>
      </c>
      <c r="E546" s="1077" t="str">
        <f t="shared" si="60"/>
        <v xml:space="preserve"> </v>
      </c>
      <c r="F546" s="1044"/>
      <c r="G546" s="1044"/>
      <c r="H546" s="1006"/>
      <c r="I546" s="1044"/>
      <c r="J546" s="1044"/>
      <c r="K546" s="1044"/>
      <c r="L546" s="1044"/>
      <c r="M546" s="1044"/>
      <c r="N546" s="1044"/>
      <c r="O546" s="1044"/>
      <c r="P546" s="1044"/>
      <c r="Q546" s="1006"/>
      <c r="R546" s="1006"/>
      <c r="S546" s="1006"/>
      <c r="T546" s="1006"/>
      <c r="U546" s="1006"/>
      <c r="V546" s="1006"/>
      <c r="W546" s="1006"/>
      <c r="X546" s="1006"/>
      <c r="Y546" s="1006"/>
      <c r="Z546" s="1006"/>
      <c r="AA546" s="1006"/>
      <c r="AB546" s="1006"/>
      <c r="AC546" s="1006"/>
      <c r="AD546" s="1006"/>
      <c r="AE546" s="1006"/>
      <c r="AF546" s="1006"/>
      <c r="AG546" s="1006"/>
      <c r="AH546" s="1006"/>
      <c r="AI546" s="1006"/>
      <c r="AJ546" s="1006"/>
      <c r="AK546" s="1006"/>
      <c r="AL546" s="1006"/>
      <c r="AM546" s="1006"/>
      <c r="AN546" s="1006"/>
      <c r="AO546" s="1006"/>
      <c r="AP546" s="1006"/>
      <c r="AQ546" s="1006"/>
      <c r="AR546" s="1044"/>
      <c r="AS546" s="1236"/>
      <c r="AT546" s="1286" t="str">
        <f t="shared" si="61"/>
        <v xml:space="preserve"> </v>
      </c>
      <c r="AU546" s="1282">
        <f t="shared" si="62"/>
        <v>0</v>
      </c>
      <c r="AV546" s="1065"/>
    </row>
    <row r="547" spans="1:48" ht="12.75" hidden="1" customHeight="1">
      <c r="A547" s="1059" t="s">
        <v>1329</v>
      </c>
      <c r="B547" s="1060" t="str">
        <f t="shared" si="63"/>
        <v xml:space="preserve"> </v>
      </c>
      <c r="C547" s="1077" t="s">
        <v>514</v>
      </c>
      <c r="D547" s="1282">
        <v>0</v>
      </c>
      <c r="E547" s="1077" t="str">
        <f t="shared" si="60"/>
        <v xml:space="preserve"> </v>
      </c>
      <c r="F547" s="1044"/>
      <c r="G547" s="1044"/>
      <c r="H547" s="1044"/>
      <c r="I547" s="1044"/>
      <c r="J547" s="1044"/>
      <c r="K547" s="1044"/>
      <c r="L547" s="1044"/>
      <c r="M547" s="1044"/>
      <c r="N547" s="1044"/>
      <c r="O547" s="1044"/>
      <c r="P547" s="1044"/>
      <c r="Q547" s="1044"/>
      <c r="R547" s="1044"/>
      <c r="S547" s="1044"/>
      <c r="T547" s="1044"/>
      <c r="U547" s="1044"/>
      <c r="V547" s="1044"/>
      <c r="W547" s="1044"/>
      <c r="X547" s="1044"/>
      <c r="Y547" s="1044"/>
      <c r="Z547" s="1044"/>
      <c r="AA547" s="1044"/>
      <c r="AB547" s="1044"/>
      <c r="AC547" s="1044"/>
      <c r="AD547" s="1044"/>
      <c r="AE547" s="1044"/>
      <c r="AF547" s="1044"/>
      <c r="AG547" s="1044"/>
      <c r="AH547" s="1044"/>
      <c r="AI547" s="1044"/>
      <c r="AJ547" s="1044"/>
      <c r="AK547" s="1044"/>
      <c r="AL547" s="1044"/>
      <c r="AM547" s="1044"/>
      <c r="AN547" s="1044"/>
      <c r="AO547" s="1044"/>
      <c r="AP547" s="1044"/>
      <c r="AQ547" s="1044"/>
      <c r="AR547" s="1019"/>
      <c r="AS547" s="1236"/>
      <c r="AT547" s="1286" t="str">
        <f t="shared" si="61"/>
        <v xml:space="preserve"> </v>
      </c>
      <c r="AU547" s="1282">
        <f t="shared" si="62"/>
        <v>0</v>
      </c>
      <c r="AV547" s="1065"/>
    </row>
    <row r="548" spans="1:48" ht="12.75" hidden="1" customHeight="1">
      <c r="A548" s="1066" t="s">
        <v>1071</v>
      </c>
      <c r="B548" s="1060" t="str">
        <f t="shared" si="63"/>
        <v xml:space="preserve"> </v>
      </c>
      <c r="C548" s="1077" t="s">
        <v>514</v>
      </c>
      <c r="D548" s="1282">
        <v>0</v>
      </c>
      <c r="E548" s="1077" t="str">
        <f t="shared" si="60"/>
        <v xml:space="preserve"> </v>
      </c>
      <c r="F548" s="1019"/>
      <c r="G548" s="1019"/>
      <c r="H548" s="1068"/>
      <c r="I548" s="1019"/>
      <c r="J548" s="1044"/>
      <c r="K548" s="1044"/>
      <c r="L548" s="1019"/>
      <c r="M548" s="1019"/>
      <c r="N548" s="1019"/>
      <c r="O548" s="1019"/>
      <c r="P548" s="1019"/>
      <c r="Q548" s="1068"/>
      <c r="R548" s="1068"/>
      <c r="S548" s="1068"/>
      <c r="T548" s="1068"/>
      <c r="U548" s="1068"/>
      <c r="V548" s="1068"/>
      <c r="W548" s="1068"/>
      <c r="X548" s="1068"/>
      <c r="Y548" s="1068"/>
      <c r="Z548" s="1068"/>
      <c r="AA548" s="1068"/>
      <c r="AB548" s="1068"/>
      <c r="AC548" s="1068"/>
      <c r="AD548" s="1068"/>
      <c r="AE548" s="1068"/>
      <c r="AF548" s="1068"/>
      <c r="AG548" s="1068"/>
      <c r="AH548" s="1068"/>
      <c r="AI548" s="1068"/>
      <c r="AJ548" s="1068"/>
      <c r="AK548" s="1068"/>
      <c r="AL548" s="1068"/>
      <c r="AM548" s="1068"/>
      <c r="AN548" s="1068"/>
      <c r="AO548" s="1068"/>
      <c r="AP548" s="1068"/>
      <c r="AQ548" s="1068"/>
      <c r="AR548" s="1019"/>
      <c r="AS548" s="1236"/>
      <c r="AT548" s="1286" t="str">
        <f t="shared" si="61"/>
        <v xml:space="preserve"> </v>
      </c>
      <c r="AU548" s="1282">
        <f t="shared" si="62"/>
        <v>0</v>
      </c>
      <c r="AV548" s="1065"/>
    </row>
    <row r="549" spans="1:48" ht="12.75" hidden="1" customHeight="1">
      <c r="A549" s="1059" t="s">
        <v>435</v>
      </c>
      <c r="B549" s="1060" t="str">
        <f t="shared" si="63"/>
        <v xml:space="preserve"> </v>
      </c>
      <c r="C549" s="1077" t="s">
        <v>514</v>
      </c>
      <c r="D549" s="1282">
        <v>0</v>
      </c>
      <c r="E549" s="1077" t="str">
        <f t="shared" si="60"/>
        <v xml:space="preserve"> </v>
      </c>
      <c r="F549" s="1006"/>
      <c r="G549" s="1006"/>
      <c r="H549" s="1006"/>
      <c r="I549" s="1006"/>
      <c r="J549" s="1044"/>
      <c r="K549" s="1044"/>
      <c r="L549" s="1006"/>
      <c r="M549" s="1006"/>
      <c r="N549" s="1006"/>
      <c r="O549" s="1006"/>
      <c r="P549" s="1006"/>
      <c r="Q549" s="1006"/>
      <c r="R549" s="1006"/>
      <c r="S549" s="1006"/>
      <c r="T549" s="1006"/>
      <c r="U549" s="1006"/>
      <c r="V549" s="1006"/>
      <c r="W549" s="1006"/>
      <c r="X549" s="1006"/>
      <c r="Y549" s="1006"/>
      <c r="Z549" s="1006"/>
      <c r="AA549" s="1006"/>
      <c r="AB549" s="1006"/>
      <c r="AC549" s="1006"/>
      <c r="AD549" s="1006"/>
      <c r="AE549" s="1006"/>
      <c r="AF549" s="1006"/>
      <c r="AG549" s="1006"/>
      <c r="AH549" s="1006"/>
      <c r="AI549" s="1006"/>
      <c r="AJ549" s="1006"/>
      <c r="AK549" s="1006"/>
      <c r="AL549" s="1006"/>
      <c r="AM549" s="1006"/>
      <c r="AN549" s="1006"/>
      <c r="AO549" s="1006"/>
      <c r="AP549" s="1006"/>
      <c r="AQ549" s="1006"/>
      <c r="AR549" s="1044"/>
      <c r="AS549" s="1236"/>
      <c r="AT549" s="1286" t="str">
        <f t="shared" si="61"/>
        <v xml:space="preserve"> </v>
      </c>
      <c r="AU549" s="1282">
        <f t="shared" si="62"/>
        <v>0</v>
      </c>
      <c r="AV549" s="1065"/>
    </row>
    <row r="550" spans="1:48" ht="12.75" hidden="1" customHeight="1">
      <c r="A550" s="1059" t="s">
        <v>620</v>
      </c>
      <c r="B550" s="1060" t="str">
        <f t="shared" si="63"/>
        <v xml:space="preserve"> </v>
      </c>
      <c r="C550" s="1006" t="s">
        <v>514</v>
      </c>
      <c r="D550" s="1282">
        <v>0</v>
      </c>
      <c r="E550" s="1077" t="str">
        <f t="shared" si="60"/>
        <v xml:space="preserve"> </v>
      </c>
      <c r="F550" s="1006"/>
      <c r="G550" s="1006"/>
      <c r="H550" s="1006"/>
      <c r="I550" s="1006"/>
      <c r="J550" s="1044"/>
      <c r="K550" s="1044"/>
      <c r="L550" s="1006"/>
      <c r="M550" s="1006"/>
      <c r="N550" s="1006"/>
      <c r="O550" s="1006"/>
      <c r="P550" s="1006"/>
      <c r="Q550" s="1006"/>
      <c r="R550" s="1006"/>
      <c r="S550" s="1006"/>
      <c r="T550" s="1006"/>
      <c r="U550" s="1006"/>
      <c r="V550" s="1006"/>
      <c r="W550" s="1006"/>
      <c r="X550" s="1006"/>
      <c r="Y550" s="1006"/>
      <c r="Z550" s="1006"/>
      <c r="AA550" s="1006"/>
      <c r="AB550" s="1006"/>
      <c r="AC550" s="1006"/>
      <c r="AD550" s="1006"/>
      <c r="AE550" s="1006"/>
      <c r="AF550" s="1006"/>
      <c r="AG550" s="1006"/>
      <c r="AH550" s="1006"/>
      <c r="AI550" s="1006"/>
      <c r="AJ550" s="1006"/>
      <c r="AK550" s="1006"/>
      <c r="AL550" s="1006"/>
      <c r="AM550" s="1006"/>
      <c r="AN550" s="1006"/>
      <c r="AO550" s="1006"/>
      <c r="AP550" s="1006"/>
      <c r="AQ550" s="1006"/>
      <c r="AR550" s="1044"/>
      <c r="AS550" s="1236"/>
      <c r="AT550" s="1286" t="str">
        <f t="shared" si="61"/>
        <v xml:space="preserve"> </v>
      </c>
      <c r="AU550" s="1282">
        <f t="shared" si="62"/>
        <v>0</v>
      </c>
      <c r="AV550" s="1065"/>
    </row>
    <row r="551" spans="1:48" ht="12.75" hidden="1" customHeight="1">
      <c r="A551" s="1059" t="s">
        <v>217</v>
      </c>
      <c r="B551" s="1060" t="str">
        <f t="shared" si="63"/>
        <v xml:space="preserve"> </v>
      </c>
      <c r="C551" s="1077" t="s">
        <v>514</v>
      </c>
      <c r="D551" s="1282">
        <v>0</v>
      </c>
      <c r="E551" s="1077" t="str">
        <f t="shared" si="60"/>
        <v xml:space="preserve"> </v>
      </c>
      <c r="F551" s="1006"/>
      <c r="G551" s="1006"/>
      <c r="H551" s="1006"/>
      <c r="I551" s="1006"/>
      <c r="J551" s="1044"/>
      <c r="K551" s="1044"/>
      <c r="L551" s="1006"/>
      <c r="M551" s="1006"/>
      <c r="N551" s="1006"/>
      <c r="O551" s="1006"/>
      <c r="P551" s="1006"/>
      <c r="Q551" s="1006"/>
      <c r="R551" s="1006"/>
      <c r="S551" s="1006"/>
      <c r="T551" s="1006"/>
      <c r="U551" s="1006"/>
      <c r="V551" s="1006"/>
      <c r="W551" s="1006"/>
      <c r="X551" s="1006"/>
      <c r="Y551" s="1006"/>
      <c r="Z551" s="1006"/>
      <c r="AA551" s="1006"/>
      <c r="AB551" s="1006"/>
      <c r="AC551" s="1006"/>
      <c r="AD551" s="1006"/>
      <c r="AE551" s="1006"/>
      <c r="AF551" s="1006"/>
      <c r="AG551" s="1006"/>
      <c r="AH551" s="1006"/>
      <c r="AI551" s="1006"/>
      <c r="AJ551" s="1006"/>
      <c r="AK551" s="1006"/>
      <c r="AL551" s="1006"/>
      <c r="AM551" s="1006"/>
      <c r="AN551" s="1006"/>
      <c r="AO551" s="1006"/>
      <c r="AP551" s="1006"/>
      <c r="AQ551" s="1006"/>
      <c r="AR551" s="1044"/>
      <c r="AS551" s="1236"/>
      <c r="AT551" s="1286" t="str">
        <f t="shared" si="61"/>
        <v xml:space="preserve"> </v>
      </c>
      <c r="AU551" s="1282">
        <f t="shared" si="62"/>
        <v>0</v>
      </c>
      <c r="AV551" s="1065"/>
    </row>
    <row r="552" spans="1:48" ht="12.75" hidden="1" customHeight="1">
      <c r="A552" s="1059" t="s">
        <v>1228</v>
      </c>
      <c r="B552" s="1060" t="str">
        <f t="shared" si="63"/>
        <v xml:space="preserve"> </v>
      </c>
      <c r="C552" s="1077" t="s">
        <v>514</v>
      </c>
      <c r="D552" s="1282">
        <v>0</v>
      </c>
      <c r="E552" s="1077" t="str">
        <f t="shared" si="60"/>
        <v xml:space="preserve"> </v>
      </c>
      <c r="F552" s="1006"/>
      <c r="G552" s="1006"/>
      <c r="H552" s="1006"/>
      <c r="I552" s="1006"/>
      <c r="J552" s="1044"/>
      <c r="K552" s="1044"/>
      <c r="L552" s="1006"/>
      <c r="M552" s="1006"/>
      <c r="N552" s="1006"/>
      <c r="O552" s="1006"/>
      <c r="P552" s="1006"/>
      <c r="Q552" s="1006"/>
      <c r="R552" s="1006"/>
      <c r="S552" s="1006"/>
      <c r="T552" s="1006"/>
      <c r="U552" s="1006"/>
      <c r="V552" s="1006"/>
      <c r="W552" s="1006"/>
      <c r="X552" s="1006"/>
      <c r="Y552" s="1006"/>
      <c r="Z552" s="1006"/>
      <c r="AA552" s="1006"/>
      <c r="AB552" s="1006"/>
      <c r="AC552" s="1006"/>
      <c r="AD552" s="1006"/>
      <c r="AE552" s="1006"/>
      <c r="AF552" s="1006"/>
      <c r="AG552" s="1006"/>
      <c r="AH552" s="1006"/>
      <c r="AI552" s="1006"/>
      <c r="AJ552" s="1006"/>
      <c r="AK552" s="1006"/>
      <c r="AL552" s="1006"/>
      <c r="AM552" s="1006"/>
      <c r="AN552" s="1006"/>
      <c r="AO552" s="1006"/>
      <c r="AP552" s="1006"/>
      <c r="AQ552" s="1006"/>
      <c r="AR552" s="1044"/>
      <c r="AS552" s="1236"/>
      <c r="AT552" s="1286" t="str">
        <f t="shared" si="61"/>
        <v xml:space="preserve"> </v>
      </c>
      <c r="AU552" s="1282">
        <f t="shared" si="62"/>
        <v>0</v>
      </c>
      <c r="AV552" s="1065"/>
    </row>
    <row r="553" spans="1:48" ht="12.75" hidden="1" customHeight="1">
      <c r="A553" s="1066" t="s">
        <v>1072</v>
      </c>
      <c r="B553" s="1060" t="str">
        <f t="shared" si="63"/>
        <v xml:space="preserve"> </v>
      </c>
      <c r="C553" s="1077" t="s">
        <v>514</v>
      </c>
      <c r="D553" s="1282">
        <v>0</v>
      </c>
      <c r="E553" s="1077" t="str">
        <f t="shared" si="60"/>
        <v xml:space="preserve"> </v>
      </c>
      <c r="F553" s="1019"/>
      <c r="G553" s="1019"/>
      <c r="H553" s="1068"/>
      <c r="I553" s="1019"/>
      <c r="J553" s="1044"/>
      <c r="K553" s="1044"/>
      <c r="L553" s="1019"/>
      <c r="M553" s="1019"/>
      <c r="N553" s="1019"/>
      <c r="O553" s="1019"/>
      <c r="P553" s="1019"/>
      <c r="Q553" s="1068"/>
      <c r="R553" s="1068"/>
      <c r="S553" s="1068"/>
      <c r="T553" s="1068"/>
      <c r="U553" s="1068"/>
      <c r="V553" s="1068"/>
      <c r="W553" s="1068"/>
      <c r="X553" s="1068"/>
      <c r="Y553" s="1068"/>
      <c r="Z553" s="1068"/>
      <c r="AA553" s="1068"/>
      <c r="AB553" s="1068"/>
      <c r="AC553" s="1068"/>
      <c r="AD553" s="1068"/>
      <c r="AE553" s="1068"/>
      <c r="AF553" s="1068"/>
      <c r="AG553" s="1068"/>
      <c r="AH553" s="1068"/>
      <c r="AI553" s="1068"/>
      <c r="AJ553" s="1068"/>
      <c r="AK553" s="1068"/>
      <c r="AL553" s="1068"/>
      <c r="AM553" s="1068"/>
      <c r="AN553" s="1068"/>
      <c r="AO553" s="1068"/>
      <c r="AP553" s="1068"/>
      <c r="AQ553" s="1068"/>
      <c r="AR553" s="1019"/>
      <c r="AS553" s="1236"/>
      <c r="AT553" s="1286" t="str">
        <f t="shared" si="61"/>
        <v xml:space="preserve"> </v>
      </c>
      <c r="AU553" s="1282">
        <f t="shared" si="62"/>
        <v>0</v>
      </c>
      <c r="AV553" s="1065"/>
    </row>
    <row r="554" spans="1:48" ht="12.75" hidden="1" customHeight="1">
      <c r="A554" s="1066" t="s">
        <v>1175</v>
      </c>
      <c r="B554" s="1060" t="str">
        <f t="shared" si="63"/>
        <v xml:space="preserve"> </v>
      </c>
      <c r="C554" s="1077" t="s">
        <v>514</v>
      </c>
      <c r="D554" s="1282">
        <v>0</v>
      </c>
      <c r="E554" s="1077" t="str">
        <f t="shared" si="60"/>
        <v xml:space="preserve"> </v>
      </c>
      <c r="F554" s="1019"/>
      <c r="G554" s="1019"/>
      <c r="H554" s="1068"/>
      <c r="I554" s="1019"/>
      <c r="J554" s="1044"/>
      <c r="K554" s="1044"/>
      <c r="L554" s="1019"/>
      <c r="M554" s="1019"/>
      <c r="N554" s="1019"/>
      <c r="O554" s="1019"/>
      <c r="P554" s="1019"/>
      <c r="Q554" s="1068"/>
      <c r="R554" s="1068"/>
      <c r="S554" s="1068"/>
      <c r="T554" s="1068"/>
      <c r="U554" s="1068"/>
      <c r="V554" s="1068"/>
      <c r="W554" s="1068"/>
      <c r="X554" s="1068"/>
      <c r="Y554" s="1068"/>
      <c r="Z554" s="1068"/>
      <c r="AA554" s="1068"/>
      <c r="AB554" s="1068"/>
      <c r="AC554" s="1068"/>
      <c r="AD554" s="1068"/>
      <c r="AE554" s="1068"/>
      <c r="AF554" s="1068"/>
      <c r="AG554" s="1068"/>
      <c r="AH554" s="1068"/>
      <c r="AI554" s="1068"/>
      <c r="AJ554" s="1068"/>
      <c r="AK554" s="1068"/>
      <c r="AL554" s="1068"/>
      <c r="AM554" s="1068"/>
      <c r="AN554" s="1068"/>
      <c r="AO554" s="1068"/>
      <c r="AP554" s="1068"/>
      <c r="AQ554" s="1068"/>
      <c r="AR554" s="1019"/>
      <c r="AS554" s="1236"/>
      <c r="AT554" s="1286" t="str">
        <f t="shared" si="61"/>
        <v xml:space="preserve"> </v>
      </c>
      <c r="AU554" s="1282">
        <f t="shared" si="62"/>
        <v>0</v>
      </c>
      <c r="AV554" s="1065"/>
    </row>
    <row r="555" spans="1:48" ht="12.75" hidden="1" customHeight="1">
      <c r="A555" s="1059" t="s">
        <v>928</v>
      </c>
      <c r="B555" s="1060" t="str">
        <f t="shared" si="63"/>
        <v xml:space="preserve"> </v>
      </c>
      <c r="C555" s="1077" t="s">
        <v>514</v>
      </c>
      <c r="D555" s="1282">
        <v>0</v>
      </c>
      <c r="E555" s="1077" t="str">
        <f t="shared" si="60"/>
        <v xml:space="preserve"> </v>
      </c>
      <c r="F555" s="1044"/>
      <c r="G555" s="1044"/>
      <c r="H555" s="1044"/>
      <c r="I555" s="1044"/>
      <c r="J555" s="1044"/>
      <c r="K555" s="1044"/>
      <c r="L555" s="1044"/>
      <c r="M555" s="1044"/>
      <c r="N555" s="1044"/>
      <c r="O555" s="1044"/>
      <c r="P555" s="1044"/>
      <c r="Q555" s="1044"/>
      <c r="R555" s="1044"/>
      <c r="S555" s="1044"/>
      <c r="T555" s="1044"/>
      <c r="U555" s="1044"/>
      <c r="V555" s="1044"/>
      <c r="W555" s="1044"/>
      <c r="X555" s="1044"/>
      <c r="Y555" s="1044"/>
      <c r="Z555" s="1044"/>
      <c r="AA555" s="1044"/>
      <c r="AB555" s="1044"/>
      <c r="AC555" s="1044"/>
      <c r="AD555" s="1044"/>
      <c r="AE555" s="1044"/>
      <c r="AF555" s="1044"/>
      <c r="AG555" s="1044"/>
      <c r="AH555" s="1044"/>
      <c r="AI555" s="1044"/>
      <c r="AJ555" s="1044"/>
      <c r="AK555" s="1044"/>
      <c r="AL555" s="1044"/>
      <c r="AM555" s="1044"/>
      <c r="AN555" s="1044"/>
      <c r="AO555" s="1044"/>
      <c r="AP555" s="1044"/>
      <c r="AQ555" s="1044"/>
      <c r="AR555" s="1044"/>
      <c r="AS555" s="1236"/>
      <c r="AT555" s="1286" t="str">
        <f t="shared" si="61"/>
        <v xml:space="preserve"> </v>
      </c>
      <c r="AU555" s="1282">
        <f t="shared" si="62"/>
        <v>0</v>
      </c>
      <c r="AV555" s="1065"/>
    </row>
    <row r="556" spans="1:48" ht="12.75" hidden="1" customHeight="1">
      <c r="A556" s="1066" t="s">
        <v>927</v>
      </c>
      <c r="B556" s="1060">
        <v>7</v>
      </c>
      <c r="C556" s="1077" t="s">
        <v>514</v>
      </c>
      <c r="D556" s="1282">
        <v>0</v>
      </c>
      <c r="E556" s="1077" t="str">
        <f t="shared" si="60"/>
        <v xml:space="preserve"> </v>
      </c>
      <c r="F556" s="1044"/>
      <c r="G556" s="1044"/>
      <c r="H556" s="1044"/>
      <c r="I556" s="1044"/>
      <c r="J556" s="1044"/>
      <c r="K556" s="1044"/>
      <c r="L556" s="1044"/>
      <c r="M556" s="1044"/>
      <c r="N556" s="1044"/>
      <c r="O556" s="1044"/>
      <c r="P556" s="1044"/>
      <c r="Q556" s="1044"/>
      <c r="R556" s="1044"/>
      <c r="S556" s="1044"/>
      <c r="T556" s="1044"/>
      <c r="U556" s="1044"/>
      <c r="V556" s="1044"/>
      <c r="W556" s="1044"/>
      <c r="X556" s="1044"/>
      <c r="Y556" s="1044"/>
      <c r="Z556" s="1044"/>
      <c r="AA556" s="1044"/>
      <c r="AB556" s="1044"/>
      <c r="AC556" s="1044"/>
      <c r="AD556" s="1044"/>
      <c r="AE556" s="1044"/>
      <c r="AF556" s="1044"/>
      <c r="AG556" s="1044"/>
      <c r="AH556" s="1044"/>
      <c r="AI556" s="1044"/>
      <c r="AJ556" s="1044"/>
      <c r="AK556" s="1044"/>
      <c r="AL556" s="1044"/>
      <c r="AM556" s="1044"/>
      <c r="AN556" s="1044"/>
      <c r="AO556" s="1044"/>
      <c r="AP556" s="1044"/>
      <c r="AQ556" s="1044"/>
      <c r="AR556" s="1044"/>
      <c r="AS556" s="1236"/>
      <c r="AT556" s="1286" t="str">
        <f t="shared" si="61"/>
        <v xml:space="preserve"> </v>
      </c>
      <c r="AU556" s="1282">
        <f t="shared" si="62"/>
        <v>0</v>
      </c>
      <c r="AV556" s="1065"/>
    </row>
    <row r="557" spans="1:48" ht="12.75" hidden="1" customHeight="1">
      <c r="A557" s="1066" t="s">
        <v>926</v>
      </c>
      <c r="B557" s="1060" t="str">
        <f t="shared" ref="B557:B586" si="64">IFERROR(MINUTE(B$5)-MINUTE(C557)," ")</f>
        <v xml:space="preserve"> </v>
      </c>
      <c r="C557" s="1077" t="s">
        <v>514</v>
      </c>
      <c r="D557" s="1282">
        <v>0</v>
      </c>
      <c r="E557" s="1077" t="str">
        <f t="shared" si="60"/>
        <v xml:space="preserve"> </v>
      </c>
      <c r="F557" s="1044"/>
      <c r="G557" s="1044"/>
      <c r="H557" s="1044"/>
      <c r="I557" s="1044"/>
      <c r="J557" s="1044"/>
      <c r="K557" s="1044"/>
      <c r="L557" s="1044"/>
      <c r="M557" s="1044"/>
      <c r="N557" s="1044"/>
      <c r="O557" s="1044"/>
      <c r="P557" s="1044"/>
      <c r="Q557" s="1044"/>
      <c r="R557" s="1044"/>
      <c r="S557" s="1044"/>
      <c r="T557" s="1044"/>
      <c r="U557" s="1044"/>
      <c r="V557" s="1044"/>
      <c r="W557" s="1044"/>
      <c r="X557" s="1044"/>
      <c r="Y557" s="1044"/>
      <c r="Z557" s="1044"/>
      <c r="AA557" s="1044"/>
      <c r="AB557" s="1044"/>
      <c r="AC557" s="1044"/>
      <c r="AD557" s="1044"/>
      <c r="AE557" s="1044"/>
      <c r="AF557" s="1044"/>
      <c r="AG557" s="1044"/>
      <c r="AH557" s="1044"/>
      <c r="AI557" s="1044"/>
      <c r="AJ557" s="1044"/>
      <c r="AK557" s="1044"/>
      <c r="AL557" s="1044"/>
      <c r="AM557" s="1044"/>
      <c r="AN557" s="1044"/>
      <c r="AO557" s="1044"/>
      <c r="AP557" s="1044"/>
      <c r="AQ557" s="1044"/>
      <c r="AR557" s="1044"/>
      <c r="AS557" s="1236"/>
      <c r="AT557" s="1286" t="str">
        <f t="shared" si="61"/>
        <v xml:space="preserve"> </v>
      </c>
      <c r="AU557" s="1282">
        <f t="shared" si="62"/>
        <v>0</v>
      </c>
      <c r="AV557" s="1065"/>
    </row>
    <row r="558" spans="1:48" ht="12.75" hidden="1" customHeight="1">
      <c r="A558" s="1059" t="s">
        <v>87</v>
      </c>
      <c r="B558" s="1060" t="str">
        <f t="shared" si="64"/>
        <v xml:space="preserve"> </v>
      </c>
      <c r="C558" s="1077" t="s">
        <v>514</v>
      </c>
      <c r="D558" s="1282">
        <v>0</v>
      </c>
      <c r="E558" s="1077" t="str">
        <f t="shared" si="60"/>
        <v xml:space="preserve"> </v>
      </c>
      <c r="F558" s="1006"/>
      <c r="G558" s="1006"/>
      <c r="H558" s="1006"/>
      <c r="I558" s="1006"/>
      <c r="J558" s="1044"/>
      <c r="K558" s="1044"/>
      <c r="L558" s="1006"/>
      <c r="M558" s="1006"/>
      <c r="N558" s="1006"/>
      <c r="O558" s="1006"/>
      <c r="P558" s="1006"/>
      <c r="Q558" s="1006"/>
      <c r="R558" s="1006"/>
      <c r="S558" s="1006"/>
      <c r="T558" s="1006"/>
      <c r="U558" s="1006"/>
      <c r="V558" s="1006"/>
      <c r="W558" s="1006"/>
      <c r="X558" s="1006"/>
      <c r="Y558" s="1006"/>
      <c r="Z558" s="1006"/>
      <c r="AA558" s="1006"/>
      <c r="AB558" s="1006"/>
      <c r="AC558" s="1006"/>
      <c r="AD558" s="1006"/>
      <c r="AE558" s="1006"/>
      <c r="AF558" s="1006"/>
      <c r="AG558" s="1006"/>
      <c r="AH558" s="1006"/>
      <c r="AI558" s="1006"/>
      <c r="AJ558" s="1006"/>
      <c r="AK558" s="1006"/>
      <c r="AL558" s="1006"/>
      <c r="AM558" s="1006"/>
      <c r="AN558" s="1006"/>
      <c r="AO558" s="1006"/>
      <c r="AP558" s="1006"/>
      <c r="AQ558" s="1006"/>
      <c r="AR558" s="1044"/>
      <c r="AS558" s="1236"/>
      <c r="AT558" s="1286" t="str">
        <f t="shared" si="61"/>
        <v xml:space="preserve"> </v>
      </c>
      <c r="AU558" s="1282">
        <f t="shared" si="62"/>
        <v>0</v>
      </c>
      <c r="AV558" s="1065"/>
    </row>
    <row r="559" spans="1:48" ht="12.75" hidden="1" customHeight="1">
      <c r="A559" s="1059" t="s">
        <v>221</v>
      </c>
      <c r="B559" s="1060" t="str">
        <f t="shared" si="64"/>
        <v xml:space="preserve"> </v>
      </c>
      <c r="C559" s="1077" t="s">
        <v>514</v>
      </c>
      <c r="D559" s="1282">
        <v>0</v>
      </c>
      <c r="E559" s="1077" t="str">
        <f t="shared" si="60"/>
        <v xml:space="preserve"> </v>
      </c>
      <c r="F559" s="1006"/>
      <c r="G559" s="1006"/>
      <c r="H559" s="1006"/>
      <c r="I559" s="1006"/>
      <c r="J559" s="1044"/>
      <c r="K559" s="1044"/>
      <c r="L559" s="1006"/>
      <c r="M559" s="1006"/>
      <c r="N559" s="1006"/>
      <c r="O559" s="1006"/>
      <c r="P559" s="1006"/>
      <c r="Q559" s="1006"/>
      <c r="R559" s="1006"/>
      <c r="S559" s="1006"/>
      <c r="T559" s="1006"/>
      <c r="U559" s="1006"/>
      <c r="V559" s="1006"/>
      <c r="W559" s="1006"/>
      <c r="X559" s="1006"/>
      <c r="Y559" s="1006"/>
      <c r="Z559" s="1006"/>
      <c r="AA559" s="1006"/>
      <c r="AB559" s="1006"/>
      <c r="AC559" s="1006"/>
      <c r="AD559" s="1006"/>
      <c r="AE559" s="1006"/>
      <c r="AF559" s="1006"/>
      <c r="AG559" s="1006"/>
      <c r="AH559" s="1006"/>
      <c r="AI559" s="1006"/>
      <c r="AJ559" s="1006"/>
      <c r="AK559" s="1006"/>
      <c r="AL559" s="1006"/>
      <c r="AM559" s="1006"/>
      <c r="AN559" s="1006"/>
      <c r="AO559" s="1006"/>
      <c r="AP559" s="1006"/>
      <c r="AQ559" s="1006"/>
      <c r="AR559" s="1044"/>
      <c r="AS559" s="1309"/>
      <c r="AT559" s="1286" t="str">
        <f t="shared" si="61"/>
        <v xml:space="preserve"> </v>
      </c>
      <c r="AU559" s="1282">
        <f t="shared" si="62"/>
        <v>0</v>
      </c>
      <c r="AV559" s="1065"/>
    </row>
    <row r="560" spans="1:48" ht="12.75" hidden="1" customHeight="1">
      <c r="A560" s="1066" t="s">
        <v>1176</v>
      </c>
      <c r="B560" s="1060" t="str">
        <f t="shared" si="64"/>
        <v xml:space="preserve"> </v>
      </c>
      <c r="C560" s="1077" t="s">
        <v>514</v>
      </c>
      <c r="D560" s="1282">
        <v>0</v>
      </c>
      <c r="E560" s="1077" t="str">
        <f t="shared" si="60"/>
        <v xml:space="preserve"> </v>
      </c>
      <c r="F560" s="1044"/>
      <c r="G560" s="1044"/>
      <c r="H560" s="1044"/>
      <c r="I560" s="1044"/>
      <c r="J560" s="1044"/>
      <c r="K560" s="1044"/>
      <c r="L560" s="1044"/>
      <c r="M560" s="1044"/>
      <c r="N560" s="1044"/>
      <c r="O560" s="1044"/>
      <c r="P560" s="1044"/>
      <c r="Q560" s="1044"/>
      <c r="R560" s="1044"/>
      <c r="S560" s="1044"/>
      <c r="T560" s="1044"/>
      <c r="U560" s="1044"/>
      <c r="V560" s="1044"/>
      <c r="W560" s="1044"/>
      <c r="X560" s="1044"/>
      <c r="Y560" s="1044"/>
      <c r="Z560" s="1044"/>
      <c r="AA560" s="1044"/>
      <c r="AB560" s="1044"/>
      <c r="AC560" s="1044"/>
      <c r="AD560" s="1044"/>
      <c r="AE560" s="1044"/>
      <c r="AF560" s="1044"/>
      <c r="AG560" s="1044"/>
      <c r="AH560" s="1044"/>
      <c r="AI560" s="1044"/>
      <c r="AJ560" s="1044"/>
      <c r="AK560" s="1044"/>
      <c r="AL560" s="1044"/>
      <c r="AM560" s="1044"/>
      <c r="AN560" s="1044"/>
      <c r="AO560" s="1044"/>
      <c r="AP560" s="1044"/>
      <c r="AQ560" s="1044"/>
      <c r="AR560" s="1006"/>
      <c r="AS560" s="1238"/>
      <c r="AT560" s="1286" t="str">
        <f t="shared" si="61"/>
        <v xml:space="preserve"> </v>
      </c>
      <c r="AU560" s="1282">
        <f t="shared" si="62"/>
        <v>0</v>
      </c>
      <c r="AV560" s="1065"/>
    </row>
    <row r="561" spans="1:48" ht="12.75" hidden="1" customHeight="1">
      <c r="A561" s="1066" t="s">
        <v>1178</v>
      </c>
      <c r="B561" s="1060" t="str">
        <f t="shared" si="64"/>
        <v xml:space="preserve"> </v>
      </c>
      <c r="C561" s="1077" t="s">
        <v>514</v>
      </c>
      <c r="D561" s="1282">
        <v>0</v>
      </c>
      <c r="E561" s="1077" t="str">
        <f t="shared" si="60"/>
        <v xml:space="preserve"> </v>
      </c>
      <c r="F561" s="1006"/>
      <c r="G561" s="1006"/>
      <c r="H561" s="1006"/>
      <c r="I561" s="1006"/>
      <c r="J561" s="1044"/>
      <c r="K561" s="1044"/>
      <c r="L561" s="1006"/>
      <c r="M561" s="1006"/>
      <c r="N561" s="1006"/>
      <c r="O561" s="1006"/>
      <c r="P561" s="1006"/>
      <c r="Q561" s="1006"/>
      <c r="R561" s="1006"/>
      <c r="S561" s="1006"/>
      <c r="T561" s="1006"/>
      <c r="U561" s="1006"/>
      <c r="V561" s="1006"/>
      <c r="W561" s="1006"/>
      <c r="X561" s="1006"/>
      <c r="Y561" s="1006"/>
      <c r="Z561" s="1006"/>
      <c r="AA561" s="1006"/>
      <c r="AB561" s="1006"/>
      <c r="AC561" s="1006"/>
      <c r="AD561" s="1006"/>
      <c r="AE561" s="1006"/>
      <c r="AF561" s="1006"/>
      <c r="AG561" s="1006"/>
      <c r="AH561" s="1006"/>
      <c r="AI561" s="1006"/>
      <c r="AJ561" s="1006"/>
      <c r="AK561" s="1006"/>
      <c r="AL561" s="1006"/>
      <c r="AM561" s="1006"/>
      <c r="AN561" s="1006"/>
      <c r="AO561" s="1006"/>
      <c r="AP561" s="1006"/>
      <c r="AQ561" s="1006"/>
      <c r="AR561" s="1044"/>
      <c r="AS561" s="1236"/>
      <c r="AT561" s="1286" t="str">
        <f t="shared" si="61"/>
        <v xml:space="preserve"> </v>
      </c>
      <c r="AU561" s="1282">
        <f t="shared" si="62"/>
        <v>0</v>
      </c>
      <c r="AV561" s="1065"/>
    </row>
    <row r="562" spans="1:48" ht="12.75" hidden="1" customHeight="1">
      <c r="A562" s="1066" t="s">
        <v>1177</v>
      </c>
      <c r="B562" s="1060" t="str">
        <f t="shared" si="64"/>
        <v xml:space="preserve"> </v>
      </c>
      <c r="C562" s="1077" t="s">
        <v>514</v>
      </c>
      <c r="D562" s="1282">
        <v>0</v>
      </c>
      <c r="E562" s="1077" t="str">
        <f t="shared" si="60"/>
        <v xml:space="preserve"> </v>
      </c>
      <c r="F562" s="1006"/>
      <c r="G562" s="1006"/>
      <c r="H562" s="1006"/>
      <c r="I562" s="1006"/>
      <c r="J562" s="1044"/>
      <c r="K562" s="1044"/>
      <c r="L562" s="1006"/>
      <c r="M562" s="1006"/>
      <c r="N562" s="1006"/>
      <c r="O562" s="1006"/>
      <c r="P562" s="1006"/>
      <c r="Q562" s="1006"/>
      <c r="R562" s="1006"/>
      <c r="S562" s="1006"/>
      <c r="T562" s="1006"/>
      <c r="U562" s="1006"/>
      <c r="V562" s="1006"/>
      <c r="W562" s="1006"/>
      <c r="X562" s="1006"/>
      <c r="Y562" s="1006"/>
      <c r="Z562" s="1006"/>
      <c r="AA562" s="1006"/>
      <c r="AB562" s="1006"/>
      <c r="AC562" s="1006"/>
      <c r="AD562" s="1006"/>
      <c r="AE562" s="1006"/>
      <c r="AF562" s="1006"/>
      <c r="AG562" s="1006"/>
      <c r="AH562" s="1006"/>
      <c r="AI562" s="1006"/>
      <c r="AJ562" s="1006"/>
      <c r="AK562" s="1006"/>
      <c r="AL562" s="1006"/>
      <c r="AM562" s="1006"/>
      <c r="AN562" s="1006"/>
      <c r="AO562" s="1006"/>
      <c r="AP562" s="1006"/>
      <c r="AQ562" s="1006"/>
      <c r="AR562" s="1044"/>
      <c r="AS562" s="1236"/>
      <c r="AT562" s="1286" t="str">
        <f t="shared" si="61"/>
        <v xml:space="preserve"> </v>
      </c>
      <c r="AU562" s="1282">
        <f t="shared" si="62"/>
        <v>0</v>
      </c>
      <c r="AV562" s="1065"/>
    </row>
    <row r="563" spans="1:48" ht="12.75" hidden="1" customHeight="1">
      <c r="A563" s="1066" t="s">
        <v>596</v>
      </c>
      <c r="B563" s="1060" t="str">
        <f t="shared" si="64"/>
        <v xml:space="preserve"> </v>
      </c>
      <c r="C563" s="1077" t="s">
        <v>514</v>
      </c>
      <c r="D563" s="1282">
        <v>0</v>
      </c>
      <c r="E563" s="1077" t="str">
        <f t="shared" si="60"/>
        <v xml:space="preserve"> </v>
      </c>
      <c r="F563" s="1006"/>
      <c r="G563" s="1006"/>
      <c r="H563" s="1006"/>
      <c r="I563" s="1006"/>
      <c r="J563" s="1044"/>
      <c r="K563" s="1044"/>
      <c r="L563" s="1006"/>
      <c r="M563" s="1006"/>
      <c r="N563" s="1006"/>
      <c r="O563" s="1006"/>
      <c r="P563" s="1006"/>
      <c r="Q563" s="1006"/>
      <c r="R563" s="1006"/>
      <c r="S563" s="1006"/>
      <c r="T563" s="1006"/>
      <c r="U563" s="1006"/>
      <c r="V563" s="1006"/>
      <c r="W563" s="1006"/>
      <c r="X563" s="1006"/>
      <c r="Y563" s="1006"/>
      <c r="Z563" s="1006"/>
      <c r="AA563" s="1006"/>
      <c r="AB563" s="1006"/>
      <c r="AC563" s="1006"/>
      <c r="AD563" s="1006"/>
      <c r="AE563" s="1006"/>
      <c r="AF563" s="1006"/>
      <c r="AG563" s="1006"/>
      <c r="AH563" s="1006"/>
      <c r="AI563" s="1006"/>
      <c r="AJ563" s="1006"/>
      <c r="AK563" s="1006"/>
      <c r="AL563" s="1006"/>
      <c r="AM563" s="1006"/>
      <c r="AN563" s="1006"/>
      <c r="AO563" s="1006"/>
      <c r="AP563" s="1006"/>
      <c r="AQ563" s="1006"/>
      <c r="AR563" s="1044"/>
      <c r="AS563" s="1309"/>
      <c r="AT563" s="1286" t="str">
        <f t="shared" si="61"/>
        <v xml:space="preserve"> </v>
      </c>
      <c r="AU563" s="1282">
        <f t="shared" si="62"/>
        <v>0</v>
      </c>
      <c r="AV563" s="1065"/>
    </row>
    <row r="564" spans="1:48" ht="12.75" hidden="1" customHeight="1">
      <c r="A564" s="1066" t="s">
        <v>1076</v>
      </c>
      <c r="B564" s="1060" t="str">
        <f t="shared" si="64"/>
        <v xml:space="preserve"> </v>
      </c>
      <c r="C564" s="1077" t="s">
        <v>514</v>
      </c>
      <c r="D564" s="1282">
        <v>0</v>
      </c>
      <c r="E564" s="1077" t="str">
        <f t="shared" si="60"/>
        <v xml:space="preserve"> </v>
      </c>
      <c r="F564" s="1019"/>
      <c r="G564" s="1019"/>
      <c r="H564" s="1068"/>
      <c r="I564" s="1019"/>
      <c r="J564" s="1044"/>
      <c r="K564" s="1044"/>
      <c r="L564" s="1019"/>
      <c r="M564" s="1019"/>
      <c r="N564" s="1019"/>
      <c r="O564" s="1019"/>
      <c r="P564" s="1019"/>
      <c r="Q564" s="1068"/>
      <c r="R564" s="1068"/>
      <c r="S564" s="1068"/>
      <c r="T564" s="1068"/>
      <c r="U564" s="1068"/>
      <c r="V564" s="1068"/>
      <c r="W564" s="1068"/>
      <c r="X564" s="1068"/>
      <c r="Y564" s="1068"/>
      <c r="Z564" s="1068"/>
      <c r="AA564" s="1068"/>
      <c r="AB564" s="1068"/>
      <c r="AC564" s="1068"/>
      <c r="AD564" s="1068"/>
      <c r="AE564" s="1068"/>
      <c r="AF564" s="1068"/>
      <c r="AG564" s="1068"/>
      <c r="AH564" s="1068"/>
      <c r="AI564" s="1068"/>
      <c r="AJ564" s="1068"/>
      <c r="AK564" s="1068"/>
      <c r="AL564" s="1068"/>
      <c r="AM564" s="1068"/>
      <c r="AN564" s="1068"/>
      <c r="AO564" s="1068"/>
      <c r="AP564" s="1068"/>
      <c r="AQ564" s="1068"/>
      <c r="AR564" s="1019"/>
      <c r="AS564" s="1236"/>
      <c r="AT564" s="1286" t="str">
        <f t="shared" si="61"/>
        <v xml:space="preserve"> </v>
      </c>
      <c r="AU564" s="1282">
        <f t="shared" si="62"/>
        <v>0</v>
      </c>
      <c r="AV564" s="1065"/>
    </row>
    <row r="565" spans="1:48" ht="12.75" hidden="1" customHeight="1">
      <c r="A565" s="1066" t="s">
        <v>925</v>
      </c>
      <c r="B565" s="1060" t="str">
        <f t="shared" si="64"/>
        <v xml:space="preserve"> </v>
      </c>
      <c r="C565" s="1077" t="s">
        <v>514</v>
      </c>
      <c r="D565" s="1282">
        <v>0</v>
      </c>
      <c r="E565" s="1077" t="str">
        <f t="shared" si="60"/>
        <v xml:space="preserve"> </v>
      </c>
      <c r="F565" s="1006"/>
      <c r="G565" s="1006"/>
      <c r="H565" s="1006"/>
      <c r="I565" s="1006"/>
      <c r="J565" s="1044"/>
      <c r="K565" s="1044"/>
      <c r="L565" s="1006"/>
      <c r="M565" s="1006"/>
      <c r="N565" s="1006"/>
      <c r="O565" s="1006"/>
      <c r="P565" s="1006"/>
      <c r="Q565" s="1006"/>
      <c r="R565" s="1006"/>
      <c r="S565" s="1006"/>
      <c r="T565" s="1006"/>
      <c r="U565" s="1006"/>
      <c r="V565" s="1006"/>
      <c r="W565" s="1006"/>
      <c r="X565" s="1006"/>
      <c r="Y565" s="1006"/>
      <c r="Z565" s="1006"/>
      <c r="AA565" s="1006"/>
      <c r="AB565" s="1006"/>
      <c r="AC565" s="1006"/>
      <c r="AD565" s="1006"/>
      <c r="AE565" s="1006"/>
      <c r="AF565" s="1006"/>
      <c r="AG565" s="1006"/>
      <c r="AH565" s="1006"/>
      <c r="AI565" s="1006"/>
      <c r="AJ565" s="1006"/>
      <c r="AK565" s="1006"/>
      <c r="AL565" s="1006"/>
      <c r="AM565" s="1006"/>
      <c r="AN565" s="1006"/>
      <c r="AO565" s="1006"/>
      <c r="AP565" s="1006"/>
      <c r="AQ565" s="1006"/>
      <c r="AR565" s="1044"/>
      <c r="AS565" s="1236"/>
      <c r="AT565" s="1286" t="str">
        <f t="shared" si="61"/>
        <v xml:space="preserve"> </v>
      </c>
      <c r="AU565" s="1282">
        <f t="shared" si="62"/>
        <v>0</v>
      </c>
      <c r="AV565" s="1065"/>
    </row>
    <row r="566" spans="1:48" ht="12.75" hidden="1" customHeight="1">
      <c r="A566" s="1066" t="s">
        <v>812</v>
      </c>
      <c r="B566" s="1060" t="str">
        <f t="shared" si="64"/>
        <v xml:space="preserve"> </v>
      </c>
      <c r="C566" s="1077" t="s">
        <v>514</v>
      </c>
      <c r="D566" s="1282">
        <v>0</v>
      </c>
      <c r="E566" s="1077" t="str">
        <f t="shared" si="60"/>
        <v xml:space="preserve"> </v>
      </c>
      <c r="F566" s="1006"/>
      <c r="G566" s="1006"/>
      <c r="H566" s="1006"/>
      <c r="I566" s="1006"/>
      <c r="J566" s="1044"/>
      <c r="K566" s="1044"/>
      <c r="L566" s="1006"/>
      <c r="M566" s="1006"/>
      <c r="N566" s="1006"/>
      <c r="O566" s="1006"/>
      <c r="P566" s="1006"/>
      <c r="Q566" s="1006"/>
      <c r="R566" s="1006"/>
      <c r="S566" s="1006"/>
      <c r="T566" s="1006"/>
      <c r="U566" s="1006"/>
      <c r="V566" s="1006"/>
      <c r="W566" s="1006"/>
      <c r="X566" s="1006"/>
      <c r="Y566" s="1006"/>
      <c r="Z566" s="1006"/>
      <c r="AA566" s="1006"/>
      <c r="AB566" s="1006"/>
      <c r="AC566" s="1006"/>
      <c r="AD566" s="1006"/>
      <c r="AE566" s="1006"/>
      <c r="AF566" s="1006"/>
      <c r="AG566" s="1006"/>
      <c r="AH566" s="1006"/>
      <c r="AI566" s="1006"/>
      <c r="AJ566" s="1006"/>
      <c r="AK566" s="1006"/>
      <c r="AL566" s="1006"/>
      <c r="AM566" s="1006"/>
      <c r="AN566" s="1006"/>
      <c r="AO566" s="1006"/>
      <c r="AP566" s="1006"/>
      <c r="AQ566" s="1006"/>
      <c r="AR566" s="1044"/>
      <c r="AS566" s="1236"/>
      <c r="AT566" s="1286" t="str">
        <f t="shared" si="61"/>
        <v xml:space="preserve"> </v>
      </c>
      <c r="AU566" s="1282">
        <f t="shared" si="62"/>
        <v>0</v>
      </c>
      <c r="AV566" s="1065"/>
    </row>
    <row r="567" spans="1:48" ht="12.75" hidden="1" customHeight="1">
      <c r="A567" s="1059" t="s">
        <v>395</v>
      </c>
      <c r="B567" s="1060" t="str">
        <f t="shared" si="64"/>
        <v xml:space="preserve"> </v>
      </c>
      <c r="C567" s="1077" t="s">
        <v>514</v>
      </c>
      <c r="D567" s="1282">
        <v>0</v>
      </c>
      <c r="E567" s="1077" t="str">
        <f t="shared" si="60"/>
        <v xml:space="preserve"> </v>
      </c>
      <c r="F567" s="1006"/>
      <c r="G567" s="1006"/>
      <c r="H567" s="1006"/>
      <c r="I567" s="1006"/>
      <c r="J567" s="1044"/>
      <c r="K567" s="1044"/>
      <c r="L567" s="1006"/>
      <c r="M567" s="1006"/>
      <c r="N567" s="1006"/>
      <c r="O567" s="1006"/>
      <c r="P567" s="1006"/>
      <c r="Q567" s="1006"/>
      <c r="R567" s="1006"/>
      <c r="S567" s="1006"/>
      <c r="T567" s="1006"/>
      <c r="U567" s="1006"/>
      <c r="V567" s="1006"/>
      <c r="W567" s="1006"/>
      <c r="X567" s="1006"/>
      <c r="Y567" s="1006"/>
      <c r="Z567" s="1006"/>
      <c r="AA567" s="1006"/>
      <c r="AB567" s="1006"/>
      <c r="AC567" s="1006"/>
      <c r="AD567" s="1006"/>
      <c r="AE567" s="1006"/>
      <c r="AF567" s="1006"/>
      <c r="AG567" s="1006"/>
      <c r="AH567" s="1006"/>
      <c r="AI567" s="1006"/>
      <c r="AJ567" s="1006"/>
      <c r="AK567" s="1006"/>
      <c r="AL567" s="1006"/>
      <c r="AM567" s="1006"/>
      <c r="AN567" s="1006"/>
      <c r="AO567" s="1006"/>
      <c r="AP567" s="1006"/>
      <c r="AQ567" s="1006"/>
      <c r="AR567" s="1044"/>
      <c r="AS567" s="1236"/>
      <c r="AT567" s="1286" t="str">
        <f t="shared" si="61"/>
        <v xml:space="preserve"> </v>
      </c>
      <c r="AU567" s="1282">
        <f t="shared" si="62"/>
        <v>0</v>
      </c>
      <c r="AV567" s="1065"/>
    </row>
    <row r="568" spans="1:48" ht="12.75" hidden="1" customHeight="1">
      <c r="A568" s="1066" t="s">
        <v>813</v>
      </c>
      <c r="B568" s="1060" t="str">
        <f t="shared" si="64"/>
        <v xml:space="preserve"> </v>
      </c>
      <c r="C568" s="1077" t="s">
        <v>514</v>
      </c>
      <c r="D568" s="1282">
        <v>0</v>
      </c>
      <c r="E568" s="1077" t="str">
        <f t="shared" si="60"/>
        <v xml:space="preserve"> </v>
      </c>
      <c r="F568" s="1006"/>
      <c r="G568" s="1006"/>
      <c r="H568" s="1006"/>
      <c r="I568" s="1006"/>
      <c r="J568" s="1044"/>
      <c r="K568" s="1044"/>
      <c r="L568" s="1006"/>
      <c r="M568" s="1006"/>
      <c r="N568" s="1006"/>
      <c r="O568" s="1006"/>
      <c r="P568" s="1006"/>
      <c r="Q568" s="1006"/>
      <c r="R568" s="1006"/>
      <c r="S568" s="1006"/>
      <c r="T568" s="1006"/>
      <c r="U568" s="1006"/>
      <c r="V568" s="1006"/>
      <c r="W568" s="1006"/>
      <c r="X568" s="1006"/>
      <c r="Y568" s="1006"/>
      <c r="Z568" s="1006"/>
      <c r="AA568" s="1006"/>
      <c r="AB568" s="1006"/>
      <c r="AC568" s="1006"/>
      <c r="AD568" s="1006"/>
      <c r="AE568" s="1006"/>
      <c r="AF568" s="1006"/>
      <c r="AG568" s="1006"/>
      <c r="AH568" s="1006"/>
      <c r="AI568" s="1006"/>
      <c r="AJ568" s="1006"/>
      <c r="AK568" s="1006"/>
      <c r="AL568" s="1006"/>
      <c r="AM568" s="1006"/>
      <c r="AN568" s="1006"/>
      <c r="AO568" s="1006"/>
      <c r="AP568" s="1006"/>
      <c r="AQ568" s="1006"/>
      <c r="AR568" s="1006"/>
      <c r="AS568" s="1236"/>
      <c r="AT568" s="1286" t="str">
        <f t="shared" si="61"/>
        <v xml:space="preserve"> </v>
      </c>
      <c r="AU568" s="1282">
        <f t="shared" si="62"/>
        <v>0</v>
      </c>
      <c r="AV568" s="1065"/>
    </row>
    <row r="569" spans="1:48" ht="12.75" hidden="1" customHeight="1">
      <c r="A569" s="1059" t="s">
        <v>388</v>
      </c>
      <c r="B569" s="1060" t="str">
        <f t="shared" si="64"/>
        <v xml:space="preserve"> </v>
      </c>
      <c r="C569" s="1077" t="s">
        <v>514</v>
      </c>
      <c r="D569" s="1282">
        <v>0</v>
      </c>
      <c r="E569" s="1077" t="str">
        <f t="shared" si="60"/>
        <v xml:space="preserve"> </v>
      </c>
      <c r="F569" s="1006"/>
      <c r="G569" s="1006"/>
      <c r="H569" s="1006"/>
      <c r="I569" s="1006"/>
      <c r="J569" s="1044"/>
      <c r="K569" s="1044"/>
      <c r="L569" s="1006"/>
      <c r="M569" s="1006"/>
      <c r="N569" s="1006"/>
      <c r="O569" s="1006"/>
      <c r="P569" s="1006"/>
      <c r="Q569" s="1006"/>
      <c r="R569" s="1006"/>
      <c r="S569" s="1006"/>
      <c r="T569" s="1006"/>
      <c r="U569" s="1006"/>
      <c r="V569" s="1006"/>
      <c r="W569" s="1006"/>
      <c r="X569" s="1006"/>
      <c r="Y569" s="1006"/>
      <c r="Z569" s="1006"/>
      <c r="AA569" s="1006"/>
      <c r="AB569" s="1006"/>
      <c r="AC569" s="1006"/>
      <c r="AD569" s="1006"/>
      <c r="AE569" s="1006"/>
      <c r="AF569" s="1006"/>
      <c r="AG569" s="1006"/>
      <c r="AH569" s="1006"/>
      <c r="AI569" s="1006"/>
      <c r="AJ569" s="1006"/>
      <c r="AK569" s="1006"/>
      <c r="AL569" s="1006"/>
      <c r="AM569" s="1006"/>
      <c r="AN569" s="1006"/>
      <c r="AO569" s="1006"/>
      <c r="AP569" s="1006"/>
      <c r="AQ569" s="1006"/>
      <c r="AR569" s="1044"/>
      <c r="AS569" s="1236"/>
      <c r="AT569" s="1286" t="str">
        <f t="shared" si="61"/>
        <v xml:space="preserve"> </v>
      </c>
      <c r="AU569" s="1282">
        <f t="shared" si="62"/>
        <v>0</v>
      </c>
      <c r="AV569" s="1065"/>
    </row>
    <row r="570" spans="1:48" ht="12.75" hidden="1" customHeight="1">
      <c r="A570" s="1066" t="s">
        <v>909</v>
      </c>
      <c r="B570" s="1060" t="str">
        <f t="shared" si="64"/>
        <v xml:space="preserve"> </v>
      </c>
      <c r="C570" s="1077" t="s">
        <v>514</v>
      </c>
      <c r="D570" s="1282">
        <v>0</v>
      </c>
      <c r="E570" s="1077" t="str">
        <f t="shared" si="60"/>
        <v xml:space="preserve"> </v>
      </c>
      <c r="F570" s="1044"/>
      <c r="G570" s="1044"/>
      <c r="H570" s="1006"/>
      <c r="I570" s="1044"/>
      <c r="J570" s="1044"/>
      <c r="K570" s="1044"/>
      <c r="L570" s="1044"/>
      <c r="M570" s="1044"/>
      <c r="N570" s="1044"/>
      <c r="O570" s="1044"/>
      <c r="P570" s="1044"/>
      <c r="Q570" s="1006"/>
      <c r="R570" s="1006"/>
      <c r="S570" s="1006"/>
      <c r="T570" s="1006"/>
      <c r="U570" s="1006"/>
      <c r="V570" s="1006"/>
      <c r="W570" s="1006"/>
      <c r="X570" s="1006"/>
      <c r="Y570" s="1006"/>
      <c r="Z570" s="1006"/>
      <c r="AA570" s="1006"/>
      <c r="AB570" s="1006"/>
      <c r="AC570" s="1006"/>
      <c r="AD570" s="1006"/>
      <c r="AE570" s="1006"/>
      <c r="AF570" s="1006"/>
      <c r="AG570" s="1006"/>
      <c r="AH570" s="1006"/>
      <c r="AI570" s="1006"/>
      <c r="AJ570" s="1006"/>
      <c r="AK570" s="1006"/>
      <c r="AL570" s="1006"/>
      <c r="AM570" s="1006"/>
      <c r="AN570" s="1006"/>
      <c r="AO570" s="1006"/>
      <c r="AP570" s="1006"/>
      <c r="AQ570" s="1006"/>
      <c r="AR570" s="1044"/>
      <c r="AS570" s="1309"/>
      <c r="AT570" s="1286" t="str">
        <f t="shared" si="61"/>
        <v xml:space="preserve"> </v>
      </c>
      <c r="AU570" s="1282">
        <f t="shared" si="62"/>
        <v>0</v>
      </c>
      <c r="AV570" s="1065"/>
    </row>
    <row r="571" spans="1:48" ht="12.75" hidden="1" customHeight="1">
      <c r="A571" s="1059" t="s">
        <v>358</v>
      </c>
      <c r="B571" s="1060" t="str">
        <f t="shared" si="64"/>
        <v xml:space="preserve"> </v>
      </c>
      <c r="C571" s="1077" t="s">
        <v>514</v>
      </c>
      <c r="D571" s="1282">
        <v>0</v>
      </c>
      <c r="E571" s="1077" t="str">
        <f t="shared" si="60"/>
        <v xml:space="preserve"> </v>
      </c>
      <c r="F571" s="1006"/>
      <c r="G571" s="1006"/>
      <c r="H571" s="1006"/>
      <c r="I571" s="1006"/>
      <c r="J571" s="1044"/>
      <c r="K571" s="1044"/>
      <c r="L571" s="1006"/>
      <c r="M571" s="1006"/>
      <c r="N571" s="1006"/>
      <c r="O571" s="1006"/>
      <c r="P571" s="1006"/>
      <c r="Q571" s="1006"/>
      <c r="R571" s="1006"/>
      <c r="S571" s="1006"/>
      <c r="T571" s="1006"/>
      <c r="U571" s="1006"/>
      <c r="V571" s="1006"/>
      <c r="W571" s="1006"/>
      <c r="X571" s="1006"/>
      <c r="Y571" s="1006"/>
      <c r="Z571" s="1006"/>
      <c r="AA571" s="1006"/>
      <c r="AB571" s="1006"/>
      <c r="AC571" s="1006"/>
      <c r="AD571" s="1006"/>
      <c r="AE571" s="1006"/>
      <c r="AF571" s="1006"/>
      <c r="AG571" s="1006"/>
      <c r="AH571" s="1006"/>
      <c r="AI571" s="1006"/>
      <c r="AJ571" s="1006"/>
      <c r="AK571" s="1006"/>
      <c r="AL571" s="1006"/>
      <c r="AM571" s="1006"/>
      <c r="AN571" s="1006"/>
      <c r="AO571" s="1006"/>
      <c r="AP571" s="1006"/>
      <c r="AQ571" s="1006"/>
      <c r="AR571" s="1044"/>
      <c r="AS571" s="1238"/>
      <c r="AT571" s="1286" t="str">
        <f t="shared" si="61"/>
        <v xml:space="preserve"> </v>
      </c>
      <c r="AU571" s="1282">
        <f t="shared" si="62"/>
        <v>0</v>
      </c>
      <c r="AV571" s="1065"/>
    </row>
    <row r="572" spans="1:48" ht="12.75" hidden="1" customHeight="1">
      <c r="A572" s="1059" t="s">
        <v>710</v>
      </c>
      <c r="B572" s="1060" t="str">
        <f t="shared" si="64"/>
        <v xml:space="preserve"> </v>
      </c>
      <c r="C572" s="1077" t="s">
        <v>514</v>
      </c>
      <c r="D572" s="1282">
        <v>0</v>
      </c>
      <c r="E572" s="1077" t="str">
        <f t="shared" si="60"/>
        <v xml:space="preserve"> </v>
      </c>
      <c r="F572" s="1006"/>
      <c r="G572" s="1006"/>
      <c r="H572" s="1006"/>
      <c r="I572" s="1006"/>
      <c r="J572" s="1044"/>
      <c r="K572" s="1044"/>
      <c r="L572" s="1006"/>
      <c r="M572" s="1006"/>
      <c r="N572" s="1006"/>
      <c r="O572" s="1006"/>
      <c r="P572" s="1006"/>
      <c r="Q572" s="1006"/>
      <c r="R572" s="1006"/>
      <c r="S572" s="1006"/>
      <c r="T572" s="1006"/>
      <c r="U572" s="1006"/>
      <c r="V572" s="1006"/>
      <c r="W572" s="1006"/>
      <c r="X572" s="1006"/>
      <c r="Y572" s="1006"/>
      <c r="Z572" s="1006"/>
      <c r="AA572" s="1006"/>
      <c r="AB572" s="1006"/>
      <c r="AC572" s="1006"/>
      <c r="AD572" s="1006"/>
      <c r="AE572" s="1006"/>
      <c r="AF572" s="1006"/>
      <c r="AG572" s="1006"/>
      <c r="AH572" s="1006"/>
      <c r="AI572" s="1006"/>
      <c r="AJ572" s="1006"/>
      <c r="AK572" s="1006"/>
      <c r="AL572" s="1006"/>
      <c r="AM572" s="1006"/>
      <c r="AN572" s="1006"/>
      <c r="AO572" s="1006"/>
      <c r="AP572" s="1006"/>
      <c r="AQ572" s="1006"/>
      <c r="AR572" s="1044"/>
      <c r="AS572" s="1238"/>
      <c r="AT572" s="1286" t="str">
        <f t="shared" si="61"/>
        <v xml:space="preserve"> </v>
      </c>
      <c r="AU572" s="1282">
        <f t="shared" si="62"/>
        <v>0</v>
      </c>
      <c r="AV572" s="1065"/>
    </row>
    <row r="573" spans="1:48" ht="12.75" hidden="1" customHeight="1">
      <c r="A573" s="1059" t="s">
        <v>711</v>
      </c>
      <c r="B573" s="1060" t="str">
        <f t="shared" si="64"/>
        <v xml:space="preserve"> </v>
      </c>
      <c r="C573" s="1077" t="s">
        <v>514</v>
      </c>
      <c r="D573" s="1282">
        <v>0</v>
      </c>
      <c r="E573" s="1077" t="str">
        <f t="shared" si="60"/>
        <v xml:space="preserve"> </v>
      </c>
      <c r="F573" s="1006"/>
      <c r="G573" s="1006"/>
      <c r="H573" s="1006"/>
      <c r="I573" s="1006"/>
      <c r="J573" s="1044"/>
      <c r="K573" s="1044"/>
      <c r="L573" s="1006"/>
      <c r="M573" s="1006"/>
      <c r="N573" s="1006"/>
      <c r="O573" s="1006"/>
      <c r="P573" s="1006"/>
      <c r="Q573" s="1006"/>
      <c r="R573" s="1006"/>
      <c r="S573" s="1006"/>
      <c r="T573" s="1006"/>
      <c r="U573" s="1006"/>
      <c r="V573" s="1006"/>
      <c r="W573" s="1006"/>
      <c r="X573" s="1006"/>
      <c r="Y573" s="1006"/>
      <c r="Z573" s="1006"/>
      <c r="AA573" s="1006"/>
      <c r="AB573" s="1006"/>
      <c r="AC573" s="1006"/>
      <c r="AD573" s="1006"/>
      <c r="AE573" s="1006"/>
      <c r="AF573" s="1006"/>
      <c r="AG573" s="1006"/>
      <c r="AH573" s="1006"/>
      <c r="AI573" s="1006"/>
      <c r="AJ573" s="1006"/>
      <c r="AK573" s="1006"/>
      <c r="AL573" s="1006"/>
      <c r="AM573" s="1006"/>
      <c r="AN573" s="1006"/>
      <c r="AO573" s="1006"/>
      <c r="AP573" s="1006"/>
      <c r="AQ573" s="1006"/>
      <c r="AR573" s="1044"/>
      <c r="AS573" s="1238"/>
      <c r="AT573" s="1286" t="str">
        <f t="shared" si="61"/>
        <v xml:space="preserve"> </v>
      </c>
      <c r="AU573" s="1282">
        <f t="shared" si="62"/>
        <v>0</v>
      </c>
      <c r="AV573" s="1065"/>
    </row>
    <row r="574" spans="1:48" ht="12.75" hidden="1" customHeight="1">
      <c r="A574" s="1059" t="s">
        <v>814</v>
      </c>
      <c r="B574" s="1060" t="str">
        <f t="shared" si="64"/>
        <v xml:space="preserve"> </v>
      </c>
      <c r="C574" s="1077" t="s">
        <v>514</v>
      </c>
      <c r="D574" s="1282">
        <v>0</v>
      </c>
      <c r="E574" s="1077" t="str">
        <f t="shared" si="60"/>
        <v xml:space="preserve"> </v>
      </c>
      <c r="F574" s="1006"/>
      <c r="G574" s="1006"/>
      <c r="H574" s="1006"/>
      <c r="I574" s="1006"/>
      <c r="J574" s="1044"/>
      <c r="K574" s="1044"/>
      <c r="L574" s="1006"/>
      <c r="M574" s="1006"/>
      <c r="N574" s="1006"/>
      <c r="O574" s="1006"/>
      <c r="P574" s="1006"/>
      <c r="Q574" s="1006"/>
      <c r="R574" s="1006"/>
      <c r="S574" s="1006"/>
      <c r="T574" s="1006"/>
      <c r="U574" s="1006"/>
      <c r="V574" s="1006"/>
      <c r="W574" s="1006"/>
      <c r="X574" s="1006"/>
      <c r="Y574" s="1006"/>
      <c r="Z574" s="1006"/>
      <c r="AA574" s="1006"/>
      <c r="AB574" s="1006"/>
      <c r="AC574" s="1006"/>
      <c r="AD574" s="1006"/>
      <c r="AE574" s="1006"/>
      <c r="AF574" s="1006"/>
      <c r="AG574" s="1006"/>
      <c r="AH574" s="1006"/>
      <c r="AI574" s="1006"/>
      <c r="AJ574" s="1006"/>
      <c r="AK574" s="1006"/>
      <c r="AL574" s="1006"/>
      <c r="AM574" s="1006"/>
      <c r="AN574" s="1006"/>
      <c r="AO574" s="1006"/>
      <c r="AP574" s="1006"/>
      <c r="AQ574" s="1006"/>
      <c r="AR574" s="1044"/>
      <c r="AS574" s="1238"/>
      <c r="AT574" s="1286" t="str">
        <f t="shared" si="61"/>
        <v xml:space="preserve"> </v>
      </c>
      <c r="AU574" s="1282">
        <f t="shared" si="62"/>
        <v>0</v>
      </c>
      <c r="AV574" s="1065"/>
    </row>
    <row r="575" spans="1:48" ht="12.75" hidden="1" customHeight="1">
      <c r="A575" s="1066" t="s">
        <v>894</v>
      </c>
      <c r="B575" s="1060" t="str">
        <f t="shared" si="64"/>
        <v xml:space="preserve"> </v>
      </c>
      <c r="C575" s="1077" t="s">
        <v>514</v>
      </c>
      <c r="D575" s="1282">
        <v>0</v>
      </c>
      <c r="E575" s="1077" t="str">
        <f t="shared" si="60"/>
        <v xml:space="preserve"> </v>
      </c>
      <c r="F575" s="1044"/>
      <c r="G575" s="1044"/>
      <c r="H575" s="1006"/>
      <c r="I575" s="1044"/>
      <c r="J575" s="1044"/>
      <c r="K575" s="1044"/>
      <c r="L575" s="1044"/>
      <c r="M575" s="1044"/>
      <c r="N575" s="1044"/>
      <c r="O575" s="1044"/>
      <c r="P575" s="1044"/>
      <c r="Q575" s="1006"/>
      <c r="R575" s="1006"/>
      <c r="S575" s="1006"/>
      <c r="T575" s="1006"/>
      <c r="U575" s="1006"/>
      <c r="V575" s="1006"/>
      <c r="W575" s="1006"/>
      <c r="X575" s="1006"/>
      <c r="Y575" s="1006"/>
      <c r="Z575" s="1006"/>
      <c r="AA575" s="1006"/>
      <c r="AB575" s="1006"/>
      <c r="AC575" s="1006"/>
      <c r="AD575" s="1006"/>
      <c r="AE575" s="1006"/>
      <c r="AF575" s="1006"/>
      <c r="AG575" s="1006"/>
      <c r="AH575" s="1006"/>
      <c r="AI575" s="1006"/>
      <c r="AJ575" s="1006"/>
      <c r="AK575" s="1006"/>
      <c r="AL575" s="1006"/>
      <c r="AM575" s="1006"/>
      <c r="AN575" s="1006"/>
      <c r="AO575" s="1006"/>
      <c r="AP575" s="1006"/>
      <c r="AQ575" s="1006"/>
      <c r="AR575" s="1044"/>
      <c r="AS575" s="1238"/>
      <c r="AT575" s="1286" t="str">
        <f t="shared" si="61"/>
        <v xml:space="preserve"> </v>
      </c>
      <c r="AU575" s="1282">
        <f t="shared" si="62"/>
        <v>0</v>
      </c>
      <c r="AV575" s="1065"/>
    </row>
    <row r="576" spans="1:48" ht="12.75" hidden="1" customHeight="1">
      <c r="A576" s="1066" t="s">
        <v>1061</v>
      </c>
      <c r="B576" s="1060" t="str">
        <f t="shared" si="64"/>
        <v xml:space="preserve"> </v>
      </c>
      <c r="C576" s="1077" t="s">
        <v>514</v>
      </c>
      <c r="D576" s="1282">
        <v>0</v>
      </c>
      <c r="E576" s="1077" t="str">
        <f t="shared" si="60"/>
        <v xml:space="preserve"> </v>
      </c>
      <c r="F576" s="1044"/>
      <c r="G576" s="1044"/>
      <c r="H576" s="1006"/>
      <c r="I576" s="1044"/>
      <c r="J576" s="1044"/>
      <c r="K576" s="1044"/>
      <c r="L576" s="1044"/>
      <c r="M576" s="1044"/>
      <c r="N576" s="1044"/>
      <c r="O576" s="1044"/>
      <c r="P576" s="1044"/>
      <c r="Q576" s="1006"/>
      <c r="R576" s="1006"/>
      <c r="S576" s="1006"/>
      <c r="T576" s="1006"/>
      <c r="U576" s="1006"/>
      <c r="V576" s="1006"/>
      <c r="W576" s="1006"/>
      <c r="X576" s="1006"/>
      <c r="Y576" s="1006"/>
      <c r="Z576" s="1006"/>
      <c r="AA576" s="1006"/>
      <c r="AB576" s="1006"/>
      <c r="AC576" s="1006"/>
      <c r="AD576" s="1006"/>
      <c r="AE576" s="1006"/>
      <c r="AF576" s="1006"/>
      <c r="AG576" s="1006"/>
      <c r="AH576" s="1006"/>
      <c r="AI576" s="1006"/>
      <c r="AJ576" s="1006"/>
      <c r="AK576" s="1006"/>
      <c r="AL576" s="1006"/>
      <c r="AM576" s="1006"/>
      <c r="AN576" s="1006"/>
      <c r="AO576" s="1006"/>
      <c r="AP576" s="1006"/>
      <c r="AQ576" s="1006"/>
      <c r="AR576" s="1044"/>
      <c r="AS576" s="1238"/>
      <c r="AT576" s="1286" t="str">
        <f t="shared" si="61"/>
        <v xml:space="preserve"> </v>
      </c>
      <c r="AU576" s="1282">
        <f t="shared" si="62"/>
        <v>0</v>
      </c>
      <c r="AV576" s="1065"/>
    </row>
    <row r="577" spans="1:50" ht="12.75" hidden="1" customHeight="1">
      <c r="A577" s="1066" t="s">
        <v>924</v>
      </c>
      <c r="B577" s="1060" t="str">
        <f t="shared" si="64"/>
        <v xml:space="preserve"> </v>
      </c>
      <c r="C577" s="1077" t="s">
        <v>514</v>
      </c>
      <c r="D577" s="1282">
        <v>0</v>
      </c>
      <c r="E577" s="1077" t="str">
        <f t="shared" si="60"/>
        <v xml:space="preserve"> </v>
      </c>
      <c r="F577" s="1006"/>
      <c r="G577" s="1006"/>
      <c r="H577" s="1068"/>
      <c r="I577" s="1068"/>
      <c r="J577" s="1044"/>
      <c r="K577" s="1044"/>
      <c r="L577" s="1006"/>
      <c r="M577" s="1006"/>
      <c r="N577" s="1006"/>
      <c r="O577" s="1006"/>
      <c r="P577" s="1006"/>
      <c r="Q577" s="1068"/>
      <c r="R577" s="1068"/>
      <c r="S577" s="1068"/>
      <c r="T577" s="1068"/>
      <c r="U577" s="1068"/>
      <c r="V577" s="1068"/>
      <c r="W577" s="1068"/>
      <c r="X577" s="1068"/>
      <c r="Y577" s="1068"/>
      <c r="Z577" s="1068"/>
      <c r="AA577" s="1068"/>
      <c r="AB577" s="1068"/>
      <c r="AC577" s="1068"/>
      <c r="AD577" s="1068"/>
      <c r="AE577" s="1068"/>
      <c r="AF577" s="1068"/>
      <c r="AG577" s="1068"/>
      <c r="AH577" s="1068"/>
      <c r="AI577" s="1068"/>
      <c r="AJ577" s="1068"/>
      <c r="AK577" s="1068"/>
      <c r="AL577" s="1068"/>
      <c r="AM577" s="1068"/>
      <c r="AN577" s="1068"/>
      <c r="AO577" s="1068"/>
      <c r="AP577" s="1068"/>
      <c r="AQ577" s="1068"/>
      <c r="AR577" s="1019"/>
      <c r="AS577" s="1238"/>
      <c r="AT577" s="1286" t="str">
        <f t="shared" si="61"/>
        <v xml:space="preserve"> </v>
      </c>
      <c r="AU577" s="1282">
        <f t="shared" si="62"/>
        <v>0</v>
      </c>
      <c r="AV577" s="1065"/>
    </row>
    <row r="578" spans="1:50" ht="12.75" hidden="1" customHeight="1">
      <c r="A578" s="1066" t="s">
        <v>1062</v>
      </c>
      <c r="B578" s="1060" t="str">
        <f t="shared" si="64"/>
        <v xml:space="preserve"> </v>
      </c>
      <c r="C578" s="1077" t="s">
        <v>514</v>
      </c>
      <c r="D578" s="1282">
        <v>0</v>
      </c>
      <c r="E578" s="1077" t="str">
        <f t="shared" si="60"/>
        <v xml:space="preserve"> </v>
      </c>
      <c r="F578" s="1019"/>
      <c r="G578" s="1019"/>
      <c r="H578" s="1068"/>
      <c r="I578" s="1019"/>
      <c r="J578" s="1044"/>
      <c r="K578" s="1044"/>
      <c r="L578" s="1019"/>
      <c r="M578" s="1019"/>
      <c r="N578" s="1019"/>
      <c r="O578" s="1019"/>
      <c r="P578" s="1019"/>
      <c r="Q578" s="1068"/>
      <c r="R578" s="1068"/>
      <c r="S578" s="1068"/>
      <c r="T578" s="1068"/>
      <c r="U578" s="1068"/>
      <c r="V578" s="1068"/>
      <c r="W578" s="1068"/>
      <c r="X578" s="1068"/>
      <c r="Y578" s="1068"/>
      <c r="Z578" s="1068"/>
      <c r="AA578" s="1068"/>
      <c r="AB578" s="1068"/>
      <c r="AC578" s="1068"/>
      <c r="AD578" s="1068"/>
      <c r="AE578" s="1068"/>
      <c r="AF578" s="1068"/>
      <c r="AG578" s="1068"/>
      <c r="AH578" s="1068"/>
      <c r="AI578" s="1068"/>
      <c r="AJ578" s="1068"/>
      <c r="AK578" s="1068"/>
      <c r="AL578" s="1068"/>
      <c r="AM578" s="1068"/>
      <c r="AN578" s="1068"/>
      <c r="AO578" s="1068"/>
      <c r="AP578" s="1068"/>
      <c r="AQ578" s="1068"/>
      <c r="AR578" s="1019"/>
      <c r="AS578" s="1238"/>
      <c r="AT578" s="1286" t="str">
        <f t="shared" si="61"/>
        <v xml:space="preserve"> </v>
      </c>
      <c r="AU578" s="1282">
        <f t="shared" si="62"/>
        <v>0</v>
      </c>
      <c r="AV578" s="1065"/>
    </row>
    <row r="579" spans="1:50" ht="12.75" hidden="1" customHeight="1">
      <c r="A579" s="1066" t="s">
        <v>870</v>
      </c>
      <c r="B579" s="1060" t="str">
        <f t="shared" si="64"/>
        <v xml:space="preserve"> </v>
      </c>
      <c r="C579" s="1077" t="s">
        <v>514</v>
      </c>
      <c r="D579" s="1282">
        <v>0</v>
      </c>
      <c r="E579" s="1077" t="str">
        <f t="shared" si="60"/>
        <v xml:space="preserve"> </v>
      </c>
      <c r="F579" s="1044"/>
      <c r="G579" s="1044"/>
      <c r="H579" s="1006"/>
      <c r="I579" s="1044"/>
      <c r="J579" s="1044"/>
      <c r="K579" s="1044"/>
      <c r="L579" s="1044"/>
      <c r="M579" s="1044"/>
      <c r="N579" s="1044"/>
      <c r="O579" s="1044"/>
      <c r="P579" s="1044"/>
      <c r="Q579" s="1006"/>
      <c r="R579" s="1006"/>
      <c r="S579" s="1006"/>
      <c r="T579" s="1006"/>
      <c r="U579" s="1006"/>
      <c r="V579" s="1006"/>
      <c r="W579" s="1006"/>
      <c r="X579" s="1006"/>
      <c r="Y579" s="1006"/>
      <c r="Z579" s="1006"/>
      <c r="AA579" s="1006"/>
      <c r="AB579" s="1006"/>
      <c r="AC579" s="1006"/>
      <c r="AD579" s="1006"/>
      <c r="AE579" s="1006"/>
      <c r="AF579" s="1006"/>
      <c r="AG579" s="1006"/>
      <c r="AH579" s="1006"/>
      <c r="AI579" s="1006"/>
      <c r="AJ579" s="1006"/>
      <c r="AK579" s="1006"/>
      <c r="AL579" s="1006"/>
      <c r="AM579" s="1006"/>
      <c r="AN579" s="1006"/>
      <c r="AO579" s="1006"/>
      <c r="AP579" s="1006"/>
      <c r="AQ579" s="1006"/>
      <c r="AR579" s="1044"/>
      <c r="AS579" s="1238"/>
      <c r="AT579" s="1286" t="str">
        <f t="shared" si="61"/>
        <v xml:space="preserve"> </v>
      </c>
      <c r="AU579" s="1282">
        <f t="shared" si="62"/>
        <v>0</v>
      </c>
      <c r="AV579" s="1065"/>
    </row>
    <row r="580" spans="1:50" ht="12.75" hidden="1" customHeight="1">
      <c r="A580" s="1066" t="s">
        <v>1330</v>
      </c>
      <c r="B580" s="1060" t="str">
        <f t="shared" si="64"/>
        <v xml:space="preserve"> </v>
      </c>
      <c r="C580" s="1077" t="s">
        <v>514</v>
      </c>
      <c r="D580" s="1282">
        <v>0</v>
      </c>
      <c r="E580" s="1077" t="str">
        <f t="shared" si="60"/>
        <v xml:space="preserve"> </v>
      </c>
      <c r="F580" s="1044"/>
      <c r="G580" s="1044"/>
      <c r="H580" s="1044"/>
      <c r="I580" s="1044"/>
      <c r="J580" s="1044"/>
      <c r="K580" s="1044"/>
      <c r="L580" s="1044"/>
      <c r="M580" s="1044"/>
      <c r="N580" s="1044"/>
      <c r="O580" s="1044"/>
      <c r="P580" s="1044"/>
      <c r="Q580" s="1044"/>
      <c r="R580" s="1044"/>
      <c r="S580" s="1044"/>
      <c r="T580" s="1044"/>
      <c r="U580" s="1044"/>
      <c r="V580" s="1044"/>
      <c r="W580" s="1044"/>
      <c r="X580" s="1044"/>
      <c r="Y580" s="1044"/>
      <c r="Z580" s="1044"/>
      <c r="AA580" s="1044"/>
      <c r="AB580" s="1044"/>
      <c r="AC580" s="1044"/>
      <c r="AD580" s="1044"/>
      <c r="AE580" s="1044"/>
      <c r="AF580" s="1044"/>
      <c r="AG580" s="1044"/>
      <c r="AH580" s="1044"/>
      <c r="AI580" s="1044"/>
      <c r="AJ580" s="1044"/>
      <c r="AK580" s="1044"/>
      <c r="AL580" s="1044"/>
      <c r="AM580" s="1044"/>
      <c r="AN580" s="1044"/>
      <c r="AO580" s="1044"/>
      <c r="AP580" s="1044"/>
      <c r="AQ580" s="1044"/>
      <c r="AR580" s="1044"/>
      <c r="AS580" s="1238"/>
      <c r="AT580" s="1286" t="str">
        <f t="shared" si="61"/>
        <v xml:space="preserve"> </v>
      </c>
      <c r="AU580" s="1282">
        <f t="shared" si="62"/>
        <v>0</v>
      </c>
      <c r="AV580" s="1065"/>
      <c r="AX580" s="1053"/>
    </row>
    <row r="581" spans="1:50" ht="12.75" hidden="1" customHeight="1">
      <c r="A581" s="1066" t="s">
        <v>1065</v>
      </c>
      <c r="B581" s="1060" t="str">
        <f t="shared" si="64"/>
        <v xml:space="preserve"> </v>
      </c>
      <c r="C581" s="1077" t="s">
        <v>514</v>
      </c>
      <c r="D581" s="1282">
        <v>0</v>
      </c>
      <c r="E581" s="1077" t="str">
        <f t="shared" si="60"/>
        <v xml:space="preserve"> </v>
      </c>
      <c r="F581" s="1044"/>
      <c r="G581" s="1044"/>
      <c r="H581" s="1006"/>
      <c r="I581" s="1044"/>
      <c r="J581" s="1044"/>
      <c r="K581" s="1044"/>
      <c r="L581" s="1044"/>
      <c r="M581" s="1044"/>
      <c r="N581" s="1044"/>
      <c r="O581" s="1044"/>
      <c r="P581" s="1044"/>
      <c r="Q581" s="1006"/>
      <c r="R581" s="1006"/>
      <c r="S581" s="1006"/>
      <c r="T581" s="1006"/>
      <c r="U581" s="1006"/>
      <c r="V581" s="1006"/>
      <c r="W581" s="1006"/>
      <c r="X581" s="1006"/>
      <c r="Y581" s="1006"/>
      <c r="Z581" s="1006"/>
      <c r="AA581" s="1006"/>
      <c r="AB581" s="1006"/>
      <c r="AC581" s="1006"/>
      <c r="AD581" s="1006"/>
      <c r="AE581" s="1006"/>
      <c r="AF581" s="1006"/>
      <c r="AG581" s="1006"/>
      <c r="AH581" s="1006"/>
      <c r="AI581" s="1006"/>
      <c r="AJ581" s="1006"/>
      <c r="AK581" s="1006"/>
      <c r="AL581" s="1006"/>
      <c r="AM581" s="1006"/>
      <c r="AN581" s="1006"/>
      <c r="AO581" s="1006"/>
      <c r="AP581" s="1006"/>
      <c r="AQ581" s="1006"/>
      <c r="AR581" s="1044"/>
      <c r="AS581" s="1238"/>
      <c r="AT581" s="1286" t="str">
        <f t="shared" si="61"/>
        <v xml:space="preserve"> </v>
      </c>
      <c r="AU581" s="1282">
        <f t="shared" si="62"/>
        <v>0</v>
      </c>
      <c r="AV581" s="1065"/>
    </row>
    <row r="582" spans="1:50" ht="12.75" hidden="1" customHeight="1">
      <c r="A582" s="1066" t="s">
        <v>881</v>
      </c>
      <c r="B582" s="1060" t="str">
        <f t="shared" si="64"/>
        <v xml:space="preserve"> </v>
      </c>
      <c r="C582" s="1077" t="s">
        <v>514</v>
      </c>
      <c r="D582" s="1282">
        <v>0</v>
      </c>
      <c r="E582" s="1077" t="str">
        <f t="shared" si="60"/>
        <v xml:space="preserve"> </v>
      </c>
      <c r="F582" s="1044"/>
      <c r="G582" s="1044"/>
      <c r="H582" s="1044"/>
      <c r="I582" s="1044"/>
      <c r="J582" s="1044"/>
      <c r="K582" s="1044"/>
      <c r="L582" s="1044"/>
      <c r="M582" s="1044"/>
      <c r="N582" s="1044"/>
      <c r="O582" s="1044"/>
      <c r="P582" s="1044"/>
      <c r="Q582" s="1044"/>
      <c r="R582" s="1044"/>
      <c r="S582" s="1044"/>
      <c r="T582" s="1044"/>
      <c r="U582" s="1044"/>
      <c r="V582" s="1044"/>
      <c r="W582" s="1044"/>
      <c r="X582" s="1044"/>
      <c r="Y582" s="1044"/>
      <c r="Z582" s="1044"/>
      <c r="AA582" s="1044"/>
      <c r="AB582" s="1044"/>
      <c r="AC582" s="1044"/>
      <c r="AD582" s="1044"/>
      <c r="AE582" s="1044"/>
      <c r="AF582" s="1044"/>
      <c r="AG582" s="1044"/>
      <c r="AH582" s="1044"/>
      <c r="AI582" s="1044"/>
      <c r="AJ582" s="1044"/>
      <c r="AK582" s="1044"/>
      <c r="AL582" s="1044"/>
      <c r="AM582" s="1044"/>
      <c r="AN582" s="1044"/>
      <c r="AO582" s="1044"/>
      <c r="AP582" s="1044"/>
      <c r="AQ582" s="1044"/>
      <c r="AR582" s="1044"/>
      <c r="AS582" s="1238"/>
      <c r="AT582" s="1286" t="str">
        <f t="shared" si="61"/>
        <v xml:space="preserve"> </v>
      </c>
      <c r="AU582" s="1282">
        <f t="shared" si="62"/>
        <v>0</v>
      </c>
      <c r="AV582" s="1065"/>
      <c r="AX582" s="1053"/>
    </row>
    <row r="583" spans="1:50" ht="12.75" hidden="1" customHeight="1">
      <c r="A583" s="1059" t="s">
        <v>1230</v>
      </c>
      <c r="B583" s="1060" t="str">
        <f t="shared" si="64"/>
        <v xml:space="preserve"> </v>
      </c>
      <c r="C583" s="1077" t="s">
        <v>514</v>
      </c>
      <c r="D583" s="1282">
        <v>0</v>
      </c>
      <c r="E583" s="1077" t="str">
        <f t="shared" si="60"/>
        <v xml:space="preserve"> </v>
      </c>
      <c r="F583" s="1006"/>
      <c r="G583" s="1006"/>
      <c r="H583" s="1006"/>
      <c r="I583" s="1006"/>
      <c r="J583" s="1044"/>
      <c r="K583" s="1044"/>
      <c r="L583" s="1006"/>
      <c r="M583" s="1006"/>
      <c r="N583" s="1006"/>
      <c r="O583" s="1006"/>
      <c r="P583" s="1006"/>
      <c r="Q583" s="1006"/>
      <c r="R583" s="1006"/>
      <c r="S583" s="1006"/>
      <c r="T583" s="1006"/>
      <c r="U583" s="1006"/>
      <c r="V583" s="1006"/>
      <c r="W583" s="1006"/>
      <c r="X583" s="1006"/>
      <c r="Y583" s="1006"/>
      <c r="Z583" s="1006"/>
      <c r="AA583" s="1006"/>
      <c r="AB583" s="1006"/>
      <c r="AC583" s="1006"/>
      <c r="AD583" s="1006"/>
      <c r="AE583" s="1006"/>
      <c r="AF583" s="1006"/>
      <c r="AG583" s="1006"/>
      <c r="AH583" s="1006"/>
      <c r="AI583" s="1006"/>
      <c r="AJ583" s="1006"/>
      <c r="AK583" s="1006"/>
      <c r="AL583" s="1006"/>
      <c r="AM583" s="1006"/>
      <c r="AN583" s="1006"/>
      <c r="AO583" s="1006"/>
      <c r="AP583" s="1006"/>
      <c r="AQ583" s="1006"/>
      <c r="AR583" s="1044"/>
      <c r="AS583" s="1238"/>
      <c r="AT583" s="1286" t="str">
        <f t="shared" si="61"/>
        <v xml:space="preserve"> </v>
      </c>
      <c r="AU583" s="1282">
        <f t="shared" si="62"/>
        <v>0</v>
      </c>
      <c r="AV583" s="1065"/>
    </row>
    <row r="584" spans="1:50" ht="12.75" hidden="1" customHeight="1">
      <c r="A584" s="1059" t="s">
        <v>1231</v>
      </c>
      <c r="B584" s="1060" t="str">
        <f t="shared" si="64"/>
        <v xml:space="preserve"> </v>
      </c>
      <c r="C584" s="1077" t="s">
        <v>514</v>
      </c>
      <c r="D584" s="1282">
        <v>0</v>
      </c>
      <c r="E584" s="1077" t="str">
        <f t="shared" si="60"/>
        <v xml:space="preserve"> </v>
      </c>
      <c r="F584" s="1006"/>
      <c r="G584" s="1006"/>
      <c r="H584" s="1006"/>
      <c r="I584" s="1006"/>
      <c r="J584" s="1044"/>
      <c r="K584" s="1044"/>
      <c r="L584" s="1006"/>
      <c r="M584" s="1006"/>
      <c r="N584" s="1006"/>
      <c r="O584" s="1006"/>
      <c r="P584" s="1006"/>
      <c r="Q584" s="1006"/>
      <c r="R584" s="1006"/>
      <c r="S584" s="1006"/>
      <c r="T584" s="1006"/>
      <c r="U584" s="1006"/>
      <c r="V584" s="1006"/>
      <c r="W584" s="1006"/>
      <c r="X584" s="1006"/>
      <c r="Y584" s="1006"/>
      <c r="Z584" s="1006"/>
      <c r="AA584" s="1006"/>
      <c r="AB584" s="1006"/>
      <c r="AC584" s="1006"/>
      <c r="AD584" s="1006"/>
      <c r="AE584" s="1006"/>
      <c r="AF584" s="1006"/>
      <c r="AG584" s="1006"/>
      <c r="AH584" s="1006"/>
      <c r="AI584" s="1006"/>
      <c r="AJ584" s="1006"/>
      <c r="AK584" s="1006"/>
      <c r="AL584" s="1006"/>
      <c r="AM584" s="1006"/>
      <c r="AN584" s="1006"/>
      <c r="AO584" s="1006"/>
      <c r="AP584" s="1006"/>
      <c r="AQ584" s="1006"/>
      <c r="AR584" s="1044"/>
      <c r="AS584" s="1238"/>
      <c r="AT584" s="1286" t="str">
        <f t="shared" si="61"/>
        <v xml:space="preserve"> </v>
      </c>
      <c r="AU584" s="1282">
        <f t="shared" si="62"/>
        <v>0</v>
      </c>
      <c r="AV584" s="1065"/>
    </row>
    <row r="585" spans="1:50" ht="12.75" hidden="1" customHeight="1">
      <c r="A585" s="1059" t="s">
        <v>548</v>
      </c>
      <c r="B585" s="1060" t="str">
        <f t="shared" si="64"/>
        <v xml:space="preserve"> </v>
      </c>
      <c r="C585" s="1077" t="s">
        <v>514</v>
      </c>
      <c r="D585" s="1282">
        <v>0</v>
      </c>
      <c r="E585" s="1077" t="str">
        <f t="shared" ref="E585:E648" si="65">IFERROR(AVERAGEA(F585:AR585), " ")</f>
        <v xml:space="preserve"> </v>
      </c>
      <c r="F585" s="1006"/>
      <c r="G585" s="1006"/>
      <c r="H585" s="1006"/>
      <c r="I585" s="1006"/>
      <c r="J585" s="1044"/>
      <c r="K585" s="1044"/>
      <c r="L585" s="1006"/>
      <c r="M585" s="1006"/>
      <c r="N585" s="1006"/>
      <c r="O585" s="1006"/>
      <c r="P585" s="1006"/>
      <c r="Q585" s="1006"/>
      <c r="R585" s="1006"/>
      <c r="S585" s="1006"/>
      <c r="T585" s="1006"/>
      <c r="U585" s="1006"/>
      <c r="V585" s="1006"/>
      <c r="W585" s="1006"/>
      <c r="X585" s="1006"/>
      <c r="Y585" s="1006"/>
      <c r="Z585" s="1006"/>
      <c r="AA585" s="1006"/>
      <c r="AB585" s="1006"/>
      <c r="AC585" s="1006"/>
      <c r="AD585" s="1006"/>
      <c r="AE585" s="1006"/>
      <c r="AF585" s="1006"/>
      <c r="AG585" s="1006"/>
      <c r="AH585" s="1006"/>
      <c r="AI585" s="1006"/>
      <c r="AJ585" s="1006"/>
      <c r="AK585" s="1006"/>
      <c r="AL585" s="1006"/>
      <c r="AM585" s="1006"/>
      <c r="AN585" s="1006"/>
      <c r="AO585" s="1006"/>
      <c r="AP585" s="1006"/>
      <c r="AQ585" s="1006"/>
      <c r="AR585" s="1044"/>
      <c r="AS585" s="1236"/>
      <c r="AT585" s="1286" t="str">
        <f t="shared" ref="AT585:AT598" si="66">IF(MIN(F585:AR585)=0," ",MIN(F585:AR585))</f>
        <v xml:space="preserve"> </v>
      </c>
      <c r="AU585" s="1282">
        <f t="shared" ref="AU585:AU598" si="67">COUNTA(F585:AR585)</f>
        <v>0</v>
      </c>
      <c r="AV585" s="1065"/>
    </row>
    <row r="586" spans="1:50" ht="12.75" hidden="1" customHeight="1">
      <c r="A586" s="1059" t="s">
        <v>219</v>
      </c>
      <c r="B586" s="1060" t="str">
        <f t="shared" si="64"/>
        <v xml:space="preserve"> </v>
      </c>
      <c r="C586" s="1077" t="s">
        <v>514</v>
      </c>
      <c r="D586" s="1282">
        <v>0</v>
      </c>
      <c r="E586" s="1077" t="str">
        <f t="shared" si="65"/>
        <v xml:space="preserve"> </v>
      </c>
      <c r="F586" s="1006"/>
      <c r="G586" s="1006"/>
      <c r="H586" s="1006"/>
      <c r="I586" s="1006"/>
      <c r="J586" s="1044"/>
      <c r="K586" s="1044"/>
      <c r="L586" s="1006"/>
      <c r="M586" s="1006"/>
      <c r="N586" s="1006"/>
      <c r="O586" s="1006"/>
      <c r="P586" s="1006"/>
      <c r="Q586" s="1006"/>
      <c r="R586" s="1006"/>
      <c r="S586" s="1006"/>
      <c r="T586" s="1006"/>
      <c r="U586" s="1006"/>
      <c r="V586" s="1006"/>
      <c r="W586" s="1006"/>
      <c r="X586" s="1006"/>
      <c r="Y586" s="1006"/>
      <c r="Z586" s="1006"/>
      <c r="AA586" s="1006"/>
      <c r="AB586" s="1006"/>
      <c r="AC586" s="1006"/>
      <c r="AD586" s="1006"/>
      <c r="AE586" s="1006"/>
      <c r="AF586" s="1006"/>
      <c r="AG586" s="1006"/>
      <c r="AH586" s="1006"/>
      <c r="AI586" s="1006"/>
      <c r="AJ586" s="1006"/>
      <c r="AK586" s="1006"/>
      <c r="AL586" s="1006"/>
      <c r="AM586" s="1006"/>
      <c r="AN586" s="1006"/>
      <c r="AO586" s="1006"/>
      <c r="AP586" s="1006"/>
      <c r="AQ586" s="1006"/>
      <c r="AR586" s="1044"/>
      <c r="AS586" s="1236"/>
      <c r="AT586" s="1286" t="str">
        <f t="shared" si="66"/>
        <v xml:space="preserve"> </v>
      </c>
      <c r="AU586" s="1282">
        <f t="shared" si="67"/>
        <v>0</v>
      </c>
      <c r="AV586" s="1065"/>
    </row>
    <row r="587" spans="1:50" ht="12.75" hidden="1" customHeight="1">
      <c r="A587" s="1066" t="s">
        <v>882</v>
      </c>
      <c r="B587" s="1060">
        <v>4</v>
      </c>
      <c r="C587" s="1077" t="s">
        <v>514</v>
      </c>
      <c r="D587" s="1282">
        <v>0</v>
      </c>
      <c r="E587" s="1077" t="str">
        <f t="shared" si="65"/>
        <v xml:space="preserve"> </v>
      </c>
      <c r="F587" s="1044"/>
      <c r="G587" s="1044"/>
      <c r="H587" s="1044"/>
      <c r="I587" s="1044"/>
      <c r="J587" s="1044"/>
      <c r="K587" s="1044"/>
      <c r="L587" s="1044"/>
      <c r="M587" s="1044"/>
      <c r="N587" s="1044"/>
      <c r="O587" s="1044"/>
      <c r="P587" s="1044"/>
      <c r="Q587" s="1044"/>
      <c r="R587" s="1044"/>
      <c r="S587" s="1044"/>
      <c r="T587" s="1044"/>
      <c r="U587" s="1044"/>
      <c r="V587" s="1044"/>
      <c r="W587" s="1044"/>
      <c r="X587" s="1044"/>
      <c r="Y587" s="1044"/>
      <c r="Z587" s="1044"/>
      <c r="AA587" s="1044"/>
      <c r="AB587" s="1044"/>
      <c r="AC587" s="1044"/>
      <c r="AD587" s="1044"/>
      <c r="AE587" s="1044"/>
      <c r="AF587" s="1044"/>
      <c r="AG587" s="1044"/>
      <c r="AH587" s="1044"/>
      <c r="AI587" s="1044"/>
      <c r="AJ587" s="1044"/>
      <c r="AK587" s="1044"/>
      <c r="AL587" s="1044"/>
      <c r="AM587" s="1044"/>
      <c r="AN587" s="1044"/>
      <c r="AO587" s="1044"/>
      <c r="AP587" s="1044"/>
      <c r="AQ587" s="1044"/>
      <c r="AR587" s="1044"/>
      <c r="AS587" s="1236"/>
      <c r="AT587" s="1286" t="str">
        <f t="shared" si="66"/>
        <v xml:space="preserve"> </v>
      </c>
      <c r="AU587" s="1282">
        <f t="shared" si="67"/>
        <v>0</v>
      </c>
      <c r="AV587" s="1065"/>
    </row>
    <row r="588" spans="1:50" ht="12.75" hidden="1" customHeight="1">
      <c r="A588" s="1066" t="s">
        <v>1332</v>
      </c>
      <c r="B588" s="1060" t="str">
        <f>IFERROR(MINUTE(B$5)-MINUTE(C588)," ")</f>
        <v xml:space="preserve"> </v>
      </c>
      <c r="C588" s="1077" t="s">
        <v>514</v>
      </c>
      <c r="D588" s="1282">
        <v>0</v>
      </c>
      <c r="E588" s="1077" t="str">
        <f t="shared" si="65"/>
        <v xml:space="preserve"> </v>
      </c>
      <c r="F588" s="1044"/>
      <c r="G588" s="1044"/>
      <c r="H588" s="1044"/>
      <c r="I588" s="1044"/>
      <c r="J588" s="1044"/>
      <c r="K588" s="1044"/>
      <c r="L588" s="1044"/>
      <c r="M588" s="1044"/>
      <c r="N588" s="1044"/>
      <c r="O588" s="1044"/>
      <c r="P588" s="1044"/>
      <c r="Q588" s="1044"/>
      <c r="R588" s="1044"/>
      <c r="S588" s="1044"/>
      <c r="T588" s="1044"/>
      <c r="U588" s="1044"/>
      <c r="V588" s="1044"/>
      <c r="W588" s="1044"/>
      <c r="X588" s="1044"/>
      <c r="Y588" s="1044"/>
      <c r="Z588" s="1044"/>
      <c r="AA588" s="1044"/>
      <c r="AB588" s="1044"/>
      <c r="AC588" s="1044"/>
      <c r="AD588" s="1044"/>
      <c r="AE588" s="1044"/>
      <c r="AF588" s="1044"/>
      <c r="AG588" s="1044"/>
      <c r="AH588" s="1044"/>
      <c r="AI588" s="1044"/>
      <c r="AJ588" s="1044"/>
      <c r="AK588" s="1044"/>
      <c r="AL588" s="1044"/>
      <c r="AM588" s="1044"/>
      <c r="AN588" s="1044"/>
      <c r="AO588" s="1044"/>
      <c r="AP588" s="1044"/>
      <c r="AQ588" s="1044"/>
      <c r="AR588" s="1044"/>
      <c r="AS588" s="1236"/>
      <c r="AT588" s="1286" t="str">
        <f t="shared" si="66"/>
        <v xml:space="preserve"> </v>
      </c>
      <c r="AU588" s="1282">
        <f t="shared" si="67"/>
        <v>0</v>
      </c>
      <c r="AV588" s="1065"/>
    </row>
    <row r="589" spans="1:50" ht="12.75" hidden="1" customHeight="1">
      <c r="A589" s="1066" t="s">
        <v>1131</v>
      </c>
      <c r="B589" s="1060" t="str">
        <f>IFERROR(MINUTE(B$5)-MINUTE(C589)," ")</f>
        <v xml:space="preserve"> </v>
      </c>
      <c r="C589" s="1077" t="s">
        <v>514</v>
      </c>
      <c r="D589" s="1282">
        <v>0</v>
      </c>
      <c r="E589" s="1077" t="str">
        <f t="shared" si="65"/>
        <v xml:space="preserve"> </v>
      </c>
      <c r="F589" s="1044"/>
      <c r="G589" s="1044"/>
      <c r="H589" s="1006"/>
      <c r="I589" s="1044"/>
      <c r="J589" s="1044"/>
      <c r="K589" s="1044"/>
      <c r="L589" s="1044"/>
      <c r="M589" s="1044"/>
      <c r="N589" s="1044"/>
      <c r="O589" s="1044"/>
      <c r="P589" s="1044"/>
      <c r="Q589" s="1006"/>
      <c r="R589" s="1006"/>
      <c r="S589" s="1006"/>
      <c r="T589" s="1006"/>
      <c r="U589" s="1006"/>
      <c r="V589" s="1006"/>
      <c r="W589" s="1006"/>
      <c r="X589" s="1006"/>
      <c r="Y589" s="1006"/>
      <c r="Z589" s="1006"/>
      <c r="AA589" s="1006"/>
      <c r="AB589" s="1006"/>
      <c r="AC589" s="1006"/>
      <c r="AD589" s="1006"/>
      <c r="AE589" s="1006"/>
      <c r="AF589" s="1006"/>
      <c r="AG589" s="1006"/>
      <c r="AH589" s="1006"/>
      <c r="AI589" s="1006"/>
      <c r="AJ589" s="1006"/>
      <c r="AK589" s="1006"/>
      <c r="AL589" s="1006"/>
      <c r="AM589" s="1006"/>
      <c r="AN589" s="1006"/>
      <c r="AO589" s="1006"/>
      <c r="AP589" s="1006"/>
      <c r="AQ589" s="1006"/>
      <c r="AR589" s="1044"/>
      <c r="AS589" s="1236"/>
      <c r="AT589" s="1286" t="str">
        <f t="shared" si="66"/>
        <v xml:space="preserve"> </v>
      </c>
      <c r="AU589" s="1282">
        <f t="shared" si="67"/>
        <v>0</v>
      </c>
      <c r="AV589" s="1065"/>
    </row>
    <row r="590" spans="1:50" ht="12.75" hidden="1" customHeight="1">
      <c r="A590" s="1066" t="s">
        <v>1066</v>
      </c>
      <c r="B590" s="1060" t="str">
        <f>IFERROR(MINUTE(B$5)-MINUTE(C590)," ")</f>
        <v xml:space="preserve"> </v>
      </c>
      <c r="C590" s="1077" t="s">
        <v>514</v>
      </c>
      <c r="D590" s="1282">
        <v>0</v>
      </c>
      <c r="E590" s="1077" t="str">
        <f t="shared" si="65"/>
        <v xml:space="preserve"> </v>
      </c>
      <c r="F590" s="1044"/>
      <c r="G590" s="1044"/>
      <c r="H590" s="1006"/>
      <c r="I590" s="1044"/>
      <c r="J590" s="1044"/>
      <c r="K590" s="1044"/>
      <c r="L590" s="1044"/>
      <c r="M590" s="1044"/>
      <c r="N590" s="1044"/>
      <c r="O590" s="1044"/>
      <c r="P590" s="1044"/>
      <c r="Q590" s="1006"/>
      <c r="R590" s="1006"/>
      <c r="S590" s="1006"/>
      <c r="T590" s="1006"/>
      <c r="U590" s="1006"/>
      <c r="V590" s="1006"/>
      <c r="W590" s="1006"/>
      <c r="X590" s="1006"/>
      <c r="Y590" s="1006"/>
      <c r="Z590" s="1006"/>
      <c r="AA590" s="1006"/>
      <c r="AB590" s="1006"/>
      <c r="AC590" s="1006"/>
      <c r="AD590" s="1006"/>
      <c r="AE590" s="1006"/>
      <c r="AF590" s="1006"/>
      <c r="AG590" s="1006"/>
      <c r="AH590" s="1006"/>
      <c r="AI590" s="1006"/>
      <c r="AJ590" s="1006"/>
      <c r="AK590" s="1006"/>
      <c r="AL590" s="1006"/>
      <c r="AM590" s="1006"/>
      <c r="AN590" s="1006"/>
      <c r="AO590" s="1006"/>
      <c r="AP590" s="1006"/>
      <c r="AQ590" s="1006"/>
      <c r="AR590" s="1044"/>
      <c r="AS590" s="1236"/>
      <c r="AT590" s="1286" t="str">
        <f t="shared" si="66"/>
        <v xml:space="preserve"> </v>
      </c>
      <c r="AU590" s="1282">
        <f t="shared" si="67"/>
        <v>0</v>
      </c>
      <c r="AV590" s="1065"/>
    </row>
    <row r="591" spans="1:50" ht="12.75" hidden="1" customHeight="1">
      <c r="A591" s="1059" t="s">
        <v>211</v>
      </c>
      <c r="B591" s="1060" t="str">
        <f>IFERROR(MINUTE(B$5)-MINUTE(C591)," ")</f>
        <v xml:space="preserve"> </v>
      </c>
      <c r="C591" s="1077" t="s">
        <v>514</v>
      </c>
      <c r="D591" s="1282">
        <v>0</v>
      </c>
      <c r="E591" s="1077" t="str">
        <f t="shared" si="65"/>
        <v xml:space="preserve"> </v>
      </c>
      <c r="F591" s="1006"/>
      <c r="G591" s="1006"/>
      <c r="H591" s="1006"/>
      <c r="I591" s="1006"/>
      <c r="J591" s="1044"/>
      <c r="K591" s="1044"/>
      <c r="L591" s="1006"/>
      <c r="M591" s="1006"/>
      <c r="N591" s="1006"/>
      <c r="O591" s="1006"/>
      <c r="P591" s="1006"/>
      <c r="Q591" s="1006"/>
      <c r="R591" s="1006"/>
      <c r="S591" s="1006"/>
      <c r="T591" s="1006"/>
      <c r="U591" s="1006"/>
      <c r="V591" s="1006"/>
      <c r="W591" s="1006"/>
      <c r="X591" s="1006"/>
      <c r="Y591" s="1006"/>
      <c r="Z591" s="1006"/>
      <c r="AA591" s="1006"/>
      <c r="AB591" s="1006"/>
      <c r="AC591" s="1006"/>
      <c r="AD591" s="1006"/>
      <c r="AE591" s="1006"/>
      <c r="AF591" s="1006"/>
      <c r="AG591" s="1006"/>
      <c r="AH591" s="1006"/>
      <c r="AI591" s="1006"/>
      <c r="AJ591" s="1006"/>
      <c r="AK591" s="1006"/>
      <c r="AL591" s="1006"/>
      <c r="AM591" s="1006"/>
      <c r="AN591" s="1006"/>
      <c r="AO591" s="1006"/>
      <c r="AP591" s="1006"/>
      <c r="AQ591" s="1006"/>
      <c r="AR591" s="1044"/>
      <c r="AS591" s="1236"/>
      <c r="AT591" s="1286" t="str">
        <f t="shared" si="66"/>
        <v xml:space="preserve"> </v>
      </c>
      <c r="AU591" s="1282">
        <f t="shared" si="67"/>
        <v>0</v>
      </c>
      <c r="AV591" s="1065"/>
    </row>
    <row r="592" spans="1:50" ht="12.75" hidden="1" customHeight="1">
      <c r="A592" s="1059" t="s">
        <v>231</v>
      </c>
      <c r="B592" s="1060" t="str">
        <f>IFERROR(MINUTE(B$5)-MINUTE(C592)," ")</f>
        <v xml:space="preserve"> </v>
      </c>
      <c r="C592" s="1077" t="s">
        <v>514</v>
      </c>
      <c r="D592" s="1282">
        <v>0</v>
      </c>
      <c r="E592" s="1077" t="str">
        <f t="shared" si="65"/>
        <v xml:space="preserve"> </v>
      </c>
      <c r="F592" s="1006"/>
      <c r="G592" s="1006"/>
      <c r="H592" s="1006"/>
      <c r="I592" s="1006"/>
      <c r="J592" s="1044"/>
      <c r="K592" s="1044"/>
      <c r="L592" s="1006"/>
      <c r="M592" s="1006"/>
      <c r="N592" s="1006"/>
      <c r="O592" s="1006"/>
      <c r="P592" s="1006"/>
      <c r="Q592" s="1006"/>
      <c r="R592" s="1006"/>
      <c r="S592" s="1006"/>
      <c r="T592" s="1006"/>
      <c r="U592" s="1006"/>
      <c r="V592" s="1006"/>
      <c r="W592" s="1006"/>
      <c r="X592" s="1006"/>
      <c r="Y592" s="1006"/>
      <c r="Z592" s="1006"/>
      <c r="AA592" s="1006"/>
      <c r="AB592" s="1006"/>
      <c r="AC592" s="1006"/>
      <c r="AD592" s="1006"/>
      <c r="AE592" s="1006"/>
      <c r="AF592" s="1006"/>
      <c r="AG592" s="1006"/>
      <c r="AH592" s="1006"/>
      <c r="AI592" s="1006"/>
      <c r="AJ592" s="1006"/>
      <c r="AK592" s="1006"/>
      <c r="AL592" s="1006"/>
      <c r="AM592" s="1006"/>
      <c r="AN592" s="1006"/>
      <c r="AO592" s="1006"/>
      <c r="AP592" s="1006"/>
      <c r="AQ592" s="1006"/>
      <c r="AR592" s="1044"/>
      <c r="AS592" s="1236"/>
      <c r="AT592" s="1286" t="str">
        <f t="shared" si="66"/>
        <v xml:space="preserve"> </v>
      </c>
      <c r="AU592" s="1282">
        <f t="shared" si="67"/>
        <v>0</v>
      </c>
      <c r="AV592" s="1065"/>
    </row>
    <row r="593" spans="1:50" ht="12.75" hidden="1" customHeight="1">
      <c r="A593" s="1047" t="s">
        <v>816</v>
      </c>
      <c r="B593" s="1060">
        <v>8</v>
      </c>
      <c r="C593" s="1077" t="s">
        <v>514</v>
      </c>
      <c r="D593" s="1296">
        <v>0</v>
      </c>
      <c r="E593" s="1077" t="str">
        <f>IFERROR(AVERAGE(F593:AR593), " ")</f>
        <v xml:space="preserve"> </v>
      </c>
      <c r="F593" s="1044"/>
      <c r="G593" s="1044"/>
      <c r="H593" s="1044"/>
      <c r="I593" s="1044"/>
      <c r="J593" s="1044"/>
      <c r="K593" s="1044"/>
      <c r="L593" s="1044"/>
      <c r="M593" s="1044"/>
      <c r="N593" s="1044"/>
      <c r="O593" s="1044"/>
      <c r="P593" s="1044"/>
      <c r="Q593" s="1044"/>
      <c r="R593" s="1044"/>
      <c r="S593" s="1044"/>
      <c r="T593" s="1044"/>
      <c r="U593" s="1044"/>
      <c r="V593" s="1044"/>
      <c r="W593" s="1044"/>
      <c r="X593" s="1044"/>
      <c r="Y593" s="1044"/>
      <c r="Z593" s="1044"/>
      <c r="AA593" s="1044"/>
      <c r="AB593" s="1044"/>
      <c r="AC593" s="1044"/>
      <c r="AD593" s="1044"/>
      <c r="AE593" s="1044"/>
      <c r="AF593" s="1044"/>
      <c r="AG593" s="1044"/>
      <c r="AH593" s="1044"/>
      <c r="AI593" s="1044"/>
      <c r="AJ593" s="1044"/>
      <c r="AK593" s="1044"/>
      <c r="AL593" s="1044"/>
      <c r="AM593" s="1044"/>
      <c r="AN593" s="1044"/>
      <c r="AO593" s="1044"/>
      <c r="AP593" s="1044"/>
      <c r="AQ593" s="1044"/>
      <c r="AR593" s="1044"/>
      <c r="AS593" s="1236"/>
      <c r="AT593" s="1286" t="str">
        <f t="shared" si="66"/>
        <v xml:space="preserve"> </v>
      </c>
      <c r="AU593" s="1282">
        <f t="shared" si="67"/>
        <v>0</v>
      </c>
      <c r="AV593" s="1065"/>
    </row>
    <row r="594" spans="1:50" ht="12.75" hidden="1" customHeight="1" thickBot="1">
      <c r="A594" s="1096" t="s">
        <v>1296</v>
      </c>
      <c r="B594" s="1097">
        <f>IFERROR(MINUTE(B$5)-MINUTE(C594)," ")</f>
        <v>8</v>
      </c>
      <c r="C594" s="1098">
        <v>1.59375E-2</v>
      </c>
      <c r="D594" s="1312">
        <v>0</v>
      </c>
      <c r="E594" s="1077" t="str">
        <f>IFERROR(AVERAGE(F594:AR594), " ")</f>
        <v xml:space="preserve"> </v>
      </c>
      <c r="F594" s="1101"/>
      <c r="G594" s="1101"/>
      <c r="H594" s="1101"/>
      <c r="I594" s="1101"/>
      <c r="J594" s="1101"/>
      <c r="K594" s="1101"/>
      <c r="L594" s="1101"/>
      <c r="M594" s="1101"/>
      <c r="N594" s="1101"/>
      <c r="O594" s="1101"/>
      <c r="P594" s="1101"/>
      <c r="Q594" s="1101"/>
      <c r="R594" s="1101"/>
      <c r="S594" s="1101"/>
      <c r="T594" s="1101"/>
      <c r="U594" s="1101"/>
      <c r="V594" s="1101"/>
      <c r="W594" s="1101"/>
      <c r="X594" s="1101"/>
      <c r="Y594" s="1101"/>
      <c r="Z594" s="1101"/>
      <c r="AA594" s="1101"/>
      <c r="AB594" s="1101"/>
      <c r="AC594" s="1101"/>
      <c r="AD594" s="1101"/>
      <c r="AE594" s="1101"/>
      <c r="AF594" s="1101"/>
      <c r="AG594" s="1101"/>
      <c r="AH594" s="1101"/>
      <c r="AI594" s="1101"/>
      <c r="AJ594" s="1101"/>
      <c r="AK594" s="1101"/>
      <c r="AL594" s="1101"/>
      <c r="AM594" s="1101"/>
      <c r="AN594" s="1101"/>
      <c r="AO594" s="1101"/>
      <c r="AP594" s="1101"/>
      <c r="AQ594" s="1101"/>
      <c r="AR594" s="1101"/>
      <c r="AS594" s="1237"/>
      <c r="AT594" s="1286" t="str">
        <f t="shared" si="66"/>
        <v xml:space="preserve"> </v>
      </c>
      <c r="AU594" s="1282">
        <f t="shared" si="67"/>
        <v>0</v>
      </c>
      <c r="AV594" s="1065"/>
      <c r="AX594" s="1053"/>
    </row>
    <row r="595" spans="1:50" ht="12.75" hidden="1" customHeight="1">
      <c r="A595" s="1066" t="s">
        <v>900</v>
      </c>
      <c r="B595" s="1060" t="str">
        <f>IFERROR(MINUTE(B$5)-MINUTE(C595)," ")</f>
        <v xml:space="preserve"> </v>
      </c>
      <c r="C595" s="1077" t="s">
        <v>514</v>
      </c>
      <c r="D595" s="1282">
        <v>0</v>
      </c>
      <c r="E595" s="1077" t="str">
        <f>IFERROR(AVERAGEA(F595:AR595), " ")</f>
        <v xml:space="preserve"> </v>
      </c>
      <c r="F595" s="1019"/>
      <c r="G595" s="1019"/>
      <c r="H595" s="1068"/>
      <c r="I595" s="1019"/>
      <c r="J595" s="1044"/>
      <c r="K595" s="1044"/>
      <c r="L595" s="1019"/>
      <c r="M595" s="1019"/>
      <c r="N595" s="1044"/>
      <c r="O595" s="1044"/>
      <c r="P595" s="1044"/>
      <c r="Q595" s="1006"/>
      <c r="R595" s="1006"/>
      <c r="S595" s="1006"/>
      <c r="T595" s="1006"/>
      <c r="U595" s="1006"/>
      <c r="V595" s="1006"/>
      <c r="W595" s="1006"/>
      <c r="X595" s="1006"/>
      <c r="Y595" s="1006"/>
      <c r="Z595" s="1006"/>
      <c r="AA595" s="1006"/>
      <c r="AB595" s="1006"/>
      <c r="AC595" s="1006"/>
      <c r="AD595" s="1006"/>
      <c r="AE595" s="1006"/>
      <c r="AF595" s="1006"/>
      <c r="AG595" s="1006"/>
      <c r="AH595" s="1006"/>
      <c r="AI595" s="1006"/>
      <c r="AJ595" s="1006"/>
      <c r="AK595" s="1006"/>
      <c r="AL595" s="1006"/>
      <c r="AM595" s="1006"/>
      <c r="AN595" s="1006"/>
      <c r="AO595" s="1006"/>
      <c r="AP595" s="1006"/>
      <c r="AQ595" s="1006"/>
      <c r="AR595" s="1044"/>
      <c r="AS595" s="1236"/>
      <c r="AT595" s="1286" t="str">
        <f t="shared" si="66"/>
        <v xml:space="preserve"> </v>
      </c>
      <c r="AU595" s="1282">
        <f t="shared" si="67"/>
        <v>0</v>
      </c>
      <c r="AV595" s="1065"/>
    </row>
    <row r="596" spans="1:50" ht="12.75" hidden="1" customHeight="1">
      <c r="A596" s="1059" t="s">
        <v>1232</v>
      </c>
      <c r="B596" s="1060" t="str">
        <f>IFERROR(MINUTE(B$5)-MINUTE(C596)," ")</f>
        <v xml:space="preserve"> </v>
      </c>
      <c r="C596" s="1077" t="s">
        <v>514</v>
      </c>
      <c r="D596" s="1282">
        <v>0</v>
      </c>
      <c r="E596" s="1077" t="str">
        <f>IFERROR(AVERAGEA(F596:AR596), " ")</f>
        <v xml:space="preserve"> </v>
      </c>
      <c r="F596" s="1006"/>
      <c r="G596" s="1006"/>
      <c r="H596" s="1006"/>
      <c r="I596" s="1006"/>
      <c r="J596" s="1044"/>
      <c r="K596" s="1044"/>
      <c r="L596" s="1006"/>
      <c r="M596" s="1006"/>
      <c r="N596" s="1006"/>
      <c r="O596" s="1006"/>
      <c r="P596" s="1006"/>
      <c r="Q596" s="1006"/>
      <c r="R596" s="1006"/>
      <c r="S596" s="1006"/>
      <c r="T596" s="1006"/>
      <c r="U596" s="1006"/>
      <c r="V596" s="1006"/>
      <c r="W596" s="1006"/>
      <c r="X596" s="1006"/>
      <c r="Y596" s="1006"/>
      <c r="Z596" s="1006"/>
      <c r="AA596" s="1006"/>
      <c r="AB596" s="1006"/>
      <c r="AC596" s="1006"/>
      <c r="AD596" s="1006"/>
      <c r="AE596" s="1006"/>
      <c r="AF596" s="1006"/>
      <c r="AG596" s="1006"/>
      <c r="AH596" s="1006"/>
      <c r="AI596" s="1006"/>
      <c r="AJ596" s="1006"/>
      <c r="AK596" s="1006"/>
      <c r="AL596" s="1006"/>
      <c r="AM596" s="1006"/>
      <c r="AN596" s="1006"/>
      <c r="AO596" s="1006"/>
      <c r="AP596" s="1006"/>
      <c r="AQ596" s="1006"/>
      <c r="AR596" s="1044"/>
      <c r="AS596" s="1236"/>
      <c r="AT596" s="1286" t="str">
        <f t="shared" si="66"/>
        <v xml:space="preserve"> </v>
      </c>
      <c r="AU596" s="1282">
        <f t="shared" si="67"/>
        <v>0</v>
      </c>
      <c r="AV596" s="1065"/>
    </row>
    <row r="597" spans="1:50" ht="12.75" hidden="1" customHeight="1">
      <c r="A597" s="1066" t="s">
        <v>922</v>
      </c>
      <c r="B597" s="1060" t="str">
        <f>IFERROR(MINUTE(B$5)-MINUTE(C597)," ")</f>
        <v xml:space="preserve"> </v>
      </c>
      <c r="C597" s="1077" t="s">
        <v>514</v>
      </c>
      <c r="D597" s="1282">
        <v>0</v>
      </c>
      <c r="E597" s="1077" t="str">
        <f>IFERROR(AVERAGEA(F597:AR597), " ")</f>
        <v xml:space="preserve"> </v>
      </c>
      <c r="F597" s="1019"/>
      <c r="G597" s="1019"/>
      <c r="H597" s="1068"/>
      <c r="I597" s="1019"/>
      <c r="J597" s="1044"/>
      <c r="K597" s="1044"/>
      <c r="L597" s="1019"/>
      <c r="M597" s="1019"/>
      <c r="N597" s="1019"/>
      <c r="O597" s="1019"/>
      <c r="P597" s="1019"/>
      <c r="Q597" s="1006"/>
      <c r="R597" s="1006"/>
      <c r="S597" s="1006"/>
      <c r="T597" s="1006"/>
      <c r="U597" s="1006"/>
      <c r="V597" s="1006"/>
      <c r="W597" s="1006"/>
      <c r="X597" s="1006"/>
      <c r="Y597" s="1006"/>
      <c r="Z597" s="1006"/>
      <c r="AA597" s="1006"/>
      <c r="AB597" s="1006"/>
      <c r="AC597" s="1006"/>
      <c r="AD597" s="1006"/>
      <c r="AE597" s="1006"/>
      <c r="AF597" s="1006"/>
      <c r="AG597" s="1006"/>
      <c r="AH597" s="1006"/>
      <c r="AI597" s="1006"/>
      <c r="AJ597" s="1006"/>
      <c r="AK597" s="1006"/>
      <c r="AL597" s="1006"/>
      <c r="AM597" s="1006"/>
      <c r="AN597" s="1006"/>
      <c r="AO597" s="1006"/>
      <c r="AP597" s="1006"/>
      <c r="AQ597" s="1006"/>
      <c r="AR597" s="1044"/>
      <c r="AS597" s="1236"/>
      <c r="AT597" s="1286" t="str">
        <f t="shared" si="66"/>
        <v xml:space="preserve"> </v>
      </c>
      <c r="AU597" s="1282">
        <f t="shared" si="67"/>
        <v>0</v>
      </c>
      <c r="AV597" s="1065"/>
    </row>
    <row r="598" spans="1:50" ht="12.75" hidden="1" customHeight="1" thickBot="1">
      <c r="A598" s="1059" t="s">
        <v>817</v>
      </c>
      <c r="B598" s="1060">
        <v>8</v>
      </c>
      <c r="C598" s="1077" t="s">
        <v>514</v>
      </c>
      <c r="D598" s="1282">
        <v>0</v>
      </c>
      <c r="E598" s="1077" t="str">
        <f>IFERROR(AVERAGEA(F598:AR598), " ")</f>
        <v xml:space="preserve"> </v>
      </c>
      <c r="F598" s="1006"/>
      <c r="G598" s="1006"/>
      <c r="H598" s="1006"/>
      <c r="I598" s="1006"/>
      <c r="J598" s="1044"/>
      <c r="K598" s="1044"/>
      <c r="L598" s="1006"/>
      <c r="M598" s="1006"/>
      <c r="N598" s="1006"/>
      <c r="O598" s="1006"/>
      <c r="P598" s="1006"/>
      <c r="Q598" s="1006"/>
      <c r="R598" s="1006"/>
      <c r="S598" s="1006"/>
      <c r="T598" s="1006"/>
      <c r="U598" s="1006"/>
      <c r="V598" s="1006"/>
      <c r="W598" s="1006"/>
      <c r="X598" s="1006"/>
      <c r="Y598" s="1006"/>
      <c r="Z598" s="1006"/>
      <c r="AA598" s="1006"/>
      <c r="AB598" s="1006"/>
      <c r="AC598" s="1006"/>
      <c r="AD598" s="1006"/>
      <c r="AE598" s="1006"/>
      <c r="AF598" s="1006"/>
      <c r="AG598" s="1006"/>
      <c r="AH598" s="1006"/>
      <c r="AI598" s="1006"/>
      <c r="AJ598" s="1006"/>
      <c r="AK598" s="1006"/>
      <c r="AL598" s="1006"/>
      <c r="AM598" s="1006"/>
      <c r="AN598" s="1006"/>
      <c r="AO598" s="1006"/>
      <c r="AP598" s="1006"/>
      <c r="AQ598" s="1006"/>
      <c r="AR598" s="1044"/>
      <c r="AS598" s="1236"/>
      <c r="AT598" s="1286" t="str">
        <f t="shared" si="66"/>
        <v xml:space="preserve"> </v>
      </c>
      <c r="AU598" s="1282">
        <f t="shared" si="67"/>
        <v>0</v>
      </c>
      <c r="AV598" s="1065"/>
    </row>
    <row r="599" spans="1:50" ht="12.75" customHeight="1" thickBot="1">
      <c r="A599" s="1105" t="s">
        <v>1183</v>
      </c>
      <c r="B599" s="1106"/>
      <c r="C599" s="1301"/>
      <c r="D599" s="1107">
        <v>88</v>
      </c>
      <c r="E599" s="1108"/>
      <c r="F599" s="1109">
        <f t="shared" ref="F599:AP599" si="68">COUNTA(F7:F172) +COUNTA(F603:F626)</f>
        <v>5</v>
      </c>
      <c r="G599" s="1109">
        <f t="shared" si="68"/>
        <v>3</v>
      </c>
      <c r="H599" s="1109">
        <f t="shared" si="68"/>
        <v>8</v>
      </c>
      <c r="I599" s="1109">
        <f t="shared" si="68"/>
        <v>3</v>
      </c>
      <c r="J599" s="1109">
        <f t="shared" si="68"/>
        <v>7</v>
      </c>
      <c r="K599" s="1109">
        <f t="shared" si="68"/>
        <v>6</v>
      </c>
      <c r="L599" s="1109">
        <f t="shared" si="68"/>
        <v>3</v>
      </c>
      <c r="M599" s="1109">
        <f t="shared" si="68"/>
        <v>3</v>
      </c>
      <c r="N599" s="1109">
        <f t="shared" si="68"/>
        <v>9</v>
      </c>
      <c r="O599" s="1109">
        <f t="shared" si="68"/>
        <v>8</v>
      </c>
      <c r="P599" s="1109">
        <f t="shared" si="68"/>
        <v>9</v>
      </c>
      <c r="Q599" s="1109">
        <f t="shared" si="68"/>
        <v>7</v>
      </c>
      <c r="R599" s="1109">
        <f t="shared" si="68"/>
        <v>6</v>
      </c>
      <c r="S599" s="1109">
        <f t="shared" si="68"/>
        <v>7</v>
      </c>
      <c r="T599" s="1109">
        <f t="shared" si="68"/>
        <v>4</v>
      </c>
      <c r="U599" s="1109">
        <f t="shared" si="68"/>
        <v>3</v>
      </c>
      <c r="V599" s="1109">
        <f t="shared" si="68"/>
        <v>2</v>
      </c>
      <c r="W599" s="1109">
        <f t="shared" si="68"/>
        <v>3</v>
      </c>
      <c r="X599" s="1109">
        <f t="shared" si="68"/>
        <v>2</v>
      </c>
      <c r="Y599" s="1109">
        <f t="shared" si="68"/>
        <v>5</v>
      </c>
      <c r="Z599" s="1109">
        <f t="shared" si="68"/>
        <v>8</v>
      </c>
      <c r="AA599" s="1109">
        <f t="shared" si="68"/>
        <v>6</v>
      </c>
      <c r="AB599" s="1109">
        <f t="shared" si="68"/>
        <v>7</v>
      </c>
      <c r="AC599" s="1109">
        <f t="shared" si="68"/>
        <v>6</v>
      </c>
      <c r="AD599" s="1109">
        <f t="shared" si="68"/>
        <v>3</v>
      </c>
      <c r="AE599" s="1109">
        <f t="shared" si="68"/>
        <v>4</v>
      </c>
      <c r="AF599" s="1109">
        <f t="shared" si="68"/>
        <v>3</v>
      </c>
      <c r="AG599" s="1109">
        <f t="shared" si="68"/>
        <v>2</v>
      </c>
      <c r="AH599" s="1109">
        <f t="shared" si="68"/>
        <v>5</v>
      </c>
      <c r="AI599" s="1109">
        <f t="shared" si="68"/>
        <v>15</v>
      </c>
      <c r="AJ599" s="1109">
        <f t="shared" si="68"/>
        <v>9</v>
      </c>
      <c r="AK599" s="1109">
        <f t="shared" si="68"/>
        <v>20</v>
      </c>
      <c r="AL599" s="1109">
        <f t="shared" si="68"/>
        <v>11</v>
      </c>
      <c r="AM599" s="1109">
        <f t="shared" si="68"/>
        <v>10</v>
      </c>
      <c r="AN599" s="1109">
        <f t="shared" si="68"/>
        <v>10</v>
      </c>
      <c r="AO599" s="1109">
        <f t="shared" si="68"/>
        <v>9</v>
      </c>
      <c r="AP599" s="1109">
        <f t="shared" si="68"/>
        <v>16</v>
      </c>
      <c r="AQ599" s="1109"/>
      <c r="AR599" s="1109">
        <f>COUNTA(AR7:AR172) +COUNTA(AR603:AR626)</f>
        <v>0</v>
      </c>
      <c r="AS599" s="1109">
        <f>COUNTA(AS7:AS172) +COUNTA(AS603:AS626)</f>
        <v>0</v>
      </c>
      <c r="AT599" s="1112"/>
      <c r="AU599" s="1113">
        <f>SUM(F599:AR599)</f>
        <v>247</v>
      </c>
    </row>
    <row r="600" spans="1:50" ht="12.75" customHeight="1">
      <c r="A600" s="1058"/>
      <c r="B600" s="1040"/>
      <c r="C600" s="1286"/>
      <c r="D600" s="1114">
        <v>88</v>
      </c>
      <c r="F600" s="1009"/>
      <c r="G600" s="1009"/>
      <c r="H600" s="1009"/>
      <c r="M600" s="1053"/>
      <c r="Q600" s="1009"/>
      <c r="R600" s="1009"/>
      <c r="S600" s="1009"/>
      <c r="T600" s="1009"/>
      <c r="U600" s="1009"/>
      <c r="V600" s="1009"/>
      <c r="W600" s="1009"/>
      <c r="X600" s="1009"/>
      <c r="Y600" s="1009"/>
      <c r="Z600" s="1009"/>
      <c r="AA600" s="1009"/>
      <c r="AB600" s="1009"/>
      <c r="AC600" s="1009"/>
      <c r="AD600" s="1115"/>
      <c r="AE600" s="1115"/>
      <c r="AF600" s="1115"/>
      <c r="AG600" s="1115"/>
      <c r="AH600" s="1115"/>
      <c r="AI600" s="1115"/>
      <c r="AJ600" s="1009"/>
      <c r="AK600" s="1009"/>
      <c r="AL600" s="1009"/>
      <c r="AM600" s="1009"/>
      <c r="AN600" s="1009"/>
      <c r="AO600" s="1009"/>
      <c r="AP600" s="1009"/>
      <c r="AQ600" s="1009"/>
      <c r="AT600" s="1009"/>
      <c r="AU600" s="1010">
        <f>SUM(AU7:AU172)+SUM(AU603:AU626)</f>
        <v>247</v>
      </c>
      <c r="AV600" s="1116"/>
    </row>
    <row r="601" spans="1:50" ht="12.75" customHeight="1" thickBot="1">
      <c r="A601" s="1058"/>
      <c r="B601" s="1040"/>
      <c r="C601" s="1286"/>
      <c r="D601" s="1114"/>
      <c r="F601" s="1009"/>
      <c r="G601" s="1009"/>
      <c r="H601" s="1009"/>
      <c r="M601" s="1053"/>
      <c r="Q601" s="1009"/>
      <c r="R601" s="1009"/>
      <c r="S601" s="1009"/>
      <c r="T601" s="1009"/>
      <c r="U601" s="1009"/>
      <c r="V601" s="1117"/>
      <c r="W601" s="1117"/>
      <c r="X601" s="1117"/>
      <c r="Y601" s="1009"/>
      <c r="Z601" s="1009"/>
      <c r="AA601" s="1009"/>
      <c r="AB601" s="1009"/>
      <c r="AC601" s="1009"/>
      <c r="AD601" s="1117"/>
      <c r="AE601" s="1117"/>
      <c r="AF601" s="1117"/>
      <c r="AG601" s="1117"/>
      <c r="AH601" s="1117"/>
      <c r="AI601" s="1117"/>
      <c r="AJ601" s="1117"/>
      <c r="AK601" s="1117"/>
      <c r="AL601" s="1117"/>
      <c r="AM601" s="1117"/>
      <c r="AN601" s="1117"/>
      <c r="AO601" s="1276"/>
      <c r="AP601" s="1276"/>
      <c r="AQ601" s="1009"/>
      <c r="AT601" s="1009"/>
      <c r="AU601" s="1291"/>
    </row>
    <row r="602" spans="1:50" ht="12.75" customHeight="1">
      <c r="A602" s="1211" t="s">
        <v>1184</v>
      </c>
      <c r="B602" s="1210" t="s">
        <v>59</v>
      </c>
      <c r="C602" s="1209"/>
      <c r="D602" s="1201" t="s">
        <v>439</v>
      </c>
      <c r="E602" s="1208" t="s">
        <v>10</v>
      </c>
      <c r="F602" s="1198">
        <f>F4</f>
        <v>44257</v>
      </c>
      <c r="G602" s="1198">
        <f t="shared" ref="G602:L602" si="69">F602+7</f>
        <v>44264</v>
      </c>
      <c r="H602" s="1198">
        <f t="shared" si="69"/>
        <v>44271</v>
      </c>
      <c r="I602" s="1198">
        <f t="shared" si="69"/>
        <v>44278</v>
      </c>
      <c r="J602" s="1198">
        <f t="shared" si="69"/>
        <v>44285</v>
      </c>
      <c r="K602" s="1198">
        <f t="shared" si="69"/>
        <v>44292</v>
      </c>
      <c r="L602" s="1198">
        <f t="shared" si="69"/>
        <v>44299</v>
      </c>
      <c r="M602" s="1198">
        <v>44313</v>
      </c>
      <c r="N602" s="1198">
        <v>44320</v>
      </c>
      <c r="O602" s="1198">
        <v>44327</v>
      </c>
      <c r="P602" s="1198">
        <f t="shared" ref="P602:U602" si="70">O602+7</f>
        <v>44334</v>
      </c>
      <c r="Q602" s="1198">
        <f t="shared" si="70"/>
        <v>44341</v>
      </c>
      <c r="R602" s="1198">
        <f t="shared" si="70"/>
        <v>44348</v>
      </c>
      <c r="S602" s="1198">
        <f t="shared" si="70"/>
        <v>44355</v>
      </c>
      <c r="T602" s="1198">
        <f t="shared" si="70"/>
        <v>44362</v>
      </c>
      <c r="U602" s="1198">
        <f t="shared" si="70"/>
        <v>44369</v>
      </c>
      <c r="V602" s="1020">
        <v>44390</v>
      </c>
      <c r="W602" s="1020">
        <v>44397</v>
      </c>
      <c r="X602" s="1020">
        <v>44404</v>
      </c>
      <c r="Y602" s="1020">
        <v>44411</v>
      </c>
      <c r="Z602" s="1020">
        <v>44418</v>
      </c>
      <c r="AA602" s="1020">
        <v>44425</v>
      </c>
      <c r="AB602" s="1020">
        <v>44432</v>
      </c>
      <c r="AC602" s="1020">
        <v>44439</v>
      </c>
      <c r="AD602" s="1020">
        <v>44446</v>
      </c>
      <c r="AE602" s="1020">
        <v>44453</v>
      </c>
      <c r="AF602" s="1020">
        <v>44460</v>
      </c>
      <c r="AG602" s="1020">
        <v>44467</v>
      </c>
      <c r="AH602" s="1020">
        <v>44474</v>
      </c>
      <c r="AI602" s="1020">
        <v>44481</v>
      </c>
      <c r="AJ602" s="1020">
        <v>44488</v>
      </c>
      <c r="AK602" s="1020">
        <v>44495</v>
      </c>
      <c r="AL602" s="1020">
        <v>44502</v>
      </c>
      <c r="AM602" s="1020">
        <v>44509</v>
      </c>
      <c r="AN602" s="1020">
        <v>44516</v>
      </c>
      <c r="AO602" s="1020">
        <v>44523</v>
      </c>
      <c r="AP602" s="1020">
        <v>44530</v>
      </c>
      <c r="AQ602" s="1198"/>
      <c r="AR602" s="1198"/>
      <c r="AS602" s="1275"/>
      <c r="AT602" s="1206" t="s">
        <v>438</v>
      </c>
      <c r="AU602" s="1205" t="s">
        <v>439</v>
      </c>
      <c r="AV602" s="1053"/>
      <c r="AW602" s="1053"/>
      <c r="AX602" s="1053"/>
    </row>
    <row r="603" spans="1:50" ht="12.75" customHeight="1">
      <c r="A603" s="1274" t="s">
        <v>1684</v>
      </c>
      <c r="B603" s="1273">
        <v>-1</v>
      </c>
      <c r="C603" s="1272"/>
      <c r="D603" s="1271">
        <v>0</v>
      </c>
      <c r="E603" s="1270"/>
      <c r="F603" s="1267"/>
      <c r="G603" s="1267"/>
      <c r="H603" s="1269">
        <v>2.2430555555555554E-2</v>
      </c>
      <c r="I603" s="1267"/>
      <c r="J603" s="1269">
        <v>2.2615740740740742E-2</v>
      </c>
      <c r="K603" s="1269">
        <v>2.2013888888888888E-2</v>
      </c>
      <c r="L603" s="1269">
        <v>2.1817129629629631E-2</v>
      </c>
      <c r="M603" s="1267"/>
      <c r="N603" s="1269">
        <v>2.1608796296296296E-2</v>
      </c>
      <c r="O603" s="1268" t="s">
        <v>1566</v>
      </c>
      <c r="P603" s="1267"/>
      <c r="Q603" s="1269">
        <v>2.3344907407407408E-2</v>
      </c>
      <c r="R603" s="1267"/>
      <c r="S603" s="1267"/>
      <c r="T603" s="1267"/>
      <c r="U603" s="1267"/>
      <c r="V603" s="1267"/>
      <c r="W603" s="1267"/>
      <c r="X603" s="1267"/>
      <c r="Y603" s="1267"/>
      <c r="Z603" s="1267"/>
      <c r="AA603" s="1267"/>
      <c r="AB603" s="1267"/>
      <c r="AC603" s="1267"/>
      <c r="AD603" s="1267"/>
      <c r="AE603" s="1267"/>
      <c r="AF603" s="1267"/>
      <c r="AG603" s="1267"/>
      <c r="AH603" s="1267"/>
      <c r="AI603" s="1267"/>
      <c r="AJ603" s="1268" t="s">
        <v>1566</v>
      </c>
      <c r="AK603" s="1267"/>
      <c r="AL603" s="1268" t="s">
        <v>1566</v>
      </c>
      <c r="AM603" s="1268" t="s">
        <v>1566</v>
      </c>
      <c r="AN603" s="1268" t="s">
        <v>1566</v>
      </c>
      <c r="AO603" s="1267"/>
      <c r="AP603" s="1267"/>
      <c r="AQ603" s="1267"/>
      <c r="AR603" s="1266"/>
      <c r="AS603" s="1265"/>
      <c r="AT603" s="1313">
        <f t="shared" ref="AT603:AT625" si="71">IF(MIN(F603:AR603)=0," ",MIN(F603:AR603))</f>
        <v>2.1608796296296296E-2</v>
      </c>
      <c r="AU603" s="1314">
        <f t="shared" ref="AU603:AU625" si="72">COUNTA(F603:AR603)</f>
        <v>11</v>
      </c>
      <c r="AV603" s="1053"/>
      <c r="AW603" s="1053"/>
      <c r="AX603" s="1053"/>
    </row>
    <row r="604" spans="1:50" ht="12.75" customHeight="1">
      <c r="A604" s="1046" t="s">
        <v>1683</v>
      </c>
      <c r="B604" s="1008">
        <v>7</v>
      </c>
      <c r="C604" s="1068"/>
      <c r="D604" s="1264">
        <v>0</v>
      </c>
      <c r="E604" s="1006"/>
      <c r="F604" s="1020"/>
      <c r="G604" s="1020"/>
      <c r="H604" s="1044"/>
      <c r="I604" s="1020"/>
      <c r="J604" s="1044"/>
      <c r="K604" s="1044"/>
      <c r="L604" s="1044"/>
      <c r="M604" s="1020"/>
      <c r="N604" s="1044"/>
      <c r="O604" s="1043"/>
      <c r="P604" s="1020"/>
      <c r="Q604" s="1044"/>
      <c r="R604" s="1020"/>
      <c r="S604" s="1020"/>
      <c r="T604" s="1020"/>
      <c r="U604" s="1020"/>
      <c r="V604" s="1020"/>
      <c r="W604" s="1020"/>
      <c r="X604" s="1020"/>
      <c r="Y604" s="1020"/>
      <c r="Z604" s="1020"/>
      <c r="AA604" s="1020"/>
      <c r="AB604" s="1020"/>
      <c r="AC604" s="1020"/>
      <c r="AD604" s="1020"/>
      <c r="AE604" s="1020"/>
      <c r="AF604" s="1020"/>
      <c r="AG604" s="1020"/>
      <c r="AH604" s="1044">
        <v>1.6550925925925924E-2</v>
      </c>
      <c r="AI604" s="1020"/>
      <c r="AJ604" s="1020"/>
      <c r="AK604" s="1020"/>
      <c r="AL604" s="1020"/>
      <c r="AM604" s="1020"/>
      <c r="AN604" s="1020"/>
      <c r="AO604" s="1020"/>
      <c r="AP604" s="1044">
        <v>1.7870370370370373E-2</v>
      </c>
      <c r="AQ604" s="1020"/>
      <c r="AR604" s="1261"/>
      <c r="AS604" s="1128"/>
      <c r="AT604" s="1315">
        <f t="shared" si="71"/>
        <v>1.6550925925925924E-2</v>
      </c>
      <c r="AU604" s="1293">
        <f t="shared" si="72"/>
        <v>2</v>
      </c>
      <c r="AV604" s="1053"/>
      <c r="AW604" s="1053"/>
      <c r="AX604" s="1053"/>
    </row>
    <row r="605" spans="1:50" ht="12.75" customHeight="1">
      <c r="A605" s="1046" t="s">
        <v>1697</v>
      </c>
      <c r="B605" s="1008"/>
      <c r="C605" s="1068"/>
      <c r="D605" s="1264"/>
      <c r="E605" s="1006"/>
      <c r="F605" s="1020"/>
      <c r="G605" s="1020"/>
      <c r="H605" s="1044"/>
      <c r="I605" s="1020"/>
      <c r="J605" s="1044"/>
      <c r="K605" s="1044"/>
      <c r="L605" s="1044"/>
      <c r="M605" s="1020"/>
      <c r="N605" s="1044"/>
      <c r="O605" s="1043"/>
      <c r="P605" s="1020"/>
      <c r="Q605" s="1044"/>
      <c r="R605" s="1020"/>
      <c r="S605" s="1020"/>
      <c r="T605" s="1020"/>
      <c r="U605" s="1020"/>
      <c r="V605" s="1020"/>
      <c r="W605" s="1020"/>
      <c r="X605" s="1020"/>
      <c r="Y605" s="1020"/>
      <c r="Z605" s="1020"/>
      <c r="AA605" s="1020"/>
      <c r="AB605" s="1020"/>
      <c r="AC605" s="1020"/>
      <c r="AD605" s="1020"/>
      <c r="AE605" s="1020"/>
      <c r="AF605" s="1020"/>
      <c r="AG605" s="1020"/>
      <c r="AH605" s="1020"/>
      <c r="AI605" s="1044"/>
      <c r="AJ605" s="1020"/>
      <c r="AK605" s="1044">
        <v>2.1527777777777781E-2</v>
      </c>
      <c r="AL605" s="1020"/>
      <c r="AM605" s="1020"/>
      <c r="AN605" s="1020"/>
      <c r="AO605" s="1020"/>
      <c r="AP605" s="1020"/>
      <c r="AQ605" s="1020"/>
      <c r="AR605" s="1261"/>
      <c r="AS605" s="1128"/>
      <c r="AT605" s="1315">
        <f t="shared" si="71"/>
        <v>2.1527777777777781E-2</v>
      </c>
      <c r="AU605" s="1293">
        <f t="shared" si="72"/>
        <v>1</v>
      </c>
      <c r="AV605" s="1053"/>
      <c r="AW605" s="1053"/>
      <c r="AX605" s="1053"/>
    </row>
    <row r="606" spans="1:50" ht="12.75" customHeight="1">
      <c r="A606" s="1046" t="s">
        <v>1698</v>
      </c>
      <c r="B606" s="1008">
        <v>3</v>
      </c>
      <c r="C606" s="1068"/>
      <c r="D606" s="1264">
        <v>0</v>
      </c>
      <c r="E606" s="1006"/>
      <c r="F606" s="1020"/>
      <c r="G606" s="1020"/>
      <c r="H606" s="1044"/>
      <c r="I606" s="1020"/>
      <c r="J606" s="1044"/>
      <c r="K606" s="1044"/>
      <c r="L606" s="1044"/>
      <c r="M606" s="1020"/>
      <c r="N606" s="1044"/>
      <c r="O606" s="1043"/>
      <c r="P606" s="1020"/>
      <c r="Q606" s="1044"/>
      <c r="R606" s="1020"/>
      <c r="S606" s="1020"/>
      <c r="T606" s="1020"/>
      <c r="U606" s="1020"/>
      <c r="V606" s="1020"/>
      <c r="W606" s="1020"/>
      <c r="X606" s="1020"/>
      <c r="Y606" s="1020"/>
      <c r="Z606" s="1020"/>
      <c r="AA606" s="1020"/>
      <c r="AB606" s="1020"/>
      <c r="AC606" s="1020"/>
      <c r="AD606" s="1020"/>
      <c r="AE606" s="1020"/>
      <c r="AF606" s="1020"/>
      <c r="AG606" s="1020"/>
      <c r="AH606" s="1020"/>
      <c r="AI606" s="1044">
        <v>1.8634259259259257E-2</v>
      </c>
      <c r="AJ606" s="1020"/>
      <c r="AK606" s="1020"/>
      <c r="AL606" s="1020"/>
      <c r="AM606" s="1020"/>
      <c r="AN606" s="1020"/>
      <c r="AO606" s="1020"/>
      <c r="AP606" s="1020"/>
      <c r="AQ606" s="1020"/>
      <c r="AR606" s="1261"/>
      <c r="AS606" s="1128"/>
      <c r="AT606" s="1315">
        <f t="shared" si="71"/>
        <v>1.8634259259259257E-2</v>
      </c>
      <c r="AU606" s="1293">
        <f t="shared" si="72"/>
        <v>1</v>
      </c>
      <c r="AV606" s="1053"/>
      <c r="AW606" s="1053"/>
      <c r="AX606" s="1053"/>
    </row>
    <row r="607" spans="1:50" ht="12.75" customHeight="1">
      <c r="A607" s="1046" t="s">
        <v>1772</v>
      </c>
      <c r="B607" s="1008">
        <v>5</v>
      </c>
      <c r="C607" s="1068"/>
      <c r="D607" s="1264">
        <v>0</v>
      </c>
      <c r="E607" s="1006"/>
      <c r="F607" s="1020"/>
      <c r="G607" s="1020"/>
      <c r="H607" s="1044"/>
      <c r="I607" s="1020"/>
      <c r="J607" s="1044"/>
      <c r="K607" s="1044"/>
      <c r="L607" s="1044"/>
      <c r="M607" s="1020"/>
      <c r="N607" s="1044"/>
      <c r="O607" s="1043"/>
      <c r="P607" s="1020"/>
      <c r="Q607" s="1044"/>
      <c r="R607" s="1020"/>
      <c r="S607" s="1020"/>
      <c r="T607" s="1020"/>
      <c r="U607" s="1020"/>
      <c r="V607" s="1020"/>
      <c r="W607" s="1020"/>
      <c r="X607" s="1020"/>
      <c r="Y607" s="1020"/>
      <c r="Z607" s="1020"/>
      <c r="AA607" s="1020"/>
      <c r="AB607" s="1020"/>
      <c r="AC607" s="1020"/>
      <c r="AD607" s="1020"/>
      <c r="AE607" s="1020"/>
      <c r="AF607" s="1020"/>
      <c r="AG607" s="1020"/>
      <c r="AH607" s="1020"/>
      <c r="AI607" s="1044">
        <v>1.6608796296296299E-2</v>
      </c>
      <c r="AJ607" s="1044">
        <v>1.7662037037037035E-2</v>
      </c>
      <c r="AK607" s="1044">
        <v>1.9155092592592592E-2</v>
      </c>
      <c r="AL607" s="1020"/>
      <c r="AM607" s="1020"/>
      <c r="AN607" s="1020"/>
      <c r="AO607" s="1020"/>
      <c r="AP607" s="1044">
        <v>1.7557870370370373E-2</v>
      </c>
      <c r="AQ607" s="1020"/>
      <c r="AR607" s="1261"/>
      <c r="AS607" s="1128"/>
      <c r="AT607" s="1315">
        <f t="shared" si="71"/>
        <v>1.6608796296296299E-2</v>
      </c>
      <c r="AU607" s="1293">
        <f t="shared" si="72"/>
        <v>4</v>
      </c>
      <c r="AV607" s="1053"/>
      <c r="AW607" s="1053"/>
      <c r="AX607" s="1053"/>
    </row>
    <row r="608" spans="1:50" ht="12.75" customHeight="1">
      <c r="A608" s="1046" t="s">
        <v>1701</v>
      </c>
      <c r="B608" s="1008">
        <v>1</v>
      </c>
      <c r="C608" s="1068"/>
      <c r="D608" s="1264"/>
      <c r="E608" s="1006"/>
      <c r="F608" s="1020"/>
      <c r="G608" s="1020"/>
      <c r="H608" s="1044"/>
      <c r="I608" s="1020"/>
      <c r="J608" s="1044"/>
      <c r="K608" s="1044"/>
      <c r="L608" s="1044"/>
      <c r="M608" s="1020"/>
      <c r="N608" s="1044"/>
      <c r="O608" s="1043"/>
      <c r="P608" s="1020"/>
      <c r="Q608" s="1044"/>
      <c r="R608" s="1020"/>
      <c r="S608" s="1020"/>
      <c r="T608" s="1020"/>
      <c r="U608" s="1020"/>
      <c r="V608" s="1020"/>
      <c r="W608" s="1020"/>
      <c r="X608" s="1020"/>
      <c r="Y608" s="1020"/>
      <c r="Z608" s="1020"/>
      <c r="AA608" s="1020"/>
      <c r="AB608" s="1020"/>
      <c r="AC608" s="1020"/>
      <c r="AD608" s="1020"/>
      <c r="AE608" s="1020"/>
      <c r="AF608" s="1020"/>
      <c r="AG608" s="1020"/>
      <c r="AH608" s="1020"/>
      <c r="AI608" s="1044"/>
      <c r="AJ608" s="1044"/>
      <c r="AK608" s="1044"/>
      <c r="AL608" s="1020"/>
      <c r="AM608" s="1044">
        <v>2.0254629629629629E-2</v>
      </c>
      <c r="AN608" s="1020"/>
      <c r="AO608" s="1020"/>
      <c r="AP608" s="1020"/>
      <c r="AQ608" s="1020"/>
      <c r="AR608" s="1261"/>
      <c r="AS608" s="1128"/>
      <c r="AT608" s="1315">
        <f t="shared" si="71"/>
        <v>2.0254629629629629E-2</v>
      </c>
      <c r="AU608" s="1293">
        <f t="shared" si="72"/>
        <v>1</v>
      </c>
      <c r="AV608" s="1053"/>
      <c r="AW608" s="1053"/>
      <c r="AX608" s="1053"/>
    </row>
    <row r="609" spans="1:50" ht="12.75" customHeight="1">
      <c r="A609" s="1046" t="s">
        <v>1702</v>
      </c>
      <c r="B609" s="1008">
        <v>5</v>
      </c>
      <c r="C609" s="1068"/>
      <c r="D609" s="1264">
        <v>0</v>
      </c>
      <c r="E609" s="1006"/>
      <c r="F609" s="1020"/>
      <c r="G609" s="1020"/>
      <c r="H609" s="1044"/>
      <c r="I609" s="1020"/>
      <c r="J609" s="1044"/>
      <c r="K609" s="1044"/>
      <c r="L609" s="1044"/>
      <c r="M609" s="1020"/>
      <c r="N609" s="1044"/>
      <c r="O609" s="1043"/>
      <c r="P609" s="1020"/>
      <c r="Q609" s="1044"/>
      <c r="R609" s="1020"/>
      <c r="S609" s="1020"/>
      <c r="T609" s="1020"/>
      <c r="U609" s="1020"/>
      <c r="V609" s="1020"/>
      <c r="W609" s="1020"/>
      <c r="X609" s="1020"/>
      <c r="Y609" s="1020"/>
      <c r="Z609" s="1020"/>
      <c r="AA609" s="1020"/>
      <c r="AB609" s="1020"/>
      <c r="AC609" s="1020"/>
      <c r="AD609" s="1020"/>
      <c r="AE609" s="1020"/>
      <c r="AF609" s="1020"/>
      <c r="AG609" s="1020"/>
      <c r="AH609" s="1020"/>
      <c r="AI609" s="1044"/>
      <c r="AJ609" s="1044">
        <v>1.758101851851852E-2</v>
      </c>
      <c r="AK609" s="1044">
        <v>1.7245370370370369E-2</v>
      </c>
      <c r="AL609" s="1044">
        <v>1.5277777777777777E-2</v>
      </c>
      <c r="AM609" s="1020"/>
      <c r="AN609" s="1044">
        <v>1.2280092592592592E-2</v>
      </c>
      <c r="AO609" s="1020"/>
      <c r="AP609" s="1044">
        <v>1.5474537037037038E-2</v>
      </c>
      <c r="AQ609" s="1020"/>
      <c r="AR609" s="1261"/>
      <c r="AS609" s="1128"/>
      <c r="AT609" s="1315">
        <f t="shared" si="71"/>
        <v>1.2280092592592592E-2</v>
      </c>
      <c r="AU609" s="1293">
        <f t="shared" si="72"/>
        <v>5</v>
      </c>
      <c r="AV609" s="1053"/>
      <c r="AW609" s="1053"/>
      <c r="AX609" s="1053"/>
    </row>
    <row r="610" spans="1:50" ht="12.75" customHeight="1">
      <c r="A610" s="1046" t="s">
        <v>1740</v>
      </c>
      <c r="B610" s="1008">
        <v>3</v>
      </c>
      <c r="C610" s="1068"/>
      <c r="D610" s="1264"/>
      <c r="E610" s="1006"/>
      <c r="F610" s="1020"/>
      <c r="G610" s="1020"/>
      <c r="H610" s="1044"/>
      <c r="I610" s="1020"/>
      <c r="J610" s="1044"/>
      <c r="K610" s="1044"/>
      <c r="L610" s="1044"/>
      <c r="M610" s="1020"/>
      <c r="N610" s="1044"/>
      <c r="O610" s="1043"/>
      <c r="P610" s="1020"/>
      <c r="Q610" s="1044"/>
      <c r="R610" s="1020"/>
      <c r="S610" s="1020"/>
      <c r="T610" s="1020"/>
      <c r="U610" s="1020"/>
      <c r="V610" s="1020"/>
      <c r="W610" s="1020"/>
      <c r="X610" s="1020"/>
      <c r="Y610" s="1020"/>
      <c r="Z610" s="1020"/>
      <c r="AA610" s="1020"/>
      <c r="AB610" s="1020"/>
      <c r="AC610" s="1020"/>
      <c r="AD610" s="1020"/>
      <c r="AE610" s="1020"/>
      <c r="AF610" s="1020"/>
      <c r="AG610" s="1020"/>
      <c r="AH610" s="1020"/>
      <c r="AI610" s="1044"/>
      <c r="AJ610" s="1044"/>
      <c r="AK610" s="1044">
        <v>1.8506944444444444E-2</v>
      </c>
      <c r="AL610" s="1020"/>
      <c r="AM610" s="1020"/>
      <c r="AN610" s="1020"/>
      <c r="AO610" s="1020"/>
      <c r="AP610" s="1020"/>
      <c r="AQ610" s="1020"/>
      <c r="AR610" s="1261"/>
      <c r="AS610" s="1128"/>
      <c r="AT610" s="1315">
        <f t="shared" si="71"/>
        <v>1.8506944444444444E-2</v>
      </c>
      <c r="AU610" s="1293">
        <f t="shared" si="72"/>
        <v>1</v>
      </c>
      <c r="AV610" s="1053"/>
      <c r="AW610" s="1053"/>
      <c r="AX610" s="1053"/>
    </row>
    <row r="611" spans="1:50" ht="12.75" customHeight="1">
      <c r="A611" s="1046" t="s">
        <v>1710</v>
      </c>
      <c r="B611" s="1008">
        <v>0</v>
      </c>
      <c r="C611" s="1068"/>
      <c r="D611" s="1264"/>
      <c r="E611" s="1006"/>
      <c r="F611" s="1020"/>
      <c r="G611" s="1020"/>
      <c r="H611" s="1044"/>
      <c r="I611" s="1020"/>
      <c r="J611" s="1044"/>
      <c r="K611" s="1044"/>
      <c r="L611" s="1044"/>
      <c r="M611" s="1020"/>
      <c r="N611" s="1044"/>
      <c r="O611" s="1043"/>
      <c r="P611" s="1020"/>
      <c r="Q611" s="1044"/>
      <c r="R611" s="1020"/>
      <c r="S611" s="1020"/>
      <c r="T611" s="1020"/>
      <c r="U611" s="1020"/>
      <c r="V611" s="1020"/>
      <c r="W611" s="1020"/>
      <c r="X611" s="1020"/>
      <c r="Y611" s="1020"/>
      <c r="Z611" s="1020"/>
      <c r="AA611" s="1020"/>
      <c r="AB611" s="1020"/>
      <c r="AC611" s="1020"/>
      <c r="AD611" s="1020"/>
      <c r="AE611" s="1020"/>
      <c r="AF611" s="1020"/>
      <c r="AG611" s="1020"/>
      <c r="AH611" s="1020"/>
      <c r="AI611" s="1044"/>
      <c r="AJ611" s="1044"/>
      <c r="AK611" s="1044">
        <v>2.361111111111111E-2</v>
      </c>
      <c r="AL611" s="1020"/>
      <c r="AM611" s="1020"/>
      <c r="AN611" s="1020"/>
      <c r="AO611" s="1020"/>
      <c r="AP611" s="1020"/>
      <c r="AQ611" s="1020"/>
      <c r="AR611" s="1261"/>
      <c r="AS611" s="1128"/>
      <c r="AT611" s="1315">
        <f t="shared" si="71"/>
        <v>2.361111111111111E-2</v>
      </c>
      <c r="AU611" s="1293">
        <f t="shared" si="72"/>
        <v>1</v>
      </c>
      <c r="AV611" s="1053"/>
      <c r="AW611" s="1053"/>
      <c r="AX611" s="1053"/>
    </row>
    <row r="612" spans="1:50" ht="12.75" customHeight="1">
      <c r="A612" s="1046" t="s">
        <v>1712</v>
      </c>
      <c r="B612" s="1008">
        <v>0</v>
      </c>
      <c r="C612" s="1068"/>
      <c r="D612" s="1264"/>
      <c r="E612" s="1006"/>
      <c r="F612" s="1020"/>
      <c r="G612" s="1020"/>
      <c r="H612" s="1044"/>
      <c r="I612" s="1020"/>
      <c r="J612" s="1044"/>
      <c r="K612" s="1044"/>
      <c r="L612" s="1044"/>
      <c r="M612" s="1020"/>
      <c r="N612" s="1044"/>
      <c r="O612" s="1043"/>
      <c r="P612" s="1020"/>
      <c r="Q612" s="1044"/>
      <c r="R612" s="1020"/>
      <c r="S612" s="1020"/>
      <c r="T612" s="1020"/>
      <c r="U612" s="1020"/>
      <c r="V612" s="1020"/>
      <c r="W612" s="1020"/>
      <c r="X612" s="1020"/>
      <c r="Y612" s="1020"/>
      <c r="Z612" s="1020"/>
      <c r="AA612" s="1020"/>
      <c r="AB612" s="1020"/>
      <c r="AC612" s="1020"/>
      <c r="AD612" s="1020"/>
      <c r="AE612" s="1020"/>
      <c r="AF612" s="1020"/>
      <c r="AG612" s="1020"/>
      <c r="AH612" s="1020"/>
      <c r="AI612" s="1044"/>
      <c r="AJ612" s="1044"/>
      <c r="AK612" s="1044">
        <v>2.3020833333333334E-2</v>
      </c>
      <c r="AL612" s="1020"/>
      <c r="AM612" s="1020"/>
      <c r="AN612" s="1020"/>
      <c r="AO612" s="1020"/>
      <c r="AP612" s="1020"/>
      <c r="AQ612" s="1020"/>
      <c r="AR612" s="1261"/>
      <c r="AS612" s="1128"/>
      <c r="AT612" s="1315">
        <f t="shared" si="71"/>
        <v>2.3020833333333334E-2</v>
      </c>
      <c r="AU612" s="1293">
        <f t="shared" si="72"/>
        <v>1</v>
      </c>
      <c r="AV612" s="1053"/>
      <c r="AW612" s="1053"/>
      <c r="AX612" s="1053"/>
    </row>
    <row r="613" spans="1:50" ht="12.75" customHeight="1">
      <c r="A613" s="1046" t="s">
        <v>1713</v>
      </c>
      <c r="B613" s="1008"/>
      <c r="C613" s="1068"/>
      <c r="D613" s="1264"/>
      <c r="E613" s="1006"/>
      <c r="F613" s="1020"/>
      <c r="G613" s="1020"/>
      <c r="H613" s="1044"/>
      <c r="I613" s="1020"/>
      <c r="J613" s="1044"/>
      <c r="K613" s="1044"/>
      <c r="L613" s="1044"/>
      <c r="M613" s="1020"/>
      <c r="N613" s="1044"/>
      <c r="O613" s="1043"/>
      <c r="P613" s="1020"/>
      <c r="Q613" s="1044"/>
      <c r="R613" s="1020"/>
      <c r="S613" s="1020"/>
      <c r="T613" s="1020"/>
      <c r="U613" s="1020"/>
      <c r="V613" s="1020"/>
      <c r="W613" s="1020"/>
      <c r="X613" s="1020"/>
      <c r="Y613" s="1020"/>
      <c r="Z613" s="1020"/>
      <c r="AA613" s="1020"/>
      <c r="AB613" s="1020"/>
      <c r="AC613" s="1020"/>
      <c r="AD613" s="1020"/>
      <c r="AE613" s="1020"/>
      <c r="AF613" s="1020"/>
      <c r="AG613" s="1020"/>
      <c r="AH613" s="1020"/>
      <c r="AI613" s="1044"/>
      <c r="AJ613" s="1044"/>
      <c r="AK613" s="1044"/>
      <c r="AL613" s="1020"/>
      <c r="AM613" s="1020"/>
      <c r="AN613" s="1020"/>
      <c r="AO613" s="1020"/>
      <c r="AP613" s="1044">
        <v>2.3090277777777779E-2</v>
      </c>
      <c r="AQ613" s="1020"/>
      <c r="AR613" s="1261"/>
      <c r="AS613" s="1128"/>
      <c r="AT613" s="1315">
        <f t="shared" si="71"/>
        <v>2.3090277777777779E-2</v>
      </c>
      <c r="AU613" s="1293">
        <f t="shared" si="72"/>
        <v>1</v>
      </c>
      <c r="AV613" s="1053"/>
      <c r="AW613" s="1053"/>
      <c r="AX613" s="1053"/>
    </row>
    <row r="614" spans="1:50" ht="12.75" customHeight="1">
      <c r="A614" s="1046" t="s">
        <v>1715</v>
      </c>
      <c r="B614" s="1008">
        <v>0</v>
      </c>
      <c r="C614" s="1068"/>
      <c r="D614" s="1264"/>
      <c r="E614" s="1006"/>
      <c r="F614" s="1020"/>
      <c r="G614" s="1020"/>
      <c r="H614" s="1044"/>
      <c r="I614" s="1020"/>
      <c r="J614" s="1044"/>
      <c r="K614" s="1044"/>
      <c r="L614" s="1044"/>
      <c r="M614" s="1020"/>
      <c r="N614" s="1044"/>
      <c r="O614" s="1043"/>
      <c r="P614" s="1020"/>
      <c r="Q614" s="1044"/>
      <c r="R614" s="1020"/>
      <c r="S614" s="1020"/>
      <c r="T614" s="1020"/>
      <c r="U614" s="1020"/>
      <c r="V614" s="1020"/>
      <c r="W614" s="1020"/>
      <c r="X614" s="1020"/>
      <c r="Y614" s="1020"/>
      <c r="Z614" s="1020"/>
      <c r="AA614" s="1020"/>
      <c r="AB614" s="1020"/>
      <c r="AC614" s="1020"/>
      <c r="AD614" s="1020"/>
      <c r="AE614" s="1020"/>
      <c r="AF614" s="1020"/>
      <c r="AG614" s="1020"/>
      <c r="AH614" s="1020"/>
      <c r="AI614" s="1044"/>
      <c r="AJ614" s="1044"/>
      <c r="AK614" s="1044">
        <v>2.0833333333333332E-2</v>
      </c>
      <c r="AL614" s="1020"/>
      <c r="AM614" s="1020"/>
      <c r="AN614" s="1020"/>
      <c r="AO614" s="1020"/>
      <c r="AP614" s="1020"/>
      <c r="AQ614" s="1020"/>
      <c r="AR614" s="1261"/>
      <c r="AS614" s="1128"/>
      <c r="AT614" s="1315">
        <f t="shared" si="71"/>
        <v>2.0833333333333332E-2</v>
      </c>
      <c r="AU614" s="1293">
        <f t="shared" si="72"/>
        <v>1</v>
      </c>
      <c r="AV614" s="1053"/>
      <c r="AW614" s="1053"/>
      <c r="AX614" s="1053"/>
    </row>
    <row r="615" spans="1:50" ht="12.75" customHeight="1">
      <c r="A615" s="1046" t="s">
        <v>1717</v>
      </c>
      <c r="B615" s="1008">
        <v>6</v>
      </c>
      <c r="C615" s="1068"/>
      <c r="D615" s="1264"/>
      <c r="E615" s="1006"/>
      <c r="F615" s="1020"/>
      <c r="G615" s="1020"/>
      <c r="H615" s="1044"/>
      <c r="I615" s="1020"/>
      <c r="J615" s="1044"/>
      <c r="K615" s="1044"/>
      <c r="L615" s="1044"/>
      <c r="M615" s="1020"/>
      <c r="N615" s="1044"/>
      <c r="O615" s="1043"/>
      <c r="P615" s="1020"/>
      <c r="Q615" s="1044"/>
      <c r="R615" s="1020"/>
      <c r="S615" s="1020"/>
      <c r="T615" s="1020"/>
      <c r="U615" s="1020"/>
      <c r="V615" s="1020"/>
      <c r="W615" s="1020"/>
      <c r="X615" s="1020"/>
      <c r="Y615" s="1020"/>
      <c r="Z615" s="1020"/>
      <c r="AA615" s="1020"/>
      <c r="AB615" s="1020"/>
      <c r="AC615" s="1020"/>
      <c r="AD615" s="1020"/>
      <c r="AE615" s="1020"/>
      <c r="AF615" s="1020"/>
      <c r="AG615" s="1020"/>
      <c r="AH615" s="1044"/>
      <c r="AI615" s="1020"/>
      <c r="AJ615" s="1020"/>
      <c r="AK615" s="1044">
        <v>1.6608796296296299E-2</v>
      </c>
      <c r="AM615" s="1020"/>
      <c r="AN615" s="1020"/>
      <c r="AO615" s="1020"/>
      <c r="AP615" s="1044">
        <v>1.9907407407407408E-2</v>
      </c>
      <c r="AQ615" s="1020"/>
      <c r="AR615" s="1261"/>
      <c r="AS615" s="1128"/>
      <c r="AT615" s="1315">
        <f t="shared" si="71"/>
        <v>1.6608796296296299E-2</v>
      </c>
      <c r="AU615" s="1293">
        <f t="shared" si="72"/>
        <v>2</v>
      </c>
      <c r="AV615" s="1053"/>
      <c r="AW615" s="1053"/>
      <c r="AX615" s="1053"/>
    </row>
    <row r="616" spans="1:50" ht="12.75" customHeight="1">
      <c r="A616" s="1046" t="s">
        <v>1718</v>
      </c>
      <c r="B616" s="1008">
        <v>0</v>
      </c>
      <c r="C616" s="1068"/>
      <c r="D616" s="1264"/>
      <c r="E616" s="1006"/>
      <c r="F616" s="1020"/>
      <c r="G616" s="1020"/>
      <c r="H616" s="1044"/>
      <c r="I616" s="1020"/>
      <c r="J616" s="1044"/>
      <c r="K616" s="1044"/>
      <c r="L616" s="1044"/>
      <c r="M616" s="1020"/>
      <c r="N616" s="1044"/>
      <c r="O616" s="1043"/>
      <c r="P616" s="1020"/>
      <c r="Q616" s="1044"/>
      <c r="R616" s="1020"/>
      <c r="S616" s="1020"/>
      <c r="T616" s="1020"/>
      <c r="U616" s="1020"/>
      <c r="V616" s="1020"/>
      <c r="W616" s="1020"/>
      <c r="X616" s="1020"/>
      <c r="Y616" s="1020"/>
      <c r="Z616" s="1020"/>
      <c r="AA616" s="1020"/>
      <c r="AB616" s="1020"/>
      <c r="AC616" s="1020"/>
      <c r="AD616" s="1020"/>
      <c r="AE616" s="1020"/>
      <c r="AF616" s="1020"/>
      <c r="AG616" s="1020"/>
      <c r="AH616" s="1020"/>
      <c r="AI616" s="1044"/>
      <c r="AJ616" s="1044"/>
      <c r="AK616" s="1044">
        <v>2.361111111111111E-2</v>
      </c>
      <c r="AL616" s="1020"/>
      <c r="AM616" s="1020"/>
      <c r="AN616" s="1020"/>
      <c r="AO616" s="1020"/>
      <c r="AP616" s="1020"/>
      <c r="AQ616" s="1020"/>
      <c r="AR616" s="1261"/>
      <c r="AS616" s="1128"/>
      <c r="AT616" s="1315">
        <f t="shared" si="71"/>
        <v>2.361111111111111E-2</v>
      </c>
      <c r="AU616" s="1293">
        <f t="shared" si="72"/>
        <v>1</v>
      </c>
      <c r="AV616" s="1053"/>
      <c r="AW616" s="1053"/>
      <c r="AX616" s="1053"/>
    </row>
    <row r="617" spans="1:50" ht="12.75" customHeight="1">
      <c r="A617" s="1046" t="s">
        <v>1720</v>
      </c>
      <c r="B617" s="1008">
        <v>0</v>
      </c>
      <c r="C617" s="1068"/>
      <c r="D617" s="1264"/>
      <c r="E617" s="1006"/>
      <c r="F617" s="1020"/>
      <c r="G617" s="1020"/>
      <c r="H617" s="1044"/>
      <c r="I617" s="1020"/>
      <c r="J617" s="1044"/>
      <c r="K617" s="1044"/>
      <c r="L617" s="1044"/>
      <c r="M617" s="1020"/>
      <c r="N617" s="1044"/>
      <c r="O617" s="1043"/>
      <c r="P617" s="1020"/>
      <c r="Q617" s="1044"/>
      <c r="R617" s="1020"/>
      <c r="S617" s="1020"/>
      <c r="T617" s="1020"/>
      <c r="U617" s="1020"/>
      <c r="V617" s="1020"/>
      <c r="W617" s="1020"/>
      <c r="X617" s="1020"/>
      <c r="Y617" s="1020"/>
      <c r="Z617" s="1020"/>
      <c r="AA617" s="1020"/>
      <c r="AB617" s="1020"/>
      <c r="AC617" s="1020"/>
      <c r="AD617" s="1020"/>
      <c r="AE617" s="1020"/>
      <c r="AF617" s="1020"/>
      <c r="AG617" s="1020"/>
      <c r="AH617" s="1020"/>
      <c r="AI617" s="1044"/>
      <c r="AJ617" s="1044"/>
      <c r="AK617" s="1044">
        <v>2.2222222222222223E-2</v>
      </c>
      <c r="AL617" s="1020"/>
      <c r="AM617" s="1020"/>
      <c r="AN617" s="1020"/>
      <c r="AO617" s="1020"/>
      <c r="AP617" s="1020"/>
      <c r="AQ617" s="1020"/>
      <c r="AR617" s="1261"/>
      <c r="AS617" s="1128"/>
      <c r="AT617" s="1315">
        <f t="shared" si="71"/>
        <v>2.2222222222222223E-2</v>
      </c>
      <c r="AU617" s="1293">
        <f t="shared" si="72"/>
        <v>1</v>
      </c>
      <c r="AV617" s="1053"/>
      <c r="AW617" s="1053"/>
      <c r="AX617" s="1053"/>
    </row>
    <row r="618" spans="1:50" ht="12.75" customHeight="1">
      <c r="A618" s="1046" t="s">
        <v>1719</v>
      </c>
      <c r="B618" s="1008">
        <v>7</v>
      </c>
      <c r="C618" s="1068"/>
      <c r="D618" s="1264"/>
      <c r="E618" s="1006"/>
      <c r="F618" s="1020"/>
      <c r="G618" s="1020"/>
      <c r="H618" s="1044"/>
      <c r="I618" s="1020"/>
      <c r="J618" s="1044"/>
      <c r="K618" s="1044"/>
      <c r="L618" s="1044"/>
      <c r="M618" s="1020"/>
      <c r="N618" s="1044"/>
      <c r="O618" s="1043"/>
      <c r="P618" s="1020"/>
      <c r="Q618" s="1044"/>
      <c r="R618" s="1020"/>
      <c r="S618" s="1020"/>
      <c r="T618" s="1020"/>
      <c r="U618" s="1020"/>
      <c r="V618" s="1020"/>
      <c r="W618" s="1020"/>
      <c r="X618" s="1020"/>
      <c r="Y618" s="1020"/>
      <c r="Z618" s="1020"/>
      <c r="AA618" s="1020"/>
      <c r="AB618" s="1020"/>
      <c r="AC618" s="1020"/>
      <c r="AD618" s="1020"/>
      <c r="AE618" s="1020"/>
      <c r="AF618" s="1020"/>
      <c r="AG618" s="1020"/>
      <c r="AH618" s="1020"/>
      <c r="AI618" s="1044"/>
      <c r="AJ618" s="1044"/>
      <c r="AK618" s="1044"/>
      <c r="AL618" s="1020"/>
      <c r="AM618" s="1044">
        <v>1.6134259259259261E-2</v>
      </c>
      <c r="AN618" s="1020"/>
      <c r="AO618" s="1020"/>
      <c r="AP618" s="1020"/>
      <c r="AQ618" s="1020"/>
      <c r="AR618" s="1261"/>
      <c r="AS618" s="1128"/>
      <c r="AT618" s="1315">
        <f t="shared" si="71"/>
        <v>1.6134259259259261E-2</v>
      </c>
      <c r="AU618" s="1293">
        <f t="shared" si="72"/>
        <v>1</v>
      </c>
      <c r="AV618" s="1053"/>
      <c r="AW618" s="1053"/>
      <c r="AX618" s="1053"/>
    </row>
    <row r="619" spans="1:50" ht="12.75" customHeight="1">
      <c r="A619" s="1046" t="s">
        <v>1722</v>
      </c>
      <c r="B619" s="1008">
        <v>0</v>
      </c>
      <c r="C619" s="1068"/>
      <c r="D619" s="1264"/>
      <c r="E619" s="1006"/>
      <c r="F619" s="1020"/>
      <c r="G619" s="1020"/>
      <c r="H619" s="1044"/>
      <c r="I619" s="1020"/>
      <c r="J619" s="1044"/>
      <c r="K619" s="1044"/>
      <c r="L619" s="1044"/>
      <c r="M619" s="1020"/>
      <c r="N619" s="1044"/>
      <c r="O619" s="1043"/>
      <c r="P619" s="1020"/>
      <c r="Q619" s="1044"/>
      <c r="R619" s="1020"/>
      <c r="S619" s="1020"/>
      <c r="T619" s="1020"/>
      <c r="U619" s="1020"/>
      <c r="V619" s="1020"/>
      <c r="W619" s="1020"/>
      <c r="X619" s="1020"/>
      <c r="Y619" s="1020"/>
      <c r="Z619" s="1020"/>
      <c r="AA619" s="1020"/>
      <c r="AB619" s="1020"/>
      <c r="AC619" s="1020"/>
      <c r="AD619" s="1020"/>
      <c r="AE619" s="1020"/>
      <c r="AF619" s="1020"/>
      <c r="AG619" s="1020"/>
      <c r="AH619" s="1020"/>
      <c r="AI619" s="1044"/>
      <c r="AJ619" s="1044"/>
      <c r="AK619" s="1044">
        <v>2.1527777777777781E-2</v>
      </c>
      <c r="AL619" s="1020"/>
      <c r="AM619" s="1020"/>
      <c r="AN619" s="1020"/>
      <c r="AO619" s="1020"/>
      <c r="AP619" s="1020"/>
      <c r="AQ619" s="1020"/>
      <c r="AR619" s="1261"/>
      <c r="AS619" s="1128"/>
      <c r="AT619" s="1315">
        <f t="shared" si="71"/>
        <v>2.1527777777777781E-2</v>
      </c>
      <c r="AU619" s="1293">
        <f t="shared" si="72"/>
        <v>1</v>
      </c>
      <c r="AV619" s="1053"/>
      <c r="AW619" s="1053"/>
      <c r="AX619" s="1053"/>
    </row>
    <row r="620" spans="1:50" ht="12.75" customHeight="1">
      <c r="A620" s="1046" t="s">
        <v>1741</v>
      </c>
      <c r="B620" s="1008">
        <v>6</v>
      </c>
      <c r="C620" s="1068"/>
      <c r="D620" s="1264">
        <v>0</v>
      </c>
      <c r="E620" s="1006"/>
      <c r="F620" s="1020"/>
      <c r="G620" s="1020"/>
      <c r="H620" s="1044"/>
      <c r="I620" s="1020"/>
      <c r="J620" s="1044"/>
      <c r="K620" s="1044"/>
      <c r="L620" s="1044"/>
      <c r="M620" s="1020"/>
      <c r="N620" s="1044"/>
      <c r="O620" s="1043"/>
      <c r="P620" s="1020"/>
      <c r="Q620" s="1044"/>
      <c r="R620" s="1020"/>
      <c r="S620" s="1020"/>
      <c r="T620" s="1020"/>
      <c r="U620" s="1020"/>
      <c r="V620" s="1020"/>
      <c r="W620" s="1020"/>
      <c r="X620" s="1020"/>
      <c r="Y620" s="1020"/>
      <c r="Z620" s="1020"/>
      <c r="AA620" s="1020"/>
      <c r="AB620" s="1020"/>
      <c r="AC620" s="1020"/>
      <c r="AD620" s="1020"/>
      <c r="AE620" s="1020"/>
      <c r="AF620" s="1020"/>
      <c r="AG620" s="1020"/>
      <c r="AH620" s="1020"/>
      <c r="AI620" s="1044">
        <v>1.6898148148148148E-2</v>
      </c>
      <c r="AJ620" s="1020"/>
      <c r="AK620" s="1020"/>
      <c r="AL620" s="1020"/>
      <c r="AM620" s="1020"/>
      <c r="AN620" s="1020"/>
      <c r="AO620" s="1020"/>
      <c r="AP620" s="1020"/>
      <c r="AQ620" s="1020"/>
      <c r="AR620" s="1261"/>
      <c r="AS620" s="1128"/>
      <c r="AT620" s="1315">
        <f t="shared" si="71"/>
        <v>1.6898148148148148E-2</v>
      </c>
      <c r="AU620" s="1293">
        <f t="shared" si="72"/>
        <v>1</v>
      </c>
      <c r="AV620" s="1053"/>
      <c r="AW620" s="1053"/>
      <c r="AX620" s="1053"/>
    </row>
    <row r="621" spans="1:50" ht="12.75" customHeight="1">
      <c r="A621" s="1046" t="s">
        <v>1728</v>
      </c>
      <c r="B621" s="1008">
        <v>2</v>
      </c>
      <c r="C621" s="1006"/>
      <c r="D621" s="1008">
        <v>0</v>
      </c>
      <c r="E621" s="1006"/>
      <c r="F621" s="1043"/>
      <c r="G621" s="1043"/>
      <c r="H621" s="1043"/>
      <c r="I621" s="1043"/>
      <c r="J621" s="1043"/>
      <c r="K621" s="1044"/>
      <c r="L621" s="1080"/>
      <c r="M621" s="1043"/>
      <c r="N621" s="1043"/>
      <c r="O621" s="1043"/>
      <c r="P621" s="1044">
        <v>1.9791666666666666E-2</v>
      </c>
      <c r="Q621" s="1043"/>
      <c r="R621" s="1043"/>
      <c r="S621" s="1043"/>
      <c r="T621" s="1043"/>
      <c r="U621" s="1043"/>
      <c r="V621" s="1043"/>
      <c r="W621" s="1043"/>
      <c r="X621" s="1043"/>
      <c r="Y621" s="1043"/>
      <c r="Z621" s="1043"/>
      <c r="AA621" s="1043"/>
      <c r="AB621" s="1044">
        <v>2.2766203703703702E-2</v>
      </c>
      <c r="AC621" s="1043"/>
      <c r="AD621" s="1043"/>
      <c r="AE621" s="1043"/>
      <c r="AF621" s="1043"/>
      <c r="AG621" s="1043"/>
      <c r="AH621" s="1043"/>
      <c r="AI621" s="1043"/>
      <c r="AJ621" s="1043"/>
      <c r="AK621" s="1043"/>
      <c r="AL621" s="1043"/>
      <c r="AM621" s="1043"/>
      <c r="AN621" s="1043"/>
      <c r="AO621" s="1044">
        <v>2.1875000000000002E-2</v>
      </c>
      <c r="AP621" s="1043"/>
      <c r="AQ621" s="1043"/>
      <c r="AR621" s="1263"/>
      <c r="AS621" s="1262"/>
      <c r="AT621" s="1315">
        <f t="shared" si="71"/>
        <v>1.9791666666666666E-2</v>
      </c>
      <c r="AU621" s="1293">
        <f t="shared" si="72"/>
        <v>3</v>
      </c>
      <c r="AV621" s="1053"/>
      <c r="AW621" s="1053"/>
      <c r="AX621" s="1053"/>
    </row>
    <row r="622" spans="1:50" ht="12.75" customHeight="1">
      <c r="A622" s="1046" t="s">
        <v>1742</v>
      </c>
      <c r="B622" s="1008">
        <v>5</v>
      </c>
      <c r="C622" s="1006"/>
      <c r="D622" s="1008"/>
      <c r="E622" s="1006"/>
      <c r="F622" s="1043"/>
      <c r="G622" s="1043"/>
      <c r="H622" s="1043"/>
      <c r="I622" s="1043"/>
      <c r="J622" s="1043"/>
      <c r="K622" s="1044"/>
      <c r="L622" s="1080"/>
      <c r="M622" s="1043"/>
      <c r="N622" s="1043"/>
      <c r="O622" s="1043"/>
      <c r="P622" s="1044"/>
      <c r="Q622" s="1043"/>
      <c r="R622" s="1043"/>
      <c r="S622" s="1043"/>
      <c r="T622" s="1043"/>
      <c r="U622" s="1043"/>
      <c r="V622" s="1043"/>
      <c r="W622" s="1043"/>
      <c r="X622" s="1043"/>
      <c r="Y622" s="1043"/>
      <c r="Z622" s="1043"/>
      <c r="AA622" s="1043"/>
      <c r="AB622" s="1044"/>
      <c r="AC622" s="1043"/>
      <c r="AD622" s="1043"/>
      <c r="AE622" s="1043"/>
      <c r="AF622" s="1043"/>
      <c r="AG622" s="1043"/>
      <c r="AH622" s="1043"/>
      <c r="AI622" s="1043"/>
      <c r="AJ622" s="1043"/>
      <c r="AK622" s="1043"/>
      <c r="AL622" s="1043"/>
      <c r="AM622" s="1044">
        <v>1.7303240740740741E-2</v>
      </c>
      <c r="AN622" s="1043"/>
      <c r="AO622" s="1043"/>
      <c r="AP622" s="1043"/>
      <c r="AQ622" s="1043"/>
      <c r="AR622" s="1263"/>
      <c r="AS622" s="1262"/>
      <c r="AT622" s="1315">
        <f t="shared" si="71"/>
        <v>1.7303240740740741E-2</v>
      </c>
      <c r="AU622" s="1293">
        <f t="shared" si="72"/>
        <v>1</v>
      </c>
      <c r="AV622" s="1053"/>
      <c r="AW622" s="1053"/>
      <c r="AX622" s="1053"/>
    </row>
    <row r="623" spans="1:50" ht="12.75" customHeight="1">
      <c r="A623" s="1046" t="s">
        <v>1730</v>
      </c>
      <c r="B623" s="1008">
        <v>6</v>
      </c>
      <c r="C623" s="1068"/>
      <c r="D623" s="1008"/>
      <c r="E623" s="1006"/>
      <c r="F623" s="1020"/>
      <c r="G623" s="1020"/>
      <c r="H623" s="1044"/>
      <c r="I623" s="1020"/>
      <c r="J623" s="1044"/>
      <c r="K623" s="1044"/>
      <c r="L623" s="1044"/>
      <c r="M623" s="1020"/>
      <c r="N623" s="1044"/>
      <c r="O623" s="1043"/>
      <c r="P623" s="1020"/>
      <c r="Q623" s="1044"/>
      <c r="R623" s="1020"/>
      <c r="S623" s="1020"/>
      <c r="T623" s="1020"/>
      <c r="U623" s="1020"/>
      <c r="V623" s="1020"/>
      <c r="W623" s="1020"/>
      <c r="X623" s="1020"/>
      <c r="Y623" s="1020"/>
      <c r="Z623" s="1020"/>
      <c r="AA623" s="1020"/>
      <c r="AB623" s="1020"/>
      <c r="AC623" s="1020"/>
      <c r="AD623" s="1020"/>
      <c r="AE623" s="1020"/>
      <c r="AF623" s="1020"/>
      <c r="AG623" s="1020"/>
      <c r="AH623" s="1020"/>
      <c r="AI623" s="1044"/>
      <c r="AJ623" s="1020"/>
      <c r="AK623" s="1044">
        <v>2.3483796296296298E-2</v>
      </c>
      <c r="AL623" s="1044">
        <v>1.8402777777777778E-2</v>
      </c>
      <c r="AM623" s="1020"/>
      <c r="AN623" s="1044">
        <v>1.6249999999999997E-2</v>
      </c>
      <c r="AO623" s="1044">
        <v>1.5532407407407406E-2</v>
      </c>
      <c r="AP623" s="1044">
        <v>1.5659722222222224E-2</v>
      </c>
      <c r="AQ623" s="1020"/>
      <c r="AR623" s="1261"/>
      <c r="AS623" s="1128"/>
      <c r="AT623" s="1315">
        <f t="shared" si="71"/>
        <v>1.5532407407407406E-2</v>
      </c>
      <c r="AU623" s="1293">
        <f t="shared" si="72"/>
        <v>5</v>
      </c>
      <c r="AV623" s="1053"/>
      <c r="AW623" s="1053"/>
      <c r="AX623" s="1053"/>
    </row>
    <row r="624" spans="1:50" ht="12.75" customHeight="1">
      <c r="A624" s="1046" t="s">
        <v>1732</v>
      </c>
      <c r="B624" s="1008">
        <v>8</v>
      </c>
      <c r="C624" s="1068"/>
      <c r="D624" s="1008"/>
      <c r="E624" s="1006"/>
      <c r="F624" s="1020"/>
      <c r="G624" s="1020"/>
      <c r="H624" s="1044"/>
      <c r="I624" s="1020"/>
      <c r="J624" s="1044"/>
      <c r="K624" s="1044"/>
      <c r="L624" s="1044"/>
      <c r="M624" s="1020"/>
      <c r="N624" s="1044"/>
      <c r="O624" s="1043"/>
      <c r="P624" s="1020"/>
      <c r="Q624" s="1044"/>
      <c r="R624" s="1020"/>
      <c r="S624" s="1020"/>
      <c r="T624" s="1020"/>
      <c r="U624" s="1020"/>
      <c r="V624" s="1020"/>
      <c r="W624" s="1020"/>
      <c r="X624" s="1020"/>
      <c r="Y624" s="1020"/>
      <c r="Z624" s="1020"/>
      <c r="AA624" s="1020"/>
      <c r="AB624" s="1020"/>
      <c r="AC624" s="1020"/>
      <c r="AD624" s="1020"/>
      <c r="AE624" s="1020"/>
      <c r="AF624" s="1020"/>
      <c r="AG624" s="1020"/>
      <c r="AH624" s="1020"/>
      <c r="AI624" s="1044"/>
      <c r="AJ624" s="1020"/>
      <c r="AK624" s="1044">
        <v>1.5335648148148147E-2</v>
      </c>
      <c r="AL624" s="1044">
        <v>1.4907407407407406E-2</v>
      </c>
      <c r="AM624" s="1044">
        <v>1.4780092592592595E-2</v>
      </c>
      <c r="AN624" s="1044">
        <v>1.5960648148148151E-2</v>
      </c>
      <c r="AO624" s="1044">
        <v>1.511574074074074E-2</v>
      </c>
      <c r="AP624" s="1020"/>
      <c r="AQ624" s="1020"/>
      <c r="AR624" s="1261"/>
      <c r="AS624" s="1128"/>
      <c r="AT624" s="1315">
        <f t="shared" si="71"/>
        <v>1.4780092592592595E-2</v>
      </c>
      <c r="AU624" s="1293">
        <f t="shared" si="72"/>
        <v>5</v>
      </c>
      <c r="AV624" s="1053"/>
      <c r="AW624" s="1053"/>
      <c r="AX624" s="1053"/>
    </row>
    <row r="625" spans="1:50" ht="12.75" customHeight="1" thickBot="1">
      <c r="A625" s="1129" t="s">
        <v>1120</v>
      </c>
      <c r="B625" s="1260"/>
      <c r="C625" s="1131"/>
      <c r="D625" s="1260"/>
      <c r="E625" s="1259"/>
      <c r="F625" s="1134"/>
      <c r="G625" s="1134"/>
      <c r="H625" s="1076"/>
      <c r="I625" s="1134"/>
      <c r="J625" s="1076"/>
      <c r="K625" s="1076"/>
      <c r="L625" s="1076"/>
      <c r="M625" s="1134"/>
      <c r="N625" s="1076"/>
      <c r="O625" s="1258"/>
      <c r="P625" s="1134"/>
      <c r="Q625" s="1076"/>
      <c r="R625" s="1134"/>
      <c r="S625" s="1134"/>
      <c r="T625" s="1134"/>
      <c r="U625" s="1134"/>
      <c r="V625" s="1134"/>
      <c r="W625" s="1134"/>
      <c r="X625" s="1134"/>
      <c r="Y625" s="1134"/>
      <c r="Z625" s="1134"/>
      <c r="AA625" s="1134"/>
      <c r="AB625" s="1020"/>
      <c r="AC625" s="1134"/>
      <c r="AD625" s="1134"/>
      <c r="AE625" s="1134"/>
      <c r="AF625" s="1134"/>
      <c r="AG625" s="1134"/>
      <c r="AH625" s="1134"/>
      <c r="AI625" s="1076"/>
      <c r="AJ625" s="1134"/>
      <c r="AK625" s="1076" t="s">
        <v>1566</v>
      </c>
      <c r="AL625" s="1134"/>
      <c r="AM625" s="1134"/>
      <c r="AN625" s="1134"/>
      <c r="AO625" s="1134"/>
      <c r="AP625" s="1134"/>
      <c r="AQ625" s="1134"/>
      <c r="AR625" s="1257"/>
      <c r="AS625" s="1135"/>
      <c r="AT625" s="1316" t="str">
        <f t="shared" si="71"/>
        <v xml:space="preserve"> </v>
      </c>
      <c r="AU625" s="1317">
        <f t="shared" si="72"/>
        <v>1</v>
      </c>
      <c r="AV625" s="1053"/>
      <c r="AW625" s="1053"/>
      <c r="AX625" s="1053"/>
    </row>
    <row r="626" spans="1:50" ht="12.75" customHeight="1">
      <c r="A626" s="1045"/>
      <c r="B626" s="1016"/>
      <c r="C626" s="1068"/>
      <c r="D626" s="1127"/>
      <c r="E626" s="1127"/>
      <c r="F626" s="1020"/>
      <c r="G626" s="1020"/>
      <c r="H626" s="1020"/>
      <c r="I626" s="1020"/>
      <c r="J626" s="1020"/>
      <c r="K626" s="1080"/>
      <c r="L626" s="1080"/>
      <c r="M626" s="1020"/>
      <c r="N626" s="1020"/>
      <c r="O626" s="1020"/>
      <c r="P626" s="1020"/>
      <c r="Q626" s="1020"/>
      <c r="R626" s="1020"/>
      <c r="S626" s="1020"/>
      <c r="T626" s="1020"/>
      <c r="U626" s="1020"/>
      <c r="V626" s="1020"/>
      <c r="W626" s="1020"/>
      <c r="X626" s="1020"/>
      <c r="Y626" s="1020"/>
      <c r="Z626" s="1020"/>
      <c r="AA626" s="1020"/>
      <c r="AB626" s="1020"/>
      <c r="AC626" s="1020"/>
      <c r="AD626" s="1020"/>
      <c r="AE626" s="1020"/>
      <c r="AF626" s="1020"/>
      <c r="AG626" s="1020"/>
      <c r="AH626" s="1020"/>
      <c r="AI626" s="1020"/>
      <c r="AJ626" s="1020"/>
      <c r="AK626" s="1020"/>
      <c r="AL626" s="1020"/>
      <c r="AM626" s="1020"/>
      <c r="AN626" s="1020"/>
      <c r="AO626" s="1020"/>
      <c r="AP626" s="1020"/>
      <c r="AQ626" s="1020"/>
      <c r="AR626" s="1020"/>
      <c r="AS626" s="1128"/>
      <c r="AT626" s="1286"/>
      <c r="AU626" s="1291"/>
      <c r="AV626" s="1053"/>
      <c r="AW626" s="1053"/>
      <c r="AX626" s="1053"/>
    </row>
    <row r="627" spans="1:50" ht="12.75" customHeight="1" thickBot="1">
      <c r="A627" s="1045"/>
      <c r="B627" s="1040"/>
      <c r="C627" s="1286"/>
      <c r="D627" s="1114"/>
      <c r="M627" s="1053"/>
      <c r="Q627" s="1009"/>
      <c r="R627" s="1009"/>
      <c r="S627" s="1009"/>
      <c r="T627" s="1009"/>
      <c r="U627" s="1009"/>
      <c r="V627" s="1009"/>
      <c r="W627" s="1009"/>
      <c r="X627" s="1009"/>
      <c r="Y627" s="1009"/>
      <c r="Z627" s="1009"/>
      <c r="AA627" s="1009"/>
      <c r="AB627" s="1009"/>
      <c r="AC627" s="1009"/>
      <c r="AD627" s="1009"/>
      <c r="AE627" s="1009"/>
      <c r="AF627" s="1009"/>
      <c r="AG627" s="1009"/>
      <c r="AH627" s="1009"/>
      <c r="AI627" s="1009"/>
      <c r="AJ627" s="1009"/>
      <c r="AK627" s="1009"/>
      <c r="AL627" s="1009"/>
      <c r="AM627" s="1009"/>
      <c r="AN627" s="1009"/>
      <c r="AO627" s="1009"/>
      <c r="AP627" s="1009"/>
      <c r="AQ627" s="1009"/>
      <c r="AS627" s="1009"/>
      <c r="AT627" s="1009"/>
      <c r="AU627" s="1009"/>
    </row>
    <row r="628" spans="1:50" ht="12.75" customHeight="1">
      <c r="A628" s="1138" t="s">
        <v>1809</v>
      </c>
      <c r="B628" s="1196"/>
      <c r="C628" s="1195"/>
      <c r="D628" s="1194"/>
      <c r="H628" s="1009"/>
      <c r="M628" s="1053"/>
      <c r="Q628" s="1009"/>
      <c r="R628" s="1009"/>
      <c r="S628" s="1009"/>
      <c r="T628" s="1009"/>
      <c r="U628" s="1009"/>
      <c r="V628" s="1009"/>
      <c r="W628" s="1009"/>
      <c r="X628" s="1009"/>
      <c r="Y628" s="1009"/>
      <c r="Z628" s="1009"/>
      <c r="AA628" s="1009"/>
      <c r="AB628" s="1009"/>
      <c r="AC628" s="1009"/>
      <c r="AD628" s="1009"/>
      <c r="AE628" s="1009"/>
      <c r="AF628" s="1009"/>
      <c r="AG628" s="1009"/>
      <c r="AH628" s="1009"/>
      <c r="AI628" s="1009"/>
      <c r="AJ628" s="1009"/>
      <c r="AK628" s="1009"/>
      <c r="AL628" s="1009"/>
      <c r="AM628" s="1009"/>
      <c r="AN628" s="1009"/>
      <c r="AO628" s="1009"/>
      <c r="AP628" s="1009"/>
      <c r="AQ628" s="1009"/>
      <c r="AR628" s="1008"/>
      <c r="AS628" s="1010"/>
      <c r="AT628" s="1009"/>
    </row>
    <row r="629" spans="1:50" ht="12.75" customHeight="1">
      <c r="A629" s="1142" t="s">
        <v>850</v>
      </c>
      <c r="B629" s="1193" t="s">
        <v>806</v>
      </c>
      <c r="C629" s="1192">
        <v>1.136574074074074E-2</v>
      </c>
      <c r="D629" s="1191">
        <v>44355</v>
      </c>
      <c r="H629" s="1146"/>
      <c r="I629" s="1147"/>
      <c r="J629" s="1147"/>
      <c r="K629" s="1147"/>
      <c r="L629" s="1147"/>
      <c r="M629" s="1147"/>
      <c r="N629" s="1147"/>
      <c r="O629" s="1147"/>
      <c r="P629" s="1147"/>
      <c r="Q629" s="1146"/>
      <c r="R629" s="1146"/>
      <c r="S629" s="1146"/>
      <c r="T629" s="1146"/>
      <c r="U629" s="1146"/>
      <c r="V629" s="1146"/>
      <c r="W629" s="1146"/>
      <c r="X629" s="1146"/>
      <c r="Y629" s="1146"/>
      <c r="Z629" s="1146"/>
      <c r="AA629" s="1146"/>
      <c r="AB629" s="1146"/>
      <c r="AC629" s="1146"/>
      <c r="AD629" s="1146"/>
      <c r="AE629" s="1146"/>
      <c r="AF629" s="1146"/>
      <c r="AG629" s="1146"/>
      <c r="AH629" s="1146"/>
      <c r="AI629" s="1146"/>
      <c r="AJ629" s="1148"/>
      <c r="AK629" s="1146"/>
      <c r="AL629" s="1146"/>
      <c r="AM629" s="1146"/>
      <c r="AN629" s="1146"/>
      <c r="AO629" s="1146"/>
      <c r="AP629" s="1146"/>
      <c r="AQ629" s="1146"/>
      <c r="AR629" s="1149"/>
      <c r="AS629" s="1150"/>
      <c r="AT629" s="1146"/>
      <c r="AU629" s="1147"/>
    </row>
    <row r="630" spans="1:50" ht="12.75" customHeight="1">
      <c r="A630" s="1142" t="s">
        <v>851</v>
      </c>
      <c r="B630" s="1193" t="s">
        <v>1799</v>
      </c>
      <c r="C630" s="1192">
        <v>1.3182870370370371E-2</v>
      </c>
      <c r="D630" s="1191">
        <v>44502</v>
      </c>
      <c r="H630" s="1146"/>
      <c r="I630" s="1147"/>
      <c r="J630" s="1147"/>
      <c r="K630" s="1147"/>
      <c r="L630" s="1147"/>
      <c r="M630" s="1147"/>
      <c r="N630" s="1147"/>
      <c r="O630" s="1147"/>
      <c r="P630" s="1147"/>
      <c r="Q630" s="1146"/>
      <c r="R630" s="1146"/>
      <c r="S630" s="1146"/>
      <c r="T630" s="1146"/>
      <c r="U630" s="1146"/>
      <c r="V630" s="1146"/>
      <c r="W630" s="1146"/>
      <c r="X630" s="1146"/>
      <c r="Y630" s="1146"/>
      <c r="Z630" s="1146"/>
      <c r="AA630" s="1146"/>
      <c r="AB630" s="1146"/>
      <c r="AC630" s="1146"/>
      <c r="AD630" s="1146"/>
      <c r="AE630" s="1146"/>
      <c r="AF630" s="1146"/>
      <c r="AG630" s="1146"/>
      <c r="AH630" s="1146"/>
      <c r="AI630" s="1146"/>
      <c r="AJ630" s="1146"/>
      <c r="AK630" s="1146"/>
      <c r="AL630" s="1146"/>
      <c r="AM630" s="1146"/>
      <c r="AN630" s="1146"/>
      <c r="AO630" s="1146"/>
      <c r="AP630" s="1146"/>
      <c r="AQ630" s="1146"/>
      <c r="AR630" s="1149"/>
      <c r="AS630" s="1150"/>
      <c r="AT630" s="1146"/>
      <c r="AU630" s="1147"/>
    </row>
    <row r="631" spans="1:50" ht="12.75" customHeight="1">
      <c r="A631" s="1142" t="s">
        <v>1357</v>
      </c>
      <c r="B631" s="1193" t="s">
        <v>1799</v>
      </c>
      <c r="C631" s="1192">
        <v>2.56712962962963E-2</v>
      </c>
      <c r="D631" s="1191">
        <v>44509</v>
      </c>
      <c r="H631" s="1146"/>
      <c r="I631" s="1147"/>
      <c r="J631" s="1147"/>
      <c r="K631" s="1147"/>
      <c r="L631" s="1147"/>
      <c r="M631" s="1147"/>
      <c r="N631" s="1147"/>
      <c r="O631" s="1147"/>
      <c r="P631" s="1147"/>
      <c r="Q631" s="1146"/>
      <c r="R631" s="1146"/>
      <c r="S631" s="1146"/>
      <c r="T631" s="1146"/>
      <c r="U631" s="1146"/>
      <c r="V631" s="1146"/>
      <c r="W631" s="1146"/>
      <c r="X631" s="1146"/>
      <c r="Y631" s="1146"/>
      <c r="Z631" s="1146"/>
      <c r="AA631" s="1146"/>
      <c r="AB631" s="1146"/>
      <c r="AC631" s="1146"/>
      <c r="AD631" s="1146"/>
      <c r="AE631" s="1146"/>
      <c r="AF631" s="1146"/>
      <c r="AG631" s="1146"/>
      <c r="AH631" s="1146"/>
      <c r="AI631" s="1146"/>
      <c r="AJ631" s="1146"/>
      <c r="AK631" s="1146"/>
      <c r="AL631" s="1146"/>
      <c r="AM631" s="1146"/>
      <c r="AN631" s="1146"/>
      <c r="AO631" s="1146"/>
      <c r="AP631" s="1146"/>
      <c r="AQ631" s="1146"/>
      <c r="AR631" s="1149"/>
      <c r="AS631" s="1150"/>
      <c r="AT631" s="1146"/>
      <c r="AU631" s="1147"/>
    </row>
    <row r="632" spans="1:50" ht="12.75" customHeight="1">
      <c r="A632" s="1151" t="s">
        <v>853</v>
      </c>
      <c r="B632" s="1193" t="s">
        <v>1808</v>
      </c>
      <c r="C632" s="1192">
        <v>1.6134259259259261E-2</v>
      </c>
      <c r="D632" s="1191">
        <v>44509</v>
      </c>
      <c r="H632" s="1146"/>
      <c r="I632" s="1147"/>
      <c r="J632" s="1147"/>
      <c r="K632" s="1147"/>
      <c r="L632" s="1147"/>
      <c r="M632" s="1147"/>
      <c r="N632" s="1147"/>
      <c r="O632" s="1147"/>
      <c r="P632" s="1147"/>
      <c r="Q632" s="1146"/>
      <c r="R632" s="1146"/>
      <c r="S632" s="1146"/>
      <c r="T632" s="1146"/>
      <c r="U632" s="1146"/>
      <c r="V632" s="1146"/>
      <c r="W632" s="1146"/>
      <c r="X632" s="1146"/>
      <c r="Y632" s="1146"/>
      <c r="Z632" s="1146"/>
      <c r="AA632" s="1146"/>
      <c r="AB632" s="1146"/>
      <c r="AC632" s="1146"/>
      <c r="AD632" s="1146"/>
      <c r="AE632" s="1146"/>
      <c r="AF632" s="1146"/>
      <c r="AG632" s="1146"/>
      <c r="AH632" s="1146"/>
      <c r="AI632" s="1146"/>
      <c r="AJ632" s="1146"/>
      <c r="AK632" s="1146"/>
      <c r="AL632" s="1146"/>
      <c r="AM632" s="1146"/>
      <c r="AN632" s="1146"/>
      <c r="AO632" s="1146"/>
      <c r="AP632" s="1146"/>
      <c r="AQ632" s="1146"/>
      <c r="AR632" s="1149"/>
      <c r="AS632" s="1150"/>
      <c r="AT632" s="1146"/>
      <c r="AU632" s="1147"/>
    </row>
    <row r="633" spans="1:50" ht="12.75" customHeight="1">
      <c r="A633" s="1151" t="s">
        <v>855</v>
      </c>
      <c r="B633" s="1193" t="s">
        <v>1626</v>
      </c>
      <c r="C633" s="1192">
        <v>1.6643518518518519E-2</v>
      </c>
      <c r="D633" s="1191">
        <v>44502</v>
      </c>
      <c r="H633" s="1146"/>
      <c r="I633" s="1147"/>
      <c r="J633" s="1147"/>
      <c r="K633" s="1147"/>
      <c r="L633" s="1147"/>
      <c r="M633" s="1147"/>
      <c r="N633" s="1147"/>
      <c r="O633" s="1147"/>
      <c r="P633" s="1147"/>
      <c r="Q633" s="1146"/>
      <c r="R633" s="1146"/>
      <c r="S633" s="1146"/>
      <c r="T633" s="1146"/>
      <c r="U633" s="1146"/>
      <c r="V633" s="1146"/>
      <c r="W633" s="1146"/>
      <c r="X633" s="1153"/>
      <c r="Y633" s="1146"/>
      <c r="Z633" s="1146"/>
      <c r="AA633" s="1146"/>
      <c r="AB633" s="1146"/>
      <c r="AC633" s="1146"/>
      <c r="AD633" s="1146"/>
      <c r="AE633" s="1146"/>
      <c r="AF633" s="1146"/>
      <c r="AG633" s="1146"/>
      <c r="AH633" s="1146"/>
      <c r="AI633" s="1146"/>
      <c r="AJ633" s="1146"/>
      <c r="AK633" s="1146"/>
      <c r="AL633" s="1146"/>
      <c r="AM633" s="1146"/>
      <c r="AN633" s="1146"/>
      <c r="AO633" s="1146"/>
      <c r="AP633" s="1146"/>
      <c r="AQ633" s="1146"/>
      <c r="AR633" s="1149"/>
      <c r="AS633" s="1150"/>
      <c r="AT633" s="1146"/>
      <c r="AU633" s="1147"/>
    </row>
    <row r="634" spans="1:50" ht="12.75" customHeight="1">
      <c r="A634" s="1151" t="s">
        <v>1359</v>
      </c>
      <c r="B634" s="1193" t="s">
        <v>1778</v>
      </c>
      <c r="C634" s="1220">
        <v>3.9641203703703706E-2</v>
      </c>
      <c r="D634" s="1191">
        <v>44523</v>
      </c>
      <c r="H634" s="1146"/>
      <c r="I634" s="1147"/>
      <c r="J634" s="1147"/>
      <c r="K634" s="1147"/>
      <c r="L634" s="1147"/>
      <c r="M634" s="1147"/>
      <c r="N634" s="1147"/>
      <c r="O634" s="1147"/>
      <c r="P634" s="1147"/>
      <c r="Q634" s="1146"/>
      <c r="R634" s="1146"/>
      <c r="S634" s="1146"/>
      <c r="T634" s="1146"/>
      <c r="U634" s="1146"/>
      <c r="V634" s="1146"/>
      <c r="W634" s="1146"/>
      <c r="X634" s="1146"/>
      <c r="Y634" s="1146"/>
      <c r="Z634" s="1146"/>
      <c r="AA634" s="1146"/>
      <c r="AB634" s="1146"/>
      <c r="AC634" s="1146"/>
      <c r="AD634" s="1146"/>
      <c r="AE634" s="1146"/>
      <c r="AF634" s="1146"/>
      <c r="AG634" s="1146"/>
      <c r="AH634" s="1146"/>
      <c r="AI634" s="1146"/>
      <c r="AJ634" s="1146"/>
      <c r="AK634" s="1146"/>
      <c r="AL634" s="1146"/>
      <c r="AM634" s="1146"/>
      <c r="AN634" s="1146"/>
      <c r="AO634" s="1146"/>
      <c r="AP634" s="1146"/>
      <c r="AQ634" s="1146"/>
      <c r="AR634" s="1149"/>
      <c r="AS634" s="1150"/>
      <c r="AT634" s="1146"/>
      <c r="AU634" s="1147"/>
    </row>
    <row r="635" spans="1:50" ht="12.75" customHeight="1" thickBot="1">
      <c r="A635" s="1154" t="s">
        <v>860</v>
      </c>
      <c r="B635" s="1190"/>
      <c r="C635" s="1219"/>
      <c r="D635" s="1218"/>
      <c r="H635" s="1146"/>
      <c r="I635" s="1147"/>
      <c r="J635" s="1147"/>
      <c r="K635" s="1147"/>
      <c r="L635" s="1147"/>
      <c r="M635" s="1147"/>
      <c r="N635" s="1147"/>
      <c r="O635" s="1147"/>
      <c r="P635" s="1147"/>
      <c r="Q635" s="1146"/>
      <c r="R635" s="1146"/>
      <c r="S635" s="1146"/>
      <c r="T635" s="1146"/>
      <c r="U635" s="1146"/>
      <c r="V635" s="1146"/>
      <c r="W635" s="1146"/>
      <c r="X635" s="1146"/>
      <c r="Y635" s="1146"/>
      <c r="Z635" s="1146"/>
      <c r="AA635" s="1146"/>
      <c r="AB635" s="1146"/>
      <c r="AC635" s="1146"/>
      <c r="AD635" s="1146"/>
      <c r="AE635" s="1146"/>
      <c r="AF635" s="1146"/>
      <c r="AG635" s="1146"/>
      <c r="AH635" s="1146"/>
      <c r="AI635" s="1146"/>
      <c r="AJ635" s="1146"/>
      <c r="AK635" s="1146"/>
      <c r="AL635" s="1146"/>
      <c r="AM635" s="1146"/>
      <c r="AN635" s="1146"/>
      <c r="AO635" s="1146"/>
      <c r="AP635" s="1146"/>
      <c r="AQ635" s="1146"/>
      <c r="AR635" s="1149"/>
      <c r="AS635" s="1150"/>
      <c r="AT635" s="1146"/>
      <c r="AU635" s="1147"/>
    </row>
    <row r="636" spans="1:50" ht="12.75" customHeight="1">
      <c r="A636" s="1147"/>
      <c r="B636" s="1147"/>
      <c r="C636" s="1006"/>
      <c r="F636" s="1008"/>
      <c r="G636" s="1008"/>
      <c r="H636" s="1009"/>
      <c r="M636" s="1053"/>
      <c r="Q636" s="1146"/>
      <c r="R636" s="1146"/>
      <c r="S636" s="1146"/>
      <c r="T636" s="1146"/>
      <c r="U636" s="1146"/>
      <c r="V636" s="1146"/>
      <c r="W636" s="1146"/>
      <c r="X636" s="1146"/>
      <c r="Y636" s="1146"/>
      <c r="Z636" s="1146"/>
      <c r="AA636" s="1146"/>
      <c r="AB636" s="1146"/>
      <c r="AC636" s="1146"/>
      <c r="AD636" s="1146"/>
      <c r="AE636" s="1146"/>
      <c r="AF636" s="1146"/>
      <c r="AG636" s="1146"/>
      <c r="AH636" s="1146"/>
      <c r="AI636" s="1146"/>
      <c r="AJ636" s="1146"/>
      <c r="AK636" s="1146"/>
      <c r="AL636" s="1146"/>
      <c r="AM636" s="1146"/>
      <c r="AN636" s="1146"/>
      <c r="AO636" s="1146"/>
      <c r="AP636" s="1146"/>
      <c r="AQ636" s="1146"/>
      <c r="AR636" s="1149"/>
      <c r="AS636" s="1058"/>
      <c r="AT636" s="1158"/>
      <c r="AU636" s="1147"/>
    </row>
    <row r="637" spans="1:50" ht="12.75" customHeight="1" thickBot="1">
      <c r="A637" s="1147"/>
      <c r="C637" s="1006"/>
      <c r="D637" s="1149"/>
      <c r="F637" s="1008"/>
      <c r="G637" s="1008"/>
      <c r="H637" s="1009"/>
      <c r="M637" s="1053"/>
      <c r="Q637" s="1146"/>
      <c r="R637" s="1146"/>
      <c r="S637" s="1146"/>
      <c r="T637" s="1146"/>
      <c r="U637" s="1146"/>
      <c r="V637" s="1146"/>
      <c r="W637" s="1146"/>
      <c r="X637" s="1146"/>
      <c r="Y637" s="1146"/>
      <c r="Z637" s="1146"/>
      <c r="AA637" s="1146"/>
      <c r="AB637" s="1146"/>
      <c r="AC637" s="1146"/>
      <c r="AD637" s="1146"/>
      <c r="AE637" s="1146"/>
      <c r="AF637" s="1146"/>
      <c r="AG637" s="1146"/>
      <c r="AH637" s="1146"/>
      <c r="AI637" s="1146"/>
      <c r="AJ637" s="1146"/>
      <c r="AK637" s="1146"/>
      <c r="AL637" s="1146"/>
      <c r="AM637" s="1146"/>
      <c r="AN637" s="1146"/>
      <c r="AO637" s="1146"/>
      <c r="AP637" s="1146"/>
      <c r="AQ637" s="1146"/>
      <c r="AR637" s="1149"/>
      <c r="AS637" s="1058"/>
      <c r="AT637" s="1158"/>
      <c r="AU637" s="1147"/>
    </row>
    <row r="638" spans="1:50" ht="12.75" customHeight="1">
      <c r="A638" s="1159" t="s">
        <v>857</v>
      </c>
      <c r="B638" s="1138"/>
      <c r="C638" s="1306"/>
      <c r="D638" s="1140"/>
      <c r="G638" s="1146"/>
      <c r="H638" s="1009"/>
      <c r="M638" s="1053"/>
      <c r="Q638" s="1009"/>
      <c r="R638" s="1009"/>
      <c r="S638" s="1009"/>
      <c r="T638" s="1009"/>
      <c r="U638" s="1009"/>
      <c r="V638" s="1009"/>
      <c r="W638" s="1009"/>
      <c r="X638" s="1009"/>
      <c r="Y638" s="1009"/>
      <c r="Z638" s="1009"/>
      <c r="AA638" s="1009"/>
      <c r="AB638" s="1009"/>
      <c r="AC638" s="1009"/>
      <c r="AD638" s="1009"/>
      <c r="AE638" s="1009"/>
      <c r="AF638" s="1009"/>
      <c r="AG638" s="1009"/>
      <c r="AH638" s="1009"/>
      <c r="AI638" s="1009"/>
      <c r="AJ638" s="1009"/>
      <c r="AK638" s="1009"/>
      <c r="AL638" s="1009"/>
      <c r="AM638" s="1009"/>
      <c r="AN638" s="1009"/>
      <c r="AO638" s="1009"/>
      <c r="AP638" s="1009"/>
      <c r="AQ638" s="1009"/>
      <c r="AR638" s="1008"/>
      <c r="AS638" s="1010"/>
      <c r="AT638" s="1009"/>
    </row>
    <row r="639" spans="1:50" ht="12.75" customHeight="1">
      <c r="A639" s="1161" t="s">
        <v>850</v>
      </c>
      <c r="B639" s="1162" t="s">
        <v>806</v>
      </c>
      <c r="C639" s="1144">
        <v>0.96804398148148152</v>
      </c>
      <c r="D639" s="1163" t="s">
        <v>1235</v>
      </c>
      <c r="G639" s="1146"/>
      <c r="H639" s="1146"/>
      <c r="I639" s="1147"/>
      <c r="J639" s="1147"/>
      <c r="K639" s="1147"/>
      <c r="L639" s="1147"/>
      <c r="M639" s="1147"/>
      <c r="N639" s="1147"/>
      <c r="O639" s="1147"/>
      <c r="P639" s="1147"/>
      <c r="Q639" s="1146"/>
      <c r="R639" s="1146"/>
      <c r="S639" s="1146"/>
      <c r="T639" s="1146"/>
      <c r="U639" s="1146"/>
      <c r="V639" s="1146"/>
      <c r="W639" s="1146"/>
      <c r="X639" s="1146"/>
      <c r="Y639" s="1146"/>
      <c r="Z639" s="1146"/>
      <c r="AA639" s="1146"/>
      <c r="AB639" s="1146"/>
      <c r="AC639" s="1146"/>
      <c r="AD639" s="1146"/>
      <c r="AE639" s="1146"/>
      <c r="AF639" s="1146"/>
      <c r="AG639" s="1146"/>
      <c r="AH639" s="1146"/>
      <c r="AI639" s="1146"/>
      <c r="AJ639" s="1146"/>
      <c r="AK639" s="1146"/>
      <c r="AL639" s="1146"/>
      <c r="AM639" s="1146"/>
      <c r="AN639" s="1146"/>
      <c r="AO639" s="1146"/>
      <c r="AP639" s="1146"/>
      <c r="AQ639" s="1146"/>
      <c r="AR639" s="1149"/>
      <c r="AS639" s="1164"/>
      <c r="AT639" s="1146"/>
      <c r="AU639" s="1147"/>
    </row>
    <row r="640" spans="1:50" ht="12.75" customHeight="1">
      <c r="A640" s="1165" t="s">
        <v>851</v>
      </c>
      <c r="B640" s="1162" t="s">
        <v>1186</v>
      </c>
      <c r="C640" s="1144">
        <v>1.105324074074074E-2</v>
      </c>
      <c r="D640" s="1163" t="s">
        <v>1360</v>
      </c>
      <c r="G640" s="1146"/>
      <c r="H640" s="1146"/>
      <c r="I640" s="1147"/>
      <c r="J640" s="1147"/>
      <c r="K640" s="1147"/>
      <c r="L640" s="1147"/>
      <c r="M640" s="1147"/>
      <c r="N640" s="1147"/>
      <c r="O640" s="1147"/>
      <c r="P640" s="1147"/>
      <c r="Q640" s="1146"/>
      <c r="R640" s="1146"/>
      <c r="S640" s="1146"/>
      <c r="T640" s="1146"/>
      <c r="U640" s="1146"/>
      <c r="V640" s="1146"/>
      <c r="W640" s="1146"/>
      <c r="X640" s="1146"/>
      <c r="Y640" s="1146"/>
      <c r="Z640" s="1146"/>
      <c r="AA640" s="1146"/>
      <c r="AB640" s="1146"/>
      <c r="AC640" s="1146"/>
      <c r="AD640" s="1146"/>
      <c r="AE640" s="1146"/>
      <c r="AF640" s="1146"/>
      <c r="AG640" s="1146"/>
      <c r="AH640" s="1146"/>
      <c r="AI640" s="1146"/>
      <c r="AJ640" s="1146"/>
      <c r="AK640" s="1146"/>
      <c r="AL640" s="1146"/>
      <c r="AM640" s="1146"/>
      <c r="AN640" s="1146"/>
      <c r="AO640" s="1146"/>
      <c r="AP640" s="1146"/>
      <c r="AQ640" s="1146"/>
      <c r="AR640" s="1149"/>
      <c r="AS640" s="1150"/>
      <c r="AT640" s="1146"/>
      <c r="AU640" s="1147"/>
    </row>
    <row r="641" spans="1:48" ht="12.75" customHeight="1">
      <c r="A641" s="1165" t="s">
        <v>1357</v>
      </c>
      <c r="B641" s="1162" t="s">
        <v>383</v>
      </c>
      <c r="C641" s="1144">
        <v>2.3587962962962963E-2</v>
      </c>
      <c r="D641" s="1163" t="s">
        <v>1636</v>
      </c>
      <c r="G641" s="1009"/>
      <c r="H641" s="1146"/>
      <c r="I641" s="1147"/>
      <c r="J641" s="1147"/>
      <c r="K641" s="1147"/>
      <c r="L641" s="1147"/>
      <c r="M641" s="1147"/>
      <c r="N641" s="1147"/>
      <c r="O641" s="1147"/>
      <c r="P641" s="1147"/>
      <c r="Q641" s="1146"/>
      <c r="R641" s="1146"/>
      <c r="S641" s="1146"/>
      <c r="T641" s="1146"/>
      <c r="U641" s="1146"/>
      <c r="V641" s="1146"/>
      <c r="W641" s="1146"/>
      <c r="X641" s="1146"/>
      <c r="Y641" s="1146"/>
      <c r="Z641" s="1146"/>
      <c r="AA641" s="1146"/>
      <c r="AB641" s="1146"/>
      <c r="AC641" s="1146"/>
      <c r="AD641" s="1146"/>
      <c r="AE641" s="1146"/>
      <c r="AF641" s="1146"/>
      <c r="AG641" s="1146"/>
      <c r="AH641" s="1146"/>
      <c r="AI641" s="1146"/>
      <c r="AJ641" s="1146"/>
      <c r="AK641" s="1146"/>
      <c r="AL641" s="1146"/>
      <c r="AM641" s="1146"/>
      <c r="AN641" s="1146"/>
      <c r="AO641" s="1146"/>
      <c r="AP641" s="1146"/>
      <c r="AQ641" s="1146"/>
      <c r="AR641" s="1149"/>
      <c r="AS641" s="1150"/>
      <c r="AT641" s="1146"/>
      <c r="AU641" s="1147"/>
    </row>
    <row r="642" spans="1:48" ht="12.75" customHeight="1">
      <c r="A642" s="1161" t="s">
        <v>853</v>
      </c>
      <c r="B642" s="1162" t="s">
        <v>1312</v>
      </c>
      <c r="C642" s="1144">
        <v>1.3854166666666666E-2</v>
      </c>
      <c r="D642" s="1163" t="s">
        <v>1636</v>
      </c>
      <c r="G642" s="1166"/>
      <c r="H642" s="1146"/>
      <c r="I642" s="1147"/>
      <c r="J642" s="1147"/>
      <c r="K642" s="1147"/>
      <c r="L642" s="1147"/>
      <c r="M642" s="1147"/>
      <c r="N642" s="1147"/>
      <c r="O642" s="1147"/>
      <c r="P642" s="1147"/>
      <c r="Q642" s="1146"/>
      <c r="R642" s="1146"/>
      <c r="S642" s="1146"/>
      <c r="T642" s="1146"/>
      <c r="U642" s="1146"/>
      <c r="V642" s="1146"/>
      <c r="W642" s="1146"/>
      <c r="X642" s="1146"/>
      <c r="Y642" s="1146"/>
      <c r="Z642" s="1146"/>
      <c r="AA642" s="1146"/>
      <c r="AB642" s="1146"/>
      <c r="AC642" s="1146"/>
      <c r="AD642" s="1146"/>
      <c r="AE642" s="1146"/>
      <c r="AF642" s="1146"/>
      <c r="AG642" s="1146"/>
      <c r="AH642" s="1146"/>
      <c r="AI642" s="1146"/>
      <c r="AJ642" s="1146"/>
      <c r="AK642" s="1146"/>
      <c r="AL642" s="1146"/>
      <c r="AM642" s="1146"/>
      <c r="AN642" s="1146"/>
      <c r="AO642" s="1146"/>
      <c r="AP642" s="1146"/>
      <c r="AQ642" s="1146"/>
      <c r="AR642" s="1149"/>
      <c r="AS642" s="1150"/>
      <c r="AT642" s="1146"/>
      <c r="AU642" s="1147"/>
    </row>
    <row r="643" spans="1:48" ht="12.75" customHeight="1">
      <c r="A643" s="1161" t="s">
        <v>855</v>
      </c>
      <c r="B643" s="1162" t="s">
        <v>1052</v>
      </c>
      <c r="C643" s="1144">
        <v>1.2789351851851852E-2</v>
      </c>
      <c r="D643" s="1163" t="s">
        <v>1235</v>
      </c>
      <c r="H643" s="1146"/>
      <c r="I643" s="1147"/>
      <c r="J643" s="1147"/>
      <c r="K643" s="1147"/>
      <c r="L643" s="1147"/>
      <c r="M643" s="1147"/>
      <c r="N643" s="1147"/>
      <c r="O643" s="1147"/>
      <c r="P643" s="1147"/>
      <c r="Q643" s="1146"/>
      <c r="R643" s="1146"/>
      <c r="S643" s="1146"/>
      <c r="T643" s="1146"/>
      <c r="U643" s="1146"/>
      <c r="V643" s="1146"/>
      <c r="W643" s="1146"/>
      <c r="X643" s="1146"/>
      <c r="Y643" s="1146"/>
      <c r="Z643" s="1146"/>
      <c r="AA643" s="1146"/>
      <c r="AB643" s="1146"/>
      <c r="AC643" s="1146"/>
      <c r="AD643" s="1146"/>
      <c r="AE643" s="1146"/>
      <c r="AF643" s="1146"/>
      <c r="AG643" s="1146"/>
      <c r="AH643" s="1146"/>
      <c r="AI643" s="1146"/>
      <c r="AJ643" s="1146"/>
      <c r="AK643" s="1146"/>
      <c r="AL643" s="1146"/>
      <c r="AM643" s="1146"/>
      <c r="AN643" s="1146"/>
      <c r="AO643" s="1146"/>
      <c r="AP643" s="1146"/>
      <c r="AQ643" s="1146"/>
      <c r="AR643" s="1149"/>
      <c r="AS643" s="1150"/>
      <c r="AT643" s="1146"/>
      <c r="AU643" s="1147"/>
    </row>
    <row r="644" spans="1:48" ht="12.75" customHeight="1">
      <c r="A644" s="1161" t="s">
        <v>1359</v>
      </c>
      <c r="B644" s="1162" t="s">
        <v>1358</v>
      </c>
      <c r="C644" s="1144">
        <v>2.9131944444444446E-2</v>
      </c>
      <c r="D644" s="1163" t="s">
        <v>1362</v>
      </c>
      <c r="H644" s="1146"/>
      <c r="I644" s="1147"/>
      <c r="J644" s="1147"/>
      <c r="K644" s="1147"/>
      <c r="L644" s="1147"/>
      <c r="M644" s="1147"/>
      <c r="N644" s="1147"/>
      <c r="O644" s="1147"/>
      <c r="P644" s="1147"/>
      <c r="Q644" s="1146"/>
      <c r="R644" s="1146"/>
      <c r="S644" s="1146"/>
      <c r="T644" s="1146"/>
      <c r="U644" s="1146"/>
      <c r="V644" s="1146"/>
      <c r="W644" s="1146"/>
      <c r="X644" s="1146"/>
      <c r="Y644" s="1146"/>
      <c r="Z644" s="1146"/>
      <c r="AA644" s="1146"/>
      <c r="AB644" s="1146"/>
      <c r="AC644" s="1146"/>
      <c r="AD644" s="1146"/>
      <c r="AE644" s="1146"/>
      <c r="AF644" s="1146"/>
      <c r="AG644" s="1146"/>
      <c r="AH644" s="1146"/>
      <c r="AI644" s="1146"/>
      <c r="AJ644" s="1146"/>
      <c r="AK644" s="1146"/>
      <c r="AL644" s="1146"/>
      <c r="AM644" s="1146"/>
      <c r="AN644" s="1146"/>
      <c r="AO644" s="1146"/>
      <c r="AP644" s="1146"/>
      <c r="AQ644" s="1146"/>
      <c r="AR644" s="1149"/>
      <c r="AS644" s="1150"/>
      <c r="AT644" s="1146"/>
      <c r="AU644" s="1147"/>
    </row>
    <row r="645" spans="1:48" ht="12.75" customHeight="1" thickBot="1">
      <c r="A645" s="1167" t="s">
        <v>860</v>
      </c>
      <c r="B645" s="1168" t="s">
        <v>545</v>
      </c>
      <c r="C645" s="1156">
        <v>1.0787037037037038E-2</v>
      </c>
      <c r="D645" s="1169" t="s">
        <v>1134</v>
      </c>
      <c r="H645" s="1146"/>
      <c r="I645" s="1147"/>
      <c r="J645" s="1147"/>
      <c r="K645" s="1147"/>
      <c r="L645" s="1147"/>
      <c r="M645" s="1147"/>
      <c r="N645" s="1147"/>
      <c r="O645" s="1147"/>
      <c r="P645" s="1147"/>
      <c r="Q645" s="1146"/>
      <c r="R645" s="1146"/>
      <c r="S645" s="1146"/>
      <c r="T645" s="1146"/>
      <c r="U645" s="1146"/>
      <c r="V645" s="1146"/>
      <c r="W645" s="1146"/>
      <c r="X645" s="1146"/>
      <c r="Y645" s="1146"/>
      <c r="Z645" s="1146"/>
      <c r="AA645" s="1146"/>
      <c r="AB645" s="1146"/>
      <c r="AC645" s="1146"/>
      <c r="AD645" s="1146"/>
      <c r="AE645" s="1146"/>
      <c r="AF645" s="1146"/>
      <c r="AG645" s="1146"/>
      <c r="AH645" s="1146"/>
      <c r="AI645" s="1146"/>
      <c r="AJ645" s="1146"/>
      <c r="AK645" s="1146"/>
      <c r="AL645" s="1146"/>
      <c r="AM645" s="1146"/>
      <c r="AN645" s="1146"/>
      <c r="AO645" s="1146"/>
      <c r="AP645" s="1146"/>
      <c r="AQ645" s="1146"/>
      <c r="AR645" s="1149"/>
      <c r="AS645" s="1150"/>
      <c r="AT645" s="1146"/>
      <c r="AU645" s="1147"/>
    </row>
    <row r="646" spans="1:48" ht="12.75" customHeight="1">
      <c r="A646" s="1147"/>
      <c r="B646" s="1147"/>
      <c r="C646" s="1006"/>
      <c r="F646" s="1149"/>
      <c r="G646" s="1149"/>
      <c r="H646" s="1146"/>
      <c r="I646" s="1149"/>
      <c r="J646" s="1149"/>
      <c r="K646" s="1149"/>
      <c r="L646" s="1149"/>
      <c r="M646" s="1149"/>
      <c r="N646" s="1149"/>
      <c r="O646" s="1149"/>
      <c r="P646" s="1149"/>
      <c r="Q646" s="1146"/>
      <c r="R646" s="1146"/>
      <c r="S646" s="1146"/>
      <c r="T646" s="1146"/>
      <c r="U646" s="1146"/>
      <c r="V646" s="1146"/>
      <c r="W646" s="1146"/>
      <c r="X646" s="1146"/>
      <c r="Y646" s="1146"/>
      <c r="Z646" s="1146"/>
      <c r="AA646" s="1146"/>
      <c r="AB646" s="1146"/>
      <c r="AC646" s="1146"/>
      <c r="AD646" s="1146"/>
      <c r="AE646" s="1146"/>
      <c r="AF646" s="1146"/>
      <c r="AG646" s="1146"/>
      <c r="AH646" s="1146"/>
      <c r="AI646" s="1146"/>
      <c r="AJ646" s="1146"/>
      <c r="AK646" s="1146"/>
      <c r="AL646" s="1146"/>
      <c r="AM646" s="1146"/>
      <c r="AN646" s="1146"/>
      <c r="AO646" s="1146"/>
      <c r="AP646" s="1146"/>
      <c r="AQ646" s="1146"/>
      <c r="AR646" s="1149"/>
      <c r="AS646" s="1147"/>
      <c r="AT646" s="1146"/>
      <c r="AU646" s="1150"/>
    </row>
    <row r="647" spans="1:48" ht="12.75" customHeight="1">
      <c r="A647" s="1147"/>
      <c r="B647" s="1147"/>
      <c r="C647" s="1006"/>
      <c r="D647" s="1007"/>
      <c r="F647" s="1149"/>
      <c r="G647" s="1149"/>
      <c r="H647" s="1146"/>
      <c r="I647" s="1149"/>
      <c r="J647" s="1149"/>
      <c r="K647" s="1149"/>
      <c r="L647" s="1149"/>
      <c r="M647" s="1149"/>
      <c r="N647" s="1149"/>
      <c r="O647" s="1149"/>
      <c r="P647" s="1149"/>
      <c r="Q647" s="1146"/>
      <c r="R647" s="1146"/>
      <c r="S647" s="1146"/>
      <c r="T647" s="1146"/>
      <c r="U647" s="1146"/>
      <c r="V647" s="1146"/>
      <c r="W647" s="1146"/>
      <c r="X647" s="1146"/>
      <c r="Y647" s="1146"/>
      <c r="Z647" s="1146"/>
      <c r="AA647" s="1146"/>
      <c r="AB647" s="1146"/>
      <c r="AC647" s="1146"/>
      <c r="AD647" s="1146"/>
      <c r="AE647" s="1146"/>
      <c r="AF647" s="1146"/>
      <c r="AG647" s="1146"/>
      <c r="AH647" s="1146"/>
      <c r="AI647" s="1146"/>
      <c r="AJ647" s="1146"/>
      <c r="AK647" s="1146"/>
      <c r="AL647" s="1146"/>
      <c r="AM647" s="1146"/>
      <c r="AN647" s="1146"/>
      <c r="AO647" s="1146"/>
      <c r="AP647" s="1146"/>
      <c r="AQ647" s="1146"/>
      <c r="AR647" s="1149"/>
      <c r="AS647" s="1170"/>
      <c r="AT647" s="1171"/>
      <c r="AU647" s="1150"/>
      <c r="AV647" s="1147"/>
    </row>
    <row r="648" spans="1:48" ht="12.75" customHeight="1">
      <c r="A648" s="1172"/>
      <c r="C648" s="1006"/>
      <c r="D648" s="1007"/>
      <c r="F648" s="1008"/>
      <c r="G648" s="1008"/>
      <c r="H648" s="1009"/>
      <c r="I648" s="1008"/>
      <c r="J648" s="1008"/>
      <c r="K648" s="1008"/>
      <c r="L648" s="1008"/>
      <c r="M648" s="1008"/>
      <c r="N648" s="1008"/>
      <c r="O648" s="1008"/>
      <c r="P648" s="1008"/>
      <c r="Q648" s="1009"/>
      <c r="R648" s="1009"/>
      <c r="S648" s="1009"/>
      <c r="T648" s="1009"/>
      <c r="U648" s="1009"/>
      <c r="V648" s="1009"/>
      <c r="W648" s="1009"/>
      <c r="X648" s="1009"/>
      <c r="Y648" s="1009"/>
      <c r="Z648" s="1009"/>
      <c r="AA648" s="1009"/>
      <c r="AB648" s="1009"/>
      <c r="AC648" s="1009"/>
      <c r="AD648" s="1009"/>
      <c r="AE648" s="1009"/>
      <c r="AF648" s="1009"/>
      <c r="AG648" s="1009"/>
      <c r="AH648" s="1009"/>
      <c r="AI648" s="1009"/>
      <c r="AJ648" s="1009"/>
      <c r="AK648" s="1009"/>
      <c r="AL648" s="1009"/>
      <c r="AM648" s="1009"/>
      <c r="AN648" s="1009"/>
      <c r="AO648" s="1009"/>
      <c r="AP648" s="1009"/>
      <c r="AQ648" s="1009"/>
      <c r="AR648" s="1008"/>
      <c r="AT648" s="1146"/>
      <c r="AU648" s="1010"/>
      <c r="AV648" s="1147"/>
    </row>
    <row r="649" spans="1:48" ht="12.75" customHeight="1">
      <c r="A649" s="1173"/>
      <c r="C649" s="1006"/>
      <c r="D649" s="1007"/>
      <c r="F649" s="1008"/>
      <c r="G649" s="1008"/>
      <c r="H649" s="1009"/>
      <c r="I649" s="1008"/>
      <c r="J649" s="1008"/>
      <c r="K649" s="1008"/>
      <c r="L649" s="1008"/>
      <c r="M649" s="1008"/>
      <c r="N649" s="1008"/>
      <c r="O649" s="1008"/>
      <c r="P649" s="1008"/>
      <c r="Q649" s="1009"/>
      <c r="R649" s="1009"/>
      <c r="S649" s="1009"/>
      <c r="T649" s="1009"/>
      <c r="U649" s="1009"/>
      <c r="V649" s="1009"/>
      <c r="W649" s="1009"/>
      <c r="X649" s="1009"/>
      <c r="Y649" s="1009"/>
      <c r="Z649" s="1009"/>
      <c r="AA649" s="1009"/>
      <c r="AB649" s="1009"/>
      <c r="AC649" s="1009"/>
      <c r="AD649" s="1009"/>
      <c r="AE649" s="1009"/>
      <c r="AF649" s="1009"/>
      <c r="AG649" s="1009"/>
      <c r="AH649" s="1009"/>
      <c r="AI649" s="1009"/>
      <c r="AJ649" s="1009"/>
      <c r="AK649" s="1009"/>
      <c r="AL649" s="1009"/>
      <c r="AM649" s="1009"/>
      <c r="AN649" s="1009"/>
      <c r="AO649" s="1009"/>
      <c r="AP649" s="1009"/>
      <c r="AQ649" s="1009"/>
      <c r="AR649" s="1008"/>
      <c r="AT649" s="1174"/>
      <c r="AU649" s="1010"/>
    </row>
    <row r="650" spans="1:48" ht="12.75" customHeight="1">
      <c r="A650" s="1173"/>
      <c r="C650" s="1006"/>
      <c r="D650" s="1007"/>
      <c r="F650" s="1008"/>
      <c r="G650" s="1008"/>
      <c r="H650" s="1009"/>
      <c r="I650" s="1008"/>
      <c r="J650" s="1008"/>
      <c r="K650" s="1008"/>
      <c r="L650" s="1008"/>
      <c r="M650" s="1008"/>
      <c r="N650" s="1008"/>
      <c r="O650" s="1008"/>
      <c r="P650" s="1008"/>
      <c r="Q650" s="1009"/>
      <c r="R650" s="1009"/>
      <c r="S650" s="1009"/>
      <c r="T650" s="1009"/>
      <c r="U650" s="1009"/>
      <c r="V650" s="1009"/>
      <c r="W650" s="1009"/>
      <c r="X650" s="1009"/>
      <c r="Y650" s="1009"/>
      <c r="Z650" s="1009"/>
      <c r="AA650" s="1009"/>
      <c r="AB650" s="1009"/>
      <c r="AC650" s="1009"/>
      <c r="AD650" s="1009"/>
      <c r="AE650" s="1009"/>
      <c r="AF650" s="1009"/>
      <c r="AG650" s="1009"/>
      <c r="AH650" s="1009"/>
      <c r="AI650" s="1009"/>
      <c r="AJ650" s="1009"/>
      <c r="AK650" s="1009"/>
      <c r="AL650" s="1009"/>
      <c r="AM650" s="1009"/>
      <c r="AN650" s="1009"/>
      <c r="AO650" s="1009"/>
      <c r="AP650" s="1009"/>
      <c r="AQ650" s="1009"/>
      <c r="AR650" s="1008"/>
      <c r="AT650" s="1175"/>
      <c r="AU650" s="1010"/>
    </row>
    <row r="651" spans="1:48" ht="12.75" customHeight="1">
      <c r="A651" s="1173"/>
      <c r="C651" s="1006"/>
      <c r="D651" s="1007"/>
      <c r="F651" s="1008"/>
      <c r="G651" s="1008"/>
      <c r="H651" s="1009"/>
      <c r="I651" s="1008"/>
      <c r="J651" s="1008"/>
      <c r="K651" s="1008"/>
      <c r="L651" s="1008"/>
      <c r="M651" s="1008"/>
      <c r="N651" s="1008"/>
      <c r="O651" s="1008"/>
      <c r="P651" s="1008"/>
      <c r="Q651" s="1009"/>
      <c r="R651" s="1009"/>
      <c r="S651" s="1009"/>
      <c r="T651" s="1009"/>
      <c r="U651" s="1009"/>
      <c r="V651" s="1009"/>
      <c r="W651" s="1009"/>
      <c r="X651" s="1009"/>
      <c r="Y651" s="1009"/>
      <c r="Z651" s="1009"/>
      <c r="AA651" s="1009"/>
      <c r="AB651" s="1009"/>
      <c r="AC651" s="1009"/>
      <c r="AD651" s="1009"/>
      <c r="AE651" s="1009"/>
      <c r="AF651" s="1009"/>
      <c r="AG651" s="1009"/>
      <c r="AH651" s="1009"/>
      <c r="AI651" s="1009"/>
      <c r="AJ651" s="1009"/>
      <c r="AK651" s="1009"/>
      <c r="AL651" s="1009"/>
      <c r="AM651" s="1009"/>
      <c r="AN651" s="1009"/>
      <c r="AO651" s="1009"/>
      <c r="AP651" s="1009"/>
      <c r="AQ651" s="1009"/>
      <c r="AR651" s="1008"/>
      <c r="AT651" s="1146"/>
      <c r="AU651" s="1010"/>
    </row>
    <row r="652" spans="1:48" ht="12.75" customHeight="1">
      <c r="A652" s="1173"/>
      <c r="C652" s="1006"/>
      <c r="D652" s="1007"/>
      <c r="F652" s="1008"/>
      <c r="G652" s="1008"/>
      <c r="H652" s="1009"/>
      <c r="I652" s="1008"/>
      <c r="J652" s="1008"/>
      <c r="K652" s="1008"/>
      <c r="L652" s="1008"/>
      <c r="M652" s="1008"/>
      <c r="N652" s="1008"/>
      <c r="O652" s="1008"/>
      <c r="P652" s="1008"/>
      <c r="Q652" s="1009"/>
      <c r="R652" s="1009"/>
      <c r="S652" s="1009"/>
      <c r="T652" s="1009"/>
      <c r="U652" s="1009"/>
      <c r="V652" s="1009"/>
      <c r="W652" s="1009"/>
      <c r="X652" s="1009"/>
      <c r="Y652" s="1009"/>
      <c r="Z652" s="1009"/>
      <c r="AA652" s="1009"/>
      <c r="AB652" s="1009"/>
      <c r="AC652" s="1009"/>
      <c r="AD652" s="1009"/>
      <c r="AE652" s="1009"/>
      <c r="AF652" s="1009"/>
      <c r="AG652" s="1009"/>
      <c r="AH652" s="1009"/>
      <c r="AI652" s="1009"/>
      <c r="AJ652" s="1009"/>
      <c r="AK652" s="1009"/>
      <c r="AL652" s="1009"/>
      <c r="AM652" s="1009"/>
      <c r="AN652" s="1009"/>
      <c r="AO652" s="1009"/>
      <c r="AP652" s="1009"/>
      <c r="AQ652" s="1009"/>
      <c r="AR652" s="1008"/>
      <c r="AT652" s="1146"/>
      <c r="AU652" s="1010"/>
    </row>
    <row r="653" spans="1:48" ht="12.75" customHeight="1">
      <c r="A653" s="1173"/>
      <c r="C653" s="1006"/>
      <c r="D653" s="1007"/>
      <c r="F653" s="1008"/>
      <c r="G653" s="1008"/>
      <c r="H653" s="1009"/>
      <c r="I653" s="1008"/>
      <c r="J653" s="1008"/>
      <c r="K653" s="1008"/>
      <c r="L653" s="1008"/>
      <c r="M653" s="1008"/>
      <c r="N653" s="1008"/>
      <c r="O653" s="1008"/>
      <c r="P653" s="1008"/>
      <c r="Q653" s="1009"/>
      <c r="R653" s="1009"/>
      <c r="S653" s="1009"/>
      <c r="T653" s="1009"/>
      <c r="U653" s="1009"/>
      <c r="V653" s="1009"/>
      <c r="W653" s="1009"/>
      <c r="X653" s="1009"/>
      <c r="Y653" s="1009"/>
      <c r="Z653" s="1009"/>
      <c r="AA653" s="1009"/>
      <c r="AB653" s="1009"/>
      <c r="AC653" s="1009"/>
      <c r="AD653" s="1009"/>
      <c r="AE653" s="1009"/>
      <c r="AF653" s="1009"/>
      <c r="AG653" s="1009"/>
      <c r="AH653" s="1009"/>
      <c r="AI653" s="1009"/>
      <c r="AJ653" s="1009"/>
      <c r="AK653" s="1009"/>
      <c r="AL653" s="1009"/>
      <c r="AM653" s="1009"/>
      <c r="AN653" s="1009"/>
      <c r="AO653" s="1009"/>
      <c r="AP653" s="1009"/>
      <c r="AQ653" s="1009"/>
      <c r="AR653" s="1008"/>
      <c r="AT653" s="1174"/>
      <c r="AU653" s="1010"/>
    </row>
    <row r="654" spans="1:48" ht="12.75" customHeight="1">
      <c r="A654" s="1173"/>
      <c r="C654" s="1006"/>
      <c r="D654" s="1007"/>
      <c r="F654" s="1008"/>
      <c r="G654" s="1008"/>
      <c r="H654" s="1009"/>
      <c r="I654" s="1008"/>
      <c r="J654" s="1008"/>
      <c r="K654" s="1008"/>
      <c r="L654" s="1008"/>
      <c r="M654" s="1008"/>
      <c r="N654" s="1008"/>
      <c r="O654" s="1008"/>
      <c r="P654" s="1008"/>
      <c r="Q654" s="1009"/>
      <c r="R654" s="1009"/>
      <c r="S654" s="1009"/>
      <c r="T654" s="1009"/>
      <c r="U654" s="1009"/>
      <c r="V654" s="1009"/>
      <c r="W654" s="1009"/>
      <c r="X654" s="1009"/>
      <c r="Y654" s="1009"/>
      <c r="Z654" s="1009"/>
      <c r="AA654" s="1009"/>
      <c r="AB654" s="1009"/>
      <c r="AC654" s="1009"/>
      <c r="AD654" s="1009"/>
      <c r="AE654" s="1009"/>
      <c r="AF654" s="1009"/>
      <c r="AG654" s="1009"/>
      <c r="AH654" s="1009"/>
      <c r="AI654" s="1009"/>
      <c r="AJ654" s="1009"/>
      <c r="AK654" s="1009"/>
      <c r="AL654" s="1009"/>
      <c r="AM654" s="1009"/>
      <c r="AN654" s="1009"/>
      <c r="AO654" s="1009"/>
      <c r="AP654" s="1009"/>
      <c r="AQ654" s="1009"/>
      <c r="AR654" s="1008"/>
      <c r="AT654" s="1146"/>
      <c r="AU654" s="1010"/>
    </row>
    <row r="655" spans="1:48" ht="12.75" customHeight="1">
      <c r="A655" s="1173"/>
      <c r="C655" s="1006"/>
      <c r="D655" s="1007"/>
      <c r="F655" s="1008"/>
      <c r="G655" s="1008"/>
      <c r="H655" s="1009"/>
      <c r="I655" s="1008"/>
      <c r="J655" s="1008"/>
      <c r="K655" s="1008"/>
      <c r="L655" s="1008"/>
      <c r="M655" s="1008"/>
      <c r="N655" s="1008"/>
      <c r="O655" s="1008"/>
      <c r="P655" s="1008"/>
      <c r="Q655" s="1009"/>
      <c r="R655" s="1009"/>
      <c r="S655" s="1009"/>
      <c r="T655" s="1009"/>
      <c r="U655" s="1009"/>
      <c r="V655" s="1009"/>
      <c r="W655" s="1009"/>
      <c r="X655" s="1009"/>
      <c r="Y655" s="1009"/>
      <c r="Z655" s="1009"/>
      <c r="AA655" s="1009"/>
      <c r="AB655" s="1009"/>
      <c r="AC655" s="1009"/>
      <c r="AD655" s="1009"/>
      <c r="AE655" s="1009"/>
      <c r="AF655" s="1009"/>
      <c r="AG655" s="1009"/>
      <c r="AH655" s="1009"/>
      <c r="AI655" s="1009"/>
      <c r="AJ655" s="1009"/>
      <c r="AK655" s="1009"/>
      <c r="AL655" s="1009"/>
      <c r="AM655" s="1009"/>
      <c r="AN655" s="1009"/>
      <c r="AO655" s="1009"/>
      <c r="AP655" s="1009"/>
      <c r="AQ655" s="1009"/>
      <c r="AR655" s="1008"/>
      <c r="AT655" s="1146"/>
      <c r="AU655" s="1010"/>
    </row>
    <row r="656" spans="1:48" ht="12.75" customHeight="1">
      <c r="A656" s="1173"/>
      <c r="C656" s="1006"/>
      <c r="D656" s="1007"/>
      <c r="F656" s="1008"/>
      <c r="G656" s="1008"/>
      <c r="H656" s="1009"/>
      <c r="I656" s="1008"/>
      <c r="J656" s="1008"/>
      <c r="K656" s="1008"/>
      <c r="L656" s="1008"/>
      <c r="M656" s="1008"/>
      <c r="N656" s="1008"/>
      <c r="O656" s="1008"/>
      <c r="P656" s="1008"/>
      <c r="Q656" s="1009"/>
      <c r="R656" s="1009"/>
      <c r="S656" s="1009"/>
      <c r="T656" s="1009"/>
      <c r="U656" s="1009"/>
      <c r="V656" s="1009"/>
      <c r="W656" s="1009"/>
      <c r="X656" s="1009"/>
      <c r="Y656" s="1009"/>
      <c r="Z656" s="1009"/>
      <c r="AA656" s="1009"/>
      <c r="AB656" s="1009"/>
      <c r="AC656" s="1009"/>
      <c r="AD656" s="1009"/>
      <c r="AE656" s="1009"/>
      <c r="AF656" s="1009"/>
      <c r="AG656" s="1009"/>
      <c r="AH656" s="1009"/>
      <c r="AI656" s="1009"/>
      <c r="AJ656" s="1009"/>
      <c r="AK656" s="1009"/>
      <c r="AL656" s="1009"/>
      <c r="AM656" s="1009"/>
      <c r="AN656" s="1009"/>
      <c r="AO656" s="1009"/>
      <c r="AP656" s="1009"/>
      <c r="AQ656" s="1009"/>
      <c r="AR656" s="1008"/>
      <c r="AT656" s="1146"/>
      <c r="AU656" s="1010"/>
    </row>
    <row r="657" spans="1:47" ht="12.75" customHeight="1">
      <c r="A657" s="1173"/>
      <c r="C657" s="1006"/>
      <c r="D657" s="1007"/>
      <c r="F657" s="1008"/>
      <c r="G657" s="1008"/>
      <c r="H657" s="1009"/>
      <c r="I657" s="1008"/>
      <c r="J657" s="1008"/>
      <c r="K657" s="1008"/>
      <c r="L657" s="1008"/>
      <c r="M657" s="1008"/>
      <c r="N657" s="1008"/>
      <c r="O657" s="1008"/>
      <c r="P657" s="1008"/>
      <c r="Q657" s="1009"/>
      <c r="R657" s="1009"/>
      <c r="S657" s="1009"/>
      <c r="T657" s="1009"/>
      <c r="U657" s="1009"/>
      <c r="V657" s="1009"/>
      <c r="W657" s="1009"/>
      <c r="X657" s="1009"/>
      <c r="Y657" s="1009"/>
      <c r="Z657" s="1009"/>
      <c r="AA657" s="1009"/>
      <c r="AB657" s="1009"/>
      <c r="AC657" s="1009"/>
      <c r="AD657" s="1009"/>
      <c r="AE657" s="1009"/>
      <c r="AF657" s="1009"/>
      <c r="AG657" s="1009"/>
      <c r="AH657" s="1009"/>
      <c r="AI657" s="1009"/>
      <c r="AJ657" s="1009"/>
      <c r="AK657" s="1009"/>
      <c r="AL657" s="1009"/>
      <c r="AM657" s="1009"/>
      <c r="AN657" s="1009"/>
      <c r="AO657" s="1009"/>
      <c r="AP657" s="1009"/>
      <c r="AQ657" s="1009"/>
      <c r="AR657" s="1008"/>
      <c r="AT657" s="1171"/>
      <c r="AU657" s="1010"/>
    </row>
    <row r="658" spans="1:47" ht="12.75" customHeight="1">
      <c r="A658" s="1173"/>
      <c r="C658" s="1006"/>
      <c r="D658" s="1007"/>
      <c r="F658" s="1008"/>
      <c r="G658" s="1008"/>
      <c r="H658" s="1009"/>
      <c r="I658" s="1008"/>
      <c r="J658" s="1008"/>
      <c r="K658" s="1008"/>
      <c r="L658" s="1008"/>
      <c r="M658" s="1008"/>
      <c r="N658" s="1008"/>
      <c r="O658" s="1008"/>
      <c r="P658" s="1008"/>
      <c r="Q658" s="1009"/>
      <c r="R658" s="1009"/>
      <c r="S658" s="1009"/>
      <c r="T658" s="1009"/>
      <c r="U658" s="1009"/>
      <c r="V658" s="1009"/>
      <c r="W658" s="1009"/>
      <c r="X658" s="1009"/>
      <c r="Y658" s="1009"/>
      <c r="Z658" s="1009"/>
      <c r="AA658" s="1009"/>
      <c r="AB658" s="1009"/>
      <c r="AC658" s="1009"/>
      <c r="AD658" s="1009"/>
      <c r="AE658" s="1009"/>
      <c r="AF658" s="1009"/>
      <c r="AG658" s="1009"/>
      <c r="AH658" s="1009"/>
      <c r="AI658" s="1009"/>
      <c r="AJ658" s="1009"/>
      <c r="AK658" s="1009"/>
      <c r="AL658" s="1009"/>
      <c r="AM658" s="1009"/>
      <c r="AN658" s="1009"/>
      <c r="AO658" s="1009"/>
      <c r="AP658" s="1009"/>
      <c r="AQ658" s="1009"/>
      <c r="AR658" s="1008"/>
      <c r="AT658" s="1009"/>
      <c r="AU658" s="1010"/>
    </row>
    <row r="659" spans="1:47" ht="12.75" customHeight="1">
      <c r="A659" s="1173"/>
      <c r="C659" s="1006"/>
      <c r="D659" s="1007"/>
      <c r="F659" s="1008"/>
      <c r="G659" s="1008"/>
      <c r="H659" s="1009"/>
      <c r="I659" s="1008"/>
      <c r="J659" s="1008"/>
      <c r="K659" s="1008"/>
      <c r="L659" s="1008"/>
      <c r="M659" s="1008"/>
      <c r="N659" s="1008"/>
      <c r="O659" s="1008"/>
      <c r="P659" s="1008"/>
      <c r="Q659" s="1009"/>
      <c r="R659" s="1009"/>
      <c r="S659" s="1009"/>
      <c r="T659" s="1009"/>
      <c r="U659" s="1009"/>
      <c r="V659" s="1009"/>
      <c r="W659" s="1009"/>
      <c r="X659" s="1009"/>
      <c r="Y659" s="1009"/>
      <c r="Z659" s="1009"/>
      <c r="AA659" s="1009"/>
      <c r="AB659" s="1009"/>
      <c r="AC659" s="1009"/>
      <c r="AD659" s="1009"/>
      <c r="AE659" s="1009"/>
      <c r="AF659" s="1009"/>
      <c r="AG659" s="1009"/>
      <c r="AH659" s="1009"/>
      <c r="AI659" s="1009"/>
      <c r="AJ659" s="1009"/>
      <c r="AK659" s="1009"/>
      <c r="AL659" s="1009"/>
      <c r="AM659" s="1009"/>
      <c r="AN659" s="1009"/>
      <c r="AO659" s="1009"/>
      <c r="AP659" s="1009"/>
      <c r="AQ659" s="1009"/>
      <c r="AR659" s="1008"/>
      <c r="AT659" s="1009"/>
      <c r="AU659" s="1010"/>
    </row>
    <row r="660" spans="1:47" ht="12.75" customHeight="1">
      <c r="A660" s="1173"/>
      <c r="C660" s="1006"/>
      <c r="D660" s="1007"/>
      <c r="F660" s="1008"/>
      <c r="G660" s="1008"/>
      <c r="H660" s="1009"/>
      <c r="I660" s="1008"/>
      <c r="J660" s="1008"/>
      <c r="K660" s="1008"/>
      <c r="L660" s="1008"/>
      <c r="M660" s="1008"/>
      <c r="N660" s="1008"/>
      <c r="O660" s="1008"/>
      <c r="P660" s="1008"/>
      <c r="Q660" s="1009"/>
      <c r="R660" s="1009"/>
      <c r="S660" s="1009"/>
      <c r="T660" s="1009"/>
      <c r="U660" s="1009"/>
      <c r="V660" s="1009"/>
      <c r="W660" s="1009"/>
      <c r="X660" s="1009"/>
      <c r="Y660" s="1009"/>
      <c r="Z660" s="1009"/>
      <c r="AA660" s="1009"/>
      <c r="AB660" s="1009"/>
      <c r="AC660" s="1009"/>
      <c r="AD660" s="1009"/>
      <c r="AE660" s="1009"/>
      <c r="AF660" s="1009"/>
      <c r="AG660" s="1009"/>
      <c r="AH660" s="1009"/>
      <c r="AI660" s="1009"/>
      <c r="AJ660" s="1009"/>
      <c r="AK660" s="1009"/>
      <c r="AL660" s="1009"/>
      <c r="AM660" s="1009"/>
      <c r="AN660" s="1009"/>
      <c r="AO660" s="1009"/>
      <c r="AP660" s="1009"/>
      <c r="AQ660" s="1009"/>
      <c r="AR660" s="1008"/>
      <c r="AT660" s="1009"/>
      <c r="AU660" s="1010"/>
    </row>
    <row r="661" spans="1:47" ht="12.75" customHeight="1">
      <c r="A661" s="1173"/>
      <c r="C661" s="1006"/>
      <c r="D661" s="1007"/>
      <c r="F661" s="1008"/>
      <c r="G661" s="1008"/>
      <c r="H661" s="1009"/>
      <c r="I661" s="1008"/>
      <c r="J661" s="1008"/>
      <c r="K661" s="1008"/>
      <c r="L661" s="1008"/>
      <c r="M661" s="1008"/>
      <c r="N661" s="1008"/>
      <c r="O661" s="1008"/>
      <c r="P661" s="1008"/>
      <c r="Q661" s="1009"/>
      <c r="R661" s="1009"/>
      <c r="S661" s="1009"/>
      <c r="T661" s="1009"/>
      <c r="U661" s="1009"/>
      <c r="V661" s="1009"/>
      <c r="W661" s="1009"/>
      <c r="X661" s="1009"/>
      <c r="Y661" s="1009"/>
      <c r="Z661" s="1009"/>
      <c r="AA661" s="1009"/>
      <c r="AB661" s="1009"/>
      <c r="AC661" s="1009"/>
      <c r="AD661" s="1009"/>
      <c r="AE661" s="1009"/>
      <c r="AF661" s="1009"/>
      <c r="AG661" s="1009"/>
      <c r="AH661" s="1009"/>
      <c r="AI661" s="1009"/>
      <c r="AJ661" s="1009"/>
      <c r="AK661" s="1009"/>
      <c r="AL661" s="1009"/>
      <c r="AM661" s="1009"/>
      <c r="AN661" s="1009"/>
      <c r="AO661" s="1009"/>
      <c r="AP661" s="1009"/>
      <c r="AQ661" s="1009"/>
      <c r="AR661" s="1008"/>
      <c r="AT661" s="1009"/>
      <c r="AU661" s="1010"/>
    </row>
    <row r="662" spans="1:47" ht="12.75" customHeight="1">
      <c r="A662" s="1173"/>
      <c r="C662" s="1006"/>
      <c r="D662" s="1007"/>
      <c r="F662" s="1008"/>
      <c r="G662" s="1008"/>
      <c r="H662" s="1009"/>
      <c r="I662" s="1008"/>
      <c r="J662" s="1008"/>
      <c r="K662" s="1008"/>
      <c r="L662" s="1008"/>
      <c r="M662" s="1008"/>
      <c r="N662" s="1008"/>
      <c r="O662" s="1008"/>
      <c r="P662" s="1008"/>
      <c r="Q662" s="1009"/>
      <c r="R662" s="1009"/>
      <c r="S662" s="1009"/>
      <c r="T662" s="1009"/>
      <c r="U662" s="1009"/>
      <c r="V662" s="1009"/>
      <c r="W662" s="1009"/>
      <c r="X662" s="1009"/>
      <c r="Y662" s="1009"/>
      <c r="Z662" s="1009"/>
      <c r="AA662" s="1009"/>
      <c r="AB662" s="1009"/>
      <c r="AC662" s="1009"/>
      <c r="AD662" s="1009"/>
      <c r="AE662" s="1009"/>
      <c r="AF662" s="1009"/>
      <c r="AG662" s="1009"/>
      <c r="AH662" s="1009"/>
      <c r="AI662" s="1009"/>
      <c r="AJ662" s="1009"/>
      <c r="AK662" s="1009"/>
      <c r="AL662" s="1009"/>
      <c r="AM662" s="1009"/>
      <c r="AN662" s="1009"/>
      <c r="AO662" s="1009"/>
      <c r="AP662" s="1009"/>
      <c r="AQ662" s="1009"/>
      <c r="AR662" s="1008"/>
      <c r="AT662" s="1009"/>
      <c r="AU662" s="1010"/>
    </row>
    <row r="663" spans="1:47" ht="12.75" customHeight="1">
      <c r="A663" s="1173"/>
      <c r="C663" s="1006"/>
      <c r="D663" s="1007"/>
      <c r="F663" s="1008"/>
      <c r="G663" s="1008"/>
      <c r="H663" s="1009"/>
      <c r="I663" s="1008"/>
      <c r="J663" s="1008"/>
      <c r="K663" s="1008"/>
      <c r="L663" s="1008"/>
      <c r="M663" s="1008"/>
      <c r="N663" s="1008"/>
      <c r="O663" s="1008"/>
      <c r="P663" s="1008"/>
      <c r="Q663" s="1009"/>
      <c r="R663" s="1009"/>
      <c r="S663" s="1009"/>
      <c r="T663" s="1009"/>
      <c r="U663" s="1009"/>
      <c r="V663" s="1009"/>
      <c r="W663" s="1009"/>
      <c r="X663" s="1009"/>
      <c r="Y663" s="1009"/>
      <c r="Z663" s="1009"/>
      <c r="AA663" s="1009"/>
      <c r="AB663" s="1009"/>
      <c r="AC663" s="1009"/>
      <c r="AD663" s="1009"/>
      <c r="AE663" s="1009"/>
      <c r="AF663" s="1009"/>
      <c r="AG663" s="1009"/>
      <c r="AH663" s="1009"/>
      <c r="AI663" s="1009"/>
      <c r="AJ663" s="1009"/>
      <c r="AK663" s="1009"/>
      <c r="AL663" s="1009"/>
      <c r="AM663" s="1009"/>
      <c r="AN663" s="1009"/>
      <c r="AO663" s="1009"/>
      <c r="AP663" s="1009"/>
      <c r="AQ663" s="1009"/>
      <c r="AR663" s="1008"/>
      <c r="AT663" s="1009"/>
      <c r="AU663" s="1010"/>
    </row>
    <row r="664" spans="1:47" ht="12.75" customHeight="1">
      <c r="A664" s="1173"/>
      <c r="C664" s="1006"/>
      <c r="D664" s="1007"/>
      <c r="F664" s="1008"/>
      <c r="G664" s="1008"/>
      <c r="H664" s="1009"/>
      <c r="I664" s="1008"/>
      <c r="J664" s="1008"/>
      <c r="K664" s="1008"/>
      <c r="L664" s="1008"/>
      <c r="M664" s="1008"/>
      <c r="N664" s="1008"/>
      <c r="O664" s="1008"/>
      <c r="P664" s="1008"/>
      <c r="Q664" s="1009"/>
      <c r="R664" s="1009"/>
      <c r="S664" s="1009"/>
      <c r="T664" s="1009"/>
      <c r="U664" s="1009"/>
      <c r="V664" s="1009"/>
      <c r="W664" s="1009"/>
      <c r="X664" s="1009"/>
      <c r="Y664" s="1009"/>
      <c r="Z664" s="1009"/>
      <c r="AA664" s="1009"/>
      <c r="AB664" s="1009"/>
      <c r="AC664" s="1009"/>
      <c r="AD664" s="1009"/>
      <c r="AE664" s="1009"/>
      <c r="AF664" s="1009"/>
      <c r="AG664" s="1009"/>
      <c r="AH664" s="1009"/>
      <c r="AI664" s="1009"/>
      <c r="AJ664" s="1009"/>
      <c r="AK664" s="1009"/>
      <c r="AL664" s="1009"/>
      <c r="AM664" s="1009"/>
      <c r="AN664" s="1009"/>
      <c r="AO664" s="1009"/>
      <c r="AP664" s="1009"/>
      <c r="AQ664" s="1009"/>
      <c r="AR664" s="1008"/>
      <c r="AT664" s="1009"/>
      <c r="AU664" s="1010"/>
    </row>
  </sheetData>
  <pageMargins left="0.23622047244094491" right="0.23622047244094491" top="0.74803149606299213" bottom="0.74803149606299213" header="0" footer="0"/>
  <pageSetup paperSize="9" scale="5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9406-BC64-42C1-A0FE-A92745BBCBA1}">
  <sheetPr>
    <pageSetUpPr fitToPage="1"/>
  </sheetPr>
  <dimension ref="A1:Y64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" sqref="E1:N1048576"/>
    </sheetView>
  </sheetViews>
  <sheetFormatPr defaultColWidth="14.36328125" defaultRowHeight="15" customHeight="1"/>
  <cols>
    <col min="1" max="1" width="21.36328125" style="834" customWidth="1"/>
    <col min="2" max="2" width="14.81640625" style="834" customWidth="1"/>
    <col min="3" max="4" width="11.7265625" style="834" customWidth="1"/>
    <col min="5" max="5" width="9.26953125" style="834" customWidth="1"/>
    <col min="6" max="7" width="8.08984375" style="834" customWidth="1"/>
    <col min="8" max="9" width="8.36328125" style="834" customWidth="1"/>
    <col min="10" max="17" width="8.08984375" style="834" customWidth="1"/>
    <col min="18" max="18" width="9.7265625" style="834" customWidth="1"/>
    <col min="19" max="19" width="9" style="834" customWidth="1"/>
    <col min="20" max="20" width="2.26953125" style="834" customWidth="1"/>
    <col min="21" max="21" width="8.08984375" style="834" customWidth="1"/>
    <col min="22" max="22" width="8.7265625" style="834" customWidth="1"/>
    <col min="23" max="23" width="22.7265625" style="834" customWidth="1"/>
    <col min="24" max="25" width="9.08984375" style="834" customWidth="1"/>
    <col min="26" max="16384" width="14.36328125" style="834"/>
  </cols>
  <sheetData>
    <row r="1" spans="1:25" ht="20.25" customHeight="1">
      <c r="A1" s="833" t="s">
        <v>1807</v>
      </c>
      <c r="C1" s="1006"/>
      <c r="D1" s="1007"/>
      <c r="F1" s="1008"/>
      <c r="G1" s="1008"/>
      <c r="H1" s="1009"/>
      <c r="I1" s="1008"/>
      <c r="J1" s="1008"/>
      <c r="K1" s="1008"/>
      <c r="L1" s="1008"/>
      <c r="M1" s="1008"/>
      <c r="N1" s="1008"/>
      <c r="O1" s="1008"/>
      <c r="P1" s="1008"/>
      <c r="Q1" s="1008"/>
      <c r="R1" s="1009"/>
      <c r="S1" s="1008"/>
      <c r="U1" s="1009"/>
      <c r="V1" s="1010"/>
    </row>
    <row r="2" spans="1:25" ht="12.75" customHeight="1" thickBot="1">
      <c r="C2" s="1006"/>
      <c r="D2" s="1007"/>
      <c r="F2" s="1008"/>
      <c r="G2" s="1008"/>
      <c r="H2" s="1009"/>
      <c r="I2" s="1008"/>
      <c r="J2" s="1008"/>
      <c r="K2" s="1008"/>
      <c r="L2" s="1008"/>
      <c r="M2" s="1008"/>
      <c r="N2" s="1008"/>
      <c r="O2" s="1008"/>
      <c r="P2" s="1008"/>
      <c r="Q2" s="1008"/>
      <c r="R2" s="1009"/>
      <c r="S2" s="1008"/>
      <c r="U2" s="1009"/>
      <c r="V2" s="1010"/>
    </row>
    <row r="3" spans="1:25" ht="12.75" customHeight="1">
      <c r="A3" s="1011"/>
      <c r="B3" s="1012" t="s">
        <v>1806</v>
      </c>
      <c r="C3" s="1013" t="s">
        <v>1805</v>
      </c>
      <c r="D3" s="1012">
        <v>2019</v>
      </c>
      <c r="E3" s="1012">
        <v>2020</v>
      </c>
      <c r="F3" s="1012">
        <v>2020</v>
      </c>
      <c r="G3" s="1012">
        <v>2020</v>
      </c>
      <c r="H3" s="1012">
        <v>2020</v>
      </c>
      <c r="I3" s="1012">
        <v>2020</v>
      </c>
      <c r="J3" s="1012">
        <v>2020</v>
      </c>
      <c r="K3" s="1012">
        <v>2020</v>
      </c>
      <c r="L3" s="1012">
        <v>2020</v>
      </c>
      <c r="M3" s="1012">
        <v>2020</v>
      </c>
      <c r="N3" s="1012">
        <v>2020</v>
      </c>
      <c r="O3" s="1012">
        <v>2020</v>
      </c>
      <c r="P3" s="1012">
        <v>2020</v>
      </c>
      <c r="Q3" s="1012">
        <v>2020</v>
      </c>
      <c r="R3" s="1012">
        <v>2020</v>
      </c>
      <c r="S3" s="1012">
        <v>2020</v>
      </c>
      <c r="T3" s="1014"/>
      <c r="U3" s="1217" t="s">
        <v>736</v>
      </c>
      <c r="V3" s="1216">
        <v>2020</v>
      </c>
      <c r="W3" s="1016"/>
      <c r="X3" s="1215"/>
      <c r="Y3" s="1215"/>
    </row>
    <row r="4" spans="1:25" ht="12.75" customHeight="1" thickBot="1">
      <c r="A4" s="1017"/>
      <c r="B4" s="1018" t="s">
        <v>59</v>
      </c>
      <c r="C4" s="1019" t="s">
        <v>59</v>
      </c>
      <c r="D4" s="1016" t="s">
        <v>439</v>
      </c>
      <c r="E4" s="1016" t="s">
        <v>10</v>
      </c>
      <c r="F4" s="1020">
        <v>43893</v>
      </c>
      <c r="G4" s="1020">
        <v>43900</v>
      </c>
      <c r="H4" s="1020">
        <f>G4+7</f>
        <v>43907</v>
      </c>
      <c r="I4" s="1020">
        <f>H4+7</f>
        <v>43914</v>
      </c>
      <c r="J4" s="1020">
        <v>44103</v>
      </c>
      <c r="K4" s="1020">
        <f t="shared" ref="K4:S4" si="0">J4+7</f>
        <v>44110</v>
      </c>
      <c r="L4" s="1020">
        <f t="shared" si="0"/>
        <v>44117</v>
      </c>
      <c r="M4" s="1020">
        <f t="shared" si="0"/>
        <v>44124</v>
      </c>
      <c r="N4" s="1020">
        <f t="shared" si="0"/>
        <v>44131</v>
      </c>
      <c r="O4" s="1020">
        <f t="shared" si="0"/>
        <v>44138</v>
      </c>
      <c r="P4" s="1020">
        <f t="shared" si="0"/>
        <v>44145</v>
      </c>
      <c r="Q4" s="1020">
        <f t="shared" si="0"/>
        <v>44152</v>
      </c>
      <c r="R4" s="1020">
        <f t="shared" si="0"/>
        <v>44159</v>
      </c>
      <c r="S4" s="1020">
        <f t="shared" si="0"/>
        <v>44166</v>
      </c>
      <c r="T4" s="1021"/>
      <c r="U4" s="1071" t="s">
        <v>438</v>
      </c>
      <c r="V4" s="1214" t="s">
        <v>439</v>
      </c>
      <c r="W4" s="1020"/>
    </row>
    <row r="5" spans="1:25" ht="12.75" customHeight="1" thickBot="1">
      <c r="A5" s="1023" t="s">
        <v>440</v>
      </c>
      <c r="B5" s="1024">
        <v>2.0833333333333332E-2</v>
      </c>
      <c r="C5" s="1025"/>
      <c r="D5" s="1026"/>
      <c r="E5" s="1176"/>
      <c r="F5" s="1028">
        <v>1</v>
      </c>
      <c r="G5" s="1028">
        <f t="shared" ref="G5:S5" si="1">F5+1</f>
        <v>2</v>
      </c>
      <c r="H5" s="1028">
        <f t="shared" si="1"/>
        <v>3</v>
      </c>
      <c r="I5" s="1028">
        <f t="shared" si="1"/>
        <v>4</v>
      </c>
      <c r="J5" s="1028">
        <f t="shared" si="1"/>
        <v>5</v>
      </c>
      <c r="K5" s="1028">
        <f t="shared" si="1"/>
        <v>6</v>
      </c>
      <c r="L5" s="1028">
        <f t="shared" si="1"/>
        <v>7</v>
      </c>
      <c r="M5" s="1028">
        <f t="shared" si="1"/>
        <v>8</v>
      </c>
      <c r="N5" s="1028">
        <f t="shared" si="1"/>
        <v>9</v>
      </c>
      <c r="O5" s="1028">
        <f t="shared" si="1"/>
        <v>10</v>
      </c>
      <c r="P5" s="1028">
        <f t="shared" si="1"/>
        <v>11</v>
      </c>
      <c r="Q5" s="1028">
        <f t="shared" si="1"/>
        <v>12</v>
      </c>
      <c r="R5" s="1028">
        <f t="shared" si="1"/>
        <v>13</v>
      </c>
      <c r="S5" s="1028">
        <f t="shared" si="1"/>
        <v>14</v>
      </c>
      <c r="T5" s="1177"/>
      <c r="U5" s="1112"/>
      <c r="V5" s="1029"/>
      <c r="W5" s="1016"/>
    </row>
    <row r="6" spans="1:25" ht="47.25" customHeight="1">
      <c r="A6" s="1030" t="s">
        <v>737</v>
      </c>
      <c r="B6" s="1178"/>
      <c r="C6" s="1179"/>
      <c r="D6" s="1180"/>
      <c r="E6" s="1181"/>
      <c r="F6" s="1182" t="s">
        <v>114</v>
      </c>
      <c r="G6" s="1182" t="s">
        <v>1241</v>
      </c>
      <c r="H6" s="1182" t="s">
        <v>114</v>
      </c>
      <c r="I6" s="1182" t="s">
        <v>1804</v>
      </c>
      <c r="J6" s="1182" t="s">
        <v>114</v>
      </c>
      <c r="K6" s="1182" t="s">
        <v>1803</v>
      </c>
      <c r="L6" s="1182" t="s">
        <v>1475</v>
      </c>
      <c r="M6" s="1182" t="s">
        <v>114</v>
      </c>
      <c r="N6" s="1182" t="s">
        <v>114</v>
      </c>
      <c r="O6" s="1182" t="s">
        <v>1802</v>
      </c>
      <c r="P6" s="1182" t="s">
        <v>986</v>
      </c>
      <c r="Q6" s="1182" t="s">
        <v>1801</v>
      </c>
      <c r="R6" s="1037" t="s">
        <v>114</v>
      </c>
      <c r="S6" s="1037" t="s">
        <v>981</v>
      </c>
      <c r="T6" s="1256"/>
      <c r="U6" s="1255"/>
      <c r="V6" s="1180"/>
      <c r="W6" s="1254"/>
    </row>
    <row r="7" spans="1:25" ht="12.75" customHeight="1">
      <c r="A7" s="1039" t="s">
        <v>1564</v>
      </c>
      <c r="B7" s="1241">
        <v>7</v>
      </c>
      <c r="C7" s="1077">
        <v>1.6189814814814817E-2</v>
      </c>
      <c r="D7" s="880">
        <f>VLOOKUP(A7,'[1]2019'!$A$7:$AV$150,48,FALSE)</f>
        <v>0</v>
      </c>
      <c r="E7" s="1077" t="str">
        <f t="shared" ref="E7:E38" si="2">IFERROR(AVERAGE(F7:S7), " ")</f>
        <v xml:space="preserve"> </v>
      </c>
      <c r="F7" s="1043"/>
      <c r="G7" s="1080"/>
      <c r="H7" s="1044"/>
      <c r="I7" s="1044"/>
      <c r="J7" s="1044"/>
      <c r="K7" s="1044"/>
      <c r="L7" s="1044"/>
      <c r="M7" s="1043"/>
      <c r="N7" s="1043"/>
      <c r="O7" s="1044"/>
      <c r="P7" s="1008"/>
      <c r="Q7" s="1044"/>
      <c r="R7" s="1043"/>
      <c r="S7" s="1043"/>
      <c r="T7" s="1242"/>
      <c r="U7" s="1006" t="str">
        <f t="shared" ref="U7:U49" si="3">IF(MIN(F7:S7)=0," ",MIN(F7:S7))</f>
        <v xml:space="preserve"> </v>
      </c>
      <c r="V7" s="885">
        <f t="shared" ref="V7:V38" si="4">COUNTA(F7:S7)</f>
        <v>0</v>
      </c>
      <c r="W7" s="1053"/>
      <c r="X7" s="1053"/>
      <c r="Y7" s="1053"/>
    </row>
    <row r="8" spans="1:25" ht="12.75" customHeight="1">
      <c r="A8" s="1047" t="s">
        <v>1572</v>
      </c>
      <c r="B8" s="1241">
        <v>6</v>
      </c>
      <c r="C8" s="1077">
        <v>1.7215277777777777E-2</v>
      </c>
      <c r="D8" s="880">
        <f>VLOOKUP(A8,'[1]2019'!$A$7:$AV$150,48,FALSE)</f>
        <v>0</v>
      </c>
      <c r="E8" s="1077" t="str">
        <f t="shared" si="2"/>
        <v xml:space="preserve"> </v>
      </c>
      <c r="F8" s="1043"/>
      <c r="G8" s="1080"/>
      <c r="H8" s="1044"/>
      <c r="I8" s="1044"/>
      <c r="J8" s="1044"/>
      <c r="K8" s="1044"/>
      <c r="L8" s="1044"/>
      <c r="M8" s="1044"/>
      <c r="N8" s="1043"/>
      <c r="O8" s="1044"/>
      <c r="P8" s="1008"/>
      <c r="Q8" s="1044"/>
      <c r="R8" s="1043"/>
      <c r="S8" s="1043"/>
      <c r="T8" s="1242"/>
      <c r="U8" s="888" t="str">
        <f t="shared" si="3"/>
        <v xml:space="preserve"> </v>
      </c>
      <c r="V8" s="885">
        <f t="shared" si="4"/>
        <v>0</v>
      </c>
      <c r="W8" s="1053"/>
      <c r="X8" s="1053"/>
      <c r="Y8" s="1053"/>
    </row>
    <row r="9" spans="1:25" ht="12.75" customHeight="1">
      <c r="A9" s="1047" t="s">
        <v>1573</v>
      </c>
      <c r="B9" s="1241">
        <v>8</v>
      </c>
      <c r="C9" s="1077">
        <v>1.5821759259259258E-2</v>
      </c>
      <c r="D9" s="880">
        <f>VLOOKUP(A9,'[1]2019'!$A$7:$AV$150,48,FALSE)</f>
        <v>0</v>
      </c>
      <c r="E9" s="1077" t="str">
        <f t="shared" si="2"/>
        <v xml:space="preserve"> </v>
      </c>
      <c r="F9" s="1043"/>
      <c r="G9" s="1080"/>
      <c r="H9" s="1044"/>
      <c r="I9" s="1044"/>
      <c r="J9" s="1044"/>
      <c r="K9" s="1044"/>
      <c r="L9" s="1044"/>
      <c r="M9" s="1044"/>
      <c r="N9" s="1043"/>
      <c r="O9" s="1044"/>
      <c r="P9" s="1008"/>
      <c r="Q9" s="1044"/>
      <c r="R9" s="1043"/>
      <c r="S9" s="1043"/>
      <c r="T9" s="1242"/>
      <c r="U9" s="888" t="str">
        <f t="shared" si="3"/>
        <v xml:space="preserve"> </v>
      </c>
      <c r="V9" s="885">
        <f t="shared" si="4"/>
        <v>0</v>
      </c>
      <c r="W9" s="1053"/>
      <c r="X9" s="1053"/>
      <c r="Y9" s="1053"/>
    </row>
    <row r="10" spans="1:25" ht="12.75" customHeight="1">
      <c r="A10" s="1045" t="s">
        <v>1682</v>
      </c>
      <c r="B10" s="1253">
        <v>10</v>
      </c>
      <c r="C10" s="1252"/>
      <c r="D10" s="880">
        <v>0</v>
      </c>
      <c r="E10" s="1077">
        <f t="shared" si="2"/>
        <v>2.1157407407407406E-2</v>
      </c>
      <c r="F10" s="1020"/>
      <c r="G10" s="1020"/>
      <c r="H10" s="1020"/>
      <c r="I10" s="1020"/>
      <c r="J10" s="1020"/>
      <c r="K10" s="1044">
        <v>2.1157407407407406E-2</v>
      </c>
      <c r="L10" s="1080"/>
      <c r="M10" s="1020"/>
      <c r="N10" s="1020"/>
      <c r="O10" s="1020"/>
      <c r="P10" s="1020"/>
      <c r="Q10" s="1020"/>
      <c r="R10" s="1020"/>
      <c r="S10" s="1020"/>
      <c r="T10" s="1236"/>
      <c r="U10" s="888">
        <f t="shared" si="3"/>
        <v>2.1157407407407406E-2</v>
      </c>
      <c r="V10" s="885">
        <f t="shared" si="4"/>
        <v>1</v>
      </c>
      <c r="W10" s="1053"/>
      <c r="X10" s="1053"/>
      <c r="Y10" s="1053"/>
    </row>
    <row r="11" spans="1:25" ht="12.75" customHeight="1">
      <c r="A11" s="1045" t="s">
        <v>1681</v>
      </c>
      <c r="B11" s="1253">
        <v>10</v>
      </c>
      <c r="C11" s="1252"/>
      <c r="D11" s="880">
        <v>0</v>
      </c>
      <c r="E11" s="1077">
        <f t="shared" si="2"/>
        <v>2.1834490740740738E-2</v>
      </c>
      <c r="F11" s="1020"/>
      <c r="G11" s="1020"/>
      <c r="H11" s="1020"/>
      <c r="I11" s="1020"/>
      <c r="J11" s="1020"/>
      <c r="K11" s="1044"/>
      <c r="L11" s="1044">
        <v>2.2777777777777775E-2</v>
      </c>
      <c r="M11" s="1044">
        <v>2.1886574074074072E-2</v>
      </c>
      <c r="N11" s="1044">
        <v>2.1365740740740741E-2</v>
      </c>
      <c r="O11" s="1044">
        <v>2.1307870370370369E-2</v>
      </c>
      <c r="P11" s="1020"/>
      <c r="Q11" s="1020"/>
      <c r="R11" s="1020"/>
      <c r="S11" s="1020"/>
      <c r="T11" s="1236"/>
      <c r="U11" s="888">
        <f t="shared" si="3"/>
        <v>2.1307870370370369E-2</v>
      </c>
      <c r="V11" s="885">
        <f t="shared" si="4"/>
        <v>4</v>
      </c>
      <c r="W11" s="1053"/>
      <c r="X11" s="1053"/>
      <c r="Y11" s="1053"/>
    </row>
    <row r="12" spans="1:25" ht="12.75" customHeight="1">
      <c r="A12" s="1047" t="s">
        <v>1262</v>
      </c>
      <c r="B12" s="1241">
        <v>10</v>
      </c>
      <c r="C12" s="1077">
        <v>1.4085648148148151E-2</v>
      </c>
      <c r="D12" s="880">
        <f>VLOOKUP(A12,'[1]2019'!$A$7:$AV$150,48,FALSE)</f>
        <v>0</v>
      </c>
      <c r="E12" s="1077" t="str">
        <f t="shared" si="2"/>
        <v xml:space="preserve"> </v>
      </c>
      <c r="F12" s="1043"/>
      <c r="G12" s="1043"/>
      <c r="H12" s="1044"/>
      <c r="I12" s="1044"/>
      <c r="J12" s="1044"/>
      <c r="K12" s="1044"/>
      <c r="L12" s="1043"/>
      <c r="M12" s="1043"/>
      <c r="N12" s="1044"/>
      <c r="O12" s="1043"/>
      <c r="P12" s="1043"/>
      <c r="Q12" s="1043"/>
      <c r="R12" s="1044"/>
      <c r="S12" s="1043"/>
      <c r="T12" s="1243"/>
      <c r="U12" s="888" t="str">
        <f t="shared" si="3"/>
        <v xml:space="preserve"> </v>
      </c>
      <c r="V12" s="885">
        <f t="shared" si="4"/>
        <v>0</v>
      </c>
      <c r="W12" s="1065"/>
    </row>
    <row r="13" spans="1:25" ht="12.75" customHeight="1">
      <c r="A13" s="1047" t="s">
        <v>1263</v>
      </c>
      <c r="B13" s="1241">
        <v>9</v>
      </c>
      <c r="C13" s="1077">
        <v>1.5046296296296295E-2</v>
      </c>
      <c r="D13" s="880">
        <f>VLOOKUP(A13,'[1]2019'!$A$7:$AV$150,48,FALSE)</f>
        <v>0</v>
      </c>
      <c r="E13" s="1077" t="str">
        <f t="shared" si="2"/>
        <v xml:space="preserve"> </v>
      </c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4"/>
      <c r="Q13" s="1044"/>
      <c r="R13" s="1080"/>
      <c r="S13" s="1043"/>
      <c r="T13" s="1021"/>
      <c r="U13" s="888" t="str">
        <f t="shared" si="3"/>
        <v xml:space="preserve"> </v>
      </c>
      <c r="V13" s="885">
        <f t="shared" si="4"/>
        <v>0</v>
      </c>
      <c r="W13" s="1065"/>
    </row>
    <row r="14" spans="1:25" ht="12.75" customHeight="1">
      <c r="A14" s="1047" t="s">
        <v>1264</v>
      </c>
      <c r="B14" s="1241">
        <v>9</v>
      </c>
      <c r="C14" s="1077">
        <v>1.4652777777777778E-2</v>
      </c>
      <c r="D14" s="880">
        <f>VLOOKUP(A14,'[1]2019'!$A$7:$AV$150,48,FALSE)</f>
        <v>0</v>
      </c>
      <c r="E14" s="1077" t="str">
        <f t="shared" si="2"/>
        <v xml:space="preserve"> </v>
      </c>
      <c r="F14" s="1043"/>
      <c r="G14" s="1043"/>
      <c r="H14" s="1044"/>
      <c r="I14" s="1044"/>
      <c r="J14" s="1044"/>
      <c r="K14" s="1044"/>
      <c r="L14" s="1043"/>
      <c r="M14" s="1043"/>
      <c r="N14" s="1044"/>
      <c r="O14" s="1043"/>
      <c r="P14" s="1043"/>
      <c r="Q14" s="1043"/>
      <c r="R14" s="1044"/>
      <c r="S14" s="1043"/>
      <c r="T14" s="1243"/>
      <c r="U14" s="888" t="str">
        <f t="shared" si="3"/>
        <v xml:space="preserve"> </v>
      </c>
      <c r="V14" s="885">
        <f t="shared" si="4"/>
        <v>0</v>
      </c>
      <c r="W14" s="1065"/>
    </row>
    <row r="15" spans="1:25" ht="12.75" customHeight="1">
      <c r="A15" s="1048" t="s">
        <v>1079</v>
      </c>
      <c r="B15" s="1060">
        <v>9</v>
      </c>
      <c r="C15" s="1077">
        <v>1.4895833333333332E-2</v>
      </c>
      <c r="D15" s="880">
        <f>VLOOKUP(A15,'[1]2019'!$A$7:$AV$150,48,FALSE)</f>
        <v>0</v>
      </c>
      <c r="E15" s="1077" t="str">
        <f t="shared" si="2"/>
        <v xml:space="preserve"> </v>
      </c>
      <c r="F15" s="1044"/>
      <c r="G15" s="1044"/>
      <c r="H15" s="1044"/>
      <c r="I15" s="1044"/>
      <c r="J15" s="1044"/>
      <c r="K15" s="1044"/>
      <c r="L15" s="1044"/>
      <c r="M15" s="1044"/>
      <c r="N15" s="1044"/>
      <c r="O15" s="1044"/>
      <c r="P15" s="1044"/>
      <c r="Q15" s="1044"/>
      <c r="R15" s="1044"/>
      <c r="S15" s="1044"/>
      <c r="T15" s="1236"/>
      <c r="U15" s="888" t="str">
        <f t="shared" si="3"/>
        <v xml:space="preserve"> </v>
      </c>
      <c r="V15" s="885">
        <f t="shared" si="4"/>
        <v>0</v>
      </c>
      <c r="W15" s="1065"/>
      <c r="X15" s="1053"/>
    </row>
    <row r="16" spans="1:25" ht="12.75" customHeight="1">
      <c r="A16" s="1048" t="s">
        <v>1490</v>
      </c>
      <c r="B16" s="1060">
        <v>11</v>
      </c>
      <c r="C16" s="1077">
        <v>1.3333333333333334E-2</v>
      </c>
      <c r="D16" s="880">
        <f>VLOOKUP(A16,'[1]2019'!$A$7:$AV$150,48,FALSE)</f>
        <v>0</v>
      </c>
      <c r="E16" s="1077" t="str">
        <f t="shared" si="2"/>
        <v xml:space="preserve"> </v>
      </c>
      <c r="F16" s="1044"/>
      <c r="G16" s="1044"/>
      <c r="H16" s="1044"/>
      <c r="I16" s="1044"/>
      <c r="J16" s="1044"/>
      <c r="K16" s="1044"/>
      <c r="L16" s="1044"/>
      <c r="M16" s="1044"/>
      <c r="N16" s="1044"/>
      <c r="O16" s="1044"/>
      <c r="P16" s="1044"/>
      <c r="Q16" s="1044"/>
      <c r="R16" s="1044"/>
      <c r="S16" s="1044"/>
      <c r="T16" s="1236"/>
      <c r="U16" s="888" t="str">
        <f t="shared" si="3"/>
        <v xml:space="preserve"> </v>
      </c>
      <c r="V16" s="885">
        <f t="shared" si="4"/>
        <v>0</v>
      </c>
      <c r="W16" s="1065"/>
      <c r="X16" s="1053"/>
    </row>
    <row r="17" spans="1:25" ht="12.75" customHeight="1">
      <c r="A17" s="1047" t="s">
        <v>678</v>
      </c>
      <c r="B17" s="1060">
        <v>6</v>
      </c>
      <c r="C17" s="1077">
        <v>1.6909722222222225E-2</v>
      </c>
      <c r="D17" s="880">
        <f>VLOOKUP(A17,'[1]2019'!$A$7:$AV$150,48,FALSE)</f>
        <v>0</v>
      </c>
      <c r="E17" s="1077" t="str">
        <f t="shared" si="2"/>
        <v xml:space="preserve"> </v>
      </c>
      <c r="F17" s="1044"/>
      <c r="G17" s="1044"/>
      <c r="H17" s="1044"/>
      <c r="I17" s="1044"/>
      <c r="J17" s="1044"/>
      <c r="K17" s="1044"/>
      <c r="L17" s="1044"/>
      <c r="M17" s="1044"/>
      <c r="N17" s="1044"/>
      <c r="O17" s="1044"/>
      <c r="P17" s="1044"/>
      <c r="Q17" s="1044"/>
      <c r="R17" s="1044"/>
      <c r="S17" s="1044"/>
      <c r="T17" s="1236"/>
      <c r="U17" s="888" t="str">
        <f t="shared" si="3"/>
        <v xml:space="preserve"> </v>
      </c>
      <c r="V17" s="885">
        <f t="shared" si="4"/>
        <v>0</v>
      </c>
      <c r="W17" s="1065"/>
      <c r="X17" s="1053"/>
    </row>
    <row r="18" spans="1:25" ht="12.75" customHeight="1">
      <c r="A18" s="1047" t="s">
        <v>1023</v>
      </c>
      <c r="B18" s="1060">
        <v>0</v>
      </c>
      <c r="C18" s="1077">
        <v>2.0833333333333332E-2</v>
      </c>
      <c r="D18" s="880">
        <f>VLOOKUP(A18,'[1]2019'!$A$7:$AV$150,48,FALSE)</f>
        <v>0</v>
      </c>
      <c r="E18" s="1077" t="str">
        <f t="shared" si="2"/>
        <v xml:space="preserve"> </v>
      </c>
      <c r="F18" s="1044"/>
      <c r="G18" s="1044"/>
      <c r="H18" s="1044"/>
      <c r="I18" s="1044"/>
      <c r="J18" s="1044"/>
      <c r="K18" s="1044"/>
      <c r="L18" s="1044"/>
      <c r="M18" s="1044"/>
      <c r="N18" s="1044"/>
      <c r="O18" s="1044"/>
      <c r="P18" s="1044"/>
      <c r="Q18" s="1044"/>
      <c r="R18" s="1044"/>
      <c r="S18" s="1044"/>
      <c r="T18" s="1236"/>
      <c r="U18" s="888" t="str">
        <f t="shared" si="3"/>
        <v xml:space="preserve"> </v>
      </c>
      <c r="V18" s="885">
        <f t="shared" si="4"/>
        <v>0</v>
      </c>
      <c r="W18" s="1065"/>
      <c r="X18" s="1053"/>
    </row>
    <row r="19" spans="1:25" ht="12.75" customHeight="1">
      <c r="A19" s="1048" t="s">
        <v>1189</v>
      </c>
      <c r="B19" s="1060">
        <v>3</v>
      </c>
      <c r="C19" s="1077">
        <v>1.9050925925925926E-2</v>
      </c>
      <c r="D19" s="880">
        <f>VLOOKUP(A19,'[1]2019'!$A$7:$AV$150,48,FALSE)</f>
        <v>0</v>
      </c>
      <c r="E19" s="1077" t="str">
        <f t="shared" si="2"/>
        <v xml:space="preserve"> </v>
      </c>
      <c r="F19" s="1044"/>
      <c r="G19" s="1044"/>
      <c r="H19" s="1044"/>
      <c r="I19" s="1044"/>
      <c r="J19" s="1044"/>
      <c r="K19" s="1044"/>
      <c r="L19" s="1044"/>
      <c r="M19" s="1044"/>
      <c r="N19" s="1044"/>
      <c r="O19" s="1044"/>
      <c r="P19" s="1044"/>
      <c r="Q19" s="1044"/>
      <c r="R19" s="1044"/>
      <c r="S19" s="1044"/>
      <c r="T19" s="1236"/>
      <c r="U19" s="888" t="str">
        <f t="shared" si="3"/>
        <v xml:space="preserve"> </v>
      </c>
      <c r="V19" s="885">
        <f t="shared" si="4"/>
        <v>0</v>
      </c>
      <c r="W19" s="1065"/>
    </row>
    <row r="20" spans="1:25" ht="12.75" customHeight="1">
      <c r="A20" s="1048" t="s">
        <v>1074</v>
      </c>
      <c r="B20" s="1060">
        <v>13</v>
      </c>
      <c r="C20" s="1077">
        <v>1.1782407407407406E-2</v>
      </c>
      <c r="D20" s="880">
        <f>VLOOKUP(A20,'[1]2019'!$A$7:$AV$150,48,FALSE)</f>
        <v>0</v>
      </c>
      <c r="E20" s="1077" t="str">
        <f t="shared" si="2"/>
        <v xml:space="preserve"> </v>
      </c>
      <c r="F20" s="1044"/>
      <c r="G20" s="1044"/>
      <c r="H20" s="1044"/>
      <c r="I20" s="1044"/>
      <c r="J20" s="1044"/>
      <c r="K20" s="1044"/>
      <c r="L20" s="1044"/>
      <c r="M20" s="1044"/>
      <c r="N20" s="1044"/>
      <c r="O20" s="1044"/>
      <c r="P20" s="1044"/>
      <c r="Q20" s="1044"/>
      <c r="R20" s="1044"/>
      <c r="S20" s="1044"/>
      <c r="T20" s="1236"/>
      <c r="U20" s="888" t="str">
        <f t="shared" si="3"/>
        <v xml:space="preserve"> </v>
      </c>
      <c r="V20" s="885">
        <f t="shared" si="4"/>
        <v>0</v>
      </c>
      <c r="W20" s="1065"/>
    </row>
    <row r="21" spans="1:25" ht="12.75" customHeight="1">
      <c r="A21" s="1048" t="s">
        <v>1265</v>
      </c>
      <c r="B21" s="1060">
        <v>12</v>
      </c>
      <c r="C21" s="1077">
        <v>1.4201388888888888E-2</v>
      </c>
      <c r="D21" s="880">
        <f>VLOOKUP(A21,'[1]2019'!$A$7:$AV$150,48,FALSE)</f>
        <v>7</v>
      </c>
      <c r="E21" s="1077">
        <f t="shared" si="2"/>
        <v>1.3425925925925924E-2</v>
      </c>
      <c r="F21" s="1044"/>
      <c r="G21" s="1044">
        <v>1.3425925925925924E-2</v>
      </c>
      <c r="H21" s="1044"/>
      <c r="I21" s="1044"/>
      <c r="J21" s="1044"/>
      <c r="K21" s="1044"/>
      <c r="L21" s="1044"/>
      <c r="M21" s="1044"/>
      <c r="N21" s="1044"/>
      <c r="O21" s="1044"/>
      <c r="P21" s="1044"/>
      <c r="Q21" s="1044"/>
      <c r="R21" s="1044"/>
      <c r="S21" s="1044"/>
      <c r="T21" s="1236"/>
      <c r="U21" s="888">
        <f t="shared" si="3"/>
        <v>1.3425925925925924E-2</v>
      </c>
      <c r="V21" s="885">
        <f t="shared" si="4"/>
        <v>1</v>
      </c>
      <c r="W21" s="1065"/>
      <c r="X21" s="1053"/>
    </row>
    <row r="22" spans="1:25" ht="12.75" customHeight="1">
      <c r="A22" s="1048" t="s">
        <v>1266</v>
      </c>
      <c r="B22" s="1060">
        <v>11</v>
      </c>
      <c r="C22" s="1077">
        <v>1.3321759259259261E-2</v>
      </c>
      <c r="D22" s="880">
        <f>VLOOKUP(A22,'[1]2019'!$A$7:$AV$150,48,FALSE)</f>
        <v>0</v>
      </c>
      <c r="E22" s="1077" t="str">
        <f t="shared" si="2"/>
        <v xml:space="preserve"> </v>
      </c>
      <c r="F22" s="1044"/>
      <c r="G22" s="1044"/>
      <c r="H22" s="1044"/>
      <c r="I22" s="1044"/>
      <c r="J22" s="1044"/>
      <c r="K22" s="1044"/>
      <c r="L22" s="1044"/>
      <c r="M22" s="1044"/>
      <c r="N22" s="1044"/>
      <c r="O22" s="1044"/>
      <c r="P22" s="1044"/>
      <c r="Q22" s="1044"/>
      <c r="R22" s="1044"/>
      <c r="S22" s="1044"/>
      <c r="T22" s="1236"/>
      <c r="U22" s="888" t="str">
        <f t="shared" si="3"/>
        <v xml:space="preserve"> </v>
      </c>
      <c r="V22" s="885">
        <f t="shared" si="4"/>
        <v>0</v>
      </c>
      <c r="W22" s="1065"/>
      <c r="X22" s="1053"/>
    </row>
    <row r="23" spans="1:25" ht="12.75" customHeight="1">
      <c r="A23" s="1048" t="s">
        <v>401</v>
      </c>
      <c r="B23" s="1060">
        <f>IFERROR(MINUTE(B$5)-MINUTE(C23)," ")</f>
        <v>11</v>
      </c>
      <c r="C23" s="1077">
        <v>1.357638888888889E-2</v>
      </c>
      <c r="D23" s="880">
        <f>VLOOKUP(A23,'[1]2019'!$A$7:$AV$150,48,FALSE)</f>
        <v>0</v>
      </c>
      <c r="E23" s="1077" t="str">
        <f t="shared" si="2"/>
        <v xml:space="preserve"> </v>
      </c>
      <c r="F23" s="1044"/>
      <c r="G23" s="1044"/>
      <c r="H23" s="1044"/>
      <c r="I23" s="1044"/>
      <c r="J23" s="1044"/>
      <c r="K23" s="1044"/>
      <c r="L23" s="1044"/>
      <c r="M23" s="1044"/>
      <c r="N23" s="1044"/>
      <c r="O23" s="1044"/>
      <c r="P23" s="1044"/>
      <c r="Q23" s="1044"/>
      <c r="R23" s="1044"/>
      <c r="S23" s="1044"/>
      <c r="T23" s="1236"/>
      <c r="U23" s="888" t="str">
        <f t="shared" si="3"/>
        <v xml:space="preserve"> </v>
      </c>
      <c r="V23" s="885">
        <f t="shared" si="4"/>
        <v>0</v>
      </c>
      <c r="W23" s="1065"/>
    </row>
    <row r="24" spans="1:25" ht="12.75" customHeight="1">
      <c r="A24" s="1047" t="s">
        <v>1267</v>
      </c>
      <c r="B24" s="1241">
        <v>0</v>
      </c>
      <c r="C24" s="1077">
        <v>2.1335648148148149E-2</v>
      </c>
      <c r="D24" s="880">
        <f>VLOOKUP(A24,'[1]2019'!$A$7:$AV$150,48,FALSE)</f>
        <v>0</v>
      </c>
      <c r="E24" s="1077" t="str">
        <f t="shared" si="2"/>
        <v xml:space="preserve"> </v>
      </c>
      <c r="F24" s="1043"/>
      <c r="G24" s="1080"/>
      <c r="H24" s="1044"/>
      <c r="I24" s="1044"/>
      <c r="J24" s="1044"/>
      <c r="K24" s="1044"/>
      <c r="L24" s="1043"/>
      <c r="M24" s="1044"/>
      <c r="N24" s="1043"/>
      <c r="O24" s="1043"/>
      <c r="P24" s="1008"/>
      <c r="Q24" s="1008"/>
      <c r="R24" s="1043"/>
      <c r="S24" s="1043"/>
      <c r="T24" s="1242"/>
      <c r="U24" s="888" t="str">
        <f t="shared" si="3"/>
        <v xml:space="preserve"> </v>
      </c>
      <c r="V24" s="885">
        <f t="shared" si="4"/>
        <v>0</v>
      </c>
      <c r="W24" s="1053"/>
      <c r="X24" s="1053"/>
      <c r="Y24" s="1053"/>
    </row>
    <row r="25" spans="1:25" ht="12.75" customHeight="1">
      <c r="A25" s="1047" t="s">
        <v>1029</v>
      </c>
      <c r="B25" s="1060">
        <v>9</v>
      </c>
      <c r="C25" s="1077">
        <v>1.455246913580247E-2</v>
      </c>
      <c r="D25" s="880">
        <f>VLOOKUP(A25,'[1]2019'!$A$7:$AV$150,48,FALSE)</f>
        <v>0</v>
      </c>
      <c r="E25" s="1077" t="str">
        <f t="shared" si="2"/>
        <v xml:space="preserve"> </v>
      </c>
      <c r="F25" s="1044"/>
      <c r="G25" s="1044"/>
      <c r="H25" s="1044"/>
      <c r="I25" s="1044"/>
      <c r="J25" s="1044"/>
      <c r="K25" s="1044"/>
      <c r="L25" s="1044"/>
      <c r="M25" s="1044"/>
      <c r="N25" s="1044"/>
      <c r="O25" s="1044"/>
      <c r="P25" s="1044"/>
      <c r="Q25" s="1044"/>
      <c r="R25" s="1044"/>
      <c r="S25" s="1044"/>
      <c r="T25" s="1236"/>
      <c r="U25" s="888" t="str">
        <f t="shared" si="3"/>
        <v xml:space="preserve"> </v>
      </c>
      <c r="V25" s="885">
        <f t="shared" si="4"/>
        <v>0</v>
      </c>
      <c r="W25" s="1065"/>
      <c r="X25" s="1053"/>
    </row>
    <row r="26" spans="1:25" ht="12.75" customHeight="1">
      <c r="A26" s="1047" t="s">
        <v>1626</v>
      </c>
      <c r="B26" s="1241">
        <v>7</v>
      </c>
      <c r="C26" s="1077">
        <v>1.6076388888888887E-2</v>
      </c>
      <c r="D26" s="880">
        <f>VLOOKUP(A26,'[1]2019'!$A$7:$AV$150,48,FALSE)</f>
        <v>0</v>
      </c>
      <c r="E26" s="1077">
        <f t="shared" si="2"/>
        <v>2.1898148148148149E-2</v>
      </c>
      <c r="F26" s="1043"/>
      <c r="G26" s="1006"/>
      <c r="H26" s="1044"/>
      <c r="I26" s="1044"/>
      <c r="J26" s="1044"/>
      <c r="K26" s="1044"/>
      <c r="L26" s="1044"/>
      <c r="M26" s="1044">
        <v>2.1898148148148149E-2</v>
      </c>
      <c r="N26" s="1043"/>
      <c r="O26" s="1044"/>
      <c r="P26" s="1008"/>
      <c r="Q26" s="1044"/>
      <c r="R26" s="1043"/>
      <c r="S26" s="1043"/>
      <c r="T26" s="1240"/>
      <c r="U26" s="1239">
        <f t="shared" si="3"/>
        <v>2.1898148148148149E-2</v>
      </c>
      <c r="V26" s="885">
        <f t="shared" si="4"/>
        <v>1</v>
      </c>
      <c r="W26" s="1053"/>
      <c r="X26" s="1053"/>
      <c r="Y26" s="1053"/>
    </row>
    <row r="27" spans="1:25" ht="12.75" customHeight="1">
      <c r="A27" s="1047" t="s">
        <v>1685</v>
      </c>
      <c r="B27" s="1241">
        <v>10</v>
      </c>
      <c r="C27" s="1077"/>
      <c r="D27" s="880">
        <v>0</v>
      </c>
      <c r="E27" s="1077">
        <f t="shared" si="2"/>
        <v>2.1493055555555553E-2</v>
      </c>
      <c r="F27" s="1043"/>
      <c r="G27" s="1006"/>
      <c r="H27" s="1044"/>
      <c r="I27" s="1044"/>
      <c r="J27" s="1044"/>
      <c r="K27" s="1044">
        <v>2.1157407407407406E-2</v>
      </c>
      <c r="L27" s="1044">
        <v>2.2141203703703705E-2</v>
      </c>
      <c r="M27" s="1043"/>
      <c r="N27" s="1044">
        <v>2.1365740740740741E-2</v>
      </c>
      <c r="O27" s="1044">
        <v>2.1307870370370369E-2</v>
      </c>
      <c r="P27" s="1008"/>
      <c r="Q27" s="1044"/>
      <c r="R27" s="1043"/>
      <c r="S27" s="1043"/>
      <c r="T27" s="1240"/>
      <c r="U27" s="1239">
        <f t="shared" si="3"/>
        <v>2.1157407407407406E-2</v>
      </c>
      <c r="V27" s="885">
        <f t="shared" si="4"/>
        <v>4</v>
      </c>
      <c r="W27" s="1053"/>
      <c r="X27" s="1053"/>
      <c r="Y27" s="1053"/>
    </row>
    <row r="28" spans="1:25" ht="12.75" customHeight="1">
      <c r="A28" s="1048" t="s">
        <v>328</v>
      </c>
      <c r="B28" s="1060">
        <v>0</v>
      </c>
      <c r="C28" s="1077">
        <v>2.0833333333333332E-2</v>
      </c>
      <c r="D28" s="880">
        <f>VLOOKUP(A28,'[1]2019'!$A$7:$AV$150,48,FALSE)</f>
        <v>0</v>
      </c>
      <c r="E28" s="1077" t="str">
        <f t="shared" si="2"/>
        <v xml:space="preserve"> </v>
      </c>
      <c r="F28" s="1044"/>
      <c r="G28" s="1044"/>
      <c r="H28" s="1044"/>
      <c r="I28" s="1044"/>
      <c r="J28" s="1044"/>
      <c r="K28" s="1044"/>
      <c r="L28" s="1044"/>
      <c r="M28" s="1044"/>
      <c r="N28" s="1044"/>
      <c r="O28" s="1044"/>
      <c r="P28" s="1044"/>
      <c r="Q28" s="1044"/>
      <c r="R28" s="1044"/>
      <c r="S28" s="1044"/>
      <c r="T28" s="1236"/>
      <c r="U28" s="888" t="str">
        <f t="shared" si="3"/>
        <v xml:space="preserve"> </v>
      </c>
      <c r="V28" s="885">
        <f t="shared" si="4"/>
        <v>0</v>
      </c>
      <c r="W28" s="1065"/>
    </row>
    <row r="29" spans="1:25" ht="12.75" customHeight="1">
      <c r="A29" s="1048" t="s">
        <v>377</v>
      </c>
      <c r="B29" s="1060">
        <v>0</v>
      </c>
      <c r="C29" s="1077">
        <v>2.0833333333333332E-2</v>
      </c>
      <c r="D29" s="880">
        <f>VLOOKUP(A29,'[1]2019'!$A$7:$AV$150,48,FALSE)</f>
        <v>0</v>
      </c>
      <c r="E29" s="1077" t="str">
        <f t="shared" si="2"/>
        <v xml:space="preserve"> </v>
      </c>
      <c r="F29" s="1044"/>
      <c r="G29" s="1044"/>
      <c r="H29" s="1044"/>
      <c r="I29" s="1044"/>
      <c r="J29" s="1044"/>
      <c r="K29" s="1044"/>
      <c r="L29" s="1044"/>
      <c r="M29" s="1044"/>
      <c r="N29" s="1044"/>
      <c r="O29" s="1044"/>
      <c r="P29" s="1044"/>
      <c r="Q29" s="1044"/>
      <c r="R29" s="1044"/>
      <c r="S29" s="1044"/>
      <c r="T29" s="1236"/>
      <c r="U29" s="888" t="str">
        <f t="shared" si="3"/>
        <v xml:space="preserve"> </v>
      </c>
      <c r="V29" s="885">
        <f t="shared" si="4"/>
        <v>0</v>
      </c>
      <c r="W29" s="1065"/>
    </row>
    <row r="30" spans="1:25" ht="12.75" customHeight="1">
      <c r="A30" s="1047" t="s">
        <v>1661</v>
      </c>
      <c r="B30" s="1241">
        <v>5</v>
      </c>
      <c r="C30" s="1077">
        <v>1.7384259259259262E-2</v>
      </c>
      <c r="D30" s="880">
        <v>1</v>
      </c>
      <c r="E30" s="1077" t="str">
        <f t="shared" si="2"/>
        <v xml:space="preserve"> </v>
      </c>
      <c r="F30" s="1043"/>
      <c r="G30" s="1006"/>
      <c r="H30" s="1044"/>
      <c r="I30" s="1044"/>
      <c r="J30" s="1044"/>
      <c r="K30" s="1044"/>
      <c r="L30" s="1044"/>
      <c r="M30" s="1044"/>
      <c r="N30" s="1043"/>
      <c r="O30" s="1044"/>
      <c r="P30" s="1008"/>
      <c r="Q30" s="1044"/>
      <c r="R30" s="1043"/>
      <c r="S30" s="1043"/>
      <c r="T30" s="1240"/>
      <c r="U30" s="1239" t="str">
        <f t="shared" si="3"/>
        <v xml:space="preserve"> </v>
      </c>
      <c r="V30" s="885">
        <f t="shared" si="4"/>
        <v>0</v>
      </c>
      <c r="W30" s="1053"/>
      <c r="X30" s="1053"/>
      <c r="Y30" s="1053"/>
    </row>
    <row r="31" spans="1:25" ht="12.75" customHeight="1">
      <c r="A31" s="1048" t="s">
        <v>1268</v>
      </c>
      <c r="B31" s="1060">
        <v>10</v>
      </c>
      <c r="C31" s="1077">
        <v>1.4309413580246913E-2</v>
      </c>
      <c r="D31" s="880">
        <f>VLOOKUP(A31,'[1]2019'!$A$7:$AV$150,48,FALSE)</f>
        <v>0</v>
      </c>
      <c r="E31" s="1077" t="str">
        <f t="shared" si="2"/>
        <v xml:space="preserve"> </v>
      </c>
      <c r="F31" s="1044"/>
      <c r="G31" s="1044"/>
      <c r="H31" s="1044"/>
      <c r="I31" s="1044"/>
      <c r="J31" s="1044"/>
      <c r="K31" s="1044"/>
      <c r="L31" s="1044"/>
      <c r="M31" s="1044"/>
      <c r="N31" s="1044"/>
      <c r="O31" s="1044"/>
      <c r="P31" s="1044"/>
      <c r="Q31" s="1044"/>
      <c r="R31" s="1044"/>
      <c r="S31" s="1044"/>
      <c r="T31" s="900"/>
      <c r="U31" s="888" t="str">
        <f t="shared" si="3"/>
        <v xml:space="preserve"> </v>
      </c>
      <c r="V31" s="885">
        <f t="shared" si="4"/>
        <v>0</v>
      </c>
      <c r="W31" s="1065"/>
    </row>
    <row r="32" spans="1:25" ht="12.75" customHeight="1">
      <c r="A32" s="1048" t="s">
        <v>1686</v>
      </c>
      <c r="B32" s="1060">
        <v>9</v>
      </c>
      <c r="C32" s="1077">
        <v>2.6354166666666668E-2</v>
      </c>
      <c r="D32" s="880">
        <v>1</v>
      </c>
      <c r="E32" s="1077">
        <f t="shared" si="2"/>
        <v>1.9610339506172841E-2</v>
      </c>
      <c r="F32" s="1044"/>
      <c r="G32" s="1044"/>
      <c r="H32" s="1044"/>
      <c r="I32" s="1044"/>
      <c r="J32" s="1044"/>
      <c r="K32" s="1044">
        <v>1.9988425925925927E-2</v>
      </c>
      <c r="L32" s="1044"/>
      <c r="M32" s="1044">
        <v>1.8900462962962963E-2</v>
      </c>
      <c r="N32" s="1044">
        <v>1.9942129629629629E-2</v>
      </c>
      <c r="O32" s="1044"/>
      <c r="P32" s="1044"/>
      <c r="Q32" s="1044"/>
      <c r="R32" s="1044"/>
      <c r="S32" s="1044"/>
      <c r="T32" s="1251"/>
      <c r="U32" s="888">
        <f t="shared" si="3"/>
        <v>1.8900462962962963E-2</v>
      </c>
      <c r="V32" s="885">
        <f t="shared" si="4"/>
        <v>3</v>
      </c>
      <c r="W32" s="1065"/>
    </row>
    <row r="33" spans="1:25" ht="12.75" customHeight="1">
      <c r="A33" s="1047" t="s">
        <v>1405</v>
      </c>
      <c r="B33" s="1241">
        <v>2</v>
      </c>
      <c r="C33" s="1077">
        <v>1.9444444444444445E-2</v>
      </c>
      <c r="D33" s="880">
        <v>2</v>
      </c>
      <c r="E33" s="1077" t="str">
        <f t="shared" si="2"/>
        <v xml:space="preserve"> </v>
      </c>
      <c r="F33" s="1043"/>
      <c r="G33" s="1006"/>
      <c r="H33" s="1044"/>
      <c r="I33" s="1044"/>
      <c r="J33" s="1044"/>
      <c r="K33" s="1044"/>
      <c r="L33" s="1044"/>
      <c r="M33" s="1044"/>
      <c r="N33" s="1043"/>
      <c r="O33" s="1044"/>
      <c r="P33" s="1044"/>
      <c r="Q33" s="1044"/>
      <c r="R33" s="1043"/>
      <c r="S33" s="1043"/>
      <c r="T33" s="1240"/>
      <c r="U33" s="1239" t="str">
        <f t="shared" si="3"/>
        <v xml:space="preserve"> </v>
      </c>
      <c r="V33" s="885">
        <f t="shared" si="4"/>
        <v>0</v>
      </c>
      <c r="W33" s="1053"/>
      <c r="X33" s="1053"/>
      <c r="Y33" s="1053"/>
    </row>
    <row r="34" spans="1:25" ht="12.75" customHeight="1">
      <c r="A34" s="1047" t="s">
        <v>1269</v>
      </c>
      <c r="B34" s="1060">
        <v>0</v>
      </c>
      <c r="C34" s="1077">
        <v>2.1712962962962962E-2</v>
      </c>
      <c r="D34" s="880">
        <f>VLOOKUP(A34,'[1]2019'!$A$7:$AV$150,48,FALSE)</f>
        <v>0</v>
      </c>
      <c r="E34" s="1077" t="str">
        <f t="shared" si="2"/>
        <v xml:space="preserve"> </v>
      </c>
      <c r="F34" s="1044"/>
      <c r="G34" s="1044"/>
      <c r="H34" s="1044"/>
      <c r="I34" s="1044"/>
      <c r="J34" s="1044"/>
      <c r="K34" s="1044"/>
      <c r="L34" s="1044"/>
      <c r="M34" s="1044"/>
      <c r="N34" s="1044"/>
      <c r="O34" s="1044"/>
      <c r="P34" s="1044"/>
      <c r="Q34" s="1044"/>
      <c r="R34" s="1044"/>
      <c r="S34" s="1044"/>
      <c r="T34" s="1236"/>
      <c r="U34" s="888" t="str">
        <f t="shared" si="3"/>
        <v xml:space="preserve"> </v>
      </c>
      <c r="V34" s="885">
        <f t="shared" si="4"/>
        <v>0</v>
      </c>
      <c r="W34" s="1065"/>
      <c r="X34" s="1053"/>
    </row>
    <row r="35" spans="1:25" ht="12.75" customHeight="1">
      <c r="A35" s="1048" t="s">
        <v>1610</v>
      </c>
      <c r="B35" s="1060">
        <f>IFERROR(MINUTE(B$5)-MINUTE(C35)," ")</f>
        <v>9</v>
      </c>
      <c r="C35" s="1077">
        <v>1.5011574074074075E-2</v>
      </c>
      <c r="D35" s="880">
        <f>VLOOKUP(A35,'[1]2019'!$A$7:$AV$150,48,FALSE)</f>
        <v>0</v>
      </c>
      <c r="E35" s="1077" t="str">
        <f t="shared" si="2"/>
        <v xml:space="preserve"> </v>
      </c>
      <c r="F35" s="1006"/>
      <c r="G35" s="1006"/>
      <c r="H35" s="1006"/>
      <c r="I35" s="1044"/>
      <c r="J35" s="1044"/>
      <c r="K35" s="1044"/>
      <c r="L35" s="1006"/>
      <c r="M35" s="1006"/>
      <c r="N35" s="1006"/>
      <c r="O35" s="1006"/>
      <c r="P35" s="1006"/>
      <c r="Q35" s="1006"/>
      <c r="R35" s="1006"/>
      <c r="S35" s="1044"/>
      <c r="T35" s="900"/>
      <c r="U35" s="888" t="str">
        <f t="shared" si="3"/>
        <v xml:space="preserve"> </v>
      </c>
      <c r="V35" s="885">
        <f t="shared" si="4"/>
        <v>0</v>
      </c>
      <c r="W35" s="1065"/>
    </row>
    <row r="36" spans="1:25" ht="12.75" customHeight="1">
      <c r="A36" s="1048" t="s">
        <v>1652</v>
      </c>
      <c r="B36" s="1060">
        <v>10</v>
      </c>
      <c r="C36" s="1077">
        <v>1.3194444444444444E-2</v>
      </c>
      <c r="D36" s="880">
        <f>VLOOKUP(A36,'[1]2019'!$A$7:$AV$150,48,FALSE)</f>
        <v>12</v>
      </c>
      <c r="E36" s="1077">
        <f t="shared" si="2"/>
        <v>1.498070987654321E-2</v>
      </c>
      <c r="F36" s="1044">
        <v>1.4548611111111111E-2</v>
      </c>
      <c r="G36" s="1044"/>
      <c r="H36" s="1044">
        <v>1.3090277777777779E-2</v>
      </c>
      <c r="I36" s="1044"/>
      <c r="J36" s="1044"/>
      <c r="K36" s="1044"/>
      <c r="L36" s="1006">
        <v>1.4930555555555556E-2</v>
      </c>
      <c r="M36" s="1006">
        <v>1.6666666666666666E-2</v>
      </c>
      <c r="N36" s="1006"/>
      <c r="O36" s="1044">
        <v>1.5023148148148148E-2</v>
      </c>
      <c r="P36" s="1006">
        <v>1.5625E-2</v>
      </c>
      <c r="Q36" s="1006"/>
      <c r="R36" s="1006"/>
      <c r="S36" s="1044"/>
      <c r="T36" s="900"/>
      <c r="U36" s="888">
        <f t="shared" si="3"/>
        <v>1.3090277777777779E-2</v>
      </c>
      <c r="V36" s="885">
        <f t="shared" si="4"/>
        <v>6</v>
      </c>
      <c r="W36" s="1065"/>
    </row>
    <row r="37" spans="1:25" ht="12.75" customHeight="1">
      <c r="A37" s="1048" t="s">
        <v>1655</v>
      </c>
      <c r="B37" s="1060">
        <v>2</v>
      </c>
      <c r="C37" s="1077"/>
      <c r="D37" s="880">
        <f>VLOOKUP(A37,'[1]2019'!$A$7:$AV$150,48,FALSE)</f>
        <v>2</v>
      </c>
      <c r="E37" s="1077">
        <f t="shared" si="2"/>
        <v>1.7245370370370369E-2</v>
      </c>
      <c r="F37" s="1006"/>
      <c r="G37" s="1044">
        <v>1.7245370370370369E-2</v>
      </c>
      <c r="H37" s="1006"/>
      <c r="I37" s="1044"/>
      <c r="J37" s="1044"/>
      <c r="K37" s="1044"/>
      <c r="L37" s="1006"/>
      <c r="M37" s="1006"/>
      <c r="N37" s="1006"/>
      <c r="O37" s="1006"/>
      <c r="P37" s="1044"/>
      <c r="Q37" s="1006"/>
      <c r="R37" s="1006"/>
      <c r="S37" s="1044"/>
      <c r="T37" s="900"/>
      <c r="U37" s="888">
        <f t="shared" si="3"/>
        <v>1.7245370370370369E-2</v>
      </c>
      <c r="V37" s="885">
        <f t="shared" si="4"/>
        <v>1</v>
      </c>
      <c r="W37" s="1065"/>
    </row>
    <row r="38" spans="1:25" ht="12.75" customHeight="1">
      <c r="A38" s="1048" t="s">
        <v>1575</v>
      </c>
      <c r="B38" s="1060">
        <v>13</v>
      </c>
      <c r="C38" s="1077">
        <v>1.2175925925925927E-2</v>
      </c>
      <c r="D38" s="880">
        <f>VLOOKUP(A38,'[1]2019'!$A$7:$AV$150,48,FALSE)</f>
        <v>0</v>
      </c>
      <c r="E38" s="1077" t="str">
        <f t="shared" si="2"/>
        <v xml:space="preserve"> </v>
      </c>
      <c r="F38" s="1008"/>
      <c r="G38" s="1080"/>
      <c r="H38" s="1080"/>
      <c r="I38" s="1080"/>
      <c r="J38" s="1080"/>
      <c r="K38" s="1080"/>
      <c r="L38" s="1080"/>
      <c r="M38" s="1080"/>
      <c r="N38" s="1080"/>
      <c r="O38" s="1080"/>
      <c r="P38" s="1044"/>
      <c r="Q38" s="1044"/>
      <c r="R38" s="1044"/>
      <c r="S38" s="1080"/>
      <c r="T38" s="1247"/>
      <c r="U38" s="888" t="str">
        <f t="shared" si="3"/>
        <v xml:space="preserve"> </v>
      </c>
      <c r="V38" s="885">
        <f t="shared" si="4"/>
        <v>0</v>
      </c>
      <c r="W38" s="1065"/>
    </row>
    <row r="39" spans="1:25" ht="12.75" customHeight="1">
      <c r="A39" s="1047" t="s">
        <v>1576</v>
      </c>
      <c r="B39" s="1060">
        <v>4</v>
      </c>
      <c r="C39" s="1077">
        <v>1.8271604938271603E-2</v>
      </c>
      <c r="D39" s="880">
        <f>VLOOKUP(A39,'[1]2019'!$A$7:$AV$150,48,FALSE)</f>
        <v>0</v>
      </c>
      <c r="E39" s="1077" t="str">
        <f t="shared" ref="E39:E70" si="5">IFERROR(AVERAGE(F39:S39), " ")</f>
        <v xml:space="preserve"> </v>
      </c>
      <c r="F39" s="1044"/>
      <c r="G39" s="1044"/>
      <c r="H39" s="1044"/>
      <c r="I39" s="1044"/>
      <c r="J39" s="1044"/>
      <c r="K39" s="1044"/>
      <c r="L39" s="1044"/>
      <c r="M39" s="1044"/>
      <c r="N39" s="1044"/>
      <c r="O39" s="1044"/>
      <c r="P39" s="1044"/>
      <c r="Q39" s="1044"/>
      <c r="R39" s="1044"/>
      <c r="S39" s="1044"/>
      <c r="T39" s="1236"/>
      <c r="U39" s="888" t="str">
        <f t="shared" si="3"/>
        <v xml:space="preserve"> </v>
      </c>
      <c r="V39" s="885">
        <f t="shared" ref="V39:V70" si="6">COUNTA(F39:S39)</f>
        <v>0</v>
      </c>
      <c r="W39" s="1065"/>
    </row>
    <row r="40" spans="1:25" ht="12.75" customHeight="1">
      <c r="A40" s="1047" t="s">
        <v>774</v>
      </c>
      <c r="B40" s="1060">
        <v>6</v>
      </c>
      <c r="C40" s="1077">
        <v>1.7297453703703704E-2</v>
      </c>
      <c r="D40" s="880">
        <f>VLOOKUP(A40,'[1]2019'!$A$7:$AV$150,48,FALSE)</f>
        <v>0</v>
      </c>
      <c r="E40" s="1077" t="str">
        <f t="shared" si="5"/>
        <v xml:space="preserve"> </v>
      </c>
      <c r="F40" s="1044"/>
      <c r="G40" s="1044"/>
      <c r="H40" s="1044"/>
      <c r="I40" s="1044"/>
      <c r="J40" s="1044"/>
      <c r="K40" s="1044"/>
      <c r="L40" s="1044"/>
      <c r="M40" s="1044"/>
      <c r="N40" s="1044"/>
      <c r="O40" s="1044"/>
      <c r="P40" s="1044"/>
      <c r="Q40" s="1044"/>
      <c r="R40" s="1044"/>
      <c r="S40" s="1044"/>
      <c r="T40" s="1236"/>
      <c r="U40" s="888" t="str">
        <f t="shared" si="3"/>
        <v xml:space="preserve"> </v>
      </c>
      <c r="V40" s="885">
        <f t="shared" si="6"/>
        <v>0</v>
      </c>
      <c r="W40" s="1065"/>
      <c r="Y40" s="1053"/>
    </row>
    <row r="41" spans="1:25" ht="12.75" customHeight="1">
      <c r="A41" s="1048" t="s">
        <v>687</v>
      </c>
      <c r="B41" s="1060">
        <v>5</v>
      </c>
      <c r="C41" s="1077">
        <v>1.6800595238095236E-2</v>
      </c>
      <c r="D41" s="880">
        <f>VLOOKUP(A41,'[1]2019'!$A$7:$AV$150,48,FALSE)</f>
        <v>14</v>
      </c>
      <c r="E41" s="1077">
        <f t="shared" si="5"/>
        <v>1.892361111111111E-2</v>
      </c>
      <c r="F41" s="1044">
        <v>1.9120370370370371E-2</v>
      </c>
      <c r="G41" s="1044"/>
      <c r="H41" s="1044"/>
      <c r="I41" s="1044"/>
      <c r="J41" s="1044"/>
      <c r="K41" s="1044"/>
      <c r="L41" s="1044"/>
      <c r="M41" s="1044"/>
      <c r="N41" s="1044"/>
      <c r="O41" s="1044"/>
      <c r="P41" s="1044"/>
      <c r="Q41" s="1044">
        <v>1.9375E-2</v>
      </c>
      <c r="R41" s="1044">
        <v>1.7962962962962962E-2</v>
      </c>
      <c r="S41" s="1044">
        <v>1.923611111111111E-2</v>
      </c>
      <c r="T41" s="1236"/>
      <c r="U41" s="888">
        <f t="shared" si="3"/>
        <v>1.7962962962962962E-2</v>
      </c>
      <c r="V41" s="885">
        <f t="shared" si="6"/>
        <v>4</v>
      </c>
      <c r="W41" s="1065"/>
    </row>
    <row r="42" spans="1:25" ht="12.75" customHeight="1">
      <c r="A42" s="1047" t="s">
        <v>1270</v>
      </c>
      <c r="B42" s="1060">
        <f>IFERROR(MINUTE(B$5)-MINUTE(C42)," ")</f>
        <v>2</v>
      </c>
      <c r="C42" s="1077">
        <v>1.9942129629629629E-2</v>
      </c>
      <c r="D42" s="880">
        <f>VLOOKUP(A42,'[1]2019'!$A$7:$AV$150,48,FALSE)</f>
        <v>0</v>
      </c>
      <c r="E42" s="1077" t="str">
        <f t="shared" si="5"/>
        <v xml:space="preserve"> </v>
      </c>
      <c r="F42" s="1043"/>
      <c r="G42" s="1043"/>
      <c r="H42" s="1044"/>
      <c r="I42" s="1044"/>
      <c r="J42" s="1044"/>
      <c r="K42" s="1044"/>
      <c r="L42" s="1043"/>
      <c r="M42" s="1043"/>
      <c r="N42" s="1044"/>
      <c r="O42" s="1043"/>
      <c r="P42" s="1043"/>
      <c r="Q42" s="1043"/>
      <c r="R42" s="1043"/>
      <c r="S42" s="1043"/>
      <c r="T42" s="1243"/>
      <c r="U42" s="888" t="str">
        <f t="shared" si="3"/>
        <v xml:space="preserve"> </v>
      </c>
      <c r="V42" s="885">
        <f t="shared" si="6"/>
        <v>0</v>
      </c>
      <c r="W42" s="1065"/>
    </row>
    <row r="43" spans="1:25" ht="12.75" customHeight="1">
      <c r="A43" s="1047" t="s">
        <v>1491</v>
      </c>
      <c r="B43" s="1241">
        <v>9</v>
      </c>
      <c r="C43" s="1077">
        <v>1.4849537037037036E-2</v>
      </c>
      <c r="D43" s="880">
        <f>VLOOKUP(A43,'[1]2019'!$A$7:$AV$150,48,FALSE)</f>
        <v>1</v>
      </c>
      <c r="E43" s="1077">
        <f t="shared" si="5"/>
        <v>1.6180555555555556E-2</v>
      </c>
      <c r="F43" s="1043"/>
      <c r="G43" s="1080"/>
      <c r="H43" s="1044"/>
      <c r="I43" s="1044"/>
      <c r="J43" s="1044"/>
      <c r="K43" s="1044"/>
      <c r="L43" s="1043"/>
      <c r="M43" s="1043"/>
      <c r="N43" s="1043"/>
      <c r="O43" s="1043"/>
      <c r="P43" s="1008"/>
      <c r="Q43" s="1008"/>
      <c r="R43" s="1043"/>
      <c r="S43" s="1044">
        <v>1.6180555555555556E-2</v>
      </c>
      <c r="T43" s="1242"/>
      <c r="U43" s="888">
        <f t="shared" si="3"/>
        <v>1.6180555555555556E-2</v>
      </c>
      <c r="V43" s="885">
        <f t="shared" si="6"/>
        <v>1</v>
      </c>
      <c r="W43" s="1053"/>
      <c r="X43" s="1053"/>
      <c r="Y43" s="1053"/>
    </row>
    <row r="44" spans="1:25" ht="12.75" customHeight="1">
      <c r="A44" s="1047" t="s">
        <v>1492</v>
      </c>
      <c r="B44" s="1241">
        <v>10</v>
      </c>
      <c r="C44" s="1077">
        <v>1.3975694444444443E-2</v>
      </c>
      <c r="D44" s="880">
        <f>VLOOKUP(A44,'[1]2019'!$A$7:$AV$150,48,FALSE)</f>
        <v>0</v>
      </c>
      <c r="E44" s="1077" t="str">
        <f t="shared" si="5"/>
        <v xml:space="preserve"> </v>
      </c>
      <c r="F44" s="1043"/>
      <c r="G44" s="1080"/>
      <c r="H44" s="1044"/>
      <c r="I44" s="1044"/>
      <c r="J44" s="1044"/>
      <c r="K44" s="1044"/>
      <c r="L44" s="1043"/>
      <c r="M44" s="1043"/>
      <c r="N44" s="1043"/>
      <c r="O44" s="1043"/>
      <c r="P44" s="1008"/>
      <c r="Q44" s="1008"/>
      <c r="R44" s="1043"/>
      <c r="S44" s="1043"/>
      <c r="T44" s="1242"/>
      <c r="U44" s="888" t="str">
        <f t="shared" si="3"/>
        <v xml:space="preserve"> </v>
      </c>
      <c r="V44" s="885">
        <f t="shared" si="6"/>
        <v>0</v>
      </c>
      <c r="W44" s="1053"/>
      <c r="X44" s="1053"/>
      <c r="Y44" s="1053"/>
    </row>
    <row r="45" spans="1:25" ht="12.75" customHeight="1">
      <c r="A45" s="1047" t="s">
        <v>1565</v>
      </c>
      <c r="B45" s="1241">
        <v>0</v>
      </c>
      <c r="C45" s="1077">
        <v>2.1024305555555556E-2</v>
      </c>
      <c r="D45" s="880">
        <f>VLOOKUP(A45,'[1]2019'!$A$7:$AV$150,48,FALSE)</f>
        <v>0</v>
      </c>
      <c r="E45" s="1077" t="str">
        <f t="shared" si="5"/>
        <v xml:space="preserve"> </v>
      </c>
      <c r="F45" s="1044"/>
      <c r="G45" s="1044"/>
      <c r="H45" s="1044"/>
      <c r="I45" s="1044"/>
      <c r="J45" s="1044"/>
      <c r="K45" s="1044"/>
      <c r="L45" s="1043"/>
      <c r="M45" s="1043"/>
      <c r="N45" s="1043"/>
      <c r="O45" s="1043"/>
      <c r="P45" s="1008"/>
      <c r="Q45" s="1008"/>
      <c r="R45" s="1043"/>
      <c r="S45" s="1043"/>
      <c r="T45" s="1242"/>
      <c r="U45" s="1006" t="str">
        <f t="shared" si="3"/>
        <v xml:space="preserve"> </v>
      </c>
      <c r="V45" s="885">
        <f t="shared" si="6"/>
        <v>0</v>
      </c>
      <c r="W45" s="1053"/>
      <c r="X45" s="1053"/>
      <c r="Y45" s="1053"/>
    </row>
    <row r="46" spans="1:25" ht="12.75" customHeight="1">
      <c r="A46" s="1047" t="s">
        <v>1660</v>
      </c>
      <c r="B46" s="1241">
        <v>0</v>
      </c>
      <c r="C46" s="1077">
        <v>2.0833333333333332E-2</v>
      </c>
      <c r="D46" s="880">
        <v>1</v>
      </c>
      <c r="E46" s="1077" t="str">
        <f t="shared" si="5"/>
        <v xml:space="preserve"> </v>
      </c>
      <c r="F46" s="1020"/>
      <c r="G46" s="1020"/>
      <c r="H46" s="1020"/>
      <c r="I46" s="1020"/>
      <c r="J46" s="1020"/>
      <c r="K46" s="1020"/>
      <c r="L46" s="1020"/>
      <c r="M46" s="1020"/>
      <c r="N46" s="1020"/>
      <c r="O46" s="1020"/>
      <c r="P46" s="1020"/>
      <c r="Q46" s="1020"/>
      <c r="R46" s="1020"/>
      <c r="S46" s="1020"/>
      <c r="T46" s="1240"/>
      <c r="U46" s="1239" t="str">
        <f t="shared" si="3"/>
        <v xml:space="preserve"> </v>
      </c>
      <c r="V46" s="885">
        <f t="shared" si="6"/>
        <v>0</v>
      </c>
      <c r="W46" s="1053"/>
      <c r="X46" s="1053"/>
      <c r="Y46" s="1053"/>
    </row>
    <row r="47" spans="1:25" ht="12.75" customHeight="1">
      <c r="A47" s="1047" t="s">
        <v>70</v>
      </c>
      <c r="B47" s="1060">
        <v>11</v>
      </c>
      <c r="C47" s="1077">
        <v>1.3692129629629629E-2</v>
      </c>
      <c r="D47" s="880">
        <f>VLOOKUP(A47,'[1]2019'!$A$7:$AV$150,48,FALSE)</f>
        <v>0</v>
      </c>
      <c r="E47" s="1077" t="str">
        <f t="shared" si="5"/>
        <v xml:space="preserve"> </v>
      </c>
      <c r="F47" s="1044"/>
      <c r="G47" s="1044"/>
      <c r="H47" s="1044"/>
      <c r="I47" s="1044"/>
      <c r="J47" s="1044"/>
      <c r="K47" s="1044"/>
      <c r="L47" s="1044"/>
      <c r="M47" s="1044"/>
      <c r="N47" s="1044"/>
      <c r="O47" s="1044"/>
      <c r="P47" s="1044"/>
      <c r="Q47" s="1044"/>
      <c r="R47" s="1044"/>
      <c r="S47" s="1044"/>
      <c r="T47" s="1236"/>
      <c r="U47" s="888" t="str">
        <f t="shared" si="3"/>
        <v xml:space="preserve"> </v>
      </c>
      <c r="V47" s="885">
        <f t="shared" si="6"/>
        <v>0</v>
      </c>
      <c r="W47" s="1065"/>
      <c r="Y47" s="1053"/>
    </row>
    <row r="48" spans="1:25" ht="12.75" customHeight="1">
      <c r="A48" s="1047" t="s">
        <v>313</v>
      </c>
      <c r="B48" s="1060">
        <v>8</v>
      </c>
      <c r="C48" s="1077">
        <v>1.5625E-2</v>
      </c>
      <c r="D48" s="880">
        <f>VLOOKUP(A48,'[1]2019'!$A$7:$AV$150,48,FALSE)</f>
        <v>0</v>
      </c>
      <c r="E48" s="1077" t="str">
        <f t="shared" si="5"/>
        <v xml:space="preserve"> </v>
      </c>
      <c r="F48" s="1044"/>
      <c r="G48" s="1044"/>
      <c r="H48" s="1044"/>
      <c r="I48" s="1044"/>
      <c r="J48" s="1044"/>
      <c r="K48" s="1044"/>
      <c r="L48" s="1044"/>
      <c r="M48" s="1044"/>
      <c r="N48" s="1044"/>
      <c r="O48" s="1044"/>
      <c r="P48" s="1044"/>
      <c r="Q48" s="1044"/>
      <c r="R48" s="1044"/>
      <c r="S48" s="1044"/>
      <c r="T48" s="1236"/>
      <c r="U48" s="888" t="str">
        <f t="shared" si="3"/>
        <v xml:space="preserve"> </v>
      </c>
      <c r="V48" s="885">
        <f t="shared" si="6"/>
        <v>0</v>
      </c>
      <c r="W48" s="1065"/>
      <c r="Y48" s="1053"/>
    </row>
    <row r="49" spans="1:25" ht="12.75" customHeight="1">
      <c r="A49" s="1047" t="s">
        <v>1272</v>
      </c>
      <c r="B49" s="1241">
        <v>-4</v>
      </c>
      <c r="C49" s="1077">
        <v>2.4328703703703703E-2</v>
      </c>
      <c r="D49" s="880">
        <f>VLOOKUP(A49,'[1]2019'!$A$7:$AV$150,48,FALSE)</f>
        <v>0</v>
      </c>
      <c r="E49" s="1077" t="str">
        <f t="shared" si="5"/>
        <v xml:space="preserve"> </v>
      </c>
      <c r="F49" s="1043"/>
      <c r="G49" s="1080"/>
      <c r="H49" s="1044"/>
      <c r="I49" s="1044"/>
      <c r="J49" s="1044"/>
      <c r="K49" s="1044"/>
      <c r="L49" s="1043"/>
      <c r="M49" s="1043"/>
      <c r="N49" s="1043"/>
      <c r="O49" s="1043"/>
      <c r="P49" s="1008"/>
      <c r="Q49" s="1008"/>
      <c r="R49" s="1043"/>
      <c r="S49" s="1043"/>
      <c r="T49" s="1242"/>
      <c r="U49" s="888" t="str">
        <f t="shared" si="3"/>
        <v xml:space="preserve"> </v>
      </c>
      <c r="V49" s="885">
        <f t="shared" si="6"/>
        <v>0</v>
      </c>
      <c r="W49" s="1053"/>
      <c r="X49" s="1053"/>
      <c r="Y49" s="1053"/>
    </row>
    <row r="50" spans="1:25" ht="12.75" customHeight="1">
      <c r="A50" s="1047" t="s">
        <v>1519</v>
      </c>
      <c r="B50" s="1241">
        <v>0</v>
      </c>
      <c r="C50" s="1077">
        <v>2.164351851851852E-2</v>
      </c>
      <c r="D50" s="880">
        <f>VLOOKUP(A50,'[1]2019'!$A$7:$AV$150,48,FALSE)</f>
        <v>0</v>
      </c>
      <c r="E50" s="1077" t="str">
        <f t="shared" si="5"/>
        <v xml:space="preserve"> </v>
      </c>
      <c r="F50" s="1044"/>
      <c r="G50" s="1080"/>
      <c r="H50" s="1044"/>
      <c r="I50" s="1044"/>
      <c r="J50" s="1044"/>
      <c r="K50" s="1044"/>
      <c r="L50" s="1043"/>
      <c r="M50" s="1043"/>
      <c r="N50" s="1043"/>
      <c r="O50" s="1043"/>
      <c r="P50" s="1008"/>
      <c r="Q50" s="1008"/>
      <c r="R50" s="1043"/>
      <c r="S50" s="1043"/>
      <c r="T50" s="1242"/>
      <c r="U50" s="888"/>
      <c r="V50" s="885">
        <f t="shared" si="6"/>
        <v>0</v>
      </c>
      <c r="W50" s="1053"/>
      <c r="X50" s="1053"/>
      <c r="Y50" s="1053"/>
    </row>
    <row r="51" spans="1:25" ht="12.75" customHeight="1">
      <c r="A51" s="1048" t="s">
        <v>691</v>
      </c>
      <c r="B51" s="1060">
        <v>13</v>
      </c>
      <c r="C51" s="1077">
        <v>1.2268518518518519E-2</v>
      </c>
      <c r="D51" s="880">
        <f>VLOOKUP(A51,'[1]2019'!$A$7:$AV$150,48,FALSE)</f>
        <v>0</v>
      </c>
      <c r="E51" s="1077" t="str">
        <f t="shared" si="5"/>
        <v xml:space="preserve"> </v>
      </c>
      <c r="F51" s="1044"/>
      <c r="G51" s="1044"/>
      <c r="H51" s="1044"/>
      <c r="I51" s="1044"/>
      <c r="J51" s="1044"/>
      <c r="K51" s="1044"/>
      <c r="L51" s="1044"/>
      <c r="M51" s="1044"/>
      <c r="N51" s="1044"/>
      <c r="O51" s="1044"/>
      <c r="P51" s="1044"/>
      <c r="Q51" s="1044"/>
      <c r="R51" s="1044"/>
      <c r="S51" s="1006"/>
      <c r="T51" s="1236"/>
      <c r="U51" s="888" t="str">
        <f t="shared" ref="U51:U82" si="7">IF(MIN(F51:S51)=0," ",MIN(F51:S51))</f>
        <v xml:space="preserve"> </v>
      </c>
      <c r="V51" s="885">
        <f t="shared" si="6"/>
        <v>0</v>
      </c>
      <c r="W51" s="1065"/>
      <c r="Y51" s="1053"/>
    </row>
    <row r="52" spans="1:25" ht="12.75" customHeight="1">
      <c r="A52" s="1047" t="s">
        <v>1273</v>
      </c>
      <c r="B52" s="1241">
        <v>6</v>
      </c>
      <c r="C52" s="1077">
        <v>1.6770833333333336E-2</v>
      </c>
      <c r="D52" s="880">
        <f>VLOOKUP(A52,'[1]2019'!$A$7:$AV$150,48,FALSE)</f>
        <v>0</v>
      </c>
      <c r="E52" s="1077" t="str">
        <f t="shared" si="5"/>
        <v xml:space="preserve"> </v>
      </c>
      <c r="F52" s="1043"/>
      <c r="G52" s="1044"/>
      <c r="H52" s="1044"/>
      <c r="I52" s="1044"/>
      <c r="J52" s="1044"/>
      <c r="K52" s="1044"/>
      <c r="L52" s="1043"/>
      <c r="M52" s="1044"/>
      <c r="N52" s="1043"/>
      <c r="O52" s="1043"/>
      <c r="P52" s="1044"/>
      <c r="Q52" s="1008"/>
      <c r="R52" s="1043"/>
      <c r="S52" s="1044"/>
      <c r="T52" s="1242"/>
      <c r="U52" s="888" t="str">
        <f t="shared" si="7"/>
        <v xml:space="preserve"> </v>
      </c>
      <c r="V52" s="885">
        <f t="shared" si="6"/>
        <v>0</v>
      </c>
      <c r="W52" s="1053"/>
      <c r="X52" s="1053"/>
      <c r="Y52" s="1053"/>
    </row>
    <row r="53" spans="1:25" ht="12.75" customHeight="1">
      <c r="A53" s="1047" t="s">
        <v>1274</v>
      </c>
      <c r="B53" s="1241">
        <v>8</v>
      </c>
      <c r="C53" s="1077">
        <v>1.5682870370370368E-2</v>
      </c>
      <c r="D53" s="880">
        <f>VLOOKUP(A53,'[1]2019'!$A$7:$AV$150,48,FALSE)</f>
        <v>0</v>
      </c>
      <c r="E53" s="1077" t="str">
        <f t="shared" si="5"/>
        <v xml:space="preserve"> </v>
      </c>
      <c r="F53" s="1043"/>
      <c r="G53" s="1080"/>
      <c r="H53" s="1044"/>
      <c r="I53" s="1044"/>
      <c r="J53" s="1044"/>
      <c r="K53" s="1044"/>
      <c r="L53" s="1043"/>
      <c r="M53" s="1043"/>
      <c r="N53" s="1043"/>
      <c r="O53" s="1043"/>
      <c r="P53" s="1008"/>
      <c r="Q53" s="1008"/>
      <c r="R53" s="1043"/>
      <c r="S53" s="1043"/>
      <c r="T53" s="1242"/>
      <c r="U53" s="888" t="str">
        <f t="shared" si="7"/>
        <v xml:space="preserve"> </v>
      </c>
      <c r="V53" s="885">
        <f t="shared" si="6"/>
        <v>0</v>
      </c>
      <c r="W53" s="1053"/>
      <c r="X53" s="1053"/>
      <c r="Y53" s="1053"/>
    </row>
    <row r="54" spans="1:25" ht="12.75" customHeight="1">
      <c r="A54" s="1048" t="s">
        <v>955</v>
      </c>
      <c r="B54" s="1241">
        <v>3</v>
      </c>
      <c r="C54" s="1077">
        <v>2.3657407407407408E-2</v>
      </c>
      <c r="D54" s="880">
        <f>VLOOKUP(A54,'[1]2019'!$A$7:$AV$150,48,FALSE)</f>
        <v>3</v>
      </c>
      <c r="E54" s="1077" t="str">
        <f t="shared" si="5"/>
        <v xml:space="preserve"> </v>
      </c>
      <c r="F54" s="1043"/>
      <c r="G54" s="1044"/>
      <c r="H54" s="1044"/>
      <c r="I54" s="1044"/>
      <c r="J54" s="1044"/>
      <c r="K54" s="1044"/>
      <c r="L54" s="1043"/>
      <c r="M54" s="1043"/>
      <c r="N54" s="1043"/>
      <c r="O54" s="1043"/>
      <c r="P54" s="1008"/>
      <c r="Q54" s="1008"/>
      <c r="R54" s="1043"/>
      <c r="S54" s="1043"/>
      <c r="T54" s="1242"/>
      <c r="U54" s="888" t="str">
        <f t="shared" si="7"/>
        <v xml:space="preserve"> </v>
      </c>
      <c r="V54" s="885">
        <f t="shared" si="6"/>
        <v>0</v>
      </c>
      <c r="W54" s="1053"/>
      <c r="X54" s="1053"/>
      <c r="Y54" s="1053"/>
    </row>
    <row r="55" spans="1:25" ht="12.75" customHeight="1">
      <c r="A55" s="958" t="s">
        <v>1667</v>
      </c>
      <c r="B55" s="1241">
        <v>4</v>
      </c>
      <c r="C55" s="1244">
        <v>1.818287037037037E-2</v>
      </c>
      <c r="D55" s="880">
        <v>1</v>
      </c>
      <c r="E55" s="1077" t="str">
        <f t="shared" si="5"/>
        <v xml:space="preserve"> </v>
      </c>
      <c r="F55" s="1043"/>
      <c r="G55" s="1006"/>
      <c r="H55" s="1044"/>
      <c r="I55" s="1044"/>
      <c r="J55" s="1044"/>
      <c r="K55" s="1044"/>
      <c r="L55" s="1044"/>
      <c r="M55" s="1044"/>
      <c r="N55" s="1043"/>
      <c r="O55" s="1044"/>
      <c r="P55" s="1008"/>
      <c r="Q55" s="1044"/>
      <c r="R55" s="1043"/>
      <c r="S55" s="1043"/>
      <c r="T55" s="1240"/>
      <c r="U55" s="1239" t="str">
        <f t="shared" si="7"/>
        <v xml:space="preserve"> </v>
      </c>
      <c r="V55" s="885">
        <f t="shared" si="6"/>
        <v>0</v>
      </c>
      <c r="W55" s="1053"/>
      <c r="X55" s="1053"/>
      <c r="Y55" s="1053"/>
    </row>
    <row r="56" spans="1:25" ht="12.75" customHeight="1">
      <c r="A56" s="1048" t="s">
        <v>1567</v>
      </c>
      <c r="B56" s="1241">
        <v>9</v>
      </c>
      <c r="C56" s="1077">
        <v>1.4837962962962963E-2</v>
      </c>
      <c r="D56" s="880">
        <f>VLOOKUP(A56,'[1]2019'!$A$7:$AV$150,48,FALSE)</f>
        <v>0</v>
      </c>
      <c r="E56" s="1077" t="str">
        <f t="shared" si="5"/>
        <v xml:space="preserve"> </v>
      </c>
      <c r="F56" s="1044"/>
      <c r="G56" s="1044"/>
      <c r="H56" s="1044"/>
      <c r="I56" s="1044"/>
      <c r="J56" s="1044"/>
      <c r="K56" s="1044"/>
      <c r="L56" s="1043"/>
      <c r="M56" s="1043"/>
      <c r="N56" s="1043"/>
      <c r="O56" s="1043"/>
      <c r="P56" s="1008"/>
      <c r="Q56" s="1008"/>
      <c r="R56" s="1043"/>
      <c r="S56" s="1043"/>
      <c r="T56" s="1242"/>
      <c r="U56" s="888" t="str">
        <f t="shared" si="7"/>
        <v xml:space="preserve"> </v>
      </c>
      <c r="V56" s="885">
        <f t="shared" si="6"/>
        <v>0</v>
      </c>
      <c r="W56" s="1053"/>
      <c r="X56" s="1053"/>
      <c r="Y56" s="1053"/>
    </row>
    <row r="57" spans="1:25" ht="12.75" customHeight="1">
      <c r="A57" s="1047" t="s">
        <v>852</v>
      </c>
      <c r="B57" s="1060">
        <v>14</v>
      </c>
      <c r="C57" s="1077">
        <v>1.1574074074074075E-2</v>
      </c>
      <c r="D57" s="880">
        <f>VLOOKUP(A57,'[1]2019'!$A$7:$AV$150,48,FALSE)</f>
        <v>0</v>
      </c>
      <c r="E57" s="1077" t="str">
        <f t="shared" si="5"/>
        <v xml:space="preserve"> </v>
      </c>
      <c r="F57" s="1044"/>
      <c r="G57" s="1044"/>
      <c r="H57" s="1044"/>
      <c r="I57" s="1044"/>
      <c r="J57" s="1044"/>
      <c r="K57" s="1044"/>
      <c r="L57" s="1044"/>
      <c r="M57" s="1044"/>
      <c r="N57" s="1044"/>
      <c r="O57" s="1044"/>
      <c r="P57" s="1044"/>
      <c r="Q57" s="1044"/>
      <c r="R57" s="1044"/>
      <c r="S57" s="1044"/>
      <c r="T57" s="1236"/>
      <c r="U57" s="888" t="str">
        <f t="shared" si="7"/>
        <v xml:space="preserve"> </v>
      </c>
      <c r="V57" s="885">
        <f t="shared" si="6"/>
        <v>0</v>
      </c>
      <c r="W57" s="1065"/>
    </row>
    <row r="58" spans="1:25" ht="12.75" customHeight="1">
      <c r="A58" s="1047" t="s">
        <v>560</v>
      </c>
      <c r="B58" s="1060">
        <v>12</v>
      </c>
      <c r="C58" s="1077" t="s">
        <v>514</v>
      </c>
      <c r="D58" s="880">
        <f>VLOOKUP(A58,'[1]2019'!$A$7:$AV$150,48,FALSE)</f>
        <v>0</v>
      </c>
      <c r="E58" s="1077" t="str">
        <f t="shared" si="5"/>
        <v xml:space="preserve"> </v>
      </c>
      <c r="F58" s="1044"/>
      <c r="G58" s="1044"/>
      <c r="H58" s="1044"/>
      <c r="I58" s="1044"/>
      <c r="J58" s="1044"/>
      <c r="K58" s="1044"/>
      <c r="L58" s="1044"/>
      <c r="M58" s="1044"/>
      <c r="N58" s="1044"/>
      <c r="O58" s="1044"/>
      <c r="P58" s="1044"/>
      <c r="Q58" s="1044"/>
      <c r="R58" s="1044"/>
      <c r="S58" s="1044"/>
      <c r="T58" s="1236"/>
      <c r="U58" s="888" t="str">
        <f t="shared" si="7"/>
        <v xml:space="preserve"> </v>
      </c>
      <c r="V58" s="885">
        <f t="shared" si="6"/>
        <v>0</v>
      </c>
      <c r="W58" s="1065"/>
    </row>
    <row r="59" spans="1:25" ht="12.75" customHeight="1">
      <c r="A59" s="1048" t="s">
        <v>694</v>
      </c>
      <c r="B59" s="1060">
        <v>9</v>
      </c>
      <c r="C59" s="1077" t="s">
        <v>514</v>
      </c>
      <c r="D59" s="880">
        <f>VLOOKUP(A59,'[1]2019'!$A$7:$AV$150,48,FALSE)</f>
        <v>2</v>
      </c>
      <c r="E59" s="1077" t="str">
        <f t="shared" si="5"/>
        <v xml:space="preserve"> </v>
      </c>
      <c r="F59" s="1006"/>
      <c r="G59" s="1006"/>
      <c r="H59" s="1006"/>
      <c r="I59" s="1006"/>
      <c r="J59" s="1044"/>
      <c r="K59" s="1044"/>
      <c r="L59" s="1006"/>
      <c r="M59" s="1006"/>
      <c r="N59" s="1006"/>
      <c r="O59" s="1006"/>
      <c r="P59" s="1006"/>
      <c r="Q59" s="1006"/>
      <c r="R59" s="1006"/>
      <c r="S59" s="1044"/>
      <c r="T59" s="1236"/>
      <c r="U59" s="888" t="str">
        <f t="shared" si="7"/>
        <v xml:space="preserve"> </v>
      </c>
      <c r="V59" s="885">
        <f t="shared" si="6"/>
        <v>0</v>
      </c>
      <c r="W59" s="1065"/>
    </row>
    <row r="60" spans="1:25" ht="12.75" customHeight="1">
      <c r="A60" s="1047" t="s">
        <v>1494</v>
      </c>
      <c r="B60" s="1241">
        <v>4</v>
      </c>
      <c r="C60" s="1077">
        <v>1.8460648148148146E-2</v>
      </c>
      <c r="D60" s="880">
        <f>VLOOKUP(A60,'[1]2019'!$A$7:$AV$150,48,FALSE)</f>
        <v>0</v>
      </c>
      <c r="E60" s="1077" t="str">
        <f t="shared" si="5"/>
        <v xml:space="preserve"> </v>
      </c>
      <c r="F60" s="1044"/>
      <c r="G60" s="1080"/>
      <c r="H60" s="1044"/>
      <c r="I60" s="1044"/>
      <c r="J60" s="1044"/>
      <c r="K60" s="1044"/>
      <c r="L60" s="1044"/>
      <c r="M60" s="1043"/>
      <c r="N60" s="1043"/>
      <c r="O60" s="1043"/>
      <c r="P60" s="1044"/>
      <c r="Q60" s="1044"/>
      <c r="R60" s="1043"/>
      <c r="S60" s="1043"/>
      <c r="T60" s="1242"/>
      <c r="U60" s="888" t="str">
        <f t="shared" si="7"/>
        <v xml:space="preserve"> </v>
      </c>
      <c r="V60" s="885">
        <f t="shared" si="6"/>
        <v>0</v>
      </c>
      <c r="W60" s="1053"/>
      <c r="X60" s="1053"/>
      <c r="Y60" s="1053"/>
    </row>
    <row r="61" spans="1:25" ht="12.75" customHeight="1">
      <c r="A61" s="1047" t="s">
        <v>1495</v>
      </c>
      <c r="B61" s="1060">
        <v>4</v>
      </c>
      <c r="C61" s="1077">
        <v>1.8518518518518521E-2</v>
      </c>
      <c r="D61" s="880">
        <f>VLOOKUP(A61,'[1]2019'!$A$7:$AV$150,48,FALSE)</f>
        <v>0</v>
      </c>
      <c r="E61" s="1077" t="str">
        <f t="shared" si="5"/>
        <v xml:space="preserve"> </v>
      </c>
      <c r="F61" s="1044"/>
      <c r="G61" s="1044"/>
      <c r="H61" s="1044"/>
      <c r="I61" s="1044"/>
      <c r="J61" s="1044"/>
      <c r="K61" s="1044"/>
      <c r="L61" s="1044"/>
      <c r="M61" s="1044"/>
      <c r="N61" s="1044"/>
      <c r="O61" s="1044"/>
      <c r="P61" s="1044"/>
      <c r="Q61" s="1044"/>
      <c r="R61" s="1044"/>
      <c r="S61" s="1044"/>
      <c r="T61" s="1236"/>
      <c r="U61" s="888" t="str">
        <f t="shared" si="7"/>
        <v xml:space="preserve"> </v>
      </c>
      <c r="V61" s="885">
        <f t="shared" si="6"/>
        <v>0</v>
      </c>
      <c r="W61" s="1065"/>
      <c r="Y61" s="1053"/>
    </row>
    <row r="62" spans="1:25" ht="12.75" customHeight="1">
      <c r="A62" s="1047" t="s">
        <v>1496</v>
      </c>
      <c r="B62" s="1241">
        <v>7</v>
      </c>
      <c r="C62" s="1077">
        <v>1.6030092592592592E-2</v>
      </c>
      <c r="D62" s="880">
        <f>VLOOKUP(A62,'[1]2019'!$A$7:$AV$150,48,FALSE)</f>
        <v>0</v>
      </c>
      <c r="E62" s="1077" t="str">
        <f t="shared" si="5"/>
        <v xml:space="preserve"> </v>
      </c>
      <c r="F62" s="1043"/>
      <c r="G62" s="1080"/>
      <c r="H62" s="1044"/>
      <c r="I62" s="1044"/>
      <c r="J62" s="1044"/>
      <c r="K62" s="1044"/>
      <c r="L62" s="1043"/>
      <c r="M62" s="1043"/>
      <c r="N62" s="1043"/>
      <c r="O62" s="1043"/>
      <c r="P62" s="1008"/>
      <c r="Q62" s="1008"/>
      <c r="R62" s="1043"/>
      <c r="S62" s="1044"/>
      <c r="T62" s="1242"/>
      <c r="U62" s="1006" t="str">
        <f t="shared" si="7"/>
        <v xml:space="preserve"> </v>
      </c>
      <c r="V62" s="885">
        <f t="shared" si="6"/>
        <v>0</v>
      </c>
      <c r="W62" s="1053"/>
      <c r="X62" s="1053"/>
      <c r="Y62" s="1053"/>
    </row>
    <row r="63" spans="1:25" ht="12.75" customHeight="1">
      <c r="A63" s="1047" t="s">
        <v>1497</v>
      </c>
      <c r="B63" s="1241">
        <v>6</v>
      </c>
      <c r="C63" s="1077">
        <v>1.726851851851852E-2</v>
      </c>
      <c r="D63" s="880">
        <f>VLOOKUP(A63,'[1]2019'!$A$7:$AV$150,48,FALSE)</f>
        <v>0</v>
      </c>
      <c r="E63" s="1077" t="str">
        <f t="shared" si="5"/>
        <v xml:space="preserve"> </v>
      </c>
      <c r="F63" s="1044"/>
      <c r="G63" s="1044"/>
      <c r="H63" s="1044"/>
      <c r="I63" s="1044"/>
      <c r="J63" s="1044"/>
      <c r="K63" s="1044"/>
      <c r="L63" s="1043"/>
      <c r="M63" s="1043"/>
      <c r="N63" s="1043"/>
      <c r="O63" s="1043"/>
      <c r="P63" s="1008"/>
      <c r="Q63" s="1008"/>
      <c r="R63" s="1043"/>
      <c r="S63" s="1044"/>
      <c r="T63" s="1242"/>
      <c r="U63" s="1006" t="str">
        <f t="shared" si="7"/>
        <v xml:space="preserve"> </v>
      </c>
      <c r="V63" s="885">
        <f t="shared" si="6"/>
        <v>0</v>
      </c>
      <c r="W63" s="1053"/>
      <c r="X63" s="1053"/>
      <c r="Y63" s="1053"/>
    </row>
    <row r="64" spans="1:25" ht="12.75" customHeight="1">
      <c r="A64" s="1048" t="s">
        <v>17</v>
      </c>
      <c r="B64" s="1060">
        <f>IFERROR(MINUTE(B$5)-MINUTE(C64)," ")</f>
        <v>10</v>
      </c>
      <c r="C64" s="1077">
        <v>1.4120370370370368E-2</v>
      </c>
      <c r="D64" s="880">
        <f>VLOOKUP(A64,'[1]2019'!$A$7:$AV$150,48,FALSE)</f>
        <v>0</v>
      </c>
      <c r="E64" s="1077" t="str">
        <f t="shared" si="5"/>
        <v xml:space="preserve"> </v>
      </c>
      <c r="F64" s="1006"/>
      <c r="G64" s="1006"/>
      <c r="H64" s="1006"/>
      <c r="I64" s="1006"/>
      <c r="J64" s="1044"/>
      <c r="K64" s="1044"/>
      <c r="L64" s="1006"/>
      <c r="M64" s="1006"/>
      <c r="N64" s="1006"/>
      <c r="O64" s="1006"/>
      <c r="P64" s="1006"/>
      <c r="Q64" s="1006"/>
      <c r="R64" s="1006"/>
      <c r="S64" s="1044"/>
      <c r="T64" s="900"/>
      <c r="U64" s="888" t="str">
        <f t="shared" si="7"/>
        <v xml:space="preserve"> </v>
      </c>
      <c r="V64" s="885">
        <f t="shared" si="6"/>
        <v>0</v>
      </c>
      <c r="W64" s="1065"/>
    </row>
    <row r="65" spans="1:25" ht="12.75" customHeight="1">
      <c r="A65" s="1048" t="s">
        <v>569</v>
      </c>
      <c r="B65" s="1060">
        <v>8</v>
      </c>
      <c r="C65" s="1077">
        <v>1.5127314814814816E-2</v>
      </c>
      <c r="D65" s="880">
        <f>VLOOKUP(A65,'[1]2019'!$A$7:$AV$150,48,FALSE)</f>
        <v>1</v>
      </c>
      <c r="E65" s="1077" t="str">
        <f t="shared" si="5"/>
        <v xml:space="preserve"> </v>
      </c>
      <c r="F65" s="1044"/>
      <c r="G65" s="1044"/>
      <c r="H65" s="1044"/>
      <c r="I65" s="1044"/>
      <c r="J65" s="1044"/>
      <c r="K65" s="1044"/>
      <c r="L65" s="1044"/>
      <c r="M65" s="1044"/>
      <c r="N65" s="1044"/>
      <c r="O65" s="1044"/>
      <c r="P65" s="1044"/>
      <c r="Q65" s="1044"/>
      <c r="R65" s="1044"/>
      <c r="S65" s="1044"/>
      <c r="T65" s="1236"/>
      <c r="U65" s="888" t="str">
        <f t="shared" si="7"/>
        <v xml:space="preserve"> </v>
      </c>
      <c r="V65" s="885">
        <f t="shared" si="6"/>
        <v>0</v>
      </c>
      <c r="W65" s="1065"/>
    </row>
    <row r="66" spans="1:25" ht="12.75" customHeight="1">
      <c r="A66" s="958" t="s">
        <v>1668</v>
      </c>
      <c r="B66" s="1241">
        <v>19</v>
      </c>
      <c r="C66" s="1077">
        <v>1.4502314814814815E-2</v>
      </c>
      <c r="D66" s="880">
        <v>1</v>
      </c>
      <c r="E66" s="1077" t="str">
        <f t="shared" si="5"/>
        <v xml:space="preserve"> </v>
      </c>
      <c r="F66" s="1043"/>
      <c r="G66" s="1006"/>
      <c r="H66" s="1044"/>
      <c r="I66" s="1044"/>
      <c r="J66" s="1044"/>
      <c r="K66" s="1044"/>
      <c r="L66" s="1044"/>
      <c r="M66" s="1044"/>
      <c r="N66" s="1043"/>
      <c r="O66" s="1044"/>
      <c r="P66" s="1008"/>
      <c r="Q66" s="1044"/>
      <c r="R66" s="1043"/>
      <c r="S66" s="1043"/>
      <c r="T66" s="1240"/>
      <c r="U66" s="1239" t="str">
        <f t="shared" si="7"/>
        <v xml:space="preserve"> </v>
      </c>
      <c r="V66" s="885">
        <f t="shared" si="6"/>
        <v>0</v>
      </c>
      <c r="W66" s="1053"/>
      <c r="X66" s="1053"/>
      <c r="Y66" s="1053"/>
    </row>
    <row r="67" spans="1:25" ht="12.75" customHeight="1">
      <c r="A67" s="958" t="s">
        <v>1669</v>
      </c>
      <c r="B67" s="1241">
        <v>11</v>
      </c>
      <c r="C67" s="1077">
        <v>1.3530092592592594E-2</v>
      </c>
      <c r="D67" s="880">
        <v>1</v>
      </c>
      <c r="E67" s="1077" t="str">
        <f t="shared" si="5"/>
        <v xml:space="preserve"> </v>
      </c>
      <c r="F67" s="1043"/>
      <c r="G67" s="1006"/>
      <c r="H67" s="1044"/>
      <c r="I67" s="1044"/>
      <c r="J67" s="1044"/>
      <c r="K67" s="1044"/>
      <c r="L67" s="1044"/>
      <c r="M67" s="1044"/>
      <c r="N67" s="1043"/>
      <c r="O67" s="1044"/>
      <c r="P67" s="1008"/>
      <c r="Q67" s="1044"/>
      <c r="R67" s="1043"/>
      <c r="S67" s="1043"/>
      <c r="T67" s="1240"/>
      <c r="U67" s="1239" t="str">
        <f t="shared" si="7"/>
        <v xml:space="preserve"> </v>
      </c>
      <c r="V67" s="885">
        <f t="shared" si="6"/>
        <v>0</v>
      </c>
      <c r="W67" s="1053"/>
      <c r="X67" s="1053"/>
      <c r="Y67" s="1053"/>
    </row>
    <row r="68" spans="1:25" ht="12.75" customHeight="1">
      <c r="A68" s="1048" t="s">
        <v>1201</v>
      </c>
      <c r="B68" s="1060">
        <v>7</v>
      </c>
      <c r="C68" s="1077">
        <v>1.6111111111111111E-2</v>
      </c>
      <c r="D68" s="880">
        <f>VLOOKUP(A68,'[1]2019'!$A$7:$AV$150,48,FALSE)</f>
        <v>0</v>
      </c>
      <c r="E68" s="1077" t="str">
        <f t="shared" si="5"/>
        <v xml:space="preserve"> </v>
      </c>
      <c r="F68" s="1044"/>
      <c r="G68" s="1044"/>
      <c r="H68" s="1044"/>
      <c r="I68" s="1044"/>
      <c r="J68" s="1044"/>
      <c r="K68" s="1044"/>
      <c r="L68" s="1044"/>
      <c r="M68" s="1044"/>
      <c r="N68" s="1044"/>
      <c r="O68" s="1044"/>
      <c r="P68" s="1044"/>
      <c r="Q68" s="1044"/>
      <c r="R68" s="1044"/>
      <c r="S68" s="1044"/>
      <c r="T68" s="1236"/>
      <c r="U68" s="888" t="str">
        <f t="shared" si="7"/>
        <v xml:space="preserve"> </v>
      </c>
      <c r="V68" s="885">
        <f t="shared" si="6"/>
        <v>0</v>
      </c>
      <c r="W68" s="1065"/>
    </row>
    <row r="69" spans="1:25" ht="12.75" customHeight="1">
      <c r="A69" s="1047" t="s">
        <v>950</v>
      </c>
      <c r="B69" s="1250">
        <v>7</v>
      </c>
      <c r="C69" s="1249" t="s">
        <v>514</v>
      </c>
      <c r="D69" s="880">
        <f>VLOOKUP(A69,'[1]2019'!$A$7:$AV$150,48,FALSE)</f>
        <v>0</v>
      </c>
      <c r="E69" s="1077" t="str">
        <f t="shared" si="5"/>
        <v xml:space="preserve"> </v>
      </c>
      <c r="F69" s="1043"/>
      <c r="G69" s="1043"/>
      <c r="H69" s="1043"/>
      <c r="I69" s="1043"/>
      <c r="J69" s="1248"/>
      <c r="K69" s="1248"/>
      <c r="L69" s="1080"/>
      <c r="M69" s="1080"/>
      <c r="N69" s="1080"/>
      <c r="O69" s="1080"/>
      <c r="P69" s="1008"/>
      <c r="Q69" s="1008"/>
      <c r="R69" s="1080"/>
      <c r="S69" s="1080"/>
      <c r="T69" s="1247"/>
      <c r="U69" s="888" t="str">
        <f t="shared" si="7"/>
        <v xml:space="preserve"> </v>
      </c>
      <c r="V69" s="885">
        <f t="shared" si="6"/>
        <v>0</v>
      </c>
      <c r="W69" s="1065"/>
    </row>
    <row r="70" spans="1:25" ht="12.75" customHeight="1">
      <c r="A70" s="1047" t="s">
        <v>948</v>
      </c>
      <c r="B70" s="1060">
        <v>9</v>
      </c>
      <c r="C70" s="1085" t="str">
        <f>U70</f>
        <v xml:space="preserve"> </v>
      </c>
      <c r="D70" s="880">
        <f>VLOOKUP(A70,'[1]2019'!$A$7:$AV$150,48,FALSE)</f>
        <v>0</v>
      </c>
      <c r="E70" s="1077" t="str">
        <f t="shared" si="5"/>
        <v xml:space="preserve"> </v>
      </c>
      <c r="F70" s="1044"/>
      <c r="G70" s="1044"/>
      <c r="H70" s="1044"/>
      <c r="I70" s="1044"/>
      <c r="J70" s="1044"/>
      <c r="K70" s="1044"/>
      <c r="L70" s="1044"/>
      <c r="M70" s="1044"/>
      <c r="N70" s="1044"/>
      <c r="O70" s="1044"/>
      <c r="P70" s="1044"/>
      <c r="Q70" s="1044"/>
      <c r="R70" s="1044"/>
      <c r="S70" s="1044"/>
      <c r="T70" s="1236"/>
      <c r="U70" s="888" t="str">
        <f t="shared" si="7"/>
        <v xml:space="preserve"> </v>
      </c>
      <c r="V70" s="885">
        <f t="shared" si="6"/>
        <v>0</v>
      </c>
      <c r="W70" s="1065"/>
    </row>
    <row r="71" spans="1:25" ht="12.75" customHeight="1">
      <c r="A71" s="1047" t="s">
        <v>1275</v>
      </c>
      <c r="B71" s="1241">
        <v>14</v>
      </c>
      <c r="C71" s="1077" t="str">
        <f>U71</f>
        <v xml:space="preserve"> </v>
      </c>
      <c r="D71" s="880">
        <f>VLOOKUP(A71,'[1]2019'!$A$7:$AV$150,48,FALSE)</f>
        <v>0</v>
      </c>
      <c r="E71" s="1077" t="str">
        <f t="shared" ref="E71:E102" si="8">IFERROR(AVERAGE(F71:S71), " ")</f>
        <v xml:space="preserve"> </v>
      </c>
      <c r="F71" s="1043"/>
      <c r="G71" s="1080"/>
      <c r="H71" s="1044"/>
      <c r="I71" s="1044"/>
      <c r="J71" s="1044"/>
      <c r="K71" s="1044"/>
      <c r="L71" s="1043"/>
      <c r="M71" s="1044"/>
      <c r="N71" s="1043"/>
      <c r="O71" s="1043"/>
      <c r="P71" s="1008"/>
      <c r="Q71" s="1008"/>
      <c r="R71" s="1043"/>
      <c r="S71" s="1008"/>
      <c r="T71" s="1242"/>
      <c r="U71" s="888" t="str">
        <f t="shared" si="7"/>
        <v xml:space="preserve"> </v>
      </c>
      <c r="V71" s="885">
        <f t="shared" ref="V71:V102" si="9">COUNTA(F71:S71)</f>
        <v>0</v>
      </c>
      <c r="W71" s="1053"/>
      <c r="X71" s="1053"/>
      <c r="Y71" s="1053"/>
    </row>
    <row r="72" spans="1:25" ht="12.75" customHeight="1">
      <c r="A72" s="1048" t="s">
        <v>1040</v>
      </c>
      <c r="B72" s="1060">
        <v>6</v>
      </c>
      <c r="C72" s="1077">
        <v>1.5706018518518518E-2</v>
      </c>
      <c r="D72" s="880">
        <f>VLOOKUP(A72,'[1]2019'!$A$7:$AV$150,48,FALSE)</f>
        <v>1</v>
      </c>
      <c r="E72" s="1077" t="str">
        <f t="shared" si="8"/>
        <v xml:space="preserve"> </v>
      </c>
      <c r="F72" s="1043"/>
      <c r="G72" s="1080"/>
      <c r="H72" s="1044"/>
      <c r="I72" s="1044"/>
      <c r="J72" s="1044"/>
      <c r="K72" s="1044"/>
      <c r="L72" s="1043"/>
      <c r="M72" s="1044"/>
      <c r="N72" s="1043"/>
      <c r="O72" s="1043"/>
      <c r="P72" s="1008"/>
      <c r="Q72" s="1008"/>
      <c r="R72" s="1043"/>
      <c r="S72" s="1008"/>
      <c r="T72" s="1242"/>
      <c r="U72" s="888" t="str">
        <f t="shared" si="7"/>
        <v xml:space="preserve"> </v>
      </c>
      <c r="V72" s="885">
        <f t="shared" si="9"/>
        <v>0</v>
      </c>
      <c r="W72" s="1053"/>
      <c r="X72" s="1053"/>
      <c r="Y72" s="1053"/>
    </row>
    <row r="73" spans="1:25" ht="12.75" customHeight="1">
      <c r="A73" s="1047" t="s">
        <v>1611</v>
      </c>
      <c r="B73" s="1241">
        <v>-5</v>
      </c>
      <c r="C73" s="1077">
        <v>2.7083333333333334E-2</v>
      </c>
      <c r="D73" s="880">
        <f>VLOOKUP(A73,'[1]2019'!$A$7:$AV$150,48,FALSE)</f>
        <v>5</v>
      </c>
      <c r="E73" s="1077" t="str">
        <f t="shared" si="8"/>
        <v xml:space="preserve"> </v>
      </c>
      <c r="F73" s="1043"/>
      <c r="G73" s="1006"/>
      <c r="H73" s="1044"/>
      <c r="I73" s="1044"/>
      <c r="J73" s="1044"/>
      <c r="K73" s="1044"/>
      <c r="L73" s="1044"/>
      <c r="M73" s="1044"/>
      <c r="N73" s="1044"/>
      <c r="O73" s="1044"/>
      <c r="P73" s="1008"/>
      <c r="Q73" s="1044"/>
      <c r="R73" s="1043"/>
      <c r="S73" s="1043"/>
      <c r="T73" s="1240"/>
      <c r="U73" s="1239" t="str">
        <f t="shared" si="7"/>
        <v xml:space="preserve"> </v>
      </c>
      <c r="V73" s="885">
        <f t="shared" si="9"/>
        <v>0</v>
      </c>
      <c r="W73" s="1053"/>
      <c r="X73" s="1053"/>
      <c r="Y73" s="1053"/>
    </row>
    <row r="74" spans="1:25" ht="12.75" customHeight="1">
      <c r="A74" s="1048" t="s">
        <v>259</v>
      </c>
      <c r="B74" s="1060">
        <v>5</v>
      </c>
      <c r="C74" s="1077">
        <v>1.7372685185185185E-2</v>
      </c>
      <c r="D74" s="880">
        <f>VLOOKUP(A74,'[1]2019'!$A$7:$AV$150,48,FALSE)</f>
        <v>0</v>
      </c>
      <c r="E74" s="1077">
        <f t="shared" si="8"/>
        <v>1.9351851851851853E-2</v>
      </c>
      <c r="F74" s="1044">
        <v>1.9351851851851853E-2</v>
      </c>
      <c r="G74" s="1044"/>
      <c r="H74" s="1044"/>
      <c r="I74" s="1044"/>
      <c r="J74" s="1044"/>
      <c r="K74" s="1044"/>
      <c r="L74" s="1044"/>
      <c r="M74" s="1044"/>
      <c r="N74" s="1044"/>
      <c r="O74" s="1044"/>
      <c r="P74" s="1044"/>
      <c r="Q74" s="1044"/>
      <c r="R74" s="1044"/>
      <c r="S74" s="1044"/>
      <c r="T74" s="1236"/>
      <c r="U74" s="888">
        <f t="shared" si="7"/>
        <v>1.9351851851851853E-2</v>
      </c>
      <c r="V74" s="885">
        <f t="shared" si="9"/>
        <v>1</v>
      </c>
      <c r="W74" s="1065"/>
    </row>
    <row r="75" spans="1:25" ht="12.75" customHeight="1">
      <c r="A75" s="1048" t="s">
        <v>260</v>
      </c>
      <c r="B75" s="1060">
        <v>8</v>
      </c>
      <c r="C75" s="1077" t="s">
        <v>514</v>
      </c>
      <c r="D75" s="880">
        <f>VLOOKUP(A75,'[1]2019'!$A$7:$AV$150,48,FALSE)</f>
        <v>0</v>
      </c>
      <c r="E75" s="1077" t="str">
        <f t="shared" si="8"/>
        <v xml:space="preserve"> </v>
      </c>
      <c r="F75" s="1044"/>
      <c r="G75" s="1044"/>
      <c r="H75" s="1044"/>
      <c r="I75" s="1044"/>
      <c r="J75" s="1044"/>
      <c r="K75" s="1044"/>
      <c r="L75" s="1044"/>
      <c r="M75" s="1044"/>
      <c r="N75" s="1044"/>
      <c r="O75" s="1044"/>
      <c r="P75" s="1044"/>
      <c r="Q75" s="1044"/>
      <c r="R75" s="1044"/>
      <c r="S75" s="1044"/>
      <c r="T75" s="1236"/>
      <c r="U75" s="888" t="str">
        <f t="shared" si="7"/>
        <v xml:space="preserve"> </v>
      </c>
      <c r="V75" s="885">
        <f t="shared" si="9"/>
        <v>0</v>
      </c>
      <c r="W75" s="1065"/>
      <c r="Y75" s="1053"/>
    </row>
    <row r="76" spans="1:25" ht="12.75" customHeight="1">
      <c r="A76" s="1048" t="s">
        <v>783</v>
      </c>
      <c r="B76" s="1060">
        <v>10</v>
      </c>
      <c r="C76" s="1077">
        <v>1.4328703703703703E-2</v>
      </c>
      <c r="D76" s="880">
        <f>VLOOKUP(A76,'[1]2019'!$A$7:$AV$150,48,FALSE)</f>
        <v>0</v>
      </c>
      <c r="E76" s="1077" t="str">
        <f t="shared" si="8"/>
        <v xml:space="preserve"> </v>
      </c>
      <c r="F76" s="1044"/>
      <c r="G76" s="1044"/>
      <c r="H76" s="1044"/>
      <c r="I76" s="1044"/>
      <c r="J76" s="1044"/>
      <c r="K76" s="1044"/>
      <c r="L76" s="1044"/>
      <c r="M76" s="1044"/>
      <c r="N76" s="1044"/>
      <c r="O76" s="1044"/>
      <c r="P76" s="1044"/>
      <c r="Q76" s="1044"/>
      <c r="R76" s="1044"/>
      <c r="S76" s="1044"/>
      <c r="T76" s="1236"/>
      <c r="U76" s="888" t="str">
        <f t="shared" si="7"/>
        <v xml:space="preserve"> </v>
      </c>
      <c r="V76" s="885">
        <f t="shared" si="9"/>
        <v>0</v>
      </c>
      <c r="W76" s="1065"/>
      <c r="Y76" s="1053"/>
    </row>
    <row r="77" spans="1:25" ht="12.75" customHeight="1">
      <c r="A77" s="1048" t="s">
        <v>1276</v>
      </c>
      <c r="B77" s="1060">
        <f>IFERROR(MINUTE(B$5)-MINUTE(C77)," ")</f>
        <v>9</v>
      </c>
      <c r="C77" s="1077">
        <v>1.462962962962963E-2</v>
      </c>
      <c r="D77" s="880">
        <f>VLOOKUP(A77,'[1]2019'!$A$7:$AV$150,48,FALSE)</f>
        <v>0</v>
      </c>
      <c r="E77" s="1077" t="str">
        <f t="shared" si="8"/>
        <v xml:space="preserve"> </v>
      </c>
      <c r="F77" s="1008"/>
      <c r="G77" s="1044"/>
      <c r="H77" s="1044"/>
      <c r="I77" s="1044"/>
      <c r="J77" s="1044"/>
      <c r="K77" s="1044"/>
      <c r="L77" s="1044"/>
      <c r="M77" s="1044"/>
      <c r="N77" s="1044"/>
      <c r="O77" s="1044"/>
      <c r="P77" s="1044"/>
      <c r="Q77" s="1044"/>
      <c r="R77" s="1044"/>
      <c r="S77" s="1044"/>
      <c r="T77" s="1236"/>
      <c r="U77" s="888" t="str">
        <f t="shared" si="7"/>
        <v xml:space="preserve"> </v>
      </c>
      <c r="V77" s="885">
        <f t="shared" si="9"/>
        <v>0</v>
      </c>
      <c r="W77" s="1065"/>
      <c r="Y77" s="1053"/>
    </row>
    <row r="78" spans="1:25" ht="12.75" customHeight="1">
      <c r="A78" s="1047" t="s">
        <v>1041</v>
      </c>
      <c r="B78" s="1060">
        <f>IFERROR(MINUTE(B$5)-MINUTE(C78)," ")</f>
        <v>4</v>
      </c>
      <c r="C78" s="1077">
        <v>1.8084490740740741E-2</v>
      </c>
      <c r="D78" s="880">
        <f>VLOOKUP(A78,'[1]2019'!$A$7:$AV$150,48,FALSE)</f>
        <v>0</v>
      </c>
      <c r="E78" s="1077" t="str">
        <f t="shared" si="8"/>
        <v xml:space="preserve"> </v>
      </c>
      <c r="F78" s="1044"/>
      <c r="G78" s="1044"/>
      <c r="H78" s="1044"/>
      <c r="I78" s="1044"/>
      <c r="J78" s="1044"/>
      <c r="K78" s="1044"/>
      <c r="L78" s="1044"/>
      <c r="M78" s="1044"/>
      <c r="N78" s="1044"/>
      <c r="O78" s="1044"/>
      <c r="P78" s="1044"/>
      <c r="Q78" s="1044"/>
      <c r="R78" s="1044"/>
      <c r="S78" s="1044"/>
      <c r="T78" s="1236"/>
      <c r="U78" s="888" t="str">
        <f t="shared" si="7"/>
        <v xml:space="preserve"> </v>
      </c>
      <c r="V78" s="885">
        <f t="shared" si="9"/>
        <v>0</v>
      </c>
      <c r="W78" s="1065"/>
    </row>
    <row r="79" spans="1:25" ht="12.75" customHeight="1">
      <c r="A79" s="1048" t="s">
        <v>784</v>
      </c>
      <c r="B79" s="1060">
        <v>7</v>
      </c>
      <c r="C79" s="1077" t="s">
        <v>514</v>
      </c>
      <c r="D79" s="880">
        <f>VLOOKUP(A79,'[1]2019'!$A$7:$AV$150,48,FALSE)</f>
        <v>0</v>
      </c>
      <c r="E79" s="1077" t="str">
        <f t="shared" si="8"/>
        <v xml:space="preserve"> </v>
      </c>
      <c r="F79" s="1044"/>
      <c r="G79" s="1044"/>
      <c r="H79" s="1044"/>
      <c r="I79" s="1044"/>
      <c r="J79" s="1044"/>
      <c r="K79" s="1044"/>
      <c r="L79" s="1044"/>
      <c r="M79" s="1044"/>
      <c r="N79" s="1044"/>
      <c r="O79" s="1044"/>
      <c r="P79" s="1044"/>
      <c r="Q79" s="1044"/>
      <c r="R79" s="1044"/>
      <c r="S79" s="1044"/>
      <c r="T79" s="1236"/>
      <c r="U79" s="888" t="str">
        <f t="shared" si="7"/>
        <v xml:space="preserve"> </v>
      </c>
      <c r="V79" s="885">
        <f t="shared" si="9"/>
        <v>0</v>
      </c>
      <c r="W79" s="1065"/>
    </row>
    <row r="80" spans="1:25" ht="12.75" customHeight="1">
      <c r="A80" s="1048" t="s">
        <v>542</v>
      </c>
      <c r="B80" s="1060">
        <v>5</v>
      </c>
      <c r="C80" s="1077">
        <v>1.7708333333333333E-2</v>
      </c>
      <c r="D80" s="880">
        <f>VLOOKUP(A80,'[1]2019'!$A$7:$AV$150,48,FALSE)</f>
        <v>0</v>
      </c>
      <c r="E80" s="1077" t="str">
        <f t="shared" si="8"/>
        <v xml:space="preserve"> </v>
      </c>
      <c r="F80" s="1044"/>
      <c r="G80" s="1044"/>
      <c r="H80" s="1044"/>
      <c r="I80" s="1044"/>
      <c r="J80" s="1044"/>
      <c r="K80" s="1044"/>
      <c r="L80" s="1044"/>
      <c r="M80" s="1044"/>
      <c r="N80" s="1044"/>
      <c r="O80" s="1044"/>
      <c r="P80" s="1044"/>
      <c r="Q80" s="1044"/>
      <c r="R80" s="1044"/>
      <c r="S80" s="1044"/>
      <c r="T80" s="900"/>
      <c r="U80" s="888" t="str">
        <f t="shared" si="7"/>
        <v xml:space="preserve"> </v>
      </c>
      <c r="V80" s="885">
        <f t="shared" si="9"/>
        <v>0</v>
      </c>
      <c r="W80" s="1065"/>
      <c r="Y80" s="1053"/>
    </row>
    <row r="81" spans="1:25" ht="12.75" customHeight="1">
      <c r="A81" s="1047" t="s">
        <v>1662</v>
      </c>
      <c r="B81" s="1241">
        <v>0</v>
      </c>
      <c r="C81" s="1077">
        <v>2.0983796296296296E-2</v>
      </c>
      <c r="D81" s="880">
        <v>1</v>
      </c>
      <c r="E81" s="1077" t="str">
        <f t="shared" si="8"/>
        <v xml:space="preserve"> </v>
      </c>
      <c r="F81" s="1043"/>
      <c r="G81" s="1006"/>
      <c r="H81" s="1044"/>
      <c r="I81" s="1044"/>
      <c r="J81" s="1044"/>
      <c r="K81" s="1044"/>
      <c r="L81" s="1044"/>
      <c r="M81" s="1044"/>
      <c r="N81" s="1043"/>
      <c r="O81" s="1044"/>
      <c r="P81" s="1044"/>
      <c r="Q81" s="1044"/>
      <c r="R81" s="1043"/>
      <c r="S81" s="1043"/>
      <c r="T81" s="1240"/>
      <c r="U81" s="1239" t="str">
        <f t="shared" si="7"/>
        <v xml:space="preserve"> </v>
      </c>
      <c r="V81" s="885">
        <f t="shared" si="9"/>
        <v>0</v>
      </c>
      <c r="W81" s="1053"/>
      <c r="X81" s="1053"/>
      <c r="Y81" s="1053"/>
    </row>
    <row r="82" spans="1:25" ht="12.75" customHeight="1">
      <c r="A82" s="1048" t="s">
        <v>785</v>
      </c>
      <c r="B82" s="1060">
        <v>10</v>
      </c>
      <c r="C82" s="1077">
        <v>1.3854166666666666E-2</v>
      </c>
      <c r="D82" s="880">
        <f>VLOOKUP(A82,'[1]2019'!$A$7:$AV$150,48,FALSE)</f>
        <v>0</v>
      </c>
      <c r="E82" s="1077" t="str">
        <f t="shared" si="8"/>
        <v xml:space="preserve"> </v>
      </c>
      <c r="F82" s="1044"/>
      <c r="G82" s="1044"/>
      <c r="H82" s="1044"/>
      <c r="I82" s="1044"/>
      <c r="J82" s="1044"/>
      <c r="K82" s="1044"/>
      <c r="L82" s="1044"/>
      <c r="M82" s="1044"/>
      <c r="N82" s="1044"/>
      <c r="O82" s="1044"/>
      <c r="P82" s="1044"/>
      <c r="Q82" s="1044"/>
      <c r="R82" s="1044"/>
      <c r="S82" s="1044"/>
      <c r="T82" s="900"/>
      <c r="U82" s="888" t="str">
        <f t="shared" si="7"/>
        <v xml:space="preserve"> </v>
      </c>
      <c r="V82" s="885">
        <f t="shared" si="9"/>
        <v>0</v>
      </c>
      <c r="W82" s="1065"/>
      <c r="Y82" s="1053"/>
    </row>
    <row r="83" spans="1:25" ht="12.75" customHeight="1">
      <c r="A83" s="1048" t="s">
        <v>1612</v>
      </c>
      <c r="B83" s="1060"/>
      <c r="C83" s="1077"/>
      <c r="D83" s="880">
        <f>VLOOKUP(A83,'[1]2019'!$A$7:$AV$150,48,FALSE)</f>
        <v>0</v>
      </c>
      <c r="E83" s="1077" t="str">
        <f t="shared" si="8"/>
        <v xml:space="preserve"> </v>
      </c>
      <c r="F83" s="1044"/>
      <c r="G83" s="1044"/>
      <c r="H83" s="1044"/>
      <c r="I83" s="1044"/>
      <c r="J83" s="1044"/>
      <c r="K83" s="1044"/>
      <c r="L83" s="1044"/>
      <c r="M83" s="1044"/>
      <c r="N83" s="1044"/>
      <c r="O83" s="1044"/>
      <c r="P83" s="1044"/>
      <c r="Q83" s="1044"/>
      <c r="R83" s="1044"/>
      <c r="S83" s="1044"/>
      <c r="T83" s="900"/>
      <c r="U83" s="888" t="str">
        <f t="shared" ref="U83:U114" si="10">IF(MIN(F83:S83)=0," ",MIN(F83:S83))</f>
        <v xml:space="preserve"> </v>
      </c>
      <c r="V83" s="885">
        <f t="shared" si="9"/>
        <v>0</v>
      </c>
      <c r="W83" s="1065"/>
      <c r="Y83" s="1053"/>
    </row>
    <row r="84" spans="1:25" ht="12.75" customHeight="1">
      <c r="A84" s="1048" t="s">
        <v>1206</v>
      </c>
      <c r="B84" s="1060">
        <f>IFERROR(MINUTE(B$5)-MINUTE(C84)," ")</f>
        <v>10</v>
      </c>
      <c r="C84" s="1077">
        <v>1.4178240740740741E-2</v>
      </c>
      <c r="D84" s="880">
        <f>VLOOKUP(A84,'[1]2019'!$A$7:$AV$150,48,FALSE)</f>
        <v>0</v>
      </c>
      <c r="E84" s="1077" t="str">
        <f t="shared" si="8"/>
        <v xml:space="preserve"> </v>
      </c>
      <c r="F84" s="1044"/>
      <c r="G84" s="1044"/>
      <c r="H84" s="1044"/>
      <c r="I84" s="1044"/>
      <c r="J84" s="1044"/>
      <c r="K84" s="1044"/>
      <c r="L84" s="1044"/>
      <c r="M84" s="1044"/>
      <c r="N84" s="1044"/>
      <c r="O84" s="1044"/>
      <c r="P84" s="1044"/>
      <c r="Q84" s="1044"/>
      <c r="R84" s="1044"/>
      <c r="S84" s="1044"/>
      <c r="T84" s="1236"/>
      <c r="U84" s="888" t="str">
        <f t="shared" si="10"/>
        <v xml:space="preserve"> </v>
      </c>
      <c r="V84" s="885">
        <f t="shared" si="9"/>
        <v>0</v>
      </c>
      <c r="W84" s="1065"/>
      <c r="Y84" s="1053"/>
    </row>
    <row r="85" spans="1:25" ht="12.75" customHeight="1">
      <c r="A85" s="1047" t="s">
        <v>1664</v>
      </c>
      <c r="B85" s="1241">
        <v>5</v>
      </c>
      <c r="C85" s="1077">
        <v>1.7789351851851851E-2</v>
      </c>
      <c r="D85" s="880">
        <v>4</v>
      </c>
      <c r="E85" s="1077" t="str">
        <f t="shared" si="8"/>
        <v xml:space="preserve"> </v>
      </c>
      <c r="F85" s="1043"/>
      <c r="G85" s="1006"/>
      <c r="H85" s="1044"/>
      <c r="I85" s="1044"/>
      <c r="J85" s="1044"/>
      <c r="K85" s="1044"/>
      <c r="L85" s="1044"/>
      <c r="M85" s="1044"/>
      <c r="N85" s="1043"/>
      <c r="O85" s="1044"/>
      <c r="P85" s="1008"/>
      <c r="Q85" s="1044"/>
      <c r="R85" s="1043"/>
      <c r="S85" s="1043"/>
      <c r="T85" s="1240"/>
      <c r="U85" s="1239" t="str">
        <f t="shared" si="10"/>
        <v xml:space="preserve"> </v>
      </c>
      <c r="V85" s="885">
        <f t="shared" si="9"/>
        <v>0</v>
      </c>
      <c r="W85" s="1053"/>
      <c r="X85" s="1053"/>
      <c r="Y85" s="1053"/>
    </row>
    <row r="86" spans="1:25" ht="12.75" customHeight="1">
      <c r="A86" s="1047" t="s">
        <v>1568</v>
      </c>
      <c r="B86" s="1241">
        <v>4</v>
      </c>
      <c r="C86" s="1077">
        <v>1.7962962962962962E-2</v>
      </c>
      <c r="D86" s="880">
        <f>VLOOKUP(A86,'[1]2019'!$A$7:$AV$150,48,FALSE)</f>
        <v>2</v>
      </c>
      <c r="E86" s="1077" t="str">
        <f t="shared" si="8"/>
        <v xml:space="preserve"> </v>
      </c>
      <c r="F86" s="1044"/>
      <c r="G86" s="1044"/>
      <c r="H86" s="1044"/>
      <c r="I86" s="1044"/>
      <c r="J86" s="1044"/>
      <c r="K86" s="1044"/>
      <c r="L86" s="1044"/>
      <c r="M86" s="1043"/>
      <c r="N86" s="1043"/>
      <c r="O86" s="1044"/>
      <c r="P86" s="1044"/>
      <c r="Q86" s="1044"/>
      <c r="R86" s="1043"/>
      <c r="S86" s="1044"/>
      <c r="T86" s="1242"/>
      <c r="U86" s="1006" t="str">
        <f t="shared" si="10"/>
        <v xml:space="preserve"> </v>
      </c>
      <c r="V86" s="885">
        <f t="shared" si="9"/>
        <v>0</v>
      </c>
      <c r="W86" s="1053"/>
      <c r="X86" s="1053"/>
      <c r="Y86" s="1053"/>
    </row>
    <row r="87" spans="1:25" ht="12.75" customHeight="1">
      <c r="A87" s="1047" t="s">
        <v>1622</v>
      </c>
      <c r="B87" s="1060">
        <v>4</v>
      </c>
      <c r="C87" s="1077">
        <v>1.8206018518518517E-2</v>
      </c>
      <c r="D87" s="880">
        <f>VLOOKUP(A87,'[1]2019'!$A$7:$AV$150,48,FALSE)</f>
        <v>0</v>
      </c>
      <c r="E87" s="1077" t="str">
        <f t="shared" si="8"/>
        <v xml:space="preserve"> </v>
      </c>
      <c r="F87" s="1043"/>
      <c r="G87" s="1006"/>
      <c r="H87" s="1044"/>
      <c r="I87" s="1044"/>
      <c r="J87" s="1044"/>
      <c r="K87" s="1044"/>
      <c r="L87" s="1044"/>
      <c r="M87" s="1044"/>
      <c r="N87" s="1043"/>
      <c r="O87" s="1044"/>
      <c r="P87" s="1008"/>
      <c r="Q87" s="1044"/>
      <c r="R87" s="1043"/>
      <c r="S87" s="1043"/>
      <c r="T87" s="1240"/>
      <c r="U87" s="1239" t="str">
        <f t="shared" si="10"/>
        <v xml:space="preserve"> </v>
      </c>
      <c r="V87" s="885">
        <f t="shared" si="9"/>
        <v>0</v>
      </c>
      <c r="W87" s="1053"/>
      <c r="X87" s="1053"/>
      <c r="Y87" s="1053"/>
    </row>
    <row r="88" spans="1:25" ht="12.75" customHeight="1">
      <c r="A88" s="1047" t="s">
        <v>1659</v>
      </c>
      <c r="B88" s="1241">
        <v>13</v>
      </c>
      <c r="C88" s="1077">
        <v>1.2152777777777778E-2</v>
      </c>
      <c r="D88" s="880">
        <v>1</v>
      </c>
      <c r="E88" s="1077" t="str">
        <f t="shared" si="8"/>
        <v xml:space="preserve"> </v>
      </c>
      <c r="F88" s="1043"/>
      <c r="G88" s="1006"/>
      <c r="H88" s="1044"/>
      <c r="I88" s="1044"/>
      <c r="J88" s="1044"/>
      <c r="K88" s="1044"/>
      <c r="L88" s="1044"/>
      <c r="M88" s="1044"/>
      <c r="N88" s="1043"/>
      <c r="O88" s="1044"/>
      <c r="P88" s="1008"/>
      <c r="Q88" s="1044"/>
      <c r="R88" s="1043"/>
      <c r="S88" s="1043"/>
      <c r="T88" s="1240"/>
      <c r="U88" s="1239" t="str">
        <f t="shared" si="10"/>
        <v xml:space="preserve"> </v>
      </c>
      <c r="V88" s="885">
        <f t="shared" si="9"/>
        <v>0</v>
      </c>
      <c r="W88" s="1053"/>
      <c r="X88" s="1053"/>
      <c r="Y88" s="1053"/>
    </row>
    <row r="89" spans="1:25" ht="12.75" customHeight="1">
      <c r="A89" s="1047" t="s">
        <v>1277</v>
      </c>
      <c r="B89" s="1060">
        <f>IFERROR(MINUTE(B$5)-MINUTE(C89)," ")</f>
        <v>3</v>
      </c>
      <c r="C89" s="1077">
        <v>1.9293981481481485E-2</v>
      </c>
      <c r="D89" s="880">
        <f>VLOOKUP(A89,'[1]2019'!$A$7:$AV$150,48,FALSE)</f>
        <v>0</v>
      </c>
      <c r="E89" s="1077" t="str">
        <f t="shared" si="8"/>
        <v xml:space="preserve"> </v>
      </c>
      <c r="F89" s="1043"/>
      <c r="G89" s="1043"/>
      <c r="H89" s="1044"/>
      <c r="I89" s="1044"/>
      <c r="J89" s="1044"/>
      <c r="K89" s="1044"/>
      <c r="L89" s="1043"/>
      <c r="M89" s="1043"/>
      <c r="N89" s="1044"/>
      <c r="O89" s="1044"/>
      <c r="P89" s="1043"/>
      <c r="Q89" s="1043"/>
      <c r="R89" s="1043"/>
      <c r="S89" s="1043"/>
      <c r="T89" s="1243"/>
      <c r="U89" s="888" t="str">
        <f t="shared" si="10"/>
        <v xml:space="preserve"> </v>
      </c>
      <c r="V89" s="885">
        <f t="shared" si="9"/>
        <v>0</v>
      </c>
      <c r="W89" s="1065"/>
    </row>
    <row r="90" spans="1:25" ht="12.75" customHeight="1">
      <c r="A90" s="1048" t="s">
        <v>145</v>
      </c>
      <c r="B90" s="1060">
        <f>IFERROR(MINUTE(B$5)-MINUTE(C90)," ")</f>
        <v>2</v>
      </c>
      <c r="C90" s="1077">
        <v>2.0034722222222221E-2</v>
      </c>
      <c r="D90" s="880">
        <f>VLOOKUP(A90,'[1]2019'!$A$7:$AV$150,48,FALSE)</f>
        <v>0</v>
      </c>
      <c r="E90" s="1077" t="str">
        <f t="shared" si="8"/>
        <v xml:space="preserve"> </v>
      </c>
      <c r="F90" s="1044"/>
      <c r="G90" s="1044"/>
      <c r="H90" s="1044"/>
      <c r="I90" s="1044"/>
      <c r="J90" s="1044"/>
      <c r="K90" s="1044"/>
      <c r="L90" s="1044"/>
      <c r="M90" s="1044"/>
      <c r="N90" s="1044"/>
      <c r="O90" s="1044"/>
      <c r="P90" s="1044"/>
      <c r="Q90" s="1044"/>
      <c r="R90" s="1044"/>
      <c r="S90" s="1044"/>
      <c r="T90" s="1236"/>
      <c r="U90" s="888" t="str">
        <f t="shared" si="10"/>
        <v xml:space="preserve"> </v>
      </c>
      <c r="V90" s="885">
        <f t="shared" si="9"/>
        <v>0</v>
      </c>
      <c r="W90" s="1065"/>
    </row>
    <row r="91" spans="1:25" ht="12.75" customHeight="1">
      <c r="A91" s="1047" t="s">
        <v>787</v>
      </c>
      <c r="B91" s="1060">
        <f>IFERROR(MINUTE(B$5)-MINUTE(C91)," ")</f>
        <v>12</v>
      </c>
      <c r="C91" s="1077">
        <v>1.2592592592592593E-2</v>
      </c>
      <c r="D91" s="880">
        <f>VLOOKUP(A91,'[1]2019'!$A$7:$AV$150,48,FALSE)</f>
        <v>0</v>
      </c>
      <c r="E91" s="1077" t="str">
        <f t="shared" si="8"/>
        <v xml:space="preserve"> </v>
      </c>
      <c r="F91" s="1044"/>
      <c r="G91" s="1044"/>
      <c r="H91" s="1044"/>
      <c r="I91" s="1044"/>
      <c r="J91" s="1044"/>
      <c r="K91" s="1044"/>
      <c r="L91" s="1044"/>
      <c r="M91" s="1044"/>
      <c r="N91" s="1044"/>
      <c r="O91" s="1044"/>
      <c r="P91" s="1044"/>
      <c r="Q91" s="1044"/>
      <c r="R91" s="1044"/>
      <c r="S91" s="1044"/>
      <c r="T91" s="1236"/>
      <c r="U91" s="888" t="str">
        <f t="shared" si="10"/>
        <v xml:space="preserve"> </v>
      </c>
      <c r="V91" s="885">
        <f t="shared" si="9"/>
        <v>0</v>
      </c>
      <c r="W91" s="1065"/>
      <c r="Y91" s="1053"/>
    </row>
    <row r="92" spans="1:25" ht="12.75" customHeight="1">
      <c r="A92" s="1047" t="s">
        <v>789</v>
      </c>
      <c r="B92" s="1060">
        <f>IFERROR(MINUTE(B$5)-MINUTE(C92)," ")</f>
        <v>9</v>
      </c>
      <c r="C92" s="1077">
        <v>1.5219907407407409E-2</v>
      </c>
      <c r="D92" s="880">
        <f>VLOOKUP(A92,'[1]2019'!$A$7:$AV$150,48,FALSE)</f>
        <v>0</v>
      </c>
      <c r="E92" s="1077" t="str">
        <f t="shared" si="8"/>
        <v xml:space="preserve"> </v>
      </c>
      <c r="F92" s="1044"/>
      <c r="G92" s="1044"/>
      <c r="H92" s="1044"/>
      <c r="I92" s="1044"/>
      <c r="J92" s="1044"/>
      <c r="K92" s="1044"/>
      <c r="L92" s="1044"/>
      <c r="M92" s="1044"/>
      <c r="N92" s="1044"/>
      <c r="O92" s="1044"/>
      <c r="P92" s="1044"/>
      <c r="Q92" s="1044"/>
      <c r="R92" s="1044"/>
      <c r="S92" s="1044"/>
      <c r="T92" s="1236"/>
      <c r="U92" s="888" t="str">
        <f t="shared" si="10"/>
        <v xml:space="preserve"> </v>
      </c>
      <c r="V92" s="885">
        <f t="shared" si="9"/>
        <v>0</v>
      </c>
      <c r="W92" s="1065"/>
    </row>
    <row r="93" spans="1:25" ht="12.75" customHeight="1">
      <c r="A93" s="1246" t="s">
        <v>1670</v>
      </c>
      <c r="B93" s="1016">
        <v>5</v>
      </c>
      <c r="C93" s="1006">
        <v>1.7465277777777777E-2</v>
      </c>
      <c r="D93" s="880">
        <v>1</v>
      </c>
      <c r="E93" s="1077" t="str">
        <f t="shared" si="8"/>
        <v xml:space="preserve"> </v>
      </c>
      <c r="F93" s="1043"/>
      <c r="G93" s="1006"/>
      <c r="H93" s="1044"/>
      <c r="I93" s="1044"/>
      <c r="J93" s="1044"/>
      <c r="K93" s="1044"/>
      <c r="L93" s="1044"/>
      <c r="M93" s="1044"/>
      <c r="N93" s="1043"/>
      <c r="O93" s="1044"/>
      <c r="P93" s="1008"/>
      <c r="Q93" s="1044"/>
      <c r="R93" s="1043"/>
      <c r="S93" s="1043"/>
      <c r="T93" s="1128"/>
      <c r="U93" s="1006" t="str">
        <f t="shared" si="10"/>
        <v xml:space="preserve"> </v>
      </c>
      <c r="V93" s="885">
        <f t="shared" si="9"/>
        <v>0</v>
      </c>
      <c r="W93" s="1053"/>
      <c r="X93" s="1053"/>
      <c r="Y93" s="1053"/>
    </row>
    <row r="94" spans="1:25" ht="12.75" customHeight="1">
      <c r="A94" s="1047" t="s">
        <v>944</v>
      </c>
      <c r="B94" s="1060">
        <f>IFERROR(MINUTE(B$5)-MINUTE(C94)," ")</f>
        <v>1</v>
      </c>
      <c r="C94" s="1077">
        <v>2.0578703703703703E-2</v>
      </c>
      <c r="D94" s="880">
        <f>VLOOKUP(A94,'[1]2019'!$A$7:$AV$150,48,FALSE)</f>
        <v>0</v>
      </c>
      <c r="E94" s="1077" t="str">
        <f t="shared" si="8"/>
        <v xml:space="preserve"> </v>
      </c>
      <c r="F94" s="1044"/>
      <c r="G94" s="1044"/>
      <c r="H94" s="1044"/>
      <c r="I94" s="1044"/>
      <c r="J94" s="1044"/>
      <c r="K94" s="1044"/>
      <c r="L94" s="1044"/>
      <c r="M94" s="1044"/>
      <c r="N94" s="1044"/>
      <c r="O94" s="1044"/>
      <c r="P94" s="1044"/>
      <c r="Q94" s="1044"/>
      <c r="R94" s="1044"/>
      <c r="S94" s="1044"/>
      <c r="T94" s="1236"/>
      <c r="U94" s="888" t="str">
        <f t="shared" si="10"/>
        <v xml:space="preserve"> </v>
      </c>
      <c r="V94" s="885">
        <f t="shared" si="9"/>
        <v>0</v>
      </c>
      <c r="W94" s="1065"/>
      <c r="X94" s="1053"/>
    </row>
    <row r="95" spans="1:25" ht="12.75" customHeight="1">
      <c r="A95" s="1047" t="s">
        <v>1278</v>
      </c>
      <c r="B95" s="1060">
        <v>2</v>
      </c>
      <c r="C95" s="1077">
        <v>1.8692129629629631E-2</v>
      </c>
      <c r="D95" s="880">
        <f>VLOOKUP(A95,'[1]2019'!$A$7:$AV$150,48,FALSE)</f>
        <v>25</v>
      </c>
      <c r="E95" s="1077">
        <f t="shared" si="8"/>
        <v>1.9885912698412698E-2</v>
      </c>
      <c r="F95" s="1044">
        <v>1.9328703703703702E-2</v>
      </c>
      <c r="G95" s="1044"/>
      <c r="H95" s="1044"/>
      <c r="I95" s="1044"/>
      <c r="J95" s="1044"/>
      <c r="K95" s="1044">
        <v>1.96875E-2</v>
      </c>
      <c r="L95" s="1044">
        <v>1.9976851851851853E-2</v>
      </c>
      <c r="M95" s="1044"/>
      <c r="N95" s="1044"/>
      <c r="O95" s="1044">
        <v>2.0057870370370368E-2</v>
      </c>
      <c r="P95" s="1044"/>
      <c r="Q95" s="1044">
        <v>1.9641203703703706E-2</v>
      </c>
      <c r="R95" s="1044">
        <v>1.9675925925925927E-2</v>
      </c>
      <c r="S95" s="1044">
        <v>2.0833333333333332E-2</v>
      </c>
      <c r="T95" s="1236"/>
      <c r="U95" s="888">
        <f t="shared" si="10"/>
        <v>1.9328703703703702E-2</v>
      </c>
      <c r="V95" s="885">
        <f t="shared" si="9"/>
        <v>7</v>
      </c>
      <c r="W95" s="1065"/>
      <c r="Y95" s="1053"/>
    </row>
    <row r="96" spans="1:25" ht="12.75" customHeight="1">
      <c r="A96" s="1047" t="s">
        <v>1569</v>
      </c>
      <c r="B96" s="1060">
        <v>2</v>
      </c>
      <c r="C96" s="1077">
        <v>1.9915123456790123E-2</v>
      </c>
      <c r="D96" s="880">
        <f>VLOOKUP(A96,'[1]2019'!$A$7:$AV$150,48,FALSE)</f>
        <v>0</v>
      </c>
      <c r="E96" s="1077" t="str">
        <f t="shared" si="8"/>
        <v xml:space="preserve"> </v>
      </c>
      <c r="F96" s="1044"/>
      <c r="G96" s="1044"/>
      <c r="H96" s="1044"/>
      <c r="I96" s="1044"/>
      <c r="J96" s="1044"/>
      <c r="K96" s="1044"/>
      <c r="L96" s="1044"/>
      <c r="M96" s="1044"/>
      <c r="N96" s="1044"/>
      <c r="O96" s="1044"/>
      <c r="P96" s="1044"/>
      <c r="Q96" s="1044"/>
      <c r="R96" s="1044"/>
      <c r="S96" s="1044"/>
      <c r="T96" s="1236"/>
      <c r="U96" s="888" t="str">
        <f t="shared" si="10"/>
        <v xml:space="preserve"> </v>
      </c>
      <c r="V96" s="885">
        <f t="shared" si="9"/>
        <v>0</v>
      </c>
      <c r="W96" s="1065"/>
      <c r="Y96" s="1053"/>
    </row>
    <row r="97" spans="1:25" ht="12.75" customHeight="1">
      <c r="A97" s="1047" t="s">
        <v>1046</v>
      </c>
      <c r="B97" s="1060">
        <f>IFERROR(MINUTE(B$5)-MINUTE(C97)," ")</f>
        <v>7</v>
      </c>
      <c r="C97" s="1077">
        <v>1.6582754629629628E-2</v>
      </c>
      <c r="D97" s="880">
        <f>VLOOKUP(A97,'[1]2019'!$A$7:$AV$150,48,FALSE)</f>
        <v>0</v>
      </c>
      <c r="E97" s="1077" t="str">
        <f t="shared" si="8"/>
        <v xml:space="preserve"> </v>
      </c>
      <c r="F97" s="1044"/>
      <c r="G97" s="1044"/>
      <c r="H97" s="1044"/>
      <c r="I97" s="1044"/>
      <c r="J97" s="1044"/>
      <c r="K97" s="1044"/>
      <c r="L97" s="1044"/>
      <c r="M97" s="1044"/>
      <c r="N97" s="1044"/>
      <c r="O97" s="1044"/>
      <c r="P97" s="1044"/>
      <c r="Q97" s="1044"/>
      <c r="R97" s="1044"/>
      <c r="S97" s="1044"/>
      <c r="T97" s="1236"/>
      <c r="U97" s="888" t="str">
        <f t="shared" si="10"/>
        <v xml:space="preserve"> </v>
      </c>
      <c r="V97" s="885">
        <f t="shared" si="9"/>
        <v>0</v>
      </c>
      <c r="W97" s="1065"/>
    </row>
    <row r="98" spans="1:25" ht="12.75" customHeight="1">
      <c r="A98" s="1047" t="s">
        <v>1280</v>
      </c>
      <c r="B98" s="1241">
        <v>12</v>
      </c>
      <c r="C98" s="1077">
        <v>1.2939814814814814E-2</v>
      </c>
      <c r="D98" s="880">
        <f>VLOOKUP(A98,'[1]2019'!$A$7:$AV$150,48,FALSE)</f>
        <v>0</v>
      </c>
      <c r="E98" s="1077" t="str">
        <f t="shared" si="8"/>
        <v xml:space="preserve"> </v>
      </c>
      <c r="F98" s="1043"/>
      <c r="G98" s="1043"/>
      <c r="H98" s="1044"/>
      <c r="I98" s="1044"/>
      <c r="J98" s="1044"/>
      <c r="K98" s="1044"/>
      <c r="L98" s="1043"/>
      <c r="M98" s="1043"/>
      <c r="N98" s="1044"/>
      <c r="O98" s="1043"/>
      <c r="P98" s="1043"/>
      <c r="Q98" s="1043"/>
      <c r="R98" s="1044"/>
      <c r="S98" s="1043"/>
      <c r="T98" s="1243"/>
      <c r="U98" s="888" t="str">
        <f t="shared" si="10"/>
        <v xml:space="preserve"> </v>
      </c>
      <c r="V98" s="885">
        <f t="shared" si="9"/>
        <v>0</v>
      </c>
      <c r="W98" s="1065"/>
    </row>
    <row r="99" spans="1:25" ht="12.75" customHeight="1">
      <c r="A99" s="1047" t="s">
        <v>1281</v>
      </c>
      <c r="B99" s="1241">
        <v>8</v>
      </c>
      <c r="C99" s="1077">
        <v>1.5243055555555557E-2</v>
      </c>
      <c r="D99" s="880">
        <f>VLOOKUP(A99,'[1]2019'!$A$7:$AV$150,48,FALSE)</f>
        <v>0</v>
      </c>
      <c r="E99" s="1077" t="str">
        <f t="shared" si="8"/>
        <v xml:space="preserve"> </v>
      </c>
      <c r="F99" s="1044"/>
      <c r="G99" s="1044"/>
      <c r="H99" s="1044"/>
      <c r="I99" s="1044"/>
      <c r="J99" s="1044"/>
      <c r="K99" s="1044"/>
      <c r="L99" s="1044"/>
      <c r="M99" s="1044"/>
      <c r="N99" s="1044"/>
      <c r="O99" s="1044"/>
      <c r="P99" s="1044"/>
      <c r="Q99" s="1044"/>
      <c r="R99" s="1044"/>
      <c r="S99" s="1043"/>
      <c r="T99" s="1242"/>
      <c r="U99" s="888" t="str">
        <f t="shared" si="10"/>
        <v xml:space="preserve"> </v>
      </c>
      <c r="V99" s="885">
        <f t="shared" si="9"/>
        <v>0</v>
      </c>
      <c r="W99" s="1053"/>
      <c r="X99" s="1053"/>
      <c r="Y99" s="1053"/>
    </row>
    <row r="100" spans="1:25" ht="12.75" customHeight="1">
      <c r="A100" s="1047" t="s">
        <v>1499</v>
      </c>
      <c r="B100" s="1241">
        <v>7</v>
      </c>
      <c r="C100" s="1077">
        <v>1.6041666666666666E-2</v>
      </c>
      <c r="D100" s="880">
        <f>VLOOKUP(A100,'[1]2019'!$A$7:$AV$150,48,FALSE)</f>
        <v>0</v>
      </c>
      <c r="E100" s="1077" t="str">
        <f t="shared" si="8"/>
        <v xml:space="preserve"> </v>
      </c>
      <c r="F100" s="1043"/>
      <c r="G100" s="1044"/>
      <c r="H100" s="1044"/>
      <c r="I100" s="1044"/>
      <c r="J100" s="1044"/>
      <c r="K100" s="1044"/>
      <c r="L100" s="1044"/>
      <c r="M100" s="1044"/>
      <c r="N100" s="1044"/>
      <c r="O100" s="1044"/>
      <c r="P100" s="1044"/>
      <c r="Q100" s="1044"/>
      <c r="R100" s="1043"/>
      <c r="S100" s="1044"/>
      <c r="T100" s="1242"/>
      <c r="U100" s="888" t="str">
        <f t="shared" si="10"/>
        <v xml:space="preserve"> </v>
      </c>
      <c r="V100" s="885">
        <f t="shared" si="9"/>
        <v>0</v>
      </c>
      <c r="W100" s="1053"/>
      <c r="X100" s="1053"/>
      <c r="Y100" s="1053"/>
    </row>
    <row r="101" spans="1:25" ht="12.75" customHeight="1">
      <c r="A101" s="1047" t="s">
        <v>1283</v>
      </c>
      <c r="B101" s="1060">
        <v>10</v>
      </c>
      <c r="C101" s="1077" t="s">
        <v>514</v>
      </c>
      <c r="D101" s="880">
        <f>VLOOKUP(A101,'[1]2019'!$A$7:$AV$150,48,FALSE)</f>
        <v>0</v>
      </c>
      <c r="E101" s="1077" t="str">
        <f t="shared" si="8"/>
        <v xml:space="preserve"> </v>
      </c>
      <c r="F101" s="1044"/>
      <c r="G101" s="1044"/>
      <c r="H101" s="1044"/>
      <c r="I101" s="1044"/>
      <c r="J101" s="1044"/>
      <c r="K101" s="1044"/>
      <c r="L101" s="1044"/>
      <c r="M101" s="1044"/>
      <c r="N101" s="1044"/>
      <c r="O101" s="1044"/>
      <c r="P101" s="1044"/>
      <c r="Q101" s="1044"/>
      <c r="R101" s="1044"/>
      <c r="S101" s="1044"/>
      <c r="T101" s="1236"/>
      <c r="U101" s="888" t="str">
        <f t="shared" si="10"/>
        <v xml:space="preserve"> </v>
      </c>
      <c r="V101" s="885">
        <f t="shared" si="9"/>
        <v>0</v>
      </c>
      <c r="W101" s="1065"/>
      <c r="X101" s="1053"/>
      <c r="Y101" s="1053"/>
    </row>
    <row r="102" spans="1:25" ht="12.75" customHeight="1">
      <c r="A102" s="1047" t="s">
        <v>434</v>
      </c>
      <c r="B102" s="1060">
        <v>7</v>
      </c>
      <c r="C102" s="1077">
        <v>1.4236111111111111E-2</v>
      </c>
      <c r="D102" s="880">
        <f>VLOOKUP(A102,'[1]2019'!$A$7:$AV$150,48,FALSE)</f>
        <v>1</v>
      </c>
      <c r="E102" s="1077" t="str">
        <f t="shared" si="8"/>
        <v xml:space="preserve"> </v>
      </c>
      <c r="F102" s="1044"/>
      <c r="G102" s="1044"/>
      <c r="H102" s="1044"/>
      <c r="I102" s="1044"/>
      <c r="J102" s="1044"/>
      <c r="K102" s="1044"/>
      <c r="L102" s="1044"/>
      <c r="M102" s="1044"/>
      <c r="N102" s="1044"/>
      <c r="O102" s="1044"/>
      <c r="P102" s="1044"/>
      <c r="Q102" s="1044"/>
      <c r="R102" s="1044"/>
      <c r="S102" s="1044"/>
      <c r="T102" s="1236"/>
      <c r="U102" s="888" t="str">
        <f t="shared" si="10"/>
        <v xml:space="preserve"> </v>
      </c>
      <c r="V102" s="885">
        <f t="shared" si="9"/>
        <v>0</v>
      </c>
      <c r="W102" s="1065"/>
      <c r="X102" s="1053"/>
      <c r="Y102" s="1053"/>
    </row>
    <row r="103" spans="1:25" ht="12.75" customHeight="1">
      <c r="A103" s="1047" t="s">
        <v>497</v>
      </c>
      <c r="B103" s="1060">
        <v>3</v>
      </c>
      <c r="C103" s="1077">
        <v>1.9270833333333334E-2</v>
      </c>
      <c r="D103" s="880">
        <f>VLOOKUP(A103,'[1]2019'!$A$7:$AV$150,48,FALSE)</f>
        <v>0</v>
      </c>
      <c r="E103" s="1077" t="str">
        <f t="shared" ref="E103:E134" si="11">IFERROR(AVERAGE(F103:S103), " ")</f>
        <v xml:space="preserve"> </v>
      </c>
      <c r="F103" s="1044"/>
      <c r="G103" s="1044"/>
      <c r="H103" s="1044"/>
      <c r="I103" s="1044"/>
      <c r="J103" s="1044"/>
      <c r="K103" s="1044"/>
      <c r="L103" s="1044"/>
      <c r="M103" s="1044"/>
      <c r="N103" s="1044"/>
      <c r="O103" s="1044"/>
      <c r="P103" s="1044"/>
      <c r="Q103" s="1044"/>
      <c r="R103" s="1044"/>
      <c r="S103" s="1044"/>
      <c r="T103" s="1236"/>
      <c r="U103" s="888" t="str">
        <f t="shared" si="10"/>
        <v xml:space="preserve"> </v>
      </c>
      <c r="V103" s="885">
        <f t="shared" ref="V103:V134" si="12">COUNTA(F103:S103)</f>
        <v>0</v>
      </c>
      <c r="W103" s="1065"/>
      <c r="X103" s="1053"/>
      <c r="Y103" s="1053"/>
    </row>
    <row r="104" spans="1:25" ht="12.75" customHeight="1">
      <c r="A104" s="1047" t="s">
        <v>1613</v>
      </c>
      <c r="B104" s="1060">
        <v>8</v>
      </c>
      <c r="C104" s="1077" t="s">
        <v>514</v>
      </c>
      <c r="D104" s="880">
        <f>VLOOKUP(A104,'[1]2019'!$A$7:$AV$150,48,FALSE)</f>
        <v>0</v>
      </c>
      <c r="E104" s="1077" t="str">
        <f t="shared" si="11"/>
        <v xml:space="preserve"> </v>
      </c>
      <c r="F104" s="1044"/>
      <c r="G104" s="1044"/>
      <c r="H104" s="1044"/>
      <c r="I104" s="1044"/>
      <c r="J104" s="1044"/>
      <c r="K104" s="1044"/>
      <c r="L104" s="1044"/>
      <c r="M104" s="1044"/>
      <c r="N104" s="1044"/>
      <c r="O104" s="1044"/>
      <c r="P104" s="1044"/>
      <c r="Q104" s="1044"/>
      <c r="R104" s="1044"/>
      <c r="S104" s="1044"/>
      <c r="T104" s="1236"/>
      <c r="U104" s="888" t="str">
        <f t="shared" si="10"/>
        <v xml:space="preserve"> </v>
      </c>
      <c r="V104" s="885">
        <f t="shared" si="12"/>
        <v>0</v>
      </c>
      <c r="W104" s="1065"/>
    </row>
    <row r="105" spans="1:25" ht="12.75" customHeight="1">
      <c r="A105" s="1047" t="s">
        <v>1615</v>
      </c>
      <c r="B105" s="1060">
        <v>6</v>
      </c>
      <c r="C105" s="1077">
        <v>1.7465277777777777E-2</v>
      </c>
      <c r="D105" s="880">
        <f>VLOOKUP(A105,'[1]2019'!$A$7:$AV$150,48,FALSE)</f>
        <v>1</v>
      </c>
      <c r="E105" s="1077" t="str">
        <f t="shared" si="11"/>
        <v xml:space="preserve"> </v>
      </c>
      <c r="F105" s="1043"/>
      <c r="G105" s="1006"/>
      <c r="H105" s="1044"/>
      <c r="I105" s="1044"/>
      <c r="J105" s="1044"/>
      <c r="K105" s="1044"/>
      <c r="L105" s="1044"/>
      <c r="M105" s="1044"/>
      <c r="N105" s="1043"/>
      <c r="O105" s="1044"/>
      <c r="P105" s="1008"/>
      <c r="Q105" s="1044"/>
      <c r="R105" s="1043"/>
      <c r="S105" s="1043"/>
      <c r="T105" s="1240"/>
      <c r="U105" s="888" t="str">
        <f t="shared" si="10"/>
        <v xml:space="preserve"> </v>
      </c>
      <c r="V105" s="885">
        <f t="shared" si="12"/>
        <v>0</v>
      </c>
      <c r="W105" s="1053"/>
      <c r="X105" s="1053"/>
      <c r="Y105" s="1053"/>
    </row>
    <row r="106" spans="1:25" ht="12.75" customHeight="1">
      <c r="A106" s="1047" t="s">
        <v>916</v>
      </c>
      <c r="B106" s="1060">
        <v>-4</v>
      </c>
      <c r="C106" s="1077">
        <v>2.4004629629629629E-2</v>
      </c>
      <c r="D106" s="880">
        <f>VLOOKUP(A106,'[1]2019'!$A$7:$AV$150,48,FALSE)</f>
        <v>0</v>
      </c>
      <c r="E106" s="1077" t="str">
        <f t="shared" si="11"/>
        <v xml:space="preserve"> </v>
      </c>
      <c r="F106" s="1044"/>
      <c r="G106" s="1044"/>
      <c r="H106" s="1044"/>
      <c r="I106" s="1044"/>
      <c r="J106" s="1044"/>
      <c r="K106" s="1044"/>
      <c r="L106" s="1044"/>
      <c r="M106" s="1044"/>
      <c r="N106" s="1044"/>
      <c r="O106" s="1044"/>
      <c r="P106" s="1044"/>
      <c r="Q106" s="1044"/>
      <c r="R106" s="1044"/>
      <c r="S106" s="1044"/>
      <c r="T106" s="1236"/>
      <c r="U106" s="888" t="str">
        <f t="shared" si="10"/>
        <v xml:space="preserve"> </v>
      </c>
      <c r="V106" s="885">
        <f t="shared" si="12"/>
        <v>0</v>
      </c>
      <c r="W106" s="1065"/>
    </row>
    <row r="107" spans="1:25" ht="12.75" customHeight="1">
      <c r="A107" s="1047" t="s">
        <v>1050</v>
      </c>
      <c r="B107" s="1060">
        <v>11</v>
      </c>
      <c r="C107" s="1077">
        <v>1.3159722222222224E-2</v>
      </c>
      <c r="D107" s="880">
        <f>VLOOKUP(A107,'[1]2019'!$A$7:$AV$150,48,FALSE)</f>
        <v>0</v>
      </c>
      <c r="E107" s="1077" t="str">
        <f t="shared" si="11"/>
        <v xml:space="preserve"> </v>
      </c>
      <c r="F107" s="1044"/>
      <c r="G107" s="1044"/>
      <c r="H107" s="1044"/>
      <c r="I107" s="1044"/>
      <c r="J107" s="1044"/>
      <c r="K107" s="1044"/>
      <c r="L107" s="1044"/>
      <c r="M107" s="1044"/>
      <c r="N107" s="1044"/>
      <c r="O107" s="1044"/>
      <c r="P107" s="1044"/>
      <c r="Q107" s="1044"/>
      <c r="R107" s="1044"/>
      <c r="S107" s="1044"/>
      <c r="T107" s="1236"/>
      <c r="U107" s="888" t="str">
        <f t="shared" si="10"/>
        <v xml:space="preserve"> </v>
      </c>
      <c r="V107" s="885">
        <f t="shared" si="12"/>
        <v>0</v>
      </c>
      <c r="W107" s="1065"/>
      <c r="Y107" s="1053"/>
    </row>
    <row r="108" spans="1:25" ht="12.75" customHeight="1">
      <c r="A108" s="958" t="s">
        <v>1663</v>
      </c>
      <c r="B108" s="1241">
        <v>2</v>
      </c>
      <c r="C108" s="1077">
        <v>2.0034722222222221E-2</v>
      </c>
      <c r="D108" s="880">
        <v>1</v>
      </c>
      <c r="E108" s="1077" t="str">
        <f t="shared" si="11"/>
        <v xml:space="preserve"> </v>
      </c>
      <c r="F108" s="1044"/>
      <c r="G108" s="1044"/>
      <c r="H108" s="1044"/>
      <c r="I108" s="1044"/>
      <c r="J108" s="1044"/>
      <c r="K108" s="1044"/>
      <c r="L108" s="1044"/>
      <c r="M108" s="1044"/>
      <c r="N108" s="1044"/>
      <c r="O108" s="1044"/>
      <c r="P108" s="1044"/>
      <c r="Q108" s="1044"/>
      <c r="R108" s="1044"/>
      <c r="S108" s="1044"/>
      <c r="T108" s="1236"/>
      <c r="U108" s="888" t="str">
        <f t="shared" si="10"/>
        <v xml:space="preserve"> </v>
      </c>
      <c r="V108" s="885">
        <f t="shared" si="12"/>
        <v>0</v>
      </c>
      <c r="W108" s="1053"/>
      <c r="X108" s="1053"/>
      <c r="Y108" s="1053"/>
    </row>
    <row r="109" spans="1:25" ht="12.75" customHeight="1">
      <c r="A109" s="1048" t="s">
        <v>612</v>
      </c>
      <c r="B109" s="1060">
        <f>IFERROR(MINUTE(B$5)-MINUTE(C109)," ")</f>
        <v>9</v>
      </c>
      <c r="C109" s="1077">
        <v>1.4733796296296295E-2</v>
      </c>
      <c r="D109" s="880">
        <f>VLOOKUP(A109,'[1]2019'!$A$7:$AV$150,48,FALSE)</f>
        <v>0</v>
      </c>
      <c r="E109" s="1077" t="str">
        <f t="shared" si="11"/>
        <v xml:space="preserve"> </v>
      </c>
      <c r="F109" s="1044"/>
      <c r="G109" s="1044"/>
      <c r="H109" s="1044"/>
      <c r="I109" s="1044"/>
      <c r="J109" s="1044"/>
      <c r="K109" s="1044"/>
      <c r="L109" s="1044"/>
      <c r="M109" s="1044"/>
      <c r="N109" s="1044"/>
      <c r="O109" s="1044"/>
      <c r="P109" s="1044"/>
      <c r="Q109" s="1044"/>
      <c r="R109" s="1044"/>
      <c r="S109" s="1044"/>
      <c r="T109" s="1236"/>
      <c r="U109" s="888" t="str">
        <f t="shared" si="10"/>
        <v xml:space="preserve"> </v>
      </c>
      <c r="V109" s="885">
        <f t="shared" si="12"/>
        <v>0</v>
      </c>
      <c r="W109" s="1065"/>
      <c r="Y109" s="1053"/>
    </row>
    <row r="110" spans="1:25" ht="12.75" customHeight="1">
      <c r="A110" s="1047" t="s">
        <v>1284</v>
      </c>
      <c r="B110" s="1060">
        <f>IFERROR(MINUTE(B$5)-MINUTE(C110)," ")</f>
        <v>12</v>
      </c>
      <c r="C110" s="1077">
        <v>1.2835648148148148E-2</v>
      </c>
      <c r="D110" s="880">
        <f>VLOOKUP(A110,'[1]2019'!$A$7:$AV$150,48,FALSE)</f>
        <v>0</v>
      </c>
      <c r="E110" s="1077" t="str">
        <f t="shared" si="11"/>
        <v xml:space="preserve"> </v>
      </c>
      <c r="F110" s="1044"/>
      <c r="G110" s="1044"/>
      <c r="H110" s="1044"/>
      <c r="I110" s="1044"/>
      <c r="J110" s="1044"/>
      <c r="K110" s="1044"/>
      <c r="L110" s="1044"/>
      <c r="M110" s="1044"/>
      <c r="N110" s="1044"/>
      <c r="O110" s="1044"/>
      <c r="P110" s="1044"/>
      <c r="Q110" s="1044"/>
      <c r="R110" s="1044"/>
      <c r="S110" s="1044"/>
      <c r="T110" s="1236"/>
      <c r="U110" s="888" t="str">
        <f t="shared" si="10"/>
        <v xml:space="preserve"> </v>
      </c>
      <c r="V110" s="885">
        <f t="shared" si="12"/>
        <v>0</v>
      </c>
      <c r="W110" s="1065"/>
    </row>
    <row r="111" spans="1:25" ht="12.75" customHeight="1">
      <c r="A111" s="1048" t="s">
        <v>1285</v>
      </c>
      <c r="B111" s="1060">
        <v>12</v>
      </c>
      <c r="C111" s="1077">
        <v>1.3158068783068785E-2</v>
      </c>
      <c r="D111" s="880">
        <f>VLOOKUP(A111,'[1]2019'!$A$7:$AV$150,48,FALSE)</f>
        <v>1</v>
      </c>
      <c r="E111" s="1077" t="str">
        <f t="shared" si="11"/>
        <v xml:space="preserve"> </v>
      </c>
      <c r="F111" s="1044"/>
      <c r="G111" s="1044"/>
      <c r="H111" s="1044"/>
      <c r="I111" s="1044"/>
      <c r="J111" s="1044"/>
      <c r="K111" s="1044"/>
      <c r="L111" s="1044"/>
      <c r="M111" s="1044"/>
      <c r="N111" s="1044"/>
      <c r="O111" s="1044"/>
      <c r="P111" s="1044"/>
      <c r="Q111" s="1044"/>
      <c r="R111" s="1044"/>
      <c r="S111" s="1044"/>
      <c r="T111" s="1236"/>
      <c r="U111" s="888" t="str">
        <f t="shared" si="10"/>
        <v xml:space="preserve"> </v>
      </c>
      <c r="V111" s="885">
        <f t="shared" si="12"/>
        <v>0</v>
      </c>
      <c r="W111" s="1065"/>
      <c r="Y111" s="1053"/>
    </row>
    <row r="112" spans="1:25" ht="12.75" customHeight="1">
      <c r="A112" s="1048" t="s">
        <v>550</v>
      </c>
      <c r="B112" s="1060">
        <v>6</v>
      </c>
      <c r="C112" s="1077">
        <v>1.6979166666666667E-2</v>
      </c>
      <c r="D112" s="880">
        <f>VLOOKUP(A112,'[1]2019'!$A$7:$AV$150,48,FALSE)</f>
        <v>0</v>
      </c>
      <c r="E112" s="1077" t="str">
        <f t="shared" si="11"/>
        <v xml:space="preserve"> </v>
      </c>
      <c r="F112" s="1044"/>
      <c r="G112" s="1044"/>
      <c r="H112" s="1044"/>
      <c r="I112" s="1044"/>
      <c r="J112" s="1044"/>
      <c r="K112" s="1044"/>
      <c r="L112" s="1044"/>
      <c r="M112" s="1044"/>
      <c r="N112" s="1044"/>
      <c r="O112" s="1044"/>
      <c r="P112" s="1044"/>
      <c r="Q112" s="1044"/>
      <c r="R112" s="1044"/>
      <c r="S112" s="1044"/>
      <c r="T112" s="1236"/>
      <c r="U112" s="888" t="str">
        <f t="shared" si="10"/>
        <v xml:space="preserve"> </v>
      </c>
      <c r="V112" s="885">
        <f t="shared" si="12"/>
        <v>0</v>
      </c>
      <c r="W112" s="1065"/>
    </row>
    <row r="113" spans="1:25" ht="12.75" customHeight="1">
      <c r="A113" s="1048" t="s">
        <v>383</v>
      </c>
      <c r="B113" s="1060">
        <v>12</v>
      </c>
      <c r="C113" s="1077">
        <v>1.0775462962962964E-2</v>
      </c>
      <c r="D113" s="880">
        <f>VLOOKUP(A113,'[1]2019'!$A$7:$AV$150,48,FALSE)</f>
        <v>14</v>
      </c>
      <c r="E113" s="1077">
        <f t="shared" si="11"/>
        <v>1.228780864197531E-2</v>
      </c>
      <c r="F113" s="1044">
        <v>1.1944444444444445E-2</v>
      </c>
      <c r="G113" s="1044"/>
      <c r="H113" s="1044">
        <v>1.1875000000000002E-2</v>
      </c>
      <c r="I113" s="1044">
        <v>1.3043981481481483E-2</v>
      </c>
      <c r="J113" s="1044"/>
      <c r="K113" s="1044"/>
      <c r="L113" s="1044"/>
      <c r="M113" s="1044"/>
      <c r="N113" s="1044"/>
      <c r="O113" s="1044"/>
      <c r="P113" s="1044"/>
      <c r="Q113" s="1044"/>
      <c r="R113" s="1044"/>
      <c r="S113" s="1044"/>
      <c r="T113" s="1236"/>
      <c r="U113" s="888">
        <f t="shared" si="10"/>
        <v>1.1875000000000002E-2</v>
      </c>
      <c r="V113" s="885">
        <f t="shared" si="12"/>
        <v>3</v>
      </c>
      <c r="W113" s="1065"/>
    </row>
    <row r="114" spans="1:25" ht="12.75" customHeight="1">
      <c r="A114" s="1047" t="s">
        <v>800</v>
      </c>
      <c r="B114" s="1060">
        <v>10</v>
      </c>
      <c r="C114" s="1077">
        <v>1.2812499999999999E-2</v>
      </c>
      <c r="D114" s="880">
        <f>VLOOKUP(A114,'[1]2019'!$A$7:$AV$150,48,FALSE)</f>
        <v>16</v>
      </c>
      <c r="E114" s="1077">
        <f t="shared" si="11"/>
        <v>1.5459104938271608E-2</v>
      </c>
      <c r="F114" s="1044"/>
      <c r="G114" s="1044">
        <v>1.4756944444444446E-2</v>
      </c>
      <c r="H114" s="1044"/>
      <c r="I114" s="1044"/>
      <c r="J114" s="1044">
        <v>1.9317129629629629E-2</v>
      </c>
      <c r="K114" s="1044">
        <v>1.5266203703703705E-2</v>
      </c>
      <c r="L114" s="1044">
        <v>1.5381944444444443E-2</v>
      </c>
      <c r="M114" s="1044">
        <v>1.4583333333333332E-2</v>
      </c>
      <c r="N114" s="1044"/>
      <c r="O114" s="1044"/>
      <c r="P114" s="1044">
        <v>1.4699074074074074E-2</v>
      </c>
      <c r="Q114" s="1044">
        <v>1.6863425925925928E-2</v>
      </c>
      <c r="R114" s="1044">
        <v>1.3368055555555557E-2</v>
      </c>
      <c r="S114" s="1044">
        <v>1.4895833333333332E-2</v>
      </c>
      <c r="T114" s="900"/>
      <c r="U114" s="888">
        <f t="shared" si="10"/>
        <v>1.3368055555555557E-2</v>
      </c>
      <c r="V114" s="885">
        <f t="shared" si="12"/>
        <v>9</v>
      </c>
      <c r="W114" s="1065"/>
      <c r="Y114" s="1053"/>
    </row>
    <row r="115" spans="1:25" ht="12.75" customHeight="1">
      <c r="A115" s="1048" t="s">
        <v>934</v>
      </c>
      <c r="B115" s="1060">
        <f>IFERROR(MINUTE(B$5)-MINUTE(C115)," ")</f>
        <v>13</v>
      </c>
      <c r="C115" s="1077">
        <v>1.2395833333333335E-2</v>
      </c>
      <c r="D115" s="880">
        <f>VLOOKUP(A115,'[1]2019'!$A$7:$AV$150,48,FALSE)</f>
        <v>0</v>
      </c>
      <c r="E115" s="1077" t="str">
        <f t="shared" si="11"/>
        <v xml:space="preserve"> </v>
      </c>
      <c r="F115" s="1044"/>
      <c r="G115" s="1044"/>
      <c r="H115" s="1044"/>
      <c r="I115" s="1044"/>
      <c r="J115" s="1044"/>
      <c r="K115" s="1044"/>
      <c r="L115" s="1044"/>
      <c r="M115" s="1044"/>
      <c r="N115" s="1044"/>
      <c r="O115" s="1044"/>
      <c r="P115" s="1044"/>
      <c r="Q115" s="1044"/>
      <c r="R115" s="1044"/>
      <c r="S115" s="1044"/>
      <c r="T115" s="1236"/>
      <c r="U115" s="888" t="str">
        <f t="shared" ref="U115:U146" si="13">IF(MIN(F115:S115)=0," ",MIN(F115:S115))</f>
        <v xml:space="preserve"> </v>
      </c>
      <c r="V115" s="885">
        <f t="shared" si="12"/>
        <v>0</v>
      </c>
      <c r="W115" s="1065"/>
    </row>
    <row r="116" spans="1:25" ht="12.75" customHeight="1">
      <c r="A116" s="1048" t="s">
        <v>935</v>
      </c>
      <c r="B116" s="1060">
        <f>IFERROR(MINUTE(B$5)-MINUTE(C116)," ")</f>
        <v>13</v>
      </c>
      <c r="C116" s="1077">
        <v>1.2204861111111111E-2</v>
      </c>
      <c r="D116" s="880">
        <f>VLOOKUP(A116,'[1]2019'!$A$7:$AV$150,48,FALSE)</f>
        <v>0</v>
      </c>
      <c r="E116" s="1077" t="str">
        <f t="shared" si="11"/>
        <v xml:space="preserve"> </v>
      </c>
      <c r="F116" s="1044"/>
      <c r="G116" s="1044"/>
      <c r="H116" s="1044"/>
      <c r="I116" s="1044"/>
      <c r="J116" s="1044"/>
      <c r="K116" s="1044"/>
      <c r="L116" s="1044"/>
      <c r="M116" s="1044"/>
      <c r="N116" s="1044"/>
      <c r="O116" s="1044"/>
      <c r="P116" s="1044"/>
      <c r="Q116" s="1044"/>
      <c r="R116" s="1044"/>
      <c r="S116" s="1044"/>
      <c r="T116" s="1236"/>
      <c r="U116" s="888" t="str">
        <f t="shared" si="13"/>
        <v xml:space="preserve"> </v>
      </c>
      <c r="V116" s="885">
        <f t="shared" si="12"/>
        <v>0</v>
      </c>
      <c r="W116" s="1065"/>
    </row>
    <row r="117" spans="1:25" ht="12.75" customHeight="1">
      <c r="A117" s="1048" t="s">
        <v>801</v>
      </c>
      <c r="B117" s="1060">
        <v>11</v>
      </c>
      <c r="C117" s="1077" t="s">
        <v>514</v>
      </c>
      <c r="D117" s="880">
        <f>VLOOKUP(A117,'[1]2019'!$A$7:$AV$150,48,FALSE)</f>
        <v>0</v>
      </c>
      <c r="E117" s="1077" t="str">
        <f t="shared" si="11"/>
        <v xml:space="preserve"> </v>
      </c>
      <c r="F117" s="1044"/>
      <c r="G117" s="1044"/>
      <c r="H117" s="1044"/>
      <c r="I117" s="1044"/>
      <c r="J117" s="1044"/>
      <c r="K117" s="1044"/>
      <c r="L117" s="1044"/>
      <c r="M117" s="1044"/>
      <c r="N117" s="1044"/>
      <c r="O117" s="1044"/>
      <c r="P117" s="1044"/>
      <c r="Q117" s="1044"/>
      <c r="R117" s="1044"/>
      <c r="S117" s="1044"/>
      <c r="T117" s="1236"/>
      <c r="U117" s="888" t="str">
        <f t="shared" si="13"/>
        <v xml:space="preserve"> </v>
      </c>
      <c r="V117" s="885">
        <f t="shared" si="12"/>
        <v>0</v>
      </c>
      <c r="W117" s="1065"/>
    </row>
    <row r="118" spans="1:25" ht="12.75" customHeight="1">
      <c r="A118" s="1048" t="s">
        <v>1171</v>
      </c>
      <c r="B118" s="1060">
        <v>0</v>
      </c>
      <c r="C118" s="1077"/>
      <c r="D118" s="880">
        <f>VLOOKUP(A118,'[1]2019'!$A$7:$AV$150,48,FALSE)</f>
        <v>0</v>
      </c>
      <c r="E118" s="1077" t="str">
        <f t="shared" si="11"/>
        <v xml:space="preserve"> </v>
      </c>
      <c r="F118" s="1044"/>
      <c r="G118" s="1044"/>
      <c r="H118" s="1044"/>
      <c r="I118" s="1044"/>
      <c r="J118" s="1044"/>
      <c r="K118" s="1044"/>
      <c r="L118" s="1044"/>
      <c r="M118" s="1044"/>
      <c r="N118" s="1044"/>
      <c r="O118" s="1044"/>
      <c r="P118" s="1044"/>
      <c r="Q118" s="1044"/>
      <c r="R118" s="1044"/>
      <c r="S118" s="1044"/>
      <c r="T118" s="1236"/>
      <c r="U118" s="888" t="str">
        <f t="shared" si="13"/>
        <v xml:space="preserve"> </v>
      </c>
      <c r="V118" s="885">
        <f t="shared" si="12"/>
        <v>0</v>
      </c>
      <c r="W118" s="1065"/>
    </row>
    <row r="119" spans="1:25" ht="12.75" customHeight="1">
      <c r="A119" s="1048" t="s">
        <v>618</v>
      </c>
      <c r="B119" s="1060">
        <f>IFERROR(MINUTE(B$5)-MINUTE(C119)," ")</f>
        <v>9</v>
      </c>
      <c r="C119" s="1077">
        <v>1.4953703703703705E-2</v>
      </c>
      <c r="D119" s="880">
        <f>VLOOKUP(A119,'[1]2019'!$A$7:$AV$150,48,FALSE)</f>
        <v>0</v>
      </c>
      <c r="E119" s="1077" t="str">
        <f t="shared" si="11"/>
        <v xml:space="preserve"> </v>
      </c>
      <c r="F119" s="1044"/>
      <c r="G119" s="1044"/>
      <c r="H119" s="1044"/>
      <c r="I119" s="1044"/>
      <c r="J119" s="1044"/>
      <c r="K119" s="1044"/>
      <c r="L119" s="1044"/>
      <c r="M119" s="1044"/>
      <c r="N119" s="1044"/>
      <c r="O119" s="1044"/>
      <c r="P119" s="1044"/>
      <c r="Q119" s="1044"/>
      <c r="R119" s="1044"/>
      <c r="S119" s="1044"/>
      <c r="T119" s="1236"/>
      <c r="U119" s="888" t="str">
        <f t="shared" si="13"/>
        <v xml:space="preserve"> </v>
      </c>
      <c r="V119" s="885">
        <f t="shared" si="12"/>
        <v>0</v>
      </c>
      <c r="W119" s="1065"/>
    </row>
    <row r="120" spans="1:25" ht="12.75" customHeight="1">
      <c r="A120" s="1047" t="s">
        <v>1625</v>
      </c>
      <c r="B120" s="1060">
        <v>7</v>
      </c>
      <c r="C120" s="1077">
        <v>1.6111111111111111E-2</v>
      </c>
      <c r="D120" s="880">
        <f>VLOOKUP(A120,'[1]2019'!$A$7:$AV$150,48,FALSE)</f>
        <v>0</v>
      </c>
      <c r="E120" s="1077" t="str">
        <f t="shared" si="11"/>
        <v xml:space="preserve"> </v>
      </c>
      <c r="F120" s="1043"/>
      <c r="G120" s="1006"/>
      <c r="H120" s="1044"/>
      <c r="I120" s="1044"/>
      <c r="J120" s="1044"/>
      <c r="K120" s="1044"/>
      <c r="L120" s="1044"/>
      <c r="M120" s="1044"/>
      <c r="N120" s="1043"/>
      <c r="O120" s="1044"/>
      <c r="P120" s="1008"/>
      <c r="Q120" s="1044"/>
      <c r="R120" s="1043"/>
      <c r="S120" s="1043"/>
      <c r="T120" s="1240"/>
      <c r="U120" s="1239" t="str">
        <f t="shared" si="13"/>
        <v xml:space="preserve"> </v>
      </c>
      <c r="V120" s="885">
        <f t="shared" si="12"/>
        <v>0</v>
      </c>
      <c r="W120" s="1053"/>
      <c r="X120" s="1053"/>
      <c r="Y120" s="1053"/>
    </row>
    <row r="121" spans="1:25" ht="12.75" customHeight="1">
      <c r="A121" s="1066" t="s">
        <v>929</v>
      </c>
      <c r="B121" s="1060" t="str">
        <f>IFERROR(MINUTE(B$5)-MINUTE(C121)," ")</f>
        <v xml:space="preserve"> </v>
      </c>
      <c r="C121" s="1077" t="s">
        <v>514</v>
      </c>
      <c r="D121" s="880">
        <v>0</v>
      </c>
      <c r="E121" s="1077">
        <f t="shared" si="11"/>
        <v>1.7708333333333333E-2</v>
      </c>
      <c r="F121" s="1044">
        <v>1.7708333333333333E-2</v>
      </c>
      <c r="G121" s="1044"/>
      <c r="H121" s="1006"/>
      <c r="I121" s="1044"/>
      <c r="J121" s="1044"/>
      <c r="K121" s="1044"/>
      <c r="L121" s="1044"/>
      <c r="M121" s="1044"/>
      <c r="N121" s="1044"/>
      <c r="O121" s="1044"/>
      <c r="P121" s="1044"/>
      <c r="Q121" s="1044"/>
      <c r="R121" s="1006"/>
      <c r="S121" s="1044"/>
      <c r="T121" s="1236"/>
      <c r="U121" s="888">
        <f t="shared" si="13"/>
        <v>1.7708333333333333E-2</v>
      </c>
      <c r="V121" s="885">
        <f t="shared" si="12"/>
        <v>1</v>
      </c>
      <c r="W121" s="1065"/>
      <c r="Y121" s="1053"/>
    </row>
    <row r="122" spans="1:25" ht="12.75" customHeight="1">
      <c r="A122" s="1047" t="s">
        <v>1656</v>
      </c>
      <c r="B122" s="1241">
        <v>4</v>
      </c>
      <c r="C122" s="1244"/>
      <c r="D122" s="880">
        <f>VLOOKUP(A122,'[1]2019'!$A$7:$AV$150,48,FALSE)</f>
        <v>6</v>
      </c>
      <c r="E122" s="1077">
        <f t="shared" si="11"/>
        <v>1.8466435185185183E-2</v>
      </c>
      <c r="F122" s="1043"/>
      <c r="G122" s="1006"/>
      <c r="H122" s="1044"/>
      <c r="I122" s="1044">
        <v>1.8310185185185186E-2</v>
      </c>
      <c r="J122" s="1044"/>
      <c r="K122" s="1044"/>
      <c r="L122" s="1044"/>
      <c r="M122" s="1044"/>
      <c r="N122" s="1043"/>
      <c r="O122" s="1044">
        <v>1.8622685185185183E-2</v>
      </c>
      <c r="P122" s="1008"/>
      <c r="Q122" s="1044"/>
      <c r="R122" s="1043"/>
      <c r="S122" s="1043"/>
      <c r="T122" s="1240"/>
      <c r="U122" s="1239">
        <f t="shared" si="13"/>
        <v>1.8310185185185186E-2</v>
      </c>
      <c r="V122" s="885">
        <f t="shared" si="12"/>
        <v>2</v>
      </c>
      <c r="W122" s="1053"/>
      <c r="X122" s="1053"/>
      <c r="Y122" s="1053"/>
    </row>
    <row r="123" spans="1:25" ht="12.75" customHeight="1">
      <c r="A123" s="1048" t="s">
        <v>557</v>
      </c>
      <c r="B123" s="1060">
        <v>11</v>
      </c>
      <c r="C123" s="1077">
        <v>1.246238425925926E-2</v>
      </c>
      <c r="D123" s="880">
        <f>VLOOKUP(A123,'[1]2019'!$A$7:$AV$150,48,FALSE)</f>
        <v>9</v>
      </c>
      <c r="E123" s="1077">
        <f t="shared" si="11"/>
        <v>1.3307291666666665E-2</v>
      </c>
      <c r="F123" s="1044"/>
      <c r="G123" s="1044"/>
      <c r="H123" s="1044"/>
      <c r="I123" s="1044"/>
      <c r="J123" s="1044"/>
      <c r="K123" s="1044">
        <v>1.2974537037037036E-2</v>
      </c>
      <c r="L123" s="1044"/>
      <c r="M123" s="1044"/>
      <c r="N123" s="1044"/>
      <c r="O123" s="1044">
        <v>1.3645833333333331E-2</v>
      </c>
      <c r="P123" s="1044"/>
      <c r="Q123" s="1044"/>
      <c r="R123" s="1044">
        <v>1.275462962962963E-2</v>
      </c>
      <c r="S123" s="1044">
        <v>1.3854166666666666E-2</v>
      </c>
      <c r="T123" s="1236"/>
      <c r="U123" s="888">
        <f t="shared" si="13"/>
        <v>1.275462962962963E-2</v>
      </c>
      <c r="V123" s="885">
        <f t="shared" si="12"/>
        <v>4</v>
      </c>
      <c r="W123" s="1065"/>
    </row>
    <row r="124" spans="1:25" ht="12.75" customHeight="1">
      <c r="A124" s="1048" t="s">
        <v>804</v>
      </c>
      <c r="B124" s="1060">
        <v>8</v>
      </c>
      <c r="C124" s="1077">
        <v>1.5879629629629629E-2</v>
      </c>
      <c r="D124" s="880">
        <f>VLOOKUP(A124,'[1]2019'!$A$7:$AV$150,48,FALSE)</f>
        <v>7</v>
      </c>
      <c r="E124" s="1077" t="str">
        <f t="shared" si="11"/>
        <v xml:space="preserve"> </v>
      </c>
      <c r="F124" s="1044"/>
      <c r="G124" s="1044"/>
      <c r="H124" s="1044"/>
      <c r="I124" s="1044"/>
      <c r="J124" s="1044"/>
      <c r="K124" s="1044"/>
      <c r="L124" s="1044"/>
      <c r="M124" s="1044"/>
      <c r="N124" s="1044"/>
      <c r="O124" s="1044"/>
      <c r="P124" s="1044"/>
      <c r="Q124" s="1044"/>
      <c r="R124" s="1044"/>
      <c r="S124" s="1044"/>
      <c r="T124" s="1236"/>
      <c r="U124" s="888" t="str">
        <f t="shared" si="13"/>
        <v xml:space="preserve"> </v>
      </c>
      <c r="V124" s="885">
        <f t="shared" si="12"/>
        <v>0</v>
      </c>
      <c r="W124" s="1065"/>
    </row>
    <row r="125" spans="1:25" ht="12.75" customHeight="1">
      <c r="A125" s="1048" t="s">
        <v>1286</v>
      </c>
      <c r="B125" s="1060">
        <v>13</v>
      </c>
      <c r="C125" s="1077">
        <v>1.1793981481481482E-2</v>
      </c>
      <c r="D125" s="880">
        <f>VLOOKUP(A125,'[1]2019'!$A$7:$AV$150,48,FALSE)</f>
        <v>0</v>
      </c>
      <c r="E125" s="1077" t="str">
        <f t="shared" si="11"/>
        <v xml:space="preserve"> </v>
      </c>
      <c r="F125" s="1044"/>
      <c r="G125" s="1044"/>
      <c r="H125" s="1044"/>
      <c r="I125" s="1044"/>
      <c r="J125" s="1044"/>
      <c r="K125" s="1044"/>
      <c r="L125" s="1044"/>
      <c r="M125" s="1044"/>
      <c r="N125" s="1044"/>
      <c r="O125" s="1044"/>
      <c r="P125" s="1044"/>
      <c r="Q125" s="1044"/>
      <c r="R125" s="1044"/>
      <c r="S125" s="1044"/>
      <c r="T125" s="900"/>
      <c r="U125" s="888" t="str">
        <f t="shared" si="13"/>
        <v xml:space="preserve"> </v>
      </c>
      <c r="V125" s="885">
        <f t="shared" si="12"/>
        <v>0</v>
      </c>
      <c r="W125" s="1065"/>
    </row>
    <row r="126" spans="1:25" ht="12.75" customHeight="1">
      <c r="A126" s="1047" t="s">
        <v>1500</v>
      </c>
      <c r="B126" s="1241">
        <v>5</v>
      </c>
      <c r="C126" s="1077">
        <v>1.7934027777777778E-2</v>
      </c>
      <c r="D126" s="880">
        <f>VLOOKUP(A126,'[1]2019'!$A$7:$AV$150,48,FALSE)</f>
        <v>0</v>
      </c>
      <c r="E126" s="1077" t="str">
        <f t="shared" si="11"/>
        <v xml:space="preserve"> </v>
      </c>
      <c r="F126" s="1044"/>
      <c r="G126" s="1080"/>
      <c r="H126" s="1044"/>
      <c r="I126" s="1044"/>
      <c r="J126" s="1044"/>
      <c r="K126" s="1044"/>
      <c r="L126" s="1044"/>
      <c r="M126" s="1043"/>
      <c r="N126" s="1043"/>
      <c r="O126" s="1044"/>
      <c r="P126" s="1044"/>
      <c r="Q126" s="1008"/>
      <c r="R126" s="1044"/>
      <c r="S126" s="1043"/>
      <c r="T126" s="1242"/>
      <c r="U126" s="888" t="str">
        <f t="shared" si="13"/>
        <v xml:space="preserve"> </v>
      </c>
      <c r="V126" s="885">
        <f t="shared" si="12"/>
        <v>0</v>
      </c>
      <c r="W126" s="1053"/>
      <c r="X126" s="1053"/>
      <c r="Y126" s="1053"/>
    </row>
    <row r="127" spans="1:25" ht="12.75" customHeight="1">
      <c r="A127" s="1047" t="s">
        <v>1501</v>
      </c>
      <c r="B127" s="1241">
        <v>3</v>
      </c>
      <c r="C127" s="1077">
        <v>1.8749999999999999E-2</v>
      </c>
      <c r="D127" s="880">
        <f>VLOOKUP(A127,'[1]2019'!$A$7:$AV$150,48,FALSE)</f>
        <v>0</v>
      </c>
      <c r="E127" s="1077" t="str">
        <f t="shared" si="11"/>
        <v xml:space="preserve"> </v>
      </c>
      <c r="F127" s="1044"/>
      <c r="G127" s="1080"/>
      <c r="H127" s="1044"/>
      <c r="I127" s="1044"/>
      <c r="J127" s="1044"/>
      <c r="K127" s="1044"/>
      <c r="L127" s="1044"/>
      <c r="M127" s="1043"/>
      <c r="N127" s="1043"/>
      <c r="O127" s="1043"/>
      <c r="P127" s="1044"/>
      <c r="Q127" s="1008"/>
      <c r="R127" s="1044"/>
      <c r="S127" s="1043"/>
      <c r="T127" s="1242"/>
      <c r="U127" s="888" t="str">
        <f t="shared" si="13"/>
        <v xml:space="preserve"> </v>
      </c>
      <c r="V127" s="885">
        <f t="shared" si="12"/>
        <v>0</v>
      </c>
      <c r="W127" s="1053"/>
      <c r="X127" s="1053"/>
      <c r="Y127" s="1053"/>
    </row>
    <row r="128" spans="1:25" ht="12.75" customHeight="1">
      <c r="A128" s="1047" t="s">
        <v>1588</v>
      </c>
      <c r="B128" s="1241">
        <v>5</v>
      </c>
      <c r="C128" s="1077">
        <v>1.7361111111111112E-2</v>
      </c>
      <c r="D128" s="880">
        <f>VLOOKUP(A128,'[1]2019'!$A$7:$AV$150,48,FALSE)</f>
        <v>1</v>
      </c>
      <c r="E128" s="1077" t="str">
        <f t="shared" si="11"/>
        <v xml:space="preserve"> </v>
      </c>
      <c r="F128" s="1044"/>
      <c r="G128" s="1044"/>
      <c r="H128" s="1044"/>
      <c r="I128" s="1044"/>
      <c r="J128" s="1044"/>
      <c r="K128" s="1044"/>
      <c r="L128" s="1044"/>
      <c r="M128" s="1043"/>
      <c r="N128" s="1043"/>
      <c r="O128" s="1043"/>
      <c r="P128" s="1044"/>
      <c r="Q128" s="1008"/>
      <c r="R128" s="1044"/>
      <c r="S128" s="1043"/>
      <c r="T128" s="1242"/>
      <c r="U128" s="888" t="str">
        <f t="shared" si="13"/>
        <v xml:space="preserve"> </v>
      </c>
      <c r="V128" s="885">
        <f t="shared" si="12"/>
        <v>0</v>
      </c>
      <c r="W128" s="1053"/>
      <c r="X128" s="1053"/>
      <c r="Y128" s="1053"/>
    </row>
    <row r="129" spans="1:25" ht="12.75" customHeight="1">
      <c r="A129" s="1047" t="s">
        <v>1173</v>
      </c>
      <c r="B129" s="1241">
        <v>11</v>
      </c>
      <c r="C129" s="1077">
        <v>1.3541666666666667E-2</v>
      </c>
      <c r="D129" s="880">
        <f>VLOOKUP(A129,'[1]2019'!$A$7:$AV$150,48,FALSE)</f>
        <v>0</v>
      </c>
      <c r="E129" s="1077" t="str">
        <f t="shared" si="11"/>
        <v xml:space="preserve"> </v>
      </c>
      <c r="F129" s="1044"/>
      <c r="G129" s="1080"/>
      <c r="H129" s="1044"/>
      <c r="I129" s="1044"/>
      <c r="J129" s="1044"/>
      <c r="K129" s="1044"/>
      <c r="L129" s="1044"/>
      <c r="M129" s="1043"/>
      <c r="N129" s="1043"/>
      <c r="O129" s="1043"/>
      <c r="P129" s="1044"/>
      <c r="Q129" s="1008"/>
      <c r="R129" s="1044"/>
      <c r="S129" s="1043"/>
      <c r="T129" s="1242"/>
      <c r="U129" s="888" t="str">
        <f t="shared" si="13"/>
        <v xml:space="preserve"> </v>
      </c>
      <c r="V129" s="885">
        <f t="shared" si="12"/>
        <v>0</v>
      </c>
      <c r="W129" s="1053"/>
      <c r="X129" s="1053"/>
      <c r="Y129" s="1053"/>
    </row>
    <row r="130" spans="1:25" ht="12.75" customHeight="1">
      <c r="A130" s="1047" t="s">
        <v>1570</v>
      </c>
      <c r="B130" s="1060">
        <v>12</v>
      </c>
      <c r="C130" s="1077">
        <v>1.2566137566137567E-2</v>
      </c>
      <c r="D130" s="880">
        <f>VLOOKUP(A130,'[1]2019'!$A$7:$AV$150,48,FALSE)</f>
        <v>5</v>
      </c>
      <c r="E130" s="1077" t="str">
        <f t="shared" si="11"/>
        <v xml:space="preserve"> </v>
      </c>
      <c r="F130" s="1044"/>
      <c r="G130" s="1044"/>
      <c r="H130" s="1044"/>
      <c r="I130" s="1044"/>
      <c r="J130" s="1044"/>
      <c r="K130" s="1044"/>
      <c r="L130" s="1044"/>
      <c r="M130" s="1044"/>
      <c r="N130" s="1044"/>
      <c r="O130" s="1044"/>
      <c r="P130" s="1044"/>
      <c r="Q130" s="1044"/>
      <c r="R130" s="1044"/>
      <c r="S130" s="1044"/>
      <c r="T130" s="1236"/>
      <c r="U130" s="888" t="str">
        <f t="shared" si="13"/>
        <v xml:space="preserve"> </v>
      </c>
      <c r="V130" s="885">
        <f t="shared" si="12"/>
        <v>0</v>
      </c>
      <c r="W130" s="1065"/>
      <c r="Y130" s="1053"/>
    </row>
    <row r="131" spans="1:25" ht="12.75" customHeight="1">
      <c r="A131" s="1048" t="s">
        <v>1225</v>
      </c>
      <c r="B131" s="1060">
        <f>IFERROR(MINUTE(B$5)-MINUTE(C131)," ")</f>
        <v>3</v>
      </c>
      <c r="C131" s="1077">
        <v>1.9074074074074073E-2</v>
      </c>
      <c r="D131" s="880">
        <f>VLOOKUP(A131,'[1]2019'!$A$7:$AV$150,48,FALSE)</f>
        <v>0</v>
      </c>
      <c r="E131" s="1077" t="str">
        <f t="shared" si="11"/>
        <v xml:space="preserve"> </v>
      </c>
      <c r="F131" s="1044"/>
      <c r="G131" s="1044"/>
      <c r="H131" s="1044"/>
      <c r="I131" s="1044"/>
      <c r="J131" s="1044"/>
      <c r="K131" s="1044"/>
      <c r="L131" s="1044"/>
      <c r="M131" s="1044"/>
      <c r="N131" s="1044"/>
      <c r="O131" s="1044"/>
      <c r="P131" s="1044"/>
      <c r="Q131" s="1044"/>
      <c r="R131" s="1044"/>
      <c r="S131" s="1044"/>
      <c r="T131" s="1236"/>
      <c r="U131" s="888" t="str">
        <f t="shared" si="13"/>
        <v xml:space="preserve"> </v>
      </c>
      <c r="V131" s="885">
        <f t="shared" si="12"/>
        <v>0</v>
      </c>
      <c r="W131" s="1065"/>
    </row>
    <row r="132" spans="1:25" ht="12.75" customHeight="1">
      <c r="A132" s="1048" t="s">
        <v>319</v>
      </c>
      <c r="B132" s="1060">
        <v>3</v>
      </c>
      <c r="C132" s="1077">
        <v>1.8478491512345676E-2</v>
      </c>
      <c r="D132" s="880">
        <f>VLOOKUP(A132,'[1]2019'!$A$7:$AV$150,48,FALSE)</f>
        <v>30</v>
      </c>
      <c r="E132" s="1077">
        <f t="shared" si="11"/>
        <v>1.9473379629629632E-2</v>
      </c>
      <c r="F132" s="1044"/>
      <c r="G132" s="1044"/>
      <c r="H132" s="1044">
        <v>1.9861111111111111E-2</v>
      </c>
      <c r="I132" s="1044">
        <v>1.7986111111111109E-2</v>
      </c>
      <c r="J132" s="1044">
        <v>2.0706018518518519E-2</v>
      </c>
      <c r="K132" s="1044">
        <v>1.909722222222222E-2</v>
      </c>
      <c r="L132" s="1044">
        <v>1.9571759259259257E-2</v>
      </c>
      <c r="M132" s="1044">
        <v>1.8622685185185183E-2</v>
      </c>
      <c r="N132" s="1044">
        <v>1.849537037037037E-2</v>
      </c>
      <c r="O132" s="1044">
        <v>1.8958333333333334E-2</v>
      </c>
      <c r="P132" s="1044">
        <v>2.1215277777777777E-2</v>
      </c>
      <c r="Q132" s="1044">
        <v>1.9629629629629629E-2</v>
      </c>
      <c r="R132" s="1044">
        <v>1.9189814814814816E-2</v>
      </c>
      <c r="S132" s="1044">
        <v>2.0347222222222221E-2</v>
      </c>
      <c r="T132" s="1236"/>
      <c r="U132" s="888">
        <f t="shared" si="13"/>
        <v>1.7986111111111109E-2</v>
      </c>
      <c r="V132" s="885">
        <f t="shared" si="12"/>
        <v>12</v>
      </c>
      <c r="W132" s="1065"/>
      <c r="Y132" s="1053"/>
    </row>
    <row r="133" spans="1:25" ht="12.75" customHeight="1">
      <c r="A133" s="1048" t="s">
        <v>609</v>
      </c>
      <c r="B133" s="1060">
        <v>2</v>
      </c>
      <c r="C133" s="1077">
        <v>1.9490740740740743E-2</v>
      </c>
      <c r="D133" s="880">
        <f>VLOOKUP(A133,'[1]2019'!$A$7:$AV$150,48,FALSE)</f>
        <v>0</v>
      </c>
      <c r="E133" s="1077" t="str">
        <f t="shared" si="11"/>
        <v xml:space="preserve"> </v>
      </c>
      <c r="F133" s="1044"/>
      <c r="G133" s="1044"/>
      <c r="H133" s="1044"/>
      <c r="I133" s="1044"/>
      <c r="J133" s="1044"/>
      <c r="K133" s="1044"/>
      <c r="L133" s="1044"/>
      <c r="M133" s="1044"/>
      <c r="N133" s="1044"/>
      <c r="O133" s="1044"/>
      <c r="P133" s="1044"/>
      <c r="Q133" s="1044"/>
      <c r="R133" s="1044"/>
      <c r="S133" s="1044"/>
      <c r="T133" s="1236"/>
      <c r="U133" s="888" t="str">
        <f t="shared" si="13"/>
        <v xml:space="preserve"> </v>
      </c>
      <c r="V133" s="885">
        <f t="shared" si="12"/>
        <v>0</v>
      </c>
      <c r="W133" s="1065"/>
      <c r="Y133" s="1053"/>
    </row>
    <row r="134" spans="1:25" ht="12.75" customHeight="1">
      <c r="A134" s="1048" t="s">
        <v>806</v>
      </c>
      <c r="B134" s="1060">
        <f>IFERROR(MINUTE(B$5)-MINUTE(C134)," ")</f>
        <v>15</v>
      </c>
      <c r="C134" s="1077">
        <v>1.0952932098765432E-2</v>
      </c>
      <c r="D134" s="880">
        <f>VLOOKUP(A134,'[1]2019'!$A$7:$AV$150,48,FALSE)</f>
        <v>1</v>
      </c>
      <c r="E134" s="1077" t="str">
        <f t="shared" si="11"/>
        <v xml:space="preserve"> </v>
      </c>
      <c r="F134" s="1044"/>
      <c r="G134" s="1044"/>
      <c r="H134" s="1044"/>
      <c r="I134" s="1044"/>
      <c r="J134" s="1044"/>
      <c r="K134" s="1044"/>
      <c r="L134" s="1044"/>
      <c r="M134" s="1044"/>
      <c r="N134" s="1044"/>
      <c r="O134" s="1044"/>
      <c r="P134" s="1044"/>
      <c r="Q134" s="1044"/>
      <c r="R134" s="1044"/>
      <c r="S134" s="1044"/>
      <c r="T134" s="1236"/>
      <c r="U134" s="888" t="str">
        <f t="shared" si="13"/>
        <v xml:space="preserve"> </v>
      </c>
      <c r="V134" s="885">
        <f t="shared" si="12"/>
        <v>0</v>
      </c>
      <c r="W134" s="1065"/>
      <c r="Y134" s="1053"/>
    </row>
    <row r="135" spans="1:25" ht="12.75" customHeight="1">
      <c r="A135" s="1048" t="s">
        <v>1287</v>
      </c>
      <c r="B135" s="1060">
        <v>10</v>
      </c>
      <c r="C135" s="1077">
        <v>1.3900462962962962E-2</v>
      </c>
      <c r="D135" s="880">
        <f>VLOOKUP(A135,'[1]2019'!$A$7:$AV$150,48,FALSE)</f>
        <v>0</v>
      </c>
      <c r="E135" s="1077" t="str">
        <f t="shared" ref="E135:E166" si="14">IFERROR(AVERAGE(F135:S135), " ")</f>
        <v xml:space="preserve"> </v>
      </c>
      <c r="F135" s="1044"/>
      <c r="G135" s="1044"/>
      <c r="H135" s="1044"/>
      <c r="I135" s="1044"/>
      <c r="J135" s="1044"/>
      <c r="K135" s="1044"/>
      <c r="L135" s="1044"/>
      <c r="M135" s="1044"/>
      <c r="N135" s="1044"/>
      <c r="O135" s="1044"/>
      <c r="P135" s="1044"/>
      <c r="Q135" s="1044"/>
      <c r="R135" s="1044"/>
      <c r="S135" s="1044"/>
      <c r="T135" s="1236"/>
      <c r="U135" s="888" t="str">
        <f t="shared" si="13"/>
        <v xml:space="preserve"> </v>
      </c>
      <c r="V135" s="885">
        <f t="shared" ref="V135:V166" si="15">COUNTA(F135:S135)</f>
        <v>0</v>
      </c>
      <c r="W135" s="1065"/>
      <c r="Y135" s="1053"/>
    </row>
    <row r="136" spans="1:25" ht="12.75" customHeight="1">
      <c r="A136" s="1047" t="s">
        <v>1502</v>
      </c>
      <c r="B136" s="1241">
        <v>3</v>
      </c>
      <c r="C136" s="1077">
        <v>0.14403645833333331</v>
      </c>
      <c r="D136" s="880">
        <f>VLOOKUP(A136,'[1]2019'!$A$7:$AV$150,48,FALSE)</f>
        <v>0</v>
      </c>
      <c r="E136" s="1077" t="str">
        <f t="shared" si="14"/>
        <v xml:space="preserve"> </v>
      </c>
      <c r="F136" s="1044"/>
      <c r="G136" s="1080"/>
      <c r="H136" s="1044"/>
      <c r="I136" s="1044"/>
      <c r="J136" s="1044"/>
      <c r="K136" s="1044"/>
      <c r="L136" s="1043"/>
      <c r="M136" s="1044"/>
      <c r="N136" s="1044"/>
      <c r="O136" s="1043"/>
      <c r="P136" s="1008"/>
      <c r="Q136" s="1008"/>
      <c r="R136" s="1043"/>
      <c r="S136" s="1043"/>
      <c r="T136" s="1242"/>
      <c r="U136" s="1006" t="str">
        <f t="shared" si="13"/>
        <v xml:space="preserve"> </v>
      </c>
      <c r="V136" s="885">
        <f t="shared" si="15"/>
        <v>0</v>
      </c>
      <c r="W136" s="1053"/>
      <c r="X136" s="1053"/>
      <c r="Y136" s="1053"/>
    </row>
    <row r="137" spans="1:25" ht="12.75" customHeight="1">
      <c r="A137" s="1047" t="s">
        <v>1057</v>
      </c>
      <c r="B137" s="1060">
        <v>5</v>
      </c>
      <c r="C137" s="1077" t="s">
        <v>514</v>
      </c>
      <c r="D137" s="880">
        <f>VLOOKUP(A137,'[1]2019'!$A$7:$AV$150,48,FALSE)</f>
        <v>1</v>
      </c>
      <c r="E137" s="1077" t="str">
        <f t="shared" si="14"/>
        <v xml:space="preserve"> </v>
      </c>
      <c r="F137" s="1019"/>
      <c r="G137" s="1019"/>
      <c r="H137" s="1068"/>
      <c r="I137" s="1019"/>
      <c r="J137" s="1044"/>
      <c r="K137" s="1044"/>
      <c r="L137" s="1044"/>
      <c r="M137" s="1044"/>
      <c r="N137" s="1044"/>
      <c r="O137" s="1044"/>
      <c r="P137" s="1044"/>
      <c r="Q137" s="1044"/>
      <c r="R137" s="1068"/>
      <c r="S137" s="1019"/>
      <c r="T137" s="900"/>
      <c r="U137" s="888" t="str">
        <f t="shared" si="13"/>
        <v xml:space="preserve"> </v>
      </c>
      <c r="V137" s="885">
        <f t="shared" si="15"/>
        <v>0</v>
      </c>
      <c r="W137" s="1065"/>
    </row>
    <row r="138" spans="1:25" ht="12.75" customHeight="1">
      <c r="A138" s="1048" t="s">
        <v>708</v>
      </c>
      <c r="B138" s="1060">
        <f>IFERROR(MINUTE(B$5)-MINUTE(C138)," ")</f>
        <v>7</v>
      </c>
      <c r="C138" s="1077">
        <v>1.6608796296296295E-2</v>
      </c>
      <c r="D138" s="880">
        <f>VLOOKUP(A138,'[1]2019'!$A$7:$AV$150,48,FALSE)</f>
        <v>0</v>
      </c>
      <c r="E138" s="1077" t="str">
        <f t="shared" si="14"/>
        <v xml:space="preserve"> </v>
      </c>
      <c r="F138" s="1044"/>
      <c r="G138" s="1044"/>
      <c r="H138" s="1044"/>
      <c r="I138" s="1044"/>
      <c r="J138" s="1044"/>
      <c r="K138" s="1044"/>
      <c r="L138" s="1044"/>
      <c r="M138" s="1044"/>
      <c r="N138" s="1044"/>
      <c r="O138" s="1044"/>
      <c r="P138" s="1044"/>
      <c r="Q138" s="1044"/>
      <c r="R138" s="1044"/>
      <c r="S138" s="1044"/>
      <c r="T138" s="1238"/>
      <c r="U138" s="888" t="str">
        <f t="shared" si="13"/>
        <v xml:space="preserve"> </v>
      </c>
      <c r="V138" s="885">
        <f t="shared" si="15"/>
        <v>0</v>
      </c>
      <c r="W138" s="1065"/>
    </row>
    <row r="139" spans="1:25" ht="12.75" customHeight="1">
      <c r="A139" s="1048" t="s">
        <v>1288</v>
      </c>
      <c r="B139" s="1060">
        <v>5</v>
      </c>
      <c r="C139" s="1077">
        <v>1.7832754629629629E-2</v>
      </c>
      <c r="D139" s="880">
        <f>VLOOKUP(A139,'[1]2019'!$A$7:$AV$150,48,FALSE)</f>
        <v>15</v>
      </c>
      <c r="E139" s="1077">
        <f t="shared" si="14"/>
        <v>1.8792087542087541E-2</v>
      </c>
      <c r="F139" s="1044">
        <v>1.9791666666666666E-2</v>
      </c>
      <c r="G139" s="1044">
        <v>1.9791666666666666E-2</v>
      </c>
      <c r="H139" s="1044"/>
      <c r="I139" s="1044">
        <v>1.741898148148148E-2</v>
      </c>
      <c r="J139" s="1044"/>
      <c r="K139" s="1044">
        <v>1.8645833333333334E-2</v>
      </c>
      <c r="L139" s="1044">
        <v>1.9305555555555555E-2</v>
      </c>
      <c r="M139" s="1044">
        <v>1.8657407407407407E-2</v>
      </c>
      <c r="N139" s="1044">
        <v>1.8819444444444448E-2</v>
      </c>
      <c r="O139" s="1044"/>
      <c r="P139" s="1044">
        <v>1.9143518518518518E-2</v>
      </c>
      <c r="Q139" s="1044">
        <v>1.8402777777777778E-2</v>
      </c>
      <c r="R139" s="1044">
        <v>1.7986111111111109E-2</v>
      </c>
      <c r="S139" s="1044">
        <v>1.8749999999999999E-2</v>
      </c>
      <c r="T139" s="1238"/>
      <c r="U139" s="888">
        <f t="shared" si="13"/>
        <v>1.741898148148148E-2</v>
      </c>
      <c r="V139" s="885">
        <f t="shared" si="15"/>
        <v>11</v>
      </c>
      <c r="W139" s="1065"/>
      <c r="X139" s="1053"/>
    </row>
    <row r="140" spans="1:25" ht="12.75" customHeight="1">
      <c r="A140" s="1048" t="s">
        <v>1174</v>
      </c>
      <c r="B140" s="1060">
        <f>IFERROR(MINUTE(B$5)-MINUTE(C140)," ")</f>
        <v>11</v>
      </c>
      <c r="C140" s="1077">
        <v>1.3368055555555557E-2</v>
      </c>
      <c r="D140" s="880">
        <f>VLOOKUP(A140,'[1]2019'!$A$7:$AV$150,48,FALSE)</f>
        <v>0</v>
      </c>
      <c r="E140" s="1077" t="str">
        <f t="shared" si="14"/>
        <v xml:space="preserve"> </v>
      </c>
      <c r="F140" s="1044"/>
      <c r="G140" s="1044"/>
      <c r="H140" s="1044"/>
      <c r="I140" s="1044"/>
      <c r="J140" s="1044"/>
      <c r="K140" s="1044"/>
      <c r="L140" s="1044"/>
      <c r="M140" s="1044"/>
      <c r="N140" s="1044"/>
      <c r="O140" s="1044"/>
      <c r="P140" s="1044"/>
      <c r="Q140" s="1044"/>
      <c r="R140" s="1044"/>
      <c r="S140" s="1044"/>
      <c r="T140" s="1236"/>
      <c r="U140" s="888" t="str">
        <f t="shared" si="13"/>
        <v xml:space="preserve"> </v>
      </c>
      <c r="V140" s="885">
        <f t="shared" si="15"/>
        <v>0</v>
      </c>
      <c r="W140" s="1065"/>
      <c r="Y140" s="1053"/>
    </row>
    <row r="141" spans="1:25" ht="12.75" customHeight="1">
      <c r="A141" s="1048" t="s">
        <v>1503</v>
      </c>
      <c r="B141" s="1060">
        <v>11</v>
      </c>
      <c r="C141" s="1077">
        <v>1.3414351851851851E-2</v>
      </c>
      <c r="D141" s="880">
        <f>VLOOKUP(A141,'[1]2019'!$A$7:$AV$150,48,FALSE)</f>
        <v>0</v>
      </c>
      <c r="E141" s="1077" t="str">
        <f t="shared" si="14"/>
        <v xml:space="preserve"> </v>
      </c>
      <c r="F141" s="1044"/>
      <c r="G141" s="1044"/>
      <c r="H141" s="1044"/>
      <c r="I141" s="1044"/>
      <c r="J141" s="1044"/>
      <c r="K141" s="1044"/>
      <c r="L141" s="1044"/>
      <c r="M141" s="1044"/>
      <c r="N141" s="1044"/>
      <c r="O141" s="1044"/>
      <c r="P141" s="1044"/>
      <c r="Q141" s="1044"/>
      <c r="R141" s="1044"/>
      <c r="S141" s="1044"/>
      <c r="T141" s="1236"/>
      <c r="U141" s="888" t="str">
        <f t="shared" si="13"/>
        <v xml:space="preserve"> </v>
      </c>
      <c r="V141" s="885">
        <f t="shared" si="15"/>
        <v>0</v>
      </c>
      <c r="W141" s="1065"/>
    </row>
    <row r="142" spans="1:25" ht="12.75" customHeight="1">
      <c r="A142" s="1047" t="s">
        <v>1289</v>
      </c>
      <c r="B142" s="1241">
        <v>6</v>
      </c>
      <c r="C142" s="1077">
        <v>1.7291666666666667E-2</v>
      </c>
      <c r="D142" s="880">
        <f>VLOOKUP(A142,'[1]2019'!$A$7:$AV$150,48,FALSE)</f>
        <v>0</v>
      </c>
      <c r="E142" s="1077" t="str">
        <f t="shared" si="14"/>
        <v xml:space="preserve"> </v>
      </c>
      <c r="F142" s="1043"/>
      <c r="G142" s="1043"/>
      <c r="H142" s="1044"/>
      <c r="I142" s="1044"/>
      <c r="J142" s="1044"/>
      <c r="K142" s="1044"/>
      <c r="L142" s="1043"/>
      <c r="M142" s="1043"/>
      <c r="N142" s="1044"/>
      <c r="O142" s="1043"/>
      <c r="P142" s="1043"/>
      <c r="Q142" s="1043"/>
      <c r="R142" s="1044"/>
      <c r="S142" s="1043"/>
      <c r="T142" s="1243"/>
      <c r="U142" s="888" t="str">
        <f t="shared" si="13"/>
        <v xml:space="preserve"> </v>
      </c>
      <c r="V142" s="885">
        <f t="shared" si="15"/>
        <v>0</v>
      </c>
      <c r="W142" s="1065"/>
      <c r="Y142" s="1053"/>
    </row>
    <row r="143" spans="1:25" ht="12.75" customHeight="1">
      <c r="A143" s="1047" t="s">
        <v>709</v>
      </c>
      <c r="B143" s="1241">
        <v>2</v>
      </c>
      <c r="C143" s="1077">
        <v>2.0046296296296295E-2</v>
      </c>
      <c r="D143" s="880">
        <f>VLOOKUP(A143,'[1]2019'!$A$7:$AV$150,48,FALSE)</f>
        <v>0</v>
      </c>
      <c r="E143" s="1077" t="str">
        <f t="shared" si="14"/>
        <v xml:space="preserve"> </v>
      </c>
      <c r="F143" s="1044"/>
      <c r="G143" s="1043"/>
      <c r="H143" s="1044"/>
      <c r="I143" s="1044"/>
      <c r="J143" s="1044"/>
      <c r="K143" s="1044"/>
      <c r="L143" s="1043"/>
      <c r="M143" s="1043"/>
      <c r="N143" s="1043"/>
      <c r="O143" s="1043"/>
      <c r="P143" s="1008"/>
      <c r="Q143" s="1044"/>
      <c r="R143" s="1043"/>
      <c r="S143" s="1043"/>
      <c r="T143" s="1242"/>
      <c r="U143" s="888" t="str">
        <f t="shared" si="13"/>
        <v xml:space="preserve"> </v>
      </c>
      <c r="V143" s="885">
        <f t="shared" si="15"/>
        <v>0</v>
      </c>
      <c r="W143" s="1053"/>
      <c r="X143" s="1053"/>
      <c r="Y143" s="1053"/>
    </row>
    <row r="144" spans="1:25" ht="12.75" customHeight="1">
      <c r="A144" s="958" t="s">
        <v>1658</v>
      </c>
      <c r="B144" s="1245"/>
      <c r="C144" s="1244"/>
      <c r="D144" s="880">
        <v>3</v>
      </c>
      <c r="E144" s="1077" t="str">
        <f t="shared" si="14"/>
        <v xml:space="preserve"> </v>
      </c>
      <c r="F144" s="1020"/>
      <c r="G144" s="1020"/>
      <c r="H144" s="1020"/>
      <c r="I144" s="1020"/>
      <c r="J144" s="1020"/>
      <c r="K144" s="1020"/>
      <c r="L144" s="1020"/>
      <c r="M144" s="1020"/>
      <c r="N144" s="1020"/>
      <c r="O144" s="1020"/>
      <c r="P144" s="1020"/>
      <c r="Q144" s="1020"/>
      <c r="R144" s="1020"/>
      <c r="S144" s="1020"/>
      <c r="T144" s="1240"/>
      <c r="U144" s="1239" t="str">
        <f t="shared" si="13"/>
        <v xml:space="preserve"> </v>
      </c>
      <c r="V144" s="885">
        <f t="shared" si="15"/>
        <v>0</v>
      </c>
      <c r="W144" s="1053"/>
      <c r="X144" s="1053"/>
      <c r="Y144" s="1053"/>
    </row>
    <row r="145" spans="1:25" ht="12.75" customHeight="1">
      <c r="A145" s="1047" t="s">
        <v>1290</v>
      </c>
      <c r="B145" s="1060">
        <f>IFERROR(MINUTE(B$5)-MINUTE(C145)," ")</f>
        <v>8</v>
      </c>
      <c r="C145" s="1077">
        <v>1.5659722222222224E-2</v>
      </c>
      <c r="D145" s="880">
        <f>VLOOKUP(A145,'[1]2019'!$A$7:$AV$150,48,FALSE)</f>
        <v>0</v>
      </c>
      <c r="E145" s="1077" t="str">
        <f t="shared" si="14"/>
        <v xml:space="preserve"> </v>
      </c>
      <c r="F145" s="1044"/>
      <c r="G145" s="1044"/>
      <c r="H145" s="1044"/>
      <c r="I145" s="1044"/>
      <c r="J145" s="1044"/>
      <c r="K145" s="1044"/>
      <c r="L145" s="1044"/>
      <c r="M145" s="1044"/>
      <c r="N145" s="1044"/>
      <c r="O145" s="1044"/>
      <c r="P145" s="1044"/>
      <c r="Q145" s="1044"/>
      <c r="R145" s="1044"/>
      <c r="S145" s="1044"/>
      <c r="T145" s="1236"/>
      <c r="U145" s="888" t="str">
        <f t="shared" si="13"/>
        <v xml:space="preserve"> </v>
      </c>
      <c r="V145" s="885">
        <f t="shared" si="15"/>
        <v>0</v>
      </c>
      <c r="W145" s="1065"/>
    </row>
    <row r="146" spans="1:25" ht="12" customHeight="1">
      <c r="A146" s="1047" t="s">
        <v>1291</v>
      </c>
      <c r="B146" s="1241">
        <v>12</v>
      </c>
      <c r="C146" s="1077">
        <v>1.2824074074074073E-2</v>
      </c>
      <c r="D146" s="880">
        <f>VLOOKUP(A146,'[1]2019'!$A$7:$AV$150,48,FALSE)</f>
        <v>0</v>
      </c>
      <c r="E146" s="1077" t="str">
        <f t="shared" si="14"/>
        <v xml:space="preserve"> </v>
      </c>
      <c r="F146" s="1044"/>
      <c r="G146" s="1043"/>
      <c r="H146" s="1044"/>
      <c r="I146" s="1044"/>
      <c r="J146" s="1044"/>
      <c r="K146" s="1044"/>
      <c r="L146" s="1044"/>
      <c r="M146" s="1044"/>
      <c r="N146" s="1044"/>
      <c r="O146" s="1043"/>
      <c r="P146" s="1043"/>
      <c r="Q146" s="1044"/>
      <c r="R146" s="1044"/>
      <c r="S146" s="1043"/>
      <c r="T146" s="1243"/>
      <c r="U146" s="888" t="str">
        <f t="shared" si="13"/>
        <v xml:space="preserve"> </v>
      </c>
      <c r="V146" s="885">
        <f t="shared" si="15"/>
        <v>0</v>
      </c>
      <c r="W146" s="1065"/>
    </row>
    <row r="147" spans="1:25" ht="12.75" customHeight="1">
      <c r="A147" s="1047" t="s">
        <v>810</v>
      </c>
      <c r="B147" s="1060">
        <f>IFERROR(MINUTE(B$5)-MINUTE(C147)," ")</f>
        <v>7</v>
      </c>
      <c r="C147" s="1077">
        <v>1.6319444444444445E-2</v>
      </c>
      <c r="D147" s="880">
        <f>VLOOKUP(A147,'[1]2019'!$A$7:$AV$150,48,FALSE)</f>
        <v>4</v>
      </c>
      <c r="E147" s="1077">
        <f t="shared" si="14"/>
        <v>1.6915509259259259E-2</v>
      </c>
      <c r="F147" s="1044">
        <v>1.6319444444444445E-2</v>
      </c>
      <c r="G147" s="1044"/>
      <c r="H147" s="1044"/>
      <c r="I147" s="1044"/>
      <c r="J147" s="1044"/>
      <c r="K147" s="1044">
        <v>1.7847222222222223E-2</v>
      </c>
      <c r="L147" s="1044"/>
      <c r="M147" s="1044"/>
      <c r="N147" s="1044">
        <v>1.6192129629629629E-2</v>
      </c>
      <c r="O147" s="1044"/>
      <c r="P147" s="1044"/>
      <c r="Q147" s="1044"/>
      <c r="R147" s="1044"/>
      <c r="S147" s="1044">
        <v>1.7303240740740741E-2</v>
      </c>
      <c r="T147" s="1236"/>
      <c r="U147" s="888">
        <f t="shared" ref="U147:U175" si="16">IF(MIN(F147:S147)=0," ",MIN(F147:S147))</f>
        <v>1.6192129629629629E-2</v>
      </c>
      <c r="V147" s="885">
        <f t="shared" si="15"/>
        <v>4</v>
      </c>
      <c r="W147" s="1065"/>
      <c r="X147" s="1053"/>
      <c r="Y147" s="1053"/>
    </row>
    <row r="148" spans="1:25" ht="12.75" customHeight="1">
      <c r="A148" s="1047" t="s">
        <v>1292</v>
      </c>
      <c r="B148" s="1241">
        <v>6</v>
      </c>
      <c r="C148" s="1077">
        <v>1.6921296296296299E-2</v>
      </c>
      <c r="D148" s="880">
        <f>VLOOKUP(A148,'[1]2019'!$A$7:$AV$150,48,FALSE)</f>
        <v>0</v>
      </c>
      <c r="E148" s="1077" t="str">
        <f t="shared" si="14"/>
        <v xml:space="preserve"> </v>
      </c>
      <c r="F148" s="1043"/>
      <c r="G148" s="1043"/>
      <c r="H148" s="1044"/>
      <c r="I148" s="1044"/>
      <c r="J148" s="1044"/>
      <c r="K148" s="1044"/>
      <c r="L148" s="1043"/>
      <c r="M148" s="1043"/>
      <c r="N148" s="1043"/>
      <c r="O148" s="1043"/>
      <c r="P148" s="1044"/>
      <c r="Q148" s="1044"/>
      <c r="R148" s="1044"/>
      <c r="S148" s="1043"/>
      <c r="T148" s="1243"/>
      <c r="U148" s="888" t="str">
        <f t="shared" si="16"/>
        <v xml:space="preserve"> </v>
      </c>
      <c r="V148" s="885">
        <f t="shared" si="15"/>
        <v>0</v>
      </c>
      <c r="W148" s="1065"/>
    </row>
    <row r="149" spans="1:25" ht="12.75" hidden="1" customHeight="1">
      <c r="A149" s="1047" t="s">
        <v>1614</v>
      </c>
      <c r="B149" s="1060" t="str">
        <f>IFERROR(MINUTE(B$5)-MINUTE(C149)," ")</f>
        <v xml:space="preserve"> </v>
      </c>
      <c r="C149" s="1077" t="s">
        <v>514</v>
      </c>
      <c r="D149" s="880">
        <f>VLOOKUP(A149,'[1]2019'!$A$7:$AV$150,48,FALSE)</f>
        <v>0</v>
      </c>
      <c r="E149" s="1077" t="str">
        <f t="shared" si="14"/>
        <v xml:space="preserve"> </v>
      </c>
      <c r="F149" s="1044"/>
      <c r="G149" s="1044"/>
      <c r="H149" s="1044"/>
      <c r="I149" s="1044"/>
      <c r="J149" s="1044"/>
      <c r="K149" s="1044"/>
      <c r="L149" s="1044"/>
      <c r="M149" s="1044"/>
      <c r="N149" s="1044"/>
      <c r="O149" s="1044"/>
      <c r="P149" s="1044"/>
      <c r="Q149" s="1044"/>
      <c r="R149" s="1044"/>
      <c r="S149" s="1006"/>
      <c r="T149" s="1238"/>
      <c r="U149" s="888" t="str">
        <f t="shared" si="16"/>
        <v xml:space="preserve"> </v>
      </c>
      <c r="V149" s="885">
        <f t="shared" si="15"/>
        <v>0</v>
      </c>
      <c r="W149" s="1065"/>
    </row>
    <row r="150" spans="1:25" ht="12.75" customHeight="1">
      <c r="A150" s="1047" t="s">
        <v>1589</v>
      </c>
      <c r="B150" s="1241">
        <v>0</v>
      </c>
      <c r="C150" s="1077">
        <v>2.1122685185185185E-2</v>
      </c>
      <c r="D150" s="880">
        <f>VLOOKUP(A150,'[1]2019'!$A$7:$AV$150,48,FALSE)</f>
        <v>5</v>
      </c>
      <c r="E150" s="1077" t="str">
        <f t="shared" si="14"/>
        <v xml:space="preserve"> </v>
      </c>
      <c r="F150" s="1044"/>
      <c r="G150" s="1044"/>
      <c r="H150" s="1044"/>
      <c r="I150" s="1044"/>
      <c r="J150" s="1044"/>
      <c r="K150" s="1044"/>
      <c r="L150" s="1043"/>
      <c r="M150" s="1080"/>
      <c r="N150" s="1043"/>
      <c r="O150" s="1043"/>
      <c r="P150" s="1008"/>
      <c r="Q150" s="1008"/>
      <c r="R150" s="1043"/>
      <c r="S150" s="1043"/>
      <c r="T150" s="1240"/>
      <c r="U150" s="1239" t="str">
        <f t="shared" si="16"/>
        <v xml:space="preserve"> </v>
      </c>
      <c r="V150" s="885">
        <f t="shared" si="15"/>
        <v>0</v>
      </c>
      <c r="W150" s="1053"/>
      <c r="X150" s="1053"/>
      <c r="Y150" s="1053"/>
    </row>
    <row r="151" spans="1:25" ht="12.75" customHeight="1">
      <c r="A151" s="1047" t="s">
        <v>1293</v>
      </c>
      <c r="B151" s="1241">
        <v>10</v>
      </c>
      <c r="C151" s="1077"/>
      <c r="D151" s="880">
        <f>VLOOKUP(A151,'[1]2019'!$A$7:$AV$150,48,FALSE)</f>
        <v>0</v>
      </c>
      <c r="E151" s="1077" t="str">
        <f t="shared" si="14"/>
        <v xml:space="preserve"> </v>
      </c>
      <c r="F151" s="1043"/>
      <c r="G151" s="1080"/>
      <c r="H151" s="1044"/>
      <c r="I151" s="1044"/>
      <c r="J151" s="1044"/>
      <c r="K151" s="1044"/>
      <c r="L151" s="1043"/>
      <c r="M151" s="1043"/>
      <c r="N151" s="1043"/>
      <c r="O151" s="1043"/>
      <c r="P151" s="1008"/>
      <c r="Q151" s="1008"/>
      <c r="R151" s="1043"/>
      <c r="S151" s="1043"/>
      <c r="T151" s="1242"/>
      <c r="U151" s="888" t="str">
        <f t="shared" si="16"/>
        <v xml:space="preserve"> </v>
      </c>
      <c r="V151" s="885">
        <f t="shared" si="15"/>
        <v>0</v>
      </c>
      <c r="W151" s="1053"/>
      <c r="X151" s="1053"/>
      <c r="Y151" s="1053"/>
    </row>
    <row r="152" spans="1:25" ht="12.75" customHeight="1">
      <c r="A152" s="1047" t="s">
        <v>1294</v>
      </c>
      <c r="B152" s="1241">
        <v>10</v>
      </c>
      <c r="C152" s="1077"/>
      <c r="D152" s="880">
        <f>VLOOKUP(A152,'[1]2019'!$A$7:$AV$150,48,FALSE)</f>
        <v>0</v>
      </c>
      <c r="E152" s="1077" t="str">
        <f t="shared" si="14"/>
        <v xml:space="preserve"> </v>
      </c>
      <c r="F152" s="1043"/>
      <c r="G152" s="1080"/>
      <c r="H152" s="1044"/>
      <c r="I152" s="1044"/>
      <c r="J152" s="1044"/>
      <c r="K152" s="1044"/>
      <c r="L152" s="1043"/>
      <c r="M152" s="1043"/>
      <c r="N152" s="1043"/>
      <c r="O152" s="1043"/>
      <c r="P152" s="1008"/>
      <c r="Q152" s="1008"/>
      <c r="R152" s="1043"/>
      <c r="S152" s="1043"/>
      <c r="T152" s="1242"/>
      <c r="U152" s="888" t="str">
        <f t="shared" si="16"/>
        <v xml:space="preserve"> </v>
      </c>
      <c r="V152" s="885">
        <f t="shared" si="15"/>
        <v>0</v>
      </c>
      <c r="W152" s="1053"/>
      <c r="X152" s="1053"/>
      <c r="Y152" s="1053"/>
    </row>
    <row r="153" spans="1:25" ht="12.75" customHeight="1">
      <c r="A153" s="1047" t="s">
        <v>1058</v>
      </c>
      <c r="B153" s="1060">
        <v>5</v>
      </c>
      <c r="C153" s="1077">
        <v>1.4374999999999999E-2</v>
      </c>
      <c r="D153" s="880">
        <f>VLOOKUP(A153,'[1]2019'!$A$7:$AV$150,48,FALSE)</f>
        <v>4</v>
      </c>
      <c r="E153" s="1077" t="str">
        <f t="shared" si="14"/>
        <v xml:space="preserve"> </v>
      </c>
      <c r="F153" s="1044"/>
      <c r="G153" s="1044"/>
      <c r="H153" s="1044"/>
      <c r="I153" s="1044"/>
      <c r="J153" s="1044"/>
      <c r="K153" s="1044"/>
      <c r="L153" s="1044"/>
      <c r="M153" s="1044"/>
      <c r="N153" s="1044"/>
      <c r="O153" s="1044"/>
      <c r="P153" s="1044"/>
      <c r="Q153" s="1044"/>
      <c r="R153" s="1044"/>
      <c r="S153" s="1044"/>
      <c r="T153" s="1236"/>
      <c r="U153" s="888" t="str">
        <f t="shared" si="16"/>
        <v xml:space="preserve"> </v>
      </c>
      <c r="V153" s="885">
        <f t="shared" si="15"/>
        <v>0</v>
      </c>
      <c r="W153" s="1065"/>
    </row>
    <row r="154" spans="1:25" ht="12.75" customHeight="1">
      <c r="A154" s="1048" t="s">
        <v>1059</v>
      </c>
      <c r="B154" s="1060">
        <v>2</v>
      </c>
      <c r="C154" s="1077">
        <v>1.8472222222222223E-2</v>
      </c>
      <c r="D154" s="880">
        <f>VLOOKUP(A154,'[1]2019'!$A$7:$AV$150,48,FALSE)</f>
        <v>3</v>
      </c>
      <c r="E154" s="1077" t="str">
        <f t="shared" si="14"/>
        <v xml:space="preserve"> </v>
      </c>
      <c r="F154" s="1044"/>
      <c r="G154" s="1044"/>
      <c r="H154" s="1044"/>
      <c r="I154" s="1044"/>
      <c r="J154" s="1044"/>
      <c r="K154" s="1044"/>
      <c r="L154" s="1044"/>
      <c r="M154" s="1044"/>
      <c r="N154" s="1044"/>
      <c r="O154" s="1044"/>
      <c r="P154" s="1044"/>
      <c r="Q154" s="1044"/>
      <c r="R154" s="1044"/>
      <c r="S154" s="1044"/>
      <c r="T154" s="1236"/>
      <c r="U154" s="888" t="str">
        <f t="shared" si="16"/>
        <v xml:space="preserve"> </v>
      </c>
      <c r="V154" s="885">
        <f t="shared" si="15"/>
        <v>0</v>
      </c>
      <c r="W154" s="1065"/>
    </row>
    <row r="155" spans="1:25" ht="12.75" customHeight="1">
      <c r="A155" s="1047" t="s">
        <v>1665</v>
      </c>
      <c r="B155" s="1241">
        <v>2</v>
      </c>
      <c r="C155" s="1077">
        <v>1.2962962962962963E-2</v>
      </c>
      <c r="D155" s="880">
        <v>2</v>
      </c>
      <c r="E155" s="1077" t="str">
        <f t="shared" si="14"/>
        <v xml:space="preserve"> </v>
      </c>
      <c r="F155" s="1043"/>
      <c r="G155" s="1006"/>
      <c r="H155" s="1044"/>
      <c r="I155" s="1044"/>
      <c r="J155" s="1044"/>
      <c r="K155" s="1044"/>
      <c r="L155" s="1044"/>
      <c r="M155" s="1044"/>
      <c r="N155" s="1043"/>
      <c r="O155" s="1044"/>
      <c r="P155" s="1008"/>
      <c r="Q155" s="1044"/>
      <c r="R155" s="1043"/>
      <c r="S155" s="1043"/>
      <c r="T155" s="1240"/>
      <c r="U155" s="1239" t="str">
        <f t="shared" si="16"/>
        <v xml:space="preserve"> </v>
      </c>
      <c r="V155" s="885">
        <f t="shared" si="15"/>
        <v>0</v>
      </c>
      <c r="W155" s="1053"/>
      <c r="X155" s="1053"/>
      <c r="Y155" s="1053"/>
    </row>
    <row r="156" spans="1:25" ht="12.75" customHeight="1">
      <c r="A156" s="1048" t="s">
        <v>710</v>
      </c>
      <c r="B156" s="1060">
        <v>13</v>
      </c>
      <c r="C156" s="1077">
        <v>1.1747685185185187E-2</v>
      </c>
      <c r="D156" s="880">
        <f>VLOOKUP(A156,'[1]2019'!$A$7:$AV$150,48,FALSE)</f>
        <v>0</v>
      </c>
      <c r="E156" s="1077" t="str">
        <f t="shared" si="14"/>
        <v xml:space="preserve"> </v>
      </c>
      <c r="F156" s="1044"/>
      <c r="G156" s="1044"/>
      <c r="H156" s="1044"/>
      <c r="I156" s="1044"/>
      <c r="J156" s="1044"/>
      <c r="K156" s="1044"/>
      <c r="L156" s="1044"/>
      <c r="M156" s="1044"/>
      <c r="N156" s="1044"/>
      <c r="O156" s="1044"/>
      <c r="P156" s="1044"/>
      <c r="Q156" s="1044"/>
      <c r="R156" s="1044"/>
      <c r="S156" s="1044"/>
      <c r="T156" s="1236"/>
      <c r="U156" s="888" t="str">
        <f t="shared" si="16"/>
        <v xml:space="preserve"> </v>
      </c>
      <c r="V156" s="885">
        <f t="shared" si="15"/>
        <v>0</v>
      </c>
      <c r="W156" s="1065"/>
    </row>
    <row r="157" spans="1:25" ht="12.75" customHeight="1">
      <c r="A157" s="1047" t="s">
        <v>1060</v>
      </c>
      <c r="B157" s="1060">
        <f>IFERROR(MINUTE(B$5)-MINUTE(C157)," ")</f>
        <v>4</v>
      </c>
      <c r="C157" s="1077">
        <v>1.8081275720164613E-2</v>
      </c>
      <c r="D157" s="880">
        <f>VLOOKUP(A157,'[1]2019'!$A$7:$AV$150,48,FALSE)</f>
        <v>0</v>
      </c>
      <c r="E157" s="1077" t="str">
        <f t="shared" si="14"/>
        <v xml:space="preserve"> </v>
      </c>
      <c r="F157" s="1044"/>
      <c r="G157" s="1044"/>
      <c r="H157" s="1044"/>
      <c r="I157" s="1044"/>
      <c r="J157" s="1044"/>
      <c r="K157" s="1044"/>
      <c r="L157" s="1044"/>
      <c r="M157" s="1044"/>
      <c r="N157" s="1044"/>
      <c r="O157" s="1044"/>
      <c r="P157" s="1044"/>
      <c r="Q157" s="1044"/>
      <c r="R157" s="1044"/>
      <c r="S157" s="1044"/>
      <c r="T157" s="1238"/>
      <c r="U157" s="888" t="str">
        <f t="shared" si="16"/>
        <v xml:space="preserve"> </v>
      </c>
      <c r="V157" s="885">
        <f t="shared" si="15"/>
        <v>0</v>
      </c>
      <c r="W157" s="1065"/>
    </row>
    <row r="158" spans="1:25" ht="12.75" customHeight="1">
      <c r="A158" s="1047" t="s">
        <v>1181</v>
      </c>
      <c r="B158" s="1060">
        <v>2</v>
      </c>
      <c r="C158" s="1077">
        <v>1.8368055555555554E-2</v>
      </c>
      <c r="D158" s="880">
        <f>VLOOKUP(A158,'[1]2019'!$A$7:$AV$150,48,FALSE)</f>
        <v>5</v>
      </c>
      <c r="E158" s="1077" t="str">
        <f t="shared" si="14"/>
        <v xml:space="preserve"> </v>
      </c>
      <c r="F158" s="1044"/>
      <c r="G158" s="1044"/>
      <c r="H158" s="1044"/>
      <c r="I158" s="1044"/>
      <c r="J158" s="1044"/>
      <c r="K158" s="1044"/>
      <c r="L158" s="1044"/>
      <c r="M158" s="1044"/>
      <c r="N158" s="1044"/>
      <c r="O158" s="1044"/>
      <c r="P158" s="1044"/>
      <c r="Q158" s="1044"/>
      <c r="R158" s="1044"/>
      <c r="S158" s="1044"/>
      <c r="T158" s="1238"/>
      <c r="U158" s="888" t="str">
        <f t="shared" si="16"/>
        <v xml:space="preserve"> </v>
      </c>
      <c r="V158" s="885">
        <f t="shared" si="15"/>
        <v>0</v>
      </c>
      <c r="W158" s="1065" t="s">
        <v>514</v>
      </c>
    </row>
    <row r="159" spans="1:25" ht="12.75" customHeight="1">
      <c r="A159" s="1047" t="s">
        <v>1295</v>
      </c>
      <c r="B159" s="1241">
        <v>3</v>
      </c>
      <c r="C159" s="1077">
        <v>1.9071759259259261E-2</v>
      </c>
      <c r="D159" s="880">
        <f>VLOOKUP(A159,'[1]2019'!$A$7:$AV$150,48,FALSE)</f>
        <v>0</v>
      </c>
      <c r="E159" s="1077" t="str">
        <f t="shared" si="14"/>
        <v xml:space="preserve"> </v>
      </c>
      <c r="F159" s="1044"/>
      <c r="G159" s="1044"/>
      <c r="H159" s="1044"/>
      <c r="I159" s="1044"/>
      <c r="J159" s="1044"/>
      <c r="K159" s="1044"/>
      <c r="L159" s="1043"/>
      <c r="M159" s="1044"/>
      <c r="N159" s="1044"/>
      <c r="O159" s="1044"/>
      <c r="P159" s="1044"/>
      <c r="Q159" s="1044"/>
      <c r="R159" s="1043"/>
      <c r="S159" s="1043"/>
      <c r="T159" s="1242"/>
      <c r="U159" s="888" t="str">
        <f t="shared" si="16"/>
        <v xml:space="preserve"> </v>
      </c>
      <c r="V159" s="885">
        <f t="shared" si="15"/>
        <v>0</v>
      </c>
      <c r="W159" s="1053"/>
      <c r="X159" s="1053"/>
      <c r="Y159" s="1053"/>
    </row>
    <row r="160" spans="1:25" ht="12.75" customHeight="1">
      <c r="A160" s="958" t="s">
        <v>1738</v>
      </c>
      <c r="B160" s="1241">
        <v>4</v>
      </c>
      <c r="C160" s="1077">
        <v>1.8541666666666668E-2</v>
      </c>
      <c r="D160" s="880">
        <v>1</v>
      </c>
      <c r="E160" s="1077">
        <f t="shared" si="14"/>
        <v>1.9849537037037037E-2</v>
      </c>
      <c r="F160" s="1043"/>
      <c r="G160" s="1006"/>
      <c r="H160" s="1044"/>
      <c r="I160" s="1044"/>
      <c r="J160" s="1044"/>
      <c r="K160" s="1044"/>
      <c r="L160" s="1044"/>
      <c r="M160" s="1044"/>
      <c r="N160" s="1043"/>
      <c r="O160" s="1044">
        <v>2.0057870370370368E-2</v>
      </c>
      <c r="P160" s="1008"/>
      <c r="Q160" s="1044">
        <v>1.9641203703703706E-2</v>
      </c>
      <c r="R160" s="1043"/>
      <c r="S160" s="1043"/>
      <c r="T160" s="1240"/>
      <c r="U160" s="1239">
        <f t="shared" si="16"/>
        <v>1.9641203703703706E-2</v>
      </c>
      <c r="V160" s="885">
        <f t="shared" si="15"/>
        <v>2</v>
      </c>
      <c r="W160" s="1053"/>
      <c r="X160" s="1053"/>
      <c r="Y160" s="1053"/>
    </row>
    <row r="161" spans="1:25" ht="12.75" customHeight="1">
      <c r="A161" s="1047" t="s">
        <v>899</v>
      </c>
      <c r="B161" s="1060">
        <v>8</v>
      </c>
      <c r="C161" s="1077" t="str">
        <f>U161</f>
        <v xml:space="preserve"> </v>
      </c>
      <c r="D161" s="880">
        <f>VLOOKUP(A161,'[1]2019'!$A$7:$AV$150,48,FALSE)</f>
        <v>0</v>
      </c>
      <c r="E161" s="1077" t="str">
        <f t="shared" si="14"/>
        <v xml:space="preserve"> </v>
      </c>
      <c r="F161" s="1044"/>
      <c r="G161" s="1044"/>
      <c r="H161" s="1044"/>
      <c r="I161" s="1044"/>
      <c r="J161" s="1044"/>
      <c r="K161" s="1044"/>
      <c r="L161" s="1044"/>
      <c r="M161" s="1044"/>
      <c r="N161" s="1044"/>
      <c r="O161" s="1044"/>
      <c r="P161" s="1044"/>
      <c r="Q161" s="1044"/>
      <c r="R161" s="1044"/>
      <c r="S161" s="1044"/>
      <c r="T161" s="1238"/>
      <c r="U161" s="888" t="str">
        <f t="shared" si="16"/>
        <v xml:space="preserve"> </v>
      </c>
      <c r="V161" s="885">
        <f t="shared" si="15"/>
        <v>0</v>
      </c>
      <c r="W161" s="1065"/>
    </row>
    <row r="162" spans="1:25" ht="12.75" customHeight="1">
      <c r="A162" s="1047" t="s">
        <v>1063</v>
      </c>
      <c r="B162" s="1060">
        <f>IFERROR(MINUTE(B$5)-MINUTE(C162)," ")</f>
        <v>8</v>
      </c>
      <c r="C162" s="1077">
        <v>1.5729166666666666E-2</v>
      </c>
      <c r="D162" s="880">
        <f>VLOOKUP(A162,'[1]2019'!$A$7:$AV$150,48,FALSE)</f>
        <v>0</v>
      </c>
      <c r="E162" s="1077" t="str">
        <f t="shared" si="14"/>
        <v xml:space="preserve"> </v>
      </c>
      <c r="F162" s="1044"/>
      <c r="G162" s="1044"/>
      <c r="H162" s="1044"/>
      <c r="I162" s="1044"/>
      <c r="J162" s="1044"/>
      <c r="K162" s="1044"/>
      <c r="L162" s="1044"/>
      <c r="M162" s="1044"/>
      <c r="N162" s="1044"/>
      <c r="O162" s="1044"/>
      <c r="P162" s="1044"/>
      <c r="Q162" s="1044"/>
      <c r="R162" s="1044"/>
      <c r="S162" s="1044"/>
      <c r="T162" s="1238"/>
      <c r="U162" s="888" t="str">
        <f t="shared" si="16"/>
        <v xml:space="preserve"> </v>
      </c>
      <c r="V162" s="885">
        <f t="shared" si="15"/>
        <v>0</v>
      </c>
      <c r="W162" s="1065"/>
    </row>
    <row r="163" spans="1:25" ht="12.75" customHeight="1">
      <c r="A163" s="1047" t="s">
        <v>890</v>
      </c>
      <c r="B163" s="1060">
        <v>4</v>
      </c>
      <c r="C163" s="1077">
        <v>1.4733796296296295E-2</v>
      </c>
      <c r="D163" s="880">
        <f>VLOOKUP(A163,'[1]2019'!$A$7:$AV$150,48,FALSE)</f>
        <v>6</v>
      </c>
      <c r="E163" s="1077">
        <f t="shared" si="14"/>
        <v>2.0084876543209878E-2</v>
      </c>
      <c r="F163" s="1044"/>
      <c r="G163" s="1044"/>
      <c r="H163" s="1044"/>
      <c r="I163" s="1044"/>
      <c r="J163" s="1044"/>
      <c r="K163" s="1044">
        <v>1.9988425925925927E-2</v>
      </c>
      <c r="L163" s="1044">
        <v>2.2754629629629628E-2</v>
      </c>
      <c r="M163" s="1044">
        <v>1.7511574074074072E-2</v>
      </c>
      <c r="N163" s="1044"/>
      <c r="O163" s="1044"/>
      <c r="P163" s="1044"/>
      <c r="Q163" s="1044"/>
      <c r="R163" s="1044"/>
      <c r="S163" s="1044"/>
      <c r="T163" s="1238"/>
      <c r="U163" s="888">
        <f t="shared" si="16"/>
        <v>1.7511574074074072E-2</v>
      </c>
      <c r="V163" s="885">
        <f t="shared" si="15"/>
        <v>3</v>
      </c>
      <c r="W163" s="1065"/>
    </row>
    <row r="164" spans="1:25" ht="12.75" customHeight="1">
      <c r="A164" s="1047" t="s">
        <v>1331</v>
      </c>
      <c r="B164" s="1060">
        <v>7</v>
      </c>
      <c r="C164" s="1077">
        <v>1.6238425925925924E-2</v>
      </c>
      <c r="D164" s="880">
        <f>VLOOKUP(A164,'[1]2019'!$A$7:$AV$150,48,FALSE)</f>
        <v>0</v>
      </c>
      <c r="E164" s="1077" t="str">
        <f t="shared" si="14"/>
        <v xml:space="preserve"> </v>
      </c>
      <c r="F164" s="1044"/>
      <c r="G164" s="1044"/>
      <c r="H164" s="1044"/>
      <c r="I164" s="1044"/>
      <c r="J164" s="1044"/>
      <c r="K164" s="1044"/>
      <c r="L164" s="1044"/>
      <c r="M164" s="1044"/>
      <c r="N164" s="1044"/>
      <c r="O164" s="1044"/>
      <c r="P164" s="1044"/>
      <c r="Q164" s="1044"/>
      <c r="R164" s="1044"/>
      <c r="S164" s="1044"/>
      <c r="T164" s="1238"/>
      <c r="U164" s="888" t="str">
        <f t="shared" si="16"/>
        <v xml:space="preserve"> </v>
      </c>
      <c r="V164" s="885">
        <f t="shared" si="15"/>
        <v>0</v>
      </c>
      <c r="W164" s="1065"/>
      <c r="Y164" s="1053"/>
    </row>
    <row r="165" spans="1:25" ht="12.75" customHeight="1">
      <c r="A165" s="1047" t="s">
        <v>923</v>
      </c>
      <c r="B165" s="1060">
        <f>IFERROR(MINUTE(B$5)-MINUTE(C165)," ")</f>
        <v>11</v>
      </c>
      <c r="C165" s="1077">
        <v>1.3460648148148147E-2</v>
      </c>
      <c r="D165" s="880">
        <f>VLOOKUP(A165,'[1]2019'!$A$7:$AV$150,48,FALSE)</f>
        <v>0</v>
      </c>
      <c r="E165" s="1077" t="str">
        <f t="shared" si="14"/>
        <v xml:space="preserve"> </v>
      </c>
      <c r="F165" s="1044"/>
      <c r="G165" s="1044"/>
      <c r="H165" s="1044"/>
      <c r="I165" s="1044"/>
      <c r="J165" s="1044"/>
      <c r="K165" s="1044"/>
      <c r="L165" s="1044"/>
      <c r="M165" s="1044"/>
      <c r="N165" s="1044"/>
      <c r="O165" s="1044"/>
      <c r="P165" s="1044"/>
      <c r="Q165" s="1044"/>
      <c r="R165" s="1044"/>
      <c r="S165" s="1044"/>
      <c r="T165" s="1238"/>
      <c r="U165" s="888" t="str">
        <f t="shared" si="16"/>
        <v xml:space="preserve"> </v>
      </c>
      <c r="V165" s="885">
        <f t="shared" si="15"/>
        <v>0</v>
      </c>
      <c r="W165" s="1065"/>
    </row>
    <row r="166" spans="1:25" ht="12.75" customHeight="1">
      <c r="A166" s="1047" t="s">
        <v>1182</v>
      </c>
      <c r="B166" s="1060">
        <v>6</v>
      </c>
      <c r="C166" s="1077" t="s">
        <v>514</v>
      </c>
      <c r="D166" s="880">
        <f>VLOOKUP(A166,'[1]2019'!$A$7:$AV$150,48,FALSE)</f>
        <v>0</v>
      </c>
      <c r="E166" s="1077" t="str">
        <f t="shared" si="14"/>
        <v xml:space="preserve"> </v>
      </c>
      <c r="F166" s="1044"/>
      <c r="G166" s="1044"/>
      <c r="H166" s="1044"/>
      <c r="I166" s="1044"/>
      <c r="J166" s="1044"/>
      <c r="K166" s="1044"/>
      <c r="L166" s="1044"/>
      <c r="M166" s="1044"/>
      <c r="N166" s="1044"/>
      <c r="O166" s="1044"/>
      <c r="P166" s="1044"/>
      <c r="Q166" s="1044"/>
      <c r="R166" s="1044"/>
      <c r="S166" s="1044"/>
      <c r="T166" s="1238"/>
      <c r="U166" s="888" t="str">
        <f t="shared" si="16"/>
        <v xml:space="preserve"> </v>
      </c>
      <c r="V166" s="885">
        <f t="shared" si="15"/>
        <v>0</v>
      </c>
      <c r="W166" s="1065"/>
    </row>
    <row r="167" spans="1:25" ht="12.75" customHeight="1">
      <c r="A167" s="1047" t="s">
        <v>1571</v>
      </c>
      <c r="B167" s="1060">
        <v>11</v>
      </c>
      <c r="C167" s="1077">
        <v>1.3159722222222222E-2</v>
      </c>
      <c r="D167" s="880">
        <f>VLOOKUP(A167,'[1]2019'!$A$7:$AV$150,48,FALSE)</f>
        <v>0</v>
      </c>
      <c r="E167" s="1077" t="str">
        <f t="shared" ref="E167:E198" si="17">IFERROR(AVERAGE(F167:S167), " ")</f>
        <v xml:space="preserve"> </v>
      </c>
      <c r="F167" s="1044"/>
      <c r="G167" s="1044"/>
      <c r="H167" s="1044"/>
      <c r="I167" s="1044"/>
      <c r="J167" s="1044"/>
      <c r="K167" s="1044"/>
      <c r="L167" s="1044"/>
      <c r="M167" s="1044"/>
      <c r="N167" s="1044"/>
      <c r="O167" s="1044"/>
      <c r="P167" s="1044"/>
      <c r="Q167" s="1044"/>
      <c r="R167" s="1044"/>
      <c r="S167" s="1044"/>
      <c r="T167" s="1238"/>
      <c r="U167" s="888" t="str">
        <f t="shared" si="16"/>
        <v xml:space="preserve"> </v>
      </c>
      <c r="V167" s="885">
        <f t="shared" ref="V167:V175" si="18">COUNTA(F167:S167)</f>
        <v>0</v>
      </c>
      <c r="W167" s="1065"/>
    </row>
    <row r="168" spans="1:25" ht="12.75" customHeight="1" thickBot="1">
      <c r="A168" s="1059" t="s">
        <v>1297</v>
      </c>
      <c r="B168" s="1060" t="str">
        <f t="shared" ref="B168:B175" si="19">IFERROR(MINUTE(B$5)-MINUTE(C168)," ")</f>
        <v xml:space="preserve"> </v>
      </c>
      <c r="C168" s="1077" t="s">
        <v>514</v>
      </c>
      <c r="D168" s="880">
        <v>0</v>
      </c>
      <c r="E168" s="1077" t="str">
        <f t="shared" si="17"/>
        <v xml:space="preserve"> </v>
      </c>
      <c r="F168" s="1019"/>
      <c r="G168" s="1006"/>
      <c r="H168" s="1006"/>
      <c r="I168" s="1006"/>
      <c r="J168" s="1044"/>
      <c r="K168" s="1044"/>
      <c r="L168" s="1044"/>
      <c r="M168" s="1044"/>
      <c r="N168" s="1044"/>
      <c r="O168" s="1044"/>
      <c r="P168" s="1044"/>
      <c r="Q168" s="1044"/>
      <c r="R168" s="1068"/>
      <c r="S168" s="1019"/>
      <c r="T168" s="1236"/>
      <c r="U168" s="888" t="str">
        <f t="shared" si="16"/>
        <v xml:space="preserve"> </v>
      </c>
      <c r="V168" s="885">
        <f t="shared" si="18"/>
        <v>0</v>
      </c>
      <c r="W168" s="1065"/>
    </row>
    <row r="169" spans="1:25" ht="12.75" hidden="1" customHeight="1">
      <c r="A169" s="1059" t="s">
        <v>677</v>
      </c>
      <c r="B169" s="1060" t="str">
        <f t="shared" si="19"/>
        <v xml:space="preserve"> </v>
      </c>
      <c r="C169" s="1077" t="s">
        <v>514</v>
      </c>
      <c r="D169" s="885">
        <v>0</v>
      </c>
      <c r="E169" s="1077" t="str">
        <f t="shared" ref="E169:E175" si="20">IFERROR(AVERAGEA(F169:S169), " ")</f>
        <v xml:space="preserve"> </v>
      </c>
      <c r="F169" s="1006"/>
      <c r="G169" s="1006"/>
      <c r="H169" s="1006"/>
      <c r="I169" s="1006"/>
      <c r="J169" s="1006"/>
      <c r="K169" s="1006"/>
      <c r="L169" s="1006"/>
      <c r="M169" s="1006"/>
      <c r="N169" s="1006"/>
      <c r="O169" s="1006"/>
      <c r="P169" s="1006"/>
      <c r="Q169" s="1006"/>
      <c r="R169" s="1006"/>
      <c r="S169" s="1044"/>
      <c r="T169" s="1236"/>
      <c r="U169" s="888" t="str">
        <f t="shared" si="16"/>
        <v xml:space="preserve"> </v>
      </c>
      <c r="V169" s="885">
        <f t="shared" si="18"/>
        <v>0</v>
      </c>
      <c r="W169" s="1065"/>
    </row>
    <row r="170" spans="1:25" ht="12.75" hidden="1" customHeight="1">
      <c r="A170" s="1059" t="s">
        <v>619</v>
      </c>
      <c r="B170" s="1060" t="str">
        <f t="shared" si="19"/>
        <v xml:space="preserve"> </v>
      </c>
      <c r="C170" s="1077" t="s">
        <v>514</v>
      </c>
      <c r="D170" s="885">
        <v>0</v>
      </c>
      <c r="E170" s="1077" t="str">
        <f t="shared" si="20"/>
        <v xml:space="preserve"> </v>
      </c>
      <c r="F170" s="1006"/>
      <c r="G170" s="1006"/>
      <c r="H170" s="1006"/>
      <c r="I170" s="1006"/>
      <c r="J170" s="1006"/>
      <c r="K170" s="1006"/>
      <c r="L170" s="1006"/>
      <c r="M170" s="1006"/>
      <c r="N170" s="1006"/>
      <c r="O170" s="1006"/>
      <c r="P170" s="1006"/>
      <c r="Q170" s="1006"/>
      <c r="R170" s="1006"/>
      <c r="S170" s="1044"/>
      <c r="T170" s="1236"/>
      <c r="U170" s="888" t="str">
        <f t="shared" si="16"/>
        <v xml:space="preserve"> </v>
      </c>
      <c r="V170" s="885">
        <f t="shared" si="18"/>
        <v>0</v>
      </c>
      <c r="W170" s="1065"/>
    </row>
    <row r="171" spans="1:25" ht="12.75" hidden="1" customHeight="1">
      <c r="A171" s="1059" t="s">
        <v>339</v>
      </c>
      <c r="B171" s="1060" t="str">
        <f t="shared" si="19"/>
        <v xml:space="preserve"> </v>
      </c>
      <c r="C171" s="1077" t="s">
        <v>514</v>
      </c>
      <c r="D171" s="885">
        <v>0</v>
      </c>
      <c r="E171" s="1077" t="str">
        <f t="shared" si="20"/>
        <v xml:space="preserve"> </v>
      </c>
      <c r="F171" s="1006"/>
      <c r="G171" s="1006"/>
      <c r="H171" s="1006"/>
      <c r="I171" s="1006"/>
      <c r="J171" s="1006"/>
      <c r="K171" s="1006"/>
      <c r="L171" s="1006"/>
      <c r="M171" s="1006"/>
      <c r="N171" s="1006"/>
      <c r="O171" s="1006"/>
      <c r="P171" s="1006"/>
      <c r="Q171" s="1006"/>
      <c r="R171" s="1006"/>
      <c r="S171" s="1044"/>
      <c r="T171" s="1236"/>
      <c r="U171" s="888" t="str">
        <f t="shared" si="16"/>
        <v xml:space="preserve"> </v>
      </c>
      <c r="V171" s="885">
        <f t="shared" si="18"/>
        <v>0</v>
      </c>
      <c r="W171" s="1065"/>
    </row>
    <row r="172" spans="1:25" ht="12.75" hidden="1" customHeight="1">
      <c r="A172" s="1066" t="s">
        <v>764</v>
      </c>
      <c r="B172" s="1060" t="str">
        <f t="shared" si="19"/>
        <v xml:space="preserve"> </v>
      </c>
      <c r="C172" s="1077" t="s">
        <v>514</v>
      </c>
      <c r="D172" s="885">
        <v>26</v>
      </c>
      <c r="E172" s="1077" t="str">
        <f t="shared" si="20"/>
        <v xml:space="preserve"> </v>
      </c>
      <c r="F172" s="1068"/>
      <c r="G172" s="1068"/>
      <c r="H172" s="1068"/>
      <c r="I172" s="1068"/>
      <c r="J172" s="1068"/>
      <c r="K172" s="1068"/>
      <c r="L172" s="1068"/>
      <c r="M172" s="1068"/>
      <c r="N172" s="1068"/>
      <c r="O172" s="1068"/>
      <c r="P172" s="1068"/>
      <c r="Q172" s="1068"/>
      <c r="R172" s="1068"/>
      <c r="S172" s="1019"/>
      <c r="T172" s="1236"/>
      <c r="U172" s="888" t="str">
        <f t="shared" si="16"/>
        <v xml:space="preserve"> </v>
      </c>
      <c r="V172" s="885">
        <f t="shared" si="18"/>
        <v>0</v>
      </c>
      <c r="W172" s="1065"/>
    </row>
    <row r="173" spans="1:25" ht="12.75" hidden="1" customHeight="1">
      <c r="A173" s="1059" t="s">
        <v>325</v>
      </c>
      <c r="B173" s="1060" t="str">
        <f t="shared" si="19"/>
        <v xml:space="preserve"> </v>
      </c>
      <c r="C173" s="1077" t="s">
        <v>514</v>
      </c>
      <c r="D173" s="885">
        <v>0</v>
      </c>
      <c r="E173" s="1077" t="str">
        <f t="shared" si="20"/>
        <v xml:space="preserve"> </v>
      </c>
      <c r="F173" s="1006"/>
      <c r="G173" s="1006"/>
      <c r="H173" s="1006"/>
      <c r="I173" s="1006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44"/>
      <c r="T173" s="1236"/>
      <c r="U173" s="888" t="str">
        <f t="shared" si="16"/>
        <v xml:space="preserve"> </v>
      </c>
      <c r="V173" s="885">
        <f t="shared" si="18"/>
        <v>0</v>
      </c>
      <c r="W173" s="1065"/>
    </row>
    <row r="174" spans="1:25" ht="12.75" hidden="1" customHeight="1">
      <c r="A174" s="1066" t="s">
        <v>1021</v>
      </c>
      <c r="B174" s="1060" t="str">
        <f t="shared" si="19"/>
        <v xml:space="preserve"> </v>
      </c>
      <c r="C174" s="1077" t="s">
        <v>514</v>
      </c>
      <c r="D174" s="885">
        <v>0</v>
      </c>
      <c r="E174" s="1077" t="str">
        <f t="shared" si="20"/>
        <v xml:space="preserve"> </v>
      </c>
      <c r="F174" s="1044"/>
      <c r="G174" s="1044"/>
      <c r="H174" s="1044"/>
      <c r="I174" s="1044"/>
      <c r="J174" s="1044"/>
      <c r="K174" s="1044"/>
      <c r="L174" s="1044"/>
      <c r="M174" s="1044"/>
      <c r="N174" s="1044"/>
      <c r="O174" s="1044"/>
      <c r="P174" s="1044"/>
      <c r="Q174" s="1044"/>
      <c r="R174" s="1044"/>
      <c r="S174" s="1006"/>
      <c r="T174" s="1236"/>
      <c r="U174" s="888" t="str">
        <f t="shared" si="16"/>
        <v xml:space="preserve"> </v>
      </c>
      <c r="V174" s="885">
        <f t="shared" si="18"/>
        <v>0</v>
      </c>
      <c r="W174" s="1082"/>
    </row>
    <row r="175" spans="1:25" ht="12.75" hidden="1" customHeight="1">
      <c r="A175" s="1059" t="s">
        <v>554</v>
      </c>
      <c r="B175" s="1060" t="str">
        <f t="shared" si="19"/>
        <v xml:space="preserve"> </v>
      </c>
      <c r="C175" s="1077" t="s">
        <v>514</v>
      </c>
      <c r="D175" s="885">
        <v>0</v>
      </c>
      <c r="E175" s="1077" t="str">
        <f t="shared" si="20"/>
        <v xml:space="preserve"> </v>
      </c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44"/>
      <c r="T175" s="1236"/>
      <c r="U175" s="888" t="str">
        <f t="shared" si="16"/>
        <v xml:space="preserve"> </v>
      </c>
      <c r="V175" s="885">
        <f t="shared" si="18"/>
        <v>0</v>
      </c>
      <c r="W175" s="1065"/>
    </row>
    <row r="176" spans="1:25" ht="12.75" hidden="1" customHeight="1">
      <c r="A176" s="1059" t="s">
        <v>1298</v>
      </c>
      <c r="B176" s="1060"/>
      <c r="C176" s="1077"/>
      <c r="D176" s="885">
        <v>4</v>
      </c>
      <c r="E176" s="1077"/>
      <c r="F176" s="1006"/>
      <c r="G176" s="1006"/>
      <c r="H176" s="1006"/>
      <c r="I176" s="1006"/>
      <c r="J176" s="1006"/>
      <c r="K176" s="1006"/>
      <c r="L176" s="1006"/>
      <c r="M176" s="1006"/>
      <c r="N176" s="1006"/>
      <c r="O176" s="1006"/>
      <c r="P176" s="1006"/>
      <c r="Q176" s="1006"/>
      <c r="R176" s="1006"/>
      <c r="S176" s="1044"/>
      <c r="T176" s="1236"/>
      <c r="U176" s="888"/>
      <c r="V176" s="885"/>
      <c r="W176" s="1065"/>
    </row>
    <row r="177" spans="1:25" ht="12.75" hidden="1" customHeight="1">
      <c r="A177" s="1066" t="s">
        <v>765</v>
      </c>
      <c r="B177" s="1060" t="str">
        <f t="shared" ref="B177:B200" si="21">IFERROR(MINUTE(B$5)-MINUTE(C177)," ")</f>
        <v xml:space="preserve"> </v>
      </c>
      <c r="C177" s="1077" t="s">
        <v>514</v>
      </c>
      <c r="D177" s="885">
        <v>0</v>
      </c>
      <c r="E177" s="1077" t="str">
        <f t="shared" ref="E177:E208" si="22">IFERROR(AVERAGEA(F177:S177), " ")</f>
        <v xml:space="preserve"> </v>
      </c>
      <c r="F177" s="1068"/>
      <c r="G177" s="1068"/>
      <c r="H177" s="1068"/>
      <c r="I177" s="1068"/>
      <c r="J177" s="1068"/>
      <c r="K177" s="1068"/>
      <c r="L177" s="1068"/>
      <c r="M177" s="1068"/>
      <c r="N177" s="1068"/>
      <c r="O177" s="1068"/>
      <c r="P177" s="1068"/>
      <c r="Q177" s="1068"/>
      <c r="R177" s="1068"/>
      <c r="S177" s="1019"/>
      <c r="T177" s="1236"/>
      <c r="U177" s="888" t="str">
        <f t="shared" ref="U177:U208" si="23">IF(MIN(F177:S177)=0," ",MIN(F177:S177))</f>
        <v xml:space="preserve"> </v>
      </c>
      <c r="V177" s="885">
        <f t="shared" ref="V177:V208" si="24">COUNTA(F177:S177)</f>
        <v>0</v>
      </c>
      <c r="W177" s="1065"/>
    </row>
    <row r="178" spans="1:25" ht="12.75" hidden="1" customHeight="1">
      <c r="A178" s="1059" t="s">
        <v>598</v>
      </c>
      <c r="B178" s="1060" t="str">
        <f t="shared" si="21"/>
        <v xml:space="preserve"> </v>
      </c>
      <c r="C178" s="1077" t="s">
        <v>514</v>
      </c>
      <c r="D178" s="885">
        <v>0</v>
      </c>
      <c r="E178" s="1077" t="str">
        <f t="shared" si="22"/>
        <v xml:space="preserve"> </v>
      </c>
      <c r="F178" s="1006"/>
      <c r="G178" s="1006"/>
      <c r="H178" s="1006"/>
      <c r="I178" s="1006"/>
      <c r="J178" s="1006"/>
      <c r="K178" s="1006"/>
      <c r="L178" s="1006"/>
      <c r="M178" s="1006"/>
      <c r="N178" s="1006"/>
      <c r="O178" s="1006"/>
      <c r="P178" s="1006"/>
      <c r="Q178" s="1006"/>
      <c r="R178" s="1006"/>
      <c r="S178" s="1044"/>
      <c r="T178" s="1236"/>
      <c r="U178" s="888" t="str">
        <f t="shared" si="23"/>
        <v xml:space="preserve"> </v>
      </c>
      <c r="V178" s="885">
        <f t="shared" si="24"/>
        <v>0</v>
      </c>
      <c r="W178" s="1065"/>
    </row>
    <row r="179" spans="1:25" ht="12.75" hidden="1" customHeight="1">
      <c r="A179" s="1066" t="s">
        <v>1022</v>
      </c>
      <c r="B179" s="1060" t="str">
        <f t="shared" si="21"/>
        <v xml:space="preserve"> </v>
      </c>
      <c r="C179" s="1077" t="s">
        <v>514</v>
      </c>
      <c r="D179" s="885">
        <v>2</v>
      </c>
      <c r="E179" s="1077" t="str">
        <f t="shared" si="22"/>
        <v xml:space="preserve"> </v>
      </c>
      <c r="F179" s="1019"/>
      <c r="G179" s="1019"/>
      <c r="H179" s="1068"/>
      <c r="I179" s="1019"/>
      <c r="J179" s="1019"/>
      <c r="K179" s="1019"/>
      <c r="L179" s="1019"/>
      <c r="M179" s="1019"/>
      <c r="N179" s="1019"/>
      <c r="O179" s="1019"/>
      <c r="P179" s="1019"/>
      <c r="Q179" s="1019"/>
      <c r="R179" s="1068"/>
      <c r="S179" s="1019"/>
      <c r="T179" s="1236"/>
      <c r="U179" s="888" t="str">
        <f t="shared" si="23"/>
        <v xml:space="preserve"> </v>
      </c>
      <c r="V179" s="885">
        <f t="shared" si="24"/>
        <v>0</v>
      </c>
      <c r="W179" s="1065"/>
    </row>
    <row r="180" spans="1:25" ht="12.75" hidden="1" customHeight="1">
      <c r="A180" s="1059" t="s">
        <v>561</v>
      </c>
      <c r="B180" s="1060" t="str">
        <f t="shared" si="21"/>
        <v xml:space="preserve"> </v>
      </c>
      <c r="C180" s="1077" t="s">
        <v>514</v>
      </c>
      <c r="D180" s="885">
        <v>0</v>
      </c>
      <c r="E180" s="1077" t="str">
        <f t="shared" si="22"/>
        <v xml:space="preserve"> </v>
      </c>
      <c r="F180" s="1006"/>
      <c r="G180" s="1006"/>
      <c r="H180" s="1006"/>
      <c r="I180" s="1006"/>
      <c r="J180" s="1006"/>
      <c r="K180" s="1006"/>
      <c r="L180" s="1006"/>
      <c r="M180" s="1006"/>
      <c r="N180" s="1006"/>
      <c r="O180" s="1006"/>
      <c r="P180" s="1006"/>
      <c r="Q180" s="1006"/>
      <c r="R180" s="1006"/>
      <c r="S180" s="1044"/>
      <c r="T180" s="1236"/>
      <c r="U180" s="888" t="str">
        <f t="shared" si="23"/>
        <v xml:space="preserve"> </v>
      </c>
      <c r="V180" s="885">
        <f t="shared" si="24"/>
        <v>0</v>
      </c>
      <c r="W180" s="1065"/>
    </row>
    <row r="181" spans="1:25" ht="13.5" hidden="1" customHeight="1">
      <c r="A181" s="1059" t="s">
        <v>960</v>
      </c>
      <c r="B181" s="1060" t="str">
        <f t="shared" si="21"/>
        <v xml:space="preserve"> </v>
      </c>
      <c r="C181" s="1077" t="s">
        <v>514</v>
      </c>
      <c r="D181" s="885">
        <v>1</v>
      </c>
      <c r="E181" s="1077" t="str">
        <f t="shared" si="22"/>
        <v xml:space="preserve"> </v>
      </c>
      <c r="F181" s="1006"/>
      <c r="G181" s="1006"/>
      <c r="H181" s="1006"/>
      <c r="I181" s="1006"/>
      <c r="J181" s="1006"/>
      <c r="K181" s="1006"/>
      <c r="L181" s="1006"/>
      <c r="M181" s="1006"/>
      <c r="N181" s="1006"/>
      <c r="O181" s="1006"/>
      <c r="P181" s="1006"/>
      <c r="Q181" s="1006"/>
      <c r="R181" s="1006"/>
      <c r="S181" s="1044"/>
      <c r="T181" s="1236"/>
      <c r="U181" s="888" t="str">
        <f t="shared" si="23"/>
        <v xml:space="preserve"> </v>
      </c>
      <c r="V181" s="885">
        <f t="shared" si="24"/>
        <v>0</v>
      </c>
      <c r="W181" s="1065"/>
    </row>
    <row r="182" spans="1:25" ht="12.75" hidden="1" customHeight="1">
      <c r="A182" s="1059" t="s">
        <v>507</v>
      </c>
      <c r="B182" s="1060" t="str">
        <f t="shared" si="21"/>
        <v xml:space="preserve"> </v>
      </c>
      <c r="C182" s="1077" t="s">
        <v>514</v>
      </c>
      <c r="D182" s="885">
        <v>0</v>
      </c>
      <c r="E182" s="1077" t="str">
        <f t="shared" si="22"/>
        <v xml:space="preserve"> </v>
      </c>
      <c r="F182" s="1006"/>
      <c r="G182" s="1006"/>
      <c r="H182" s="1006"/>
      <c r="I182" s="1006"/>
      <c r="J182" s="1006"/>
      <c r="K182" s="1006"/>
      <c r="L182" s="1006"/>
      <c r="M182" s="1006"/>
      <c r="N182" s="1006"/>
      <c r="O182" s="1006"/>
      <c r="P182" s="1006"/>
      <c r="Q182" s="1006"/>
      <c r="R182" s="1006"/>
      <c r="S182" s="1044"/>
      <c r="T182" s="1236"/>
      <c r="U182" s="888" t="str">
        <f t="shared" si="23"/>
        <v xml:space="preserve"> </v>
      </c>
      <c r="V182" s="885">
        <f t="shared" si="24"/>
        <v>0</v>
      </c>
      <c r="W182" s="1065"/>
    </row>
    <row r="183" spans="1:25" ht="12.75" hidden="1" customHeight="1">
      <c r="A183" s="1059" t="s">
        <v>1299</v>
      </c>
      <c r="B183" s="1060" t="str">
        <f t="shared" si="21"/>
        <v xml:space="preserve"> </v>
      </c>
      <c r="C183" s="1077" t="s">
        <v>514</v>
      </c>
      <c r="D183" s="885">
        <v>0</v>
      </c>
      <c r="E183" s="1077" t="str">
        <f t="shared" si="22"/>
        <v xml:space="preserve"> </v>
      </c>
      <c r="F183" s="1044"/>
      <c r="G183" s="1044"/>
      <c r="H183" s="1044"/>
      <c r="I183" s="1044"/>
      <c r="J183" s="1044"/>
      <c r="K183" s="1044"/>
      <c r="L183" s="1044"/>
      <c r="M183" s="1044"/>
      <c r="N183" s="1044"/>
      <c r="O183" s="1044"/>
      <c r="P183" s="1044"/>
      <c r="Q183" s="1044"/>
      <c r="R183" s="1044"/>
      <c r="S183" s="1019"/>
      <c r="T183" s="1236"/>
      <c r="U183" s="888" t="str">
        <f t="shared" si="23"/>
        <v xml:space="preserve"> </v>
      </c>
      <c r="V183" s="885">
        <f t="shared" si="24"/>
        <v>0</v>
      </c>
      <c r="W183" s="1082"/>
    </row>
    <row r="184" spans="1:25" ht="13.5" hidden="1" customHeight="1">
      <c r="A184" s="1059" t="s">
        <v>266</v>
      </c>
      <c r="B184" s="1060" t="str">
        <f t="shared" si="21"/>
        <v xml:space="preserve"> </v>
      </c>
      <c r="C184" s="1077" t="s">
        <v>514</v>
      </c>
      <c r="D184" s="885">
        <v>0</v>
      </c>
      <c r="E184" s="1077" t="str">
        <f t="shared" si="22"/>
        <v xml:space="preserve"> </v>
      </c>
      <c r="F184" s="1006"/>
      <c r="G184" s="1006"/>
      <c r="H184" s="1006"/>
      <c r="I184" s="1006"/>
      <c r="J184" s="1006"/>
      <c r="K184" s="1006"/>
      <c r="L184" s="1006"/>
      <c r="M184" s="1006"/>
      <c r="N184" s="1006"/>
      <c r="O184" s="1006"/>
      <c r="P184" s="1006"/>
      <c r="Q184" s="1006"/>
      <c r="R184" s="1006"/>
      <c r="S184" s="1044"/>
      <c r="T184" s="1236"/>
      <c r="U184" s="888" t="str">
        <f t="shared" si="23"/>
        <v xml:space="preserve"> </v>
      </c>
      <c r="V184" s="885">
        <f t="shared" si="24"/>
        <v>0</v>
      </c>
      <c r="W184" s="1065"/>
    </row>
    <row r="185" spans="1:25" ht="13.5" hidden="1" customHeight="1">
      <c r="A185" s="1066" t="s">
        <v>1300</v>
      </c>
      <c r="B185" s="1060" t="str">
        <f t="shared" si="21"/>
        <v xml:space="preserve"> </v>
      </c>
      <c r="C185" s="1077" t="s">
        <v>514</v>
      </c>
      <c r="D185" s="885">
        <v>0</v>
      </c>
      <c r="E185" s="1077" t="str">
        <f t="shared" si="22"/>
        <v xml:space="preserve"> </v>
      </c>
      <c r="F185" s="1044"/>
      <c r="G185" s="1044"/>
      <c r="H185" s="1044"/>
      <c r="I185" s="1044"/>
      <c r="J185" s="1044"/>
      <c r="K185" s="1044"/>
      <c r="L185" s="1044"/>
      <c r="M185" s="1044"/>
      <c r="N185" s="1044"/>
      <c r="O185" s="1044"/>
      <c r="P185" s="1044"/>
      <c r="Q185" s="1044"/>
      <c r="R185" s="1044"/>
      <c r="S185" s="1044"/>
      <c r="T185" s="1236"/>
      <c r="U185" s="888" t="str">
        <f t="shared" si="23"/>
        <v xml:space="preserve"> </v>
      </c>
      <c r="V185" s="885">
        <f t="shared" si="24"/>
        <v>0</v>
      </c>
      <c r="W185" s="1020"/>
    </row>
    <row r="186" spans="1:25" ht="12.75" hidden="1" customHeight="1">
      <c r="A186" s="1066" t="s">
        <v>1301</v>
      </c>
      <c r="B186" s="1060" t="str">
        <f t="shared" si="21"/>
        <v xml:space="preserve"> </v>
      </c>
      <c r="C186" s="1077" t="s">
        <v>514</v>
      </c>
      <c r="D186" s="885">
        <v>0</v>
      </c>
      <c r="E186" s="1077" t="str">
        <f t="shared" si="22"/>
        <v xml:space="preserve"> </v>
      </c>
      <c r="F186" s="1044"/>
      <c r="G186" s="1044"/>
      <c r="H186" s="1044"/>
      <c r="I186" s="1044"/>
      <c r="J186" s="1044"/>
      <c r="K186" s="1044"/>
      <c r="L186" s="1044"/>
      <c r="M186" s="1044"/>
      <c r="N186" s="1044"/>
      <c r="O186" s="1044"/>
      <c r="P186" s="1044"/>
      <c r="Q186" s="1044"/>
      <c r="R186" s="1044"/>
      <c r="S186" s="1019"/>
      <c r="T186" s="900"/>
      <c r="U186" s="888" t="str">
        <f t="shared" si="23"/>
        <v xml:space="preserve"> </v>
      </c>
      <c r="V186" s="885">
        <f t="shared" si="24"/>
        <v>0</v>
      </c>
      <c r="W186" s="1082"/>
    </row>
    <row r="187" spans="1:25" ht="12.75" hidden="1" customHeight="1">
      <c r="A187" s="1066" t="s">
        <v>1024</v>
      </c>
      <c r="B187" s="1060" t="str">
        <f t="shared" si="21"/>
        <v xml:space="preserve"> </v>
      </c>
      <c r="C187" s="1077" t="s">
        <v>514</v>
      </c>
      <c r="D187" s="885">
        <v>0</v>
      </c>
      <c r="E187" s="1077" t="str">
        <f t="shared" si="22"/>
        <v xml:space="preserve"> </v>
      </c>
      <c r="F187" s="1044"/>
      <c r="G187" s="1044"/>
      <c r="H187" s="1006"/>
      <c r="I187" s="1044"/>
      <c r="J187" s="1044"/>
      <c r="K187" s="1044"/>
      <c r="L187" s="1044"/>
      <c r="M187" s="1044"/>
      <c r="N187" s="1044"/>
      <c r="O187" s="1044"/>
      <c r="P187" s="1044"/>
      <c r="Q187" s="1044"/>
      <c r="R187" s="1068"/>
      <c r="S187" s="1019"/>
      <c r="T187" s="1236"/>
      <c r="U187" s="888" t="str">
        <f t="shared" si="23"/>
        <v xml:space="preserve"> </v>
      </c>
      <c r="V187" s="885">
        <f t="shared" si="24"/>
        <v>0</v>
      </c>
      <c r="W187" s="1065"/>
    </row>
    <row r="188" spans="1:25" ht="12.75" hidden="1" customHeight="1">
      <c r="A188" s="1059" t="s">
        <v>1187</v>
      </c>
      <c r="B188" s="1060" t="str">
        <f t="shared" si="21"/>
        <v xml:space="preserve"> </v>
      </c>
      <c r="C188" s="1078" t="s">
        <v>514</v>
      </c>
      <c r="D188" s="885">
        <v>13</v>
      </c>
      <c r="E188" s="1077" t="str">
        <f t="shared" si="22"/>
        <v xml:space="preserve"> </v>
      </c>
      <c r="F188" s="1006"/>
      <c r="G188" s="1006"/>
      <c r="H188" s="1006"/>
      <c r="I188" s="1006"/>
      <c r="J188" s="1006"/>
      <c r="K188" s="1006"/>
      <c r="L188" s="1006"/>
      <c r="M188" s="1006"/>
      <c r="N188" s="1006"/>
      <c r="O188" s="1006"/>
      <c r="P188" s="1006"/>
      <c r="Q188" s="1006"/>
      <c r="R188" s="1006"/>
      <c r="S188" s="1044"/>
      <c r="T188" s="1236"/>
      <c r="U188" s="888" t="str">
        <f t="shared" si="23"/>
        <v xml:space="preserve"> </v>
      </c>
      <c r="V188" s="885">
        <f t="shared" si="24"/>
        <v>0</v>
      </c>
      <c r="W188" s="1065"/>
    </row>
    <row r="189" spans="1:25" ht="12.75" hidden="1" customHeight="1">
      <c r="A189" s="1059" t="s">
        <v>602</v>
      </c>
      <c r="B189" s="1060" t="str">
        <f t="shared" si="21"/>
        <v xml:space="preserve"> </v>
      </c>
      <c r="C189" s="1077" t="s">
        <v>514</v>
      </c>
      <c r="D189" s="885">
        <v>13</v>
      </c>
      <c r="E189" s="1077" t="str">
        <f t="shared" si="22"/>
        <v xml:space="preserve"> </v>
      </c>
      <c r="F189" s="1006"/>
      <c r="G189" s="1006"/>
      <c r="H189" s="1006"/>
      <c r="I189" s="1006"/>
      <c r="J189" s="1006"/>
      <c r="K189" s="1006"/>
      <c r="L189" s="1006"/>
      <c r="M189" s="1006"/>
      <c r="N189" s="1006"/>
      <c r="O189" s="1006"/>
      <c r="P189" s="1006"/>
      <c r="Q189" s="1006"/>
      <c r="R189" s="1006"/>
      <c r="S189" s="1044"/>
      <c r="T189" s="1236"/>
      <c r="U189" s="888" t="str">
        <f t="shared" si="23"/>
        <v xml:space="preserve"> </v>
      </c>
      <c r="V189" s="885">
        <f t="shared" si="24"/>
        <v>0</v>
      </c>
      <c r="W189" s="1065"/>
    </row>
    <row r="190" spans="1:25" ht="12.75" hidden="1" customHeight="1">
      <c r="A190" s="1066" t="s">
        <v>1079</v>
      </c>
      <c r="B190" s="1060" t="str">
        <f t="shared" si="21"/>
        <v xml:space="preserve"> </v>
      </c>
      <c r="C190" s="1077" t="s">
        <v>514</v>
      </c>
      <c r="D190" s="885">
        <v>0</v>
      </c>
      <c r="E190" s="1077" t="str">
        <f t="shared" si="22"/>
        <v xml:space="preserve"> </v>
      </c>
      <c r="F190" s="1019"/>
      <c r="G190" s="1019"/>
      <c r="H190" s="1068"/>
      <c r="I190" s="1019"/>
      <c r="J190" s="1019"/>
      <c r="K190" s="1019"/>
      <c r="L190" s="1019"/>
      <c r="M190" s="1019"/>
      <c r="N190" s="1019"/>
      <c r="O190" s="1019"/>
      <c r="P190" s="1019"/>
      <c r="Q190" s="1019"/>
      <c r="R190" s="1068"/>
      <c r="S190" s="1019"/>
      <c r="T190" s="1236"/>
      <c r="U190" s="888" t="str">
        <f t="shared" si="23"/>
        <v xml:space="preserve"> </v>
      </c>
      <c r="V190" s="885">
        <f t="shared" si="24"/>
        <v>0</v>
      </c>
      <c r="W190" s="1065"/>
    </row>
    <row r="191" spans="1:25" ht="12.75" hidden="1" customHeight="1">
      <c r="A191" s="1066" t="s">
        <v>1080</v>
      </c>
      <c r="B191" s="1060" t="str">
        <f t="shared" si="21"/>
        <v xml:space="preserve"> </v>
      </c>
      <c r="C191" s="1077" t="s">
        <v>514</v>
      </c>
      <c r="D191" s="885">
        <v>0</v>
      </c>
      <c r="E191" s="1077" t="str">
        <f t="shared" si="22"/>
        <v xml:space="preserve"> </v>
      </c>
      <c r="F191" s="1019"/>
      <c r="G191" s="1019"/>
      <c r="H191" s="1068"/>
      <c r="I191" s="1019"/>
      <c r="J191" s="1019"/>
      <c r="K191" s="1019"/>
      <c r="L191" s="1019"/>
      <c r="M191" s="1019"/>
      <c r="N191" s="1019"/>
      <c r="O191" s="1019"/>
      <c r="P191" s="1019"/>
      <c r="Q191" s="1019"/>
      <c r="R191" s="1068"/>
      <c r="S191" s="1019"/>
      <c r="T191" s="1236"/>
      <c r="U191" s="888" t="str">
        <f t="shared" si="23"/>
        <v xml:space="preserve"> </v>
      </c>
      <c r="V191" s="885">
        <f t="shared" si="24"/>
        <v>0</v>
      </c>
      <c r="W191" s="1065"/>
      <c r="X191" s="1053"/>
      <c r="Y191" s="1053"/>
    </row>
    <row r="192" spans="1:25" ht="12.75" hidden="1" customHeight="1">
      <c r="A192" s="1066" t="s">
        <v>1081</v>
      </c>
      <c r="B192" s="1060" t="str">
        <f t="shared" si="21"/>
        <v xml:space="preserve"> </v>
      </c>
      <c r="C192" s="1077" t="s">
        <v>514</v>
      </c>
      <c r="D192" s="885">
        <v>0</v>
      </c>
      <c r="E192" s="1077" t="str">
        <f t="shared" si="22"/>
        <v xml:space="preserve"> </v>
      </c>
      <c r="F192" s="1019"/>
      <c r="G192" s="1019"/>
      <c r="H192" s="1006"/>
      <c r="I192" s="1019"/>
      <c r="J192" s="1044"/>
      <c r="K192" s="1044"/>
      <c r="L192" s="1019"/>
      <c r="M192" s="1019"/>
      <c r="N192" s="1019"/>
      <c r="O192" s="1019"/>
      <c r="P192" s="1019"/>
      <c r="Q192" s="1019"/>
      <c r="R192" s="1068"/>
      <c r="S192" s="1019"/>
      <c r="T192" s="1236"/>
      <c r="U192" s="888" t="str">
        <f t="shared" si="23"/>
        <v xml:space="preserve"> </v>
      </c>
      <c r="V192" s="885">
        <f t="shared" si="24"/>
        <v>0</v>
      </c>
      <c r="W192" s="1065"/>
      <c r="X192" s="1053"/>
    </row>
    <row r="193" spans="1:25" ht="12.75" hidden="1" customHeight="1">
      <c r="A193" s="1066" t="s">
        <v>1082</v>
      </c>
      <c r="B193" s="1060" t="str">
        <f t="shared" si="21"/>
        <v xml:space="preserve"> </v>
      </c>
      <c r="C193" s="1077" t="s">
        <v>514</v>
      </c>
      <c r="D193" s="885">
        <v>0</v>
      </c>
      <c r="E193" s="1077" t="str">
        <f t="shared" si="22"/>
        <v xml:space="preserve"> </v>
      </c>
      <c r="F193" s="1044"/>
      <c r="G193" s="1044"/>
      <c r="H193" s="1006"/>
      <c r="I193" s="1044"/>
      <c r="J193" s="1044"/>
      <c r="K193" s="1044"/>
      <c r="L193" s="1044"/>
      <c r="M193" s="1044"/>
      <c r="N193" s="1044"/>
      <c r="O193" s="1044"/>
      <c r="P193" s="1044"/>
      <c r="Q193" s="1044"/>
      <c r="R193" s="1068"/>
      <c r="S193" s="1019"/>
      <c r="T193" s="1236"/>
      <c r="U193" s="888" t="str">
        <f t="shared" si="23"/>
        <v xml:space="preserve"> </v>
      </c>
      <c r="V193" s="885">
        <f t="shared" si="24"/>
        <v>0</v>
      </c>
      <c r="W193" s="1065"/>
    </row>
    <row r="194" spans="1:25" ht="12.75" hidden="1" customHeight="1">
      <c r="A194" s="1066" t="s">
        <v>1083</v>
      </c>
      <c r="B194" s="1060" t="str">
        <f t="shared" si="21"/>
        <v xml:space="preserve"> </v>
      </c>
      <c r="C194" s="1077" t="s">
        <v>514</v>
      </c>
      <c r="D194" s="885">
        <v>0</v>
      </c>
      <c r="E194" s="1077" t="str">
        <f t="shared" si="22"/>
        <v xml:space="preserve"> </v>
      </c>
      <c r="F194" s="1044"/>
      <c r="G194" s="1044"/>
      <c r="H194" s="1006"/>
      <c r="I194" s="1044"/>
      <c r="J194" s="1044"/>
      <c r="K194" s="1044"/>
      <c r="L194" s="1044"/>
      <c r="M194" s="1044"/>
      <c r="N194" s="1044"/>
      <c r="O194" s="1044"/>
      <c r="P194" s="1044"/>
      <c r="Q194" s="1044"/>
      <c r="R194" s="1068"/>
      <c r="S194" s="1019"/>
      <c r="T194" s="1236"/>
      <c r="U194" s="888" t="str">
        <f t="shared" si="23"/>
        <v xml:space="preserve"> </v>
      </c>
      <c r="V194" s="885">
        <f t="shared" si="24"/>
        <v>0</v>
      </c>
      <c r="W194" s="1065"/>
      <c r="X194" s="1053"/>
      <c r="Y194" s="1053"/>
    </row>
    <row r="195" spans="1:25" ht="12.75" hidden="1" customHeight="1">
      <c r="A195" s="1059" t="s">
        <v>1302</v>
      </c>
      <c r="B195" s="1060" t="str">
        <f t="shared" si="21"/>
        <v xml:space="preserve"> </v>
      </c>
      <c r="C195" s="1077" t="s">
        <v>514</v>
      </c>
      <c r="D195" s="885">
        <v>7</v>
      </c>
      <c r="E195" s="1077" t="str">
        <f t="shared" si="22"/>
        <v xml:space="preserve"> </v>
      </c>
      <c r="F195" s="1044"/>
      <c r="G195" s="1044"/>
      <c r="H195" s="1044"/>
      <c r="I195" s="1044"/>
      <c r="J195" s="1044"/>
      <c r="K195" s="1044"/>
      <c r="L195" s="1044"/>
      <c r="M195" s="1044"/>
      <c r="N195" s="1044"/>
      <c r="O195" s="1044"/>
      <c r="P195" s="1044"/>
      <c r="Q195" s="1044"/>
      <c r="R195" s="1044"/>
      <c r="S195" s="1019"/>
      <c r="T195" s="1236"/>
      <c r="U195" s="888" t="str">
        <f t="shared" si="23"/>
        <v xml:space="preserve"> </v>
      </c>
      <c r="V195" s="885">
        <f t="shared" si="24"/>
        <v>0</v>
      </c>
      <c r="W195" s="1065"/>
      <c r="X195" s="1053"/>
    </row>
    <row r="196" spans="1:25" ht="12.75" hidden="1" customHeight="1">
      <c r="A196" s="1066" t="s">
        <v>767</v>
      </c>
      <c r="B196" s="1060" t="str">
        <f t="shared" si="21"/>
        <v xml:space="preserve"> </v>
      </c>
      <c r="C196" s="1077" t="s">
        <v>514</v>
      </c>
      <c r="D196" s="885">
        <v>1</v>
      </c>
      <c r="E196" s="1077" t="str">
        <f t="shared" si="22"/>
        <v xml:space="preserve"> </v>
      </c>
      <c r="F196" s="1006"/>
      <c r="G196" s="1006"/>
      <c r="H196" s="1006"/>
      <c r="I196" s="1006"/>
      <c r="J196" s="1006"/>
      <c r="K196" s="1006"/>
      <c r="L196" s="1006"/>
      <c r="M196" s="1006"/>
      <c r="N196" s="1006"/>
      <c r="O196" s="1006"/>
      <c r="P196" s="1006"/>
      <c r="Q196" s="1006"/>
      <c r="R196" s="1006"/>
      <c r="S196" s="1044"/>
      <c r="T196" s="1236"/>
      <c r="U196" s="888" t="str">
        <f t="shared" si="23"/>
        <v xml:space="preserve"> </v>
      </c>
      <c r="V196" s="885">
        <f t="shared" si="24"/>
        <v>0</v>
      </c>
      <c r="W196" s="1065"/>
      <c r="X196" s="1053"/>
      <c r="Y196" s="1053"/>
    </row>
    <row r="197" spans="1:25" ht="12.75" hidden="1" customHeight="1">
      <c r="A197" s="1066" t="s">
        <v>1023</v>
      </c>
      <c r="B197" s="1060" t="str">
        <f t="shared" si="21"/>
        <v xml:space="preserve"> </v>
      </c>
      <c r="C197" s="1077" t="s">
        <v>514</v>
      </c>
      <c r="D197" s="885">
        <v>0</v>
      </c>
      <c r="E197" s="1077" t="str">
        <f t="shared" si="22"/>
        <v xml:space="preserve"> </v>
      </c>
      <c r="F197" s="1044"/>
      <c r="G197" s="1044"/>
      <c r="H197" s="1044"/>
      <c r="I197" s="1044"/>
      <c r="J197" s="1044"/>
      <c r="K197" s="1044"/>
      <c r="L197" s="1044"/>
      <c r="M197" s="1044"/>
      <c r="N197" s="1044"/>
      <c r="O197" s="1044"/>
      <c r="P197" s="1044"/>
      <c r="Q197" s="1044"/>
      <c r="R197" s="1044"/>
      <c r="S197" s="1044"/>
      <c r="T197" s="1236"/>
      <c r="U197" s="888" t="str">
        <f t="shared" si="23"/>
        <v xml:space="preserve"> </v>
      </c>
      <c r="V197" s="885">
        <f t="shared" si="24"/>
        <v>0</v>
      </c>
      <c r="W197" s="1065"/>
      <c r="X197" s="1053"/>
    </row>
    <row r="198" spans="1:25" ht="12.75" hidden="1" customHeight="1">
      <c r="A198" s="1059" t="s">
        <v>406</v>
      </c>
      <c r="B198" s="1060" t="str">
        <f t="shared" si="21"/>
        <v xml:space="preserve"> </v>
      </c>
      <c r="C198" s="1077" t="s">
        <v>514</v>
      </c>
      <c r="D198" s="885">
        <v>0</v>
      </c>
      <c r="E198" s="1077" t="str">
        <f t="shared" si="22"/>
        <v xml:space="preserve"> </v>
      </c>
      <c r="F198" s="1006"/>
      <c r="G198" s="1006"/>
      <c r="H198" s="1006"/>
      <c r="I198" s="1006"/>
      <c r="J198" s="1006"/>
      <c r="K198" s="1006"/>
      <c r="L198" s="1006"/>
      <c r="M198" s="1006"/>
      <c r="N198" s="1006"/>
      <c r="O198" s="1006"/>
      <c r="P198" s="1006"/>
      <c r="Q198" s="1006"/>
      <c r="R198" s="1006"/>
      <c r="S198" s="1044"/>
      <c r="T198" s="1236"/>
      <c r="U198" s="888" t="str">
        <f t="shared" si="23"/>
        <v xml:space="preserve"> </v>
      </c>
      <c r="V198" s="885">
        <f t="shared" si="24"/>
        <v>0</v>
      </c>
      <c r="W198" s="1065"/>
    </row>
    <row r="199" spans="1:25" ht="12.75" hidden="1" customHeight="1">
      <c r="A199" s="1059" t="s">
        <v>679</v>
      </c>
      <c r="B199" s="1060" t="str">
        <f t="shared" si="21"/>
        <v xml:space="preserve"> </v>
      </c>
      <c r="C199" s="1077" t="s">
        <v>514</v>
      </c>
      <c r="D199" s="885">
        <v>0</v>
      </c>
      <c r="E199" s="1077" t="str">
        <f t="shared" si="22"/>
        <v xml:space="preserve"> </v>
      </c>
      <c r="F199" s="1006"/>
      <c r="G199" s="1006"/>
      <c r="H199" s="1006"/>
      <c r="I199" s="1006"/>
      <c r="J199" s="1006"/>
      <c r="K199" s="1006"/>
      <c r="L199" s="1006"/>
      <c r="M199" s="1006"/>
      <c r="N199" s="1006"/>
      <c r="O199" s="1006"/>
      <c r="P199" s="1006"/>
      <c r="Q199" s="1006"/>
      <c r="R199" s="1006"/>
      <c r="S199" s="1044"/>
      <c r="T199" s="1236"/>
      <c r="U199" s="888" t="str">
        <f t="shared" si="23"/>
        <v xml:space="preserve"> </v>
      </c>
      <c r="V199" s="885">
        <f t="shared" si="24"/>
        <v>0</v>
      </c>
      <c r="W199" s="1065"/>
    </row>
    <row r="200" spans="1:25" ht="12.75" hidden="1" customHeight="1">
      <c r="A200" s="1059" t="s">
        <v>273</v>
      </c>
      <c r="B200" s="1060" t="str">
        <f t="shared" si="21"/>
        <v xml:space="preserve"> </v>
      </c>
      <c r="C200" s="1077" t="s">
        <v>514</v>
      </c>
      <c r="D200" s="885">
        <v>0</v>
      </c>
      <c r="E200" s="1077" t="str">
        <f t="shared" si="22"/>
        <v xml:space="preserve"> </v>
      </c>
      <c r="F200" s="1006"/>
      <c r="G200" s="1006"/>
      <c r="H200" s="1006"/>
      <c r="I200" s="1006"/>
      <c r="J200" s="1006"/>
      <c r="K200" s="1006"/>
      <c r="L200" s="1006"/>
      <c r="M200" s="1006"/>
      <c r="N200" s="1006"/>
      <c r="O200" s="1006"/>
      <c r="P200" s="1006"/>
      <c r="Q200" s="1006"/>
      <c r="R200" s="1006"/>
      <c r="S200" s="1044"/>
      <c r="T200" s="1236"/>
      <c r="U200" s="888" t="str">
        <f t="shared" si="23"/>
        <v xml:space="preserve"> </v>
      </c>
      <c r="V200" s="885">
        <f t="shared" si="24"/>
        <v>0</v>
      </c>
      <c r="W200" s="1065"/>
      <c r="X200" s="1053"/>
    </row>
    <row r="201" spans="1:25" ht="12.75" hidden="1" customHeight="1">
      <c r="A201" s="1059" t="s">
        <v>493</v>
      </c>
      <c r="B201" s="1060"/>
      <c r="C201" s="1077"/>
      <c r="D201" s="885">
        <v>12</v>
      </c>
      <c r="E201" s="1077" t="str">
        <f t="shared" si="22"/>
        <v xml:space="preserve"> </v>
      </c>
      <c r="F201" s="1006"/>
      <c r="G201" s="1006"/>
      <c r="H201" s="1006"/>
      <c r="I201" s="1006"/>
      <c r="J201" s="1006"/>
      <c r="K201" s="1006"/>
      <c r="L201" s="1006"/>
      <c r="M201" s="1006"/>
      <c r="N201" s="1006"/>
      <c r="O201" s="1006"/>
      <c r="P201" s="1006"/>
      <c r="Q201" s="1006"/>
      <c r="R201" s="1006"/>
      <c r="S201" s="1044"/>
      <c r="T201" s="1236"/>
      <c r="U201" s="888" t="str">
        <f t="shared" si="23"/>
        <v xml:space="preserve"> </v>
      </c>
      <c r="V201" s="885">
        <f t="shared" si="24"/>
        <v>0</v>
      </c>
      <c r="W201" s="1065"/>
    </row>
    <row r="202" spans="1:25" ht="12.75" hidden="1" customHeight="1">
      <c r="A202" s="1059" t="s">
        <v>628</v>
      </c>
      <c r="B202" s="1060" t="str">
        <f t="shared" ref="B202:B216" si="25">IFERROR(MINUTE(B$5)-MINUTE(C202)," ")</f>
        <v xml:space="preserve"> </v>
      </c>
      <c r="C202" s="1077" t="s">
        <v>514</v>
      </c>
      <c r="D202" s="885">
        <v>0</v>
      </c>
      <c r="E202" s="1077" t="str">
        <f t="shared" si="22"/>
        <v xml:space="preserve"> </v>
      </c>
      <c r="F202" s="1006"/>
      <c r="G202" s="1006"/>
      <c r="H202" s="1006"/>
      <c r="I202" s="1006"/>
      <c r="J202" s="1006"/>
      <c r="K202" s="1006"/>
      <c r="L202" s="1006"/>
      <c r="M202" s="1006"/>
      <c r="N202" s="1006"/>
      <c r="O202" s="1006"/>
      <c r="P202" s="1006"/>
      <c r="Q202" s="1006"/>
      <c r="R202" s="1006"/>
      <c r="S202" s="1044"/>
      <c r="T202" s="1236"/>
      <c r="U202" s="888" t="str">
        <f t="shared" si="23"/>
        <v xml:space="preserve"> </v>
      </c>
      <c r="V202" s="885">
        <f t="shared" si="24"/>
        <v>0</v>
      </c>
      <c r="W202" s="1065"/>
      <c r="X202" s="1053"/>
      <c r="Y202" s="1053"/>
    </row>
    <row r="203" spans="1:25" ht="12.75" hidden="1" customHeight="1">
      <c r="A203" s="1059" t="s">
        <v>491</v>
      </c>
      <c r="B203" s="1060" t="str">
        <f t="shared" si="25"/>
        <v xml:space="preserve"> </v>
      </c>
      <c r="C203" s="1077" t="s">
        <v>514</v>
      </c>
      <c r="D203" s="885">
        <v>28</v>
      </c>
      <c r="E203" s="1077" t="str">
        <f t="shared" si="22"/>
        <v xml:space="preserve"> </v>
      </c>
      <c r="F203" s="1006"/>
      <c r="G203" s="1006"/>
      <c r="H203" s="1006"/>
      <c r="I203" s="1006"/>
      <c r="J203" s="1006"/>
      <c r="K203" s="1006"/>
      <c r="L203" s="1006"/>
      <c r="M203" s="1006"/>
      <c r="N203" s="1006"/>
      <c r="O203" s="1006"/>
      <c r="P203" s="1006"/>
      <c r="Q203" s="1006"/>
      <c r="R203" s="1006"/>
      <c r="S203" s="1044"/>
      <c r="T203" s="1236"/>
      <c r="U203" s="888" t="str">
        <f t="shared" si="23"/>
        <v xml:space="preserve"> </v>
      </c>
      <c r="V203" s="885">
        <f t="shared" si="24"/>
        <v>0</v>
      </c>
      <c r="W203" s="1065"/>
      <c r="Y203" s="1053"/>
    </row>
    <row r="204" spans="1:25" ht="13.5" hidden="1" customHeight="1">
      <c r="A204" s="1059" t="s">
        <v>680</v>
      </c>
      <c r="B204" s="1060" t="str">
        <f t="shared" si="25"/>
        <v xml:space="preserve"> </v>
      </c>
      <c r="C204" s="1077" t="s">
        <v>514</v>
      </c>
      <c r="D204" s="885">
        <v>0</v>
      </c>
      <c r="E204" s="1077" t="str">
        <f t="shared" si="22"/>
        <v xml:space="preserve"> </v>
      </c>
      <c r="F204" s="1006"/>
      <c r="G204" s="1006"/>
      <c r="H204" s="1006"/>
      <c r="I204" s="1006"/>
      <c r="J204" s="1006"/>
      <c r="K204" s="1006"/>
      <c r="L204" s="1006"/>
      <c r="M204" s="1006"/>
      <c r="N204" s="1006"/>
      <c r="O204" s="1006"/>
      <c r="P204" s="1006"/>
      <c r="Q204" s="1006"/>
      <c r="R204" s="1006"/>
      <c r="S204" s="1044"/>
      <c r="T204" s="1236"/>
      <c r="U204" s="888" t="str">
        <f t="shared" si="23"/>
        <v xml:space="preserve"> </v>
      </c>
      <c r="V204" s="885">
        <f t="shared" si="24"/>
        <v>0</v>
      </c>
      <c r="W204" s="1065"/>
    </row>
    <row r="205" spans="1:25" ht="12.75" hidden="1" customHeight="1">
      <c r="A205" s="1059" t="s">
        <v>597</v>
      </c>
      <c r="B205" s="1060" t="str">
        <f t="shared" si="25"/>
        <v xml:space="preserve"> </v>
      </c>
      <c r="C205" s="1077" t="s">
        <v>514</v>
      </c>
      <c r="D205" s="885">
        <v>4</v>
      </c>
      <c r="E205" s="1077" t="str">
        <f t="shared" si="22"/>
        <v xml:space="preserve"> </v>
      </c>
      <c r="F205" s="1006"/>
      <c r="G205" s="1006"/>
      <c r="H205" s="1006"/>
      <c r="I205" s="1006"/>
      <c r="J205" s="1006"/>
      <c r="K205" s="1006"/>
      <c r="L205" s="1006"/>
      <c r="M205" s="1006"/>
      <c r="N205" s="1006"/>
      <c r="O205" s="1006"/>
      <c r="P205" s="1006"/>
      <c r="Q205" s="1006"/>
      <c r="R205" s="1006"/>
      <c r="S205" s="1044"/>
      <c r="T205" s="900"/>
      <c r="U205" s="888" t="str">
        <f t="shared" si="23"/>
        <v xml:space="preserve"> </v>
      </c>
      <c r="V205" s="885">
        <f t="shared" si="24"/>
        <v>0</v>
      </c>
      <c r="W205" s="1065"/>
      <c r="X205" s="1053"/>
    </row>
    <row r="206" spans="1:25" ht="12.75" hidden="1" customHeight="1">
      <c r="A206" s="1059" t="s">
        <v>404</v>
      </c>
      <c r="B206" s="1060" t="str">
        <f t="shared" si="25"/>
        <v xml:space="preserve"> </v>
      </c>
      <c r="C206" s="1077" t="s">
        <v>514</v>
      </c>
      <c r="D206" s="885">
        <v>1</v>
      </c>
      <c r="E206" s="1077" t="str">
        <f t="shared" si="22"/>
        <v xml:space="preserve"> </v>
      </c>
      <c r="F206" s="1006"/>
      <c r="G206" s="1006"/>
      <c r="H206" s="1006"/>
      <c r="I206" s="1006"/>
      <c r="J206" s="1006"/>
      <c r="K206" s="1006"/>
      <c r="L206" s="1086"/>
      <c r="M206" s="1086"/>
      <c r="N206" s="1086"/>
      <c r="O206" s="1086"/>
      <c r="P206" s="1086"/>
      <c r="Q206" s="1086"/>
      <c r="R206" s="1006"/>
      <c r="S206" s="1044"/>
      <c r="T206" s="1236"/>
      <c r="U206" s="888" t="str">
        <f t="shared" si="23"/>
        <v xml:space="preserve"> </v>
      </c>
      <c r="V206" s="885">
        <f t="shared" si="24"/>
        <v>0</v>
      </c>
      <c r="W206" s="1065"/>
      <c r="X206" s="1053"/>
    </row>
    <row r="207" spans="1:25" ht="12.75" hidden="1" customHeight="1">
      <c r="A207" s="1059" t="s">
        <v>768</v>
      </c>
      <c r="B207" s="1060" t="str">
        <f t="shared" si="25"/>
        <v xml:space="preserve"> </v>
      </c>
      <c r="C207" s="1077" t="s">
        <v>514</v>
      </c>
      <c r="D207" s="885">
        <v>0</v>
      </c>
      <c r="E207" s="1077" t="str">
        <f t="shared" si="22"/>
        <v xml:space="preserve"> </v>
      </c>
      <c r="F207" s="1006"/>
      <c r="G207" s="1006"/>
      <c r="H207" s="1006"/>
      <c r="I207" s="1006"/>
      <c r="J207" s="1006"/>
      <c r="K207" s="1006"/>
      <c r="L207" s="1006"/>
      <c r="M207" s="1006"/>
      <c r="N207" s="1006"/>
      <c r="O207" s="1006"/>
      <c r="P207" s="1006"/>
      <c r="Q207" s="1006"/>
      <c r="R207" s="1006"/>
      <c r="S207" s="1044"/>
      <c r="T207" s="1236"/>
      <c r="U207" s="888" t="str">
        <f t="shared" si="23"/>
        <v xml:space="preserve"> </v>
      </c>
      <c r="V207" s="885">
        <f t="shared" si="24"/>
        <v>0</v>
      </c>
      <c r="W207" s="1065"/>
    </row>
    <row r="208" spans="1:25" ht="12.75" hidden="1" customHeight="1">
      <c r="A208" s="1066" t="s">
        <v>1303</v>
      </c>
      <c r="B208" s="1060" t="str">
        <f t="shared" si="25"/>
        <v xml:space="preserve"> </v>
      </c>
      <c r="C208" s="1077" t="s">
        <v>514</v>
      </c>
      <c r="D208" s="885">
        <v>0</v>
      </c>
      <c r="E208" s="1077" t="str">
        <f t="shared" si="22"/>
        <v xml:space="preserve"> </v>
      </c>
      <c r="F208" s="1044"/>
      <c r="G208" s="1044"/>
      <c r="H208" s="1044"/>
      <c r="I208" s="1044"/>
      <c r="J208" s="1044"/>
      <c r="K208" s="1044"/>
      <c r="L208" s="1044"/>
      <c r="M208" s="1044"/>
      <c r="N208" s="1044"/>
      <c r="O208" s="1044"/>
      <c r="P208" s="1044"/>
      <c r="Q208" s="1044"/>
      <c r="R208" s="1044"/>
      <c r="S208" s="1044"/>
      <c r="T208" s="1236"/>
      <c r="U208" s="888" t="str">
        <f t="shared" si="23"/>
        <v xml:space="preserve"> </v>
      </c>
      <c r="V208" s="885">
        <f t="shared" si="24"/>
        <v>0</v>
      </c>
      <c r="W208" s="1065"/>
    </row>
    <row r="209" spans="1:25" ht="12.75" hidden="1" customHeight="1">
      <c r="A209" s="1059" t="s">
        <v>1189</v>
      </c>
      <c r="B209" s="1060" t="str">
        <f t="shared" si="25"/>
        <v xml:space="preserve"> </v>
      </c>
      <c r="C209" s="1077" t="s">
        <v>514</v>
      </c>
      <c r="D209" s="885">
        <v>1</v>
      </c>
      <c r="E209" s="1077" t="str">
        <f t="shared" ref="E209:E240" si="26">IFERROR(AVERAGEA(F209:S209), " ")</f>
        <v xml:space="preserve"> </v>
      </c>
      <c r="F209" s="1006"/>
      <c r="G209" s="1006"/>
      <c r="H209" s="1006"/>
      <c r="I209" s="1006"/>
      <c r="J209" s="1006"/>
      <c r="K209" s="1006"/>
      <c r="L209" s="1006"/>
      <c r="M209" s="1006"/>
      <c r="N209" s="1006"/>
      <c r="O209" s="1006"/>
      <c r="P209" s="1006"/>
      <c r="Q209" s="1006"/>
      <c r="R209" s="1006"/>
      <c r="S209" s="1044"/>
      <c r="T209" s="1236"/>
      <c r="U209" s="888" t="str">
        <f t="shared" ref="U209:U240" si="27">IF(MIN(F209:S209)=0," ",MIN(F209:S209))</f>
        <v xml:space="preserve"> </v>
      </c>
      <c r="V209" s="885">
        <f t="shared" ref="V209:V240" si="28">COUNTA(F209:S209)</f>
        <v>0</v>
      </c>
      <c r="W209" s="1065"/>
      <c r="X209" s="1053"/>
      <c r="Y209" s="1053"/>
    </row>
    <row r="210" spans="1:25" ht="12.75" hidden="1" customHeight="1">
      <c r="A210" s="1059" t="s">
        <v>122</v>
      </c>
      <c r="B210" s="1060" t="str">
        <f t="shared" si="25"/>
        <v xml:space="preserve"> </v>
      </c>
      <c r="C210" s="1077" t="s">
        <v>514</v>
      </c>
      <c r="D210" s="885">
        <v>0</v>
      </c>
      <c r="E210" s="1077" t="str">
        <f t="shared" si="26"/>
        <v xml:space="preserve"> </v>
      </c>
      <c r="F210" s="1006"/>
      <c r="G210" s="1006"/>
      <c r="H210" s="1006"/>
      <c r="I210" s="1006"/>
      <c r="J210" s="1006"/>
      <c r="K210" s="1006"/>
      <c r="L210" s="1006"/>
      <c r="M210" s="1006"/>
      <c r="N210" s="1006"/>
      <c r="O210" s="1006"/>
      <c r="P210" s="1006"/>
      <c r="Q210" s="1006"/>
      <c r="R210" s="1006"/>
      <c r="S210" s="1044"/>
      <c r="T210" s="900"/>
      <c r="U210" s="888" t="str">
        <f t="shared" si="27"/>
        <v xml:space="preserve"> </v>
      </c>
      <c r="V210" s="885">
        <f t="shared" si="28"/>
        <v>0</v>
      </c>
      <c r="W210" s="1065"/>
      <c r="X210" s="1053"/>
    </row>
    <row r="211" spans="1:25" ht="12.75" hidden="1" customHeight="1">
      <c r="A211" s="1059" t="s">
        <v>625</v>
      </c>
      <c r="B211" s="1060" t="str">
        <f t="shared" si="25"/>
        <v xml:space="preserve"> </v>
      </c>
      <c r="C211" s="1077" t="s">
        <v>514</v>
      </c>
      <c r="D211" s="885">
        <v>0</v>
      </c>
      <c r="E211" s="1077" t="str">
        <f t="shared" si="26"/>
        <v xml:space="preserve"> </v>
      </c>
      <c r="F211" s="1006"/>
      <c r="G211" s="1006"/>
      <c r="H211" s="1006"/>
      <c r="I211" s="1006"/>
      <c r="J211" s="1006"/>
      <c r="K211" s="1006"/>
      <c r="L211" s="1006"/>
      <c r="M211" s="1006"/>
      <c r="N211" s="1006"/>
      <c r="O211" s="1006"/>
      <c r="P211" s="1006"/>
      <c r="Q211" s="1006"/>
      <c r="R211" s="1006"/>
      <c r="S211" s="1044"/>
      <c r="T211" s="900"/>
      <c r="U211" s="888" t="str">
        <f t="shared" si="27"/>
        <v xml:space="preserve"> </v>
      </c>
      <c r="V211" s="885">
        <f t="shared" si="28"/>
        <v>0</v>
      </c>
      <c r="W211" s="1065"/>
      <c r="X211" s="1053"/>
    </row>
    <row r="212" spans="1:25" ht="12.75" hidden="1" customHeight="1">
      <c r="A212" s="1059" t="s">
        <v>223</v>
      </c>
      <c r="B212" s="1060" t="str">
        <f t="shared" si="25"/>
        <v xml:space="preserve"> </v>
      </c>
      <c r="C212" s="1077" t="s">
        <v>514</v>
      </c>
      <c r="D212" s="885">
        <v>0</v>
      </c>
      <c r="E212" s="1077" t="str">
        <f t="shared" si="26"/>
        <v xml:space="preserve"> </v>
      </c>
      <c r="F212" s="1006"/>
      <c r="G212" s="1006"/>
      <c r="H212" s="1006"/>
      <c r="I212" s="1006"/>
      <c r="J212" s="1006"/>
      <c r="K212" s="1006"/>
      <c r="L212" s="1006"/>
      <c r="M212" s="1006"/>
      <c r="N212" s="1006"/>
      <c r="O212" s="1006"/>
      <c r="P212" s="1006"/>
      <c r="Q212" s="1006"/>
      <c r="R212" s="1006"/>
      <c r="S212" s="1044"/>
      <c r="T212" s="1236"/>
      <c r="U212" s="888" t="str">
        <f t="shared" si="27"/>
        <v xml:space="preserve"> </v>
      </c>
      <c r="V212" s="885">
        <f t="shared" si="28"/>
        <v>0</v>
      </c>
      <c r="W212" s="1065"/>
      <c r="X212" s="1053"/>
    </row>
    <row r="213" spans="1:25" ht="12.75" hidden="1" customHeight="1">
      <c r="A213" s="1059" t="s">
        <v>272</v>
      </c>
      <c r="B213" s="1060" t="str">
        <f t="shared" si="25"/>
        <v xml:space="preserve"> </v>
      </c>
      <c r="C213" s="1077" t="s">
        <v>514</v>
      </c>
      <c r="D213" s="885">
        <v>1</v>
      </c>
      <c r="E213" s="1077" t="str">
        <f t="shared" si="26"/>
        <v xml:space="preserve"> </v>
      </c>
      <c r="F213" s="1006"/>
      <c r="G213" s="1006"/>
      <c r="H213" s="1006"/>
      <c r="I213" s="1006"/>
      <c r="J213" s="1006"/>
      <c r="K213" s="1006"/>
      <c r="L213" s="1006"/>
      <c r="M213" s="1006"/>
      <c r="N213" s="1006"/>
      <c r="O213" s="1006"/>
      <c r="P213" s="1006"/>
      <c r="Q213" s="1006"/>
      <c r="R213" s="1006"/>
      <c r="S213" s="1044"/>
      <c r="T213" s="1236"/>
      <c r="U213" s="888" t="str">
        <f t="shared" si="27"/>
        <v xml:space="preserve"> </v>
      </c>
      <c r="V213" s="885">
        <f t="shared" si="28"/>
        <v>0</v>
      </c>
      <c r="W213" s="1065"/>
      <c r="X213" s="1053"/>
    </row>
    <row r="214" spans="1:25" ht="12.75" hidden="1" customHeight="1">
      <c r="A214" s="1059" t="s">
        <v>630</v>
      </c>
      <c r="B214" s="1060" t="str">
        <f t="shared" si="25"/>
        <v xml:space="preserve"> </v>
      </c>
      <c r="C214" s="1077" t="s">
        <v>514</v>
      </c>
      <c r="D214" s="885">
        <v>0</v>
      </c>
      <c r="E214" s="1077" t="str">
        <f t="shared" si="26"/>
        <v xml:space="preserve"> </v>
      </c>
      <c r="F214" s="1006"/>
      <c r="G214" s="1006"/>
      <c r="H214" s="1006"/>
      <c r="I214" s="1006"/>
      <c r="J214" s="1006"/>
      <c r="K214" s="1006"/>
      <c r="L214" s="1006"/>
      <c r="M214" s="1006"/>
      <c r="N214" s="1006"/>
      <c r="O214" s="1006"/>
      <c r="P214" s="1006"/>
      <c r="Q214" s="1006"/>
      <c r="R214" s="1006"/>
      <c r="S214" s="1065"/>
      <c r="T214" s="1236"/>
      <c r="U214" s="888" t="str">
        <f t="shared" si="27"/>
        <v xml:space="preserve"> </v>
      </c>
      <c r="V214" s="885">
        <f t="shared" si="28"/>
        <v>0</v>
      </c>
      <c r="W214" s="1065"/>
    </row>
    <row r="215" spans="1:25" ht="12.75" hidden="1" customHeight="1">
      <c r="A215" s="1066" t="s">
        <v>913</v>
      </c>
      <c r="B215" s="1060" t="str">
        <f t="shared" si="25"/>
        <v xml:space="preserve"> </v>
      </c>
      <c r="C215" s="1077" t="s">
        <v>514</v>
      </c>
      <c r="D215" s="885">
        <v>0</v>
      </c>
      <c r="E215" s="1077" t="str">
        <f t="shared" si="26"/>
        <v xml:space="preserve"> </v>
      </c>
      <c r="F215" s="1019"/>
      <c r="G215" s="1019"/>
      <c r="H215" s="1068"/>
      <c r="I215" s="1019"/>
      <c r="J215" s="1019"/>
      <c r="K215" s="1019"/>
      <c r="L215" s="1019"/>
      <c r="M215" s="1019"/>
      <c r="N215" s="1019"/>
      <c r="O215" s="1019"/>
      <c r="P215" s="1019"/>
      <c r="Q215" s="1019"/>
      <c r="R215" s="1068"/>
      <c r="S215" s="1019"/>
      <c r="T215" s="1236"/>
      <c r="U215" s="888" t="str">
        <f t="shared" si="27"/>
        <v xml:space="preserve"> </v>
      </c>
      <c r="V215" s="885">
        <f t="shared" si="28"/>
        <v>0</v>
      </c>
      <c r="W215" s="1065"/>
    </row>
    <row r="216" spans="1:25" ht="12.75" hidden="1" customHeight="1">
      <c r="A216" s="1059" t="s">
        <v>322</v>
      </c>
      <c r="B216" s="1060" t="str">
        <f t="shared" si="25"/>
        <v xml:space="preserve"> </v>
      </c>
      <c r="C216" s="1077" t="s">
        <v>514</v>
      </c>
      <c r="D216" s="885">
        <v>0</v>
      </c>
      <c r="E216" s="1077" t="str">
        <f t="shared" si="26"/>
        <v xml:space="preserve"> </v>
      </c>
      <c r="F216" s="1006"/>
      <c r="G216" s="1006"/>
      <c r="H216" s="1006"/>
      <c r="I216" s="1006"/>
      <c r="J216" s="1006"/>
      <c r="K216" s="1006"/>
      <c r="L216" s="1006"/>
      <c r="M216" s="1006"/>
      <c r="N216" s="1006"/>
      <c r="O216" s="1006"/>
      <c r="P216" s="1006"/>
      <c r="Q216" s="1006"/>
      <c r="R216" s="1006"/>
      <c r="S216" s="1044"/>
      <c r="T216" s="1236"/>
      <c r="U216" s="888" t="str">
        <f t="shared" si="27"/>
        <v xml:space="preserve"> </v>
      </c>
      <c r="V216" s="885">
        <f t="shared" si="28"/>
        <v>0</v>
      </c>
      <c r="W216" s="1065"/>
    </row>
    <row r="217" spans="1:25" ht="12.75" hidden="1" customHeight="1">
      <c r="A217" s="1066" t="s">
        <v>1027</v>
      </c>
      <c r="B217" s="1060">
        <v>5</v>
      </c>
      <c r="C217" s="1077" t="s">
        <v>514</v>
      </c>
      <c r="D217" s="885">
        <v>0</v>
      </c>
      <c r="E217" s="1077" t="str">
        <f t="shared" si="26"/>
        <v xml:space="preserve"> </v>
      </c>
      <c r="F217" s="1044"/>
      <c r="G217" s="1044"/>
      <c r="H217" s="1044"/>
      <c r="I217" s="1044"/>
      <c r="J217" s="1044"/>
      <c r="K217" s="1044"/>
      <c r="L217" s="1044"/>
      <c r="M217" s="1044"/>
      <c r="N217" s="1044"/>
      <c r="O217" s="1044"/>
      <c r="P217" s="1044"/>
      <c r="Q217" s="1044"/>
      <c r="R217" s="1044"/>
      <c r="S217" s="1044"/>
      <c r="T217" s="1236"/>
      <c r="U217" s="888" t="str">
        <f t="shared" si="27"/>
        <v xml:space="preserve"> </v>
      </c>
      <c r="V217" s="885">
        <f t="shared" si="28"/>
        <v>0</v>
      </c>
      <c r="W217" s="1065"/>
    </row>
    <row r="218" spans="1:25" ht="12.75" hidden="1" customHeight="1">
      <c r="A218" s="1066" t="s">
        <v>1028</v>
      </c>
      <c r="B218" s="1060" t="str">
        <f t="shared" ref="B218:B227" si="29">IFERROR(MINUTE(B$5)-MINUTE(C218)," ")</f>
        <v xml:space="preserve"> </v>
      </c>
      <c r="C218" s="1077" t="s">
        <v>514</v>
      </c>
      <c r="D218" s="885">
        <v>1</v>
      </c>
      <c r="E218" s="1077" t="str">
        <f t="shared" si="26"/>
        <v xml:space="preserve"> </v>
      </c>
      <c r="F218" s="1044"/>
      <c r="G218" s="1044"/>
      <c r="H218" s="1044"/>
      <c r="I218" s="1044"/>
      <c r="J218" s="1044"/>
      <c r="K218" s="1044"/>
      <c r="L218" s="1044"/>
      <c r="M218" s="1044"/>
      <c r="N218" s="1044"/>
      <c r="O218" s="1044"/>
      <c r="P218" s="1044"/>
      <c r="Q218" s="1044"/>
      <c r="R218" s="1044"/>
      <c r="S218" s="1044"/>
      <c r="T218" s="1236"/>
      <c r="U218" s="888" t="str">
        <f t="shared" si="27"/>
        <v xml:space="preserve"> </v>
      </c>
      <c r="V218" s="885">
        <f t="shared" si="28"/>
        <v>0</v>
      </c>
      <c r="W218" s="1065"/>
    </row>
    <row r="219" spans="1:25" ht="18" hidden="1" customHeight="1">
      <c r="A219" s="1066" t="s">
        <v>1162</v>
      </c>
      <c r="B219" s="1060" t="str">
        <f t="shared" si="29"/>
        <v xml:space="preserve"> </v>
      </c>
      <c r="C219" s="1077" t="s">
        <v>514</v>
      </c>
      <c r="D219" s="885">
        <v>0</v>
      </c>
      <c r="E219" s="1077" t="str">
        <f t="shared" si="26"/>
        <v xml:space="preserve"> </v>
      </c>
      <c r="F219" s="1044"/>
      <c r="G219" s="1044"/>
      <c r="H219" s="1006"/>
      <c r="I219" s="1044"/>
      <c r="J219" s="1044"/>
      <c r="K219" s="1044"/>
      <c r="L219" s="1044"/>
      <c r="M219" s="1044"/>
      <c r="N219" s="1044"/>
      <c r="O219" s="1044"/>
      <c r="P219" s="1044"/>
      <c r="Q219" s="1044"/>
      <c r="R219" s="1006"/>
      <c r="S219" s="1044"/>
      <c r="T219" s="1236"/>
      <c r="U219" s="888" t="str">
        <f t="shared" si="27"/>
        <v xml:space="preserve"> </v>
      </c>
      <c r="V219" s="885">
        <f t="shared" si="28"/>
        <v>0</v>
      </c>
      <c r="W219" s="1065"/>
    </row>
    <row r="220" spans="1:25" ht="12.75" hidden="1" customHeight="1">
      <c r="A220" s="1066" t="s">
        <v>830</v>
      </c>
      <c r="B220" s="1060" t="str">
        <f t="shared" si="29"/>
        <v xml:space="preserve"> </v>
      </c>
      <c r="C220" s="1077" t="s">
        <v>514</v>
      </c>
      <c r="D220" s="885">
        <v>0</v>
      </c>
      <c r="E220" s="1077" t="str">
        <f t="shared" si="26"/>
        <v xml:space="preserve"> </v>
      </c>
      <c r="F220" s="1044"/>
      <c r="G220" s="1044"/>
      <c r="H220" s="1044"/>
      <c r="I220" s="1044"/>
      <c r="J220" s="1044"/>
      <c r="K220" s="1044"/>
      <c r="L220" s="1044"/>
      <c r="M220" s="1044"/>
      <c r="N220" s="1044"/>
      <c r="O220" s="1044"/>
      <c r="P220" s="1044"/>
      <c r="Q220" s="1044"/>
      <c r="R220" s="1044"/>
      <c r="S220" s="1044"/>
      <c r="T220" s="1236"/>
      <c r="U220" s="888" t="str">
        <f t="shared" si="27"/>
        <v xml:space="preserve"> </v>
      </c>
      <c r="V220" s="885">
        <f t="shared" si="28"/>
        <v>0</v>
      </c>
      <c r="W220" s="1065"/>
      <c r="X220" s="1053"/>
    </row>
    <row r="221" spans="1:25" ht="12.75" hidden="1" customHeight="1">
      <c r="A221" s="1066" t="s">
        <v>830</v>
      </c>
      <c r="B221" s="1060" t="str">
        <f t="shared" si="29"/>
        <v xml:space="preserve"> </v>
      </c>
      <c r="C221" s="1077" t="s">
        <v>514</v>
      </c>
      <c r="D221" s="885">
        <v>10</v>
      </c>
      <c r="E221" s="1077" t="str">
        <f t="shared" si="26"/>
        <v xml:space="preserve"> </v>
      </c>
      <c r="F221" s="1068"/>
      <c r="G221" s="1068"/>
      <c r="H221" s="1068"/>
      <c r="I221" s="1068"/>
      <c r="J221" s="1068"/>
      <c r="K221" s="1068"/>
      <c r="L221" s="1068"/>
      <c r="M221" s="1068"/>
      <c r="N221" s="1068"/>
      <c r="O221" s="1068"/>
      <c r="P221" s="1068"/>
      <c r="Q221" s="1068"/>
      <c r="R221" s="1068"/>
      <c r="S221" s="1019"/>
      <c r="T221" s="1236"/>
      <c r="U221" s="888" t="str">
        <f t="shared" si="27"/>
        <v xml:space="preserve"> </v>
      </c>
      <c r="V221" s="885">
        <f t="shared" si="28"/>
        <v>0</v>
      </c>
      <c r="W221" s="1065"/>
      <c r="X221" s="1053"/>
    </row>
    <row r="222" spans="1:25" ht="12.75" hidden="1" customHeight="1">
      <c r="A222" s="1066" t="s">
        <v>875</v>
      </c>
      <c r="B222" s="1060" t="str">
        <f t="shared" si="29"/>
        <v xml:space="preserve"> </v>
      </c>
      <c r="C222" s="1077" t="s">
        <v>514</v>
      </c>
      <c r="D222" s="885">
        <v>13</v>
      </c>
      <c r="E222" s="1077" t="str">
        <f t="shared" si="26"/>
        <v xml:space="preserve"> </v>
      </c>
      <c r="F222" s="1044"/>
      <c r="G222" s="1044"/>
      <c r="H222" s="1006"/>
      <c r="I222" s="1044"/>
      <c r="J222" s="1044"/>
      <c r="K222" s="1044"/>
      <c r="L222" s="1044"/>
      <c r="M222" s="1044"/>
      <c r="N222" s="1044"/>
      <c r="O222" s="1044"/>
      <c r="P222" s="1044"/>
      <c r="Q222" s="1044"/>
      <c r="R222" s="1006"/>
      <c r="S222" s="1044"/>
      <c r="T222" s="1236"/>
      <c r="U222" s="888" t="str">
        <f t="shared" si="27"/>
        <v xml:space="preserve"> </v>
      </c>
      <c r="V222" s="885">
        <f t="shared" si="28"/>
        <v>0</v>
      </c>
      <c r="W222" s="1065"/>
      <c r="X222" s="1053"/>
    </row>
    <row r="223" spans="1:25" ht="12.75" hidden="1" customHeight="1">
      <c r="A223" s="1059" t="s">
        <v>769</v>
      </c>
      <c r="B223" s="1060" t="str">
        <f t="shared" si="29"/>
        <v xml:space="preserve"> </v>
      </c>
      <c r="C223" s="1077" t="s">
        <v>514</v>
      </c>
      <c r="D223" s="885">
        <v>0</v>
      </c>
      <c r="E223" s="1077" t="str">
        <f t="shared" si="26"/>
        <v xml:space="preserve"> </v>
      </c>
      <c r="F223" s="1006"/>
      <c r="G223" s="1006"/>
      <c r="H223" s="1006"/>
      <c r="I223" s="1006"/>
      <c r="J223" s="1006"/>
      <c r="K223" s="1006"/>
      <c r="L223" s="1006"/>
      <c r="M223" s="1006"/>
      <c r="N223" s="1006"/>
      <c r="O223" s="1006"/>
      <c r="P223" s="1006"/>
      <c r="Q223" s="1006"/>
      <c r="R223" s="1006"/>
      <c r="S223" s="1044"/>
      <c r="T223" s="1236"/>
      <c r="U223" s="888" t="str">
        <f t="shared" si="27"/>
        <v xml:space="preserve"> </v>
      </c>
      <c r="V223" s="885">
        <f t="shared" si="28"/>
        <v>0</v>
      </c>
      <c r="W223" s="1065"/>
      <c r="X223" s="1053"/>
    </row>
    <row r="224" spans="1:25" ht="12.75" hidden="1" customHeight="1">
      <c r="A224" s="1066" t="s">
        <v>1086</v>
      </c>
      <c r="B224" s="1060" t="str">
        <f t="shared" si="29"/>
        <v xml:space="preserve"> </v>
      </c>
      <c r="C224" s="1077" t="s">
        <v>514</v>
      </c>
      <c r="D224" s="885">
        <v>0</v>
      </c>
      <c r="E224" s="1077" t="str">
        <f t="shared" si="26"/>
        <v xml:space="preserve"> </v>
      </c>
      <c r="F224" s="1019"/>
      <c r="G224" s="1019"/>
      <c r="H224" s="1068"/>
      <c r="I224" s="1019"/>
      <c r="J224" s="1019"/>
      <c r="K224" s="1019"/>
      <c r="L224" s="1019"/>
      <c r="M224" s="1019"/>
      <c r="N224" s="1019"/>
      <c r="O224" s="1019"/>
      <c r="P224" s="1019"/>
      <c r="Q224" s="1019"/>
      <c r="R224" s="1068"/>
      <c r="S224" s="1019"/>
      <c r="T224" s="1236"/>
      <c r="U224" s="888" t="str">
        <f t="shared" si="27"/>
        <v xml:space="preserve"> </v>
      </c>
      <c r="V224" s="885">
        <f t="shared" si="28"/>
        <v>0</v>
      </c>
      <c r="W224" s="1065"/>
    </row>
    <row r="225" spans="1:25" ht="12.75" hidden="1" customHeight="1">
      <c r="A225" s="1066" t="s">
        <v>1069</v>
      </c>
      <c r="B225" s="1060" t="str">
        <f t="shared" si="29"/>
        <v xml:space="preserve"> </v>
      </c>
      <c r="C225" s="1077" t="s">
        <v>514</v>
      </c>
      <c r="D225" s="885">
        <v>0</v>
      </c>
      <c r="E225" s="1077" t="str">
        <f t="shared" si="26"/>
        <v xml:space="preserve"> </v>
      </c>
      <c r="F225" s="1019"/>
      <c r="G225" s="1019"/>
      <c r="H225" s="1068"/>
      <c r="I225" s="1019"/>
      <c r="J225" s="1044"/>
      <c r="K225" s="1044"/>
      <c r="L225" s="1019"/>
      <c r="M225" s="1019"/>
      <c r="N225" s="1019"/>
      <c r="O225" s="1019"/>
      <c r="P225" s="1019"/>
      <c r="Q225" s="1019"/>
      <c r="R225" s="1068"/>
      <c r="S225" s="1019"/>
      <c r="T225" s="1236"/>
      <c r="U225" s="888" t="str">
        <f t="shared" si="27"/>
        <v xml:space="preserve"> </v>
      </c>
      <c r="V225" s="885">
        <f t="shared" si="28"/>
        <v>0</v>
      </c>
      <c r="W225" s="1065"/>
    </row>
    <row r="226" spans="1:25" ht="12.75" hidden="1" customHeight="1">
      <c r="A226" s="1066" t="s">
        <v>1163</v>
      </c>
      <c r="B226" s="1060" t="str">
        <f t="shared" si="29"/>
        <v xml:space="preserve"> </v>
      </c>
      <c r="C226" s="1077" t="s">
        <v>514</v>
      </c>
      <c r="D226" s="885">
        <v>0</v>
      </c>
      <c r="E226" s="1077" t="str">
        <f t="shared" si="26"/>
        <v xml:space="preserve"> </v>
      </c>
      <c r="F226" s="1019"/>
      <c r="G226" s="1019"/>
      <c r="H226" s="1068"/>
      <c r="I226" s="1019"/>
      <c r="J226" s="1044"/>
      <c r="K226" s="1044"/>
      <c r="L226" s="1019"/>
      <c r="M226" s="1019"/>
      <c r="N226" s="1019"/>
      <c r="O226" s="1019"/>
      <c r="P226" s="1019"/>
      <c r="Q226" s="1019"/>
      <c r="R226" s="1068"/>
      <c r="S226" s="1019"/>
      <c r="T226" s="1236"/>
      <c r="U226" s="888" t="str">
        <f t="shared" si="27"/>
        <v xml:space="preserve"> </v>
      </c>
      <c r="V226" s="885">
        <f t="shared" si="28"/>
        <v>0</v>
      </c>
      <c r="W226" s="1065"/>
      <c r="X226" s="1053"/>
    </row>
    <row r="227" spans="1:25" ht="12.75" hidden="1" customHeight="1">
      <c r="A227" s="1066" t="s">
        <v>1087</v>
      </c>
      <c r="B227" s="1060" t="str">
        <f t="shared" si="29"/>
        <v xml:space="preserve"> </v>
      </c>
      <c r="C227" s="1077" t="s">
        <v>514</v>
      </c>
      <c r="D227" s="885">
        <v>0</v>
      </c>
      <c r="E227" s="1077" t="str">
        <f t="shared" si="26"/>
        <v xml:space="preserve"> </v>
      </c>
      <c r="F227" s="1019"/>
      <c r="G227" s="1019"/>
      <c r="H227" s="1006"/>
      <c r="I227" s="1019"/>
      <c r="J227" s="1044"/>
      <c r="K227" s="1044"/>
      <c r="L227" s="1019"/>
      <c r="M227" s="1019"/>
      <c r="N227" s="1019"/>
      <c r="O227" s="1019"/>
      <c r="P227" s="1019"/>
      <c r="Q227" s="1019"/>
      <c r="R227" s="1068"/>
      <c r="S227" s="1019"/>
      <c r="T227" s="1236"/>
      <c r="U227" s="888" t="str">
        <f t="shared" si="27"/>
        <v xml:space="preserve"> </v>
      </c>
      <c r="V227" s="885">
        <f t="shared" si="28"/>
        <v>0</v>
      </c>
      <c r="W227" s="1065"/>
      <c r="X227" s="1053"/>
    </row>
    <row r="228" spans="1:25" ht="12.75" hidden="1" customHeight="1">
      <c r="A228" s="1059" t="s">
        <v>1304</v>
      </c>
      <c r="B228" s="1060">
        <v>0</v>
      </c>
      <c r="C228" s="1077" t="s">
        <v>514</v>
      </c>
      <c r="D228" s="885">
        <v>0</v>
      </c>
      <c r="E228" s="1077" t="str">
        <f t="shared" si="26"/>
        <v xml:space="preserve"> </v>
      </c>
      <c r="F228" s="1044"/>
      <c r="G228" s="1044"/>
      <c r="H228" s="1044"/>
      <c r="I228" s="1044"/>
      <c r="J228" s="1044"/>
      <c r="K228" s="1044"/>
      <c r="L228" s="1044"/>
      <c r="M228" s="1044"/>
      <c r="N228" s="1044"/>
      <c r="O228" s="1044"/>
      <c r="P228" s="1044"/>
      <c r="Q228" s="1044"/>
      <c r="R228" s="1044"/>
      <c r="S228" s="1019"/>
      <c r="T228" s="1236"/>
      <c r="U228" s="888" t="str">
        <f t="shared" si="27"/>
        <v xml:space="preserve"> </v>
      </c>
      <c r="V228" s="885">
        <f t="shared" si="28"/>
        <v>0</v>
      </c>
      <c r="W228" s="1065"/>
    </row>
    <row r="229" spans="1:25" ht="12.75" hidden="1" customHeight="1">
      <c r="A229" s="1059" t="s">
        <v>336</v>
      </c>
      <c r="B229" s="1060" t="str">
        <f t="shared" ref="B229:B260" si="30">IFERROR(MINUTE(B$5)-MINUTE(C229)," ")</f>
        <v xml:space="preserve"> </v>
      </c>
      <c r="C229" s="1077" t="s">
        <v>514</v>
      </c>
      <c r="D229" s="885">
        <v>3</v>
      </c>
      <c r="E229" s="1077" t="str">
        <f t="shared" si="26"/>
        <v xml:space="preserve"> </v>
      </c>
      <c r="F229" s="1006"/>
      <c r="G229" s="1006"/>
      <c r="H229" s="1006"/>
      <c r="I229" s="1044"/>
      <c r="J229" s="1044"/>
      <c r="K229" s="1044"/>
      <c r="L229" s="1006"/>
      <c r="M229" s="1006"/>
      <c r="N229" s="1006"/>
      <c r="O229" s="1006"/>
      <c r="P229" s="1006"/>
      <c r="Q229" s="1006"/>
      <c r="R229" s="1006"/>
      <c r="S229" s="1044"/>
      <c r="T229" s="1236"/>
      <c r="U229" s="888" t="str">
        <f t="shared" si="27"/>
        <v xml:space="preserve"> </v>
      </c>
      <c r="V229" s="885">
        <f t="shared" si="28"/>
        <v>0</v>
      </c>
      <c r="W229" s="1065"/>
      <c r="X229" s="1053"/>
    </row>
    <row r="230" spans="1:25" ht="13.5" hidden="1" customHeight="1">
      <c r="A230" s="1066" t="s">
        <v>1088</v>
      </c>
      <c r="B230" s="1060" t="str">
        <f t="shared" si="30"/>
        <v xml:space="preserve"> </v>
      </c>
      <c r="C230" s="1077" t="s">
        <v>514</v>
      </c>
      <c r="D230" s="885">
        <v>0</v>
      </c>
      <c r="E230" s="1077" t="str">
        <f t="shared" si="26"/>
        <v xml:space="preserve"> </v>
      </c>
      <c r="F230" s="1044"/>
      <c r="G230" s="1044"/>
      <c r="H230" s="1006"/>
      <c r="I230" s="1044"/>
      <c r="J230" s="1044"/>
      <c r="K230" s="1044"/>
      <c r="L230" s="1044"/>
      <c r="M230" s="1044"/>
      <c r="N230" s="1044"/>
      <c r="O230" s="1044"/>
      <c r="P230" s="1044"/>
      <c r="Q230" s="1044"/>
      <c r="R230" s="1006"/>
      <c r="S230" s="1044"/>
      <c r="T230" s="1236"/>
      <c r="U230" s="888" t="str">
        <f t="shared" si="27"/>
        <v xml:space="preserve"> </v>
      </c>
      <c r="V230" s="885">
        <f t="shared" si="28"/>
        <v>0</v>
      </c>
      <c r="W230" s="1065"/>
      <c r="X230" s="1053"/>
    </row>
    <row r="231" spans="1:25" ht="12.75" hidden="1" customHeight="1">
      <c r="A231" s="1059" t="s">
        <v>148</v>
      </c>
      <c r="B231" s="1060" t="str">
        <f t="shared" si="30"/>
        <v xml:space="preserve"> </v>
      </c>
      <c r="C231" s="1077" t="s">
        <v>514</v>
      </c>
      <c r="D231" s="885">
        <v>0</v>
      </c>
      <c r="E231" s="1077" t="str">
        <f t="shared" si="26"/>
        <v xml:space="preserve"> </v>
      </c>
      <c r="F231" s="1006"/>
      <c r="G231" s="1006"/>
      <c r="H231" s="1006"/>
      <c r="I231" s="1044"/>
      <c r="J231" s="1044"/>
      <c r="K231" s="1044"/>
      <c r="L231" s="1006"/>
      <c r="M231" s="1006"/>
      <c r="N231" s="1006"/>
      <c r="O231" s="1006"/>
      <c r="P231" s="1006"/>
      <c r="Q231" s="1006"/>
      <c r="R231" s="1006"/>
      <c r="S231" s="1044"/>
      <c r="T231" s="1236"/>
      <c r="U231" s="888" t="str">
        <f t="shared" si="27"/>
        <v xml:space="preserve"> </v>
      </c>
      <c r="V231" s="885">
        <f t="shared" si="28"/>
        <v>0</v>
      </c>
      <c r="W231" s="1065"/>
      <c r="X231" s="1053"/>
    </row>
    <row r="232" spans="1:25" ht="12.75" hidden="1" customHeight="1">
      <c r="A232" s="1066" t="s">
        <v>770</v>
      </c>
      <c r="B232" s="1060" t="str">
        <f t="shared" si="30"/>
        <v xml:space="preserve"> </v>
      </c>
      <c r="C232" s="1077" t="s">
        <v>514</v>
      </c>
      <c r="D232" s="885">
        <v>0</v>
      </c>
      <c r="E232" s="1077" t="str">
        <f t="shared" si="26"/>
        <v xml:space="preserve"> </v>
      </c>
      <c r="F232" s="1006"/>
      <c r="G232" s="1006"/>
      <c r="H232" s="1006"/>
      <c r="I232" s="1044"/>
      <c r="J232" s="1044"/>
      <c r="K232" s="1044"/>
      <c r="L232" s="1006"/>
      <c r="M232" s="1006"/>
      <c r="N232" s="1006"/>
      <c r="O232" s="1006"/>
      <c r="P232" s="1006"/>
      <c r="Q232" s="1006"/>
      <c r="R232" s="1006"/>
      <c r="S232" s="1044"/>
      <c r="T232" s="1236"/>
      <c r="U232" s="888" t="str">
        <f t="shared" si="27"/>
        <v xml:space="preserve"> </v>
      </c>
      <c r="V232" s="885">
        <f t="shared" si="28"/>
        <v>0</v>
      </c>
      <c r="W232" s="1065"/>
      <c r="X232" s="1053"/>
    </row>
    <row r="233" spans="1:25" ht="12.75" hidden="1" customHeight="1">
      <c r="A233" s="1059" t="s">
        <v>681</v>
      </c>
      <c r="B233" s="1060" t="str">
        <f t="shared" si="30"/>
        <v xml:space="preserve"> </v>
      </c>
      <c r="C233" s="1077" t="s">
        <v>514</v>
      </c>
      <c r="D233" s="885">
        <v>0</v>
      </c>
      <c r="E233" s="1077" t="str">
        <f t="shared" si="26"/>
        <v xml:space="preserve"> </v>
      </c>
      <c r="F233" s="1006"/>
      <c r="G233" s="1006"/>
      <c r="H233" s="1006"/>
      <c r="I233" s="1044"/>
      <c r="J233" s="1044"/>
      <c r="K233" s="1044"/>
      <c r="L233" s="1006"/>
      <c r="M233" s="1006"/>
      <c r="N233" s="1006"/>
      <c r="O233" s="1006"/>
      <c r="P233" s="1006"/>
      <c r="Q233" s="1006"/>
      <c r="R233" s="1006"/>
      <c r="S233" s="1044"/>
      <c r="T233" s="900"/>
      <c r="U233" s="888" t="str">
        <f t="shared" si="27"/>
        <v xml:space="preserve"> </v>
      </c>
      <c r="V233" s="885">
        <f t="shared" si="28"/>
        <v>0</v>
      </c>
      <c r="W233" s="1065"/>
    </row>
    <row r="234" spans="1:25" ht="12.75" hidden="1" customHeight="1">
      <c r="A234" s="1066" t="s">
        <v>1089</v>
      </c>
      <c r="B234" s="1060" t="str">
        <f t="shared" si="30"/>
        <v xml:space="preserve"> </v>
      </c>
      <c r="C234" s="1077" t="s">
        <v>514</v>
      </c>
      <c r="D234" s="885">
        <v>0</v>
      </c>
      <c r="E234" s="1077" t="str">
        <f t="shared" si="26"/>
        <v xml:space="preserve"> </v>
      </c>
      <c r="F234" s="1044"/>
      <c r="G234" s="1044"/>
      <c r="H234" s="1006"/>
      <c r="I234" s="1044"/>
      <c r="J234" s="1044"/>
      <c r="K234" s="1044"/>
      <c r="L234" s="1044"/>
      <c r="M234" s="1044"/>
      <c r="N234" s="1044"/>
      <c r="O234" s="1044"/>
      <c r="P234" s="1044"/>
      <c r="Q234" s="1044"/>
      <c r="R234" s="1006"/>
      <c r="S234" s="1044"/>
      <c r="T234" s="1236"/>
      <c r="U234" s="888" t="str">
        <f t="shared" si="27"/>
        <v xml:space="preserve"> </v>
      </c>
      <c r="V234" s="885">
        <f t="shared" si="28"/>
        <v>0</v>
      </c>
      <c r="W234" s="1065"/>
      <c r="X234" s="1053"/>
    </row>
    <row r="235" spans="1:25" ht="12.75" hidden="1" customHeight="1">
      <c r="A235" s="1059" t="s">
        <v>360</v>
      </c>
      <c r="B235" s="1060" t="str">
        <f t="shared" si="30"/>
        <v xml:space="preserve"> </v>
      </c>
      <c r="C235" s="1077" t="s">
        <v>514</v>
      </c>
      <c r="D235" s="885">
        <v>0</v>
      </c>
      <c r="E235" s="1077" t="str">
        <f t="shared" si="26"/>
        <v xml:space="preserve"> </v>
      </c>
      <c r="F235" s="1006"/>
      <c r="G235" s="1006"/>
      <c r="H235" s="1006"/>
      <c r="I235" s="1044"/>
      <c r="J235" s="1044"/>
      <c r="K235" s="1044"/>
      <c r="L235" s="1006"/>
      <c r="M235" s="1006"/>
      <c r="N235" s="1006"/>
      <c r="O235" s="1006"/>
      <c r="P235" s="1006"/>
      <c r="Q235" s="1006"/>
      <c r="R235" s="1006"/>
      <c r="S235" s="1044"/>
      <c r="T235" s="1236"/>
      <c r="U235" s="888" t="str">
        <f t="shared" si="27"/>
        <v xml:space="preserve"> </v>
      </c>
      <c r="V235" s="885">
        <f t="shared" si="28"/>
        <v>0</v>
      </c>
      <c r="W235" s="1065"/>
    </row>
    <row r="236" spans="1:25" ht="12.75" hidden="1" customHeight="1">
      <c r="A236" s="1066" t="s">
        <v>1121</v>
      </c>
      <c r="B236" s="1060" t="str">
        <f t="shared" si="30"/>
        <v xml:space="preserve"> </v>
      </c>
      <c r="C236" s="1077" t="s">
        <v>514</v>
      </c>
      <c r="D236" s="885">
        <v>0</v>
      </c>
      <c r="E236" s="1077" t="str">
        <f t="shared" si="26"/>
        <v xml:space="preserve"> </v>
      </c>
      <c r="F236" s="1044"/>
      <c r="G236" s="1044"/>
      <c r="H236" s="1006"/>
      <c r="I236" s="1044"/>
      <c r="J236" s="1044"/>
      <c r="K236" s="1044"/>
      <c r="L236" s="1044"/>
      <c r="M236" s="1044"/>
      <c r="N236" s="1044"/>
      <c r="O236" s="1044"/>
      <c r="P236" s="1044"/>
      <c r="Q236" s="1044"/>
      <c r="R236" s="1068"/>
      <c r="S236" s="1019"/>
      <c r="T236" s="1236"/>
      <c r="U236" s="888" t="str">
        <f t="shared" si="27"/>
        <v xml:space="preserve"> </v>
      </c>
      <c r="V236" s="885">
        <f t="shared" si="28"/>
        <v>0</v>
      </c>
      <c r="W236" s="1065"/>
      <c r="Y236" s="1053"/>
    </row>
    <row r="237" spans="1:25" ht="12.75" hidden="1" customHeight="1">
      <c r="A237" s="1059" t="s">
        <v>0</v>
      </c>
      <c r="B237" s="1060" t="str">
        <f t="shared" si="30"/>
        <v xml:space="preserve"> </v>
      </c>
      <c r="C237" s="1077" t="s">
        <v>514</v>
      </c>
      <c r="D237" s="885">
        <v>0</v>
      </c>
      <c r="E237" s="1077" t="str">
        <f t="shared" si="26"/>
        <v xml:space="preserve"> </v>
      </c>
      <c r="F237" s="1044"/>
      <c r="G237" s="1044"/>
      <c r="H237" s="1044"/>
      <c r="I237" s="1044"/>
      <c r="J237" s="1044"/>
      <c r="K237" s="1044"/>
      <c r="L237" s="1044"/>
      <c r="M237" s="1044"/>
      <c r="N237" s="1044"/>
      <c r="O237" s="1044"/>
      <c r="P237" s="1044"/>
      <c r="Q237" s="1044"/>
      <c r="R237" s="1044"/>
      <c r="S237" s="1044"/>
      <c r="T237" s="1236"/>
      <c r="U237" s="888" t="str">
        <f t="shared" si="27"/>
        <v xml:space="preserve"> </v>
      </c>
      <c r="V237" s="885">
        <f t="shared" si="28"/>
        <v>0</v>
      </c>
      <c r="W237" s="1065"/>
    </row>
    <row r="238" spans="1:25" ht="12.75" hidden="1" customHeight="1">
      <c r="A238" s="1059" t="s">
        <v>338</v>
      </c>
      <c r="B238" s="1060" t="str">
        <f t="shared" si="30"/>
        <v xml:space="preserve"> </v>
      </c>
      <c r="C238" s="1077" t="s">
        <v>514</v>
      </c>
      <c r="D238" s="885">
        <v>0</v>
      </c>
      <c r="E238" s="1077" t="str">
        <f t="shared" si="26"/>
        <v xml:space="preserve"> </v>
      </c>
      <c r="F238" s="1006"/>
      <c r="G238" s="1006"/>
      <c r="H238" s="1006"/>
      <c r="I238" s="1044"/>
      <c r="J238" s="1044"/>
      <c r="K238" s="1044"/>
      <c r="L238" s="1006"/>
      <c r="M238" s="1006"/>
      <c r="N238" s="1006"/>
      <c r="O238" s="1006"/>
      <c r="P238" s="1006"/>
      <c r="Q238" s="1006"/>
      <c r="R238" s="1006"/>
      <c r="S238" s="1044"/>
      <c r="T238" s="1236"/>
      <c r="U238" s="888" t="str">
        <f t="shared" si="27"/>
        <v xml:space="preserve"> </v>
      </c>
      <c r="V238" s="885">
        <f t="shared" si="28"/>
        <v>0</v>
      </c>
      <c r="W238" s="1065"/>
    </row>
    <row r="239" spans="1:25" ht="12.75" hidden="1" customHeight="1">
      <c r="A239" s="1059" t="s">
        <v>389</v>
      </c>
      <c r="B239" s="1060" t="str">
        <f t="shared" si="30"/>
        <v xml:space="preserve"> </v>
      </c>
      <c r="C239" s="1077" t="s">
        <v>514</v>
      </c>
      <c r="D239" s="885">
        <v>0</v>
      </c>
      <c r="E239" s="1077" t="str">
        <f t="shared" si="26"/>
        <v xml:space="preserve"> </v>
      </c>
      <c r="F239" s="1006"/>
      <c r="G239" s="1006"/>
      <c r="H239" s="1006"/>
      <c r="I239" s="1044"/>
      <c r="J239" s="1044"/>
      <c r="K239" s="1044"/>
      <c r="L239" s="1006"/>
      <c r="M239" s="1006"/>
      <c r="N239" s="1006"/>
      <c r="O239" s="1006"/>
      <c r="P239" s="1006"/>
      <c r="Q239" s="1006"/>
      <c r="R239" s="1006"/>
      <c r="S239" s="1044"/>
      <c r="T239" s="1236"/>
      <c r="U239" s="888" t="str">
        <f t="shared" si="27"/>
        <v xml:space="preserve"> </v>
      </c>
      <c r="V239" s="885">
        <f t="shared" si="28"/>
        <v>0</v>
      </c>
      <c r="W239" s="1065"/>
    </row>
    <row r="240" spans="1:25" ht="12.75" hidden="1" customHeight="1">
      <c r="A240" s="1066" t="s">
        <v>901</v>
      </c>
      <c r="B240" s="1060" t="str">
        <f t="shared" si="30"/>
        <v xml:space="preserve"> </v>
      </c>
      <c r="C240" s="1077" t="s">
        <v>514</v>
      </c>
      <c r="D240" s="885">
        <v>0</v>
      </c>
      <c r="E240" s="1077" t="str">
        <f t="shared" si="26"/>
        <v xml:space="preserve"> </v>
      </c>
      <c r="F240" s="1044"/>
      <c r="G240" s="1044"/>
      <c r="H240" s="1006"/>
      <c r="I240" s="1044"/>
      <c r="J240" s="1044"/>
      <c r="K240" s="1044"/>
      <c r="L240" s="1044"/>
      <c r="M240" s="1044"/>
      <c r="N240" s="1044"/>
      <c r="O240" s="1044"/>
      <c r="P240" s="1044"/>
      <c r="Q240" s="1044"/>
      <c r="R240" s="1006"/>
      <c r="S240" s="1044"/>
      <c r="T240" s="1236"/>
      <c r="U240" s="888" t="str">
        <f t="shared" si="27"/>
        <v xml:space="preserve"> </v>
      </c>
      <c r="V240" s="885">
        <f t="shared" si="28"/>
        <v>0</v>
      </c>
      <c r="W240" s="1065"/>
    </row>
    <row r="241" spans="1:25" ht="12.75" hidden="1" customHeight="1">
      <c r="A241" s="1066" t="s">
        <v>1031</v>
      </c>
      <c r="B241" s="1060" t="str">
        <f t="shared" si="30"/>
        <v xml:space="preserve"> </v>
      </c>
      <c r="C241" s="1077" t="s">
        <v>514</v>
      </c>
      <c r="D241" s="885">
        <v>0</v>
      </c>
      <c r="E241" s="1077" t="str">
        <f t="shared" ref="E241:E272" si="31">IFERROR(AVERAGEA(F241:S241), " ")</f>
        <v xml:space="preserve"> </v>
      </c>
      <c r="F241" s="1044"/>
      <c r="G241" s="1044"/>
      <c r="H241" s="1006"/>
      <c r="I241" s="1044"/>
      <c r="J241" s="1044"/>
      <c r="K241" s="1044"/>
      <c r="L241" s="1044"/>
      <c r="M241" s="1044"/>
      <c r="N241" s="1044"/>
      <c r="O241" s="1044"/>
      <c r="P241" s="1044"/>
      <c r="Q241" s="1044"/>
      <c r="R241" s="1068"/>
      <c r="S241" s="1019"/>
      <c r="T241" s="1236"/>
      <c r="U241" s="888" t="str">
        <f t="shared" ref="U241:U272" si="32">IF(MIN(F241:S241)=0," ",MIN(F241:S241))</f>
        <v xml:space="preserve"> </v>
      </c>
      <c r="V241" s="885">
        <f t="shared" ref="V241:V272" si="33">COUNTA(F241:S241)</f>
        <v>0</v>
      </c>
      <c r="W241" s="1065"/>
    </row>
    <row r="242" spans="1:25" ht="12.75" hidden="1" customHeight="1">
      <c r="A242" s="1066" t="s">
        <v>1305</v>
      </c>
      <c r="B242" s="1060" t="str">
        <f t="shared" si="30"/>
        <v xml:space="preserve"> </v>
      </c>
      <c r="C242" s="1077" t="s">
        <v>514</v>
      </c>
      <c r="D242" s="885">
        <v>0</v>
      </c>
      <c r="E242" s="1077" t="str">
        <f t="shared" si="31"/>
        <v xml:space="preserve"> </v>
      </c>
      <c r="F242" s="1044"/>
      <c r="G242" s="1044"/>
      <c r="H242" s="1044"/>
      <c r="I242" s="1044"/>
      <c r="J242" s="1044"/>
      <c r="K242" s="1044"/>
      <c r="L242" s="1044"/>
      <c r="M242" s="1044"/>
      <c r="N242" s="1044"/>
      <c r="O242" s="1044"/>
      <c r="P242" s="1044"/>
      <c r="Q242" s="1044"/>
      <c r="R242" s="1044"/>
      <c r="S242" s="1044"/>
      <c r="T242" s="1236"/>
      <c r="U242" s="888" t="str">
        <f t="shared" si="32"/>
        <v xml:space="preserve"> </v>
      </c>
      <c r="V242" s="885">
        <f t="shared" si="33"/>
        <v>0</v>
      </c>
      <c r="W242" s="1065"/>
      <c r="X242" s="1053"/>
    </row>
    <row r="243" spans="1:25" ht="12.75" hidden="1" customHeight="1">
      <c r="A243" s="1066" t="s">
        <v>891</v>
      </c>
      <c r="B243" s="1060" t="str">
        <f t="shared" si="30"/>
        <v xml:space="preserve"> </v>
      </c>
      <c r="C243" s="1077" t="s">
        <v>514</v>
      </c>
      <c r="D243" s="885">
        <v>0</v>
      </c>
      <c r="E243" s="1077" t="str">
        <f t="shared" si="31"/>
        <v xml:space="preserve"> </v>
      </c>
      <c r="F243" s="1044"/>
      <c r="G243" s="1044"/>
      <c r="H243" s="1006"/>
      <c r="I243" s="1044"/>
      <c r="J243" s="1044"/>
      <c r="K243" s="1044"/>
      <c r="L243" s="1044"/>
      <c r="M243" s="1044"/>
      <c r="N243" s="1044"/>
      <c r="O243" s="1044"/>
      <c r="P243" s="1044"/>
      <c r="Q243" s="1044"/>
      <c r="R243" s="1006"/>
      <c r="S243" s="1044"/>
      <c r="T243" s="1236"/>
      <c r="U243" s="888" t="str">
        <f t="shared" si="32"/>
        <v xml:space="preserve"> </v>
      </c>
      <c r="V243" s="885">
        <f t="shared" si="33"/>
        <v>0</v>
      </c>
      <c r="W243" s="1065"/>
      <c r="X243" s="1053"/>
    </row>
    <row r="244" spans="1:25" ht="12.75" hidden="1" customHeight="1">
      <c r="A244" s="1066" t="s">
        <v>1306</v>
      </c>
      <c r="B244" s="1060" t="str">
        <f t="shared" si="30"/>
        <v xml:space="preserve"> </v>
      </c>
      <c r="C244" s="1077" t="s">
        <v>514</v>
      </c>
      <c r="D244" s="885">
        <v>0</v>
      </c>
      <c r="E244" s="1077" t="str">
        <f t="shared" si="31"/>
        <v xml:space="preserve"> </v>
      </c>
      <c r="F244" s="1044"/>
      <c r="G244" s="1044"/>
      <c r="H244" s="1044"/>
      <c r="I244" s="1044"/>
      <c r="J244" s="1044"/>
      <c r="K244" s="1044"/>
      <c r="L244" s="1044"/>
      <c r="M244" s="1044"/>
      <c r="N244" s="1044"/>
      <c r="O244" s="1044"/>
      <c r="P244" s="1044"/>
      <c r="Q244" s="1044"/>
      <c r="R244" s="1044"/>
      <c r="S244" s="1044"/>
      <c r="T244" s="900"/>
      <c r="U244" s="888" t="str">
        <f t="shared" si="32"/>
        <v xml:space="preserve"> </v>
      </c>
      <c r="V244" s="885">
        <f t="shared" si="33"/>
        <v>0</v>
      </c>
      <c r="W244" s="1065"/>
      <c r="X244" s="1053"/>
    </row>
    <row r="245" spans="1:25" ht="12.75" hidden="1" customHeight="1">
      <c r="A245" s="1059" t="s">
        <v>682</v>
      </c>
      <c r="B245" s="1060" t="str">
        <f t="shared" si="30"/>
        <v xml:space="preserve"> </v>
      </c>
      <c r="C245" s="1077" t="s">
        <v>514</v>
      </c>
      <c r="D245" s="885">
        <v>0</v>
      </c>
      <c r="E245" s="1077" t="str">
        <f t="shared" si="31"/>
        <v xml:space="preserve"> </v>
      </c>
      <c r="F245" s="1006"/>
      <c r="G245" s="1006"/>
      <c r="H245" s="1006"/>
      <c r="I245" s="1044"/>
      <c r="J245" s="1044"/>
      <c r="K245" s="1044"/>
      <c r="L245" s="1006"/>
      <c r="M245" s="1006"/>
      <c r="N245" s="1006"/>
      <c r="O245" s="1006"/>
      <c r="P245" s="1006"/>
      <c r="Q245" s="1006"/>
      <c r="R245" s="1006"/>
      <c r="S245" s="1044"/>
      <c r="T245" s="1236"/>
      <c r="U245" s="888" t="str">
        <f t="shared" si="32"/>
        <v xml:space="preserve"> </v>
      </c>
      <c r="V245" s="885">
        <f t="shared" si="33"/>
        <v>0</v>
      </c>
      <c r="W245" s="1065"/>
    </row>
    <row r="246" spans="1:25" ht="12.75" hidden="1" customHeight="1">
      <c r="A246" s="1066" t="s">
        <v>771</v>
      </c>
      <c r="B246" s="1060" t="str">
        <f t="shared" si="30"/>
        <v xml:space="preserve"> </v>
      </c>
      <c r="C246" s="1077" t="s">
        <v>514</v>
      </c>
      <c r="D246" s="885">
        <v>0</v>
      </c>
      <c r="E246" s="1077" t="str">
        <f t="shared" si="31"/>
        <v xml:space="preserve"> </v>
      </c>
      <c r="F246" s="1068"/>
      <c r="G246" s="1068"/>
      <c r="H246" s="1068"/>
      <c r="I246" s="1044"/>
      <c r="J246" s="1044"/>
      <c r="K246" s="1044"/>
      <c r="L246" s="1068"/>
      <c r="M246" s="1068"/>
      <c r="N246" s="1068"/>
      <c r="O246" s="1068"/>
      <c r="P246" s="1068"/>
      <c r="Q246" s="1068"/>
      <c r="R246" s="1006"/>
      <c r="S246" s="1044"/>
      <c r="T246" s="1236"/>
      <c r="U246" s="888" t="str">
        <f t="shared" si="32"/>
        <v xml:space="preserve"> </v>
      </c>
      <c r="V246" s="885">
        <f t="shared" si="33"/>
        <v>0</v>
      </c>
      <c r="W246" s="1065"/>
      <c r="X246" s="1053"/>
    </row>
    <row r="247" spans="1:25" ht="12.75" hidden="1" customHeight="1">
      <c r="A247" s="1059" t="s">
        <v>1307</v>
      </c>
      <c r="B247" s="1060" t="str">
        <f t="shared" si="30"/>
        <v xml:space="preserve"> </v>
      </c>
      <c r="C247" s="1077" t="s">
        <v>514</v>
      </c>
      <c r="D247" s="885">
        <v>0</v>
      </c>
      <c r="E247" s="1077" t="str">
        <f t="shared" si="31"/>
        <v xml:space="preserve"> </v>
      </c>
      <c r="F247" s="1044"/>
      <c r="G247" s="1044"/>
      <c r="H247" s="1044"/>
      <c r="I247" s="1044"/>
      <c r="J247" s="1044"/>
      <c r="K247" s="1044"/>
      <c r="L247" s="1044"/>
      <c r="M247" s="1044"/>
      <c r="N247" s="1044"/>
      <c r="O247" s="1044"/>
      <c r="P247" s="1044"/>
      <c r="Q247" s="1044"/>
      <c r="R247" s="1044"/>
      <c r="S247" s="1044"/>
      <c r="T247" s="1236"/>
      <c r="U247" s="888" t="str">
        <f t="shared" si="32"/>
        <v xml:space="preserve"> </v>
      </c>
      <c r="V247" s="885">
        <f t="shared" si="33"/>
        <v>0</v>
      </c>
      <c r="W247" s="1065"/>
      <c r="X247" s="1053"/>
      <c r="Y247" s="1053"/>
    </row>
    <row r="248" spans="1:25" ht="12.75" hidden="1" customHeight="1">
      <c r="A248" s="1059" t="s">
        <v>503</v>
      </c>
      <c r="B248" s="1060" t="str">
        <f t="shared" si="30"/>
        <v xml:space="preserve"> </v>
      </c>
      <c r="C248" s="1077" t="s">
        <v>514</v>
      </c>
      <c r="D248" s="885">
        <v>0</v>
      </c>
      <c r="E248" s="1077" t="str">
        <f t="shared" si="31"/>
        <v xml:space="preserve"> </v>
      </c>
      <c r="F248" s="1006"/>
      <c r="G248" s="1006"/>
      <c r="H248" s="1006"/>
      <c r="I248" s="1044"/>
      <c r="J248" s="1044"/>
      <c r="K248" s="1044"/>
      <c r="L248" s="1006"/>
      <c r="M248" s="1006"/>
      <c r="N248" s="1006"/>
      <c r="O248" s="1006"/>
      <c r="P248" s="1006"/>
      <c r="Q248" s="1006"/>
      <c r="R248" s="1006"/>
      <c r="S248" s="1044"/>
      <c r="T248" s="1236"/>
      <c r="U248" s="888" t="str">
        <f t="shared" si="32"/>
        <v xml:space="preserve"> </v>
      </c>
      <c r="V248" s="885">
        <f t="shared" si="33"/>
        <v>0</v>
      </c>
      <c r="W248" s="1065"/>
      <c r="X248" s="1053"/>
    </row>
    <row r="249" spans="1:25" ht="10.5" hidden="1" customHeight="1">
      <c r="A249" s="1059" t="s">
        <v>179</v>
      </c>
      <c r="B249" s="1060" t="str">
        <f t="shared" si="30"/>
        <v xml:space="preserve"> </v>
      </c>
      <c r="C249" s="1077" t="s">
        <v>514</v>
      </c>
      <c r="D249" s="885">
        <v>0</v>
      </c>
      <c r="E249" s="1077" t="str">
        <f t="shared" si="31"/>
        <v xml:space="preserve"> </v>
      </c>
      <c r="F249" s="1006"/>
      <c r="G249" s="1006"/>
      <c r="H249" s="1006"/>
      <c r="I249" s="1044"/>
      <c r="J249" s="1044"/>
      <c r="K249" s="1044"/>
      <c r="L249" s="1006"/>
      <c r="M249" s="1006"/>
      <c r="N249" s="1006"/>
      <c r="O249" s="1006"/>
      <c r="P249" s="1006"/>
      <c r="Q249" s="1006"/>
      <c r="R249" s="1006"/>
      <c r="S249" s="1044"/>
      <c r="T249" s="1236"/>
      <c r="U249" s="888" t="str">
        <f t="shared" si="32"/>
        <v xml:space="preserve"> </v>
      </c>
      <c r="V249" s="885">
        <f t="shared" si="33"/>
        <v>0</v>
      </c>
      <c r="W249" s="1065"/>
    </row>
    <row r="250" spans="1:25" ht="12.75" hidden="1" customHeight="1">
      <c r="A250" s="1059" t="s">
        <v>683</v>
      </c>
      <c r="B250" s="1060" t="str">
        <f t="shared" si="30"/>
        <v xml:space="preserve"> </v>
      </c>
      <c r="C250" s="1077" t="s">
        <v>514</v>
      </c>
      <c r="D250" s="885">
        <v>0</v>
      </c>
      <c r="E250" s="1077" t="str">
        <f t="shared" si="31"/>
        <v xml:space="preserve"> </v>
      </c>
      <c r="F250" s="1006"/>
      <c r="G250" s="1006"/>
      <c r="H250" s="1006"/>
      <c r="I250" s="1044"/>
      <c r="J250" s="1044"/>
      <c r="K250" s="1044"/>
      <c r="L250" s="1006"/>
      <c r="M250" s="1006"/>
      <c r="N250" s="1006"/>
      <c r="O250" s="1006"/>
      <c r="P250" s="1006"/>
      <c r="Q250" s="1006"/>
      <c r="R250" s="1006"/>
      <c r="S250" s="1044"/>
      <c r="T250" s="900"/>
      <c r="U250" s="888" t="str">
        <f t="shared" si="32"/>
        <v xml:space="preserve"> </v>
      </c>
      <c r="V250" s="885">
        <f t="shared" si="33"/>
        <v>0</v>
      </c>
      <c r="W250" s="1065"/>
      <c r="Y250" s="1053"/>
    </row>
    <row r="251" spans="1:25" ht="12.75" hidden="1" customHeight="1">
      <c r="A251" s="1059" t="s">
        <v>562</v>
      </c>
      <c r="B251" s="1060" t="str">
        <f t="shared" si="30"/>
        <v xml:space="preserve"> </v>
      </c>
      <c r="C251" s="1077" t="s">
        <v>514</v>
      </c>
      <c r="D251" s="885">
        <v>0</v>
      </c>
      <c r="E251" s="1077" t="str">
        <f t="shared" si="31"/>
        <v xml:space="preserve"> </v>
      </c>
      <c r="F251" s="1006"/>
      <c r="G251" s="1006"/>
      <c r="H251" s="1006"/>
      <c r="I251" s="1044"/>
      <c r="J251" s="1044"/>
      <c r="K251" s="1044"/>
      <c r="L251" s="1006"/>
      <c r="M251" s="1006"/>
      <c r="N251" s="1006"/>
      <c r="O251" s="1006"/>
      <c r="P251" s="1006"/>
      <c r="Q251" s="1006"/>
      <c r="R251" s="1006"/>
      <c r="S251" s="1044"/>
      <c r="T251" s="1236"/>
      <c r="U251" s="888" t="str">
        <f t="shared" si="32"/>
        <v xml:space="preserve"> </v>
      </c>
      <c r="V251" s="885">
        <f t="shared" si="33"/>
        <v>0</v>
      </c>
      <c r="W251" s="1065"/>
    </row>
    <row r="252" spans="1:25" ht="12.75" hidden="1" customHeight="1">
      <c r="A252" s="1066" t="s">
        <v>1122</v>
      </c>
      <c r="B252" s="1060" t="str">
        <f t="shared" si="30"/>
        <v xml:space="preserve"> </v>
      </c>
      <c r="C252" s="1077" t="s">
        <v>514</v>
      </c>
      <c r="D252" s="885">
        <v>0</v>
      </c>
      <c r="E252" s="1077" t="str">
        <f t="shared" si="31"/>
        <v xml:space="preserve"> </v>
      </c>
      <c r="F252" s="1044"/>
      <c r="G252" s="1044"/>
      <c r="H252" s="1006"/>
      <c r="I252" s="1044"/>
      <c r="J252" s="1044"/>
      <c r="K252" s="1044"/>
      <c r="L252" s="1044"/>
      <c r="M252" s="1044"/>
      <c r="N252" s="1044"/>
      <c r="O252" s="1044"/>
      <c r="P252" s="1044"/>
      <c r="Q252" s="1044"/>
      <c r="R252" s="1006"/>
      <c r="S252" s="1044"/>
      <c r="T252" s="900"/>
      <c r="U252" s="888" t="str">
        <f t="shared" si="32"/>
        <v xml:space="preserve"> </v>
      </c>
      <c r="V252" s="885">
        <f t="shared" si="33"/>
        <v>0</v>
      </c>
      <c r="W252" s="1065"/>
      <c r="X252" s="1053"/>
    </row>
    <row r="253" spans="1:25" ht="12.75" hidden="1" customHeight="1">
      <c r="A253" s="1059" t="s">
        <v>1191</v>
      </c>
      <c r="B253" s="1060" t="str">
        <f t="shared" si="30"/>
        <v xml:space="preserve"> </v>
      </c>
      <c r="C253" s="1077" t="s">
        <v>514</v>
      </c>
      <c r="D253" s="885">
        <v>0</v>
      </c>
      <c r="E253" s="1077" t="str">
        <f t="shared" si="31"/>
        <v xml:space="preserve"> </v>
      </c>
      <c r="F253" s="1006"/>
      <c r="G253" s="1006"/>
      <c r="H253" s="1006"/>
      <c r="I253" s="1044"/>
      <c r="J253" s="1044"/>
      <c r="K253" s="1044"/>
      <c r="L253" s="1006"/>
      <c r="M253" s="1006"/>
      <c r="N253" s="1006"/>
      <c r="O253" s="1006"/>
      <c r="P253" s="1006"/>
      <c r="Q253" s="1006"/>
      <c r="R253" s="1006"/>
      <c r="S253" s="1044"/>
      <c r="T253" s="1236"/>
      <c r="U253" s="888" t="str">
        <f t="shared" si="32"/>
        <v xml:space="preserve"> </v>
      </c>
      <c r="V253" s="885">
        <f t="shared" si="33"/>
        <v>0</v>
      </c>
      <c r="W253" s="1065"/>
    </row>
    <row r="254" spans="1:25" ht="12.75" hidden="1" customHeight="1">
      <c r="A254" s="1059" t="s">
        <v>772</v>
      </c>
      <c r="B254" s="1060" t="str">
        <f t="shared" si="30"/>
        <v xml:space="preserve"> </v>
      </c>
      <c r="C254" s="1077" t="s">
        <v>514</v>
      </c>
      <c r="D254" s="885">
        <v>0</v>
      </c>
      <c r="E254" s="1077" t="str">
        <f t="shared" si="31"/>
        <v xml:space="preserve"> </v>
      </c>
      <c r="F254" s="1006"/>
      <c r="G254" s="1006"/>
      <c r="H254" s="1006"/>
      <c r="I254" s="1044"/>
      <c r="J254" s="1044"/>
      <c r="K254" s="1044"/>
      <c r="L254" s="1006"/>
      <c r="M254" s="1006"/>
      <c r="N254" s="1006"/>
      <c r="O254" s="1006"/>
      <c r="P254" s="1006"/>
      <c r="Q254" s="1006"/>
      <c r="R254" s="1006"/>
      <c r="S254" s="1044"/>
      <c r="T254" s="1236"/>
      <c r="U254" s="888" t="str">
        <f t="shared" si="32"/>
        <v xml:space="preserve"> </v>
      </c>
      <c r="V254" s="885">
        <f t="shared" si="33"/>
        <v>0</v>
      </c>
      <c r="W254" s="1065"/>
      <c r="X254" s="1053"/>
    </row>
    <row r="255" spans="1:25" ht="12.75" hidden="1" customHeight="1">
      <c r="A255" s="1059" t="s">
        <v>685</v>
      </c>
      <c r="B255" s="1060" t="str">
        <f t="shared" si="30"/>
        <v xml:space="preserve"> </v>
      </c>
      <c r="C255" s="1077" t="s">
        <v>514</v>
      </c>
      <c r="D255" s="885">
        <v>0</v>
      </c>
      <c r="E255" s="1077" t="str">
        <f t="shared" si="31"/>
        <v xml:space="preserve"> </v>
      </c>
      <c r="F255" s="1006"/>
      <c r="G255" s="1006"/>
      <c r="H255" s="1006"/>
      <c r="I255" s="1044"/>
      <c r="J255" s="1044"/>
      <c r="K255" s="1044"/>
      <c r="L255" s="1006"/>
      <c r="M255" s="1006"/>
      <c r="N255" s="1006"/>
      <c r="O255" s="1006"/>
      <c r="P255" s="1006"/>
      <c r="Q255" s="1006"/>
      <c r="R255" s="1006"/>
      <c r="S255" s="1044"/>
      <c r="T255" s="1236"/>
      <c r="U255" s="888" t="str">
        <f t="shared" si="32"/>
        <v xml:space="preserve"> </v>
      </c>
      <c r="V255" s="885">
        <f t="shared" si="33"/>
        <v>0</v>
      </c>
      <c r="W255" s="1065"/>
      <c r="X255" s="1053"/>
    </row>
    <row r="256" spans="1:25" ht="12.75" hidden="1" customHeight="1">
      <c r="A256" s="1066" t="s">
        <v>1123</v>
      </c>
      <c r="B256" s="1060" t="str">
        <f t="shared" si="30"/>
        <v xml:space="preserve"> </v>
      </c>
      <c r="C256" s="1077" t="s">
        <v>514</v>
      </c>
      <c r="D256" s="885">
        <v>0</v>
      </c>
      <c r="E256" s="1077" t="str">
        <f t="shared" si="31"/>
        <v xml:space="preserve"> </v>
      </c>
      <c r="F256" s="1044"/>
      <c r="G256" s="1044"/>
      <c r="H256" s="1006"/>
      <c r="I256" s="1044"/>
      <c r="J256" s="1044"/>
      <c r="K256" s="1044"/>
      <c r="L256" s="1044"/>
      <c r="M256" s="1044"/>
      <c r="N256" s="1044"/>
      <c r="O256" s="1044"/>
      <c r="P256" s="1044"/>
      <c r="Q256" s="1044"/>
      <c r="R256" s="1068"/>
      <c r="S256" s="1019"/>
      <c r="T256" s="1236"/>
      <c r="U256" s="888" t="str">
        <f t="shared" si="32"/>
        <v xml:space="preserve"> </v>
      </c>
      <c r="V256" s="885">
        <f t="shared" si="33"/>
        <v>0</v>
      </c>
      <c r="W256" s="1065"/>
      <c r="X256" s="1053"/>
    </row>
    <row r="257" spans="1:25" ht="12.75" hidden="1" customHeight="1">
      <c r="A257" s="1066" t="s">
        <v>1090</v>
      </c>
      <c r="B257" s="1060" t="str">
        <f t="shared" si="30"/>
        <v xml:space="preserve"> </v>
      </c>
      <c r="C257" s="1077" t="s">
        <v>514</v>
      </c>
      <c r="D257" s="885">
        <v>0</v>
      </c>
      <c r="E257" s="1077" t="str">
        <f t="shared" si="31"/>
        <v xml:space="preserve"> </v>
      </c>
      <c r="F257" s="1019"/>
      <c r="G257" s="1019"/>
      <c r="H257" s="1068"/>
      <c r="I257" s="1044"/>
      <c r="J257" s="1044"/>
      <c r="K257" s="1044"/>
      <c r="L257" s="1019"/>
      <c r="M257" s="1019"/>
      <c r="N257" s="1019"/>
      <c r="O257" s="1019"/>
      <c r="P257" s="1019"/>
      <c r="Q257" s="1019"/>
      <c r="R257" s="1068"/>
      <c r="S257" s="1019"/>
      <c r="T257" s="1236"/>
      <c r="U257" s="888" t="str">
        <f t="shared" si="32"/>
        <v xml:space="preserve"> </v>
      </c>
      <c r="V257" s="885">
        <f t="shared" si="33"/>
        <v>0</v>
      </c>
      <c r="W257" s="1065"/>
      <c r="X257" s="1053"/>
    </row>
    <row r="258" spans="1:25" ht="12.75" hidden="1" customHeight="1">
      <c r="A258" s="1066" t="s">
        <v>1091</v>
      </c>
      <c r="B258" s="1060" t="str">
        <f t="shared" si="30"/>
        <v xml:space="preserve"> </v>
      </c>
      <c r="C258" s="1077" t="s">
        <v>514</v>
      </c>
      <c r="D258" s="885">
        <v>0</v>
      </c>
      <c r="E258" s="1077" t="str">
        <f t="shared" si="31"/>
        <v xml:space="preserve"> </v>
      </c>
      <c r="F258" s="1019"/>
      <c r="G258" s="1019"/>
      <c r="H258" s="1068"/>
      <c r="I258" s="1044"/>
      <c r="J258" s="1044"/>
      <c r="K258" s="1044"/>
      <c r="L258" s="1019"/>
      <c r="M258" s="1019"/>
      <c r="N258" s="1019"/>
      <c r="O258" s="1019"/>
      <c r="P258" s="1019"/>
      <c r="Q258" s="1019"/>
      <c r="R258" s="1068"/>
      <c r="S258" s="1019"/>
      <c r="T258" s="1236"/>
      <c r="U258" s="888" t="str">
        <f t="shared" si="32"/>
        <v xml:space="preserve"> </v>
      </c>
      <c r="V258" s="885">
        <f t="shared" si="33"/>
        <v>0</v>
      </c>
      <c r="W258" s="1065"/>
    </row>
    <row r="259" spans="1:25" ht="12.75" hidden="1" customHeight="1">
      <c r="A259" s="1059" t="s">
        <v>1192</v>
      </c>
      <c r="B259" s="1060" t="str">
        <f t="shared" si="30"/>
        <v xml:space="preserve"> </v>
      </c>
      <c r="C259" s="1077" t="s">
        <v>514</v>
      </c>
      <c r="D259" s="885">
        <v>0</v>
      </c>
      <c r="E259" s="1077" t="str">
        <f t="shared" si="31"/>
        <v xml:space="preserve"> </v>
      </c>
      <c r="F259" s="1006"/>
      <c r="G259" s="1006"/>
      <c r="H259" s="1006"/>
      <c r="I259" s="1044"/>
      <c r="J259" s="1044"/>
      <c r="K259" s="1044"/>
      <c r="L259" s="1006"/>
      <c r="M259" s="1006"/>
      <c r="N259" s="1006"/>
      <c r="O259" s="1006"/>
      <c r="P259" s="1006"/>
      <c r="Q259" s="1006"/>
      <c r="R259" s="1006"/>
      <c r="S259" s="1044"/>
      <c r="T259" s="1236"/>
      <c r="U259" s="888" t="str">
        <f t="shared" si="32"/>
        <v xml:space="preserve"> </v>
      </c>
      <c r="V259" s="885">
        <f t="shared" si="33"/>
        <v>0</v>
      </c>
      <c r="W259" s="1065"/>
    </row>
    <row r="260" spans="1:25" ht="12.75" hidden="1" customHeight="1">
      <c r="A260" s="1059" t="s">
        <v>825</v>
      </c>
      <c r="B260" s="1060" t="str">
        <f t="shared" si="30"/>
        <v xml:space="preserve"> </v>
      </c>
      <c r="C260" s="1077" t="s">
        <v>514</v>
      </c>
      <c r="D260" s="885">
        <v>0</v>
      </c>
      <c r="E260" s="1077" t="str">
        <f t="shared" si="31"/>
        <v xml:space="preserve"> </v>
      </c>
      <c r="F260" s="1044"/>
      <c r="G260" s="1044"/>
      <c r="H260" s="1044"/>
      <c r="I260" s="1044"/>
      <c r="J260" s="1044"/>
      <c r="K260" s="1044"/>
      <c r="L260" s="1044"/>
      <c r="M260" s="1044"/>
      <c r="N260" s="1044"/>
      <c r="O260" s="1044"/>
      <c r="P260" s="1044"/>
      <c r="Q260" s="1044"/>
      <c r="R260" s="1044"/>
      <c r="S260" s="1044"/>
      <c r="T260" s="1236"/>
      <c r="U260" s="888" t="str">
        <f t="shared" si="32"/>
        <v xml:space="preserve"> </v>
      </c>
      <c r="V260" s="885">
        <f t="shared" si="33"/>
        <v>0</v>
      </c>
      <c r="W260" s="1065"/>
      <c r="Y260" s="1053"/>
    </row>
    <row r="261" spans="1:25" ht="12.75" hidden="1" customHeight="1">
      <c r="A261" s="1059" t="s">
        <v>486</v>
      </c>
      <c r="B261" s="1060" t="str">
        <f t="shared" ref="B261:B292" si="34">IFERROR(MINUTE(B$5)-MINUTE(C261)," ")</f>
        <v xml:space="preserve"> </v>
      </c>
      <c r="C261" s="1077" t="s">
        <v>514</v>
      </c>
      <c r="D261" s="885">
        <v>0</v>
      </c>
      <c r="E261" s="1077" t="str">
        <f t="shared" si="31"/>
        <v xml:space="preserve"> </v>
      </c>
      <c r="F261" s="1006"/>
      <c r="G261" s="1006"/>
      <c r="H261" s="1006"/>
      <c r="I261" s="1006"/>
      <c r="J261" s="1044"/>
      <c r="K261" s="1044"/>
      <c r="L261" s="1006"/>
      <c r="M261" s="1006"/>
      <c r="N261" s="1006"/>
      <c r="O261" s="1006"/>
      <c r="P261" s="1006"/>
      <c r="Q261" s="1006"/>
      <c r="R261" s="1006"/>
      <c r="S261" s="1044"/>
      <c r="T261" s="1236"/>
      <c r="U261" s="888" t="str">
        <f t="shared" si="32"/>
        <v xml:space="preserve"> </v>
      </c>
      <c r="V261" s="885">
        <f t="shared" si="33"/>
        <v>0</v>
      </c>
      <c r="W261" s="1065"/>
    </row>
    <row r="262" spans="1:25" ht="12.75" hidden="1" customHeight="1">
      <c r="A262" s="1059" t="s">
        <v>1193</v>
      </c>
      <c r="B262" s="1060" t="str">
        <f t="shared" si="34"/>
        <v xml:space="preserve"> </v>
      </c>
      <c r="C262" s="1077" t="s">
        <v>514</v>
      </c>
      <c r="D262" s="885">
        <v>0</v>
      </c>
      <c r="E262" s="1077" t="str">
        <f t="shared" si="31"/>
        <v xml:space="preserve"> </v>
      </c>
      <c r="F262" s="1006"/>
      <c r="G262" s="1006"/>
      <c r="H262" s="1006"/>
      <c r="I262" s="1006"/>
      <c r="J262" s="1044"/>
      <c r="K262" s="1044"/>
      <c r="L262" s="1006"/>
      <c r="M262" s="1006"/>
      <c r="N262" s="1006"/>
      <c r="O262" s="1006"/>
      <c r="P262" s="1006"/>
      <c r="Q262" s="1006"/>
      <c r="R262" s="1006"/>
      <c r="S262" s="1044"/>
      <c r="T262" s="1236"/>
      <c r="U262" s="888" t="str">
        <f t="shared" si="32"/>
        <v xml:space="preserve"> </v>
      </c>
      <c r="V262" s="885">
        <f t="shared" si="33"/>
        <v>0</v>
      </c>
      <c r="W262" s="1065"/>
    </row>
    <row r="263" spans="1:25" ht="12.75" hidden="1" customHeight="1">
      <c r="A263" s="1059" t="s">
        <v>686</v>
      </c>
      <c r="B263" s="1060" t="str">
        <f t="shared" si="34"/>
        <v xml:space="preserve"> </v>
      </c>
      <c r="C263" s="1077" t="s">
        <v>514</v>
      </c>
      <c r="D263" s="885">
        <v>0</v>
      </c>
      <c r="E263" s="1077" t="str">
        <f t="shared" si="31"/>
        <v xml:space="preserve"> </v>
      </c>
      <c r="F263" s="1006"/>
      <c r="G263" s="1006"/>
      <c r="H263" s="1006"/>
      <c r="I263" s="1006"/>
      <c r="J263" s="1044"/>
      <c r="K263" s="1044"/>
      <c r="L263" s="1006"/>
      <c r="M263" s="1006"/>
      <c r="N263" s="1006"/>
      <c r="O263" s="1006"/>
      <c r="P263" s="1006"/>
      <c r="Q263" s="1006"/>
      <c r="R263" s="1006"/>
      <c r="S263" s="1044"/>
      <c r="T263" s="1236"/>
      <c r="U263" s="888" t="str">
        <f t="shared" si="32"/>
        <v xml:space="preserve"> </v>
      </c>
      <c r="V263" s="885">
        <f t="shared" si="33"/>
        <v>0</v>
      </c>
      <c r="W263" s="1065"/>
    </row>
    <row r="264" spans="1:25" ht="12.75" hidden="1" customHeight="1">
      <c r="A264" s="1066" t="s">
        <v>1111</v>
      </c>
      <c r="B264" s="1060" t="str">
        <f t="shared" si="34"/>
        <v xml:space="preserve"> </v>
      </c>
      <c r="C264" s="1077" t="s">
        <v>514</v>
      </c>
      <c r="D264" s="885">
        <v>0</v>
      </c>
      <c r="E264" s="1077" t="str">
        <f t="shared" si="31"/>
        <v xml:space="preserve"> </v>
      </c>
      <c r="F264" s="1044"/>
      <c r="G264" s="1044"/>
      <c r="H264" s="1006"/>
      <c r="I264" s="1044"/>
      <c r="J264" s="1044"/>
      <c r="K264" s="1044"/>
      <c r="L264" s="1044"/>
      <c r="M264" s="1044"/>
      <c r="N264" s="1044"/>
      <c r="O264" s="1044"/>
      <c r="P264" s="1044"/>
      <c r="Q264" s="1044"/>
      <c r="R264" s="1068"/>
      <c r="S264" s="1019"/>
      <c r="T264" s="1236"/>
      <c r="U264" s="888" t="str">
        <f t="shared" si="32"/>
        <v xml:space="preserve"> </v>
      </c>
      <c r="V264" s="885">
        <f t="shared" si="33"/>
        <v>0</v>
      </c>
      <c r="W264" s="1065"/>
    </row>
    <row r="265" spans="1:25" ht="12.75" hidden="1" customHeight="1">
      <c r="A265" s="1059" t="s">
        <v>487</v>
      </c>
      <c r="B265" s="1060" t="str">
        <f t="shared" si="34"/>
        <v xml:space="preserve"> </v>
      </c>
      <c r="C265" s="1077" t="s">
        <v>514</v>
      </c>
      <c r="D265" s="885">
        <v>0</v>
      </c>
      <c r="E265" s="1077" t="str">
        <f t="shared" si="31"/>
        <v xml:space="preserve"> </v>
      </c>
      <c r="F265" s="1006"/>
      <c r="G265" s="1006"/>
      <c r="H265" s="1006"/>
      <c r="I265" s="1006"/>
      <c r="J265" s="1044"/>
      <c r="K265" s="1044"/>
      <c r="L265" s="1006"/>
      <c r="M265" s="1006"/>
      <c r="N265" s="1006"/>
      <c r="O265" s="1006"/>
      <c r="P265" s="1006"/>
      <c r="Q265" s="1006"/>
      <c r="R265" s="1006"/>
      <c r="S265" s="1044"/>
      <c r="T265" s="1236"/>
      <c r="U265" s="888" t="str">
        <f t="shared" si="32"/>
        <v xml:space="preserve"> </v>
      </c>
      <c r="V265" s="885">
        <f t="shared" si="33"/>
        <v>0</v>
      </c>
      <c r="W265" s="1065"/>
    </row>
    <row r="266" spans="1:25" ht="12.75" hidden="1" customHeight="1">
      <c r="A266" s="1066" t="s">
        <v>775</v>
      </c>
      <c r="B266" s="1060" t="str">
        <f t="shared" si="34"/>
        <v xml:space="preserve"> </v>
      </c>
      <c r="C266" s="1077" t="s">
        <v>514</v>
      </c>
      <c r="D266" s="885">
        <v>0</v>
      </c>
      <c r="E266" s="1077" t="str">
        <f t="shared" si="31"/>
        <v xml:space="preserve"> </v>
      </c>
      <c r="F266" s="1006"/>
      <c r="G266" s="1006"/>
      <c r="H266" s="1006"/>
      <c r="I266" s="1006"/>
      <c r="J266" s="1044"/>
      <c r="K266" s="1044"/>
      <c r="L266" s="1006"/>
      <c r="M266" s="1006"/>
      <c r="N266" s="1006"/>
      <c r="O266" s="1006"/>
      <c r="P266" s="1006"/>
      <c r="Q266" s="1006"/>
      <c r="R266" s="1006"/>
      <c r="S266" s="1044"/>
      <c r="T266" s="1236"/>
      <c r="U266" s="888" t="str">
        <f t="shared" si="32"/>
        <v xml:space="preserve"> </v>
      </c>
      <c r="V266" s="885">
        <f t="shared" si="33"/>
        <v>0</v>
      </c>
      <c r="W266" s="1065"/>
    </row>
    <row r="267" spans="1:25" ht="12" hidden="1" customHeight="1">
      <c r="A267" s="1059" t="s">
        <v>494</v>
      </c>
      <c r="B267" s="1060" t="str">
        <f t="shared" si="34"/>
        <v xml:space="preserve"> </v>
      </c>
      <c r="C267" s="1077" t="s">
        <v>514</v>
      </c>
      <c r="D267" s="885">
        <v>0</v>
      </c>
      <c r="E267" s="1077" t="str">
        <f t="shared" si="31"/>
        <v xml:space="preserve"> </v>
      </c>
      <c r="F267" s="1006"/>
      <c r="G267" s="1006"/>
      <c r="H267" s="1006"/>
      <c r="I267" s="1006"/>
      <c r="J267" s="1044"/>
      <c r="K267" s="1044"/>
      <c r="L267" s="1006"/>
      <c r="M267" s="1006"/>
      <c r="N267" s="1006"/>
      <c r="O267" s="1006"/>
      <c r="P267" s="1006"/>
      <c r="Q267" s="1006"/>
      <c r="R267" s="1006"/>
      <c r="S267" s="1044"/>
      <c r="T267" s="1236"/>
      <c r="U267" s="888" t="str">
        <f t="shared" si="32"/>
        <v xml:space="preserve"> </v>
      </c>
      <c r="V267" s="885">
        <f t="shared" si="33"/>
        <v>0</v>
      </c>
      <c r="W267" s="1065"/>
      <c r="X267" s="1053"/>
    </row>
    <row r="268" spans="1:25" ht="12.75" hidden="1" customHeight="1">
      <c r="A268" s="1066" t="s">
        <v>1308</v>
      </c>
      <c r="B268" s="1060" t="str">
        <f t="shared" si="34"/>
        <v xml:space="preserve"> </v>
      </c>
      <c r="C268" s="1077" t="s">
        <v>514</v>
      </c>
      <c r="D268" s="885">
        <v>0</v>
      </c>
      <c r="E268" s="1077" t="str">
        <f t="shared" si="31"/>
        <v xml:space="preserve"> </v>
      </c>
      <c r="F268" s="1044"/>
      <c r="G268" s="1044"/>
      <c r="H268" s="1044"/>
      <c r="I268" s="1044"/>
      <c r="J268" s="1044"/>
      <c r="K268" s="1044"/>
      <c r="L268" s="1044"/>
      <c r="M268" s="1044"/>
      <c r="N268" s="1044"/>
      <c r="O268" s="1044"/>
      <c r="P268" s="1044"/>
      <c r="Q268" s="1044"/>
      <c r="R268" s="1044"/>
      <c r="S268" s="1044"/>
      <c r="T268" s="1236"/>
      <c r="U268" s="888" t="str">
        <f t="shared" si="32"/>
        <v xml:space="preserve"> </v>
      </c>
      <c r="V268" s="885">
        <f t="shared" si="33"/>
        <v>0</v>
      </c>
      <c r="W268" s="1065"/>
      <c r="X268" s="1053"/>
      <c r="Y268" s="1053"/>
    </row>
    <row r="269" spans="1:25" ht="12.75" hidden="1" customHeight="1">
      <c r="A269" s="1059" t="s">
        <v>387</v>
      </c>
      <c r="B269" s="1060" t="str">
        <f t="shared" si="34"/>
        <v xml:space="preserve"> </v>
      </c>
      <c r="C269" s="1077" t="s">
        <v>514</v>
      </c>
      <c r="D269" s="885">
        <v>0</v>
      </c>
      <c r="E269" s="1077" t="str">
        <f t="shared" si="31"/>
        <v xml:space="preserve"> </v>
      </c>
      <c r="F269" s="1006"/>
      <c r="G269" s="1006"/>
      <c r="H269" s="1006"/>
      <c r="I269" s="1006"/>
      <c r="J269" s="1044"/>
      <c r="K269" s="1044"/>
      <c r="L269" s="1006"/>
      <c r="M269" s="1006"/>
      <c r="N269" s="1006"/>
      <c r="O269" s="1006"/>
      <c r="P269" s="1006"/>
      <c r="Q269" s="1006"/>
      <c r="R269" s="1006"/>
      <c r="S269" s="1044"/>
      <c r="T269" s="900"/>
      <c r="U269" s="888" t="str">
        <f t="shared" si="32"/>
        <v xml:space="preserve"> </v>
      </c>
      <c r="V269" s="885">
        <f t="shared" si="33"/>
        <v>0</v>
      </c>
      <c r="W269" s="1065"/>
    </row>
    <row r="270" spans="1:25" ht="12.75" hidden="1" customHeight="1">
      <c r="A270" s="1066" t="s">
        <v>1092</v>
      </c>
      <c r="B270" s="1060" t="str">
        <f t="shared" si="34"/>
        <v xml:space="preserve"> </v>
      </c>
      <c r="C270" s="1077" t="s">
        <v>514</v>
      </c>
      <c r="D270" s="885">
        <v>0</v>
      </c>
      <c r="E270" s="1077" t="str">
        <f t="shared" si="31"/>
        <v xml:space="preserve"> </v>
      </c>
      <c r="F270" s="1019"/>
      <c r="G270" s="1019"/>
      <c r="H270" s="1068"/>
      <c r="I270" s="1019"/>
      <c r="J270" s="1044"/>
      <c r="K270" s="1044"/>
      <c r="L270" s="1019"/>
      <c r="M270" s="1019"/>
      <c r="N270" s="1019"/>
      <c r="O270" s="1019"/>
      <c r="P270" s="1019"/>
      <c r="Q270" s="1019"/>
      <c r="R270" s="1068"/>
      <c r="S270" s="1019"/>
      <c r="T270" s="1236"/>
      <c r="U270" s="888" t="str">
        <f t="shared" si="32"/>
        <v xml:space="preserve"> </v>
      </c>
      <c r="V270" s="885">
        <f t="shared" si="33"/>
        <v>0</v>
      </c>
      <c r="W270" s="1065"/>
      <c r="X270" s="1053"/>
    </row>
    <row r="271" spans="1:25" ht="12.75" hidden="1" customHeight="1">
      <c r="A271" s="1059" t="s">
        <v>141</v>
      </c>
      <c r="B271" s="1060" t="str">
        <f t="shared" si="34"/>
        <v xml:space="preserve"> </v>
      </c>
      <c r="C271" s="1077" t="s">
        <v>514</v>
      </c>
      <c r="D271" s="885">
        <v>0</v>
      </c>
      <c r="E271" s="1077" t="str">
        <f t="shared" si="31"/>
        <v xml:space="preserve"> </v>
      </c>
      <c r="F271" s="1006"/>
      <c r="G271" s="1006"/>
      <c r="H271" s="1006"/>
      <c r="I271" s="1006"/>
      <c r="J271" s="1044"/>
      <c r="K271" s="1044"/>
      <c r="L271" s="1006"/>
      <c r="M271" s="1006"/>
      <c r="N271" s="1006"/>
      <c r="O271" s="1006"/>
      <c r="P271" s="1006"/>
      <c r="Q271" s="1006"/>
      <c r="R271" s="1006"/>
      <c r="S271" s="1044"/>
      <c r="T271" s="1236"/>
      <c r="U271" s="888" t="str">
        <f t="shared" si="32"/>
        <v xml:space="preserve"> </v>
      </c>
      <c r="V271" s="885">
        <f t="shared" si="33"/>
        <v>0</v>
      </c>
      <c r="W271" s="1065"/>
    </row>
    <row r="272" spans="1:25" ht="12.75" hidden="1" customHeight="1">
      <c r="A272" s="1059" t="s">
        <v>1</v>
      </c>
      <c r="B272" s="1060" t="str">
        <f t="shared" si="34"/>
        <v xml:space="preserve"> </v>
      </c>
      <c r="C272" s="1077" t="s">
        <v>514</v>
      </c>
      <c r="D272" s="885">
        <v>0</v>
      </c>
      <c r="E272" s="1077" t="str">
        <f t="shared" si="31"/>
        <v xml:space="preserve"> </v>
      </c>
      <c r="F272" s="1006"/>
      <c r="G272" s="1006"/>
      <c r="H272" s="1006"/>
      <c r="I272" s="1006"/>
      <c r="J272" s="1044"/>
      <c r="K272" s="1044"/>
      <c r="L272" s="1006"/>
      <c r="M272" s="1006"/>
      <c r="N272" s="1006"/>
      <c r="O272" s="1006"/>
      <c r="P272" s="1006"/>
      <c r="Q272" s="1006"/>
      <c r="R272" s="1006"/>
      <c r="S272" s="1044"/>
      <c r="T272" s="1236"/>
      <c r="U272" s="888" t="str">
        <f t="shared" si="32"/>
        <v xml:space="preserve"> </v>
      </c>
      <c r="V272" s="885">
        <f t="shared" si="33"/>
        <v>0</v>
      </c>
      <c r="W272" s="1065"/>
    </row>
    <row r="273" spans="1:25" ht="12.75" hidden="1" customHeight="1">
      <c r="A273" s="1059" t="s">
        <v>28</v>
      </c>
      <c r="B273" s="1060" t="str">
        <f t="shared" si="34"/>
        <v xml:space="preserve"> </v>
      </c>
      <c r="C273" s="1077" t="s">
        <v>514</v>
      </c>
      <c r="D273" s="885">
        <v>0</v>
      </c>
      <c r="E273" s="1077" t="str">
        <f t="shared" ref="E273:E304" si="35">IFERROR(AVERAGEA(F273:S273), " ")</f>
        <v xml:space="preserve"> </v>
      </c>
      <c r="F273" s="1006"/>
      <c r="G273" s="1006"/>
      <c r="H273" s="1006"/>
      <c r="I273" s="1006"/>
      <c r="J273" s="1044"/>
      <c r="K273" s="1044"/>
      <c r="L273" s="1006"/>
      <c r="M273" s="1006"/>
      <c r="N273" s="1006"/>
      <c r="O273" s="1006"/>
      <c r="P273" s="1006"/>
      <c r="Q273" s="1006"/>
      <c r="R273" s="1006"/>
      <c r="S273" s="1044"/>
      <c r="T273" s="1236"/>
      <c r="U273" s="888" t="str">
        <f t="shared" ref="U273:U304" si="36">IF(MIN(F273:S273)=0," ",MIN(F273:S273))</f>
        <v xml:space="preserve"> </v>
      </c>
      <c r="V273" s="885">
        <f t="shared" ref="V273:V304" si="37">COUNTA(F273:S273)</f>
        <v>0</v>
      </c>
      <c r="W273" s="1065"/>
    </row>
    <row r="274" spans="1:25" ht="12.75" hidden="1" customHeight="1">
      <c r="A274" s="1059" t="s">
        <v>688</v>
      </c>
      <c r="B274" s="1060" t="str">
        <f t="shared" si="34"/>
        <v xml:space="preserve"> </v>
      </c>
      <c r="C274" s="1077" t="s">
        <v>514</v>
      </c>
      <c r="D274" s="885">
        <v>0</v>
      </c>
      <c r="E274" s="1077" t="str">
        <f t="shared" si="35"/>
        <v xml:space="preserve"> </v>
      </c>
      <c r="F274" s="1006"/>
      <c r="G274" s="1006"/>
      <c r="H274" s="1006"/>
      <c r="I274" s="1006"/>
      <c r="J274" s="1044"/>
      <c r="K274" s="1044"/>
      <c r="L274" s="1006"/>
      <c r="M274" s="1006"/>
      <c r="N274" s="1006"/>
      <c r="O274" s="1006"/>
      <c r="P274" s="1006"/>
      <c r="Q274" s="1006"/>
      <c r="R274" s="1006"/>
      <c r="S274" s="1044"/>
      <c r="T274" s="900"/>
      <c r="U274" s="888" t="str">
        <f t="shared" si="36"/>
        <v xml:space="preserve"> </v>
      </c>
      <c r="V274" s="885">
        <f t="shared" si="37"/>
        <v>0</v>
      </c>
      <c r="W274" s="1065"/>
      <c r="Y274" s="1053"/>
    </row>
    <row r="275" spans="1:25" ht="12.75" hidden="1" customHeight="1">
      <c r="A275" s="1066" t="s">
        <v>959</v>
      </c>
      <c r="B275" s="1060" t="str">
        <f t="shared" si="34"/>
        <v xml:space="preserve"> </v>
      </c>
      <c r="C275" s="1077" t="s">
        <v>514</v>
      </c>
      <c r="D275" s="885">
        <v>0</v>
      </c>
      <c r="E275" s="1077" t="str">
        <f t="shared" si="35"/>
        <v xml:space="preserve"> </v>
      </c>
      <c r="F275" s="1019"/>
      <c r="G275" s="1019"/>
      <c r="H275" s="1068"/>
      <c r="I275" s="1044"/>
      <c r="J275" s="1044"/>
      <c r="K275" s="1044"/>
      <c r="L275" s="1044"/>
      <c r="M275" s="1044"/>
      <c r="N275" s="1044"/>
      <c r="O275" s="1044"/>
      <c r="P275" s="1044"/>
      <c r="Q275" s="1044"/>
      <c r="R275" s="1006"/>
      <c r="S275" s="1044"/>
      <c r="T275" s="1236"/>
      <c r="U275" s="888" t="str">
        <f t="shared" si="36"/>
        <v xml:space="preserve"> </v>
      </c>
      <c r="V275" s="885">
        <f t="shared" si="37"/>
        <v>0</v>
      </c>
      <c r="W275" s="1065"/>
      <c r="X275" s="1053"/>
    </row>
    <row r="276" spans="1:25" ht="12.75" hidden="1" customHeight="1">
      <c r="A276" s="1059" t="s">
        <v>556</v>
      </c>
      <c r="B276" s="1060" t="str">
        <f t="shared" si="34"/>
        <v xml:space="preserve"> </v>
      </c>
      <c r="C276" s="1077" t="s">
        <v>514</v>
      </c>
      <c r="D276" s="885">
        <v>0</v>
      </c>
      <c r="E276" s="1077" t="str">
        <f t="shared" si="35"/>
        <v xml:space="preserve"> </v>
      </c>
      <c r="F276" s="1006"/>
      <c r="G276" s="1006"/>
      <c r="H276" s="1006"/>
      <c r="I276" s="1006"/>
      <c r="J276" s="1044"/>
      <c r="K276" s="1044"/>
      <c r="L276" s="1006"/>
      <c r="M276" s="1006"/>
      <c r="N276" s="1006"/>
      <c r="O276" s="1006"/>
      <c r="P276" s="1006"/>
      <c r="Q276" s="1006"/>
      <c r="R276" s="1006"/>
      <c r="S276" s="1044"/>
      <c r="T276" s="1236"/>
      <c r="U276" s="888" t="str">
        <f t="shared" si="36"/>
        <v xml:space="preserve"> </v>
      </c>
      <c r="V276" s="885">
        <f t="shared" si="37"/>
        <v>0</v>
      </c>
      <c r="W276" s="1065"/>
    </row>
    <row r="277" spans="1:25" ht="12.75" hidden="1" customHeight="1">
      <c r="A277" s="1066" t="s">
        <v>1033</v>
      </c>
      <c r="B277" s="1060" t="str">
        <f t="shared" si="34"/>
        <v xml:space="preserve"> </v>
      </c>
      <c r="C277" s="1077" t="s">
        <v>514</v>
      </c>
      <c r="D277" s="885">
        <v>0</v>
      </c>
      <c r="E277" s="1077" t="str">
        <f t="shared" si="35"/>
        <v xml:space="preserve"> </v>
      </c>
      <c r="F277" s="888"/>
      <c r="G277" s="888"/>
      <c r="H277" s="1068"/>
      <c r="I277" s="1019"/>
      <c r="J277" s="1044"/>
      <c r="K277" s="1044"/>
      <c r="L277" s="1019"/>
      <c r="M277" s="1019"/>
      <c r="N277" s="1019"/>
      <c r="O277" s="1019"/>
      <c r="P277" s="1019"/>
      <c r="Q277" s="1019"/>
      <c r="R277" s="1068"/>
      <c r="S277" s="1019"/>
      <c r="T277" s="1236"/>
      <c r="U277" s="888" t="str">
        <f t="shared" si="36"/>
        <v xml:space="preserve"> </v>
      </c>
      <c r="V277" s="885">
        <f t="shared" si="37"/>
        <v>0</v>
      </c>
      <c r="W277" s="1065"/>
    </row>
    <row r="278" spans="1:25" ht="12.75" hidden="1" customHeight="1">
      <c r="A278" s="1066" t="s">
        <v>958</v>
      </c>
      <c r="B278" s="1060" t="str">
        <f t="shared" si="34"/>
        <v xml:space="preserve"> </v>
      </c>
      <c r="C278" s="1077" t="s">
        <v>514</v>
      </c>
      <c r="D278" s="885">
        <v>0</v>
      </c>
      <c r="E278" s="1077" t="str">
        <f t="shared" si="35"/>
        <v xml:space="preserve"> </v>
      </c>
      <c r="F278" s="1019"/>
      <c r="G278" s="1019"/>
      <c r="H278" s="1068"/>
      <c r="I278" s="1019"/>
      <c r="J278" s="1044"/>
      <c r="K278" s="1044"/>
      <c r="L278" s="1019"/>
      <c r="M278" s="1019"/>
      <c r="N278" s="1019"/>
      <c r="O278" s="1019"/>
      <c r="P278" s="1019"/>
      <c r="Q278" s="1019"/>
      <c r="R278" s="1068"/>
      <c r="S278" s="1019"/>
      <c r="T278" s="1236"/>
      <c r="U278" s="888" t="str">
        <f t="shared" si="36"/>
        <v xml:space="preserve"> </v>
      </c>
      <c r="V278" s="885">
        <f t="shared" si="37"/>
        <v>0</v>
      </c>
      <c r="W278" s="1065"/>
    </row>
    <row r="279" spans="1:25" ht="12.75" hidden="1" customHeight="1">
      <c r="A279" s="1059" t="s">
        <v>1194</v>
      </c>
      <c r="B279" s="1060" t="str">
        <f t="shared" si="34"/>
        <v xml:space="preserve"> </v>
      </c>
      <c r="C279" s="1077" t="s">
        <v>514</v>
      </c>
      <c r="D279" s="885">
        <v>0</v>
      </c>
      <c r="E279" s="1077" t="str">
        <f t="shared" si="35"/>
        <v xml:space="preserve"> </v>
      </c>
      <c r="F279" s="1006"/>
      <c r="G279" s="1006"/>
      <c r="H279" s="1006"/>
      <c r="I279" s="1006"/>
      <c r="J279" s="1044"/>
      <c r="K279" s="1044"/>
      <c r="L279" s="1006"/>
      <c r="M279" s="1006"/>
      <c r="N279" s="1006"/>
      <c r="O279" s="1006"/>
      <c r="P279" s="1006"/>
      <c r="Q279" s="1006"/>
      <c r="R279" s="1006"/>
      <c r="S279" s="1044"/>
      <c r="T279" s="1236"/>
      <c r="U279" s="888" t="str">
        <f t="shared" si="36"/>
        <v xml:space="preserve"> </v>
      </c>
      <c r="V279" s="885">
        <f t="shared" si="37"/>
        <v>0</v>
      </c>
      <c r="W279" s="1065"/>
    </row>
    <row r="280" spans="1:25" ht="12.75" hidden="1" customHeight="1">
      <c r="A280" s="1059" t="s">
        <v>416</v>
      </c>
      <c r="B280" s="1060" t="str">
        <f t="shared" si="34"/>
        <v xml:space="preserve"> </v>
      </c>
      <c r="C280" s="1077" t="s">
        <v>514</v>
      </c>
      <c r="D280" s="885">
        <v>0</v>
      </c>
      <c r="E280" s="1077" t="str">
        <f t="shared" si="35"/>
        <v xml:space="preserve"> </v>
      </c>
      <c r="F280" s="1006"/>
      <c r="G280" s="1006"/>
      <c r="H280" s="1006"/>
      <c r="I280" s="1006"/>
      <c r="J280" s="1044"/>
      <c r="K280" s="1044"/>
      <c r="L280" s="1006"/>
      <c r="M280" s="1006"/>
      <c r="N280" s="1006"/>
      <c r="O280" s="1006"/>
      <c r="P280" s="1006"/>
      <c r="Q280" s="1006"/>
      <c r="R280" s="1006"/>
      <c r="S280" s="1044"/>
      <c r="T280" s="1236"/>
      <c r="U280" s="888" t="str">
        <f t="shared" si="36"/>
        <v xml:space="preserve"> </v>
      </c>
      <c r="V280" s="885">
        <f t="shared" si="37"/>
        <v>0</v>
      </c>
      <c r="W280" s="1065"/>
    </row>
    <row r="281" spans="1:25" ht="12.75" hidden="1" customHeight="1">
      <c r="A281" s="1066" t="s">
        <v>1034</v>
      </c>
      <c r="B281" s="1060" t="str">
        <f t="shared" si="34"/>
        <v xml:space="preserve"> </v>
      </c>
      <c r="C281" s="1077" t="s">
        <v>514</v>
      </c>
      <c r="D281" s="885">
        <v>0</v>
      </c>
      <c r="E281" s="1077" t="str">
        <f t="shared" si="35"/>
        <v xml:space="preserve"> </v>
      </c>
      <c r="F281" s="1044"/>
      <c r="G281" s="1044"/>
      <c r="H281" s="1044"/>
      <c r="I281" s="1044"/>
      <c r="J281" s="1044"/>
      <c r="K281" s="1044"/>
      <c r="L281" s="1044"/>
      <c r="M281" s="1044"/>
      <c r="N281" s="1044"/>
      <c r="O281" s="1044"/>
      <c r="P281" s="1044"/>
      <c r="Q281" s="1044"/>
      <c r="R281" s="1044"/>
      <c r="S281" s="1019"/>
      <c r="T281" s="1236"/>
      <c r="U281" s="888" t="str">
        <f t="shared" si="36"/>
        <v xml:space="preserve"> </v>
      </c>
      <c r="V281" s="885">
        <f t="shared" si="37"/>
        <v>0</v>
      </c>
      <c r="W281" s="1065"/>
      <c r="Y281" s="1053"/>
    </row>
    <row r="282" spans="1:25" ht="12.75" hidden="1" customHeight="1">
      <c r="A282" s="1066" t="s">
        <v>1035</v>
      </c>
      <c r="B282" s="1060">
        <v>8</v>
      </c>
      <c r="C282" s="1077" t="s">
        <v>514</v>
      </c>
      <c r="D282" s="885">
        <v>0</v>
      </c>
      <c r="E282" s="1077" t="str">
        <f t="shared" si="35"/>
        <v xml:space="preserve"> </v>
      </c>
      <c r="F282" s="1044"/>
      <c r="G282" s="1044"/>
      <c r="H282" s="1044"/>
      <c r="I282" s="1044"/>
      <c r="J282" s="1044"/>
      <c r="K282" s="1044"/>
      <c r="L282" s="1044"/>
      <c r="M282" s="1044"/>
      <c r="N282" s="1044"/>
      <c r="O282" s="1044"/>
      <c r="P282" s="1044"/>
      <c r="Q282" s="1044"/>
      <c r="R282" s="1044"/>
      <c r="S282" s="1044"/>
      <c r="T282" s="1236"/>
      <c r="U282" s="888" t="str">
        <f t="shared" si="36"/>
        <v xml:space="preserve"> </v>
      </c>
      <c r="V282" s="885">
        <f t="shared" si="37"/>
        <v>0</v>
      </c>
      <c r="W282" s="1065"/>
      <c r="Y282" s="1053"/>
    </row>
    <row r="283" spans="1:25" ht="12.75" hidden="1" customHeight="1">
      <c r="A283" s="1066" t="s">
        <v>1166</v>
      </c>
      <c r="B283" s="1060" t="str">
        <f t="shared" ref="B283:B303" si="38">IFERROR(MINUTE(B$5)-MINUTE(C283)," ")</f>
        <v xml:space="preserve"> </v>
      </c>
      <c r="C283" s="1077" t="s">
        <v>514</v>
      </c>
      <c r="D283" s="885">
        <v>0</v>
      </c>
      <c r="E283" s="1077" t="str">
        <f t="shared" si="35"/>
        <v xml:space="preserve"> </v>
      </c>
      <c r="F283" s="1019"/>
      <c r="G283" s="1019"/>
      <c r="H283" s="1006"/>
      <c r="I283" s="1006"/>
      <c r="J283" s="1044"/>
      <c r="K283" s="1044"/>
      <c r="L283" s="1044"/>
      <c r="M283" s="1044"/>
      <c r="N283" s="1044"/>
      <c r="O283" s="1044"/>
      <c r="P283" s="1044"/>
      <c r="Q283" s="1044"/>
      <c r="R283" s="1006"/>
      <c r="S283" s="1044"/>
      <c r="T283" s="1236"/>
      <c r="U283" s="888" t="str">
        <f t="shared" si="36"/>
        <v xml:space="preserve"> </v>
      </c>
      <c r="V283" s="885">
        <f t="shared" si="37"/>
        <v>0</v>
      </c>
      <c r="W283" s="1065"/>
    </row>
    <row r="284" spans="1:25" ht="12.75" hidden="1" customHeight="1">
      <c r="A284" s="1066" t="s">
        <v>907</v>
      </c>
      <c r="B284" s="1060" t="str">
        <f t="shared" si="38"/>
        <v xml:space="preserve"> </v>
      </c>
      <c r="C284" s="1077" t="s">
        <v>514</v>
      </c>
      <c r="D284" s="885">
        <v>0</v>
      </c>
      <c r="E284" s="1077" t="str">
        <f t="shared" si="35"/>
        <v xml:space="preserve"> </v>
      </c>
      <c r="F284" s="1044"/>
      <c r="G284" s="1044"/>
      <c r="H284" s="1006"/>
      <c r="I284" s="1044"/>
      <c r="J284" s="1044"/>
      <c r="K284" s="1044"/>
      <c r="L284" s="1044"/>
      <c r="M284" s="1044"/>
      <c r="N284" s="1044"/>
      <c r="O284" s="1044"/>
      <c r="P284" s="1044"/>
      <c r="Q284" s="1044"/>
      <c r="R284" s="1006"/>
      <c r="S284" s="1044"/>
      <c r="T284" s="1236"/>
      <c r="U284" s="888" t="str">
        <f t="shared" si="36"/>
        <v xml:space="preserve"> </v>
      </c>
      <c r="V284" s="885">
        <f t="shared" si="37"/>
        <v>0</v>
      </c>
      <c r="W284" s="1065"/>
    </row>
    <row r="285" spans="1:25" ht="12.75" hidden="1" customHeight="1">
      <c r="A285" s="1059" t="s">
        <v>1195</v>
      </c>
      <c r="B285" s="1060" t="str">
        <f t="shared" si="38"/>
        <v xml:space="preserve"> </v>
      </c>
      <c r="C285" s="1077" t="s">
        <v>514</v>
      </c>
      <c r="D285" s="885">
        <v>0</v>
      </c>
      <c r="E285" s="1077" t="str">
        <f t="shared" si="35"/>
        <v xml:space="preserve"> </v>
      </c>
      <c r="F285" s="1006"/>
      <c r="G285" s="1006"/>
      <c r="H285" s="1006"/>
      <c r="I285" s="1006"/>
      <c r="J285" s="1044"/>
      <c r="K285" s="1044"/>
      <c r="L285" s="1006"/>
      <c r="M285" s="1006"/>
      <c r="N285" s="1006"/>
      <c r="O285" s="1006"/>
      <c r="P285" s="1006"/>
      <c r="Q285" s="1006"/>
      <c r="R285" s="1006"/>
      <c r="S285" s="1044"/>
      <c r="T285" s="1236"/>
      <c r="U285" s="888" t="str">
        <f t="shared" si="36"/>
        <v xml:space="preserve"> </v>
      </c>
      <c r="V285" s="885">
        <f t="shared" si="37"/>
        <v>0</v>
      </c>
      <c r="W285" s="1065"/>
    </row>
    <row r="286" spans="1:25" ht="12.75" hidden="1" customHeight="1">
      <c r="A286" s="1066" t="s">
        <v>904</v>
      </c>
      <c r="B286" s="1060" t="str">
        <f t="shared" si="38"/>
        <v xml:space="preserve"> </v>
      </c>
      <c r="C286" s="1077" t="s">
        <v>514</v>
      </c>
      <c r="D286" s="885">
        <v>0</v>
      </c>
      <c r="E286" s="1077" t="str">
        <f t="shared" si="35"/>
        <v xml:space="preserve"> </v>
      </c>
      <c r="F286" s="1068"/>
      <c r="G286" s="1068"/>
      <c r="H286" s="1068"/>
      <c r="I286" s="1068"/>
      <c r="J286" s="1044"/>
      <c r="K286" s="1044"/>
      <c r="L286" s="1068"/>
      <c r="M286" s="1068"/>
      <c r="N286" s="1068"/>
      <c r="O286" s="1068"/>
      <c r="P286" s="1068"/>
      <c r="Q286" s="1068"/>
      <c r="R286" s="1068"/>
      <c r="S286" s="1019"/>
      <c r="T286" s="1236"/>
      <c r="U286" s="888" t="str">
        <f t="shared" si="36"/>
        <v xml:space="preserve"> </v>
      </c>
      <c r="V286" s="885">
        <f t="shared" si="37"/>
        <v>0</v>
      </c>
      <c r="W286" s="1065"/>
    </row>
    <row r="287" spans="1:25" ht="12.75" hidden="1" customHeight="1">
      <c r="A287" s="1066" t="s">
        <v>776</v>
      </c>
      <c r="B287" s="1060" t="str">
        <f t="shared" si="38"/>
        <v xml:space="preserve"> </v>
      </c>
      <c r="C287" s="1077" t="s">
        <v>514</v>
      </c>
      <c r="D287" s="885">
        <v>0</v>
      </c>
      <c r="E287" s="1077" t="str">
        <f t="shared" si="35"/>
        <v xml:space="preserve"> </v>
      </c>
      <c r="F287" s="1019"/>
      <c r="G287" s="1019"/>
      <c r="H287" s="1068"/>
      <c r="I287" s="1019"/>
      <c r="J287" s="1044"/>
      <c r="K287" s="1044"/>
      <c r="L287" s="1019"/>
      <c r="M287" s="1019"/>
      <c r="N287" s="1019"/>
      <c r="O287" s="1019"/>
      <c r="P287" s="1019"/>
      <c r="Q287" s="1019"/>
      <c r="R287" s="1068"/>
      <c r="S287" s="1019"/>
      <c r="T287" s="1236"/>
      <c r="U287" s="888" t="str">
        <f t="shared" si="36"/>
        <v xml:space="preserve"> </v>
      </c>
      <c r="V287" s="885">
        <f t="shared" si="37"/>
        <v>0</v>
      </c>
      <c r="W287" s="1065"/>
    </row>
    <row r="288" spans="1:25" ht="12.75" hidden="1" customHeight="1">
      <c r="A288" s="1059" t="s">
        <v>689</v>
      </c>
      <c r="B288" s="1060" t="str">
        <f t="shared" si="38"/>
        <v xml:space="preserve"> </v>
      </c>
      <c r="C288" s="1077" t="s">
        <v>514</v>
      </c>
      <c r="D288" s="885">
        <v>0</v>
      </c>
      <c r="E288" s="1077" t="str">
        <f t="shared" si="35"/>
        <v xml:space="preserve"> </v>
      </c>
      <c r="F288" s="1006"/>
      <c r="G288" s="1006"/>
      <c r="H288" s="1006"/>
      <c r="I288" s="1006"/>
      <c r="J288" s="1044"/>
      <c r="K288" s="1044"/>
      <c r="L288" s="1006"/>
      <c r="M288" s="1006"/>
      <c r="N288" s="1006"/>
      <c r="O288" s="1006"/>
      <c r="P288" s="1006"/>
      <c r="Q288" s="1006"/>
      <c r="R288" s="1006"/>
      <c r="S288" s="1044"/>
      <c r="T288" s="1236"/>
      <c r="U288" s="888" t="str">
        <f t="shared" si="36"/>
        <v xml:space="preserve"> </v>
      </c>
      <c r="V288" s="885">
        <f t="shared" si="37"/>
        <v>0</v>
      </c>
      <c r="W288" s="1065"/>
    </row>
    <row r="289" spans="1:25" ht="12.75" hidden="1" customHeight="1">
      <c r="A289" s="1066" t="s">
        <v>777</v>
      </c>
      <c r="B289" s="1060" t="str">
        <f t="shared" si="38"/>
        <v xml:space="preserve"> </v>
      </c>
      <c r="C289" s="1077" t="s">
        <v>514</v>
      </c>
      <c r="D289" s="885">
        <v>0</v>
      </c>
      <c r="E289" s="1077" t="str">
        <f t="shared" si="35"/>
        <v xml:space="preserve"> </v>
      </c>
      <c r="F289" s="1068"/>
      <c r="G289" s="1068"/>
      <c r="H289" s="1068"/>
      <c r="I289" s="1068"/>
      <c r="J289" s="1044"/>
      <c r="K289" s="1044"/>
      <c r="L289" s="1068"/>
      <c r="M289" s="1068"/>
      <c r="N289" s="1068"/>
      <c r="O289" s="1068"/>
      <c r="P289" s="1068"/>
      <c r="Q289" s="1068"/>
      <c r="R289" s="1068"/>
      <c r="S289" s="1019"/>
      <c r="T289" s="1236"/>
      <c r="U289" s="888" t="str">
        <f t="shared" si="36"/>
        <v xml:space="preserve"> </v>
      </c>
      <c r="V289" s="885">
        <f t="shared" si="37"/>
        <v>0</v>
      </c>
      <c r="W289" s="1065"/>
    </row>
    <row r="290" spans="1:25" ht="12.75" hidden="1" customHeight="1">
      <c r="A290" s="1059" t="s">
        <v>299</v>
      </c>
      <c r="B290" s="1060" t="str">
        <f t="shared" si="38"/>
        <v xml:space="preserve"> </v>
      </c>
      <c r="C290" s="1077" t="s">
        <v>514</v>
      </c>
      <c r="D290" s="885">
        <v>0</v>
      </c>
      <c r="E290" s="1077" t="str">
        <f t="shared" si="35"/>
        <v xml:space="preserve"> </v>
      </c>
      <c r="F290" s="1006"/>
      <c r="G290" s="1006"/>
      <c r="H290" s="1006"/>
      <c r="I290" s="1006"/>
      <c r="J290" s="1044"/>
      <c r="K290" s="1044"/>
      <c r="L290" s="1006"/>
      <c r="M290" s="1006"/>
      <c r="N290" s="1006"/>
      <c r="O290" s="1006"/>
      <c r="P290" s="1006"/>
      <c r="Q290" s="1006"/>
      <c r="R290" s="1006"/>
      <c r="S290" s="1044"/>
      <c r="T290" s="1236"/>
      <c r="U290" s="888" t="str">
        <f t="shared" si="36"/>
        <v xml:space="preserve"> </v>
      </c>
      <c r="V290" s="885">
        <f t="shared" si="37"/>
        <v>0</v>
      </c>
      <c r="W290" s="1065"/>
    </row>
    <row r="291" spans="1:25" ht="12.75" hidden="1" customHeight="1">
      <c r="A291" s="1059" t="s">
        <v>70</v>
      </c>
      <c r="B291" s="1060" t="str">
        <f t="shared" si="38"/>
        <v xml:space="preserve"> </v>
      </c>
      <c r="C291" s="1077" t="s">
        <v>514</v>
      </c>
      <c r="D291" s="885">
        <v>0</v>
      </c>
      <c r="E291" s="1077" t="str">
        <f t="shared" si="35"/>
        <v xml:space="preserve"> </v>
      </c>
      <c r="F291" s="1006"/>
      <c r="G291" s="1006"/>
      <c r="H291" s="1006"/>
      <c r="I291" s="1006"/>
      <c r="J291" s="1044"/>
      <c r="K291" s="1044"/>
      <c r="L291" s="1006"/>
      <c r="M291" s="1006"/>
      <c r="N291" s="1006"/>
      <c r="O291" s="1006"/>
      <c r="P291" s="1006"/>
      <c r="Q291" s="1006"/>
      <c r="R291" s="1006"/>
      <c r="S291" s="1044"/>
      <c r="T291" s="1236"/>
      <c r="U291" s="888" t="str">
        <f t="shared" si="36"/>
        <v xml:space="preserve"> </v>
      </c>
      <c r="V291" s="885">
        <f t="shared" si="37"/>
        <v>0</v>
      </c>
      <c r="W291" s="1065"/>
    </row>
    <row r="292" spans="1:25" ht="12.75" hidden="1" customHeight="1">
      <c r="A292" s="1059" t="s">
        <v>313</v>
      </c>
      <c r="B292" s="1060" t="str">
        <f t="shared" si="38"/>
        <v xml:space="preserve"> </v>
      </c>
      <c r="C292" s="1077" t="s">
        <v>514</v>
      </c>
      <c r="D292" s="885">
        <v>0</v>
      </c>
      <c r="E292" s="1077" t="str">
        <f t="shared" si="35"/>
        <v xml:space="preserve"> </v>
      </c>
      <c r="F292" s="1006"/>
      <c r="G292" s="1006"/>
      <c r="H292" s="1006"/>
      <c r="I292" s="1006"/>
      <c r="J292" s="1044"/>
      <c r="K292" s="1044"/>
      <c r="L292" s="1006"/>
      <c r="M292" s="1006"/>
      <c r="N292" s="1006"/>
      <c r="O292" s="1006"/>
      <c r="P292" s="1006"/>
      <c r="Q292" s="1006"/>
      <c r="R292" s="1006"/>
      <c r="S292" s="1044"/>
      <c r="T292" s="1236"/>
      <c r="U292" s="888" t="str">
        <f t="shared" si="36"/>
        <v xml:space="preserve"> </v>
      </c>
      <c r="V292" s="885">
        <f t="shared" si="37"/>
        <v>0</v>
      </c>
      <c r="W292" s="1065"/>
    </row>
    <row r="293" spans="1:25" ht="12.75" hidden="1" customHeight="1">
      <c r="A293" s="1066" t="s">
        <v>1124</v>
      </c>
      <c r="B293" s="1060" t="str">
        <f t="shared" si="38"/>
        <v xml:space="preserve"> </v>
      </c>
      <c r="C293" s="1077" t="s">
        <v>514</v>
      </c>
      <c r="D293" s="885">
        <v>0</v>
      </c>
      <c r="E293" s="1077" t="str">
        <f t="shared" si="35"/>
        <v xml:space="preserve"> </v>
      </c>
      <c r="F293" s="1044"/>
      <c r="G293" s="1044"/>
      <c r="H293" s="1006"/>
      <c r="I293" s="1044"/>
      <c r="J293" s="1044"/>
      <c r="K293" s="1044"/>
      <c r="L293" s="1044"/>
      <c r="M293" s="1044"/>
      <c r="N293" s="1044"/>
      <c r="O293" s="1044"/>
      <c r="P293" s="1044"/>
      <c r="Q293" s="1044"/>
      <c r="R293" s="1068"/>
      <c r="S293" s="1019"/>
      <c r="T293" s="1236"/>
      <c r="U293" s="888" t="str">
        <f t="shared" si="36"/>
        <v xml:space="preserve"> </v>
      </c>
      <c r="V293" s="885">
        <f t="shared" si="37"/>
        <v>0</v>
      </c>
      <c r="W293" s="1065"/>
    </row>
    <row r="294" spans="1:25" ht="12.75" hidden="1" customHeight="1">
      <c r="A294" s="1059" t="s">
        <v>599</v>
      </c>
      <c r="B294" s="1060" t="str">
        <f t="shared" si="38"/>
        <v xml:space="preserve"> </v>
      </c>
      <c r="C294" s="1077" t="s">
        <v>514</v>
      </c>
      <c r="D294" s="885">
        <v>0</v>
      </c>
      <c r="E294" s="1077" t="str">
        <f t="shared" si="35"/>
        <v xml:space="preserve"> </v>
      </c>
      <c r="F294" s="1006"/>
      <c r="G294" s="1006"/>
      <c r="H294" s="1006"/>
      <c r="I294" s="1006"/>
      <c r="J294" s="1044"/>
      <c r="K294" s="1044"/>
      <c r="L294" s="1006"/>
      <c r="M294" s="1006"/>
      <c r="N294" s="1006"/>
      <c r="O294" s="1006"/>
      <c r="P294" s="1006"/>
      <c r="Q294" s="1006"/>
      <c r="R294" s="1006"/>
      <c r="S294" s="1044"/>
      <c r="T294" s="1236"/>
      <c r="U294" s="888" t="str">
        <f t="shared" si="36"/>
        <v xml:space="preserve"> </v>
      </c>
      <c r="V294" s="885">
        <f t="shared" si="37"/>
        <v>0</v>
      </c>
      <c r="W294" s="1065"/>
      <c r="X294" s="1053"/>
    </row>
    <row r="295" spans="1:25" ht="12.75" hidden="1" customHeight="1">
      <c r="A295" s="1059" t="s">
        <v>334</v>
      </c>
      <c r="B295" s="1060" t="str">
        <f t="shared" si="38"/>
        <v xml:space="preserve"> </v>
      </c>
      <c r="C295" s="1077" t="s">
        <v>514</v>
      </c>
      <c r="D295" s="885">
        <v>0</v>
      </c>
      <c r="E295" s="1077" t="str">
        <f t="shared" si="35"/>
        <v xml:space="preserve"> </v>
      </c>
      <c r="F295" s="1006"/>
      <c r="G295" s="1006"/>
      <c r="H295" s="1006"/>
      <c r="I295" s="1006"/>
      <c r="J295" s="1044"/>
      <c r="K295" s="1044"/>
      <c r="L295" s="1006"/>
      <c r="M295" s="1006"/>
      <c r="N295" s="1006"/>
      <c r="O295" s="1006"/>
      <c r="P295" s="1006"/>
      <c r="Q295" s="1006"/>
      <c r="R295" s="1006"/>
      <c r="S295" s="1044"/>
      <c r="T295" s="1236"/>
      <c r="U295" s="888" t="str">
        <f t="shared" si="36"/>
        <v xml:space="preserve"> </v>
      </c>
      <c r="V295" s="885">
        <f t="shared" si="37"/>
        <v>0</v>
      </c>
      <c r="W295" s="1065"/>
    </row>
    <row r="296" spans="1:25" ht="12.75" hidden="1" customHeight="1">
      <c r="A296" s="1059" t="s">
        <v>509</v>
      </c>
      <c r="B296" s="1060" t="str">
        <f t="shared" si="38"/>
        <v xml:space="preserve"> </v>
      </c>
      <c r="C296" s="1077" t="s">
        <v>514</v>
      </c>
      <c r="D296" s="885">
        <v>0</v>
      </c>
      <c r="E296" s="1077" t="str">
        <f t="shared" si="35"/>
        <v xml:space="preserve"> </v>
      </c>
      <c r="F296" s="1006"/>
      <c r="G296" s="1006"/>
      <c r="H296" s="1006"/>
      <c r="I296" s="1006"/>
      <c r="J296" s="1044"/>
      <c r="K296" s="1044"/>
      <c r="L296" s="1006"/>
      <c r="M296" s="1006"/>
      <c r="N296" s="1006"/>
      <c r="O296" s="1006"/>
      <c r="P296" s="1006"/>
      <c r="Q296" s="1006"/>
      <c r="R296" s="1006"/>
      <c r="S296" s="1044"/>
      <c r="T296" s="1236"/>
      <c r="U296" s="888" t="str">
        <f t="shared" si="36"/>
        <v xml:space="preserve"> </v>
      </c>
      <c r="V296" s="885">
        <f t="shared" si="37"/>
        <v>0</v>
      </c>
      <c r="W296" s="1065"/>
    </row>
    <row r="297" spans="1:25" ht="12.75" hidden="1" customHeight="1">
      <c r="A297" s="1059" t="s">
        <v>956</v>
      </c>
      <c r="B297" s="1060" t="str">
        <f t="shared" si="38"/>
        <v xml:space="preserve"> </v>
      </c>
      <c r="C297" s="1077" t="s">
        <v>514</v>
      </c>
      <c r="D297" s="885">
        <v>0</v>
      </c>
      <c r="E297" s="1077" t="str">
        <f t="shared" si="35"/>
        <v xml:space="preserve"> </v>
      </c>
      <c r="F297" s="1006"/>
      <c r="G297" s="1006"/>
      <c r="H297" s="1006"/>
      <c r="I297" s="1006"/>
      <c r="J297" s="1044"/>
      <c r="K297" s="1044"/>
      <c r="L297" s="1006"/>
      <c r="M297" s="1006"/>
      <c r="N297" s="1006"/>
      <c r="O297" s="1006"/>
      <c r="P297" s="1006"/>
      <c r="Q297" s="1006"/>
      <c r="R297" s="1006"/>
      <c r="S297" s="1044"/>
      <c r="T297" s="1236"/>
      <c r="U297" s="888" t="str">
        <f t="shared" si="36"/>
        <v xml:space="preserve"> </v>
      </c>
      <c r="V297" s="885">
        <f t="shared" si="37"/>
        <v>0</v>
      </c>
      <c r="W297" s="1065"/>
      <c r="X297" s="1053"/>
    </row>
    <row r="298" spans="1:25" ht="12.75" hidden="1" customHeight="1">
      <c r="A298" s="1059" t="s">
        <v>57</v>
      </c>
      <c r="B298" s="1060" t="str">
        <f t="shared" si="38"/>
        <v xml:space="preserve"> </v>
      </c>
      <c r="C298" s="1077" t="s">
        <v>514</v>
      </c>
      <c r="D298" s="885">
        <v>0</v>
      </c>
      <c r="E298" s="1077" t="str">
        <f t="shared" si="35"/>
        <v xml:space="preserve"> </v>
      </c>
      <c r="F298" s="1006"/>
      <c r="G298" s="1006"/>
      <c r="H298" s="1006"/>
      <c r="I298" s="1006"/>
      <c r="J298" s="1044"/>
      <c r="K298" s="1044"/>
      <c r="L298" s="1006"/>
      <c r="M298" s="1006"/>
      <c r="N298" s="1006"/>
      <c r="O298" s="1006"/>
      <c r="P298" s="1006"/>
      <c r="Q298" s="1006"/>
      <c r="R298" s="1006"/>
      <c r="S298" s="1044"/>
      <c r="T298" s="1236"/>
      <c r="U298" s="888" t="str">
        <f t="shared" si="36"/>
        <v xml:space="preserve"> </v>
      </c>
      <c r="V298" s="885">
        <f t="shared" si="37"/>
        <v>0</v>
      </c>
      <c r="W298" s="1065"/>
      <c r="X298" s="1053"/>
    </row>
    <row r="299" spans="1:25" ht="12.75" hidden="1" customHeight="1">
      <c r="A299" s="1066" t="s">
        <v>1096</v>
      </c>
      <c r="B299" s="1060" t="str">
        <f t="shared" si="38"/>
        <v xml:space="preserve"> </v>
      </c>
      <c r="C299" s="1077" t="s">
        <v>514</v>
      </c>
      <c r="D299" s="885">
        <v>0</v>
      </c>
      <c r="E299" s="1077" t="str">
        <f t="shared" si="35"/>
        <v xml:space="preserve"> </v>
      </c>
      <c r="F299" s="1019"/>
      <c r="G299" s="1019"/>
      <c r="H299" s="1068"/>
      <c r="I299" s="1019"/>
      <c r="J299" s="1044"/>
      <c r="K299" s="1044"/>
      <c r="L299" s="1019"/>
      <c r="M299" s="1019"/>
      <c r="N299" s="1019"/>
      <c r="O299" s="1019"/>
      <c r="P299" s="1019"/>
      <c r="Q299" s="1019"/>
      <c r="R299" s="1068"/>
      <c r="S299" s="1019"/>
      <c r="T299" s="1236"/>
      <c r="U299" s="888" t="str">
        <f t="shared" si="36"/>
        <v xml:space="preserve"> </v>
      </c>
      <c r="V299" s="885">
        <f t="shared" si="37"/>
        <v>0</v>
      </c>
      <c r="W299" s="1065"/>
      <c r="X299" s="1053"/>
    </row>
    <row r="300" spans="1:25" ht="12.75" hidden="1" customHeight="1">
      <c r="A300" s="1059" t="s">
        <v>690</v>
      </c>
      <c r="B300" s="1060" t="str">
        <f t="shared" si="38"/>
        <v xml:space="preserve"> </v>
      </c>
      <c r="C300" s="1077" t="s">
        <v>514</v>
      </c>
      <c r="D300" s="885">
        <v>0</v>
      </c>
      <c r="E300" s="1077" t="str">
        <f t="shared" si="35"/>
        <v xml:space="preserve"> </v>
      </c>
      <c r="F300" s="1006"/>
      <c r="G300" s="1006"/>
      <c r="H300" s="1006"/>
      <c r="I300" s="1006"/>
      <c r="J300" s="1044"/>
      <c r="K300" s="1044"/>
      <c r="L300" s="1006"/>
      <c r="M300" s="1006"/>
      <c r="N300" s="1006"/>
      <c r="O300" s="1006"/>
      <c r="P300" s="1006"/>
      <c r="Q300" s="1006"/>
      <c r="R300" s="1006"/>
      <c r="S300" s="1044"/>
      <c r="T300" s="1236"/>
      <c r="U300" s="888" t="str">
        <f t="shared" si="36"/>
        <v xml:space="preserve"> </v>
      </c>
      <c r="V300" s="885">
        <f t="shared" si="37"/>
        <v>0</v>
      </c>
      <c r="W300" s="1065"/>
    </row>
    <row r="301" spans="1:25" ht="12.75" hidden="1" customHeight="1">
      <c r="A301" s="1066" t="s">
        <v>1112</v>
      </c>
      <c r="B301" s="1060" t="str">
        <f t="shared" si="38"/>
        <v xml:space="preserve"> </v>
      </c>
      <c r="C301" s="1077" t="s">
        <v>514</v>
      </c>
      <c r="D301" s="885">
        <v>0</v>
      </c>
      <c r="E301" s="1077" t="str">
        <f t="shared" si="35"/>
        <v xml:space="preserve"> </v>
      </c>
      <c r="F301" s="1044"/>
      <c r="G301" s="1044"/>
      <c r="H301" s="1006"/>
      <c r="I301" s="1044"/>
      <c r="J301" s="1044"/>
      <c r="K301" s="1044"/>
      <c r="L301" s="1044"/>
      <c r="M301" s="1044"/>
      <c r="N301" s="1044"/>
      <c r="O301" s="1044"/>
      <c r="P301" s="1044"/>
      <c r="Q301" s="1044"/>
      <c r="R301" s="1068"/>
      <c r="S301" s="1019"/>
      <c r="T301" s="1236"/>
      <c r="U301" s="888" t="str">
        <f t="shared" si="36"/>
        <v xml:space="preserve"> </v>
      </c>
      <c r="V301" s="885">
        <f t="shared" si="37"/>
        <v>0</v>
      </c>
      <c r="W301" s="1065"/>
    </row>
    <row r="302" spans="1:25" ht="12.75" hidden="1" customHeight="1">
      <c r="A302" s="1059" t="s">
        <v>284</v>
      </c>
      <c r="B302" s="1060" t="str">
        <f t="shared" si="38"/>
        <v xml:space="preserve"> </v>
      </c>
      <c r="C302" s="1077" t="s">
        <v>514</v>
      </c>
      <c r="D302" s="885">
        <v>0</v>
      </c>
      <c r="E302" s="1077" t="str">
        <f t="shared" si="35"/>
        <v xml:space="preserve"> </v>
      </c>
      <c r="F302" s="1006"/>
      <c r="G302" s="1006"/>
      <c r="H302" s="1006"/>
      <c r="I302" s="1006"/>
      <c r="J302" s="1044"/>
      <c r="K302" s="1044"/>
      <c r="L302" s="1006"/>
      <c r="M302" s="1006"/>
      <c r="N302" s="1006"/>
      <c r="O302" s="1006"/>
      <c r="P302" s="1006"/>
      <c r="Q302" s="1006"/>
      <c r="R302" s="1006"/>
      <c r="S302" s="1044"/>
      <c r="T302" s="1236"/>
      <c r="U302" s="888" t="str">
        <f t="shared" si="36"/>
        <v xml:space="preserve"> </v>
      </c>
      <c r="V302" s="885">
        <f t="shared" si="37"/>
        <v>0</v>
      </c>
      <c r="W302" s="1065"/>
      <c r="X302" s="1053"/>
    </row>
    <row r="303" spans="1:25" ht="12.75" hidden="1" customHeight="1">
      <c r="A303" s="1059" t="s">
        <v>691</v>
      </c>
      <c r="B303" s="1060" t="str">
        <f t="shared" si="38"/>
        <v xml:space="preserve"> </v>
      </c>
      <c r="C303" s="1077" t="s">
        <v>514</v>
      </c>
      <c r="D303" s="885">
        <v>0</v>
      </c>
      <c r="E303" s="1077" t="str">
        <f t="shared" si="35"/>
        <v xml:space="preserve"> </v>
      </c>
      <c r="F303" s="1044"/>
      <c r="G303" s="1044"/>
      <c r="H303" s="1044"/>
      <c r="I303" s="1044"/>
      <c r="J303" s="1044"/>
      <c r="K303" s="1044"/>
      <c r="L303" s="1044"/>
      <c r="M303" s="1044"/>
      <c r="N303" s="1044"/>
      <c r="O303" s="1044"/>
      <c r="P303" s="1044"/>
      <c r="Q303" s="1044"/>
      <c r="R303" s="1044"/>
      <c r="S303" s="1006"/>
      <c r="T303" s="1236"/>
      <c r="U303" s="888" t="str">
        <f t="shared" si="36"/>
        <v xml:space="preserve"> </v>
      </c>
      <c r="V303" s="885">
        <f t="shared" si="37"/>
        <v>0</v>
      </c>
      <c r="W303" s="1065"/>
      <c r="Y303" s="1053"/>
    </row>
    <row r="304" spans="1:25" ht="12.75" hidden="1" customHeight="1">
      <c r="A304" s="1066" t="s">
        <v>778</v>
      </c>
      <c r="B304" s="1060">
        <v>9</v>
      </c>
      <c r="C304" s="1077" t="s">
        <v>514</v>
      </c>
      <c r="D304" s="885">
        <v>0</v>
      </c>
      <c r="E304" s="1077" t="str">
        <f t="shared" si="35"/>
        <v xml:space="preserve"> </v>
      </c>
      <c r="F304" s="1044"/>
      <c r="G304" s="1044"/>
      <c r="H304" s="1044"/>
      <c r="I304" s="1044"/>
      <c r="J304" s="1044"/>
      <c r="K304" s="1044"/>
      <c r="L304" s="1044"/>
      <c r="M304" s="1044"/>
      <c r="N304" s="1044"/>
      <c r="O304" s="1044"/>
      <c r="P304" s="1044"/>
      <c r="Q304" s="1044"/>
      <c r="R304" s="1044"/>
      <c r="S304" s="1044"/>
      <c r="T304" s="1236"/>
      <c r="U304" s="888" t="str">
        <f t="shared" si="36"/>
        <v xml:space="preserve"> </v>
      </c>
      <c r="V304" s="885">
        <f t="shared" si="37"/>
        <v>0</v>
      </c>
      <c r="W304" s="1065"/>
    </row>
    <row r="305" spans="1:25" ht="12.75" hidden="1" customHeight="1">
      <c r="A305" s="1066" t="s">
        <v>1125</v>
      </c>
      <c r="B305" s="1060" t="str">
        <f t="shared" ref="B305:B323" si="39">IFERROR(MINUTE(B$5)-MINUTE(C305)," ")</f>
        <v xml:space="preserve"> </v>
      </c>
      <c r="C305" s="1077" t="s">
        <v>514</v>
      </c>
      <c r="D305" s="885">
        <v>0</v>
      </c>
      <c r="E305" s="1077" t="str">
        <f t="shared" ref="E305:E336" si="40">IFERROR(AVERAGEA(F305:S305), " ")</f>
        <v xml:space="preserve"> </v>
      </c>
      <c r="F305" s="1044"/>
      <c r="G305" s="1044"/>
      <c r="H305" s="1006"/>
      <c r="I305" s="1044"/>
      <c r="J305" s="1044"/>
      <c r="K305" s="1044"/>
      <c r="L305" s="1044"/>
      <c r="M305" s="1044"/>
      <c r="N305" s="1044"/>
      <c r="O305" s="1044"/>
      <c r="P305" s="1044"/>
      <c r="Q305" s="1044"/>
      <c r="R305" s="1068"/>
      <c r="S305" s="1019"/>
      <c r="T305" s="1236"/>
      <c r="U305" s="888" t="str">
        <f t="shared" ref="U305:U323" si="41">IF(MIN(F305:S305)=0," ",MIN(F305:S305))</f>
        <v xml:space="preserve"> </v>
      </c>
      <c r="V305" s="885">
        <f t="shared" ref="V305:V323" si="42">COUNTA(F305:S305)</f>
        <v>0</v>
      </c>
      <c r="W305" s="1065"/>
      <c r="X305" s="1053"/>
    </row>
    <row r="306" spans="1:25" ht="12.75" hidden="1" customHeight="1">
      <c r="A306" s="1059" t="s">
        <v>955</v>
      </c>
      <c r="B306" s="1060" t="str">
        <f t="shared" si="39"/>
        <v xml:space="preserve"> </v>
      </c>
      <c r="C306" s="1077" t="s">
        <v>514</v>
      </c>
      <c r="D306" s="885">
        <v>0</v>
      </c>
      <c r="E306" s="1077" t="str">
        <f t="shared" si="40"/>
        <v xml:space="preserve"> </v>
      </c>
      <c r="F306" s="1006"/>
      <c r="G306" s="1006"/>
      <c r="H306" s="1006"/>
      <c r="I306" s="1006"/>
      <c r="J306" s="1044"/>
      <c r="K306" s="1044"/>
      <c r="L306" s="1006"/>
      <c r="M306" s="1006"/>
      <c r="N306" s="1006"/>
      <c r="O306" s="1006"/>
      <c r="P306" s="1006"/>
      <c r="Q306" s="1006"/>
      <c r="R306" s="1006"/>
      <c r="S306" s="1044"/>
      <c r="T306" s="1236"/>
      <c r="U306" s="888" t="str">
        <f t="shared" si="41"/>
        <v xml:space="preserve"> </v>
      </c>
      <c r="V306" s="885">
        <f t="shared" si="42"/>
        <v>0</v>
      </c>
      <c r="W306" s="1065"/>
    </row>
    <row r="307" spans="1:25" ht="12.75" hidden="1" customHeight="1">
      <c r="A307" s="1059" t="s">
        <v>541</v>
      </c>
      <c r="B307" s="1060" t="str">
        <f t="shared" si="39"/>
        <v xml:space="preserve"> </v>
      </c>
      <c r="C307" s="1077" t="s">
        <v>514</v>
      </c>
      <c r="D307" s="885">
        <v>0</v>
      </c>
      <c r="E307" s="1077" t="str">
        <f t="shared" si="40"/>
        <v xml:space="preserve"> </v>
      </c>
      <c r="F307" s="1006"/>
      <c r="G307" s="1006"/>
      <c r="H307" s="1006"/>
      <c r="I307" s="1006"/>
      <c r="J307" s="1044"/>
      <c r="K307" s="1044"/>
      <c r="L307" s="1006"/>
      <c r="M307" s="1006"/>
      <c r="N307" s="1006"/>
      <c r="O307" s="1006"/>
      <c r="P307" s="1006"/>
      <c r="Q307" s="1006"/>
      <c r="R307" s="1006"/>
      <c r="S307" s="1044"/>
      <c r="T307" s="1236"/>
      <c r="U307" s="888" t="str">
        <f t="shared" si="41"/>
        <v xml:space="preserve"> </v>
      </c>
      <c r="V307" s="885">
        <f t="shared" si="42"/>
        <v>0</v>
      </c>
      <c r="W307" s="1065"/>
      <c r="Y307" s="1053"/>
    </row>
    <row r="308" spans="1:25" ht="12.75" hidden="1" customHeight="1">
      <c r="A308" s="1059" t="s">
        <v>270</v>
      </c>
      <c r="B308" s="1060" t="str">
        <f t="shared" si="39"/>
        <v xml:space="preserve"> </v>
      </c>
      <c r="C308" s="1077" t="s">
        <v>514</v>
      </c>
      <c r="D308" s="885">
        <v>0</v>
      </c>
      <c r="E308" s="1077" t="str">
        <f t="shared" si="40"/>
        <v xml:space="preserve"> </v>
      </c>
      <c r="F308" s="1006"/>
      <c r="G308" s="1006"/>
      <c r="H308" s="1006"/>
      <c r="I308" s="1006"/>
      <c r="J308" s="1044"/>
      <c r="K308" s="1044"/>
      <c r="L308" s="1006"/>
      <c r="M308" s="1006"/>
      <c r="N308" s="1006"/>
      <c r="O308" s="1006"/>
      <c r="P308" s="1006"/>
      <c r="Q308" s="1006"/>
      <c r="R308" s="1006"/>
      <c r="S308" s="1044"/>
      <c r="T308" s="1236"/>
      <c r="U308" s="888" t="str">
        <f t="shared" si="41"/>
        <v xml:space="preserve"> </v>
      </c>
      <c r="V308" s="885">
        <f t="shared" si="42"/>
        <v>0</v>
      </c>
      <c r="W308" s="1065"/>
    </row>
    <row r="309" spans="1:25" ht="12.75" hidden="1" customHeight="1">
      <c r="A309" s="1059" t="s">
        <v>227</v>
      </c>
      <c r="B309" s="1060" t="str">
        <f t="shared" si="39"/>
        <v xml:space="preserve"> </v>
      </c>
      <c r="C309" s="1077" t="s">
        <v>514</v>
      </c>
      <c r="D309" s="885">
        <v>0</v>
      </c>
      <c r="E309" s="1077" t="str">
        <f t="shared" si="40"/>
        <v xml:space="preserve"> </v>
      </c>
      <c r="F309" s="1006"/>
      <c r="G309" s="1006"/>
      <c r="H309" s="1006"/>
      <c r="I309" s="1006"/>
      <c r="J309" s="1044"/>
      <c r="K309" s="1044"/>
      <c r="L309" s="1006"/>
      <c r="M309" s="1006"/>
      <c r="N309" s="1006"/>
      <c r="O309" s="1006"/>
      <c r="P309" s="1006"/>
      <c r="Q309" s="1006"/>
      <c r="R309" s="1006"/>
      <c r="S309" s="1044"/>
      <c r="T309" s="1236"/>
      <c r="U309" s="888" t="str">
        <f t="shared" si="41"/>
        <v xml:space="preserve"> </v>
      </c>
      <c r="V309" s="885">
        <f t="shared" si="42"/>
        <v>0</v>
      </c>
      <c r="W309" s="1065"/>
    </row>
    <row r="310" spans="1:25" ht="12.75" hidden="1" customHeight="1">
      <c r="A310" s="1059" t="s">
        <v>312</v>
      </c>
      <c r="B310" s="1060" t="str">
        <f t="shared" si="39"/>
        <v xml:space="preserve"> </v>
      </c>
      <c r="C310" s="1077" t="s">
        <v>514</v>
      </c>
      <c r="D310" s="885">
        <v>0</v>
      </c>
      <c r="E310" s="1077" t="str">
        <f t="shared" si="40"/>
        <v xml:space="preserve"> </v>
      </c>
      <c r="F310" s="1006"/>
      <c r="G310" s="1006"/>
      <c r="H310" s="1006"/>
      <c r="I310" s="1006"/>
      <c r="J310" s="1044"/>
      <c r="K310" s="1044"/>
      <c r="L310" s="1006"/>
      <c r="M310" s="1006"/>
      <c r="N310" s="1006"/>
      <c r="O310" s="1006"/>
      <c r="P310" s="1006"/>
      <c r="Q310" s="1006"/>
      <c r="R310" s="1006"/>
      <c r="S310" s="1044"/>
      <c r="T310" s="1236"/>
      <c r="U310" s="888" t="str">
        <f t="shared" si="41"/>
        <v xml:space="preserve"> </v>
      </c>
      <c r="V310" s="885">
        <f t="shared" si="42"/>
        <v>0</v>
      </c>
      <c r="W310" s="1065"/>
      <c r="X310" s="1053"/>
    </row>
    <row r="311" spans="1:25" ht="12.75" hidden="1" customHeight="1">
      <c r="A311" s="1059" t="s">
        <v>780</v>
      </c>
      <c r="B311" s="1060" t="str">
        <f t="shared" si="39"/>
        <v xml:space="preserve"> </v>
      </c>
      <c r="C311" s="1077" t="s">
        <v>514</v>
      </c>
      <c r="D311" s="885">
        <v>0</v>
      </c>
      <c r="E311" s="1077" t="str">
        <f t="shared" si="40"/>
        <v xml:space="preserve"> </v>
      </c>
      <c r="F311" s="1006"/>
      <c r="G311" s="1006"/>
      <c r="H311" s="1006"/>
      <c r="I311" s="1006"/>
      <c r="J311" s="1044"/>
      <c r="K311" s="1044"/>
      <c r="L311" s="1006"/>
      <c r="M311" s="1006"/>
      <c r="N311" s="1006"/>
      <c r="O311" s="1006"/>
      <c r="P311" s="1006"/>
      <c r="Q311" s="1006"/>
      <c r="R311" s="1006"/>
      <c r="S311" s="1044"/>
      <c r="T311" s="900"/>
      <c r="U311" s="888" t="str">
        <f t="shared" si="41"/>
        <v xml:space="preserve"> </v>
      </c>
      <c r="V311" s="885">
        <f t="shared" si="42"/>
        <v>0</v>
      </c>
      <c r="W311" s="1065"/>
    </row>
    <row r="312" spans="1:25" ht="12.75" hidden="1" customHeight="1">
      <c r="A312" s="1059" t="s">
        <v>419</v>
      </c>
      <c r="B312" s="1060" t="str">
        <f t="shared" si="39"/>
        <v xml:space="preserve"> </v>
      </c>
      <c r="C312" s="1077" t="s">
        <v>514</v>
      </c>
      <c r="D312" s="885">
        <v>0</v>
      </c>
      <c r="E312" s="1077" t="str">
        <f t="shared" si="40"/>
        <v xml:space="preserve"> </v>
      </c>
      <c r="F312" s="1006"/>
      <c r="G312" s="1006"/>
      <c r="H312" s="1006"/>
      <c r="I312" s="1006"/>
      <c r="J312" s="1044"/>
      <c r="K312" s="1044"/>
      <c r="L312" s="1006"/>
      <c r="M312" s="1006"/>
      <c r="N312" s="1006"/>
      <c r="O312" s="1006"/>
      <c r="P312" s="1006"/>
      <c r="Q312" s="1006"/>
      <c r="R312" s="1006"/>
      <c r="S312" s="1044"/>
      <c r="T312" s="1236"/>
      <c r="U312" s="888" t="str">
        <f t="shared" si="41"/>
        <v xml:space="preserve"> </v>
      </c>
      <c r="V312" s="885">
        <f t="shared" si="42"/>
        <v>0</v>
      </c>
      <c r="W312" s="1065"/>
    </row>
    <row r="313" spans="1:25" ht="12.75" hidden="1" customHeight="1">
      <c r="A313" s="1059" t="s">
        <v>1167</v>
      </c>
      <c r="B313" s="1060" t="str">
        <f t="shared" si="39"/>
        <v xml:space="preserve"> </v>
      </c>
      <c r="C313" s="1077" t="s">
        <v>514</v>
      </c>
      <c r="D313" s="885">
        <v>0</v>
      </c>
      <c r="E313" s="1077" t="str">
        <f t="shared" si="40"/>
        <v xml:space="preserve"> </v>
      </c>
      <c r="F313" s="1006"/>
      <c r="G313" s="1006"/>
      <c r="H313" s="1006"/>
      <c r="I313" s="1006"/>
      <c r="J313" s="1044"/>
      <c r="K313" s="1044"/>
      <c r="L313" s="1006"/>
      <c r="M313" s="1006"/>
      <c r="N313" s="1006"/>
      <c r="O313" s="1006"/>
      <c r="P313" s="1006"/>
      <c r="Q313" s="1006"/>
      <c r="R313" s="1006"/>
      <c r="S313" s="1044"/>
      <c r="T313" s="1236"/>
      <c r="U313" s="888" t="str">
        <f t="shared" si="41"/>
        <v xml:space="preserve"> </v>
      </c>
      <c r="V313" s="885">
        <f t="shared" si="42"/>
        <v>0</v>
      </c>
      <c r="W313" s="1065"/>
    </row>
    <row r="314" spans="1:25" ht="12.75" hidden="1" customHeight="1">
      <c r="A314" s="1059" t="s">
        <v>889</v>
      </c>
      <c r="B314" s="1060" t="str">
        <f t="shared" si="39"/>
        <v xml:space="preserve"> </v>
      </c>
      <c r="C314" s="1077" t="s">
        <v>514</v>
      </c>
      <c r="D314" s="885">
        <v>0</v>
      </c>
      <c r="E314" s="1077" t="str">
        <f t="shared" si="40"/>
        <v xml:space="preserve"> </v>
      </c>
      <c r="F314" s="1006"/>
      <c r="G314" s="1006"/>
      <c r="H314" s="1006"/>
      <c r="I314" s="1006"/>
      <c r="J314" s="1044"/>
      <c r="K314" s="1044"/>
      <c r="L314" s="1006"/>
      <c r="M314" s="1006"/>
      <c r="N314" s="1006"/>
      <c r="O314" s="1006"/>
      <c r="P314" s="1006"/>
      <c r="Q314" s="1006"/>
      <c r="R314" s="1006"/>
      <c r="S314" s="1044"/>
      <c r="T314" s="1236"/>
      <c r="U314" s="888" t="str">
        <f t="shared" si="41"/>
        <v xml:space="preserve"> </v>
      </c>
      <c r="V314" s="885">
        <f t="shared" si="42"/>
        <v>0</v>
      </c>
      <c r="W314" s="1065"/>
    </row>
    <row r="315" spans="1:25" ht="12.75" hidden="1" customHeight="1">
      <c r="A315" s="1059" t="s">
        <v>1037</v>
      </c>
      <c r="B315" s="1060" t="str">
        <f t="shared" si="39"/>
        <v xml:space="preserve"> </v>
      </c>
      <c r="C315" s="1077" t="s">
        <v>514</v>
      </c>
      <c r="D315" s="885">
        <v>0</v>
      </c>
      <c r="E315" s="1077" t="str">
        <f t="shared" si="40"/>
        <v xml:space="preserve"> </v>
      </c>
      <c r="F315" s="1006"/>
      <c r="G315" s="1006"/>
      <c r="H315" s="1006"/>
      <c r="I315" s="1006"/>
      <c r="J315" s="1044"/>
      <c r="K315" s="1044"/>
      <c r="L315" s="1006"/>
      <c r="M315" s="1006"/>
      <c r="N315" s="1006"/>
      <c r="O315" s="1006"/>
      <c r="P315" s="1006"/>
      <c r="Q315" s="1006"/>
      <c r="R315" s="1006"/>
      <c r="S315" s="1044"/>
      <c r="T315" s="1236"/>
      <c r="U315" s="888" t="str">
        <f t="shared" si="41"/>
        <v xml:space="preserve"> </v>
      </c>
      <c r="V315" s="885">
        <f t="shared" si="42"/>
        <v>0</v>
      </c>
      <c r="W315" s="1065"/>
    </row>
    <row r="316" spans="1:25" ht="12.75" hidden="1" customHeight="1">
      <c r="A316" s="1059" t="s">
        <v>852</v>
      </c>
      <c r="B316" s="1060" t="str">
        <f t="shared" si="39"/>
        <v xml:space="preserve"> </v>
      </c>
      <c r="C316" s="1077" t="s">
        <v>514</v>
      </c>
      <c r="D316" s="885">
        <v>0</v>
      </c>
      <c r="E316" s="1077" t="str">
        <f t="shared" si="40"/>
        <v xml:space="preserve"> </v>
      </c>
      <c r="F316" s="1006"/>
      <c r="G316" s="1006"/>
      <c r="H316" s="1006"/>
      <c r="I316" s="1006"/>
      <c r="J316" s="1044"/>
      <c r="K316" s="1044"/>
      <c r="L316" s="1006"/>
      <c r="M316" s="1006"/>
      <c r="N316" s="1006"/>
      <c r="O316" s="1006"/>
      <c r="P316" s="1006"/>
      <c r="Q316" s="1006"/>
      <c r="R316" s="1006"/>
      <c r="S316" s="1044"/>
      <c r="T316" s="1236"/>
      <c r="U316" s="888" t="str">
        <f t="shared" si="41"/>
        <v xml:space="preserve"> </v>
      </c>
      <c r="V316" s="885">
        <f t="shared" si="42"/>
        <v>0</v>
      </c>
      <c r="W316" s="1065"/>
    </row>
    <row r="317" spans="1:25" ht="12.75" hidden="1" customHeight="1">
      <c r="A317" s="1059" t="s">
        <v>560</v>
      </c>
      <c r="B317" s="1060" t="str">
        <f t="shared" si="39"/>
        <v xml:space="preserve"> </v>
      </c>
      <c r="C317" s="1077" t="s">
        <v>514</v>
      </c>
      <c r="D317" s="885">
        <v>0</v>
      </c>
      <c r="E317" s="1077" t="str">
        <f t="shared" si="40"/>
        <v xml:space="preserve"> </v>
      </c>
      <c r="F317" s="1006"/>
      <c r="G317" s="1006"/>
      <c r="H317" s="1006"/>
      <c r="I317" s="1006"/>
      <c r="J317" s="1044"/>
      <c r="K317" s="1044"/>
      <c r="L317" s="1006"/>
      <c r="M317" s="1006"/>
      <c r="N317" s="1006"/>
      <c r="O317" s="1006"/>
      <c r="P317" s="1006"/>
      <c r="Q317" s="1006"/>
      <c r="R317" s="1006"/>
      <c r="S317" s="1044"/>
      <c r="T317" s="1236"/>
      <c r="U317" s="888" t="str">
        <f t="shared" si="41"/>
        <v xml:space="preserve"> </v>
      </c>
      <c r="V317" s="885">
        <f t="shared" si="42"/>
        <v>0</v>
      </c>
      <c r="W317" s="1065"/>
    </row>
    <row r="318" spans="1:25" ht="12.75" hidden="1" customHeight="1">
      <c r="A318" s="1059" t="s">
        <v>693</v>
      </c>
      <c r="B318" s="1060" t="str">
        <f t="shared" si="39"/>
        <v xml:space="preserve"> </v>
      </c>
      <c r="C318" s="1077" t="s">
        <v>514</v>
      </c>
      <c r="D318" s="885">
        <v>0</v>
      </c>
      <c r="E318" s="1077" t="str">
        <f t="shared" si="40"/>
        <v xml:space="preserve"> </v>
      </c>
      <c r="F318" s="1006"/>
      <c r="G318" s="1006"/>
      <c r="H318" s="1006"/>
      <c r="I318" s="1006"/>
      <c r="J318" s="1044"/>
      <c r="K318" s="1044"/>
      <c r="L318" s="1006"/>
      <c r="M318" s="1006"/>
      <c r="N318" s="1006"/>
      <c r="O318" s="1006"/>
      <c r="P318" s="1006"/>
      <c r="Q318" s="1006"/>
      <c r="R318" s="1006"/>
      <c r="S318" s="1044"/>
      <c r="T318" s="1236"/>
      <c r="U318" s="888" t="str">
        <f t="shared" si="41"/>
        <v xml:space="preserve"> </v>
      </c>
      <c r="V318" s="885">
        <f t="shared" si="42"/>
        <v>0</v>
      </c>
      <c r="W318" s="1065"/>
    </row>
    <row r="319" spans="1:25" ht="12.75" hidden="1" customHeight="1">
      <c r="A319" s="1066" t="s">
        <v>1113</v>
      </c>
      <c r="B319" s="1060" t="str">
        <f t="shared" si="39"/>
        <v xml:space="preserve"> </v>
      </c>
      <c r="C319" s="1077" t="s">
        <v>514</v>
      </c>
      <c r="D319" s="885">
        <v>0</v>
      </c>
      <c r="E319" s="1077" t="str">
        <f t="shared" si="40"/>
        <v xml:space="preserve"> </v>
      </c>
      <c r="F319" s="1044"/>
      <c r="G319" s="1044"/>
      <c r="H319" s="1006"/>
      <c r="I319" s="1044"/>
      <c r="J319" s="1044"/>
      <c r="K319" s="1044"/>
      <c r="L319" s="1044"/>
      <c r="M319" s="1044"/>
      <c r="N319" s="1044"/>
      <c r="O319" s="1044"/>
      <c r="P319" s="1044"/>
      <c r="Q319" s="1044"/>
      <c r="R319" s="1068"/>
      <c r="S319" s="1019"/>
      <c r="T319" s="1236"/>
      <c r="U319" s="888" t="str">
        <f t="shared" si="41"/>
        <v xml:space="preserve"> </v>
      </c>
      <c r="V319" s="885">
        <f t="shared" si="42"/>
        <v>0</v>
      </c>
      <c r="W319" s="1065"/>
    </row>
    <row r="320" spans="1:25" ht="14.25" hidden="1" customHeight="1">
      <c r="A320" s="1059" t="s">
        <v>337</v>
      </c>
      <c r="B320" s="1060" t="str">
        <f t="shared" si="39"/>
        <v xml:space="preserve"> </v>
      </c>
      <c r="C320" s="1077" t="s">
        <v>514</v>
      </c>
      <c r="D320" s="885">
        <v>0</v>
      </c>
      <c r="E320" s="1077" t="str">
        <f t="shared" si="40"/>
        <v xml:space="preserve"> </v>
      </c>
      <c r="F320" s="1006"/>
      <c r="G320" s="1006"/>
      <c r="H320" s="1006"/>
      <c r="I320" s="1006"/>
      <c r="J320" s="1044"/>
      <c r="K320" s="1044"/>
      <c r="L320" s="1006"/>
      <c r="M320" s="1006"/>
      <c r="N320" s="1006"/>
      <c r="O320" s="1006"/>
      <c r="P320" s="1006"/>
      <c r="Q320" s="1006"/>
      <c r="R320" s="1006"/>
      <c r="S320" s="1044"/>
      <c r="T320" s="1236"/>
      <c r="U320" s="888" t="str">
        <f t="shared" si="41"/>
        <v xml:space="preserve"> </v>
      </c>
      <c r="V320" s="885">
        <f t="shared" si="42"/>
        <v>0</v>
      </c>
      <c r="W320" s="1065"/>
      <c r="Y320" s="1053"/>
    </row>
    <row r="321" spans="1:24" ht="12.75" hidden="1" customHeight="1">
      <c r="A321" s="1066" t="s">
        <v>954</v>
      </c>
      <c r="B321" s="1060" t="str">
        <f t="shared" si="39"/>
        <v xml:space="preserve"> </v>
      </c>
      <c r="C321" s="1077" t="s">
        <v>514</v>
      </c>
      <c r="D321" s="885">
        <v>0</v>
      </c>
      <c r="E321" s="1077" t="str">
        <f t="shared" si="40"/>
        <v xml:space="preserve"> </v>
      </c>
      <c r="F321" s="1019"/>
      <c r="G321" s="1019"/>
      <c r="H321" s="1068"/>
      <c r="I321" s="1019"/>
      <c r="J321" s="1044"/>
      <c r="K321" s="1044"/>
      <c r="L321" s="1019"/>
      <c r="M321" s="1019"/>
      <c r="N321" s="1019"/>
      <c r="O321" s="1019"/>
      <c r="P321" s="1019"/>
      <c r="Q321" s="1019"/>
      <c r="R321" s="1006"/>
      <c r="S321" s="1044"/>
      <c r="T321" s="1236"/>
      <c r="U321" s="888" t="str">
        <f t="shared" si="41"/>
        <v xml:space="preserve"> </v>
      </c>
      <c r="V321" s="885">
        <f t="shared" si="42"/>
        <v>0</v>
      </c>
      <c r="W321" s="1065"/>
    </row>
    <row r="322" spans="1:24" ht="12.75" hidden="1" customHeight="1">
      <c r="A322" s="1059" t="s">
        <v>1196</v>
      </c>
      <c r="B322" s="1060" t="str">
        <f t="shared" si="39"/>
        <v xml:space="preserve"> </v>
      </c>
      <c r="C322" s="1077" t="s">
        <v>514</v>
      </c>
      <c r="D322" s="885">
        <v>0</v>
      </c>
      <c r="E322" s="1077" t="str">
        <f t="shared" si="40"/>
        <v xml:space="preserve"> </v>
      </c>
      <c r="F322" s="1006"/>
      <c r="G322" s="1006"/>
      <c r="H322" s="1006"/>
      <c r="I322" s="1006"/>
      <c r="J322" s="1044"/>
      <c r="K322" s="1044"/>
      <c r="L322" s="1006"/>
      <c r="M322" s="1006"/>
      <c r="N322" s="1006"/>
      <c r="O322" s="1006"/>
      <c r="P322" s="1006"/>
      <c r="Q322" s="1006"/>
      <c r="R322" s="1006"/>
      <c r="S322" s="1044"/>
      <c r="T322" s="900"/>
      <c r="U322" s="888" t="str">
        <f t="shared" si="41"/>
        <v xml:space="preserve"> </v>
      </c>
      <c r="V322" s="885">
        <f t="shared" si="42"/>
        <v>0</v>
      </c>
      <c r="W322" s="1065"/>
    </row>
    <row r="323" spans="1:24" ht="12.75" hidden="1" customHeight="1">
      <c r="A323" s="1066" t="s">
        <v>1097</v>
      </c>
      <c r="B323" s="1060" t="str">
        <f t="shared" si="39"/>
        <v xml:space="preserve"> </v>
      </c>
      <c r="C323" s="1077" t="s">
        <v>514</v>
      </c>
      <c r="D323" s="885">
        <v>0</v>
      </c>
      <c r="E323" s="1077" t="str">
        <f t="shared" si="40"/>
        <v xml:space="preserve"> </v>
      </c>
      <c r="F323" s="1019"/>
      <c r="G323" s="1019"/>
      <c r="H323" s="1068"/>
      <c r="I323" s="1019"/>
      <c r="J323" s="1044"/>
      <c r="K323" s="1044"/>
      <c r="L323" s="1019"/>
      <c r="M323" s="1019"/>
      <c r="N323" s="1019"/>
      <c r="O323" s="1019"/>
      <c r="P323" s="1019"/>
      <c r="Q323" s="1019"/>
      <c r="R323" s="1068"/>
      <c r="S323" s="1019"/>
      <c r="T323" s="1236"/>
      <c r="U323" s="888" t="str">
        <f t="shared" si="41"/>
        <v xml:space="preserve"> </v>
      </c>
      <c r="V323" s="885">
        <f t="shared" si="42"/>
        <v>0</v>
      </c>
      <c r="W323" s="1065"/>
    </row>
    <row r="324" spans="1:24" ht="15.75" hidden="1" customHeight="1"/>
    <row r="325" spans="1:24" ht="12.75" hidden="1" customHeight="1">
      <c r="A325" s="1059" t="s">
        <v>695</v>
      </c>
      <c r="B325" s="1060" t="str">
        <f t="shared" ref="B325:B330" si="43">IFERROR(MINUTE(B$5)-MINUTE(C325)," ")</f>
        <v xml:space="preserve"> </v>
      </c>
      <c r="C325" s="1077" t="s">
        <v>514</v>
      </c>
      <c r="D325" s="885">
        <v>0</v>
      </c>
      <c r="E325" s="1077" t="str">
        <f t="shared" ref="E325:E388" si="44">IFERROR(AVERAGEA(F325:S325), " ")</f>
        <v xml:space="preserve"> </v>
      </c>
      <c r="F325" s="1006"/>
      <c r="G325" s="1006"/>
      <c r="H325" s="1006"/>
      <c r="I325" s="1006"/>
      <c r="J325" s="1044"/>
      <c r="K325" s="1044"/>
      <c r="L325" s="1006"/>
      <c r="M325" s="1006"/>
      <c r="N325" s="1006"/>
      <c r="O325" s="1006"/>
      <c r="P325" s="1006"/>
      <c r="Q325" s="1006"/>
      <c r="R325" s="1006"/>
      <c r="S325" s="1044"/>
      <c r="T325" s="1236"/>
      <c r="U325" s="888" t="str">
        <f t="shared" ref="U325:U388" si="45">IF(MIN(F325:S325)=0," ",MIN(F325:S325))</f>
        <v xml:space="preserve"> </v>
      </c>
      <c r="V325" s="885">
        <f t="shared" ref="V325:V388" si="46">COUNTA(F325:S325)</f>
        <v>0</v>
      </c>
      <c r="W325" s="1065"/>
    </row>
    <row r="326" spans="1:24" ht="12.75" hidden="1" customHeight="1">
      <c r="A326" s="1066" t="s">
        <v>1038</v>
      </c>
      <c r="B326" s="1060" t="str">
        <f t="shared" si="43"/>
        <v xml:space="preserve"> </v>
      </c>
      <c r="C326" s="1077" t="s">
        <v>514</v>
      </c>
      <c r="D326" s="885">
        <v>0</v>
      </c>
      <c r="E326" s="1077" t="str">
        <f t="shared" si="44"/>
        <v xml:space="preserve"> </v>
      </c>
      <c r="F326" s="1019"/>
      <c r="G326" s="1019"/>
      <c r="H326" s="1006"/>
      <c r="I326" s="1019"/>
      <c r="J326" s="1044"/>
      <c r="K326" s="1044"/>
      <c r="L326" s="1019"/>
      <c r="M326" s="1019"/>
      <c r="N326" s="1019"/>
      <c r="O326" s="1019"/>
      <c r="P326" s="1019"/>
      <c r="Q326" s="1019"/>
      <c r="R326" s="1068"/>
      <c r="S326" s="1019"/>
      <c r="T326" s="1236"/>
      <c r="U326" s="888" t="str">
        <f t="shared" si="45"/>
        <v xml:space="preserve"> </v>
      </c>
      <c r="V326" s="885">
        <f t="shared" si="46"/>
        <v>0</v>
      </c>
      <c r="W326" s="1065"/>
    </row>
    <row r="327" spans="1:24" ht="12.75" hidden="1" customHeight="1">
      <c r="A327" s="1066" t="s">
        <v>1098</v>
      </c>
      <c r="B327" s="1060" t="str">
        <f t="shared" si="43"/>
        <v xml:space="preserve"> </v>
      </c>
      <c r="C327" s="1077" t="s">
        <v>514</v>
      </c>
      <c r="D327" s="885">
        <v>0</v>
      </c>
      <c r="E327" s="1077" t="str">
        <f t="shared" si="44"/>
        <v xml:space="preserve"> </v>
      </c>
      <c r="F327" s="1019"/>
      <c r="G327" s="1019"/>
      <c r="H327" s="1068"/>
      <c r="I327" s="1019"/>
      <c r="J327" s="1044"/>
      <c r="K327" s="1044"/>
      <c r="L327" s="1019"/>
      <c r="M327" s="1019"/>
      <c r="N327" s="1019"/>
      <c r="O327" s="1019"/>
      <c r="P327" s="1019"/>
      <c r="Q327" s="1019"/>
      <c r="R327" s="1068"/>
      <c r="S327" s="1019"/>
      <c r="T327" s="1236"/>
      <c r="U327" s="888" t="str">
        <f t="shared" si="45"/>
        <v xml:space="preserve"> </v>
      </c>
      <c r="V327" s="885">
        <f t="shared" si="46"/>
        <v>0</v>
      </c>
      <c r="W327" s="1065"/>
    </row>
    <row r="328" spans="1:24" ht="12.75" hidden="1" customHeight="1">
      <c r="A328" s="1059" t="s">
        <v>496</v>
      </c>
      <c r="B328" s="1060" t="str">
        <f t="shared" si="43"/>
        <v xml:space="preserve"> </v>
      </c>
      <c r="C328" s="1077" t="s">
        <v>514</v>
      </c>
      <c r="D328" s="885">
        <v>0</v>
      </c>
      <c r="E328" s="1077" t="str">
        <f t="shared" si="44"/>
        <v xml:space="preserve"> </v>
      </c>
      <c r="F328" s="1006"/>
      <c r="G328" s="1006"/>
      <c r="H328" s="1006"/>
      <c r="I328" s="1006"/>
      <c r="J328" s="1044"/>
      <c r="K328" s="1044"/>
      <c r="L328" s="1006"/>
      <c r="M328" s="1006"/>
      <c r="N328" s="1006"/>
      <c r="O328" s="1006"/>
      <c r="P328" s="1006"/>
      <c r="Q328" s="1006"/>
      <c r="R328" s="1006"/>
      <c r="S328" s="1044"/>
      <c r="T328" s="900"/>
      <c r="U328" s="888" t="str">
        <f t="shared" si="45"/>
        <v xml:space="preserve"> </v>
      </c>
      <c r="V328" s="885">
        <f t="shared" si="46"/>
        <v>0</v>
      </c>
      <c r="W328" s="1065"/>
    </row>
    <row r="329" spans="1:24" ht="12.75" hidden="1" customHeight="1">
      <c r="A329" s="1059" t="s">
        <v>549</v>
      </c>
      <c r="B329" s="1060" t="str">
        <f t="shared" si="43"/>
        <v xml:space="preserve"> </v>
      </c>
      <c r="C329" s="1077" t="s">
        <v>514</v>
      </c>
      <c r="D329" s="885">
        <v>0</v>
      </c>
      <c r="E329" s="1077" t="str">
        <f t="shared" si="44"/>
        <v xml:space="preserve"> </v>
      </c>
      <c r="F329" s="1006"/>
      <c r="G329" s="1006"/>
      <c r="H329" s="1006"/>
      <c r="I329" s="1006"/>
      <c r="J329" s="1044"/>
      <c r="K329" s="1044"/>
      <c r="L329" s="1006"/>
      <c r="M329" s="1006"/>
      <c r="N329" s="1006"/>
      <c r="O329" s="1006"/>
      <c r="P329" s="1006"/>
      <c r="Q329" s="1006"/>
      <c r="R329" s="1006"/>
      <c r="S329" s="1044"/>
      <c r="T329" s="1236"/>
      <c r="U329" s="888" t="str">
        <f t="shared" si="45"/>
        <v xml:space="preserve"> </v>
      </c>
      <c r="V329" s="885">
        <f t="shared" si="46"/>
        <v>0</v>
      </c>
      <c r="W329" s="1065"/>
    </row>
    <row r="330" spans="1:24" ht="12.75" hidden="1" customHeight="1">
      <c r="A330" s="1066" t="s">
        <v>1309</v>
      </c>
      <c r="B330" s="1060" t="str">
        <f t="shared" si="43"/>
        <v xml:space="preserve"> </v>
      </c>
      <c r="C330" s="1077" t="s">
        <v>514</v>
      </c>
      <c r="D330" s="885">
        <v>0</v>
      </c>
      <c r="E330" s="1077" t="str">
        <f t="shared" si="44"/>
        <v xml:space="preserve"> </v>
      </c>
      <c r="F330" s="1044"/>
      <c r="G330" s="1044"/>
      <c r="H330" s="1044"/>
      <c r="I330" s="1044"/>
      <c r="J330" s="1044"/>
      <c r="K330" s="1044"/>
      <c r="L330" s="1044"/>
      <c r="M330" s="1044"/>
      <c r="N330" s="1044"/>
      <c r="O330" s="1044"/>
      <c r="P330" s="1044"/>
      <c r="Q330" s="1044"/>
      <c r="R330" s="1044"/>
      <c r="S330" s="1044"/>
      <c r="T330" s="1236"/>
      <c r="U330" s="888" t="str">
        <f t="shared" si="45"/>
        <v xml:space="preserve"> </v>
      </c>
      <c r="V330" s="885">
        <f t="shared" si="46"/>
        <v>0</v>
      </c>
      <c r="W330" s="1065"/>
    </row>
    <row r="331" spans="1:24" ht="12.75" hidden="1" customHeight="1">
      <c r="A331" s="1066" t="s">
        <v>1310</v>
      </c>
      <c r="B331" s="1060">
        <v>0</v>
      </c>
      <c r="C331" s="1077" t="s">
        <v>514</v>
      </c>
      <c r="D331" s="885">
        <v>0</v>
      </c>
      <c r="E331" s="1077" t="str">
        <f t="shared" si="44"/>
        <v xml:space="preserve"> </v>
      </c>
      <c r="F331" s="1044"/>
      <c r="G331" s="1044"/>
      <c r="H331" s="1044"/>
      <c r="I331" s="1044"/>
      <c r="J331" s="1044"/>
      <c r="K331" s="1044"/>
      <c r="L331" s="1044"/>
      <c r="M331" s="1044"/>
      <c r="N331" s="1044"/>
      <c r="O331" s="1044"/>
      <c r="P331" s="1044"/>
      <c r="Q331" s="1044"/>
      <c r="R331" s="1044"/>
      <c r="S331" s="1044"/>
      <c r="T331" s="1236"/>
      <c r="U331" s="888" t="str">
        <f t="shared" si="45"/>
        <v xml:space="preserve"> </v>
      </c>
      <c r="V331" s="885">
        <f t="shared" si="46"/>
        <v>0</v>
      </c>
      <c r="W331" s="1065"/>
    </row>
    <row r="332" spans="1:24" ht="12.75" hidden="1" customHeight="1">
      <c r="A332" s="1066" t="s">
        <v>1099</v>
      </c>
      <c r="B332" s="1060" t="str">
        <f t="shared" ref="B332:B342" si="47">IFERROR(MINUTE(B$5)-MINUTE(C332)," ")</f>
        <v xml:space="preserve"> </v>
      </c>
      <c r="C332" s="1077" t="s">
        <v>514</v>
      </c>
      <c r="D332" s="885">
        <v>0</v>
      </c>
      <c r="E332" s="1077" t="str">
        <f t="shared" si="44"/>
        <v xml:space="preserve"> </v>
      </c>
      <c r="F332" s="1019"/>
      <c r="G332" s="1019"/>
      <c r="H332" s="1068"/>
      <c r="I332" s="1019"/>
      <c r="J332" s="1044"/>
      <c r="K332" s="1044"/>
      <c r="L332" s="1019"/>
      <c r="M332" s="1019"/>
      <c r="N332" s="1019"/>
      <c r="O332" s="1019"/>
      <c r="P332" s="1019"/>
      <c r="Q332" s="1019"/>
      <c r="R332" s="1068"/>
      <c r="S332" s="1019"/>
      <c r="T332" s="1236"/>
      <c r="U332" s="888" t="str">
        <f t="shared" si="45"/>
        <v xml:space="preserve"> </v>
      </c>
      <c r="V332" s="885">
        <f t="shared" si="46"/>
        <v>0</v>
      </c>
      <c r="W332" s="1065"/>
      <c r="X332" s="1053"/>
    </row>
    <row r="333" spans="1:24" ht="12.75" hidden="1" customHeight="1">
      <c r="A333" s="1059" t="s">
        <v>381</v>
      </c>
      <c r="B333" s="1060" t="str">
        <f t="shared" si="47"/>
        <v xml:space="preserve"> </v>
      </c>
      <c r="C333" s="1077" t="s">
        <v>514</v>
      </c>
      <c r="D333" s="885">
        <v>0</v>
      </c>
      <c r="E333" s="1077" t="str">
        <f t="shared" si="44"/>
        <v xml:space="preserve"> </v>
      </c>
      <c r="F333" s="1006"/>
      <c r="G333" s="1006"/>
      <c r="H333" s="1006"/>
      <c r="I333" s="1006"/>
      <c r="J333" s="1044"/>
      <c r="K333" s="1044"/>
      <c r="L333" s="1006"/>
      <c r="M333" s="1006"/>
      <c r="N333" s="1006"/>
      <c r="O333" s="1006"/>
      <c r="P333" s="1006"/>
      <c r="Q333" s="1006"/>
      <c r="R333" s="1006"/>
      <c r="S333" s="1044"/>
      <c r="T333" s="1236"/>
      <c r="U333" s="888" t="str">
        <f t="shared" si="45"/>
        <v xml:space="preserve"> </v>
      </c>
      <c r="V333" s="885">
        <f t="shared" si="46"/>
        <v>0</v>
      </c>
      <c r="W333" s="1065"/>
    </row>
    <row r="334" spans="1:24" ht="12.75" hidden="1" customHeight="1">
      <c r="A334" s="1059" t="s">
        <v>1197</v>
      </c>
      <c r="B334" s="1060" t="str">
        <f t="shared" si="47"/>
        <v xml:space="preserve"> </v>
      </c>
      <c r="C334" s="1077" t="s">
        <v>514</v>
      </c>
      <c r="D334" s="885">
        <v>0</v>
      </c>
      <c r="E334" s="1077" t="str">
        <f t="shared" si="44"/>
        <v xml:space="preserve"> </v>
      </c>
      <c r="F334" s="1006"/>
      <c r="G334" s="1006"/>
      <c r="H334" s="1006"/>
      <c r="I334" s="1006"/>
      <c r="J334" s="1044"/>
      <c r="K334" s="1044"/>
      <c r="L334" s="1006"/>
      <c r="M334" s="1006"/>
      <c r="N334" s="1006"/>
      <c r="O334" s="1006"/>
      <c r="P334" s="1006"/>
      <c r="Q334" s="1006"/>
      <c r="R334" s="1006"/>
      <c r="S334" s="1044"/>
      <c r="T334" s="900"/>
      <c r="U334" s="888" t="str">
        <f t="shared" si="45"/>
        <v xml:space="preserve"> </v>
      </c>
      <c r="V334" s="885">
        <f t="shared" si="46"/>
        <v>0</v>
      </c>
      <c r="W334" s="1065"/>
    </row>
    <row r="335" spans="1:24" ht="12.75" hidden="1" customHeight="1">
      <c r="A335" s="1059" t="s">
        <v>17</v>
      </c>
      <c r="B335" s="1060" t="str">
        <f t="shared" si="47"/>
        <v xml:space="preserve"> </v>
      </c>
      <c r="C335" s="1077" t="s">
        <v>514</v>
      </c>
      <c r="D335" s="885">
        <v>0</v>
      </c>
      <c r="E335" s="1077" t="str">
        <f t="shared" si="44"/>
        <v xml:space="preserve"> </v>
      </c>
      <c r="F335" s="1006"/>
      <c r="G335" s="1006"/>
      <c r="H335" s="1006"/>
      <c r="I335" s="1006"/>
      <c r="J335" s="1044"/>
      <c r="K335" s="1044"/>
      <c r="L335" s="1006"/>
      <c r="M335" s="1006"/>
      <c r="N335" s="1006"/>
      <c r="O335" s="1006"/>
      <c r="P335" s="1006"/>
      <c r="Q335" s="1006"/>
      <c r="R335" s="1006"/>
      <c r="S335" s="1044"/>
      <c r="T335" s="900"/>
      <c r="U335" s="888" t="str">
        <f t="shared" si="45"/>
        <v xml:space="preserve"> </v>
      </c>
      <c r="V335" s="885">
        <f t="shared" si="46"/>
        <v>0</v>
      </c>
      <c r="W335" s="1065"/>
    </row>
    <row r="336" spans="1:24" ht="12.75" hidden="1" customHeight="1">
      <c r="A336" s="1059" t="s">
        <v>696</v>
      </c>
      <c r="B336" s="1060" t="str">
        <f t="shared" si="47"/>
        <v xml:space="preserve"> </v>
      </c>
      <c r="C336" s="1077" t="s">
        <v>514</v>
      </c>
      <c r="D336" s="885">
        <v>0</v>
      </c>
      <c r="E336" s="1077" t="str">
        <f t="shared" si="44"/>
        <v xml:space="preserve"> </v>
      </c>
      <c r="F336" s="1019"/>
      <c r="G336" s="1019"/>
      <c r="H336" s="1068"/>
      <c r="I336" s="1019"/>
      <c r="J336" s="1044"/>
      <c r="K336" s="1044"/>
      <c r="L336" s="1006"/>
      <c r="M336" s="1006"/>
      <c r="N336" s="1006"/>
      <c r="O336" s="1006"/>
      <c r="P336" s="1006"/>
      <c r="Q336" s="1006"/>
      <c r="R336" s="1006"/>
      <c r="S336" s="1044"/>
      <c r="T336" s="900"/>
      <c r="U336" s="888" t="str">
        <f t="shared" si="45"/>
        <v xml:space="preserve"> </v>
      </c>
      <c r="V336" s="885">
        <f t="shared" si="46"/>
        <v>0</v>
      </c>
      <c r="W336" s="1065"/>
    </row>
    <row r="337" spans="1:25" ht="12.75" hidden="1" customHeight="1">
      <c r="A337" s="1059" t="s">
        <v>697</v>
      </c>
      <c r="B337" s="1060" t="str">
        <f t="shared" si="47"/>
        <v xml:space="preserve"> </v>
      </c>
      <c r="C337" s="1077" t="s">
        <v>514</v>
      </c>
      <c r="D337" s="885">
        <v>0</v>
      </c>
      <c r="E337" s="1077" t="str">
        <f t="shared" si="44"/>
        <v xml:space="preserve"> </v>
      </c>
      <c r="F337" s="1006"/>
      <c r="G337" s="1006"/>
      <c r="H337" s="1006"/>
      <c r="I337" s="1006"/>
      <c r="J337" s="1044"/>
      <c r="K337" s="1044"/>
      <c r="L337" s="1006"/>
      <c r="M337" s="1006"/>
      <c r="N337" s="1006"/>
      <c r="O337" s="1006"/>
      <c r="P337" s="1006"/>
      <c r="Q337" s="1006"/>
      <c r="R337" s="1006"/>
      <c r="S337" s="1044"/>
      <c r="T337" s="1236"/>
      <c r="U337" s="888" t="str">
        <f t="shared" si="45"/>
        <v xml:space="preserve"> </v>
      </c>
      <c r="V337" s="885">
        <f t="shared" si="46"/>
        <v>0</v>
      </c>
      <c r="W337" s="1065"/>
    </row>
    <row r="338" spans="1:25" ht="12.75" hidden="1" customHeight="1">
      <c r="A338" s="1059" t="s">
        <v>1198</v>
      </c>
      <c r="B338" s="1060" t="str">
        <f t="shared" si="47"/>
        <v xml:space="preserve"> </v>
      </c>
      <c r="C338" s="1077" t="s">
        <v>514</v>
      </c>
      <c r="D338" s="885">
        <v>0</v>
      </c>
      <c r="E338" s="1077" t="str">
        <f t="shared" si="44"/>
        <v xml:space="preserve"> </v>
      </c>
      <c r="F338" s="1006"/>
      <c r="G338" s="1006"/>
      <c r="H338" s="1006"/>
      <c r="I338" s="1006"/>
      <c r="J338" s="1044"/>
      <c r="K338" s="1044"/>
      <c r="L338" s="1006"/>
      <c r="M338" s="1006"/>
      <c r="N338" s="1006"/>
      <c r="O338" s="1006"/>
      <c r="P338" s="1006"/>
      <c r="Q338" s="1006"/>
      <c r="R338" s="1006"/>
      <c r="S338" s="1044"/>
      <c r="T338" s="1236"/>
      <c r="U338" s="888" t="str">
        <f t="shared" si="45"/>
        <v xml:space="preserve"> </v>
      </c>
      <c r="V338" s="885">
        <f t="shared" si="46"/>
        <v>0</v>
      </c>
      <c r="W338" s="1065"/>
    </row>
    <row r="339" spans="1:25" ht="12.75" hidden="1" customHeight="1">
      <c r="A339" s="1066" t="s">
        <v>893</v>
      </c>
      <c r="B339" s="1060" t="str">
        <f t="shared" si="47"/>
        <v xml:space="preserve"> </v>
      </c>
      <c r="C339" s="1077" t="s">
        <v>514</v>
      </c>
      <c r="D339" s="885">
        <v>0</v>
      </c>
      <c r="E339" s="1077" t="str">
        <f t="shared" si="44"/>
        <v xml:space="preserve"> </v>
      </c>
      <c r="F339" s="1044"/>
      <c r="G339" s="1044"/>
      <c r="H339" s="1006"/>
      <c r="I339" s="1044"/>
      <c r="J339" s="1044"/>
      <c r="K339" s="1044"/>
      <c r="L339" s="1044"/>
      <c r="M339" s="1044"/>
      <c r="N339" s="1044"/>
      <c r="O339" s="1044"/>
      <c r="P339" s="1044"/>
      <c r="Q339" s="1044"/>
      <c r="R339" s="1006"/>
      <c r="S339" s="1044"/>
      <c r="T339" s="1236"/>
      <c r="U339" s="888" t="str">
        <f t="shared" si="45"/>
        <v xml:space="preserve"> </v>
      </c>
      <c r="V339" s="885">
        <f t="shared" si="46"/>
        <v>0</v>
      </c>
      <c r="W339" s="1065"/>
    </row>
    <row r="340" spans="1:25" ht="12.75" hidden="1" customHeight="1">
      <c r="A340" s="1059" t="s">
        <v>361</v>
      </c>
      <c r="B340" s="1060" t="str">
        <f t="shared" si="47"/>
        <v xml:space="preserve"> </v>
      </c>
      <c r="C340" s="1077" t="s">
        <v>514</v>
      </c>
      <c r="D340" s="885">
        <v>0</v>
      </c>
      <c r="E340" s="1077" t="str">
        <f t="shared" si="44"/>
        <v xml:space="preserve"> </v>
      </c>
      <c r="F340" s="1006"/>
      <c r="G340" s="1006"/>
      <c r="H340" s="1006"/>
      <c r="I340" s="1006"/>
      <c r="J340" s="1044"/>
      <c r="K340" s="1044"/>
      <c r="L340" s="1006"/>
      <c r="M340" s="1006"/>
      <c r="N340" s="1006"/>
      <c r="O340" s="1006"/>
      <c r="P340" s="1006"/>
      <c r="Q340" s="1006"/>
      <c r="R340" s="1006"/>
      <c r="S340" s="1044"/>
      <c r="T340" s="1236"/>
      <c r="U340" s="888" t="str">
        <f t="shared" si="45"/>
        <v xml:space="preserve"> </v>
      </c>
      <c r="V340" s="885">
        <f t="shared" si="46"/>
        <v>0</v>
      </c>
      <c r="W340" s="1065"/>
    </row>
    <row r="341" spans="1:25" ht="12.75" hidden="1" customHeight="1">
      <c r="A341" s="1066" t="s">
        <v>1039</v>
      </c>
      <c r="B341" s="1060" t="str">
        <f t="shared" si="47"/>
        <v xml:space="preserve"> </v>
      </c>
      <c r="C341" s="1077" t="s">
        <v>514</v>
      </c>
      <c r="D341" s="885">
        <v>0</v>
      </c>
      <c r="E341" s="1077" t="str">
        <f t="shared" si="44"/>
        <v xml:space="preserve"> </v>
      </c>
      <c r="F341" s="1019"/>
      <c r="G341" s="1019"/>
      <c r="H341" s="1068"/>
      <c r="I341" s="1019"/>
      <c r="J341" s="1044"/>
      <c r="K341" s="1044"/>
      <c r="L341" s="1019"/>
      <c r="M341" s="1019"/>
      <c r="N341" s="1019"/>
      <c r="O341" s="1019"/>
      <c r="P341" s="1019"/>
      <c r="Q341" s="1019"/>
      <c r="R341" s="1068"/>
      <c r="S341" s="1019"/>
      <c r="T341" s="1236"/>
      <c r="U341" s="888" t="str">
        <f t="shared" si="45"/>
        <v xml:space="preserve"> </v>
      </c>
      <c r="V341" s="885">
        <f t="shared" si="46"/>
        <v>0</v>
      </c>
      <c r="W341" s="1065"/>
      <c r="X341" s="1053"/>
    </row>
    <row r="342" spans="1:25" ht="12.75" hidden="1" customHeight="1">
      <c r="A342" s="1059" t="s">
        <v>510</v>
      </c>
      <c r="B342" s="1060" t="str">
        <f t="shared" si="47"/>
        <v xml:space="preserve"> </v>
      </c>
      <c r="C342" s="1077" t="s">
        <v>514</v>
      </c>
      <c r="D342" s="885">
        <v>0</v>
      </c>
      <c r="E342" s="1077" t="str">
        <f t="shared" si="44"/>
        <v xml:space="preserve"> </v>
      </c>
      <c r="F342" s="1006"/>
      <c r="G342" s="1006"/>
      <c r="H342" s="1006"/>
      <c r="I342" s="1006"/>
      <c r="J342" s="1044"/>
      <c r="K342" s="1044"/>
      <c r="L342" s="1006"/>
      <c r="M342" s="1006"/>
      <c r="N342" s="1006"/>
      <c r="O342" s="1006"/>
      <c r="P342" s="1006"/>
      <c r="Q342" s="1006"/>
      <c r="R342" s="1006"/>
      <c r="S342" s="1044"/>
      <c r="T342" s="900"/>
      <c r="U342" s="888" t="str">
        <f t="shared" si="45"/>
        <v xml:space="preserve"> </v>
      </c>
      <c r="V342" s="885">
        <f t="shared" si="46"/>
        <v>0</v>
      </c>
      <c r="W342" s="1065"/>
    </row>
    <row r="343" spans="1:25" ht="12.75" hidden="1" customHeight="1">
      <c r="A343" s="1059" t="s">
        <v>1311</v>
      </c>
      <c r="B343" s="1060">
        <v>0</v>
      </c>
      <c r="C343" s="1077" t="s">
        <v>514</v>
      </c>
      <c r="D343" s="885">
        <v>0</v>
      </c>
      <c r="E343" s="1077" t="str">
        <f t="shared" si="44"/>
        <v xml:space="preserve"> </v>
      </c>
      <c r="F343" s="1044"/>
      <c r="G343" s="1044"/>
      <c r="H343" s="1044"/>
      <c r="I343" s="1044"/>
      <c r="J343" s="1044"/>
      <c r="K343" s="1044"/>
      <c r="L343" s="1044"/>
      <c r="M343" s="1044"/>
      <c r="N343" s="1044"/>
      <c r="O343" s="1044"/>
      <c r="P343" s="1044"/>
      <c r="Q343" s="1044"/>
      <c r="R343" s="1044"/>
      <c r="S343" s="1019"/>
      <c r="T343" s="1236"/>
      <c r="U343" s="888" t="str">
        <f t="shared" si="45"/>
        <v xml:space="preserve"> </v>
      </c>
      <c r="V343" s="885">
        <f t="shared" si="46"/>
        <v>0</v>
      </c>
      <c r="W343" s="1065"/>
      <c r="Y343" s="1053"/>
    </row>
    <row r="344" spans="1:25" ht="12.75" hidden="1" customHeight="1">
      <c r="A344" s="1066" t="s">
        <v>951</v>
      </c>
      <c r="B344" s="1060" t="str">
        <f t="shared" ref="B344:B375" si="48">IFERROR(MINUTE(B$5)-MINUTE(C344)," ")</f>
        <v xml:space="preserve"> </v>
      </c>
      <c r="C344" s="1077" t="s">
        <v>514</v>
      </c>
      <c r="D344" s="885">
        <v>0</v>
      </c>
      <c r="E344" s="1077" t="str">
        <f t="shared" si="44"/>
        <v xml:space="preserve"> </v>
      </c>
      <c r="F344" s="1019"/>
      <c r="G344" s="1019"/>
      <c r="H344" s="1068"/>
      <c r="I344" s="1019"/>
      <c r="J344" s="1044"/>
      <c r="K344" s="1044"/>
      <c r="L344" s="1019"/>
      <c r="M344" s="1019"/>
      <c r="N344" s="1019"/>
      <c r="O344" s="1019"/>
      <c r="P344" s="1019"/>
      <c r="Q344" s="1019"/>
      <c r="R344" s="1006"/>
      <c r="S344" s="1044"/>
      <c r="T344" s="1236"/>
      <c r="U344" s="888" t="str">
        <f t="shared" si="45"/>
        <v xml:space="preserve"> </v>
      </c>
      <c r="V344" s="885">
        <f t="shared" si="46"/>
        <v>0</v>
      </c>
      <c r="W344" s="1065"/>
    </row>
    <row r="345" spans="1:25" ht="12.75" hidden="1" customHeight="1">
      <c r="A345" s="1066" t="s">
        <v>876</v>
      </c>
      <c r="B345" s="1060" t="str">
        <f t="shared" si="48"/>
        <v xml:space="preserve"> </v>
      </c>
      <c r="C345" s="1077" t="s">
        <v>514</v>
      </c>
      <c r="D345" s="885">
        <v>0</v>
      </c>
      <c r="E345" s="1077" t="str">
        <f t="shared" si="44"/>
        <v xml:space="preserve"> </v>
      </c>
      <c r="F345" s="1019"/>
      <c r="G345" s="1019"/>
      <c r="H345" s="1068"/>
      <c r="I345" s="1019"/>
      <c r="J345" s="1044"/>
      <c r="K345" s="1044"/>
      <c r="L345" s="1019"/>
      <c r="M345" s="1019"/>
      <c r="N345" s="1019"/>
      <c r="O345" s="1019"/>
      <c r="P345" s="1019"/>
      <c r="Q345" s="1019"/>
      <c r="R345" s="1068"/>
      <c r="S345" s="1019"/>
      <c r="T345" s="1236"/>
      <c r="U345" s="888" t="str">
        <f t="shared" si="45"/>
        <v xml:space="preserve"> </v>
      </c>
      <c r="V345" s="885">
        <f t="shared" si="46"/>
        <v>0</v>
      </c>
      <c r="W345" s="1065"/>
      <c r="Y345" s="1053"/>
    </row>
    <row r="346" spans="1:25" ht="12.75" hidden="1" customHeight="1">
      <c r="A346" s="1059" t="s">
        <v>1199</v>
      </c>
      <c r="B346" s="1060" t="str">
        <f t="shared" si="48"/>
        <v xml:space="preserve"> </v>
      </c>
      <c r="C346" s="1077" t="s">
        <v>514</v>
      </c>
      <c r="D346" s="885">
        <v>0</v>
      </c>
      <c r="E346" s="1077" t="str">
        <f t="shared" si="44"/>
        <v xml:space="preserve"> </v>
      </c>
      <c r="F346" s="1006"/>
      <c r="G346" s="1006"/>
      <c r="H346" s="1006"/>
      <c r="I346" s="1006"/>
      <c r="J346" s="1044"/>
      <c r="K346" s="1044"/>
      <c r="L346" s="1006"/>
      <c r="M346" s="1006"/>
      <c r="N346" s="1006"/>
      <c r="O346" s="1006"/>
      <c r="P346" s="1006"/>
      <c r="Q346" s="1006"/>
      <c r="R346" s="1006"/>
      <c r="S346" s="1044"/>
      <c r="T346" s="1236"/>
      <c r="U346" s="888" t="str">
        <f t="shared" si="45"/>
        <v xml:space="preserve"> </v>
      </c>
      <c r="V346" s="885">
        <f t="shared" si="46"/>
        <v>0</v>
      </c>
      <c r="W346" s="1065"/>
    </row>
    <row r="347" spans="1:25" ht="12.75" hidden="1" customHeight="1">
      <c r="A347" s="1059" t="s">
        <v>1200</v>
      </c>
      <c r="B347" s="1060" t="str">
        <f t="shared" si="48"/>
        <v xml:space="preserve"> </v>
      </c>
      <c r="C347" s="1077" t="s">
        <v>514</v>
      </c>
      <c r="D347" s="885">
        <v>0</v>
      </c>
      <c r="E347" s="1077" t="str">
        <f t="shared" si="44"/>
        <v xml:space="preserve"> </v>
      </c>
      <c r="F347" s="1006"/>
      <c r="G347" s="1006"/>
      <c r="H347" s="1006"/>
      <c r="I347" s="1006"/>
      <c r="J347" s="1044"/>
      <c r="K347" s="1044"/>
      <c r="L347" s="1006"/>
      <c r="M347" s="1006"/>
      <c r="N347" s="1006"/>
      <c r="O347" s="1006"/>
      <c r="P347" s="1006"/>
      <c r="Q347" s="1006"/>
      <c r="R347" s="1006"/>
      <c r="S347" s="1044"/>
      <c r="T347" s="1236"/>
      <c r="U347" s="888" t="str">
        <f t="shared" si="45"/>
        <v xml:space="preserve"> </v>
      </c>
      <c r="V347" s="885">
        <f t="shared" si="46"/>
        <v>0</v>
      </c>
      <c r="W347" s="1065"/>
      <c r="Y347" s="1053"/>
    </row>
    <row r="348" spans="1:25" ht="12.75" hidden="1" customHeight="1">
      <c r="A348" s="1066" t="s">
        <v>1101</v>
      </c>
      <c r="B348" s="1060" t="str">
        <f t="shared" si="48"/>
        <v xml:space="preserve"> </v>
      </c>
      <c r="C348" s="1077" t="s">
        <v>514</v>
      </c>
      <c r="D348" s="885">
        <v>0</v>
      </c>
      <c r="E348" s="1077" t="str">
        <f t="shared" si="44"/>
        <v xml:space="preserve"> </v>
      </c>
      <c r="F348" s="1019"/>
      <c r="G348" s="1019"/>
      <c r="H348" s="1068"/>
      <c r="I348" s="1019"/>
      <c r="J348" s="1044"/>
      <c r="K348" s="1044"/>
      <c r="L348" s="1019"/>
      <c r="M348" s="1019"/>
      <c r="N348" s="1019"/>
      <c r="O348" s="1019"/>
      <c r="P348" s="1019"/>
      <c r="Q348" s="1019"/>
      <c r="R348" s="1068"/>
      <c r="S348" s="1019"/>
      <c r="T348" s="1236"/>
      <c r="U348" s="888" t="str">
        <f t="shared" si="45"/>
        <v xml:space="preserve"> </v>
      </c>
      <c r="V348" s="885">
        <f t="shared" si="46"/>
        <v>0</v>
      </c>
      <c r="W348" s="1065"/>
    </row>
    <row r="349" spans="1:25" ht="12.75" hidden="1" customHeight="1">
      <c r="A349" s="1066" t="s">
        <v>782</v>
      </c>
      <c r="B349" s="1060" t="str">
        <f t="shared" si="48"/>
        <v xml:space="preserve"> </v>
      </c>
      <c r="C349" s="1077" t="s">
        <v>514</v>
      </c>
      <c r="D349" s="885">
        <v>0</v>
      </c>
      <c r="E349" s="1077" t="str">
        <f t="shared" si="44"/>
        <v xml:space="preserve"> </v>
      </c>
      <c r="F349" s="1068"/>
      <c r="G349" s="1068"/>
      <c r="H349" s="1068"/>
      <c r="I349" s="1068"/>
      <c r="J349" s="1044"/>
      <c r="K349" s="1044"/>
      <c r="L349" s="1068"/>
      <c r="M349" s="1068"/>
      <c r="N349" s="1068"/>
      <c r="O349" s="1068"/>
      <c r="P349" s="1068"/>
      <c r="Q349" s="1068"/>
      <c r="R349" s="1068"/>
      <c r="S349" s="1019"/>
      <c r="T349" s="900"/>
      <c r="U349" s="888" t="str">
        <f t="shared" si="45"/>
        <v xml:space="preserve"> </v>
      </c>
      <c r="V349" s="885">
        <f t="shared" si="46"/>
        <v>0</v>
      </c>
      <c r="W349" s="1065"/>
    </row>
    <row r="350" spans="1:25" ht="12.75" hidden="1" customHeight="1">
      <c r="A350" s="1066" t="s">
        <v>950</v>
      </c>
      <c r="B350" s="1060" t="str">
        <f t="shared" si="48"/>
        <v xml:space="preserve"> </v>
      </c>
      <c r="C350" s="1077" t="s">
        <v>514</v>
      </c>
      <c r="D350" s="885">
        <v>0</v>
      </c>
      <c r="E350" s="1077" t="str">
        <f t="shared" si="44"/>
        <v xml:space="preserve"> </v>
      </c>
      <c r="F350" s="1068"/>
      <c r="G350" s="1068"/>
      <c r="H350" s="1068"/>
      <c r="I350" s="1068"/>
      <c r="J350" s="1044"/>
      <c r="K350" s="1044"/>
      <c r="L350" s="1044"/>
      <c r="M350" s="1044"/>
      <c r="N350" s="1044"/>
      <c r="O350" s="1044"/>
      <c r="P350" s="1044"/>
      <c r="Q350" s="1044"/>
      <c r="R350" s="1006"/>
      <c r="S350" s="1044"/>
      <c r="T350" s="1236"/>
      <c r="U350" s="888" t="str">
        <f t="shared" si="45"/>
        <v xml:space="preserve"> </v>
      </c>
      <c r="V350" s="885">
        <f t="shared" si="46"/>
        <v>0</v>
      </c>
      <c r="W350" s="1065"/>
    </row>
    <row r="351" spans="1:25" ht="12.75" hidden="1" customHeight="1">
      <c r="A351" s="1066" t="s">
        <v>1126</v>
      </c>
      <c r="B351" s="1060" t="str">
        <f t="shared" si="48"/>
        <v xml:space="preserve"> </v>
      </c>
      <c r="C351" s="1077" t="s">
        <v>514</v>
      </c>
      <c r="D351" s="885">
        <v>0</v>
      </c>
      <c r="E351" s="1077" t="str">
        <f t="shared" si="44"/>
        <v xml:space="preserve"> </v>
      </c>
      <c r="F351" s="1044"/>
      <c r="G351" s="1044"/>
      <c r="H351" s="1006"/>
      <c r="I351" s="1044"/>
      <c r="J351" s="1044"/>
      <c r="K351" s="1044"/>
      <c r="L351" s="1044"/>
      <c r="M351" s="1044"/>
      <c r="N351" s="1044"/>
      <c r="O351" s="1044"/>
      <c r="P351" s="1044"/>
      <c r="Q351" s="1044"/>
      <c r="R351" s="1006"/>
      <c r="S351" s="1044"/>
      <c r="T351" s="900"/>
      <c r="U351" s="888" t="str">
        <f t="shared" si="45"/>
        <v xml:space="preserve"> </v>
      </c>
      <c r="V351" s="885">
        <f t="shared" si="46"/>
        <v>0</v>
      </c>
      <c r="W351" s="1065"/>
    </row>
    <row r="352" spans="1:25" ht="12.75" hidden="1" customHeight="1">
      <c r="A352" s="1066" t="s">
        <v>949</v>
      </c>
      <c r="B352" s="1060" t="str">
        <f t="shared" si="48"/>
        <v xml:space="preserve"> </v>
      </c>
      <c r="C352" s="1077" t="s">
        <v>514</v>
      </c>
      <c r="D352" s="885">
        <v>0</v>
      </c>
      <c r="E352" s="1077" t="str">
        <f t="shared" si="44"/>
        <v xml:space="preserve"> </v>
      </c>
      <c r="F352" s="1019"/>
      <c r="G352" s="1019"/>
      <c r="H352" s="1068"/>
      <c r="I352" s="1019"/>
      <c r="J352" s="1044"/>
      <c r="K352" s="1044"/>
      <c r="L352" s="1019"/>
      <c r="M352" s="1019"/>
      <c r="N352" s="1019"/>
      <c r="O352" s="1019"/>
      <c r="P352" s="1019"/>
      <c r="Q352" s="1019"/>
      <c r="R352" s="1068"/>
      <c r="S352" s="1019"/>
      <c r="T352" s="1236"/>
      <c r="U352" s="888" t="str">
        <f t="shared" si="45"/>
        <v xml:space="preserve"> </v>
      </c>
      <c r="V352" s="885">
        <f t="shared" si="46"/>
        <v>0</v>
      </c>
      <c r="W352" s="1065"/>
    </row>
    <row r="353" spans="1:25" ht="12.75" hidden="1" customHeight="1">
      <c r="A353" s="1059" t="s">
        <v>539</v>
      </c>
      <c r="B353" s="1060" t="str">
        <f t="shared" si="48"/>
        <v xml:space="preserve"> </v>
      </c>
      <c r="C353" s="1077" t="s">
        <v>514</v>
      </c>
      <c r="D353" s="885">
        <v>0</v>
      </c>
      <c r="E353" s="1077" t="str">
        <f t="shared" si="44"/>
        <v xml:space="preserve"> </v>
      </c>
      <c r="F353" s="1006"/>
      <c r="G353" s="1006"/>
      <c r="H353" s="1006"/>
      <c r="I353" s="1006"/>
      <c r="J353" s="1044"/>
      <c r="K353" s="1044"/>
      <c r="L353" s="1006"/>
      <c r="M353" s="1006"/>
      <c r="N353" s="1006"/>
      <c r="O353" s="1006"/>
      <c r="P353" s="1006"/>
      <c r="Q353" s="1006"/>
      <c r="R353" s="1006"/>
      <c r="S353" s="1044"/>
      <c r="T353" s="1236"/>
      <c r="U353" s="888" t="str">
        <f t="shared" si="45"/>
        <v xml:space="preserve"> </v>
      </c>
      <c r="V353" s="885">
        <f t="shared" si="46"/>
        <v>0</v>
      </c>
      <c r="W353" s="1065"/>
      <c r="X353" s="1053"/>
    </row>
    <row r="354" spans="1:25" ht="12.75" hidden="1" customHeight="1">
      <c r="A354" s="1059" t="s">
        <v>1202</v>
      </c>
      <c r="B354" s="1060" t="str">
        <f t="shared" si="48"/>
        <v xml:space="preserve"> </v>
      </c>
      <c r="C354" s="1077" t="s">
        <v>514</v>
      </c>
      <c r="D354" s="885">
        <v>0</v>
      </c>
      <c r="E354" s="1077" t="str">
        <f t="shared" si="44"/>
        <v xml:space="preserve"> </v>
      </c>
      <c r="F354" s="1006"/>
      <c r="G354" s="1006"/>
      <c r="H354" s="1006"/>
      <c r="I354" s="1006"/>
      <c r="J354" s="1044"/>
      <c r="K354" s="1044"/>
      <c r="L354" s="1006"/>
      <c r="M354" s="1006"/>
      <c r="N354" s="1006"/>
      <c r="O354" s="1006"/>
      <c r="P354" s="1006"/>
      <c r="Q354" s="1006"/>
      <c r="R354" s="1006"/>
      <c r="S354" s="1044"/>
      <c r="T354" s="1236"/>
      <c r="U354" s="888" t="str">
        <f t="shared" si="45"/>
        <v xml:space="preserve"> </v>
      </c>
      <c r="V354" s="885">
        <f t="shared" si="46"/>
        <v>0</v>
      </c>
      <c r="W354" s="1065"/>
    </row>
    <row r="355" spans="1:25" ht="12.75" hidden="1" customHeight="1">
      <c r="A355" s="1066" t="s">
        <v>947</v>
      </c>
      <c r="B355" s="1060" t="str">
        <f t="shared" si="48"/>
        <v xml:space="preserve"> </v>
      </c>
      <c r="C355" s="1077" t="s">
        <v>514</v>
      </c>
      <c r="D355" s="885">
        <v>0</v>
      </c>
      <c r="E355" s="1077" t="str">
        <f t="shared" si="44"/>
        <v xml:space="preserve"> </v>
      </c>
      <c r="F355" s="1019"/>
      <c r="G355" s="1019"/>
      <c r="H355" s="1068"/>
      <c r="I355" s="1019"/>
      <c r="J355" s="1044"/>
      <c r="K355" s="1044"/>
      <c r="L355" s="1019"/>
      <c r="M355" s="1019"/>
      <c r="N355" s="1019"/>
      <c r="O355" s="1019"/>
      <c r="P355" s="1019"/>
      <c r="Q355" s="1019"/>
      <c r="R355" s="1068"/>
      <c r="S355" s="1019"/>
      <c r="T355" s="1236"/>
      <c r="U355" s="888" t="str">
        <f t="shared" si="45"/>
        <v xml:space="preserve"> </v>
      </c>
      <c r="V355" s="885">
        <f t="shared" si="46"/>
        <v>0</v>
      </c>
      <c r="W355" s="1065"/>
    </row>
    <row r="356" spans="1:25" ht="12.75" hidden="1" customHeight="1">
      <c r="A356" s="1059" t="s">
        <v>1040</v>
      </c>
      <c r="B356" s="1060" t="str">
        <f t="shared" si="48"/>
        <v xml:space="preserve"> </v>
      </c>
      <c r="C356" s="1077" t="s">
        <v>514</v>
      </c>
      <c r="D356" s="885">
        <v>0</v>
      </c>
      <c r="E356" s="1077" t="str">
        <f t="shared" si="44"/>
        <v xml:space="preserve"> </v>
      </c>
      <c r="F356" s="1006"/>
      <c r="G356" s="1006"/>
      <c r="H356" s="1006"/>
      <c r="I356" s="1006"/>
      <c r="J356" s="1044"/>
      <c r="K356" s="1044"/>
      <c r="L356" s="1006"/>
      <c r="M356" s="1006"/>
      <c r="N356" s="1006"/>
      <c r="O356" s="1006"/>
      <c r="P356" s="1006"/>
      <c r="Q356" s="1006"/>
      <c r="R356" s="1006"/>
      <c r="S356" s="1044"/>
      <c r="T356" s="1236"/>
      <c r="U356" s="888" t="str">
        <f t="shared" si="45"/>
        <v xml:space="preserve"> </v>
      </c>
      <c r="V356" s="885">
        <f t="shared" si="46"/>
        <v>0</v>
      </c>
      <c r="W356" s="1065"/>
    </row>
    <row r="357" spans="1:25" ht="12.75" hidden="1" customHeight="1">
      <c r="A357" s="1059" t="s">
        <v>614</v>
      </c>
      <c r="B357" s="1060" t="str">
        <f t="shared" si="48"/>
        <v xml:space="preserve"> </v>
      </c>
      <c r="C357" s="1077" t="s">
        <v>514</v>
      </c>
      <c r="D357" s="885">
        <v>0</v>
      </c>
      <c r="E357" s="1077" t="str">
        <f t="shared" si="44"/>
        <v xml:space="preserve"> </v>
      </c>
      <c r="F357" s="1006"/>
      <c r="G357" s="1006"/>
      <c r="H357" s="1006"/>
      <c r="I357" s="1006"/>
      <c r="J357" s="1044"/>
      <c r="K357" s="1044"/>
      <c r="L357" s="1006"/>
      <c r="M357" s="1006"/>
      <c r="N357" s="1006"/>
      <c r="O357" s="1006"/>
      <c r="P357" s="1006"/>
      <c r="Q357" s="1006"/>
      <c r="R357" s="1006"/>
      <c r="S357" s="1044"/>
      <c r="T357" s="1236"/>
      <c r="U357" s="888" t="str">
        <f t="shared" si="45"/>
        <v xml:space="preserve"> </v>
      </c>
      <c r="V357" s="885">
        <f t="shared" si="46"/>
        <v>0</v>
      </c>
      <c r="W357" s="1065"/>
    </row>
    <row r="358" spans="1:25" ht="12.75" hidden="1" customHeight="1">
      <c r="A358" s="1066" t="s">
        <v>1102</v>
      </c>
      <c r="B358" s="1060" t="str">
        <f t="shared" si="48"/>
        <v xml:space="preserve"> </v>
      </c>
      <c r="C358" s="1077" t="s">
        <v>514</v>
      </c>
      <c r="D358" s="885">
        <v>0</v>
      </c>
      <c r="E358" s="1077" t="str">
        <f t="shared" si="44"/>
        <v xml:space="preserve"> </v>
      </c>
      <c r="F358" s="1019"/>
      <c r="G358" s="1019"/>
      <c r="H358" s="1068"/>
      <c r="I358" s="1019"/>
      <c r="J358" s="1044"/>
      <c r="K358" s="1044"/>
      <c r="L358" s="1019"/>
      <c r="M358" s="1019"/>
      <c r="N358" s="1019"/>
      <c r="O358" s="1019"/>
      <c r="P358" s="1019"/>
      <c r="Q358" s="1019"/>
      <c r="R358" s="1068"/>
      <c r="S358" s="1019"/>
      <c r="T358" s="1236"/>
      <c r="U358" s="888" t="str">
        <f t="shared" si="45"/>
        <v xml:space="preserve"> </v>
      </c>
      <c r="V358" s="885">
        <f t="shared" si="46"/>
        <v>0</v>
      </c>
      <c r="W358" s="1065"/>
    </row>
    <row r="359" spans="1:25" ht="12.75" hidden="1" customHeight="1">
      <c r="A359" s="1059" t="s">
        <v>783</v>
      </c>
      <c r="B359" s="1060" t="str">
        <f t="shared" si="48"/>
        <v xml:space="preserve"> </v>
      </c>
      <c r="C359" s="1077" t="s">
        <v>514</v>
      </c>
      <c r="D359" s="885">
        <v>0</v>
      </c>
      <c r="E359" s="1077" t="str">
        <f t="shared" si="44"/>
        <v xml:space="preserve"> </v>
      </c>
      <c r="F359" s="1044"/>
      <c r="G359" s="1044"/>
      <c r="H359" s="1044"/>
      <c r="I359" s="1044"/>
      <c r="J359" s="1044"/>
      <c r="K359" s="1044"/>
      <c r="L359" s="1044"/>
      <c r="M359" s="1044"/>
      <c r="N359" s="1044"/>
      <c r="O359" s="1044"/>
      <c r="P359" s="1044"/>
      <c r="Q359" s="1044"/>
      <c r="R359" s="1044"/>
      <c r="S359" s="1044"/>
      <c r="T359" s="900"/>
      <c r="U359" s="888" t="str">
        <f t="shared" si="45"/>
        <v xml:space="preserve"> </v>
      </c>
      <c r="V359" s="885">
        <f t="shared" si="46"/>
        <v>0</v>
      </c>
      <c r="W359" s="1065"/>
      <c r="Y359" s="1053"/>
    </row>
    <row r="360" spans="1:25" ht="12.75" hidden="1" customHeight="1">
      <c r="A360" s="1059" t="s">
        <v>1203</v>
      </c>
      <c r="B360" s="1060" t="str">
        <f t="shared" si="48"/>
        <v xml:space="preserve"> </v>
      </c>
      <c r="C360" s="1077" t="s">
        <v>514</v>
      </c>
      <c r="D360" s="885">
        <v>0</v>
      </c>
      <c r="E360" s="1077" t="str">
        <f t="shared" si="44"/>
        <v xml:space="preserve"> </v>
      </c>
      <c r="F360" s="1006"/>
      <c r="G360" s="1006"/>
      <c r="H360" s="1006"/>
      <c r="I360" s="1006"/>
      <c r="J360" s="1044"/>
      <c r="K360" s="1044"/>
      <c r="L360" s="1006"/>
      <c r="M360" s="1006"/>
      <c r="N360" s="1006"/>
      <c r="O360" s="1006"/>
      <c r="P360" s="1006"/>
      <c r="Q360" s="1006"/>
      <c r="R360" s="1006"/>
      <c r="S360" s="1044"/>
      <c r="T360" s="1236"/>
      <c r="U360" s="888" t="str">
        <f t="shared" si="45"/>
        <v xml:space="preserve"> </v>
      </c>
      <c r="V360" s="885">
        <f t="shared" si="46"/>
        <v>0</v>
      </c>
      <c r="W360" s="1065"/>
      <c r="X360" s="1053"/>
    </row>
    <row r="361" spans="1:25" ht="12.75" hidden="1" customHeight="1">
      <c r="A361" s="1059" t="s">
        <v>343</v>
      </c>
      <c r="B361" s="1060" t="str">
        <f t="shared" si="48"/>
        <v xml:space="preserve"> </v>
      </c>
      <c r="C361" s="1077" t="s">
        <v>514</v>
      </c>
      <c r="D361" s="885">
        <v>0</v>
      </c>
      <c r="E361" s="1077" t="str">
        <f t="shared" si="44"/>
        <v xml:space="preserve"> </v>
      </c>
      <c r="F361" s="1006"/>
      <c r="G361" s="1006"/>
      <c r="H361" s="1006"/>
      <c r="I361" s="1006"/>
      <c r="J361" s="1044"/>
      <c r="K361" s="1044"/>
      <c r="L361" s="1006"/>
      <c r="M361" s="1006"/>
      <c r="N361" s="1006"/>
      <c r="O361" s="1006"/>
      <c r="P361" s="1006"/>
      <c r="Q361" s="1006"/>
      <c r="R361" s="1006"/>
      <c r="S361" s="1044"/>
      <c r="T361" s="1236"/>
      <c r="U361" s="888" t="str">
        <f t="shared" si="45"/>
        <v xml:space="preserve"> </v>
      </c>
      <c r="V361" s="885">
        <f t="shared" si="46"/>
        <v>0</v>
      </c>
      <c r="W361" s="1065"/>
    </row>
    <row r="362" spans="1:25" ht="12.75" hidden="1" customHeight="1">
      <c r="A362" s="1059" t="s">
        <v>1204</v>
      </c>
      <c r="B362" s="1060" t="str">
        <f t="shared" si="48"/>
        <v xml:space="preserve"> </v>
      </c>
      <c r="C362" s="1077" t="s">
        <v>514</v>
      </c>
      <c r="D362" s="885">
        <v>0</v>
      </c>
      <c r="E362" s="1077" t="str">
        <f t="shared" si="44"/>
        <v xml:space="preserve"> </v>
      </c>
      <c r="F362" s="1006"/>
      <c r="G362" s="1006"/>
      <c r="H362" s="1006"/>
      <c r="I362" s="1006"/>
      <c r="J362" s="1044"/>
      <c r="K362" s="1044"/>
      <c r="L362" s="1006"/>
      <c r="M362" s="1006"/>
      <c r="N362" s="1006"/>
      <c r="O362" s="1006"/>
      <c r="P362" s="1006"/>
      <c r="Q362" s="1006"/>
      <c r="R362" s="1006"/>
      <c r="S362" s="1044"/>
      <c r="T362" s="1236"/>
      <c r="U362" s="888" t="str">
        <f t="shared" si="45"/>
        <v xml:space="preserve"> </v>
      </c>
      <c r="V362" s="885">
        <f t="shared" si="46"/>
        <v>0</v>
      </c>
      <c r="W362" s="1065"/>
    </row>
    <row r="363" spans="1:25" ht="12.75" hidden="1" customHeight="1">
      <c r="A363" s="1059" t="s">
        <v>698</v>
      </c>
      <c r="B363" s="1060" t="str">
        <f t="shared" si="48"/>
        <v xml:space="preserve"> </v>
      </c>
      <c r="C363" s="1077" t="s">
        <v>514</v>
      </c>
      <c r="D363" s="885">
        <v>0</v>
      </c>
      <c r="E363" s="1077" t="str">
        <f t="shared" si="44"/>
        <v xml:space="preserve"> </v>
      </c>
      <c r="F363" s="1006"/>
      <c r="G363" s="1006"/>
      <c r="H363" s="1006"/>
      <c r="I363" s="1006"/>
      <c r="J363" s="1044"/>
      <c r="K363" s="1044"/>
      <c r="L363" s="1006"/>
      <c r="M363" s="1006"/>
      <c r="N363" s="1006"/>
      <c r="O363" s="1006"/>
      <c r="P363" s="1006"/>
      <c r="Q363" s="1006"/>
      <c r="R363" s="1006"/>
      <c r="S363" s="1044"/>
      <c r="T363" s="1236"/>
      <c r="U363" s="888" t="str">
        <f t="shared" si="45"/>
        <v xml:space="preserve"> </v>
      </c>
      <c r="V363" s="885">
        <f t="shared" si="46"/>
        <v>0</v>
      </c>
      <c r="W363" s="1065"/>
    </row>
    <row r="364" spans="1:25" ht="12.75" hidden="1" customHeight="1">
      <c r="A364" s="1066" t="s">
        <v>896</v>
      </c>
      <c r="B364" s="1060" t="str">
        <f t="shared" si="48"/>
        <v xml:space="preserve"> </v>
      </c>
      <c r="C364" s="1077" t="s">
        <v>514</v>
      </c>
      <c r="D364" s="885">
        <v>0</v>
      </c>
      <c r="E364" s="1077" t="str">
        <f t="shared" si="44"/>
        <v xml:space="preserve"> </v>
      </c>
      <c r="F364" s="1019"/>
      <c r="G364" s="1019"/>
      <c r="H364" s="1068"/>
      <c r="I364" s="1019"/>
      <c r="J364" s="1044"/>
      <c r="K364" s="1044"/>
      <c r="L364" s="1019"/>
      <c r="M364" s="1019"/>
      <c r="N364" s="1019"/>
      <c r="O364" s="1019"/>
      <c r="P364" s="1019"/>
      <c r="Q364" s="1019"/>
      <c r="R364" s="1068"/>
      <c r="S364" s="1019"/>
      <c r="T364" s="1236"/>
      <c r="U364" s="888" t="str">
        <f t="shared" si="45"/>
        <v xml:space="preserve"> </v>
      </c>
      <c r="V364" s="885">
        <f t="shared" si="46"/>
        <v>0</v>
      </c>
      <c r="W364" s="1065"/>
    </row>
    <row r="365" spans="1:25" ht="12.75" hidden="1" customHeight="1">
      <c r="A365" s="1066" t="s">
        <v>1042</v>
      </c>
      <c r="B365" s="1060" t="str">
        <f t="shared" si="48"/>
        <v xml:space="preserve"> </v>
      </c>
      <c r="C365" s="1077" t="s">
        <v>514</v>
      </c>
      <c r="D365" s="885">
        <v>0</v>
      </c>
      <c r="E365" s="1077" t="str">
        <f t="shared" si="44"/>
        <v xml:space="preserve"> </v>
      </c>
      <c r="F365" s="1044"/>
      <c r="G365" s="1044"/>
      <c r="H365" s="1006"/>
      <c r="I365" s="1044"/>
      <c r="J365" s="1044"/>
      <c r="K365" s="1044"/>
      <c r="L365" s="1044"/>
      <c r="M365" s="1044"/>
      <c r="N365" s="1044"/>
      <c r="O365" s="1044"/>
      <c r="P365" s="1044"/>
      <c r="Q365" s="1044"/>
      <c r="R365" s="1068"/>
      <c r="S365" s="1019"/>
      <c r="T365" s="1236"/>
      <c r="U365" s="888" t="str">
        <f t="shared" si="45"/>
        <v xml:space="preserve"> </v>
      </c>
      <c r="V365" s="885">
        <f t="shared" si="46"/>
        <v>0</v>
      </c>
      <c r="W365" s="1065"/>
    </row>
    <row r="366" spans="1:25" ht="12.75" hidden="1" customHeight="1">
      <c r="A366" s="1059" t="s">
        <v>186</v>
      </c>
      <c r="B366" s="1060" t="str">
        <f t="shared" si="48"/>
        <v xml:space="preserve"> </v>
      </c>
      <c r="C366" s="1077" t="s">
        <v>514</v>
      </c>
      <c r="D366" s="885">
        <v>0</v>
      </c>
      <c r="E366" s="1077" t="str">
        <f t="shared" si="44"/>
        <v xml:space="preserve"> </v>
      </c>
      <c r="F366" s="1006"/>
      <c r="G366" s="1006"/>
      <c r="H366" s="1006"/>
      <c r="I366" s="1006"/>
      <c r="J366" s="1044"/>
      <c r="K366" s="1044"/>
      <c r="L366" s="1006"/>
      <c r="M366" s="1006"/>
      <c r="N366" s="1006"/>
      <c r="O366" s="1006"/>
      <c r="P366" s="1006"/>
      <c r="Q366" s="1006"/>
      <c r="R366" s="1006"/>
      <c r="S366" s="1044"/>
      <c r="T366" s="1236"/>
      <c r="U366" s="888" t="str">
        <f t="shared" si="45"/>
        <v xml:space="preserve"> </v>
      </c>
      <c r="V366" s="885">
        <f t="shared" si="46"/>
        <v>0</v>
      </c>
      <c r="W366" s="1065"/>
    </row>
    <row r="367" spans="1:25" ht="12.75" hidden="1" customHeight="1">
      <c r="A367" s="1059" t="s">
        <v>555</v>
      </c>
      <c r="B367" s="1060" t="str">
        <f t="shared" si="48"/>
        <v xml:space="preserve"> </v>
      </c>
      <c r="C367" s="1077" t="s">
        <v>514</v>
      </c>
      <c r="D367" s="885">
        <v>0</v>
      </c>
      <c r="E367" s="1077" t="str">
        <f t="shared" si="44"/>
        <v xml:space="preserve"> </v>
      </c>
      <c r="F367" s="1006"/>
      <c r="G367" s="1006"/>
      <c r="H367" s="1006"/>
      <c r="I367" s="1006"/>
      <c r="J367" s="1044"/>
      <c r="K367" s="1044"/>
      <c r="L367" s="1006"/>
      <c r="M367" s="1006"/>
      <c r="N367" s="1006"/>
      <c r="O367" s="1006"/>
      <c r="P367" s="1006"/>
      <c r="Q367" s="1006"/>
      <c r="R367" s="1006"/>
      <c r="S367" s="1044"/>
      <c r="T367" s="1236"/>
      <c r="U367" s="888" t="str">
        <f t="shared" si="45"/>
        <v xml:space="preserve"> </v>
      </c>
      <c r="V367" s="885">
        <f t="shared" si="46"/>
        <v>0</v>
      </c>
      <c r="W367" s="1065"/>
    </row>
    <row r="368" spans="1:25" ht="12.75" hidden="1" customHeight="1">
      <c r="A368" s="1059" t="s">
        <v>1168</v>
      </c>
      <c r="B368" s="1060" t="str">
        <f t="shared" si="48"/>
        <v xml:space="preserve"> </v>
      </c>
      <c r="C368" s="1077" t="s">
        <v>514</v>
      </c>
      <c r="D368" s="885">
        <v>0</v>
      </c>
      <c r="E368" s="1077" t="str">
        <f t="shared" si="44"/>
        <v xml:space="preserve"> </v>
      </c>
      <c r="F368" s="1006"/>
      <c r="G368" s="1006"/>
      <c r="H368" s="1006"/>
      <c r="I368" s="1006"/>
      <c r="J368" s="1044"/>
      <c r="K368" s="1044"/>
      <c r="L368" s="1006"/>
      <c r="M368" s="1006"/>
      <c r="N368" s="1006"/>
      <c r="O368" s="1006"/>
      <c r="P368" s="1006"/>
      <c r="Q368" s="1006"/>
      <c r="R368" s="1006"/>
      <c r="S368" s="1044"/>
      <c r="T368" s="1236"/>
      <c r="U368" s="888" t="str">
        <f t="shared" si="45"/>
        <v xml:space="preserve"> </v>
      </c>
      <c r="V368" s="885">
        <f t="shared" si="46"/>
        <v>0</v>
      </c>
      <c r="W368" s="1065"/>
    </row>
    <row r="369" spans="1:25" ht="12.75" hidden="1" customHeight="1">
      <c r="A369" s="1066" t="s">
        <v>878</v>
      </c>
      <c r="B369" s="1060" t="str">
        <f t="shared" si="48"/>
        <v xml:space="preserve"> </v>
      </c>
      <c r="C369" s="1077" t="s">
        <v>514</v>
      </c>
      <c r="D369" s="885">
        <v>0</v>
      </c>
      <c r="E369" s="1077" t="str">
        <f t="shared" si="44"/>
        <v xml:space="preserve"> </v>
      </c>
      <c r="F369" s="1019"/>
      <c r="G369" s="1019"/>
      <c r="H369" s="1068"/>
      <c r="I369" s="1019"/>
      <c r="J369" s="1044"/>
      <c r="K369" s="1044"/>
      <c r="L369" s="1093"/>
      <c r="M369" s="1093"/>
      <c r="N369" s="1093"/>
      <c r="O369" s="1093"/>
      <c r="P369" s="1093"/>
      <c r="Q369" s="1093"/>
      <c r="R369" s="1068"/>
      <c r="S369" s="1019"/>
      <c r="T369" s="1236"/>
      <c r="U369" s="888" t="str">
        <f t="shared" si="45"/>
        <v xml:space="preserve"> </v>
      </c>
      <c r="V369" s="885">
        <f t="shared" si="46"/>
        <v>0</v>
      </c>
      <c r="W369" s="1065"/>
    </row>
    <row r="370" spans="1:25" ht="12.75" hidden="1" customHeight="1">
      <c r="A370" s="1059" t="s">
        <v>1205</v>
      </c>
      <c r="B370" s="1060" t="str">
        <f t="shared" si="48"/>
        <v xml:space="preserve"> </v>
      </c>
      <c r="C370" s="1077" t="s">
        <v>514</v>
      </c>
      <c r="D370" s="885">
        <v>0</v>
      </c>
      <c r="E370" s="1077" t="str">
        <f t="shared" si="44"/>
        <v xml:space="preserve"> </v>
      </c>
      <c r="F370" s="1006"/>
      <c r="G370" s="1006"/>
      <c r="H370" s="1006"/>
      <c r="I370" s="1006"/>
      <c r="J370" s="1044"/>
      <c r="K370" s="1044"/>
      <c r="L370" s="1006"/>
      <c r="M370" s="1006"/>
      <c r="N370" s="1006"/>
      <c r="O370" s="1006"/>
      <c r="P370" s="1006"/>
      <c r="Q370" s="1006"/>
      <c r="R370" s="1006"/>
      <c r="S370" s="1044"/>
      <c r="T370" s="1236"/>
      <c r="U370" s="888" t="str">
        <f t="shared" si="45"/>
        <v xml:space="preserve"> </v>
      </c>
      <c r="V370" s="885">
        <f t="shared" si="46"/>
        <v>0</v>
      </c>
      <c r="W370" s="1065"/>
      <c r="Y370" s="1053"/>
    </row>
    <row r="371" spans="1:25" ht="12.75" hidden="1" customHeight="1">
      <c r="A371" s="1059" t="s">
        <v>342</v>
      </c>
      <c r="B371" s="1060" t="str">
        <f t="shared" si="48"/>
        <v xml:space="preserve"> </v>
      </c>
      <c r="C371" s="1077" t="s">
        <v>514</v>
      </c>
      <c r="D371" s="885">
        <v>0</v>
      </c>
      <c r="E371" s="1077" t="str">
        <f t="shared" si="44"/>
        <v xml:space="preserve"> </v>
      </c>
      <c r="F371" s="1006"/>
      <c r="G371" s="1006"/>
      <c r="H371" s="1006"/>
      <c r="I371" s="1006"/>
      <c r="J371" s="1044"/>
      <c r="K371" s="1044"/>
      <c r="L371" s="1006"/>
      <c r="M371" s="1006"/>
      <c r="N371" s="1006"/>
      <c r="O371" s="1006"/>
      <c r="P371" s="1006"/>
      <c r="Q371" s="1006"/>
      <c r="R371" s="1006"/>
      <c r="S371" s="1044"/>
      <c r="T371" s="1236"/>
      <c r="U371" s="888" t="str">
        <f t="shared" si="45"/>
        <v xml:space="preserve"> </v>
      </c>
      <c r="V371" s="885">
        <f t="shared" si="46"/>
        <v>0</v>
      </c>
      <c r="W371" s="1065"/>
    </row>
    <row r="372" spans="1:25" ht="12.75" hidden="1" customHeight="1">
      <c r="A372" s="1059" t="s">
        <v>700</v>
      </c>
      <c r="B372" s="1060" t="str">
        <f t="shared" si="48"/>
        <v xml:space="preserve"> </v>
      </c>
      <c r="C372" s="1077" t="s">
        <v>514</v>
      </c>
      <c r="D372" s="885">
        <v>0</v>
      </c>
      <c r="E372" s="1077" t="str">
        <f t="shared" si="44"/>
        <v xml:space="preserve"> </v>
      </c>
      <c r="F372" s="1006"/>
      <c r="G372" s="1006"/>
      <c r="H372" s="1006"/>
      <c r="I372" s="1006"/>
      <c r="J372" s="1044"/>
      <c r="K372" s="1044"/>
      <c r="L372" s="1006"/>
      <c r="M372" s="1006"/>
      <c r="N372" s="1006"/>
      <c r="O372" s="1006"/>
      <c r="P372" s="1006"/>
      <c r="Q372" s="1006"/>
      <c r="R372" s="1006"/>
      <c r="S372" s="1044"/>
      <c r="T372" s="900"/>
      <c r="U372" s="888" t="str">
        <f t="shared" si="45"/>
        <v xml:space="preserve"> </v>
      </c>
      <c r="V372" s="885">
        <f t="shared" si="46"/>
        <v>0</v>
      </c>
      <c r="W372" s="1065"/>
    </row>
    <row r="373" spans="1:25" ht="12.75" hidden="1" customHeight="1">
      <c r="A373" s="1066" t="s">
        <v>906</v>
      </c>
      <c r="B373" s="1060" t="str">
        <f t="shared" si="48"/>
        <v xml:space="preserve"> </v>
      </c>
      <c r="C373" s="1077" t="s">
        <v>514</v>
      </c>
      <c r="D373" s="885">
        <v>0</v>
      </c>
      <c r="E373" s="1077" t="str">
        <f t="shared" si="44"/>
        <v xml:space="preserve"> </v>
      </c>
      <c r="F373" s="1019"/>
      <c r="G373" s="1019"/>
      <c r="H373" s="1068"/>
      <c r="I373" s="1019"/>
      <c r="J373" s="1044"/>
      <c r="K373" s="1044"/>
      <c r="L373" s="1044"/>
      <c r="M373" s="1044"/>
      <c r="N373" s="1044"/>
      <c r="O373" s="1044"/>
      <c r="P373" s="1044"/>
      <c r="Q373" s="1044"/>
      <c r="R373" s="1006"/>
      <c r="S373" s="1044"/>
      <c r="T373" s="900"/>
      <c r="U373" s="888" t="str">
        <f t="shared" si="45"/>
        <v xml:space="preserve"> </v>
      </c>
      <c r="V373" s="885">
        <f t="shared" si="46"/>
        <v>0</v>
      </c>
      <c r="W373" s="1065"/>
    </row>
    <row r="374" spans="1:25" ht="12" hidden="1" customHeight="1">
      <c r="A374" s="1066" t="s">
        <v>1103</v>
      </c>
      <c r="B374" s="1060" t="str">
        <f t="shared" si="48"/>
        <v xml:space="preserve"> </v>
      </c>
      <c r="C374" s="1077" t="s">
        <v>514</v>
      </c>
      <c r="D374" s="885">
        <v>0</v>
      </c>
      <c r="E374" s="1077" t="str">
        <f t="shared" si="44"/>
        <v xml:space="preserve"> </v>
      </c>
      <c r="F374" s="1019"/>
      <c r="G374" s="1019"/>
      <c r="H374" s="1068"/>
      <c r="I374" s="1019"/>
      <c r="J374" s="1044"/>
      <c r="K374" s="1044"/>
      <c r="L374" s="1019"/>
      <c r="M374" s="1019"/>
      <c r="N374" s="1019"/>
      <c r="O374" s="1019"/>
      <c r="P374" s="1019"/>
      <c r="Q374" s="1019"/>
      <c r="R374" s="1068"/>
      <c r="S374" s="1019"/>
      <c r="T374" s="1236"/>
      <c r="U374" s="888" t="str">
        <f t="shared" si="45"/>
        <v xml:space="preserve"> </v>
      </c>
      <c r="V374" s="885">
        <f t="shared" si="46"/>
        <v>0</v>
      </c>
      <c r="W374" s="1065"/>
    </row>
    <row r="375" spans="1:25" ht="12.75" hidden="1" customHeight="1">
      <c r="A375" s="1066" t="s">
        <v>1043</v>
      </c>
      <c r="B375" s="1060" t="str">
        <f t="shared" si="48"/>
        <v xml:space="preserve"> </v>
      </c>
      <c r="C375" s="1077" t="s">
        <v>514</v>
      </c>
      <c r="D375" s="885">
        <v>0</v>
      </c>
      <c r="E375" s="1077" t="str">
        <f t="shared" si="44"/>
        <v xml:space="preserve"> </v>
      </c>
      <c r="F375" s="1019"/>
      <c r="G375" s="1019"/>
      <c r="H375" s="1068"/>
      <c r="I375" s="1019"/>
      <c r="J375" s="1044"/>
      <c r="K375" s="1044"/>
      <c r="L375" s="1044"/>
      <c r="M375" s="1044"/>
      <c r="N375" s="1044"/>
      <c r="O375" s="1044"/>
      <c r="P375" s="1044"/>
      <c r="Q375" s="1044"/>
      <c r="R375" s="1006"/>
      <c r="S375" s="1044"/>
      <c r="T375" s="1236"/>
      <c r="U375" s="888" t="str">
        <f t="shared" si="45"/>
        <v xml:space="preserve"> </v>
      </c>
      <c r="V375" s="885">
        <f t="shared" si="46"/>
        <v>0</v>
      </c>
      <c r="W375" s="1065"/>
    </row>
    <row r="376" spans="1:25" ht="12.75" hidden="1" customHeight="1">
      <c r="A376" s="1059" t="s">
        <v>1312</v>
      </c>
      <c r="B376" s="1060">
        <v>7</v>
      </c>
      <c r="C376" s="1077" t="s">
        <v>514</v>
      </c>
      <c r="D376" s="885">
        <v>0</v>
      </c>
      <c r="E376" s="1077" t="str">
        <f t="shared" si="44"/>
        <v xml:space="preserve"> </v>
      </c>
      <c r="F376" s="1044"/>
      <c r="G376" s="1044"/>
      <c r="H376" s="1044"/>
      <c r="I376" s="1044"/>
      <c r="J376" s="1044"/>
      <c r="K376" s="1044"/>
      <c r="L376" s="1044"/>
      <c r="M376" s="1044"/>
      <c r="N376" s="1044"/>
      <c r="O376" s="1044"/>
      <c r="P376" s="1044"/>
      <c r="Q376" s="1044"/>
      <c r="R376" s="1044"/>
      <c r="S376" s="1044"/>
      <c r="T376" s="1236"/>
      <c r="U376" s="888" t="str">
        <f t="shared" si="45"/>
        <v xml:space="preserve"> </v>
      </c>
      <c r="V376" s="885">
        <f t="shared" si="46"/>
        <v>0</v>
      </c>
      <c r="W376" s="1065"/>
      <c r="Y376" s="1053"/>
    </row>
    <row r="377" spans="1:25" ht="12.75" hidden="1" customHeight="1">
      <c r="A377" s="1059" t="s">
        <v>785</v>
      </c>
      <c r="B377" s="1060" t="str">
        <f t="shared" ref="B377:B399" si="49">IFERROR(MINUTE(B$5)-MINUTE(C377)," ")</f>
        <v xml:space="preserve"> </v>
      </c>
      <c r="C377" s="1077" t="s">
        <v>514</v>
      </c>
      <c r="D377" s="885">
        <v>0</v>
      </c>
      <c r="E377" s="1077" t="str">
        <f t="shared" si="44"/>
        <v xml:space="preserve"> </v>
      </c>
      <c r="F377" s="1044"/>
      <c r="G377" s="1044"/>
      <c r="H377" s="1044"/>
      <c r="I377" s="1044"/>
      <c r="J377" s="1044"/>
      <c r="K377" s="1044"/>
      <c r="L377" s="1044"/>
      <c r="M377" s="1044"/>
      <c r="N377" s="1044"/>
      <c r="O377" s="1044"/>
      <c r="P377" s="1044"/>
      <c r="Q377" s="1044"/>
      <c r="R377" s="1044"/>
      <c r="S377" s="1044"/>
      <c r="T377" s="1236"/>
      <c r="U377" s="888" t="str">
        <f t="shared" si="45"/>
        <v xml:space="preserve"> </v>
      </c>
      <c r="V377" s="885">
        <f t="shared" si="46"/>
        <v>0</v>
      </c>
      <c r="W377" s="1065"/>
      <c r="Y377" s="1053"/>
    </row>
    <row r="378" spans="1:25" ht="12.75" hidden="1" customHeight="1">
      <c r="A378" s="1059" t="s">
        <v>432</v>
      </c>
      <c r="B378" s="1060" t="str">
        <f t="shared" si="49"/>
        <v xml:space="preserve"> </v>
      </c>
      <c r="C378" s="1077" t="s">
        <v>514</v>
      </c>
      <c r="D378" s="885">
        <v>0</v>
      </c>
      <c r="E378" s="1077" t="str">
        <f t="shared" si="44"/>
        <v xml:space="preserve"> </v>
      </c>
      <c r="F378" s="1006"/>
      <c r="G378" s="1006"/>
      <c r="H378" s="1006"/>
      <c r="I378" s="1006"/>
      <c r="J378" s="1044"/>
      <c r="K378" s="1044"/>
      <c r="L378" s="1006"/>
      <c r="M378" s="1006"/>
      <c r="N378" s="1006"/>
      <c r="O378" s="1006"/>
      <c r="P378" s="1006"/>
      <c r="Q378" s="1006"/>
      <c r="R378" s="1006"/>
      <c r="S378" s="1044"/>
      <c r="T378" s="1236"/>
      <c r="U378" s="888" t="str">
        <f t="shared" si="45"/>
        <v xml:space="preserve"> </v>
      </c>
      <c r="V378" s="885">
        <f t="shared" si="46"/>
        <v>0</v>
      </c>
      <c r="W378" s="1065"/>
    </row>
    <row r="379" spans="1:25" ht="12.75" hidden="1" customHeight="1">
      <c r="A379" s="1059" t="s">
        <v>394</v>
      </c>
      <c r="B379" s="1060" t="str">
        <f t="shared" si="49"/>
        <v xml:space="preserve"> </v>
      </c>
      <c r="C379" s="1077" t="s">
        <v>514</v>
      </c>
      <c r="D379" s="885">
        <v>0</v>
      </c>
      <c r="E379" s="1077" t="str">
        <f t="shared" si="44"/>
        <v xml:space="preserve"> </v>
      </c>
      <c r="F379" s="1006"/>
      <c r="G379" s="1006"/>
      <c r="H379" s="1006"/>
      <c r="I379" s="1006"/>
      <c r="J379" s="1044"/>
      <c r="K379" s="1044"/>
      <c r="L379" s="1006"/>
      <c r="M379" s="1006"/>
      <c r="N379" s="1006"/>
      <c r="O379" s="1006"/>
      <c r="P379" s="1006"/>
      <c r="Q379" s="1006"/>
      <c r="R379" s="1006"/>
      <c r="S379" s="1044"/>
      <c r="T379" s="1236"/>
      <c r="U379" s="888" t="str">
        <f t="shared" si="45"/>
        <v xml:space="preserve"> </v>
      </c>
      <c r="V379" s="885">
        <f t="shared" si="46"/>
        <v>0</v>
      </c>
      <c r="W379" s="1065"/>
    </row>
    <row r="380" spans="1:25" ht="12.75" hidden="1" customHeight="1">
      <c r="A380" s="1066" t="s">
        <v>1313</v>
      </c>
      <c r="B380" s="1060" t="str">
        <f t="shared" si="49"/>
        <v xml:space="preserve"> </v>
      </c>
      <c r="C380" s="1077" t="s">
        <v>514</v>
      </c>
      <c r="D380" s="885">
        <v>0</v>
      </c>
      <c r="E380" s="1077" t="str">
        <f t="shared" si="44"/>
        <v xml:space="preserve"> </v>
      </c>
      <c r="F380" s="1044"/>
      <c r="G380" s="1044"/>
      <c r="H380" s="1044"/>
      <c r="I380" s="1044"/>
      <c r="J380" s="1044"/>
      <c r="K380" s="1044"/>
      <c r="L380" s="1044"/>
      <c r="M380" s="1044"/>
      <c r="N380" s="1044"/>
      <c r="O380" s="1044"/>
      <c r="P380" s="1044"/>
      <c r="Q380" s="1044"/>
      <c r="R380" s="1044"/>
      <c r="S380" s="1044"/>
      <c r="T380" s="1236"/>
      <c r="U380" s="888" t="str">
        <f t="shared" si="45"/>
        <v xml:space="preserve"> </v>
      </c>
      <c r="V380" s="885">
        <f t="shared" si="46"/>
        <v>0</v>
      </c>
      <c r="W380" s="1065"/>
    </row>
    <row r="381" spans="1:25" ht="12.75" hidden="1" customHeight="1">
      <c r="A381" s="1059" t="s">
        <v>415</v>
      </c>
      <c r="B381" s="1060" t="str">
        <f t="shared" si="49"/>
        <v xml:space="preserve"> </v>
      </c>
      <c r="C381" s="1077" t="s">
        <v>514</v>
      </c>
      <c r="D381" s="885">
        <v>0</v>
      </c>
      <c r="E381" s="1077" t="str">
        <f t="shared" si="44"/>
        <v xml:space="preserve"> </v>
      </c>
      <c r="F381" s="1006"/>
      <c r="G381" s="1006"/>
      <c r="H381" s="1006"/>
      <c r="I381" s="1006"/>
      <c r="J381" s="1044"/>
      <c r="K381" s="1044"/>
      <c r="L381" s="1006"/>
      <c r="M381" s="1006"/>
      <c r="N381" s="1006"/>
      <c r="O381" s="1006"/>
      <c r="P381" s="1006"/>
      <c r="Q381" s="1006"/>
      <c r="R381" s="1006"/>
      <c r="S381" s="1044"/>
      <c r="T381" s="1236"/>
      <c r="U381" s="888" t="str">
        <f t="shared" si="45"/>
        <v xml:space="preserve"> </v>
      </c>
      <c r="V381" s="885">
        <f t="shared" si="46"/>
        <v>0</v>
      </c>
      <c r="W381" s="1065"/>
    </row>
    <row r="382" spans="1:25" ht="12.75" hidden="1" customHeight="1">
      <c r="A382" s="1059" t="s">
        <v>371</v>
      </c>
      <c r="B382" s="1060" t="str">
        <f t="shared" si="49"/>
        <v xml:space="preserve"> </v>
      </c>
      <c r="C382" s="1077" t="s">
        <v>514</v>
      </c>
      <c r="D382" s="885">
        <v>0</v>
      </c>
      <c r="E382" s="1077" t="str">
        <f t="shared" si="44"/>
        <v xml:space="preserve"> </v>
      </c>
      <c r="F382" s="1006"/>
      <c r="G382" s="1006"/>
      <c r="H382" s="1006"/>
      <c r="I382" s="1006"/>
      <c r="J382" s="1044"/>
      <c r="K382" s="1044"/>
      <c r="L382" s="1006"/>
      <c r="M382" s="1006"/>
      <c r="N382" s="1006"/>
      <c r="O382" s="1006"/>
      <c r="P382" s="1006"/>
      <c r="Q382" s="1006"/>
      <c r="R382" s="1006"/>
      <c r="S382" s="1044"/>
      <c r="T382" s="1236"/>
      <c r="U382" s="888" t="str">
        <f t="shared" si="45"/>
        <v xml:space="preserve"> </v>
      </c>
      <c r="V382" s="885">
        <f t="shared" si="46"/>
        <v>0</v>
      </c>
      <c r="W382" s="1065"/>
    </row>
    <row r="383" spans="1:25" ht="12.75" hidden="1" customHeight="1">
      <c r="A383" s="1066" t="s">
        <v>883</v>
      </c>
      <c r="B383" s="1060" t="str">
        <f t="shared" si="49"/>
        <v xml:space="preserve"> </v>
      </c>
      <c r="C383" s="1077" t="s">
        <v>514</v>
      </c>
      <c r="D383" s="885">
        <v>0</v>
      </c>
      <c r="E383" s="1077" t="str">
        <f t="shared" si="44"/>
        <v xml:space="preserve"> </v>
      </c>
      <c r="F383" s="1019"/>
      <c r="G383" s="1019"/>
      <c r="H383" s="1068"/>
      <c r="I383" s="1019"/>
      <c r="J383" s="1044"/>
      <c r="K383" s="1044"/>
      <c r="L383" s="1006"/>
      <c r="M383" s="1006"/>
      <c r="N383" s="1006"/>
      <c r="O383" s="1006"/>
      <c r="P383" s="1006"/>
      <c r="Q383" s="1006"/>
      <c r="R383" s="1006"/>
      <c r="S383" s="1044"/>
      <c r="T383" s="1236"/>
      <c r="U383" s="888" t="str">
        <f t="shared" si="45"/>
        <v xml:space="preserve"> </v>
      </c>
      <c r="V383" s="885">
        <f t="shared" si="46"/>
        <v>0</v>
      </c>
      <c r="W383" s="1065"/>
    </row>
    <row r="384" spans="1:25" ht="12.75" hidden="1" customHeight="1">
      <c r="A384" s="1059" t="s">
        <v>1314</v>
      </c>
      <c r="B384" s="1060" t="str">
        <f t="shared" si="49"/>
        <v xml:space="preserve"> </v>
      </c>
      <c r="C384" s="1077" t="s">
        <v>514</v>
      </c>
      <c r="D384" s="885">
        <v>0</v>
      </c>
      <c r="E384" s="1077" t="str">
        <f t="shared" si="44"/>
        <v xml:space="preserve"> </v>
      </c>
      <c r="F384" s="1044"/>
      <c r="G384" s="1044"/>
      <c r="H384" s="1044"/>
      <c r="I384" s="1044"/>
      <c r="J384" s="1044"/>
      <c r="K384" s="1044"/>
      <c r="L384" s="1044"/>
      <c r="M384" s="1044"/>
      <c r="N384" s="1044"/>
      <c r="O384" s="1044"/>
      <c r="P384" s="1044"/>
      <c r="Q384" s="1044"/>
      <c r="R384" s="1044"/>
      <c r="S384" s="1044"/>
      <c r="T384" s="900"/>
      <c r="U384" s="888" t="str">
        <f t="shared" si="45"/>
        <v xml:space="preserve"> </v>
      </c>
      <c r="V384" s="885">
        <f t="shared" si="46"/>
        <v>0</v>
      </c>
      <c r="W384" s="1065"/>
      <c r="Y384" s="1053"/>
    </row>
    <row r="385" spans="1:25" ht="12.75" hidden="1" customHeight="1">
      <c r="A385" s="1059" t="s">
        <v>155</v>
      </c>
      <c r="B385" s="1060" t="str">
        <f t="shared" si="49"/>
        <v xml:space="preserve"> </v>
      </c>
      <c r="C385" s="1077" t="s">
        <v>514</v>
      </c>
      <c r="D385" s="885">
        <v>0</v>
      </c>
      <c r="E385" s="1077" t="str">
        <f t="shared" si="44"/>
        <v xml:space="preserve"> </v>
      </c>
      <c r="F385" s="1006"/>
      <c r="G385" s="1006"/>
      <c r="H385" s="1006"/>
      <c r="I385" s="1006"/>
      <c r="J385" s="1044"/>
      <c r="K385" s="1044"/>
      <c r="L385" s="1006"/>
      <c r="M385" s="1006"/>
      <c r="N385" s="1006"/>
      <c r="O385" s="1006"/>
      <c r="P385" s="1006"/>
      <c r="Q385" s="1006"/>
      <c r="R385" s="1006"/>
      <c r="S385" s="1044"/>
      <c r="T385" s="1236"/>
      <c r="U385" s="888" t="str">
        <f t="shared" si="45"/>
        <v xml:space="preserve"> </v>
      </c>
      <c r="V385" s="885">
        <f t="shared" si="46"/>
        <v>0</v>
      </c>
      <c r="W385" s="1065"/>
      <c r="X385" s="1053"/>
    </row>
    <row r="386" spans="1:25" ht="12.75" hidden="1" customHeight="1">
      <c r="A386" s="1059" t="s">
        <v>316</v>
      </c>
      <c r="B386" s="1060" t="str">
        <f t="shared" si="49"/>
        <v xml:space="preserve"> </v>
      </c>
      <c r="C386" s="1077" t="s">
        <v>514</v>
      </c>
      <c r="D386" s="885">
        <v>0</v>
      </c>
      <c r="E386" s="1077" t="str">
        <f t="shared" si="44"/>
        <v xml:space="preserve"> </v>
      </c>
      <c r="F386" s="1006"/>
      <c r="G386" s="1006"/>
      <c r="H386" s="1006"/>
      <c r="I386" s="1006"/>
      <c r="J386" s="1044"/>
      <c r="K386" s="1044"/>
      <c r="L386" s="1006"/>
      <c r="M386" s="1006"/>
      <c r="N386" s="1006"/>
      <c r="O386" s="1006"/>
      <c r="P386" s="1006"/>
      <c r="Q386" s="1006"/>
      <c r="R386" s="1006"/>
      <c r="S386" s="1044"/>
      <c r="T386" s="1236"/>
      <c r="U386" s="888" t="str">
        <f t="shared" si="45"/>
        <v xml:space="preserve"> </v>
      </c>
      <c r="V386" s="885">
        <f t="shared" si="46"/>
        <v>0</v>
      </c>
      <c r="W386" s="1065"/>
    </row>
    <row r="387" spans="1:25" ht="12.75" hidden="1" customHeight="1">
      <c r="A387" s="1059" t="s">
        <v>1208</v>
      </c>
      <c r="B387" s="1060" t="str">
        <f t="shared" si="49"/>
        <v xml:space="preserve"> </v>
      </c>
      <c r="C387" s="1077" t="s">
        <v>514</v>
      </c>
      <c r="D387" s="885">
        <v>0</v>
      </c>
      <c r="E387" s="1077" t="str">
        <f t="shared" si="44"/>
        <v xml:space="preserve"> </v>
      </c>
      <c r="F387" s="1006"/>
      <c r="G387" s="1006"/>
      <c r="H387" s="1006"/>
      <c r="I387" s="1006"/>
      <c r="J387" s="1044"/>
      <c r="K387" s="1044"/>
      <c r="L387" s="1006"/>
      <c r="M387" s="1006"/>
      <c r="N387" s="1006"/>
      <c r="O387" s="1006"/>
      <c r="P387" s="1006"/>
      <c r="Q387" s="1006"/>
      <c r="R387" s="1006"/>
      <c r="S387" s="1044"/>
      <c r="T387" s="1236"/>
      <c r="U387" s="888" t="str">
        <f t="shared" si="45"/>
        <v xml:space="preserve"> </v>
      </c>
      <c r="V387" s="885">
        <f t="shared" si="46"/>
        <v>0</v>
      </c>
      <c r="W387" s="1065"/>
    </row>
    <row r="388" spans="1:25" ht="12.75" hidden="1" customHeight="1">
      <c r="A388" s="1066" t="s">
        <v>911</v>
      </c>
      <c r="B388" s="1060" t="str">
        <f t="shared" si="49"/>
        <v xml:space="preserve"> </v>
      </c>
      <c r="C388" s="1077" t="s">
        <v>514</v>
      </c>
      <c r="D388" s="885">
        <v>0</v>
      </c>
      <c r="E388" s="1077" t="str">
        <f t="shared" si="44"/>
        <v xml:space="preserve"> </v>
      </c>
      <c r="F388" s="1019"/>
      <c r="G388" s="1019"/>
      <c r="H388" s="1068"/>
      <c r="I388" s="1019"/>
      <c r="J388" s="1044"/>
      <c r="K388" s="1044"/>
      <c r="L388" s="1019"/>
      <c r="M388" s="1019"/>
      <c r="N388" s="1019"/>
      <c r="O388" s="1019"/>
      <c r="P388" s="1019"/>
      <c r="Q388" s="1019"/>
      <c r="R388" s="1068"/>
      <c r="S388" s="1019"/>
      <c r="T388" s="1236"/>
      <c r="U388" s="888" t="str">
        <f t="shared" si="45"/>
        <v xml:space="preserve"> </v>
      </c>
      <c r="V388" s="885">
        <f t="shared" si="46"/>
        <v>0</v>
      </c>
      <c r="W388" s="1065"/>
      <c r="Y388" s="1053"/>
    </row>
    <row r="389" spans="1:25" ht="12.75" hidden="1" customHeight="1">
      <c r="A389" s="1059" t="s">
        <v>538</v>
      </c>
      <c r="B389" s="1060" t="str">
        <f t="shared" si="49"/>
        <v xml:space="preserve"> </v>
      </c>
      <c r="C389" s="1077" t="s">
        <v>514</v>
      </c>
      <c r="D389" s="885">
        <v>0</v>
      </c>
      <c r="E389" s="1077" t="str">
        <f t="shared" ref="E389:E452" si="50">IFERROR(AVERAGEA(F389:S389), " ")</f>
        <v xml:space="preserve"> </v>
      </c>
      <c r="F389" s="1006"/>
      <c r="G389" s="1006"/>
      <c r="H389" s="1006"/>
      <c r="I389" s="1006"/>
      <c r="J389" s="1044"/>
      <c r="K389" s="1044"/>
      <c r="L389" s="1006"/>
      <c r="M389" s="1006"/>
      <c r="N389" s="1006"/>
      <c r="O389" s="1006"/>
      <c r="P389" s="1006"/>
      <c r="Q389" s="1006"/>
      <c r="R389" s="1006"/>
      <c r="S389" s="1044"/>
      <c r="T389" s="1236"/>
      <c r="U389" s="888" t="str">
        <f t="shared" ref="U389:U452" si="51">IF(MIN(F389:S389)=0," ",MIN(F389:S389))</f>
        <v xml:space="preserve"> </v>
      </c>
      <c r="V389" s="885">
        <f t="shared" ref="V389:V452" si="52">COUNTA(F389:S389)</f>
        <v>0</v>
      </c>
      <c r="W389" s="1065"/>
    </row>
    <row r="390" spans="1:25" ht="12.75" hidden="1" customHeight="1">
      <c r="A390" s="1059" t="s">
        <v>622</v>
      </c>
      <c r="B390" s="1060" t="str">
        <f t="shared" si="49"/>
        <v xml:space="preserve"> </v>
      </c>
      <c r="C390" s="1077" t="s">
        <v>514</v>
      </c>
      <c r="D390" s="885">
        <v>0</v>
      </c>
      <c r="E390" s="1077" t="str">
        <f t="shared" si="50"/>
        <v xml:space="preserve"> </v>
      </c>
      <c r="F390" s="1006"/>
      <c r="G390" s="1006"/>
      <c r="H390" s="1006"/>
      <c r="I390" s="1006"/>
      <c r="J390" s="1044"/>
      <c r="K390" s="1044"/>
      <c r="L390" s="1006"/>
      <c r="M390" s="1006"/>
      <c r="N390" s="1006"/>
      <c r="O390" s="1006"/>
      <c r="P390" s="1006"/>
      <c r="Q390" s="1006"/>
      <c r="R390" s="1006"/>
      <c r="S390" s="1044"/>
      <c r="T390" s="1236"/>
      <c r="U390" s="888" t="str">
        <f t="shared" si="51"/>
        <v xml:space="preserve"> </v>
      </c>
      <c r="V390" s="885">
        <f t="shared" si="52"/>
        <v>0</v>
      </c>
      <c r="W390" s="1065"/>
      <c r="Y390" s="1053"/>
    </row>
    <row r="391" spans="1:25" ht="12.75" hidden="1" customHeight="1">
      <c r="A391" s="1059" t="s">
        <v>506</v>
      </c>
      <c r="B391" s="1060" t="str">
        <f t="shared" si="49"/>
        <v xml:space="preserve"> </v>
      </c>
      <c r="C391" s="1077" t="s">
        <v>514</v>
      </c>
      <c r="D391" s="885">
        <v>0</v>
      </c>
      <c r="E391" s="1077" t="str">
        <f t="shared" si="50"/>
        <v xml:space="preserve"> </v>
      </c>
      <c r="F391" s="1006"/>
      <c r="G391" s="1006"/>
      <c r="H391" s="1006"/>
      <c r="I391" s="1006"/>
      <c r="J391" s="1044"/>
      <c r="K391" s="1044"/>
      <c r="L391" s="1006"/>
      <c r="M391" s="1006"/>
      <c r="N391" s="1006"/>
      <c r="O391" s="1006"/>
      <c r="P391" s="1006"/>
      <c r="Q391" s="1006"/>
      <c r="R391" s="1006"/>
      <c r="S391" s="1044"/>
      <c r="T391" s="1236"/>
      <c r="U391" s="888" t="str">
        <f t="shared" si="51"/>
        <v xml:space="preserve"> </v>
      </c>
      <c r="V391" s="885">
        <f t="shared" si="52"/>
        <v>0</v>
      </c>
      <c r="W391" s="1065"/>
      <c r="Y391" s="1053"/>
    </row>
    <row r="392" spans="1:25" ht="12.75" hidden="1" customHeight="1">
      <c r="A392" s="1066" t="s">
        <v>905</v>
      </c>
      <c r="B392" s="1060" t="str">
        <f t="shared" si="49"/>
        <v xml:space="preserve"> </v>
      </c>
      <c r="C392" s="1077" t="s">
        <v>514</v>
      </c>
      <c r="D392" s="885">
        <v>0</v>
      </c>
      <c r="E392" s="1077" t="str">
        <f t="shared" si="50"/>
        <v xml:space="preserve"> </v>
      </c>
      <c r="F392" s="1019"/>
      <c r="G392" s="1019"/>
      <c r="H392" s="1068"/>
      <c r="I392" s="1019"/>
      <c r="J392" s="1044"/>
      <c r="K392" s="1044"/>
      <c r="L392" s="1019"/>
      <c r="M392" s="1019"/>
      <c r="N392" s="1019"/>
      <c r="O392" s="1019"/>
      <c r="P392" s="1019"/>
      <c r="Q392" s="1019"/>
      <c r="R392" s="1068"/>
      <c r="S392" s="1019"/>
      <c r="T392" s="1236"/>
      <c r="U392" s="888" t="str">
        <f t="shared" si="51"/>
        <v xml:space="preserve"> </v>
      </c>
      <c r="V392" s="885">
        <f t="shared" si="52"/>
        <v>0</v>
      </c>
      <c r="W392" s="1065"/>
      <c r="Y392" s="1053"/>
    </row>
    <row r="393" spans="1:25" ht="12.75" hidden="1" customHeight="1">
      <c r="A393" s="1066" t="s">
        <v>945</v>
      </c>
      <c r="B393" s="1060" t="str">
        <f t="shared" si="49"/>
        <v xml:space="preserve"> </v>
      </c>
      <c r="C393" s="1077" t="s">
        <v>514</v>
      </c>
      <c r="D393" s="885">
        <v>0</v>
      </c>
      <c r="E393" s="1077" t="str">
        <f t="shared" si="50"/>
        <v xml:space="preserve"> </v>
      </c>
      <c r="F393" s="1019"/>
      <c r="G393" s="1019"/>
      <c r="H393" s="1068"/>
      <c r="I393" s="1019"/>
      <c r="J393" s="1044"/>
      <c r="K393" s="1044"/>
      <c r="L393" s="1019"/>
      <c r="M393" s="1019"/>
      <c r="N393" s="1019"/>
      <c r="O393" s="1019"/>
      <c r="P393" s="1019"/>
      <c r="Q393" s="1019"/>
      <c r="R393" s="1006"/>
      <c r="S393" s="1044"/>
      <c r="T393" s="1236"/>
      <c r="U393" s="888" t="str">
        <f t="shared" si="51"/>
        <v xml:space="preserve"> </v>
      </c>
      <c r="V393" s="885">
        <f t="shared" si="52"/>
        <v>0</v>
      </c>
      <c r="W393" s="1065"/>
    </row>
    <row r="394" spans="1:25" ht="12.75" hidden="1" customHeight="1">
      <c r="A394" s="1059" t="s">
        <v>296</v>
      </c>
      <c r="B394" s="1060" t="str">
        <f t="shared" si="49"/>
        <v xml:space="preserve"> </v>
      </c>
      <c r="C394" s="1077" t="s">
        <v>514</v>
      </c>
      <c r="D394" s="885">
        <v>0</v>
      </c>
      <c r="E394" s="1077" t="str">
        <f t="shared" si="50"/>
        <v xml:space="preserve"> </v>
      </c>
      <c r="F394" s="1006"/>
      <c r="G394" s="1006"/>
      <c r="H394" s="1006"/>
      <c r="I394" s="1006"/>
      <c r="J394" s="1044"/>
      <c r="K394" s="1044"/>
      <c r="L394" s="1006"/>
      <c r="M394" s="1006"/>
      <c r="N394" s="1006"/>
      <c r="O394" s="1006"/>
      <c r="P394" s="1006"/>
      <c r="Q394" s="1006"/>
      <c r="R394" s="1006"/>
      <c r="S394" s="1044"/>
      <c r="T394" s="1236"/>
      <c r="U394" s="888" t="str">
        <f t="shared" si="51"/>
        <v xml:space="preserve"> </v>
      </c>
      <c r="V394" s="885">
        <f t="shared" si="52"/>
        <v>0</v>
      </c>
      <c r="W394" s="1065"/>
    </row>
    <row r="395" spans="1:25" ht="12.75" hidden="1" customHeight="1">
      <c r="A395" s="1059" t="s">
        <v>786</v>
      </c>
      <c r="B395" s="1060" t="str">
        <f t="shared" si="49"/>
        <v xml:space="preserve"> </v>
      </c>
      <c r="C395" s="1077" t="s">
        <v>514</v>
      </c>
      <c r="D395" s="885">
        <v>0</v>
      </c>
      <c r="E395" s="1077" t="str">
        <f t="shared" si="50"/>
        <v xml:space="preserve"> </v>
      </c>
      <c r="F395" s="1006"/>
      <c r="G395" s="1006"/>
      <c r="H395" s="1006"/>
      <c r="I395" s="1006"/>
      <c r="J395" s="1044"/>
      <c r="K395" s="1044"/>
      <c r="L395" s="1006"/>
      <c r="M395" s="1006"/>
      <c r="N395" s="1006"/>
      <c r="O395" s="1006"/>
      <c r="P395" s="1006"/>
      <c r="Q395" s="1006"/>
      <c r="R395" s="1006"/>
      <c r="S395" s="1044"/>
      <c r="T395" s="900"/>
      <c r="U395" s="888" t="str">
        <f t="shared" si="51"/>
        <v xml:space="preserve"> </v>
      </c>
      <c r="V395" s="885">
        <f t="shared" si="52"/>
        <v>0</v>
      </c>
      <c r="W395" s="1065"/>
    </row>
    <row r="396" spans="1:25" ht="12.75" hidden="1" customHeight="1">
      <c r="A396" s="1059" t="s">
        <v>611</v>
      </c>
      <c r="B396" s="1060" t="str">
        <f t="shared" si="49"/>
        <v xml:space="preserve"> </v>
      </c>
      <c r="C396" s="1077" t="s">
        <v>514</v>
      </c>
      <c r="D396" s="885">
        <v>0</v>
      </c>
      <c r="E396" s="1077" t="str">
        <f t="shared" si="50"/>
        <v xml:space="preserve"> </v>
      </c>
      <c r="F396" s="1006"/>
      <c r="G396" s="1006"/>
      <c r="H396" s="1006"/>
      <c r="I396" s="1006"/>
      <c r="J396" s="1044"/>
      <c r="K396" s="1044"/>
      <c r="L396" s="1006"/>
      <c r="M396" s="1006"/>
      <c r="N396" s="1006"/>
      <c r="O396" s="1006"/>
      <c r="P396" s="1006"/>
      <c r="Q396" s="1006"/>
      <c r="R396" s="1006"/>
      <c r="S396" s="1044"/>
      <c r="T396" s="1236"/>
      <c r="U396" s="888" t="str">
        <f t="shared" si="51"/>
        <v xml:space="preserve"> </v>
      </c>
      <c r="V396" s="885">
        <f t="shared" si="52"/>
        <v>0</v>
      </c>
      <c r="W396" s="1065"/>
    </row>
    <row r="397" spans="1:25" ht="12.75" hidden="1" customHeight="1">
      <c r="A397" s="1066" t="s">
        <v>1045</v>
      </c>
      <c r="B397" s="1060" t="str">
        <f t="shared" si="49"/>
        <v xml:space="preserve"> </v>
      </c>
      <c r="C397" s="1077" t="s">
        <v>514</v>
      </c>
      <c r="D397" s="885">
        <v>0</v>
      </c>
      <c r="E397" s="1077" t="str">
        <f t="shared" si="50"/>
        <v xml:space="preserve"> </v>
      </c>
      <c r="F397" s="1044"/>
      <c r="G397" s="1044"/>
      <c r="H397" s="1006"/>
      <c r="I397" s="1044"/>
      <c r="J397" s="1044"/>
      <c r="K397" s="1044"/>
      <c r="L397" s="1044"/>
      <c r="M397" s="1044"/>
      <c r="N397" s="1044"/>
      <c r="O397" s="1044"/>
      <c r="P397" s="1044"/>
      <c r="Q397" s="1044"/>
      <c r="R397" s="1068"/>
      <c r="S397" s="1019"/>
      <c r="T397" s="1236"/>
      <c r="U397" s="888" t="str">
        <f t="shared" si="51"/>
        <v xml:space="preserve"> </v>
      </c>
      <c r="V397" s="885">
        <f t="shared" si="52"/>
        <v>0</v>
      </c>
      <c r="W397" s="1065"/>
      <c r="X397" s="1053"/>
    </row>
    <row r="398" spans="1:25" ht="12.75" hidden="1" customHeight="1">
      <c r="A398" s="1059" t="s">
        <v>1209</v>
      </c>
      <c r="B398" s="1060" t="str">
        <f t="shared" si="49"/>
        <v xml:space="preserve"> </v>
      </c>
      <c r="C398" s="1077" t="s">
        <v>514</v>
      </c>
      <c r="D398" s="885">
        <v>0</v>
      </c>
      <c r="E398" s="1077" t="str">
        <f t="shared" si="50"/>
        <v xml:space="preserve"> </v>
      </c>
      <c r="F398" s="1006"/>
      <c r="G398" s="1006"/>
      <c r="H398" s="1006"/>
      <c r="I398" s="1006"/>
      <c r="J398" s="1044"/>
      <c r="K398" s="1044"/>
      <c r="L398" s="1006"/>
      <c r="M398" s="1006"/>
      <c r="N398" s="1006"/>
      <c r="O398" s="1006"/>
      <c r="P398" s="1006"/>
      <c r="Q398" s="1006"/>
      <c r="R398" s="1006"/>
      <c r="S398" s="1044"/>
      <c r="T398" s="1236"/>
      <c r="U398" s="888" t="str">
        <f t="shared" si="51"/>
        <v xml:space="preserve"> </v>
      </c>
      <c r="V398" s="885">
        <f t="shared" si="52"/>
        <v>0</v>
      </c>
      <c r="W398" s="1065"/>
    </row>
    <row r="399" spans="1:25" ht="12.75" hidden="1" customHeight="1">
      <c r="A399" s="1066" t="s">
        <v>790</v>
      </c>
      <c r="B399" s="1060" t="str">
        <f t="shared" si="49"/>
        <v xml:space="preserve"> </v>
      </c>
      <c r="C399" s="1077" t="s">
        <v>514</v>
      </c>
      <c r="D399" s="885">
        <v>0</v>
      </c>
      <c r="E399" s="1077" t="str">
        <f t="shared" si="50"/>
        <v xml:space="preserve"> </v>
      </c>
      <c r="F399" s="1006"/>
      <c r="G399" s="1006"/>
      <c r="H399" s="1006"/>
      <c r="I399" s="1006"/>
      <c r="J399" s="1044"/>
      <c r="K399" s="1044"/>
      <c r="L399" s="1006"/>
      <c r="M399" s="1006"/>
      <c r="N399" s="1006"/>
      <c r="O399" s="1006"/>
      <c r="P399" s="1006"/>
      <c r="Q399" s="1006"/>
      <c r="R399" s="1006"/>
      <c r="S399" s="1044"/>
      <c r="T399" s="1236"/>
      <c r="U399" s="888" t="str">
        <f t="shared" si="51"/>
        <v xml:space="preserve"> </v>
      </c>
      <c r="V399" s="885">
        <f t="shared" si="52"/>
        <v>0</v>
      </c>
      <c r="W399" s="1065"/>
    </row>
    <row r="400" spans="1:25" ht="12.75" hidden="1" customHeight="1">
      <c r="A400" s="1066" t="s">
        <v>788</v>
      </c>
      <c r="B400" s="1060">
        <v>11</v>
      </c>
      <c r="C400" s="1077" t="s">
        <v>514</v>
      </c>
      <c r="D400" s="885">
        <v>0</v>
      </c>
      <c r="E400" s="1077" t="str">
        <f t="shared" si="50"/>
        <v xml:space="preserve"> </v>
      </c>
      <c r="F400" s="1044"/>
      <c r="G400" s="1044"/>
      <c r="H400" s="1044"/>
      <c r="I400" s="1044"/>
      <c r="J400" s="1044"/>
      <c r="K400" s="1044"/>
      <c r="L400" s="1044"/>
      <c r="M400" s="1044"/>
      <c r="N400" s="1044"/>
      <c r="O400" s="1044"/>
      <c r="P400" s="1044"/>
      <c r="Q400" s="1044"/>
      <c r="R400" s="1044"/>
      <c r="S400" s="1044"/>
      <c r="T400" s="1236"/>
      <c r="U400" s="888" t="str">
        <f t="shared" si="51"/>
        <v xml:space="preserve"> </v>
      </c>
      <c r="V400" s="885">
        <f t="shared" si="52"/>
        <v>0</v>
      </c>
      <c r="W400" s="1065"/>
    </row>
    <row r="401" spans="1:23" ht="12.75" hidden="1" customHeight="1">
      <c r="A401" s="1059" t="s">
        <v>1315</v>
      </c>
      <c r="B401" s="1060" t="str">
        <f t="shared" ref="B401:B435" si="53">IFERROR(MINUTE(B$5)-MINUTE(C401)," ")</f>
        <v xml:space="preserve"> </v>
      </c>
      <c r="C401" s="1077" t="s">
        <v>514</v>
      </c>
      <c r="D401" s="885">
        <v>0</v>
      </c>
      <c r="E401" s="1077" t="str">
        <f t="shared" si="50"/>
        <v xml:space="preserve"> </v>
      </c>
      <c r="F401" s="1044"/>
      <c r="G401" s="1044"/>
      <c r="H401" s="1044"/>
      <c r="I401" s="1044"/>
      <c r="J401" s="1044"/>
      <c r="K401" s="1044"/>
      <c r="L401" s="1044"/>
      <c r="M401" s="1044"/>
      <c r="N401" s="1044"/>
      <c r="O401" s="1044"/>
      <c r="P401" s="1044"/>
      <c r="Q401" s="1044"/>
      <c r="R401" s="1044"/>
      <c r="S401" s="1019"/>
      <c r="T401" s="1236"/>
      <c r="U401" s="888" t="str">
        <f t="shared" si="51"/>
        <v xml:space="preserve"> </v>
      </c>
      <c r="V401" s="885">
        <f t="shared" si="52"/>
        <v>0</v>
      </c>
      <c r="W401" s="1065"/>
    </row>
    <row r="402" spans="1:23" ht="12.75" hidden="1" customHeight="1">
      <c r="A402" s="1066" t="s">
        <v>1316</v>
      </c>
      <c r="B402" s="1060" t="str">
        <f t="shared" si="53"/>
        <v xml:space="preserve"> </v>
      </c>
      <c r="C402" s="1077" t="s">
        <v>514</v>
      </c>
      <c r="D402" s="885">
        <v>0</v>
      </c>
      <c r="E402" s="1077" t="str">
        <f t="shared" si="50"/>
        <v xml:space="preserve"> </v>
      </c>
      <c r="F402" s="1044"/>
      <c r="G402" s="1044"/>
      <c r="H402" s="1044"/>
      <c r="I402" s="1044"/>
      <c r="J402" s="1044"/>
      <c r="K402" s="1044"/>
      <c r="L402" s="1044"/>
      <c r="M402" s="1044"/>
      <c r="N402" s="1044"/>
      <c r="O402" s="1044"/>
      <c r="P402" s="1044"/>
      <c r="Q402" s="1044"/>
      <c r="R402" s="1044"/>
      <c r="S402" s="1044"/>
      <c r="T402" s="1238"/>
      <c r="U402" s="888" t="str">
        <f t="shared" si="51"/>
        <v xml:space="preserve"> </v>
      </c>
      <c r="V402" s="885">
        <f t="shared" si="52"/>
        <v>0</v>
      </c>
      <c r="W402" s="1065"/>
    </row>
    <row r="403" spans="1:23" ht="12.75" hidden="1" customHeight="1">
      <c r="A403" s="1066" t="s">
        <v>791</v>
      </c>
      <c r="B403" s="1060" t="str">
        <f t="shared" si="53"/>
        <v xml:space="preserve"> </v>
      </c>
      <c r="C403" s="1077" t="s">
        <v>514</v>
      </c>
      <c r="D403" s="885">
        <v>0</v>
      </c>
      <c r="E403" s="1077" t="str">
        <f t="shared" si="50"/>
        <v xml:space="preserve"> </v>
      </c>
      <c r="F403" s="1068"/>
      <c r="G403" s="1068"/>
      <c r="H403" s="1068"/>
      <c r="I403" s="1068"/>
      <c r="J403" s="1044"/>
      <c r="K403" s="1044"/>
      <c r="L403" s="1068"/>
      <c r="M403" s="1068"/>
      <c r="N403" s="1068"/>
      <c r="O403" s="1068"/>
      <c r="P403" s="1068"/>
      <c r="Q403" s="1068"/>
      <c r="R403" s="1068"/>
      <c r="S403" s="1019"/>
      <c r="T403" s="1236"/>
      <c r="U403" s="888" t="str">
        <f t="shared" si="51"/>
        <v xml:space="preserve"> </v>
      </c>
      <c r="V403" s="885">
        <f t="shared" si="52"/>
        <v>0</v>
      </c>
      <c r="W403" s="1065"/>
    </row>
    <row r="404" spans="1:23" ht="12.75" hidden="1" customHeight="1">
      <c r="A404" s="1066" t="s">
        <v>912</v>
      </c>
      <c r="B404" s="1060" t="str">
        <f t="shared" si="53"/>
        <v xml:space="preserve"> </v>
      </c>
      <c r="C404" s="1077" t="s">
        <v>514</v>
      </c>
      <c r="D404" s="885">
        <v>0</v>
      </c>
      <c r="E404" s="1077" t="str">
        <f t="shared" si="50"/>
        <v xml:space="preserve"> </v>
      </c>
      <c r="F404" s="1019"/>
      <c r="G404" s="1019"/>
      <c r="H404" s="1068"/>
      <c r="I404" s="1019"/>
      <c r="J404" s="1044"/>
      <c r="K404" s="1044"/>
      <c r="L404" s="1019"/>
      <c r="M404" s="1019"/>
      <c r="N404" s="1019"/>
      <c r="O404" s="1019"/>
      <c r="P404" s="1019"/>
      <c r="Q404" s="1019"/>
      <c r="R404" s="1068"/>
      <c r="S404" s="1019"/>
      <c r="T404" s="1236"/>
      <c r="U404" s="888" t="str">
        <f t="shared" si="51"/>
        <v xml:space="preserve"> </v>
      </c>
      <c r="V404" s="885">
        <f t="shared" si="52"/>
        <v>0</v>
      </c>
      <c r="W404" s="1065"/>
    </row>
    <row r="405" spans="1:23" ht="12.75" hidden="1" customHeight="1">
      <c r="A405" s="1066" t="s">
        <v>1104</v>
      </c>
      <c r="B405" s="1060" t="str">
        <f t="shared" si="53"/>
        <v xml:space="preserve"> </v>
      </c>
      <c r="C405" s="1077" t="s">
        <v>514</v>
      </c>
      <c r="D405" s="885">
        <v>0</v>
      </c>
      <c r="E405" s="1077" t="str">
        <f t="shared" si="50"/>
        <v xml:space="preserve"> </v>
      </c>
      <c r="F405" s="1044"/>
      <c r="G405" s="1044"/>
      <c r="H405" s="1006"/>
      <c r="I405" s="1044"/>
      <c r="J405" s="1044"/>
      <c r="K405" s="1044"/>
      <c r="L405" s="1044"/>
      <c r="M405" s="1044"/>
      <c r="N405" s="1044"/>
      <c r="O405" s="1044"/>
      <c r="P405" s="1044"/>
      <c r="Q405" s="1044"/>
      <c r="R405" s="1068"/>
      <c r="S405" s="1019"/>
      <c r="T405" s="900"/>
      <c r="U405" s="888" t="str">
        <f t="shared" si="51"/>
        <v xml:space="preserve"> </v>
      </c>
      <c r="V405" s="885">
        <f t="shared" si="52"/>
        <v>0</v>
      </c>
      <c r="W405" s="1065"/>
    </row>
    <row r="406" spans="1:23" ht="12.75" hidden="1" customHeight="1">
      <c r="A406" s="1066" t="s">
        <v>1128</v>
      </c>
      <c r="B406" s="1060" t="str">
        <f t="shared" si="53"/>
        <v xml:space="preserve"> </v>
      </c>
      <c r="C406" s="1077" t="s">
        <v>514</v>
      </c>
      <c r="D406" s="885">
        <v>0</v>
      </c>
      <c r="E406" s="1077" t="str">
        <f t="shared" si="50"/>
        <v xml:space="preserve"> </v>
      </c>
      <c r="F406" s="1044"/>
      <c r="G406" s="1044"/>
      <c r="H406" s="1006"/>
      <c r="I406" s="1044"/>
      <c r="J406" s="1044"/>
      <c r="K406" s="1044"/>
      <c r="L406" s="1044"/>
      <c r="M406" s="1044"/>
      <c r="N406" s="1044"/>
      <c r="O406" s="1044"/>
      <c r="P406" s="1044"/>
      <c r="Q406" s="1044"/>
      <c r="R406" s="1068"/>
      <c r="S406" s="1019"/>
      <c r="T406" s="1236"/>
      <c r="U406" s="888" t="str">
        <f t="shared" si="51"/>
        <v xml:space="preserve"> </v>
      </c>
      <c r="V406" s="885">
        <f t="shared" si="52"/>
        <v>0</v>
      </c>
      <c r="W406" s="1065"/>
    </row>
    <row r="407" spans="1:23" ht="12.75" hidden="1" customHeight="1">
      <c r="A407" s="1059" t="s">
        <v>702</v>
      </c>
      <c r="B407" s="1060" t="str">
        <f t="shared" si="53"/>
        <v xml:space="preserve"> </v>
      </c>
      <c r="C407" s="1077" t="s">
        <v>514</v>
      </c>
      <c r="D407" s="885">
        <v>0</v>
      </c>
      <c r="E407" s="1077" t="str">
        <f t="shared" si="50"/>
        <v xml:space="preserve"> </v>
      </c>
      <c r="F407" s="1006"/>
      <c r="G407" s="1006"/>
      <c r="H407" s="1006"/>
      <c r="I407" s="1006"/>
      <c r="J407" s="1044"/>
      <c r="K407" s="1044"/>
      <c r="L407" s="1006"/>
      <c r="M407" s="1006"/>
      <c r="N407" s="1006"/>
      <c r="O407" s="1006"/>
      <c r="P407" s="1006"/>
      <c r="Q407" s="1006"/>
      <c r="R407" s="1006"/>
      <c r="S407" s="1044"/>
      <c r="T407" s="1236"/>
      <c r="U407" s="888" t="str">
        <f t="shared" si="51"/>
        <v xml:space="preserve"> </v>
      </c>
      <c r="V407" s="885">
        <f t="shared" si="52"/>
        <v>0</v>
      </c>
      <c r="W407" s="1065"/>
    </row>
    <row r="408" spans="1:23" ht="12.75" hidden="1" customHeight="1">
      <c r="A408" s="1066" t="s">
        <v>877</v>
      </c>
      <c r="B408" s="1060" t="str">
        <f t="shared" si="53"/>
        <v xml:space="preserve"> </v>
      </c>
      <c r="C408" s="1077" t="s">
        <v>514</v>
      </c>
      <c r="D408" s="885">
        <v>0</v>
      </c>
      <c r="E408" s="1077" t="str">
        <f t="shared" si="50"/>
        <v xml:space="preserve"> </v>
      </c>
      <c r="F408" s="1019"/>
      <c r="G408" s="1019"/>
      <c r="H408" s="1068"/>
      <c r="I408" s="1019"/>
      <c r="J408" s="1044"/>
      <c r="K408" s="1044"/>
      <c r="L408" s="1019"/>
      <c r="M408" s="1019"/>
      <c r="N408" s="1019"/>
      <c r="O408" s="1019"/>
      <c r="P408" s="1019"/>
      <c r="Q408" s="1019"/>
      <c r="R408" s="1068"/>
      <c r="S408" s="1019"/>
      <c r="T408" s="900"/>
      <c r="U408" s="888" t="str">
        <f t="shared" si="51"/>
        <v xml:space="preserve"> </v>
      </c>
      <c r="V408" s="885">
        <f t="shared" si="52"/>
        <v>0</v>
      </c>
      <c r="W408" s="1065"/>
    </row>
    <row r="409" spans="1:23" ht="12.75" hidden="1" customHeight="1">
      <c r="A409" s="1059" t="s">
        <v>1210</v>
      </c>
      <c r="B409" s="1060" t="str">
        <f t="shared" si="53"/>
        <v xml:space="preserve"> </v>
      </c>
      <c r="C409" s="1077" t="s">
        <v>514</v>
      </c>
      <c r="D409" s="885">
        <v>0</v>
      </c>
      <c r="E409" s="1077" t="str">
        <f t="shared" si="50"/>
        <v xml:space="preserve"> </v>
      </c>
      <c r="F409" s="1006"/>
      <c r="G409" s="1006"/>
      <c r="H409" s="1006"/>
      <c r="I409" s="1006"/>
      <c r="J409" s="1044"/>
      <c r="K409" s="1044"/>
      <c r="L409" s="1006"/>
      <c r="M409" s="1006"/>
      <c r="N409" s="1006"/>
      <c r="O409" s="1006"/>
      <c r="P409" s="1006"/>
      <c r="Q409" s="1006"/>
      <c r="R409" s="1006"/>
      <c r="S409" s="1044"/>
      <c r="T409" s="1236"/>
      <c r="U409" s="888" t="str">
        <f t="shared" si="51"/>
        <v xml:space="preserve"> </v>
      </c>
      <c r="V409" s="885">
        <f t="shared" si="52"/>
        <v>0</v>
      </c>
      <c r="W409" s="1065"/>
    </row>
    <row r="410" spans="1:23" ht="12.75" hidden="1" customHeight="1">
      <c r="A410" s="1066" t="s">
        <v>1317</v>
      </c>
      <c r="B410" s="1060" t="str">
        <f t="shared" si="53"/>
        <v xml:space="preserve"> </v>
      </c>
      <c r="C410" s="1077" t="s">
        <v>514</v>
      </c>
      <c r="D410" s="885">
        <v>0</v>
      </c>
      <c r="E410" s="1077" t="str">
        <f t="shared" si="50"/>
        <v xml:space="preserve"> </v>
      </c>
      <c r="F410" s="1044"/>
      <c r="G410" s="1044"/>
      <c r="H410" s="1044"/>
      <c r="I410" s="1044"/>
      <c r="J410" s="1044"/>
      <c r="K410" s="1044"/>
      <c r="L410" s="1044"/>
      <c r="M410" s="1044"/>
      <c r="N410" s="1044"/>
      <c r="O410" s="1044"/>
      <c r="P410" s="1044"/>
      <c r="Q410" s="1044"/>
      <c r="R410" s="1044"/>
      <c r="S410" s="1044"/>
      <c r="T410" s="1236"/>
      <c r="U410" s="888" t="str">
        <f t="shared" si="51"/>
        <v xml:space="preserve"> </v>
      </c>
      <c r="V410" s="885">
        <f t="shared" si="52"/>
        <v>0</v>
      </c>
      <c r="W410" s="1065"/>
    </row>
    <row r="411" spans="1:23" ht="12.75" hidden="1" customHeight="1">
      <c r="A411" s="1059" t="s">
        <v>603</v>
      </c>
      <c r="B411" s="1060" t="str">
        <f t="shared" si="53"/>
        <v xml:space="preserve"> </v>
      </c>
      <c r="C411" s="1077" t="s">
        <v>514</v>
      </c>
      <c r="D411" s="885">
        <v>0</v>
      </c>
      <c r="E411" s="1077" t="str">
        <f t="shared" si="50"/>
        <v xml:space="preserve"> </v>
      </c>
      <c r="F411" s="1006"/>
      <c r="G411" s="1006"/>
      <c r="H411" s="1006"/>
      <c r="I411" s="1006"/>
      <c r="J411" s="1044"/>
      <c r="K411" s="1044"/>
      <c r="L411" s="1006"/>
      <c r="M411" s="1006"/>
      <c r="N411" s="1006"/>
      <c r="O411" s="1006"/>
      <c r="P411" s="1006"/>
      <c r="Q411" s="1006"/>
      <c r="R411" s="1006"/>
      <c r="S411" s="1044"/>
      <c r="T411" s="1236"/>
      <c r="U411" s="888" t="str">
        <f t="shared" si="51"/>
        <v xml:space="preserve"> </v>
      </c>
      <c r="V411" s="885">
        <f t="shared" si="52"/>
        <v>0</v>
      </c>
      <c r="W411" s="1065"/>
    </row>
    <row r="412" spans="1:23" ht="12.75" hidden="1" customHeight="1">
      <c r="A412" s="1066" t="s">
        <v>821</v>
      </c>
      <c r="B412" s="1060" t="str">
        <f t="shared" si="53"/>
        <v xml:space="preserve"> </v>
      </c>
      <c r="C412" s="1077" t="s">
        <v>514</v>
      </c>
      <c r="D412" s="885">
        <v>0</v>
      </c>
      <c r="E412" s="1077" t="str">
        <f t="shared" si="50"/>
        <v xml:space="preserve"> </v>
      </c>
      <c r="F412" s="1019"/>
      <c r="G412" s="1019"/>
      <c r="H412" s="1068"/>
      <c r="I412" s="1019"/>
      <c r="J412" s="1044"/>
      <c r="K412" s="1044"/>
      <c r="L412" s="1019"/>
      <c r="M412" s="1019"/>
      <c r="N412" s="1019"/>
      <c r="O412" s="1019"/>
      <c r="P412" s="1019"/>
      <c r="Q412" s="1019"/>
      <c r="R412" s="1068"/>
      <c r="S412" s="1019"/>
      <c r="T412" s="1236"/>
      <c r="U412" s="888" t="str">
        <f t="shared" si="51"/>
        <v xml:space="preserve"> </v>
      </c>
      <c r="V412" s="885">
        <f t="shared" si="52"/>
        <v>0</v>
      </c>
      <c r="W412" s="1065"/>
    </row>
    <row r="413" spans="1:23" ht="12.75" hidden="1" customHeight="1">
      <c r="A413" s="1059" t="s">
        <v>543</v>
      </c>
      <c r="B413" s="1060" t="str">
        <f t="shared" si="53"/>
        <v xml:space="preserve"> </v>
      </c>
      <c r="C413" s="1077" t="s">
        <v>514</v>
      </c>
      <c r="D413" s="885">
        <v>0</v>
      </c>
      <c r="E413" s="1077" t="str">
        <f t="shared" si="50"/>
        <v xml:space="preserve"> </v>
      </c>
      <c r="F413" s="1044"/>
      <c r="G413" s="1044"/>
      <c r="H413" s="1044"/>
      <c r="I413" s="1044"/>
      <c r="J413" s="1044"/>
      <c r="K413" s="1044"/>
      <c r="L413" s="1044"/>
      <c r="M413" s="1044"/>
      <c r="N413" s="1044"/>
      <c r="O413" s="1044"/>
      <c r="P413" s="1044"/>
      <c r="Q413" s="1044"/>
      <c r="R413" s="1044"/>
      <c r="S413" s="1044"/>
      <c r="T413" s="1236"/>
      <c r="U413" s="888" t="str">
        <f t="shared" si="51"/>
        <v xml:space="preserve"> </v>
      </c>
      <c r="V413" s="885">
        <f t="shared" si="52"/>
        <v>0</v>
      </c>
      <c r="W413" s="1065"/>
    </row>
    <row r="414" spans="1:23" ht="12.75" hidden="1" customHeight="1">
      <c r="A414" s="1059" t="s">
        <v>1318</v>
      </c>
      <c r="B414" s="1060" t="str">
        <f t="shared" si="53"/>
        <v xml:space="preserve"> </v>
      </c>
      <c r="C414" s="1077" t="s">
        <v>514</v>
      </c>
      <c r="D414" s="885">
        <v>0</v>
      </c>
      <c r="E414" s="1077" t="str">
        <f t="shared" si="50"/>
        <v xml:space="preserve"> </v>
      </c>
      <c r="F414" s="1044"/>
      <c r="G414" s="1044"/>
      <c r="H414" s="1044"/>
      <c r="I414" s="1044"/>
      <c r="J414" s="1044"/>
      <c r="K414" s="1044"/>
      <c r="L414" s="1044"/>
      <c r="M414" s="1044"/>
      <c r="N414" s="1044"/>
      <c r="O414" s="1044"/>
      <c r="P414" s="1044"/>
      <c r="Q414" s="1044"/>
      <c r="R414" s="1044"/>
      <c r="S414" s="1019"/>
      <c r="T414" s="1236"/>
      <c r="U414" s="888" t="str">
        <f t="shared" si="51"/>
        <v xml:space="preserve"> </v>
      </c>
      <c r="V414" s="885">
        <f t="shared" si="52"/>
        <v>0</v>
      </c>
      <c r="W414" s="1065"/>
    </row>
    <row r="415" spans="1:23" ht="12.75" hidden="1" customHeight="1">
      <c r="A415" s="1059" t="s">
        <v>39</v>
      </c>
      <c r="B415" s="1060" t="str">
        <f t="shared" si="53"/>
        <v xml:space="preserve"> </v>
      </c>
      <c r="C415" s="1077" t="s">
        <v>514</v>
      </c>
      <c r="D415" s="885">
        <v>0</v>
      </c>
      <c r="E415" s="1077" t="str">
        <f t="shared" si="50"/>
        <v xml:space="preserve"> </v>
      </c>
      <c r="F415" s="1006"/>
      <c r="G415" s="1006"/>
      <c r="H415" s="1006"/>
      <c r="I415" s="1006"/>
      <c r="J415" s="1044"/>
      <c r="K415" s="1044"/>
      <c r="L415" s="1006"/>
      <c r="M415" s="1006"/>
      <c r="N415" s="1006"/>
      <c r="O415" s="1006"/>
      <c r="P415" s="1006"/>
      <c r="Q415" s="1006"/>
      <c r="R415" s="1006"/>
      <c r="S415" s="1044"/>
      <c r="T415" s="1236"/>
      <c r="U415" s="888" t="str">
        <f t="shared" si="51"/>
        <v xml:space="preserve"> </v>
      </c>
      <c r="V415" s="885">
        <f t="shared" si="52"/>
        <v>0</v>
      </c>
      <c r="W415" s="1065"/>
    </row>
    <row r="416" spans="1:23" ht="12.75" hidden="1" customHeight="1">
      <c r="A416" s="1059" t="s">
        <v>504</v>
      </c>
      <c r="B416" s="1060" t="str">
        <f t="shared" si="53"/>
        <v xml:space="preserve"> </v>
      </c>
      <c r="C416" s="1077" t="s">
        <v>514</v>
      </c>
      <c r="D416" s="885">
        <v>0</v>
      </c>
      <c r="E416" s="1077" t="str">
        <f t="shared" si="50"/>
        <v xml:space="preserve"> </v>
      </c>
      <c r="F416" s="1006"/>
      <c r="G416" s="1006"/>
      <c r="H416" s="1006"/>
      <c r="I416" s="1006"/>
      <c r="J416" s="1044"/>
      <c r="K416" s="1044"/>
      <c r="L416" s="1006"/>
      <c r="M416" s="1006"/>
      <c r="N416" s="1006"/>
      <c r="O416" s="1006"/>
      <c r="P416" s="1006"/>
      <c r="Q416" s="1006"/>
      <c r="R416" s="1006"/>
      <c r="S416" s="1044"/>
      <c r="T416" s="1236"/>
      <c r="U416" s="888" t="str">
        <f t="shared" si="51"/>
        <v xml:space="preserve"> </v>
      </c>
      <c r="V416" s="885">
        <f t="shared" si="52"/>
        <v>0</v>
      </c>
      <c r="W416" s="1065"/>
    </row>
    <row r="417" spans="1:25" ht="12.75" hidden="1" customHeight="1">
      <c r="A417" s="1059" t="s">
        <v>294</v>
      </c>
      <c r="B417" s="1060" t="str">
        <f t="shared" si="53"/>
        <v xml:space="preserve"> </v>
      </c>
      <c r="C417" s="1077" t="s">
        <v>514</v>
      </c>
      <c r="D417" s="885">
        <v>0</v>
      </c>
      <c r="E417" s="1077" t="str">
        <f t="shared" si="50"/>
        <v xml:space="preserve"> </v>
      </c>
      <c r="F417" s="1006"/>
      <c r="G417" s="1006"/>
      <c r="H417" s="1006"/>
      <c r="I417" s="1006"/>
      <c r="J417" s="1044"/>
      <c r="K417" s="1044"/>
      <c r="L417" s="1006"/>
      <c r="M417" s="1006"/>
      <c r="N417" s="1006"/>
      <c r="O417" s="1006"/>
      <c r="P417" s="1006"/>
      <c r="Q417" s="1006"/>
      <c r="R417" s="1006"/>
      <c r="S417" s="1044"/>
      <c r="T417" s="900"/>
      <c r="U417" s="888" t="str">
        <f t="shared" si="51"/>
        <v xml:space="preserve"> </v>
      </c>
      <c r="V417" s="885">
        <f t="shared" si="52"/>
        <v>0</v>
      </c>
      <c r="W417" s="1065"/>
    </row>
    <row r="418" spans="1:25" ht="12.75" hidden="1" customHeight="1">
      <c r="A418" s="1059" t="s">
        <v>631</v>
      </c>
      <c r="B418" s="1060" t="str">
        <f t="shared" si="53"/>
        <v xml:space="preserve"> </v>
      </c>
      <c r="C418" s="1077" t="s">
        <v>514</v>
      </c>
      <c r="D418" s="885">
        <v>0</v>
      </c>
      <c r="E418" s="1077" t="str">
        <f t="shared" si="50"/>
        <v xml:space="preserve"> </v>
      </c>
      <c r="F418" s="1006"/>
      <c r="G418" s="1006"/>
      <c r="H418" s="1006"/>
      <c r="I418" s="1006"/>
      <c r="J418" s="1044"/>
      <c r="K418" s="1044"/>
      <c r="L418" s="1006"/>
      <c r="M418" s="1006"/>
      <c r="N418" s="1006"/>
      <c r="O418" s="1006"/>
      <c r="P418" s="1006"/>
      <c r="Q418" s="1006"/>
      <c r="R418" s="1006"/>
      <c r="S418" s="1044"/>
      <c r="T418" s="1236"/>
      <c r="U418" s="888" t="str">
        <f t="shared" si="51"/>
        <v xml:space="preserve"> </v>
      </c>
      <c r="V418" s="885">
        <f t="shared" si="52"/>
        <v>0</v>
      </c>
      <c r="W418" s="1065"/>
    </row>
    <row r="419" spans="1:25" ht="12" hidden="1" customHeight="1">
      <c r="A419" s="1066" t="s">
        <v>1106</v>
      </c>
      <c r="B419" s="1060" t="str">
        <f t="shared" si="53"/>
        <v xml:space="preserve"> </v>
      </c>
      <c r="C419" s="1077" t="s">
        <v>514</v>
      </c>
      <c r="D419" s="885">
        <v>0</v>
      </c>
      <c r="E419" s="1077" t="str">
        <f t="shared" si="50"/>
        <v xml:space="preserve"> </v>
      </c>
      <c r="F419" s="1044"/>
      <c r="G419" s="1044"/>
      <c r="H419" s="1006"/>
      <c r="I419" s="1044"/>
      <c r="J419" s="1044"/>
      <c r="K419" s="1044"/>
      <c r="L419" s="1044"/>
      <c r="M419" s="1044"/>
      <c r="N419" s="1044"/>
      <c r="O419" s="1044"/>
      <c r="P419" s="1044"/>
      <c r="Q419" s="1044"/>
      <c r="R419" s="1068"/>
      <c r="S419" s="1019"/>
      <c r="T419" s="1236"/>
      <c r="U419" s="888" t="str">
        <f t="shared" si="51"/>
        <v xml:space="preserve"> </v>
      </c>
      <c r="V419" s="885">
        <f t="shared" si="52"/>
        <v>0</v>
      </c>
      <c r="W419" s="1065"/>
      <c r="X419" s="1053"/>
    </row>
    <row r="420" spans="1:25" ht="12.75" hidden="1" customHeight="1">
      <c r="A420" s="1059" t="s">
        <v>703</v>
      </c>
      <c r="B420" s="1060" t="str">
        <f t="shared" si="53"/>
        <v xml:space="preserve"> </v>
      </c>
      <c r="C420" s="1077" t="s">
        <v>514</v>
      </c>
      <c r="D420" s="885">
        <v>0</v>
      </c>
      <c r="E420" s="1077" t="str">
        <f t="shared" si="50"/>
        <v xml:space="preserve"> </v>
      </c>
      <c r="F420" s="1044"/>
      <c r="G420" s="1044"/>
      <c r="H420" s="1044"/>
      <c r="I420" s="1044"/>
      <c r="J420" s="1044"/>
      <c r="K420" s="1044"/>
      <c r="L420" s="1044"/>
      <c r="M420" s="1044"/>
      <c r="N420" s="1044"/>
      <c r="O420" s="1044"/>
      <c r="P420" s="1044"/>
      <c r="Q420" s="1044"/>
      <c r="R420" s="1044"/>
      <c r="S420" s="1044"/>
      <c r="T420" s="1236"/>
      <c r="U420" s="888" t="str">
        <f t="shared" si="51"/>
        <v xml:space="preserve"> </v>
      </c>
      <c r="V420" s="885">
        <f t="shared" si="52"/>
        <v>0</v>
      </c>
      <c r="W420" s="1065"/>
      <c r="Y420" s="1053"/>
    </row>
    <row r="421" spans="1:25" ht="12.75" hidden="1" customHeight="1">
      <c r="A421" s="1059" t="s">
        <v>1211</v>
      </c>
      <c r="B421" s="1060" t="str">
        <f t="shared" si="53"/>
        <v xml:space="preserve"> </v>
      </c>
      <c r="C421" s="1077" t="s">
        <v>514</v>
      </c>
      <c r="D421" s="885">
        <v>0</v>
      </c>
      <c r="E421" s="1077" t="str">
        <f t="shared" si="50"/>
        <v xml:space="preserve"> </v>
      </c>
      <c r="F421" s="1006"/>
      <c r="G421" s="1006"/>
      <c r="H421" s="1006"/>
      <c r="I421" s="1006"/>
      <c r="J421" s="1044"/>
      <c r="K421" s="1044"/>
      <c r="L421" s="1006"/>
      <c r="M421" s="1006"/>
      <c r="N421" s="1006"/>
      <c r="O421" s="1006"/>
      <c r="P421" s="1006"/>
      <c r="Q421" s="1006"/>
      <c r="R421" s="1006"/>
      <c r="S421" s="1044"/>
      <c r="T421" s="1236"/>
      <c r="U421" s="888" t="str">
        <f t="shared" si="51"/>
        <v xml:space="preserve"> </v>
      </c>
      <c r="V421" s="885">
        <f t="shared" si="52"/>
        <v>0</v>
      </c>
      <c r="W421" s="1065"/>
    </row>
    <row r="422" spans="1:25" ht="12.75" hidden="1" customHeight="1">
      <c r="A422" s="1066" t="s">
        <v>1319</v>
      </c>
      <c r="B422" s="1060" t="str">
        <f t="shared" si="53"/>
        <v xml:space="preserve"> </v>
      </c>
      <c r="C422" s="1077" t="s">
        <v>514</v>
      </c>
      <c r="D422" s="885">
        <v>0</v>
      </c>
      <c r="E422" s="1077" t="str">
        <f t="shared" si="50"/>
        <v xml:space="preserve"> </v>
      </c>
      <c r="F422" s="1044"/>
      <c r="G422" s="1044"/>
      <c r="H422" s="1044"/>
      <c r="I422" s="1044"/>
      <c r="J422" s="1044"/>
      <c r="K422" s="1044"/>
      <c r="L422" s="1044"/>
      <c r="M422" s="1044"/>
      <c r="N422" s="1044"/>
      <c r="O422" s="1044"/>
      <c r="P422" s="1044"/>
      <c r="Q422" s="1044"/>
      <c r="R422" s="1044"/>
      <c r="S422" s="1044"/>
      <c r="T422" s="900"/>
      <c r="U422" s="888" t="str">
        <f t="shared" si="51"/>
        <v xml:space="preserve"> </v>
      </c>
      <c r="V422" s="885">
        <f t="shared" si="52"/>
        <v>0</v>
      </c>
      <c r="W422" s="1065"/>
      <c r="Y422" s="1053"/>
    </row>
    <row r="423" spans="1:25" ht="12.75" hidden="1" customHeight="1">
      <c r="A423" s="1066" t="s">
        <v>1073</v>
      </c>
      <c r="B423" s="1060" t="str">
        <f t="shared" si="53"/>
        <v xml:space="preserve"> </v>
      </c>
      <c r="C423" s="1077" t="s">
        <v>514</v>
      </c>
      <c r="D423" s="885">
        <v>0</v>
      </c>
      <c r="E423" s="1077" t="str">
        <f t="shared" si="50"/>
        <v xml:space="preserve"> </v>
      </c>
      <c r="F423" s="1019"/>
      <c r="G423" s="1019"/>
      <c r="H423" s="1068"/>
      <c r="I423" s="1019"/>
      <c r="J423" s="1044"/>
      <c r="K423" s="1044"/>
      <c r="L423" s="1019"/>
      <c r="M423" s="1019"/>
      <c r="N423" s="1019"/>
      <c r="O423" s="1019"/>
      <c r="P423" s="1019"/>
      <c r="Q423" s="1019"/>
      <c r="R423" s="1068"/>
      <c r="S423" s="1019"/>
      <c r="T423" s="1236"/>
      <c r="U423" s="888" t="str">
        <f t="shared" si="51"/>
        <v xml:space="preserve"> </v>
      </c>
      <c r="V423" s="885">
        <f t="shared" si="52"/>
        <v>0</v>
      </c>
      <c r="W423" s="1065"/>
    </row>
    <row r="424" spans="1:25" ht="12.75" hidden="1" customHeight="1">
      <c r="A424" s="1066" t="s">
        <v>1070</v>
      </c>
      <c r="B424" s="1060" t="str">
        <f t="shared" si="53"/>
        <v xml:space="preserve"> </v>
      </c>
      <c r="C424" s="1077" t="s">
        <v>514</v>
      </c>
      <c r="D424" s="885">
        <v>0</v>
      </c>
      <c r="E424" s="1077" t="str">
        <f t="shared" si="50"/>
        <v xml:space="preserve"> </v>
      </c>
      <c r="F424" s="1019"/>
      <c r="G424" s="1019"/>
      <c r="H424" s="1068"/>
      <c r="I424" s="1019"/>
      <c r="J424" s="1044"/>
      <c r="K424" s="1044"/>
      <c r="L424" s="1019"/>
      <c r="M424" s="1019"/>
      <c r="N424" s="1019"/>
      <c r="O424" s="1019"/>
      <c r="P424" s="1019"/>
      <c r="Q424" s="1019"/>
      <c r="R424" s="1068"/>
      <c r="S424" s="1019"/>
      <c r="T424" s="1236"/>
      <c r="U424" s="888" t="str">
        <f t="shared" si="51"/>
        <v xml:space="preserve"> </v>
      </c>
      <c r="V424" s="885">
        <f t="shared" si="52"/>
        <v>0</v>
      </c>
      <c r="W424" s="1065"/>
    </row>
    <row r="425" spans="1:25" ht="12.75" hidden="1" customHeight="1">
      <c r="A425" s="1059" t="s">
        <v>1212</v>
      </c>
      <c r="B425" s="1060" t="str">
        <f t="shared" si="53"/>
        <v xml:space="preserve"> </v>
      </c>
      <c r="C425" s="1077" t="s">
        <v>514</v>
      </c>
      <c r="D425" s="885">
        <v>0</v>
      </c>
      <c r="E425" s="1077" t="str">
        <f t="shared" si="50"/>
        <v xml:space="preserve"> </v>
      </c>
      <c r="F425" s="1006"/>
      <c r="G425" s="1006"/>
      <c r="H425" s="1006"/>
      <c r="I425" s="1006"/>
      <c r="J425" s="1044"/>
      <c r="K425" s="1044"/>
      <c r="L425" s="1006"/>
      <c r="M425" s="1006"/>
      <c r="N425" s="1006"/>
      <c r="O425" s="1006"/>
      <c r="P425" s="1006"/>
      <c r="Q425" s="1006"/>
      <c r="R425" s="1006"/>
      <c r="S425" s="1044"/>
      <c r="T425" s="1236"/>
      <c r="U425" s="888" t="str">
        <f t="shared" si="51"/>
        <v xml:space="preserve"> </v>
      </c>
      <c r="V425" s="885">
        <f t="shared" si="52"/>
        <v>0</v>
      </c>
      <c r="W425" s="1065"/>
    </row>
    <row r="426" spans="1:25" ht="12.75" hidden="1" customHeight="1">
      <c r="A426" s="1059" t="s">
        <v>176</v>
      </c>
      <c r="B426" s="1060" t="str">
        <f t="shared" si="53"/>
        <v xml:space="preserve"> </v>
      </c>
      <c r="C426" s="1077" t="s">
        <v>514</v>
      </c>
      <c r="D426" s="885">
        <v>0</v>
      </c>
      <c r="E426" s="1077" t="str">
        <f t="shared" si="50"/>
        <v xml:space="preserve"> </v>
      </c>
      <c r="F426" s="1006"/>
      <c r="G426" s="1006"/>
      <c r="H426" s="1006"/>
      <c r="I426" s="1006"/>
      <c r="J426" s="1044"/>
      <c r="K426" s="1044"/>
      <c r="L426" s="1006"/>
      <c r="M426" s="1006"/>
      <c r="N426" s="1006"/>
      <c r="O426" s="1006"/>
      <c r="P426" s="1006"/>
      <c r="Q426" s="1006"/>
      <c r="R426" s="1006"/>
      <c r="S426" s="1044"/>
      <c r="T426" s="1236"/>
      <c r="U426" s="888" t="str">
        <f t="shared" si="51"/>
        <v xml:space="preserve"> </v>
      </c>
      <c r="V426" s="885">
        <f t="shared" si="52"/>
        <v>0</v>
      </c>
      <c r="W426" s="1065"/>
    </row>
    <row r="427" spans="1:25" ht="12.75" hidden="1" customHeight="1">
      <c r="A427" s="1066" t="s">
        <v>793</v>
      </c>
      <c r="B427" s="1060" t="str">
        <f t="shared" si="53"/>
        <v xml:space="preserve"> </v>
      </c>
      <c r="C427" s="1077" t="s">
        <v>514</v>
      </c>
      <c r="D427" s="885">
        <v>0</v>
      </c>
      <c r="E427" s="1077" t="str">
        <f t="shared" si="50"/>
        <v xml:space="preserve"> </v>
      </c>
      <c r="F427" s="1006"/>
      <c r="G427" s="1006"/>
      <c r="H427" s="1006"/>
      <c r="I427" s="1006"/>
      <c r="J427" s="1044"/>
      <c r="K427" s="1044"/>
      <c r="L427" s="1006"/>
      <c r="M427" s="1006"/>
      <c r="N427" s="1006"/>
      <c r="O427" s="1006"/>
      <c r="P427" s="1006"/>
      <c r="Q427" s="1006"/>
      <c r="R427" s="1006"/>
      <c r="S427" s="1044"/>
      <c r="T427" s="1236"/>
      <c r="U427" s="888" t="str">
        <f t="shared" si="51"/>
        <v xml:space="preserve"> </v>
      </c>
      <c r="V427" s="885">
        <f t="shared" si="52"/>
        <v>0</v>
      </c>
      <c r="W427" s="1065"/>
    </row>
    <row r="428" spans="1:25" ht="12.75" hidden="1" customHeight="1">
      <c r="A428" s="1066" t="s">
        <v>1046</v>
      </c>
      <c r="B428" s="1060" t="str">
        <f t="shared" si="53"/>
        <v xml:space="preserve"> </v>
      </c>
      <c r="C428" s="1077" t="s">
        <v>514</v>
      </c>
      <c r="D428" s="885">
        <v>0</v>
      </c>
      <c r="E428" s="1077" t="str">
        <f t="shared" si="50"/>
        <v xml:space="preserve"> </v>
      </c>
      <c r="F428" s="1006"/>
      <c r="G428" s="1006"/>
      <c r="H428" s="1006"/>
      <c r="I428" s="1044"/>
      <c r="J428" s="1044"/>
      <c r="K428" s="1044"/>
      <c r="L428" s="1093"/>
      <c r="M428" s="1093"/>
      <c r="N428" s="1093"/>
      <c r="O428" s="1093"/>
      <c r="P428" s="1093"/>
      <c r="Q428" s="1093"/>
      <c r="R428" s="1068"/>
      <c r="S428" s="1019"/>
      <c r="T428" s="1236"/>
      <c r="U428" s="888" t="str">
        <f t="shared" si="51"/>
        <v xml:space="preserve"> </v>
      </c>
      <c r="V428" s="885">
        <f t="shared" si="52"/>
        <v>0</v>
      </c>
      <c r="W428" s="1065"/>
    </row>
    <row r="429" spans="1:25" ht="12.75" hidden="1" customHeight="1">
      <c r="A429" s="1066" t="s">
        <v>1047</v>
      </c>
      <c r="B429" s="1060" t="str">
        <f t="shared" si="53"/>
        <v xml:space="preserve"> </v>
      </c>
      <c r="C429" s="1077" t="s">
        <v>514</v>
      </c>
      <c r="D429" s="885">
        <v>0</v>
      </c>
      <c r="E429" s="1077" t="str">
        <f t="shared" si="50"/>
        <v xml:space="preserve"> </v>
      </c>
      <c r="F429" s="1044"/>
      <c r="G429" s="1044"/>
      <c r="H429" s="1044"/>
      <c r="I429" s="1044"/>
      <c r="J429" s="1044"/>
      <c r="K429" s="1044"/>
      <c r="L429" s="1044"/>
      <c r="M429" s="1044"/>
      <c r="N429" s="1044"/>
      <c r="O429" s="1044"/>
      <c r="P429" s="1044"/>
      <c r="Q429" s="1044"/>
      <c r="R429" s="1044"/>
      <c r="S429" s="1019"/>
      <c r="T429" s="1236"/>
      <c r="U429" s="888" t="str">
        <f t="shared" si="51"/>
        <v xml:space="preserve"> </v>
      </c>
      <c r="V429" s="885">
        <f t="shared" si="52"/>
        <v>0</v>
      </c>
      <c r="W429" s="1065"/>
      <c r="Y429" s="1053"/>
    </row>
    <row r="430" spans="1:25" ht="12.75" hidden="1" customHeight="1">
      <c r="A430" s="1066" t="s">
        <v>828</v>
      </c>
      <c r="B430" s="1060" t="str">
        <f t="shared" si="53"/>
        <v xml:space="preserve"> </v>
      </c>
      <c r="C430" s="1077" t="s">
        <v>514</v>
      </c>
      <c r="D430" s="885">
        <v>0</v>
      </c>
      <c r="E430" s="1077" t="str">
        <f t="shared" si="50"/>
        <v xml:space="preserve"> </v>
      </c>
      <c r="F430" s="1019"/>
      <c r="G430" s="1019"/>
      <c r="H430" s="1068"/>
      <c r="I430" s="1019"/>
      <c r="J430" s="1044"/>
      <c r="K430" s="1044"/>
      <c r="L430" s="1019"/>
      <c r="M430" s="1019"/>
      <c r="N430" s="1019"/>
      <c r="O430" s="1019"/>
      <c r="P430" s="1019"/>
      <c r="Q430" s="1019"/>
      <c r="R430" s="1068"/>
      <c r="S430" s="1019"/>
      <c r="T430" s="1236"/>
      <c r="U430" s="888" t="str">
        <f t="shared" si="51"/>
        <v xml:space="preserve"> </v>
      </c>
      <c r="V430" s="885">
        <f t="shared" si="52"/>
        <v>0</v>
      </c>
      <c r="W430" s="1065"/>
    </row>
    <row r="431" spans="1:25" ht="12.75" hidden="1" customHeight="1">
      <c r="A431" s="1059" t="s">
        <v>626</v>
      </c>
      <c r="B431" s="1060" t="str">
        <f t="shared" si="53"/>
        <v xml:space="preserve"> </v>
      </c>
      <c r="C431" s="1077" t="s">
        <v>514</v>
      </c>
      <c r="D431" s="885">
        <v>0</v>
      </c>
      <c r="E431" s="1077" t="str">
        <f t="shared" si="50"/>
        <v xml:space="preserve"> </v>
      </c>
      <c r="F431" s="1006"/>
      <c r="G431" s="1006"/>
      <c r="H431" s="1006"/>
      <c r="I431" s="1006"/>
      <c r="J431" s="1044"/>
      <c r="K431" s="1044"/>
      <c r="L431" s="1006"/>
      <c r="M431" s="1006"/>
      <c r="N431" s="1006"/>
      <c r="O431" s="1006"/>
      <c r="P431" s="1006"/>
      <c r="Q431" s="1006"/>
      <c r="R431" s="1006"/>
      <c r="S431" s="1044"/>
      <c r="T431" s="1236"/>
      <c r="U431" s="888" t="str">
        <f t="shared" si="51"/>
        <v xml:space="preserve"> </v>
      </c>
      <c r="V431" s="885">
        <f t="shared" si="52"/>
        <v>0</v>
      </c>
      <c r="W431" s="1065"/>
    </row>
    <row r="432" spans="1:25" ht="12.75" hidden="1" customHeight="1">
      <c r="A432" s="1059" t="s">
        <v>508</v>
      </c>
      <c r="B432" s="1060" t="str">
        <f t="shared" si="53"/>
        <v xml:space="preserve"> </v>
      </c>
      <c r="C432" s="1077" t="s">
        <v>514</v>
      </c>
      <c r="D432" s="885">
        <v>0</v>
      </c>
      <c r="E432" s="1077" t="str">
        <f t="shared" si="50"/>
        <v xml:space="preserve"> </v>
      </c>
      <c r="F432" s="1006"/>
      <c r="G432" s="1006"/>
      <c r="H432" s="1006"/>
      <c r="I432" s="1006"/>
      <c r="J432" s="1044"/>
      <c r="K432" s="1044"/>
      <c r="L432" s="1006"/>
      <c r="M432" s="1006"/>
      <c r="N432" s="1006"/>
      <c r="O432" s="1006"/>
      <c r="P432" s="1006"/>
      <c r="Q432" s="1006"/>
      <c r="R432" s="1006"/>
      <c r="S432" s="1044"/>
      <c r="T432" s="1236"/>
      <c r="U432" s="888" t="str">
        <f t="shared" si="51"/>
        <v xml:space="preserve"> </v>
      </c>
      <c r="V432" s="885">
        <f t="shared" si="52"/>
        <v>0</v>
      </c>
      <c r="W432" s="1065"/>
    </row>
    <row r="433" spans="1:25" ht="12.75" hidden="1" customHeight="1">
      <c r="A433" s="1066" t="s">
        <v>902</v>
      </c>
      <c r="B433" s="1060" t="str">
        <f t="shared" si="53"/>
        <v xml:space="preserve"> </v>
      </c>
      <c r="C433" s="1077" t="s">
        <v>514</v>
      </c>
      <c r="D433" s="885">
        <v>0</v>
      </c>
      <c r="E433" s="1077" t="str">
        <f t="shared" si="50"/>
        <v xml:space="preserve"> </v>
      </c>
      <c r="F433" s="1019"/>
      <c r="G433" s="1019"/>
      <c r="H433" s="1068"/>
      <c r="I433" s="1019"/>
      <c r="J433" s="1044"/>
      <c r="K433" s="1044"/>
      <c r="L433" s="1019"/>
      <c r="M433" s="1019"/>
      <c r="N433" s="1019"/>
      <c r="O433" s="1019"/>
      <c r="P433" s="1019"/>
      <c r="Q433" s="1019"/>
      <c r="R433" s="1068"/>
      <c r="S433" s="1019"/>
      <c r="T433" s="1236"/>
      <c r="U433" s="888" t="str">
        <f t="shared" si="51"/>
        <v xml:space="preserve"> </v>
      </c>
      <c r="V433" s="885">
        <f t="shared" si="52"/>
        <v>0</v>
      </c>
      <c r="W433" s="1065"/>
    </row>
    <row r="434" spans="1:25" ht="12.75" hidden="1" customHeight="1">
      <c r="A434" s="1059" t="s">
        <v>1214</v>
      </c>
      <c r="B434" s="1060" t="str">
        <f t="shared" si="53"/>
        <v xml:space="preserve"> </v>
      </c>
      <c r="C434" s="1077" t="s">
        <v>514</v>
      </c>
      <c r="D434" s="885">
        <v>0</v>
      </c>
      <c r="E434" s="1077" t="str">
        <f t="shared" si="50"/>
        <v xml:space="preserve"> </v>
      </c>
      <c r="F434" s="1006"/>
      <c r="G434" s="1006"/>
      <c r="H434" s="1006"/>
      <c r="I434" s="1006"/>
      <c r="J434" s="1044"/>
      <c r="K434" s="1044"/>
      <c r="L434" s="1006"/>
      <c r="M434" s="1006"/>
      <c r="N434" s="1006"/>
      <c r="O434" s="1006"/>
      <c r="P434" s="1006"/>
      <c r="Q434" s="1006"/>
      <c r="R434" s="1006"/>
      <c r="S434" s="1044"/>
      <c r="T434" s="1236"/>
      <c r="U434" s="888" t="str">
        <f t="shared" si="51"/>
        <v xml:space="preserve"> </v>
      </c>
      <c r="V434" s="885">
        <f t="shared" si="52"/>
        <v>0</v>
      </c>
      <c r="W434" s="1065"/>
    </row>
    <row r="435" spans="1:25" ht="12.75" hidden="1" customHeight="1">
      <c r="A435" s="1066" t="s">
        <v>1048</v>
      </c>
      <c r="B435" s="1060" t="str">
        <f t="shared" si="53"/>
        <v xml:space="preserve"> </v>
      </c>
      <c r="C435" s="1077" t="s">
        <v>514</v>
      </c>
      <c r="D435" s="885">
        <v>0</v>
      </c>
      <c r="E435" s="1077" t="str">
        <f t="shared" si="50"/>
        <v xml:space="preserve"> </v>
      </c>
      <c r="F435" s="1044"/>
      <c r="G435" s="1044"/>
      <c r="H435" s="1006"/>
      <c r="I435" s="1044"/>
      <c r="J435" s="1044"/>
      <c r="K435" s="1044"/>
      <c r="L435" s="1044"/>
      <c r="M435" s="1044"/>
      <c r="N435" s="1044"/>
      <c r="O435" s="1044"/>
      <c r="P435" s="1044"/>
      <c r="Q435" s="1044"/>
      <c r="R435" s="1068"/>
      <c r="S435" s="1019"/>
      <c r="T435" s="1236"/>
      <c r="U435" s="888" t="str">
        <f t="shared" si="51"/>
        <v xml:space="preserve"> </v>
      </c>
      <c r="V435" s="885">
        <f t="shared" si="52"/>
        <v>0</v>
      </c>
      <c r="W435" s="1065"/>
    </row>
    <row r="436" spans="1:25" ht="12.75" hidden="1" customHeight="1">
      <c r="A436" s="1059" t="s">
        <v>1320</v>
      </c>
      <c r="B436" s="1060">
        <v>0</v>
      </c>
      <c r="C436" s="1077" t="s">
        <v>514</v>
      </c>
      <c r="D436" s="885">
        <v>0</v>
      </c>
      <c r="E436" s="1077" t="str">
        <f t="shared" si="50"/>
        <v xml:space="preserve"> </v>
      </c>
      <c r="F436" s="1044"/>
      <c r="G436" s="1044"/>
      <c r="H436" s="1044"/>
      <c r="I436" s="1044"/>
      <c r="J436" s="1044"/>
      <c r="K436" s="1044"/>
      <c r="L436" s="1044"/>
      <c r="M436" s="1044"/>
      <c r="N436" s="1044"/>
      <c r="O436" s="1044"/>
      <c r="P436" s="1044"/>
      <c r="Q436" s="1044"/>
      <c r="R436" s="1044"/>
      <c r="S436" s="1019"/>
      <c r="T436" s="1236"/>
      <c r="U436" s="888" t="str">
        <f t="shared" si="51"/>
        <v xml:space="preserve"> </v>
      </c>
      <c r="V436" s="885">
        <f t="shared" si="52"/>
        <v>0</v>
      </c>
      <c r="W436" s="1065"/>
    </row>
    <row r="437" spans="1:25" ht="12.75" hidden="1" customHeight="1">
      <c r="A437" s="1066" t="s">
        <v>942</v>
      </c>
      <c r="B437" s="1060" t="str">
        <f>IFERROR(MINUTE(B$5)-MINUTE(C437)," ")</f>
        <v xml:space="preserve"> </v>
      </c>
      <c r="C437" s="1077" t="s">
        <v>514</v>
      </c>
      <c r="D437" s="885">
        <v>0</v>
      </c>
      <c r="E437" s="1077" t="str">
        <f t="shared" si="50"/>
        <v xml:space="preserve"> </v>
      </c>
      <c r="F437" s="1044"/>
      <c r="G437" s="1044"/>
      <c r="H437" s="1006"/>
      <c r="I437" s="1044"/>
      <c r="J437" s="1044"/>
      <c r="K437" s="1044"/>
      <c r="L437" s="1044"/>
      <c r="M437" s="1044"/>
      <c r="N437" s="1044"/>
      <c r="O437" s="1044"/>
      <c r="P437" s="1044"/>
      <c r="Q437" s="1044"/>
      <c r="R437" s="1006"/>
      <c r="S437" s="1044"/>
      <c r="T437" s="1236"/>
      <c r="U437" s="888" t="str">
        <f t="shared" si="51"/>
        <v xml:space="preserve"> </v>
      </c>
      <c r="V437" s="885">
        <f t="shared" si="52"/>
        <v>0</v>
      </c>
      <c r="W437" s="1065"/>
    </row>
    <row r="438" spans="1:25" ht="12.75" hidden="1" customHeight="1">
      <c r="A438" s="1066" t="s">
        <v>794</v>
      </c>
      <c r="B438" s="1060" t="str">
        <f>IFERROR(MINUTE(B$5)-MINUTE(C438)," ")</f>
        <v xml:space="preserve"> </v>
      </c>
      <c r="C438" s="1077" t="s">
        <v>514</v>
      </c>
      <c r="D438" s="885">
        <v>0</v>
      </c>
      <c r="E438" s="1077" t="str">
        <f t="shared" si="50"/>
        <v xml:space="preserve"> </v>
      </c>
      <c r="F438" s="1006"/>
      <c r="G438" s="1006"/>
      <c r="H438" s="1006"/>
      <c r="I438" s="1006"/>
      <c r="J438" s="1044"/>
      <c r="K438" s="1044"/>
      <c r="L438" s="1006"/>
      <c r="M438" s="1006"/>
      <c r="N438" s="1006"/>
      <c r="O438" s="1006"/>
      <c r="P438" s="1006"/>
      <c r="Q438" s="1006"/>
      <c r="R438" s="1006"/>
      <c r="S438" s="1044"/>
      <c r="T438" s="1236"/>
      <c r="U438" s="888" t="str">
        <f t="shared" si="51"/>
        <v xml:space="preserve"> </v>
      </c>
      <c r="V438" s="885">
        <f t="shared" si="52"/>
        <v>0</v>
      </c>
      <c r="W438" s="1065"/>
    </row>
    <row r="439" spans="1:25" ht="12.75" hidden="1" customHeight="1">
      <c r="A439" s="1059" t="s">
        <v>1321</v>
      </c>
      <c r="B439" s="1060">
        <v>6</v>
      </c>
      <c r="C439" s="1077" t="s">
        <v>514</v>
      </c>
      <c r="D439" s="885">
        <v>0</v>
      </c>
      <c r="E439" s="1077" t="str">
        <f t="shared" si="50"/>
        <v xml:space="preserve"> </v>
      </c>
      <c r="F439" s="1044"/>
      <c r="G439" s="1044"/>
      <c r="H439" s="1044"/>
      <c r="I439" s="1044"/>
      <c r="J439" s="1044"/>
      <c r="K439" s="1044"/>
      <c r="L439" s="1044"/>
      <c r="M439" s="1044"/>
      <c r="N439" s="1044"/>
      <c r="O439" s="1044"/>
      <c r="P439" s="1044"/>
      <c r="Q439" s="1044"/>
      <c r="R439" s="1044"/>
      <c r="S439" s="1019"/>
      <c r="T439" s="1236"/>
      <c r="U439" s="888" t="str">
        <f t="shared" si="51"/>
        <v xml:space="preserve"> </v>
      </c>
      <c r="V439" s="885">
        <f t="shared" si="52"/>
        <v>0</v>
      </c>
      <c r="W439" s="1065"/>
      <c r="Y439" s="1053"/>
    </row>
    <row r="440" spans="1:25" ht="12.75" hidden="1" customHeight="1">
      <c r="A440" s="1059" t="s">
        <v>497</v>
      </c>
      <c r="B440" s="1060" t="str">
        <f t="shared" ref="B440:B471" si="54">IFERROR(MINUTE(B$5)-MINUTE(C440)," ")</f>
        <v xml:space="preserve"> </v>
      </c>
      <c r="C440" s="1077" t="s">
        <v>514</v>
      </c>
      <c r="D440" s="885">
        <v>0</v>
      </c>
      <c r="E440" s="1077" t="str">
        <f t="shared" si="50"/>
        <v xml:space="preserve"> </v>
      </c>
      <c r="F440" s="1006"/>
      <c r="G440" s="1006"/>
      <c r="H440" s="1006"/>
      <c r="I440" s="1006"/>
      <c r="J440" s="1044"/>
      <c r="K440" s="1044"/>
      <c r="L440" s="1006"/>
      <c r="M440" s="1006"/>
      <c r="N440" s="1006"/>
      <c r="O440" s="1006"/>
      <c r="P440" s="1006"/>
      <c r="Q440" s="1006"/>
      <c r="R440" s="1006"/>
      <c r="S440" s="1044"/>
      <c r="T440" s="1236"/>
      <c r="U440" s="888" t="str">
        <f t="shared" si="51"/>
        <v xml:space="preserve"> </v>
      </c>
      <c r="V440" s="885">
        <f t="shared" si="52"/>
        <v>0</v>
      </c>
      <c r="W440" s="1065"/>
    </row>
    <row r="441" spans="1:25" ht="12.75" hidden="1" customHeight="1">
      <c r="A441" s="1059" t="s">
        <v>1215</v>
      </c>
      <c r="B441" s="1060" t="str">
        <f t="shared" si="54"/>
        <v xml:space="preserve"> </v>
      </c>
      <c r="C441" s="1077" t="s">
        <v>514</v>
      </c>
      <c r="D441" s="885">
        <v>0</v>
      </c>
      <c r="E441" s="1077" t="str">
        <f t="shared" si="50"/>
        <v xml:space="preserve"> </v>
      </c>
      <c r="F441" s="1006"/>
      <c r="G441" s="1006"/>
      <c r="H441" s="1006"/>
      <c r="I441" s="1006"/>
      <c r="J441" s="1044"/>
      <c r="K441" s="1044"/>
      <c r="L441" s="1006"/>
      <c r="M441" s="1006"/>
      <c r="N441" s="1006"/>
      <c r="O441" s="1006"/>
      <c r="P441" s="1006"/>
      <c r="Q441" s="1006"/>
      <c r="R441" s="1006"/>
      <c r="S441" s="1044"/>
      <c r="T441" s="1236"/>
      <c r="U441" s="888" t="str">
        <f t="shared" si="51"/>
        <v xml:space="preserve"> </v>
      </c>
      <c r="V441" s="885">
        <f t="shared" si="52"/>
        <v>0</v>
      </c>
      <c r="W441" s="1065"/>
    </row>
    <row r="442" spans="1:25" ht="12.75" hidden="1" customHeight="1">
      <c r="A442" s="1059" t="s">
        <v>941</v>
      </c>
      <c r="B442" s="1060" t="str">
        <f t="shared" si="54"/>
        <v xml:space="preserve"> </v>
      </c>
      <c r="C442" s="1077" t="s">
        <v>514</v>
      </c>
      <c r="D442" s="885">
        <v>0</v>
      </c>
      <c r="E442" s="1077" t="str">
        <f t="shared" si="50"/>
        <v xml:space="preserve"> </v>
      </c>
      <c r="F442" s="1006"/>
      <c r="G442" s="1006"/>
      <c r="H442" s="1006"/>
      <c r="I442" s="1006"/>
      <c r="J442" s="1044"/>
      <c r="K442" s="1044"/>
      <c r="L442" s="1086"/>
      <c r="M442" s="1086"/>
      <c r="N442" s="1086"/>
      <c r="O442" s="1086"/>
      <c r="P442" s="1086"/>
      <c r="Q442" s="1086"/>
      <c r="R442" s="1006"/>
      <c r="S442" s="1044"/>
      <c r="T442" s="900"/>
      <c r="U442" s="888" t="str">
        <f t="shared" si="51"/>
        <v xml:space="preserve"> </v>
      </c>
      <c r="V442" s="885">
        <f t="shared" si="52"/>
        <v>0</v>
      </c>
      <c r="W442" s="1065"/>
    </row>
    <row r="443" spans="1:25" ht="12.75" hidden="1" customHeight="1">
      <c r="A443" s="1059" t="s">
        <v>209</v>
      </c>
      <c r="B443" s="1060" t="str">
        <f t="shared" si="54"/>
        <v xml:space="preserve"> </v>
      </c>
      <c r="C443" s="1077" t="s">
        <v>514</v>
      </c>
      <c r="D443" s="885">
        <v>0</v>
      </c>
      <c r="E443" s="1077" t="str">
        <f t="shared" si="50"/>
        <v xml:space="preserve"> </v>
      </c>
      <c r="F443" s="1006"/>
      <c r="G443" s="1006"/>
      <c r="H443" s="1006"/>
      <c r="I443" s="1006"/>
      <c r="J443" s="1044"/>
      <c r="K443" s="1044"/>
      <c r="L443" s="1006"/>
      <c r="M443" s="1006"/>
      <c r="N443" s="1006"/>
      <c r="O443" s="1006"/>
      <c r="P443" s="1006"/>
      <c r="Q443" s="1006"/>
      <c r="R443" s="1006"/>
      <c r="S443" s="1044"/>
      <c r="T443" s="1236"/>
      <c r="U443" s="888" t="str">
        <f t="shared" si="51"/>
        <v xml:space="preserve"> </v>
      </c>
      <c r="V443" s="885">
        <f t="shared" si="52"/>
        <v>0</v>
      </c>
      <c r="W443" s="1065"/>
    </row>
    <row r="444" spans="1:25" ht="12.75" hidden="1" customHeight="1">
      <c r="A444" s="1059" t="s">
        <v>552</v>
      </c>
      <c r="B444" s="1060" t="str">
        <f t="shared" si="54"/>
        <v xml:space="preserve"> </v>
      </c>
      <c r="C444" s="1077" t="s">
        <v>514</v>
      </c>
      <c r="D444" s="885">
        <v>0</v>
      </c>
      <c r="E444" s="1077" t="str">
        <f t="shared" si="50"/>
        <v xml:space="preserve"> </v>
      </c>
      <c r="F444" s="1006"/>
      <c r="G444" s="1006"/>
      <c r="H444" s="1006"/>
      <c r="I444" s="1006"/>
      <c r="J444" s="1044"/>
      <c r="K444" s="1044"/>
      <c r="L444" s="1006"/>
      <c r="M444" s="1006"/>
      <c r="N444" s="1006"/>
      <c r="O444" s="1006"/>
      <c r="P444" s="1006"/>
      <c r="Q444" s="1006"/>
      <c r="R444" s="1006"/>
      <c r="S444" s="1044"/>
      <c r="T444" s="900"/>
      <c r="U444" s="888" t="str">
        <f t="shared" si="51"/>
        <v xml:space="preserve"> </v>
      </c>
      <c r="V444" s="885">
        <f t="shared" si="52"/>
        <v>0</v>
      </c>
      <c r="W444" s="1065"/>
    </row>
    <row r="445" spans="1:25" ht="12.75" hidden="1" customHeight="1">
      <c r="A445" s="1059" t="s">
        <v>262</v>
      </c>
      <c r="B445" s="1060" t="str">
        <f t="shared" si="54"/>
        <v xml:space="preserve"> </v>
      </c>
      <c r="C445" s="1077" t="s">
        <v>514</v>
      </c>
      <c r="D445" s="885">
        <v>0</v>
      </c>
      <c r="E445" s="1077" t="str">
        <f t="shared" si="50"/>
        <v xml:space="preserve"> </v>
      </c>
      <c r="F445" s="1006"/>
      <c r="G445" s="1006"/>
      <c r="H445" s="1006"/>
      <c r="I445" s="1006"/>
      <c r="J445" s="1044"/>
      <c r="K445" s="1044"/>
      <c r="L445" s="1006"/>
      <c r="M445" s="1006"/>
      <c r="N445" s="1006"/>
      <c r="O445" s="1006"/>
      <c r="P445" s="1006"/>
      <c r="Q445" s="1006"/>
      <c r="R445" s="1006"/>
      <c r="S445" s="1044"/>
      <c r="T445" s="1236"/>
      <c r="U445" s="888" t="str">
        <f t="shared" si="51"/>
        <v xml:space="preserve"> </v>
      </c>
      <c r="V445" s="885">
        <f t="shared" si="52"/>
        <v>0</v>
      </c>
      <c r="W445" s="1065"/>
    </row>
    <row r="446" spans="1:25" ht="12.75" hidden="1" customHeight="1">
      <c r="A446" s="1059" t="s">
        <v>277</v>
      </c>
      <c r="B446" s="1060" t="str">
        <f t="shared" si="54"/>
        <v xml:space="preserve"> </v>
      </c>
      <c r="C446" s="1077" t="s">
        <v>514</v>
      </c>
      <c r="D446" s="885">
        <v>0</v>
      </c>
      <c r="E446" s="1077" t="str">
        <f t="shared" si="50"/>
        <v xml:space="preserve"> </v>
      </c>
      <c r="F446" s="1006"/>
      <c r="G446" s="1006"/>
      <c r="H446" s="1006"/>
      <c r="I446" s="1006"/>
      <c r="J446" s="1044"/>
      <c r="K446" s="1044"/>
      <c r="L446" s="1006"/>
      <c r="M446" s="1006"/>
      <c r="N446" s="1006"/>
      <c r="O446" s="1006"/>
      <c r="P446" s="1006"/>
      <c r="Q446" s="1006"/>
      <c r="R446" s="1006"/>
      <c r="S446" s="1044"/>
      <c r="T446" s="1236"/>
      <c r="U446" s="888" t="str">
        <f t="shared" si="51"/>
        <v xml:space="preserve"> </v>
      </c>
      <c r="V446" s="885">
        <f t="shared" si="52"/>
        <v>0</v>
      </c>
      <c r="W446" s="1065"/>
    </row>
    <row r="447" spans="1:25" ht="12.75" hidden="1" customHeight="1">
      <c r="A447" s="1066" t="s">
        <v>1049</v>
      </c>
      <c r="B447" s="1060" t="str">
        <f t="shared" si="54"/>
        <v xml:space="preserve"> </v>
      </c>
      <c r="C447" s="1077" t="s">
        <v>514</v>
      </c>
      <c r="D447" s="885">
        <v>0</v>
      </c>
      <c r="E447" s="1077" t="str">
        <f t="shared" si="50"/>
        <v xml:space="preserve"> </v>
      </c>
      <c r="F447" s="1019"/>
      <c r="G447" s="1019"/>
      <c r="H447" s="1068"/>
      <c r="I447" s="1019"/>
      <c r="J447" s="1044"/>
      <c r="K447" s="1044"/>
      <c r="L447" s="1019"/>
      <c r="M447" s="1019"/>
      <c r="N447" s="1019"/>
      <c r="O447" s="1019"/>
      <c r="P447" s="1019"/>
      <c r="Q447" s="1019"/>
      <c r="R447" s="1068"/>
      <c r="S447" s="1019"/>
      <c r="T447" s="1236"/>
      <c r="U447" s="888" t="str">
        <f t="shared" si="51"/>
        <v xml:space="preserve"> </v>
      </c>
      <c r="V447" s="885">
        <f t="shared" si="52"/>
        <v>0</v>
      </c>
      <c r="W447" s="1065"/>
    </row>
    <row r="448" spans="1:25" ht="12.75" hidden="1" customHeight="1">
      <c r="A448" s="1066" t="s">
        <v>895</v>
      </c>
      <c r="B448" s="1060" t="str">
        <f t="shared" si="54"/>
        <v xml:space="preserve"> </v>
      </c>
      <c r="C448" s="1077" t="s">
        <v>514</v>
      </c>
      <c r="D448" s="885">
        <v>0</v>
      </c>
      <c r="E448" s="1077" t="str">
        <f t="shared" si="50"/>
        <v xml:space="preserve"> </v>
      </c>
      <c r="F448" s="1019"/>
      <c r="G448" s="1019"/>
      <c r="H448" s="1068"/>
      <c r="I448" s="1019"/>
      <c r="J448" s="1044"/>
      <c r="K448" s="1044"/>
      <c r="L448" s="1019"/>
      <c r="M448" s="1019"/>
      <c r="N448" s="1019"/>
      <c r="O448" s="1019"/>
      <c r="P448" s="1019"/>
      <c r="Q448" s="1019"/>
      <c r="R448" s="1068"/>
      <c r="S448" s="1019"/>
      <c r="T448" s="1236"/>
      <c r="U448" s="888" t="str">
        <f t="shared" si="51"/>
        <v xml:space="preserve"> </v>
      </c>
      <c r="V448" s="885">
        <f t="shared" si="52"/>
        <v>0</v>
      </c>
      <c r="W448" s="1065"/>
    </row>
    <row r="449" spans="1:25" ht="12.75" hidden="1" customHeight="1">
      <c r="A449" s="1059" t="s">
        <v>317</v>
      </c>
      <c r="B449" s="1060" t="str">
        <f t="shared" si="54"/>
        <v xml:space="preserve"> </v>
      </c>
      <c r="C449" s="1077" t="s">
        <v>514</v>
      </c>
      <c r="D449" s="885">
        <v>0</v>
      </c>
      <c r="E449" s="1077" t="str">
        <f t="shared" si="50"/>
        <v xml:space="preserve"> </v>
      </c>
      <c r="F449" s="1006"/>
      <c r="G449" s="1006"/>
      <c r="H449" s="1006"/>
      <c r="I449" s="1006"/>
      <c r="J449" s="1044"/>
      <c r="K449" s="1044"/>
      <c r="L449" s="1006"/>
      <c r="M449" s="1006"/>
      <c r="N449" s="1006"/>
      <c r="O449" s="1006"/>
      <c r="P449" s="1006"/>
      <c r="Q449" s="1006"/>
      <c r="R449" s="1006"/>
      <c r="S449" s="1044"/>
      <c r="T449" s="1236"/>
      <c r="U449" s="888" t="str">
        <f t="shared" si="51"/>
        <v xml:space="preserve"> </v>
      </c>
      <c r="V449" s="885">
        <f t="shared" si="52"/>
        <v>0</v>
      </c>
      <c r="W449" s="1065"/>
    </row>
    <row r="450" spans="1:25" ht="12.75" hidden="1" customHeight="1">
      <c r="A450" s="1059" t="s">
        <v>346</v>
      </c>
      <c r="B450" s="1060" t="str">
        <f t="shared" si="54"/>
        <v xml:space="preserve"> </v>
      </c>
      <c r="C450" s="1077" t="s">
        <v>514</v>
      </c>
      <c r="D450" s="885">
        <v>0</v>
      </c>
      <c r="E450" s="1077" t="str">
        <f t="shared" si="50"/>
        <v xml:space="preserve"> </v>
      </c>
      <c r="F450" s="1006"/>
      <c r="G450" s="1006"/>
      <c r="H450" s="1006"/>
      <c r="I450" s="1006"/>
      <c r="J450" s="1044"/>
      <c r="K450" s="1044"/>
      <c r="L450" s="1006"/>
      <c r="M450" s="1006"/>
      <c r="N450" s="1006"/>
      <c r="O450" s="1006"/>
      <c r="P450" s="1006"/>
      <c r="Q450" s="1006"/>
      <c r="R450" s="1006"/>
      <c r="S450" s="1044"/>
      <c r="T450" s="900"/>
      <c r="U450" s="888" t="str">
        <f t="shared" si="51"/>
        <v xml:space="preserve"> </v>
      </c>
      <c r="V450" s="885">
        <f t="shared" si="52"/>
        <v>0</v>
      </c>
      <c r="W450" s="1065"/>
    </row>
    <row r="451" spans="1:25" ht="12.75" hidden="1" customHeight="1">
      <c r="A451" s="1066" t="s">
        <v>940</v>
      </c>
      <c r="B451" s="1060" t="str">
        <f t="shared" si="54"/>
        <v xml:space="preserve"> </v>
      </c>
      <c r="C451" s="1077" t="s">
        <v>514</v>
      </c>
      <c r="D451" s="885">
        <v>0</v>
      </c>
      <c r="E451" s="1077" t="str">
        <f t="shared" si="50"/>
        <v xml:space="preserve"> </v>
      </c>
      <c r="F451" s="1044"/>
      <c r="G451" s="1044"/>
      <c r="H451" s="1044"/>
      <c r="I451" s="1044"/>
      <c r="J451" s="1044"/>
      <c r="K451" s="1044"/>
      <c r="L451" s="1044"/>
      <c r="M451" s="1044"/>
      <c r="N451" s="1044"/>
      <c r="O451" s="1044"/>
      <c r="P451" s="1044"/>
      <c r="Q451" s="1044"/>
      <c r="R451" s="1044"/>
      <c r="S451" s="1019"/>
      <c r="T451" s="1236"/>
      <c r="U451" s="888" t="str">
        <f t="shared" si="51"/>
        <v xml:space="preserve"> </v>
      </c>
      <c r="V451" s="885">
        <f t="shared" si="52"/>
        <v>0</v>
      </c>
      <c r="W451" s="1065"/>
      <c r="X451" s="1053"/>
    </row>
    <row r="452" spans="1:25" ht="12.75" hidden="1" customHeight="1">
      <c r="A452" s="1066" t="s">
        <v>1095</v>
      </c>
      <c r="B452" s="1060" t="str">
        <f t="shared" si="54"/>
        <v xml:space="preserve"> </v>
      </c>
      <c r="C452" s="1077" t="s">
        <v>514</v>
      </c>
      <c r="D452" s="885">
        <v>0</v>
      </c>
      <c r="E452" s="1077" t="str">
        <f t="shared" si="50"/>
        <v xml:space="preserve"> </v>
      </c>
      <c r="F452" s="1044"/>
      <c r="G452" s="1044"/>
      <c r="H452" s="1044"/>
      <c r="I452" s="1044"/>
      <c r="J452" s="1044"/>
      <c r="K452" s="1044"/>
      <c r="L452" s="1044"/>
      <c r="M452" s="1044"/>
      <c r="N452" s="1044"/>
      <c r="O452" s="1044"/>
      <c r="P452" s="1044"/>
      <c r="Q452" s="1044"/>
      <c r="R452" s="1044"/>
      <c r="S452" s="1019"/>
      <c r="T452" s="1236"/>
      <c r="U452" s="888" t="str">
        <f t="shared" si="51"/>
        <v xml:space="preserve"> </v>
      </c>
      <c r="V452" s="885">
        <f t="shared" si="52"/>
        <v>0</v>
      </c>
      <c r="W452" s="1065"/>
      <c r="X452" s="1053"/>
      <c r="Y452" s="1053"/>
    </row>
    <row r="453" spans="1:25" ht="12.75" hidden="1" customHeight="1">
      <c r="A453" s="1059" t="s">
        <v>1169</v>
      </c>
      <c r="B453" s="1060" t="str">
        <f t="shared" si="54"/>
        <v xml:space="preserve"> </v>
      </c>
      <c r="C453" s="1077" t="s">
        <v>514</v>
      </c>
      <c r="D453" s="885">
        <v>0</v>
      </c>
      <c r="E453" s="1077" t="str">
        <f t="shared" ref="E453:E516" si="55">IFERROR(AVERAGEA(F453:S453), " ")</f>
        <v xml:space="preserve"> </v>
      </c>
      <c r="F453" s="1044"/>
      <c r="G453" s="1044"/>
      <c r="H453" s="1044"/>
      <c r="I453" s="1044"/>
      <c r="J453" s="1044"/>
      <c r="K453" s="1044"/>
      <c r="L453" s="1044"/>
      <c r="M453" s="1044"/>
      <c r="N453" s="1044"/>
      <c r="O453" s="1044"/>
      <c r="P453" s="1044"/>
      <c r="Q453" s="1044"/>
      <c r="R453" s="1044"/>
      <c r="S453" s="1044"/>
      <c r="T453" s="1236"/>
      <c r="U453" s="888" t="str">
        <f t="shared" ref="U453:U516" si="56">IF(MIN(F453:S453)=0," ",MIN(F453:S453))</f>
        <v xml:space="preserve"> </v>
      </c>
      <c r="V453" s="885">
        <f t="shared" ref="V453:V516" si="57">COUNTA(F453:S453)</f>
        <v>0</v>
      </c>
      <c r="W453" s="1065"/>
      <c r="Y453" s="1053"/>
    </row>
    <row r="454" spans="1:25" ht="12.75" hidden="1" customHeight="1">
      <c r="A454" s="1066" t="s">
        <v>1322</v>
      </c>
      <c r="B454" s="1060" t="str">
        <f t="shared" si="54"/>
        <v xml:space="preserve"> </v>
      </c>
      <c r="C454" s="1077" t="s">
        <v>514</v>
      </c>
      <c r="D454" s="885">
        <v>0</v>
      </c>
      <c r="E454" s="1077" t="str">
        <f t="shared" si="55"/>
        <v xml:space="preserve"> </v>
      </c>
      <c r="F454" s="1044"/>
      <c r="G454" s="1044"/>
      <c r="H454" s="1044"/>
      <c r="I454" s="1044"/>
      <c r="J454" s="1044"/>
      <c r="K454" s="1044"/>
      <c r="L454" s="1044"/>
      <c r="M454" s="1044"/>
      <c r="N454" s="1044"/>
      <c r="O454" s="1044"/>
      <c r="P454" s="1044"/>
      <c r="Q454" s="1044"/>
      <c r="R454" s="1044"/>
      <c r="S454" s="1044"/>
      <c r="T454" s="1236"/>
      <c r="U454" s="888" t="str">
        <f t="shared" si="56"/>
        <v xml:space="preserve"> </v>
      </c>
      <c r="V454" s="885">
        <f t="shared" si="57"/>
        <v>0</v>
      </c>
      <c r="W454" s="1065"/>
    </row>
    <row r="455" spans="1:25" ht="12.75" hidden="1" customHeight="1">
      <c r="A455" s="1059" t="s">
        <v>1323</v>
      </c>
      <c r="B455" s="1060" t="str">
        <f t="shared" si="54"/>
        <v xml:space="preserve"> </v>
      </c>
      <c r="C455" s="1077" t="s">
        <v>514</v>
      </c>
      <c r="D455" s="885">
        <v>0</v>
      </c>
      <c r="E455" s="1077" t="str">
        <f t="shared" si="55"/>
        <v xml:space="preserve"> </v>
      </c>
      <c r="F455" s="1044"/>
      <c r="G455" s="1044"/>
      <c r="H455" s="1044"/>
      <c r="I455" s="1044"/>
      <c r="J455" s="1044"/>
      <c r="K455" s="1044"/>
      <c r="L455" s="1044"/>
      <c r="M455" s="1044"/>
      <c r="N455" s="1044"/>
      <c r="O455" s="1044"/>
      <c r="P455" s="1044"/>
      <c r="Q455" s="1044"/>
      <c r="R455" s="1044"/>
      <c r="S455" s="1044"/>
      <c r="T455" s="1236"/>
      <c r="U455" s="888" t="str">
        <f t="shared" si="56"/>
        <v xml:space="preserve"> </v>
      </c>
      <c r="V455" s="885">
        <f t="shared" si="57"/>
        <v>0</v>
      </c>
      <c r="W455" s="1065"/>
      <c r="Y455" s="1053"/>
    </row>
    <row r="456" spans="1:25" ht="12.75" hidden="1" customHeight="1">
      <c r="A456" s="1066" t="s">
        <v>796</v>
      </c>
      <c r="B456" s="1060" t="str">
        <f t="shared" si="54"/>
        <v xml:space="preserve"> </v>
      </c>
      <c r="C456" s="1077" t="s">
        <v>514</v>
      </c>
      <c r="D456" s="885">
        <v>0</v>
      </c>
      <c r="E456" s="1077" t="str">
        <f t="shared" si="55"/>
        <v xml:space="preserve"> </v>
      </c>
      <c r="F456" s="1006"/>
      <c r="G456" s="1006"/>
      <c r="H456" s="1006"/>
      <c r="I456" s="1006"/>
      <c r="J456" s="1044"/>
      <c r="K456" s="1044"/>
      <c r="L456" s="1006"/>
      <c r="M456" s="1006"/>
      <c r="N456" s="1006"/>
      <c r="O456" s="1006"/>
      <c r="P456" s="1006"/>
      <c r="Q456" s="1006"/>
      <c r="R456" s="1006"/>
      <c r="S456" s="1044"/>
      <c r="T456" s="1236"/>
      <c r="U456" s="888" t="str">
        <f t="shared" si="56"/>
        <v xml:space="preserve"> </v>
      </c>
      <c r="V456" s="885">
        <f t="shared" si="57"/>
        <v>0</v>
      </c>
      <c r="W456" s="1065"/>
    </row>
    <row r="457" spans="1:25" ht="12.75" hidden="1" customHeight="1">
      <c r="A457" s="1066" t="s">
        <v>295</v>
      </c>
      <c r="B457" s="1060" t="str">
        <f t="shared" si="54"/>
        <v xml:space="preserve"> </v>
      </c>
      <c r="C457" s="1077" t="s">
        <v>514</v>
      </c>
      <c r="D457" s="885">
        <v>0</v>
      </c>
      <c r="E457" s="1077" t="str">
        <f t="shared" si="55"/>
        <v xml:space="preserve"> </v>
      </c>
      <c r="F457" s="1006"/>
      <c r="G457" s="1006"/>
      <c r="H457" s="1006"/>
      <c r="I457" s="1006"/>
      <c r="J457" s="1044"/>
      <c r="K457" s="1044"/>
      <c r="L457" s="1006"/>
      <c r="M457" s="1006"/>
      <c r="N457" s="1006"/>
      <c r="O457" s="1006"/>
      <c r="P457" s="1006"/>
      <c r="Q457" s="1006"/>
      <c r="R457" s="1006"/>
      <c r="S457" s="1044"/>
      <c r="T457" s="1236"/>
      <c r="U457" s="888" t="str">
        <f t="shared" si="56"/>
        <v xml:space="preserve"> </v>
      </c>
      <c r="V457" s="885">
        <f t="shared" si="57"/>
        <v>0</v>
      </c>
      <c r="W457" s="1065"/>
    </row>
    <row r="458" spans="1:25" ht="12.75" hidden="1" customHeight="1">
      <c r="A458" s="1059" t="s">
        <v>495</v>
      </c>
      <c r="B458" s="1060" t="str">
        <f t="shared" si="54"/>
        <v xml:space="preserve"> </v>
      </c>
      <c r="C458" s="1077" t="s">
        <v>514</v>
      </c>
      <c r="D458" s="885">
        <v>0</v>
      </c>
      <c r="E458" s="1077" t="str">
        <f t="shared" si="55"/>
        <v xml:space="preserve"> </v>
      </c>
      <c r="F458" s="1006"/>
      <c r="G458" s="1006"/>
      <c r="H458" s="1006"/>
      <c r="I458" s="1006"/>
      <c r="J458" s="1044"/>
      <c r="K458" s="1044"/>
      <c r="L458" s="1006"/>
      <c r="M458" s="1006"/>
      <c r="N458" s="1006"/>
      <c r="O458" s="1006"/>
      <c r="P458" s="1006"/>
      <c r="Q458" s="1006"/>
      <c r="R458" s="1006"/>
      <c r="S458" s="1044"/>
      <c r="T458" s="1236"/>
      <c r="U458" s="888" t="str">
        <f t="shared" si="56"/>
        <v xml:space="preserve"> </v>
      </c>
      <c r="V458" s="885">
        <f t="shared" si="57"/>
        <v>0</v>
      </c>
      <c r="W458" s="1065"/>
      <c r="X458" s="1053"/>
    </row>
    <row r="459" spans="1:25" ht="12.75" hidden="1" customHeight="1">
      <c r="A459" s="1066" t="s">
        <v>797</v>
      </c>
      <c r="B459" s="1060" t="str">
        <f t="shared" si="54"/>
        <v xml:space="preserve"> </v>
      </c>
      <c r="C459" s="1077" t="s">
        <v>514</v>
      </c>
      <c r="D459" s="885">
        <v>0</v>
      </c>
      <c r="E459" s="1077" t="str">
        <f t="shared" si="55"/>
        <v xml:space="preserve"> </v>
      </c>
      <c r="F459" s="1068"/>
      <c r="G459" s="1068"/>
      <c r="H459" s="1068"/>
      <c r="I459" s="1068"/>
      <c r="J459" s="1044"/>
      <c r="K459" s="1044"/>
      <c r="L459" s="1068"/>
      <c r="M459" s="1068"/>
      <c r="N459" s="1068"/>
      <c r="O459" s="1068"/>
      <c r="P459" s="1068"/>
      <c r="Q459" s="1068"/>
      <c r="R459" s="1068"/>
      <c r="S459" s="1019"/>
      <c r="T459" s="1236"/>
      <c r="U459" s="888" t="str">
        <f t="shared" si="56"/>
        <v xml:space="preserve"> </v>
      </c>
      <c r="V459" s="885">
        <f t="shared" si="57"/>
        <v>0</v>
      </c>
      <c r="W459" s="1065"/>
      <c r="X459" s="1053"/>
    </row>
    <row r="460" spans="1:25" ht="12.75" hidden="1" customHeight="1">
      <c r="A460" s="1059" t="s">
        <v>605</v>
      </c>
      <c r="B460" s="1060" t="str">
        <f t="shared" si="54"/>
        <v xml:space="preserve"> </v>
      </c>
      <c r="C460" s="1077" t="s">
        <v>514</v>
      </c>
      <c r="D460" s="885">
        <v>0</v>
      </c>
      <c r="E460" s="1077" t="str">
        <f t="shared" si="55"/>
        <v xml:space="preserve"> </v>
      </c>
      <c r="F460" s="1006"/>
      <c r="G460" s="1006"/>
      <c r="H460" s="1006"/>
      <c r="I460" s="1006"/>
      <c r="J460" s="1044"/>
      <c r="K460" s="1044"/>
      <c r="L460" s="1006"/>
      <c r="M460" s="1006"/>
      <c r="N460" s="1006"/>
      <c r="O460" s="1006"/>
      <c r="P460" s="1006"/>
      <c r="Q460" s="1006"/>
      <c r="R460" s="1006"/>
      <c r="S460" s="1044"/>
      <c r="T460" s="1236"/>
      <c r="U460" s="888" t="str">
        <f t="shared" si="56"/>
        <v xml:space="preserve"> </v>
      </c>
      <c r="V460" s="885">
        <f t="shared" si="57"/>
        <v>0</v>
      </c>
      <c r="W460" s="1065"/>
    </row>
    <row r="461" spans="1:25" ht="12.75" hidden="1" customHeight="1">
      <c r="A461" s="1059" t="s">
        <v>798</v>
      </c>
      <c r="B461" s="1060" t="str">
        <f t="shared" si="54"/>
        <v xml:space="preserve"> </v>
      </c>
      <c r="C461" s="1077" t="s">
        <v>514</v>
      </c>
      <c r="D461" s="885">
        <v>0</v>
      </c>
      <c r="E461" s="1077" t="str">
        <f t="shared" si="55"/>
        <v xml:space="preserve"> </v>
      </c>
      <c r="F461" s="1006"/>
      <c r="G461" s="1006"/>
      <c r="H461" s="1006"/>
      <c r="I461" s="1006"/>
      <c r="J461" s="1044"/>
      <c r="K461" s="1044"/>
      <c r="L461" s="1006"/>
      <c r="M461" s="1006"/>
      <c r="N461" s="1006"/>
      <c r="O461" s="1006"/>
      <c r="P461" s="1006"/>
      <c r="Q461" s="1006"/>
      <c r="R461" s="1006"/>
      <c r="S461" s="1044"/>
      <c r="T461" s="1236"/>
      <c r="U461" s="888" t="str">
        <f t="shared" si="56"/>
        <v xml:space="preserve"> </v>
      </c>
      <c r="V461" s="885">
        <f t="shared" si="57"/>
        <v>0</v>
      </c>
      <c r="W461" s="1065"/>
    </row>
    <row r="462" spans="1:25" ht="12.75" hidden="1" customHeight="1">
      <c r="A462" s="1059" t="s">
        <v>224</v>
      </c>
      <c r="B462" s="1060" t="str">
        <f t="shared" si="54"/>
        <v xml:space="preserve"> </v>
      </c>
      <c r="C462" s="1077" t="s">
        <v>514</v>
      </c>
      <c r="D462" s="885">
        <v>0</v>
      </c>
      <c r="E462" s="1077" t="str">
        <f t="shared" si="55"/>
        <v xml:space="preserve"> </v>
      </c>
      <c r="F462" s="1006"/>
      <c r="G462" s="1006"/>
      <c r="H462" s="1006"/>
      <c r="I462" s="1006"/>
      <c r="J462" s="1044"/>
      <c r="K462" s="1044"/>
      <c r="L462" s="1006"/>
      <c r="M462" s="1006"/>
      <c r="N462" s="1006"/>
      <c r="O462" s="1006"/>
      <c r="P462" s="1006"/>
      <c r="Q462" s="1006"/>
      <c r="R462" s="1006"/>
      <c r="S462" s="1044"/>
      <c r="T462" s="1236"/>
      <c r="U462" s="888" t="str">
        <f t="shared" si="56"/>
        <v xml:space="preserve"> </v>
      </c>
      <c r="V462" s="885">
        <f t="shared" si="57"/>
        <v>0</v>
      </c>
      <c r="W462" s="1065"/>
    </row>
    <row r="463" spans="1:25" ht="12.75" hidden="1" customHeight="1">
      <c r="A463" s="1059" t="s">
        <v>1216</v>
      </c>
      <c r="B463" s="1060" t="str">
        <f t="shared" si="54"/>
        <v xml:space="preserve"> </v>
      </c>
      <c r="C463" s="1077" t="s">
        <v>514</v>
      </c>
      <c r="D463" s="885">
        <v>0</v>
      </c>
      <c r="E463" s="1077" t="str">
        <f t="shared" si="55"/>
        <v xml:space="preserve"> </v>
      </c>
      <c r="F463" s="1006"/>
      <c r="G463" s="1006"/>
      <c r="H463" s="1006"/>
      <c r="I463" s="1006"/>
      <c r="J463" s="1044"/>
      <c r="K463" s="1044"/>
      <c r="L463" s="1006"/>
      <c r="M463" s="1006"/>
      <c r="N463" s="1006"/>
      <c r="O463" s="1006"/>
      <c r="P463" s="1006"/>
      <c r="Q463" s="1006"/>
      <c r="R463" s="1006"/>
      <c r="S463" s="1044"/>
      <c r="T463" s="1236"/>
      <c r="U463" s="888" t="str">
        <f t="shared" si="56"/>
        <v xml:space="preserve"> </v>
      </c>
      <c r="V463" s="885">
        <f t="shared" si="57"/>
        <v>0</v>
      </c>
      <c r="W463" s="1065"/>
    </row>
    <row r="464" spans="1:25" ht="12.75" hidden="1" customHeight="1">
      <c r="A464" s="1066" t="s">
        <v>1051</v>
      </c>
      <c r="B464" s="1060" t="str">
        <f t="shared" si="54"/>
        <v xml:space="preserve"> </v>
      </c>
      <c r="C464" s="1077" t="s">
        <v>514</v>
      </c>
      <c r="D464" s="885">
        <v>0</v>
      </c>
      <c r="E464" s="1077" t="str">
        <f t="shared" si="55"/>
        <v xml:space="preserve"> </v>
      </c>
      <c r="F464" s="1019"/>
      <c r="G464" s="1019"/>
      <c r="H464" s="1068"/>
      <c r="I464" s="1006"/>
      <c r="J464" s="1044"/>
      <c r="K464" s="1044"/>
      <c r="L464" s="1044"/>
      <c r="M464" s="1044"/>
      <c r="N464" s="1044"/>
      <c r="O464" s="1044"/>
      <c r="P464" s="1044"/>
      <c r="Q464" s="1044"/>
      <c r="R464" s="1068"/>
      <c r="S464" s="1019"/>
      <c r="T464" s="1236"/>
      <c r="U464" s="888" t="str">
        <f t="shared" si="56"/>
        <v xml:space="preserve"> </v>
      </c>
      <c r="V464" s="885">
        <f t="shared" si="57"/>
        <v>0</v>
      </c>
      <c r="W464" s="1065"/>
      <c r="X464" s="1212"/>
    </row>
    <row r="465" spans="1:23" ht="12.75" hidden="1" customHeight="1">
      <c r="A465" s="1066" t="s">
        <v>1075</v>
      </c>
      <c r="B465" s="1060" t="str">
        <f t="shared" si="54"/>
        <v xml:space="preserve"> </v>
      </c>
      <c r="C465" s="1077" t="s">
        <v>514</v>
      </c>
      <c r="D465" s="885">
        <v>0</v>
      </c>
      <c r="E465" s="1077" t="str">
        <f t="shared" si="55"/>
        <v xml:space="preserve"> </v>
      </c>
      <c r="F465" s="1019"/>
      <c r="G465" s="1019"/>
      <c r="H465" s="1068"/>
      <c r="I465" s="1044"/>
      <c r="J465" s="1044"/>
      <c r="K465" s="1044"/>
      <c r="L465" s="1019"/>
      <c r="M465" s="1019"/>
      <c r="N465" s="1019"/>
      <c r="O465" s="1019"/>
      <c r="P465" s="1019"/>
      <c r="Q465" s="1019"/>
      <c r="R465" s="1068"/>
      <c r="S465" s="1019"/>
      <c r="T465" s="1236"/>
      <c r="U465" s="888" t="str">
        <f t="shared" si="56"/>
        <v xml:space="preserve"> </v>
      </c>
      <c r="V465" s="885">
        <f t="shared" si="57"/>
        <v>0</v>
      </c>
      <c r="W465" s="1065"/>
    </row>
    <row r="466" spans="1:23" ht="12.75" hidden="1" customHeight="1">
      <c r="A466" s="1059" t="s">
        <v>365</v>
      </c>
      <c r="B466" s="1060" t="str">
        <f t="shared" si="54"/>
        <v xml:space="preserve"> </v>
      </c>
      <c r="C466" s="1077" t="s">
        <v>514</v>
      </c>
      <c r="D466" s="885">
        <v>0</v>
      </c>
      <c r="E466" s="1077" t="str">
        <f t="shared" si="55"/>
        <v xml:space="preserve"> </v>
      </c>
      <c r="F466" s="1006"/>
      <c r="G466" s="1006"/>
      <c r="H466" s="1006"/>
      <c r="I466" s="1044"/>
      <c r="J466" s="1044"/>
      <c r="K466" s="1044"/>
      <c r="L466" s="1006"/>
      <c r="M466" s="1006"/>
      <c r="N466" s="1006"/>
      <c r="O466" s="1006"/>
      <c r="P466" s="1006"/>
      <c r="Q466" s="1006"/>
      <c r="R466" s="1006"/>
      <c r="S466" s="1044"/>
      <c r="T466" s="1236"/>
      <c r="U466" s="888" t="str">
        <f t="shared" si="56"/>
        <v xml:space="preserve"> </v>
      </c>
      <c r="V466" s="885">
        <f t="shared" si="57"/>
        <v>0</v>
      </c>
      <c r="W466" s="1065"/>
    </row>
    <row r="467" spans="1:23" ht="12.75" hidden="1" customHeight="1">
      <c r="A467" s="1066" t="s">
        <v>903</v>
      </c>
      <c r="B467" s="1060" t="str">
        <f t="shared" si="54"/>
        <v xml:space="preserve"> </v>
      </c>
      <c r="C467" s="1077" t="s">
        <v>514</v>
      </c>
      <c r="D467" s="885">
        <v>0</v>
      </c>
      <c r="E467" s="1077" t="str">
        <f t="shared" si="55"/>
        <v xml:space="preserve"> </v>
      </c>
      <c r="F467" s="1019"/>
      <c r="G467" s="1019"/>
      <c r="H467" s="1068"/>
      <c r="I467" s="1044"/>
      <c r="J467" s="1044"/>
      <c r="K467" s="1044"/>
      <c r="L467" s="1019"/>
      <c r="M467" s="1019"/>
      <c r="N467" s="1019"/>
      <c r="O467" s="1019"/>
      <c r="P467" s="1019"/>
      <c r="Q467" s="1019"/>
      <c r="R467" s="1068"/>
      <c r="S467" s="1019"/>
      <c r="T467" s="1236"/>
      <c r="U467" s="888" t="str">
        <f t="shared" si="56"/>
        <v xml:space="preserve"> </v>
      </c>
      <c r="V467" s="885">
        <f t="shared" si="57"/>
        <v>0</v>
      </c>
      <c r="W467" s="1065"/>
    </row>
    <row r="468" spans="1:23" ht="12.75" hidden="1" customHeight="1">
      <c r="A468" s="1066" t="s">
        <v>1170</v>
      </c>
      <c r="B468" s="1060" t="str">
        <f t="shared" si="54"/>
        <v xml:space="preserve"> </v>
      </c>
      <c r="C468" s="1077" t="s">
        <v>514</v>
      </c>
      <c r="D468" s="885">
        <v>0</v>
      </c>
      <c r="E468" s="1077" t="str">
        <f t="shared" si="55"/>
        <v xml:space="preserve"> </v>
      </c>
      <c r="F468" s="1044"/>
      <c r="G468" s="1044"/>
      <c r="H468" s="1006"/>
      <c r="I468" s="1044"/>
      <c r="J468" s="1044"/>
      <c r="K468" s="1044"/>
      <c r="L468" s="1044"/>
      <c r="M468" s="1044"/>
      <c r="N468" s="1044"/>
      <c r="O468" s="1044"/>
      <c r="P468" s="1044"/>
      <c r="Q468" s="1044"/>
      <c r="R468" s="1086"/>
      <c r="S468" s="1093"/>
      <c r="T468" s="1236"/>
      <c r="U468" s="888" t="str">
        <f t="shared" si="56"/>
        <v xml:space="preserve"> </v>
      </c>
      <c r="V468" s="885">
        <f t="shared" si="57"/>
        <v>0</v>
      </c>
      <c r="W468" s="1065"/>
    </row>
    <row r="469" spans="1:23" ht="12.75" hidden="1" customHeight="1">
      <c r="A469" s="1066" t="s">
        <v>938</v>
      </c>
      <c r="B469" s="1060" t="str">
        <f t="shared" si="54"/>
        <v xml:space="preserve"> </v>
      </c>
      <c r="C469" s="1077" t="s">
        <v>514</v>
      </c>
      <c r="D469" s="885">
        <v>0</v>
      </c>
      <c r="E469" s="1077" t="str">
        <f t="shared" si="55"/>
        <v xml:space="preserve"> </v>
      </c>
      <c r="F469" s="1019"/>
      <c r="G469" s="1019"/>
      <c r="H469" s="1068"/>
      <c r="I469" s="1044"/>
      <c r="J469" s="1044"/>
      <c r="K469" s="1044"/>
      <c r="L469" s="1019"/>
      <c r="M469" s="1019"/>
      <c r="N469" s="1019"/>
      <c r="O469" s="1019"/>
      <c r="P469" s="1019"/>
      <c r="Q469" s="1019"/>
      <c r="R469" s="1068"/>
      <c r="S469" s="1019"/>
      <c r="T469" s="1236"/>
      <c r="U469" s="888" t="str">
        <f t="shared" si="56"/>
        <v xml:space="preserve"> </v>
      </c>
      <c r="V469" s="885">
        <f t="shared" si="57"/>
        <v>0</v>
      </c>
      <c r="W469" s="1065"/>
    </row>
    <row r="470" spans="1:23" ht="12.75" hidden="1" customHeight="1">
      <c r="A470" s="1059" t="s">
        <v>1219</v>
      </c>
      <c r="B470" s="1060" t="str">
        <f t="shared" si="54"/>
        <v xml:space="preserve"> </v>
      </c>
      <c r="C470" s="1077" t="s">
        <v>514</v>
      </c>
      <c r="D470" s="885">
        <v>0</v>
      </c>
      <c r="E470" s="1077" t="str">
        <f t="shared" si="55"/>
        <v xml:space="preserve"> </v>
      </c>
      <c r="F470" s="1006"/>
      <c r="G470" s="1006"/>
      <c r="H470" s="1006"/>
      <c r="I470" s="1044"/>
      <c r="J470" s="1044"/>
      <c r="K470" s="1044"/>
      <c r="L470" s="1006"/>
      <c r="M470" s="1006"/>
      <c r="N470" s="1006"/>
      <c r="O470" s="1006"/>
      <c r="P470" s="1006"/>
      <c r="Q470" s="1006"/>
      <c r="R470" s="1006"/>
      <c r="S470" s="1044"/>
      <c r="T470" s="1236"/>
      <c r="U470" s="888" t="str">
        <f t="shared" si="56"/>
        <v xml:space="preserve"> </v>
      </c>
      <c r="V470" s="885">
        <f t="shared" si="57"/>
        <v>0</v>
      </c>
      <c r="W470" s="1065"/>
    </row>
    <row r="471" spans="1:23" ht="12.75" hidden="1" customHeight="1">
      <c r="A471" s="1066" t="s">
        <v>888</v>
      </c>
      <c r="B471" s="1060" t="str">
        <f t="shared" si="54"/>
        <v xml:space="preserve"> </v>
      </c>
      <c r="C471" s="1077" t="s">
        <v>514</v>
      </c>
      <c r="D471" s="885">
        <v>0</v>
      </c>
      <c r="E471" s="1077" t="str">
        <f t="shared" si="55"/>
        <v xml:space="preserve"> </v>
      </c>
      <c r="F471" s="1019"/>
      <c r="G471" s="1019"/>
      <c r="H471" s="1068"/>
      <c r="I471" s="1044"/>
      <c r="J471" s="1044"/>
      <c r="K471" s="1044"/>
      <c r="L471" s="1019"/>
      <c r="M471" s="1019"/>
      <c r="N471" s="1019"/>
      <c r="O471" s="1019"/>
      <c r="P471" s="1019"/>
      <c r="Q471" s="1019"/>
      <c r="R471" s="1068"/>
      <c r="S471" s="1019"/>
      <c r="T471" s="1236"/>
      <c r="U471" s="888" t="str">
        <f t="shared" si="56"/>
        <v xml:space="preserve"> </v>
      </c>
      <c r="V471" s="885">
        <f t="shared" si="57"/>
        <v>0</v>
      </c>
      <c r="W471" s="1065"/>
    </row>
    <row r="472" spans="1:23" ht="12.75" hidden="1" customHeight="1">
      <c r="A472" s="1059" t="s">
        <v>485</v>
      </c>
      <c r="B472" s="1060" t="str">
        <f t="shared" ref="B472:B503" si="58">IFERROR(MINUTE(B$5)-MINUTE(C472)," ")</f>
        <v xml:space="preserve"> </v>
      </c>
      <c r="C472" s="1077" t="s">
        <v>514</v>
      </c>
      <c r="D472" s="885">
        <v>0</v>
      </c>
      <c r="E472" s="1077" t="str">
        <f t="shared" si="55"/>
        <v xml:space="preserve"> </v>
      </c>
      <c r="F472" s="1006"/>
      <c r="G472" s="1006"/>
      <c r="H472" s="1006"/>
      <c r="I472" s="1044"/>
      <c r="J472" s="1044"/>
      <c r="K472" s="1044"/>
      <c r="L472" s="1006"/>
      <c r="M472" s="1006"/>
      <c r="N472" s="1006"/>
      <c r="O472" s="1006"/>
      <c r="P472" s="1006"/>
      <c r="Q472" s="1006"/>
      <c r="R472" s="1006"/>
      <c r="S472" s="1044"/>
      <c r="T472" s="1236"/>
      <c r="U472" s="888" t="str">
        <f t="shared" si="56"/>
        <v xml:space="preserve"> </v>
      </c>
      <c r="V472" s="885">
        <f t="shared" si="57"/>
        <v>0</v>
      </c>
      <c r="W472" s="1065"/>
    </row>
    <row r="473" spans="1:23" ht="12.75" hidden="1" customHeight="1">
      <c r="A473" s="1059" t="s">
        <v>706</v>
      </c>
      <c r="B473" s="1060" t="str">
        <f t="shared" si="58"/>
        <v xml:space="preserve"> </v>
      </c>
      <c r="C473" s="1077" t="s">
        <v>514</v>
      </c>
      <c r="D473" s="885">
        <v>0</v>
      </c>
      <c r="E473" s="1077" t="str">
        <f t="shared" si="55"/>
        <v xml:space="preserve"> </v>
      </c>
      <c r="F473" s="1006"/>
      <c r="G473" s="1006"/>
      <c r="H473" s="1006"/>
      <c r="I473" s="1044"/>
      <c r="J473" s="1044"/>
      <c r="K473" s="1044"/>
      <c r="L473" s="1006"/>
      <c r="M473" s="1006"/>
      <c r="N473" s="1006"/>
      <c r="O473" s="1006"/>
      <c r="P473" s="1006"/>
      <c r="Q473" s="1006"/>
      <c r="R473" s="1006"/>
      <c r="S473" s="1044"/>
      <c r="T473" s="1236"/>
      <c r="U473" s="888" t="str">
        <f t="shared" si="56"/>
        <v xml:space="preserve"> </v>
      </c>
      <c r="V473" s="885">
        <f t="shared" si="57"/>
        <v>0</v>
      </c>
      <c r="W473" s="1065"/>
    </row>
    <row r="474" spans="1:23" ht="12.75" hidden="1" customHeight="1">
      <c r="A474" s="1066" t="s">
        <v>1129</v>
      </c>
      <c r="B474" s="1060" t="str">
        <f t="shared" si="58"/>
        <v xml:space="preserve"> </v>
      </c>
      <c r="C474" s="1077" t="s">
        <v>514</v>
      </c>
      <c r="D474" s="885">
        <v>0</v>
      </c>
      <c r="E474" s="1077" t="str">
        <f t="shared" si="55"/>
        <v xml:space="preserve"> </v>
      </c>
      <c r="F474" s="1044"/>
      <c r="G474" s="1044"/>
      <c r="H474" s="1006"/>
      <c r="I474" s="1044"/>
      <c r="J474" s="1044"/>
      <c r="K474" s="1044"/>
      <c r="L474" s="1044"/>
      <c r="M474" s="1044"/>
      <c r="N474" s="1044"/>
      <c r="O474" s="1044"/>
      <c r="P474" s="1044"/>
      <c r="Q474" s="1044"/>
      <c r="R474" s="1006"/>
      <c r="S474" s="1044"/>
      <c r="T474" s="1236"/>
      <c r="U474" s="888" t="str">
        <f t="shared" si="56"/>
        <v xml:space="preserve"> </v>
      </c>
      <c r="V474" s="885">
        <f t="shared" si="57"/>
        <v>0</v>
      </c>
      <c r="W474" s="1065"/>
    </row>
    <row r="475" spans="1:23" ht="12.75" hidden="1" customHeight="1">
      <c r="A475" s="1066" t="s">
        <v>937</v>
      </c>
      <c r="B475" s="1060" t="str">
        <f t="shared" si="58"/>
        <v xml:space="preserve"> </v>
      </c>
      <c r="C475" s="1077" t="s">
        <v>514</v>
      </c>
      <c r="D475" s="885">
        <v>0</v>
      </c>
      <c r="E475" s="1077" t="str">
        <f t="shared" si="55"/>
        <v xml:space="preserve"> </v>
      </c>
      <c r="F475" s="1019"/>
      <c r="G475" s="1019"/>
      <c r="H475" s="1068"/>
      <c r="I475" s="1044"/>
      <c r="J475" s="1044"/>
      <c r="K475" s="1044"/>
      <c r="L475" s="1019"/>
      <c r="M475" s="1019"/>
      <c r="N475" s="1019"/>
      <c r="O475" s="1019"/>
      <c r="P475" s="1019"/>
      <c r="Q475" s="1019"/>
      <c r="R475" s="1068"/>
      <c r="S475" s="1019"/>
      <c r="T475" s="900"/>
      <c r="U475" s="888" t="str">
        <f t="shared" si="56"/>
        <v xml:space="preserve"> </v>
      </c>
      <c r="V475" s="885">
        <f t="shared" si="57"/>
        <v>0</v>
      </c>
      <c r="W475" s="1065"/>
    </row>
    <row r="476" spans="1:23" ht="12.75" hidden="1" customHeight="1">
      <c r="A476" s="1066" t="s">
        <v>799</v>
      </c>
      <c r="B476" s="1060" t="str">
        <f t="shared" si="58"/>
        <v xml:space="preserve"> </v>
      </c>
      <c r="C476" s="1077" t="s">
        <v>514</v>
      </c>
      <c r="D476" s="885">
        <v>0</v>
      </c>
      <c r="E476" s="1077" t="str">
        <f t="shared" si="55"/>
        <v xml:space="preserve"> </v>
      </c>
      <c r="F476" s="1006"/>
      <c r="G476" s="1006"/>
      <c r="H476" s="1006"/>
      <c r="I476" s="1044"/>
      <c r="J476" s="1044"/>
      <c r="K476" s="1044"/>
      <c r="L476" s="1006"/>
      <c r="M476" s="1006"/>
      <c r="N476" s="1006"/>
      <c r="O476" s="1006"/>
      <c r="P476" s="1006"/>
      <c r="Q476" s="1006"/>
      <c r="R476" s="1006"/>
      <c r="S476" s="1044"/>
      <c r="T476" s="1236"/>
      <c r="U476" s="888" t="str">
        <f t="shared" si="56"/>
        <v xml:space="preserve"> </v>
      </c>
      <c r="V476" s="885">
        <f t="shared" si="57"/>
        <v>0</v>
      </c>
      <c r="W476" s="1065"/>
    </row>
    <row r="477" spans="1:23" ht="12.75" hidden="1" customHeight="1">
      <c r="A477" s="1066" t="s">
        <v>1109</v>
      </c>
      <c r="B477" s="1060" t="str">
        <f t="shared" si="58"/>
        <v xml:space="preserve"> </v>
      </c>
      <c r="C477" s="1077" t="s">
        <v>514</v>
      </c>
      <c r="D477" s="885">
        <v>0</v>
      </c>
      <c r="E477" s="1077" t="str">
        <f t="shared" si="55"/>
        <v xml:space="preserve"> </v>
      </c>
      <c r="F477" s="1019"/>
      <c r="G477" s="1019"/>
      <c r="H477" s="1068"/>
      <c r="I477" s="1044"/>
      <c r="J477" s="1044"/>
      <c r="K477" s="1044"/>
      <c r="L477" s="1044"/>
      <c r="M477" s="1044"/>
      <c r="N477" s="1044"/>
      <c r="O477" s="1044"/>
      <c r="P477" s="1044"/>
      <c r="Q477" s="1044"/>
      <c r="R477" s="1068"/>
      <c r="S477" s="1019"/>
      <c r="T477" s="1236"/>
      <c r="U477" s="888" t="str">
        <f t="shared" si="56"/>
        <v xml:space="preserve"> </v>
      </c>
      <c r="V477" s="885">
        <f t="shared" si="57"/>
        <v>0</v>
      </c>
      <c r="W477" s="1065"/>
    </row>
    <row r="478" spans="1:23" ht="12.75" hidden="1" customHeight="1">
      <c r="A478" s="1066" t="s">
        <v>1110</v>
      </c>
      <c r="B478" s="1060" t="str">
        <f t="shared" si="58"/>
        <v xml:space="preserve"> </v>
      </c>
      <c r="C478" s="1077" t="s">
        <v>514</v>
      </c>
      <c r="D478" s="885">
        <v>0</v>
      </c>
      <c r="E478" s="1077" t="str">
        <f t="shared" si="55"/>
        <v xml:space="preserve"> </v>
      </c>
      <c r="F478" s="1019"/>
      <c r="G478" s="1019"/>
      <c r="H478" s="1068"/>
      <c r="I478" s="1044"/>
      <c r="J478" s="1044"/>
      <c r="K478" s="1044"/>
      <c r="L478" s="1019"/>
      <c r="M478" s="1019"/>
      <c r="N478" s="1019"/>
      <c r="O478" s="1019"/>
      <c r="P478" s="1019"/>
      <c r="Q478" s="1019"/>
      <c r="R478" s="1068"/>
      <c r="S478" s="1019"/>
      <c r="T478" s="1236"/>
      <c r="U478" s="888" t="str">
        <f t="shared" si="56"/>
        <v xml:space="preserve"> </v>
      </c>
      <c r="V478" s="885">
        <f t="shared" si="57"/>
        <v>0</v>
      </c>
      <c r="W478" s="1065"/>
    </row>
    <row r="479" spans="1:23" ht="12.75" hidden="1" customHeight="1">
      <c r="A479" s="1059" t="s">
        <v>600</v>
      </c>
      <c r="B479" s="1060" t="str">
        <f t="shared" si="58"/>
        <v xml:space="preserve"> </v>
      </c>
      <c r="C479" s="1077" t="s">
        <v>514</v>
      </c>
      <c r="D479" s="885">
        <v>0</v>
      </c>
      <c r="E479" s="1077" t="str">
        <f t="shared" si="55"/>
        <v xml:space="preserve"> </v>
      </c>
      <c r="F479" s="1006"/>
      <c r="G479" s="1006"/>
      <c r="H479" s="1006"/>
      <c r="I479" s="1044"/>
      <c r="J479" s="1044"/>
      <c r="K479" s="1044"/>
      <c r="L479" s="1006"/>
      <c r="M479" s="1006"/>
      <c r="N479" s="1006"/>
      <c r="O479" s="1006"/>
      <c r="P479" s="1006"/>
      <c r="Q479" s="1006"/>
      <c r="R479" s="1006"/>
      <c r="S479" s="1044"/>
      <c r="T479" s="1236"/>
      <c r="U479" s="888" t="str">
        <f t="shared" si="56"/>
        <v xml:space="preserve"> </v>
      </c>
      <c r="V479" s="885">
        <f t="shared" si="57"/>
        <v>0</v>
      </c>
      <c r="W479" s="1065"/>
    </row>
    <row r="480" spans="1:23" ht="12.75" hidden="1" customHeight="1">
      <c r="A480" s="1059" t="s">
        <v>261</v>
      </c>
      <c r="B480" s="1060" t="str">
        <f t="shared" si="58"/>
        <v xml:space="preserve"> </v>
      </c>
      <c r="C480" s="1077" t="s">
        <v>514</v>
      </c>
      <c r="D480" s="885">
        <v>0</v>
      </c>
      <c r="E480" s="1077" t="str">
        <f t="shared" si="55"/>
        <v xml:space="preserve"> </v>
      </c>
      <c r="F480" s="1006"/>
      <c r="G480" s="1006"/>
      <c r="H480" s="1006"/>
      <c r="I480" s="1044"/>
      <c r="J480" s="1044"/>
      <c r="K480" s="1044"/>
      <c r="L480" s="1006"/>
      <c r="M480" s="1006"/>
      <c r="N480" s="1006"/>
      <c r="O480" s="1006"/>
      <c r="P480" s="1006"/>
      <c r="Q480" s="1006"/>
      <c r="R480" s="1006"/>
      <c r="S480" s="1044"/>
      <c r="T480" s="1236"/>
      <c r="U480" s="888" t="str">
        <f t="shared" si="56"/>
        <v xml:space="preserve"> </v>
      </c>
      <c r="V480" s="885">
        <f t="shared" si="57"/>
        <v>0</v>
      </c>
      <c r="W480" s="1065"/>
    </row>
    <row r="481" spans="1:25" ht="12.75" hidden="1" customHeight="1">
      <c r="A481" s="1059" t="s">
        <v>621</v>
      </c>
      <c r="B481" s="1060" t="str">
        <f t="shared" si="58"/>
        <v xml:space="preserve"> </v>
      </c>
      <c r="C481" s="1077" t="s">
        <v>514</v>
      </c>
      <c r="D481" s="885">
        <v>0</v>
      </c>
      <c r="E481" s="1077" t="str">
        <f t="shared" si="55"/>
        <v xml:space="preserve"> </v>
      </c>
      <c r="F481" s="1006"/>
      <c r="G481" s="1006"/>
      <c r="H481" s="1006"/>
      <c r="I481" s="1044"/>
      <c r="J481" s="1044"/>
      <c r="K481" s="1044"/>
      <c r="L481" s="1006"/>
      <c r="M481" s="1006"/>
      <c r="N481" s="1006"/>
      <c r="O481" s="1006"/>
      <c r="P481" s="1006"/>
      <c r="Q481" s="1006"/>
      <c r="R481" s="1006"/>
      <c r="S481" s="1044"/>
      <c r="T481" s="1236"/>
      <c r="U481" s="888" t="str">
        <f t="shared" si="56"/>
        <v xml:space="preserve"> </v>
      </c>
      <c r="V481" s="885">
        <f t="shared" si="57"/>
        <v>0</v>
      </c>
      <c r="W481" s="1065"/>
    </row>
    <row r="482" spans="1:25" ht="12.75" hidden="1" customHeight="1">
      <c r="A482" s="1059" t="s">
        <v>149</v>
      </c>
      <c r="B482" s="1060" t="str">
        <f t="shared" si="58"/>
        <v xml:space="preserve"> </v>
      </c>
      <c r="C482" s="1077" t="s">
        <v>514</v>
      </c>
      <c r="D482" s="885">
        <v>0</v>
      </c>
      <c r="E482" s="1077" t="str">
        <f t="shared" si="55"/>
        <v xml:space="preserve"> </v>
      </c>
      <c r="F482" s="1006"/>
      <c r="G482" s="1006"/>
      <c r="H482" s="1006"/>
      <c r="I482" s="1044"/>
      <c r="J482" s="1044"/>
      <c r="K482" s="1044"/>
      <c r="L482" s="1006"/>
      <c r="M482" s="1006"/>
      <c r="N482" s="1006"/>
      <c r="O482" s="1006"/>
      <c r="P482" s="1006"/>
      <c r="Q482" s="1006"/>
      <c r="R482" s="1006"/>
      <c r="S482" s="1044"/>
      <c r="T482" s="1236"/>
      <c r="U482" s="888" t="str">
        <f t="shared" si="56"/>
        <v xml:space="preserve"> </v>
      </c>
      <c r="V482" s="885">
        <f t="shared" si="57"/>
        <v>0</v>
      </c>
      <c r="W482" s="1065"/>
    </row>
    <row r="483" spans="1:25" ht="12.75" hidden="1" customHeight="1">
      <c r="A483" s="1059" t="s">
        <v>1053</v>
      </c>
      <c r="B483" s="1060" t="str">
        <f t="shared" si="58"/>
        <v xml:space="preserve"> </v>
      </c>
      <c r="C483" s="1077" t="s">
        <v>514</v>
      </c>
      <c r="D483" s="885">
        <v>0</v>
      </c>
      <c r="E483" s="1077" t="str">
        <f t="shared" si="55"/>
        <v xml:space="preserve"> </v>
      </c>
      <c r="F483" s="1006"/>
      <c r="G483" s="1006"/>
      <c r="H483" s="1006"/>
      <c r="I483" s="1044"/>
      <c r="J483" s="1044"/>
      <c r="K483" s="1044"/>
      <c r="L483" s="1006"/>
      <c r="M483" s="1006"/>
      <c r="N483" s="1006"/>
      <c r="O483" s="1006"/>
      <c r="P483" s="1006"/>
      <c r="Q483" s="1006"/>
      <c r="R483" s="1006"/>
      <c r="S483" s="1044"/>
      <c r="T483" s="1236"/>
      <c r="U483" s="888" t="str">
        <f t="shared" si="56"/>
        <v xml:space="preserve"> </v>
      </c>
      <c r="V483" s="885">
        <f t="shared" si="57"/>
        <v>0</v>
      </c>
      <c r="W483" s="1065"/>
    </row>
    <row r="484" spans="1:25" ht="12.75" hidden="1" customHeight="1">
      <c r="A484" s="1059" t="s">
        <v>505</v>
      </c>
      <c r="B484" s="1060" t="str">
        <f t="shared" si="58"/>
        <v xml:space="preserve"> </v>
      </c>
      <c r="C484" s="1077" t="s">
        <v>514</v>
      </c>
      <c r="D484" s="885">
        <v>0</v>
      </c>
      <c r="E484" s="1077" t="str">
        <f t="shared" si="55"/>
        <v xml:space="preserve"> </v>
      </c>
      <c r="F484" s="1006"/>
      <c r="G484" s="1006"/>
      <c r="H484" s="1006"/>
      <c r="I484" s="1044"/>
      <c r="J484" s="1044"/>
      <c r="K484" s="1044"/>
      <c r="L484" s="1006"/>
      <c r="M484" s="1006"/>
      <c r="N484" s="1006"/>
      <c r="O484" s="1006"/>
      <c r="P484" s="1006"/>
      <c r="Q484" s="1006"/>
      <c r="R484" s="1006"/>
      <c r="S484" s="1044"/>
      <c r="T484" s="1236"/>
      <c r="U484" s="888" t="str">
        <f t="shared" si="56"/>
        <v xml:space="preserve"> </v>
      </c>
      <c r="V484" s="885">
        <f t="shared" si="57"/>
        <v>0</v>
      </c>
      <c r="W484" s="1065"/>
    </row>
    <row r="485" spans="1:25" ht="12.75" hidden="1" customHeight="1">
      <c r="A485" s="1059" t="s">
        <v>1171</v>
      </c>
      <c r="B485" s="1060" t="str">
        <f t="shared" si="58"/>
        <v xml:space="preserve"> </v>
      </c>
      <c r="C485" s="1077" t="s">
        <v>514</v>
      </c>
      <c r="D485" s="885">
        <v>0</v>
      </c>
      <c r="E485" s="1077" t="str">
        <f t="shared" si="55"/>
        <v xml:space="preserve"> </v>
      </c>
      <c r="F485" s="1044"/>
      <c r="G485" s="1044"/>
      <c r="H485" s="1044"/>
      <c r="I485" s="1044"/>
      <c r="J485" s="1044"/>
      <c r="K485" s="1044"/>
      <c r="L485" s="1044"/>
      <c r="M485" s="1044"/>
      <c r="N485" s="1044"/>
      <c r="O485" s="1044"/>
      <c r="P485" s="1044"/>
      <c r="Q485" s="1044"/>
      <c r="R485" s="1044"/>
      <c r="S485" s="1044"/>
      <c r="T485" s="900"/>
      <c r="U485" s="888" t="str">
        <f t="shared" si="56"/>
        <v xml:space="preserve"> </v>
      </c>
      <c r="V485" s="885">
        <f t="shared" si="57"/>
        <v>0</v>
      </c>
      <c r="W485" s="1065"/>
    </row>
    <row r="486" spans="1:25" ht="12.75" hidden="1" customHeight="1">
      <c r="A486" s="1059" t="s">
        <v>492</v>
      </c>
      <c r="B486" s="1060" t="str">
        <f t="shared" si="58"/>
        <v xml:space="preserve"> </v>
      </c>
      <c r="C486" s="1077" t="s">
        <v>514</v>
      </c>
      <c r="D486" s="885">
        <v>0</v>
      </c>
      <c r="E486" s="1077" t="str">
        <f t="shared" si="55"/>
        <v xml:space="preserve"> </v>
      </c>
      <c r="F486" s="1006"/>
      <c r="G486" s="1006"/>
      <c r="H486" s="1006"/>
      <c r="I486" s="1006"/>
      <c r="J486" s="1044"/>
      <c r="K486" s="1044"/>
      <c r="L486" s="1006"/>
      <c r="M486" s="1006"/>
      <c r="N486" s="1006"/>
      <c r="O486" s="1006"/>
      <c r="P486" s="1006"/>
      <c r="Q486" s="1006"/>
      <c r="R486" s="1006"/>
      <c r="S486" s="1044"/>
      <c r="T486" s="1236"/>
      <c r="U486" s="888" t="str">
        <f t="shared" si="56"/>
        <v xml:space="preserve"> </v>
      </c>
      <c r="V486" s="885">
        <f t="shared" si="57"/>
        <v>0</v>
      </c>
      <c r="W486" s="1065"/>
    </row>
    <row r="487" spans="1:25" ht="14.25" hidden="1" customHeight="1">
      <c r="A487" s="1066" t="s">
        <v>879</v>
      </c>
      <c r="B487" s="1060" t="str">
        <f t="shared" si="58"/>
        <v xml:space="preserve"> </v>
      </c>
      <c r="C487" s="1077" t="s">
        <v>514</v>
      </c>
      <c r="D487" s="885">
        <v>0</v>
      </c>
      <c r="E487" s="1077" t="str">
        <f t="shared" si="55"/>
        <v xml:space="preserve"> </v>
      </c>
      <c r="F487" s="1019"/>
      <c r="G487" s="1019"/>
      <c r="H487" s="1068"/>
      <c r="I487" s="1019"/>
      <c r="J487" s="1044"/>
      <c r="K487" s="1044"/>
      <c r="L487" s="1019"/>
      <c r="M487" s="1019"/>
      <c r="N487" s="1019"/>
      <c r="O487" s="1019"/>
      <c r="P487" s="1019"/>
      <c r="Q487" s="1019"/>
      <c r="R487" s="1068"/>
      <c r="S487" s="1019"/>
      <c r="T487" s="1236"/>
      <c r="U487" s="888" t="str">
        <f t="shared" si="56"/>
        <v xml:space="preserve"> </v>
      </c>
      <c r="V487" s="885">
        <f t="shared" si="57"/>
        <v>0</v>
      </c>
      <c r="W487" s="1065"/>
    </row>
    <row r="488" spans="1:25" ht="12.75" hidden="1" customHeight="1">
      <c r="A488" s="1059" t="s">
        <v>501</v>
      </c>
      <c r="B488" s="1060" t="str">
        <f t="shared" si="58"/>
        <v xml:space="preserve"> </v>
      </c>
      <c r="C488" s="1077" t="s">
        <v>514</v>
      </c>
      <c r="D488" s="885">
        <v>0</v>
      </c>
      <c r="E488" s="1077" t="str">
        <f t="shared" si="55"/>
        <v xml:space="preserve"> </v>
      </c>
      <c r="F488" s="1006"/>
      <c r="G488" s="1006"/>
      <c r="H488" s="1006"/>
      <c r="I488" s="1006"/>
      <c r="J488" s="1044"/>
      <c r="K488" s="1044"/>
      <c r="L488" s="1006"/>
      <c r="M488" s="1006"/>
      <c r="N488" s="1006"/>
      <c r="O488" s="1006"/>
      <c r="P488" s="1006"/>
      <c r="Q488" s="1006"/>
      <c r="R488" s="1006"/>
      <c r="S488" s="1044"/>
      <c r="T488" s="1236"/>
      <c r="U488" s="888" t="str">
        <f t="shared" si="56"/>
        <v xml:space="preserve"> </v>
      </c>
      <c r="V488" s="885">
        <f t="shared" si="57"/>
        <v>0</v>
      </c>
      <c r="W488" s="1065"/>
    </row>
    <row r="489" spans="1:25" ht="12.75" hidden="1" customHeight="1">
      <c r="A489" s="1059" t="s">
        <v>1220</v>
      </c>
      <c r="B489" s="1060" t="str">
        <f t="shared" si="58"/>
        <v xml:space="preserve"> </v>
      </c>
      <c r="C489" s="1077" t="s">
        <v>514</v>
      </c>
      <c r="D489" s="885">
        <v>0</v>
      </c>
      <c r="E489" s="1077" t="str">
        <f t="shared" si="55"/>
        <v xml:space="preserve"> </v>
      </c>
      <c r="F489" s="1006"/>
      <c r="G489" s="1006"/>
      <c r="H489" s="1006"/>
      <c r="I489" s="1006"/>
      <c r="J489" s="1044"/>
      <c r="K489" s="1044"/>
      <c r="L489" s="1006"/>
      <c r="M489" s="1006"/>
      <c r="N489" s="1006"/>
      <c r="O489" s="1006"/>
      <c r="P489" s="1006"/>
      <c r="Q489" s="1006"/>
      <c r="R489" s="1006"/>
      <c r="S489" s="1044"/>
      <c r="T489" s="1236"/>
      <c r="U489" s="888" t="str">
        <f t="shared" si="56"/>
        <v xml:space="preserve"> </v>
      </c>
      <c r="V489" s="885">
        <f t="shared" si="57"/>
        <v>0</v>
      </c>
      <c r="W489" s="1065"/>
    </row>
    <row r="490" spans="1:25" ht="12.75" hidden="1" customHeight="1">
      <c r="A490" s="1059" t="s">
        <v>24</v>
      </c>
      <c r="B490" s="1060" t="str">
        <f t="shared" si="58"/>
        <v xml:space="preserve"> </v>
      </c>
      <c r="C490" s="1077" t="s">
        <v>514</v>
      </c>
      <c r="D490" s="885">
        <v>0</v>
      </c>
      <c r="E490" s="1077" t="str">
        <f t="shared" si="55"/>
        <v xml:space="preserve"> </v>
      </c>
      <c r="F490" s="1006"/>
      <c r="G490" s="1006"/>
      <c r="H490" s="1006"/>
      <c r="I490" s="1006"/>
      <c r="J490" s="1044"/>
      <c r="K490" s="1044"/>
      <c r="L490" s="1006"/>
      <c r="M490" s="1006"/>
      <c r="N490" s="1006"/>
      <c r="O490" s="1006"/>
      <c r="P490" s="1006"/>
      <c r="Q490" s="1006"/>
      <c r="R490" s="1006"/>
      <c r="S490" s="1044"/>
      <c r="T490" s="900"/>
      <c r="U490" s="888" t="str">
        <f t="shared" si="56"/>
        <v xml:space="preserve"> </v>
      </c>
      <c r="V490" s="885">
        <f t="shared" si="57"/>
        <v>0</v>
      </c>
      <c r="W490" s="1065"/>
    </row>
    <row r="491" spans="1:25" ht="12.75" hidden="1" customHeight="1">
      <c r="A491" s="1066" t="s">
        <v>802</v>
      </c>
      <c r="B491" s="1060" t="str">
        <f t="shared" si="58"/>
        <v xml:space="preserve"> </v>
      </c>
      <c r="C491" s="1077" t="s">
        <v>514</v>
      </c>
      <c r="D491" s="885">
        <v>0</v>
      </c>
      <c r="E491" s="1077" t="str">
        <f t="shared" si="55"/>
        <v xml:space="preserve"> </v>
      </c>
      <c r="F491" s="1006"/>
      <c r="G491" s="1006"/>
      <c r="H491" s="1006"/>
      <c r="I491" s="1006"/>
      <c r="J491" s="1044"/>
      <c r="K491" s="1044"/>
      <c r="L491" s="1006"/>
      <c r="M491" s="1006"/>
      <c r="N491" s="1006"/>
      <c r="O491" s="1006"/>
      <c r="P491" s="1006"/>
      <c r="Q491" s="1006"/>
      <c r="R491" s="1006"/>
      <c r="S491" s="1044"/>
      <c r="T491" s="1236"/>
      <c r="U491" s="888" t="str">
        <f t="shared" si="56"/>
        <v xml:space="preserve"> </v>
      </c>
      <c r="V491" s="885">
        <f t="shared" si="57"/>
        <v>0</v>
      </c>
      <c r="W491" s="1065"/>
    </row>
    <row r="492" spans="1:25" ht="12.75" hidden="1" customHeight="1">
      <c r="A492" s="1066" t="s">
        <v>931</v>
      </c>
      <c r="B492" s="1060" t="str">
        <f t="shared" si="58"/>
        <v xml:space="preserve"> </v>
      </c>
      <c r="C492" s="1077" t="s">
        <v>514</v>
      </c>
      <c r="D492" s="885">
        <v>0</v>
      </c>
      <c r="E492" s="1077" t="str">
        <f t="shared" si="55"/>
        <v xml:space="preserve"> </v>
      </c>
      <c r="F492" s="1006"/>
      <c r="G492" s="1006"/>
      <c r="H492" s="1006"/>
      <c r="I492" s="1006"/>
      <c r="J492" s="1044"/>
      <c r="K492" s="1044"/>
      <c r="L492" s="1006"/>
      <c r="M492" s="1006"/>
      <c r="N492" s="1006"/>
      <c r="O492" s="1006"/>
      <c r="P492" s="1006"/>
      <c r="Q492" s="1006"/>
      <c r="R492" s="1006"/>
      <c r="S492" s="1044"/>
      <c r="T492" s="1236"/>
      <c r="U492" s="888" t="str">
        <f t="shared" si="56"/>
        <v xml:space="preserve"> </v>
      </c>
      <c r="V492" s="885">
        <f t="shared" si="57"/>
        <v>0</v>
      </c>
      <c r="W492" s="1065"/>
    </row>
    <row r="493" spans="1:25" ht="12.75" hidden="1" customHeight="1">
      <c r="A493" s="1059" t="s">
        <v>391</v>
      </c>
      <c r="B493" s="1060" t="str">
        <f t="shared" si="58"/>
        <v xml:space="preserve"> </v>
      </c>
      <c r="C493" s="1077" t="s">
        <v>514</v>
      </c>
      <c r="D493" s="885">
        <v>0</v>
      </c>
      <c r="E493" s="1077" t="str">
        <f t="shared" si="55"/>
        <v xml:space="preserve"> </v>
      </c>
      <c r="F493" s="1006"/>
      <c r="G493" s="1006"/>
      <c r="H493" s="1006"/>
      <c r="I493" s="1006"/>
      <c r="J493" s="1044"/>
      <c r="K493" s="1044"/>
      <c r="L493" s="1006"/>
      <c r="M493" s="1006"/>
      <c r="N493" s="1006"/>
      <c r="O493" s="1006"/>
      <c r="P493" s="1006"/>
      <c r="Q493" s="1006"/>
      <c r="R493" s="1006"/>
      <c r="S493" s="1044"/>
      <c r="T493" s="1236"/>
      <c r="U493" s="888" t="str">
        <f t="shared" si="56"/>
        <v xml:space="preserve"> </v>
      </c>
      <c r="V493" s="885">
        <f t="shared" si="57"/>
        <v>0</v>
      </c>
      <c r="W493" s="1065"/>
    </row>
    <row r="494" spans="1:25" ht="12.75" hidden="1" customHeight="1">
      <c r="A494" s="1059" t="s">
        <v>214</v>
      </c>
      <c r="B494" s="1060" t="str">
        <f t="shared" si="58"/>
        <v xml:space="preserve"> </v>
      </c>
      <c r="C494" s="1077" t="s">
        <v>514</v>
      </c>
      <c r="D494" s="885">
        <v>0</v>
      </c>
      <c r="E494" s="1077" t="str">
        <f t="shared" si="55"/>
        <v xml:space="preserve"> </v>
      </c>
      <c r="F494" s="1006"/>
      <c r="G494" s="1006"/>
      <c r="H494" s="1006"/>
      <c r="I494" s="1006"/>
      <c r="J494" s="1044"/>
      <c r="K494" s="1044"/>
      <c r="L494" s="1006"/>
      <c r="M494" s="1006"/>
      <c r="N494" s="1006"/>
      <c r="O494" s="1006"/>
      <c r="P494" s="1006"/>
      <c r="Q494" s="1006"/>
      <c r="R494" s="1006"/>
      <c r="S494" s="1044"/>
      <c r="T494" s="1236"/>
      <c r="U494" s="888" t="str">
        <f t="shared" si="56"/>
        <v xml:space="preserve"> </v>
      </c>
      <c r="V494" s="885">
        <f t="shared" si="57"/>
        <v>0</v>
      </c>
      <c r="W494" s="1065"/>
    </row>
    <row r="495" spans="1:25" ht="12.75" hidden="1" customHeight="1">
      <c r="A495" s="1059" t="s">
        <v>267</v>
      </c>
      <c r="B495" s="1060" t="str">
        <f t="shared" si="58"/>
        <v xml:space="preserve"> </v>
      </c>
      <c r="C495" s="1077" t="s">
        <v>514</v>
      </c>
      <c r="D495" s="885">
        <v>0</v>
      </c>
      <c r="E495" s="1077" t="str">
        <f t="shared" si="55"/>
        <v xml:space="preserve"> </v>
      </c>
      <c r="F495" s="1006"/>
      <c r="G495" s="1006"/>
      <c r="H495" s="1006"/>
      <c r="I495" s="1006"/>
      <c r="J495" s="1044"/>
      <c r="K495" s="1044"/>
      <c r="L495" s="1006"/>
      <c r="M495" s="1006"/>
      <c r="N495" s="1006"/>
      <c r="O495" s="1006"/>
      <c r="P495" s="1006"/>
      <c r="Q495" s="1006"/>
      <c r="R495" s="1006"/>
      <c r="S495" s="1044"/>
      <c r="T495" s="1236"/>
      <c r="U495" s="888" t="str">
        <f t="shared" si="56"/>
        <v xml:space="preserve"> </v>
      </c>
      <c r="V495" s="885">
        <f t="shared" si="57"/>
        <v>0</v>
      </c>
      <c r="W495" s="1065"/>
    </row>
    <row r="496" spans="1:25" ht="12.75" hidden="1" customHeight="1">
      <c r="A496" s="1066" t="s">
        <v>930</v>
      </c>
      <c r="B496" s="1060" t="str">
        <f t="shared" si="58"/>
        <v xml:space="preserve"> </v>
      </c>
      <c r="C496" s="1077" t="s">
        <v>514</v>
      </c>
      <c r="D496" s="885">
        <v>0</v>
      </c>
      <c r="E496" s="1077" t="str">
        <f t="shared" si="55"/>
        <v xml:space="preserve"> </v>
      </c>
      <c r="F496" s="1044"/>
      <c r="G496" s="1044"/>
      <c r="H496" s="1006"/>
      <c r="I496" s="1044"/>
      <c r="J496" s="1044"/>
      <c r="K496" s="1044"/>
      <c r="L496" s="1044"/>
      <c r="M496" s="1044"/>
      <c r="N496" s="1044"/>
      <c r="O496" s="1044"/>
      <c r="P496" s="1044"/>
      <c r="Q496" s="1044"/>
      <c r="R496" s="1006"/>
      <c r="S496" s="1044"/>
      <c r="T496" s="1236"/>
      <c r="U496" s="888" t="str">
        <f t="shared" si="56"/>
        <v xml:space="preserve"> </v>
      </c>
      <c r="V496" s="885">
        <f t="shared" si="57"/>
        <v>0</v>
      </c>
      <c r="W496" s="1065"/>
      <c r="Y496" s="1053"/>
    </row>
    <row r="497" spans="1:25" ht="12.75" hidden="1" customHeight="1">
      <c r="A497" s="1066" t="s">
        <v>886</v>
      </c>
      <c r="B497" s="1060" t="str">
        <f t="shared" si="58"/>
        <v xml:space="preserve"> </v>
      </c>
      <c r="C497" s="1077" t="s">
        <v>514</v>
      </c>
      <c r="D497" s="885">
        <v>0</v>
      </c>
      <c r="E497" s="1077" t="str">
        <f t="shared" si="55"/>
        <v xml:space="preserve"> </v>
      </c>
      <c r="F497" s="1019"/>
      <c r="G497" s="1019"/>
      <c r="H497" s="1068"/>
      <c r="I497" s="1019"/>
      <c r="J497" s="1044"/>
      <c r="K497" s="1044"/>
      <c r="L497" s="1019"/>
      <c r="M497" s="1019"/>
      <c r="N497" s="1019"/>
      <c r="O497" s="1019"/>
      <c r="P497" s="1019"/>
      <c r="Q497" s="1019"/>
      <c r="R497" s="1068"/>
      <c r="S497" s="1019"/>
      <c r="T497" s="900"/>
      <c r="U497" s="888" t="str">
        <f t="shared" si="56"/>
        <v xml:space="preserve"> </v>
      </c>
      <c r="V497" s="885">
        <f t="shared" si="57"/>
        <v>0</v>
      </c>
      <c r="W497" s="1065"/>
      <c r="Y497" s="1053"/>
    </row>
    <row r="498" spans="1:25" ht="12.75" hidden="1" customHeight="1">
      <c r="A498" s="1059" t="s">
        <v>559</v>
      </c>
      <c r="B498" s="1060" t="str">
        <f t="shared" si="58"/>
        <v xml:space="preserve"> </v>
      </c>
      <c r="C498" s="1077" t="s">
        <v>514</v>
      </c>
      <c r="D498" s="885">
        <v>0</v>
      </c>
      <c r="E498" s="1077" t="str">
        <f t="shared" si="55"/>
        <v xml:space="preserve"> </v>
      </c>
      <c r="F498" s="1006"/>
      <c r="G498" s="1006"/>
      <c r="H498" s="1006"/>
      <c r="I498" s="1006"/>
      <c r="J498" s="1044"/>
      <c r="K498" s="1044"/>
      <c r="L498" s="1006"/>
      <c r="M498" s="1006"/>
      <c r="N498" s="1006"/>
      <c r="O498" s="1006"/>
      <c r="P498" s="1006"/>
      <c r="Q498" s="1006"/>
      <c r="R498" s="1006"/>
      <c r="S498" s="1044"/>
      <c r="T498" s="900"/>
      <c r="U498" s="888" t="str">
        <f t="shared" si="56"/>
        <v xml:space="preserve"> </v>
      </c>
      <c r="V498" s="885">
        <f t="shared" si="57"/>
        <v>0</v>
      </c>
      <c r="W498" s="1065"/>
      <c r="Y498" s="1053"/>
    </row>
    <row r="499" spans="1:25" ht="12.75" hidden="1" customHeight="1">
      <c r="A499" s="1066" t="s">
        <v>803</v>
      </c>
      <c r="B499" s="1060" t="str">
        <f t="shared" si="58"/>
        <v xml:space="preserve"> </v>
      </c>
      <c r="C499" s="1077" t="s">
        <v>514</v>
      </c>
      <c r="D499" s="885">
        <v>0</v>
      </c>
      <c r="E499" s="1077" t="str">
        <f t="shared" si="55"/>
        <v xml:space="preserve"> </v>
      </c>
      <c r="F499" s="1068"/>
      <c r="G499" s="1068"/>
      <c r="H499" s="1068"/>
      <c r="I499" s="1068"/>
      <c r="J499" s="1044"/>
      <c r="K499" s="1044"/>
      <c r="L499" s="1068"/>
      <c r="M499" s="1068"/>
      <c r="N499" s="1068"/>
      <c r="O499" s="1068"/>
      <c r="P499" s="1068"/>
      <c r="Q499" s="1068"/>
      <c r="R499" s="1068"/>
      <c r="S499" s="1019"/>
      <c r="T499" s="1236"/>
      <c r="U499" s="888" t="str">
        <f t="shared" si="56"/>
        <v xml:space="preserve"> </v>
      </c>
      <c r="V499" s="885">
        <f t="shared" si="57"/>
        <v>0</v>
      </c>
      <c r="W499" s="1065"/>
    </row>
    <row r="500" spans="1:25" ht="12.75" hidden="1" customHeight="1">
      <c r="A500" s="1059" t="s">
        <v>379</v>
      </c>
      <c r="B500" s="1060" t="str">
        <f t="shared" si="58"/>
        <v xml:space="preserve"> </v>
      </c>
      <c r="C500" s="1077" t="s">
        <v>514</v>
      </c>
      <c r="D500" s="885">
        <v>0</v>
      </c>
      <c r="E500" s="1077" t="str">
        <f t="shared" si="55"/>
        <v xml:space="preserve"> </v>
      </c>
      <c r="F500" s="1006"/>
      <c r="G500" s="1006"/>
      <c r="H500" s="1006"/>
      <c r="I500" s="1006"/>
      <c r="J500" s="1044"/>
      <c r="K500" s="1044"/>
      <c r="L500" s="1006"/>
      <c r="M500" s="1006"/>
      <c r="N500" s="1006"/>
      <c r="O500" s="1006"/>
      <c r="P500" s="1006"/>
      <c r="Q500" s="1006"/>
      <c r="R500" s="1006"/>
      <c r="S500" s="1044"/>
      <c r="T500" s="1236"/>
      <c r="U500" s="888" t="str">
        <f t="shared" si="56"/>
        <v xml:space="preserve"> </v>
      </c>
      <c r="V500" s="885">
        <f t="shared" si="57"/>
        <v>0</v>
      </c>
      <c r="W500" s="1065"/>
    </row>
    <row r="501" spans="1:25" ht="12.75" hidden="1" customHeight="1">
      <c r="A501" s="1059" t="s">
        <v>1221</v>
      </c>
      <c r="B501" s="1060" t="str">
        <f t="shared" si="58"/>
        <v xml:space="preserve"> </v>
      </c>
      <c r="C501" s="1077" t="s">
        <v>514</v>
      </c>
      <c r="D501" s="885">
        <v>0</v>
      </c>
      <c r="E501" s="1077" t="str">
        <f t="shared" si="55"/>
        <v xml:space="preserve"> </v>
      </c>
      <c r="F501" s="1006"/>
      <c r="G501" s="1006"/>
      <c r="H501" s="1006"/>
      <c r="I501" s="1006"/>
      <c r="J501" s="1044"/>
      <c r="K501" s="1044"/>
      <c r="L501" s="1006"/>
      <c r="M501" s="1006"/>
      <c r="N501" s="1006"/>
      <c r="O501" s="1006"/>
      <c r="P501" s="1006"/>
      <c r="Q501" s="1006"/>
      <c r="R501" s="1006"/>
      <c r="S501" s="1044"/>
      <c r="T501" s="1236"/>
      <c r="U501" s="888" t="str">
        <f t="shared" si="56"/>
        <v xml:space="preserve"> </v>
      </c>
      <c r="V501" s="885">
        <f t="shared" si="57"/>
        <v>0</v>
      </c>
      <c r="W501" s="1065"/>
    </row>
    <row r="502" spans="1:25" ht="12.75" hidden="1" customHeight="1">
      <c r="A502" s="1059" t="s">
        <v>400</v>
      </c>
      <c r="B502" s="1060" t="str">
        <f t="shared" si="58"/>
        <v xml:space="preserve"> </v>
      </c>
      <c r="C502" s="1077" t="s">
        <v>514</v>
      </c>
      <c r="D502" s="885">
        <v>0</v>
      </c>
      <c r="E502" s="1077" t="str">
        <f t="shared" si="55"/>
        <v xml:space="preserve"> </v>
      </c>
      <c r="F502" s="1006"/>
      <c r="G502" s="1006"/>
      <c r="H502" s="1006"/>
      <c r="I502" s="1006"/>
      <c r="J502" s="1044"/>
      <c r="K502" s="1044"/>
      <c r="L502" s="1006"/>
      <c r="M502" s="1006"/>
      <c r="N502" s="1006"/>
      <c r="O502" s="1006"/>
      <c r="P502" s="1006"/>
      <c r="Q502" s="1006"/>
      <c r="R502" s="1006"/>
      <c r="S502" s="1044"/>
      <c r="T502" s="1236"/>
      <c r="U502" s="888" t="str">
        <f t="shared" si="56"/>
        <v xml:space="preserve"> </v>
      </c>
      <c r="V502" s="885">
        <f t="shared" si="57"/>
        <v>0</v>
      </c>
      <c r="W502" s="1065"/>
    </row>
    <row r="503" spans="1:25" ht="12.75" hidden="1" customHeight="1">
      <c r="A503" s="1059" t="s">
        <v>804</v>
      </c>
      <c r="B503" s="1060">
        <v>10</v>
      </c>
      <c r="C503" s="1077" t="s">
        <v>514</v>
      </c>
      <c r="D503" s="885">
        <v>0</v>
      </c>
      <c r="E503" s="1077" t="str">
        <f t="shared" si="55"/>
        <v xml:space="preserve"> </v>
      </c>
      <c r="F503" s="1044"/>
      <c r="G503" s="1044"/>
      <c r="H503" s="1044"/>
      <c r="I503" s="1044"/>
      <c r="J503" s="1044"/>
      <c r="K503" s="1044"/>
      <c r="L503" s="1044"/>
      <c r="M503" s="1044"/>
      <c r="N503" s="1044"/>
      <c r="O503" s="1044"/>
      <c r="P503" s="1044"/>
      <c r="Q503" s="1044"/>
      <c r="R503" s="1044"/>
      <c r="S503" s="1044"/>
      <c r="T503" s="1236"/>
      <c r="U503" s="888" t="str">
        <f t="shared" si="56"/>
        <v xml:space="preserve"> </v>
      </c>
      <c r="V503" s="885">
        <f t="shared" si="57"/>
        <v>0</v>
      </c>
      <c r="W503" s="1065"/>
      <c r="Y503" s="1053"/>
    </row>
    <row r="504" spans="1:25" ht="12.75" hidden="1" customHeight="1">
      <c r="A504" s="1059" t="s">
        <v>398</v>
      </c>
      <c r="B504" s="1060" t="str">
        <f t="shared" ref="B504:B512" si="59">IFERROR(MINUTE(B$5)-MINUTE(C504)," ")</f>
        <v xml:space="preserve"> </v>
      </c>
      <c r="C504" s="1077" t="s">
        <v>514</v>
      </c>
      <c r="D504" s="885">
        <v>0</v>
      </c>
      <c r="E504" s="1077" t="str">
        <f t="shared" si="55"/>
        <v xml:space="preserve"> </v>
      </c>
      <c r="F504" s="1006"/>
      <c r="G504" s="1006"/>
      <c r="H504" s="1006"/>
      <c r="I504" s="1006"/>
      <c r="J504" s="1044"/>
      <c r="K504" s="1044"/>
      <c r="L504" s="1006"/>
      <c r="M504" s="1006"/>
      <c r="N504" s="1006"/>
      <c r="O504" s="1006"/>
      <c r="P504" s="1006"/>
      <c r="Q504" s="1006"/>
      <c r="R504" s="1006"/>
      <c r="S504" s="1044"/>
      <c r="T504" s="1236"/>
      <c r="U504" s="888" t="str">
        <f t="shared" si="56"/>
        <v xml:space="preserve"> </v>
      </c>
      <c r="V504" s="885">
        <f t="shared" si="57"/>
        <v>0</v>
      </c>
      <c r="W504" s="1065"/>
    </row>
    <row r="505" spans="1:25" ht="12.75" hidden="1" customHeight="1">
      <c r="A505" s="1059" t="s">
        <v>1222</v>
      </c>
      <c r="B505" s="1060" t="str">
        <f t="shared" si="59"/>
        <v xml:space="preserve"> </v>
      </c>
      <c r="C505" s="1077" t="s">
        <v>514</v>
      </c>
      <c r="D505" s="885">
        <v>0</v>
      </c>
      <c r="E505" s="1077" t="str">
        <f t="shared" si="55"/>
        <v xml:space="preserve"> </v>
      </c>
      <c r="F505" s="1006"/>
      <c r="G505" s="1006"/>
      <c r="H505" s="1006"/>
      <c r="I505" s="1006"/>
      <c r="J505" s="1044"/>
      <c r="K505" s="1044"/>
      <c r="L505" s="1006"/>
      <c r="M505" s="1006"/>
      <c r="N505" s="1006"/>
      <c r="O505" s="1006"/>
      <c r="P505" s="1006"/>
      <c r="Q505" s="1006"/>
      <c r="R505" s="1006"/>
      <c r="S505" s="1006"/>
      <c r="T505" s="900"/>
      <c r="U505" s="888" t="str">
        <f t="shared" si="56"/>
        <v xml:space="preserve"> </v>
      </c>
      <c r="V505" s="885">
        <f t="shared" si="57"/>
        <v>0</v>
      </c>
      <c r="W505" s="1065"/>
    </row>
    <row r="506" spans="1:25" ht="12.75" hidden="1" customHeight="1">
      <c r="A506" s="1059" t="s">
        <v>212</v>
      </c>
      <c r="B506" s="1060" t="str">
        <f t="shared" si="59"/>
        <v xml:space="preserve"> </v>
      </c>
      <c r="C506" s="1077" t="s">
        <v>514</v>
      </c>
      <c r="D506" s="885">
        <v>0</v>
      </c>
      <c r="E506" s="1077" t="str">
        <f t="shared" si="55"/>
        <v xml:space="preserve"> </v>
      </c>
      <c r="F506" s="1006"/>
      <c r="G506" s="1006"/>
      <c r="H506" s="1006"/>
      <c r="I506" s="1006"/>
      <c r="J506" s="1044"/>
      <c r="K506" s="1044"/>
      <c r="L506" s="1006"/>
      <c r="M506" s="1006"/>
      <c r="N506" s="1006"/>
      <c r="O506" s="1006"/>
      <c r="P506" s="1006"/>
      <c r="Q506" s="1006"/>
      <c r="R506" s="1006"/>
      <c r="S506" s="1044"/>
      <c r="T506" s="1236"/>
      <c r="U506" s="888" t="str">
        <f t="shared" si="56"/>
        <v xml:space="preserve"> </v>
      </c>
      <c r="V506" s="885">
        <f t="shared" si="57"/>
        <v>0</v>
      </c>
      <c r="W506" s="1065"/>
    </row>
    <row r="507" spans="1:25" ht="12.75" hidden="1" customHeight="1">
      <c r="A507" s="1059" t="s">
        <v>335</v>
      </c>
      <c r="B507" s="1060" t="str">
        <f t="shared" si="59"/>
        <v xml:space="preserve"> </v>
      </c>
      <c r="C507" s="1077" t="s">
        <v>514</v>
      </c>
      <c r="D507" s="885">
        <v>0</v>
      </c>
      <c r="E507" s="1077" t="str">
        <f t="shared" si="55"/>
        <v xml:space="preserve"> </v>
      </c>
      <c r="F507" s="1006"/>
      <c r="G507" s="1006"/>
      <c r="H507" s="1006"/>
      <c r="I507" s="1006"/>
      <c r="J507" s="1044"/>
      <c r="K507" s="1044"/>
      <c r="L507" s="1006"/>
      <c r="M507" s="1006"/>
      <c r="N507" s="1006"/>
      <c r="O507" s="1006"/>
      <c r="P507" s="1006"/>
      <c r="Q507" s="1006"/>
      <c r="R507" s="1006"/>
      <c r="S507" s="1044"/>
      <c r="T507" s="1236"/>
      <c r="U507" s="888" t="str">
        <f t="shared" si="56"/>
        <v xml:space="preserve"> </v>
      </c>
      <c r="V507" s="885">
        <f t="shared" si="57"/>
        <v>0</v>
      </c>
      <c r="W507" s="1065"/>
    </row>
    <row r="508" spans="1:25" ht="12.75" hidden="1" customHeight="1">
      <c r="A508" s="1066" t="s">
        <v>1172</v>
      </c>
      <c r="B508" s="1060" t="str">
        <f t="shared" si="59"/>
        <v xml:space="preserve"> </v>
      </c>
      <c r="C508" s="1077" t="s">
        <v>514</v>
      </c>
      <c r="D508" s="885">
        <v>0</v>
      </c>
      <c r="E508" s="1077" t="str">
        <f t="shared" si="55"/>
        <v xml:space="preserve"> </v>
      </c>
      <c r="F508" s="1019"/>
      <c r="G508" s="1019"/>
      <c r="H508" s="1068"/>
      <c r="I508" s="1019"/>
      <c r="J508" s="1044"/>
      <c r="K508" s="1044"/>
      <c r="L508" s="1019"/>
      <c r="M508" s="1019"/>
      <c r="N508" s="1019"/>
      <c r="O508" s="1019"/>
      <c r="P508" s="1019"/>
      <c r="Q508" s="1019"/>
      <c r="R508" s="1068"/>
      <c r="S508" s="1019"/>
      <c r="T508" s="1236"/>
      <c r="U508" s="888" t="str">
        <f t="shared" si="56"/>
        <v xml:space="preserve"> </v>
      </c>
      <c r="V508" s="885">
        <f t="shared" si="57"/>
        <v>0</v>
      </c>
      <c r="W508" s="1065"/>
    </row>
    <row r="509" spans="1:25" ht="12.75" hidden="1" customHeight="1">
      <c r="A509" s="1059" t="s">
        <v>613</v>
      </c>
      <c r="B509" s="1060" t="str">
        <f t="shared" si="59"/>
        <v xml:space="preserve"> </v>
      </c>
      <c r="C509" s="1077" t="s">
        <v>514</v>
      </c>
      <c r="D509" s="885">
        <v>0</v>
      </c>
      <c r="E509" s="1077" t="str">
        <f t="shared" si="55"/>
        <v xml:space="preserve"> </v>
      </c>
      <c r="F509" s="1006"/>
      <c r="G509" s="1006"/>
      <c r="H509" s="1006"/>
      <c r="I509" s="1006"/>
      <c r="J509" s="1044"/>
      <c r="K509" s="1044"/>
      <c r="L509" s="1006"/>
      <c r="M509" s="1006"/>
      <c r="N509" s="1006"/>
      <c r="O509" s="1006"/>
      <c r="P509" s="1006"/>
      <c r="Q509" s="1006"/>
      <c r="R509" s="1006"/>
      <c r="S509" s="1044"/>
      <c r="T509" s="1236"/>
      <c r="U509" s="888" t="str">
        <f t="shared" si="56"/>
        <v xml:space="preserve"> </v>
      </c>
      <c r="V509" s="885">
        <f t="shared" si="57"/>
        <v>0</v>
      </c>
      <c r="W509" s="1065"/>
    </row>
    <row r="510" spans="1:25" ht="12.75" hidden="1" customHeight="1">
      <c r="A510" s="1066" t="s">
        <v>805</v>
      </c>
      <c r="B510" s="1060" t="str">
        <f t="shared" si="59"/>
        <v xml:space="preserve"> </v>
      </c>
      <c r="C510" s="1077" t="s">
        <v>514</v>
      </c>
      <c r="D510" s="885">
        <v>0</v>
      </c>
      <c r="E510" s="1077" t="str">
        <f t="shared" si="55"/>
        <v xml:space="preserve"> </v>
      </c>
      <c r="F510" s="1006"/>
      <c r="G510" s="1006"/>
      <c r="H510" s="1006"/>
      <c r="I510" s="1006"/>
      <c r="J510" s="1044"/>
      <c r="K510" s="1044"/>
      <c r="L510" s="1006"/>
      <c r="M510" s="1006"/>
      <c r="N510" s="1006"/>
      <c r="O510" s="1006"/>
      <c r="P510" s="1006"/>
      <c r="Q510" s="1006"/>
      <c r="R510" s="1006"/>
      <c r="S510" s="1044"/>
      <c r="T510" s="1236"/>
      <c r="U510" s="888" t="str">
        <f t="shared" si="56"/>
        <v xml:space="preserve"> </v>
      </c>
      <c r="V510" s="885">
        <f t="shared" si="57"/>
        <v>0</v>
      </c>
      <c r="W510" s="1065"/>
    </row>
    <row r="511" spans="1:25" ht="12.75" hidden="1" customHeight="1">
      <c r="A511" s="1059" t="s">
        <v>1223</v>
      </c>
      <c r="B511" s="1060" t="str">
        <f t="shared" si="59"/>
        <v xml:space="preserve"> </v>
      </c>
      <c r="C511" s="1077" t="s">
        <v>514</v>
      </c>
      <c r="D511" s="885">
        <v>0</v>
      </c>
      <c r="E511" s="1077" t="str">
        <f t="shared" si="55"/>
        <v xml:space="preserve"> </v>
      </c>
      <c r="F511" s="1006"/>
      <c r="G511" s="1006"/>
      <c r="H511" s="1006"/>
      <c r="I511" s="1006"/>
      <c r="J511" s="1044"/>
      <c r="K511" s="1044"/>
      <c r="L511" s="1006"/>
      <c r="M511" s="1006"/>
      <c r="N511" s="1006"/>
      <c r="O511" s="1006"/>
      <c r="P511" s="1006"/>
      <c r="Q511" s="1006"/>
      <c r="R511" s="1006"/>
      <c r="S511" s="1044"/>
      <c r="T511" s="900"/>
      <c r="U511" s="888" t="str">
        <f t="shared" si="56"/>
        <v xml:space="preserve"> </v>
      </c>
      <c r="V511" s="885">
        <f t="shared" si="57"/>
        <v>0</v>
      </c>
      <c r="W511" s="1065"/>
    </row>
    <row r="512" spans="1:25" ht="12.75" hidden="1" customHeight="1">
      <c r="A512" s="1059" t="s">
        <v>119</v>
      </c>
      <c r="B512" s="1060" t="str">
        <f t="shared" si="59"/>
        <v xml:space="preserve"> </v>
      </c>
      <c r="C512" s="1077" t="s">
        <v>514</v>
      </c>
      <c r="D512" s="885">
        <v>0</v>
      </c>
      <c r="E512" s="1077" t="str">
        <f t="shared" si="55"/>
        <v xml:space="preserve"> </v>
      </c>
      <c r="F512" s="1006"/>
      <c r="G512" s="1006"/>
      <c r="H512" s="1006"/>
      <c r="I512" s="1006"/>
      <c r="J512" s="1044"/>
      <c r="K512" s="1044"/>
      <c r="L512" s="1006"/>
      <c r="M512" s="1006"/>
      <c r="N512" s="1006"/>
      <c r="O512" s="1006"/>
      <c r="P512" s="1006"/>
      <c r="Q512" s="1006"/>
      <c r="R512" s="1006"/>
      <c r="S512" s="1044"/>
      <c r="T512" s="1236"/>
      <c r="U512" s="888" t="str">
        <f t="shared" si="56"/>
        <v xml:space="preserve"> </v>
      </c>
      <c r="V512" s="885">
        <f t="shared" si="57"/>
        <v>0</v>
      </c>
      <c r="W512" s="1065"/>
    </row>
    <row r="513" spans="1:25" ht="12.75" hidden="1" customHeight="1">
      <c r="A513" s="1059" t="s">
        <v>1324</v>
      </c>
      <c r="B513" s="1060">
        <v>0</v>
      </c>
      <c r="C513" s="1077" t="s">
        <v>514</v>
      </c>
      <c r="D513" s="885">
        <v>0</v>
      </c>
      <c r="E513" s="1077" t="str">
        <f t="shared" si="55"/>
        <v xml:space="preserve"> </v>
      </c>
      <c r="F513" s="1044"/>
      <c r="G513" s="1044"/>
      <c r="H513" s="1044"/>
      <c r="I513" s="1044"/>
      <c r="J513" s="1044"/>
      <c r="K513" s="1044"/>
      <c r="L513" s="1044"/>
      <c r="M513" s="1044"/>
      <c r="N513" s="1044"/>
      <c r="O513" s="1044"/>
      <c r="P513" s="1044"/>
      <c r="Q513" s="1044"/>
      <c r="R513" s="1044"/>
      <c r="S513" s="1019"/>
      <c r="T513" s="1236"/>
      <c r="U513" s="888" t="str">
        <f t="shared" si="56"/>
        <v xml:space="preserve"> </v>
      </c>
      <c r="V513" s="885">
        <f t="shared" si="57"/>
        <v>0</v>
      </c>
      <c r="W513" s="1065"/>
      <c r="Y513" s="1053"/>
    </row>
    <row r="514" spans="1:25" ht="12" hidden="1" customHeight="1">
      <c r="A514" s="1066" t="s">
        <v>1115</v>
      </c>
      <c r="B514" s="1060" t="str">
        <f t="shared" ref="B514:B523" si="60">IFERROR(MINUTE(B$5)-MINUTE(C514)," ")</f>
        <v xml:space="preserve"> </v>
      </c>
      <c r="C514" s="1077" t="s">
        <v>514</v>
      </c>
      <c r="D514" s="885">
        <v>0</v>
      </c>
      <c r="E514" s="1077" t="str">
        <f t="shared" si="55"/>
        <v xml:space="preserve"> </v>
      </c>
      <c r="F514" s="1019"/>
      <c r="G514" s="1019"/>
      <c r="H514" s="1068"/>
      <c r="I514" s="1019"/>
      <c r="J514" s="1044"/>
      <c r="K514" s="1044"/>
      <c r="L514" s="1019"/>
      <c r="M514" s="1019"/>
      <c r="N514" s="1019"/>
      <c r="O514" s="1019"/>
      <c r="P514" s="1019"/>
      <c r="Q514" s="1019"/>
      <c r="R514" s="1068"/>
      <c r="S514" s="1019"/>
      <c r="T514" s="1236"/>
      <c r="U514" s="888" t="str">
        <f t="shared" si="56"/>
        <v xml:space="preserve"> </v>
      </c>
      <c r="V514" s="885">
        <f t="shared" si="57"/>
        <v>0</v>
      </c>
      <c r="W514" s="1065"/>
    </row>
    <row r="515" spans="1:25" ht="12.75" hidden="1" customHeight="1">
      <c r="A515" s="1066" t="s">
        <v>1054</v>
      </c>
      <c r="B515" s="1060" t="str">
        <f t="shared" si="60"/>
        <v xml:space="preserve"> </v>
      </c>
      <c r="C515" s="1077" t="s">
        <v>514</v>
      </c>
      <c r="D515" s="885">
        <v>0</v>
      </c>
      <c r="E515" s="1077" t="str">
        <f t="shared" si="55"/>
        <v xml:space="preserve"> </v>
      </c>
      <c r="F515" s="1044"/>
      <c r="G515" s="1044"/>
      <c r="H515" s="1006"/>
      <c r="I515" s="1044"/>
      <c r="J515" s="1044"/>
      <c r="K515" s="1044"/>
      <c r="L515" s="1044"/>
      <c r="M515" s="1044"/>
      <c r="N515" s="1044"/>
      <c r="O515" s="1044"/>
      <c r="P515" s="1044"/>
      <c r="Q515" s="1044"/>
      <c r="R515" s="1068"/>
      <c r="S515" s="1019"/>
      <c r="T515" s="1236"/>
      <c r="U515" s="888" t="str">
        <f t="shared" si="56"/>
        <v xml:space="preserve"> </v>
      </c>
      <c r="V515" s="885">
        <f t="shared" si="57"/>
        <v>0</v>
      </c>
      <c r="W515" s="1065"/>
    </row>
    <row r="516" spans="1:25" ht="12.75" hidden="1" customHeight="1">
      <c r="A516" s="1066" t="s">
        <v>1055</v>
      </c>
      <c r="B516" s="1060" t="str">
        <f t="shared" si="60"/>
        <v xml:space="preserve"> </v>
      </c>
      <c r="C516" s="1077" t="s">
        <v>514</v>
      </c>
      <c r="D516" s="885">
        <v>0</v>
      </c>
      <c r="E516" s="1077" t="str">
        <f t="shared" si="55"/>
        <v xml:space="preserve"> </v>
      </c>
      <c r="F516" s="1044"/>
      <c r="G516" s="1044"/>
      <c r="H516" s="1006"/>
      <c r="I516" s="1044"/>
      <c r="J516" s="1044"/>
      <c r="K516" s="1044"/>
      <c r="L516" s="1044"/>
      <c r="M516" s="1044"/>
      <c r="N516" s="1044"/>
      <c r="O516" s="1044"/>
      <c r="P516" s="1044"/>
      <c r="Q516" s="1044"/>
      <c r="R516" s="1068"/>
      <c r="S516" s="1019"/>
      <c r="T516" s="1236"/>
      <c r="U516" s="888" t="str">
        <f t="shared" si="56"/>
        <v xml:space="preserve"> </v>
      </c>
      <c r="V516" s="885">
        <f t="shared" si="57"/>
        <v>0</v>
      </c>
      <c r="W516" s="1065"/>
    </row>
    <row r="517" spans="1:25" ht="12.75" hidden="1" customHeight="1">
      <c r="A517" s="1059" t="s">
        <v>1224</v>
      </c>
      <c r="B517" s="1060" t="str">
        <f t="shared" si="60"/>
        <v xml:space="preserve"> </v>
      </c>
      <c r="C517" s="1077" t="s">
        <v>514</v>
      </c>
      <c r="D517" s="885">
        <v>0</v>
      </c>
      <c r="E517" s="1077" t="str">
        <f t="shared" ref="E517:E580" si="61">IFERROR(AVERAGEA(F517:S517), " ")</f>
        <v xml:space="preserve"> </v>
      </c>
      <c r="F517" s="1006"/>
      <c r="G517" s="1006"/>
      <c r="H517" s="1006"/>
      <c r="I517" s="1006"/>
      <c r="J517" s="1044"/>
      <c r="K517" s="1044"/>
      <c r="L517" s="1006"/>
      <c r="M517" s="1006"/>
      <c r="N517" s="1006"/>
      <c r="O517" s="1006"/>
      <c r="P517" s="1006"/>
      <c r="Q517" s="1006"/>
      <c r="R517" s="1006"/>
      <c r="S517" s="1044"/>
      <c r="T517" s="1236"/>
      <c r="U517" s="888" t="str">
        <f t="shared" ref="U517:U580" si="62">IF(MIN(F517:S517)=0," ",MIN(F517:S517))</f>
        <v xml:space="preserve"> </v>
      </c>
      <c r="V517" s="885">
        <f t="shared" ref="V517:V580" si="63">COUNTA(F517:S517)</f>
        <v>0</v>
      </c>
      <c r="W517" s="1065"/>
    </row>
    <row r="518" spans="1:25" ht="12.75" hidden="1" customHeight="1">
      <c r="A518" s="1059" t="s">
        <v>707</v>
      </c>
      <c r="B518" s="1060" t="str">
        <f t="shared" si="60"/>
        <v xml:space="preserve"> </v>
      </c>
      <c r="C518" s="1077" t="s">
        <v>514</v>
      </c>
      <c r="D518" s="885">
        <v>0</v>
      </c>
      <c r="E518" s="1077" t="str">
        <f t="shared" si="61"/>
        <v xml:space="preserve"> </v>
      </c>
      <c r="F518" s="1006"/>
      <c r="G518" s="1006"/>
      <c r="H518" s="1006"/>
      <c r="I518" s="1006"/>
      <c r="J518" s="1044"/>
      <c r="K518" s="1044"/>
      <c r="L518" s="1006"/>
      <c r="M518" s="1006"/>
      <c r="N518" s="1006"/>
      <c r="O518" s="1006"/>
      <c r="P518" s="1006"/>
      <c r="Q518" s="1006"/>
      <c r="R518" s="1006"/>
      <c r="S518" s="1044"/>
      <c r="T518" s="1236"/>
      <c r="U518" s="888" t="str">
        <f t="shared" si="62"/>
        <v xml:space="preserve"> </v>
      </c>
      <c r="V518" s="885">
        <f t="shared" si="63"/>
        <v>0</v>
      </c>
      <c r="W518" s="1065"/>
    </row>
    <row r="519" spans="1:25" ht="12.75" hidden="1" customHeight="1">
      <c r="A519" s="1066" t="s">
        <v>1093</v>
      </c>
      <c r="B519" s="1060" t="str">
        <f t="shared" si="60"/>
        <v xml:space="preserve"> </v>
      </c>
      <c r="C519" s="1077" t="s">
        <v>514</v>
      </c>
      <c r="D519" s="885">
        <v>0</v>
      </c>
      <c r="E519" s="1077" t="str">
        <f t="shared" si="61"/>
        <v xml:space="preserve"> </v>
      </c>
      <c r="F519" s="1019"/>
      <c r="G519" s="1019"/>
      <c r="H519" s="1068"/>
      <c r="I519" s="1019"/>
      <c r="J519" s="1044"/>
      <c r="K519" s="1044"/>
      <c r="L519" s="1019"/>
      <c r="M519" s="1019"/>
      <c r="N519" s="1019"/>
      <c r="O519" s="1019"/>
      <c r="P519" s="1019"/>
      <c r="Q519" s="1019"/>
      <c r="R519" s="1068"/>
      <c r="S519" s="1019"/>
      <c r="T519" s="1236"/>
      <c r="U519" s="888" t="str">
        <f t="shared" si="62"/>
        <v xml:space="preserve"> </v>
      </c>
      <c r="V519" s="885">
        <f t="shared" si="63"/>
        <v>0</v>
      </c>
      <c r="W519" s="1065"/>
    </row>
    <row r="520" spans="1:25" ht="12.75" hidden="1" customHeight="1">
      <c r="A520" s="1059" t="s">
        <v>278</v>
      </c>
      <c r="B520" s="1060" t="str">
        <f t="shared" si="60"/>
        <v xml:space="preserve"> </v>
      </c>
      <c r="C520" s="1077" t="s">
        <v>514</v>
      </c>
      <c r="D520" s="885">
        <v>0</v>
      </c>
      <c r="E520" s="1077" t="str">
        <f t="shared" si="61"/>
        <v xml:space="preserve"> </v>
      </c>
      <c r="F520" s="1006"/>
      <c r="G520" s="1006"/>
      <c r="H520" s="1006"/>
      <c r="I520" s="1006"/>
      <c r="J520" s="1044"/>
      <c r="K520" s="1044"/>
      <c r="L520" s="1006"/>
      <c r="M520" s="1006"/>
      <c r="N520" s="1006"/>
      <c r="O520" s="1006"/>
      <c r="P520" s="1006"/>
      <c r="Q520" s="1006"/>
      <c r="R520" s="1006"/>
      <c r="S520" s="1044"/>
      <c r="T520" s="1236"/>
      <c r="U520" s="888" t="str">
        <f t="shared" si="62"/>
        <v xml:space="preserve"> </v>
      </c>
      <c r="V520" s="885">
        <f t="shared" si="63"/>
        <v>0</v>
      </c>
      <c r="W520" s="1065"/>
    </row>
    <row r="521" spans="1:25" ht="12.75" hidden="1" customHeight="1">
      <c r="A521" s="1066" t="s">
        <v>884</v>
      </c>
      <c r="B521" s="1060" t="str">
        <f t="shared" si="60"/>
        <v xml:space="preserve"> </v>
      </c>
      <c r="C521" s="1077" t="s">
        <v>514</v>
      </c>
      <c r="D521" s="885">
        <v>0</v>
      </c>
      <c r="E521" s="1077" t="str">
        <f t="shared" si="61"/>
        <v xml:space="preserve"> </v>
      </c>
      <c r="F521" s="1019"/>
      <c r="G521" s="1019"/>
      <c r="H521" s="1068"/>
      <c r="I521" s="1019"/>
      <c r="J521" s="1044"/>
      <c r="K521" s="1044"/>
      <c r="L521" s="1019"/>
      <c r="M521" s="1019"/>
      <c r="N521" s="1019"/>
      <c r="O521" s="1019"/>
      <c r="P521" s="1019"/>
      <c r="Q521" s="1019"/>
      <c r="R521" s="1068"/>
      <c r="S521" s="1019"/>
      <c r="T521" s="1236"/>
      <c r="U521" s="888" t="str">
        <f t="shared" si="62"/>
        <v xml:space="preserve"> </v>
      </c>
      <c r="V521" s="885">
        <f t="shared" si="63"/>
        <v>0</v>
      </c>
      <c r="W521" s="1065"/>
    </row>
    <row r="522" spans="1:25" ht="12.75" hidden="1" customHeight="1">
      <c r="A522" s="1059" t="s">
        <v>1226</v>
      </c>
      <c r="B522" s="1060" t="str">
        <f t="shared" si="60"/>
        <v xml:space="preserve"> </v>
      </c>
      <c r="C522" s="1077" t="s">
        <v>514</v>
      </c>
      <c r="D522" s="885">
        <v>0</v>
      </c>
      <c r="E522" s="1077" t="str">
        <f t="shared" si="61"/>
        <v xml:space="preserve"> </v>
      </c>
      <c r="F522" s="1006"/>
      <c r="G522" s="1006"/>
      <c r="H522" s="1006"/>
      <c r="I522" s="1006"/>
      <c r="J522" s="1044"/>
      <c r="K522" s="1044"/>
      <c r="L522" s="1006"/>
      <c r="M522" s="1006"/>
      <c r="N522" s="1006"/>
      <c r="O522" s="1006"/>
      <c r="P522" s="1006"/>
      <c r="Q522" s="1006"/>
      <c r="R522" s="1006"/>
      <c r="S522" s="1044"/>
      <c r="T522" s="1236"/>
      <c r="U522" s="888" t="str">
        <f t="shared" si="62"/>
        <v xml:space="preserve"> </v>
      </c>
      <c r="V522" s="885">
        <f t="shared" si="63"/>
        <v>0</v>
      </c>
      <c r="W522" s="1065"/>
    </row>
    <row r="523" spans="1:25" ht="12.75" hidden="1" customHeight="1">
      <c r="A523" s="1059" t="s">
        <v>1227</v>
      </c>
      <c r="B523" s="1060" t="str">
        <f t="shared" si="60"/>
        <v xml:space="preserve"> </v>
      </c>
      <c r="C523" s="1077" t="s">
        <v>514</v>
      </c>
      <c r="D523" s="885">
        <v>0</v>
      </c>
      <c r="E523" s="1077" t="str">
        <f t="shared" si="61"/>
        <v xml:space="preserve"> </v>
      </c>
      <c r="F523" s="1006"/>
      <c r="G523" s="1006"/>
      <c r="H523" s="1006"/>
      <c r="I523" s="1006"/>
      <c r="J523" s="1044"/>
      <c r="K523" s="1044"/>
      <c r="L523" s="1006"/>
      <c r="M523" s="1006"/>
      <c r="N523" s="1006"/>
      <c r="O523" s="1006"/>
      <c r="P523" s="1006"/>
      <c r="Q523" s="1006"/>
      <c r="R523" s="1006"/>
      <c r="S523" s="1044"/>
      <c r="T523" s="1236"/>
      <c r="U523" s="888" t="str">
        <f t="shared" si="62"/>
        <v xml:space="preserve"> </v>
      </c>
      <c r="V523" s="885">
        <f t="shared" si="63"/>
        <v>0</v>
      </c>
      <c r="W523" s="1065"/>
    </row>
    <row r="524" spans="1:25" ht="12.75" hidden="1" customHeight="1">
      <c r="A524" s="1066" t="s">
        <v>1325</v>
      </c>
      <c r="B524" s="1060">
        <v>0</v>
      </c>
      <c r="C524" s="1077" t="s">
        <v>514</v>
      </c>
      <c r="D524" s="885">
        <v>0</v>
      </c>
      <c r="E524" s="1077" t="str">
        <f t="shared" si="61"/>
        <v xml:space="preserve"> </v>
      </c>
      <c r="F524" s="1044"/>
      <c r="G524" s="1044"/>
      <c r="H524" s="1044"/>
      <c r="I524" s="1044"/>
      <c r="J524" s="1044"/>
      <c r="K524" s="1044"/>
      <c r="L524" s="1044"/>
      <c r="M524" s="1044"/>
      <c r="N524" s="1044"/>
      <c r="O524" s="1044"/>
      <c r="P524" s="1044"/>
      <c r="Q524" s="1044"/>
      <c r="R524" s="1044"/>
      <c r="S524" s="1044"/>
      <c r="T524" s="1236"/>
      <c r="U524" s="888" t="str">
        <f t="shared" si="62"/>
        <v xml:space="preserve"> </v>
      </c>
      <c r="V524" s="885">
        <f t="shared" si="63"/>
        <v>0</v>
      </c>
      <c r="W524" s="1065"/>
    </row>
    <row r="525" spans="1:25" ht="12.75" hidden="1" customHeight="1">
      <c r="A525" s="1059" t="s">
        <v>384</v>
      </c>
      <c r="B525" s="1060" t="str">
        <f t="shared" ref="B525:B551" si="64">IFERROR(MINUTE(B$5)-MINUTE(C525)," ")</f>
        <v xml:space="preserve"> </v>
      </c>
      <c r="C525" s="1077" t="s">
        <v>514</v>
      </c>
      <c r="D525" s="885">
        <v>0</v>
      </c>
      <c r="E525" s="1077" t="str">
        <f t="shared" si="61"/>
        <v xml:space="preserve"> </v>
      </c>
      <c r="F525" s="1006"/>
      <c r="G525" s="1006"/>
      <c r="H525" s="1006"/>
      <c r="I525" s="1006"/>
      <c r="J525" s="1044"/>
      <c r="K525" s="1044"/>
      <c r="L525" s="1006"/>
      <c r="M525" s="1006"/>
      <c r="N525" s="1006"/>
      <c r="O525" s="1006"/>
      <c r="P525" s="1006"/>
      <c r="Q525" s="1006"/>
      <c r="R525" s="1006"/>
      <c r="S525" s="1044"/>
      <c r="T525" s="1236"/>
      <c r="U525" s="888" t="str">
        <f t="shared" si="62"/>
        <v xml:space="preserve"> </v>
      </c>
      <c r="V525" s="885">
        <f t="shared" si="63"/>
        <v>0</v>
      </c>
      <c r="W525" s="1065"/>
      <c r="X525" s="1053"/>
    </row>
    <row r="526" spans="1:25" ht="12.75" hidden="1" customHeight="1">
      <c r="A526" s="1066" t="s">
        <v>807</v>
      </c>
      <c r="B526" s="1060" t="str">
        <f t="shared" si="64"/>
        <v xml:space="preserve"> </v>
      </c>
      <c r="C526" s="1077" t="s">
        <v>514</v>
      </c>
      <c r="D526" s="885">
        <v>0</v>
      </c>
      <c r="E526" s="1077" t="str">
        <f t="shared" si="61"/>
        <v xml:space="preserve"> </v>
      </c>
      <c r="F526" s="1006"/>
      <c r="G526" s="1006"/>
      <c r="H526" s="1006"/>
      <c r="I526" s="1006"/>
      <c r="J526" s="1044"/>
      <c r="K526" s="1044"/>
      <c r="L526" s="1006"/>
      <c r="M526" s="1006"/>
      <c r="N526" s="1006"/>
      <c r="O526" s="1006"/>
      <c r="P526" s="1006"/>
      <c r="Q526" s="1006"/>
      <c r="R526" s="1006"/>
      <c r="S526" s="1044"/>
      <c r="T526" s="1236"/>
      <c r="U526" s="888" t="str">
        <f t="shared" si="62"/>
        <v xml:space="preserve"> </v>
      </c>
      <c r="V526" s="885">
        <f t="shared" si="63"/>
        <v>0</v>
      </c>
      <c r="W526" s="1065"/>
      <c r="X526" s="1053"/>
    </row>
    <row r="527" spans="1:25" ht="12.75" hidden="1" customHeight="1">
      <c r="A527" s="1066" t="s">
        <v>1130</v>
      </c>
      <c r="B527" s="1060" t="str">
        <f t="shared" si="64"/>
        <v xml:space="preserve"> </v>
      </c>
      <c r="C527" s="1077" t="s">
        <v>514</v>
      </c>
      <c r="D527" s="885">
        <v>0</v>
      </c>
      <c r="E527" s="1077" t="str">
        <f t="shared" si="61"/>
        <v xml:space="preserve"> </v>
      </c>
      <c r="F527" s="1044"/>
      <c r="G527" s="1044"/>
      <c r="H527" s="1006"/>
      <c r="I527" s="1044"/>
      <c r="J527" s="1044"/>
      <c r="K527" s="1044"/>
      <c r="L527" s="1044"/>
      <c r="M527" s="1044"/>
      <c r="N527" s="1044"/>
      <c r="O527" s="1044"/>
      <c r="P527" s="1044"/>
      <c r="Q527" s="1044"/>
      <c r="R527" s="1006"/>
      <c r="S527" s="1044"/>
      <c r="T527" s="1236"/>
      <c r="U527" s="888" t="str">
        <f t="shared" si="62"/>
        <v xml:space="preserve"> </v>
      </c>
      <c r="V527" s="885">
        <f t="shared" si="63"/>
        <v>0</v>
      </c>
      <c r="W527" s="1065"/>
    </row>
    <row r="528" spans="1:25" ht="12.75" hidden="1" customHeight="1">
      <c r="A528" s="1059" t="s">
        <v>1326</v>
      </c>
      <c r="B528" s="1060" t="str">
        <f t="shared" si="64"/>
        <v xml:space="preserve"> </v>
      </c>
      <c r="C528" s="1077" t="s">
        <v>514</v>
      </c>
      <c r="D528" s="885">
        <v>0</v>
      </c>
      <c r="E528" s="1077" t="str">
        <f t="shared" si="61"/>
        <v xml:space="preserve"> </v>
      </c>
      <c r="F528" s="1044"/>
      <c r="G528" s="1044"/>
      <c r="H528" s="1044"/>
      <c r="I528" s="1044"/>
      <c r="J528" s="1044"/>
      <c r="K528" s="1044"/>
      <c r="L528" s="1044"/>
      <c r="M528" s="1044"/>
      <c r="N528" s="1044"/>
      <c r="O528" s="1044"/>
      <c r="P528" s="1044"/>
      <c r="Q528" s="1044"/>
      <c r="R528" s="1044"/>
      <c r="S528" s="1019"/>
      <c r="T528" s="1236"/>
      <c r="U528" s="888" t="str">
        <f t="shared" si="62"/>
        <v xml:space="preserve"> </v>
      </c>
      <c r="V528" s="885">
        <f t="shared" si="63"/>
        <v>0</v>
      </c>
      <c r="W528" s="1065"/>
      <c r="Y528" s="1053"/>
    </row>
    <row r="529" spans="1:25" ht="12.75" hidden="1" customHeight="1">
      <c r="A529" s="1066" t="s">
        <v>1094</v>
      </c>
      <c r="B529" s="1060" t="str">
        <f t="shared" si="64"/>
        <v xml:space="preserve"> </v>
      </c>
      <c r="C529" s="1077" t="s">
        <v>514</v>
      </c>
      <c r="D529" s="885">
        <v>0</v>
      </c>
      <c r="E529" s="1077" t="str">
        <f t="shared" si="61"/>
        <v xml:space="preserve"> </v>
      </c>
      <c r="F529" s="1044"/>
      <c r="G529" s="1044"/>
      <c r="H529" s="1044"/>
      <c r="I529" s="1044"/>
      <c r="J529" s="1044"/>
      <c r="K529" s="1044"/>
      <c r="L529" s="1044"/>
      <c r="M529" s="1044"/>
      <c r="N529" s="1044"/>
      <c r="O529" s="1044"/>
      <c r="P529" s="1044"/>
      <c r="Q529" s="1044"/>
      <c r="R529" s="1044"/>
      <c r="S529" s="1019"/>
      <c r="T529" s="1236"/>
      <c r="U529" s="888" t="str">
        <f t="shared" si="62"/>
        <v xml:space="preserve"> </v>
      </c>
      <c r="V529" s="885">
        <f t="shared" si="63"/>
        <v>0</v>
      </c>
      <c r="W529" s="1065"/>
    </row>
    <row r="530" spans="1:25" ht="12.75" hidden="1" customHeight="1">
      <c r="A530" s="1066" t="s">
        <v>1327</v>
      </c>
      <c r="B530" s="1060" t="str">
        <f t="shared" si="64"/>
        <v xml:space="preserve"> </v>
      </c>
      <c r="C530" s="1077" t="s">
        <v>514</v>
      </c>
      <c r="D530" s="885">
        <v>0</v>
      </c>
      <c r="E530" s="1077" t="str">
        <f t="shared" si="61"/>
        <v xml:space="preserve"> </v>
      </c>
      <c r="F530" s="1044"/>
      <c r="G530" s="1044"/>
      <c r="H530" s="1044"/>
      <c r="I530" s="1044"/>
      <c r="J530" s="1044"/>
      <c r="K530" s="1044"/>
      <c r="L530" s="1044"/>
      <c r="M530" s="1044"/>
      <c r="N530" s="1044"/>
      <c r="O530" s="1044"/>
      <c r="P530" s="1044"/>
      <c r="Q530" s="1044"/>
      <c r="R530" s="1044"/>
      <c r="S530" s="1044"/>
      <c r="T530" s="1236"/>
      <c r="U530" s="888" t="str">
        <f t="shared" si="62"/>
        <v xml:space="preserve"> </v>
      </c>
      <c r="V530" s="885">
        <f t="shared" si="63"/>
        <v>0</v>
      </c>
      <c r="W530" s="1065"/>
    </row>
    <row r="531" spans="1:25" ht="12.75" hidden="1" customHeight="1">
      <c r="A531" s="1059" t="s">
        <v>488</v>
      </c>
      <c r="B531" s="1060" t="str">
        <f t="shared" si="64"/>
        <v xml:space="preserve"> </v>
      </c>
      <c r="C531" s="1077" t="s">
        <v>514</v>
      </c>
      <c r="D531" s="885">
        <v>0</v>
      </c>
      <c r="E531" s="1077" t="str">
        <f t="shared" si="61"/>
        <v xml:space="preserve"> </v>
      </c>
      <c r="F531" s="1006"/>
      <c r="G531" s="1006"/>
      <c r="H531" s="1006"/>
      <c r="I531" s="1006"/>
      <c r="J531" s="1044"/>
      <c r="K531" s="1044"/>
      <c r="L531" s="1006"/>
      <c r="M531" s="1006"/>
      <c r="N531" s="1006"/>
      <c r="O531" s="1006"/>
      <c r="P531" s="1006"/>
      <c r="Q531" s="1006"/>
      <c r="R531" s="1006"/>
      <c r="S531" s="1044"/>
      <c r="T531" s="1236"/>
      <c r="U531" s="888" t="str">
        <f t="shared" si="62"/>
        <v xml:space="preserve"> </v>
      </c>
      <c r="V531" s="885">
        <f t="shared" si="63"/>
        <v>0</v>
      </c>
      <c r="W531" s="1065"/>
    </row>
    <row r="532" spans="1:25" ht="12.75" hidden="1" customHeight="1">
      <c r="A532" s="1059" t="s">
        <v>627</v>
      </c>
      <c r="B532" s="1060" t="str">
        <f t="shared" si="64"/>
        <v xml:space="preserve"> </v>
      </c>
      <c r="C532" s="1077" t="s">
        <v>514</v>
      </c>
      <c r="D532" s="885">
        <v>0</v>
      </c>
      <c r="E532" s="1077" t="str">
        <f t="shared" si="61"/>
        <v xml:space="preserve"> </v>
      </c>
      <c r="F532" s="1006"/>
      <c r="G532" s="1006"/>
      <c r="H532" s="1006"/>
      <c r="I532" s="1006"/>
      <c r="J532" s="1044"/>
      <c r="K532" s="1044"/>
      <c r="L532" s="1006"/>
      <c r="M532" s="1006"/>
      <c r="N532" s="1006"/>
      <c r="O532" s="1006"/>
      <c r="P532" s="1006"/>
      <c r="Q532" s="1006"/>
      <c r="R532" s="1006"/>
      <c r="S532" s="1044"/>
      <c r="T532" s="1236"/>
      <c r="U532" s="888" t="str">
        <f t="shared" si="62"/>
        <v xml:space="preserve"> </v>
      </c>
      <c r="V532" s="885">
        <f t="shared" si="63"/>
        <v>0</v>
      </c>
      <c r="W532" s="1065"/>
    </row>
    <row r="533" spans="1:25" ht="12.75" hidden="1" customHeight="1">
      <c r="A533" s="1066" t="s">
        <v>1078</v>
      </c>
      <c r="B533" s="1060" t="str">
        <f t="shared" si="64"/>
        <v xml:space="preserve"> </v>
      </c>
      <c r="C533" s="1077" t="s">
        <v>514</v>
      </c>
      <c r="D533" s="885">
        <v>0</v>
      </c>
      <c r="E533" s="1077" t="str">
        <f t="shared" si="61"/>
        <v xml:space="preserve"> </v>
      </c>
      <c r="F533" s="1019"/>
      <c r="G533" s="1019"/>
      <c r="H533" s="1068"/>
      <c r="I533" s="1019"/>
      <c r="J533" s="1044"/>
      <c r="K533" s="1044"/>
      <c r="L533" s="1019"/>
      <c r="M533" s="1019"/>
      <c r="N533" s="1019"/>
      <c r="O533" s="1019"/>
      <c r="P533" s="1019"/>
      <c r="Q533" s="1019"/>
      <c r="R533" s="1068"/>
      <c r="S533" s="1019"/>
      <c r="T533" s="1236"/>
      <c r="U533" s="888" t="str">
        <f t="shared" si="62"/>
        <v xml:space="preserve"> </v>
      </c>
      <c r="V533" s="885">
        <f t="shared" si="63"/>
        <v>0</v>
      </c>
      <c r="W533" s="1065"/>
    </row>
    <row r="534" spans="1:25" ht="12.75" hidden="1" customHeight="1">
      <c r="A534" s="1066" t="s">
        <v>1116</v>
      </c>
      <c r="B534" s="1060" t="str">
        <f t="shared" si="64"/>
        <v xml:space="preserve"> </v>
      </c>
      <c r="C534" s="1077" t="s">
        <v>514</v>
      </c>
      <c r="D534" s="885">
        <v>0</v>
      </c>
      <c r="E534" s="1077" t="str">
        <f t="shared" si="61"/>
        <v xml:space="preserve"> </v>
      </c>
      <c r="F534" s="1019"/>
      <c r="G534" s="1019"/>
      <c r="H534" s="1068"/>
      <c r="I534" s="1019"/>
      <c r="J534" s="1044"/>
      <c r="K534" s="1044"/>
      <c r="L534" s="1019"/>
      <c r="M534" s="1019"/>
      <c r="N534" s="1019"/>
      <c r="O534" s="1019"/>
      <c r="P534" s="1019"/>
      <c r="Q534" s="1019"/>
      <c r="R534" s="1068"/>
      <c r="S534" s="1019"/>
      <c r="T534" s="1236"/>
      <c r="U534" s="888" t="str">
        <f t="shared" si="62"/>
        <v xml:space="preserve"> </v>
      </c>
      <c r="V534" s="885">
        <f t="shared" si="63"/>
        <v>0</v>
      </c>
      <c r="W534" s="1065"/>
    </row>
    <row r="535" spans="1:25" ht="12.75" hidden="1" customHeight="1">
      <c r="A535" s="1059" t="s">
        <v>537</v>
      </c>
      <c r="B535" s="1060" t="str">
        <f t="shared" si="64"/>
        <v xml:space="preserve"> </v>
      </c>
      <c r="C535" s="1077" t="s">
        <v>514</v>
      </c>
      <c r="D535" s="885">
        <v>0</v>
      </c>
      <c r="E535" s="1077" t="str">
        <f t="shared" si="61"/>
        <v xml:space="preserve"> </v>
      </c>
      <c r="F535" s="1006"/>
      <c r="G535" s="1006"/>
      <c r="H535" s="1006"/>
      <c r="I535" s="1006"/>
      <c r="J535" s="1044"/>
      <c r="K535" s="1044"/>
      <c r="L535" s="1006"/>
      <c r="M535" s="1006"/>
      <c r="N535" s="1006"/>
      <c r="O535" s="1006"/>
      <c r="P535" s="1006"/>
      <c r="Q535" s="1006"/>
      <c r="R535" s="1006"/>
      <c r="S535" s="1044"/>
      <c r="T535" s="1236"/>
      <c r="U535" s="888" t="str">
        <f t="shared" si="62"/>
        <v xml:space="preserve"> </v>
      </c>
      <c r="V535" s="885">
        <f t="shared" si="63"/>
        <v>0</v>
      </c>
      <c r="W535" s="1065"/>
    </row>
    <row r="536" spans="1:25" ht="12.75" hidden="1" customHeight="1">
      <c r="A536" s="1066" t="s">
        <v>1328</v>
      </c>
      <c r="B536" s="1060" t="str">
        <f t="shared" si="64"/>
        <v xml:space="preserve"> </v>
      </c>
      <c r="C536" s="1077" t="s">
        <v>514</v>
      </c>
      <c r="D536" s="885">
        <v>0</v>
      </c>
      <c r="E536" s="1077" t="str">
        <f t="shared" si="61"/>
        <v xml:space="preserve"> </v>
      </c>
      <c r="F536" s="1044"/>
      <c r="G536" s="1044"/>
      <c r="H536" s="1044"/>
      <c r="I536" s="1044"/>
      <c r="J536" s="1044"/>
      <c r="K536" s="1044"/>
      <c r="L536" s="1044"/>
      <c r="M536" s="1044"/>
      <c r="N536" s="1044"/>
      <c r="O536" s="1044"/>
      <c r="P536" s="1044"/>
      <c r="Q536" s="1044"/>
      <c r="R536" s="1044"/>
      <c r="S536" s="1044"/>
      <c r="T536" s="1236"/>
      <c r="U536" s="888" t="str">
        <f t="shared" si="62"/>
        <v xml:space="preserve"> </v>
      </c>
      <c r="V536" s="885">
        <f t="shared" si="63"/>
        <v>0</v>
      </c>
      <c r="W536" s="1065"/>
      <c r="Y536" s="1053"/>
    </row>
    <row r="537" spans="1:25" ht="12.75" hidden="1" customHeight="1">
      <c r="A537" s="1066" t="s">
        <v>1118</v>
      </c>
      <c r="B537" s="1060" t="str">
        <f t="shared" si="64"/>
        <v xml:space="preserve"> </v>
      </c>
      <c r="C537" s="1077" t="s">
        <v>514</v>
      </c>
      <c r="D537" s="885">
        <v>0</v>
      </c>
      <c r="E537" s="1077" t="str">
        <f t="shared" si="61"/>
        <v xml:space="preserve"> </v>
      </c>
      <c r="F537" s="1019"/>
      <c r="G537" s="1019"/>
      <c r="H537" s="1068"/>
      <c r="I537" s="1019"/>
      <c r="J537" s="1044"/>
      <c r="K537" s="1044"/>
      <c r="L537" s="1019"/>
      <c r="M537" s="1019"/>
      <c r="N537" s="1019"/>
      <c r="O537" s="1019"/>
      <c r="P537" s="1019"/>
      <c r="Q537" s="1019"/>
      <c r="R537" s="1068"/>
      <c r="S537" s="1019"/>
      <c r="T537" s="1236"/>
      <c r="U537" s="888" t="str">
        <f t="shared" si="62"/>
        <v xml:space="preserve"> </v>
      </c>
      <c r="V537" s="885">
        <f t="shared" si="63"/>
        <v>0</v>
      </c>
      <c r="W537" s="1065"/>
    </row>
    <row r="538" spans="1:25" ht="12.75" hidden="1" customHeight="1">
      <c r="A538" s="1066" t="s">
        <v>869</v>
      </c>
      <c r="B538" s="1060" t="str">
        <f t="shared" si="64"/>
        <v xml:space="preserve"> </v>
      </c>
      <c r="C538" s="1077" t="s">
        <v>514</v>
      </c>
      <c r="D538" s="885">
        <v>0</v>
      </c>
      <c r="E538" s="1077" t="str">
        <f t="shared" si="61"/>
        <v xml:space="preserve"> </v>
      </c>
      <c r="F538" s="1044"/>
      <c r="G538" s="1044"/>
      <c r="H538" s="1006"/>
      <c r="I538" s="1044"/>
      <c r="J538" s="1044"/>
      <c r="K538" s="1044"/>
      <c r="L538" s="1044"/>
      <c r="M538" s="1044"/>
      <c r="N538" s="1044"/>
      <c r="O538" s="1044"/>
      <c r="P538" s="1044"/>
      <c r="Q538" s="1044"/>
      <c r="R538" s="1006"/>
      <c r="S538" s="1044"/>
      <c r="T538" s="1236"/>
      <c r="U538" s="888" t="str">
        <f t="shared" si="62"/>
        <v xml:space="preserve"> </v>
      </c>
      <c r="V538" s="885">
        <f t="shared" si="63"/>
        <v>0</v>
      </c>
      <c r="W538" s="1065"/>
    </row>
    <row r="539" spans="1:25" ht="12.75" hidden="1" customHeight="1">
      <c r="A539" s="1059" t="s">
        <v>553</v>
      </c>
      <c r="B539" s="1060" t="str">
        <f t="shared" si="64"/>
        <v xml:space="preserve"> </v>
      </c>
      <c r="C539" s="1077" t="s">
        <v>514</v>
      </c>
      <c r="D539" s="885">
        <v>0</v>
      </c>
      <c r="E539" s="1077" t="str">
        <f t="shared" si="61"/>
        <v xml:space="preserve"> </v>
      </c>
      <c r="F539" s="1006"/>
      <c r="G539" s="1006"/>
      <c r="H539" s="1006"/>
      <c r="I539" s="1006"/>
      <c r="J539" s="1044"/>
      <c r="K539" s="1044"/>
      <c r="L539" s="1006"/>
      <c r="M539" s="1006"/>
      <c r="N539" s="1006"/>
      <c r="O539" s="1006"/>
      <c r="P539" s="1006"/>
      <c r="Q539" s="1006"/>
      <c r="R539" s="1006"/>
      <c r="S539" s="1044"/>
      <c r="T539" s="1236"/>
      <c r="U539" s="888" t="str">
        <f t="shared" si="62"/>
        <v xml:space="preserve"> </v>
      </c>
      <c r="V539" s="885">
        <f t="shared" si="63"/>
        <v>0</v>
      </c>
      <c r="W539" s="1065"/>
    </row>
    <row r="540" spans="1:25" ht="12.75" hidden="1" customHeight="1">
      <c r="A540" s="1059" t="s">
        <v>489</v>
      </c>
      <c r="B540" s="1060" t="str">
        <f t="shared" si="64"/>
        <v xml:space="preserve"> </v>
      </c>
      <c r="C540" s="1077" t="s">
        <v>514</v>
      </c>
      <c r="D540" s="885">
        <v>0</v>
      </c>
      <c r="E540" s="1077" t="str">
        <f t="shared" si="61"/>
        <v xml:space="preserve"> </v>
      </c>
      <c r="F540" s="1006"/>
      <c r="G540" s="1006"/>
      <c r="H540" s="1006"/>
      <c r="I540" s="1006"/>
      <c r="J540" s="1044"/>
      <c r="K540" s="1044"/>
      <c r="L540" s="1006"/>
      <c r="M540" s="1006"/>
      <c r="N540" s="1006"/>
      <c r="O540" s="1006"/>
      <c r="P540" s="1006"/>
      <c r="Q540" s="1006"/>
      <c r="R540" s="1006"/>
      <c r="S540" s="1044"/>
      <c r="T540" s="1236"/>
      <c r="U540" s="888" t="str">
        <f t="shared" si="62"/>
        <v xml:space="preserve"> </v>
      </c>
      <c r="V540" s="885">
        <f t="shared" si="63"/>
        <v>0</v>
      </c>
      <c r="W540" s="1065"/>
    </row>
    <row r="541" spans="1:25" ht="12.75" hidden="1" customHeight="1">
      <c r="A541" s="1066" t="s">
        <v>1119</v>
      </c>
      <c r="B541" s="1060" t="str">
        <f t="shared" si="64"/>
        <v xml:space="preserve"> </v>
      </c>
      <c r="C541" s="1077" t="s">
        <v>514</v>
      </c>
      <c r="D541" s="885">
        <v>0</v>
      </c>
      <c r="E541" s="1077" t="str">
        <f t="shared" si="61"/>
        <v xml:space="preserve"> </v>
      </c>
      <c r="F541" s="1019"/>
      <c r="G541" s="1019"/>
      <c r="H541" s="1068"/>
      <c r="I541" s="1019"/>
      <c r="J541" s="1044"/>
      <c r="K541" s="1044"/>
      <c r="L541" s="1019"/>
      <c r="M541" s="1019"/>
      <c r="N541" s="1019"/>
      <c r="O541" s="1019"/>
      <c r="P541" s="1019"/>
      <c r="Q541" s="1019"/>
      <c r="R541" s="1068"/>
      <c r="S541" s="1019"/>
      <c r="T541" s="1236"/>
      <c r="U541" s="888" t="str">
        <f t="shared" si="62"/>
        <v xml:space="preserve"> </v>
      </c>
      <c r="V541" s="885">
        <f t="shared" si="63"/>
        <v>0</v>
      </c>
      <c r="W541" s="1065"/>
    </row>
    <row r="542" spans="1:25" ht="12.75" hidden="1" customHeight="1">
      <c r="A542" s="1066" t="s">
        <v>898</v>
      </c>
      <c r="B542" s="1060" t="str">
        <f t="shared" si="64"/>
        <v xml:space="preserve"> </v>
      </c>
      <c r="C542" s="1077" t="s">
        <v>514</v>
      </c>
      <c r="D542" s="885">
        <v>0</v>
      </c>
      <c r="E542" s="1077" t="str">
        <f t="shared" si="61"/>
        <v xml:space="preserve"> </v>
      </c>
      <c r="F542" s="1044"/>
      <c r="G542" s="1044"/>
      <c r="H542" s="1006"/>
      <c r="I542" s="1044"/>
      <c r="J542" s="1044"/>
      <c r="K542" s="1044"/>
      <c r="L542" s="1044"/>
      <c r="M542" s="1044"/>
      <c r="N542" s="1044"/>
      <c r="O542" s="1044"/>
      <c r="P542" s="1044"/>
      <c r="Q542" s="1044"/>
      <c r="R542" s="1006"/>
      <c r="S542" s="1044"/>
      <c r="T542" s="1236"/>
      <c r="U542" s="888" t="str">
        <f t="shared" si="62"/>
        <v xml:space="preserve"> </v>
      </c>
      <c r="V542" s="885">
        <f t="shared" si="63"/>
        <v>0</v>
      </c>
      <c r="W542" s="1065"/>
    </row>
    <row r="543" spans="1:25" ht="12.75" hidden="1" customHeight="1">
      <c r="A543" s="1059" t="s">
        <v>1329</v>
      </c>
      <c r="B543" s="1060" t="str">
        <f t="shared" si="64"/>
        <v xml:space="preserve"> </v>
      </c>
      <c r="C543" s="1077" t="s">
        <v>514</v>
      </c>
      <c r="D543" s="885">
        <v>0</v>
      </c>
      <c r="E543" s="1077" t="str">
        <f t="shared" si="61"/>
        <v xml:space="preserve"> </v>
      </c>
      <c r="F543" s="1044"/>
      <c r="G543" s="1044"/>
      <c r="H543" s="1044"/>
      <c r="I543" s="1044"/>
      <c r="J543" s="1044"/>
      <c r="K543" s="1044"/>
      <c r="L543" s="1044"/>
      <c r="M543" s="1044"/>
      <c r="N543" s="1044"/>
      <c r="O543" s="1044"/>
      <c r="P543" s="1044"/>
      <c r="Q543" s="1044"/>
      <c r="R543" s="1044"/>
      <c r="S543" s="1019"/>
      <c r="T543" s="1236"/>
      <c r="U543" s="888" t="str">
        <f t="shared" si="62"/>
        <v xml:space="preserve"> </v>
      </c>
      <c r="V543" s="885">
        <f t="shared" si="63"/>
        <v>0</v>
      </c>
      <c r="W543" s="1065"/>
    </row>
    <row r="544" spans="1:25" ht="12.75" hidden="1" customHeight="1">
      <c r="A544" s="1066" t="s">
        <v>1071</v>
      </c>
      <c r="B544" s="1060" t="str">
        <f t="shared" si="64"/>
        <v xml:space="preserve"> </v>
      </c>
      <c r="C544" s="1077" t="s">
        <v>514</v>
      </c>
      <c r="D544" s="885">
        <v>0</v>
      </c>
      <c r="E544" s="1077" t="str">
        <f t="shared" si="61"/>
        <v xml:space="preserve"> </v>
      </c>
      <c r="F544" s="1019"/>
      <c r="G544" s="1019"/>
      <c r="H544" s="1068"/>
      <c r="I544" s="1019"/>
      <c r="J544" s="1044"/>
      <c r="K544" s="1044"/>
      <c r="L544" s="1019"/>
      <c r="M544" s="1019"/>
      <c r="N544" s="1019"/>
      <c r="O544" s="1019"/>
      <c r="P544" s="1019"/>
      <c r="Q544" s="1019"/>
      <c r="R544" s="1068"/>
      <c r="S544" s="1019"/>
      <c r="T544" s="1236"/>
      <c r="U544" s="888" t="str">
        <f t="shared" si="62"/>
        <v xml:space="preserve"> </v>
      </c>
      <c r="V544" s="885">
        <f t="shared" si="63"/>
        <v>0</v>
      </c>
      <c r="W544" s="1065"/>
    </row>
    <row r="545" spans="1:23" ht="12.75" hidden="1" customHeight="1">
      <c r="A545" s="1059" t="s">
        <v>435</v>
      </c>
      <c r="B545" s="1060" t="str">
        <f t="shared" si="64"/>
        <v xml:space="preserve"> </v>
      </c>
      <c r="C545" s="1077" t="s">
        <v>514</v>
      </c>
      <c r="D545" s="885">
        <v>0</v>
      </c>
      <c r="E545" s="1077" t="str">
        <f t="shared" si="61"/>
        <v xml:space="preserve"> </v>
      </c>
      <c r="F545" s="1006"/>
      <c r="G545" s="1006"/>
      <c r="H545" s="1006"/>
      <c r="I545" s="1006"/>
      <c r="J545" s="1044"/>
      <c r="K545" s="1044"/>
      <c r="L545" s="1006"/>
      <c r="M545" s="1006"/>
      <c r="N545" s="1006"/>
      <c r="O545" s="1006"/>
      <c r="P545" s="1006"/>
      <c r="Q545" s="1006"/>
      <c r="R545" s="1006"/>
      <c r="S545" s="1044"/>
      <c r="T545" s="1236"/>
      <c r="U545" s="888" t="str">
        <f t="shared" si="62"/>
        <v xml:space="preserve"> </v>
      </c>
      <c r="V545" s="885">
        <f t="shared" si="63"/>
        <v>0</v>
      </c>
      <c r="W545" s="1065"/>
    </row>
    <row r="546" spans="1:23" ht="12.75" hidden="1" customHeight="1">
      <c r="A546" s="1059" t="s">
        <v>620</v>
      </c>
      <c r="B546" s="1060" t="str">
        <f t="shared" si="64"/>
        <v xml:space="preserve"> </v>
      </c>
      <c r="C546" s="1006" t="s">
        <v>514</v>
      </c>
      <c r="D546" s="885">
        <v>0</v>
      </c>
      <c r="E546" s="1077" t="str">
        <f t="shared" si="61"/>
        <v xml:space="preserve"> </v>
      </c>
      <c r="F546" s="1006"/>
      <c r="G546" s="1006"/>
      <c r="H546" s="1006"/>
      <c r="I546" s="1006"/>
      <c r="J546" s="1044"/>
      <c r="K546" s="1044"/>
      <c r="L546" s="1006"/>
      <c r="M546" s="1006"/>
      <c r="N546" s="1006"/>
      <c r="O546" s="1006"/>
      <c r="P546" s="1006"/>
      <c r="Q546" s="1006"/>
      <c r="R546" s="1006"/>
      <c r="S546" s="1044"/>
      <c r="T546" s="1236"/>
      <c r="U546" s="888" t="str">
        <f t="shared" si="62"/>
        <v xml:space="preserve"> </v>
      </c>
      <c r="V546" s="885">
        <f t="shared" si="63"/>
        <v>0</v>
      </c>
      <c r="W546" s="1065"/>
    </row>
    <row r="547" spans="1:23" ht="12.75" hidden="1" customHeight="1">
      <c r="A547" s="1059" t="s">
        <v>217</v>
      </c>
      <c r="B547" s="1060" t="str">
        <f t="shared" si="64"/>
        <v xml:space="preserve"> </v>
      </c>
      <c r="C547" s="1077" t="s">
        <v>514</v>
      </c>
      <c r="D547" s="885">
        <v>0</v>
      </c>
      <c r="E547" s="1077" t="str">
        <f t="shared" si="61"/>
        <v xml:space="preserve"> </v>
      </c>
      <c r="F547" s="1006"/>
      <c r="G547" s="1006"/>
      <c r="H547" s="1006"/>
      <c r="I547" s="1006"/>
      <c r="J547" s="1044"/>
      <c r="K547" s="1044"/>
      <c r="L547" s="1006"/>
      <c r="M547" s="1006"/>
      <c r="N547" s="1006"/>
      <c r="O547" s="1006"/>
      <c r="P547" s="1006"/>
      <c r="Q547" s="1006"/>
      <c r="R547" s="1006"/>
      <c r="S547" s="1044"/>
      <c r="T547" s="1236"/>
      <c r="U547" s="888" t="str">
        <f t="shared" si="62"/>
        <v xml:space="preserve"> </v>
      </c>
      <c r="V547" s="885">
        <f t="shared" si="63"/>
        <v>0</v>
      </c>
      <c r="W547" s="1065"/>
    </row>
    <row r="548" spans="1:23" ht="12.75" hidden="1" customHeight="1">
      <c r="A548" s="1059" t="s">
        <v>1228</v>
      </c>
      <c r="B548" s="1060" t="str">
        <f t="shared" si="64"/>
        <v xml:space="preserve"> </v>
      </c>
      <c r="C548" s="1077" t="s">
        <v>514</v>
      </c>
      <c r="D548" s="885">
        <v>0</v>
      </c>
      <c r="E548" s="1077" t="str">
        <f t="shared" si="61"/>
        <v xml:space="preserve"> </v>
      </c>
      <c r="F548" s="1006"/>
      <c r="G548" s="1006"/>
      <c r="H548" s="1006"/>
      <c r="I548" s="1006"/>
      <c r="J548" s="1044"/>
      <c r="K548" s="1044"/>
      <c r="L548" s="1006"/>
      <c r="M548" s="1006"/>
      <c r="N548" s="1006"/>
      <c r="O548" s="1006"/>
      <c r="P548" s="1006"/>
      <c r="Q548" s="1006"/>
      <c r="R548" s="1006"/>
      <c r="S548" s="1044"/>
      <c r="T548" s="1236"/>
      <c r="U548" s="888" t="str">
        <f t="shared" si="62"/>
        <v xml:space="preserve"> </v>
      </c>
      <c r="V548" s="885">
        <f t="shared" si="63"/>
        <v>0</v>
      </c>
      <c r="W548" s="1065"/>
    </row>
    <row r="549" spans="1:23" ht="12.75" hidden="1" customHeight="1">
      <c r="A549" s="1066" t="s">
        <v>1072</v>
      </c>
      <c r="B549" s="1060" t="str">
        <f t="shared" si="64"/>
        <v xml:space="preserve"> </v>
      </c>
      <c r="C549" s="1077" t="s">
        <v>514</v>
      </c>
      <c r="D549" s="885">
        <v>0</v>
      </c>
      <c r="E549" s="1077" t="str">
        <f t="shared" si="61"/>
        <v xml:space="preserve"> </v>
      </c>
      <c r="F549" s="1019"/>
      <c r="G549" s="1019"/>
      <c r="H549" s="1068"/>
      <c r="I549" s="1019"/>
      <c r="J549" s="1044"/>
      <c r="K549" s="1044"/>
      <c r="L549" s="1019"/>
      <c r="M549" s="1019"/>
      <c r="N549" s="1019"/>
      <c r="O549" s="1019"/>
      <c r="P549" s="1019"/>
      <c r="Q549" s="1019"/>
      <c r="R549" s="1068"/>
      <c r="S549" s="1019"/>
      <c r="T549" s="1236"/>
      <c r="U549" s="888" t="str">
        <f t="shared" si="62"/>
        <v xml:space="preserve"> </v>
      </c>
      <c r="V549" s="885">
        <f t="shared" si="63"/>
        <v>0</v>
      </c>
      <c r="W549" s="1065"/>
    </row>
    <row r="550" spans="1:23" ht="12.75" hidden="1" customHeight="1">
      <c r="A550" s="1066" t="s">
        <v>1175</v>
      </c>
      <c r="B550" s="1060" t="str">
        <f t="shared" si="64"/>
        <v xml:space="preserve"> </v>
      </c>
      <c r="C550" s="1077" t="s">
        <v>514</v>
      </c>
      <c r="D550" s="885">
        <v>0</v>
      </c>
      <c r="E550" s="1077" t="str">
        <f t="shared" si="61"/>
        <v xml:space="preserve"> </v>
      </c>
      <c r="F550" s="1019"/>
      <c r="G550" s="1019"/>
      <c r="H550" s="1068"/>
      <c r="I550" s="1019"/>
      <c r="J550" s="1044"/>
      <c r="K550" s="1044"/>
      <c r="L550" s="1019"/>
      <c r="M550" s="1019"/>
      <c r="N550" s="1019"/>
      <c r="O550" s="1019"/>
      <c r="P550" s="1019"/>
      <c r="Q550" s="1019"/>
      <c r="R550" s="1068"/>
      <c r="S550" s="1019"/>
      <c r="T550" s="1236"/>
      <c r="U550" s="888" t="str">
        <f t="shared" si="62"/>
        <v xml:space="preserve"> </v>
      </c>
      <c r="V550" s="885">
        <f t="shared" si="63"/>
        <v>0</v>
      </c>
      <c r="W550" s="1065"/>
    </row>
    <row r="551" spans="1:23" ht="12.75" hidden="1" customHeight="1">
      <c r="A551" s="1059" t="s">
        <v>928</v>
      </c>
      <c r="B551" s="1060" t="str">
        <f t="shared" si="64"/>
        <v xml:space="preserve"> </v>
      </c>
      <c r="C551" s="1077" t="s">
        <v>514</v>
      </c>
      <c r="D551" s="885">
        <v>0</v>
      </c>
      <c r="E551" s="1077" t="str">
        <f t="shared" si="61"/>
        <v xml:space="preserve"> </v>
      </c>
      <c r="F551" s="1044"/>
      <c r="G551" s="1044"/>
      <c r="H551" s="1044"/>
      <c r="I551" s="1044"/>
      <c r="J551" s="1044"/>
      <c r="K551" s="1044"/>
      <c r="L551" s="1044"/>
      <c r="M551" s="1044"/>
      <c r="N551" s="1044"/>
      <c r="O551" s="1044"/>
      <c r="P551" s="1044"/>
      <c r="Q551" s="1044"/>
      <c r="R551" s="1044"/>
      <c r="S551" s="1044"/>
      <c r="T551" s="1236"/>
      <c r="U551" s="888" t="str">
        <f t="shared" si="62"/>
        <v xml:space="preserve"> </v>
      </c>
      <c r="V551" s="885">
        <f t="shared" si="63"/>
        <v>0</v>
      </c>
      <c r="W551" s="1065"/>
    </row>
    <row r="552" spans="1:23" ht="12.75" hidden="1" customHeight="1">
      <c r="A552" s="1066" t="s">
        <v>927</v>
      </c>
      <c r="B552" s="1060">
        <v>7</v>
      </c>
      <c r="C552" s="1077" t="s">
        <v>514</v>
      </c>
      <c r="D552" s="885">
        <v>0</v>
      </c>
      <c r="E552" s="1077" t="str">
        <f t="shared" si="61"/>
        <v xml:space="preserve"> </v>
      </c>
      <c r="F552" s="1044"/>
      <c r="G552" s="1044"/>
      <c r="H552" s="1044"/>
      <c r="I552" s="1044"/>
      <c r="J552" s="1044"/>
      <c r="K552" s="1044"/>
      <c r="L552" s="1044"/>
      <c r="M552" s="1044"/>
      <c r="N552" s="1044"/>
      <c r="O552" s="1044"/>
      <c r="P552" s="1044"/>
      <c r="Q552" s="1044"/>
      <c r="R552" s="1044"/>
      <c r="S552" s="1044"/>
      <c r="T552" s="1236"/>
      <c r="U552" s="888" t="str">
        <f t="shared" si="62"/>
        <v xml:space="preserve"> </v>
      </c>
      <c r="V552" s="885">
        <f t="shared" si="63"/>
        <v>0</v>
      </c>
      <c r="W552" s="1065"/>
    </row>
    <row r="553" spans="1:23" ht="12.75" hidden="1" customHeight="1">
      <c r="A553" s="1066" t="s">
        <v>926</v>
      </c>
      <c r="B553" s="1060" t="str">
        <f t="shared" ref="B553:B582" si="65">IFERROR(MINUTE(B$5)-MINUTE(C553)," ")</f>
        <v xml:space="preserve"> </v>
      </c>
      <c r="C553" s="1077" t="s">
        <v>514</v>
      </c>
      <c r="D553" s="885">
        <v>0</v>
      </c>
      <c r="E553" s="1077" t="str">
        <f t="shared" si="61"/>
        <v xml:space="preserve"> </v>
      </c>
      <c r="F553" s="1044"/>
      <c r="G553" s="1044"/>
      <c r="H553" s="1044"/>
      <c r="I553" s="1044"/>
      <c r="J553" s="1044"/>
      <c r="K553" s="1044"/>
      <c r="L553" s="1044"/>
      <c r="M553" s="1044"/>
      <c r="N553" s="1044"/>
      <c r="O553" s="1044"/>
      <c r="P553" s="1044"/>
      <c r="Q553" s="1044"/>
      <c r="R553" s="1044"/>
      <c r="S553" s="1044"/>
      <c r="T553" s="1236"/>
      <c r="U553" s="888" t="str">
        <f t="shared" si="62"/>
        <v xml:space="preserve"> </v>
      </c>
      <c r="V553" s="885">
        <f t="shared" si="63"/>
        <v>0</v>
      </c>
      <c r="W553" s="1065"/>
    </row>
    <row r="554" spans="1:23" ht="12.75" hidden="1" customHeight="1">
      <c r="A554" s="1059" t="s">
        <v>87</v>
      </c>
      <c r="B554" s="1060" t="str">
        <f t="shared" si="65"/>
        <v xml:space="preserve"> </v>
      </c>
      <c r="C554" s="1077" t="s">
        <v>514</v>
      </c>
      <c r="D554" s="885">
        <v>0</v>
      </c>
      <c r="E554" s="1077" t="str">
        <f t="shared" si="61"/>
        <v xml:space="preserve"> </v>
      </c>
      <c r="F554" s="1006"/>
      <c r="G554" s="1006"/>
      <c r="H554" s="1006"/>
      <c r="I554" s="1006"/>
      <c r="J554" s="1044"/>
      <c r="K554" s="1044"/>
      <c r="L554" s="1006"/>
      <c r="M554" s="1006"/>
      <c r="N554" s="1006"/>
      <c r="O554" s="1006"/>
      <c r="P554" s="1006"/>
      <c r="Q554" s="1006"/>
      <c r="R554" s="1006"/>
      <c r="S554" s="1044"/>
      <c r="T554" s="1236"/>
      <c r="U554" s="888" t="str">
        <f t="shared" si="62"/>
        <v xml:space="preserve"> </v>
      </c>
      <c r="V554" s="885">
        <f t="shared" si="63"/>
        <v>0</v>
      </c>
      <c r="W554" s="1065"/>
    </row>
    <row r="555" spans="1:23" ht="12.75" hidden="1" customHeight="1">
      <c r="A555" s="1059" t="s">
        <v>221</v>
      </c>
      <c r="B555" s="1060" t="str">
        <f t="shared" si="65"/>
        <v xml:space="preserve"> </v>
      </c>
      <c r="C555" s="1077" t="s">
        <v>514</v>
      </c>
      <c r="D555" s="885">
        <v>0</v>
      </c>
      <c r="E555" s="1077" t="str">
        <f t="shared" si="61"/>
        <v xml:space="preserve"> </v>
      </c>
      <c r="F555" s="1006"/>
      <c r="G555" s="1006"/>
      <c r="H555" s="1006"/>
      <c r="I555" s="1006"/>
      <c r="J555" s="1044"/>
      <c r="K555" s="1044"/>
      <c r="L555" s="1006"/>
      <c r="M555" s="1006"/>
      <c r="N555" s="1006"/>
      <c r="O555" s="1006"/>
      <c r="P555" s="1006"/>
      <c r="Q555" s="1006"/>
      <c r="R555" s="1006"/>
      <c r="S555" s="1044"/>
      <c r="T555" s="900"/>
      <c r="U555" s="888" t="str">
        <f t="shared" si="62"/>
        <v xml:space="preserve"> </v>
      </c>
      <c r="V555" s="885">
        <f t="shared" si="63"/>
        <v>0</v>
      </c>
      <c r="W555" s="1065"/>
    </row>
    <row r="556" spans="1:23" ht="12.75" hidden="1" customHeight="1">
      <c r="A556" s="1066" t="s">
        <v>1176</v>
      </c>
      <c r="B556" s="1060" t="str">
        <f t="shared" si="65"/>
        <v xml:space="preserve"> </v>
      </c>
      <c r="C556" s="1077" t="s">
        <v>514</v>
      </c>
      <c r="D556" s="885">
        <v>0</v>
      </c>
      <c r="E556" s="1077" t="str">
        <f t="shared" si="61"/>
        <v xml:space="preserve"> </v>
      </c>
      <c r="F556" s="1044"/>
      <c r="G556" s="1044"/>
      <c r="H556" s="1044"/>
      <c r="I556" s="1044"/>
      <c r="J556" s="1044"/>
      <c r="K556" s="1044"/>
      <c r="L556" s="1044"/>
      <c r="M556" s="1044"/>
      <c r="N556" s="1044"/>
      <c r="O556" s="1044"/>
      <c r="P556" s="1044"/>
      <c r="Q556" s="1044"/>
      <c r="R556" s="1044"/>
      <c r="S556" s="1006"/>
      <c r="T556" s="1238"/>
      <c r="U556" s="888" t="str">
        <f t="shared" si="62"/>
        <v xml:space="preserve"> </v>
      </c>
      <c r="V556" s="885">
        <f t="shared" si="63"/>
        <v>0</v>
      </c>
      <c r="W556" s="1065"/>
    </row>
    <row r="557" spans="1:23" ht="12.75" hidden="1" customHeight="1">
      <c r="A557" s="1066" t="s">
        <v>1178</v>
      </c>
      <c r="B557" s="1060" t="str">
        <f t="shared" si="65"/>
        <v xml:space="preserve"> </v>
      </c>
      <c r="C557" s="1077" t="s">
        <v>514</v>
      </c>
      <c r="D557" s="885">
        <v>0</v>
      </c>
      <c r="E557" s="1077" t="str">
        <f t="shared" si="61"/>
        <v xml:space="preserve"> </v>
      </c>
      <c r="F557" s="1006"/>
      <c r="G557" s="1006"/>
      <c r="H557" s="1006"/>
      <c r="I557" s="1006"/>
      <c r="J557" s="1044"/>
      <c r="K557" s="1044"/>
      <c r="L557" s="1006"/>
      <c r="M557" s="1006"/>
      <c r="N557" s="1006"/>
      <c r="O557" s="1006"/>
      <c r="P557" s="1006"/>
      <c r="Q557" s="1006"/>
      <c r="R557" s="1006"/>
      <c r="S557" s="1044"/>
      <c r="T557" s="1236"/>
      <c r="U557" s="888" t="str">
        <f t="shared" si="62"/>
        <v xml:space="preserve"> </v>
      </c>
      <c r="V557" s="885">
        <f t="shared" si="63"/>
        <v>0</v>
      </c>
      <c r="W557" s="1065"/>
    </row>
    <row r="558" spans="1:23" ht="12.75" hidden="1" customHeight="1">
      <c r="A558" s="1066" t="s">
        <v>1177</v>
      </c>
      <c r="B558" s="1060" t="str">
        <f t="shared" si="65"/>
        <v xml:space="preserve"> </v>
      </c>
      <c r="C558" s="1077" t="s">
        <v>514</v>
      </c>
      <c r="D558" s="885">
        <v>0</v>
      </c>
      <c r="E558" s="1077" t="str">
        <f t="shared" si="61"/>
        <v xml:space="preserve"> </v>
      </c>
      <c r="F558" s="1006"/>
      <c r="G558" s="1006"/>
      <c r="H558" s="1006"/>
      <c r="I558" s="1006"/>
      <c r="J558" s="1044"/>
      <c r="K558" s="1044"/>
      <c r="L558" s="1006"/>
      <c r="M558" s="1006"/>
      <c r="N558" s="1006"/>
      <c r="O558" s="1006"/>
      <c r="P558" s="1006"/>
      <c r="Q558" s="1006"/>
      <c r="R558" s="1006"/>
      <c r="S558" s="1044"/>
      <c r="T558" s="1236"/>
      <c r="U558" s="888" t="str">
        <f t="shared" si="62"/>
        <v xml:space="preserve"> </v>
      </c>
      <c r="V558" s="885">
        <f t="shared" si="63"/>
        <v>0</v>
      </c>
      <c r="W558" s="1065"/>
    </row>
    <row r="559" spans="1:23" ht="12.75" hidden="1" customHeight="1">
      <c r="A559" s="1066" t="s">
        <v>596</v>
      </c>
      <c r="B559" s="1060" t="str">
        <f t="shared" si="65"/>
        <v xml:space="preserve"> </v>
      </c>
      <c r="C559" s="1077" t="s">
        <v>514</v>
      </c>
      <c r="D559" s="885">
        <v>0</v>
      </c>
      <c r="E559" s="1077" t="str">
        <f t="shared" si="61"/>
        <v xml:space="preserve"> </v>
      </c>
      <c r="F559" s="1006"/>
      <c r="G559" s="1006"/>
      <c r="H559" s="1006"/>
      <c r="I559" s="1006"/>
      <c r="J559" s="1044"/>
      <c r="K559" s="1044"/>
      <c r="L559" s="1006"/>
      <c r="M559" s="1006"/>
      <c r="N559" s="1006"/>
      <c r="O559" s="1006"/>
      <c r="P559" s="1006"/>
      <c r="Q559" s="1006"/>
      <c r="R559" s="1006"/>
      <c r="S559" s="1044"/>
      <c r="T559" s="900"/>
      <c r="U559" s="888" t="str">
        <f t="shared" si="62"/>
        <v xml:space="preserve"> </v>
      </c>
      <c r="V559" s="885">
        <f t="shared" si="63"/>
        <v>0</v>
      </c>
      <c r="W559" s="1065"/>
    </row>
    <row r="560" spans="1:23" ht="12.75" hidden="1" customHeight="1">
      <c r="A560" s="1066" t="s">
        <v>1076</v>
      </c>
      <c r="B560" s="1060" t="str">
        <f t="shared" si="65"/>
        <v xml:space="preserve"> </v>
      </c>
      <c r="C560" s="1077" t="s">
        <v>514</v>
      </c>
      <c r="D560" s="885">
        <v>0</v>
      </c>
      <c r="E560" s="1077" t="str">
        <f t="shared" si="61"/>
        <v xml:space="preserve"> </v>
      </c>
      <c r="F560" s="1019"/>
      <c r="G560" s="1019"/>
      <c r="H560" s="1068"/>
      <c r="I560" s="1019"/>
      <c r="J560" s="1044"/>
      <c r="K560" s="1044"/>
      <c r="L560" s="1019"/>
      <c r="M560" s="1019"/>
      <c r="N560" s="1019"/>
      <c r="O560" s="1019"/>
      <c r="P560" s="1019"/>
      <c r="Q560" s="1019"/>
      <c r="R560" s="1068"/>
      <c r="S560" s="1019"/>
      <c r="T560" s="1236"/>
      <c r="U560" s="888" t="str">
        <f t="shared" si="62"/>
        <v xml:space="preserve"> </v>
      </c>
      <c r="V560" s="885">
        <f t="shared" si="63"/>
        <v>0</v>
      </c>
      <c r="W560" s="1065"/>
    </row>
    <row r="561" spans="1:25" ht="12.75" hidden="1" customHeight="1">
      <c r="A561" s="1066" t="s">
        <v>925</v>
      </c>
      <c r="B561" s="1060" t="str">
        <f t="shared" si="65"/>
        <v xml:space="preserve"> </v>
      </c>
      <c r="C561" s="1077" t="s">
        <v>514</v>
      </c>
      <c r="D561" s="885">
        <v>0</v>
      </c>
      <c r="E561" s="1077" t="str">
        <f t="shared" si="61"/>
        <v xml:space="preserve"> </v>
      </c>
      <c r="F561" s="1006"/>
      <c r="G561" s="1006"/>
      <c r="H561" s="1006"/>
      <c r="I561" s="1006"/>
      <c r="J561" s="1044"/>
      <c r="K561" s="1044"/>
      <c r="L561" s="1006"/>
      <c r="M561" s="1006"/>
      <c r="N561" s="1006"/>
      <c r="O561" s="1006"/>
      <c r="P561" s="1006"/>
      <c r="Q561" s="1006"/>
      <c r="R561" s="1006"/>
      <c r="S561" s="1044"/>
      <c r="T561" s="1236"/>
      <c r="U561" s="888" t="str">
        <f t="shared" si="62"/>
        <v xml:space="preserve"> </v>
      </c>
      <c r="V561" s="885">
        <f t="shared" si="63"/>
        <v>0</v>
      </c>
      <c r="W561" s="1065"/>
    </row>
    <row r="562" spans="1:25" ht="12.75" hidden="1" customHeight="1">
      <c r="A562" s="1066" t="s">
        <v>812</v>
      </c>
      <c r="B562" s="1060" t="str">
        <f t="shared" si="65"/>
        <v xml:space="preserve"> </v>
      </c>
      <c r="C562" s="1077" t="s">
        <v>514</v>
      </c>
      <c r="D562" s="885">
        <v>0</v>
      </c>
      <c r="E562" s="1077" t="str">
        <f t="shared" si="61"/>
        <v xml:space="preserve"> </v>
      </c>
      <c r="F562" s="1006"/>
      <c r="G562" s="1006"/>
      <c r="H562" s="1006"/>
      <c r="I562" s="1006"/>
      <c r="J562" s="1044"/>
      <c r="K562" s="1044"/>
      <c r="L562" s="1006"/>
      <c r="M562" s="1006"/>
      <c r="N562" s="1006"/>
      <c r="O562" s="1006"/>
      <c r="P562" s="1006"/>
      <c r="Q562" s="1006"/>
      <c r="R562" s="1006"/>
      <c r="S562" s="1044"/>
      <c r="T562" s="1236"/>
      <c r="U562" s="888" t="str">
        <f t="shared" si="62"/>
        <v xml:space="preserve"> </v>
      </c>
      <c r="V562" s="885">
        <f t="shared" si="63"/>
        <v>0</v>
      </c>
      <c r="W562" s="1065"/>
    </row>
    <row r="563" spans="1:25" ht="12.75" hidden="1" customHeight="1">
      <c r="A563" s="1059" t="s">
        <v>395</v>
      </c>
      <c r="B563" s="1060" t="str">
        <f t="shared" si="65"/>
        <v xml:space="preserve"> </v>
      </c>
      <c r="C563" s="1077" t="s">
        <v>514</v>
      </c>
      <c r="D563" s="885">
        <v>0</v>
      </c>
      <c r="E563" s="1077" t="str">
        <f t="shared" si="61"/>
        <v xml:space="preserve"> </v>
      </c>
      <c r="F563" s="1006"/>
      <c r="G563" s="1006"/>
      <c r="H563" s="1006"/>
      <c r="I563" s="1006"/>
      <c r="J563" s="1044"/>
      <c r="K563" s="1044"/>
      <c r="L563" s="1006"/>
      <c r="M563" s="1006"/>
      <c r="N563" s="1006"/>
      <c r="O563" s="1006"/>
      <c r="P563" s="1006"/>
      <c r="Q563" s="1006"/>
      <c r="R563" s="1006"/>
      <c r="S563" s="1044"/>
      <c r="T563" s="1236"/>
      <c r="U563" s="888" t="str">
        <f t="shared" si="62"/>
        <v xml:space="preserve"> </v>
      </c>
      <c r="V563" s="885">
        <f t="shared" si="63"/>
        <v>0</v>
      </c>
      <c r="W563" s="1065"/>
    </row>
    <row r="564" spans="1:25" ht="12.75" hidden="1" customHeight="1">
      <c r="A564" s="1066" t="s">
        <v>813</v>
      </c>
      <c r="B564" s="1060" t="str">
        <f t="shared" si="65"/>
        <v xml:space="preserve"> </v>
      </c>
      <c r="C564" s="1077" t="s">
        <v>514</v>
      </c>
      <c r="D564" s="885">
        <v>0</v>
      </c>
      <c r="E564" s="1077" t="str">
        <f t="shared" si="61"/>
        <v xml:space="preserve"> </v>
      </c>
      <c r="F564" s="1006"/>
      <c r="G564" s="1006"/>
      <c r="H564" s="1006"/>
      <c r="I564" s="1006"/>
      <c r="J564" s="1044"/>
      <c r="K564" s="1044"/>
      <c r="L564" s="1006"/>
      <c r="M564" s="1006"/>
      <c r="N564" s="1006"/>
      <c r="O564" s="1006"/>
      <c r="P564" s="1006"/>
      <c r="Q564" s="1006"/>
      <c r="R564" s="1006"/>
      <c r="S564" s="1006"/>
      <c r="T564" s="1236"/>
      <c r="U564" s="888" t="str">
        <f t="shared" si="62"/>
        <v xml:space="preserve"> </v>
      </c>
      <c r="V564" s="885">
        <f t="shared" si="63"/>
        <v>0</v>
      </c>
      <c r="W564" s="1065"/>
    </row>
    <row r="565" spans="1:25" ht="12.75" hidden="1" customHeight="1">
      <c r="A565" s="1059" t="s">
        <v>388</v>
      </c>
      <c r="B565" s="1060" t="str">
        <f t="shared" si="65"/>
        <v xml:space="preserve"> </v>
      </c>
      <c r="C565" s="1077" t="s">
        <v>514</v>
      </c>
      <c r="D565" s="885">
        <v>0</v>
      </c>
      <c r="E565" s="1077" t="str">
        <f t="shared" si="61"/>
        <v xml:space="preserve"> </v>
      </c>
      <c r="F565" s="1006"/>
      <c r="G565" s="1006"/>
      <c r="H565" s="1006"/>
      <c r="I565" s="1006"/>
      <c r="J565" s="1044"/>
      <c r="K565" s="1044"/>
      <c r="L565" s="1006"/>
      <c r="M565" s="1006"/>
      <c r="N565" s="1006"/>
      <c r="O565" s="1006"/>
      <c r="P565" s="1006"/>
      <c r="Q565" s="1006"/>
      <c r="R565" s="1006"/>
      <c r="S565" s="1044"/>
      <c r="T565" s="1236"/>
      <c r="U565" s="888" t="str">
        <f t="shared" si="62"/>
        <v xml:space="preserve"> </v>
      </c>
      <c r="V565" s="885">
        <f t="shared" si="63"/>
        <v>0</v>
      </c>
      <c r="W565" s="1065"/>
    </row>
    <row r="566" spans="1:25" ht="12.75" hidden="1" customHeight="1">
      <c r="A566" s="1066" t="s">
        <v>909</v>
      </c>
      <c r="B566" s="1060" t="str">
        <f t="shared" si="65"/>
        <v xml:space="preserve"> </v>
      </c>
      <c r="C566" s="1077" t="s">
        <v>514</v>
      </c>
      <c r="D566" s="885">
        <v>0</v>
      </c>
      <c r="E566" s="1077" t="str">
        <f t="shared" si="61"/>
        <v xml:space="preserve"> </v>
      </c>
      <c r="F566" s="1044"/>
      <c r="G566" s="1044"/>
      <c r="H566" s="1006"/>
      <c r="I566" s="1044"/>
      <c r="J566" s="1044"/>
      <c r="K566" s="1044"/>
      <c r="L566" s="1044"/>
      <c r="M566" s="1044"/>
      <c r="N566" s="1044"/>
      <c r="O566" s="1044"/>
      <c r="P566" s="1044"/>
      <c r="Q566" s="1044"/>
      <c r="R566" s="1006"/>
      <c r="S566" s="1044"/>
      <c r="T566" s="900"/>
      <c r="U566" s="888" t="str">
        <f t="shared" si="62"/>
        <v xml:space="preserve"> </v>
      </c>
      <c r="V566" s="885">
        <f t="shared" si="63"/>
        <v>0</v>
      </c>
      <c r="W566" s="1065"/>
    </row>
    <row r="567" spans="1:25" ht="12.75" hidden="1" customHeight="1">
      <c r="A567" s="1059" t="s">
        <v>358</v>
      </c>
      <c r="B567" s="1060" t="str">
        <f t="shared" si="65"/>
        <v xml:space="preserve"> </v>
      </c>
      <c r="C567" s="1077" t="s">
        <v>514</v>
      </c>
      <c r="D567" s="885">
        <v>0</v>
      </c>
      <c r="E567" s="1077" t="str">
        <f t="shared" si="61"/>
        <v xml:space="preserve"> </v>
      </c>
      <c r="F567" s="1006"/>
      <c r="G567" s="1006"/>
      <c r="H567" s="1006"/>
      <c r="I567" s="1006"/>
      <c r="J567" s="1044"/>
      <c r="K567" s="1044"/>
      <c r="L567" s="1006"/>
      <c r="M567" s="1006"/>
      <c r="N567" s="1006"/>
      <c r="O567" s="1006"/>
      <c r="P567" s="1006"/>
      <c r="Q567" s="1006"/>
      <c r="R567" s="1006"/>
      <c r="S567" s="1044"/>
      <c r="T567" s="1238"/>
      <c r="U567" s="888" t="str">
        <f t="shared" si="62"/>
        <v xml:space="preserve"> </v>
      </c>
      <c r="V567" s="885">
        <f t="shared" si="63"/>
        <v>0</v>
      </c>
      <c r="W567" s="1065"/>
    </row>
    <row r="568" spans="1:25" ht="12.75" hidden="1" customHeight="1">
      <c r="A568" s="1059" t="s">
        <v>710</v>
      </c>
      <c r="B568" s="1060" t="str">
        <f t="shared" si="65"/>
        <v xml:space="preserve"> </v>
      </c>
      <c r="C568" s="1077" t="s">
        <v>514</v>
      </c>
      <c r="D568" s="885">
        <v>0</v>
      </c>
      <c r="E568" s="1077" t="str">
        <f t="shared" si="61"/>
        <v xml:space="preserve"> </v>
      </c>
      <c r="F568" s="1006"/>
      <c r="G568" s="1006"/>
      <c r="H568" s="1006"/>
      <c r="I568" s="1006"/>
      <c r="J568" s="1044"/>
      <c r="K568" s="1044"/>
      <c r="L568" s="1006"/>
      <c r="M568" s="1006"/>
      <c r="N568" s="1006"/>
      <c r="O568" s="1006"/>
      <c r="P568" s="1006"/>
      <c r="Q568" s="1006"/>
      <c r="R568" s="1006"/>
      <c r="S568" s="1044"/>
      <c r="T568" s="1238"/>
      <c r="U568" s="888" t="str">
        <f t="shared" si="62"/>
        <v xml:space="preserve"> </v>
      </c>
      <c r="V568" s="885">
        <f t="shared" si="63"/>
        <v>0</v>
      </c>
      <c r="W568" s="1065"/>
    </row>
    <row r="569" spans="1:25" ht="12.75" hidden="1" customHeight="1">
      <c r="A569" s="1059" t="s">
        <v>711</v>
      </c>
      <c r="B569" s="1060" t="str">
        <f t="shared" si="65"/>
        <v xml:space="preserve"> </v>
      </c>
      <c r="C569" s="1077" t="s">
        <v>514</v>
      </c>
      <c r="D569" s="885">
        <v>0</v>
      </c>
      <c r="E569" s="1077" t="str">
        <f t="shared" si="61"/>
        <v xml:space="preserve"> </v>
      </c>
      <c r="F569" s="1006"/>
      <c r="G569" s="1006"/>
      <c r="H569" s="1006"/>
      <c r="I569" s="1006"/>
      <c r="J569" s="1044"/>
      <c r="K569" s="1044"/>
      <c r="L569" s="1006"/>
      <c r="M569" s="1006"/>
      <c r="N569" s="1006"/>
      <c r="O569" s="1006"/>
      <c r="P569" s="1006"/>
      <c r="Q569" s="1006"/>
      <c r="R569" s="1006"/>
      <c r="S569" s="1044"/>
      <c r="T569" s="1238"/>
      <c r="U569" s="888" t="str">
        <f t="shared" si="62"/>
        <v xml:space="preserve"> </v>
      </c>
      <c r="V569" s="885">
        <f t="shared" si="63"/>
        <v>0</v>
      </c>
      <c r="W569" s="1065"/>
    </row>
    <row r="570" spans="1:25" ht="12.75" hidden="1" customHeight="1">
      <c r="A570" s="1059" t="s">
        <v>814</v>
      </c>
      <c r="B570" s="1060" t="str">
        <f t="shared" si="65"/>
        <v xml:space="preserve"> </v>
      </c>
      <c r="C570" s="1077" t="s">
        <v>514</v>
      </c>
      <c r="D570" s="885">
        <v>0</v>
      </c>
      <c r="E570" s="1077" t="str">
        <f t="shared" si="61"/>
        <v xml:space="preserve"> </v>
      </c>
      <c r="F570" s="1006"/>
      <c r="G570" s="1006"/>
      <c r="H570" s="1006"/>
      <c r="I570" s="1006"/>
      <c r="J570" s="1044"/>
      <c r="K570" s="1044"/>
      <c r="L570" s="1006"/>
      <c r="M570" s="1006"/>
      <c r="N570" s="1006"/>
      <c r="O570" s="1006"/>
      <c r="P570" s="1006"/>
      <c r="Q570" s="1006"/>
      <c r="R570" s="1006"/>
      <c r="S570" s="1044"/>
      <c r="T570" s="1238"/>
      <c r="U570" s="888" t="str">
        <f t="shared" si="62"/>
        <v xml:space="preserve"> </v>
      </c>
      <c r="V570" s="885">
        <f t="shared" si="63"/>
        <v>0</v>
      </c>
      <c r="W570" s="1065"/>
    </row>
    <row r="571" spans="1:25" ht="12.75" hidden="1" customHeight="1">
      <c r="A571" s="1066" t="s">
        <v>894</v>
      </c>
      <c r="B571" s="1060" t="str">
        <f t="shared" si="65"/>
        <v xml:space="preserve"> </v>
      </c>
      <c r="C571" s="1077" t="s">
        <v>514</v>
      </c>
      <c r="D571" s="885">
        <v>0</v>
      </c>
      <c r="E571" s="1077" t="str">
        <f t="shared" si="61"/>
        <v xml:space="preserve"> </v>
      </c>
      <c r="F571" s="1044"/>
      <c r="G571" s="1044"/>
      <c r="H571" s="1006"/>
      <c r="I571" s="1044"/>
      <c r="J571" s="1044"/>
      <c r="K571" s="1044"/>
      <c r="L571" s="1044"/>
      <c r="M571" s="1044"/>
      <c r="N571" s="1044"/>
      <c r="O571" s="1044"/>
      <c r="P571" s="1044"/>
      <c r="Q571" s="1044"/>
      <c r="R571" s="1006"/>
      <c r="S571" s="1044"/>
      <c r="T571" s="1238"/>
      <c r="U571" s="888" t="str">
        <f t="shared" si="62"/>
        <v xml:space="preserve"> </v>
      </c>
      <c r="V571" s="885">
        <f t="shared" si="63"/>
        <v>0</v>
      </c>
      <c r="W571" s="1065"/>
    </row>
    <row r="572" spans="1:25" ht="12.75" hidden="1" customHeight="1">
      <c r="A572" s="1066" t="s">
        <v>1061</v>
      </c>
      <c r="B572" s="1060" t="str">
        <f t="shared" si="65"/>
        <v xml:space="preserve"> </v>
      </c>
      <c r="C572" s="1077" t="s">
        <v>514</v>
      </c>
      <c r="D572" s="885">
        <v>0</v>
      </c>
      <c r="E572" s="1077" t="str">
        <f t="shared" si="61"/>
        <v xml:space="preserve"> </v>
      </c>
      <c r="F572" s="1044"/>
      <c r="G572" s="1044"/>
      <c r="H572" s="1006"/>
      <c r="I572" s="1044"/>
      <c r="J572" s="1044"/>
      <c r="K572" s="1044"/>
      <c r="L572" s="1044"/>
      <c r="M572" s="1044"/>
      <c r="N572" s="1044"/>
      <c r="O572" s="1044"/>
      <c r="P572" s="1044"/>
      <c r="Q572" s="1044"/>
      <c r="R572" s="1006"/>
      <c r="S572" s="1044"/>
      <c r="T572" s="1238"/>
      <c r="U572" s="888" t="str">
        <f t="shared" si="62"/>
        <v xml:space="preserve"> </v>
      </c>
      <c r="V572" s="885">
        <f t="shared" si="63"/>
        <v>0</v>
      </c>
      <c r="W572" s="1065"/>
    </row>
    <row r="573" spans="1:25" ht="12.75" hidden="1" customHeight="1">
      <c r="A573" s="1066" t="s">
        <v>924</v>
      </c>
      <c r="B573" s="1060" t="str">
        <f t="shared" si="65"/>
        <v xml:space="preserve"> </v>
      </c>
      <c r="C573" s="1077" t="s">
        <v>514</v>
      </c>
      <c r="D573" s="885">
        <v>0</v>
      </c>
      <c r="E573" s="1077" t="str">
        <f t="shared" si="61"/>
        <v xml:space="preserve"> </v>
      </c>
      <c r="F573" s="1006"/>
      <c r="G573" s="1006"/>
      <c r="H573" s="1068"/>
      <c r="I573" s="1068"/>
      <c r="J573" s="1044"/>
      <c r="K573" s="1044"/>
      <c r="L573" s="1006"/>
      <c r="M573" s="1006"/>
      <c r="N573" s="1006"/>
      <c r="O573" s="1006"/>
      <c r="P573" s="1006"/>
      <c r="Q573" s="1006"/>
      <c r="R573" s="1068"/>
      <c r="S573" s="1019"/>
      <c r="T573" s="1238"/>
      <c r="U573" s="888" t="str">
        <f t="shared" si="62"/>
        <v xml:space="preserve"> </v>
      </c>
      <c r="V573" s="885">
        <f t="shared" si="63"/>
        <v>0</v>
      </c>
      <c r="W573" s="1065"/>
    </row>
    <row r="574" spans="1:25" ht="12.75" hidden="1" customHeight="1">
      <c r="A574" s="1066" t="s">
        <v>1062</v>
      </c>
      <c r="B574" s="1060" t="str">
        <f t="shared" si="65"/>
        <v xml:space="preserve"> </v>
      </c>
      <c r="C574" s="1077" t="s">
        <v>514</v>
      </c>
      <c r="D574" s="885">
        <v>0</v>
      </c>
      <c r="E574" s="1077" t="str">
        <f t="shared" si="61"/>
        <v xml:space="preserve"> </v>
      </c>
      <c r="F574" s="1019"/>
      <c r="G574" s="1019"/>
      <c r="H574" s="1068"/>
      <c r="I574" s="1019"/>
      <c r="J574" s="1044"/>
      <c r="K574" s="1044"/>
      <c r="L574" s="1019"/>
      <c r="M574" s="1019"/>
      <c r="N574" s="1019"/>
      <c r="O574" s="1019"/>
      <c r="P574" s="1019"/>
      <c r="Q574" s="1019"/>
      <c r="R574" s="1068"/>
      <c r="S574" s="1019"/>
      <c r="T574" s="1238"/>
      <c r="U574" s="888" t="str">
        <f t="shared" si="62"/>
        <v xml:space="preserve"> </v>
      </c>
      <c r="V574" s="885">
        <f t="shared" si="63"/>
        <v>0</v>
      </c>
      <c r="W574" s="1065"/>
    </row>
    <row r="575" spans="1:25" ht="12.75" hidden="1" customHeight="1">
      <c r="A575" s="1066" t="s">
        <v>870</v>
      </c>
      <c r="B575" s="1060" t="str">
        <f t="shared" si="65"/>
        <v xml:space="preserve"> </v>
      </c>
      <c r="C575" s="1077" t="s">
        <v>514</v>
      </c>
      <c r="D575" s="885">
        <v>0</v>
      </c>
      <c r="E575" s="1077" t="str">
        <f t="shared" si="61"/>
        <v xml:space="preserve"> </v>
      </c>
      <c r="F575" s="1044"/>
      <c r="G575" s="1044"/>
      <c r="H575" s="1006"/>
      <c r="I575" s="1044"/>
      <c r="J575" s="1044"/>
      <c r="K575" s="1044"/>
      <c r="L575" s="1044"/>
      <c r="M575" s="1044"/>
      <c r="N575" s="1044"/>
      <c r="O575" s="1044"/>
      <c r="P575" s="1044"/>
      <c r="Q575" s="1044"/>
      <c r="R575" s="1006"/>
      <c r="S575" s="1044"/>
      <c r="T575" s="1238"/>
      <c r="U575" s="888" t="str">
        <f t="shared" si="62"/>
        <v xml:space="preserve"> </v>
      </c>
      <c r="V575" s="885">
        <f t="shared" si="63"/>
        <v>0</v>
      </c>
      <c r="W575" s="1065"/>
    </row>
    <row r="576" spans="1:25" ht="12.75" hidden="1" customHeight="1">
      <c r="A576" s="1066" t="s">
        <v>1330</v>
      </c>
      <c r="B576" s="1060" t="str">
        <f t="shared" si="65"/>
        <v xml:space="preserve"> </v>
      </c>
      <c r="C576" s="1077" t="s">
        <v>514</v>
      </c>
      <c r="D576" s="885">
        <v>0</v>
      </c>
      <c r="E576" s="1077" t="str">
        <f t="shared" si="61"/>
        <v xml:space="preserve"> </v>
      </c>
      <c r="F576" s="1044"/>
      <c r="G576" s="1044"/>
      <c r="H576" s="1044"/>
      <c r="I576" s="1044"/>
      <c r="J576" s="1044"/>
      <c r="K576" s="1044"/>
      <c r="L576" s="1044"/>
      <c r="M576" s="1044"/>
      <c r="N576" s="1044"/>
      <c r="O576" s="1044"/>
      <c r="P576" s="1044"/>
      <c r="Q576" s="1044"/>
      <c r="R576" s="1044"/>
      <c r="S576" s="1044"/>
      <c r="T576" s="1238"/>
      <c r="U576" s="888" t="str">
        <f t="shared" si="62"/>
        <v xml:space="preserve"> </v>
      </c>
      <c r="V576" s="885">
        <f t="shared" si="63"/>
        <v>0</v>
      </c>
      <c r="W576" s="1065"/>
      <c r="Y576" s="1053"/>
    </row>
    <row r="577" spans="1:25" ht="12.75" hidden="1" customHeight="1">
      <c r="A577" s="1066" t="s">
        <v>1065</v>
      </c>
      <c r="B577" s="1060" t="str">
        <f t="shared" si="65"/>
        <v xml:space="preserve"> </v>
      </c>
      <c r="C577" s="1077" t="s">
        <v>514</v>
      </c>
      <c r="D577" s="885">
        <v>0</v>
      </c>
      <c r="E577" s="1077" t="str">
        <f t="shared" si="61"/>
        <v xml:space="preserve"> </v>
      </c>
      <c r="F577" s="1044"/>
      <c r="G577" s="1044"/>
      <c r="H577" s="1006"/>
      <c r="I577" s="1044"/>
      <c r="J577" s="1044"/>
      <c r="K577" s="1044"/>
      <c r="L577" s="1044"/>
      <c r="M577" s="1044"/>
      <c r="N577" s="1044"/>
      <c r="O577" s="1044"/>
      <c r="P577" s="1044"/>
      <c r="Q577" s="1044"/>
      <c r="R577" s="1006"/>
      <c r="S577" s="1044"/>
      <c r="T577" s="1238"/>
      <c r="U577" s="888" t="str">
        <f t="shared" si="62"/>
        <v xml:space="preserve"> </v>
      </c>
      <c r="V577" s="885">
        <f t="shared" si="63"/>
        <v>0</v>
      </c>
      <c r="W577" s="1065"/>
    </row>
    <row r="578" spans="1:25" ht="12.75" hidden="1" customHeight="1">
      <c r="A578" s="1066" t="s">
        <v>881</v>
      </c>
      <c r="B578" s="1060" t="str">
        <f t="shared" si="65"/>
        <v xml:space="preserve"> </v>
      </c>
      <c r="C578" s="1077" t="s">
        <v>514</v>
      </c>
      <c r="D578" s="885">
        <v>0</v>
      </c>
      <c r="E578" s="1077" t="str">
        <f t="shared" si="61"/>
        <v xml:space="preserve"> </v>
      </c>
      <c r="F578" s="1044"/>
      <c r="G578" s="1044"/>
      <c r="H578" s="1044"/>
      <c r="I578" s="1044"/>
      <c r="J578" s="1044"/>
      <c r="K578" s="1044"/>
      <c r="L578" s="1044"/>
      <c r="M578" s="1044"/>
      <c r="N578" s="1044"/>
      <c r="O578" s="1044"/>
      <c r="P578" s="1044"/>
      <c r="Q578" s="1044"/>
      <c r="R578" s="1044"/>
      <c r="S578" s="1044"/>
      <c r="T578" s="1238"/>
      <c r="U578" s="888" t="str">
        <f t="shared" si="62"/>
        <v xml:space="preserve"> </v>
      </c>
      <c r="V578" s="885">
        <f t="shared" si="63"/>
        <v>0</v>
      </c>
      <c r="W578" s="1065"/>
      <c r="Y578" s="1053"/>
    </row>
    <row r="579" spans="1:25" ht="12.75" hidden="1" customHeight="1">
      <c r="A579" s="1059" t="s">
        <v>1230</v>
      </c>
      <c r="B579" s="1060" t="str">
        <f t="shared" si="65"/>
        <v xml:space="preserve"> </v>
      </c>
      <c r="C579" s="1077" t="s">
        <v>514</v>
      </c>
      <c r="D579" s="885">
        <v>0</v>
      </c>
      <c r="E579" s="1077" t="str">
        <f t="shared" si="61"/>
        <v xml:space="preserve"> </v>
      </c>
      <c r="F579" s="1006"/>
      <c r="G579" s="1006"/>
      <c r="H579" s="1006"/>
      <c r="I579" s="1006"/>
      <c r="J579" s="1044"/>
      <c r="K579" s="1044"/>
      <c r="L579" s="1006"/>
      <c r="M579" s="1006"/>
      <c r="N579" s="1006"/>
      <c r="O579" s="1006"/>
      <c r="P579" s="1006"/>
      <c r="Q579" s="1006"/>
      <c r="R579" s="1006"/>
      <c r="S579" s="1044"/>
      <c r="T579" s="1238"/>
      <c r="U579" s="888" t="str">
        <f t="shared" si="62"/>
        <v xml:space="preserve"> </v>
      </c>
      <c r="V579" s="885">
        <f t="shared" si="63"/>
        <v>0</v>
      </c>
      <c r="W579" s="1065"/>
    </row>
    <row r="580" spans="1:25" ht="12.75" hidden="1" customHeight="1">
      <c r="A580" s="1059" t="s">
        <v>1231</v>
      </c>
      <c r="B580" s="1060" t="str">
        <f t="shared" si="65"/>
        <v xml:space="preserve"> </v>
      </c>
      <c r="C580" s="1077" t="s">
        <v>514</v>
      </c>
      <c r="D580" s="885">
        <v>0</v>
      </c>
      <c r="E580" s="1077" t="str">
        <f t="shared" si="61"/>
        <v xml:space="preserve"> </v>
      </c>
      <c r="F580" s="1006"/>
      <c r="G580" s="1006"/>
      <c r="H580" s="1006"/>
      <c r="I580" s="1006"/>
      <c r="J580" s="1044"/>
      <c r="K580" s="1044"/>
      <c r="L580" s="1006"/>
      <c r="M580" s="1006"/>
      <c r="N580" s="1006"/>
      <c r="O580" s="1006"/>
      <c r="P580" s="1006"/>
      <c r="Q580" s="1006"/>
      <c r="R580" s="1006"/>
      <c r="S580" s="1044"/>
      <c r="T580" s="1238"/>
      <c r="U580" s="888" t="str">
        <f t="shared" si="62"/>
        <v xml:space="preserve"> </v>
      </c>
      <c r="V580" s="885">
        <f t="shared" si="63"/>
        <v>0</v>
      </c>
      <c r="W580" s="1065"/>
    </row>
    <row r="581" spans="1:25" ht="12.75" hidden="1" customHeight="1">
      <c r="A581" s="1059" t="s">
        <v>548</v>
      </c>
      <c r="B581" s="1060" t="str">
        <f t="shared" si="65"/>
        <v xml:space="preserve"> </v>
      </c>
      <c r="C581" s="1077" t="s">
        <v>514</v>
      </c>
      <c r="D581" s="885">
        <v>0</v>
      </c>
      <c r="E581" s="1077" t="str">
        <f t="shared" ref="E581:E644" si="66">IFERROR(AVERAGEA(F581:S581), " ")</f>
        <v xml:space="preserve"> </v>
      </c>
      <c r="F581" s="1006"/>
      <c r="G581" s="1006"/>
      <c r="H581" s="1006"/>
      <c r="I581" s="1006"/>
      <c r="J581" s="1044"/>
      <c r="K581" s="1044"/>
      <c r="L581" s="1006"/>
      <c r="M581" s="1006"/>
      <c r="N581" s="1006"/>
      <c r="O581" s="1006"/>
      <c r="P581" s="1006"/>
      <c r="Q581" s="1006"/>
      <c r="R581" s="1006"/>
      <c r="S581" s="1044"/>
      <c r="T581" s="1236"/>
      <c r="U581" s="888" t="str">
        <f t="shared" ref="U581:U594" si="67">IF(MIN(F581:S581)=0," ",MIN(F581:S581))</f>
        <v xml:space="preserve"> </v>
      </c>
      <c r="V581" s="885">
        <f t="shared" ref="V581:V594" si="68">COUNTA(F581:S581)</f>
        <v>0</v>
      </c>
      <c r="W581" s="1065"/>
    </row>
    <row r="582" spans="1:25" ht="12.75" hidden="1" customHeight="1">
      <c r="A582" s="1059" t="s">
        <v>219</v>
      </c>
      <c r="B582" s="1060" t="str">
        <f t="shared" si="65"/>
        <v xml:space="preserve"> </v>
      </c>
      <c r="C582" s="1077" t="s">
        <v>514</v>
      </c>
      <c r="D582" s="885">
        <v>0</v>
      </c>
      <c r="E582" s="1077" t="str">
        <f t="shared" si="66"/>
        <v xml:space="preserve"> </v>
      </c>
      <c r="F582" s="1006"/>
      <c r="G582" s="1006"/>
      <c r="H582" s="1006"/>
      <c r="I582" s="1006"/>
      <c r="J582" s="1044"/>
      <c r="K582" s="1044"/>
      <c r="L582" s="1006"/>
      <c r="M582" s="1006"/>
      <c r="N582" s="1006"/>
      <c r="O582" s="1006"/>
      <c r="P582" s="1006"/>
      <c r="Q582" s="1006"/>
      <c r="R582" s="1006"/>
      <c r="S582" s="1044"/>
      <c r="T582" s="1236"/>
      <c r="U582" s="888" t="str">
        <f t="shared" si="67"/>
        <v xml:space="preserve"> </v>
      </c>
      <c r="V582" s="885">
        <f t="shared" si="68"/>
        <v>0</v>
      </c>
      <c r="W582" s="1065"/>
    </row>
    <row r="583" spans="1:25" ht="12.75" hidden="1" customHeight="1">
      <c r="A583" s="1066" t="s">
        <v>882</v>
      </c>
      <c r="B583" s="1060">
        <v>4</v>
      </c>
      <c r="C583" s="1077" t="s">
        <v>514</v>
      </c>
      <c r="D583" s="885">
        <v>0</v>
      </c>
      <c r="E583" s="1077" t="str">
        <f t="shared" si="66"/>
        <v xml:space="preserve"> </v>
      </c>
      <c r="F583" s="1044"/>
      <c r="G583" s="1044"/>
      <c r="H583" s="1044"/>
      <c r="I583" s="1044"/>
      <c r="J583" s="1044"/>
      <c r="K583" s="1044"/>
      <c r="L583" s="1044"/>
      <c r="M583" s="1044"/>
      <c r="N583" s="1044"/>
      <c r="O583" s="1044"/>
      <c r="P583" s="1044"/>
      <c r="Q583" s="1044"/>
      <c r="R583" s="1044"/>
      <c r="S583" s="1044"/>
      <c r="T583" s="1236"/>
      <c r="U583" s="888" t="str">
        <f t="shared" si="67"/>
        <v xml:space="preserve"> </v>
      </c>
      <c r="V583" s="885">
        <f t="shared" si="68"/>
        <v>0</v>
      </c>
      <c r="W583" s="1065"/>
    </row>
    <row r="584" spans="1:25" ht="12.75" hidden="1" customHeight="1">
      <c r="A584" s="1066" t="s">
        <v>1332</v>
      </c>
      <c r="B584" s="1060" t="str">
        <f>IFERROR(MINUTE(B$5)-MINUTE(C584)," ")</f>
        <v xml:space="preserve"> </v>
      </c>
      <c r="C584" s="1077" t="s">
        <v>514</v>
      </c>
      <c r="D584" s="885">
        <v>0</v>
      </c>
      <c r="E584" s="1077" t="str">
        <f t="shared" si="66"/>
        <v xml:space="preserve"> </v>
      </c>
      <c r="F584" s="1044"/>
      <c r="G584" s="1044"/>
      <c r="H584" s="1044"/>
      <c r="I584" s="1044"/>
      <c r="J584" s="1044"/>
      <c r="K584" s="1044"/>
      <c r="L584" s="1044"/>
      <c r="M584" s="1044"/>
      <c r="N584" s="1044"/>
      <c r="O584" s="1044"/>
      <c r="P584" s="1044"/>
      <c r="Q584" s="1044"/>
      <c r="R584" s="1044"/>
      <c r="S584" s="1044"/>
      <c r="T584" s="1236"/>
      <c r="U584" s="888" t="str">
        <f t="shared" si="67"/>
        <v xml:space="preserve"> </v>
      </c>
      <c r="V584" s="885">
        <f t="shared" si="68"/>
        <v>0</v>
      </c>
      <c r="W584" s="1065"/>
    </row>
    <row r="585" spans="1:25" ht="12.75" hidden="1" customHeight="1">
      <c r="A585" s="1066" t="s">
        <v>1131</v>
      </c>
      <c r="B585" s="1060" t="str">
        <f>IFERROR(MINUTE(B$5)-MINUTE(C585)," ")</f>
        <v xml:space="preserve"> </v>
      </c>
      <c r="C585" s="1077" t="s">
        <v>514</v>
      </c>
      <c r="D585" s="885">
        <v>0</v>
      </c>
      <c r="E585" s="1077" t="str">
        <f t="shared" si="66"/>
        <v xml:space="preserve"> </v>
      </c>
      <c r="F585" s="1044"/>
      <c r="G585" s="1044"/>
      <c r="H585" s="1006"/>
      <c r="I585" s="1044"/>
      <c r="J585" s="1044"/>
      <c r="K585" s="1044"/>
      <c r="L585" s="1044"/>
      <c r="M585" s="1044"/>
      <c r="N585" s="1044"/>
      <c r="O585" s="1044"/>
      <c r="P585" s="1044"/>
      <c r="Q585" s="1044"/>
      <c r="R585" s="1006"/>
      <c r="S585" s="1044"/>
      <c r="T585" s="1236"/>
      <c r="U585" s="888" t="str">
        <f t="shared" si="67"/>
        <v xml:space="preserve"> </v>
      </c>
      <c r="V585" s="885">
        <f t="shared" si="68"/>
        <v>0</v>
      </c>
      <c r="W585" s="1065"/>
    </row>
    <row r="586" spans="1:25" ht="12.75" hidden="1" customHeight="1">
      <c r="A586" s="1066" t="s">
        <v>1066</v>
      </c>
      <c r="B586" s="1060" t="str">
        <f>IFERROR(MINUTE(B$5)-MINUTE(C586)," ")</f>
        <v xml:space="preserve"> </v>
      </c>
      <c r="C586" s="1077" t="s">
        <v>514</v>
      </c>
      <c r="D586" s="885">
        <v>0</v>
      </c>
      <c r="E586" s="1077" t="str">
        <f t="shared" si="66"/>
        <v xml:space="preserve"> </v>
      </c>
      <c r="F586" s="1044"/>
      <c r="G586" s="1044"/>
      <c r="H586" s="1006"/>
      <c r="I586" s="1044"/>
      <c r="J586" s="1044"/>
      <c r="K586" s="1044"/>
      <c r="L586" s="1044"/>
      <c r="M586" s="1044"/>
      <c r="N586" s="1044"/>
      <c r="O586" s="1044"/>
      <c r="P586" s="1044"/>
      <c r="Q586" s="1044"/>
      <c r="R586" s="1006"/>
      <c r="S586" s="1044"/>
      <c r="T586" s="1236"/>
      <c r="U586" s="888" t="str">
        <f t="shared" si="67"/>
        <v xml:space="preserve"> </v>
      </c>
      <c r="V586" s="885">
        <f t="shared" si="68"/>
        <v>0</v>
      </c>
      <c r="W586" s="1065"/>
    </row>
    <row r="587" spans="1:25" ht="12.75" hidden="1" customHeight="1">
      <c r="A587" s="1059" t="s">
        <v>211</v>
      </c>
      <c r="B587" s="1060" t="str">
        <f>IFERROR(MINUTE(B$5)-MINUTE(C587)," ")</f>
        <v xml:space="preserve"> </v>
      </c>
      <c r="C587" s="1077" t="s">
        <v>514</v>
      </c>
      <c r="D587" s="885">
        <v>0</v>
      </c>
      <c r="E587" s="1077" t="str">
        <f t="shared" si="66"/>
        <v xml:space="preserve"> </v>
      </c>
      <c r="F587" s="1006"/>
      <c r="G587" s="1006"/>
      <c r="H587" s="1006"/>
      <c r="I587" s="1006"/>
      <c r="J587" s="1044"/>
      <c r="K587" s="1044"/>
      <c r="L587" s="1006"/>
      <c r="M587" s="1006"/>
      <c r="N587" s="1006"/>
      <c r="O587" s="1006"/>
      <c r="P587" s="1006"/>
      <c r="Q587" s="1006"/>
      <c r="R587" s="1006"/>
      <c r="S587" s="1044"/>
      <c r="T587" s="1236"/>
      <c r="U587" s="888" t="str">
        <f t="shared" si="67"/>
        <v xml:space="preserve"> </v>
      </c>
      <c r="V587" s="885">
        <f t="shared" si="68"/>
        <v>0</v>
      </c>
      <c r="W587" s="1065"/>
    </row>
    <row r="588" spans="1:25" ht="12.75" hidden="1" customHeight="1">
      <c r="A588" s="1059" t="s">
        <v>231</v>
      </c>
      <c r="B588" s="1060" t="str">
        <f>IFERROR(MINUTE(B$5)-MINUTE(C588)," ")</f>
        <v xml:space="preserve"> </v>
      </c>
      <c r="C588" s="1077" t="s">
        <v>514</v>
      </c>
      <c r="D588" s="885">
        <v>0</v>
      </c>
      <c r="E588" s="1077" t="str">
        <f t="shared" si="66"/>
        <v xml:space="preserve"> </v>
      </c>
      <c r="F588" s="1006"/>
      <c r="G588" s="1006"/>
      <c r="H588" s="1006"/>
      <c r="I588" s="1006"/>
      <c r="J588" s="1044"/>
      <c r="K588" s="1044"/>
      <c r="L588" s="1006"/>
      <c r="M588" s="1006"/>
      <c r="N588" s="1006"/>
      <c r="O588" s="1006"/>
      <c r="P588" s="1006"/>
      <c r="Q588" s="1006"/>
      <c r="R588" s="1006"/>
      <c r="S588" s="1044"/>
      <c r="T588" s="1236"/>
      <c r="U588" s="888" t="str">
        <f t="shared" si="67"/>
        <v xml:space="preserve"> </v>
      </c>
      <c r="V588" s="885">
        <f t="shared" si="68"/>
        <v>0</v>
      </c>
      <c r="W588" s="1065"/>
    </row>
    <row r="589" spans="1:25" ht="12.75" hidden="1" customHeight="1">
      <c r="A589" s="1047" t="s">
        <v>816</v>
      </c>
      <c r="B589" s="1060">
        <v>8</v>
      </c>
      <c r="C589" s="1077" t="s">
        <v>514</v>
      </c>
      <c r="D589" s="891">
        <v>0</v>
      </c>
      <c r="E589" s="1077" t="str">
        <f>IFERROR(AVERAGE(F589:S589), " ")</f>
        <v xml:space="preserve"> </v>
      </c>
      <c r="F589" s="1044"/>
      <c r="G589" s="1044"/>
      <c r="H589" s="1044"/>
      <c r="I589" s="1044"/>
      <c r="J589" s="1044"/>
      <c r="K589" s="1044"/>
      <c r="L589" s="1044"/>
      <c r="M589" s="1044"/>
      <c r="N589" s="1044"/>
      <c r="O589" s="1044"/>
      <c r="P589" s="1044"/>
      <c r="Q589" s="1044"/>
      <c r="R589" s="1044"/>
      <c r="S589" s="1044"/>
      <c r="T589" s="1236"/>
      <c r="U589" s="888" t="str">
        <f t="shared" si="67"/>
        <v xml:space="preserve"> </v>
      </c>
      <c r="V589" s="885">
        <f t="shared" si="68"/>
        <v>0</v>
      </c>
      <c r="W589" s="1065"/>
    </row>
    <row r="590" spans="1:25" ht="12.75" hidden="1" customHeight="1" thickBot="1">
      <c r="A590" s="1096" t="s">
        <v>1296</v>
      </c>
      <c r="B590" s="1097">
        <f>IFERROR(MINUTE(B$5)-MINUTE(C590)," ")</f>
        <v>8</v>
      </c>
      <c r="C590" s="1098">
        <v>1.59375E-2</v>
      </c>
      <c r="D590" s="921">
        <v>0</v>
      </c>
      <c r="E590" s="1077" t="str">
        <f>IFERROR(AVERAGE(F590:S590), " ")</f>
        <v xml:space="preserve"> </v>
      </c>
      <c r="F590" s="1101"/>
      <c r="G590" s="1101"/>
      <c r="H590" s="1101"/>
      <c r="I590" s="1101"/>
      <c r="J590" s="1101"/>
      <c r="K590" s="1101"/>
      <c r="L590" s="1101"/>
      <c r="M590" s="1101"/>
      <c r="N590" s="1101"/>
      <c r="O590" s="1101"/>
      <c r="P590" s="1101"/>
      <c r="Q590" s="1101"/>
      <c r="R590" s="1101"/>
      <c r="S590" s="1101"/>
      <c r="T590" s="1237"/>
      <c r="U590" s="888" t="str">
        <f t="shared" si="67"/>
        <v xml:space="preserve"> </v>
      </c>
      <c r="V590" s="885">
        <f t="shared" si="68"/>
        <v>0</v>
      </c>
      <c r="W590" s="1065"/>
      <c r="Y590" s="1053"/>
    </row>
    <row r="591" spans="1:25" ht="12.75" hidden="1" customHeight="1">
      <c r="A591" s="1066" t="s">
        <v>900</v>
      </c>
      <c r="B591" s="1060" t="str">
        <f>IFERROR(MINUTE(B$5)-MINUTE(C591)," ")</f>
        <v xml:space="preserve"> </v>
      </c>
      <c r="C591" s="1077" t="s">
        <v>514</v>
      </c>
      <c r="D591" s="885">
        <v>0</v>
      </c>
      <c r="E591" s="1077" t="str">
        <f>IFERROR(AVERAGEA(F591:S591), " ")</f>
        <v xml:space="preserve"> </v>
      </c>
      <c r="F591" s="1019"/>
      <c r="G591" s="1019"/>
      <c r="H591" s="1068"/>
      <c r="I591" s="1019"/>
      <c r="J591" s="1044"/>
      <c r="K591" s="1044"/>
      <c r="L591" s="1019"/>
      <c r="M591" s="1019"/>
      <c r="N591" s="1019"/>
      <c r="O591" s="1044"/>
      <c r="P591" s="1044"/>
      <c r="Q591" s="1044"/>
      <c r="R591" s="1006"/>
      <c r="S591" s="1044"/>
      <c r="T591" s="1236"/>
      <c r="U591" s="888" t="str">
        <f t="shared" si="67"/>
        <v xml:space="preserve"> </v>
      </c>
      <c r="V591" s="885">
        <f t="shared" si="68"/>
        <v>0</v>
      </c>
      <c r="W591" s="1065"/>
    </row>
    <row r="592" spans="1:25" ht="12.75" hidden="1" customHeight="1">
      <c r="A592" s="1059" t="s">
        <v>1232</v>
      </c>
      <c r="B592" s="1060" t="str">
        <f>IFERROR(MINUTE(B$5)-MINUTE(C592)," ")</f>
        <v xml:space="preserve"> </v>
      </c>
      <c r="C592" s="1077" t="s">
        <v>514</v>
      </c>
      <c r="D592" s="885">
        <v>0</v>
      </c>
      <c r="E592" s="1077" t="str">
        <f>IFERROR(AVERAGEA(F592:S592), " ")</f>
        <v xml:space="preserve"> </v>
      </c>
      <c r="F592" s="1006"/>
      <c r="G592" s="1006"/>
      <c r="H592" s="1006"/>
      <c r="I592" s="1006"/>
      <c r="J592" s="1044"/>
      <c r="K592" s="1044"/>
      <c r="L592" s="1006"/>
      <c r="M592" s="1006"/>
      <c r="N592" s="1006"/>
      <c r="O592" s="1006"/>
      <c r="P592" s="1006"/>
      <c r="Q592" s="1006"/>
      <c r="R592" s="1006"/>
      <c r="S592" s="1044"/>
      <c r="T592" s="1236"/>
      <c r="U592" s="888" t="str">
        <f t="shared" si="67"/>
        <v xml:space="preserve"> </v>
      </c>
      <c r="V592" s="885">
        <f t="shared" si="68"/>
        <v>0</v>
      </c>
      <c r="W592" s="1065"/>
    </row>
    <row r="593" spans="1:25" ht="12.75" hidden="1" customHeight="1">
      <c r="A593" s="1066" t="s">
        <v>922</v>
      </c>
      <c r="B593" s="1060" t="str">
        <f>IFERROR(MINUTE(B$5)-MINUTE(C593)," ")</f>
        <v xml:space="preserve"> </v>
      </c>
      <c r="C593" s="1077" t="s">
        <v>514</v>
      </c>
      <c r="D593" s="885">
        <v>0</v>
      </c>
      <c r="E593" s="1077" t="str">
        <f>IFERROR(AVERAGEA(F593:S593), " ")</f>
        <v xml:space="preserve"> </v>
      </c>
      <c r="F593" s="1019"/>
      <c r="G593" s="1019"/>
      <c r="H593" s="1068"/>
      <c r="I593" s="1019"/>
      <c r="J593" s="1044"/>
      <c r="K593" s="1044"/>
      <c r="L593" s="1019"/>
      <c r="M593" s="1019"/>
      <c r="N593" s="1019"/>
      <c r="O593" s="1019"/>
      <c r="P593" s="1019"/>
      <c r="Q593" s="1019"/>
      <c r="R593" s="1006"/>
      <c r="S593" s="1044"/>
      <c r="T593" s="1236"/>
      <c r="U593" s="888" t="str">
        <f t="shared" si="67"/>
        <v xml:space="preserve"> </v>
      </c>
      <c r="V593" s="885">
        <f t="shared" si="68"/>
        <v>0</v>
      </c>
      <c r="W593" s="1065"/>
    </row>
    <row r="594" spans="1:25" ht="12.75" hidden="1" customHeight="1" thickBot="1">
      <c r="A594" s="1059" t="s">
        <v>817</v>
      </c>
      <c r="B594" s="1060">
        <v>8</v>
      </c>
      <c r="C594" s="1077" t="s">
        <v>514</v>
      </c>
      <c r="D594" s="885">
        <v>0</v>
      </c>
      <c r="E594" s="1077" t="str">
        <f>IFERROR(AVERAGEA(F594:S594), " ")</f>
        <v xml:space="preserve"> </v>
      </c>
      <c r="F594" s="1006"/>
      <c r="G594" s="1006"/>
      <c r="H594" s="1006"/>
      <c r="I594" s="1006"/>
      <c r="J594" s="1044"/>
      <c r="K594" s="1044"/>
      <c r="L594" s="1006"/>
      <c r="M594" s="1006"/>
      <c r="N594" s="1006"/>
      <c r="O594" s="1006"/>
      <c r="P594" s="1006"/>
      <c r="Q594" s="1006"/>
      <c r="R594" s="1006"/>
      <c r="S594" s="1044"/>
      <c r="T594" s="1236"/>
      <c r="U594" s="888" t="str">
        <f t="shared" si="67"/>
        <v xml:space="preserve"> </v>
      </c>
      <c r="V594" s="885">
        <f t="shared" si="68"/>
        <v>0</v>
      </c>
      <c r="W594" s="1065"/>
    </row>
    <row r="595" spans="1:25" ht="12.75" customHeight="1" thickBot="1">
      <c r="A595" s="1105" t="s">
        <v>1183</v>
      </c>
      <c r="B595" s="1106"/>
      <c r="C595" s="934"/>
      <c r="D595" s="1107">
        <f>SUM(D6:D168)</f>
        <v>232</v>
      </c>
      <c r="E595" s="1108"/>
      <c r="F595" s="1109">
        <f t="shared" ref="F595:T595" si="69">COUNTA(F7:F168) +COUNTA(F599:F606)</f>
        <v>8</v>
      </c>
      <c r="G595" s="1109">
        <f t="shared" si="69"/>
        <v>4</v>
      </c>
      <c r="H595" s="1109">
        <f t="shared" si="69"/>
        <v>3</v>
      </c>
      <c r="I595" s="1109">
        <f t="shared" si="69"/>
        <v>4</v>
      </c>
      <c r="J595" s="1109">
        <f t="shared" si="69"/>
        <v>2</v>
      </c>
      <c r="K595" s="1109">
        <f t="shared" si="69"/>
        <v>11</v>
      </c>
      <c r="L595" s="1109">
        <f t="shared" si="69"/>
        <v>8</v>
      </c>
      <c r="M595" s="1109">
        <f t="shared" si="69"/>
        <v>8</v>
      </c>
      <c r="N595" s="1109">
        <f t="shared" si="69"/>
        <v>6</v>
      </c>
      <c r="O595" s="1109">
        <f t="shared" si="69"/>
        <v>8</v>
      </c>
      <c r="P595" s="1109">
        <f t="shared" si="69"/>
        <v>4</v>
      </c>
      <c r="Q595" s="1109">
        <f t="shared" si="69"/>
        <v>6</v>
      </c>
      <c r="R595" s="1109">
        <f t="shared" si="69"/>
        <v>7</v>
      </c>
      <c r="S595" s="1109">
        <f t="shared" si="69"/>
        <v>9</v>
      </c>
      <c r="T595" s="1109">
        <f t="shared" si="69"/>
        <v>0</v>
      </c>
      <c r="U595" s="1112"/>
      <c r="V595" s="1113">
        <f>SUM(F595:S595)</f>
        <v>88</v>
      </c>
    </row>
    <row r="596" spans="1:25" ht="12.75" customHeight="1">
      <c r="A596" s="1058"/>
      <c r="B596" s="1040"/>
      <c r="C596" s="888"/>
      <c r="D596" s="1114"/>
      <c r="F596" s="1009"/>
      <c r="G596" s="1009"/>
      <c r="H596" s="1009"/>
      <c r="N596" s="1053"/>
      <c r="R596" s="1009"/>
      <c r="U596" s="1009"/>
      <c r="V596" s="1010">
        <f>SUM(V7:V168)+SUM(V599:V606)</f>
        <v>88</v>
      </c>
      <c r="W596" s="1116"/>
    </row>
    <row r="597" spans="1:25" ht="12.75" customHeight="1" thickBot="1">
      <c r="A597" s="1058"/>
      <c r="B597" s="1040"/>
      <c r="C597" s="888"/>
      <c r="D597" s="1114"/>
      <c r="E597" s="944"/>
      <c r="F597" s="1009"/>
      <c r="G597" s="1009"/>
      <c r="H597" s="1009"/>
      <c r="N597" s="1053"/>
      <c r="R597" s="1009"/>
      <c r="U597" s="1009"/>
      <c r="V597" s="945"/>
    </row>
    <row r="598" spans="1:25" ht="12.75" customHeight="1" thickBot="1">
      <c r="A598" s="1235" t="s">
        <v>1184</v>
      </c>
      <c r="B598" s="1234" t="s">
        <v>59</v>
      </c>
      <c r="C598" s="1233"/>
      <c r="D598" s="1232" t="s">
        <v>439</v>
      </c>
      <c r="E598" s="1231" t="s">
        <v>10</v>
      </c>
      <c r="F598" s="1230">
        <f>F4</f>
        <v>43893</v>
      </c>
      <c r="G598" s="1230">
        <f>F598+7</f>
        <v>43900</v>
      </c>
      <c r="H598" s="1230">
        <f>G598+7</f>
        <v>43907</v>
      </c>
      <c r="I598" s="1230">
        <f>H598+7</f>
        <v>43914</v>
      </c>
      <c r="J598" s="1230">
        <v>44103</v>
      </c>
      <c r="K598" s="1230">
        <f t="shared" ref="K598:S598" si="70">J598+7</f>
        <v>44110</v>
      </c>
      <c r="L598" s="1230">
        <f t="shared" si="70"/>
        <v>44117</v>
      </c>
      <c r="M598" s="1230">
        <f t="shared" si="70"/>
        <v>44124</v>
      </c>
      <c r="N598" s="1230">
        <f t="shared" si="70"/>
        <v>44131</v>
      </c>
      <c r="O598" s="1230">
        <f t="shared" si="70"/>
        <v>44138</v>
      </c>
      <c r="P598" s="1230">
        <f t="shared" si="70"/>
        <v>44145</v>
      </c>
      <c r="Q598" s="1230">
        <f t="shared" si="70"/>
        <v>44152</v>
      </c>
      <c r="R598" s="1230">
        <f t="shared" si="70"/>
        <v>44159</v>
      </c>
      <c r="S598" s="1230">
        <f t="shared" si="70"/>
        <v>44166</v>
      </c>
      <c r="T598" s="1229"/>
      <c r="U598" s="1228" t="s">
        <v>438</v>
      </c>
      <c r="V598" s="1227" t="s">
        <v>439</v>
      </c>
      <c r="W598" s="1053"/>
      <c r="X598" s="1053"/>
      <c r="Y598" s="1053"/>
    </row>
    <row r="599" spans="1:25" ht="12.75" customHeight="1" thickBot="1">
      <c r="A599" s="1204" t="s">
        <v>1723</v>
      </c>
      <c r="B599" s="1203"/>
      <c r="C599" s="1202"/>
      <c r="D599" s="1201"/>
      <c r="E599" s="1226">
        <f>IFERROR(AVERAGE(F599:S599), " ")</f>
        <v>1.96875E-2</v>
      </c>
      <c r="F599" s="1198"/>
      <c r="G599" s="1198"/>
      <c r="H599" s="1198"/>
      <c r="I599" s="1198"/>
      <c r="J599" s="1198"/>
      <c r="K599" s="1200">
        <v>1.96875E-2</v>
      </c>
      <c r="L599" s="1225"/>
      <c r="M599" s="1198"/>
      <c r="N599" s="1198"/>
      <c r="O599" s="1198"/>
      <c r="P599" s="1198"/>
      <c r="Q599" s="1198"/>
      <c r="R599" s="1198"/>
      <c r="S599" s="1198"/>
      <c r="T599" s="1197"/>
      <c r="U599" s="1224">
        <f>IF(MIN(F599:S599)=0," ",MIN(F599:S599))</f>
        <v>1.96875E-2</v>
      </c>
      <c r="V599" s="1223">
        <f>COUNTA(F599:S599)</f>
        <v>1</v>
      </c>
      <c r="W599" s="1053"/>
      <c r="X599" s="1053"/>
      <c r="Y599" s="1053"/>
    </row>
    <row r="600" spans="1:25" ht="12.75" customHeight="1">
      <c r="A600" s="1046" t="s">
        <v>1737</v>
      </c>
      <c r="B600" s="1016"/>
      <c r="C600" s="1068"/>
      <c r="D600" s="1127"/>
      <c r="E600" s="1006"/>
      <c r="F600" s="1020"/>
      <c r="G600" s="1020"/>
      <c r="H600" s="1020"/>
      <c r="I600" s="1020"/>
      <c r="J600" s="1020"/>
      <c r="K600" s="1044"/>
      <c r="L600" s="1080"/>
      <c r="M600" s="1020"/>
      <c r="N600" s="1020"/>
      <c r="O600" s="1020"/>
      <c r="P600" s="1020"/>
      <c r="Q600" s="1020"/>
      <c r="R600" s="1020"/>
      <c r="S600" s="1044">
        <v>1.9652777777777779E-2</v>
      </c>
      <c r="T600" s="1128"/>
      <c r="U600" s="1224">
        <f>IF(MIN(F600:S600)=0," ",MIN(F600:S600))</f>
        <v>1.9652777777777779E-2</v>
      </c>
      <c r="V600" s="1223">
        <f>COUNTA(F600:S600)</f>
        <v>1</v>
      </c>
      <c r="W600" s="1053"/>
      <c r="X600" s="1053"/>
      <c r="Y600" s="1053"/>
    </row>
    <row r="601" spans="1:25" ht="12.75" customHeight="1" thickBot="1">
      <c r="A601" s="1129" t="s">
        <v>1695</v>
      </c>
      <c r="B601" s="1130"/>
      <c r="C601" s="1131"/>
      <c r="D601" s="1132"/>
      <c r="E601" s="1132"/>
      <c r="F601" s="1134"/>
      <c r="G601" s="1134"/>
      <c r="H601" s="1134"/>
      <c r="I601" s="1134"/>
      <c r="J601" s="1134"/>
      <c r="K601" s="1222"/>
      <c r="L601" s="1222"/>
      <c r="M601" s="1134"/>
      <c r="N601" s="1134"/>
      <c r="O601" s="1134"/>
      <c r="P601" s="1134"/>
      <c r="Q601" s="1134"/>
      <c r="R601" s="1076">
        <v>1.3541666666666667E-2</v>
      </c>
      <c r="S601" s="1134"/>
      <c r="T601" s="1135"/>
      <c r="U601" s="1221">
        <f>IF(MIN(F601:S601)=0," ",MIN(F601:S601))</f>
        <v>1.3541666666666667E-2</v>
      </c>
      <c r="V601" s="1137">
        <f>COUNTA(F601:S601)</f>
        <v>1</v>
      </c>
      <c r="W601" s="1053"/>
      <c r="X601" s="1053"/>
      <c r="Y601" s="1053"/>
    </row>
    <row r="602" spans="1:25" ht="12.75" customHeight="1">
      <c r="A602" s="1045"/>
      <c r="B602" s="1016"/>
      <c r="C602" s="1068"/>
      <c r="D602" s="1127"/>
      <c r="E602" s="1127"/>
      <c r="F602" s="1020"/>
      <c r="G602" s="1020"/>
      <c r="H602" s="1020"/>
      <c r="I602" s="1020"/>
      <c r="J602" s="1020"/>
      <c r="K602" s="1080"/>
      <c r="L602" s="1080"/>
      <c r="M602" s="1020"/>
      <c r="N602" s="1020"/>
      <c r="O602" s="1020"/>
      <c r="P602" s="1020"/>
      <c r="Q602" s="1020"/>
      <c r="R602" s="1020"/>
      <c r="S602" s="1020"/>
      <c r="T602" s="1128"/>
      <c r="U602" s="888"/>
      <c r="V602" s="945"/>
      <c r="W602" s="1053"/>
      <c r="X602" s="1053"/>
      <c r="Y602" s="1053"/>
    </row>
    <row r="603" spans="1:25" ht="12.75" customHeight="1">
      <c r="A603" s="1045"/>
      <c r="B603" s="1016"/>
      <c r="C603" s="1068"/>
      <c r="D603" s="1127"/>
      <c r="E603" s="1127"/>
      <c r="F603" s="1020"/>
      <c r="G603" s="1020"/>
      <c r="H603" s="1020"/>
      <c r="I603" s="1020"/>
      <c r="J603" s="1020"/>
      <c r="K603" s="1080"/>
      <c r="L603" s="1080"/>
      <c r="M603" s="1020"/>
      <c r="N603" s="1020"/>
      <c r="O603" s="1020"/>
      <c r="P603" s="1020"/>
      <c r="Q603" s="1020"/>
      <c r="R603" s="1020"/>
      <c r="S603" s="1020"/>
      <c r="T603" s="1128"/>
      <c r="U603" s="888"/>
      <c r="V603" s="945"/>
      <c r="W603" s="1053"/>
      <c r="X603" s="1053"/>
      <c r="Y603" s="1053"/>
    </row>
    <row r="604" spans="1:25" ht="12.75" customHeight="1">
      <c r="A604" s="1045"/>
      <c r="B604" s="1016"/>
      <c r="C604" s="1068"/>
      <c r="D604" s="1127"/>
      <c r="E604" s="1127"/>
      <c r="F604" s="1020"/>
      <c r="G604" s="1020"/>
      <c r="H604" s="1020"/>
      <c r="I604" s="1020"/>
      <c r="J604" s="1020"/>
      <c r="K604" s="1080"/>
      <c r="L604" s="1080"/>
      <c r="M604" s="1020"/>
      <c r="N604" s="1020"/>
      <c r="O604" s="1020"/>
      <c r="P604" s="1020"/>
      <c r="Q604" s="1020"/>
      <c r="R604" s="1020"/>
      <c r="S604" s="1020"/>
      <c r="T604" s="1128"/>
      <c r="U604" s="888"/>
      <c r="V604" s="945"/>
      <c r="W604" s="1053"/>
      <c r="X604" s="1053"/>
      <c r="Y604" s="1053"/>
    </row>
    <row r="605" spans="1:25" ht="12.75" customHeight="1">
      <c r="A605" s="1045"/>
      <c r="B605" s="1016"/>
      <c r="C605" s="1068"/>
      <c r="D605" s="1127"/>
      <c r="E605" s="1127"/>
      <c r="F605" s="1020"/>
      <c r="G605" s="1020"/>
      <c r="H605" s="1020"/>
      <c r="I605" s="1020"/>
      <c r="J605" s="1020"/>
      <c r="K605" s="1080"/>
      <c r="L605" s="1080"/>
      <c r="M605" s="1020"/>
      <c r="N605" s="1020"/>
      <c r="O605" s="1020"/>
      <c r="P605" s="1020"/>
      <c r="Q605" s="1020"/>
      <c r="R605" s="1020"/>
      <c r="S605" s="1020"/>
      <c r="T605" s="1128"/>
      <c r="U605" s="888"/>
      <c r="V605" s="945"/>
      <c r="W605" s="1053"/>
      <c r="X605" s="1053"/>
      <c r="Y605" s="1053"/>
    </row>
    <row r="606" spans="1:25" ht="12.75" customHeight="1">
      <c r="A606" s="1045"/>
      <c r="B606" s="1016"/>
      <c r="C606" s="1068"/>
      <c r="D606" s="1127"/>
      <c r="E606" s="1127"/>
      <c r="F606" s="1020"/>
      <c r="G606" s="1020"/>
      <c r="H606" s="1020"/>
      <c r="I606" s="1020"/>
      <c r="J606" s="1020"/>
      <c r="K606" s="1080"/>
      <c r="L606" s="1080"/>
      <c r="M606" s="1020"/>
      <c r="N606" s="1020"/>
      <c r="O606" s="1020"/>
      <c r="P606" s="1020"/>
      <c r="Q606" s="1020"/>
      <c r="R606" s="1020"/>
      <c r="S606" s="1020"/>
      <c r="T606" s="1128"/>
      <c r="U606" s="888"/>
      <c r="V606" s="945"/>
      <c r="W606" s="1053"/>
      <c r="X606" s="1053"/>
      <c r="Y606" s="1053"/>
    </row>
    <row r="607" spans="1:25" ht="12.75" customHeight="1" thickBot="1">
      <c r="A607" s="1045"/>
      <c r="B607" s="1040"/>
      <c r="C607" s="888"/>
      <c r="D607" s="1114"/>
      <c r="N607" s="1053"/>
      <c r="R607" s="1009"/>
      <c r="T607" s="1009"/>
      <c r="U607" s="1009"/>
      <c r="V607" s="1009"/>
    </row>
    <row r="608" spans="1:25" ht="12.75" customHeight="1">
      <c r="A608" s="1138" t="s">
        <v>1800</v>
      </c>
      <c r="B608" s="1196"/>
      <c r="C608" s="1195"/>
      <c r="D608" s="1194"/>
      <c r="H608" s="1009"/>
      <c r="N608" s="1053"/>
      <c r="R608" s="1009"/>
      <c r="S608" s="1008"/>
      <c r="T608" s="1010"/>
      <c r="U608" s="1009"/>
    </row>
    <row r="609" spans="1:22" ht="12.75" customHeight="1">
      <c r="A609" s="1142" t="s">
        <v>850</v>
      </c>
      <c r="B609" s="1193" t="s">
        <v>1799</v>
      </c>
      <c r="C609" s="1192">
        <v>1.1875000000000002E-2</v>
      </c>
      <c r="D609" s="1191">
        <v>43907</v>
      </c>
      <c r="H609" s="1146"/>
      <c r="I609" s="1147"/>
      <c r="J609" s="1147"/>
      <c r="K609" s="1147"/>
      <c r="L609" s="1147"/>
      <c r="M609" s="1147"/>
      <c r="N609" s="1147"/>
      <c r="O609" s="1147"/>
      <c r="P609" s="1147"/>
      <c r="Q609" s="1147"/>
      <c r="R609" s="1146"/>
      <c r="S609" s="1149"/>
      <c r="T609" s="1150"/>
      <c r="U609" s="1146"/>
      <c r="V609" s="1147"/>
    </row>
    <row r="610" spans="1:22" ht="12.75" customHeight="1">
      <c r="A610" s="1142" t="s">
        <v>851</v>
      </c>
      <c r="B610" s="1193" t="s">
        <v>1799</v>
      </c>
      <c r="C610" s="1192">
        <v>1.3368055555555557E-2</v>
      </c>
      <c r="D610" s="1191">
        <v>44159</v>
      </c>
      <c r="H610" s="1146"/>
      <c r="I610" s="1147"/>
      <c r="J610" s="1147"/>
      <c r="K610" s="1147"/>
      <c r="L610" s="1147"/>
      <c r="M610" s="1147"/>
      <c r="N610" s="1147"/>
      <c r="O610" s="1147"/>
      <c r="P610" s="1147"/>
      <c r="Q610" s="1147"/>
      <c r="R610" s="1146"/>
      <c r="S610" s="1149"/>
      <c r="T610" s="1150"/>
      <c r="U610" s="1146"/>
      <c r="V610" s="1147"/>
    </row>
    <row r="611" spans="1:22" ht="12.75" customHeight="1">
      <c r="A611" s="1142" t="s">
        <v>1357</v>
      </c>
      <c r="B611" s="1193" t="s">
        <v>1799</v>
      </c>
      <c r="C611" s="1192">
        <v>2.5243055555555557E-2</v>
      </c>
      <c r="D611" s="1191">
        <v>44159</v>
      </c>
      <c r="H611" s="1146"/>
      <c r="I611" s="1147"/>
      <c r="J611" s="1147"/>
      <c r="K611" s="1147"/>
      <c r="L611" s="1147"/>
      <c r="M611" s="1147"/>
      <c r="N611" s="1147"/>
      <c r="O611" s="1147"/>
      <c r="P611" s="1147"/>
      <c r="Q611" s="1147"/>
      <c r="R611" s="1146"/>
      <c r="S611" s="1149"/>
      <c r="T611" s="1150"/>
      <c r="U611" s="1146"/>
      <c r="V611" s="1147"/>
    </row>
    <row r="612" spans="1:22" ht="12.75" customHeight="1">
      <c r="A612" s="1151" t="s">
        <v>853</v>
      </c>
      <c r="B612" s="1193" t="s">
        <v>1777</v>
      </c>
      <c r="C612" s="1192">
        <v>1.8402777777777778E-2</v>
      </c>
      <c r="D612" s="1191">
        <v>44166</v>
      </c>
      <c r="H612" s="1146"/>
      <c r="I612" s="1147"/>
      <c r="J612" s="1147"/>
      <c r="K612" s="1147"/>
      <c r="L612" s="1147"/>
      <c r="M612" s="1147"/>
      <c r="N612" s="1147"/>
      <c r="O612" s="1147"/>
      <c r="P612" s="1147"/>
      <c r="Q612" s="1147"/>
      <c r="R612" s="1146"/>
      <c r="S612" s="1149"/>
      <c r="T612" s="1150"/>
      <c r="U612" s="1146"/>
      <c r="V612" s="1147"/>
    </row>
    <row r="613" spans="1:22" ht="12.75" customHeight="1">
      <c r="A613" s="1151" t="s">
        <v>855</v>
      </c>
      <c r="B613" s="1193" t="s">
        <v>1657</v>
      </c>
      <c r="C613" s="1192">
        <v>1.8900462962962963E-2</v>
      </c>
      <c r="D613" s="1191">
        <v>44124</v>
      </c>
      <c r="H613" s="1146"/>
      <c r="I613" s="1147"/>
      <c r="J613" s="1147"/>
      <c r="K613" s="1147"/>
      <c r="L613" s="1147"/>
      <c r="M613" s="1147"/>
      <c r="N613" s="1147"/>
      <c r="O613" s="1147"/>
      <c r="P613" s="1147"/>
      <c r="Q613" s="1147"/>
      <c r="R613" s="1146"/>
      <c r="S613" s="1149"/>
      <c r="T613" s="1150"/>
      <c r="U613" s="1146"/>
      <c r="V613" s="1147"/>
    </row>
    <row r="614" spans="1:22" ht="12.75" customHeight="1">
      <c r="A614" s="1151" t="s">
        <v>1359</v>
      </c>
      <c r="B614" s="1193" t="s">
        <v>1778</v>
      </c>
      <c r="C614" s="1220" t="s">
        <v>1798</v>
      </c>
      <c r="D614" s="1191">
        <v>44138</v>
      </c>
      <c r="H614" s="1146"/>
      <c r="I614" s="1147"/>
      <c r="J614" s="1147"/>
      <c r="K614" s="1147"/>
      <c r="L614" s="1147"/>
      <c r="M614" s="1147"/>
      <c r="N614" s="1147"/>
      <c r="O614" s="1147"/>
      <c r="P614" s="1147"/>
      <c r="Q614" s="1147"/>
      <c r="R614" s="1146"/>
      <c r="S614" s="1149"/>
      <c r="T614" s="1150"/>
      <c r="U614" s="1146"/>
      <c r="V614" s="1147"/>
    </row>
    <row r="615" spans="1:22" ht="12.75" customHeight="1" thickBot="1">
      <c r="A615" s="1154" t="s">
        <v>860</v>
      </c>
      <c r="B615" s="1190"/>
      <c r="C615" s="1219"/>
      <c r="D615" s="1218"/>
      <c r="H615" s="1146"/>
      <c r="I615" s="1147"/>
      <c r="J615" s="1147"/>
      <c r="K615" s="1147"/>
      <c r="L615" s="1147"/>
      <c r="M615" s="1147"/>
      <c r="N615" s="1147"/>
      <c r="O615" s="1147"/>
      <c r="P615" s="1147"/>
      <c r="Q615" s="1147"/>
      <c r="R615" s="1146"/>
      <c r="S615" s="1149"/>
      <c r="T615" s="1150"/>
      <c r="U615" s="1146"/>
      <c r="V615" s="1147"/>
    </row>
    <row r="616" spans="1:22" ht="12.75" customHeight="1">
      <c r="A616" s="1147"/>
      <c r="B616" s="1147"/>
      <c r="C616" s="1006"/>
      <c r="F616" s="1008"/>
      <c r="G616" s="1008"/>
      <c r="H616" s="1009"/>
      <c r="N616" s="1053"/>
      <c r="R616" s="1146"/>
      <c r="S616" s="1149"/>
      <c r="T616" s="1058"/>
      <c r="U616" s="1158"/>
      <c r="V616" s="1147"/>
    </row>
    <row r="617" spans="1:22" ht="12.75" customHeight="1" thickBot="1">
      <c r="A617" s="1147"/>
      <c r="C617" s="1006"/>
      <c r="D617" s="1149"/>
      <c r="F617" s="1008"/>
      <c r="G617" s="1008"/>
      <c r="H617" s="1009"/>
      <c r="N617" s="1053"/>
      <c r="R617" s="1146"/>
      <c r="S617" s="1149"/>
      <c r="T617" s="1058"/>
      <c r="U617" s="1158"/>
      <c r="V617" s="1147"/>
    </row>
    <row r="618" spans="1:22" ht="12.75" customHeight="1">
      <c r="A618" s="1159" t="s">
        <v>857</v>
      </c>
      <c r="B618" s="1138"/>
      <c r="C618" s="1160"/>
      <c r="D618" s="1140"/>
      <c r="G618" s="1146"/>
      <c r="H618" s="1009"/>
      <c r="N618" s="1053"/>
      <c r="R618" s="1009"/>
      <c r="S618" s="1008"/>
      <c r="T618" s="1010"/>
      <c r="U618" s="1009"/>
    </row>
    <row r="619" spans="1:22" ht="12.75" customHeight="1">
      <c r="A619" s="1161" t="s">
        <v>850</v>
      </c>
      <c r="B619" s="1162" t="s">
        <v>806</v>
      </c>
      <c r="C619" s="1144">
        <v>0.96804398148148152</v>
      </c>
      <c r="D619" s="1163" t="s">
        <v>1235</v>
      </c>
      <c r="G619" s="1146"/>
      <c r="H619" s="1146"/>
      <c r="I619" s="1147"/>
      <c r="J619" s="1147"/>
      <c r="K619" s="1147"/>
      <c r="L619" s="1147"/>
      <c r="M619" s="1147"/>
      <c r="N619" s="1147"/>
      <c r="O619" s="1147"/>
      <c r="P619" s="1147"/>
      <c r="Q619" s="1147"/>
      <c r="R619" s="1146"/>
      <c r="S619" s="1149"/>
      <c r="T619" s="1164"/>
      <c r="U619" s="1146"/>
      <c r="V619" s="1147"/>
    </row>
    <row r="620" spans="1:22" ht="12.75" customHeight="1">
      <c r="A620" s="1165" t="s">
        <v>851</v>
      </c>
      <c r="B620" s="1162" t="s">
        <v>1186</v>
      </c>
      <c r="C620" s="1144">
        <v>1.105324074074074E-2</v>
      </c>
      <c r="D620" s="1163" t="s">
        <v>1360</v>
      </c>
      <c r="G620" s="1146"/>
      <c r="H620" s="1146"/>
      <c r="I620" s="1147"/>
      <c r="J620" s="1147"/>
      <c r="K620" s="1147"/>
      <c r="L620" s="1147"/>
      <c r="M620" s="1147"/>
      <c r="N620" s="1147"/>
      <c r="O620" s="1147"/>
      <c r="P620" s="1147"/>
      <c r="Q620" s="1147"/>
      <c r="R620" s="1146"/>
      <c r="S620" s="1149"/>
      <c r="T620" s="1150"/>
      <c r="U620" s="1146"/>
      <c r="V620" s="1147"/>
    </row>
    <row r="621" spans="1:22" ht="12.75" customHeight="1">
      <c r="A621" s="1165" t="s">
        <v>1357</v>
      </c>
      <c r="B621" s="1162" t="s">
        <v>383</v>
      </c>
      <c r="C621" s="1144">
        <v>2.3587962962962963E-2</v>
      </c>
      <c r="D621" s="1163" t="s">
        <v>1636</v>
      </c>
      <c r="G621" s="1009"/>
      <c r="H621" s="1146"/>
      <c r="I621" s="1147"/>
      <c r="J621" s="1147"/>
      <c r="K621" s="1147"/>
      <c r="L621" s="1147"/>
      <c r="M621" s="1147"/>
      <c r="N621" s="1147"/>
      <c r="O621" s="1147"/>
      <c r="P621" s="1147"/>
      <c r="Q621" s="1147"/>
      <c r="R621" s="1146"/>
      <c r="S621" s="1149"/>
      <c r="T621" s="1150"/>
      <c r="U621" s="1146"/>
      <c r="V621" s="1147"/>
    </row>
    <row r="622" spans="1:22" ht="12.75" customHeight="1">
      <c r="A622" s="1161" t="s">
        <v>853</v>
      </c>
      <c r="B622" s="1162" t="s">
        <v>1312</v>
      </c>
      <c r="C622" s="1144">
        <v>1.3854166666666666E-2</v>
      </c>
      <c r="D622" s="1163" t="s">
        <v>1636</v>
      </c>
      <c r="G622" s="1166"/>
      <c r="H622" s="1146"/>
      <c r="I622" s="1147"/>
      <c r="J622" s="1147"/>
      <c r="K622" s="1147"/>
      <c r="L622" s="1147"/>
      <c r="M622" s="1147"/>
      <c r="N622" s="1147"/>
      <c r="O622" s="1147"/>
      <c r="P622" s="1147"/>
      <c r="Q622" s="1147"/>
      <c r="R622" s="1146"/>
      <c r="S622" s="1149"/>
      <c r="T622" s="1150"/>
      <c r="U622" s="1146"/>
      <c r="V622" s="1147"/>
    </row>
    <row r="623" spans="1:22" ht="12.75" customHeight="1">
      <c r="A623" s="1161" t="s">
        <v>855</v>
      </c>
      <c r="B623" s="1162" t="s">
        <v>1052</v>
      </c>
      <c r="C623" s="1144">
        <v>1.2789351851851852E-2</v>
      </c>
      <c r="D623" s="1163" t="s">
        <v>1235</v>
      </c>
      <c r="H623" s="1146"/>
      <c r="I623" s="1147"/>
      <c r="J623" s="1147"/>
      <c r="K623" s="1147"/>
      <c r="L623" s="1147"/>
      <c r="M623" s="1147"/>
      <c r="N623" s="1147"/>
      <c r="O623" s="1147"/>
      <c r="P623" s="1147"/>
      <c r="Q623" s="1147"/>
      <c r="R623" s="1146"/>
      <c r="S623" s="1149"/>
      <c r="T623" s="1150"/>
      <c r="U623" s="1146"/>
      <c r="V623" s="1147"/>
    </row>
    <row r="624" spans="1:22" ht="12.75" customHeight="1">
      <c r="A624" s="1161" t="s">
        <v>1359</v>
      </c>
      <c r="B624" s="1162" t="s">
        <v>1358</v>
      </c>
      <c r="C624" s="1144">
        <v>2.9131944444444446E-2</v>
      </c>
      <c r="D624" s="1163" t="s">
        <v>1362</v>
      </c>
      <c r="H624" s="1146"/>
      <c r="I624" s="1147"/>
      <c r="J624" s="1147"/>
      <c r="K624" s="1147"/>
      <c r="L624" s="1147"/>
      <c r="M624" s="1147"/>
      <c r="N624" s="1147"/>
      <c r="O624" s="1147"/>
      <c r="P624" s="1147"/>
      <c r="Q624" s="1147"/>
      <c r="R624" s="1146"/>
      <c r="S624" s="1149"/>
      <c r="T624" s="1150"/>
      <c r="U624" s="1146"/>
      <c r="V624" s="1147"/>
    </row>
    <row r="625" spans="1:23" ht="12.75" customHeight="1" thickBot="1">
      <c r="A625" s="1167" t="s">
        <v>860</v>
      </c>
      <c r="B625" s="1168" t="s">
        <v>545</v>
      </c>
      <c r="C625" s="1156">
        <v>1.0787037037037038E-2</v>
      </c>
      <c r="D625" s="1169" t="s">
        <v>1134</v>
      </c>
      <c r="H625" s="1146"/>
      <c r="I625" s="1147"/>
      <c r="J625" s="1147"/>
      <c r="K625" s="1147"/>
      <c r="L625" s="1147"/>
      <c r="M625" s="1147"/>
      <c r="N625" s="1147"/>
      <c r="O625" s="1147"/>
      <c r="P625" s="1147"/>
      <c r="Q625" s="1147"/>
      <c r="R625" s="1146"/>
      <c r="S625" s="1149"/>
      <c r="T625" s="1150"/>
      <c r="U625" s="1146"/>
      <c r="V625" s="1147"/>
    </row>
    <row r="626" spans="1:23" ht="12.75" customHeight="1">
      <c r="A626" s="1147"/>
      <c r="B626" s="1147"/>
      <c r="C626" s="1006"/>
      <c r="F626" s="1149"/>
      <c r="G626" s="1149"/>
      <c r="H626" s="1146"/>
      <c r="I626" s="1149"/>
      <c r="J626" s="1149"/>
      <c r="K626" s="1149"/>
      <c r="L626" s="1149"/>
      <c r="M626" s="1149"/>
      <c r="N626" s="1149"/>
      <c r="O626" s="1149"/>
      <c r="P626" s="1149"/>
      <c r="Q626" s="1149"/>
      <c r="R626" s="1146"/>
      <c r="S626" s="1149"/>
      <c r="T626" s="1147"/>
      <c r="U626" s="1146"/>
      <c r="V626" s="1150"/>
    </row>
    <row r="627" spans="1:23" ht="12.75" customHeight="1">
      <c r="A627" s="1147"/>
      <c r="B627" s="1147"/>
      <c r="C627" s="1006"/>
      <c r="D627" s="1007"/>
      <c r="F627" s="1149"/>
      <c r="G627" s="1149"/>
      <c r="H627" s="1146"/>
      <c r="I627" s="1149"/>
      <c r="J627" s="1149"/>
      <c r="K627" s="1149"/>
      <c r="L627" s="1149"/>
      <c r="M627" s="1149"/>
      <c r="N627" s="1149"/>
      <c r="O627" s="1149"/>
      <c r="P627" s="1149"/>
      <c r="Q627" s="1149"/>
      <c r="R627" s="1146"/>
      <c r="S627" s="1149"/>
      <c r="T627" s="1170"/>
      <c r="U627" s="1171"/>
      <c r="V627" s="1150"/>
      <c r="W627" s="1147"/>
    </row>
    <row r="628" spans="1:23" ht="12.75" customHeight="1">
      <c r="A628" s="1172"/>
      <c r="C628" s="1006"/>
      <c r="D628" s="1007"/>
      <c r="F628" s="1008"/>
      <c r="G628" s="1008"/>
      <c r="H628" s="1009"/>
      <c r="I628" s="1008"/>
      <c r="J628" s="1008"/>
      <c r="K628" s="1008"/>
      <c r="L628" s="1008"/>
      <c r="M628" s="1008"/>
      <c r="N628" s="1008"/>
      <c r="O628" s="1008"/>
      <c r="P628" s="1008"/>
      <c r="Q628" s="1008"/>
      <c r="R628" s="1009"/>
      <c r="S628" s="1008"/>
      <c r="U628" s="1146"/>
      <c r="V628" s="1010"/>
      <c r="W628" s="1147"/>
    </row>
    <row r="629" spans="1:23" ht="12.75" customHeight="1">
      <c r="A629" s="1173"/>
      <c r="C629" s="1006"/>
      <c r="D629" s="1007"/>
      <c r="F629" s="1008"/>
      <c r="G629" s="1008"/>
      <c r="H629" s="1009"/>
      <c r="I629" s="1008"/>
      <c r="J629" s="1008"/>
      <c r="K629" s="1008"/>
      <c r="L629" s="1008"/>
      <c r="M629" s="1008"/>
      <c r="N629" s="1008"/>
      <c r="O629" s="1008"/>
      <c r="P629" s="1008"/>
      <c r="Q629" s="1008"/>
      <c r="R629" s="1009"/>
      <c r="S629" s="1008"/>
      <c r="U629" s="1174"/>
      <c r="V629" s="1010"/>
    </row>
    <row r="630" spans="1:23" ht="12.75" customHeight="1">
      <c r="A630" s="1173"/>
      <c r="C630" s="1006"/>
      <c r="D630" s="1007"/>
      <c r="F630" s="1008"/>
      <c r="G630" s="1008"/>
      <c r="H630" s="1009"/>
      <c r="I630" s="1008"/>
      <c r="J630" s="1008"/>
      <c r="K630" s="1008"/>
      <c r="L630" s="1008"/>
      <c r="M630" s="1008"/>
      <c r="N630" s="1008"/>
      <c r="O630" s="1008"/>
      <c r="P630" s="1008"/>
      <c r="Q630" s="1008"/>
      <c r="R630" s="1009"/>
      <c r="S630" s="1008"/>
      <c r="U630" s="1175"/>
      <c r="V630" s="1010"/>
    </row>
    <row r="631" spans="1:23" ht="12.75" customHeight="1">
      <c r="A631" s="1173"/>
      <c r="C631" s="1006"/>
      <c r="D631" s="1007"/>
      <c r="F631" s="1008"/>
      <c r="G631" s="1008"/>
      <c r="H631" s="1009"/>
      <c r="I631" s="1008"/>
      <c r="J631" s="1008"/>
      <c r="K631" s="1008"/>
      <c r="L631" s="1008"/>
      <c r="M631" s="1008"/>
      <c r="N631" s="1008"/>
      <c r="O631" s="1008"/>
      <c r="P631" s="1008"/>
      <c r="Q631" s="1008"/>
      <c r="R631" s="1009"/>
      <c r="S631" s="1008"/>
      <c r="U631" s="1146"/>
      <c r="V631" s="1010"/>
    </row>
    <row r="632" spans="1:23" ht="12.75" customHeight="1">
      <c r="A632" s="1173"/>
      <c r="C632" s="1006"/>
      <c r="D632" s="1007"/>
      <c r="F632" s="1008"/>
      <c r="G632" s="1008"/>
      <c r="H632" s="1009"/>
      <c r="I632" s="1008"/>
      <c r="J632" s="1008"/>
      <c r="K632" s="1008"/>
      <c r="L632" s="1008"/>
      <c r="M632" s="1008"/>
      <c r="N632" s="1008"/>
      <c r="O632" s="1008"/>
      <c r="P632" s="1008"/>
      <c r="Q632" s="1008"/>
      <c r="R632" s="1009"/>
      <c r="S632" s="1008"/>
      <c r="U632" s="1146"/>
      <c r="V632" s="1010"/>
    </row>
    <row r="633" spans="1:23" ht="12.75" customHeight="1">
      <c r="A633" s="1173"/>
      <c r="C633" s="1006"/>
      <c r="D633" s="1007"/>
      <c r="F633" s="1008"/>
      <c r="G633" s="1008"/>
      <c r="H633" s="1009"/>
      <c r="I633" s="1008"/>
      <c r="J633" s="1008"/>
      <c r="K633" s="1008"/>
      <c r="L633" s="1008"/>
      <c r="M633" s="1008"/>
      <c r="N633" s="1008"/>
      <c r="O633" s="1008"/>
      <c r="P633" s="1008"/>
      <c r="Q633" s="1008"/>
      <c r="R633" s="1009"/>
      <c r="S633" s="1008"/>
      <c r="U633" s="1174"/>
      <c r="V633" s="1010"/>
    </row>
    <row r="634" spans="1:23" ht="12.75" customHeight="1">
      <c r="A634" s="1173"/>
      <c r="C634" s="1006"/>
      <c r="D634" s="1007"/>
      <c r="F634" s="1008"/>
      <c r="G634" s="1008"/>
      <c r="H634" s="1009"/>
      <c r="I634" s="1008"/>
      <c r="J634" s="1008"/>
      <c r="K634" s="1008"/>
      <c r="L634" s="1008"/>
      <c r="M634" s="1008"/>
      <c r="N634" s="1008"/>
      <c r="O634" s="1008"/>
      <c r="P634" s="1008"/>
      <c r="Q634" s="1008"/>
      <c r="R634" s="1009"/>
      <c r="S634" s="1008"/>
      <c r="U634" s="1146"/>
      <c r="V634" s="1010"/>
    </row>
    <row r="635" spans="1:23" ht="12.75" customHeight="1">
      <c r="A635" s="1173"/>
      <c r="C635" s="1006"/>
      <c r="D635" s="1007"/>
      <c r="F635" s="1008"/>
      <c r="G635" s="1008"/>
      <c r="H635" s="1009"/>
      <c r="I635" s="1008"/>
      <c r="J635" s="1008"/>
      <c r="K635" s="1008"/>
      <c r="L635" s="1008"/>
      <c r="M635" s="1008"/>
      <c r="N635" s="1008"/>
      <c r="O635" s="1008"/>
      <c r="P635" s="1008"/>
      <c r="Q635" s="1008"/>
      <c r="R635" s="1009"/>
      <c r="S635" s="1008"/>
      <c r="U635" s="1146"/>
      <c r="V635" s="1010"/>
    </row>
    <row r="636" spans="1:23" ht="12.75" customHeight="1">
      <c r="A636" s="1173"/>
      <c r="C636" s="1006"/>
      <c r="D636" s="1007"/>
      <c r="F636" s="1008"/>
      <c r="G636" s="1008"/>
      <c r="H636" s="1009"/>
      <c r="I636" s="1008"/>
      <c r="J636" s="1008"/>
      <c r="K636" s="1008"/>
      <c r="L636" s="1008"/>
      <c r="M636" s="1008"/>
      <c r="N636" s="1008"/>
      <c r="O636" s="1008"/>
      <c r="P636" s="1008"/>
      <c r="Q636" s="1008"/>
      <c r="R636" s="1009"/>
      <c r="S636" s="1008"/>
      <c r="U636" s="1146"/>
      <c r="V636" s="1010"/>
    </row>
    <row r="637" spans="1:23" ht="12.75" customHeight="1">
      <c r="A637" s="1173"/>
      <c r="C637" s="1006"/>
      <c r="D637" s="1007"/>
      <c r="F637" s="1008"/>
      <c r="G637" s="1008"/>
      <c r="H637" s="1009"/>
      <c r="I637" s="1008"/>
      <c r="J637" s="1008"/>
      <c r="K637" s="1008"/>
      <c r="L637" s="1008"/>
      <c r="M637" s="1008"/>
      <c r="N637" s="1008"/>
      <c r="O637" s="1008"/>
      <c r="P637" s="1008"/>
      <c r="Q637" s="1008"/>
      <c r="R637" s="1009"/>
      <c r="S637" s="1008"/>
      <c r="U637" s="1171"/>
      <c r="V637" s="1010"/>
    </row>
    <row r="638" spans="1:23" ht="12.75" customHeight="1">
      <c r="A638" s="1173"/>
      <c r="C638" s="1006"/>
      <c r="D638" s="1007"/>
      <c r="F638" s="1008"/>
      <c r="G638" s="1008"/>
      <c r="H638" s="1009"/>
      <c r="I638" s="1008"/>
      <c r="J638" s="1008"/>
      <c r="K638" s="1008"/>
      <c r="L638" s="1008"/>
      <c r="M638" s="1008"/>
      <c r="N638" s="1008"/>
      <c r="O638" s="1008"/>
      <c r="P638" s="1008"/>
      <c r="Q638" s="1008"/>
      <c r="R638" s="1009"/>
      <c r="S638" s="1008"/>
      <c r="U638" s="1009"/>
      <c r="V638" s="1010"/>
    </row>
    <row r="639" spans="1:23" ht="12.75" customHeight="1">
      <c r="A639" s="1173"/>
      <c r="C639" s="1006"/>
      <c r="D639" s="1007"/>
      <c r="F639" s="1008"/>
      <c r="G639" s="1008"/>
      <c r="H639" s="1009"/>
      <c r="I639" s="1008"/>
      <c r="J639" s="1008"/>
      <c r="K639" s="1008"/>
      <c r="L639" s="1008"/>
      <c r="M639" s="1008"/>
      <c r="N639" s="1008"/>
      <c r="O639" s="1008"/>
      <c r="P639" s="1008"/>
      <c r="Q639" s="1008"/>
      <c r="R639" s="1009"/>
      <c r="S639" s="1008"/>
      <c r="U639" s="1009"/>
      <c r="V639" s="1010"/>
    </row>
    <row r="640" spans="1:23" ht="12.75" customHeight="1">
      <c r="A640" s="1173"/>
      <c r="C640" s="1006"/>
      <c r="D640" s="1007"/>
      <c r="F640" s="1008"/>
      <c r="G640" s="1008"/>
      <c r="H640" s="1009"/>
      <c r="I640" s="1008"/>
      <c r="J640" s="1008"/>
      <c r="K640" s="1008"/>
      <c r="L640" s="1008"/>
      <c r="M640" s="1008"/>
      <c r="N640" s="1008"/>
      <c r="O640" s="1008"/>
      <c r="P640" s="1008"/>
      <c r="Q640" s="1008"/>
      <c r="R640" s="1009"/>
      <c r="S640" s="1008"/>
      <c r="U640" s="1009"/>
      <c r="V640" s="1010"/>
    </row>
    <row r="641" spans="1:22" ht="12.75" customHeight="1">
      <c r="A641" s="1173"/>
      <c r="C641" s="1006"/>
      <c r="D641" s="1007"/>
      <c r="F641" s="1008"/>
      <c r="G641" s="1008"/>
      <c r="H641" s="1009"/>
      <c r="I641" s="1008"/>
      <c r="J641" s="1008"/>
      <c r="K641" s="1008"/>
      <c r="L641" s="1008"/>
      <c r="M641" s="1008"/>
      <c r="N641" s="1008"/>
      <c r="O641" s="1008"/>
      <c r="P641" s="1008"/>
      <c r="Q641" s="1008"/>
      <c r="R641" s="1009"/>
      <c r="S641" s="1008"/>
      <c r="U641" s="1009"/>
      <c r="V641" s="1010"/>
    </row>
    <row r="642" spans="1:22" ht="12.75" customHeight="1">
      <c r="A642" s="1173"/>
      <c r="C642" s="1006"/>
      <c r="D642" s="1007"/>
      <c r="F642" s="1008"/>
      <c r="G642" s="1008"/>
      <c r="H642" s="1009"/>
      <c r="I642" s="1008"/>
      <c r="J642" s="1008"/>
      <c r="K642" s="1008"/>
      <c r="L642" s="1008"/>
      <c r="M642" s="1008"/>
      <c r="N642" s="1008"/>
      <c r="O642" s="1008"/>
      <c r="P642" s="1008"/>
      <c r="Q642" s="1008"/>
      <c r="R642" s="1009"/>
      <c r="S642" s="1008"/>
      <c r="U642" s="1009"/>
      <c r="V642" s="1010"/>
    </row>
    <row r="643" spans="1:22" ht="12.75" customHeight="1">
      <c r="A643" s="1173"/>
      <c r="C643" s="1006"/>
      <c r="D643" s="1007"/>
      <c r="F643" s="1008"/>
      <c r="G643" s="1008"/>
      <c r="H643" s="1009"/>
      <c r="I643" s="1008"/>
      <c r="J643" s="1008"/>
      <c r="K643" s="1008"/>
      <c r="L643" s="1008"/>
      <c r="M643" s="1008"/>
      <c r="N643" s="1008"/>
      <c r="O643" s="1008"/>
      <c r="P643" s="1008"/>
      <c r="Q643" s="1008"/>
      <c r="R643" s="1009"/>
      <c r="S643" s="1008"/>
      <c r="U643" s="1009"/>
      <c r="V643" s="1010"/>
    </row>
    <row r="644" spans="1:22" ht="12.75" customHeight="1">
      <c r="A644" s="1173"/>
      <c r="C644" s="1006"/>
      <c r="D644" s="1007"/>
      <c r="F644" s="1008"/>
      <c r="G644" s="1008"/>
      <c r="H644" s="1009"/>
      <c r="I644" s="1008"/>
      <c r="J644" s="1008"/>
      <c r="K644" s="1008"/>
      <c r="L644" s="1008"/>
      <c r="M644" s="1008"/>
      <c r="N644" s="1008"/>
      <c r="O644" s="1008"/>
      <c r="P644" s="1008"/>
      <c r="Q644" s="1008"/>
      <c r="R644" s="1009"/>
      <c r="S644" s="1008"/>
      <c r="U644" s="1009"/>
      <c r="V644" s="1010"/>
    </row>
  </sheetData>
  <pageMargins left="0.23622047244094491" right="0.23622047244094491" top="0.74803149606299213" bottom="0.74803149606299213" header="0" footer="0"/>
  <pageSetup paperSize="9" scale="6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03D95-150C-4C70-9868-155930BEF08B}">
  <sheetPr>
    <pageSetUpPr fitToPage="1"/>
  </sheetPr>
  <dimension ref="A1:AY63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14.453125" defaultRowHeight="15" customHeight="1"/>
  <cols>
    <col min="1" max="1" width="21.453125" style="834" customWidth="1"/>
    <col min="2" max="2" width="16.54296875" style="834" customWidth="1"/>
    <col min="3" max="5" width="11.7265625" style="834" customWidth="1"/>
    <col min="6" max="6" width="12.1796875" style="834" customWidth="1"/>
    <col min="7" max="8" width="8.1796875" style="834" customWidth="1"/>
    <col min="9" max="10" width="8.453125" style="834" customWidth="1"/>
    <col min="11" max="15" width="8.1796875" style="834" customWidth="1"/>
    <col min="16" max="16" width="8.7265625" style="834" customWidth="1"/>
    <col min="17" max="24" width="8.1796875" style="834" customWidth="1"/>
    <col min="25" max="25" width="9.7265625" style="834" customWidth="1"/>
    <col min="26" max="29" width="9" style="834" customWidth="1"/>
    <col min="30" max="45" width="9.1796875" style="834" customWidth="1"/>
    <col min="46" max="46" width="2.26953125" style="834" customWidth="1"/>
    <col min="47" max="47" width="8.1796875" style="834" customWidth="1"/>
    <col min="48" max="48" width="8.7265625" style="834" customWidth="1"/>
    <col min="49" max="49" width="22.7265625" style="834" customWidth="1"/>
    <col min="50" max="51" width="9.1796875" style="834" customWidth="1"/>
    <col min="52" max="16384" width="14.453125" style="834"/>
  </cols>
  <sheetData>
    <row r="1" spans="1:51" ht="20.25" customHeight="1">
      <c r="A1" s="833" t="s">
        <v>1637</v>
      </c>
      <c r="B1" s="833"/>
      <c r="D1" s="835"/>
      <c r="E1" s="836"/>
      <c r="G1" s="837"/>
      <c r="H1" s="837"/>
      <c r="I1" s="838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8"/>
      <c r="Z1" s="837"/>
      <c r="AA1" s="837"/>
      <c r="AB1" s="837"/>
      <c r="AC1" s="837"/>
      <c r="AP1" s="838"/>
      <c r="AU1" s="838"/>
      <c r="AV1" s="839"/>
    </row>
    <row r="2" spans="1:51" ht="12.75" customHeight="1" thickBot="1">
      <c r="D2" s="835"/>
      <c r="E2" s="836"/>
      <c r="G2" s="837"/>
      <c r="H2" s="837"/>
      <c r="I2" s="838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7"/>
      <c r="V2" s="837"/>
      <c r="W2" s="837"/>
      <c r="X2" s="837"/>
      <c r="Y2" s="838"/>
      <c r="Z2" s="837"/>
      <c r="AA2" s="837"/>
      <c r="AB2" s="837"/>
      <c r="AC2" s="837"/>
      <c r="AP2" s="838"/>
      <c r="AU2" s="838"/>
      <c r="AV2" s="839"/>
    </row>
    <row r="3" spans="1:51" ht="12.75" customHeight="1">
      <c r="A3" s="840"/>
      <c r="B3" s="841" t="s">
        <v>1594</v>
      </c>
      <c r="C3" s="841" t="s">
        <v>1638</v>
      </c>
      <c r="D3" s="842" t="s">
        <v>1639</v>
      </c>
      <c r="E3" s="841">
        <v>2018</v>
      </c>
      <c r="F3" s="841">
        <v>2019</v>
      </c>
      <c r="G3" s="841">
        <v>2019</v>
      </c>
      <c r="H3" s="841">
        <v>2019</v>
      </c>
      <c r="I3" s="841">
        <v>2019</v>
      </c>
      <c r="J3" s="841">
        <v>2019</v>
      </c>
      <c r="K3" s="841">
        <v>2019</v>
      </c>
      <c r="L3" s="841">
        <v>2019</v>
      </c>
      <c r="M3" s="841">
        <v>2019</v>
      </c>
      <c r="N3" s="841">
        <v>2019</v>
      </c>
      <c r="O3" s="841">
        <v>2019</v>
      </c>
      <c r="P3" s="841">
        <v>2019</v>
      </c>
      <c r="Q3" s="841">
        <v>2019</v>
      </c>
      <c r="R3" s="841">
        <v>2019</v>
      </c>
      <c r="S3" s="841">
        <v>2019</v>
      </c>
      <c r="T3" s="841">
        <v>2019</v>
      </c>
      <c r="U3" s="841">
        <v>2019</v>
      </c>
      <c r="V3" s="841">
        <v>2019</v>
      </c>
      <c r="W3" s="841">
        <v>2019</v>
      </c>
      <c r="X3" s="841">
        <v>2019</v>
      </c>
      <c r="Y3" s="841">
        <v>2019</v>
      </c>
      <c r="Z3" s="841">
        <v>2019</v>
      </c>
      <c r="AA3" s="841">
        <v>2019</v>
      </c>
      <c r="AB3" s="841">
        <v>2019</v>
      </c>
      <c r="AC3" s="841">
        <v>2019</v>
      </c>
      <c r="AD3" s="841">
        <v>2019</v>
      </c>
      <c r="AE3" s="841">
        <v>2019</v>
      </c>
      <c r="AF3" s="841">
        <v>2019</v>
      </c>
      <c r="AG3" s="841">
        <v>2019</v>
      </c>
      <c r="AH3" s="841">
        <v>2019</v>
      </c>
      <c r="AI3" s="841">
        <v>2019</v>
      </c>
      <c r="AJ3" s="841">
        <v>2019</v>
      </c>
      <c r="AK3" s="841">
        <v>2019</v>
      </c>
      <c r="AL3" s="841">
        <v>2019</v>
      </c>
      <c r="AM3" s="841">
        <v>2019</v>
      </c>
      <c r="AN3" s="841">
        <v>2019</v>
      </c>
      <c r="AO3" s="841">
        <v>2019</v>
      </c>
      <c r="AP3" s="841">
        <v>2019</v>
      </c>
      <c r="AQ3" s="841">
        <v>2019</v>
      </c>
      <c r="AR3" s="841">
        <v>2019</v>
      </c>
      <c r="AS3" s="841">
        <v>2019</v>
      </c>
      <c r="AT3" s="843"/>
      <c r="AU3" s="844" t="s">
        <v>736</v>
      </c>
      <c r="AV3" s="845">
        <v>2018</v>
      </c>
      <c r="AW3" s="846"/>
      <c r="AX3" s="847"/>
      <c r="AY3" s="847"/>
    </row>
    <row r="4" spans="1:51" ht="12.75" customHeight="1" thickBot="1">
      <c r="A4" s="848"/>
      <c r="B4" s="849" t="s">
        <v>59</v>
      </c>
      <c r="C4" s="849" t="s">
        <v>59</v>
      </c>
      <c r="D4" s="850" t="s">
        <v>59</v>
      </c>
      <c r="E4" s="846" t="s">
        <v>439</v>
      </c>
      <c r="F4" s="846" t="s">
        <v>10</v>
      </c>
      <c r="G4" s="851">
        <v>43529</v>
      </c>
      <c r="H4" s="851">
        <f t="shared" ref="H4:AI4" si="0">G4+7</f>
        <v>43536</v>
      </c>
      <c r="I4" s="851">
        <f t="shared" si="0"/>
        <v>43543</v>
      </c>
      <c r="J4" s="851">
        <f t="shared" si="0"/>
        <v>43550</v>
      </c>
      <c r="K4" s="851">
        <f t="shared" si="0"/>
        <v>43557</v>
      </c>
      <c r="L4" s="851">
        <f t="shared" si="0"/>
        <v>43564</v>
      </c>
      <c r="M4" s="851">
        <f t="shared" si="0"/>
        <v>43571</v>
      </c>
      <c r="N4" s="851">
        <f t="shared" si="0"/>
        <v>43578</v>
      </c>
      <c r="O4" s="851">
        <f t="shared" si="0"/>
        <v>43585</v>
      </c>
      <c r="P4" s="851">
        <f t="shared" si="0"/>
        <v>43592</v>
      </c>
      <c r="Q4" s="851">
        <f t="shared" si="0"/>
        <v>43599</v>
      </c>
      <c r="R4" s="851">
        <f t="shared" si="0"/>
        <v>43606</v>
      </c>
      <c r="S4" s="851">
        <f t="shared" si="0"/>
        <v>43613</v>
      </c>
      <c r="T4" s="851">
        <f t="shared" si="0"/>
        <v>43620</v>
      </c>
      <c r="U4" s="851">
        <f t="shared" si="0"/>
        <v>43627</v>
      </c>
      <c r="V4" s="851">
        <f t="shared" si="0"/>
        <v>43634</v>
      </c>
      <c r="W4" s="851">
        <f t="shared" si="0"/>
        <v>43641</v>
      </c>
      <c r="X4" s="851">
        <f t="shared" si="0"/>
        <v>43648</v>
      </c>
      <c r="Y4" s="851">
        <f t="shared" si="0"/>
        <v>43655</v>
      </c>
      <c r="Z4" s="851">
        <f t="shared" si="0"/>
        <v>43662</v>
      </c>
      <c r="AA4" s="851">
        <f t="shared" si="0"/>
        <v>43669</v>
      </c>
      <c r="AB4" s="851">
        <f t="shared" si="0"/>
        <v>43676</v>
      </c>
      <c r="AC4" s="851">
        <f t="shared" si="0"/>
        <v>43683</v>
      </c>
      <c r="AD4" s="851">
        <f t="shared" si="0"/>
        <v>43690</v>
      </c>
      <c r="AE4" s="851">
        <f t="shared" si="0"/>
        <v>43697</v>
      </c>
      <c r="AF4" s="851">
        <f t="shared" si="0"/>
        <v>43704</v>
      </c>
      <c r="AG4" s="851">
        <f t="shared" si="0"/>
        <v>43711</v>
      </c>
      <c r="AH4" s="851">
        <f t="shared" si="0"/>
        <v>43718</v>
      </c>
      <c r="AI4" s="851">
        <f t="shared" si="0"/>
        <v>43725</v>
      </c>
      <c r="AJ4" s="851">
        <f>AI4+14</f>
        <v>43739</v>
      </c>
      <c r="AK4" s="851">
        <f t="shared" ref="AK4:AS4" si="1">AJ4+7</f>
        <v>43746</v>
      </c>
      <c r="AL4" s="851">
        <f t="shared" si="1"/>
        <v>43753</v>
      </c>
      <c r="AM4" s="851">
        <f t="shared" si="1"/>
        <v>43760</v>
      </c>
      <c r="AN4" s="851">
        <f t="shared" si="1"/>
        <v>43767</v>
      </c>
      <c r="AO4" s="851">
        <f t="shared" si="1"/>
        <v>43774</v>
      </c>
      <c r="AP4" s="851">
        <f t="shared" si="1"/>
        <v>43781</v>
      </c>
      <c r="AQ4" s="851">
        <f t="shared" si="1"/>
        <v>43788</v>
      </c>
      <c r="AR4" s="851">
        <f t="shared" si="1"/>
        <v>43795</v>
      </c>
      <c r="AS4" s="851">
        <f t="shared" si="1"/>
        <v>43802</v>
      </c>
      <c r="AT4" s="852"/>
      <c r="AU4" s="853" t="s">
        <v>438</v>
      </c>
      <c r="AV4" s="854" t="s">
        <v>439</v>
      </c>
      <c r="AW4" s="851"/>
    </row>
    <row r="5" spans="1:51" ht="12.75" customHeight="1" thickBot="1">
      <c r="A5" s="855" t="s">
        <v>440</v>
      </c>
      <c r="B5" s="856">
        <v>2.0833333333333332E-2</v>
      </c>
      <c r="C5" s="856">
        <v>2.0833333333333332E-2</v>
      </c>
      <c r="D5" s="857"/>
      <c r="E5" s="858"/>
      <c r="F5" s="859"/>
      <c r="G5" s="860">
        <v>1</v>
      </c>
      <c r="H5" s="860">
        <f t="shared" ref="H5:AS5" si="2">G5+1</f>
        <v>2</v>
      </c>
      <c r="I5" s="860">
        <f t="shared" si="2"/>
        <v>3</v>
      </c>
      <c r="J5" s="860">
        <f t="shared" si="2"/>
        <v>4</v>
      </c>
      <c r="K5" s="860">
        <f t="shared" si="2"/>
        <v>5</v>
      </c>
      <c r="L5" s="860">
        <f t="shared" si="2"/>
        <v>6</v>
      </c>
      <c r="M5" s="860">
        <f t="shared" si="2"/>
        <v>7</v>
      </c>
      <c r="N5" s="860">
        <f t="shared" si="2"/>
        <v>8</v>
      </c>
      <c r="O5" s="860">
        <f t="shared" si="2"/>
        <v>9</v>
      </c>
      <c r="P5" s="860">
        <f t="shared" si="2"/>
        <v>10</v>
      </c>
      <c r="Q5" s="860">
        <f t="shared" si="2"/>
        <v>11</v>
      </c>
      <c r="R5" s="860">
        <f t="shared" si="2"/>
        <v>12</v>
      </c>
      <c r="S5" s="860">
        <f t="shared" si="2"/>
        <v>13</v>
      </c>
      <c r="T5" s="860">
        <f t="shared" si="2"/>
        <v>14</v>
      </c>
      <c r="U5" s="860">
        <f t="shared" si="2"/>
        <v>15</v>
      </c>
      <c r="V5" s="860">
        <f t="shared" si="2"/>
        <v>16</v>
      </c>
      <c r="W5" s="860">
        <f t="shared" si="2"/>
        <v>17</v>
      </c>
      <c r="X5" s="860">
        <f t="shared" si="2"/>
        <v>18</v>
      </c>
      <c r="Y5" s="860">
        <f t="shared" si="2"/>
        <v>19</v>
      </c>
      <c r="Z5" s="860">
        <f t="shared" si="2"/>
        <v>20</v>
      </c>
      <c r="AA5" s="860">
        <f t="shared" si="2"/>
        <v>21</v>
      </c>
      <c r="AB5" s="860">
        <f t="shared" si="2"/>
        <v>22</v>
      </c>
      <c r="AC5" s="860">
        <f t="shared" si="2"/>
        <v>23</v>
      </c>
      <c r="AD5" s="860">
        <f t="shared" si="2"/>
        <v>24</v>
      </c>
      <c r="AE5" s="860">
        <f t="shared" si="2"/>
        <v>25</v>
      </c>
      <c r="AF5" s="860">
        <f t="shared" si="2"/>
        <v>26</v>
      </c>
      <c r="AG5" s="860">
        <f t="shared" si="2"/>
        <v>27</v>
      </c>
      <c r="AH5" s="860">
        <f t="shared" si="2"/>
        <v>28</v>
      </c>
      <c r="AI5" s="860">
        <f t="shared" si="2"/>
        <v>29</v>
      </c>
      <c r="AJ5" s="860">
        <f t="shared" si="2"/>
        <v>30</v>
      </c>
      <c r="AK5" s="860">
        <f t="shared" si="2"/>
        <v>31</v>
      </c>
      <c r="AL5" s="860">
        <f t="shared" si="2"/>
        <v>32</v>
      </c>
      <c r="AM5" s="860">
        <f t="shared" si="2"/>
        <v>33</v>
      </c>
      <c r="AN5" s="860">
        <f t="shared" si="2"/>
        <v>34</v>
      </c>
      <c r="AO5" s="860">
        <f t="shared" si="2"/>
        <v>35</v>
      </c>
      <c r="AP5" s="860">
        <f t="shared" si="2"/>
        <v>36</v>
      </c>
      <c r="AQ5" s="860">
        <f t="shared" si="2"/>
        <v>37</v>
      </c>
      <c r="AR5" s="860">
        <f t="shared" si="2"/>
        <v>38</v>
      </c>
      <c r="AS5" s="860">
        <f t="shared" si="2"/>
        <v>39</v>
      </c>
      <c r="AT5" s="861"/>
      <c r="AU5" s="862"/>
      <c r="AV5" s="863"/>
      <c r="AW5" s="846"/>
    </row>
    <row r="6" spans="1:51" ht="47.25" customHeight="1">
      <c r="A6" s="864" t="s">
        <v>737</v>
      </c>
      <c r="B6" s="865"/>
      <c r="C6" s="866"/>
      <c r="D6" s="867"/>
      <c r="E6" s="868"/>
      <c r="F6" s="869"/>
      <c r="G6" s="870" t="s">
        <v>247</v>
      </c>
      <c r="H6" s="870" t="s">
        <v>980</v>
      </c>
      <c r="I6" s="870" t="s">
        <v>247</v>
      </c>
      <c r="J6" s="870" t="s">
        <v>740</v>
      </c>
      <c r="K6" s="870" t="s">
        <v>1640</v>
      </c>
      <c r="L6" s="870" t="s">
        <v>247</v>
      </c>
      <c r="M6" s="870" t="s">
        <v>1641</v>
      </c>
      <c r="N6" s="870" t="s">
        <v>1596</v>
      </c>
      <c r="O6" s="870" t="s">
        <v>1147</v>
      </c>
      <c r="P6" s="871" t="s">
        <v>247</v>
      </c>
      <c r="Q6" s="870" t="s">
        <v>1387</v>
      </c>
      <c r="R6" s="870" t="s">
        <v>980</v>
      </c>
      <c r="S6" s="870" t="s">
        <v>740</v>
      </c>
      <c r="T6" s="870" t="s">
        <v>1642</v>
      </c>
      <c r="U6" s="870" t="s">
        <v>1147</v>
      </c>
      <c r="V6" s="870" t="s">
        <v>1643</v>
      </c>
      <c r="W6" s="870" t="s">
        <v>973</v>
      </c>
      <c r="X6" s="870" t="s">
        <v>1644</v>
      </c>
      <c r="Y6" s="872" t="s">
        <v>980</v>
      </c>
      <c r="Z6" s="872" t="s">
        <v>980</v>
      </c>
      <c r="AA6" s="872" t="s">
        <v>1147</v>
      </c>
      <c r="AB6" s="872" t="s">
        <v>1645</v>
      </c>
      <c r="AC6" s="872" t="s">
        <v>1646</v>
      </c>
      <c r="AD6" s="872" t="s">
        <v>1645</v>
      </c>
      <c r="AE6" s="872" t="s">
        <v>1647</v>
      </c>
      <c r="AF6" s="872" t="s">
        <v>247</v>
      </c>
      <c r="AG6" s="872" t="s">
        <v>1648</v>
      </c>
      <c r="AH6" s="872" t="s">
        <v>1601</v>
      </c>
      <c r="AI6" s="872" t="s">
        <v>1649</v>
      </c>
      <c r="AJ6" s="872" t="s">
        <v>981</v>
      </c>
      <c r="AK6" s="872" t="s">
        <v>1147</v>
      </c>
      <c r="AL6" s="873" t="s">
        <v>981</v>
      </c>
      <c r="AM6" s="872" t="s">
        <v>740</v>
      </c>
      <c r="AN6" s="873" t="s">
        <v>1148</v>
      </c>
      <c r="AO6" s="873" t="s">
        <v>1650</v>
      </c>
      <c r="AP6" s="872" t="s">
        <v>1137</v>
      </c>
      <c r="AQ6" s="872" t="s">
        <v>1651</v>
      </c>
      <c r="AR6" s="872" t="s">
        <v>981</v>
      </c>
      <c r="AS6" s="872" t="s">
        <v>986</v>
      </c>
      <c r="AT6" s="874"/>
      <c r="AU6" s="875"/>
      <c r="AV6" s="868"/>
      <c r="AW6" s="876"/>
    </row>
    <row r="7" spans="1:51" ht="12.75" customHeight="1">
      <c r="A7" s="877" t="s">
        <v>1564</v>
      </c>
      <c r="B7" s="878">
        <v>7</v>
      </c>
      <c r="C7" s="878">
        <v>7</v>
      </c>
      <c r="D7" s="879">
        <v>1.6189814814814817E-2</v>
      </c>
      <c r="E7" s="880">
        <v>1</v>
      </c>
      <c r="F7" s="879" t="str">
        <f t="shared" ref="F7:F28" si="3">IFERROR(AVERAGE(G7:AS7), " ")</f>
        <v xml:space="preserve"> </v>
      </c>
      <c r="G7" s="881"/>
      <c r="H7" s="882"/>
      <c r="I7" s="883"/>
      <c r="J7" s="883"/>
      <c r="K7" s="883"/>
      <c r="L7" s="883"/>
      <c r="M7" s="883"/>
      <c r="N7" s="883"/>
      <c r="O7" s="883"/>
      <c r="P7" s="883"/>
      <c r="Q7" s="883"/>
      <c r="R7" s="883"/>
      <c r="S7" s="883"/>
      <c r="T7" s="881"/>
      <c r="U7" s="881"/>
      <c r="V7" s="883"/>
      <c r="W7" s="837"/>
      <c r="X7" s="883"/>
      <c r="Y7" s="881"/>
      <c r="Z7" s="881"/>
      <c r="AA7" s="837"/>
      <c r="AB7" s="881"/>
      <c r="AC7" s="883"/>
      <c r="AD7" s="881"/>
      <c r="AE7" s="881"/>
      <c r="AF7" s="881"/>
      <c r="AG7" s="881"/>
      <c r="AH7" s="883"/>
      <c r="AI7" s="837"/>
      <c r="AJ7" s="883"/>
      <c r="AK7" s="881"/>
      <c r="AL7" s="881"/>
      <c r="AM7" s="837"/>
      <c r="AN7" s="881"/>
      <c r="AO7" s="883"/>
      <c r="AP7" s="881"/>
      <c r="AQ7" s="883"/>
      <c r="AR7" s="881"/>
      <c r="AS7" s="881"/>
      <c r="AT7" s="884"/>
      <c r="AU7" s="835" t="str">
        <f t="shared" ref="AU7:AU42" si="4">IF(MIN(G7:AS7)=0," ",MIN(G7:AS7))</f>
        <v xml:space="preserve"> </v>
      </c>
      <c r="AV7" s="885">
        <f t="shared" ref="AV7:AV158" si="5">COUNTA(G7:AS7)</f>
        <v>0</v>
      </c>
      <c r="AW7" s="886"/>
      <c r="AX7" s="886"/>
      <c r="AY7" s="886"/>
    </row>
    <row r="8" spans="1:51" ht="12.75" customHeight="1">
      <c r="A8" s="887" t="s">
        <v>1572</v>
      </c>
      <c r="B8" s="878">
        <v>6</v>
      </c>
      <c r="C8" s="878">
        <v>6</v>
      </c>
      <c r="D8" s="879">
        <v>1.7215277777777777E-2</v>
      </c>
      <c r="E8" s="880">
        <v>0</v>
      </c>
      <c r="F8" s="879" t="str">
        <f t="shared" si="3"/>
        <v xml:space="preserve"> </v>
      </c>
      <c r="G8" s="881"/>
      <c r="H8" s="882"/>
      <c r="I8" s="883"/>
      <c r="J8" s="883"/>
      <c r="K8" s="883"/>
      <c r="L8" s="883"/>
      <c r="M8" s="883"/>
      <c r="N8" s="883"/>
      <c r="O8" s="883"/>
      <c r="P8" s="883"/>
      <c r="Q8" s="883"/>
      <c r="R8" s="883"/>
      <c r="S8" s="883"/>
      <c r="T8" s="883"/>
      <c r="U8" s="881"/>
      <c r="V8" s="883"/>
      <c r="W8" s="837"/>
      <c r="X8" s="883"/>
      <c r="Y8" s="881"/>
      <c r="Z8" s="881"/>
      <c r="AA8" s="837"/>
      <c r="AB8" s="881"/>
      <c r="AC8" s="883"/>
      <c r="AD8" s="881"/>
      <c r="AE8" s="883"/>
      <c r="AF8" s="883"/>
      <c r="AG8" s="881"/>
      <c r="AH8" s="883"/>
      <c r="AI8" s="837"/>
      <c r="AJ8" s="883"/>
      <c r="AK8" s="881"/>
      <c r="AL8" s="881"/>
      <c r="AM8" s="837"/>
      <c r="AN8" s="881"/>
      <c r="AO8" s="881"/>
      <c r="AP8" s="881"/>
      <c r="AQ8" s="881"/>
      <c r="AR8" s="881"/>
      <c r="AS8" s="883"/>
      <c r="AT8" s="884"/>
      <c r="AU8" s="888" t="str">
        <f t="shared" si="4"/>
        <v xml:space="preserve"> </v>
      </c>
      <c r="AV8" s="885">
        <f t="shared" si="5"/>
        <v>0</v>
      </c>
      <c r="AW8" s="886"/>
      <c r="AX8" s="886"/>
      <c r="AY8" s="886"/>
    </row>
    <row r="9" spans="1:51" ht="12.75" customHeight="1">
      <c r="A9" s="887" t="s">
        <v>1573</v>
      </c>
      <c r="B9" s="878">
        <v>8</v>
      </c>
      <c r="C9" s="878">
        <v>8</v>
      </c>
      <c r="D9" s="879">
        <v>1.5821759259259258E-2</v>
      </c>
      <c r="E9" s="880">
        <v>1</v>
      </c>
      <c r="F9" s="879" t="str">
        <f t="shared" si="3"/>
        <v xml:space="preserve"> </v>
      </c>
      <c r="G9" s="881"/>
      <c r="H9" s="882"/>
      <c r="I9" s="883"/>
      <c r="J9" s="883"/>
      <c r="K9" s="883"/>
      <c r="L9" s="883"/>
      <c r="M9" s="883"/>
      <c r="N9" s="883"/>
      <c r="O9" s="883"/>
      <c r="P9" s="883"/>
      <c r="Q9" s="883"/>
      <c r="R9" s="883"/>
      <c r="S9" s="883"/>
      <c r="T9" s="883"/>
      <c r="U9" s="881"/>
      <c r="V9" s="883"/>
      <c r="W9" s="837"/>
      <c r="X9" s="883"/>
      <c r="Y9" s="881"/>
      <c r="Z9" s="881"/>
      <c r="AA9" s="837"/>
      <c r="AB9" s="881"/>
      <c r="AC9" s="883"/>
      <c r="AD9" s="881"/>
      <c r="AE9" s="883"/>
      <c r="AF9" s="883"/>
      <c r="AG9" s="881"/>
      <c r="AH9" s="883"/>
      <c r="AI9" s="837"/>
      <c r="AJ9" s="883"/>
      <c r="AK9" s="881"/>
      <c r="AL9" s="881"/>
      <c r="AM9" s="837"/>
      <c r="AN9" s="881"/>
      <c r="AO9" s="881"/>
      <c r="AP9" s="881"/>
      <c r="AQ9" s="881"/>
      <c r="AR9" s="881"/>
      <c r="AS9" s="881"/>
      <c r="AT9" s="884"/>
      <c r="AU9" s="888" t="str">
        <f t="shared" si="4"/>
        <v xml:space="preserve"> </v>
      </c>
      <c r="AV9" s="885">
        <f t="shared" si="5"/>
        <v>0</v>
      </c>
      <c r="AW9" s="886"/>
      <c r="AX9" s="886"/>
      <c r="AY9" s="886"/>
    </row>
    <row r="10" spans="1:51" ht="12.75" customHeight="1">
      <c r="A10" s="887" t="s">
        <v>1262</v>
      </c>
      <c r="B10" s="878">
        <v>10</v>
      </c>
      <c r="C10" s="878">
        <v>10</v>
      </c>
      <c r="D10" s="879">
        <v>1.4085648148148151E-2</v>
      </c>
      <c r="E10" s="880">
        <v>0</v>
      </c>
      <c r="F10" s="879" t="str">
        <f t="shared" si="3"/>
        <v xml:space="preserve"> </v>
      </c>
      <c r="G10" s="881"/>
      <c r="H10" s="881"/>
      <c r="I10" s="883"/>
      <c r="J10" s="883"/>
      <c r="K10" s="883"/>
      <c r="L10" s="883"/>
      <c r="M10" s="883"/>
      <c r="N10" s="883"/>
      <c r="O10" s="883"/>
      <c r="P10" s="883"/>
      <c r="Q10" s="883"/>
      <c r="R10" s="883"/>
      <c r="S10" s="881"/>
      <c r="T10" s="881"/>
      <c r="U10" s="883"/>
      <c r="V10" s="881"/>
      <c r="W10" s="881"/>
      <c r="X10" s="881"/>
      <c r="Y10" s="883"/>
      <c r="Z10" s="881"/>
      <c r="AA10" s="883"/>
      <c r="AB10" s="881"/>
      <c r="AC10" s="881"/>
      <c r="AD10" s="881"/>
      <c r="AE10" s="881"/>
      <c r="AF10" s="881"/>
      <c r="AG10" s="881"/>
      <c r="AH10" s="881"/>
      <c r="AI10" s="881"/>
      <c r="AJ10" s="881"/>
      <c r="AK10" s="881"/>
      <c r="AL10" s="881"/>
      <c r="AM10" s="837"/>
      <c r="AN10" s="881"/>
      <c r="AO10" s="837"/>
      <c r="AP10" s="881"/>
      <c r="AQ10" s="881"/>
      <c r="AR10" s="881"/>
      <c r="AS10" s="881"/>
      <c r="AT10" s="889"/>
      <c r="AU10" s="888" t="str">
        <f t="shared" si="4"/>
        <v xml:space="preserve"> </v>
      </c>
      <c r="AV10" s="885">
        <f t="shared" si="5"/>
        <v>0</v>
      </c>
      <c r="AW10" s="890"/>
    </row>
    <row r="11" spans="1:51" ht="12.75" customHeight="1">
      <c r="A11" s="887" t="s">
        <v>1263</v>
      </c>
      <c r="B11" s="878">
        <v>9</v>
      </c>
      <c r="C11" s="878">
        <v>9</v>
      </c>
      <c r="D11" s="879">
        <v>1.5046296296296295E-2</v>
      </c>
      <c r="E11" s="880">
        <v>0</v>
      </c>
      <c r="F11" s="879" t="str">
        <f t="shared" si="3"/>
        <v xml:space="preserve"> </v>
      </c>
      <c r="G11" s="881"/>
      <c r="H11" s="881"/>
      <c r="I11" s="881"/>
      <c r="J11" s="881"/>
      <c r="K11" s="883"/>
      <c r="L11" s="883"/>
      <c r="M11" s="883"/>
      <c r="N11" s="883"/>
      <c r="O11" s="881"/>
      <c r="P11" s="881"/>
      <c r="Q11" s="881"/>
      <c r="R11" s="881"/>
      <c r="S11" s="881"/>
      <c r="T11" s="881"/>
      <c r="U11" s="881"/>
      <c r="V11" s="881"/>
      <c r="W11" s="883"/>
      <c r="X11" s="883"/>
      <c r="Y11" s="882"/>
      <c r="Z11" s="881"/>
      <c r="AA11" s="881"/>
      <c r="AB11" s="881"/>
      <c r="AC11" s="881"/>
      <c r="AD11" s="881"/>
      <c r="AE11" s="881"/>
      <c r="AF11" s="881"/>
      <c r="AG11" s="881"/>
      <c r="AH11" s="881"/>
      <c r="AI11" s="881"/>
      <c r="AJ11" s="881"/>
      <c r="AK11" s="881"/>
      <c r="AL11" s="881"/>
      <c r="AM11" s="837"/>
      <c r="AN11" s="882"/>
      <c r="AO11" s="837"/>
      <c r="AP11" s="882"/>
      <c r="AQ11" s="883"/>
      <c r="AR11" s="883"/>
      <c r="AS11" s="883"/>
      <c r="AT11" s="852"/>
      <c r="AU11" s="888" t="str">
        <f t="shared" si="4"/>
        <v xml:space="preserve"> </v>
      </c>
      <c r="AV11" s="885">
        <f t="shared" si="5"/>
        <v>0</v>
      </c>
      <c r="AW11" s="890"/>
    </row>
    <row r="12" spans="1:51" ht="12.75" customHeight="1">
      <c r="A12" s="887" t="s">
        <v>1264</v>
      </c>
      <c r="B12" s="878">
        <v>9</v>
      </c>
      <c r="C12" s="878">
        <v>9</v>
      </c>
      <c r="D12" s="879">
        <v>1.4652777777777778E-2</v>
      </c>
      <c r="E12" s="891">
        <v>0</v>
      </c>
      <c r="F12" s="879" t="str">
        <f t="shared" si="3"/>
        <v xml:space="preserve"> </v>
      </c>
      <c r="G12" s="881"/>
      <c r="H12" s="881"/>
      <c r="I12" s="883"/>
      <c r="J12" s="883"/>
      <c r="K12" s="883"/>
      <c r="L12" s="883"/>
      <c r="M12" s="883"/>
      <c r="N12" s="883"/>
      <c r="O12" s="883"/>
      <c r="P12" s="883"/>
      <c r="Q12" s="883"/>
      <c r="R12" s="883"/>
      <c r="S12" s="881"/>
      <c r="T12" s="881"/>
      <c r="U12" s="883"/>
      <c r="V12" s="881"/>
      <c r="W12" s="881"/>
      <c r="X12" s="881"/>
      <c r="Y12" s="883"/>
      <c r="Z12" s="881"/>
      <c r="AA12" s="883"/>
      <c r="AB12" s="881"/>
      <c r="AC12" s="883"/>
      <c r="AD12" s="883"/>
      <c r="AE12" s="883"/>
      <c r="AF12" s="881"/>
      <c r="AG12" s="883"/>
      <c r="AH12" s="883"/>
      <c r="AI12" s="883"/>
      <c r="AJ12" s="883"/>
      <c r="AK12" s="883"/>
      <c r="AL12" s="883"/>
      <c r="AM12" s="883"/>
      <c r="AN12" s="881"/>
      <c r="AO12" s="883"/>
      <c r="AP12" s="881"/>
      <c r="AQ12" s="881"/>
      <c r="AR12" s="881"/>
      <c r="AS12" s="883"/>
      <c r="AT12" s="889"/>
      <c r="AU12" s="888" t="str">
        <f t="shared" si="4"/>
        <v xml:space="preserve"> </v>
      </c>
      <c r="AV12" s="885">
        <f t="shared" si="5"/>
        <v>0</v>
      </c>
      <c r="AW12" s="890"/>
    </row>
    <row r="13" spans="1:51" ht="12.75" customHeight="1">
      <c r="A13" s="892" t="s">
        <v>1079</v>
      </c>
      <c r="B13" s="878">
        <v>9</v>
      </c>
      <c r="C13" s="893">
        <v>9</v>
      </c>
      <c r="D13" s="879">
        <v>1.4895833333333332E-2</v>
      </c>
      <c r="E13" s="891">
        <v>0</v>
      </c>
      <c r="F13" s="879" t="str">
        <f t="shared" si="3"/>
        <v xml:space="preserve"> </v>
      </c>
      <c r="G13" s="883"/>
      <c r="H13" s="883"/>
      <c r="I13" s="883"/>
      <c r="J13" s="883"/>
      <c r="K13" s="883"/>
      <c r="L13" s="883"/>
      <c r="M13" s="883"/>
      <c r="N13" s="883"/>
      <c r="O13" s="883"/>
      <c r="P13" s="883"/>
      <c r="Q13" s="883"/>
      <c r="R13" s="883"/>
      <c r="S13" s="883"/>
      <c r="T13" s="883"/>
      <c r="U13" s="883"/>
      <c r="V13" s="883"/>
      <c r="W13" s="883"/>
      <c r="X13" s="883"/>
      <c r="Y13" s="883"/>
      <c r="Z13" s="883"/>
      <c r="AA13" s="883"/>
      <c r="AB13" s="883"/>
      <c r="AC13" s="883"/>
      <c r="AD13" s="883"/>
      <c r="AE13" s="883"/>
      <c r="AF13" s="883"/>
      <c r="AG13" s="883"/>
      <c r="AH13" s="883"/>
      <c r="AI13" s="883"/>
      <c r="AJ13" s="883"/>
      <c r="AK13" s="883"/>
      <c r="AL13" s="883"/>
      <c r="AM13" s="837"/>
      <c r="AN13" s="883"/>
      <c r="AO13" s="837"/>
      <c r="AP13" s="883"/>
      <c r="AQ13" s="883"/>
      <c r="AR13" s="883"/>
      <c r="AS13" s="883"/>
      <c r="AT13" s="894"/>
      <c r="AU13" s="888" t="str">
        <f t="shared" si="4"/>
        <v xml:space="preserve"> </v>
      </c>
      <c r="AV13" s="885">
        <f t="shared" si="5"/>
        <v>0</v>
      </c>
      <c r="AW13" s="890"/>
      <c r="AX13" s="886"/>
    </row>
    <row r="14" spans="1:51" ht="12.75" customHeight="1">
      <c r="A14" s="892" t="s">
        <v>1490</v>
      </c>
      <c r="B14" s="878">
        <v>11</v>
      </c>
      <c r="C14" s="893">
        <v>11</v>
      </c>
      <c r="D14" s="879">
        <v>1.3333333333333334E-2</v>
      </c>
      <c r="E14" s="891">
        <v>1</v>
      </c>
      <c r="F14" s="879" t="str">
        <f t="shared" si="3"/>
        <v xml:space="preserve"> </v>
      </c>
      <c r="G14" s="883"/>
      <c r="H14" s="883"/>
      <c r="I14" s="883"/>
      <c r="J14" s="883"/>
      <c r="K14" s="883"/>
      <c r="L14" s="883"/>
      <c r="M14" s="883"/>
      <c r="N14" s="883"/>
      <c r="O14" s="883"/>
      <c r="P14" s="883"/>
      <c r="Q14" s="883"/>
      <c r="R14" s="883"/>
      <c r="S14" s="883"/>
      <c r="T14" s="883"/>
      <c r="U14" s="883"/>
      <c r="V14" s="883"/>
      <c r="W14" s="883"/>
      <c r="X14" s="883"/>
      <c r="Y14" s="883"/>
      <c r="Z14" s="883"/>
      <c r="AA14" s="883"/>
      <c r="AB14" s="883"/>
      <c r="AC14" s="883"/>
      <c r="AD14" s="883"/>
      <c r="AE14" s="883"/>
      <c r="AF14" s="883"/>
      <c r="AG14" s="883"/>
      <c r="AH14" s="883"/>
      <c r="AI14" s="883"/>
      <c r="AJ14" s="883"/>
      <c r="AK14" s="883"/>
      <c r="AL14" s="883"/>
      <c r="AM14" s="837"/>
      <c r="AN14" s="883"/>
      <c r="AO14" s="837"/>
      <c r="AP14" s="883"/>
      <c r="AQ14" s="883"/>
      <c r="AR14" s="883"/>
      <c r="AS14" s="883"/>
      <c r="AT14" s="894"/>
      <c r="AU14" s="888" t="str">
        <f t="shared" si="4"/>
        <v xml:space="preserve"> </v>
      </c>
      <c r="AV14" s="885">
        <f t="shared" si="5"/>
        <v>0</v>
      </c>
      <c r="AW14" s="890"/>
      <c r="AX14" s="886"/>
    </row>
    <row r="15" spans="1:51" ht="12.75" customHeight="1">
      <c r="A15" s="887" t="s">
        <v>678</v>
      </c>
      <c r="B15" s="878">
        <v>6</v>
      </c>
      <c r="C15" s="893">
        <v>6</v>
      </c>
      <c r="D15" s="879">
        <v>1.6909722222222225E-2</v>
      </c>
      <c r="E15" s="891">
        <v>0</v>
      </c>
      <c r="F15" s="879" t="str">
        <f t="shared" si="3"/>
        <v xml:space="preserve"> </v>
      </c>
      <c r="G15" s="883"/>
      <c r="H15" s="883"/>
      <c r="I15" s="883"/>
      <c r="J15" s="883"/>
      <c r="K15" s="883"/>
      <c r="L15" s="883"/>
      <c r="M15" s="883"/>
      <c r="N15" s="883"/>
      <c r="O15" s="883"/>
      <c r="P15" s="883"/>
      <c r="Q15" s="883"/>
      <c r="R15" s="883"/>
      <c r="S15" s="883"/>
      <c r="T15" s="883"/>
      <c r="U15" s="883"/>
      <c r="V15" s="883"/>
      <c r="W15" s="883"/>
      <c r="X15" s="883"/>
      <c r="Y15" s="883"/>
      <c r="Z15" s="883"/>
      <c r="AA15" s="883"/>
      <c r="AB15" s="883"/>
      <c r="AC15" s="883"/>
      <c r="AD15" s="883"/>
      <c r="AE15" s="883"/>
      <c r="AF15" s="883"/>
      <c r="AG15" s="883"/>
      <c r="AH15" s="883"/>
      <c r="AI15" s="883"/>
      <c r="AJ15" s="883"/>
      <c r="AK15" s="883"/>
      <c r="AL15" s="883"/>
      <c r="AM15" s="837"/>
      <c r="AN15" s="883"/>
      <c r="AO15" s="837"/>
      <c r="AP15" s="883"/>
      <c r="AQ15" s="883"/>
      <c r="AR15" s="883"/>
      <c r="AS15" s="883"/>
      <c r="AT15" s="894"/>
      <c r="AU15" s="888" t="str">
        <f t="shared" si="4"/>
        <v xml:space="preserve"> </v>
      </c>
      <c r="AV15" s="885">
        <f t="shared" si="5"/>
        <v>0</v>
      </c>
      <c r="AW15" s="890"/>
      <c r="AX15" s="886"/>
    </row>
    <row r="16" spans="1:51" ht="12.75" customHeight="1">
      <c r="A16" s="887" t="s">
        <v>1023</v>
      </c>
      <c r="B16" s="878">
        <v>0</v>
      </c>
      <c r="C16" s="893">
        <v>0</v>
      </c>
      <c r="D16" s="879">
        <v>2.0833333333333332E-2</v>
      </c>
      <c r="E16" s="891">
        <v>0</v>
      </c>
      <c r="F16" s="879" t="str">
        <f t="shared" si="3"/>
        <v xml:space="preserve"> </v>
      </c>
      <c r="G16" s="883"/>
      <c r="H16" s="883"/>
      <c r="I16" s="883"/>
      <c r="J16" s="883"/>
      <c r="K16" s="883"/>
      <c r="L16" s="883"/>
      <c r="M16" s="883"/>
      <c r="N16" s="883"/>
      <c r="O16" s="883"/>
      <c r="P16" s="883"/>
      <c r="Q16" s="883"/>
      <c r="R16" s="883"/>
      <c r="S16" s="883"/>
      <c r="T16" s="883"/>
      <c r="U16" s="883"/>
      <c r="V16" s="883"/>
      <c r="W16" s="883"/>
      <c r="X16" s="883"/>
      <c r="Y16" s="883"/>
      <c r="Z16" s="883"/>
      <c r="AA16" s="883"/>
      <c r="AB16" s="883"/>
      <c r="AC16" s="883"/>
      <c r="AD16" s="883"/>
      <c r="AE16" s="883"/>
      <c r="AF16" s="883"/>
      <c r="AG16" s="883"/>
      <c r="AH16" s="883"/>
      <c r="AI16" s="883"/>
      <c r="AJ16" s="883"/>
      <c r="AK16" s="883"/>
      <c r="AL16" s="883"/>
      <c r="AM16" s="837"/>
      <c r="AN16" s="883"/>
      <c r="AO16" s="837"/>
      <c r="AP16" s="883"/>
      <c r="AQ16" s="883"/>
      <c r="AR16" s="883"/>
      <c r="AS16" s="883"/>
      <c r="AT16" s="894"/>
      <c r="AU16" s="888" t="str">
        <f t="shared" si="4"/>
        <v xml:space="preserve"> </v>
      </c>
      <c r="AV16" s="885">
        <f t="shared" si="5"/>
        <v>0</v>
      </c>
      <c r="AW16" s="890"/>
      <c r="AX16" s="886"/>
    </row>
    <row r="17" spans="1:51" ht="12.75" customHeight="1">
      <c r="A17" s="892" t="s">
        <v>1189</v>
      </c>
      <c r="B17" s="878">
        <v>3</v>
      </c>
      <c r="C17" s="893">
        <v>3</v>
      </c>
      <c r="D17" s="879">
        <v>1.9050925925925926E-2</v>
      </c>
      <c r="E17" s="891">
        <v>0</v>
      </c>
      <c r="F17" s="879" t="str">
        <f t="shared" si="3"/>
        <v xml:space="preserve"> </v>
      </c>
      <c r="G17" s="883"/>
      <c r="H17" s="883"/>
      <c r="I17" s="883"/>
      <c r="J17" s="883"/>
      <c r="K17" s="883"/>
      <c r="L17" s="883"/>
      <c r="M17" s="883"/>
      <c r="N17" s="883"/>
      <c r="O17" s="883"/>
      <c r="P17" s="883"/>
      <c r="Q17" s="883"/>
      <c r="R17" s="883"/>
      <c r="S17" s="883"/>
      <c r="T17" s="883"/>
      <c r="U17" s="883"/>
      <c r="V17" s="883"/>
      <c r="W17" s="883"/>
      <c r="X17" s="883"/>
      <c r="Y17" s="883"/>
      <c r="Z17" s="883"/>
      <c r="AA17" s="883"/>
      <c r="AB17" s="883"/>
      <c r="AC17" s="883"/>
      <c r="AD17" s="883"/>
      <c r="AE17" s="883"/>
      <c r="AF17" s="883"/>
      <c r="AG17" s="883"/>
      <c r="AH17" s="883"/>
      <c r="AI17" s="883"/>
      <c r="AJ17" s="883"/>
      <c r="AK17" s="883"/>
      <c r="AL17" s="883"/>
      <c r="AM17" s="837"/>
      <c r="AN17" s="883"/>
      <c r="AO17" s="837"/>
      <c r="AP17" s="883"/>
      <c r="AQ17" s="883"/>
      <c r="AR17" s="883"/>
      <c r="AS17" s="883"/>
      <c r="AT17" s="894"/>
      <c r="AU17" s="888" t="str">
        <f t="shared" si="4"/>
        <v xml:space="preserve"> </v>
      </c>
      <c r="AV17" s="885">
        <f t="shared" si="5"/>
        <v>0</v>
      </c>
      <c r="AW17" s="890"/>
    </row>
    <row r="18" spans="1:51" ht="12.75" customHeight="1">
      <c r="A18" s="892" t="s">
        <v>1074</v>
      </c>
      <c r="B18" s="878">
        <v>13</v>
      </c>
      <c r="C18" s="893">
        <v>13</v>
      </c>
      <c r="D18" s="879">
        <v>1.1782407407407406E-2</v>
      </c>
      <c r="E18" s="891">
        <v>0</v>
      </c>
      <c r="F18" s="879" t="str">
        <f t="shared" si="3"/>
        <v xml:space="preserve"> </v>
      </c>
      <c r="G18" s="883"/>
      <c r="H18" s="883"/>
      <c r="I18" s="883"/>
      <c r="J18" s="883"/>
      <c r="K18" s="883"/>
      <c r="L18" s="883"/>
      <c r="M18" s="883"/>
      <c r="N18" s="883"/>
      <c r="O18" s="883"/>
      <c r="P18" s="883"/>
      <c r="Q18" s="883"/>
      <c r="R18" s="883"/>
      <c r="S18" s="883"/>
      <c r="T18" s="883"/>
      <c r="U18" s="883"/>
      <c r="V18" s="883"/>
      <c r="W18" s="883"/>
      <c r="X18" s="883"/>
      <c r="Y18" s="883"/>
      <c r="Z18" s="883"/>
      <c r="AA18" s="883"/>
      <c r="AB18" s="883"/>
      <c r="AC18" s="883"/>
      <c r="AD18" s="883"/>
      <c r="AE18" s="883"/>
      <c r="AF18" s="883"/>
      <c r="AG18" s="883"/>
      <c r="AH18" s="883"/>
      <c r="AI18" s="883"/>
      <c r="AJ18" s="883"/>
      <c r="AK18" s="883"/>
      <c r="AL18" s="883"/>
      <c r="AM18" s="837"/>
      <c r="AN18" s="883"/>
      <c r="AO18" s="837"/>
      <c r="AP18" s="883"/>
      <c r="AQ18" s="883"/>
      <c r="AR18" s="883"/>
      <c r="AS18" s="883"/>
      <c r="AT18" s="894"/>
      <c r="AU18" s="888" t="str">
        <f t="shared" si="4"/>
        <v xml:space="preserve"> </v>
      </c>
      <c r="AV18" s="885">
        <f t="shared" si="5"/>
        <v>0</v>
      </c>
      <c r="AW18" s="890"/>
    </row>
    <row r="19" spans="1:51" ht="12.75" customHeight="1">
      <c r="A19" s="892" t="s">
        <v>1265</v>
      </c>
      <c r="B19" s="878">
        <v>13</v>
      </c>
      <c r="C19" s="893">
        <v>12</v>
      </c>
      <c r="D19" s="879">
        <v>1.4201388888888888E-2</v>
      </c>
      <c r="E19" s="891">
        <v>2</v>
      </c>
      <c r="F19" s="879">
        <f t="shared" si="3"/>
        <v>1.2380952380952381E-2</v>
      </c>
      <c r="G19" s="883"/>
      <c r="H19" s="883"/>
      <c r="I19" s="883">
        <v>1.2766203703703703E-2</v>
      </c>
      <c r="J19" s="883"/>
      <c r="K19" s="883">
        <v>1.2905092592592591E-2</v>
      </c>
      <c r="L19" s="883"/>
      <c r="M19" s="883">
        <v>1.2314814814814815E-2</v>
      </c>
      <c r="N19" s="883"/>
      <c r="O19" s="883"/>
      <c r="P19" s="883"/>
      <c r="Q19" s="883">
        <v>1.2569444444444446E-2</v>
      </c>
      <c r="R19" s="883">
        <v>1.1712962962962965E-2</v>
      </c>
      <c r="S19" s="883"/>
      <c r="T19" s="883"/>
      <c r="U19" s="883">
        <v>1.2442129629629629E-2</v>
      </c>
      <c r="V19" s="883"/>
      <c r="W19" s="883"/>
      <c r="X19" s="883"/>
      <c r="Y19" s="883"/>
      <c r="Z19" s="883"/>
      <c r="AA19" s="883"/>
      <c r="AB19" s="883"/>
      <c r="AC19" s="883"/>
      <c r="AD19" s="883"/>
      <c r="AE19" s="883"/>
      <c r="AF19" s="883"/>
      <c r="AG19" s="883"/>
      <c r="AH19" s="883">
        <v>1.1956018518518519E-2</v>
      </c>
      <c r="AI19" s="883"/>
      <c r="AJ19" s="883"/>
      <c r="AK19" s="883"/>
      <c r="AL19" s="883"/>
      <c r="AM19" s="837"/>
      <c r="AN19" s="883"/>
      <c r="AO19" s="883"/>
      <c r="AP19" s="883"/>
      <c r="AQ19" s="883"/>
      <c r="AR19" s="883"/>
      <c r="AS19" s="883"/>
      <c r="AT19" s="894"/>
      <c r="AU19" s="888">
        <f t="shared" si="4"/>
        <v>1.1712962962962965E-2</v>
      </c>
      <c r="AV19" s="885">
        <f t="shared" si="5"/>
        <v>7</v>
      </c>
      <c r="AW19" s="890"/>
      <c r="AX19" s="886"/>
    </row>
    <row r="20" spans="1:51" ht="12.75" customHeight="1">
      <c r="A20" s="892" t="s">
        <v>1266</v>
      </c>
      <c r="B20" s="878">
        <v>11</v>
      </c>
      <c r="C20" s="893">
        <v>11</v>
      </c>
      <c r="D20" s="879">
        <v>1.3321759259259261E-2</v>
      </c>
      <c r="E20" s="891">
        <v>0</v>
      </c>
      <c r="F20" s="879" t="str">
        <f t="shared" si="3"/>
        <v xml:space="preserve"> </v>
      </c>
      <c r="G20" s="883"/>
      <c r="H20" s="883"/>
      <c r="I20" s="883"/>
      <c r="J20" s="883"/>
      <c r="K20" s="883"/>
      <c r="L20" s="883"/>
      <c r="M20" s="883"/>
      <c r="N20" s="883"/>
      <c r="O20" s="883"/>
      <c r="P20" s="883"/>
      <c r="Q20" s="883"/>
      <c r="R20" s="883"/>
      <c r="S20" s="883"/>
      <c r="T20" s="883"/>
      <c r="U20" s="883"/>
      <c r="V20" s="883"/>
      <c r="W20" s="883"/>
      <c r="X20" s="883"/>
      <c r="Y20" s="883"/>
      <c r="Z20" s="883"/>
      <c r="AA20" s="883"/>
      <c r="AB20" s="883"/>
      <c r="AC20" s="883"/>
      <c r="AD20" s="883"/>
      <c r="AE20" s="883"/>
      <c r="AF20" s="883"/>
      <c r="AG20" s="883"/>
      <c r="AH20" s="883"/>
      <c r="AI20" s="883"/>
      <c r="AJ20" s="883"/>
      <c r="AK20" s="883"/>
      <c r="AL20" s="883"/>
      <c r="AM20" s="837"/>
      <c r="AN20" s="883"/>
      <c r="AO20" s="837"/>
      <c r="AP20" s="883"/>
      <c r="AQ20" s="883"/>
      <c r="AR20" s="883"/>
      <c r="AS20" s="883"/>
      <c r="AT20" s="894"/>
      <c r="AU20" s="888" t="str">
        <f t="shared" si="4"/>
        <v xml:space="preserve"> </v>
      </c>
      <c r="AV20" s="885">
        <f t="shared" si="5"/>
        <v>0</v>
      </c>
      <c r="AW20" s="890"/>
      <c r="AX20" s="886"/>
    </row>
    <row r="21" spans="1:51" ht="12.75" customHeight="1">
      <c r="A21" s="892" t="s">
        <v>401</v>
      </c>
      <c r="B21" s="878">
        <v>11</v>
      </c>
      <c r="C21" s="893">
        <f>IFERROR(MINUTE(C$5)-MINUTE(D21)," ")</f>
        <v>11</v>
      </c>
      <c r="D21" s="879">
        <v>1.357638888888889E-2</v>
      </c>
      <c r="E21" s="891">
        <v>0</v>
      </c>
      <c r="F21" s="879" t="str">
        <f t="shared" si="3"/>
        <v xml:space="preserve"> </v>
      </c>
      <c r="G21" s="883"/>
      <c r="H21" s="883"/>
      <c r="I21" s="883"/>
      <c r="J21" s="883"/>
      <c r="K21" s="883"/>
      <c r="L21" s="883"/>
      <c r="M21" s="883"/>
      <c r="N21" s="883"/>
      <c r="O21" s="883"/>
      <c r="P21" s="883"/>
      <c r="Q21" s="883"/>
      <c r="R21" s="883"/>
      <c r="S21" s="883"/>
      <c r="T21" s="883"/>
      <c r="U21" s="883"/>
      <c r="V21" s="883"/>
      <c r="W21" s="883"/>
      <c r="X21" s="883"/>
      <c r="Y21" s="883"/>
      <c r="Z21" s="883"/>
      <c r="AA21" s="883"/>
      <c r="AB21" s="883"/>
      <c r="AC21" s="883"/>
      <c r="AD21" s="883"/>
      <c r="AE21" s="883"/>
      <c r="AF21" s="883"/>
      <c r="AG21" s="883"/>
      <c r="AH21" s="883"/>
      <c r="AI21" s="883"/>
      <c r="AJ21" s="883"/>
      <c r="AK21" s="883"/>
      <c r="AL21" s="883"/>
      <c r="AM21" s="837"/>
      <c r="AN21" s="883"/>
      <c r="AO21" s="837"/>
      <c r="AP21" s="883"/>
      <c r="AQ21" s="883"/>
      <c r="AR21" s="883"/>
      <c r="AS21" s="883"/>
      <c r="AT21" s="894"/>
      <c r="AU21" s="888" t="str">
        <f t="shared" si="4"/>
        <v xml:space="preserve"> </v>
      </c>
      <c r="AV21" s="885">
        <f t="shared" si="5"/>
        <v>0</v>
      </c>
      <c r="AW21" s="890"/>
    </row>
    <row r="22" spans="1:51" ht="12.75" customHeight="1">
      <c r="A22" s="887" t="s">
        <v>1267</v>
      </c>
      <c r="B22" s="878">
        <v>0</v>
      </c>
      <c r="C22" s="878">
        <v>0</v>
      </c>
      <c r="D22" s="879">
        <v>2.1335648148148149E-2</v>
      </c>
      <c r="E22" s="895">
        <v>0</v>
      </c>
      <c r="F22" s="879" t="str">
        <f t="shared" si="3"/>
        <v xml:space="preserve"> </v>
      </c>
      <c r="G22" s="881"/>
      <c r="H22" s="882"/>
      <c r="I22" s="883"/>
      <c r="J22" s="883"/>
      <c r="K22" s="883"/>
      <c r="L22" s="883"/>
      <c r="M22" s="883"/>
      <c r="N22" s="883"/>
      <c r="O22" s="883"/>
      <c r="P22" s="883"/>
      <c r="Q22" s="883"/>
      <c r="R22" s="883"/>
      <c r="S22" s="881"/>
      <c r="T22" s="883"/>
      <c r="U22" s="881"/>
      <c r="V22" s="881"/>
      <c r="W22" s="837"/>
      <c r="X22" s="837"/>
      <c r="Y22" s="881"/>
      <c r="Z22" s="881"/>
      <c r="AA22" s="837"/>
      <c r="AB22" s="881"/>
      <c r="AC22" s="883"/>
      <c r="AD22" s="881"/>
      <c r="AE22" s="881"/>
      <c r="AF22" s="881"/>
      <c r="AG22" s="881"/>
      <c r="AH22" s="881"/>
      <c r="AI22" s="881"/>
      <c r="AJ22" s="881"/>
      <c r="AK22" s="883"/>
      <c r="AL22" s="881"/>
      <c r="AM22" s="837"/>
      <c r="AN22" s="883"/>
      <c r="AO22" s="881"/>
      <c r="AP22" s="883"/>
      <c r="AQ22" s="881"/>
      <c r="AR22" s="883"/>
      <c r="AS22" s="883"/>
      <c r="AT22" s="884"/>
      <c r="AU22" s="888" t="str">
        <f t="shared" si="4"/>
        <v xml:space="preserve"> </v>
      </c>
      <c r="AV22" s="885">
        <f t="shared" si="5"/>
        <v>0</v>
      </c>
      <c r="AW22" s="886"/>
      <c r="AX22" s="886"/>
      <c r="AY22" s="886"/>
    </row>
    <row r="23" spans="1:51" ht="12.75" customHeight="1">
      <c r="A23" s="887" t="s">
        <v>1029</v>
      </c>
      <c r="B23" s="878">
        <v>10</v>
      </c>
      <c r="C23" s="893">
        <f>IFERROR(MINUTE(C$5)-MINUTE(D23)," ")</f>
        <v>10</v>
      </c>
      <c r="D23" s="879">
        <v>1.455246913580247E-2</v>
      </c>
      <c r="E23" s="891">
        <v>0</v>
      </c>
      <c r="F23" s="879" t="str">
        <f t="shared" si="3"/>
        <v xml:space="preserve"> </v>
      </c>
      <c r="G23" s="883"/>
      <c r="H23" s="883"/>
      <c r="I23" s="883"/>
      <c r="J23" s="883"/>
      <c r="K23" s="883"/>
      <c r="L23" s="883"/>
      <c r="M23" s="883"/>
      <c r="N23" s="883"/>
      <c r="O23" s="883"/>
      <c r="P23" s="883"/>
      <c r="Q23" s="883"/>
      <c r="R23" s="883"/>
      <c r="S23" s="883"/>
      <c r="T23" s="883"/>
      <c r="U23" s="883"/>
      <c r="V23" s="883"/>
      <c r="W23" s="883"/>
      <c r="X23" s="883"/>
      <c r="Y23" s="883"/>
      <c r="Z23" s="883"/>
      <c r="AA23" s="883"/>
      <c r="AB23" s="883"/>
      <c r="AC23" s="883"/>
      <c r="AD23" s="883"/>
      <c r="AE23" s="883"/>
      <c r="AF23" s="883"/>
      <c r="AG23" s="883"/>
      <c r="AH23" s="883"/>
      <c r="AI23" s="883"/>
      <c r="AJ23" s="883"/>
      <c r="AK23" s="883"/>
      <c r="AL23" s="883"/>
      <c r="AM23" s="883"/>
      <c r="AN23" s="883"/>
      <c r="AO23" s="883"/>
      <c r="AP23" s="883"/>
      <c r="AQ23" s="883"/>
      <c r="AR23" s="883"/>
      <c r="AS23" s="883"/>
      <c r="AT23" s="894"/>
      <c r="AU23" s="888" t="str">
        <f t="shared" si="4"/>
        <v xml:space="preserve"> </v>
      </c>
      <c r="AV23" s="885">
        <f t="shared" si="5"/>
        <v>0</v>
      </c>
      <c r="AW23" s="890"/>
      <c r="AX23" s="886"/>
    </row>
    <row r="24" spans="1:51" ht="12.75" customHeight="1">
      <c r="A24" s="887" t="s">
        <v>1626</v>
      </c>
      <c r="B24" s="878">
        <v>7</v>
      </c>
      <c r="C24" s="878">
        <v>7</v>
      </c>
      <c r="D24" s="879">
        <v>1.6076388888888887E-2</v>
      </c>
      <c r="E24" s="895">
        <v>2</v>
      </c>
      <c r="F24" s="896" t="str">
        <f t="shared" si="3"/>
        <v xml:space="preserve"> </v>
      </c>
      <c r="G24" s="881"/>
      <c r="H24" s="835"/>
      <c r="I24" s="883"/>
      <c r="J24" s="883"/>
      <c r="K24" s="883"/>
      <c r="L24" s="883"/>
      <c r="M24" s="883"/>
      <c r="N24" s="883"/>
      <c r="O24" s="883"/>
      <c r="P24" s="883"/>
      <c r="Q24" s="883"/>
      <c r="R24" s="883"/>
      <c r="S24" s="883"/>
      <c r="T24" s="881"/>
      <c r="U24" s="881"/>
      <c r="V24" s="883"/>
      <c r="W24" s="837"/>
      <c r="X24" s="883"/>
      <c r="Y24" s="881"/>
      <c r="Z24" s="881"/>
      <c r="AA24" s="837"/>
      <c r="AB24" s="881"/>
      <c r="AC24" s="883"/>
      <c r="AD24" s="883"/>
      <c r="AE24" s="881"/>
      <c r="AF24" s="881"/>
      <c r="AG24" s="883"/>
      <c r="AH24" s="883"/>
      <c r="AI24" s="837"/>
      <c r="AJ24" s="883"/>
      <c r="AK24" s="881"/>
      <c r="AL24" s="881"/>
      <c r="AM24" s="837"/>
      <c r="AN24" s="881"/>
      <c r="AO24" s="883"/>
      <c r="AP24" s="881"/>
      <c r="AQ24" s="881"/>
      <c r="AR24" s="881"/>
      <c r="AS24" s="881"/>
      <c r="AT24" s="897"/>
      <c r="AU24" s="898" t="str">
        <f t="shared" si="4"/>
        <v xml:space="preserve"> </v>
      </c>
      <c r="AV24" s="885">
        <f t="shared" si="5"/>
        <v>0</v>
      </c>
      <c r="AW24" s="886"/>
      <c r="AX24" s="886"/>
      <c r="AY24" s="886"/>
    </row>
    <row r="25" spans="1:51" ht="12.75" customHeight="1">
      <c r="A25" s="892" t="s">
        <v>328</v>
      </c>
      <c r="B25" s="878">
        <v>2</v>
      </c>
      <c r="C25" s="893">
        <v>2</v>
      </c>
      <c r="D25" s="879">
        <v>2.0833333333333332E-2</v>
      </c>
      <c r="E25" s="891">
        <v>0</v>
      </c>
      <c r="F25" s="879" t="str">
        <f t="shared" si="3"/>
        <v xml:space="preserve"> </v>
      </c>
      <c r="G25" s="883"/>
      <c r="H25" s="883"/>
      <c r="I25" s="883"/>
      <c r="J25" s="883"/>
      <c r="K25" s="883"/>
      <c r="L25" s="883"/>
      <c r="M25" s="883"/>
      <c r="N25" s="883"/>
      <c r="O25" s="883"/>
      <c r="P25" s="883"/>
      <c r="Q25" s="883"/>
      <c r="R25" s="883"/>
      <c r="S25" s="883"/>
      <c r="T25" s="883"/>
      <c r="U25" s="883"/>
      <c r="V25" s="883"/>
      <c r="W25" s="883"/>
      <c r="X25" s="883"/>
      <c r="Y25" s="883"/>
      <c r="Z25" s="883"/>
      <c r="AA25" s="883"/>
      <c r="AB25" s="883"/>
      <c r="AC25" s="883"/>
      <c r="AD25" s="883"/>
      <c r="AE25" s="883"/>
      <c r="AF25" s="883"/>
      <c r="AG25" s="883"/>
      <c r="AH25" s="883"/>
      <c r="AI25" s="883"/>
      <c r="AJ25" s="883"/>
      <c r="AK25" s="883"/>
      <c r="AL25" s="883"/>
      <c r="AM25" s="837"/>
      <c r="AN25" s="883"/>
      <c r="AO25" s="883"/>
      <c r="AP25" s="883"/>
      <c r="AQ25" s="883"/>
      <c r="AR25" s="883"/>
      <c r="AS25" s="883"/>
      <c r="AT25" s="894"/>
      <c r="AU25" s="888" t="str">
        <f t="shared" si="4"/>
        <v xml:space="preserve"> </v>
      </c>
      <c r="AV25" s="885">
        <f t="shared" si="5"/>
        <v>0</v>
      </c>
      <c r="AW25" s="890"/>
    </row>
    <row r="26" spans="1:51" ht="12.75" customHeight="1">
      <c r="A26" s="892" t="s">
        <v>377</v>
      </c>
      <c r="B26" s="878">
        <v>2</v>
      </c>
      <c r="C26" s="893">
        <v>2</v>
      </c>
      <c r="D26" s="879">
        <v>2.0833333333333332E-2</v>
      </c>
      <c r="E26" s="891">
        <v>1</v>
      </c>
      <c r="F26" s="879" t="str">
        <f t="shared" si="3"/>
        <v xml:space="preserve"> </v>
      </c>
      <c r="G26" s="883"/>
      <c r="H26" s="883"/>
      <c r="I26" s="883"/>
      <c r="J26" s="883"/>
      <c r="K26" s="883"/>
      <c r="L26" s="883"/>
      <c r="M26" s="883"/>
      <c r="N26" s="883"/>
      <c r="O26" s="883"/>
      <c r="P26" s="883"/>
      <c r="Q26" s="883"/>
      <c r="R26" s="883"/>
      <c r="S26" s="883"/>
      <c r="T26" s="883"/>
      <c r="U26" s="883"/>
      <c r="V26" s="883"/>
      <c r="W26" s="883"/>
      <c r="X26" s="883"/>
      <c r="Y26" s="883"/>
      <c r="Z26" s="883"/>
      <c r="AA26" s="883"/>
      <c r="AB26" s="883"/>
      <c r="AC26" s="883"/>
      <c r="AD26" s="883"/>
      <c r="AE26" s="883"/>
      <c r="AF26" s="883"/>
      <c r="AG26" s="883"/>
      <c r="AH26" s="883"/>
      <c r="AI26" s="883"/>
      <c r="AJ26" s="883"/>
      <c r="AK26" s="883"/>
      <c r="AL26" s="883"/>
      <c r="AM26" s="837"/>
      <c r="AN26" s="883"/>
      <c r="AO26" s="883"/>
      <c r="AP26" s="883"/>
      <c r="AQ26" s="899"/>
      <c r="AR26" s="899"/>
      <c r="AS26" s="883"/>
      <c r="AT26" s="894"/>
      <c r="AU26" s="888" t="str">
        <f t="shared" si="4"/>
        <v xml:space="preserve"> </v>
      </c>
      <c r="AV26" s="885">
        <f t="shared" si="5"/>
        <v>0</v>
      </c>
      <c r="AW26" s="890"/>
    </row>
    <row r="27" spans="1:51" ht="12.75" customHeight="1">
      <c r="A27" s="892" t="s">
        <v>1268</v>
      </c>
      <c r="B27" s="878">
        <v>11</v>
      </c>
      <c r="C27" s="893">
        <v>10</v>
      </c>
      <c r="D27" s="879">
        <v>1.4309413580246913E-2</v>
      </c>
      <c r="E27" s="891">
        <v>3</v>
      </c>
      <c r="F27" s="879" t="str">
        <f t="shared" si="3"/>
        <v xml:space="preserve"> </v>
      </c>
      <c r="G27" s="883"/>
      <c r="H27" s="883"/>
      <c r="I27" s="883"/>
      <c r="J27" s="883"/>
      <c r="K27" s="883"/>
      <c r="L27" s="883"/>
      <c r="M27" s="883"/>
      <c r="N27" s="883"/>
      <c r="O27" s="883"/>
      <c r="P27" s="883"/>
      <c r="Q27" s="883"/>
      <c r="R27" s="883"/>
      <c r="S27" s="883"/>
      <c r="T27" s="883"/>
      <c r="U27" s="883"/>
      <c r="V27" s="883"/>
      <c r="W27" s="883"/>
      <c r="X27" s="883"/>
      <c r="Y27" s="883"/>
      <c r="Z27" s="883"/>
      <c r="AA27" s="883"/>
      <c r="AB27" s="883"/>
      <c r="AC27" s="883"/>
      <c r="AD27" s="883"/>
      <c r="AE27" s="883"/>
      <c r="AF27" s="883"/>
      <c r="AG27" s="883"/>
      <c r="AH27" s="883"/>
      <c r="AI27" s="883"/>
      <c r="AJ27" s="883"/>
      <c r="AK27" s="883"/>
      <c r="AL27" s="883"/>
      <c r="AM27" s="837"/>
      <c r="AN27" s="883"/>
      <c r="AO27" s="883"/>
      <c r="AP27" s="883"/>
      <c r="AQ27" s="883"/>
      <c r="AR27" s="883"/>
      <c r="AS27" s="883"/>
      <c r="AT27" s="900"/>
      <c r="AU27" s="888" t="str">
        <f t="shared" si="4"/>
        <v xml:space="preserve"> </v>
      </c>
      <c r="AV27" s="885">
        <f t="shared" si="5"/>
        <v>0</v>
      </c>
      <c r="AW27" s="890"/>
    </row>
    <row r="28" spans="1:51" ht="12.75" customHeight="1">
      <c r="A28" s="887" t="s">
        <v>1269</v>
      </c>
      <c r="B28" s="878">
        <v>0</v>
      </c>
      <c r="C28" s="893">
        <v>0</v>
      </c>
      <c r="D28" s="879">
        <v>2.1712962962962962E-2</v>
      </c>
      <c r="E28" s="891">
        <v>0</v>
      </c>
      <c r="F28" s="879" t="str">
        <f t="shared" si="3"/>
        <v xml:space="preserve"> </v>
      </c>
      <c r="G28" s="883"/>
      <c r="H28" s="883"/>
      <c r="I28" s="883"/>
      <c r="J28" s="883"/>
      <c r="K28" s="883"/>
      <c r="L28" s="883"/>
      <c r="M28" s="883"/>
      <c r="N28" s="883"/>
      <c r="O28" s="883"/>
      <c r="P28" s="883"/>
      <c r="Q28" s="883"/>
      <c r="R28" s="883"/>
      <c r="S28" s="883"/>
      <c r="T28" s="883"/>
      <c r="U28" s="883"/>
      <c r="V28" s="883"/>
      <c r="W28" s="883"/>
      <c r="X28" s="883"/>
      <c r="Y28" s="883"/>
      <c r="Z28" s="883"/>
      <c r="AA28" s="883"/>
      <c r="AB28" s="883"/>
      <c r="AC28" s="883"/>
      <c r="AD28" s="883"/>
      <c r="AE28" s="883"/>
      <c r="AF28" s="883"/>
      <c r="AG28" s="883"/>
      <c r="AH28" s="883"/>
      <c r="AI28" s="883"/>
      <c r="AJ28" s="883"/>
      <c r="AK28" s="883"/>
      <c r="AL28" s="883"/>
      <c r="AM28" s="837"/>
      <c r="AN28" s="883"/>
      <c r="AO28" s="883"/>
      <c r="AP28" s="883"/>
      <c r="AQ28" s="883"/>
      <c r="AR28" s="883"/>
      <c r="AS28" s="883"/>
      <c r="AT28" s="894"/>
      <c r="AU28" s="888" t="str">
        <f t="shared" si="4"/>
        <v xml:space="preserve"> </v>
      </c>
      <c r="AV28" s="885">
        <f t="shared" si="5"/>
        <v>0</v>
      </c>
      <c r="AW28" s="890"/>
      <c r="AX28" s="886"/>
    </row>
    <row r="29" spans="1:51" ht="12.75" customHeight="1">
      <c r="A29" s="892" t="s">
        <v>1610</v>
      </c>
      <c r="B29" s="878">
        <v>9</v>
      </c>
      <c r="C29" s="893">
        <f>IFERROR(MINUTE(C$5)-MINUTE(D29)," ")</f>
        <v>9</v>
      </c>
      <c r="D29" s="879">
        <v>1.5011574074074075E-2</v>
      </c>
      <c r="E29" s="891">
        <v>1</v>
      </c>
      <c r="F29" s="879" t="str">
        <f>IFERROR(AVERAGEA(G29:AS29), " ")</f>
        <v xml:space="preserve"> </v>
      </c>
      <c r="G29" s="835"/>
      <c r="H29" s="835"/>
      <c r="I29" s="835"/>
      <c r="J29" s="883"/>
      <c r="K29" s="883"/>
      <c r="L29" s="883"/>
      <c r="M29" s="883"/>
      <c r="N29" s="883"/>
      <c r="O29" s="883"/>
      <c r="P29" s="835"/>
      <c r="Q29" s="883"/>
      <c r="R29" s="883"/>
      <c r="S29" s="835"/>
      <c r="T29" s="835"/>
      <c r="U29" s="835"/>
      <c r="V29" s="835"/>
      <c r="W29" s="835"/>
      <c r="X29" s="835"/>
      <c r="Y29" s="835"/>
      <c r="Z29" s="883"/>
      <c r="AA29" s="883"/>
      <c r="AB29" s="883"/>
      <c r="AC29" s="883"/>
      <c r="AD29" s="883"/>
      <c r="AE29" s="883"/>
      <c r="AF29" s="890"/>
      <c r="AG29" s="890"/>
      <c r="AH29" s="883"/>
      <c r="AI29" s="883"/>
      <c r="AJ29" s="883"/>
      <c r="AK29" s="883"/>
      <c r="AL29" s="883"/>
      <c r="AM29" s="837"/>
      <c r="AN29" s="883"/>
      <c r="AO29" s="883"/>
      <c r="AP29" s="835"/>
      <c r="AQ29" s="883"/>
      <c r="AR29" s="883"/>
      <c r="AS29" s="890"/>
      <c r="AT29" s="900"/>
      <c r="AU29" s="888" t="str">
        <f t="shared" si="4"/>
        <v xml:space="preserve"> </v>
      </c>
      <c r="AV29" s="885">
        <f t="shared" si="5"/>
        <v>0</v>
      </c>
      <c r="AW29" s="890"/>
    </row>
    <row r="30" spans="1:51" ht="12.75" customHeight="1">
      <c r="A30" s="892" t="s">
        <v>1652</v>
      </c>
      <c r="B30" s="878">
        <v>12</v>
      </c>
      <c r="C30" s="893">
        <v>10</v>
      </c>
      <c r="D30" s="879">
        <v>1.3194444444444444E-2</v>
      </c>
      <c r="E30" s="891">
        <v>1</v>
      </c>
      <c r="F30" s="879">
        <f t="shared" ref="F30:F31" si="6">IFERROR(AVERAGE(G30:AS30), " ")</f>
        <v>1.3929398148148151E-2</v>
      </c>
      <c r="G30" s="835"/>
      <c r="H30" s="883">
        <v>1.3483796296296298E-2</v>
      </c>
      <c r="I30" s="835"/>
      <c r="J30" s="883" t="s">
        <v>1653</v>
      </c>
      <c r="K30" s="883"/>
      <c r="L30" s="883">
        <v>1.3773148148148147E-2</v>
      </c>
      <c r="M30" s="883"/>
      <c r="N30" s="883"/>
      <c r="O30" s="883"/>
      <c r="P30" s="835"/>
      <c r="Q30" s="883"/>
      <c r="R30" s="883">
        <v>1.2430555555555554E-2</v>
      </c>
      <c r="S30" s="835"/>
      <c r="T30" s="835"/>
      <c r="U30" s="835"/>
      <c r="V30" s="835"/>
      <c r="W30" s="835"/>
      <c r="X30" s="835"/>
      <c r="Y30" s="835"/>
      <c r="Z30" s="883"/>
      <c r="AA30" s="883"/>
      <c r="AB30" s="883" t="s">
        <v>1654</v>
      </c>
      <c r="AC30" s="883"/>
      <c r="AD30" s="883"/>
      <c r="AE30" s="883"/>
      <c r="AF30" s="890"/>
      <c r="AG30" s="890"/>
      <c r="AH30" s="883">
        <v>1.3634259259259259E-2</v>
      </c>
      <c r="AI30" s="883">
        <v>1.4178240740740741E-2</v>
      </c>
      <c r="AJ30" s="883">
        <v>1.4652777777777778E-2</v>
      </c>
      <c r="AK30" s="883"/>
      <c r="AL30" s="883"/>
      <c r="AM30" s="837"/>
      <c r="AN30" s="901">
        <v>1.6192129629629629E-2</v>
      </c>
      <c r="AO30" s="901">
        <v>1.3194444444444444E-2</v>
      </c>
      <c r="AP30" s="835"/>
      <c r="AQ30" s="883">
        <v>1.4004629629629631E-2</v>
      </c>
      <c r="AR30" s="883"/>
      <c r="AS30" s="883">
        <v>1.375E-2</v>
      </c>
      <c r="AT30" s="900"/>
      <c r="AU30" s="888">
        <f t="shared" si="4"/>
        <v>1.2430555555555554E-2</v>
      </c>
      <c r="AV30" s="885">
        <f t="shared" si="5"/>
        <v>12</v>
      </c>
      <c r="AW30" s="890"/>
    </row>
    <row r="31" spans="1:51" ht="12.75" customHeight="1">
      <c r="A31" s="892" t="s">
        <v>1655</v>
      </c>
      <c r="B31" s="878"/>
      <c r="C31" s="893">
        <v>3</v>
      </c>
      <c r="D31" s="879"/>
      <c r="E31" s="891">
        <v>0</v>
      </c>
      <c r="F31" s="879">
        <f t="shared" si="6"/>
        <v>1.9432870370370371E-2</v>
      </c>
      <c r="G31" s="835"/>
      <c r="H31" s="883"/>
      <c r="I31" s="835"/>
      <c r="J31" s="883"/>
      <c r="K31" s="883"/>
      <c r="L31" s="883"/>
      <c r="M31" s="883">
        <v>1.8981481481481481E-2</v>
      </c>
      <c r="N31" s="883"/>
      <c r="O31" s="883"/>
      <c r="P31" s="835"/>
      <c r="Q31" s="883"/>
      <c r="R31" s="883"/>
      <c r="S31" s="835"/>
      <c r="T31" s="835"/>
      <c r="U31" s="835"/>
      <c r="V31" s="835"/>
      <c r="W31" s="883">
        <v>1.9884259259259258E-2</v>
      </c>
      <c r="X31" s="835"/>
      <c r="Y31" s="835"/>
      <c r="Z31" s="883"/>
      <c r="AA31" s="883"/>
      <c r="AB31" s="883"/>
      <c r="AC31" s="883"/>
      <c r="AD31" s="883"/>
      <c r="AE31" s="883"/>
      <c r="AF31" s="890"/>
      <c r="AG31" s="890"/>
      <c r="AH31" s="883"/>
      <c r="AI31" s="883"/>
      <c r="AJ31" s="883"/>
      <c r="AK31" s="883"/>
      <c r="AL31" s="883"/>
      <c r="AM31" s="837"/>
      <c r="AN31" s="883"/>
      <c r="AO31" s="883"/>
      <c r="AP31" s="835"/>
      <c r="AQ31" s="883"/>
      <c r="AR31" s="883"/>
      <c r="AS31" s="890"/>
      <c r="AT31" s="900"/>
      <c r="AU31" s="888">
        <f t="shared" si="4"/>
        <v>1.8981481481481481E-2</v>
      </c>
      <c r="AV31" s="885">
        <f t="shared" si="5"/>
        <v>2</v>
      </c>
      <c r="AW31" s="890"/>
    </row>
    <row r="32" spans="1:51" ht="12.75" customHeight="1">
      <c r="A32" s="892" t="s">
        <v>1575</v>
      </c>
      <c r="B32" s="878">
        <v>13</v>
      </c>
      <c r="C32" s="893">
        <v>13</v>
      </c>
      <c r="D32" s="879">
        <v>1.2175925925925927E-2</v>
      </c>
      <c r="E32" s="891">
        <v>0</v>
      </c>
      <c r="F32" s="879" t="str">
        <f t="shared" ref="F32:F33" si="7">IFERROR(AVERAGEA(G32:AS32), " ")</f>
        <v xml:space="preserve"> </v>
      </c>
      <c r="G32" s="837"/>
      <c r="H32" s="882"/>
      <c r="I32" s="882"/>
      <c r="J32" s="882"/>
      <c r="K32" s="882"/>
      <c r="L32" s="882"/>
      <c r="M32" s="882"/>
      <c r="N32" s="882"/>
      <c r="O32" s="882"/>
      <c r="P32" s="882"/>
      <c r="Q32" s="882"/>
      <c r="R32" s="882"/>
      <c r="S32" s="882"/>
      <c r="T32" s="882"/>
      <c r="U32" s="882"/>
      <c r="V32" s="882"/>
      <c r="W32" s="883"/>
      <c r="X32" s="883"/>
      <c r="Y32" s="883"/>
      <c r="Z32" s="882"/>
      <c r="AA32" s="882"/>
      <c r="AB32" s="882"/>
      <c r="AC32" s="883"/>
      <c r="AD32" s="882"/>
      <c r="AE32" s="882"/>
      <c r="AF32" s="882"/>
      <c r="AG32" s="837"/>
      <c r="AH32" s="837"/>
      <c r="AI32" s="883"/>
      <c r="AJ32" s="883"/>
      <c r="AK32" s="883"/>
      <c r="AL32" s="883"/>
      <c r="AM32" s="837"/>
      <c r="AN32" s="837"/>
      <c r="AO32" s="883"/>
      <c r="AP32" s="837"/>
      <c r="AQ32" s="882"/>
      <c r="AR32" s="882"/>
      <c r="AS32" s="883"/>
      <c r="AT32" s="902"/>
      <c r="AU32" s="888" t="str">
        <f t="shared" si="4"/>
        <v xml:space="preserve"> </v>
      </c>
      <c r="AV32" s="885">
        <f t="shared" si="5"/>
        <v>0</v>
      </c>
      <c r="AW32" s="890"/>
    </row>
    <row r="33" spans="1:51" ht="12.75" customHeight="1">
      <c r="A33" s="887" t="s">
        <v>1576</v>
      </c>
      <c r="B33" s="878">
        <v>4</v>
      </c>
      <c r="C33" s="893">
        <v>4</v>
      </c>
      <c r="D33" s="879">
        <v>1.8271604938271603E-2</v>
      </c>
      <c r="E33" s="891">
        <v>0</v>
      </c>
      <c r="F33" s="879" t="str">
        <f t="shared" si="7"/>
        <v xml:space="preserve"> </v>
      </c>
      <c r="G33" s="883"/>
      <c r="H33" s="883"/>
      <c r="I33" s="883"/>
      <c r="J33" s="883"/>
      <c r="K33" s="883"/>
      <c r="L33" s="883"/>
      <c r="M33" s="883"/>
      <c r="N33" s="883"/>
      <c r="O33" s="883"/>
      <c r="P33" s="883"/>
      <c r="Q33" s="883"/>
      <c r="R33" s="883"/>
      <c r="S33" s="883"/>
      <c r="T33" s="883"/>
      <c r="U33" s="883"/>
      <c r="V33" s="883"/>
      <c r="W33" s="883"/>
      <c r="X33" s="883"/>
      <c r="Y33" s="883"/>
      <c r="Z33" s="883"/>
      <c r="AA33" s="883"/>
      <c r="AB33" s="883"/>
      <c r="AC33" s="883"/>
      <c r="AD33" s="883"/>
      <c r="AE33" s="883"/>
      <c r="AF33" s="883"/>
      <c r="AG33" s="883"/>
      <c r="AH33" s="883"/>
      <c r="AI33" s="883"/>
      <c r="AJ33" s="883"/>
      <c r="AK33" s="883"/>
      <c r="AL33" s="883"/>
      <c r="AM33" s="837"/>
      <c r="AN33" s="883"/>
      <c r="AO33" s="883"/>
      <c r="AP33" s="883"/>
      <c r="AQ33" s="883"/>
      <c r="AR33" s="883"/>
      <c r="AS33" s="883"/>
      <c r="AT33" s="894"/>
      <c r="AU33" s="888" t="str">
        <f t="shared" si="4"/>
        <v xml:space="preserve"> </v>
      </c>
      <c r="AV33" s="885">
        <f t="shared" si="5"/>
        <v>0</v>
      </c>
      <c r="AW33" s="890"/>
    </row>
    <row r="34" spans="1:51" ht="12.75" customHeight="1">
      <c r="A34" s="887" t="s">
        <v>774</v>
      </c>
      <c r="B34" s="878">
        <v>6</v>
      </c>
      <c r="C34" s="893">
        <v>6</v>
      </c>
      <c r="D34" s="879">
        <v>1.7297453703703704E-2</v>
      </c>
      <c r="E34" s="891">
        <v>0</v>
      </c>
      <c r="F34" s="879" t="str">
        <f t="shared" ref="F34:F50" si="8">IFERROR(AVERAGE(G34:AS34), " ")</f>
        <v xml:space="preserve"> </v>
      </c>
      <c r="G34" s="883"/>
      <c r="H34" s="883"/>
      <c r="I34" s="883"/>
      <c r="J34" s="883"/>
      <c r="K34" s="883"/>
      <c r="L34" s="883"/>
      <c r="M34" s="883"/>
      <c r="N34" s="883"/>
      <c r="O34" s="883"/>
      <c r="P34" s="883"/>
      <c r="Q34" s="883"/>
      <c r="R34" s="883"/>
      <c r="S34" s="883"/>
      <c r="T34" s="883"/>
      <c r="U34" s="883"/>
      <c r="V34" s="883"/>
      <c r="W34" s="883"/>
      <c r="X34" s="883"/>
      <c r="Y34" s="883"/>
      <c r="Z34" s="883"/>
      <c r="AA34" s="883"/>
      <c r="AB34" s="883"/>
      <c r="AC34" s="883"/>
      <c r="AD34" s="883"/>
      <c r="AE34" s="883"/>
      <c r="AF34" s="883"/>
      <c r="AG34" s="883"/>
      <c r="AH34" s="883"/>
      <c r="AI34" s="883"/>
      <c r="AJ34" s="883"/>
      <c r="AK34" s="883"/>
      <c r="AL34" s="883"/>
      <c r="AM34" s="837"/>
      <c r="AN34" s="883"/>
      <c r="AO34" s="883"/>
      <c r="AP34" s="883"/>
      <c r="AQ34" s="883"/>
      <c r="AR34" s="883"/>
      <c r="AS34" s="883"/>
      <c r="AT34" s="894"/>
      <c r="AU34" s="888" t="str">
        <f t="shared" si="4"/>
        <v xml:space="preserve"> </v>
      </c>
      <c r="AV34" s="885">
        <f t="shared" si="5"/>
        <v>0</v>
      </c>
      <c r="AW34" s="890"/>
      <c r="AY34" s="886"/>
    </row>
    <row r="35" spans="1:51" ht="12.75" customHeight="1">
      <c r="A35" s="892" t="s">
        <v>687</v>
      </c>
      <c r="B35" s="878">
        <v>6</v>
      </c>
      <c r="C35" s="893">
        <v>5</v>
      </c>
      <c r="D35" s="879">
        <v>1.6800595238095236E-2</v>
      </c>
      <c r="E35" s="891">
        <v>0</v>
      </c>
      <c r="F35" s="879">
        <f t="shared" si="8"/>
        <v>1.7924933862433858E-2</v>
      </c>
      <c r="G35" s="883"/>
      <c r="H35" s="883"/>
      <c r="I35" s="883"/>
      <c r="J35" s="883"/>
      <c r="K35" s="883"/>
      <c r="L35" s="883">
        <v>1.7800925925925925E-2</v>
      </c>
      <c r="M35" s="883">
        <v>1.7638888888888888E-2</v>
      </c>
      <c r="N35" s="883"/>
      <c r="O35" s="883"/>
      <c r="P35" s="883"/>
      <c r="Q35" s="883"/>
      <c r="R35" s="883"/>
      <c r="S35" s="883"/>
      <c r="T35" s="883"/>
      <c r="U35" s="883"/>
      <c r="V35" s="883"/>
      <c r="W35" s="883"/>
      <c r="X35" s="883"/>
      <c r="Y35" s="883"/>
      <c r="Z35" s="883"/>
      <c r="AA35" s="883"/>
      <c r="AB35" s="883"/>
      <c r="AC35" s="883"/>
      <c r="AD35" s="883"/>
      <c r="AE35" s="883"/>
      <c r="AF35" s="883"/>
      <c r="AG35" s="883"/>
      <c r="AH35" s="883">
        <v>1.8472222222222223E-2</v>
      </c>
      <c r="AI35" s="883">
        <v>1.9259259259259261E-2</v>
      </c>
      <c r="AJ35" s="883">
        <v>1.7824074074074076E-2</v>
      </c>
      <c r="AK35" s="883">
        <v>1.6875000000000001E-2</v>
      </c>
      <c r="AL35" s="901">
        <v>1.8518518518518517E-2</v>
      </c>
      <c r="AM35" s="883">
        <v>1.7060185185185185E-2</v>
      </c>
      <c r="AN35" s="901">
        <v>1.726851851851852E-2</v>
      </c>
      <c r="AO35" s="901">
        <v>1.7013888888888887E-2</v>
      </c>
      <c r="AP35" s="883">
        <v>1.8229166666666668E-2</v>
      </c>
      <c r="AQ35" s="883">
        <v>1.8148148148148146E-2</v>
      </c>
      <c r="AR35" s="883">
        <v>1.7951388888888888E-2</v>
      </c>
      <c r="AS35" s="883">
        <v>1.8888888888888889E-2</v>
      </c>
      <c r="AT35" s="894"/>
      <c r="AU35" s="888">
        <f t="shared" si="4"/>
        <v>1.6875000000000001E-2</v>
      </c>
      <c r="AV35" s="885">
        <f t="shared" si="5"/>
        <v>14</v>
      </c>
      <c r="AW35" s="890"/>
    </row>
    <row r="36" spans="1:51" ht="12.75" customHeight="1">
      <c r="A36" s="887" t="s">
        <v>1270</v>
      </c>
      <c r="B36" s="878">
        <v>2</v>
      </c>
      <c r="C36" s="893">
        <f>IFERROR(MINUTE(C$5)-MINUTE(D36)," ")</f>
        <v>2</v>
      </c>
      <c r="D36" s="879">
        <v>1.9942129629629629E-2</v>
      </c>
      <c r="E36" s="891">
        <v>0</v>
      </c>
      <c r="F36" s="879" t="str">
        <f t="shared" si="8"/>
        <v xml:space="preserve"> </v>
      </c>
      <c r="G36" s="881"/>
      <c r="H36" s="881"/>
      <c r="I36" s="883"/>
      <c r="J36" s="883"/>
      <c r="K36" s="883"/>
      <c r="L36" s="883"/>
      <c r="M36" s="883"/>
      <c r="N36" s="883"/>
      <c r="O36" s="883"/>
      <c r="P36" s="883"/>
      <c r="Q36" s="883"/>
      <c r="R36" s="883"/>
      <c r="S36" s="881"/>
      <c r="T36" s="881"/>
      <c r="U36" s="883"/>
      <c r="V36" s="881"/>
      <c r="W36" s="881"/>
      <c r="X36" s="881"/>
      <c r="Y36" s="881"/>
      <c r="Z36" s="881"/>
      <c r="AA36" s="881"/>
      <c r="AB36" s="881"/>
      <c r="AC36" s="883"/>
      <c r="AD36" s="881"/>
      <c r="AE36" s="881"/>
      <c r="AF36" s="881"/>
      <c r="AG36" s="881"/>
      <c r="AH36" s="881"/>
      <c r="AI36" s="881"/>
      <c r="AJ36" s="881"/>
      <c r="AK36" s="881"/>
      <c r="AL36" s="881"/>
      <c r="AM36" s="837"/>
      <c r="AN36" s="881"/>
      <c r="AO36" s="883"/>
      <c r="AP36" s="881"/>
      <c r="AQ36" s="881"/>
      <c r="AR36" s="881"/>
      <c r="AS36" s="883"/>
      <c r="AT36" s="889"/>
      <c r="AU36" s="888" t="str">
        <f t="shared" si="4"/>
        <v xml:space="preserve"> </v>
      </c>
      <c r="AV36" s="885">
        <f t="shared" si="5"/>
        <v>0</v>
      </c>
      <c r="AW36" s="890"/>
    </row>
    <row r="37" spans="1:51" ht="12.75" customHeight="1">
      <c r="A37" s="887" t="s">
        <v>1491</v>
      </c>
      <c r="B37" s="878">
        <v>9</v>
      </c>
      <c r="C37" s="878">
        <v>9</v>
      </c>
      <c r="D37" s="879">
        <v>1.4849537037037036E-2</v>
      </c>
      <c r="E37" s="895">
        <v>0</v>
      </c>
      <c r="F37" s="879">
        <f t="shared" si="8"/>
        <v>1.7361111111111112E-2</v>
      </c>
      <c r="G37" s="881"/>
      <c r="H37" s="882"/>
      <c r="I37" s="883"/>
      <c r="J37" s="883"/>
      <c r="K37" s="883"/>
      <c r="L37" s="883"/>
      <c r="M37" s="883"/>
      <c r="N37" s="883"/>
      <c r="O37" s="883"/>
      <c r="P37" s="883"/>
      <c r="Q37" s="883"/>
      <c r="R37" s="883"/>
      <c r="S37" s="881"/>
      <c r="T37" s="881"/>
      <c r="U37" s="881"/>
      <c r="V37" s="881"/>
      <c r="W37" s="837"/>
      <c r="X37" s="837"/>
      <c r="Y37" s="881"/>
      <c r="Z37" s="881"/>
      <c r="AA37" s="837"/>
      <c r="AB37" s="881"/>
      <c r="AC37" s="883"/>
      <c r="AD37" s="881"/>
      <c r="AE37" s="881"/>
      <c r="AF37" s="883"/>
      <c r="AG37" s="881"/>
      <c r="AH37" s="881"/>
      <c r="AI37" s="881"/>
      <c r="AJ37" s="881"/>
      <c r="AK37" s="883"/>
      <c r="AL37" s="881"/>
      <c r="AM37" s="837"/>
      <c r="AN37" s="883"/>
      <c r="AO37" s="901">
        <v>1.7361111111111112E-2</v>
      </c>
      <c r="AP37" s="883"/>
      <c r="AQ37" s="883"/>
      <c r="AR37" s="883"/>
      <c r="AS37" s="883"/>
      <c r="AT37" s="884"/>
      <c r="AU37" s="888">
        <f t="shared" si="4"/>
        <v>1.7361111111111112E-2</v>
      </c>
      <c r="AV37" s="885">
        <f t="shared" si="5"/>
        <v>1</v>
      </c>
      <c r="AW37" s="886"/>
      <c r="AX37" s="886"/>
      <c r="AY37" s="886"/>
    </row>
    <row r="38" spans="1:51" ht="12.75" customHeight="1">
      <c r="A38" s="887" t="s">
        <v>1492</v>
      </c>
      <c r="B38" s="878">
        <v>9</v>
      </c>
      <c r="C38" s="878">
        <v>10</v>
      </c>
      <c r="D38" s="879">
        <v>1.3975694444444443E-2</v>
      </c>
      <c r="E38" s="895">
        <v>0</v>
      </c>
      <c r="F38" s="879" t="str">
        <f t="shared" si="8"/>
        <v xml:space="preserve"> </v>
      </c>
      <c r="G38" s="881"/>
      <c r="H38" s="882"/>
      <c r="I38" s="883"/>
      <c r="J38" s="883"/>
      <c r="K38" s="883"/>
      <c r="L38" s="883"/>
      <c r="M38" s="883"/>
      <c r="N38" s="883"/>
      <c r="O38" s="883"/>
      <c r="P38" s="883"/>
      <c r="Q38" s="883"/>
      <c r="R38" s="883"/>
      <c r="S38" s="881"/>
      <c r="T38" s="881"/>
      <c r="U38" s="881"/>
      <c r="V38" s="881"/>
      <c r="W38" s="837"/>
      <c r="X38" s="837"/>
      <c r="Y38" s="881"/>
      <c r="Z38" s="881"/>
      <c r="AA38" s="837"/>
      <c r="AB38" s="881"/>
      <c r="AC38" s="883"/>
      <c r="AD38" s="881"/>
      <c r="AE38" s="881"/>
      <c r="AF38" s="883"/>
      <c r="AG38" s="883"/>
      <c r="AH38" s="883"/>
      <c r="AI38" s="881"/>
      <c r="AJ38" s="883"/>
      <c r="AK38" s="883"/>
      <c r="AL38" s="881"/>
      <c r="AM38" s="883"/>
      <c r="AN38" s="883"/>
      <c r="AO38" s="881"/>
      <c r="AP38" s="883"/>
      <c r="AQ38" s="883"/>
      <c r="AR38" s="883"/>
      <c r="AS38" s="883"/>
      <c r="AT38" s="884"/>
      <c r="AU38" s="888" t="str">
        <f t="shared" si="4"/>
        <v xml:space="preserve"> </v>
      </c>
      <c r="AV38" s="885">
        <f t="shared" si="5"/>
        <v>0</v>
      </c>
      <c r="AW38" s="886"/>
      <c r="AX38" s="886"/>
      <c r="AY38" s="886"/>
    </row>
    <row r="39" spans="1:51" ht="12.75" customHeight="1">
      <c r="A39" s="887" t="s">
        <v>1565</v>
      </c>
      <c r="B39" s="878">
        <v>0</v>
      </c>
      <c r="C39" s="878">
        <v>0</v>
      </c>
      <c r="D39" s="879">
        <v>2.1024305555555556E-2</v>
      </c>
      <c r="E39" s="895">
        <v>0</v>
      </c>
      <c r="F39" s="879" t="str">
        <f t="shared" si="8"/>
        <v xml:space="preserve"> </v>
      </c>
      <c r="G39" s="883"/>
      <c r="H39" s="883"/>
      <c r="I39" s="883"/>
      <c r="J39" s="883"/>
      <c r="K39" s="883"/>
      <c r="L39" s="883"/>
      <c r="M39" s="883"/>
      <c r="N39" s="883"/>
      <c r="O39" s="883"/>
      <c r="P39" s="883"/>
      <c r="Q39" s="883"/>
      <c r="R39" s="883"/>
      <c r="S39" s="881"/>
      <c r="T39" s="881"/>
      <c r="U39" s="881"/>
      <c r="V39" s="881"/>
      <c r="W39" s="837"/>
      <c r="X39" s="837"/>
      <c r="Y39" s="881"/>
      <c r="Z39" s="881"/>
      <c r="AA39" s="837"/>
      <c r="AB39" s="881"/>
      <c r="AC39" s="883"/>
      <c r="AD39" s="881"/>
      <c r="AE39" s="881"/>
      <c r="AF39" s="881"/>
      <c r="AG39" s="881"/>
      <c r="AH39" s="881"/>
      <c r="AI39" s="881"/>
      <c r="AJ39" s="881"/>
      <c r="AK39" s="881"/>
      <c r="AL39" s="881"/>
      <c r="AM39" s="837"/>
      <c r="AN39" s="883"/>
      <c r="AO39" s="881"/>
      <c r="AP39" s="881"/>
      <c r="AQ39" s="881"/>
      <c r="AR39" s="881"/>
      <c r="AS39" s="881"/>
      <c r="AT39" s="884"/>
      <c r="AU39" s="835" t="str">
        <f t="shared" si="4"/>
        <v xml:space="preserve"> </v>
      </c>
      <c r="AV39" s="885">
        <f t="shared" si="5"/>
        <v>0</v>
      </c>
      <c r="AW39" s="886"/>
      <c r="AX39" s="886"/>
      <c r="AY39" s="886"/>
    </row>
    <row r="40" spans="1:51" ht="12.75" customHeight="1">
      <c r="A40" s="887" t="s">
        <v>70</v>
      </c>
      <c r="B40" s="878">
        <v>0</v>
      </c>
      <c r="C40" s="893">
        <v>11</v>
      </c>
      <c r="D40" s="879">
        <v>1.3692129629629629E-2</v>
      </c>
      <c r="E40" s="891">
        <v>1</v>
      </c>
      <c r="F40" s="879" t="str">
        <f t="shared" si="8"/>
        <v xml:space="preserve"> </v>
      </c>
      <c r="G40" s="883"/>
      <c r="H40" s="883"/>
      <c r="I40" s="883"/>
      <c r="J40" s="883"/>
      <c r="L40" s="883"/>
      <c r="M40" s="883"/>
      <c r="N40" s="883"/>
      <c r="O40" s="883"/>
      <c r="P40" s="883"/>
      <c r="Q40" s="883"/>
      <c r="R40" s="883"/>
      <c r="S40" s="883"/>
      <c r="T40" s="883"/>
      <c r="U40" s="883"/>
      <c r="V40" s="883"/>
      <c r="W40" s="883"/>
      <c r="X40" s="883"/>
      <c r="Y40" s="883"/>
      <c r="Z40" s="883"/>
      <c r="AA40" s="883"/>
      <c r="AB40" s="883"/>
      <c r="AC40" s="883"/>
      <c r="AD40" s="883"/>
      <c r="AE40" s="883"/>
      <c r="AF40" s="883"/>
      <c r="AG40" s="883"/>
      <c r="AH40" s="883"/>
      <c r="AI40" s="883"/>
      <c r="AJ40" s="883"/>
      <c r="AK40" s="883"/>
      <c r="AL40" s="883"/>
      <c r="AM40" s="837"/>
      <c r="AN40" s="883"/>
      <c r="AO40" s="837"/>
      <c r="AP40" s="883"/>
      <c r="AQ40" s="883"/>
      <c r="AR40" s="883"/>
      <c r="AS40" s="883"/>
      <c r="AT40" s="894"/>
      <c r="AU40" s="888" t="str">
        <f t="shared" si="4"/>
        <v xml:space="preserve"> </v>
      </c>
      <c r="AV40" s="885">
        <f t="shared" si="5"/>
        <v>0</v>
      </c>
      <c r="AW40" s="890"/>
      <c r="AY40" s="886"/>
    </row>
    <row r="41" spans="1:51" ht="12.75" customHeight="1">
      <c r="A41" s="887" t="s">
        <v>313</v>
      </c>
      <c r="B41" s="878">
        <v>6</v>
      </c>
      <c r="C41" s="893">
        <v>8</v>
      </c>
      <c r="D41" s="879">
        <v>1.5625E-2</v>
      </c>
      <c r="E41" s="891">
        <v>0</v>
      </c>
      <c r="F41" s="879" t="str">
        <f t="shared" si="8"/>
        <v xml:space="preserve"> </v>
      </c>
      <c r="G41" s="883"/>
      <c r="H41" s="883"/>
      <c r="I41" s="883"/>
      <c r="J41" s="883"/>
      <c r="L41" s="883"/>
      <c r="M41" s="883"/>
      <c r="N41" s="883"/>
      <c r="O41" s="883"/>
      <c r="P41" s="883"/>
      <c r="Q41" s="883"/>
      <c r="R41" s="883"/>
      <c r="S41" s="883"/>
      <c r="T41" s="883"/>
      <c r="U41" s="883"/>
      <c r="V41" s="883"/>
      <c r="W41" s="883"/>
      <c r="X41" s="883"/>
      <c r="Y41" s="883"/>
      <c r="Z41" s="883"/>
      <c r="AA41" s="883"/>
      <c r="AB41" s="883"/>
      <c r="AC41" s="883"/>
      <c r="AD41" s="883"/>
      <c r="AE41" s="883"/>
      <c r="AF41" s="883"/>
      <c r="AG41" s="883"/>
      <c r="AH41" s="883"/>
      <c r="AI41" s="883"/>
      <c r="AJ41" s="883"/>
      <c r="AK41" s="883"/>
      <c r="AL41" s="883"/>
      <c r="AM41" s="837"/>
      <c r="AN41" s="883"/>
      <c r="AO41" s="837"/>
      <c r="AP41" s="883"/>
      <c r="AQ41" s="883"/>
      <c r="AR41" s="883"/>
      <c r="AS41" s="883"/>
      <c r="AT41" s="894"/>
      <c r="AU41" s="888" t="str">
        <f t="shared" si="4"/>
        <v xml:space="preserve"> </v>
      </c>
      <c r="AV41" s="885">
        <f t="shared" si="5"/>
        <v>0</v>
      </c>
      <c r="AW41" s="890"/>
      <c r="AY41" s="886"/>
    </row>
    <row r="42" spans="1:51" ht="12.75" customHeight="1">
      <c r="A42" s="887" t="s">
        <v>1272</v>
      </c>
      <c r="B42" s="878">
        <v>0</v>
      </c>
      <c r="C42" s="878">
        <v>0</v>
      </c>
      <c r="D42" s="879">
        <v>2.4328703703703703E-2</v>
      </c>
      <c r="E42" s="895">
        <v>0</v>
      </c>
      <c r="F42" s="879" t="str">
        <f t="shared" si="8"/>
        <v xml:space="preserve"> </v>
      </c>
      <c r="G42" s="881"/>
      <c r="H42" s="882"/>
      <c r="I42" s="883"/>
      <c r="J42" s="883"/>
      <c r="K42" s="883"/>
      <c r="L42" s="883"/>
      <c r="M42" s="883"/>
      <c r="N42" s="883"/>
      <c r="O42" s="883"/>
      <c r="P42" s="883"/>
      <c r="Q42" s="883"/>
      <c r="R42" s="883"/>
      <c r="S42" s="881"/>
      <c r="T42" s="881"/>
      <c r="U42" s="881"/>
      <c r="V42" s="881"/>
      <c r="W42" s="837"/>
      <c r="X42" s="837"/>
      <c r="Y42" s="881"/>
      <c r="Z42" s="881"/>
      <c r="AA42" s="837"/>
      <c r="AB42" s="881"/>
      <c r="AC42" s="883"/>
      <c r="AD42" s="881"/>
      <c r="AE42" s="881"/>
      <c r="AF42" s="881"/>
      <c r="AG42" s="881"/>
      <c r="AH42" s="881"/>
      <c r="AI42" s="881"/>
      <c r="AJ42" s="881"/>
      <c r="AK42" s="883"/>
      <c r="AL42" s="881"/>
      <c r="AM42" s="837"/>
      <c r="AN42" s="883"/>
      <c r="AO42" s="881"/>
      <c r="AP42" s="883"/>
      <c r="AQ42" s="881"/>
      <c r="AR42" s="883"/>
      <c r="AS42" s="883"/>
      <c r="AT42" s="884"/>
      <c r="AU42" s="888" t="str">
        <f t="shared" si="4"/>
        <v xml:space="preserve"> </v>
      </c>
      <c r="AV42" s="885">
        <f t="shared" si="5"/>
        <v>0</v>
      </c>
      <c r="AW42" s="886"/>
      <c r="AX42" s="886"/>
      <c r="AY42" s="886"/>
    </row>
    <row r="43" spans="1:51" ht="12.75" customHeight="1">
      <c r="A43" s="887" t="s">
        <v>1519</v>
      </c>
      <c r="B43" s="878">
        <v>0</v>
      </c>
      <c r="C43" s="878">
        <v>0</v>
      </c>
      <c r="D43" s="879">
        <v>2.164351851851852E-2</v>
      </c>
      <c r="E43" s="895">
        <v>0</v>
      </c>
      <c r="F43" s="879" t="str">
        <f t="shared" si="8"/>
        <v xml:space="preserve"> </v>
      </c>
      <c r="G43" s="883"/>
      <c r="H43" s="882"/>
      <c r="I43" s="883"/>
      <c r="J43" s="883"/>
      <c r="K43" s="883"/>
      <c r="L43" s="883"/>
      <c r="M43" s="883"/>
      <c r="N43" s="883"/>
      <c r="O43" s="883"/>
      <c r="P43" s="883"/>
      <c r="Q43" s="883"/>
      <c r="R43" s="883"/>
      <c r="S43" s="881"/>
      <c r="T43" s="881"/>
      <c r="U43" s="881"/>
      <c r="V43" s="881"/>
      <c r="W43" s="837"/>
      <c r="X43" s="837"/>
      <c r="Y43" s="881"/>
      <c r="Z43" s="881"/>
      <c r="AA43" s="837"/>
      <c r="AB43" s="881"/>
      <c r="AC43" s="883"/>
      <c r="AD43" s="881"/>
      <c r="AE43" s="881"/>
      <c r="AF43" s="881"/>
      <c r="AG43" s="881"/>
      <c r="AH43" s="881"/>
      <c r="AI43" s="881"/>
      <c r="AJ43" s="881"/>
      <c r="AK43" s="883"/>
      <c r="AL43" s="881"/>
      <c r="AM43" s="837"/>
      <c r="AN43" s="883"/>
      <c r="AO43" s="881"/>
      <c r="AP43" s="883"/>
      <c r="AQ43" s="881"/>
      <c r="AR43" s="883"/>
      <c r="AS43" s="883"/>
      <c r="AT43" s="884"/>
      <c r="AU43" s="888"/>
      <c r="AV43" s="885">
        <f t="shared" si="5"/>
        <v>0</v>
      </c>
      <c r="AW43" s="886"/>
      <c r="AX43" s="886"/>
      <c r="AY43" s="886"/>
    </row>
    <row r="44" spans="1:51" ht="12.75" customHeight="1">
      <c r="A44" s="892" t="s">
        <v>691</v>
      </c>
      <c r="B44" s="878">
        <v>14</v>
      </c>
      <c r="C44" s="893">
        <v>13</v>
      </c>
      <c r="D44" s="879">
        <v>1.2268518518518519E-2</v>
      </c>
      <c r="E44" s="895">
        <v>0</v>
      </c>
      <c r="F44" s="879" t="str">
        <f t="shared" si="8"/>
        <v xml:space="preserve"> </v>
      </c>
      <c r="G44" s="883"/>
      <c r="H44" s="883"/>
      <c r="I44" s="883"/>
      <c r="J44" s="883"/>
      <c r="K44" s="883"/>
      <c r="L44" s="883"/>
      <c r="M44" s="883"/>
      <c r="N44" s="883"/>
      <c r="O44" s="883"/>
      <c r="P44" s="883"/>
      <c r="Q44" s="883"/>
      <c r="R44" s="883"/>
      <c r="S44" s="883"/>
      <c r="T44" s="883"/>
      <c r="U44" s="883"/>
      <c r="V44" s="883"/>
      <c r="W44" s="883"/>
      <c r="X44" s="883"/>
      <c r="Y44" s="883"/>
      <c r="Z44" s="835"/>
      <c r="AA44" s="835"/>
      <c r="AB44" s="835"/>
      <c r="AC44" s="835"/>
      <c r="AD44" s="890"/>
      <c r="AE44" s="883"/>
      <c r="AF44" s="890"/>
      <c r="AG44" s="890"/>
      <c r="AH44" s="883"/>
      <c r="AI44" s="883"/>
      <c r="AJ44" s="883"/>
      <c r="AK44" s="883"/>
      <c r="AL44" s="883"/>
      <c r="AM44" s="837"/>
      <c r="AN44" s="883"/>
      <c r="AO44" s="890"/>
      <c r="AP44" s="835"/>
      <c r="AQ44" s="883"/>
      <c r="AR44" s="883"/>
      <c r="AS44" s="890"/>
      <c r="AT44" s="894"/>
      <c r="AU44" s="888" t="str">
        <f t="shared" ref="AU44:AU158" si="9">IF(MIN(G44:AS44)=0," ",MIN(G44:AS44))</f>
        <v xml:space="preserve"> </v>
      </c>
      <c r="AV44" s="885">
        <f t="shared" si="5"/>
        <v>0</v>
      </c>
      <c r="AW44" s="890"/>
      <c r="AY44" s="886"/>
    </row>
    <row r="45" spans="1:51" ht="12.75" customHeight="1">
      <c r="A45" s="887" t="s">
        <v>1273</v>
      </c>
      <c r="B45" s="878">
        <v>6</v>
      </c>
      <c r="C45" s="878">
        <v>6</v>
      </c>
      <c r="D45" s="879">
        <v>1.6770833333333336E-2</v>
      </c>
      <c r="E45" s="895">
        <v>0</v>
      </c>
      <c r="F45" s="879" t="str">
        <f t="shared" si="8"/>
        <v xml:space="preserve"> </v>
      </c>
      <c r="G45" s="881"/>
      <c r="H45" s="883"/>
      <c r="I45" s="883"/>
      <c r="J45" s="883"/>
      <c r="K45" s="883"/>
      <c r="L45" s="883"/>
      <c r="M45" s="883"/>
      <c r="N45" s="883"/>
      <c r="O45" s="883"/>
      <c r="P45" s="883"/>
      <c r="Q45" s="883"/>
      <c r="R45" s="883"/>
      <c r="S45" s="881"/>
      <c r="T45" s="883"/>
      <c r="U45" s="881"/>
      <c r="V45" s="881"/>
      <c r="W45" s="883"/>
      <c r="X45" s="837"/>
      <c r="Y45" s="881"/>
      <c r="Z45" s="883"/>
      <c r="AA45" s="837"/>
      <c r="AB45" s="881"/>
      <c r="AC45" s="883"/>
      <c r="AD45" s="881"/>
      <c r="AE45" s="881"/>
      <c r="AF45" s="881"/>
      <c r="AG45" s="881"/>
      <c r="AH45" s="881"/>
      <c r="AI45" s="881"/>
      <c r="AJ45" s="881"/>
      <c r="AK45" s="881"/>
      <c r="AL45" s="881"/>
      <c r="AM45" s="837"/>
      <c r="AN45" s="883"/>
      <c r="AO45" s="881"/>
      <c r="AP45" s="881"/>
      <c r="AQ45" s="881"/>
      <c r="AR45" s="883"/>
      <c r="AS45" s="883"/>
      <c r="AT45" s="884"/>
      <c r="AU45" s="888" t="str">
        <f t="shared" si="9"/>
        <v xml:space="preserve"> </v>
      </c>
      <c r="AV45" s="885">
        <f t="shared" si="5"/>
        <v>0</v>
      </c>
      <c r="AW45" s="886"/>
      <c r="AX45" s="886"/>
      <c r="AY45" s="886"/>
    </row>
    <row r="46" spans="1:51" ht="12.75" customHeight="1">
      <c r="A46" s="887" t="s">
        <v>1274</v>
      </c>
      <c r="B46" s="878">
        <v>8</v>
      </c>
      <c r="C46" s="878">
        <v>8</v>
      </c>
      <c r="D46" s="879">
        <v>1.5682870370370368E-2</v>
      </c>
      <c r="E46" s="895">
        <v>0</v>
      </c>
      <c r="F46" s="879" t="str">
        <f t="shared" si="8"/>
        <v xml:space="preserve"> </v>
      </c>
      <c r="G46" s="881"/>
      <c r="H46" s="882"/>
      <c r="I46" s="883"/>
      <c r="J46" s="883"/>
      <c r="K46" s="883"/>
      <c r="L46" s="883"/>
      <c r="M46" s="883"/>
      <c r="N46" s="883"/>
      <c r="O46" s="883"/>
      <c r="P46" s="883"/>
      <c r="Q46" s="883"/>
      <c r="R46" s="883"/>
      <c r="S46" s="881"/>
      <c r="T46" s="881"/>
      <c r="U46" s="881"/>
      <c r="V46" s="881"/>
      <c r="W46" s="837"/>
      <c r="X46" s="837"/>
      <c r="Y46" s="881"/>
      <c r="Z46" s="881"/>
      <c r="AA46" s="837"/>
      <c r="AB46" s="881"/>
      <c r="AC46" s="883"/>
      <c r="AD46" s="881"/>
      <c r="AE46" s="881"/>
      <c r="AF46" s="881"/>
      <c r="AG46" s="881"/>
      <c r="AH46" s="881"/>
      <c r="AI46" s="881"/>
      <c r="AJ46" s="881"/>
      <c r="AK46" s="881"/>
      <c r="AL46" s="881"/>
      <c r="AM46" s="883"/>
      <c r="AN46" s="883"/>
      <c r="AO46" s="881"/>
      <c r="AP46" s="883"/>
      <c r="AQ46" s="881"/>
      <c r="AR46" s="883"/>
      <c r="AS46" s="883"/>
      <c r="AT46" s="884"/>
      <c r="AU46" s="888" t="str">
        <f t="shared" si="9"/>
        <v xml:space="preserve"> </v>
      </c>
      <c r="AV46" s="885">
        <f t="shared" si="5"/>
        <v>0</v>
      </c>
      <c r="AW46" s="886"/>
      <c r="AX46" s="886"/>
      <c r="AY46" s="886"/>
    </row>
    <row r="47" spans="1:51" ht="12.75" customHeight="1">
      <c r="A47" s="892" t="s">
        <v>955</v>
      </c>
      <c r="B47" s="878">
        <v>4</v>
      </c>
      <c r="C47" s="878">
        <v>2</v>
      </c>
      <c r="D47" s="879">
        <v>2.3657407407407408E-2</v>
      </c>
      <c r="E47" s="903">
        <v>0</v>
      </c>
      <c r="F47" s="879">
        <f t="shared" si="8"/>
        <v>1.8773148148148146E-2</v>
      </c>
      <c r="G47" s="881"/>
      <c r="H47" s="883"/>
      <c r="I47" s="883"/>
      <c r="J47" s="883"/>
      <c r="K47" s="883"/>
      <c r="L47" s="883">
        <v>1.9386574074074073E-2</v>
      </c>
      <c r="M47" s="883">
        <v>1.8275462962962962E-2</v>
      </c>
      <c r="N47" s="883">
        <v>1.8657407407407407E-2</v>
      </c>
      <c r="O47" s="883"/>
      <c r="P47" s="883"/>
      <c r="Q47" s="883"/>
      <c r="R47" s="883"/>
      <c r="S47" s="881"/>
      <c r="T47" s="881"/>
      <c r="U47" s="881"/>
      <c r="V47" s="881"/>
      <c r="W47" s="837"/>
      <c r="X47" s="837"/>
      <c r="Y47" s="881"/>
      <c r="Z47" s="881"/>
      <c r="AA47" s="837"/>
      <c r="AB47" s="881"/>
      <c r="AC47" s="883"/>
      <c r="AD47" s="881"/>
      <c r="AE47" s="881"/>
      <c r="AF47" s="881"/>
      <c r="AG47" s="881"/>
      <c r="AH47" s="881"/>
      <c r="AI47" s="881"/>
      <c r="AJ47" s="881"/>
      <c r="AK47" s="881"/>
      <c r="AL47" s="881"/>
      <c r="AM47" s="883"/>
      <c r="AN47" s="883"/>
      <c r="AO47" s="881"/>
      <c r="AP47" s="883"/>
      <c r="AQ47" s="881"/>
      <c r="AR47" s="883"/>
      <c r="AS47" s="883"/>
      <c r="AT47" s="884"/>
      <c r="AU47" s="888">
        <f t="shared" si="9"/>
        <v>1.8275462962962962E-2</v>
      </c>
      <c r="AV47" s="885">
        <f t="shared" si="5"/>
        <v>3</v>
      </c>
      <c r="AW47" s="886"/>
      <c r="AX47" s="886"/>
      <c r="AY47" s="886"/>
    </row>
    <row r="48" spans="1:51" ht="12.75" customHeight="1">
      <c r="A48" s="892" t="s">
        <v>1567</v>
      </c>
      <c r="B48" s="878">
        <v>9</v>
      </c>
      <c r="C48" s="878">
        <v>9</v>
      </c>
      <c r="D48" s="879">
        <v>1.4837962962962963E-2</v>
      </c>
      <c r="E48" s="903">
        <v>0</v>
      </c>
      <c r="F48" s="879" t="str">
        <f t="shared" si="8"/>
        <v xml:space="preserve"> </v>
      </c>
      <c r="G48" s="883"/>
      <c r="H48" s="883"/>
      <c r="I48" s="883"/>
      <c r="J48" s="883"/>
      <c r="K48" s="883"/>
      <c r="L48" s="883"/>
      <c r="M48" s="883"/>
      <c r="N48" s="883"/>
      <c r="O48" s="883"/>
      <c r="P48" s="883"/>
      <c r="Q48" s="883"/>
      <c r="R48" s="883"/>
      <c r="S48" s="881"/>
      <c r="T48" s="881"/>
      <c r="U48" s="881"/>
      <c r="V48" s="881"/>
      <c r="W48" s="837"/>
      <c r="X48" s="837"/>
      <c r="Y48" s="881"/>
      <c r="Z48" s="881"/>
      <c r="AA48" s="837"/>
      <c r="AB48" s="881"/>
      <c r="AC48" s="883"/>
      <c r="AD48" s="881"/>
      <c r="AE48" s="881"/>
      <c r="AF48" s="881"/>
      <c r="AG48" s="881"/>
      <c r="AH48" s="881"/>
      <c r="AI48" s="881"/>
      <c r="AJ48" s="881"/>
      <c r="AK48" s="881"/>
      <c r="AL48" s="881"/>
      <c r="AM48" s="883"/>
      <c r="AN48" s="883"/>
      <c r="AO48" s="881"/>
      <c r="AP48" s="883"/>
      <c r="AQ48" s="881"/>
      <c r="AR48" s="883"/>
      <c r="AS48" s="883"/>
      <c r="AT48" s="884"/>
      <c r="AU48" s="888" t="str">
        <f t="shared" si="9"/>
        <v xml:space="preserve"> </v>
      </c>
      <c r="AV48" s="885">
        <f t="shared" si="5"/>
        <v>0</v>
      </c>
      <c r="AW48" s="886"/>
      <c r="AX48" s="886"/>
      <c r="AY48" s="886"/>
    </row>
    <row r="49" spans="1:51" ht="12.75" customHeight="1">
      <c r="A49" s="887" t="s">
        <v>852</v>
      </c>
      <c r="B49" s="878">
        <v>14</v>
      </c>
      <c r="C49" s="893">
        <v>14</v>
      </c>
      <c r="D49" s="879">
        <v>1.1574074074074075E-2</v>
      </c>
      <c r="E49" s="891">
        <v>0</v>
      </c>
      <c r="F49" s="879" t="str">
        <f t="shared" si="8"/>
        <v xml:space="preserve"> </v>
      </c>
      <c r="G49" s="883"/>
      <c r="H49" s="883"/>
      <c r="I49" s="883"/>
      <c r="J49" s="883"/>
      <c r="K49" s="883"/>
      <c r="L49" s="883"/>
      <c r="M49" s="883"/>
      <c r="N49" s="883"/>
      <c r="O49" s="883"/>
      <c r="P49" s="883"/>
      <c r="Q49" s="883"/>
      <c r="R49" s="883"/>
      <c r="S49" s="883"/>
      <c r="T49" s="883"/>
      <c r="U49" s="883"/>
      <c r="V49" s="883"/>
      <c r="W49" s="883"/>
      <c r="X49" s="883"/>
      <c r="Y49" s="883"/>
      <c r="Z49" s="883"/>
      <c r="AA49" s="883"/>
      <c r="AB49" s="883"/>
      <c r="AC49" s="883"/>
      <c r="AD49" s="883"/>
      <c r="AE49" s="883"/>
      <c r="AF49" s="883"/>
      <c r="AG49" s="883"/>
      <c r="AH49" s="883"/>
      <c r="AI49" s="883"/>
      <c r="AJ49" s="883"/>
      <c r="AK49" s="883"/>
      <c r="AL49" s="883"/>
      <c r="AM49" s="883"/>
      <c r="AN49" s="883"/>
      <c r="AO49" s="837"/>
      <c r="AP49" s="883"/>
      <c r="AQ49" s="883"/>
      <c r="AR49" s="883"/>
      <c r="AS49" s="883"/>
      <c r="AT49" s="894"/>
      <c r="AU49" s="888" t="str">
        <f t="shared" si="9"/>
        <v xml:space="preserve"> </v>
      </c>
      <c r="AV49" s="885">
        <f t="shared" si="5"/>
        <v>0</v>
      </c>
      <c r="AW49" s="890"/>
    </row>
    <row r="50" spans="1:51" ht="12.75" customHeight="1">
      <c r="A50" s="887" t="s">
        <v>560</v>
      </c>
      <c r="B50" s="878">
        <v>13</v>
      </c>
      <c r="C50" s="893">
        <v>13</v>
      </c>
      <c r="D50" s="879" t="s">
        <v>514</v>
      </c>
      <c r="E50" s="891">
        <v>0</v>
      </c>
      <c r="F50" s="879" t="str">
        <f t="shared" si="8"/>
        <v xml:space="preserve"> </v>
      </c>
      <c r="G50" s="883"/>
      <c r="H50" s="883"/>
      <c r="I50" s="883"/>
      <c r="J50" s="883"/>
      <c r="K50" s="883"/>
      <c r="L50" s="883"/>
      <c r="M50" s="883"/>
      <c r="N50" s="883"/>
      <c r="O50" s="883"/>
      <c r="P50" s="883"/>
      <c r="Q50" s="883"/>
      <c r="R50" s="883"/>
      <c r="S50" s="883"/>
      <c r="T50" s="883"/>
      <c r="U50" s="883"/>
      <c r="V50" s="883"/>
      <c r="W50" s="883"/>
      <c r="X50" s="883"/>
      <c r="Y50" s="883"/>
      <c r="Z50" s="883"/>
      <c r="AA50" s="883"/>
      <c r="AB50" s="883"/>
      <c r="AC50" s="883"/>
      <c r="AD50" s="883"/>
      <c r="AE50" s="883"/>
      <c r="AF50" s="883"/>
      <c r="AG50" s="883"/>
      <c r="AH50" s="883"/>
      <c r="AI50" s="883"/>
      <c r="AJ50" s="883"/>
      <c r="AK50" s="883"/>
      <c r="AL50" s="883"/>
      <c r="AM50" s="883"/>
      <c r="AN50" s="883"/>
      <c r="AO50" s="837"/>
      <c r="AP50" s="883"/>
      <c r="AQ50" s="883"/>
      <c r="AR50" s="883"/>
      <c r="AS50" s="883"/>
      <c r="AT50" s="894"/>
      <c r="AU50" s="888" t="str">
        <f t="shared" si="9"/>
        <v xml:space="preserve"> </v>
      </c>
      <c r="AV50" s="885">
        <f t="shared" si="5"/>
        <v>0</v>
      </c>
      <c r="AW50" s="890"/>
    </row>
    <row r="51" spans="1:51" ht="12.75" customHeight="1">
      <c r="A51" s="892" t="s">
        <v>694</v>
      </c>
      <c r="B51" s="893" t="s">
        <v>514</v>
      </c>
      <c r="C51" s="893" t="str">
        <f>IFERROR(MINUTE(C$5)-MINUTE(D51)," ")</f>
        <v xml:space="preserve"> </v>
      </c>
      <c r="D51" s="879" t="s">
        <v>514</v>
      </c>
      <c r="E51" s="885">
        <v>0</v>
      </c>
      <c r="F51" s="879">
        <f>IFERROR(AVERAGEA(G51:AS51), " ")</f>
        <v>1.4733796296296297E-2</v>
      </c>
      <c r="G51" s="835"/>
      <c r="H51" s="835"/>
      <c r="I51" s="835"/>
      <c r="J51" s="835"/>
      <c r="K51" s="835"/>
      <c r="L51" s="835"/>
      <c r="M51" s="835"/>
      <c r="N51" s="835"/>
      <c r="O51" s="883"/>
      <c r="P51" s="835"/>
      <c r="Q51" s="883"/>
      <c r="R51" s="883"/>
      <c r="S51" s="835"/>
      <c r="T51" s="835"/>
      <c r="U51" s="835"/>
      <c r="V51" s="835"/>
      <c r="W51" s="835"/>
      <c r="X51" s="835"/>
      <c r="Y51" s="835"/>
      <c r="Z51" s="883"/>
      <c r="AA51" s="883"/>
      <c r="AB51" s="883"/>
      <c r="AC51" s="883"/>
      <c r="AD51" s="890"/>
      <c r="AE51" s="883"/>
      <c r="AF51" s="890"/>
      <c r="AG51" s="890"/>
      <c r="AH51" s="883">
        <v>1.462962962962963E-2</v>
      </c>
      <c r="AI51" s="883">
        <v>1.4837962962962963E-2</v>
      </c>
      <c r="AJ51" s="883"/>
      <c r="AK51" s="883"/>
      <c r="AL51" s="883"/>
      <c r="AM51" s="837"/>
      <c r="AN51" s="883"/>
      <c r="AO51" s="890"/>
      <c r="AP51" s="835"/>
      <c r="AQ51" s="883"/>
      <c r="AR51" s="883"/>
      <c r="AS51" s="890"/>
      <c r="AT51" s="894"/>
      <c r="AU51" s="888">
        <f t="shared" si="9"/>
        <v>1.462962962962963E-2</v>
      </c>
      <c r="AV51" s="885">
        <f t="shared" si="5"/>
        <v>2</v>
      </c>
      <c r="AW51" s="890"/>
    </row>
    <row r="52" spans="1:51" ht="12.75" customHeight="1">
      <c r="A52" s="887" t="s">
        <v>1494</v>
      </c>
      <c r="B52" s="878">
        <v>4</v>
      </c>
      <c r="C52" s="878">
        <v>4</v>
      </c>
      <c r="D52" s="879">
        <v>1.8460648148148146E-2</v>
      </c>
      <c r="E52" s="904">
        <v>0</v>
      </c>
      <c r="F52" s="879" t="str">
        <f t="shared" ref="F52:F62" si="10">IFERROR(AVERAGE(G52:AS52), " ")</f>
        <v xml:space="preserve"> </v>
      </c>
      <c r="G52" s="883"/>
      <c r="H52" s="882"/>
      <c r="I52" s="883"/>
      <c r="J52" s="883"/>
      <c r="K52" s="883"/>
      <c r="L52" s="883"/>
      <c r="M52" s="883"/>
      <c r="N52" s="883"/>
      <c r="O52" s="883"/>
      <c r="P52" s="883"/>
      <c r="Q52" s="883"/>
      <c r="R52" s="883"/>
      <c r="S52" s="883"/>
      <c r="T52" s="881"/>
      <c r="U52" s="881"/>
      <c r="V52" s="881"/>
      <c r="W52" s="883"/>
      <c r="X52" s="883"/>
      <c r="Y52" s="881"/>
      <c r="Z52" s="881"/>
      <c r="AA52" s="837"/>
      <c r="AB52" s="883"/>
      <c r="AC52" s="883"/>
      <c r="AD52" s="881"/>
      <c r="AE52" s="883"/>
      <c r="AF52" s="883"/>
      <c r="AG52" s="881"/>
      <c r="AH52" s="881"/>
      <c r="AI52" s="881"/>
      <c r="AJ52" s="881"/>
      <c r="AK52" s="881"/>
      <c r="AL52" s="883"/>
      <c r="AM52" s="883"/>
      <c r="AN52" s="881"/>
      <c r="AO52" s="881"/>
      <c r="AP52" s="881"/>
      <c r="AQ52" s="881"/>
      <c r="AR52" s="881"/>
      <c r="AS52" s="881"/>
      <c r="AT52" s="884"/>
      <c r="AU52" s="888" t="str">
        <f t="shared" si="9"/>
        <v xml:space="preserve"> </v>
      </c>
      <c r="AV52" s="885">
        <f t="shared" si="5"/>
        <v>0</v>
      </c>
      <c r="AW52" s="886"/>
      <c r="AX52" s="886"/>
      <c r="AY52" s="886"/>
    </row>
    <row r="53" spans="1:51" ht="12.75" customHeight="1">
      <c r="A53" s="887" t="s">
        <v>1495</v>
      </c>
      <c r="B53" s="878">
        <v>4</v>
      </c>
      <c r="C53" s="893">
        <v>4</v>
      </c>
      <c r="D53" s="879">
        <v>1.8518518518518521E-2</v>
      </c>
      <c r="E53" s="891">
        <v>0</v>
      </c>
      <c r="F53" s="879" t="str">
        <f t="shared" si="10"/>
        <v xml:space="preserve"> </v>
      </c>
      <c r="G53" s="883"/>
      <c r="H53" s="883"/>
      <c r="I53" s="883"/>
      <c r="J53" s="883"/>
      <c r="K53" s="883"/>
      <c r="L53" s="883"/>
      <c r="M53" s="883"/>
      <c r="N53" s="883"/>
      <c r="O53" s="883"/>
      <c r="P53" s="883"/>
      <c r="Q53" s="883"/>
      <c r="R53" s="883"/>
      <c r="S53" s="883"/>
      <c r="T53" s="883"/>
      <c r="U53" s="883"/>
      <c r="V53" s="883"/>
      <c r="W53" s="883"/>
      <c r="X53" s="883"/>
      <c r="Y53" s="883"/>
      <c r="Z53" s="883"/>
      <c r="AA53" s="883"/>
      <c r="AB53" s="883"/>
      <c r="AC53" s="883"/>
      <c r="AD53" s="883"/>
      <c r="AE53" s="883"/>
      <c r="AF53" s="883"/>
      <c r="AG53" s="883"/>
      <c r="AH53" s="883"/>
      <c r="AI53" s="883"/>
      <c r="AJ53" s="883"/>
      <c r="AK53" s="883"/>
      <c r="AL53" s="883"/>
      <c r="AM53" s="883"/>
      <c r="AN53" s="883"/>
      <c r="AO53" s="837"/>
      <c r="AP53" s="883"/>
      <c r="AQ53" s="883"/>
      <c r="AR53" s="883"/>
      <c r="AS53" s="883"/>
      <c r="AT53" s="894"/>
      <c r="AU53" s="888" t="str">
        <f t="shared" si="9"/>
        <v xml:space="preserve"> </v>
      </c>
      <c r="AV53" s="885">
        <f t="shared" si="5"/>
        <v>0</v>
      </c>
      <c r="AW53" s="890"/>
      <c r="AY53" s="886"/>
    </row>
    <row r="54" spans="1:51" ht="12.75" customHeight="1">
      <c r="A54" s="887" t="s">
        <v>1496</v>
      </c>
      <c r="B54" s="878">
        <v>7</v>
      </c>
      <c r="C54" s="878">
        <v>7</v>
      </c>
      <c r="D54" s="879">
        <v>1.6030092592592592E-2</v>
      </c>
      <c r="E54" s="891">
        <v>0</v>
      </c>
      <c r="F54" s="879" t="str">
        <f t="shared" si="10"/>
        <v xml:space="preserve"> </v>
      </c>
      <c r="G54" s="881"/>
      <c r="H54" s="882"/>
      <c r="I54" s="883"/>
      <c r="J54" s="883"/>
      <c r="K54" s="883"/>
      <c r="L54" s="883"/>
      <c r="M54" s="883"/>
      <c r="N54" s="883"/>
      <c r="O54" s="883"/>
      <c r="P54" s="883"/>
      <c r="Q54" s="883"/>
      <c r="R54" s="883"/>
      <c r="S54" s="881"/>
      <c r="T54" s="881"/>
      <c r="U54" s="881"/>
      <c r="V54" s="881"/>
      <c r="W54" s="837"/>
      <c r="X54" s="837"/>
      <c r="Y54" s="881"/>
      <c r="Z54" s="883"/>
      <c r="AA54" s="837"/>
      <c r="AB54" s="881"/>
      <c r="AC54" s="883"/>
      <c r="AD54" s="881"/>
      <c r="AE54" s="881"/>
      <c r="AF54" s="881"/>
      <c r="AG54" s="881"/>
      <c r="AH54" s="883"/>
      <c r="AI54" s="883"/>
      <c r="AJ54" s="881"/>
      <c r="AK54" s="883"/>
      <c r="AL54" s="883"/>
      <c r="AM54" s="883"/>
      <c r="AN54" s="886"/>
      <c r="AO54" s="883"/>
      <c r="AP54" s="883"/>
      <c r="AQ54" s="881"/>
      <c r="AR54" s="881"/>
      <c r="AS54" s="881"/>
      <c r="AT54" s="884"/>
      <c r="AU54" s="835" t="str">
        <f t="shared" si="9"/>
        <v xml:space="preserve"> </v>
      </c>
      <c r="AV54" s="885">
        <f t="shared" si="5"/>
        <v>0</v>
      </c>
      <c r="AW54" s="886"/>
      <c r="AX54" s="886"/>
      <c r="AY54" s="886"/>
    </row>
    <row r="55" spans="1:51" ht="12.75" customHeight="1">
      <c r="A55" s="887" t="s">
        <v>1497</v>
      </c>
      <c r="B55" s="878">
        <v>0</v>
      </c>
      <c r="C55" s="878">
        <v>6</v>
      </c>
      <c r="D55" s="879">
        <v>1.726851851851852E-2</v>
      </c>
      <c r="E55" s="891">
        <v>1</v>
      </c>
      <c r="F55" s="879" t="str">
        <f t="shared" si="10"/>
        <v xml:space="preserve"> </v>
      </c>
      <c r="G55" s="883"/>
      <c r="H55" s="883"/>
      <c r="I55" s="883"/>
      <c r="J55" s="883"/>
      <c r="K55" s="883"/>
      <c r="L55" s="883"/>
      <c r="M55" s="883"/>
      <c r="N55" s="883"/>
      <c r="O55" s="883"/>
      <c r="P55" s="883"/>
      <c r="Q55" s="883"/>
      <c r="R55" s="883"/>
      <c r="S55" s="881"/>
      <c r="T55" s="881"/>
      <c r="U55" s="881"/>
      <c r="V55" s="881"/>
      <c r="W55" s="837"/>
      <c r="X55" s="837"/>
      <c r="Y55" s="881"/>
      <c r="Z55" s="883"/>
      <c r="AA55" s="837"/>
      <c r="AB55" s="881"/>
      <c r="AC55" s="883"/>
      <c r="AD55" s="881"/>
      <c r="AE55" s="881"/>
      <c r="AF55" s="881"/>
      <c r="AG55" s="881"/>
      <c r="AH55" s="883"/>
      <c r="AI55" s="883"/>
      <c r="AJ55" s="881"/>
      <c r="AK55" s="883"/>
      <c r="AL55" s="883"/>
      <c r="AM55" s="883"/>
      <c r="AN55" s="883"/>
      <c r="AO55" s="881"/>
      <c r="AP55" s="883"/>
      <c r="AQ55" s="881"/>
      <c r="AR55" s="883"/>
      <c r="AS55" s="881"/>
      <c r="AT55" s="884"/>
      <c r="AU55" s="835" t="str">
        <f t="shared" si="9"/>
        <v xml:space="preserve"> </v>
      </c>
      <c r="AV55" s="885">
        <f t="shared" si="5"/>
        <v>0</v>
      </c>
      <c r="AW55" s="886"/>
      <c r="AX55" s="886"/>
      <c r="AY55" s="886"/>
    </row>
    <row r="56" spans="1:51" ht="12.75" customHeight="1">
      <c r="A56" s="892" t="s">
        <v>17</v>
      </c>
      <c r="B56" s="878">
        <v>10</v>
      </c>
      <c r="C56" s="893">
        <f>IFERROR(MINUTE(C$5)-MINUTE(D56)," ")</f>
        <v>10</v>
      </c>
      <c r="D56" s="879">
        <v>1.4120370370370368E-2</v>
      </c>
      <c r="E56" s="891">
        <v>0</v>
      </c>
      <c r="F56" s="879" t="str">
        <f t="shared" si="10"/>
        <v xml:space="preserve"> </v>
      </c>
      <c r="G56" s="835"/>
      <c r="H56" s="835"/>
      <c r="I56" s="835"/>
      <c r="J56" s="835"/>
      <c r="K56" s="835"/>
      <c r="L56" s="835"/>
      <c r="M56" s="835"/>
      <c r="N56" s="835"/>
      <c r="O56" s="883"/>
      <c r="P56" s="835"/>
      <c r="Q56" s="883"/>
      <c r="R56" s="883"/>
      <c r="S56" s="835"/>
      <c r="T56" s="835"/>
      <c r="U56" s="835"/>
      <c r="V56" s="835"/>
      <c r="W56" s="835"/>
      <c r="X56" s="835"/>
      <c r="Y56" s="835"/>
      <c r="Z56" s="883"/>
      <c r="AA56" s="883"/>
      <c r="AB56" s="883"/>
      <c r="AC56" s="883"/>
      <c r="AD56" s="890"/>
      <c r="AE56" s="883"/>
      <c r="AF56" s="890"/>
      <c r="AG56" s="890"/>
      <c r="AH56" s="883"/>
      <c r="AI56" s="883"/>
      <c r="AJ56" s="883"/>
      <c r="AK56" s="883"/>
      <c r="AL56" s="883"/>
      <c r="AM56" s="883"/>
      <c r="AN56" s="883"/>
      <c r="AO56" s="890"/>
      <c r="AP56" s="883"/>
      <c r="AQ56" s="883"/>
      <c r="AR56" s="883"/>
      <c r="AS56" s="890"/>
      <c r="AT56" s="900"/>
      <c r="AU56" s="888" t="str">
        <f t="shared" si="9"/>
        <v xml:space="preserve"> </v>
      </c>
      <c r="AV56" s="885">
        <f t="shared" si="5"/>
        <v>0</v>
      </c>
      <c r="AW56" s="890"/>
    </row>
    <row r="57" spans="1:51" ht="12.75" customHeight="1">
      <c r="A57" s="892" t="s">
        <v>569</v>
      </c>
      <c r="B57" s="878">
        <v>9</v>
      </c>
      <c r="C57" s="893">
        <v>9</v>
      </c>
      <c r="D57" s="879">
        <v>1.5127314814814816E-2</v>
      </c>
      <c r="E57" s="891">
        <v>0</v>
      </c>
      <c r="F57" s="879">
        <f t="shared" si="10"/>
        <v>1.741898148148148E-2</v>
      </c>
      <c r="G57" s="883"/>
      <c r="H57" s="883"/>
      <c r="I57" s="883"/>
      <c r="J57" s="883"/>
      <c r="K57" s="883"/>
      <c r="L57" s="883"/>
      <c r="M57" s="883"/>
      <c r="N57" s="883"/>
      <c r="O57" s="883"/>
      <c r="P57" s="883"/>
      <c r="Q57" s="883"/>
      <c r="R57" s="883"/>
      <c r="S57" s="883"/>
      <c r="T57" s="883"/>
      <c r="U57" s="883"/>
      <c r="V57" s="883"/>
      <c r="W57" s="883"/>
      <c r="X57" s="883"/>
      <c r="Y57" s="883"/>
      <c r="Z57" s="883"/>
      <c r="AA57" s="883"/>
      <c r="AB57" s="883"/>
      <c r="AC57" s="883"/>
      <c r="AD57" s="883"/>
      <c r="AE57" s="883"/>
      <c r="AF57" s="883"/>
      <c r="AG57" s="883"/>
      <c r="AH57" s="883"/>
      <c r="AI57" s="883"/>
      <c r="AJ57" s="883">
        <v>1.741898148148148E-2</v>
      </c>
      <c r="AK57" s="883"/>
      <c r="AL57" s="883"/>
      <c r="AM57" s="883"/>
      <c r="AN57" s="883"/>
      <c r="AO57" s="837"/>
      <c r="AP57" s="883"/>
      <c r="AQ57" s="883"/>
      <c r="AR57" s="883"/>
      <c r="AS57" s="883"/>
      <c r="AT57" s="894"/>
      <c r="AU57" s="888">
        <f t="shared" si="9"/>
        <v>1.741898148148148E-2</v>
      </c>
      <c r="AV57" s="885">
        <f t="shared" si="5"/>
        <v>1</v>
      </c>
      <c r="AW57" s="890"/>
    </row>
    <row r="58" spans="1:51" ht="12.75" customHeight="1">
      <c r="A58" s="892" t="s">
        <v>1201</v>
      </c>
      <c r="B58" s="878">
        <v>7</v>
      </c>
      <c r="C58" s="893">
        <v>7</v>
      </c>
      <c r="D58" s="879">
        <v>1.6111111111111111E-2</v>
      </c>
      <c r="E58" s="891">
        <v>0</v>
      </c>
      <c r="F58" s="879" t="str">
        <f t="shared" si="10"/>
        <v xml:space="preserve"> </v>
      </c>
      <c r="G58" s="883"/>
      <c r="H58" s="883"/>
      <c r="I58" s="883"/>
      <c r="J58" s="883"/>
      <c r="K58" s="883"/>
      <c r="L58" s="883"/>
      <c r="M58" s="883"/>
      <c r="N58" s="883"/>
      <c r="O58" s="883"/>
      <c r="P58" s="883"/>
      <c r="Q58" s="883"/>
      <c r="R58" s="883"/>
      <c r="S58" s="883"/>
      <c r="T58" s="883"/>
      <c r="U58" s="883"/>
      <c r="V58" s="883"/>
      <c r="W58" s="883"/>
      <c r="X58" s="883"/>
      <c r="Y58" s="883"/>
      <c r="Z58" s="883"/>
      <c r="AA58" s="883"/>
      <c r="AB58" s="883"/>
      <c r="AC58" s="883"/>
      <c r="AD58" s="883"/>
      <c r="AE58" s="883"/>
      <c r="AF58" s="883"/>
      <c r="AG58" s="883"/>
      <c r="AH58" s="883"/>
      <c r="AI58" s="883"/>
      <c r="AJ58" s="883"/>
      <c r="AK58" s="883"/>
      <c r="AL58" s="883"/>
      <c r="AM58" s="883"/>
      <c r="AN58" s="883"/>
      <c r="AO58" s="837"/>
      <c r="AP58" s="883"/>
      <c r="AQ58" s="883"/>
      <c r="AR58" s="883"/>
      <c r="AS58" s="883"/>
      <c r="AT58" s="894"/>
      <c r="AU58" s="888" t="str">
        <f t="shared" si="9"/>
        <v xml:space="preserve"> </v>
      </c>
      <c r="AV58" s="885">
        <f t="shared" si="5"/>
        <v>0</v>
      </c>
      <c r="AW58" s="890"/>
    </row>
    <row r="59" spans="1:51" ht="12.75" customHeight="1">
      <c r="A59" s="887" t="s">
        <v>950</v>
      </c>
      <c r="B59" s="878">
        <v>7</v>
      </c>
      <c r="C59" s="905">
        <v>7</v>
      </c>
      <c r="D59" s="906" t="s">
        <v>514</v>
      </c>
      <c r="E59" s="891">
        <v>0</v>
      </c>
      <c r="F59" s="879" t="str">
        <f t="shared" si="10"/>
        <v xml:space="preserve"> </v>
      </c>
      <c r="G59" s="881"/>
      <c r="H59" s="881"/>
      <c r="I59" s="881"/>
      <c r="J59" s="881"/>
      <c r="K59" s="882"/>
      <c r="L59" s="882"/>
      <c r="M59" s="882"/>
      <c r="N59" s="882"/>
      <c r="O59" s="907"/>
      <c r="P59" s="882"/>
      <c r="Q59" s="907"/>
      <c r="R59" s="907"/>
      <c r="S59" s="882"/>
      <c r="T59" s="882"/>
      <c r="U59" s="882"/>
      <c r="V59" s="882"/>
      <c r="W59" s="837"/>
      <c r="X59" s="837"/>
      <c r="Y59" s="882"/>
      <c r="Z59" s="882"/>
      <c r="AA59" s="882"/>
      <c r="AB59" s="882"/>
      <c r="AC59" s="837"/>
      <c r="AD59" s="882"/>
      <c r="AE59" s="883"/>
      <c r="AF59" s="883"/>
      <c r="AG59" s="837"/>
      <c r="AH59" s="837"/>
      <c r="AI59" s="837"/>
      <c r="AJ59" s="837"/>
      <c r="AK59" s="837"/>
      <c r="AL59" s="837"/>
      <c r="AM59" s="883"/>
      <c r="AN59" s="837"/>
      <c r="AO59" s="837"/>
      <c r="AP59" s="837"/>
      <c r="AQ59" s="882"/>
      <c r="AR59" s="882"/>
      <c r="AS59" s="883"/>
      <c r="AT59" s="902"/>
      <c r="AU59" s="888" t="str">
        <f t="shared" si="9"/>
        <v xml:space="preserve"> </v>
      </c>
      <c r="AV59" s="885">
        <f t="shared" si="5"/>
        <v>0</v>
      </c>
      <c r="AW59" s="890"/>
    </row>
    <row r="60" spans="1:51" ht="12.75" customHeight="1">
      <c r="A60" s="887" t="s">
        <v>948</v>
      </c>
      <c r="B60" s="878">
        <v>9</v>
      </c>
      <c r="C60" s="893">
        <v>9</v>
      </c>
      <c r="D60" s="908" t="str">
        <f t="shared" ref="D60:D61" si="11">AU60</f>
        <v xml:space="preserve"> </v>
      </c>
      <c r="E60" s="891">
        <v>0</v>
      </c>
      <c r="F60" s="879" t="str">
        <f t="shared" si="10"/>
        <v xml:space="preserve"> </v>
      </c>
      <c r="G60" s="883"/>
      <c r="H60" s="883"/>
      <c r="I60" s="883"/>
      <c r="J60" s="883"/>
      <c r="K60" s="883"/>
      <c r="L60" s="883"/>
      <c r="M60" s="883"/>
      <c r="N60" s="883"/>
      <c r="O60" s="883"/>
      <c r="P60" s="883"/>
      <c r="Q60" s="883"/>
      <c r="R60" s="883"/>
      <c r="S60" s="883"/>
      <c r="T60" s="883"/>
      <c r="U60" s="883"/>
      <c r="V60" s="883"/>
      <c r="W60" s="883"/>
      <c r="X60" s="883"/>
      <c r="Y60" s="883"/>
      <c r="Z60" s="883"/>
      <c r="AA60" s="883"/>
      <c r="AB60" s="883"/>
      <c r="AC60" s="883"/>
      <c r="AD60" s="883"/>
      <c r="AE60" s="883"/>
      <c r="AF60" s="883"/>
      <c r="AG60" s="883"/>
      <c r="AH60" s="883"/>
      <c r="AI60" s="883"/>
      <c r="AJ60" s="883"/>
      <c r="AK60" s="883"/>
      <c r="AL60" s="883"/>
      <c r="AM60" s="883"/>
      <c r="AN60" s="883"/>
      <c r="AO60" s="837"/>
      <c r="AP60" s="883"/>
      <c r="AQ60" s="883"/>
      <c r="AR60" s="883"/>
      <c r="AS60" s="883"/>
      <c r="AT60" s="894"/>
      <c r="AU60" s="888" t="str">
        <f t="shared" si="9"/>
        <v xml:space="preserve"> </v>
      </c>
      <c r="AV60" s="885">
        <f t="shared" si="5"/>
        <v>0</v>
      </c>
      <c r="AW60" s="890"/>
    </row>
    <row r="61" spans="1:51" ht="12.75" customHeight="1">
      <c r="A61" s="887" t="s">
        <v>1275</v>
      </c>
      <c r="B61" s="878">
        <v>14</v>
      </c>
      <c r="C61" s="878">
        <v>14</v>
      </c>
      <c r="D61" s="879" t="str">
        <f t="shared" si="11"/>
        <v xml:space="preserve"> </v>
      </c>
      <c r="E61" s="895">
        <v>0</v>
      </c>
      <c r="F61" s="879" t="str">
        <f t="shared" si="10"/>
        <v xml:space="preserve"> </v>
      </c>
      <c r="G61" s="881"/>
      <c r="H61" s="882"/>
      <c r="I61" s="883"/>
      <c r="J61" s="883"/>
      <c r="K61" s="883"/>
      <c r="L61" s="883"/>
      <c r="M61" s="883"/>
      <c r="N61" s="883"/>
      <c r="O61" s="883"/>
      <c r="P61" s="883"/>
      <c r="Q61" s="883"/>
      <c r="R61" s="883"/>
      <c r="S61" s="881"/>
      <c r="T61" s="883"/>
      <c r="U61" s="881"/>
      <c r="V61" s="881"/>
      <c r="W61" s="837"/>
      <c r="X61" s="837"/>
      <c r="Y61" s="881"/>
      <c r="Z61" s="837"/>
      <c r="AA61" s="883"/>
      <c r="AB61" s="883"/>
      <c r="AC61" s="883"/>
      <c r="AD61" s="881"/>
      <c r="AE61" s="883"/>
      <c r="AF61" s="883"/>
      <c r="AG61" s="883"/>
      <c r="AH61" s="881"/>
      <c r="AI61" s="883"/>
      <c r="AJ61" s="881"/>
      <c r="AK61" s="881"/>
      <c r="AL61" s="881"/>
      <c r="AM61" s="883"/>
      <c r="AN61" s="881"/>
      <c r="AO61" s="837"/>
      <c r="AP61" s="881"/>
      <c r="AQ61" s="881"/>
      <c r="AR61" s="881"/>
      <c r="AS61" s="883"/>
      <c r="AT61" s="884"/>
      <c r="AU61" s="888" t="str">
        <f t="shared" si="9"/>
        <v xml:space="preserve"> </v>
      </c>
      <c r="AV61" s="885">
        <f t="shared" si="5"/>
        <v>0</v>
      </c>
      <c r="AW61" s="886"/>
      <c r="AX61" s="886"/>
      <c r="AY61" s="886"/>
    </row>
    <row r="62" spans="1:51" ht="12.75" customHeight="1">
      <c r="A62" s="892" t="s">
        <v>1040</v>
      </c>
      <c r="B62" s="878">
        <v>8</v>
      </c>
      <c r="C62" s="893">
        <f>IFERROR(MINUTE(C$5)-MINUTE(D62)," ")</f>
        <v>8</v>
      </c>
      <c r="D62" s="879">
        <v>1.5706018518518518E-2</v>
      </c>
      <c r="E62" s="903">
        <v>0</v>
      </c>
      <c r="F62" s="879">
        <f t="shared" si="10"/>
        <v>1.667824074074074E-2</v>
      </c>
      <c r="G62" s="881"/>
      <c r="H62" s="882"/>
      <c r="I62" s="883"/>
      <c r="J62" s="883"/>
      <c r="K62" s="883"/>
      <c r="L62" s="883"/>
      <c r="M62" s="883"/>
      <c r="N62" s="883"/>
      <c r="O62" s="883"/>
      <c r="P62" s="883"/>
      <c r="Q62" s="883"/>
      <c r="R62" s="883"/>
      <c r="S62" s="881"/>
      <c r="T62" s="883"/>
      <c r="U62" s="881"/>
      <c r="V62" s="881"/>
      <c r="W62" s="837"/>
      <c r="X62" s="837"/>
      <c r="Y62" s="881"/>
      <c r="Z62" s="837"/>
      <c r="AA62" s="883"/>
      <c r="AB62" s="883"/>
      <c r="AC62" s="883"/>
      <c r="AD62" s="881"/>
      <c r="AE62" s="883"/>
      <c r="AF62" s="883"/>
      <c r="AG62" s="883"/>
      <c r="AH62" s="881"/>
      <c r="AI62" s="883">
        <v>1.667824074074074E-2</v>
      </c>
      <c r="AJ62" s="883"/>
      <c r="AK62" s="881"/>
      <c r="AL62" s="881"/>
      <c r="AM62" s="883"/>
      <c r="AN62" s="881"/>
      <c r="AO62" s="837"/>
      <c r="AP62" s="881"/>
      <c r="AQ62" s="881"/>
      <c r="AR62" s="881"/>
      <c r="AS62" s="883"/>
      <c r="AT62" s="884"/>
      <c r="AU62" s="888">
        <f t="shared" si="9"/>
        <v>1.667824074074074E-2</v>
      </c>
      <c r="AV62" s="885">
        <f t="shared" si="5"/>
        <v>1</v>
      </c>
      <c r="AW62" s="886"/>
      <c r="AX62" s="886"/>
      <c r="AY62" s="886"/>
    </row>
    <row r="63" spans="1:51" ht="12.75" customHeight="1">
      <c r="A63" s="887" t="s">
        <v>1611</v>
      </c>
      <c r="B63" s="909"/>
      <c r="C63" s="878">
        <v>0</v>
      </c>
      <c r="D63" s="879">
        <v>2.7083333333333334E-2</v>
      </c>
      <c r="E63" s="903">
        <v>9</v>
      </c>
      <c r="F63" s="896"/>
      <c r="G63" s="881"/>
      <c r="H63" s="835"/>
      <c r="I63" s="883" t="s">
        <v>1566</v>
      </c>
      <c r="J63" s="883" t="s">
        <v>1566</v>
      </c>
      <c r="K63" s="883" t="s">
        <v>1566</v>
      </c>
      <c r="L63" s="883">
        <v>2.9861111111111113E-2</v>
      </c>
      <c r="M63" s="883"/>
      <c r="N63" s="883"/>
      <c r="O63" s="883"/>
      <c r="P63" s="883"/>
      <c r="Q63" s="883"/>
      <c r="R63" s="883"/>
      <c r="S63" s="883"/>
      <c r="T63" s="883"/>
      <c r="U63" s="883"/>
      <c r="V63" s="883"/>
      <c r="W63" s="837"/>
      <c r="X63" s="883"/>
      <c r="Y63" s="881"/>
      <c r="Z63" s="881"/>
      <c r="AA63" s="837"/>
      <c r="AB63" s="881"/>
      <c r="AC63" s="883"/>
      <c r="AD63" s="881"/>
      <c r="AE63" s="883"/>
      <c r="AF63" s="883">
        <v>3.0555555555555555E-2</v>
      </c>
      <c r="AG63" s="881"/>
      <c r="AH63" s="883"/>
      <c r="AI63" s="837"/>
      <c r="AJ63" s="883"/>
      <c r="AK63" s="881"/>
      <c r="AL63" s="881"/>
      <c r="AM63" s="837"/>
      <c r="AN63" s="881"/>
      <c r="AO63" s="881"/>
      <c r="AP63" s="881"/>
      <c r="AQ63" s="881"/>
      <c r="AR63" s="881"/>
      <c r="AS63" s="883"/>
      <c r="AT63" s="897"/>
      <c r="AU63" s="898">
        <f t="shared" si="9"/>
        <v>2.9861111111111113E-2</v>
      </c>
      <c r="AV63" s="885">
        <f t="shared" si="5"/>
        <v>5</v>
      </c>
      <c r="AW63" s="886"/>
      <c r="AX63" s="886"/>
      <c r="AY63" s="886"/>
    </row>
    <row r="64" spans="1:51" ht="12.75" customHeight="1">
      <c r="A64" s="892" t="s">
        <v>259</v>
      </c>
      <c r="B64" s="878">
        <v>5</v>
      </c>
      <c r="C64" s="893">
        <v>5</v>
      </c>
      <c r="D64" s="879">
        <v>1.7372685185185185E-2</v>
      </c>
      <c r="E64" s="891">
        <v>1</v>
      </c>
      <c r="F64" s="879" t="str">
        <f t="shared" ref="F64:F65" si="12">IFERROR(AVERAGE(G64:AS64), " ")</f>
        <v xml:space="preserve"> </v>
      </c>
      <c r="G64" s="883"/>
      <c r="H64" s="883"/>
      <c r="I64" s="883"/>
      <c r="J64" s="883"/>
      <c r="K64" s="883"/>
      <c r="L64" s="883"/>
      <c r="M64" s="883"/>
      <c r="N64" s="883"/>
      <c r="O64" s="883"/>
      <c r="P64" s="883"/>
      <c r="Q64" s="883"/>
      <c r="R64" s="883"/>
      <c r="S64" s="883"/>
      <c r="T64" s="883"/>
      <c r="U64" s="883"/>
      <c r="V64" s="883"/>
      <c r="W64" s="883"/>
      <c r="X64" s="883"/>
      <c r="Y64" s="883"/>
      <c r="Z64" s="883"/>
      <c r="AA64" s="883"/>
      <c r="AB64" s="883"/>
      <c r="AC64" s="883"/>
      <c r="AD64" s="883"/>
      <c r="AE64" s="883"/>
      <c r="AF64" s="883"/>
      <c r="AG64" s="883"/>
      <c r="AH64" s="883"/>
      <c r="AI64" s="883"/>
      <c r="AJ64" s="883"/>
      <c r="AK64" s="883"/>
      <c r="AL64" s="883"/>
      <c r="AM64" s="883"/>
      <c r="AN64" s="883"/>
      <c r="AO64" s="837"/>
      <c r="AP64" s="883"/>
      <c r="AQ64" s="883"/>
      <c r="AR64" s="883"/>
      <c r="AS64" s="883"/>
      <c r="AT64" s="894"/>
      <c r="AU64" s="888" t="str">
        <f t="shared" si="9"/>
        <v xml:space="preserve"> </v>
      </c>
      <c r="AV64" s="885">
        <f t="shared" si="5"/>
        <v>0</v>
      </c>
      <c r="AW64" s="890"/>
    </row>
    <row r="65" spans="1:51" ht="12.75" customHeight="1">
      <c r="A65" s="892" t="s">
        <v>260</v>
      </c>
      <c r="B65" s="878">
        <v>8</v>
      </c>
      <c r="C65" s="893">
        <v>8</v>
      </c>
      <c r="D65" s="879" t="s">
        <v>514</v>
      </c>
      <c r="E65" s="891">
        <v>0</v>
      </c>
      <c r="F65" s="879" t="str">
        <f t="shared" si="12"/>
        <v xml:space="preserve"> </v>
      </c>
      <c r="G65" s="883"/>
      <c r="H65" s="883"/>
      <c r="I65" s="883"/>
      <c r="J65" s="883"/>
      <c r="K65" s="883"/>
      <c r="L65" s="883"/>
      <c r="M65" s="883"/>
      <c r="N65" s="883"/>
      <c r="O65" s="883"/>
      <c r="P65" s="883"/>
      <c r="Q65" s="883"/>
      <c r="R65" s="883"/>
      <c r="S65" s="883"/>
      <c r="T65" s="883"/>
      <c r="U65" s="883"/>
      <c r="V65" s="883"/>
      <c r="W65" s="883"/>
      <c r="X65" s="883"/>
      <c r="Y65" s="883"/>
      <c r="Z65" s="883"/>
      <c r="AA65" s="883"/>
      <c r="AB65" s="883"/>
      <c r="AC65" s="883"/>
      <c r="AD65" s="883"/>
      <c r="AE65" s="883"/>
      <c r="AF65" s="883"/>
      <c r="AG65" s="883"/>
      <c r="AH65" s="883"/>
      <c r="AI65" s="883"/>
      <c r="AJ65" s="883"/>
      <c r="AK65" s="883"/>
      <c r="AL65" s="883"/>
      <c r="AM65" s="883"/>
      <c r="AN65" s="883"/>
      <c r="AO65" s="837"/>
      <c r="AP65" s="883"/>
      <c r="AQ65" s="883"/>
      <c r="AR65" s="883"/>
      <c r="AS65" s="883"/>
      <c r="AT65" s="894"/>
      <c r="AU65" s="888" t="str">
        <f t="shared" si="9"/>
        <v xml:space="preserve"> </v>
      </c>
      <c r="AV65" s="885">
        <f t="shared" si="5"/>
        <v>0</v>
      </c>
      <c r="AW65" s="890"/>
      <c r="AY65" s="886"/>
    </row>
    <row r="66" spans="1:51" ht="12.75" customHeight="1">
      <c r="A66" s="892" t="s">
        <v>783</v>
      </c>
      <c r="B66" s="878">
        <v>8</v>
      </c>
      <c r="C66" s="893">
        <v>10</v>
      </c>
      <c r="D66" s="879">
        <v>1.4328703703703703E-2</v>
      </c>
      <c r="E66" s="891">
        <v>7</v>
      </c>
      <c r="F66" s="879"/>
      <c r="G66" s="883"/>
      <c r="H66" s="883"/>
      <c r="I66" s="883"/>
      <c r="J66" s="883"/>
      <c r="K66" s="883"/>
      <c r="L66" s="883"/>
      <c r="M66" s="883"/>
      <c r="N66" s="883"/>
      <c r="O66" s="883"/>
      <c r="P66" s="883"/>
      <c r="Q66" s="883"/>
      <c r="R66" s="883"/>
      <c r="S66" s="883"/>
      <c r="T66" s="883"/>
      <c r="U66" s="883"/>
      <c r="V66" s="883"/>
      <c r="W66" s="883"/>
      <c r="X66" s="883"/>
      <c r="Y66" s="883"/>
      <c r="Z66" s="883"/>
      <c r="AA66" s="883"/>
      <c r="AB66" s="883"/>
      <c r="AC66" s="883"/>
      <c r="AD66" s="883"/>
      <c r="AE66" s="883"/>
      <c r="AF66" s="883"/>
      <c r="AG66" s="883"/>
      <c r="AH66" s="883"/>
      <c r="AI66" s="883"/>
      <c r="AJ66" s="883"/>
      <c r="AK66" s="883"/>
      <c r="AL66" s="883"/>
      <c r="AM66" s="883"/>
      <c r="AN66" s="883"/>
      <c r="AO66" s="837"/>
      <c r="AP66" s="883"/>
      <c r="AQ66" s="883"/>
      <c r="AR66" s="883"/>
      <c r="AS66" s="883"/>
      <c r="AT66" s="894"/>
      <c r="AU66" s="888" t="str">
        <f t="shared" si="9"/>
        <v xml:space="preserve"> </v>
      </c>
      <c r="AV66" s="885">
        <f t="shared" si="5"/>
        <v>0</v>
      </c>
      <c r="AW66" s="890"/>
      <c r="AY66" s="886"/>
    </row>
    <row r="67" spans="1:51" ht="12.75" customHeight="1">
      <c r="A67" s="892" t="s">
        <v>1276</v>
      </c>
      <c r="B67" s="878">
        <v>9</v>
      </c>
      <c r="C67" s="893">
        <f t="shared" ref="C67:C68" si="13">IFERROR(MINUTE(C$5)-MINUTE(D67)," ")</f>
        <v>9</v>
      </c>
      <c r="D67" s="879">
        <v>1.462962962962963E-2</v>
      </c>
      <c r="E67" s="891">
        <v>0</v>
      </c>
      <c r="F67" s="879" t="str">
        <f t="shared" ref="F67:F74" si="14">IFERROR(AVERAGE(G67:AS67), " ")</f>
        <v xml:space="preserve"> </v>
      </c>
      <c r="G67" s="837"/>
      <c r="H67" s="883"/>
      <c r="I67" s="883"/>
      <c r="J67" s="883"/>
      <c r="K67" s="883"/>
      <c r="L67" s="883"/>
      <c r="M67" s="883"/>
      <c r="N67" s="883"/>
      <c r="O67" s="883"/>
      <c r="P67" s="883"/>
      <c r="Q67" s="883"/>
      <c r="R67" s="883"/>
      <c r="S67" s="883"/>
      <c r="T67" s="883"/>
      <c r="U67" s="883"/>
      <c r="V67" s="883"/>
      <c r="W67" s="883"/>
      <c r="X67" s="883"/>
      <c r="Y67" s="883"/>
      <c r="Z67" s="883"/>
      <c r="AA67" s="883"/>
      <c r="AB67" s="883"/>
      <c r="AC67" s="883"/>
      <c r="AD67" s="883"/>
      <c r="AE67" s="883"/>
      <c r="AF67" s="883"/>
      <c r="AG67" s="883"/>
      <c r="AH67" s="883"/>
      <c r="AI67" s="883"/>
      <c r="AJ67" s="883"/>
      <c r="AK67" s="883"/>
      <c r="AL67" s="883"/>
      <c r="AM67" s="883"/>
      <c r="AN67" s="883"/>
      <c r="AO67" s="837"/>
      <c r="AP67" s="883"/>
      <c r="AQ67" s="883"/>
      <c r="AR67" s="883"/>
      <c r="AS67" s="883"/>
      <c r="AT67" s="894"/>
      <c r="AU67" s="888" t="str">
        <f t="shared" si="9"/>
        <v xml:space="preserve"> </v>
      </c>
      <c r="AV67" s="885">
        <f t="shared" si="5"/>
        <v>0</v>
      </c>
      <c r="AW67" s="890"/>
      <c r="AY67" s="886"/>
    </row>
    <row r="68" spans="1:51" ht="12.75" customHeight="1">
      <c r="A68" s="887" t="s">
        <v>1041</v>
      </c>
      <c r="B68" s="878">
        <v>4</v>
      </c>
      <c r="C68" s="893">
        <f t="shared" si="13"/>
        <v>4</v>
      </c>
      <c r="D68" s="879">
        <v>1.8084490740740741E-2</v>
      </c>
      <c r="E68" s="891">
        <v>0</v>
      </c>
      <c r="F68" s="879" t="str">
        <f t="shared" si="14"/>
        <v xml:space="preserve"> </v>
      </c>
      <c r="G68" s="883"/>
      <c r="H68" s="883"/>
      <c r="I68" s="883"/>
      <c r="J68" s="883"/>
      <c r="K68" s="883"/>
      <c r="L68" s="883"/>
      <c r="M68" s="883"/>
      <c r="N68" s="883"/>
      <c r="O68" s="883"/>
      <c r="P68" s="883"/>
      <c r="Q68" s="883"/>
      <c r="R68" s="883"/>
      <c r="S68" s="883"/>
      <c r="T68" s="883"/>
      <c r="U68" s="883"/>
      <c r="V68" s="883"/>
      <c r="W68" s="883"/>
      <c r="X68" s="883"/>
      <c r="Y68" s="883"/>
      <c r="Z68" s="883"/>
      <c r="AA68" s="883"/>
      <c r="AB68" s="883"/>
      <c r="AC68" s="883"/>
      <c r="AD68" s="883"/>
      <c r="AE68" s="883"/>
      <c r="AF68" s="883"/>
      <c r="AG68" s="883"/>
      <c r="AH68" s="883"/>
      <c r="AI68" s="883"/>
      <c r="AJ68" s="883"/>
      <c r="AK68" s="883"/>
      <c r="AL68" s="883"/>
      <c r="AM68" s="883"/>
      <c r="AN68" s="883"/>
      <c r="AO68" s="837"/>
      <c r="AP68" s="883"/>
      <c r="AQ68" s="883"/>
      <c r="AR68" s="883"/>
      <c r="AS68" s="883"/>
      <c r="AT68" s="894"/>
      <c r="AU68" s="888" t="str">
        <f t="shared" si="9"/>
        <v xml:space="preserve"> </v>
      </c>
      <c r="AV68" s="885">
        <f t="shared" si="5"/>
        <v>0</v>
      </c>
      <c r="AW68" s="890"/>
    </row>
    <row r="69" spans="1:51" ht="12.75" customHeight="1">
      <c r="A69" s="892" t="s">
        <v>784</v>
      </c>
      <c r="B69" s="878">
        <v>7</v>
      </c>
      <c r="C69" s="893">
        <v>7</v>
      </c>
      <c r="D69" s="879" t="s">
        <v>514</v>
      </c>
      <c r="E69" s="891">
        <v>0</v>
      </c>
      <c r="F69" s="879" t="str">
        <f t="shared" si="14"/>
        <v xml:space="preserve"> </v>
      </c>
      <c r="G69" s="883"/>
      <c r="H69" s="883"/>
      <c r="I69" s="883"/>
      <c r="J69" s="883"/>
      <c r="K69" s="883"/>
      <c r="L69" s="883"/>
      <c r="M69" s="883"/>
      <c r="N69" s="883"/>
      <c r="O69" s="883"/>
      <c r="P69" s="883"/>
      <c r="Q69" s="883"/>
      <c r="R69" s="883"/>
      <c r="S69" s="883"/>
      <c r="T69" s="883"/>
      <c r="U69" s="883"/>
      <c r="V69" s="883"/>
      <c r="W69" s="883"/>
      <c r="X69" s="883"/>
      <c r="Y69" s="883"/>
      <c r="Z69" s="883"/>
      <c r="AA69" s="883"/>
      <c r="AB69" s="883"/>
      <c r="AC69" s="883"/>
      <c r="AD69" s="883"/>
      <c r="AE69" s="883"/>
      <c r="AF69" s="883"/>
      <c r="AG69" s="883"/>
      <c r="AH69" s="883"/>
      <c r="AI69" s="883"/>
      <c r="AJ69" s="883"/>
      <c r="AK69" s="883"/>
      <c r="AL69" s="883"/>
      <c r="AM69" s="883"/>
      <c r="AN69" s="883"/>
      <c r="AO69" s="837"/>
      <c r="AP69" s="883"/>
      <c r="AQ69" s="883"/>
      <c r="AR69" s="883"/>
      <c r="AS69" s="883"/>
      <c r="AT69" s="894"/>
      <c r="AU69" s="888" t="str">
        <f t="shared" si="9"/>
        <v xml:space="preserve"> </v>
      </c>
      <c r="AV69" s="885">
        <f t="shared" si="5"/>
        <v>0</v>
      </c>
      <c r="AW69" s="890"/>
    </row>
    <row r="70" spans="1:51" ht="12.75" customHeight="1">
      <c r="A70" s="892" t="s">
        <v>542</v>
      </c>
      <c r="B70" s="878">
        <v>5</v>
      </c>
      <c r="C70" s="893">
        <v>5</v>
      </c>
      <c r="D70" s="879">
        <v>1.7708333333333333E-2</v>
      </c>
      <c r="E70" s="891">
        <v>0</v>
      </c>
      <c r="F70" s="879" t="str">
        <f t="shared" si="14"/>
        <v xml:space="preserve"> </v>
      </c>
      <c r="G70" s="883"/>
      <c r="H70" s="883"/>
      <c r="I70" s="883"/>
      <c r="J70" s="883"/>
      <c r="K70" s="883"/>
      <c r="L70" s="883"/>
      <c r="M70" s="883"/>
      <c r="N70" s="883"/>
      <c r="O70" s="883"/>
      <c r="P70" s="883"/>
      <c r="Q70" s="883"/>
      <c r="R70" s="883"/>
      <c r="S70" s="883"/>
      <c r="T70" s="883"/>
      <c r="U70" s="883"/>
      <c r="V70" s="883"/>
      <c r="W70" s="883"/>
      <c r="X70" s="883"/>
      <c r="Y70" s="883"/>
      <c r="Z70" s="883"/>
      <c r="AA70" s="883"/>
      <c r="AB70" s="883"/>
      <c r="AC70" s="883"/>
      <c r="AD70" s="883"/>
      <c r="AE70" s="883"/>
      <c r="AF70" s="883"/>
      <c r="AG70" s="883"/>
      <c r="AH70" s="883"/>
      <c r="AI70" s="883"/>
      <c r="AJ70" s="883"/>
      <c r="AK70" s="883"/>
      <c r="AL70" s="883"/>
      <c r="AM70" s="883"/>
      <c r="AN70" s="883"/>
      <c r="AO70" s="837"/>
      <c r="AP70" s="883"/>
      <c r="AQ70" s="883"/>
      <c r="AR70" s="883"/>
      <c r="AS70" s="883"/>
      <c r="AT70" s="900"/>
      <c r="AU70" s="888" t="str">
        <f t="shared" si="9"/>
        <v xml:space="preserve"> </v>
      </c>
      <c r="AV70" s="885">
        <f t="shared" si="5"/>
        <v>0</v>
      </c>
      <c r="AW70" s="890"/>
      <c r="AY70" s="886"/>
    </row>
    <row r="71" spans="1:51" ht="12.75" customHeight="1">
      <c r="A71" s="892" t="s">
        <v>785</v>
      </c>
      <c r="B71" s="878">
        <v>10</v>
      </c>
      <c r="C71" s="893">
        <v>10</v>
      </c>
      <c r="D71" s="879">
        <v>1.3854166666666666E-2</v>
      </c>
      <c r="E71" s="891">
        <v>1</v>
      </c>
      <c r="F71" s="879" t="str">
        <f t="shared" si="14"/>
        <v xml:space="preserve"> </v>
      </c>
      <c r="G71" s="883"/>
      <c r="H71" s="883"/>
      <c r="I71" s="883"/>
      <c r="J71" s="883"/>
      <c r="K71" s="883"/>
      <c r="L71" s="883"/>
      <c r="M71" s="883"/>
      <c r="N71" s="883"/>
      <c r="O71" s="883"/>
      <c r="P71" s="883"/>
      <c r="Q71" s="883"/>
      <c r="R71" s="883"/>
      <c r="S71" s="883"/>
      <c r="T71" s="883"/>
      <c r="U71" s="883"/>
      <c r="V71" s="883"/>
      <c r="W71" s="883"/>
      <c r="X71" s="883"/>
      <c r="Y71" s="883"/>
      <c r="Z71" s="883"/>
      <c r="AA71" s="883"/>
      <c r="AB71" s="883"/>
      <c r="AC71" s="883"/>
      <c r="AD71" s="883"/>
      <c r="AE71" s="883"/>
      <c r="AF71" s="883"/>
      <c r="AG71" s="883"/>
      <c r="AH71" s="883"/>
      <c r="AI71" s="883"/>
      <c r="AJ71" s="883"/>
      <c r="AK71" s="883"/>
      <c r="AL71" s="883"/>
      <c r="AM71" s="883"/>
      <c r="AN71" s="883"/>
      <c r="AO71" s="837"/>
      <c r="AP71" s="883"/>
      <c r="AQ71" s="883"/>
      <c r="AR71" s="883"/>
      <c r="AS71" s="883"/>
      <c r="AT71" s="900"/>
      <c r="AU71" s="888" t="str">
        <f t="shared" si="9"/>
        <v xml:space="preserve"> </v>
      </c>
      <c r="AV71" s="885">
        <f t="shared" si="5"/>
        <v>0</v>
      </c>
      <c r="AW71" s="890"/>
      <c r="AY71" s="886"/>
    </row>
    <row r="72" spans="1:51" ht="12.75" customHeight="1">
      <c r="A72" s="892" t="s">
        <v>1612</v>
      </c>
      <c r="B72" s="878"/>
      <c r="C72" s="893"/>
      <c r="D72" s="879"/>
      <c r="E72" s="891">
        <v>1</v>
      </c>
      <c r="F72" s="879" t="str">
        <f t="shared" si="14"/>
        <v xml:space="preserve"> </v>
      </c>
      <c r="G72" s="883"/>
      <c r="H72" s="883"/>
      <c r="I72" s="883"/>
      <c r="J72" s="883"/>
      <c r="K72" s="883"/>
      <c r="L72" s="883"/>
      <c r="M72" s="883"/>
      <c r="N72" s="883"/>
      <c r="O72" s="883"/>
      <c r="P72" s="883"/>
      <c r="Q72" s="883"/>
      <c r="R72" s="883"/>
      <c r="S72" s="883"/>
      <c r="T72" s="883"/>
      <c r="U72" s="883"/>
      <c r="V72" s="883"/>
      <c r="W72" s="883"/>
      <c r="X72" s="883"/>
      <c r="Y72" s="883"/>
      <c r="Z72" s="883"/>
      <c r="AA72" s="883"/>
      <c r="AB72" s="883"/>
      <c r="AC72" s="883"/>
      <c r="AD72" s="883"/>
      <c r="AE72" s="883"/>
      <c r="AF72" s="883"/>
      <c r="AG72" s="883"/>
      <c r="AH72" s="883"/>
      <c r="AI72" s="883"/>
      <c r="AJ72" s="883"/>
      <c r="AK72" s="883"/>
      <c r="AL72" s="883"/>
      <c r="AM72" s="883"/>
      <c r="AN72" s="883"/>
      <c r="AO72" s="837"/>
      <c r="AP72" s="883"/>
      <c r="AQ72" s="883"/>
      <c r="AR72" s="883"/>
      <c r="AS72" s="883"/>
      <c r="AT72" s="900"/>
      <c r="AU72" s="888" t="str">
        <f t="shared" si="9"/>
        <v xml:space="preserve"> </v>
      </c>
      <c r="AV72" s="885">
        <f t="shared" si="5"/>
        <v>0</v>
      </c>
      <c r="AW72" s="890"/>
      <c r="AY72" s="886"/>
    </row>
    <row r="73" spans="1:51" ht="12.75" customHeight="1">
      <c r="A73" s="892" t="s">
        <v>1206</v>
      </c>
      <c r="B73" s="878">
        <v>10</v>
      </c>
      <c r="C73" s="893">
        <f>IFERROR(MINUTE(C$5)-MINUTE(D73)," ")</f>
        <v>10</v>
      </c>
      <c r="D73" s="879">
        <v>1.4178240740740741E-2</v>
      </c>
      <c r="E73" s="891">
        <v>0</v>
      </c>
      <c r="F73" s="879" t="str">
        <f t="shared" si="14"/>
        <v xml:space="preserve"> </v>
      </c>
      <c r="G73" s="883"/>
      <c r="H73" s="883"/>
      <c r="I73" s="883"/>
      <c r="J73" s="883"/>
      <c r="K73" s="883"/>
      <c r="L73" s="883"/>
      <c r="M73" s="883"/>
      <c r="N73" s="883"/>
      <c r="O73" s="883"/>
      <c r="P73" s="883"/>
      <c r="Q73" s="883"/>
      <c r="R73" s="883"/>
      <c r="S73" s="883"/>
      <c r="T73" s="883"/>
      <c r="U73" s="883"/>
      <c r="V73" s="883"/>
      <c r="W73" s="883"/>
      <c r="X73" s="883"/>
      <c r="Y73" s="883"/>
      <c r="Z73" s="883"/>
      <c r="AA73" s="883"/>
      <c r="AB73" s="883"/>
      <c r="AC73" s="883"/>
      <c r="AD73" s="883"/>
      <c r="AE73" s="883"/>
      <c r="AF73" s="883"/>
      <c r="AG73" s="883"/>
      <c r="AH73" s="883"/>
      <c r="AI73" s="883"/>
      <c r="AJ73" s="883"/>
      <c r="AK73" s="883"/>
      <c r="AL73" s="883"/>
      <c r="AM73" s="883"/>
      <c r="AN73" s="883"/>
      <c r="AO73" s="837"/>
      <c r="AP73" s="883"/>
      <c r="AQ73" s="883"/>
      <c r="AR73" s="883"/>
      <c r="AS73" s="883"/>
      <c r="AT73" s="894"/>
      <c r="AU73" s="888" t="str">
        <f t="shared" si="9"/>
        <v xml:space="preserve"> </v>
      </c>
      <c r="AV73" s="885">
        <f t="shared" si="5"/>
        <v>0</v>
      </c>
      <c r="AW73" s="890"/>
      <c r="AY73" s="886"/>
    </row>
    <row r="74" spans="1:51" ht="12.75" customHeight="1">
      <c r="A74" s="887" t="s">
        <v>1568</v>
      </c>
      <c r="B74" s="878">
        <v>2</v>
      </c>
      <c r="C74" s="878">
        <v>3</v>
      </c>
      <c r="D74" s="879">
        <v>1.7962962962962962E-2</v>
      </c>
      <c r="E74" s="891">
        <v>14</v>
      </c>
      <c r="F74" s="879">
        <f t="shared" si="14"/>
        <v>1.8697916666666668E-2</v>
      </c>
      <c r="G74" s="883"/>
      <c r="H74" s="883">
        <v>1.8483796296296297E-2</v>
      </c>
      <c r="I74" s="883">
        <v>1.8912037037037036E-2</v>
      </c>
      <c r="J74" s="883"/>
      <c r="K74" s="883"/>
      <c r="L74" s="883"/>
      <c r="M74" s="883"/>
      <c r="N74" s="883"/>
      <c r="O74" s="883"/>
      <c r="P74" s="883"/>
      <c r="Q74" s="883"/>
      <c r="R74" s="883"/>
      <c r="S74" s="883"/>
      <c r="T74" s="881"/>
      <c r="U74" s="881"/>
      <c r="V74" s="883"/>
      <c r="W74" s="883"/>
      <c r="X74" s="883"/>
      <c r="Y74" s="881"/>
      <c r="Z74" s="883"/>
      <c r="AA74" s="883"/>
      <c r="AB74" s="883"/>
      <c r="AC74" s="883"/>
      <c r="AD74" s="883"/>
      <c r="AE74" s="883"/>
      <c r="AF74" s="883"/>
      <c r="AG74" s="883"/>
      <c r="AH74" s="881"/>
      <c r="AI74" s="881"/>
      <c r="AJ74" s="883"/>
      <c r="AK74" s="883"/>
      <c r="AL74" s="881"/>
      <c r="AM74" s="883"/>
      <c r="AN74" s="883"/>
      <c r="AO74" s="883"/>
      <c r="AP74" s="881"/>
      <c r="AQ74" s="881"/>
      <c r="AR74" s="883"/>
      <c r="AS74" s="883"/>
      <c r="AT74" s="884"/>
      <c r="AU74" s="835">
        <f t="shared" si="9"/>
        <v>1.8483796296296297E-2</v>
      </c>
      <c r="AV74" s="885">
        <f t="shared" si="5"/>
        <v>2</v>
      </c>
      <c r="AW74" s="886"/>
      <c r="AX74" s="886"/>
      <c r="AY74" s="886"/>
    </row>
    <row r="75" spans="1:51" ht="12.75" customHeight="1">
      <c r="A75" s="887" t="s">
        <v>1622</v>
      </c>
      <c r="B75" s="878">
        <v>4</v>
      </c>
      <c r="C75" s="893">
        <v>4</v>
      </c>
      <c r="D75" s="879">
        <v>1.8206018518518517E-2</v>
      </c>
      <c r="E75" s="891">
        <v>2</v>
      </c>
      <c r="F75" s="896"/>
      <c r="G75" s="881"/>
      <c r="H75" s="835"/>
      <c r="I75" s="883"/>
      <c r="J75" s="883"/>
      <c r="K75" s="883"/>
      <c r="L75" s="883"/>
      <c r="M75" s="883"/>
      <c r="N75" s="883"/>
      <c r="O75" s="883"/>
      <c r="P75" s="883"/>
      <c r="Q75" s="883"/>
      <c r="R75" s="883"/>
      <c r="S75" s="883"/>
      <c r="T75" s="883"/>
      <c r="U75" s="881"/>
      <c r="V75" s="883"/>
      <c r="W75" s="837"/>
      <c r="X75" s="883"/>
      <c r="Y75" s="881"/>
      <c r="Z75" s="881"/>
      <c r="AA75" s="837"/>
      <c r="AB75" s="881"/>
      <c r="AC75" s="883"/>
      <c r="AD75" s="883"/>
      <c r="AE75" s="883"/>
      <c r="AF75" s="883"/>
      <c r="AG75" s="881"/>
      <c r="AH75" s="883"/>
      <c r="AI75" s="837"/>
      <c r="AJ75" s="883"/>
      <c r="AK75" s="881"/>
      <c r="AL75" s="881"/>
      <c r="AM75" s="837"/>
      <c r="AN75" s="881"/>
      <c r="AO75" s="881"/>
      <c r="AP75" s="881"/>
      <c r="AQ75" s="881"/>
      <c r="AR75" s="881"/>
      <c r="AS75" s="883"/>
      <c r="AT75" s="897"/>
      <c r="AU75" s="898" t="str">
        <f t="shared" si="9"/>
        <v xml:space="preserve"> </v>
      </c>
      <c r="AV75" s="885">
        <f t="shared" si="5"/>
        <v>0</v>
      </c>
      <c r="AW75" s="886"/>
      <c r="AX75" s="886"/>
      <c r="AY75" s="886"/>
    </row>
    <row r="76" spans="1:51" ht="12.75" customHeight="1">
      <c r="A76" s="887" t="s">
        <v>1277</v>
      </c>
      <c r="B76" s="878">
        <v>3</v>
      </c>
      <c r="C76" s="893">
        <f t="shared" ref="C76:C80" si="15">IFERROR(MINUTE(C$5)-MINUTE(D76)," ")</f>
        <v>3</v>
      </c>
      <c r="D76" s="879">
        <v>1.9293981481481485E-2</v>
      </c>
      <c r="E76" s="891">
        <v>0</v>
      </c>
      <c r="F76" s="879" t="str">
        <f t="shared" ref="F76:F107" si="16">IFERROR(AVERAGE(G76:AS76), " ")</f>
        <v xml:space="preserve"> </v>
      </c>
      <c r="G76" s="881"/>
      <c r="H76" s="881"/>
      <c r="I76" s="883"/>
      <c r="J76" s="883"/>
      <c r="K76" s="883"/>
      <c r="L76" s="883"/>
      <c r="M76" s="883"/>
      <c r="N76" s="883"/>
      <c r="O76" s="883"/>
      <c r="P76" s="883"/>
      <c r="Q76" s="883"/>
      <c r="R76" s="883"/>
      <c r="S76" s="881"/>
      <c r="T76" s="881"/>
      <c r="U76" s="883"/>
      <c r="V76" s="883"/>
      <c r="W76" s="881"/>
      <c r="X76" s="881"/>
      <c r="Y76" s="881"/>
      <c r="Z76" s="881"/>
      <c r="AA76" s="881"/>
      <c r="AB76" s="883"/>
      <c r="AC76" s="883"/>
      <c r="AD76" s="881"/>
      <c r="AE76" s="881"/>
      <c r="AF76" s="881"/>
      <c r="AG76" s="881"/>
      <c r="AH76" s="883"/>
      <c r="AI76" s="881"/>
      <c r="AJ76" s="881"/>
      <c r="AK76" s="881"/>
      <c r="AL76" s="881"/>
      <c r="AM76" s="883"/>
      <c r="AN76" s="883"/>
      <c r="AO76" s="883"/>
      <c r="AP76" s="883"/>
      <c r="AQ76" s="883"/>
      <c r="AR76" s="881"/>
      <c r="AS76" s="883"/>
      <c r="AT76" s="889"/>
      <c r="AU76" s="888" t="str">
        <f t="shared" si="9"/>
        <v xml:space="preserve"> </v>
      </c>
      <c r="AV76" s="885">
        <f t="shared" si="5"/>
        <v>0</v>
      </c>
      <c r="AW76" s="890"/>
    </row>
    <row r="77" spans="1:51" ht="12.75" customHeight="1">
      <c r="A77" s="892" t="s">
        <v>145</v>
      </c>
      <c r="B77" s="878">
        <v>2</v>
      </c>
      <c r="C77" s="893">
        <f t="shared" si="15"/>
        <v>2</v>
      </c>
      <c r="D77" s="879">
        <v>2.0034722222222221E-2</v>
      </c>
      <c r="E77" s="891">
        <v>1</v>
      </c>
      <c r="F77" s="879" t="str">
        <f t="shared" si="16"/>
        <v xml:space="preserve"> </v>
      </c>
      <c r="G77" s="883"/>
      <c r="H77" s="883"/>
      <c r="I77" s="883"/>
      <c r="J77" s="883"/>
      <c r="K77" s="883"/>
      <c r="L77" s="883"/>
      <c r="M77" s="883"/>
      <c r="N77" s="883"/>
      <c r="O77" s="883"/>
      <c r="P77" s="883"/>
      <c r="Q77" s="883"/>
      <c r="R77" s="883"/>
      <c r="S77" s="883"/>
      <c r="T77" s="883"/>
      <c r="U77" s="883"/>
      <c r="V77" s="883"/>
      <c r="W77" s="883"/>
      <c r="X77" s="883"/>
      <c r="Y77" s="883"/>
      <c r="Z77" s="883"/>
      <c r="AA77" s="883"/>
      <c r="AB77" s="883"/>
      <c r="AC77" s="883"/>
      <c r="AD77" s="883"/>
      <c r="AE77" s="883"/>
      <c r="AF77" s="883"/>
      <c r="AG77" s="883"/>
      <c r="AH77" s="883"/>
      <c r="AI77" s="883"/>
      <c r="AJ77" s="883"/>
      <c r="AK77" s="883"/>
      <c r="AL77" s="883"/>
      <c r="AM77" s="883"/>
      <c r="AN77" s="883"/>
      <c r="AO77" s="837"/>
      <c r="AP77" s="883"/>
      <c r="AQ77" s="883"/>
      <c r="AR77" s="883"/>
      <c r="AS77" s="883"/>
      <c r="AT77" s="894"/>
      <c r="AU77" s="888" t="str">
        <f t="shared" si="9"/>
        <v xml:space="preserve"> </v>
      </c>
      <c r="AV77" s="885">
        <f t="shared" si="5"/>
        <v>0</v>
      </c>
      <c r="AW77" s="890"/>
    </row>
    <row r="78" spans="1:51" ht="12.75" customHeight="1">
      <c r="A78" s="887" t="s">
        <v>787</v>
      </c>
      <c r="B78" s="878">
        <v>12</v>
      </c>
      <c r="C78" s="893">
        <f t="shared" si="15"/>
        <v>12</v>
      </c>
      <c r="D78" s="879">
        <v>1.2592592592592593E-2</v>
      </c>
      <c r="E78" s="891">
        <v>0</v>
      </c>
      <c r="F78" s="879" t="str">
        <f t="shared" si="16"/>
        <v xml:space="preserve"> </v>
      </c>
      <c r="G78" s="883"/>
      <c r="H78" s="883"/>
      <c r="I78" s="883"/>
      <c r="J78" s="883"/>
      <c r="K78" s="883"/>
      <c r="L78" s="883"/>
      <c r="M78" s="883"/>
      <c r="N78" s="883"/>
      <c r="O78" s="883"/>
      <c r="P78" s="883"/>
      <c r="Q78" s="883"/>
      <c r="R78" s="883"/>
      <c r="S78" s="883"/>
      <c r="T78" s="883"/>
      <c r="U78" s="883"/>
      <c r="V78" s="883"/>
      <c r="W78" s="883"/>
      <c r="X78" s="883"/>
      <c r="Y78" s="883"/>
      <c r="Z78" s="883"/>
      <c r="AA78" s="883"/>
      <c r="AB78" s="883"/>
      <c r="AC78" s="883"/>
      <c r="AD78" s="883"/>
      <c r="AE78" s="883"/>
      <c r="AF78" s="883"/>
      <c r="AG78" s="883"/>
      <c r="AH78" s="883"/>
      <c r="AI78" s="883"/>
      <c r="AJ78" s="883"/>
      <c r="AK78" s="883"/>
      <c r="AL78" s="883"/>
      <c r="AM78" s="883"/>
      <c r="AN78" s="883"/>
      <c r="AO78" s="837"/>
      <c r="AP78" s="883"/>
      <c r="AQ78" s="883"/>
      <c r="AR78" s="883"/>
      <c r="AS78" s="883"/>
      <c r="AT78" s="894"/>
      <c r="AU78" s="888" t="str">
        <f t="shared" si="9"/>
        <v xml:space="preserve"> </v>
      </c>
      <c r="AV78" s="885">
        <f t="shared" si="5"/>
        <v>0</v>
      </c>
      <c r="AW78" s="890"/>
      <c r="AY78" s="886"/>
    </row>
    <row r="79" spans="1:51" ht="12.75" customHeight="1">
      <c r="A79" s="887" t="s">
        <v>789</v>
      </c>
      <c r="B79" s="878">
        <v>9</v>
      </c>
      <c r="C79" s="893">
        <f t="shared" si="15"/>
        <v>9</v>
      </c>
      <c r="D79" s="879">
        <v>1.5219907407407409E-2</v>
      </c>
      <c r="E79" s="891">
        <v>0</v>
      </c>
      <c r="F79" s="879" t="str">
        <f t="shared" si="16"/>
        <v xml:space="preserve"> </v>
      </c>
      <c r="G79" s="883"/>
      <c r="H79" s="883"/>
      <c r="I79" s="883"/>
      <c r="J79" s="883"/>
      <c r="K79" s="883"/>
      <c r="L79" s="883"/>
      <c r="M79" s="883"/>
      <c r="N79" s="883"/>
      <c r="O79" s="883"/>
      <c r="P79" s="883"/>
      <c r="Q79" s="883"/>
      <c r="R79" s="883"/>
      <c r="S79" s="883"/>
      <c r="T79" s="883"/>
      <c r="U79" s="883"/>
      <c r="V79" s="883"/>
      <c r="W79" s="883"/>
      <c r="X79" s="883"/>
      <c r="Y79" s="883"/>
      <c r="Z79" s="883"/>
      <c r="AA79" s="883"/>
      <c r="AB79" s="883"/>
      <c r="AC79" s="883"/>
      <c r="AD79" s="883"/>
      <c r="AE79" s="883"/>
      <c r="AF79" s="883"/>
      <c r="AG79" s="883"/>
      <c r="AH79" s="883"/>
      <c r="AI79" s="883"/>
      <c r="AJ79" s="883"/>
      <c r="AK79" s="883"/>
      <c r="AL79" s="883"/>
      <c r="AM79" s="883"/>
      <c r="AN79" s="883"/>
      <c r="AO79" s="837"/>
      <c r="AP79" s="883"/>
      <c r="AQ79" s="883"/>
      <c r="AR79" s="883"/>
      <c r="AS79" s="883"/>
      <c r="AT79" s="894"/>
      <c r="AU79" s="888" t="str">
        <f t="shared" si="9"/>
        <v xml:space="preserve"> </v>
      </c>
      <c r="AV79" s="885">
        <f t="shared" si="5"/>
        <v>0</v>
      </c>
      <c r="AW79" s="890"/>
    </row>
    <row r="80" spans="1:51" ht="12.75" customHeight="1">
      <c r="A80" s="887" t="s">
        <v>944</v>
      </c>
      <c r="B80" s="878">
        <v>1</v>
      </c>
      <c r="C80" s="893">
        <f t="shared" si="15"/>
        <v>1</v>
      </c>
      <c r="D80" s="879">
        <v>2.0578703703703703E-2</v>
      </c>
      <c r="E80" s="891">
        <v>0</v>
      </c>
      <c r="F80" s="879" t="str">
        <f t="shared" si="16"/>
        <v xml:space="preserve"> </v>
      </c>
      <c r="G80" s="883"/>
      <c r="H80" s="883"/>
      <c r="I80" s="883"/>
      <c r="J80" s="883"/>
      <c r="K80" s="883"/>
      <c r="L80" s="883"/>
      <c r="M80" s="883"/>
      <c r="N80" s="883"/>
      <c r="O80" s="883"/>
      <c r="P80" s="883"/>
      <c r="Q80" s="883"/>
      <c r="R80" s="883"/>
      <c r="S80" s="883"/>
      <c r="T80" s="883"/>
      <c r="U80" s="883"/>
      <c r="V80" s="883"/>
      <c r="W80" s="883"/>
      <c r="X80" s="883"/>
      <c r="Y80" s="883"/>
      <c r="Z80" s="883"/>
      <c r="AA80" s="883"/>
      <c r="AB80" s="883"/>
      <c r="AC80" s="883"/>
      <c r="AD80" s="883"/>
      <c r="AE80" s="883"/>
      <c r="AF80" s="883"/>
      <c r="AG80" s="883"/>
      <c r="AH80" s="883"/>
      <c r="AI80" s="883"/>
      <c r="AJ80" s="883"/>
      <c r="AK80" s="883"/>
      <c r="AL80" s="883"/>
      <c r="AM80" s="883"/>
      <c r="AN80" s="883"/>
      <c r="AO80" s="837"/>
      <c r="AP80" s="883"/>
      <c r="AQ80" s="883"/>
      <c r="AR80" s="883"/>
      <c r="AS80" s="883"/>
      <c r="AT80" s="894"/>
      <c r="AU80" s="888" t="str">
        <f t="shared" si="9"/>
        <v xml:space="preserve"> </v>
      </c>
      <c r="AV80" s="885">
        <f t="shared" si="5"/>
        <v>0</v>
      </c>
      <c r="AW80" s="890"/>
      <c r="AX80" s="886"/>
    </row>
    <row r="81" spans="1:51" ht="12.75" customHeight="1">
      <c r="A81" s="887" t="s">
        <v>1278</v>
      </c>
      <c r="B81" s="878">
        <v>2</v>
      </c>
      <c r="C81" s="893">
        <v>2</v>
      </c>
      <c r="D81" s="879">
        <v>1.8692129629629631E-2</v>
      </c>
      <c r="E81" s="891">
        <v>26</v>
      </c>
      <c r="F81" s="879">
        <f t="shared" si="16"/>
        <v>1.9628665123456786E-2</v>
      </c>
      <c r="G81" s="883">
        <v>1.9386574074074073E-2</v>
      </c>
      <c r="H81" s="883">
        <v>1.849537037037037E-2</v>
      </c>
      <c r="I81" s="883">
        <v>1.9201388888888889E-2</v>
      </c>
      <c r="J81" s="883">
        <v>2.0335648148148148E-2</v>
      </c>
      <c r="K81" s="883">
        <v>1.9791666666666666E-2</v>
      </c>
      <c r="L81" s="883"/>
      <c r="M81" s="883">
        <v>1.9768518518518515E-2</v>
      </c>
      <c r="N81" s="883">
        <v>2.045138888888889E-2</v>
      </c>
      <c r="O81" s="883">
        <v>1.9224537037037037E-2</v>
      </c>
      <c r="P81" s="883">
        <v>1.923611111111111E-2</v>
      </c>
      <c r="Q81" s="883">
        <v>1.9675925925925927E-2</v>
      </c>
      <c r="R81" s="883"/>
      <c r="S81" s="883">
        <v>1.9976851851851853E-2</v>
      </c>
      <c r="T81" s="883"/>
      <c r="U81" s="883">
        <v>1.9837962962962963E-2</v>
      </c>
      <c r="V81" s="883"/>
      <c r="W81" s="883">
        <v>2.0034722222222221E-2</v>
      </c>
      <c r="X81" s="883"/>
      <c r="Y81" s="883"/>
      <c r="Z81" s="883"/>
      <c r="AA81" s="883"/>
      <c r="AB81" s="883"/>
      <c r="AC81" s="883">
        <v>1.9212962962962963E-2</v>
      </c>
      <c r="AD81" s="883"/>
      <c r="AE81" s="883"/>
      <c r="AF81" s="883">
        <v>2.0578703703703703E-2</v>
      </c>
      <c r="AG81" s="883">
        <v>1.9675925925925927E-2</v>
      </c>
      <c r="AH81" s="883">
        <v>1.9791666666666666E-2</v>
      </c>
      <c r="AI81" s="883">
        <v>1.9120370370370371E-2</v>
      </c>
      <c r="AJ81" s="883"/>
      <c r="AK81" s="883" t="s">
        <v>256</v>
      </c>
      <c r="AL81" s="883"/>
      <c r="AM81" s="883">
        <v>2.011574074074074E-2</v>
      </c>
      <c r="AN81" s="901">
        <v>1.8518518518518517E-2</v>
      </c>
      <c r="AO81" s="901">
        <v>1.818287037037037E-2</v>
      </c>
      <c r="AP81" s="883">
        <v>1.909722222222222E-2</v>
      </c>
      <c r="AQ81" s="883">
        <v>2.0555555555555556E-2</v>
      </c>
      <c r="AR81" s="883"/>
      <c r="AS81" s="883">
        <v>2.0821759259259259E-2</v>
      </c>
      <c r="AT81" s="894"/>
      <c r="AU81" s="888">
        <f t="shared" si="9"/>
        <v>1.818287037037037E-2</v>
      </c>
      <c r="AV81" s="885">
        <f t="shared" si="5"/>
        <v>25</v>
      </c>
      <c r="AW81" s="890"/>
      <c r="AY81" s="886"/>
    </row>
    <row r="82" spans="1:51" ht="12.75" customHeight="1">
      <c r="A82" s="887" t="s">
        <v>1569</v>
      </c>
      <c r="B82" s="878">
        <v>1</v>
      </c>
      <c r="C82" s="893">
        <v>2</v>
      </c>
      <c r="D82" s="879">
        <v>1.9915123456790123E-2</v>
      </c>
      <c r="E82" s="891">
        <v>0</v>
      </c>
      <c r="F82" s="879" t="str">
        <f t="shared" si="16"/>
        <v xml:space="preserve"> </v>
      </c>
      <c r="G82" s="883"/>
      <c r="H82" s="883"/>
      <c r="I82" s="883"/>
      <c r="J82" s="883"/>
      <c r="K82" s="883"/>
      <c r="L82" s="883"/>
      <c r="M82" s="883"/>
      <c r="N82" s="883"/>
      <c r="O82" s="883"/>
      <c r="P82" s="883"/>
      <c r="Q82" s="883"/>
      <c r="R82" s="883"/>
      <c r="S82" s="883"/>
      <c r="T82" s="883"/>
      <c r="U82" s="883"/>
      <c r="V82" s="883"/>
      <c r="W82" s="883"/>
      <c r="X82" s="883"/>
      <c r="Y82" s="883"/>
      <c r="Z82" s="883"/>
      <c r="AA82" s="883"/>
      <c r="AB82" s="883"/>
      <c r="AC82" s="883"/>
      <c r="AD82" s="883"/>
      <c r="AE82" s="883"/>
      <c r="AF82" s="883"/>
      <c r="AG82" s="883"/>
      <c r="AH82" s="883"/>
      <c r="AI82" s="883"/>
      <c r="AJ82" s="883"/>
      <c r="AK82" s="883"/>
      <c r="AL82" s="883"/>
      <c r="AM82" s="883"/>
      <c r="AN82" s="883"/>
      <c r="AO82" s="883"/>
      <c r="AP82" s="883"/>
      <c r="AQ82" s="883"/>
      <c r="AR82" s="883"/>
      <c r="AS82" s="883"/>
      <c r="AT82" s="894"/>
      <c r="AU82" s="888" t="str">
        <f t="shared" si="9"/>
        <v xml:space="preserve"> </v>
      </c>
      <c r="AV82" s="885">
        <f t="shared" si="5"/>
        <v>0</v>
      </c>
      <c r="AW82" s="890"/>
      <c r="AY82" s="886"/>
    </row>
    <row r="83" spans="1:51" ht="12.75" customHeight="1">
      <c r="A83" s="887" t="s">
        <v>1046</v>
      </c>
      <c r="B83" s="878">
        <v>7</v>
      </c>
      <c r="C83" s="893">
        <f>IFERROR(MINUTE(C$5)-MINUTE(D83)," ")</f>
        <v>7</v>
      </c>
      <c r="D83" s="879">
        <v>1.6582754629629628E-2</v>
      </c>
      <c r="E83" s="891">
        <v>0</v>
      </c>
      <c r="F83" s="879" t="str">
        <f t="shared" si="16"/>
        <v xml:space="preserve"> </v>
      </c>
      <c r="G83" s="883"/>
      <c r="H83" s="883"/>
      <c r="I83" s="883"/>
      <c r="J83" s="883"/>
      <c r="K83" s="883"/>
      <c r="L83" s="883"/>
      <c r="M83" s="883"/>
      <c r="N83" s="883"/>
      <c r="O83" s="883"/>
      <c r="P83" s="883"/>
      <c r="Q83" s="883"/>
      <c r="R83" s="883"/>
      <c r="S83" s="883"/>
      <c r="T83" s="883"/>
      <c r="U83" s="883"/>
      <c r="V83" s="883"/>
      <c r="W83" s="883"/>
      <c r="X83" s="883"/>
      <c r="Y83" s="883"/>
      <c r="Z83" s="883"/>
      <c r="AA83" s="883"/>
      <c r="AB83" s="883"/>
      <c r="AC83" s="883"/>
      <c r="AD83" s="883"/>
      <c r="AE83" s="883"/>
      <c r="AF83" s="883"/>
      <c r="AG83" s="883"/>
      <c r="AH83" s="883"/>
      <c r="AI83" s="883"/>
      <c r="AJ83" s="883"/>
      <c r="AK83" s="883"/>
      <c r="AL83" s="883"/>
      <c r="AM83" s="883"/>
      <c r="AN83" s="883"/>
      <c r="AO83" s="883"/>
      <c r="AP83" s="883"/>
      <c r="AQ83" s="883"/>
      <c r="AR83" s="883"/>
      <c r="AS83" s="883"/>
      <c r="AT83" s="894"/>
      <c r="AU83" s="888" t="str">
        <f t="shared" si="9"/>
        <v xml:space="preserve"> </v>
      </c>
      <c r="AV83" s="885">
        <f t="shared" si="5"/>
        <v>0</v>
      </c>
      <c r="AW83" s="890"/>
    </row>
    <row r="84" spans="1:51" ht="12.75" customHeight="1">
      <c r="A84" s="887" t="s">
        <v>1280</v>
      </c>
      <c r="B84" s="878">
        <v>12</v>
      </c>
      <c r="C84" s="878">
        <v>12</v>
      </c>
      <c r="D84" s="879">
        <v>1.2939814814814814E-2</v>
      </c>
      <c r="E84" s="891">
        <v>0</v>
      </c>
      <c r="F84" s="879" t="str">
        <f t="shared" si="16"/>
        <v xml:space="preserve"> </v>
      </c>
      <c r="G84" s="881"/>
      <c r="H84" s="881"/>
      <c r="I84" s="883"/>
      <c r="J84" s="883"/>
      <c r="K84" s="883"/>
      <c r="L84" s="883"/>
      <c r="M84" s="883"/>
      <c r="N84" s="883"/>
      <c r="O84" s="883"/>
      <c r="P84" s="883"/>
      <c r="Q84" s="883"/>
      <c r="R84" s="883"/>
      <c r="S84" s="881"/>
      <c r="T84" s="881"/>
      <c r="U84" s="883"/>
      <c r="V84" s="881"/>
      <c r="W84" s="881"/>
      <c r="X84" s="881"/>
      <c r="Y84" s="883"/>
      <c r="Z84" s="881"/>
      <c r="AA84" s="883"/>
      <c r="AB84" s="881"/>
      <c r="AC84" s="883"/>
      <c r="AD84" s="883"/>
      <c r="AE84" s="883"/>
      <c r="AF84" s="883"/>
      <c r="AG84" s="881"/>
      <c r="AH84" s="883"/>
      <c r="AI84" s="881"/>
      <c r="AJ84" s="883"/>
      <c r="AK84" s="883"/>
      <c r="AL84" s="883"/>
      <c r="AM84" s="883"/>
      <c r="AN84" s="881"/>
      <c r="AO84" s="837"/>
      <c r="AP84" s="883"/>
      <c r="AQ84" s="881"/>
      <c r="AR84" s="881"/>
      <c r="AS84" s="883"/>
      <c r="AT84" s="889"/>
      <c r="AU84" s="888" t="str">
        <f t="shared" si="9"/>
        <v xml:space="preserve"> </v>
      </c>
      <c r="AV84" s="885">
        <f t="shared" si="5"/>
        <v>0</v>
      </c>
      <c r="AW84" s="890"/>
    </row>
    <row r="85" spans="1:51" ht="12.75" customHeight="1">
      <c r="A85" s="887" t="s">
        <v>1281</v>
      </c>
      <c r="B85" s="878">
        <v>7</v>
      </c>
      <c r="C85" s="878">
        <v>9</v>
      </c>
      <c r="D85" s="879">
        <v>1.5243055555555557E-2</v>
      </c>
      <c r="E85" s="891">
        <v>4</v>
      </c>
      <c r="F85" s="879" t="str">
        <f t="shared" si="16"/>
        <v xml:space="preserve"> </v>
      </c>
      <c r="G85" s="883"/>
      <c r="H85" s="883"/>
      <c r="I85" s="883"/>
      <c r="J85" s="883"/>
      <c r="K85" s="883"/>
      <c r="L85" s="883"/>
      <c r="M85" s="883"/>
      <c r="N85" s="883"/>
      <c r="O85" s="883"/>
      <c r="P85" s="883"/>
      <c r="Q85" s="883"/>
      <c r="R85" s="883"/>
      <c r="S85" s="883"/>
      <c r="T85" s="883"/>
      <c r="U85" s="883"/>
      <c r="V85" s="883"/>
      <c r="W85" s="883"/>
      <c r="X85" s="883"/>
      <c r="Y85" s="883"/>
      <c r="Z85" s="881"/>
      <c r="AA85" s="883"/>
      <c r="AB85" s="881"/>
      <c r="AC85" s="883"/>
      <c r="AD85" s="881"/>
      <c r="AE85" s="883"/>
      <c r="AF85" s="883"/>
      <c r="AG85" s="883"/>
      <c r="AH85" s="883"/>
      <c r="AI85" s="883"/>
      <c r="AJ85" s="881"/>
      <c r="AK85" s="881"/>
      <c r="AL85" s="883"/>
      <c r="AM85" s="883"/>
      <c r="AN85" s="883"/>
      <c r="AO85" s="883"/>
      <c r="AP85" s="883"/>
      <c r="AQ85" s="883"/>
      <c r="AR85" s="883"/>
      <c r="AS85" s="883"/>
      <c r="AT85" s="884"/>
      <c r="AU85" s="888" t="str">
        <f t="shared" si="9"/>
        <v xml:space="preserve"> </v>
      </c>
      <c r="AV85" s="885">
        <f t="shared" si="5"/>
        <v>0</v>
      </c>
      <c r="AW85" s="886"/>
      <c r="AX85" s="886"/>
      <c r="AY85" s="886"/>
    </row>
    <row r="86" spans="1:51" ht="12.75" customHeight="1">
      <c r="A86" s="887" t="s">
        <v>1499</v>
      </c>
      <c r="B86" s="878">
        <v>9</v>
      </c>
      <c r="C86" s="878">
        <v>7</v>
      </c>
      <c r="D86" s="879">
        <v>1.6041666666666666E-2</v>
      </c>
      <c r="E86" s="891">
        <v>0</v>
      </c>
      <c r="F86" s="879" t="str">
        <f t="shared" si="16"/>
        <v xml:space="preserve"> </v>
      </c>
      <c r="G86" s="881"/>
      <c r="H86" s="883"/>
      <c r="I86" s="883"/>
      <c r="J86" s="883"/>
      <c r="K86" s="883"/>
      <c r="L86" s="883"/>
      <c r="M86" s="883"/>
      <c r="N86" s="883"/>
      <c r="O86" s="883"/>
      <c r="P86" s="883"/>
      <c r="Q86" s="883"/>
      <c r="R86" s="883"/>
      <c r="S86" s="883"/>
      <c r="T86" s="883"/>
      <c r="U86" s="883"/>
      <c r="V86" s="883"/>
      <c r="W86" s="883"/>
      <c r="X86" s="883"/>
      <c r="Y86" s="881"/>
      <c r="Z86" s="883"/>
      <c r="AA86" s="883"/>
      <c r="AB86" s="881"/>
      <c r="AC86" s="883"/>
      <c r="AD86" s="881"/>
      <c r="AE86" s="883"/>
      <c r="AF86" s="883"/>
      <c r="AG86" s="883"/>
      <c r="AH86" s="881"/>
      <c r="AI86" s="881"/>
      <c r="AJ86" s="881"/>
      <c r="AK86" s="881"/>
      <c r="AL86" s="881"/>
      <c r="AM86" s="883"/>
      <c r="AN86" s="881"/>
      <c r="AO86" s="837"/>
      <c r="AP86" s="883"/>
      <c r="AQ86" s="883"/>
      <c r="AR86" s="881"/>
      <c r="AS86" s="883"/>
      <c r="AT86" s="884"/>
      <c r="AU86" s="888" t="str">
        <f t="shared" si="9"/>
        <v xml:space="preserve"> </v>
      </c>
      <c r="AV86" s="885">
        <f t="shared" si="5"/>
        <v>0</v>
      </c>
      <c r="AW86" s="886"/>
      <c r="AX86" s="886"/>
      <c r="AY86" s="886"/>
    </row>
    <row r="87" spans="1:51" ht="12.75" customHeight="1">
      <c r="A87" s="887" t="s">
        <v>1283</v>
      </c>
      <c r="B87" s="878">
        <v>10</v>
      </c>
      <c r="C87" s="893">
        <v>10</v>
      </c>
      <c r="D87" s="879" t="s">
        <v>514</v>
      </c>
      <c r="E87" s="891">
        <v>0</v>
      </c>
      <c r="F87" s="879" t="str">
        <f t="shared" si="16"/>
        <v xml:space="preserve"> </v>
      </c>
      <c r="G87" s="883"/>
      <c r="H87" s="883"/>
      <c r="I87" s="883"/>
      <c r="J87" s="883"/>
      <c r="K87" s="883"/>
      <c r="L87" s="883"/>
      <c r="M87" s="883"/>
      <c r="N87" s="883"/>
      <c r="O87" s="883"/>
      <c r="P87" s="883"/>
      <c r="Q87" s="883"/>
      <c r="R87" s="883"/>
      <c r="S87" s="883"/>
      <c r="T87" s="883"/>
      <c r="U87" s="883"/>
      <c r="V87" s="883"/>
      <c r="W87" s="883"/>
      <c r="X87" s="883"/>
      <c r="Y87" s="883"/>
      <c r="Z87" s="883"/>
      <c r="AA87" s="883"/>
      <c r="AB87" s="883"/>
      <c r="AC87" s="883"/>
      <c r="AD87" s="883"/>
      <c r="AE87" s="883"/>
      <c r="AF87" s="883"/>
      <c r="AG87" s="883"/>
      <c r="AH87" s="883"/>
      <c r="AI87" s="883"/>
      <c r="AJ87" s="883"/>
      <c r="AK87" s="883"/>
      <c r="AL87" s="883"/>
      <c r="AM87" s="883"/>
      <c r="AN87" s="883"/>
      <c r="AO87" s="837"/>
      <c r="AP87" s="883"/>
      <c r="AQ87" s="883"/>
      <c r="AR87" s="883"/>
      <c r="AS87" s="883"/>
      <c r="AT87" s="894"/>
      <c r="AU87" s="888" t="str">
        <f t="shared" si="9"/>
        <v xml:space="preserve"> </v>
      </c>
      <c r="AV87" s="885">
        <f t="shared" si="5"/>
        <v>0</v>
      </c>
      <c r="AW87" s="890"/>
      <c r="AX87" s="886"/>
      <c r="AY87" s="886"/>
    </row>
    <row r="88" spans="1:51" ht="12.75" customHeight="1">
      <c r="A88" s="887" t="s">
        <v>434</v>
      </c>
      <c r="B88" s="878">
        <v>10</v>
      </c>
      <c r="C88" s="893">
        <v>10</v>
      </c>
      <c r="D88" s="879">
        <v>1.4236111111111111E-2</v>
      </c>
      <c r="E88" s="891">
        <v>2</v>
      </c>
      <c r="F88" s="879">
        <f t="shared" si="16"/>
        <v>1.6111111111111111E-2</v>
      </c>
      <c r="G88" s="883"/>
      <c r="H88" s="883"/>
      <c r="I88" s="883"/>
      <c r="J88" s="883"/>
      <c r="K88" s="883"/>
      <c r="L88" s="883"/>
      <c r="M88" s="883"/>
      <c r="N88" s="883"/>
      <c r="O88" s="883">
        <v>1.6111111111111111E-2</v>
      </c>
      <c r="P88" s="883"/>
      <c r="Q88" s="883"/>
      <c r="R88" s="883"/>
      <c r="S88" s="883"/>
      <c r="T88" s="883"/>
      <c r="U88" s="883"/>
      <c r="V88" s="883"/>
      <c r="W88" s="883"/>
      <c r="X88" s="883"/>
      <c r="Y88" s="883"/>
      <c r="Z88" s="883"/>
      <c r="AA88" s="883"/>
      <c r="AB88" s="883"/>
      <c r="AC88" s="883"/>
      <c r="AD88" s="883"/>
      <c r="AE88" s="883"/>
      <c r="AF88" s="883"/>
      <c r="AG88" s="883"/>
      <c r="AH88" s="883"/>
      <c r="AI88" s="883"/>
      <c r="AJ88" s="883"/>
      <c r="AK88" s="883"/>
      <c r="AL88" s="883"/>
      <c r="AM88" s="883"/>
      <c r="AN88" s="883"/>
      <c r="AO88" s="837"/>
      <c r="AP88" s="883"/>
      <c r="AQ88" s="883"/>
      <c r="AR88" s="883"/>
      <c r="AS88" s="883"/>
      <c r="AT88" s="894"/>
      <c r="AU88" s="888">
        <f t="shared" si="9"/>
        <v>1.6111111111111111E-2</v>
      </c>
      <c r="AV88" s="885">
        <f t="shared" si="5"/>
        <v>1</v>
      </c>
      <c r="AW88" s="890"/>
      <c r="AX88" s="886"/>
      <c r="AY88" s="886"/>
    </row>
    <row r="89" spans="1:51" ht="12.75" customHeight="1">
      <c r="A89" s="887" t="s">
        <v>497</v>
      </c>
      <c r="B89" s="878">
        <v>10</v>
      </c>
      <c r="C89" s="893">
        <v>3</v>
      </c>
      <c r="D89" s="879">
        <v>1.9270833333333334E-2</v>
      </c>
      <c r="E89" s="891">
        <v>0</v>
      </c>
      <c r="F89" s="879" t="str">
        <f t="shared" si="16"/>
        <v xml:space="preserve"> </v>
      </c>
      <c r="G89" s="883"/>
      <c r="H89" s="883"/>
      <c r="I89" s="883"/>
      <c r="J89" s="883"/>
      <c r="K89" s="883"/>
      <c r="L89" s="883"/>
      <c r="M89" s="883"/>
      <c r="N89" s="883"/>
      <c r="O89" s="883"/>
      <c r="P89" s="883"/>
      <c r="Q89" s="883"/>
      <c r="R89" s="883"/>
      <c r="S89" s="883"/>
      <c r="T89" s="883"/>
      <c r="U89" s="883"/>
      <c r="V89" s="883"/>
      <c r="W89" s="883"/>
      <c r="X89" s="883"/>
      <c r="Y89" s="883"/>
      <c r="Z89" s="883"/>
      <c r="AA89" s="883"/>
      <c r="AB89" s="883"/>
      <c r="AC89" s="883"/>
      <c r="AD89" s="883"/>
      <c r="AE89" s="883"/>
      <c r="AF89" s="883"/>
      <c r="AG89" s="883"/>
      <c r="AH89" s="883"/>
      <c r="AI89" s="883"/>
      <c r="AJ89" s="883"/>
      <c r="AK89" s="883"/>
      <c r="AL89" s="883"/>
      <c r="AM89" s="883"/>
      <c r="AN89" s="883"/>
      <c r="AO89" s="837"/>
      <c r="AP89" s="883"/>
      <c r="AQ89" s="883"/>
      <c r="AR89" s="883"/>
      <c r="AS89" s="883"/>
      <c r="AT89" s="894"/>
      <c r="AU89" s="888" t="str">
        <f t="shared" si="9"/>
        <v xml:space="preserve"> </v>
      </c>
      <c r="AV89" s="885">
        <f t="shared" si="5"/>
        <v>0</v>
      </c>
      <c r="AW89" s="890"/>
      <c r="AX89" s="886"/>
      <c r="AY89" s="886"/>
    </row>
    <row r="90" spans="1:51" ht="12.75" customHeight="1">
      <c r="A90" s="887" t="s">
        <v>1613</v>
      </c>
      <c r="B90" s="878">
        <v>8</v>
      </c>
      <c r="C90" s="893">
        <v>8</v>
      </c>
      <c r="D90" s="879" t="s">
        <v>514</v>
      </c>
      <c r="E90" s="891">
        <v>1</v>
      </c>
      <c r="F90" s="879" t="str">
        <f t="shared" si="16"/>
        <v xml:space="preserve"> </v>
      </c>
      <c r="G90" s="883"/>
      <c r="H90" s="883"/>
      <c r="I90" s="883"/>
      <c r="J90" s="883"/>
      <c r="K90" s="883"/>
      <c r="L90" s="883"/>
      <c r="M90" s="883"/>
      <c r="N90" s="883"/>
      <c r="O90" s="883"/>
      <c r="P90" s="883"/>
      <c r="Q90" s="883"/>
      <c r="R90" s="883"/>
      <c r="S90" s="883"/>
      <c r="T90" s="883"/>
      <c r="U90" s="883"/>
      <c r="V90" s="883"/>
      <c r="W90" s="883"/>
      <c r="X90" s="883"/>
      <c r="Y90" s="883"/>
      <c r="Z90" s="883"/>
      <c r="AA90" s="883"/>
      <c r="AB90" s="883"/>
      <c r="AC90" s="883"/>
      <c r="AD90" s="883"/>
      <c r="AE90" s="883"/>
      <c r="AF90" s="883"/>
      <c r="AG90" s="883"/>
      <c r="AH90" s="883"/>
      <c r="AI90" s="883"/>
      <c r="AJ90" s="883"/>
      <c r="AK90" s="883"/>
      <c r="AL90" s="883"/>
      <c r="AM90" s="883"/>
      <c r="AN90" s="883"/>
      <c r="AO90" s="837"/>
      <c r="AP90" s="883"/>
      <c r="AQ90" s="883"/>
      <c r="AR90" s="883"/>
      <c r="AS90" s="883"/>
      <c r="AT90" s="894"/>
      <c r="AU90" s="888" t="str">
        <f t="shared" si="9"/>
        <v xml:space="preserve"> </v>
      </c>
      <c r="AV90" s="885">
        <f t="shared" si="5"/>
        <v>0</v>
      </c>
      <c r="AW90" s="890"/>
    </row>
    <row r="91" spans="1:51" ht="12.75" customHeight="1">
      <c r="A91" s="887" t="s">
        <v>1615</v>
      </c>
      <c r="B91" s="878">
        <v>5</v>
      </c>
      <c r="C91" s="893">
        <v>5</v>
      </c>
      <c r="D91" s="879">
        <v>1.7465277777777777E-2</v>
      </c>
      <c r="E91" s="891">
        <v>2</v>
      </c>
      <c r="F91" s="879">
        <f t="shared" si="16"/>
        <v>1.7256944444444443E-2</v>
      </c>
      <c r="G91" s="881"/>
      <c r="H91" s="835"/>
      <c r="I91" s="883"/>
      <c r="J91" s="883"/>
      <c r="K91" s="883"/>
      <c r="L91" s="883"/>
      <c r="M91" s="883"/>
      <c r="N91" s="883"/>
      <c r="O91" s="883"/>
      <c r="P91" s="883"/>
      <c r="Q91" s="883"/>
      <c r="R91" s="883"/>
      <c r="S91" s="883"/>
      <c r="T91" s="883"/>
      <c r="U91" s="881"/>
      <c r="V91" s="883"/>
      <c r="W91" s="837"/>
      <c r="X91" s="883"/>
      <c r="Y91" s="881"/>
      <c r="Z91" s="881"/>
      <c r="AA91" s="837"/>
      <c r="AB91" s="881"/>
      <c r="AC91" s="883"/>
      <c r="AD91" s="881"/>
      <c r="AE91" s="883"/>
      <c r="AF91" s="883"/>
      <c r="AG91" s="881"/>
      <c r="AH91" s="883"/>
      <c r="AI91" s="837"/>
      <c r="AJ91" s="883"/>
      <c r="AK91" s="881"/>
      <c r="AL91" s="881"/>
      <c r="AM91" s="837"/>
      <c r="AN91" s="881"/>
      <c r="AO91" s="901">
        <v>1.7256944444444443E-2</v>
      </c>
      <c r="AP91" s="881"/>
      <c r="AQ91" s="881"/>
      <c r="AR91" s="881"/>
      <c r="AS91" s="883"/>
      <c r="AT91" s="897"/>
      <c r="AU91" s="888">
        <f t="shared" si="9"/>
        <v>1.7256944444444443E-2</v>
      </c>
      <c r="AV91" s="885">
        <f t="shared" si="5"/>
        <v>1</v>
      </c>
      <c r="AW91" s="886"/>
      <c r="AX91" s="886"/>
      <c r="AY91" s="886"/>
    </row>
    <row r="92" spans="1:51" ht="12.75" customHeight="1">
      <c r="A92" s="887" t="s">
        <v>916</v>
      </c>
      <c r="B92" s="878">
        <v>0</v>
      </c>
      <c r="C92" s="893">
        <v>0</v>
      </c>
      <c r="D92" s="879">
        <v>2.4004629629629629E-2</v>
      </c>
      <c r="E92" s="891">
        <v>0</v>
      </c>
      <c r="F92" s="879" t="str">
        <f t="shared" si="16"/>
        <v xml:space="preserve"> </v>
      </c>
      <c r="G92" s="883"/>
      <c r="H92" s="883"/>
      <c r="I92" s="883"/>
      <c r="J92" s="883"/>
      <c r="K92" s="883"/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3"/>
      <c r="Y92" s="883"/>
      <c r="Z92" s="883"/>
      <c r="AA92" s="883"/>
      <c r="AB92" s="883"/>
      <c r="AC92" s="883"/>
      <c r="AD92" s="883"/>
      <c r="AE92" s="883"/>
      <c r="AF92" s="883"/>
      <c r="AG92" s="883"/>
      <c r="AH92" s="883"/>
      <c r="AI92" s="883"/>
      <c r="AJ92" s="883"/>
      <c r="AK92" s="883"/>
      <c r="AL92" s="883"/>
      <c r="AM92" s="883"/>
      <c r="AN92" s="883"/>
      <c r="AO92" s="837"/>
      <c r="AP92" s="883"/>
      <c r="AQ92" s="883"/>
      <c r="AR92" s="883"/>
      <c r="AS92" s="883"/>
      <c r="AT92" s="894"/>
      <c r="AU92" s="888" t="str">
        <f t="shared" si="9"/>
        <v xml:space="preserve"> </v>
      </c>
      <c r="AV92" s="885">
        <f t="shared" si="5"/>
        <v>0</v>
      </c>
      <c r="AW92" s="890"/>
    </row>
    <row r="93" spans="1:51" ht="12.75" customHeight="1">
      <c r="A93" s="887" t="s">
        <v>1050</v>
      </c>
      <c r="B93" s="878">
        <v>12</v>
      </c>
      <c r="C93" s="893">
        <f t="shared" ref="C93:C96" si="17">IFERROR(MINUTE(C$5)-MINUTE(D93)," ")</f>
        <v>12</v>
      </c>
      <c r="D93" s="879">
        <v>1.3159722222222224E-2</v>
      </c>
      <c r="E93" s="891">
        <v>0</v>
      </c>
      <c r="F93" s="879" t="str">
        <f t="shared" si="16"/>
        <v xml:space="preserve"> </v>
      </c>
      <c r="G93" s="883"/>
      <c r="H93" s="883"/>
      <c r="I93" s="883"/>
      <c r="J93" s="883"/>
      <c r="K93" s="883"/>
      <c r="L93" s="883"/>
      <c r="M93" s="883"/>
      <c r="N93" s="883"/>
      <c r="O93" s="883"/>
      <c r="P93" s="883"/>
      <c r="Q93" s="883"/>
      <c r="R93" s="883"/>
      <c r="S93" s="883"/>
      <c r="T93" s="883"/>
      <c r="U93" s="883"/>
      <c r="V93" s="883"/>
      <c r="W93" s="883"/>
      <c r="X93" s="883"/>
      <c r="Y93" s="883"/>
      <c r="Z93" s="883"/>
      <c r="AA93" s="883"/>
      <c r="AB93" s="883"/>
      <c r="AC93" s="883"/>
      <c r="AD93" s="883"/>
      <c r="AE93" s="883"/>
      <c r="AF93" s="883"/>
      <c r="AG93" s="883"/>
      <c r="AH93" s="883"/>
      <c r="AI93" s="883"/>
      <c r="AJ93" s="883"/>
      <c r="AK93" s="883"/>
      <c r="AL93" s="883"/>
      <c r="AM93" s="883"/>
      <c r="AN93" s="883"/>
      <c r="AO93" s="883"/>
      <c r="AP93" s="883"/>
      <c r="AQ93" s="883"/>
      <c r="AR93" s="883"/>
      <c r="AS93" s="883"/>
      <c r="AT93" s="894"/>
      <c r="AU93" s="888" t="str">
        <f t="shared" si="9"/>
        <v xml:space="preserve"> </v>
      </c>
      <c r="AV93" s="885">
        <f t="shared" si="5"/>
        <v>0</v>
      </c>
      <c r="AW93" s="890"/>
      <c r="AY93" s="886"/>
    </row>
    <row r="94" spans="1:51" ht="12.75" customHeight="1">
      <c r="A94" s="892" t="s">
        <v>612</v>
      </c>
      <c r="B94" s="878">
        <v>9</v>
      </c>
      <c r="C94" s="893">
        <f t="shared" si="17"/>
        <v>9</v>
      </c>
      <c r="D94" s="879">
        <v>1.4733796296296295E-2</v>
      </c>
      <c r="E94" s="891">
        <v>0</v>
      </c>
      <c r="F94" s="879" t="str">
        <f t="shared" si="16"/>
        <v xml:space="preserve"> </v>
      </c>
      <c r="G94" s="883"/>
      <c r="H94" s="883"/>
      <c r="I94" s="883"/>
      <c r="J94" s="883"/>
      <c r="K94" s="883"/>
      <c r="L94" s="883"/>
      <c r="M94" s="883"/>
      <c r="N94" s="883"/>
      <c r="O94" s="883"/>
      <c r="P94" s="883"/>
      <c r="Q94" s="883"/>
      <c r="R94" s="883"/>
      <c r="S94" s="883"/>
      <c r="T94" s="883"/>
      <c r="U94" s="883"/>
      <c r="V94" s="883"/>
      <c r="W94" s="883"/>
      <c r="X94" s="883"/>
      <c r="Y94" s="883"/>
      <c r="Z94" s="883"/>
      <c r="AA94" s="883"/>
      <c r="AB94" s="883"/>
      <c r="AC94" s="883"/>
      <c r="AD94" s="883"/>
      <c r="AE94" s="883"/>
      <c r="AF94" s="883"/>
      <c r="AG94" s="883"/>
      <c r="AH94" s="883"/>
      <c r="AI94" s="883"/>
      <c r="AJ94" s="883"/>
      <c r="AK94" s="883"/>
      <c r="AL94" s="883"/>
      <c r="AM94" s="883"/>
      <c r="AN94" s="883"/>
      <c r="AO94" s="837"/>
      <c r="AP94" s="883"/>
      <c r="AQ94" s="883"/>
      <c r="AR94" s="883"/>
      <c r="AS94" s="883"/>
      <c r="AT94" s="894"/>
      <c r="AU94" s="888" t="str">
        <f t="shared" si="9"/>
        <v xml:space="preserve"> </v>
      </c>
      <c r="AV94" s="885">
        <f t="shared" si="5"/>
        <v>0</v>
      </c>
      <c r="AW94" s="890"/>
      <c r="AY94" s="886"/>
    </row>
    <row r="95" spans="1:51" ht="12.75" customHeight="1">
      <c r="A95" s="887" t="s">
        <v>1284</v>
      </c>
      <c r="B95" s="878">
        <v>12</v>
      </c>
      <c r="C95" s="893">
        <f t="shared" si="17"/>
        <v>12</v>
      </c>
      <c r="D95" s="879">
        <v>1.2835648148148148E-2</v>
      </c>
      <c r="E95" s="891">
        <v>0</v>
      </c>
      <c r="F95" s="879" t="str">
        <f t="shared" si="16"/>
        <v xml:space="preserve"> </v>
      </c>
      <c r="G95" s="883"/>
      <c r="H95" s="883"/>
      <c r="I95" s="883"/>
      <c r="J95" s="883"/>
      <c r="K95" s="883"/>
      <c r="L95" s="883"/>
      <c r="M95" s="883"/>
      <c r="N95" s="883"/>
      <c r="O95" s="883"/>
      <c r="P95" s="883"/>
      <c r="Q95" s="883"/>
      <c r="R95" s="883"/>
      <c r="S95" s="883"/>
      <c r="T95" s="883"/>
      <c r="U95" s="883"/>
      <c r="V95" s="883"/>
      <c r="W95" s="883"/>
      <c r="X95" s="883"/>
      <c r="Y95" s="883"/>
      <c r="Z95" s="883"/>
      <c r="AA95" s="883"/>
      <c r="AB95" s="883"/>
      <c r="AC95" s="883"/>
      <c r="AD95" s="883"/>
      <c r="AE95" s="883"/>
      <c r="AF95" s="883"/>
      <c r="AG95" s="883"/>
      <c r="AH95" s="883"/>
      <c r="AI95" s="883"/>
      <c r="AJ95" s="883"/>
      <c r="AK95" s="883"/>
      <c r="AL95" s="883"/>
      <c r="AM95" s="883"/>
      <c r="AN95" s="883"/>
      <c r="AO95" s="837"/>
      <c r="AP95" s="883"/>
      <c r="AQ95" s="883"/>
      <c r="AR95" s="883"/>
      <c r="AS95" s="883"/>
      <c r="AT95" s="894"/>
      <c r="AU95" s="888" t="str">
        <f t="shared" si="9"/>
        <v xml:space="preserve"> </v>
      </c>
      <c r="AV95" s="885">
        <f t="shared" si="5"/>
        <v>0</v>
      </c>
      <c r="AW95" s="890"/>
    </row>
    <row r="96" spans="1:51" ht="12.75" customHeight="1">
      <c r="A96" s="892" t="s">
        <v>1285</v>
      </c>
      <c r="B96" s="878">
        <v>12</v>
      </c>
      <c r="C96" s="893">
        <f t="shared" si="17"/>
        <v>12</v>
      </c>
      <c r="D96" s="879">
        <v>1.3158068783068785E-2</v>
      </c>
      <c r="E96" s="891">
        <v>0</v>
      </c>
      <c r="F96" s="879">
        <f t="shared" si="16"/>
        <v>1.2268518518518519E-2</v>
      </c>
      <c r="G96" s="883"/>
      <c r="H96" s="883"/>
      <c r="I96" s="883"/>
      <c r="J96" s="883"/>
      <c r="K96" s="883"/>
      <c r="L96" s="883"/>
      <c r="M96" s="883"/>
      <c r="N96" s="883"/>
      <c r="O96" s="883"/>
      <c r="P96" s="883">
        <v>1.2268518518518519E-2</v>
      </c>
      <c r="Q96" s="883"/>
      <c r="R96" s="883"/>
      <c r="S96" s="883"/>
      <c r="T96" s="883"/>
      <c r="U96" s="883"/>
      <c r="V96" s="883"/>
      <c r="W96" s="883"/>
      <c r="X96" s="883"/>
      <c r="Y96" s="883"/>
      <c r="Z96" s="883"/>
      <c r="AA96" s="883"/>
      <c r="AB96" s="883"/>
      <c r="AC96" s="883"/>
      <c r="AD96" s="883"/>
      <c r="AE96" s="883"/>
      <c r="AF96" s="883"/>
      <c r="AG96" s="883"/>
      <c r="AH96" s="883"/>
      <c r="AI96" s="883"/>
      <c r="AJ96" s="883"/>
      <c r="AK96" s="883"/>
      <c r="AL96" s="883"/>
      <c r="AM96" s="883"/>
      <c r="AN96" s="883"/>
      <c r="AO96" s="883"/>
      <c r="AP96" s="883"/>
      <c r="AQ96" s="883"/>
      <c r="AR96" s="883"/>
      <c r="AS96" s="883"/>
      <c r="AT96" s="894"/>
      <c r="AU96" s="888">
        <f t="shared" si="9"/>
        <v>1.2268518518518519E-2</v>
      </c>
      <c r="AV96" s="885">
        <f t="shared" si="5"/>
        <v>1</v>
      </c>
      <c r="AW96" s="890"/>
      <c r="AY96" s="886"/>
    </row>
    <row r="97" spans="1:51" ht="12.75" customHeight="1">
      <c r="A97" s="892" t="s">
        <v>550</v>
      </c>
      <c r="B97" s="878">
        <v>11</v>
      </c>
      <c r="C97" s="893">
        <v>6</v>
      </c>
      <c r="D97" s="879">
        <v>1.6979166666666667E-2</v>
      </c>
      <c r="E97" s="891">
        <v>0</v>
      </c>
      <c r="F97" s="879" t="str">
        <f t="shared" si="16"/>
        <v xml:space="preserve"> </v>
      </c>
      <c r="G97" s="883"/>
      <c r="H97" s="883"/>
      <c r="I97" s="883"/>
      <c r="J97" s="883"/>
      <c r="K97" s="883"/>
      <c r="L97" s="883"/>
      <c r="M97" s="883"/>
      <c r="N97" s="837"/>
      <c r="O97" s="883"/>
      <c r="P97" s="883"/>
      <c r="Q97" s="883"/>
      <c r="R97" s="883"/>
      <c r="S97" s="883"/>
      <c r="T97" s="883"/>
      <c r="U97" s="883"/>
      <c r="V97" s="883"/>
      <c r="W97" s="883"/>
      <c r="X97" s="883"/>
      <c r="Y97" s="883"/>
      <c r="Z97" s="883"/>
      <c r="AA97" s="883"/>
      <c r="AB97" s="883"/>
      <c r="AC97" s="883"/>
      <c r="AD97" s="883"/>
      <c r="AE97" s="883"/>
      <c r="AF97" s="883"/>
      <c r="AG97" s="883"/>
      <c r="AH97" s="883"/>
      <c r="AI97" s="883"/>
      <c r="AJ97" s="883"/>
      <c r="AK97" s="883"/>
      <c r="AL97" s="883"/>
      <c r="AM97" s="883"/>
      <c r="AN97" s="883"/>
      <c r="AO97" s="837"/>
      <c r="AP97" s="883"/>
      <c r="AQ97" s="883"/>
      <c r="AR97" s="883"/>
      <c r="AS97" s="883"/>
      <c r="AT97" s="894"/>
      <c r="AU97" s="888" t="str">
        <f t="shared" si="9"/>
        <v xml:space="preserve"> </v>
      </c>
      <c r="AV97" s="885">
        <f t="shared" si="5"/>
        <v>0</v>
      </c>
      <c r="AW97" s="890"/>
    </row>
    <row r="98" spans="1:51" ht="12.75" customHeight="1">
      <c r="A98" s="892" t="s">
        <v>383</v>
      </c>
      <c r="B98" s="878">
        <v>13</v>
      </c>
      <c r="C98" s="893">
        <v>12</v>
      </c>
      <c r="D98" s="879">
        <v>1.0775462962962964E-2</v>
      </c>
      <c r="E98" s="891">
        <v>13</v>
      </c>
      <c r="F98" s="879">
        <f t="shared" si="16"/>
        <v>1.2524928774928772E-2</v>
      </c>
      <c r="G98" s="883">
        <v>1.2395833333333335E-2</v>
      </c>
      <c r="H98" s="883"/>
      <c r="I98" s="883"/>
      <c r="J98" s="883"/>
      <c r="K98" s="883">
        <v>1.247685185185185E-2</v>
      </c>
      <c r="L98" s="883"/>
      <c r="M98" s="883">
        <v>1.2118055555555556E-2</v>
      </c>
      <c r="N98" s="883"/>
      <c r="O98" s="883">
        <v>1.2013888888888888E-2</v>
      </c>
      <c r="P98" s="883">
        <v>1.2060185185185186E-2</v>
      </c>
      <c r="Q98" s="883"/>
      <c r="R98" s="883">
        <v>1.2430555555555554E-2</v>
      </c>
      <c r="S98" s="883"/>
      <c r="T98" s="883"/>
      <c r="U98" s="883"/>
      <c r="V98" s="883"/>
      <c r="W98" s="883"/>
      <c r="X98" s="883"/>
      <c r="Y98" s="883">
        <v>1.324074074074074E-2</v>
      </c>
      <c r="Z98" s="883" t="s">
        <v>1165</v>
      </c>
      <c r="AA98" s="883"/>
      <c r="AB98" s="883"/>
      <c r="AC98" s="883"/>
      <c r="AD98" s="883"/>
      <c r="AE98" s="883">
        <v>1.3310185185185187E-2</v>
      </c>
      <c r="AF98" s="883"/>
      <c r="AG98" s="883">
        <v>1.2592592592592593E-2</v>
      </c>
      <c r="AH98" s="883"/>
      <c r="AI98" s="883">
        <v>1.1921296296296298E-2</v>
      </c>
      <c r="AJ98" s="883"/>
      <c r="AK98" s="883">
        <v>1.1921296296296298E-2</v>
      </c>
      <c r="AL98" s="883"/>
      <c r="AM98" s="883"/>
      <c r="AO98" s="883"/>
      <c r="AP98" s="883">
        <v>1.315972222222222E-2</v>
      </c>
      <c r="AQ98" s="883"/>
      <c r="AR98" s="883"/>
      <c r="AS98" s="883">
        <v>1.3182870370370371E-2</v>
      </c>
      <c r="AT98" s="894"/>
      <c r="AU98" s="888">
        <f t="shared" si="9"/>
        <v>1.1921296296296298E-2</v>
      </c>
      <c r="AV98" s="885">
        <f t="shared" si="5"/>
        <v>14</v>
      </c>
      <c r="AW98" s="890"/>
    </row>
    <row r="99" spans="1:51" ht="12.75" customHeight="1">
      <c r="A99" s="887" t="s">
        <v>800</v>
      </c>
      <c r="B99" s="878">
        <v>11</v>
      </c>
      <c r="C99" s="893">
        <v>10</v>
      </c>
      <c r="D99" s="879">
        <v>1.2812499999999999E-2</v>
      </c>
      <c r="E99" s="891">
        <v>13</v>
      </c>
      <c r="F99" s="879">
        <f t="shared" si="16"/>
        <v>1.4310619212962962E-2</v>
      </c>
      <c r="G99" s="883"/>
      <c r="H99" s="883">
        <v>1.3773148148148147E-2</v>
      </c>
      <c r="I99" s="883"/>
      <c r="J99" s="883"/>
      <c r="K99" s="883"/>
      <c r="L99" s="883">
        <v>1.3773148148148147E-2</v>
      </c>
      <c r="M99" s="883"/>
      <c r="N99" s="883">
        <v>1.695601851851852E-2</v>
      </c>
      <c r="O99" s="883"/>
      <c r="P99" s="883"/>
      <c r="Q99" s="883">
        <v>1.4328703703703703E-2</v>
      </c>
      <c r="R99" s="883"/>
      <c r="S99" s="883">
        <v>1.5277777777777777E-2</v>
      </c>
      <c r="T99" s="883"/>
      <c r="U99" s="883">
        <v>1.3564814814814816E-2</v>
      </c>
      <c r="V99" s="883"/>
      <c r="W99" s="883"/>
      <c r="X99" s="883"/>
      <c r="Y99" s="883"/>
      <c r="Z99" s="883"/>
      <c r="AA99" s="883">
        <v>1.5277777777777777E-2</v>
      </c>
      <c r="AB99" s="883"/>
      <c r="AC99" s="883">
        <v>1.4282407407407409E-2</v>
      </c>
      <c r="AD99" s="883">
        <v>1.4236111111111111E-2</v>
      </c>
      <c r="AE99" s="883"/>
      <c r="AF99" s="883">
        <v>1.4548611111111111E-2</v>
      </c>
      <c r="AG99" s="883"/>
      <c r="AH99" s="883"/>
      <c r="AI99" s="883"/>
      <c r="AJ99" s="883">
        <v>1.3773148148148147E-2</v>
      </c>
      <c r="AK99" s="883"/>
      <c r="AL99" s="883"/>
      <c r="AM99" s="883">
        <v>1.4074074074074074E-2</v>
      </c>
      <c r="AN99" s="901">
        <v>1.3182870370370371E-2</v>
      </c>
      <c r="AO99" s="901">
        <v>1.3483796296296296E-2</v>
      </c>
      <c r="AP99" s="883"/>
      <c r="AQ99" s="883">
        <v>1.3854166666666666E-2</v>
      </c>
      <c r="AR99" s="883">
        <v>1.4583333333333332E-2</v>
      </c>
      <c r="AS99" s="883"/>
      <c r="AT99" s="900"/>
      <c r="AU99" s="888">
        <f t="shared" si="9"/>
        <v>1.3182870370370371E-2</v>
      </c>
      <c r="AV99" s="885">
        <f t="shared" si="5"/>
        <v>16</v>
      </c>
      <c r="AW99" s="890"/>
      <c r="AY99" s="886"/>
    </row>
    <row r="100" spans="1:51" ht="12.75" customHeight="1">
      <c r="A100" s="892" t="s">
        <v>934</v>
      </c>
      <c r="B100" s="878">
        <v>13</v>
      </c>
      <c r="C100" s="893">
        <f t="shared" ref="C100:C101" si="18">IFERROR(MINUTE(C$5)-MINUTE(D100)," ")</f>
        <v>13</v>
      </c>
      <c r="D100" s="879">
        <v>1.2395833333333335E-2</v>
      </c>
      <c r="E100" s="891">
        <v>0</v>
      </c>
      <c r="F100" s="879" t="str">
        <f t="shared" si="16"/>
        <v xml:space="preserve"> </v>
      </c>
      <c r="G100" s="883"/>
      <c r="H100" s="883"/>
      <c r="I100" s="883"/>
      <c r="J100" s="883"/>
      <c r="K100" s="883"/>
      <c r="L100" s="883"/>
      <c r="M100" s="883"/>
      <c r="N100" s="883"/>
      <c r="O100" s="883"/>
      <c r="P100" s="883"/>
      <c r="Q100" s="883"/>
      <c r="R100" s="883"/>
      <c r="S100" s="883"/>
      <c r="T100" s="883"/>
      <c r="U100" s="883"/>
      <c r="V100" s="883"/>
      <c r="W100" s="883"/>
      <c r="X100" s="883"/>
      <c r="Y100" s="883"/>
      <c r="Z100" s="883"/>
      <c r="AA100" s="883"/>
      <c r="AB100" s="883"/>
      <c r="AC100" s="883"/>
      <c r="AD100" s="883"/>
      <c r="AE100" s="883"/>
      <c r="AF100" s="883"/>
      <c r="AG100" s="883"/>
      <c r="AH100" s="883"/>
      <c r="AI100" s="883"/>
      <c r="AJ100" s="883"/>
      <c r="AK100" s="883"/>
      <c r="AL100" s="883"/>
      <c r="AM100" s="883"/>
      <c r="AN100" s="883"/>
      <c r="AO100" s="883"/>
      <c r="AP100" s="883"/>
      <c r="AQ100" s="883"/>
      <c r="AR100" s="883"/>
      <c r="AS100" s="883"/>
      <c r="AT100" s="894"/>
      <c r="AU100" s="888" t="str">
        <f t="shared" si="9"/>
        <v xml:space="preserve"> </v>
      </c>
      <c r="AV100" s="885">
        <f t="shared" si="5"/>
        <v>0</v>
      </c>
      <c r="AW100" s="890"/>
    </row>
    <row r="101" spans="1:51" ht="12.75" customHeight="1">
      <c r="A101" s="892" t="s">
        <v>935</v>
      </c>
      <c r="B101" s="878">
        <v>13</v>
      </c>
      <c r="C101" s="893">
        <f t="shared" si="18"/>
        <v>13</v>
      </c>
      <c r="D101" s="879">
        <v>1.2204861111111111E-2</v>
      </c>
      <c r="E101" s="891">
        <v>0</v>
      </c>
      <c r="F101" s="879" t="str">
        <f t="shared" si="16"/>
        <v xml:space="preserve"> </v>
      </c>
      <c r="G101" s="883"/>
      <c r="H101" s="883"/>
      <c r="I101" s="883"/>
      <c r="J101" s="883"/>
      <c r="K101" s="883"/>
      <c r="L101" s="883"/>
      <c r="M101" s="883"/>
      <c r="N101" s="883"/>
      <c r="O101" s="883"/>
      <c r="P101" s="883"/>
      <c r="Q101" s="883"/>
      <c r="R101" s="883"/>
      <c r="S101" s="883"/>
      <c r="T101" s="883"/>
      <c r="U101" s="883"/>
      <c r="V101" s="883"/>
      <c r="W101" s="883"/>
      <c r="X101" s="883"/>
      <c r="Y101" s="883"/>
      <c r="Z101" s="883"/>
      <c r="AA101" s="883"/>
      <c r="AB101" s="883"/>
      <c r="AC101" s="883"/>
      <c r="AD101" s="883"/>
      <c r="AE101" s="883"/>
      <c r="AF101" s="883"/>
      <c r="AG101" s="883"/>
      <c r="AH101" s="883"/>
      <c r="AI101" s="883"/>
      <c r="AJ101" s="883"/>
      <c r="AK101" s="883"/>
      <c r="AL101" s="883"/>
      <c r="AM101" s="883"/>
      <c r="AN101" s="883"/>
      <c r="AO101" s="882"/>
      <c r="AP101" s="883"/>
      <c r="AQ101" s="837"/>
      <c r="AR101" s="883"/>
      <c r="AS101" s="883"/>
      <c r="AT101" s="894"/>
      <c r="AU101" s="888" t="str">
        <f t="shared" si="9"/>
        <v xml:space="preserve"> </v>
      </c>
      <c r="AV101" s="885">
        <f t="shared" si="5"/>
        <v>0</v>
      </c>
      <c r="AW101" s="890"/>
    </row>
    <row r="102" spans="1:51" ht="12.75" customHeight="1">
      <c r="A102" s="892" t="s">
        <v>801</v>
      </c>
      <c r="B102" s="878">
        <v>13</v>
      </c>
      <c r="C102" s="893">
        <v>13</v>
      </c>
      <c r="D102" s="879" t="s">
        <v>514</v>
      </c>
      <c r="E102" s="891">
        <v>0</v>
      </c>
      <c r="F102" s="879" t="str">
        <f t="shared" si="16"/>
        <v xml:space="preserve"> </v>
      </c>
      <c r="G102" s="883"/>
      <c r="H102" s="883"/>
      <c r="I102" s="883"/>
      <c r="J102" s="883"/>
      <c r="K102" s="883"/>
      <c r="L102" s="883"/>
      <c r="M102" s="883"/>
      <c r="N102" s="883"/>
      <c r="O102" s="883"/>
      <c r="P102" s="883"/>
      <c r="Q102" s="883"/>
      <c r="R102" s="883"/>
      <c r="S102" s="883"/>
      <c r="T102" s="883"/>
      <c r="U102" s="883"/>
      <c r="V102" s="883"/>
      <c r="W102" s="883"/>
      <c r="X102" s="883"/>
      <c r="Y102" s="883"/>
      <c r="Z102" s="883"/>
      <c r="AA102" s="883"/>
      <c r="AB102" s="883"/>
      <c r="AC102" s="883"/>
      <c r="AD102" s="883"/>
      <c r="AE102" s="883"/>
      <c r="AF102" s="883"/>
      <c r="AG102" s="883"/>
      <c r="AH102" s="883"/>
      <c r="AI102" s="883"/>
      <c r="AJ102" s="883"/>
      <c r="AK102" s="883"/>
      <c r="AL102" s="883"/>
      <c r="AM102" s="883"/>
      <c r="AN102" s="883"/>
      <c r="AO102" s="837"/>
      <c r="AP102" s="883"/>
      <c r="AQ102" s="883"/>
      <c r="AR102" s="883"/>
      <c r="AS102" s="883"/>
      <c r="AT102" s="894"/>
      <c r="AU102" s="888" t="str">
        <f t="shared" si="9"/>
        <v xml:space="preserve"> </v>
      </c>
      <c r="AV102" s="885">
        <f t="shared" si="5"/>
        <v>0</v>
      </c>
      <c r="AW102" s="890"/>
    </row>
    <row r="103" spans="1:51" ht="12.75" customHeight="1">
      <c r="A103" s="892" t="s">
        <v>1171</v>
      </c>
      <c r="B103" s="878">
        <v>0</v>
      </c>
      <c r="C103" s="893">
        <v>0</v>
      </c>
      <c r="D103" s="879"/>
      <c r="E103" s="891">
        <v>0</v>
      </c>
      <c r="F103" s="879" t="str">
        <f t="shared" si="16"/>
        <v xml:space="preserve"> </v>
      </c>
      <c r="G103" s="883"/>
      <c r="H103" s="883"/>
      <c r="I103" s="883"/>
      <c r="J103" s="883"/>
      <c r="K103" s="883"/>
      <c r="L103" s="883"/>
      <c r="M103" s="883"/>
      <c r="N103" s="883"/>
      <c r="O103" s="883"/>
      <c r="P103" s="883"/>
      <c r="Q103" s="883"/>
      <c r="R103" s="883"/>
      <c r="S103" s="883"/>
      <c r="T103" s="883"/>
      <c r="U103" s="883"/>
      <c r="V103" s="883"/>
      <c r="W103" s="883"/>
      <c r="X103" s="883"/>
      <c r="Y103" s="883"/>
      <c r="Z103" s="883"/>
      <c r="AA103" s="883"/>
      <c r="AB103" s="883"/>
      <c r="AC103" s="883"/>
      <c r="AD103" s="883"/>
      <c r="AE103" s="883"/>
      <c r="AF103" s="883"/>
      <c r="AG103" s="883"/>
      <c r="AH103" s="883"/>
      <c r="AI103" s="883"/>
      <c r="AJ103" s="883"/>
      <c r="AK103" s="883"/>
      <c r="AL103" s="883"/>
      <c r="AM103" s="883"/>
      <c r="AN103" s="883"/>
      <c r="AO103" s="837"/>
      <c r="AP103" s="883"/>
      <c r="AQ103" s="883"/>
      <c r="AR103" s="883"/>
      <c r="AS103" s="883"/>
      <c r="AT103" s="894"/>
      <c r="AU103" s="888" t="str">
        <f t="shared" si="9"/>
        <v xml:space="preserve"> </v>
      </c>
      <c r="AV103" s="885">
        <f t="shared" si="5"/>
        <v>0</v>
      </c>
      <c r="AW103" s="890"/>
    </row>
    <row r="104" spans="1:51" ht="12.75" customHeight="1">
      <c r="A104" s="892" t="s">
        <v>618</v>
      </c>
      <c r="B104" s="878">
        <v>9</v>
      </c>
      <c r="C104" s="893">
        <f>IFERROR(MINUTE(C$5)-MINUTE(D104)," ")</f>
        <v>9</v>
      </c>
      <c r="D104" s="879">
        <v>1.4953703703703705E-2</v>
      </c>
      <c r="E104" s="891">
        <v>0</v>
      </c>
      <c r="F104" s="879" t="str">
        <f t="shared" si="16"/>
        <v xml:space="preserve"> </v>
      </c>
      <c r="G104" s="883"/>
      <c r="H104" s="883"/>
      <c r="I104" s="883"/>
      <c r="J104" s="883"/>
      <c r="K104" s="883"/>
      <c r="L104" s="883"/>
      <c r="M104" s="883"/>
      <c r="N104" s="883"/>
      <c r="O104" s="883"/>
      <c r="P104" s="883"/>
      <c r="Q104" s="883"/>
      <c r="R104" s="883"/>
      <c r="S104" s="883"/>
      <c r="T104" s="883"/>
      <c r="U104" s="883"/>
      <c r="V104" s="883"/>
      <c r="W104" s="883"/>
      <c r="X104" s="883"/>
      <c r="Y104" s="883"/>
      <c r="Z104" s="883"/>
      <c r="AA104" s="883"/>
      <c r="AB104" s="883"/>
      <c r="AC104" s="883"/>
      <c r="AD104" s="883"/>
      <c r="AE104" s="883"/>
      <c r="AF104" s="883"/>
      <c r="AG104" s="883"/>
      <c r="AH104" s="883"/>
      <c r="AI104" s="883"/>
      <c r="AJ104" s="883"/>
      <c r="AK104" s="883"/>
      <c r="AL104" s="883"/>
      <c r="AM104" s="883"/>
      <c r="AN104" s="883"/>
      <c r="AO104" s="837"/>
      <c r="AP104" s="883"/>
      <c r="AQ104" s="883"/>
      <c r="AR104" s="883"/>
      <c r="AS104" s="883"/>
      <c r="AT104" s="894"/>
      <c r="AU104" s="888" t="str">
        <f t="shared" si="9"/>
        <v xml:space="preserve"> </v>
      </c>
      <c r="AV104" s="885">
        <f t="shared" si="5"/>
        <v>0</v>
      </c>
      <c r="AW104" s="890"/>
    </row>
    <row r="105" spans="1:51" ht="12.75" customHeight="1">
      <c r="A105" s="887" t="s">
        <v>1625</v>
      </c>
      <c r="B105" s="878">
        <v>7</v>
      </c>
      <c r="C105" s="893">
        <v>7</v>
      </c>
      <c r="D105" s="879">
        <v>1.6111111111111111E-2</v>
      </c>
      <c r="E105" s="891">
        <v>2</v>
      </c>
      <c r="F105" s="896" t="str">
        <f t="shared" si="16"/>
        <v xml:space="preserve"> </v>
      </c>
      <c r="G105" s="881"/>
      <c r="H105" s="835"/>
      <c r="I105" s="883"/>
      <c r="J105" s="883"/>
      <c r="K105" s="883"/>
      <c r="L105" s="883"/>
      <c r="M105" s="883"/>
      <c r="N105" s="883"/>
      <c r="O105" s="883"/>
      <c r="P105" s="883"/>
      <c r="Q105" s="883"/>
      <c r="R105" s="883"/>
      <c r="S105" s="883"/>
      <c r="T105" s="883"/>
      <c r="U105" s="881"/>
      <c r="V105" s="883"/>
      <c r="W105" s="837"/>
      <c r="X105" s="883"/>
      <c r="Y105" s="881"/>
      <c r="Z105" s="881"/>
      <c r="AA105" s="837"/>
      <c r="AB105" s="881"/>
      <c r="AC105" s="883"/>
      <c r="AD105" s="881"/>
      <c r="AE105" s="883"/>
      <c r="AF105" s="883"/>
      <c r="AG105" s="881"/>
      <c r="AH105" s="883"/>
      <c r="AI105" s="837"/>
      <c r="AJ105" s="883"/>
      <c r="AK105" s="881"/>
      <c r="AL105" s="881"/>
      <c r="AM105" s="837"/>
      <c r="AN105" s="881"/>
      <c r="AO105" s="881"/>
      <c r="AP105" s="881"/>
      <c r="AQ105" s="881"/>
      <c r="AR105" s="881"/>
      <c r="AS105" s="881"/>
      <c r="AT105" s="897"/>
      <c r="AU105" s="898" t="str">
        <f t="shared" si="9"/>
        <v xml:space="preserve"> </v>
      </c>
      <c r="AV105" s="885">
        <f t="shared" si="5"/>
        <v>0</v>
      </c>
      <c r="AW105" s="886"/>
      <c r="AX105" s="886"/>
      <c r="AY105" s="886"/>
    </row>
    <row r="106" spans="1:51" ht="12.75" customHeight="1">
      <c r="A106" s="887" t="s">
        <v>1656</v>
      </c>
      <c r="B106" s="909"/>
      <c r="C106" s="878">
        <v>6</v>
      </c>
      <c r="D106" s="910"/>
      <c r="E106" s="911"/>
      <c r="F106" s="879">
        <f t="shared" si="16"/>
        <v>1.8155864197530864E-2</v>
      </c>
      <c r="G106" s="881"/>
      <c r="H106" s="835"/>
      <c r="I106" s="883"/>
      <c r="J106" s="883"/>
      <c r="K106" s="883"/>
      <c r="L106" s="883">
        <v>1.650462962962963E-2</v>
      </c>
      <c r="M106" s="883">
        <v>1.7696759259259259E-2</v>
      </c>
      <c r="N106" s="883"/>
      <c r="O106" s="883"/>
      <c r="P106" s="883"/>
      <c r="Q106" s="883"/>
      <c r="R106" s="883"/>
      <c r="S106" s="883"/>
      <c r="T106" s="883"/>
      <c r="U106" s="881"/>
      <c r="V106" s="883"/>
      <c r="W106" s="837"/>
      <c r="X106" s="883"/>
      <c r="Y106" s="881"/>
      <c r="Z106" s="881"/>
      <c r="AA106" s="837"/>
      <c r="AB106" s="881"/>
      <c r="AC106" s="883"/>
      <c r="AD106" s="881"/>
      <c r="AE106" s="883"/>
      <c r="AF106" s="883"/>
      <c r="AG106" s="881"/>
      <c r="AH106" s="883"/>
      <c r="AI106" s="837"/>
      <c r="AJ106" s="883"/>
      <c r="AK106" s="912">
        <v>1.818287037037037E-2</v>
      </c>
      <c r="AL106" s="883"/>
      <c r="AM106" s="837"/>
      <c r="AN106" s="881"/>
      <c r="AO106" s="901">
        <v>1.7777777777777778E-2</v>
      </c>
      <c r="AP106" s="883">
        <v>1.9386574074074073E-2</v>
      </c>
      <c r="AQ106" s="881"/>
      <c r="AR106" s="883">
        <v>1.9386574074074073E-2</v>
      </c>
      <c r="AS106" s="883"/>
      <c r="AT106" s="897"/>
      <c r="AU106" s="898">
        <f t="shared" si="9"/>
        <v>1.650462962962963E-2</v>
      </c>
      <c r="AV106" s="885">
        <f t="shared" si="5"/>
        <v>6</v>
      </c>
      <c r="AW106" s="886"/>
      <c r="AX106" s="886"/>
      <c r="AY106" s="886"/>
    </row>
    <row r="107" spans="1:51" ht="12.75" customHeight="1">
      <c r="A107" s="892" t="s">
        <v>557</v>
      </c>
      <c r="B107" s="878">
        <v>13</v>
      </c>
      <c r="C107" s="893">
        <v>10</v>
      </c>
      <c r="D107" s="879">
        <v>1.246238425925926E-2</v>
      </c>
      <c r="E107" s="891">
        <v>7</v>
      </c>
      <c r="F107" s="879">
        <f t="shared" si="16"/>
        <v>1.3784722222222221E-2</v>
      </c>
      <c r="G107" s="883">
        <v>1.3506944444444445E-2</v>
      </c>
      <c r="H107" s="883"/>
      <c r="I107" s="883"/>
      <c r="J107" s="883"/>
      <c r="K107" s="883"/>
      <c r="L107" s="883"/>
      <c r="M107" s="883">
        <v>1.3784722222222224E-2</v>
      </c>
      <c r="N107" s="883"/>
      <c r="O107" s="883"/>
      <c r="P107" s="883"/>
      <c r="Q107" s="883">
        <v>1.3171296296296294E-2</v>
      </c>
      <c r="R107" s="883"/>
      <c r="S107" s="883">
        <v>1.3773148148148147E-2</v>
      </c>
      <c r="T107" s="883"/>
      <c r="U107" s="883"/>
      <c r="V107" s="883"/>
      <c r="W107" s="883"/>
      <c r="X107" s="883"/>
      <c r="Y107" s="883">
        <v>1.3587962962962963E-2</v>
      </c>
      <c r="Z107" s="883"/>
      <c r="AA107" s="883"/>
      <c r="AB107" s="883"/>
      <c r="AC107" s="883"/>
      <c r="AD107" s="883">
        <v>1.3645833333333331E-2</v>
      </c>
      <c r="AE107" s="883">
        <v>1.3946759259259258E-2</v>
      </c>
      <c r="AF107" s="883"/>
      <c r="AG107" s="883"/>
      <c r="AH107" s="883"/>
      <c r="AI107" s="883">
        <v>1.3101851851851852E-2</v>
      </c>
      <c r="AJ107" s="883"/>
      <c r="AK107" s="883"/>
      <c r="AL107" s="883"/>
      <c r="AM107" s="883"/>
      <c r="AN107" s="883"/>
      <c r="AO107" s="837"/>
      <c r="AP107" s="883"/>
      <c r="AQ107" s="883"/>
      <c r="AR107" s="883"/>
      <c r="AS107" s="883">
        <v>1.554398148148148E-2</v>
      </c>
      <c r="AT107" s="894"/>
      <c r="AU107" s="888">
        <f t="shared" si="9"/>
        <v>1.3101851851851852E-2</v>
      </c>
      <c r="AV107" s="885">
        <f t="shared" si="5"/>
        <v>9</v>
      </c>
      <c r="AW107" s="890"/>
    </row>
    <row r="108" spans="1:51" ht="12.75" customHeight="1">
      <c r="A108" s="892" t="s">
        <v>804</v>
      </c>
      <c r="B108" s="878">
        <v>8</v>
      </c>
      <c r="C108" s="893">
        <v>8</v>
      </c>
      <c r="D108" s="879">
        <v>1.5879629629629629E-2</v>
      </c>
      <c r="E108" s="891">
        <v>1</v>
      </c>
      <c r="F108" s="879"/>
      <c r="G108" s="883"/>
      <c r="H108" s="883">
        <v>1.5358796296296296E-2</v>
      </c>
      <c r="I108" s="883"/>
      <c r="J108" s="883"/>
      <c r="K108" s="883"/>
      <c r="L108" s="883">
        <v>1.5868055555555555E-2</v>
      </c>
      <c r="M108" s="883"/>
      <c r="N108" s="883"/>
      <c r="O108" s="883">
        <v>1.5821759259259261E-2</v>
      </c>
      <c r="P108" s="883"/>
      <c r="Q108" s="883"/>
      <c r="R108" s="883"/>
      <c r="S108" s="883"/>
      <c r="T108" s="883"/>
      <c r="U108" s="883"/>
      <c r="V108" s="883"/>
      <c r="W108" s="883"/>
      <c r="X108" s="883"/>
      <c r="Y108" s="883"/>
      <c r="Z108" s="883"/>
      <c r="AA108" s="883"/>
      <c r="AB108" s="883"/>
      <c r="AC108" s="883"/>
      <c r="AD108" s="883"/>
      <c r="AE108" s="883"/>
      <c r="AF108" s="883">
        <v>1.539351851851852E-2</v>
      </c>
      <c r="AG108" s="883"/>
      <c r="AH108" s="883">
        <v>1.5590277777777778E-2</v>
      </c>
      <c r="AI108" s="883"/>
      <c r="AJ108" s="883">
        <v>1.5625E-2</v>
      </c>
      <c r="AK108" s="883"/>
      <c r="AL108" s="901">
        <v>1.5902777777777776E-2</v>
      </c>
      <c r="AM108" s="883"/>
      <c r="AN108" s="883"/>
      <c r="AO108" s="837"/>
      <c r="AP108" s="883"/>
      <c r="AQ108" s="883"/>
      <c r="AR108" s="883"/>
      <c r="AS108" s="883"/>
      <c r="AT108" s="894"/>
      <c r="AU108" s="888">
        <f t="shared" si="9"/>
        <v>1.5358796296296296E-2</v>
      </c>
      <c r="AV108" s="885">
        <f t="shared" si="5"/>
        <v>7</v>
      </c>
      <c r="AW108" s="890"/>
    </row>
    <row r="109" spans="1:51" ht="12.75" customHeight="1">
      <c r="A109" s="892" t="s">
        <v>1286</v>
      </c>
      <c r="B109" s="878">
        <v>14</v>
      </c>
      <c r="C109" s="893">
        <f>IFERROR(MINUTE(C$5)-MINUTE(D109)," ")</f>
        <v>14</v>
      </c>
      <c r="D109" s="879">
        <v>1.1793981481481482E-2</v>
      </c>
      <c r="E109" s="891">
        <v>0</v>
      </c>
      <c r="F109" s="879" t="str">
        <f t="shared" ref="F109:F111" si="19">IFERROR(AVERAGE(G109:AS109), " ")</f>
        <v xml:space="preserve"> </v>
      </c>
      <c r="G109" s="883"/>
      <c r="H109" s="883"/>
      <c r="I109" s="883"/>
      <c r="J109" s="883"/>
      <c r="K109" s="883"/>
      <c r="L109" s="883"/>
      <c r="M109" s="883"/>
      <c r="N109" s="883"/>
      <c r="O109" s="883"/>
      <c r="P109" s="883"/>
      <c r="Q109" s="883"/>
      <c r="R109" s="883"/>
      <c r="S109" s="883"/>
      <c r="T109" s="883"/>
      <c r="U109" s="883"/>
      <c r="V109" s="883"/>
      <c r="W109" s="883"/>
      <c r="X109" s="883"/>
      <c r="Y109" s="883"/>
      <c r="Z109" s="883"/>
      <c r="AA109" s="883"/>
      <c r="AB109" s="883"/>
      <c r="AC109" s="883"/>
      <c r="AD109" s="883"/>
      <c r="AE109" s="883"/>
      <c r="AF109" s="883"/>
      <c r="AG109" s="883"/>
      <c r="AH109" s="883"/>
      <c r="AI109" s="883"/>
      <c r="AJ109" s="883"/>
      <c r="AK109" s="883"/>
      <c r="AL109" s="883"/>
      <c r="AM109" s="883"/>
      <c r="AN109" s="883"/>
      <c r="AO109" s="837"/>
      <c r="AP109" s="883"/>
      <c r="AQ109" s="883"/>
      <c r="AR109" s="883"/>
      <c r="AS109" s="883"/>
      <c r="AT109" s="900"/>
      <c r="AU109" s="888" t="str">
        <f t="shared" si="9"/>
        <v xml:space="preserve"> </v>
      </c>
      <c r="AV109" s="885">
        <f t="shared" si="5"/>
        <v>0</v>
      </c>
      <c r="AW109" s="890"/>
    </row>
    <row r="110" spans="1:51" ht="12.75" customHeight="1">
      <c r="A110" s="887" t="s">
        <v>1500</v>
      </c>
      <c r="B110" s="878">
        <v>5</v>
      </c>
      <c r="C110" s="878">
        <v>5</v>
      </c>
      <c r="D110" s="879">
        <v>1.7934027777777778E-2</v>
      </c>
      <c r="E110" s="904">
        <v>0</v>
      </c>
      <c r="F110" s="879" t="str">
        <f t="shared" si="19"/>
        <v xml:space="preserve"> </v>
      </c>
      <c r="G110" s="883"/>
      <c r="H110" s="882"/>
      <c r="I110" s="883"/>
      <c r="J110" s="883"/>
      <c r="K110" s="883"/>
      <c r="L110" s="883"/>
      <c r="M110" s="883"/>
      <c r="N110" s="883"/>
      <c r="O110" s="883"/>
      <c r="P110" s="883"/>
      <c r="Q110" s="883"/>
      <c r="R110" s="883"/>
      <c r="S110" s="883"/>
      <c r="T110" s="881"/>
      <c r="U110" s="881"/>
      <c r="V110" s="883"/>
      <c r="W110" s="883"/>
      <c r="X110" s="837"/>
      <c r="Y110" s="883"/>
      <c r="Z110" s="881"/>
      <c r="AA110" s="883"/>
      <c r="AB110" s="883"/>
      <c r="AC110" s="883"/>
      <c r="AD110" s="881"/>
      <c r="AE110" s="883"/>
      <c r="AF110" s="883"/>
      <c r="AG110" s="881"/>
      <c r="AH110" s="881"/>
      <c r="AI110" s="881"/>
      <c r="AJ110" s="881"/>
      <c r="AK110" s="881"/>
      <c r="AL110" s="881"/>
      <c r="AM110" s="883"/>
      <c r="AN110" s="881"/>
      <c r="AO110" s="881"/>
      <c r="AP110" s="881"/>
      <c r="AQ110" s="881"/>
      <c r="AR110" s="881"/>
      <c r="AS110" s="881"/>
      <c r="AT110" s="884"/>
      <c r="AU110" s="888" t="str">
        <f t="shared" si="9"/>
        <v xml:space="preserve"> </v>
      </c>
      <c r="AV110" s="885">
        <f t="shared" si="5"/>
        <v>0</v>
      </c>
      <c r="AW110" s="886"/>
      <c r="AX110" s="886"/>
      <c r="AY110" s="886"/>
    </row>
    <row r="111" spans="1:51" ht="12.75" customHeight="1">
      <c r="A111" s="887" t="s">
        <v>1501</v>
      </c>
      <c r="B111" s="878">
        <v>1</v>
      </c>
      <c r="C111" s="878">
        <v>3</v>
      </c>
      <c r="D111" s="879">
        <v>1.8749999999999999E-2</v>
      </c>
      <c r="E111" s="904">
        <v>0</v>
      </c>
      <c r="F111" s="879" t="str">
        <f t="shared" si="19"/>
        <v xml:space="preserve"> </v>
      </c>
      <c r="G111" s="883"/>
      <c r="H111" s="882"/>
      <c r="I111" s="883"/>
      <c r="J111" s="883"/>
      <c r="K111" s="883"/>
      <c r="L111" s="883"/>
      <c r="M111" s="883"/>
      <c r="N111" s="883"/>
      <c r="O111" s="883"/>
      <c r="P111" s="883"/>
      <c r="Q111" s="883"/>
      <c r="R111" s="883"/>
      <c r="S111" s="883"/>
      <c r="T111" s="881"/>
      <c r="U111" s="881"/>
      <c r="V111" s="881"/>
      <c r="W111" s="883"/>
      <c r="X111" s="837"/>
      <c r="Y111" s="883"/>
      <c r="Z111" s="881"/>
      <c r="AA111" s="883"/>
      <c r="AB111" s="883"/>
      <c r="AC111" s="883"/>
      <c r="AD111" s="881"/>
      <c r="AE111" s="883"/>
      <c r="AF111" s="883"/>
      <c r="AG111" s="881"/>
      <c r="AH111" s="881"/>
      <c r="AI111" s="881"/>
      <c r="AJ111" s="881"/>
      <c r="AK111" s="881"/>
      <c r="AL111" s="881"/>
      <c r="AM111" s="883"/>
      <c r="AN111" s="881"/>
      <c r="AO111" s="881"/>
      <c r="AP111" s="883"/>
      <c r="AQ111" s="881"/>
      <c r="AR111" s="881"/>
      <c r="AS111" s="881"/>
      <c r="AT111" s="884"/>
      <c r="AU111" s="888" t="str">
        <f t="shared" si="9"/>
        <v xml:space="preserve"> </v>
      </c>
      <c r="AV111" s="885">
        <f t="shared" si="5"/>
        <v>0</v>
      </c>
      <c r="AW111" s="886"/>
      <c r="AX111" s="886"/>
      <c r="AY111" s="886"/>
    </row>
    <row r="112" spans="1:51" ht="12.75" customHeight="1">
      <c r="A112" s="887" t="s">
        <v>1588</v>
      </c>
      <c r="B112" s="878"/>
      <c r="C112" s="878">
        <v>5</v>
      </c>
      <c r="D112" s="879">
        <v>1.7361111111111112E-2</v>
      </c>
      <c r="E112" s="904">
        <v>1</v>
      </c>
      <c r="F112" s="879"/>
      <c r="G112" s="883"/>
      <c r="H112" s="883">
        <v>1.7361111111111112E-2</v>
      </c>
      <c r="I112" s="883"/>
      <c r="J112" s="883"/>
      <c r="K112" s="883"/>
      <c r="L112" s="883"/>
      <c r="M112" s="883"/>
      <c r="N112" s="883"/>
      <c r="O112" s="883"/>
      <c r="P112" s="883"/>
      <c r="Q112" s="883"/>
      <c r="R112" s="883"/>
      <c r="S112" s="883"/>
      <c r="T112" s="881"/>
      <c r="U112" s="881"/>
      <c r="V112" s="881"/>
      <c r="W112" s="883"/>
      <c r="X112" s="837"/>
      <c r="Y112" s="883"/>
      <c r="Z112" s="881"/>
      <c r="AA112" s="883"/>
      <c r="AB112" s="883"/>
      <c r="AC112" s="883"/>
      <c r="AD112" s="881"/>
      <c r="AE112" s="883"/>
      <c r="AF112" s="883"/>
      <c r="AG112" s="881"/>
      <c r="AH112" s="881"/>
      <c r="AI112" s="881"/>
      <c r="AJ112" s="881"/>
      <c r="AK112" s="881"/>
      <c r="AL112" s="881"/>
      <c r="AM112" s="883"/>
      <c r="AN112" s="881"/>
      <c r="AO112" s="881"/>
      <c r="AP112" s="883"/>
      <c r="AQ112" s="881"/>
      <c r="AR112" s="881"/>
      <c r="AS112" s="881"/>
      <c r="AT112" s="884"/>
      <c r="AU112" s="888">
        <f t="shared" si="9"/>
        <v>1.7361111111111112E-2</v>
      </c>
      <c r="AV112" s="885">
        <f t="shared" si="5"/>
        <v>1</v>
      </c>
      <c r="AW112" s="886"/>
      <c r="AX112" s="886"/>
      <c r="AY112" s="886"/>
    </row>
    <row r="113" spans="1:51" ht="12.75" customHeight="1">
      <c r="A113" s="887" t="s">
        <v>1173</v>
      </c>
      <c r="B113" s="878">
        <v>11</v>
      </c>
      <c r="C113" s="878">
        <v>11</v>
      </c>
      <c r="D113" s="879">
        <v>1.3541666666666667E-2</v>
      </c>
      <c r="E113" s="913">
        <v>0</v>
      </c>
      <c r="F113" s="879" t="str">
        <f t="shared" ref="F113:F131" si="20">IFERROR(AVERAGE(G113:AS113), " ")</f>
        <v xml:space="preserve"> </v>
      </c>
      <c r="G113" s="883"/>
      <c r="H113" s="882"/>
      <c r="I113" s="883"/>
      <c r="J113" s="883"/>
      <c r="K113" s="883"/>
      <c r="L113" s="883"/>
      <c r="M113" s="883"/>
      <c r="N113" s="883"/>
      <c r="O113" s="883"/>
      <c r="P113" s="883"/>
      <c r="Q113" s="883"/>
      <c r="R113" s="883"/>
      <c r="S113" s="883"/>
      <c r="T113" s="881"/>
      <c r="U113" s="881"/>
      <c r="V113" s="881"/>
      <c r="W113" s="883"/>
      <c r="X113" s="837"/>
      <c r="Y113" s="883"/>
      <c r="Z113" s="881"/>
      <c r="AA113" s="883"/>
      <c r="AB113" s="883"/>
      <c r="AC113" s="883"/>
      <c r="AD113" s="881"/>
      <c r="AE113" s="883"/>
      <c r="AF113" s="883"/>
      <c r="AG113" s="881"/>
      <c r="AH113" s="881"/>
      <c r="AI113" s="881"/>
      <c r="AJ113" s="881"/>
      <c r="AK113" s="881"/>
      <c r="AL113" s="881"/>
      <c r="AM113" s="883"/>
      <c r="AN113" s="881"/>
      <c r="AO113" s="881"/>
      <c r="AP113" s="883"/>
      <c r="AQ113" s="881"/>
      <c r="AR113" s="882"/>
      <c r="AS113" s="883"/>
      <c r="AT113" s="884"/>
      <c r="AU113" s="888" t="str">
        <f t="shared" si="9"/>
        <v xml:space="preserve"> </v>
      </c>
      <c r="AV113" s="885">
        <f t="shared" si="5"/>
        <v>0</v>
      </c>
      <c r="AW113" s="886"/>
      <c r="AX113" s="886"/>
      <c r="AY113" s="886"/>
    </row>
    <row r="114" spans="1:51" ht="12.75" customHeight="1">
      <c r="A114" s="887" t="s">
        <v>1570</v>
      </c>
      <c r="B114" s="878">
        <v>12</v>
      </c>
      <c r="C114" s="893">
        <v>12</v>
      </c>
      <c r="D114" s="879">
        <v>1.2566137566137567E-2</v>
      </c>
      <c r="E114" s="913">
        <v>12</v>
      </c>
      <c r="F114" s="879">
        <f t="shared" si="20"/>
        <v>1.2685185185185185E-2</v>
      </c>
      <c r="G114" s="883" t="s">
        <v>1653</v>
      </c>
      <c r="H114" s="883">
        <v>1.2291666666666666E-2</v>
      </c>
      <c r="I114" s="883">
        <v>1.3078703703703703E-2</v>
      </c>
      <c r="J114" s="883"/>
      <c r="K114" s="883">
        <v>1.3148148148148147E-2</v>
      </c>
      <c r="L114" s="883"/>
      <c r="M114" s="883"/>
      <c r="N114" s="883"/>
      <c r="O114" s="883"/>
      <c r="P114" s="883"/>
      <c r="Q114" s="883">
        <v>1.2222222222222223E-2</v>
      </c>
      <c r="R114" s="883"/>
      <c r="S114" s="883"/>
      <c r="T114" s="883"/>
      <c r="U114" s="883"/>
      <c r="V114" s="883"/>
      <c r="W114" s="883"/>
      <c r="X114" s="883"/>
      <c r="Y114" s="883"/>
      <c r="Z114" s="883"/>
      <c r="AA114" s="883"/>
      <c r="AB114" s="883"/>
      <c r="AC114" s="883"/>
      <c r="AD114" s="883"/>
      <c r="AE114" s="883"/>
      <c r="AF114" s="890"/>
      <c r="AG114" s="890"/>
      <c r="AH114" s="883"/>
      <c r="AI114" s="883"/>
      <c r="AJ114" s="883"/>
      <c r="AK114" s="883"/>
      <c r="AL114" s="883"/>
      <c r="AM114" s="883"/>
      <c r="AN114" s="883"/>
      <c r="AO114" s="883"/>
      <c r="AP114" s="883"/>
      <c r="AQ114" s="883"/>
      <c r="AR114" s="883"/>
      <c r="AS114" s="890"/>
      <c r="AT114" s="894"/>
      <c r="AU114" s="888">
        <f t="shared" si="9"/>
        <v>1.2222222222222223E-2</v>
      </c>
      <c r="AV114" s="885">
        <f t="shared" si="5"/>
        <v>5</v>
      </c>
      <c r="AW114" s="890"/>
      <c r="AY114" s="886"/>
    </row>
    <row r="115" spans="1:51" ht="12.75" customHeight="1">
      <c r="A115" s="892" t="s">
        <v>1225</v>
      </c>
      <c r="B115" s="878">
        <v>3</v>
      </c>
      <c r="C115" s="893">
        <f>IFERROR(MINUTE(C$5)-MINUTE(D115)," ")</f>
        <v>3</v>
      </c>
      <c r="D115" s="879">
        <v>1.9074074074074073E-2</v>
      </c>
      <c r="E115" s="891">
        <v>0</v>
      </c>
      <c r="F115" s="879" t="str">
        <f t="shared" si="20"/>
        <v xml:space="preserve"> </v>
      </c>
      <c r="G115" s="883"/>
      <c r="H115" s="883"/>
      <c r="I115" s="883"/>
      <c r="J115" s="883"/>
      <c r="K115" s="883"/>
      <c r="L115" s="883"/>
      <c r="M115" s="883"/>
      <c r="N115" s="883"/>
      <c r="O115" s="883"/>
      <c r="P115" s="883"/>
      <c r="Q115" s="883"/>
      <c r="R115" s="883"/>
      <c r="S115" s="883"/>
      <c r="T115" s="883"/>
      <c r="U115" s="883"/>
      <c r="V115" s="883"/>
      <c r="W115" s="883"/>
      <c r="X115" s="883"/>
      <c r="Y115" s="883"/>
      <c r="Z115" s="883"/>
      <c r="AA115" s="883"/>
      <c r="AB115" s="883"/>
      <c r="AC115" s="883"/>
      <c r="AD115" s="883"/>
      <c r="AE115" s="883"/>
      <c r="AF115" s="883"/>
      <c r="AG115" s="883"/>
      <c r="AH115" s="883"/>
      <c r="AI115" s="883"/>
      <c r="AJ115" s="883"/>
      <c r="AK115" s="883"/>
      <c r="AL115" s="883"/>
      <c r="AM115" s="837"/>
      <c r="AN115" s="883"/>
      <c r="AO115" s="837"/>
      <c r="AP115" s="883"/>
      <c r="AQ115" s="883"/>
      <c r="AR115" s="883"/>
      <c r="AS115" s="883"/>
      <c r="AT115" s="894"/>
      <c r="AU115" s="888" t="str">
        <f t="shared" si="9"/>
        <v xml:space="preserve"> </v>
      </c>
      <c r="AV115" s="885">
        <f t="shared" si="5"/>
        <v>0</v>
      </c>
      <c r="AW115" s="890"/>
    </row>
    <row r="116" spans="1:51" ht="12.75" customHeight="1">
      <c r="A116" s="892" t="s">
        <v>319</v>
      </c>
      <c r="B116" s="878">
        <v>4</v>
      </c>
      <c r="C116" s="893">
        <v>3</v>
      </c>
      <c r="D116" s="879">
        <v>1.8478491512345676E-2</v>
      </c>
      <c r="E116" s="891">
        <v>28</v>
      </c>
      <c r="F116" s="879">
        <f t="shared" si="20"/>
        <v>1.9125957854406132E-2</v>
      </c>
      <c r="G116" s="883">
        <v>2.0775462962962964E-2</v>
      </c>
      <c r="H116" s="883">
        <v>1.9328703703703702E-2</v>
      </c>
      <c r="I116" s="883">
        <v>1.877314814814815E-2</v>
      </c>
      <c r="J116" s="883">
        <v>2.1527777777777781E-2</v>
      </c>
      <c r="K116" s="883">
        <v>1.9212962962962963E-2</v>
      </c>
      <c r="L116" s="883">
        <v>1.8437499999999999E-2</v>
      </c>
      <c r="M116" s="883"/>
      <c r="N116" s="883"/>
      <c r="O116" s="883"/>
      <c r="P116" s="883">
        <v>2.1006944444444443E-2</v>
      </c>
      <c r="Q116" s="883">
        <v>1.9768518518518515E-2</v>
      </c>
      <c r="R116" s="883">
        <v>1.9502314814814816E-2</v>
      </c>
      <c r="S116" s="883" t="s">
        <v>256</v>
      </c>
      <c r="T116" s="883"/>
      <c r="U116" s="883">
        <v>2.0162037037037037E-2</v>
      </c>
      <c r="V116" s="883">
        <v>2.0092592592592592E-2</v>
      </c>
      <c r="W116" s="883">
        <v>1.9386574074074073E-2</v>
      </c>
      <c r="X116" s="883"/>
      <c r="Y116" s="883">
        <v>1.877314814814815E-2</v>
      </c>
      <c r="Z116" s="883">
        <v>2.0057870370370368E-2</v>
      </c>
      <c r="AA116" s="883"/>
      <c r="AB116" s="883"/>
      <c r="AC116" s="883">
        <v>1.8680555555555554E-2</v>
      </c>
      <c r="AD116" s="883">
        <v>1.9861111111111111E-2</v>
      </c>
      <c r="AE116" s="883">
        <v>1.9386574074074073E-2</v>
      </c>
      <c r="AF116" s="883">
        <v>1.834490740740741E-2</v>
      </c>
      <c r="AG116" s="883">
        <v>1.7395833333333333E-2</v>
      </c>
      <c r="AH116" s="883">
        <v>1.6689814814814814E-2</v>
      </c>
      <c r="AI116" s="883">
        <v>1.7986111111111109E-2</v>
      </c>
      <c r="AJ116" s="883">
        <v>1.8865740740740742E-2</v>
      </c>
      <c r="AK116" s="883">
        <v>1.8217592592592594E-2</v>
      </c>
      <c r="AL116" s="901">
        <v>1.8229166666666668E-2</v>
      </c>
      <c r="AM116" s="883"/>
      <c r="AN116" s="901">
        <v>1.7986111111111112E-2</v>
      </c>
      <c r="AO116" s="901">
        <v>1.7939814814814815E-2</v>
      </c>
      <c r="AP116" s="883"/>
      <c r="AQ116" s="883">
        <v>1.7696759259259259E-2</v>
      </c>
      <c r="AR116" s="883">
        <v>1.9537037037037037E-2</v>
      </c>
      <c r="AS116" s="883">
        <v>2.1030092592592597E-2</v>
      </c>
      <c r="AT116" s="894"/>
      <c r="AU116" s="888">
        <f t="shared" si="9"/>
        <v>1.6689814814814814E-2</v>
      </c>
      <c r="AV116" s="885">
        <f t="shared" si="5"/>
        <v>30</v>
      </c>
      <c r="AW116" s="890"/>
      <c r="AY116" s="886"/>
    </row>
    <row r="117" spans="1:51" ht="12.75" customHeight="1">
      <c r="A117" s="892" t="s">
        <v>609</v>
      </c>
      <c r="B117" s="878">
        <v>2</v>
      </c>
      <c r="C117" s="893">
        <v>2</v>
      </c>
      <c r="D117" s="879">
        <v>1.9490740740740743E-2</v>
      </c>
      <c r="E117" s="891">
        <v>0</v>
      </c>
      <c r="F117" s="879" t="str">
        <f t="shared" si="20"/>
        <v xml:space="preserve"> </v>
      </c>
      <c r="G117" s="883"/>
      <c r="H117" s="883"/>
      <c r="I117" s="883"/>
      <c r="J117" s="883"/>
      <c r="K117" s="883"/>
      <c r="L117" s="883"/>
      <c r="M117" s="883"/>
      <c r="N117" s="883"/>
      <c r="O117" s="883"/>
      <c r="P117" s="883"/>
      <c r="Q117" s="883"/>
      <c r="R117" s="883"/>
      <c r="S117" s="883"/>
      <c r="T117" s="883"/>
      <c r="U117" s="883"/>
      <c r="V117" s="883"/>
      <c r="W117" s="883"/>
      <c r="X117" s="883"/>
      <c r="Y117" s="883"/>
      <c r="Z117" s="883"/>
      <c r="AA117" s="883"/>
      <c r="AB117" s="883"/>
      <c r="AC117" s="883"/>
      <c r="AD117" s="883"/>
      <c r="AE117" s="883"/>
      <c r="AF117" s="883"/>
      <c r="AG117" s="883"/>
      <c r="AH117" s="883"/>
      <c r="AI117" s="883"/>
      <c r="AJ117" s="883"/>
      <c r="AK117" s="883"/>
      <c r="AL117" s="883"/>
      <c r="AM117" s="837"/>
      <c r="AN117" s="883"/>
      <c r="AO117" s="837"/>
      <c r="AP117" s="883"/>
      <c r="AQ117" s="883"/>
      <c r="AR117" s="883"/>
      <c r="AS117" s="883"/>
      <c r="AT117" s="894"/>
      <c r="AU117" s="888" t="str">
        <f t="shared" si="9"/>
        <v xml:space="preserve"> </v>
      </c>
      <c r="AV117" s="885">
        <f t="shared" si="5"/>
        <v>0</v>
      </c>
      <c r="AW117" s="890"/>
      <c r="AY117" s="886"/>
    </row>
    <row r="118" spans="1:51" ht="12.75" customHeight="1">
      <c r="A118" s="892" t="s">
        <v>806</v>
      </c>
      <c r="B118" s="878">
        <v>15</v>
      </c>
      <c r="C118" s="893">
        <f>IFERROR(MINUTE(C$5)-MINUTE(D118)," ")</f>
        <v>15</v>
      </c>
      <c r="D118" s="879">
        <v>1.0952932098765432E-2</v>
      </c>
      <c r="E118" s="891">
        <v>4</v>
      </c>
      <c r="F118" s="879">
        <f t="shared" si="20"/>
        <v>1.105324074074074E-2</v>
      </c>
      <c r="G118" s="883"/>
      <c r="H118" s="883"/>
      <c r="I118" s="883"/>
      <c r="J118" s="883"/>
      <c r="K118" s="883"/>
      <c r="L118" s="883"/>
      <c r="M118" s="883"/>
      <c r="N118" s="883"/>
      <c r="O118" s="883"/>
      <c r="P118" s="883"/>
      <c r="Q118" s="883"/>
      <c r="R118" s="883"/>
      <c r="S118" s="883"/>
      <c r="T118" s="883"/>
      <c r="U118" s="883"/>
      <c r="V118" s="883"/>
      <c r="W118" s="883"/>
      <c r="X118" s="883"/>
      <c r="Y118" s="883"/>
      <c r="Z118" s="883"/>
      <c r="AA118" s="883"/>
      <c r="AB118" s="883"/>
      <c r="AC118" s="883"/>
      <c r="AD118" s="883"/>
      <c r="AE118" s="883"/>
      <c r="AF118" s="883"/>
      <c r="AG118" s="883"/>
      <c r="AH118" s="883"/>
      <c r="AI118" s="883"/>
      <c r="AJ118" s="883"/>
      <c r="AK118" s="901">
        <v>1.105324074074074E-2</v>
      </c>
      <c r="AL118" s="883"/>
      <c r="AM118" s="837"/>
      <c r="AN118" s="883"/>
      <c r="AO118" s="883"/>
      <c r="AP118" s="883"/>
      <c r="AQ118" s="883"/>
      <c r="AR118" s="883"/>
      <c r="AS118" s="883"/>
      <c r="AT118" s="894"/>
      <c r="AU118" s="888">
        <f t="shared" si="9"/>
        <v>1.105324074074074E-2</v>
      </c>
      <c r="AV118" s="885">
        <f t="shared" si="5"/>
        <v>1</v>
      </c>
      <c r="AW118" s="890"/>
      <c r="AY118" s="886"/>
    </row>
    <row r="119" spans="1:51" ht="12.75" customHeight="1">
      <c r="A119" s="892" t="s">
        <v>1287</v>
      </c>
      <c r="B119" s="878">
        <v>10</v>
      </c>
      <c r="C119" s="893">
        <v>10</v>
      </c>
      <c r="D119" s="879">
        <v>1.3900462962962962E-2</v>
      </c>
      <c r="E119" s="891">
        <v>1</v>
      </c>
      <c r="F119" s="879" t="str">
        <f t="shared" si="20"/>
        <v xml:space="preserve"> </v>
      </c>
      <c r="G119" s="883"/>
      <c r="H119" s="883"/>
      <c r="I119" s="883"/>
      <c r="J119" s="883"/>
      <c r="K119" s="883"/>
      <c r="L119" s="883"/>
      <c r="M119" s="883"/>
      <c r="N119" s="883"/>
      <c r="O119" s="883"/>
      <c r="P119" s="883"/>
      <c r="Q119" s="883"/>
      <c r="R119" s="883"/>
      <c r="S119" s="883"/>
      <c r="T119" s="883"/>
      <c r="U119" s="883"/>
      <c r="V119" s="883"/>
      <c r="W119" s="883"/>
      <c r="X119" s="883"/>
      <c r="Y119" s="883"/>
      <c r="Z119" s="883"/>
      <c r="AA119" s="883"/>
      <c r="AB119" s="883"/>
      <c r="AC119" s="886"/>
      <c r="AD119" s="883"/>
      <c r="AE119" s="883"/>
      <c r="AF119" s="883"/>
      <c r="AG119" s="883"/>
      <c r="AH119" s="883"/>
      <c r="AI119" s="883"/>
      <c r="AJ119" s="883"/>
      <c r="AK119" s="883"/>
      <c r="AL119" s="883"/>
      <c r="AM119" s="837"/>
      <c r="AN119" s="883"/>
      <c r="AO119" s="837"/>
      <c r="AP119" s="883"/>
      <c r="AQ119" s="883"/>
      <c r="AR119" s="883"/>
      <c r="AS119" s="883"/>
      <c r="AT119" s="894"/>
      <c r="AU119" s="888" t="str">
        <f t="shared" si="9"/>
        <v xml:space="preserve"> </v>
      </c>
      <c r="AV119" s="885">
        <f t="shared" si="5"/>
        <v>0</v>
      </c>
      <c r="AW119" s="890"/>
      <c r="AY119" s="886"/>
    </row>
    <row r="120" spans="1:51" ht="12.75" customHeight="1">
      <c r="A120" s="887" t="s">
        <v>1502</v>
      </c>
      <c r="B120" s="878">
        <v>2</v>
      </c>
      <c r="C120" s="878">
        <v>2</v>
      </c>
      <c r="D120" s="879">
        <v>0.14403645833333331</v>
      </c>
      <c r="E120" s="891">
        <v>0</v>
      </c>
      <c r="F120" s="879" t="str">
        <f t="shared" si="20"/>
        <v xml:space="preserve"> </v>
      </c>
      <c r="G120" s="883"/>
      <c r="H120" s="882"/>
      <c r="I120" s="883"/>
      <c r="J120" s="883"/>
      <c r="K120" s="883"/>
      <c r="L120" s="883"/>
      <c r="M120" s="883"/>
      <c r="N120" s="883"/>
      <c r="O120" s="883"/>
      <c r="P120" s="883"/>
      <c r="Q120" s="883"/>
      <c r="R120" s="883"/>
      <c r="S120" s="881"/>
      <c r="T120" s="883"/>
      <c r="U120" s="883"/>
      <c r="V120" s="881"/>
      <c r="W120" s="837"/>
      <c r="X120" s="837"/>
      <c r="Y120" s="881"/>
      <c r="Z120" s="881"/>
      <c r="AA120" s="837"/>
      <c r="AB120" s="881"/>
      <c r="AC120" s="883"/>
      <c r="AD120" s="881"/>
      <c r="AE120" s="881"/>
      <c r="AF120" s="881"/>
      <c r="AG120" s="881"/>
      <c r="AH120" s="881"/>
      <c r="AI120" s="881"/>
      <c r="AJ120" s="881"/>
      <c r="AK120" s="881"/>
      <c r="AL120" s="881"/>
      <c r="AM120" s="837"/>
      <c r="AN120" s="881"/>
      <c r="AO120" s="881"/>
      <c r="AP120" s="881"/>
      <c r="AQ120" s="881"/>
      <c r="AR120" s="881"/>
      <c r="AS120" s="881"/>
      <c r="AT120" s="884"/>
      <c r="AU120" s="835" t="str">
        <f t="shared" si="9"/>
        <v xml:space="preserve"> </v>
      </c>
      <c r="AV120" s="885">
        <f t="shared" si="5"/>
        <v>0</v>
      </c>
      <c r="AW120" s="886"/>
      <c r="AX120" s="886"/>
      <c r="AY120" s="886"/>
    </row>
    <row r="121" spans="1:51" ht="12.75" customHeight="1">
      <c r="A121" s="887" t="s">
        <v>1057</v>
      </c>
      <c r="B121" s="893" t="s">
        <v>514</v>
      </c>
      <c r="C121" s="893" t="str">
        <f>IFERROR(MINUTE(C$5)-MINUTE(D121)," ")</f>
        <v xml:space="preserve"> </v>
      </c>
      <c r="D121" s="879" t="s">
        <v>514</v>
      </c>
      <c r="E121" s="885">
        <v>0</v>
      </c>
      <c r="F121" s="879">
        <f>IFERROR(AVERAGEA(G121:AS121), " ")</f>
        <v>0</v>
      </c>
      <c r="G121" s="850"/>
      <c r="H121" s="850"/>
      <c r="I121" s="914"/>
      <c r="J121" s="850"/>
      <c r="K121" s="850"/>
      <c r="L121" s="850"/>
      <c r="M121" s="850"/>
      <c r="N121" s="850"/>
      <c r="O121" s="883"/>
      <c r="P121" s="850"/>
      <c r="Q121" s="883"/>
      <c r="R121" s="883"/>
      <c r="S121" s="883"/>
      <c r="T121" s="883"/>
      <c r="U121" s="883"/>
      <c r="V121" s="883"/>
      <c r="W121" s="883"/>
      <c r="X121" s="883"/>
      <c r="Y121" s="914"/>
      <c r="Z121" s="850"/>
      <c r="AA121" s="850"/>
      <c r="AB121" s="850"/>
      <c r="AC121" s="850"/>
      <c r="AD121" s="890"/>
      <c r="AE121" s="883"/>
      <c r="AF121" s="890"/>
      <c r="AG121" s="890"/>
      <c r="AH121" s="883"/>
      <c r="AI121" s="883"/>
      <c r="AJ121" s="883"/>
      <c r="AK121" s="883"/>
      <c r="AL121" s="883"/>
      <c r="AM121" s="837"/>
      <c r="AN121" s="883"/>
      <c r="AO121" s="883"/>
      <c r="AP121" s="835"/>
      <c r="AQ121" s="883" t="s">
        <v>1279</v>
      </c>
      <c r="AR121" s="883"/>
      <c r="AS121" s="890"/>
      <c r="AT121" s="900"/>
      <c r="AU121" s="888" t="str">
        <f>IF(MIN(G121:AS121)=0," ",MIN(G121:AS121))</f>
        <v xml:space="preserve"> </v>
      </c>
      <c r="AV121" s="885">
        <f>COUNTA(G121:AS121)</f>
        <v>1</v>
      </c>
      <c r="AW121" s="890"/>
    </row>
    <row r="122" spans="1:51" ht="12.75" customHeight="1">
      <c r="A122" s="892" t="s">
        <v>708</v>
      </c>
      <c r="B122" s="878">
        <v>7</v>
      </c>
      <c r="C122" s="893">
        <f>IFERROR(MINUTE(C$5)-MINUTE(D122)," ")</f>
        <v>7</v>
      </c>
      <c r="D122" s="879">
        <v>1.6608796296296295E-2</v>
      </c>
      <c r="E122" s="891">
        <v>0</v>
      </c>
      <c r="F122" s="879" t="str">
        <f t="shared" si="20"/>
        <v xml:space="preserve"> </v>
      </c>
      <c r="G122" s="883"/>
      <c r="H122" s="883"/>
      <c r="I122" s="883"/>
      <c r="J122" s="883"/>
      <c r="K122" s="883"/>
      <c r="L122" s="883"/>
      <c r="M122" s="883"/>
      <c r="N122" s="883"/>
      <c r="O122" s="883"/>
      <c r="P122" s="883"/>
      <c r="Q122" s="883"/>
      <c r="R122" s="883"/>
      <c r="S122" s="883"/>
      <c r="T122" s="883"/>
      <c r="U122" s="883"/>
      <c r="V122" s="883"/>
      <c r="W122" s="883"/>
      <c r="X122" s="883"/>
      <c r="Y122" s="883"/>
      <c r="Z122" s="883"/>
      <c r="AA122" s="883"/>
      <c r="AB122" s="883"/>
      <c r="AC122" s="883"/>
      <c r="AD122" s="883"/>
      <c r="AE122" s="883"/>
      <c r="AF122" s="883"/>
      <c r="AG122" s="883"/>
      <c r="AH122" s="883"/>
      <c r="AI122" s="883"/>
      <c r="AJ122" s="883"/>
      <c r="AK122" s="883"/>
      <c r="AL122" s="883"/>
      <c r="AM122" s="837"/>
      <c r="AN122" s="883"/>
      <c r="AO122" s="837"/>
      <c r="AP122" s="883"/>
      <c r="AQ122" s="883"/>
      <c r="AR122" s="883"/>
      <c r="AS122" s="883"/>
      <c r="AT122" s="915"/>
      <c r="AU122" s="888" t="str">
        <f t="shared" si="9"/>
        <v xml:space="preserve"> </v>
      </c>
      <c r="AV122" s="885">
        <f t="shared" si="5"/>
        <v>0</v>
      </c>
      <c r="AW122" s="890"/>
    </row>
    <row r="123" spans="1:51" ht="12.75" customHeight="1">
      <c r="A123" s="892" t="s">
        <v>1288</v>
      </c>
      <c r="B123" s="878">
        <v>5</v>
      </c>
      <c r="C123" s="893">
        <v>4</v>
      </c>
      <c r="D123" s="879">
        <v>1.7832754629629629E-2</v>
      </c>
      <c r="E123" s="891">
        <v>1</v>
      </c>
      <c r="F123" s="879">
        <f t="shared" si="20"/>
        <v>1.7942129629629634E-2</v>
      </c>
      <c r="G123" s="883"/>
      <c r="H123" s="883"/>
      <c r="I123" s="883"/>
      <c r="J123" s="883"/>
      <c r="K123" s="883"/>
      <c r="L123" s="883">
        <v>1.8634259259259257E-2</v>
      </c>
      <c r="M123" s="883">
        <v>1.9166666666666669E-2</v>
      </c>
      <c r="N123" s="883"/>
      <c r="O123" s="883"/>
      <c r="P123" s="883"/>
      <c r="Q123" s="883">
        <v>1.7824074074074076E-2</v>
      </c>
      <c r="R123" s="883"/>
      <c r="S123" s="883"/>
      <c r="T123" s="883"/>
      <c r="U123" s="883"/>
      <c r="V123" s="883"/>
      <c r="W123" s="883"/>
      <c r="X123" s="883"/>
      <c r="Y123" s="837"/>
      <c r="Z123" s="883"/>
      <c r="AA123" s="883"/>
      <c r="AB123" s="883"/>
      <c r="AC123" s="883"/>
      <c r="AD123" s="883"/>
      <c r="AE123" s="883"/>
      <c r="AF123" s="883"/>
      <c r="AG123" s="883"/>
      <c r="AH123" s="883">
        <v>1.7152777777777777E-2</v>
      </c>
      <c r="AI123" s="883">
        <v>1.7094907407407409E-2</v>
      </c>
      <c r="AJ123" s="883">
        <v>1.6782407407407409E-2</v>
      </c>
      <c r="AK123" s="883">
        <v>1.6979166666666667E-2</v>
      </c>
      <c r="AL123" s="901">
        <v>1.8310185185185186E-2</v>
      </c>
      <c r="AM123" s="883">
        <v>2.0995370370370373E-2</v>
      </c>
      <c r="AN123" s="901">
        <v>1.7175925925925924E-2</v>
      </c>
      <c r="AO123" s="901">
        <v>1.7361111111111112E-2</v>
      </c>
      <c r="AP123" s="883">
        <v>1.741898148148148E-2</v>
      </c>
      <c r="AQ123" s="883">
        <v>1.7719907407407406E-2</v>
      </c>
      <c r="AR123" s="883">
        <v>1.7939814814814815E-2</v>
      </c>
      <c r="AS123" s="883">
        <v>1.8576388888888889E-2</v>
      </c>
      <c r="AT123" s="915"/>
      <c r="AU123" s="888">
        <f t="shared" si="9"/>
        <v>1.6782407407407409E-2</v>
      </c>
      <c r="AV123" s="885">
        <f t="shared" si="5"/>
        <v>15</v>
      </c>
      <c r="AW123" s="890"/>
      <c r="AX123" s="886"/>
    </row>
    <row r="124" spans="1:51" ht="12.75" customHeight="1">
      <c r="A124" s="892" t="s">
        <v>1174</v>
      </c>
      <c r="B124" s="878">
        <v>11</v>
      </c>
      <c r="C124" s="893">
        <f>IFERROR(MINUTE(C$5)-MINUTE(D124)," ")</f>
        <v>11</v>
      </c>
      <c r="D124" s="879">
        <v>1.3368055555555557E-2</v>
      </c>
      <c r="E124" s="891">
        <v>0</v>
      </c>
      <c r="F124" s="879" t="str">
        <f t="shared" si="20"/>
        <v xml:space="preserve"> </v>
      </c>
      <c r="G124" s="883"/>
      <c r="H124" s="883"/>
      <c r="I124" s="883"/>
      <c r="J124" s="883"/>
      <c r="K124" s="883"/>
      <c r="L124" s="883"/>
      <c r="M124" s="883"/>
      <c r="N124" s="883"/>
      <c r="O124" s="883"/>
      <c r="P124" s="883"/>
      <c r="Q124" s="883"/>
      <c r="R124" s="883"/>
      <c r="S124" s="883"/>
      <c r="T124" s="883"/>
      <c r="U124" s="883"/>
      <c r="V124" s="883"/>
      <c r="W124" s="883"/>
      <c r="X124" s="883"/>
      <c r="Y124" s="883"/>
      <c r="Z124" s="883"/>
      <c r="AA124" s="883"/>
      <c r="AB124" s="883"/>
      <c r="AC124" s="883"/>
      <c r="AD124" s="883"/>
      <c r="AE124" s="883"/>
      <c r="AF124" s="883"/>
      <c r="AG124" s="883"/>
      <c r="AH124" s="883"/>
      <c r="AI124" s="883"/>
      <c r="AJ124" s="883"/>
      <c r="AK124" s="883"/>
      <c r="AL124" s="883"/>
      <c r="AM124" s="883"/>
      <c r="AN124" s="883"/>
      <c r="AO124" s="883"/>
      <c r="AP124" s="883"/>
      <c r="AQ124" s="883"/>
      <c r="AR124" s="883"/>
      <c r="AS124" s="883"/>
      <c r="AT124" s="894"/>
      <c r="AU124" s="888" t="str">
        <f t="shared" si="9"/>
        <v xml:space="preserve"> </v>
      </c>
      <c r="AV124" s="885">
        <f t="shared" si="5"/>
        <v>0</v>
      </c>
      <c r="AW124" s="890"/>
      <c r="AY124" s="886"/>
    </row>
    <row r="125" spans="1:51" ht="12.75" customHeight="1">
      <c r="A125" s="892" t="s">
        <v>1503</v>
      </c>
      <c r="B125" s="878">
        <v>11</v>
      </c>
      <c r="C125" s="893">
        <v>11</v>
      </c>
      <c r="D125" s="879">
        <v>1.3414351851851851E-2</v>
      </c>
      <c r="E125" s="891">
        <v>0</v>
      </c>
      <c r="F125" s="879" t="str">
        <f t="shared" si="20"/>
        <v xml:space="preserve"> </v>
      </c>
      <c r="G125" s="883"/>
      <c r="H125" s="883"/>
      <c r="I125" s="883"/>
      <c r="J125" s="883"/>
      <c r="K125" s="883"/>
      <c r="L125" s="883"/>
      <c r="M125" s="883"/>
      <c r="N125" s="883"/>
      <c r="O125" s="883"/>
      <c r="P125" s="883"/>
      <c r="Q125" s="883"/>
      <c r="R125" s="883"/>
      <c r="S125" s="883"/>
      <c r="T125" s="883"/>
      <c r="U125" s="883"/>
      <c r="V125" s="883"/>
      <c r="W125" s="883"/>
      <c r="X125" s="883"/>
      <c r="Y125" s="883"/>
      <c r="Z125" s="883"/>
      <c r="AA125" s="883"/>
      <c r="AB125" s="883"/>
      <c r="AC125" s="883"/>
      <c r="AD125" s="883"/>
      <c r="AE125" s="883"/>
      <c r="AF125" s="883"/>
      <c r="AG125" s="883"/>
      <c r="AH125" s="883"/>
      <c r="AI125" s="883"/>
      <c r="AJ125" s="883"/>
      <c r="AK125" s="883"/>
      <c r="AL125" s="883"/>
      <c r="AM125" s="837"/>
      <c r="AN125" s="883"/>
      <c r="AO125" s="837"/>
      <c r="AP125" s="883"/>
      <c r="AQ125" s="883"/>
      <c r="AR125" s="883"/>
      <c r="AS125" s="883"/>
      <c r="AT125" s="894"/>
      <c r="AU125" s="888" t="str">
        <f t="shared" si="9"/>
        <v xml:space="preserve"> </v>
      </c>
      <c r="AV125" s="885">
        <f t="shared" si="5"/>
        <v>0</v>
      </c>
      <c r="AW125" s="890"/>
    </row>
    <row r="126" spans="1:51" ht="12.75" customHeight="1">
      <c r="A126" s="887" t="s">
        <v>1289</v>
      </c>
      <c r="B126" s="878">
        <v>5</v>
      </c>
      <c r="C126" s="878">
        <v>6</v>
      </c>
      <c r="D126" s="879">
        <v>1.7291666666666667E-2</v>
      </c>
      <c r="E126" s="891">
        <v>0</v>
      </c>
      <c r="F126" s="879" t="str">
        <f t="shared" si="20"/>
        <v xml:space="preserve"> </v>
      </c>
      <c r="G126" s="881"/>
      <c r="H126" s="881"/>
      <c r="I126" s="883"/>
      <c r="J126" s="883"/>
      <c r="K126" s="883"/>
      <c r="L126" s="883"/>
      <c r="M126" s="883"/>
      <c r="N126" s="883"/>
      <c r="O126" s="883"/>
      <c r="P126" s="883"/>
      <c r="Q126" s="883"/>
      <c r="R126" s="883"/>
      <c r="S126" s="881"/>
      <c r="T126" s="881"/>
      <c r="U126" s="883"/>
      <c r="V126" s="881"/>
      <c r="W126" s="881"/>
      <c r="X126" s="881"/>
      <c r="Y126" s="883"/>
      <c r="Z126" s="881"/>
      <c r="AA126" s="883"/>
      <c r="AB126" s="881"/>
      <c r="AC126" s="883"/>
      <c r="AD126" s="883"/>
      <c r="AE126" s="883"/>
      <c r="AF126" s="883"/>
      <c r="AG126" s="881"/>
      <c r="AH126" s="883"/>
      <c r="AI126" s="881"/>
      <c r="AJ126" s="881"/>
      <c r="AK126" s="881"/>
      <c r="AL126" s="881"/>
      <c r="AM126" s="837"/>
      <c r="AN126" s="881"/>
      <c r="AO126" s="837"/>
      <c r="AP126" s="881"/>
      <c r="AQ126" s="883"/>
      <c r="AR126" s="881"/>
      <c r="AS126" s="883"/>
      <c r="AT126" s="889"/>
      <c r="AU126" s="888" t="str">
        <f t="shared" si="9"/>
        <v xml:space="preserve"> </v>
      </c>
      <c r="AV126" s="885">
        <f t="shared" si="5"/>
        <v>0</v>
      </c>
      <c r="AW126" s="890"/>
      <c r="AY126" s="886"/>
    </row>
    <row r="127" spans="1:51" ht="12.75" customHeight="1">
      <c r="A127" s="887" t="s">
        <v>709</v>
      </c>
      <c r="B127" s="878">
        <v>0</v>
      </c>
      <c r="C127" s="878">
        <v>2</v>
      </c>
      <c r="D127" s="879">
        <v>2.0046296296296295E-2</v>
      </c>
      <c r="E127" s="904">
        <v>1</v>
      </c>
      <c r="F127" s="879" t="str">
        <f t="shared" si="20"/>
        <v xml:space="preserve"> </v>
      </c>
      <c r="G127" s="883"/>
      <c r="H127" s="881"/>
      <c r="I127" s="883"/>
      <c r="J127" s="883"/>
      <c r="K127" s="883"/>
      <c r="L127" s="883"/>
      <c r="M127" s="883"/>
      <c r="N127" s="883"/>
      <c r="O127" s="883"/>
      <c r="P127" s="883"/>
      <c r="Q127" s="883"/>
      <c r="R127" s="883"/>
      <c r="S127" s="881"/>
      <c r="T127" s="881"/>
      <c r="U127" s="881"/>
      <c r="V127" s="881"/>
      <c r="W127" s="837"/>
      <c r="X127" s="883"/>
      <c r="Y127" s="881"/>
      <c r="Z127" s="881"/>
      <c r="AA127" s="837"/>
      <c r="AB127" s="883"/>
      <c r="AC127" s="883"/>
      <c r="AD127" s="881"/>
      <c r="AE127" s="881"/>
      <c r="AF127" s="881"/>
      <c r="AG127" s="881"/>
      <c r="AH127" s="881"/>
      <c r="AI127" s="881"/>
      <c r="AJ127" s="881"/>
      <c r="AK127" s="881"/>
      <c r="AL127" s="881"/>
      <c r="AM127" s="837"/>
      <c r="AN127" s="881"/>
      <c r="AO127" s="881"/>
      <c r="AP127" s="881"/>
      <c r="AQ127" s="883"/>
      <c r="AR127" s="881"/>
      <c r="AS127" s="881"/>
      <c r="AT127" s="884"/>
      <c r="AU127" s="888" t="str">
        <f t="shared" si="9"/>
        <v xml:space="preserve"> </v>
      </c>
      <c r="AV127" s="885">
        <f t="shared" si="5"/>
        <v>0</v>
      </c>
      <c r="AW127" s="886"/>
      <c r="AX127" s="886"/>
      <c r="AY127" s="886"/>
    </row>
    <row r="128" spans="1:51" ht="12.75" customHeight="1">
      <c r="A128" s="887" t="s">
        <v>1290</v>
      </c>
      <c r="B128" s="878">
        <v>8</v>
      </c>
      <c r="C128" s="893">
        <f>IFERROR(MINUTE(C$5)-MINUTE(D128)," ")</f>
        <v>8</v>
      </c>
      <c r="D128" s="879">
        <v>1.5659722222222224E-2</v>
      </c>
      <c r="E128" s="891">
        <v>0</v>
      </c>
      <c r="F128" s="879" t="str">
        <f t="shared" si="20"/>
        <v xml:space="preserve"> </v>
      </c>
      <c r="G128" s="883"/>
      <c r="H128" s="883"/>
      <c r="I128" s="883"/>
      <c r="J128" s="883"/>
      <c r="K128" s="883"/>
      <c r="L128" s="883"/>
      <c r="M128" s="883"/>
      <c r="N128" s="883"/>
      <c r="O128" s="883"/>
      <c r="P128" s="883"/>
      <c r="Q128" s="883"/>
      <c r="R128" s="883"/>
      <c r="S128" s="883"/>
      <c r="T128" s="883"/>
      <c r="U128" s="883"/>
      <c r="V128" s="883"/>
      <c r="W128" s="883"/>
      <c r="X128" s="883"/>
      <c r="Y128" s="883"/>
      <c r="Z128" s="883"/>
      <c r="AA128" s="883"/>
      <c r="AB128" s="883"/>
      <c r="AC128" s="883"/>
      <c r="AD128" s="883"/>
      <c r="AE128" s="883"/>
      <c r="AF128" s="883"/>
      <c r="AG128" s="883"/>
      <c r="AH128" s="883"/>
      <c r="AI128" s="883"/>
      <c r="AJ128" s="883"/>
      <c r="AK128" s="883"/>
      <c r="AL128" s="883"/>
      <c r="AM128" s="837"/>
      <c r="AN128" s="883"/>
      <c r="AO128" s="883"/>
      <c r="AP128" s="883"/>
      <c r="AQ128" s="883"/>
      <c r="AR128" s="883"/>
      <c r="AS128" s="883"/>
      <c r="AT128" s="894"/>
      <c r="AU128" s="888" t="str">
        <f t="shared" si="9"/>
        <v xml:space="preserve"> </v>
      </c>
      <c r="AV128" s="885">
        <f t="shared" si="5"/>
        <v>0</v>
      </c>
      <c r="AW128" s="890"/>
    </row>
    <row r="129" spans="1:51" ht="12" customHeight="1">
      <c r="A129" s="887" t="s">
        <v>1291</v>
      </c>
      <c r="B129" s="878">
        <v>10</v>
      </c>
      <c r="C129" s="878">
        <v>12</v>
      </c>
      <c r="D129" s="879">
        <v>1.2824074074074073E-2</v>
      </c>
      <c r="E129" s="891">
        <v>0</v>
      </c>
      <c r="F129" s="879" t="str">
        <f t="shared" si="20"/>
        <v xml:space="preserve"> </v>
      </c>
      <c r="G129" s="883"/>
      <c r="H129" s="881"/>
      <c r="I129" s="883"/>
      <c r="J129" s="883"/>
      <c r="K129" s="883"/>
      <c r="L129" s="883"/>
      <c r="M129" s="883"/>
      <c r="N129" s="883"/>
      <c r="O129" s="883"/>
      <c r="P129" s="883"/>
      <c r="Q129" s="883"/>
      <c r="R129" s="883"/>
      <c r="S129" s="883"/>
      <c r="T129" s="883"/>
      <c r="U129" s="883"/>
      <c r="V129" s="881"/>
      <c r="W129" s="881"/>
      <c r="X129" s="883"/>
      <c r="Y129" s="883"/>
      <c r="Z129" s="881"/>
      <c r="AA129" s="881"/>
      <c r="AB129" s="883"/>
      <c r="AC129" s="881"/>
      <c r="AD129" s="881"/>
      <c r="AE129" s="883"/>
      <c r="AF129" s="883"/>
      <c r="AG129" s="883"/>
      <c r="AH129" s="881"/>
      <c r="AI129" s="881"/>
      <c r="AJ129" s="883"/>
      <c r="AK129" s="883"/>
      <c r="AL129" s="883"/>
      <c r="AM129" s="837"/>
      <c r="AN129" s="881"/>
      <c r="AO129" s="837"/>
      <c r="AP129" s="881"/>
      <c r="AQ129" s="881"/>
      <c r="AR129" s="881"/>
      <c r="AS129" s="883"/>
      <c r="AT129" s="889"/>
      <c r="AU129" s="888" t="str">
        <f t="shared" si="9"/>
        <v xml:space="preserve"> </v>
      </c>
      <c r="AV129" s="885">
        <f t="shared" si="5"/>
        <v>0</v>
      </c>
      <c r="AW129" s="890"/>
    </row>
    <row r="130" spans="1:51" ht="12.75" customHeight="1">
      <c r="A130" s="887" t="s">
        <v>810</v>
      </c>
      <c r="B130" s="878">
        <v>7</v>
      </c>
      <c r="C130" s="893">
        <f>IFERROR(MINUTE(C$5)-MINUTE(D130)," ")</f>
        <v>7</v>
      </c>
      <c r="D130" s="879">
        <v>1.6547067901234568E-2</v>
      </c>
      <c r="E130" s="891">
        <v>0</v>
      </c>
      <c r="F130" s="879">
        <f t="shared" si="20"/>
        <v>1.7962962962962962E-2</v>
      </c>
      <c r="G130" s="883"/>
      <c r="H130" s="883"/>
      <c r="I130" s="883"/>
      <c r="J130" s="883"/>
      <c r="K130" s="883"/>
      <c r="L130" s="883"/>
      <c r="M130" s="883"/>
      <c r="N130" s="883"/>
      <c r="O130" s="883"/>
      <c r="P130" s="883"/>
      <c r="Q130" s="883"/>
      <c r="R130" s="883"/>
      <c r="S130" s="883"/>
      <c r="T130" s="883"/>
      <c r="U130" s="883"/>
      <c r="V130" s="883"/>
      <c r="W130" s="883"/>
      <c r="X130" s="883"/>
      <c r="Y130" s="883"/>
      <c r="Z130" s="883"/>
      <c r="AA130" s="883"/>
      <c r="AB130" s="883"/>
      <c r="AC130" s="883"/>
      <c r="AD130" s="883"/>
      <c r="AE130" s="883">
        <v>1.8541666666666668E-2</v>
      </c>
      <c r="AF130" s="883">
        <v>1.7638888888888888E-2</v>
      </c>
      <c r="AG130" s="837" t="s">
        <v>1566</v>
      </c>
      <c r="AH130" s="883"/>
      <c r="AI130" s="883"/>
      <c r="AJ130" s="883">
        <v>1.7708333333333333E-2</v>
      </c>
      <c r="AK130" s="883"/>
      <c r="AL130" s="883"/>
      <c r="AM130" s="837"/>
      <c r="AN130" s="883"/>
      <c r="AO130" s="883"/>
      <c r="AP130" s="883"/>
      <c r="AQ130" s="883"/>
      <c r="AR130" s="883"/>
      <c r="AS130" s="883"/>
      <c r="AT130" s="894"/>
      <c r="AU130" s="888">
        <f t="shared" si="9"/>
        <v>1.7638888888888888E-2</v>
      </c>
      <c r="AV130" s="885">
        <f t="shared" si="5"/>
        <v>4</v>
      </c>
      <c r="AW130" s="890"/>
      <c r="AX130" s="886"/>
      <c r="AY130" s="886"/>
    </row>
    <row r="131" spans="1:51" ht="12.75" customHeight="1">
      <c r="A131" s="887" t="s">
        <v>1292</v>
      </c>
      <c r="B131" s="878">
        <v>5</v>
      </c>
      <c r="C131" s="878">
        <v>6</v>
      </c>
      <c r="D131" s="879">
        <v>1.6921296296296299E-2</v>
      </c>
      <c r="E131" s="891">
        <v>0</v>
      </c>
      <c r="F131" s="879" t="str">
        <f t="shared" si="20"/>
        <v xml:space="preserve"> </v>
      </c>
      <c r="G131" s="881"/>
      <c r="H131" s="881"/>
      <c r="I131" s="883"/>
      <c r="J131" s="883"/>
      <c r="K131" s="883"/>
      <c r="L131" s="883"/>
      <c r="M131" s="883"/>
      <c r="N131" s="883"/>
      <c r="O131" s="883"/>
      <c r="P131" s="883"/>
      <c r="Q131" s="883"/>
      <c r="R131" s="883"/>
      <c r="S131" s="881"/>
      <c r="T131" s="881"/>
      <c r="U131" s="881"/>
      <c r="V131" s="881"/>
      <c r="W131" s="883"/>
      <c r="X131" s="883"/>
      <c r="Y131" s="883"/>
      <c r="Z131" s="881"/>
      <c r="AA131" s="881"/>
      <c r="AB131" s="881"/>
      <c r="AC131" s="881"/>
      <c r="AD131" s="881"/>
      <c r="AF131" s="883"/>
      <c r="AG131" s="881"/>
      <c r="AH131" s="881"/>
      <c r="AI131" s="881"/>
      <c r="AJ131" s="883"/>
      <c r="AK131" s="883"/>
      <c r="AL131" s="883"/>
      <c r="AM131" s="883"/>
      <c r="AN131" s="881"/>
      <c r="AO131" s="883"/>
      <c r="AP131" s="881"/>
      <c r="AQ131" s="881"/>
      <c r="AR131" s="881"/>
      <c r="AS131" s="883"/>
      <c r="AT131" s="889"/>
      <c r="AU131" s="888" t="str">
        <f t="shared" si="9"/>
        <v xml:space="preserve"> </v>
      </c>
      <c r="AV131" s="885">
        <f t="shared" si="5"/>
        <v>0</v>
      </c>
      <c r="AW131" s="890"/>
    </row>
    <row r="132" spans="1:51" ht="12.75" hidden="1" customHeight="1">
      <c r="A132" s="887" t="s">
        <v>1614</v>
      </c>
      <c r="B132" s="893">
        <v>3</v>
      </c>
      <c r="C132" s="893" t="str">
        <f>IFERROR(MINUTE(C$5)-MINUTE(D132)," ")</f>
        <v xml:space="preserve"> </v>
      </c>
      <c r="D132" s="879" t="s">
        <v>514</v>
      </c>
      <c r="E132" s="885">
        <v>1</v>
      </c>
      <c r="F132" s="879" t="str">
        <f>IFERROR(AVERAGEA(G132:AS132), " ")</f>
        <v xml:space="preserve"> </v>
      </c>
      <c r="G132" s="883"/>
      <c r="H132" s="883"/>
      <c r="I132" s="883"/>
      <c r="J132" s="883"/>
      <c r="K132" s="883"/>
      <c r="L132" s="883"/>
      <c r="M132" s="883"/>
      <c r="N132" s="883"/>
      <c r="O132" s="883"/>
      <c r="P132" s="883"/>
      <c r="Q132" s="883"/>
      <c r="R132" s="883"/>
      <c r="S132" s="883"/>
      <c r="T132" s="883"/>
      <c r="U132" s="883"/>
      <c r="V132" s="883"/>
      <c r="W132" s="883"/>
      <c r="X132" s="883"/>
      <c r="Y132" s="883"/>
      <c r="Z132" s="835"/>
      <c r="AA132" s="835"/>
      <c r="AB132" s="835"/>
      <c r="AC132" s="835"/>
      <c r="AD132" s="890"/>
      <c r="AE132" s="883"/>
      <c r="AF132" s="890"/>
      <c r="AG132" s="890"/>
      <c r="AH132" s="883"/>
      <c r="AI132" s="883"/>
      <c r="AJ132" s="883"/>
      <c r="AK132" s="883"/>
      <c r="AL132" s="883"/>
      <c r="AM132" s="837"/>
      <c r="AN132" s="883"/>
      <c r="AO132" s="890"/>
      <c r="AP132" s="835"/>
      <c r="AQ132" s="883"/>
      <c r="AR132" s="883"/>
      <c r="AS132" s="890"/>
      <c r="AT132" s="915"/>
      <c r="AU132" s="888" t="str">
        <f t="shared" si="9"/>
        <v xml:space="preserve"> </v>
      </c>
      <c r="AV132" s="885">
        <f t="shared" si="5"/>
        <v>0</v>
      </c>
      <c r="AW132" s="890"/>
    </row>
    <row r="133" spans="1:51" ht="12.75" customHeight="1">
      <c r="A133" s="887" t="s">
        <v>1589</v>
      </c>
      <c r="B133" s="878">
        <v>0</v>
      </c>
      <c r="C133" s="878">
        <v>0</v>
      </c>
      <c r="D133" s="879">
        <v>2.1122685185185185E-2</v>
      </c>
      <c r="E133" s="891">
        <v>1</v>
      </c>
      <c r="F133" s="879">
        <f t="shared" ref="F133:F150" si="21">IFERROR(AVERAGE(G133:AS133), " ")</f>
        <v>2.1094907407407402E-2</v>
      </c>
      <c r="G133" s="883">
        <v>2.0949074074074075E-2</v>
      </c>
      <c r="H133" s="883">
        <v>2.071759259259259E-2</v>
      </c>
      <c r="I133" s="883"/>
      <c r="J133" s="883"/>
      <c r="K133" s="883"/>
      <c r="L133" s="883">
        <v>2.179398148148148E-2</v>
      </c>
      <c r="M133" s="883"/>
      <c r="N133" s="883"/>
      <c r="O133" s="883"/>
      <c r="P133" s="883">
        <v>2.1180555555555553E-2</v>
      </c>
      <c r="Q133" s="883"/>
      <c r="R133" s="883">
        <v>2.0833333333333332E-2</v>
      </c>
      <c r="S133" s="881"/>
      <c r="T133" s="882"/>
      <c r="U133" s="881"/>
      <c r="V133" s="881"/>
      <c r="W133" s="837"/>
      <c r="X133" s="837"/>
      <c r="Y133" s="881"/>
      <c r="Z133" s="881"/>
      <c r="AA133" s="837"/>
      <c r="AB133" s="881"/>
      <c r="AC133" s="883"/>
      <c r="AD133" s="881"/>
      <c r="AE133" s="881"/>
      <c r="AF133" s="881"/>
      <c r="AG133" s="881"/>
      <c r="AH133" s="881"/>
      <c r="AI133" s="881"/>
      <c r="AJ133" s="881"/>
      <c r="AK133" s="881"/>
      <c r="AL133" s="881"/>
      <c r="AM133" s="883"/>
      <c r="AN133" s="881"/>
      <c r="AO133" s="883"/>
      <c r="AP133" s="881"/>
      <c r="AQ133" s="881"/>
      <c r="AR133" s="881"/>
      <c r="AS133" s="881"/>
      <c r="AT133" s="897"/>
      <c r="AU133" s="898">
        <f t="shared" si="9"/>
        <v>2.071759259259259E-2</v>
      </c>
      <c r="AV133" s="885">
        <f t="shared" si="5"/>
        <v>5</v>
      </c>
      <c r="AW133" s="886"/>
      <c r="AX133" s="886"/>
      <c r="AY133" s="886"/>
    </row>
    <row r="134" spans="1:51" ht="12.75" customHeight="1">
      <c r="A134" s="887" t="s">
        <v>1293</v>
      </c>
      <c r="B134" s="878">
        <v>10</v>
      </c>
      <c r="C134" s="878">
        <v>10</v>
      </c>
      <c r="D134" s="879"/>
      <c r="E134" s="895">
        <v>0</v>
      </c>
      <c r="F134" s="879" t="str">
        <f t="shared" si="21"/>
        <v xml:space="preserve"> </v>
      </c>
      <c r="G134" s="881"/>
      <c r="H134" s="882"/>
      <c r="I134" s="883"/>
      <c r="J134" s="883"/>
      <c r="K134" s="883"/>
      <c r="L134" s="883"/>
      <c r="M134" s="883"/>
      <c r="N134" s="883"/>
      <c r="O134" s="883"/>
      <c r="P134" s="883"/>
      <c r="Q134" s="883"/>
      <c r="R134" s="883"/>
      <c r="S134" s="881"/>
      <c r="T134" s="881"/>
      <c r="U134" s="881"/>
      <c r="V134" s="881"/>
      <c r="W134" s="837"/>
      <c r="X134" s="837"/>
      <c r="Y134" s="881"/>
      <c r="Z134" s="881"/>
      <c r="AA134" s="837"/>
      <c r="AB134" s="881"/>
      <c r="AC134" s="883"/>
      <c r="AD134" s="881"/>
      <c r="AE134" s="881"/>
      <c r="AF134" s="881"/>
      <c r="AG134" s="881"/>
      <c r="AH134" s="881"/>
      <c r="AI134" s="881"/>
      <c r="AJ134" s="881"/>
      <c r="AK134" s="881"/>
      <c r="AL134" s="881"/>
      <c r="AM134" s="837"/>
      <c r="AN134" s="883"/>
      <c r="AO134" s="881"/>
      <c r="AP134" s="881"/>
      <c r="AQ134" s="881"/>
      <c r="AR134" s="881"/>
      <c r="AS134" s="881"/>
      <c r="AT134" s="884"/>
      <c r="AU134" s="888" t="str">
        <f t="shared" si="9"/>
        <v xml:space="preserve"> </v>
      </c>
      <c r="AV134" s="885">
        <f t="shared" si="5"/>
        <v>0</v>
      </c>
      <c r="AW134" s="886"/>
      <c r="AX134" s="886"/>
      <c r="AY134" s="886"/>
    </row>
    <row r="135" spans="1:51" ht="12.75" customHeight="1">
      <c r="A135" s="887" t="s">
        <v>1294</v>
      </c>
      <c r="B135" s="878">
        <v>10</v>
      </c>
      <c r="C135" s="878">
        <v>10</v>
      </c>
      <c r="D135" s="879"/>
      <c r="E135" s="895">
        <v>0</v>
      </c>
      <c r="F135" s="879" t="str">
        <f t="shared" si="21"/>
        <v xml:space="preserve"> </v>
      </c>
      <c r="G135" s="881"/>
      <c r="H135" s="882"/>
      <c r="I135" s="883"/>
      <c r="J135" s="883"/>
      <c r="K135" s="883"/>
      <c r="L135" s="883"/>
      <c r="M135" s="883"/>
      <c r="N135" s="883"/>
      <c r="O135" s="883"/>
      <c r="P135" s="883"/>
      <c r="Q135" s="883"/>
      <c r="R135" s="883"/>
      <c r="S135" s="881"/>
      <c r="T135" s="881"/>
      <c r="U135" s="881"/>
      <c r="V135" s="881"/>
      <c r="W135" s="837"/>
      <c r="X135" s="837"/>
      <c r="Y135" s="881"/>
      <c r="Z135" s="881"/>
      <c r="AA135" s="837"/>
      <c r="AB135" s="881"/>
      <c r="AC135" s="883"/>
      <c r="AD135" s="881"/>
      <c r="AE135" s="881"/>
      <c r="AF135" s="881"/>
      <c r="AG135" s="881"/>
      <c r="AH135" s="881"/>
      <c r="AI135" s="881"/>
      <c r="AJ135" s="881"/>
      <c r="AK135" s="881"/>
      <c r="AL135" s="881"/>
      <c r="AM135" s="837"/>
      <c r="AN135" s="883"/>
      <c r="AO135" s="883"/>
      <c r="AP135" s="881"/>
      <c r="AQ135" s="881"/>
      <c r="AR135" s="881"/>
      <c r="AS135" s="881"/>
      <c r="AT135" s="884"/>
      <c r="AU135" s="888" t="str">
        <f t="shared" si="9"/>
        <v xml:space="preserve"> </v>
      </c>
      <c r="AV135" s="885">
        <f t="shared" si="5"/>
        <v>0</v>
      </c>
      <c r="AW135" s="886"/>
      <c r="AX135" s="886"/>
      <c r="AY135" s="886"/>
    </row>
    <row r="136" spans="1:51" ht="12.75" customHeight="1">
      <c r="A136" s="887" t="s">
        <v>1058</v>
      </c>
      <c r="B136" s="878">
        <v>7</v>
      </c>
      <c r="C136" s="893">
        <v>8</v>
      </c>
      <c r="D136" s="879">
        <v>1.4374999999999999E-2</v>
      </c>
      <c r="E136" s="891">
        <v>10</v>
      </c>
      <c r="F136" s="879">
        <f t="shared" si="21"/>
        <v>1.7462384259259257E-2</v>
      </c>
      <c r="G136" s="883"/>
      <c r="H136" s="883"/>
      <c r="I136" s="883"/>
      <c r="J136" s="883"/>
      <c r="K136" s="883"/>
      <c r="L136" s="883">
        <v>1.5370370370370369E-2</v>
      </c>
      <c r="M136" s="883"/>
      <c r="N136" s="883"/>
      <c r="O136" s="883"/>
      <c r="P136" s="883"/>
      <c r="Q136" s="883"/>
      <c r="R136" s="883">
        <v>1.6481481481481482E-2</v>
      </c>
      <c r="S136" s="883"/>
      <c r="T136" s="883"/>
      <c r="U136" s="883"/>
      <c r="V136" s="883"/>
      <c r="W136" s="883">
        <v>1.8634259259259257E-2</v>
      </c>
      <c r="X136" s="883"/>
      <c r="Y136" s="883"/>
      <c r="Z136" s="883"/>
      <c r="AA136" s="883"/>
      <c r="AB136" s="883"/>
      <c r="AC136" s="883"/>
      <c r="AD136" s="883"/>
      <c r="AE136" s="883"/>
      <c r="AF136" s="883">
        <v>1.9363425925925926E-2</v>
      </c>
      <c r="AG136" s="883"/>
      <c r="AH136" s="883"/>
      <c r="AI136" s="883"/>
      <c r="AJ136" s="883"/>
      <c r="AK136" s="883"/>
      <c r="AL136" s="883"/>
      <c r="AM136" s="883"/>
      <c r="AN136" s="883"/>
      <c r="AO136" s="837"/>
      <c r="AP136" s="883"/>
      <c r="AQ136" s="883"/>
      <c r="AR136" s="883"/>
      <c r="AS136" s="883"/>
      <c r="AT136" s="894"/>
      <c r="AU136" s="888">
        <f t="shared" si="9"/>
        <v>1.5370370370370369E-2</v>
      </c>
      <c r="AV136" s="885">
        <f t="shared" si="5"/>
        <v>4</v>
      </c>
      <c r="AW136" s="890"/>
    </row>
    <row r="137" spans="1:51" ht="12.75" customHeight="1">
      <c r="A137" s="892" t="s">
        <v>1059</v>
      </c>
      <c r="B137" s="878">
        <v>6</v>
      </c>
      <c r="C137" s="893">
        <v>2</v>
      </c>
      <c r="D137" s="879">
        <v>1.8472222222222223E-2</v>
      </c>
      <c r="E137" s="891">
        <v>13</v>
      </c>
      <c r="F137" s="879">
        <f t="shared" si="21"/>
        <v>1.9922839506172841E-2</v>
      </c>
      <c r="G137" s="883"/>
      <c r="H137" s="883"/>
      <c r="I137" s="883">
        <v>1.8888888888888889E-2</v>
      </c>
      <c r="J137" s="883">
        <v>2.0682870370370372E-2</v>
      </c>
      <c r="K137" s="883">
        <v>2.0196759259259258E-2</v>
      </c>
      <c r="L137" s="883"/>
      <c r="M137" s="883"/>
      <c r="N137" s="883"/>
      <c r="O137" s="883"/>
      <c r="P137" s="883"/>
      <c r="Q137" s="883"/>
      <c r="R137" s="883"/>
      <c r="S137" s="883"/>
      <c r="T137" s="883"/>
      <c r="U137" s="883"/>
      <c r="V137" s="883"/>
      <c r="W137" s="883"/>
      <c r="X137" s="883"/>
      <c r="Y137" s="883"/>
      <c r="Z137" s="883"/>
      <c r="AA137" s="883"/>
      <c r="AB137" s="883"/>
      <c r="AC137" s="883"/>
      <c r="AD137" s="883"/>
      <c r="AE137" s="883"/>
      <c r="AF137" s="883"/>
      <c r="AG137" s="883"/>
      <c r="AH137" s="883"/>
      <c r="AI137" s="883"/>
      <c r="AJ137" s="883"/>
      <c r="AK137" s="883"/>
      <c r="AL137" s="883"/>
      <c r="AM137" s="883"/>
      <c r="AN137" s="883"/>
      <c r="AO137" s="837"/>
      <c r="AP137" s="883"/>
      <c r="AQ137" s="883"/>
      <c r="AR137" s="883"/>
      <c r="AS137" s="883"/>
      <c r="AT137" s="894"/>
      <c r="AU137" s="888">
        <f t="shared" si="9"/>
        <v>1.8888888888888889E-2</v>
      </c>
      <c r="AV137" s="885">
        <f t="shared" si="5"/>
        <v>3</v>
      </c>
      <c r="AW137" s="890"/>
    </row>
    <row r="138" spans="1:51" ht="12.75" customHeight="1">
      <c r="A138" s="892" t="s">
        <v>710</v>
      </c>
      <c r="B138" s="878">
        <v>13</v>
      </c>
      <c r="C138" s="893">
        <v>13</v>
      </c>
      <c r="D138" s="879">
        <v>1.1747685185185187E-2</v>
      </c>
      <c r="E138" s="891">
        <v>0</v>
      </c>
      <c r="F138" s="879" t="str">
        <f t="shared" si="21"/>
        <v xml:space="preserve"> </v>
      </c>
      <c r="G138" s="883"/>
      <c r="H138" s="883"/>
      <c r="I138" s="883"/>
      <c r="J138" s="883"/>
      <c r="K138" s="883"/>
      <c r="L138" s="883"/>
      <c r="M138" s="883"/>
      <c r="N138" s="883"/>
      <c r="O138" s="883"/>
      <c r="P138" s="883"/>
      <c r="Q138" s="883"/>
      <c r="R138" s="883"/>
      <c r="S138" s="883"/>
      <c r="T138" s="883"/>
      <c r="U138" s="883"/>
      <c r="V138" s="883"/>
      <c r="W138" s="883"/>
      <c r="X138" s="883"/>
      <c r="Y138" s="883"/>
      <c r="Z138" s="883"/>
      <c r="AA138" s="883"/>
      <c r="AB138" s="883"/>
      <c r="AC138" s="883"/>
      <c r="AD138" s="883"/>
      <c r="AE138" s="883"/>
      <c r="AF138" s="883"/>
      <c r="AG138" s="883"/>
      <c r="AH138" s="883"/>
      <c r="AI138" s="883"/>
      <c r="AJ138" s="883"/>
      <c r="AK138" s="883"/>
      <c r="AL138" s="883"/>
      <c r="AM138" s="837"/>
      <c r="AN138" s="883"/>
      <c r="AO138" s="837"/>
      <c r="AP138" s="883"/>
      <c r="AQ138" s="883"/>
      <c r="AR138" s="883"/>
      <c r="AS138" s="883"/>
      <c r="AT138" s="894"/>
      <c r="AU138" s="888" t="str">
        <f t="shared" si="9"/>
        <v xml:space="preserve"> </v>
      </c>
      <c r="AV138" s="885">
        <f t="shared" si="5"/>
        <v>0</v>
      </c>
      <c r="AW138" s="890"/>
    </row>
    <row r="139" spans="1:51" ht="12.75" customHeight="1">
      <c r="A139" s="887" t="s">
        <v>1060</v>
      </c>
      <c r="B139" s="878">
        <v>4</v>
      </c>
      <c r="C139" s="893">
        <f>IFERROR(MINUTE(C$5)-MINUTE(D139)," ")</f>
        <v>4</v>
      </c>
      <c r="D139" s="879">
        <v>1.8081275720164613E-2</v>
      </c>
      <c r="E139" s="891">
        <v>0</v>
      </c>
      <c r="F139" s="879" t="str">
        <f t="shared" si="21"/>
        <v xml:space="preserve"> </v>
      </c>
      <c r="G139" s="883"/>
      <c r="H139" s="883"/>
      <c r="I139" s="883"/>
      <c r="J139" s="883"/>
      <c r="K139" s="883"/>
      <c r="L139" s="883"/>
      <c r="M139" s="883"/>
      <c r="N139" s="883"/>
      <c r="O139" s="883"/>
      <c r="P139" s="883"/>
      <c r="Q139" s="883"/>
      <c r="R139" s="883"/>
      <c r="S139" s="883"/>
      <c r="T139" s="883"/>
      <c r="U139" s="883"/>
      <c r="V139" s="883"/>
      <c r="W139" s="883"/>
      <c r="X139" s="883"/>
      <c r="Y139" s="883"/>
      <c r="Z139" s="883"/>
      <c r="AA139" s="883"/>
      <c r="AB139" s="883"/>
      <c r="AC139" s="883"/>
      <c r="AD139" s="883"/>
      <c r="AE139" s="883"/>
      <c r="AF139" s="883"/>
      <c r="AG139" s="883"/>
      <c r="AH139" s="883"/>
      <c r="AI139" s="883"/>
      <c r="AJ139" s="883"/>
      <c r="AK139" s="883"/>
      <c r="AL139" s="883"/>
      <c r="AM139" s="883"/>
      <c r="AN139" s="883"/>
      <c r="AO139" s="883"/>
      <c r="AP139" s="883"/>
      <c r="AQ139" s="883"/>
      <c r="AR139" s="883"/>
      <c r="AS139" s="883"/>
      <c r="AT139" s="915"/>
      <c r="AU139" s="888" t="str">
        <f t="shared" si="9"/>
        <v xml:space="preserve"> </v>
      </c>
      <c r="AV139" s="885">
        <f t="shared" si="5"/>
        <v>0</v>
      </c>
      <c r="AW139" s="890"/>
    </row>
    <row r="140" spans="1:51" ht="12.75" customHeight="1">
      <c r="A140" s="887" t="s">
        <v>1181</v>
      </c>
      <c r="B140" s="878">
        <v>0</v>
      </c>
      <c r="C140" s="893">
        <v>0</v>
      </c>
      <c r="D140" s="879">
        <v>1.8368055555555554E-2</v>
      </c>
      <c r="E140" s="891">
        <v>0</v>
      </c>
      <c r="F140" s="879">
        <f t="shared" si="21"/>
        <v>1.9469907407407405E-2</v>
      </c>
      <c r="G140" s="883"/>
      <c r="H140" s="883"/>
      <c r="I140" s="883"/>
      <c r="J140" s="883"/>
      <c r="K140" s="883"/>
      <c r="L140" s="883"/>
      <c r="M140" s="883"/>
      <c r="N140" s="883"/>
      <c r="O140" s="883"/>
      <c r="P140" s="883"/>
      <c r="Q140" s="883"/>
      <c r="R140" s="883"/>
      <c r="S140" s="883"/>
      <c r="T140" s="883"/>
      <c r="U140" s="883"/>
      <c r="V140" s="883"/>
      <c r="W140" s="883"/>
      <c r="X140" s="883"/>
      <c r="Y140" s="883"/>
      <c r="Z140" s="883"/>
      <c r="AA140" s="883"/>
      <c r="AB140" s="883"/>
      <c r="AC140" s="883"/>
      <c r="AD140" s="901"/>
      <c r="AE140" s="883"/>
      <c r="AF140" s="883"/>
      <c r="AG140" s="883"/>
      <c r="AH140" s="883"/>
      <c r="AI140" s="883"/>
      <c r="AJ140" s="883"/>
      <c r="AK140" s="883"/>
      <c r="AL140" s="883"/>
      <c r="AM140" s="837"/>
      <c r="AN140" s="901">
        <v>1.8356481481481481E-2</v>
      </c>
      <c r="AO140" s="901">
        <v>1.8379629629629631E-2</v>
      </c>
      <c r="AP140" s="883">
        <v>1.9409722222222221E-2</v>
      </c>
      <c r="AQ140" s="883"/>
      <c r="AR140" s="883">
        <v>1.9849537037037037E-2</v>
      </c>
      <c r="AS140" s="883">
        <v>2.1354166666666664E-2</v>
      </c>
      <c r="AT140" s="915"/>
      <c r="AU140" s="888">
        <f t="shared" si="9"/>
        <v>1.8356481481481481E-2</v>
      </c>
      <c r="AV140" s="885">
        <f t="shared" si="5"/>
        <v>5</v>
      </c>
      <c r="AW140" s="890" t="s">
        <v>514</v>
      </c>
    </row>
    <row r="141" spans="1:51" ht="12.75" customHeight="1">
      <c r="A141" s="887" t="s">
        <v>1295</v>
      </c>
      <c r="B141" s="878">
        <v>3</v>
      </c>
      <c r="C141" s="878">
        <v>3</v>
      </c>
      <c r="D141" s="879">
        <v>1.9071759259259261E-2</v>
      </c>
      <c r="E141" s="891">
        <v>0</v>
      </c>
      <c r="F141" s="879" t="str">
        <f t="shared" si="21"/>
        <v xml:space="preserve"> </v>
      </c>
      <c r="G141" s="883"/>
      <c r="H141" s="883"/>
      <c r="I141" s="883"/>
      <c r="J141" s="883"/>
      <c r="K141" s="883"/>
      <c r="L141" s="883"/>
      <c r="M141" s="883"/>
      <c r="N141" s="883"/>
      <c r="O141" s="883"/>
      <c r="P141" s="883"/>
      <c r="Q141" s="883"/>
      <c r="R141" s="883"/>
      <c r="S141" s="881"/>
      <c r="T141" s="883"/>
      <c r="U141" s="883"/>
      <c r="V141" s="883"/>
      <c r="W141" s="883"/>
      <c r="X141" s="883"/>
      <c r="Y141" s="881"/>
      <c r="Z141" s="881"/>
      <c r="AA141" s="837"/>
      <c r="AB141" s="881"/>
      <c r="AC141" s="883"/>
      <c r="AD141" s="881"/>
      <c r="AE141" s="883"/>
      <c r="AF141" s="883"/>
      <c r="AG141" s="883"/>
      <c r="AH141" s="881"/>
      <c r="AI141" s="881"/>
      <c r="AJ141" s="881"/>
      <c r="AK141" s="881"/>
      <c r="AL141" s="881"/>
      <c r="AM141" s="837"/>
      <c r="AN141" s="881"/>
      <c r="AO141" s="883"/>
      <c r="AP141" s="881"/>
      <c r="AQ141" s="883"/>
      <c r="AR141" s="881"/>
      <c r="AS141" s="883"/>
      <c r="AT141" s="884"/>
      <c r="AU141" s="888" t="str">
        <f t="shared" si="9"/>
        <v xml:space="preserve"> </v>
      </c>
      <c r="AV141" s="885">
        <f t="shared" si="5"/>
        <v>0</v>
      </c>
      <c r="AW141" s="886"/>
      <c r="AX141" s="886"/>
      <c r="AY141" s="886"/>
    </row>
    <row r="142" spans="1:51" ht="12.75" customHeight="1">
      <c r="A142" s="887" t="s">
        <v>899</v>
      </c>
      <c r="B142" s="878">
        <v>8</v>
      </c>
      <c r="C142" s="893">
        <v>8</v>
      </c>
      <c r="D142" s="879" t="str">
        <f>AU142</f>
        <v xml:space="preserve"> </v>
      </c>
      <c r="E142" s="891">
        <v>0</v>
      </c>
      <c r="F142" s="879" t="str">
        <f t="shared" si="21"/>
        <v xml:space="preserve"> </v>
      </c>
      <c r="G142" s="883"/>
      <c r="H142" s="883"/>
      <c r="I142" s="883"/>
      <c r="J142" s="883"/>
      <c r="K142" s="883"/>
      <c r="L142" s="883"/>
      <c r="M142" s="883"/>
      <c r="N142" s="883"/>
      <c r="O142" s="883"/>
      <c r="P142" s="883"/>
      <c r="Q142" s="883"/>
      <c r="R142" s="883"/>
      <c r="S142" s="883"/>
      <c r="T142" s="883"/>
      <c r="U142" s="883"/>
      <c r="V142" s="883"/>
      <c r="W142" s="883"/>
      <c r="X142" s="883"/>
      <c r="Y142" s="883"/>
      <c r="Z142" s="883"/>
      <c r="AA142" s="883"/>
      <c r="AB142" s="883"/>
      <c r="AC142" s="883"/>
      <c r="AD142" s="883"/>
      <c r="AE142" s="883"/>
      <c r="AF142" s="883"/>
      <c r="AG142" s="883"/>
      <c r="AH142" s="883"/>
      <c r="AI142" s="883"/>
      <c r="AJ142" s="883"/>
      <c r="AK142" s="883"/>
      <c r="AL142" s="883"/>
      <c r="AM142" s="837"/>
      <c r="AN142" s="883"/>
      <c r="AO142" s="837"/>
      <c r="AP142" s="883"/>
      <c r="AQ142" s="883"/>
      <c r="AR142" s="883"/>
      <c r="AS142" s="883"/>
      <c r="AT142" s="915"/>
      <c r="AU142" s="888" t="str">
        <f t="shared" si="9"/>
        <v xml:space="preserve"> </v>
      </c>
      <c r="AV142" s="885">
        <f t="shared" si="5"/>
        <v>0</v>
      </c>
      <c r="AW142" s="890"/>
    </row>
    <row r="143" spans="1:51" ht="12.75" customHeight="1">
      <c r="A143" s="887" t="s">
        <v>1063</v>
      </c>
      <c r="B143" s="878">
        <v>8</v>
      </c>
      <c r="C143" s="893">
        <f t="shared" ref="C143:C144" si="22">IFERROR(MINUTE(C$5)-MINUTE(D143)," ")</f>
        <v>8</v>
      </c>
      <c r="D143" s="879">
        <v>1.5729166666666666E-2</v>
      </c>
      <c r="E143" s="891">
        <v>0</v>
      </c>
      <c r="F143" s="879" t="str">
        <f t="shared" si="21"/>
        <v xml:space="preserve"> </v>
      </c>
      <c r="G143" s="883"/>
      <c r="H143" s="883"/>
      <c r="I143" s="883"/>
      <c r="J143" s="883"/>
      <c r="K143" s="883"/>
      <c r="L143" s="883"/>
      <c r="M143" s="883"/>
      <c r="N143" s="883"/>
      <c r="O143" s="883"/>
      <c r="P143" s="883"/>
      <c r="Q143" s="883"/>
      <c r="R143" s="883"/>
      <c r="S143" s="883"/>
      <c r="T143" s="883"/>
      <c r="U143" s="883"/>
      <c r="V143" s="883"/>
      <c r="W143" s="883"/>
      <c r="X143" s="883"/>
      <c r="Y143" s="883"/>
      <c r="Z143" s="883"/>
      <c r="AA143" s="883"/>
      <c r="AB143" s="883"/>
      <c r="AC143" s="883"/>
      <c r="AD143" s="901"/>
      <c r="AE143" s="883"/>
      <c r="AF143" s="883"/>
      <c r="AG143" s="883"/>
      <c r="AH143" s="883"/>
      <c r="AI143" s="883"/>
      <c r="AJ143" s="883"/>
      <c r="AK143" s="883"/>
      <c r="AL143" s="883"/>
      <c r="AM143" s="837"/>
      <c r="AN143" s="883"/>
      <c r="AO143" s="837"/>
      <c r="AP143" s="883"/>
      <c r="AQ143" s="883"/>
      <c r="AR143" s="883"/>
      <c r="AS143" s="883"/>
      <c r="AT143" s="915"/>
      <c r="AU143" s="888" t="str">
        <f t="shared" si="9"/>
        <v xml:space="preserve"> </v>
      </c>
      <c r="AV143" s="885">
        <f t="shared" si="5"/>
        <v>0</v>
      </c>
      <c r="AW143" s="890"/>
    </row>
    <row r="144" spans="1:51" ht="12.75" customHeight="1">
      <c r="A144" s="887" t="s">
        <v>890</v>
      </c>
      <c r="B144" s="878">
        <v>8</v>
      </c>
      <c r="C144" s="893">
        <f t="shared" si="22"/>
        <v>9</v>
      </c>
      <c r="D144" s="879">
        <v>1.4733796296296295E-2</v>
      </c>
      <c r="E144" s="891">
        <v>3</v>
      </c>
      <c r="F144" s="879">
        <f t="shared" si="21"/>
        <v>1.8676697530864195E-2</v>
      </c>
      <c r="G144" s="883"/>
      <c r="H144" s="883"/>
      <c r="I144" s="883"/>
      <c r="J144" s="883"/>
      <c r="K144" s="883"/>
      <c r="L144" s="883"/>
      <c r="M144" s="883"/>
      <c r="N144" s="883"/>
      <c r="O144" s="883"/>
      <c r="P144" s="883"/>
      <c r="Q144" s="883"/>
      <c r="R144" s="883"/>
      <c r="S144" s="883"/>
      <c r="T144" s="883"/>
      <c r="U144" s="883"/>
      <c r="V144" s="883"/>
      <c r="W144" s="883"/>
      <c r="X144" s="883"/>
      <c r="Y144" s="883">
        <v>1.6585648148148148E-2</v>
      </c>
      <c r="Z144" s="883"/>
      <c r="AA144" s="883"/>
      <c r="AB144" s="883"/>
      <c r="AC144" s="883">
        <v>1.90625E-2</v>
      </c>
      <c r="AD144" s="890"/>
      <c r="AE144" s="883"/>
      <c r="AF144" s="890"/>
      <c r="AG144" s="883">
        <v>1.6192129629629629E-2</v>
      </c>
      <c r="AH144" s="883">
        <v>1.7789351851851851E-2</v>
      </c>
      <c r="AI144" s="883">
        <v>2.6354166666666668E-2</v>
      </c>
      <c r="AJ144" s="883"/>
      <c r="AK144" s="883"/>
      <c r="AL144" s="883"/>
      <c r="AM144" s="837"/>
      <c r="AN144" s="883"/>
      <c r="AO144" s="890"/>
      <c r="AP144" s="883"/>
      <c r="AQ144" s="883">
        <v>1.6076388888888887E-2</v>
      </c>
      <c r="AR144" s="883"/>
      <c r="AS144" s="890"/>
      <c r="AT144" s="915"/>
      <c r="AU144" s="888">
        <f t="shared" si="9"/>
        <v>1.6076388888888887E-2</v>
      </c>
      <c r="AV144" s="885">
        <f t="shared" si="5"/>
        <v>6</v>
      </c>
      <c r="AW144" s="890"/>
    </row>
    <row r="145" spans="1:51" ht="12.75" customHeight="1">
      <c r="A145" s="887" t="s">
        <v>1331</v>
      </c>
      <c r="B145" s="878">
        <v>10</v>
      </c>
      <c r="C145" s="893">
        <v>7</v>
      </c>
      <c r="D145" s="879">
        <v>1.6238425925925924E-2</v>
      </c>
      <c r="E145" s="913">
        <v>0</v>
      </c>
      <c r="F145" s="879" t="str">
        <f t="shared" si="21"/>
        <v xml:space="preserve"> </v>
      </c>
      <c r="G145" s="883"/>
      <c r="H145" s="883"/>
      <c r="I145" s="883"/>
      <c r="J145" s="883"/>
      <c r="K145" s="883"/>
      <c r="L145" s="883"/>
      <c r="M145" s="883"/>
      <c r="N145" s="883"/>
      <c r="O145" s="883"/>
      <c r="P145" s="883"/>
      <c r="Q145" s="883"/>
      <c r="R145" s="883"/>
      <c r="S145" s="883"/>
      <c r="T145" s="883"/>
      <c r="U145" s="883"/>
      <c r="V145" s="883"/>
      <c r="W145" s="883"/>
      <c r="X145" s="883"/>
      <c r="Y145" s="883"/>
      <c r="Z145" s="883"/>
      <c r="AA145" s="883"/>
      <c r="AB145" s="883"/>
      <c r="AC145" s="883"/>
      <c r="AD145" s="916"/>
      <c r="AE145" s="850"/>
      <c r="AF145" s="916"/>
      <c r="AG145" s="917"/>
      <c r="AH145" s="883"/>
      <c r="AI145" s="883"/>
      <c r="AJ145" s="883"/>
      <c r="AK145" s="883"/>
      <c r="AL145" s="883"/>
      <c r="AM145" s="837"/>
      <c r="AN145" s="883"/>
      <c r="AO145" s="917"/>
      <c r="AP145" s="883"/>
      <c r="AQ145" s="850"/>
      <c r="AR145" s="850"/>
      <c r="AS145" s="890"/>
      <c r="AT145" s="915"/>
      <c r="AU145" s="888" t="str">
        <f t="shared" si="9"/>
        <v xml:space="preserve"> </v>
      </c>
      <c r="AV145" s="885">
        <f t="shared" si="5"/>
        <v>0</v>
      </c>
      <c r="AW145" s="890"/>
      <c r="AY145" s="886"/>
    </row>
    <row r="146" spans="1:51" ht="12.75" customHeight="1">
      <c r="A146" s="887" t="s">
        <v>923</v>
      </c>
      <c r="B146" s="878">
        <v>11</v>
      </c>
      <c r="C146" s="893">
        <f>IFERROR(MINUTE(C$5)-MINUTE(D146)," ")</f>
        <v>11</v>
      </c>
      <c r="D146" s="879">
        <v>1.3460648148148147E-2</v>
      </c>
      <c r="E146" s="891">
        <v>0</v>
      </c>
      <c r="F146" s="879" t="str">
        <f t="shared" si="21"/>
        <v xml:space="preserve"> </v>
      </c>
      <c r="G146" s="883"/>
      <c r="H146" s="883"/>
      <c r="I146" s="883"/>
      <c r="J146" s="883"/>
      <c r="K146" s="883"/>
      <c r="L146" s="883"/>
      <c r="M146" s="883"/>
      <c r="N146" s="883"/>
      <c r="O146" s="883"/>
      <c r="P146" s="883"/>
      <c r="Q146" s="883"/>
      <c r="R146" s="883"/>
      <c r="S146" s="883"/>
      <c r="T146" s="883"/>
      <c r="U146" s="883"/>
      <c r="V146" s="883"/>
      <c r="W146" s="883"/>
      <c r="X146" s="883"/>
      <c r="Y146" s="883"/>
      <c r="Z146" s="883"/>
      <c r="AA146" s="883"/>
      <c r="AB146" s="883"/>
      <c r="AC146" s="883"/>
      <c r="AD146" s="883"/>
      <c r="AE146" s="883"/>
      <c r="AF146" s="883"/>
      <c r="AG146" s="883"/>
      <c r="AH146" s="883"/>
      <c r="AI146" s="883"/>
      <c r="AJ146" s="883"/>
      <c r="AK146" s="883"/>
      <c r="AL146" s="883"/>
      <c r="AM146" s="837"/>
      <c r="AN146" s="883"/>
      <c r="AO146" s="837"/>
      <c r="AP146" s="883"/>
      <c r="AQ146" s="883"/>
      <c r="AR146" s="883"/>
      <c r="AS146" s="883"/>
      <c r="AT146" s="915"/>
      <c r="AU146" s="888" t="str">
        <f t="shared" si="9"/>
        <v xml:space="preserve"> </v>
      </c>
      <c r="AV146" s="885">
        <f t="shared" si="5"/>
        <v>0</v>
      </c>
      <c r="AW146" s="890"/>
    </row>
    <row r="147" spans="1:51" ht="12.75" customHeight="1">
      <c r="A147" s="887" t="s">
        <v>1182</v>
      </c>
      <c r="B147" s="878">
        <v>6</v>
      </c>
      <c r="C147" s="893">
        <v>6</v>
      </c>
      <c r="D147" s="879" t="s">
        <v>514</v>
      </c>
      <c r="E147" s="891">
        <v>0</v>
      </c>
      <c r="F147" s="879" t="str">
        <f t="shared" si="21"/>
        <v xml:space="preserve"> </v>
      </c>
      <c r="G147" s="883"/>
      <c r="H147" s="883"/>
      <c r="I147" s="883"/>
      <c r="J147" s="883"/>
      <c r="K147" s="883"/>
      <c r="L147" s="883"/>
      <c r="M147" s="883"/>
      <c r="N147" s="883"/>
      <c r="O147" s="883"/>
      <c r="P147" s="883"/>
      <c r="Q147" s="883"/>
      <c r="R147" s="883"/>
      <c r="S147" s="883"/>
      <c r="T147" s="883"/>
      <c r="U147" s="883"/>
      <c r="V147" s="883"/>
      <c r="W147" s="883"/>
      <c r="X147" s="883"/>
      <c r="Y147" s="883"/>
      <c r="Z147" s="883"/>
      <c r="AA147" s="883"/>
      <c r="AB147" s="883"/>
      <c r="AC147" s="883"/>
      <c r="AD147" s="883"/>
      <c r="AE147" s="883"/>
      <c r="AF147" s="883"/>
      <c r="AG147" s="883"/>
      <c r="AH147" s="883"/>
      <c r="AI147" s="883"/>
      <c r="AJ147" s="883"/>
      <c r="AK147" s="883"/>
      <c r="AL147" s="883"/>
      <c r="AM147" s="837"/>
      <c r="AN147" s="883"/>
      <c r="AO147" s="837"/>
      <c r="AP147" s="883"/>
      <c r="AQ147" s="883"/>
      <c r="AR147" s="883"/>
      <c r="AS147" s="883"/>
      <c r="AT147" s="915"/>
      <c r="AU147" s="888" t="str">
        <f t="shared" si="9"/>
        <v xml:space="preserve"> </v>
      </c>
      <c r="AV147" s="885">
        <f t="shared" si="5"/>
        <v>0</v>
      </c>
      <c r="AW147" s="890"/>
    </row>
    <row r="148" spans="1:51" ht="12.75" customHeight="1">
      <c r="A148" s="887" t="s">
        <v>1571</v>
      </c>
      <c r="B148" s="878">
        <v>12</v>
      </c>
      <c r="C148" s="893">
        <v>12</v>
      </c>
      <c r="D148" s="879">
        <v>1.3159722222222222E-2</v>
      </c>
      <c r="E148" s="891">
        <v>0</v>
      </c>
      <c r="F148" s="879" t="str">
        <f t="shared" si="21"/>
        <v xml:space="preserve"> </v>
      </c>
      <c r="G148" s="883"/>
      <c r="H148" s="883"/>
      <c r="I148" s="883"/>
      <c r="J148" s="883"/>
      <c r="K148" s="883"/>
      <c r="L148" s="883"/>
      <c r="M148" s="883"/>
      <c r="N148" s="883"/>
      <c r="O148" s="883"/>
      <c r="P148" s="883"/>
      <c r="Q148" s="883"/>
      <c r="R148" s="883"/>
      <c r="S148" s="883"/>
      <c r="T148" s="883"/>
      <c r="U148" s="883"/>
      <c r="V148" s="883"/>
      <c r="W148" s="883"/>
      <c r="X148" s="883"/>
      <c r="Y148" s="883"/>
      <c r="Z148" s="883"/>
      <c r="AA148" s="883"/>
      <c r="AB148" s="883"/>
      <c r="AC148" s="883"/>
      <c r="AD148" s="883"/>
      <c r="AE148" s="883"/>
      <c r="AF148" s="883"/>
      <c r="AG148" s="883"/>
      <c r="AH148" s="883"/>
      <c r="AI148" s="883"/>
      <c r="AJ148" s="883"/>
      <c r="AK148" s="883"/>
      <c r="AL148" s="883"/>
      <c r="AM148" s="883"/>
      <c r="AN148" s="883"/>
      <c r="AO148" s="837"/>
      <c r="AP148" s="883"/>
      <c r="AQ148" s="883"/>
      <c r="AR148" s="883"/>
      <c r="AS148" s="883"/>
      <c r="AT148" s="915"/>
      <c r="AU148" s="888" t="str">
        <f t="shared" si="9"/>
        <v xml:space="preserve"> </v>
      </c>
      <c r="AV148" s="885">
        <f t="shared" si="5"/>
        <v>0</v>
      </c>
      <c r="AW148" s="890"/>
    </row>
    <row r="149" spans="1:51" ht="12.75" customHeight="1">
      <c r="A149" s="887" t="s">
        <v>816</v>
      </c>
      <c r="B149" s="878">
        <v>8</v>
      </c>
      <c r="C149" s="893">
        <v>8</v>
      </c>
      <c r="D149" s="879" t="s">
        <v>514</v>
      </c>
      <c r="E149" s="891">
        <v>0</v>
      </c>
      <c r="F149" s="879" t="str">
        <f t="shared" si="21"/>
        <v xml:space="preserve"> </v>
      </c>
      <c r="G149" s="883"/>
      <c r="H149" s="883"/>
      <c r="I149" s="883"/>
      <c r="J149" s="883"/>
      <c r="K149" s="883"/>
      <c r="L149" s="883"/>
      <c r="M149" s="883"/>
      <c r="N149" s="883"/>
      <c r="O149" s="883"/>
      <c r="P149" s="883"/>
      <c r="Q149" s="883"/>
      <c r="R149" s="883"/>
      <c r="S149" s="883"/>
      <c r="T149" s="883"/>
      <c r="U149" s="883"/>
      <c r="V149" s="883"/>
      <c r="W149" s="883"/>
      <c r="X149" s="883"/>
      <c r="Y149" s="883"/>
      <c r="Z149" s="883"/>
      <c r="AA149" s="883"/>
      <c r="AB149" s="883"/>
      <c r="AC149" s="883"/>
      <c r="AD149" s="883"/>
      <c r="AE149" s="883"/>
      <c r="AF149" s="883"/>
      <c r="AG149" s="883"/>
      <c r="AH149" s="883"/>
      <c r="AI149" s="883"/>
      <c r="AJ149" s="883"/>
      <c r="AK149" s="883"/>
      <c r="AL149" s="883"/>
      <c r="AM149" s="837"/>
      <c r="AN149" s="883"/>
      <c r="AO149" s="837"/>
      <c r="AP149" s="883"/>
      <c r="AQ149" s="883"/>
      <c r="AR149" s="883"/>
      <c r="AS149" s="883"/>
      <c r="AT149" s="894"/>
      <c r="AU149" s="888" t="str">
        <f t="shared" si="9"/>
        <v xml:space="preserve"> </v>
      </c>
      <c r="AV149" s="885">
        <f t="shared" si="5"/>
        <v>0</v>
      </c>
      <c r="AW149" s="890"/>
    </row>
    <row r="150" spans="1:51" ht="12.75" customHeight="1" thickBot="1">
      <c r="A150" s="918" t="s">
        <v>1296</v>
      </c>
      <c r="B150" s="878">
        <v>8</v>
      </c>
      <c r="C150" s="919">
        <f t="shared" ref="C150:C158" si="23">IFERROR(MINUTE(C$5)-MINUTE(D150)," ")</f>
        <v>8</v>
      </c>
      <c r="D150" s="920">
        <v>1.59375E-2</v>
      </c>
      <c r="E150" s="921">
        <v>0</v>
      </c>
      <c r="F150" s="879" t="str">
        <f t="shared" si="21"/>
        <v xml:space="preserve"> </v>
      </c>
      <c r="G150" s="922"/>
      <c r="H150" s="922"/>
      <c r="I150" s="922"/>
      <c r="J150" s="922"/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3"/>
      <c r="AN150" s="922"/>
      <c r="AO150" s="923"/>
      <c r="AP150" s="922"/>
      <c r="AQ150" s="922"/>
      <c r="AR150" s="922"/>
      <c r="AS150" s="922"/>
      <c r="AT150" s="924"/>
      <c r="AU150" s="888" t="str">
        <f t="shared" si="9"/>
        <v xml:space="preserve"> </v>
      </c>
      <c r="AV150" s="885">
        <f t="shared" si="5"/>
        <v>0</v>
      </c>
      <c r="AW150" s="890"/>
      <c r="AY150" s="886"/>
    </row>
    <row r="151" spans="1:51" ht="12.75" hidden="1" customHeight="1">
      <c r="A151" s="925" t="s">
        <v>1297</v>
      </c>
      <c r="B151" s="893">
        <v>13</v>
      </c>
      <c r="C151" s="893" t="str">
        <f t="shared" si="23"/>
        <v xml:space="preserve"> </v>
      </c>
      <c r="D151" s="879" t="s">
        <v>514</v>
      </c>
      <c r="E151" s="885">
        <v>1</v>
      </c>
      <c r="F151" s="879" t="str">
        <f t="shared" ref="F151:F158" si="24">IFERROR(AVERAGEA(G151:AS151), " ")</f>
        <v xml:space="preserve"> </v>
      </c>
      <c r="G151" s="850"/>
      <c r="H151" s="835"/>
      <c r="I151" s="835"/>
      <c r="J151" s="835"/>
      <c r="K151" s="835"/>
      <c r="L151" s="835"/>
      <c r="M151" s="835"/>
      <c r="N151" s="835"/>
      <c r="O151" s="883"/>
      <c r="P151" s="883"/>
      <c r="Q151" s="883"/>
      <c r="R151" s="883"/>
      <c r="S151" s="883"/>
      <c r="T151" s="883"/>
      <c r="U151" s="883"/>
      <c r="V151" s="883"/>
      <c r="W151" s="883"/>
      <c r="X151" s="883"/>
      <c r="Y151" s="914"/>
      <c r="Z151" s="850"/>
      <c r="AA151" s="850"/>
      <c r="AB151" s="850"/>
      <c r="AC151" s="850"/>
      <c r="AD151" s="850"/>
      <c r="AE151" s="850"/>
      <c r="AF151" s="850"/>
      <c r="AG151" s="850"/>
      <c r="AH151" s="850"/>
      <c r="AI151" s="850"/>
      <c r="AJ151" s="850"/>
      <c r="AK151" s="850"/>
      <c r="AL151" s="850"/>
      <c r="AM151" s="837"/>
      <c r="AN151" s="883"/>
      <c r="AO151" s="883"/>
      <c r="AP151" s="835"/>
      <c r="AQ151" s="850"/>
      <c r="AR151" s="850"/>
      <c r="AS151" s="890"/>
      <c r="AT151" s="894"/>
      <c r="AU151" s="888" t="str">
        <f t="shared" si="9"/>
        <v xml:space="preserve"> </v>
      </c>
      <c r="AV151" s="885">
        <f t="shared" si="5"/>
        <v>0</v>
      </c>
      <c r="AW151" s="890"/>
    </row>
    <row r="152" spans="1:51" ht="12.75" hidden="1" customHeight="1">
      <c r="A152" s="925" t="s">
        <v>677</v>
      </c>
      <c r="B152" s="893" t="s">
        <v>514</v>
      </c>
      <c r="C152" s="893" t="str">
        <f t="shared" si="23"/>
        <v xml:space="preserve"> </v>
      </c>
      <c r="D152" s="879" t="s">
        <v>514</v>
      </c>
      <c r="E152" s="885">
        <v>0</v>
      </c>
      <c r="F152" s="879" t="str">
        <f t="shared" si="24"/>
        <v xml:space="preserve"> </v>
      </c>
      <c r="G152" s="835"/>
      <c r="H152" s="835"/>
      <c r="I152" s="835"/>
      <c r="J152" s="835"/>
      <c r="K152" s="835"/>
      <c r="L152" s="835"/>
      <c r="M152" s="835"/>
      <c r="N152" s="835"/>
      <c r="O152" s="835"/>
      <c r="P152" s="835"/>
      <c r="Q152" s="835"/>
      <c r="R152" s="835"/>
      <c r="S152" s="835"/>
      <c r="T152" s="835"/>
      <c r="U152" s="835"/>
      <c r="V152" s="835"/>
      <c r="W152" s="835"/>
      <c r="X152" s="835"/>
      <c r="Y152" s="835"/>
      <c r="Z152" s="883"/>
      <c r="AA152" s="883"/>
      <c r="AB152" s="883"/>
      <c r="AC152" s="883"/>
      <c r="AD152" s="890"/>
      <c r="AE152" s="883"/>
      <c r="AF152" s="890"/>
      <c r="AG152" s="890"/>
      <c r="AH152" s="883"/>
      <c r="AI152" s="883"/>
      <c r="AJ152" s="883"/>
      <c r="AK152" s="883"/>
      <c r="AL152" s="883"/>
      <c r="AM152" s="837"/>
      <c r="AN152" s="883"/>
      <c r="AO152" s="890"/>
      <c r="AP152" s="835"/>
      <c r="AQ152" s="883"/>
      <c r="AR152" s="883"/>
      <c r="AS152" s="890"/>
      <c r="AT152" s="894"/>
      <c r="AU152" s="888" t="str">
        <f t="shared" si="9"/>
        <v xml:space="preserve"> </v>
      </c>
      <c r="AV152" s="885">
        <f t="shared" si="5"/>
        <v>0</v>
      </c>
      <c r="AW152" s="890"/>
    </row>
    <row r="153" spans="1:51" ht="12.75" hidden="1" customHeight="1">
      <c r="A153" s="925" t="s">
        <v>619</v>
      </c>
      <c r="B153" s="893" t="s">
        <v>514</v>
      </c>
      <c r="C153" s="893" t="str">
        <f t="shared" si="23"/>
        <v xml:space="preserve"> </v>
      </c>
      <c r="D153" s="879" t="s">
        <v>514</v>
      </c>
      <c r="E153" s="885">
        <v>0</v>
      </c>
      <c r="F153" s="879" t="str">
        <f t="shared" si="24"/>
        <v xml:space="preserve"> </v>
      </c>
      <c r="G153" s="835"/>
      <c r="H153" s="835"/>
      <c r="I153" s="835"/>
      <c r="J153" s="835"/>
      <c r="K153" s="835"/>
      <c r="L153" s="835"/>
      <c r="M153" s="835"/>
      <c r="N153" s="835"/>
      <c r="O153" s="835"/>
      <c r="P153" s="835"/>
      <c r="Q153" s="835"/>
      <c r="R153" s="835"/>
      <c r="S153" s="835"/>
      <c r="T153" s="835"/>
      <c r="U153" s="835"/>
      <c r="V153" s="835"/>
      <c r="W153" s="835"/>
      <c r="X153" s="835"/>
      <c r="Y153" s="835"/>
      <c r="Z153" s="883"/>
      <c r="AA153" s="883"/>
      <c r="AB153" s="883"/>
      <c r="AC153" s="883"/>
      <c r="AD153" s="890"/>
      <c r="AE153" s="883"/>
      <c r="AF153" s="890"/>
      <c r="AG153" s="890"/>
      <c r="AH153" s="883"/>
      <c r="AI153" s="883"/>
      <c r="AJ153" s="883"/>
      <c r="AK153" s="883"/>
      <c r="AL153" s="883"/>
      <c r="AM153" s="837"/>
      <c r="AN153" s="883"/>
      <c r="AO153" s="890"/>
      <c r="AP153" s="835"/>
      <c r="AQ153" s="883"/>
      <c r="AR153" s="883"/>
      <c r="AS153" s="890"/>
      <c r="AT153" s="894"/>
      <c r="AU153" s="888" t="str">
        <f t="shared" si="9"/>
        <v xml:space="preserve"> </v>
      </c>
      <c r="AV153" s="885">
        <f t="shared" si="5"/>
        <v>0</v>
      </c>
      <c r="AW153" s="890"/>
    </row>
    <row r="154" spans="1:51" ht="12.75" hidden="1" customHeight="1">
      <c r="A154" s="925" t="s">
        <v>339</v>
      </c>
      <c r="B154" s="893" t="s">
        <v>514</v>
      </c>
      <c r="C154" s="893" t="str">
        <f t="shared" si="23"/>
        <v xml:space="preserve"> </v>
      </c>
      <c r="D154" s="879" t="s">
        <v>514</v>
      </c>
      <c r="E154" s="885">
        <v>0</v>
      </c>
      <c r="F154" s="879" t="str">
        <f t="shared" si="24"/>
        <v xml:space="preserve"> </v>
      </c>
      <c r="G154" s="835"/>
      <c r="H154" s="835"/>
      <c r="I154" s="835"/>
      <c r="J154" s="835"/>
      <c r="K154" s="835"/>
      <c r="L154" s="835"/>
      <c r="M154" s="835"/>
      <c r="N154" s="835"/>
      <c r="O154" s="835"/>
      <c r="P154" s="835"/>
      <c r="Q154" s="835"/>
      <c r="R154" s="835"/>
      <c r="S154" s="835"/>
      <c r="T154" s="835"/>
      <c r="U154" s="835"/>
      <c r="V154" s="835"/>
      <c r="W154" s="835"/>
      <c r="X154" s="835"/>
      <c r="Y154" s="835"/>
      <c r="Z154" s="883"/>
      <c r="AA154" s="883"/>
      <c r="AB154" s="883"/>
      <c r="AC154" s="883"/>
      <c r="AD154" s="890"/>
      <c r="AE154" s="883"/>
      <c r="AF154" s="890"/>
      <c r="AG154" s="890"/>
      <c r="AH154" s="883"/>
      <c r="AI154" s="883"/>
      <c r="AJ154" s="883"/>
      <c r="AK154" s="883"/>
      <c r="AL154" s="883"/>
      <c r="AM154" s="837"/>
      <c r="AN154" s="883"/>
      <c r="AO154" s="890"/>
      <c r="AP154" s="835"/>
      <c r="AQ154" s="883"/>
      <c r="AR154" s="883"/>
      <c r="AS154" s="890"/>
      <c r="AT154" s="894"/>
      <c r="AU154" s="888" t="str">
        <f t="shared" si="9"/>
        <v xml:space="preserve"> </v>
      </c>
      <c r="AV154" s="885">
        <f t="shared" si="5"/>
        <v>0</v>
      </c>
      <c r="AW154" s="890"/>
    </row>
    <row r="155" spans="1:51" ht="12.75" hidden="1" customHeight="1">
      <c r="A155" s="926" t="s">
        <v>764</v>
      </c>
      <c r="B155" s="893" t="s">
        <v>514</v>
      </c>
      <c r="C155" s="893" t="str">
        <f t="shared" si="23"/>
        <v xml:space="preserve"> </v>
      </c>
      <c r="D155" s="879" t="s">
        <v>514</v>
      </c>
      <c r="E155" s="885">
        <v>26</v>
      </c>
      <c r="F155" s="879" t="str">
        <f t="shared" si="24"/>
        <v xml:space="preserve"> </v>
      </c>
      <c r="G155" s="914"/>
      <c r="H155" s="914"/>
      <c r="I155" s="914"/>
      <c r="J155" s="914"/>
      <c r="K155" s="914"/>
      <c r="L155" s="914"/>
      <c r="M155" s="914"/>
      <c r="N155" s="914"/>
      <c r="O155" s="914"/>
      <c r="P155" s="914"/>
      <c r="Q155" s="914"/>
      <c r="R155" s="914"/>
      <c r="S155" s="914"/>
      <c r="T155" s="914"/>
      <c r="U155" s="914"/>
      <c r="V155" s="914"/>
      <c r="W155" s="914"/>
      <c r="X155" s="914"/>
      <c r="Y155" s="914"/>
      <c r="Z155" s="850"/>
      <c r="AA155" s="850"/>
      <c r="AB155" s="850"/>
      <c r="AC155" s="850"/>
      <c r="AD155" s="890"/>
      <c r="AE155" s="883"/>
      <c r="AF155" s="890"/>
      <c r="AG155" s="890"/>
      <c r="AH155" s="883"/>
      <c r="AI155" s="883"/>
      <c r="AJ155" s="883"/>
      <c r="AK155" s="883"/>
      <c r="AL155" s="883"/>
      <c r="AM155" s="837"/>
      <c r="AN155" s="883"/>
      <c r="AO155" s="890"/>
      <c r="AP155" s="835"/>
      <c r="AQ155" s="883"/>
      <c r="AR155" s="883"/>
      <c r="AS155" s="890"/>
      <c r="AT155" s="894"/>
      <c r="AU155" s="888" t="str">
        <f t="shared" si="9"/>
        <v xml:space="preserve"> </v>
      </c>
      <c r="AV155" s="885">
        <f t="shared" si="5"/>
        <v>0</v>
      </c>
      <c r="AW155" s="890"/>
    </row>
    <row r="156" spans="1:51" ht="12.75" hidden="1" customHeight="1">
      <c r="A156" s="925" t="s">
        <v>325</v>
      </c>
      <c r="B156" s="893" t="s">
        <v>514</v>
      </c>
      <c r="C156" s="893" t="str">
        <f t="shared" si="23"/>
        <v xml:space="preserve"> </v>
      </c>
      <c r="D156" s="879" t="s">
        <v>514</v>
      </c>
      <c r="E156" s="885">
        <v>0</v>
      </c>
      <c r="F156" s="879" t="str">
        <f t="shared" si="24"/>
        <v xml:space="preserve"> </v>
      </c>
      <c r="G156" s="835"/>
      <c r="H156" s="835"/>
      <c r="I156" s="835"/>
      <c r="J156" s="835"/>
      <c r="K156" s="835"/>
      <c r="L156" s="835"/>
      <c r="M156" s="835"/>
      <c r="N156" s="835"/>
      <c r="O156" s="835"/>
      <c r="P156" s="835"/>
      <c r="Q156" s="835"/>
      <c r="R156" s="835"/>
      <c r="S156" s="835"/>
      <c r="T156" s="835"/>
      <c r="U156" s="835"/>
      <c r="V156" s="835"/>
      <c r="W156" s="835"/>
      <c r="X156" s="835"/>
      <c r="Y156" s="835"/>
      <c r="Z156" s="883"/>
      <c r="AA156" s="883"/>
      <c r="AB156" s="883"/>
      <c r="AC156" s="883"/>
      <c r="AD156" s="890"/>
      <c r="AE156" s="883"/>
      <c r="AF156" s="890"/>
      <c r="AG156" s="890"/>
      <c r="AH156" s="883"/>
      <c r="AI156" s="883"/>
      <c r="AJ156" s="883"/>
      <c r="AK156" s="883"/>
      <c r="AL156" s="883"/>
      <c r="AM156" s="837"/>
      <c r="AN156" s="883"/>
      <c r="AO156" s="890"/>
      <c r="AP156" s="835"/>
      <c r="AQ156" s="883"/>
      <c r="AR156" s="883"/>
      <c r="AS156" s="890"/>
      <c r="AT156" s="894"/>
      <c r="AU156" s="888" t="str">
        <f t="shared" si="9"/>
        <v xml:space="preserve"> </v>
      </c>
      <c r="AV156" s="885">
        <f t="shared" si="5"/>
        <v>0</v>
      </c>
      <c r="AW156" s="890"/>
    </row>
    <row r="157" spans="1:51" ht="12.75" hidden="1" customHeight="1">
      <c r="A157" s="926" t="s">
        <v>1021</v>
      </c>
      <c r="B157" s="893">
        <v>10</v>
      </c>
      <c r="C157" s="893" t="str">
        <f t="shared" si="23"/>
        <v xml:space="preserve"> </v>
      </c>
      <c r="D157" s="879" t="s">
        <v>514</v>
      </c>
      <c r="E157" s="885">
        <v>0</v>
      </c>
      <c r="F157" s="879" t="str">
        <f t="shared" si="24"/>
        <v xml:space="preserve"> </v>
      </c>
      <c r="G157" s="883"/>
      <c r="H157" s="883"/>
      <c r="I157" s="883"/>
      <c r="J157" s="883"/>
      <c r="K157" s="883"/>
      <c r="L157" s="883"/>
      <c r="M157" s="883"/>
      <c r="N157" s="883"/>
      <c r="O157" s="883"/>
      <c r="P157" s="883"/>
      <c r="Q157" s="883"/>
      <c r="R157" s="883"/>
      <c r="S157" s="883"/>
      <c r="T157" s="883"/>
      <c r="U157" s="883"/>
      <c r="V157" s="883"/>
      <c r="W157" s="883"/>
      <c r="X157" s="883"/>
      <c r="Y157" s="883"/>
      <c r="Z157" s="835"/>
      <c r="AA157" s="835"/>
      <c r="AB157" s="835"/>
      <c r="AC157" s="835"/>
      <c r="AD157" s="890"/>
      <c r="AE157" s="883"/>
      <c r="AF157" s="890"/>
      <c r="AG157" s="890"/>
      <c r="AH157" s="883"/>
      <c r="AI157" s="883"/>
      <c r="AJ157" s="883"/>
      <c r="AK157" s="883"/>
      <c r="AL157" s="883"/>
      <c r="AM157" s="837"/>
      <c r="AN157" s="883"/>
      <c r="AO157" s="890"/>
      <c r="AP157" s="835"/>
      <c r="AQ157" s="883"/>
      <c r="AR157" s="883"/>
      <c r="AS157" s="890"/>
      <c r="AT157" s="894"/>
      <c r="AU157" s="888" t="str">
        <f t="shared" si="9"/>
        <v xml:space="preserve"> </v>
      </c>
      <c r="AV157" s="885">
        <f t="shared" si="5"/>
        <v>0</v>
      </c>
      <c r="AW157" s="927"/>
    </row>
    <row r="158" spans="1:51" ht="12.75" hidden="1" customHeight="1">
      <c r="A158" s="925" t="s">
        <v>554</v>
      </c>
      <c r="B158" s="893" t="s">
        <v>514</v>
      </c>
      <c r="C158" s="893" t="str">
        <f t="shared" si="23"/>
        <v xml:space="preserve"> </v>
      </c>
      <c r="D158" s="879" t="s">
        <v>514</v>
      </c>
      <c r="E158" s="885">
        <v>0</v>
      </c>
      <c r="F158" s="879" t="str">
        <f t="shared" si="24"/>
        <v xml:space="preserve"> </v>
      </c>
      <c r="G158" s="835"/>
      <c r="H158" s="835"/>
      <c r="I158" s="835"/>
      <c r="J158" s="835"/>
      <c r="K158" s="835"/>
      <c r="L158" s="835"/>
      <c r="M158" s="835"/>
      <c r="N158" s="835"/>
      <c r="O158" s="835"/>
      <c r="P158" s="835"/>
      <c r="Q158" s="835"/>
      <c r="R158" s="835"/>
      <c r="S158" s="835"/>
      <c r="T158" s="835"/>
      <c r="U158" s="835"/>
      <c r="V158" s="835"/>
      <c r="W158" s="835"/>
      <c r="X158" s="835"/>
      <c r="Y158" s="835"/>
      <c r="Z158" s="883"/>
      <c r="AA158" s="883"/>
      <c r="AB158" s="883"/>
      <c r="AC158" s="883"/>
      <c r="AD158" s="890"/>
      <c r="AE158" s="883"/>
      <c r="AF158" s="890"/>
      <c r="AG158" s="890"/>
      <c r="AH158" s="883"/>
      <c r="AI158" s="883"/>
      <c r="AJ158" s="883"/>
      <c r="AK158" s="883"/>
      <c r="AL158" s="883"/>
      <c r="AM158" s="837"/>
      <c r="AN158" s="883"/>
      <c r="AO158" s="890"/>
      <c r="AP158" s="835"/>
      <c r="AQ158" s="883"/>
      <c r="AR158" s="883"/>
      <c r="AS158" s="890"/>
      <c r="AT158" s="894"/>
      <c r="AU158" s="888" t="str">
        <f t="shared" si="9"/>
        <v xml:space="preserve"> </v>
      </c>
      <c r="AV158" s="885">
        <f t="shared" si="5"/>
        <v>0</v>
      </c>
      <c r="AW158" s="890"/>
    </row>
    <row r="159" spans="1:51" ht="12.75" hidden="1" customHeight="1">
      <c r="A159" s="925" t="s">
        <v>1298</v>
      </c>
      <c r="B159" s="893"/>
      <c r="C159" s="893"/>
      <c r="D159" s="879"/>
      <c r="E159" s="885">
        <v>4</v>
      </c>
      <c r="F159" s="879"/>
      <c r="G159" s="835"/>
      <c r="H159" s="835"/>
      <c r="I159" s="835"/>
      <c r="J159" s="835"/>
      <c r="K159" s="835"/>
      <c r="L159" s="835"/>
      <c r="M159" s="835"/>
      <c r="N159" s="835"/>
      <c r="O159" s="835"/>
      <c r="P159" s="835"/>
      <c r="Q159" s="835"/>
      <c r="R159" s="835"/>
      <c r="S159" s="835"/>
      <c r="T159" s="835"/>
      <c r="U159" s="835"/>
      <c r="V159" s="835"/>
      <c r="W159" s="835"/>
      <c r="X159" s="835"/>
      <c r="Y159" s="835"/>
      <c r="Z159" s="883"/>
      <c r="AA159" s="883"/>
      <c r="AB159" s="883"/>
      <c r="AC159" s="883"/>
      <c r="AD159" s="890"/>
      <c r="AE159" s="883"/>
      <c r="AF159" s="890"/>
      <c r="AG159" s="890"/>
      <c r="AH159" s="883"/>
      <c r="AI159" s="883"/>
      <c r="AJ159" s="883"/>
      <c r="AK159" s="883"/>
      <c r="AL159" s="883"/>
      <c r="AM159" s="837"/>
      <c r="AN159" s="883"/>
      <c r="AO159" s="890"/>
      <c r="AP159" s="835"/>
      <c r="AQ159" s="883"/>
      <c r="AR159" s="883"/>
      <c r="AS159" s="890"/>
      <c r="AT159" s="894"/>
      <c r="AU159" s="888"/>
      <c r="AV159" s="885"/>
      <c r="AW159" s="890"/>
    </row>
    <row r="160" spans="1:51" ht="12.75" hidden="1" customHeight="1">
      <c r="A160" s="926" t="s">
        <v>765</v>
      </c>
      <c r="B160" s="893" t="s">
        <v>514</v>
      </c>
      <c r="C160" s="893" t="str">
        <f t="shared" ref="C160:C183" si="25">IFERROR(MINUTE(C$5)-MINUTE(D160)," ")</f>
        <v xml:space="preserve"> </v>
      </c>
      <c r="D160" s="879" t="s">
        <v>514</v>
      </c>
      <c r="E160" s="885">
        <v>0</v>
      </c>
      <c r="F160" s="879" t="str">
        <f t="shared" ref="F160:F306" si="26">IFERROR(AVERAGEA(G160:AS160), " ")</f>
        <v xml:space="preserve"> </v>
      </c>
      <c r="G160" s="914"/>
      <c r="H160" s="914"/>
      <c r="I160" s="914"/>
      <c r="J160" s="914"/>
      <c r="K160" s="914"/>
      <c r="L160" s="914"/>
      <c r="M160" s="914"/>
      <c r="N160" s="914"/>
      <c r="O160" s="914"/>
      <c r="P160" s="914"/>
      <c r="Q160" s="914"/>
      <c r="R160" s="914"/>
      <c r="S160" s="914"/>
      <c r="T160" s="914"/>
      <c r="U160" s="914"/>
      <c r="V160" s="914"/>
      <c r="W160" s="914"/>
      <c r="X160" s="914"/>
      <c r="Y160" s="914"/>
      <c r="Z160" s="850"/>
      <c r="AA160" s="850"/>
      <c r="AB160" s="850"/>
      <c r="AC160" s="850"/>
      <c r="AD160" s="890"/>
      <c r="AE160" s="883"/>
      <c r="AF160" s="890"/>
      <c r="AG160" s="890"/>
      <c r="AH160" s="883"/>
      <c r="AI160" s="883"/>
      <c r="AJ160" s="883"/>
      <c r="AK160" s="883"/>
      <c r="AL160" s="883"/>
      <c r="AM160" s="837"/>
      <c r="AN160" s="883"/>
      <c r="AO160" s="890"/>
      <c r="AP160" s="835"/>
      <c r="AQ160" s="883"/>
      <c r="AR160" s="883"/>
      <c r="AS160" s="890"/>
      <c r="AT160" s="894"/>
      <c r="AU160" s="888" t="str">
        <f t="shared" ref="AU160:AU306" si="27">IF(MIN(G160:AS160)=0," ",MIN(G160:AS160))</f>
        <v xml:space="preserve"> </v>
      </c>
      <c r="AV160" s="885">
        <f t="shared" ref="AV160:AV306" si="28">COUNTA(G160:AS160)</f>
        <v>0</v>
      </c>
      <c r="AW160" s="890"/>
    </row>
    <row r="161" spans="1:51" ht="12.75" hidden="1" customHeight="1">
      <c r="A161" s="925" t="s">
        <v>598</v>
      </c>
      <c r="B161" s="893" t="s">
        <v>514</v>
      </c>
      <c r="C161" s="893" t="str">
        <f t="shared" si="25"/>
        <v xml:space="preserve"> </v>
      </c>
      <c r="D161" s="879" t="s">
        <v>514</v>
      </c>
      <c r="E161" s="885">
        <v>0</v>
      </c>
      <c r="F161" s="879" t="str">
        <f t="shared" si="26"/>
        <v xml:space="preserve"> </v>
      </c>
      <c r="G161" s="835"/>
      <c r="H161" s="835"/>
      <c r="I161" s="835"/>
      <c r="J161" s="835"/>
      <c r="K161" s="835"/>
      <c r="L161" s="835"/>
      <c r="M161" s="835"/>
      <c r="N161" s="835"/>
      <c r="O161" s="835"/>
      <c r="P161" s="835"/>
      <c r="Q161" s="835"/>
      <c r="R161" s="835"/>
      <c r="S161" s="835"/>
      <c r="T161" s="835"/>
      <c r="U161" s="835"/>
      <c r="V161" s="835"/>
      <c r="W161" s="835"/>
      <c r="X161" s="835"/>
      <c r="Y161" s="835"/>
      <c r="Z161" s="883"/>
      <c r="AA161" s="883"/>
      <c r="AB161" s="883"/>
      <c r="AC161" s="883"/>
      <c r="AD161" s="890"/>
      <c r="AE161" s="883"/>
      <c r="AF161" s="890"/>
      <c r="AG161" s="890"/>
      <c r="AH161" s="883"/>
      <c r="AI161" s="883"/>
      <c r="AJ161" s="883"/>
      <c r="AK161" s="883"/>
      <c r="AL161" s="883"/>
      <c r="AM161" s="837"/>
      <c r="AN161" s="883"/>
      <c r="AO161" s="890"/>
      <c r="AP161" s="835"/>
      <c r="AQ161" s="883"/>
      <c r="AR161" s="883"/>
      <c r="AS161" s="890"/>
      <c r="AT161" s="894"/>
      <c r="AU161" s="888" t="str">
        <f t="shared" si="27"/>
        <v xml:space="preserve"> </v>
      </c>
      <c r="AV161" s="885">
        <f t="shared" si="28"/>
        <v>0</v>
      </c>
      <c r="AW161" s="890"/>
    </row>
    <row r="162" spans="1:51" ht="12.75" hidden="1" customHeight="1">
      <c r="A162" s="926" t="s">
        <v>1022</v>
      </c>
      <c r="B162" s="893" t="s">
        <v>514</v>
      </c>
      <c r="C162" s="893" t="str">
        <f t="shared" si="25"/>
        <v xml:space="preserve"> </v>
      </c>
      <c r="D162" s="879" t="s">
        <v>514</v>
      </c>
      <c r="E162" s="885">
        <v>2</v>
      </c>
      <c r="F162" s="879" t="str">
        <f t="shared" si="26"/>
        <v xml:space="preserve"> </v>
      </c>
      <c r="G162" s="850"/>
      <c r="H162" s="850"/>
      <c r="I162" s="914"/>
      <c r="J162" s="850"/>
      <c r="K162" s="850"/>
      <c r="L162" s="850"/>
      <c r="M162" s="850"/>
      <c r="N162" s="850"/>
      <c r="O162" s="850"/>
      <c r="P162" s="850"/>
      <c r="Q162" s="850"/>
      <c r="R162" s="850"/>
      <c r="S162" s="850"/>
      <c r="T162" s="850"/>
      <c r="U162" s="850"/>
      <c r="V162" s="850"/>
      <c r="W162" s="850"/>
      <c r="X162" s="850"/>
      <c r="Y162" s="914"/>
      <c r="Z162" s="850"/>
      <c r="AA162" s="850"/>
      <c r="AB162" s="850"/>
      <c r="AC162" s="850"/>
      <c r="AD162" s="890"/>
      <c r="AE162" s="883"/>
      <c r="AF162" s="890"/>
      <c r="AG162" s="890"/>
      <c r="AH162" s="883"/>
      <c r="AI162" s="883"/>
      <c r="AJ162" s="883"/>
      <c r="AK162" s="883"/>
      <c r="AL162" s="883"/>
      <c r="AM162" s="837"/>
      <c r="AN162" s="883"/>
      <c r="AO162" s="890"/>
      <c r="AP162" s="835"/>
      <c r="AQ162" s="883"/>
      <c r="AR162" s="883"/>
      <c r="AS162" s="890"/>
      <c r="AT162" s="894"/>
      <c r="AU162" s="888" t="str">
        <f t="shared" si="27"/>
        <v xml:space="preserve"> </v>
      </c>
      <c r="AV162" s="885">
        <f t="shared" si="28"/>
        <v>0</v>
      </c>
      <c r="AW162" s="890"/>
    </row>
    <row r="163" spans="1:51" ht="12.75" hidden="1" customHeight="1">
      <c r="A163" s="925" t="s">
        <v>561</v>
      </c>
      <c r="B163" s="893" t="s">
        <v>514</v>
      </c>
      <c r="C163" s="893" t="str">
        <f t="shared" si="25"/>
        <v xml:space="preserve"> </v>
      </c>
      <c r="D163" s="879" t="s">
        <v>514</v>
      </c>
      <c r="E163" s="885">
        <v>0</v>
      </c>
      <c r="F163" s="879" t="str">
        <f t="shared" si="26"/>
        <v xml:space="preserve"> </v>
      </c>
      <c r="G163" s="835"/>
      <c r="H163" s="835"/>
      <c r="I163" s="835"/>
      <c r="J163" s="835"/>
      <c r="K163" s="835"/>
      <c r="L163" s="835"/>
      <c r="M163" s="835"/>
      <c r="N163" s="835"/>
      <c r="O163" s="835"/>
      <c r="P163" s="835"/>
      <c r="Q163" s="835"/>
      <c r="R163" s="835"/>
      <c r="S163" s="835"/>
      <c r="T163" s="835"/>
      <c r="U163" s="835"/>
      <c r="V163" s="835"/>
      <c r="W163" s="835"/>
      <c r="X163" s="835"/>
      <c r="Y163" s="835"/>
      <c r="Z163" s="883"/>
      <c r="AA163" s="883"/>
      <c r="AB163" s="883"/>
      <c r="AC163" s="883"/>
      <c r="AD163" s="890"/>
      <c r="AE163" s="883"/>
      <c r="AF163" s="890"/>
      <c r="AG163" s="890"/>
      <c r="AH163" s="883"/>
      <c r="AI163" s="883"/>
      <c r="AJ163" s="883"/>
      <c r="AK163" s="883"/>
      <c r="AL163" s="883"/>
      <c r="AM163" s="837"/>
      <c r="AN163" s="883"/>
      <c r="AO163" s="890"/>
      <c r="AP163" s="835"/>
      <c r="AQ163" s="883"/>
      <c r="AR163" s="883"/>
      <c r="AS163" s="890"/>
      <c r="AT163" s="894"/>
      <c r="AU163" s="888" t="str">
        <f t="shared" si="27"/>
        <v xml:space="preserve"> </v>
      </c>
      <c r="AV163" s="885">
        <f t="shared" si="28"/>
        <v>0</v>
      </c>
      <c r="AW163" s="890"/>
    </row>
    <row r="164" spans="1:51" ht="13.5" hidden="1" customHeight="1">
      <c r="A164" s="925" t="s">
        <v>960</v>
      </c>
      <c r="B164" s="893" t="s">
        <v>514</v>
      </c>
      <c r="C164" s="893" t="str">
        <f t="shared" si="25"/>
        <v xml:space="preserve"> </v>
      </c>
      <c r="D164" s="879" t="s">
        <v>514</v>
      </c>
      <c r="E164" s="885">
        <v>1</v>
      </c>
      <c r="F164" s="879" t="str">
        <f t="shared" si="26"/>
        <v xml:space="preserve"> </v>
      </c>
      <c r="G164" s="835"/>
      <c r="H164" s="835"/>
      <c r="I164" s="835"/>
      <c r="J164" s="835"/>
      <c r="K164" s="835"/>
      <c r="L164" s="835"/>
      <c r="M164" s="835"/>
      <c r="N164" s="835"/>
      <c r="O164" s="835"/>
      <c r="P164" s="835"/>
      <c r="Q164" s="835"/>
      <c r="R164" s="835"/>
      <c r="S164" s="835"/>
      <c r="T164" s="835"/>
      <c r="U164" s="835"/>
      <c r="V164" s="835"/>
      <c r="W164" s="835"/>
      <c r="X164" s="835"/>
      <c r="Y164" s="835"/>
      <c r="Z164" s="883"/>
      <c r="AA164" s="883"/>
      <c r="AB164" s="883"/>
      <c r="AC164" s="883"/>
      <c r="AD164" s="890"/>
      <c r="AE164" s="883"/>
      <c r="AF164" s="890"/>
      <c r="AG164" s="890"/>
      <c r="AH164" s="883"/>
      <c r="AI164" s="883"/>
      <c r="AJ164" s="883"/>
      <c r="AK164" s="883"/>
      <c r="AL164" s="883"/>
      <c r="AM164" s="837"/>
      <c r="AN164" s="883"/>
      <c r="AO164" s="890"/>
      <c r="AP164" s="835"/>
      <c r="AQ164" s="883"/>
      <c r="AR164" s="883"/>
      <c r="AS164" s="890"/>
      <c r="AT164" s="894"/>
      <c r="AU164" s="888" t="str">
        <f t="shared" si="27"/>
        <v xml:space="preserve"> </v>
      </c>
      <c r="AV164" s="885">
        <f t="shared" si="28"/>
        <v>0</v>
      </c>
      <c r="AW164" s="890"/>
    </row>
    <row r="165" spans="1:51" ht="12.75" hidden="1" customHeight="1">
      <c r="A165" s="925" t="s">
        <v>507</v>
      </c>
      <c r="B165" s="893" t="s">
        <v>514</v>
      </c>
      <c r="C165" s="893" t="str">
        <f t="shared" si="25"/>
        <v xml:space="preserve"> </v>
      </c>
      <c r="D165" s="879" t="s">
        <v>514</v>
      </c>
      <c r="E165" s="885">
        <v>0</v>
      </c>
      <c r="F165" s="879" t="str">
        <f t="shared" si="26"/>
        <v xml:space="preserve"> </v>
      </c>
      <c r="G165" s="835"/>
      <c r="H165" s="835"/>
      <c r="I165" s="835"/>
      <c r="J165" s="835"/>
      <c r="K165" s="835"/>
      <c r="L165" s="835"/>
      <c r="M165" s="835"/>
      <c r="N165" s="835"/>
      <c r="O165" s="835"/>
      <c r="P165" s="835"/>
      <c r="Q165" s="835"/>
      <c r="R165" s="835"/>
      <c r="S165" s="835"/>
      <c r="T165" s="835"/>
      <c r="U165" s="835"/>
      <c r="V165" s="835"/>
      <c r="W165" s="835"/>
      <c r="X165" s="835"/>
      <c r="Y165" s="835"/>
      <c r="Z165" s="883"/>
      <c r="AA165" s="883"/>
      <c r="AB165" s="883"/>
      <c r="AC165" s="883"/>
      <c r="AD165" s="890"/>
      <c r="AE165" s="883"/>
      <c r="AF165" s="890"/>
      <c r="AG165" s="890"/>
      <c r="AH165" s="883"/>
      <c r="AI165" s="883"/>
      <c r="AJ165" s="883"/>
      <c r="AK165" s="883"/>
      <c r="AL165" s="883"/>
      <c r="AM165" s="837"/>
      <c r="AN165" s="883"/>
      <c r="AO165" s="890"/>
      <c r="AP165" s="835"/>
      <c r="AQ165" s="883"/>
      <c r="AR165" s="883"/>
      <c r="AS165" s="890"/>
      <c r="AT165" s="894"/>
      <c r="AU165" s="888" t="str">
        <f t="shared" si="27"/>
        <v xml:space="preserve"> </v>
      </c>
      <c r="AV165" s="885">
        <f t="shared" si="28"/>
        <v>0</v>
      </c>
      <c r="AW165" s="890"/>
    </row>
    <row r="166" spans="1:51" ht="12.75" hidden="1" customHeight="1">
      <c r="A166" s="925" t="s">
        <v>1299</v>
      </c>
      <c r="B166" s="893">
        <v>10</v>
      </c>
      <c r="C166" s="893" t="str">
        <f t="shared" si="25"/>
        <v xml:space="preserve"> </v>
      </c>
      <c r="D166" s="879" t="s">
        <v>514</v>
      </c>
      <c r="E166" s="885">
        <v>0</v>
      </c>
      <c r="F166" s="879" t="str">
        <f t="shared" si="26"/>
        <v xml:space="preserve"> </v>
      </c>
      <c r="G166" s="883"/>
      <c r="H166" s="883"/>
      <c r="I166" s="883"/>
      <c r="J166" s="883"/>
      <c r="K166" s="883"/>
      <c r="L166" s="883"/>
      <c r="M166" s="883"/>
      <c r="N166" s="883"/>
      <c r="O166" s="883"/>
      <c r="P166" s="883"/>
      <c r="Q166" s="883"/>
      <c r="R166" s="883"/>
      <c r="S166" s="883"/>
      <c r="T166" s="883"/>
      <c r="U166" s="883"/>
      <c r="V166" s="883"/>
      <c r="W166" s="883"/>
      <c r="X166" s="883"/>
      <c r="Y166" s="883"/>
      <c r="Z166" s="850"/>
      <c r="AA166" s="850"/>
      <c r="AB166" s="850"/>
      <c r="AC166" s="850"/>
      <c r="AD166" s="850"/>
      <c r="AE166" s="850"/>
      <c r="AF166" s="850"/>
      <c r="AG166" s="850"/>
      <c r="AH166" s="850"/>
      <c r="AI166" s="850"/>
      <c r="AJ166" s="850"/>
      <c r="AK166" s="850"/>
      <c r="AL166" s="850"/>
      <c r="AM166" s="837"/>
      <c r="AN166" s="850"/>
      <c r="AO166" s="850"/>
      <c r="AP166" s="914"/>
      <c r="AQ166" s="850"/>
      <c r="AR166" s="850"/>
      <c r="AS166" s="890"/>
      <c r="AT166" s="894"/>
      <c r="AU166" s="888" t="str">
        <f t="shared" si="27"/>
        <v xml:space="preserve"> </v>
      </c>
      <c r="AV166" s="885">
        <f t="shared" si="28"/>
        <v>0</v>
      </c>
      <c r="AW166" s="927"/>
    </row>
    <row r="167" spans="1:51" ht="13.5" hidden="1" customHeight="1">
      <c r="A167" s="925" t="s">
        <v>266</v>
      </c>
      <c r="B167" s="893" t="s">
        <v>514</v>
      </c>
      <c r="C167" s="893" t="str">
        <f t="shared" si="25"/>
        <v xml:space="preserve"> </v>
      </c>
      <c r="D167" s="879" t="s">
        <v>514</v>
      </c>
      <c r="E167" s="885">
        <v>0</v>
      </c>
      <c r="F167" s="879" t="str">
        <f t="shared" si="26"/>
        <v xml:space="preserve"> </v>
      </c>
      <c r="G167" s="835"/>
      <c r="H167" s="835"/>
      <c r="I167" s="835"/>
      <c r="J167" s="835"/>
      <c r="K167" s="835"/>
      <c r="L167" s="835"/>
      <c r="M167" s="835"/>
      <c r="N167" s="835"/>
      <c r="O167" s="835"/>
      <c r="P167" s="835"/>
      <c r="Q167" s="835"/>
      <c r="R167" s="835"/>
      <c r="S167" s="835"/>
      <c r="T167" s="835"/>
      <c r="U167" s="835"/>
      <c r="V167" s="835"/>
      <c r="W167" s="835"/>
      <c r="X167" s="835"/>
      <c r="Y167" s="835"/>
      <c r="Z167" s="883"/>
      <c r="AA167" s="883"/>
      <c r="AB167" s="883"/>
      <c r="AC167" s="883"/>
      <c r="AD167" s="890"/>
      <c r="AE167" s="883"/>
      <c r="AF167" s="890"/>
      <c r="AG167" s="890"/>
      <c r="AH167" s="883"/>
      <c r="AI167" s="883"/>
      <c r="AJ167" s="883"/>
      <c r="AK167" s="883"/>
      <c r="AL167" s="883"/>
      <c r="AM167" s="837"/>
      <c r="AN167" s="883"/>
      <c r="AO167" s="890"/>
      <c r="AP167" s="835"/>
      <c r="AQ167" s="883"/>
      <c r="AR167" s="883"/>
      <c r="AS167" s="890"/>
      <c r="AT167" s="894"/>
      <c r="AU167" s="888" t="str">
        <f t="shared" si="27"/>
        <v xml:space="preserve"> </v>
      </c>
      <c r="AV167" s="885">
        <f t="shared" si="28"/>
        <v>0</v>
      </c>
      <c r="AW167" s="890"/>
    </row>
    <row r="168" spans="1:51" ht="13.5" hidden="1" customHeight="1">
      <c r="A168" s="926" t="s">
        <v>1300</v>
      </c>
      <c r="B168" s="893">
        <v>12</v>
      </c>
      <c r="C168" s="893" t="str">
        <f t="shared" si="25"/>
        <v xml:space="preserve"> </v>
      </c>
      <c r="D168" s="879" t="s">
        <v>514</v>
      </c>
      <c r="E168" s="885">
        <v>0</v>
      </c>
      <c r="F168" s="879" t="str">
        <f t="shared" si="26"/>
        <v xml:space="preserve"> </v>
      </c>
      <c r="G168" s="883"/>
      <c r="H168" s="883"/>
      <c r="I168" s="883"/>
      <c r="J168" s="883"/>
      <c r="K168" s="883"/>
      <c r="L168" s="883"/>
      <c r="M168" s="883"/>
      <c r="N168" s="883"/>
      <c r="O168" s="883"/>
      <c r="P168" s="883"/>
      <c r="Q168" s="883"/>
      <c r="R168" s="883"/>
      <c r="S168" s="883"/>
      <c r="T168" s="883"/>
      <c r="U168" s="883"/>
      <c r="V168" s="883"/>
      <c r="W168" s="883"/>
      <c r="X168" s="883"/>
      <c r="Y168" s="883"/>
      <c r="Z168" s="883"/>
      <c r="AA168" s="883"/>
      <c r="AB168" s="883"/>
      <c r="AC168" s="883"/>
      <c r="AD168" s="916"/>
      <c r="AE168" s="850"/>
      <c r="AF168" s="916"/>
      <c r="AG168" s="916"/>
      <c r="AH168" s="850"/>
      <c r="AI168" s="850"/>
      <c r="AJ168" s="850"/>
      <c r="AK168" s="850"/>
      <c r="AL168" s="850"/>
      <c r="AM168" s="837"/>
      <c r="AN168" s="883"/>
      <c r="AO168" s="835"/>
      <c r="AP168" s="883"/>
      <c r="AQ168" s="883"/>
      <c r="AR168" s="883"/>
      <c r="AS168" s="890"/>
      <c r="AT168" s="894"/>
      <c r="AU168" s="888" t="str">
        <f t="shared" si="27"/>
        <v xml:space="preserve"> </v>
      </c>
      <c r="AV168" s="885">
        <f t="shared" si="28"/>
        <v>0</v>
      </c>
      <c r="AW168" s="851"/>
    </row>
    <row r="169" spans="1:51" ht="12.75" hidden="1" customHeight="1">
      <c r="A169" s="926" t="s">
        <v>1301</v>
      </c>
      <c r="B169" s="893">
        <v>12</v>
      </c>
      <c r="C169" s="893" t="str">
        <f t="shared" si="25"/>
        <v xml:space="preserve"> </v>
      </c>
      <c r="D169" s="879" t="s">
        <v>514</v>
      </c>
      <c r="E169" s="885">
        <v>0</v>
      </c>
      <c r="F169" s="879" t="str">
        <f t="shared" si="26"/>
        <v xml:space="preserve"> </v>
      </c>
      <c r="G169" s="883"/>
      <c r="H169" s="883"/>
      <c r="I169" s="883"/>
      <c r="J169" s="883"/>
      <c r="K169" s="883"/>
      <c r="L169" s="883"/>
      <c r="M169" s="883"/>
      <c r="N169" s="883"/>
      <c r="O169" s="883"/>
      <c r="P169" s="883"/>
      <c r="Q169" s="883"/>
      <c r="R169" s="883"/>
      <c r="S169" s="883"/>
      <c r="T169" s="883"/>
      <c r="U169" s="883"/>
      <c r="V169" s="883"/>
      <c r="W169" s="883"/>
      <c r="X169" s="883"/>
      <c r="Y169" s="883"/>
      <c r="Z169" s="850"/>
      <c r="AA169" s="850"/>
      <c r="AB169" s="850"/>
      <c r="AC169" s="850"/>
      <c r="AD169" s="890"/>
      <c r="AE169" s="883"/>
      <c r="AF169" s="890"/>
      <c r="AG169" s="890"/>
      <c r="AH169" s="883"/>
      <c r="AI169" s="883"/>
      <c r="AJ169" s="883"/>
      <c r="AK169" s="883"/>
      <c r="AL169" s="883"/>
      <c r="AM169" s="837"/>
      <c r="AN169" s="883"/>
      <c r="AO169" s="890"/>
      <c r="AP169" s="835"/>
      <c r="AQ169" s="883"/>
      <c r="AR169" s="883"/>
      <c r="AS169" s="890"/>
      <c r="AT169" s="900"/>
      <c r="AU169" s="888" t="str">
        <f t="shared" si="27"/>
        <v xml:space="preserve"> </v>
      </c>
      <c r="AV169" s="885">
        <f t="shared" si="28"/>
        <v>0</v>
      </c>
      <c r="AW169" s="927"/>
    </row>
    <row r="170" spans="1:51" ht="12.75" hidden="1" customHeight="1">
      <c r="A170" s="926" t="s">
        <v>1024</v>
      </c>
      <c r="B170" s="893" t="s">
        <v>514</v>
      </c>
      <c r="C170" s="893" t="str">
        <f t="shared" si="25"/>
        <v xml:space="preserve"> </v>
      </c>
      <c r="D170" s="879" t="s">
        <v>514</v>
      </c>
      <c r="E170" s="885">
        <v>0</v>
      </c>
      <c r="F170" s="879" t="str">
        <f t="shared" si="26"/>
        <v xml:space="preserve"> </v>
      </c>
      <c r="G170" s="883"/>
      <c r="H170" s="883"/>
      <c r="I170" s="835"/>
      <c r="J170" s="883"/>
      <c r="K170" s="883"/>
      <c r="L170" s="883"/>
      <c r="M170" s="883"/>
      <c r="N170" s="883"/>
      <c r="O170" s="883"/>
      <c r="P170" s="883"/>
      <c r="Q170" s="883"/>
      <c r="R170" s="883"/>
      <c r="S170" s="883"/>
      <c r="T170" s="883"/>
      <c r="U170" s="883"/>
      <c r="V170" s="883"/>
      <c r="W170" s="883"/>
      <c r="X170" s="883"/>
      <c r="Y170" s="914"/>
      <c r="Z170" s="850"/>
      <c r="AA170" s="850"/>
      <c r="AB170" s="850"/>
      <c r="AC170" s="850"/>
      <c r="AD170" s="890"/>
      <c r="AE170" s="883"/>
      <c r="AF170" s="890"/>
      <c r="AG170" s="890"/>
      <c r="AH170" s="883"/>
      <c r="AI170" s="883"/>
      <c r="AJ170" s="883"/>
      <c r="AK170" s="883"/>
      <c r="AL170" s="883"/>
      <c r="AM170" s="837"/>
      <c r="AN170" s="883"/>
      <c r="AO170" s="890"/>
      <c r="AP170" s="835"/>
      <c r="AQ170" s="883"/>
      <c r="AR170" s="883"/>
      <c r="AS170" s="890"/>
      <c r="AT170" s="894"/>
      <c r="AU170" s="888" t="str">
        <f t="shared" si="27"/>
        <v xml:space="preserve"> </v>
      </c>
      <c r="AV170" s="885">
        <f t="shared" si="28"/>
        <v>0</v>
      </c>
      <c r="AW170" s="890"/>
    </row>
    <row r="171" spans="1:51" ht="12.75" hidden="1" customHeight="1">
      <c r="A171" s="925" t="s">
        <v>1187</v>
      </c>
      <c r="B171" s="893" t="s">
        <v>514</v>
      </c>
      <c r="C171" s="893" t="str">
        <f t="shared" si="25"/>
        <v xml:space="preserve"> </v>
      </c>
      <c r="D171" s="928" t="s">
        <v>514</v>
      </c>
      <c r="E171" s="885">
        <v>13</v>
      </c>
      <c r="F171" s="879" t="str">
        <f t="shared" si="26"/>
        <v xml:space="preserve"> </v>
      </c>
      <c r="G171" s="835"/>
      <c r="H171" s="835"/>
      <c r="I171" s="835"/>
      <c r="J171" s="835"/>
      <c r="K171" s="835"/>
      <c r="L171" s="835"/>
      <c r="M171" s="835"/>
      <c r="N171" s="835"/>
      <c r="O171" s="835"/>
      <c r="P171" s="835"/>
      <c r="Q171" s="835"/>
      <c r="R171" s="835"/>
      <c r="S171" s="835"/>
      <c r="T171" s="835"/>
      <c r="U171" s="835"/>
      <c r="V171" s="835"/>
      <c r="W171" s="835"/>
      <c r="X171" s="835"/>
      <c r="Y171" s="835"/>
      <c r="Z171" s="883"/>
      <c r="AA171" s="883"/>
      <c r="AB171" s="883"/>
      <c r="AC171" s="883"/>
      <c r="AD171" s="890"/>
      <c r="AE171" s="883"/>
      <c r="AF171" s="890"/>
      <c r="AG171" s="890"/>
      <c r="AH171" s="883"/>
      <c r="AI171" s="883"/>
      <c r="AJ171" s="883"/>
      <c r="AK171" s="883"/>
      <c r="AL171" s="883"/>
      <c r="AM171" s="837"/>
      <c r="AN171" s="883"/>
      <c r="AO171" s="890"/>
      <c r="AP171" s="835"/>
      <c r="AQ171" s="883"/>
      <c r="AR171" s="883"/>
      <c r="AS171" s="890"/>
      <c r="AT171" s="894"/>
      <c r="AU171" s="888" t="str">
        <f t="shared" si="27"/>
        <v xml:space="preserve"> </v>
      </c>
      <c r="AV171" s="885">
        <f t="shared" si="28"/>
        <v>0</v>
      </c>
      <c r="AW171" s="890"/>
    </row>
    <row r="172" spans="1:51" ht="12.75" hidden="1" customHeight="1">
      <c r="A172" s="925" t="s">
        <v>602</v>
      </c>
      <c r="B172" s="893" t="s">
        <v>514</v>
      </c>
      <c r="C172" s="893" t="str">
        <f t="shared" si="25"/>
        <v xml:space="preserve"> </v>
      </c>
      <c r="D172" s="879" t="s">
        <v>514</v>
      </c>
      <c r="E172" s="885">
        <v>13</v>
      </c>
      <c r="F172" s="879" t="str">
        <f t="shared" si="26"/>
        <v xml:space="preserve"> </v>
      </c>
      <c r="G172" s="835"/>
      <c r="H172" s="835"/>
      <c r="I172" s="835"/>
      <c r="J172" s="835"/>
      <c r="K172" s="835"/>
      <c r="L172" s="835"/>
      <c r="M172" s="835"/>
      <c r="N172" s="835"/>
      <c r="O172" s="835"/>
      <c r="P172" s="835"/>
      <c r="Q172" s="835"/>
      <c r="R172" s="835"/>
      <c r="S172" s="835"/>
      <c r="T172" s="835"/>
      <c r="U172" s="835"/>
      <c r="V172" s="835"/>
      <c r="W172" s="835"/>
      <c r="X172" s="835"/>
      <c r="Y172" s="835"/>
      <c r="Z172" s="883"/>
      <c r="AA172" s="883"/>
      <c r="AB172" s="883"/>
      <c r="AC172" s="883"/>
      <c r="AD172" s="890"/>
      <c r="AE172" s="883"/>
      <c r="AF172" s="890"/>
      <c r="AG172" s="890"/>
      <c r="AH172" s="883"/>
      <c r="AI172" s="883"/>
      <c r="AJ172" s="883"/>
      <c r="AK172" s="883"/>
      <c r="AL172" s="883"/>
      <c r="AM172" s="837"/>
      <c r="AN172" s="883"/>
      <c r="AO172" s="890"/>
      <c r="AP172" s="835"/>
      <c r="AQ172" s="883"/>
      <c r="AR172" s="883"/>
      <c r="AS172" s="890"/>
      <c r="AT172" s="894"/>
      <c r="AU172" s="888" t="str">
        <f t="shared" si="27"/>
        <v xml:space="preserve"> </v>
      </c>
      <c r="AV172" s="885">
        <f t="shared" si="28"/>
        <v>0</v>
      </c>
      <c r="AW172" s="890"/>
    </row>
    <row r="173" spans="1:51" ht="12.75" hidden="1" customHeight="1">
      <c r="A173" s="926" t="s">
        <v>1079</v>
      </c>
      <c r="B173" s="893" t="s">
        <v>514</v>
      </c>
      <c r="C173" s="893" t="str">
        <f t="shared" si="25"/>
        <v xml:space="preserve"> </v>
      </c>
      <c r="D173" s="879" t="s">
        <v>514</v>
      </c>
      <c r="E173" s="885">
        <v>0</v>
      </c>
      <c r="F173" s="879" t="str">
        <f t="shared" si="26"/>
        <v xml:space="preserve"> </v>
      </c>
      <c r="G173" s="850"/>
      <c r="H173" s="850"/>
      <c r="I173" s="914"/>
      <c r="J173" s="850"/>
      <c r="K173" s="850"/>
      <c r="L173" s="850"/>
      <c r="M173" s="850"/>
      <c r="N173" s="850"/>
      <c r="O173" s="850"/>
      <c r="P173" s="850"/>
      <c r="Q173" s="850"/>
      <c r="R173" s="850"/>
      <c r="S173" s="850"/>
      <c r="T173" s="850"/>
      <c r="U173" s="850"/>
      <c r="V173" s="850"/>
      <c r="W173" s="850"/>
      <c r="X173" s="850"/>
      <c r="Y173" s="914"/>
      <c r="Z173" s="850"/>
      <c r="AA173" s="850"/>
      <c r="AB173" s="850"/>
      <c r="AC173" s="850"/>
      <c r="AD173" s="890"/>
      <c r="AE173" s="883"/>
      <c r="AF173" s="890"/>
      <c r="AG173" s="890"/>
      <c r="AH173" s="883"/>
      <c r="AI173" s="883"/>
      <c r="AJ173" s="883"/>
      <c r="AK173" s="883"/>
      <c r="AL173" s="883"/>
      <c r="AM173" s="837"/>
      <c r="AN173" s="883"/>
      <c r="AO173" s="890"/>
      <c r="AP173" s="835"/>
      <c r="AQ173" s="883"/>
      <c r="AR173" s="883"/>
      <c r="AS173" s="890"/>
      <c r="AT173" s="894"/>
      <c r="AU173" s="888" t="str">
        <f t="shared" si="27"/>
        <v xml:space="preserve"> </v>
      </c>
      <c r="AV173" s="885">
        <f t="shared" si="28"/>
        <v>0</v>
      </c>
      <c r="AW173" s="890"/>
    </row>
    <row r="174" spans="1:51" ht="12.75" hidden="1" customHeight="1">
      <c r="A174" s="926" t="s">
        <v>1080</v>
      </c>
      <c r="B174" s="893" t="s">
        <v>514</v>
      </c>
      <c r="C174" s="893" t="str">
        <f t="shared" si="25"/>
        <v xml:space="preserve"> </v>
      </c>
      <c r="D174" s="879" t="s">
        <v>514</v>
      </c>
      <c r="E174" s="885">
        <v>0</v>
      </c>
      <c r="F174" s="879" t="str">
        <f t="shared" si="26"/>
        <v xml:space="preserve"> </v>
      </c>
      <c r="G174" s="850"/>
      <c r="H174" s="850"/>
      <c r="I174" s="914"/>
      <c r="J174" s="850"/>
      <c r="K174" s="850"/>
      <c r="L174" s="850"/>
      <c r="M174" s="850"/>
      <c r="N174" s="850"/>
      <c r="O174" s="850"/>
      <c r="P174" s="850"/>
      <c r="Q174" s="850"/>
      <c r="R174" s="850"/>
      <c r="S174" s="850"/>
      <c r="T174" s="850"/>
      <c r="U174" s="850"/>
      <c r="V174" s="850"/>
      <c r="W174" s="850"/>
      <c r="X174" s="850"/>
      <c r="Y174" s="914"/>
      <c r="Z174" s="850"/>
      <c r="AA174" s="850"/>
      <c r="AB174" s="850"/>
      <c r="AC174" s="850"/>
      <c r="AD174" s="890"/>
      <c r="AE174" s="883"/>
      <c r="AF174" s="890"/>
      <c r="AG174" s="890"/>
      <c r="AH174" s="883"/>
      <c r="AI174" s="883"/>
      <c r="AJ174" s="883"/>
      <c r="AK174" s="883"/>
      <c r="AL174" s="883"/>
      <c r="AM174" s="837"/>
      <c r="AN174" s="883"/>
      <c r="AO174" s="890"/>
      <c r="AP174" s="835"/>
      <c r="AQ174" s="883"/>
      <c r="AR174" s="883"/>
      <c r="AS174" s="890"/>
      <c r="AT174" s="894"/>
      <c r="AU174" s="888" t="str">
        <f t="shared" si="27"/>
        <v xml:space="preserve"> </v>
      </c>
      <c r="AV174" s="885">
        <f t="shared" si="28"/>
        <v>0</v>
      </c>
      <c r="AW174" s="890"/>
      <c r="AX174" s="886"/>
      <c r="AY174" s="886"/>
    </row>
    <row r="175" spans="1:51" ht="12.75" hidden="1" customHeight="1">
      <c r="A175" s="926" t="s">
        <v>1081</v>
      </c>
      <c r="B175" s="893" t="s">
        <v>514</v>
      </c>
      <c r="C175" s="893" t="str">
        <f t="shared" si="25"/>
        <v xml:space="preserve"> </v>
      </c>
      <c r="D175" s="879" t="s">
        <v>514</v>
      </c>
      <c r="E175" s="885">
        <v>0</v>
      </c>
      <c r="F175" s="879" t="str">
        <f t="shared" si="26"/>
        <v xml:space="preserve"> </v>
      </c>
      <c r="G175" s="850"/>
      <c r="H175" s="850"/>
      <c r="I175" s="835"/>
      <c r="J175" s="850"/>
      <c r="K175" s="850"/>
      <c r="L175" s="850"/>
      <c r="M175" s="850"/>
      <c r="N175" s="850"/>
      <c r="O175" s="883"/>
      <c r="P175" s="850"/>
      <c r="Q175" s="883"/>
      <c r="R175" s="883"/>
      <c r="S175" s="850"/>
      <c r="T175" s="850"/>
      <c r="U175" s="850"/>
      <c r="V175" s="850"/>
      <c r="W175" s="850"/>
      <c r="X175" s="850"/>
      <c r="Y175" s="914"/>
      <c r="Z175" s="850"/>
      <c r="AA175" s="850"/>
      <c r="AB175" s="850"/>
      <c r="AC175" s="850"/>
      <c r="AD175" s="890"/>
      <c r="AE175" s="883"/>
      <c r="AF175" s="890"/>
      <c r="AG175" s="890"/>
      <c r="AH175" s="883"/>
      <c r="AI175" s="883"/>
      <c r="AJ175" s="883"/>
      <c r="AK175" s="883"/>
      <c r="AL175" s="883"/>
      <c r="AM175" s="837"/>
      <c r="AN175" s="883"/>
      <c r="AO175" s="890"/>
      <c r="AP175" s="835"/>
      <c r="AQ175" s="883"/>
      <c r="AR175" s="883"/>
      <c r="AS175" s="890"/>
      <c r="AT175" s="894"/>
      <c r="AU175" s="888" t="str">
        <f t="shared" si="27"/>
        <v xml:space="preserve"> </v>
      </c>
      <c r="AV175" s="885">
        <f t="shared" si="28"/>
        <v>0</v>
      </c>
      <c r="AW175" s="890"/>
      <c r="AX175" s="886"/>
    </row>
    <row r="176" spans="1:51" ht="12.75" hidden="1" customHeight="1">
      <c r="A176" s="926" t="s">
        <v>1082</v>
      </c>
      <c r="B176" s="893" t="s">
        <v>514</v>
      </c>
      <c r="C176" s="893" t="str">
        <f t="shared" si="25"/>
        <v xml:space="preserve"> </v>
      </c>
      <c r="D176" s="879" t="s">
        <v>514</v>
      </c>
      <c r="E176" s="885">
        <v>0</v>
      </c>
      <c r="F176" s="879" t="str">
        <f t="shared" si="26"/>
        <v xml:space="preserve"> </v>
      </c>
      <c r="G176" s="883"/>
      <c r="H176" s="883"/>
      <c r="I176" s="835"/>
      <c r="J176" s="883"/>
      <c r="K176" s="883"/>
      <c r="L176" s="883"/>
      <c r="M176" s="883"/>
      <c r="N176" s="883"/>
      <c r="O176" s="883"/>
      <c r="P176" s="883"/>
      <c r="Q176" s="883"/>
      <c r="R176" s="883"/>
      <c r="S176" s="883"/>
      <c r="T176" s="883"/>
      <c r="U176" s="883"/>
      <c r="V176" s="883"/>
      <c r="W176" s="883"/>
      <c r="X176" s="883"/>
      <c r="Y176" s="914"/>
      <c r="Z176" s="850"/>
      <c r="AA176" s="850"/>
      <c r="AB176" s="850"/>
      <c r="AC176" s="850"/>
      <c r="AD176" s="890"/>
      <c r="AE176" s="883"/>
      <c r="AF176" s="890"/>
      <c r="AG176" s="890"/>
      <c r="AH176" s="883"/>
      <c r="AI176" s="883"/>
      <c r="AJ176" s="883"/>
      <c r="AK176" s="883"/>
      <c r="AL176" s="883"/>
      <c r="AM176" s="837"/>
      <c r="AN176" s="883"/>
      <c r="AO176" s="890"/>
      <c r="AP176" s="835"/>
      <c r="AQ176" s="883"/>
      <c r="AR176" s="883"/>
      <c r="AS176" s="890"/>
      <c r="AT176" s="894"/>
      <c r="AU176" s="888" t="str">
        <f t="shared" si="27"/>
        <v xml:space="preserve"> </v>
      </c>
      <c r="AV176" s="885">
        <f t="shared" si="28"/>
        <v>0</v>
      </c>
      <c r="AW176" s="890"/>
    </row>
    <row r="177" spans="1:51" ht="12.75" hidden="1" customHeight="1">
      <c r="A177" s="926" t="s">
        <v>1083</v>
      </c>
      <c r="B177" s="893" t="s">
        <v>514</v>
      </c>
      <c r="C177" s="893" t="str">
        <f t="shared" si="25"/>
        <v xml:space="preserve"> </v>
      </c>
      <c r="D177" s="879" t="s">
        <v>514</v>
      </c>
      <c r="E177" s="885">
        <v>0</v>
      </c>
      <c r="F177" s="879" t="str">
        <f t="shared" si="26"/>
        <v xml:space="preserve"> </v>
      </c>
      <c r="G177" s="883"/>
      <c r="H177" s="883"/>
      <c r="I177" s="835"/>
      <c r="J177" s="883"/>
      <c r="K177" s="883"/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3"/>
      <c r="Y177" s="914"/>
      <c r="Z177" s="850"/>
      <c r="AA177" s="850"/>
      <c r="AB177" s="850"/>
      <c r="AC177" s="850"/>
      <c r="AD177" s="890"/>
      <c r="AE177" s="883"/>
      <c r="AF177" s="890"/>
      <c r="AG177" s="890"/>
      <c r="AH177" s="883"/>
      <c r="AI177" s="883"/>
      <c r="AJ177" s="883"/>
      <c r="AK177" s="883"/>
      <c r="AL177" s="883"/>
      <c r="AM177" s="837"/>
      <c r="AN177" s="883"/>
      <c r="AO177" s="890"/>
      <c r="AP177" s="835"/>
      <c r="AQ177" s="883"/>
      <c r="AR177" s="883"/>
      <c r="AS177" s="890"/>
      <c r="AT177" s="894"/>
      <c r="AU177" s="888" t="str">
        <f t="shared" si="27"/>
        <v xml:space="preserve"> </v>
      </c>
      <c r="AV177" s="885">
        <f t="shared" si="28"/>
        <v>0</v>
      </c>
      <c r="AW177" s="890"/>
      <c r="AX177" s="886"/>
      <c r="AY177" s="886"/>
    </row>
    <row r="178" spans="1:51" ht="12.75" hidden="1" customHeight="1">
      <c r="A178" s="925" t="s">
        <v>1302</v>
      </c>
      <c r="B178" s="893">
        <v>11</v>
      </c>
      <c r="C178" s="893" t="str">
        <f t="shared" si="25"/>
        <v xml:space="preserve"> </v>
      </c>
      <c r="D178" s="879" t="s">
        <v>514</v>
      </c>
      <c r="E178" s="885">
        <v>7</v>
      </c>
      <c r="F178" s="879" t="str">
        <f t="shared" si="26"/>
        <v xml:space="preserve"> </v>
      </c>
      <c r="G178" s="883"/>
      <c r="H178" s="883"/>
      <c r="I178" s="883"/>
      <c r="J178" s="883"/>
      <c r="K178" s="883"/>
      <c r="L178" s="883"/>
      <c r="M178" s="883"/>
      <c r="N178" s="883"/>
      <c r="O178" s="883"/>
      <c r="P178" s="883"/>
      <c r="Q178" s="883"/>
      <c r="R178" s="883"/>
      <c r="S178" s="883"/>
      <c r="T178" s="883"/>
      <c r="U178" s="883"/>
      <c r="V178" s="883"/>
      <c r="W178" s="883"/>
      <c r="X178" s="883"/>
      <c r="Y178" s="883"/>
      <c r="Z178" s="850"/>
      <c r="AA178" s="850"/>
      <c r="AB178" s="850"/>
      <c r="AC178" s="850"/>
      <c r="AD178" s="850"/>
      <c r="AE178" s="850"/>
      <c r="AF178" s="850"/>
      <c r="AG178" s="850"/>
      <c r="AH178" s="850"/>
      <c r="AI178" s="850"/>
      <c r="AJ178" s="850"/>
      <c r="AK178" s="850"/>
      <c r="AL178" s="850"/>
      <c r="AM178" s="837"/>
      <c r="AN178" s="850"/>
      <c r="AO178" s="850"/>
      <c r="AP178" s="914"/>
      <c r="AQ178" s="850"/>
      <c r="AR178" s="850"/>
      <c r="AS178" s="890"/>
      <c r="AT178" s="894"/>
      <c r="AU178" s="888" t="str">
        <f t="shared" si="27"/>
        <v xml:space="preserve"> </v>
      </c>
      <c r="AV178" s="885">
        <f t="shared" si="28"/>
        <v>0</v>
      </c>
      <c r="AW178" s="890"/>
      <c r="AX178" s="886"/>
    </row>
    <row r="179" spans="1:51" ht="12.75" hidden="1" customHeight="1">
      <c r="A179" s="926" t="s">
        <v>767</v>
      </c>
      <c r="B179" s="893" t="s">
        <v>514</v>
      </c>
      <c r="C179" s="893" t="str">
        <f t="shared" si="25"/>
        <v xml:space="preserve"> </v>
      </c>
      <c r="D179" s="879" t="s">
        <v>514</v>
      </c>
      <c r="E179" s="885">
        <v>1</v>
      </c>
      <c r="F179" s="879" t="str">
        <f t="shared" si="26"/>
        <v xml:space="preserve"> </v>
      </c>
      <c r="G179" s="835"/>
      <c r="H179" s="835"/>
      <c r="I179" s="835"/>
      <c r="J179" s="835"/>
      <c r="K179" s="835"/>
      <c r="L179" s="835"/>
      <c r="M179" s="835"/>
      <c r="N179" s="835"/>
      <c r="O179" s="835"/>
      <c r="P179" s="835"/>
      <c r="Q179" s="835"/>
      <c r="R179" s="835"/>
      <c r="S179" s="835"/>
      <c r="T179" s="835"/>
      <c r="U179" s="835"/>
      <c r="V179" s="835"/>
      <c r="W179" s="835"/>
      <c r="X179" s="835"/>
      <c r="Y179" s="835"/>
      <c r="Z179" s="883"/>
      <c r="AA179" s="883"/>
      <c r="AB179" s="883"/>
      <c r="AC179" s="883"/>
      <c r="AD179" s="890"/>
      <c r="AE179" s="883"/>
      <c r="AF179" s="890"/>
      <c r="AG179" s="890"/>
      <c r="AH179" s="883"/>
      <c r="AI179" s="883"/>
      <c r="AJ179" s="883"/>
      <c r="AK179" s="883"/>
      <c r="AL179" s="883"/>
      <c r="AM179" s="837"/>
      <c r="AN179" s="883"/>
      <c r="AO179" s="890"/>
      <c r="AP179" s="835"/>
      <c r="AQ179" s="883"/>
      <c r="AR179" s="883"/>
      <c r="AS179" s="890"/>
      <c r="AT179" s="894"/>
      <c r="AU179" s="888" t="str">
        <f t="shared" si="27"/>
        <v xml:space="preserve"> </v>
      </c>
      <c r="AV179" s="885">
        <f t="shared" si="28"/>
        <v>0</v>
      </c>
      <c r="AW179" s="890"/>
      <c r="AX179" s="886"/>
      <c r="AY179" s="886"/>
    </row>
    <row r="180" spans="1:51" ht="12.75" hidden="1" customHeight="1">
      <c r="A180" s="926" t="s">
        <v>1023</v>
      </c>
      <c r="B180" s="893">
        <v>7</v>
      </c>
      <c r="C180" s="893" t="str">
        <f t="shared" si="25"/>
        <v xml:space="preserve"> </v>
      </c>
      <c r="D180" s="879" t="s">
        <v>514</v>
      </c>
      <c r="E180" s="885">
        <v>0</v>
      </c>
      <c r="F180" s="879" t="str">
        <f t="shared" si="26"/>
        <v xml:space="preserve"> </v>
      </c>
      <c r="G180" s="883"/>
      <c r="H180" s="883"/>
      <c r="I180" s="883"/>
      <c r="J180" s="883"/>
      <c r="K180" s="883"/>
      <c r="L180" s="883"/>
      <c r="M180" s="883"/>
      <c r="N180" s="883"/>
      <c r="O180" s="883"/>
      <c r="P180" s="883"/>
      <c r="Q180" s="883"/>
      <c r="R180" s="883"/>
      <c r="S180" s="883"/>
      <c r="T180" s="883"/>
      <c r="U180" s="883"/>
      <c r="V180" s="883"/>
      <c r="W180" s="883"/>
      <c r="X180" s="883"/>
      <c r="Y180" s="883"/>
      <c r="Z180" s="883"/>
      <c r="AA180" s="883"/>
      <c r="AB180" s="883"/>
      <c r="AC180" s="883"/>
      <c r="AD180" s="890"/>
      <c r="AE180" s="883"/>
      <c r="AF180" s="890"/>
      <c r="AG180" s="890"/>
      <c r="AH180" s="883"/>
      <c r="AI180" s="883"/>
      <c r="AJ180" s="883"/>
      <c r="AK180" s="883"/>
      <c r="AL180" s="883"/>
      <c r="AM180" s="837"/>
      <c r="AN180" s="883"/>
      <c r="AO180" s="890"/>
      <c r="AP180" s="835"/>
      <c r="AQ180" s="883"/>
      <c r="AR180" s="883"/>
      <c r="AS180" s="890"/>
      <c r="AT180" s="894"/>
      <c r="AU180" s="888" t="str">
        <f t="shared" si="27"/>
        <v xml:space="preserve"> </v>
      </c>
      <c r="AV180" s="885">
        <f t="shared" si="28"/>
        <v>0</v>
      </c>
      <c r="AW180" s="890"/>
      <c r="AX180" s="886"/>
    </row>
    <row r="181" spans="1:51" ht="12.75" hidden="1" customHeight="1">
      <c r="A181" s="925" t="s">
        <v>406</v>
      </c>
      <c r="B181" s="893" t="s">
        <v>514</v>
      </c>
      <c r="C181" s="893" t="str">
        <f t="shared" si="25"/>
        <v xml:space="preserve"> </v>
      </c>
      <c r="D181" s="879" t="s">
        <v>514</v>
      </c>
      <c r="E181" s="885">
        <v>0</v>
      </c>
      <c r="F181" s="879" t="str">
        <f t="shared" si="26"/>
        <v xml:space="preserve"> </v>
      </c>
      <c r="G181" s="835"/>
      <c r="H181" s="835"/>
      <c r="I181" s="835"/>
      <c r="J181" s="835"/>
      <c r="K181" s="835"/>
      <c r="L181" s="835"/>
      <c r="M181" s="835"/>
      <c r="N181" s="835"/>
      <c r="O181" s="835"/>
      <c r="P181" s="835"/>
      <c r="Q181" s="835"/>
      <c r="R181" s="835"/>
      <c r="S181" s="835"/>
      <c r="T181" s="835"/>
      <c r="U181" s="835"/>
      <c r="V181" s="835"/>
      <c r="W181" s="835"/>
      <c r="X181" s="835"/>
      <c r="Y181" s="835"/>
      <c r="Z181" s="883"/>
      <c r="AA181" s="883"/>
      <c r="AB181" s="883"/>
      <c r="AC181" s="883"/>
      <c r="AD181" s="890"/>
      <c r="AE181" s="883"/>
      <c r="AF181" s="890"/>
      <c r="AG181" s="890"/>
      <c r="AH181" s="883"/>
      <c r="AI181" s="883"/>
      <c r="AJ181" s="883"/>
      <c r="AK181" s="883"/>
      <c r="AL181" s="883"/>
      <c r="AM181" s="837"/>
      <c r="AN181" s="883"/>
      <c r="AO181" s="890"/>
      <c r="AP181" s="835"/>
      <c r="AQ181" s="883"/>
      <c r="AR181" s="883"/>
      <c r="AS181" s="890"/>
      <c r="AT181" s="894"/>
      <c r="AU181" s="888" t="str">
        <f t="shared" si="27"/>
        <v xml:space="preserve"> </v>
      </c>
      <c r="AV181" s="885">
        <f t="shared" si="28"/>
        <v>0</v>
      </c>
      <c r="AW181" s="890"/>
    </row>
    <row r="182" spans="1:51" ht="12.75" hidden="1" customHeight="1">
      <c r="A182" s="925" t="s">
        <v>679</v>
      </c>
      <c r="B182" s="893" t="s">
        <v>514</v>
      </c>
      <c r="C182" s="893" t="str">
        <f t="shared" si="25"/>
        <v xml:space="preserve"> </v>
      </c>
      <c r="D182" s="879" t="s">
        <v>514</v>
      </c>
      <c r="E182" s="885">
        <v>0</v>
      </c>
      <c r="F182" s="879" t="str">
        <f t="shared" si="26"/>
        <v xml:space="preserve"> </v>
      </c>
      <c r="G182" s="835"/>
      <c r="H182" s="835"/>
      <c r="I182" s="835"/>
      <c r="J182" s="835"/>
      <c r="K182" s="835"/>
      <c r="L182" s="835"/>
      <c r="M182" s="835"/>
      <c r="N182" s="835"/>
      <c r="O182" s="835"/>
      <c r="P182" s="835"/>
      <c r="Q182" s="835"/>
      <c r="R182" s="835"/>
      <c r="S182" s="835"/>
      <c r="T182" s="835"/>
      <c r="U182" s="835"/>
      <c r="V182" s="835"/>
      <c r="W182" s="835"/>
      <c r="X182" s="835"/>
      <c r="Y182" s="835"/>
      <c r="Z182" s="883"/>
      <c r="AA182" s="883"/>
      <c r="AB182" s="883"/>
      <c r="AC182" s="883"/>
      <c r="AD182" s="890"/>
      <c r="AE182" s="883"/>
      <c r="AF182" s="890"/>
      <c r="AG182" s="890"/>
      <c r="AH182" s="883"/>
      <c r="AI182" s="883"/>
      <c r="AJ182" s="883"/>
      <c r="AK182" s="883"/>
      <c r="AL182" s="883"/>
      <c r="AM182" s="837"/>
      <c r="AN182" s="883"/>
      <c r="AO182" s="890"/>
      <c r="AP182" s="835"/>
      <c r="AQ182" s="883"/>
      <c r="AR182" s="883"/>
      <c r="AS182" s="890"/>
      <c r="AT182" s="894"/>
      <c r="AU182" s="888" t="str">
        <f t="shared" si="27"/>
        <v xml:space="preserve"> </v>
      </c>
      <c r="AV182" s="885">
        <f t="shared" si="28"/>
        <v>0</v>
      </c>
      <c r="AW182" s="890"/>
    </row>
    <row r="183" spans="1:51" ht="12.75" hidden="1" customHeight="1">
      <c r="A183" s="925" t="s">
        <v>273</v>
      </c>
      <c r="B183" s="893" t="s">
        <v>514</v>
      </c>
      <c r="C183" s="893" t="str">
        <f t="shared" si="25"/>
        <v xml:space="preserve"> </v>
      </c>
      <c r="D183" s="879" t="s">
        <v>514</v>
      </c>
      <c r="E183" s="885">
        <v>0</v>
      </c>
      <c r="F183" s="879" t="str">
        <f t="shared" si="26"/>
        <v xml:space="preserve"> </v>
      </c>
      <c r="G183" s="835"/>
      <c r="H183" s="835"/>
      <c r="I183" s="835"/>
      <c r="J183" s="835"/>
      <c r="K183" s="835"/>
      <c r="L183" s="835"/>
      <c r="M183" s="835"/>
      <c r="N183" s="835"/>
      <c r="O183" s="835"/>
      <c r="P183" s="835"/>
      <c r="Q183" s="835"/>
      <c r="R183" s="835"/>
      <c r="S183" s="835"/>
      <c r="T183" s="835"/>
      <c r="U183" s="835"/>
      <c r="V183" s="835"/>
      <c r="W183" s="835"/>
      <c r="X183" s="835"/>
      <c r="Y183" s="835"/>
      <c r="Z183" s="883"/>
      <c r="AA183" s="883"/>
      <c r="AB183" s="883"/>
      <c r="AC183" s="883"/>
      <c r="AD183" s="890"/>
      <c r="AE183" s="883"/>
      <c r="AF183" s="890"/>
      <c r="AG183" s="890"/>
      <c r="AH183" s="883"/>
      <c r="AI183" s="883"/>
      <c r="AJ183" s="883"/>
      <c r="AK183" s="883"/>
      <c r="AL183" s="883"/>
      <c r="AM183" s="837"/>
      <c r="AN183" s="883"/>
      <c r="AO183" s="890"/>
      <c r="AP183" s="835"/>
      <c r="AQ183" s="883"/>
      <c r="AR183" s="883"/>
      <c r="AS183" s="890"/>
      <c r="AT183" s="894"/>
      <c r="AU183" s="888" t="str">
        <f t="shared" si="27"/>
        <v xml:space="preserve"> </v>
      </c>
      <c r="AV183" s="885">
        <f t="shared" si="28"/>
        <v>0</v>
      </c>
      <c r="AW183" s="890"/>
      <c r="AX183" s="886"/>
    </row>
    <row r="184" spans="1:51" ht="12.75" hidden="1" customHeight="1">
      <c r="A184" s="925" t="s">
        <v>493</v>
      </c>
      <c r="B184" s="893">
        <v>6</v>
      </c>
      <c r="C184" s="893"/>
      <c r="D184" s="879"/>
      <c r="E184" s="885">
        <v>12</v>
      </c>
      <c r="F184" s="879" t="str">
        <f t="shared" si="26"/>
        <v xml:space="preserve"> </v>
      </c>
      <c r="G184" s="835"/>
      <c r="H184" s="835"/>
      <c r="I184" s="835"/>
      <c r="J184" s="835"/>
      <c r="K184" s="835"/>
      <c r="L184" s="835"/>
      <c r="M184" s="835"/>
      <c r="N184" s="835"/>
      <c r="O184" s="835"/>
      <c r="P184" s="835"/>
      <c r="Q184" s="835"/>
      <c r="R184" s="835"/>
      <c r="S184" s="835"/>
      <c r="T184" s="835"/>
      <c r="U184" s="835"/>
      <c r="V184" s="835"/>
      <c r="W184" s="835"/>
      <c r="X184" s="835"/>
      <c r="Y184" s="835"/>
      <c r="Z184" s="883"/>
      <c r="AA184" s="883"/>
      <c r="AB184" s="883"/>
      <c r="AC184" s="883"/>
      <c r="AD184" s="890"/>
      <c r="AE184" s="883"/>
      <c r="AF184" s="890"/>
      <c r="AG184" s="890"/>
      <c r="AH184" s="883"/>
      <c r="AI184" s="883"/>
      <c r="AJ184" s="883"/>
      <c r="AK184" s="883"/>
      <c r="AL184" s="883"/>
      <c r="AM184" s="837"/>
      <c r="AN184" s="883"/>
      <c r="AO184" s="890"/>
      <c r="AP184" s="835"/>
      <c r="AQ184" s="883"/>
      <c r="AR184" s="883"/>
      <c r="AS184" s="890"/>
      <c r="AT184" s="894"/>
      <c r="AU184" s="888" t="str">
        <f t="shared" si="27"/>
        <v xml:space="preserve"> </v>
      </c>
      <c r="AV184" s="885">
        <f t="shared" si="28"/>
        <v>0</v>
      </c>
      <c r="AW184" s="890"/>
    </row>
    <row r="185" spans="1:51" ht="12.75" hidden="1" customHeight="1">
      <c r="A185" s="925" t="s">
        <v>628</v>
      </c>
      <c r="B185" s="893" t="s">
        <v>514</v>
      </c>
      <c r="C185" s="893" t="str">
        <f t="shared" ref="C185:C199" si="29">IFERROR(MINUTE(C$5)-MINUTE(D185)," ")</f>
        <v xml:space="preserve"> </v>
      </c>
      <c r="D185" s="879" t="s">
        <v>514</v>
      </c>
      <c r="E185" s="885">
        <v>0</v>
      </c>
      <c r="F185" s="879" t="str">
        <f t="shared" si="26"/>
        <v xml:space="preserve"> </v>
      </c>
      <c r="G185" s="835"/>
      <c r="H185" s="835"/>
      <c r="I185" s="835"/>
      <c r="J185" s="835"/>
      <c r="K185" s="835"/>
      <c r="L185" s="835"/>
      <c r="M185" s="835"/>
      <c r="N185" s="835"/>
      <c r="O185" s="835"/>
      <c r="P185" s="835"/>
      <c r="Q185" s="835"/>
      <c r="R185" s="835"/>
      <c r="S185" s="835"/>
      <c r="T185" s="835"/>
      <c r="U185" s="835"/>
      <c r="V185" s="835"/>
      <c r="W185" s="835"/>
      <c r="X185" s="835"/>
      <c r="Y185" s="835"/>
      <c r="Z185" s="883"/>
      <c r="AA185" s="883"/>
      <c r="AB185" s="883"/>
      <c r="AC185" s="883"/>
      <c r="AD185" s="890"/>
      <c r="AE185" s="883"/>
      <c r="AF185" s="890"/>
      <c r="AG185" s="890"/>
      <c r="AH185" s="883"/>
      <c r="AI185" s="883"/>
      <c r="AJ185" s="883"/>
      <c r="AK185" s="883"/>
      <c r="AL185" s="883"/>
      <c r="AM185" s="837"/>
      <c r="AN185" s="883"/>
      <c r="AO185" s="890"/>
      <c r="AP185" s="835"/>
      <c r="AQ185" s="883"/>
      <c r="AR185" s="883"/>
      <c r="AS185" s="890"/>
      <c r="AT185" s="894"/>
      <c r="AU185" s="888" t="str">
        <f t="shared" si="27"/>
        <v xml:space="preserve"> </v>
      </c>
      <c r="AV185" s="885">
        <f t="shared" si="28"/>
        <v>0</v>
      </c>
      <c r="AW185" s="890"/>
      <c r="AX185" s="886"/>
      <c r="AY185" s="886"/>
    </row>
    <row r="186" spans="1:51" ht="12.75" hidden="1" customHeight="1">
      <c r="A186" s="925" t="s">
        <v>491</v>
      </c>
      <c r="B186" s="893" t="s">
        <v>514</v>
      </c>
      <c r="C186" s="893" t="str">
        <f t="shared" si="29"/>
        <v xml:space="preserve"> </v>
      </c>
      <c r="D186" s="879" t="s">
        <v>514</v>
      </c>
      <c r="E186" s="885">
        <v>28</v>
      </c>
      <c r="F186" s="879" t="str">
        <f t="shared" si="26"/>
        <v xml:space="preserve"> </v>
      </c>
      <c r="G186" s="835"/>
      <c r="H186" s="835"/>
      <c r="I186" s="835"/>
      <c r="J186" s="835"/>
      <c r="K186" s="835"/>
      <c r="L186" s="835"/>
      <c r="M186" s="835"/>
      <c r="N186" s="835"/>
      <c r="O186" s="835"/>
      <c r="P186" s="835"/>
      <c r="Q186" s="835"/>
      <c r="R186" s="835"/>
      <c r="S186" s="835"/>
      <c r="T186" s="835"/>
      <c r="U186" s="835"/>
      <c r="V186" s="835"/>
      <c r="W186" s="835"/>
      <c r="X186" s="835"/>
      <c r="Y186" s="835"/>
      <c r="Z186" s="883"/>
      <c r="AA186" s="883"/>
      <c r="AB186" s="883"/>
      <c r="AC186" s="883"/>
      <c r="AD186" s="890"/>
      <c r="AE186" s="883"/>
      <c r="AF186" s="890"/>
      <c r="AG186" s="890"/>
      <c r="AH186" s="883"/>
      <c r="AI186" s="883"/>
      <c r="AJ186" s="883"/>
      <c r="AK186" s="883"/>
      <c r="AL186" s="883"/>
      <c r="AM186" s="837"/>
      <c r="AN186" s="883"/>
      <c r="AO186" s="890"/>
      <c r="AP186" s="835"/>
      <c r="AQ186" s="883"/>
      <c r="AR186" s="883"/>
      <c r="AS186" s="890"/>
      <c r="AT186" s="894"/>
      <c r="AU186" s="888" t="str">
        <f t="shared" si="27"/>
        <v xml:space="preserve"> </v>
      </c>
      <c r="AV186" s="885">
        <f t="shared" si="28"/>
        <v>0</v>
      </c>
      <c r="AW186" s="890"/>
      <c r="AY186" s="886"/>
    </row>
    <row r="187" spans="1:51" ht="13.5" hidden="1" customHeight="1">
      <c r="A187" s="925" t="s">
        <v>680</v>
      </c>
      <c r="B187" s="893" t="s">
        <v>514</v>
      </c>
      <c r="C187" s="893" t="str">
        <f t="shared" si="29"/>
        <v xml:space="preserve"> </v>
      </c>
      <c r="D187" s="879" t="s">
        <v>514</v>
      </c>
      <c r="E187" s="885">
        <v>0</v>
      </c>
      <c r="F187" s="879" t="str">
        <f t="shared" si="26"/>
        <v xml:space="preserve"> </v>
      </c>
      <c r="G187" s="835"/>
      <c r="H187" s="835"/>
      <c r="I187" s="835"/>
      <c r="J187" s="835"/>
      <c r="K187" s="835"/>
      <c r="L187" s="835"/>
      <c r="M187" s="835"/>
      <c r="N187" s="835"/>
      <c r="O187" s="835"/>
      <c r="P187" s="835"/>
      <c r="Q187" s="835"/>
      <c r="R187" s="835"/>
      <c r="S187" s="835"/>
      <c r="T187" s="835"/>
      <c r="U187" s="835"/>
      <c r="V187" s="835"/>
      <c r="W187" s="835"/>
      <c r="X187" s="835"/>
      <c r="Y187" s="835"/>
      <c r="Z187" s="883"/>
      <c r="AA187" s="883"/>
      <c r="AB187" s="883"/>
      <c r="AC187" s="883"/>
      <c r="AD187" s="890"/>
      <c r="AE187" s="883"/>
      <c r="AF187" s="890"/>
      <c r="AG187" s="890"/>
      <c r="AH187" s="883"/>
      <c r="AI187" s="883"/>
      <c r="AJ187" s="883"/>
      <c r="AK187" s="883"/>
      <c r="AL187" s="883"/>
      <c r="AM187" s="837"/>
      <c r="AN187" s="883"/>
      <c r="AO187" s="890"/>
      <c r="AP187" s="835"/>
      <c r="AQ187" s="883"/>
      <c r="AR187" s="883"/>
      <c r="AS187" s="890"/>
      <c r="AT187" s="894"/>
      <c r="AU187" s="888" t="str">
        <f t="shared" si="27"/>
        <v xml:space="preserve"> </v>
      </c>
      <c r="AV187" s="885">
        <f t="shared" si="28"/>
        <v>0</v>
      </c>
      <c r="AW187" s="890"/>
    </row>
    <row r="188" spans="1:51" ht="12.75" hidden="1" customHeight="1">
      <c r="A188" s="925" t="s">
        <v>597</v>
      </c>
      <c r="B188" s="893" t="s">
        <v>514</v>
      </c>
      <c r="C188" s="893" t="str">
        <f t="shared" si="29"/>
        <v xml:space="preserve"> </v>
      </c>
      <c r="D188" s="879" t="s">
        <v>514</v>
      </c>
      <c r="E188" s="885">
        <v>4</v>
      </c>
      <c r="F188" s="879" t="str">
        <f t="shared" si="26"/>
        <v xml:space="preserve"> </v>
      </c>
      <c r="G188" s="835"/>
      <c r="H188" s="835"/>
      <c r="I188" s="835"/>
      <c r="J188" s="835"/>
      <c r="K188" s="835"/>
      <c r="L188" s="835"/>
      <c r="M188" s="835"/>
      <c r="N188" s="835"/>
      <c r="O188" s="835"/>
      <c r="P188" s="835"/>
      <c r="Q188" s="835"/>
      <c r="R188" s="835"/>
      <c r="S188" s="835"/>
      <c r="T188" s="835"/>
      <c r="U188" s="835"/>
      <c r="V188" s="835"/>
      <c r="W188" s="835"/>
      <c r="X188" s="835"/>
      <c r="Y188" s="835"/>
      <c r="Z188" s="883"/>
      <c r="AA188" s="883"/>
      <c r="AB188" s="883"/>
      <c r="AC188" s="883"/>
      <c r="AD188" s="890"/>
      <c r="AE188" s="883"/>
      <c r="AF188" s="890"/>
      <c r="AG188" s="890"/>
      <c r="AH188" s="883"/>
      <c r="AI188" s="883"/>
      <c r="AJ188" s="883"/>
      <c r="AK188" s="883"/>
      <c r="AL188" s="883"/>
      <c r="AM188" s="837"/>
      <c r="AN188" s="883"/>
      <c r="AO188" s="890"/>
      <c r="AP188" s="835"/>
      <c r="AQ188" s="883"/>
      <c r="AR188" s="883"/>
      <c r="AS188" s="890"/>
      <c r="AT188" s="900"/>
      <c r="AU188" s="888" t="str">
        <f t="shared" si="27"/>
        <v xml:space="preserve"> </v>
      </c>
      <c r="AV188" s="885">
        <f t="shared" si="28"/>
        <v>0</v>
      </c>
      <c r="AW188" s="890"/>
      <c r="AX188" s="886"/>
    </row>
    <row r="189" spans="1:51" ht="12.75" hidden="1" customHeight="1">
      <c r="A189" s="925" t="s">
        <v>404</v>
      </c>
      <c r="B189" s="893" t="s">
        <v>514</v>
      </c>
      <c r="C189" s="893" t="str">
        <f t="shared" si="29"/>
        <v xml:space="preserve"> </v>
      </c>
      <c r="D189" s="879" t="s">
        <v>514</v>
      </c>
      <c r="E189" s="885">
        <v>1</v>
      </c>
      <c r="F189" s="879" t="str">
        <f t="shared" si="26"/>
        <v xml:space="preserve"> </v>
      </c>
      <c r="G189" s="835"/>
      <c r="H189" s="835"/>
      <c r="I189" s="835"/>
      <c r="J189" s="835"/>
      <c r="K189" s="835"/>
      <c r="L189" s="835"/>
      <c r="M189" s="835"/>
      <c r="N189" s="835"/>
      <c r="O189" s="835"/>
      <c r="P189" s="929"/>
      <c r="Q189" s="835"/>
      <c r="R189" s="835"/>
      <c r="S189" s="929"/>
      <c r="T189" s="929"/>
      <c r="U189" s="929"/>
      <c r="V189" s="929"/>
      <c r="W189" s="929"/>
      <c r="X189" s="929"/>
      <c r="Y189" s="835"/>
      <c r="Z189" s="883"/>
      <c r="AA189" s="883"/>
      <c r="AB189" s="883"/>
      <c r="AC189" s="883"/>
      <c r="AD189" s="890"/>
      <c r="AE189" s="883"/>
      <c r="AF189" s="890"/>
      <c r="AG189" s="890"/>
      <c r="AH189" s="883"/>
      <c r="AI189" s="883"/>
      <c r="AJ189" s="883"/>
      <c r="AK189" s="883"/>
      <c r="AL189" s="883"/>
      <c r="AM189" s="837"/>
      <c r="AN189" s="883"/>
      <c r="AO189" s="890"/>
      <c r="AP189" s="835"/>
      <c r="AQ189" s="883"/>
      <c r="AR189" s="883"/>
      <c r="AS189" s="890"/>
      <c r="AT189" s="894"/>
      <c r="AU189" s="888" t="str">
        <f t="shared" si="27"/>
        <v xml:space="preserve"> </v>
      </c>
      <c r="AV189" s="885">
        <f t="shared" si="28"/>
        <v>0</v>
      </c>
      <c r="AW189" s="890"/>
      <c r="AX189" s="886"/>
    </row>
    <row r="190" spans="1:51" ht="12.75" hidden="1" customHeight="1">
      <c r="A190" s="925" t="s">
        <v>768</v>
      </c>
      <c r="B190" s="893" t="s">
        <v>514</v>
      </c>
      <c r="C190" s="893" t="str">
        <f t="shared" si="29"/>
        <v xml:space="preserve"> </v>
      </c>
      <c r="D190" s="879" t="s">
        <v>514</v>
      </c>
      <c r="E190" s="885">
        <v>0</v>
      </c>
      <c r="F190" s="879" t="str">
        <f t="shared" si="26"/>
        <v xml:space="preserve"> </v>
      </c>
      <c r="G190" s="835"/>
      <c r="H190" s="835"/>
      <c r="I190" s="835"/>
      <c r="J190" s="835"/>
      <c r="K190" s="835"/>
      <c r="L190" s="835"/>
      <c r="M190" s="835"/>
      <c r="N190" s="835"/>
      <c r="O190" s="835"/>
      <c r="P190" s="835"/>
      <c r="Q190" s="835"/>
      <c r="R190" s="835"/>
      <c r="S190" s="835"/>
      <c r="T190" s="835"/>
      <c r="U190" s="835"/>
      <c r="V190" s="835"/>
      <c r="W190" s="835"/>
      <c r="X190" s="835"/>
      <c r="Y190" s="835"/>
      <c r="Z190" s="883"/>
      <c r="AA190" s="883"/>
      <c r="AB190" s="883"/>
      <c r="AC190" s="883"/>
      <c r="AD190" s="890"/>
      <c r="AE190" s="883"/>
      <c r="AF190" s="890"/>
      <c r="AG190" s="890"/>
      <c r="AH190" s="883"/>
      <c r="AI190" s="883"/>
      <c r="AJ190" s="883"/>
      <c r="AK190" s="883"/>
      <c r="AL190" s="883"/>
      <c r="AM190" s="837"/>
      <c r="AN190" s="883"/>
      <c r="AO190" s="890"/>
      <c r="AP190" s="835"/>
      <c r="AQ190" s="883"/>
      <c r="AR190" s="883"/>
      <c r="AS190" s="890"/>
      <c r="AT190" s="894"/>
      <c r="AU190" s="888" t="str">
        <f t="shared" si="27"/>
        <v xml:space="preserve"> </v>
      </c>
      <c r="AV190" s="885">
        <f t="shared" si="28"/>
        <v>0</v>
      </c>
      <c r="AW190" s="890"/>
    </row>
    <row r="191" spans="1:51" ht="12.75" hidden="1" customHeight="1">
      <c r="A191" s="926" t="s">
        <v>1303</v>
      </c>
      <c r="B191" s="893">
        <v>0</v>
      </c>
      <c r="C191" s="893" t="str">
        <f t="shared" si="29"/>
        <v xml:space="preserve"> </v>
      </c>
      <c r="D191" s="879" t="s">
        <v>514</v>
      </c>
      <c r="E191" s="885">
        <v>0</v>
      </c>
      <c r="F191" s="879" t="str">
        <f t="shared" si="26"/>
        <v xml:space="preserve"> </v>
      </c>
      <c r="G191" s="883"/>
      <c r="H191" s="883"/>
      <c r="I191" s="883"/>
      <c r="J191" s="883"/>
      <c r="K191" s="883"/>
      <c r="L191" s="883"/>
      <c r="M191" s="883"/>
      <c r="N191" s="883"/>
      <c r="O191" s="883"/>
      <c r="P191" s="883"/>
      <c r="Q191" s="883"/>
      <c r="R191" s="883"/>
      <c r="S191" s="883"/>
      <c r="T191" s="883"/>
      <c r="U191" s="883"/>
      <c r="V191" s="883"/>
      <c r="W191" s="883"/>
      <c r="X191" s="883"/>
      <c r="Y191" s="883"/>
      <c r="Z191" s="883"/>
      <c r="AA191" s="883"/>
      <c r="AB191" s="883"/>
      <c r="AC191" s="883"/>
      <c r="AD191" s="916"/>
      <c r="AE191" s="850"/>
      <c r="AF191" s="916"/>
      <c r="AG191" s="916"/>
      <c r="AH191" s="850"/>
      <c r="AI191" s="850"/>
      <c r="AJ191" s="850"/>
      <c r="AK191" s="850"/>
      <c r="AL191" s="850"/>
      <c r="AM191" s="837"/>
      <c r="AN191" s="883"/>
      <c r="AO191" s="835"/>
      <c r="AP191" s="883"/>
      <c r="AQ191" s="883"/>
      <c r="AR191" s="883"/>
      <c r="AS191" s="890"/>
      <c r="AT191" s="894"/>
      <c r="AU191" s="888" t="str">
        <f t="shared" si="27"/>
        <v xml:space="preserve"> </v>
      </c>
      <c r="AV191" s="885">
        <f t="shared" si="28"/>
        <v>0</v>
      </c>
      <c r="AW191" s="890"/>
    </row>
    <row r="192" spans="1:51" ht="12.75" hidden="1" customHeight="1">
      <c r="A192" s="925" t="s">
        <v>1189</v>
      </c>
      <c r="B192" s="893" t="s">
        <v>514</v>
      </c>
      <c r="C192" s="893" t="str">
        <f t="shared" si="29"/>
        <v xml:space="preserve"> </v>
      </c>
      <c r="D192" s="879" t="s">
        <v>514</v>
      </c>
      <c r="E192" s="885">
        <v>1</v>
      </c>
      <c r="F192" s="879" t="str">
        <f t="shared" si="26"/>
        <v xml:space="preserve"> </v>
      </c>
      <c r="G192" s="835"/>
      <c r="H192" s="835"/>
      <c r="I192" s="835"/>
      <c r="J192" s="835"/>
      <c r="K192" s="835"/>
      <c r="L192" s="835"/>
      <c r="M192" s="835"/>
      <c r="N192" s="835"/>
      <c r="O192" s="835"/>
      <c r="P192" s="835"/>
      <c r="Q192" s="835"/>
      <c r="R192" s="835"/>
      <c r="S192" s="835"/>
      <c r="T192" s="835"/>
      <c r="U192" s="835"/>
      <c r="V192" s="835"/>
      <c r="W192" s="835"/>
      <c r="X192" s="835"/>
      <c r="Y192" s="835"/>
      <c r="Z192" s="883"/>
      <c r="AA192" s="883"/>
      <c r="AB192" s="883"/>
      <c r="AC192" s="883"/>
      <c r="AD192" s="883"/>
      <c r="AE192" s="883"/>
      <c r="AF192" s="890"/>
      <c r="AG192" s="890"/>
      <c r="AH192" s="883"/>
      <c r="AI192" s="883"/>
      <c r="AJ192" s="883"/>
      <c r="AK192" s="883"/>
      <c r="AL192" s="883"/>
      <c r="AM192" s="837"/>
      <c r="AN192" s="883"/>
      <c r="AO192" s="883"/>
      <c r="AP192" s="835"/>
      <c r="AQ192" s="883"/>
      <c r="AR192" s="883"/>
      <c r="AS192" s="890"/>
      <c r="AT192" s="894"/>
      <c r="AU192" s="888" t="str">
        <f t="shared" si="27"/>
        <v xml:space="preserve"> </v>
      </c>
      <c r="AV192" s="885">
        <f t="shared" si="28"/>
        <v>0</v>
      </c>
      <c r="AW192" s="890"/>
      <c r="AX192" s="886"/>
      <c r="AY192" s="886"/>
    </row>
    <row r="193" spans="1:50" ht="12.75" hidden="1" customHeight="1">
      <c r="A193" s="925" t="s">
        <v>122</v>
      </c>
      <c r="B193" s="893" t="s">
        <v>514</v>
      </c>
      <c r="C193" s="893" t="str">
        <f t="shared" si="29"/>
        <v xml:space="preserve"> </v>
      </c>
      <c r="D193" s="879" t="s">
        <v>514</v>
      </c>
      <c r="E193" s="885">
        <v>0</v>
      </c>
      <c r="F193" s="879" t="str">
        <f t="shared" si="26"/>
        <v xml:space="preserve"> </v>
      </c>
      <c r="G193" s="835"/>
      <c r="H193" s="835"/>
      <c r="I193" s="835"/>
      <c r="J193" s="835"/>
      <c r="K193" s="835"/>
      <c r="L193" s="835"/>
      <c r="M193" s="835"/>
      <c r="N193" s="835"/>
      <c r="O193" s="835"/>
      <c r="P193" s="835"/>
      <c r="Q193" s="835"/>
      <c r="R193" s="835"/>
      <c r="S193" s="835"/>
      <c r="T193" s="835"/>
      <c r="U193" s="835"/>
      <c r="V193" s="835"/>
      <c r="W193" s="835"/>
      <c r="X193" s="835"/>
      <c r="Y193" s="835"/>
      <c r="Z193" s="883"/>
      <c r="AA193" s="883"/>
      <c r="AB193" s="883"/>
      <c r="AC193" s="883"/>
      <c r="AD193" s="890"/>
      <c r="AE193" s="883"/>
      <c r="AF193" s="890"/>
      <c r="AG193" s="890"/>
      <c r="AH193" s="883"/>
      <c r="AI193" s="883"/>
      <c r="AJ193" s="883"/>
      <c r="AK193" s="883"/>
      <c r="AL193" s="883"/>
      <c r="AM193" s="837"/>
      <c r="AN193" s="883"/>
      <c r="AO193" s="890"/>
      <c r="AP193" s="835"/>
      <c r="AQ193" s="883"/>
      <c r="AR193" s="883"/>
      <c r="AS193" s="890"/>
      <c r="AT193" s="900"/>
      <c r="AU193" s="888" t="str">
        <f t="shared" si="27"/>
        <v xml:space="preserve"> </v>
      </c>
      <c r="AV193" s="885">
        <f t="shared" si="28"/>
        <v>0</v>
      </c>
      <c r="AW193" s="890"/>
      <c r="AX193" s="886"/>
    </row>
    <row r="194" spans="1:50" ht="12.75" hidden="1" customHeight="1">
      <c r="A194" s="925" t="s">
        <v>625</v>
      </c>
      <c r="B194" s="893" t="s">
        <v>514</v>
      </c>
      <c r="C194" s="893" t="str">
        <f t="shared" si="29"/>
        <v xml:space="preserve"> </v>
      </c>
      <c r="D194" s="879" t="s">
        <v>514</v>
      </c>
      <c r="E194" s="885">
        <v>0</v>
      </c>
      <c r="F194" s="879" t="str">
        <f t="shared" si="26"/>
        <v xml:space="preserve"> </v>
      </c>
      <c r="G194" s="835"/>
      <c r="H194" s="835"/>
      <c r="I194" s="835"/>
      <c r="J194" s="835"/>
      <c r="K194" s="835"/>
      <c r="L194" s="835"/>
      <c r="M194" s="835"/>
      <c r="N194" s="835"/>
      <c r="O194" s="835"/>
      <c r="P194" s="835"/>
      <c r="Q194" s="835"/>
      <c r="R194" s="835"/>
      <c r="S194" s="835"/>
      <c r="T194" s="835"/>
      <c r="U194" s="835"/>
      <c r="V194" s="835"/>
      <c r="W194" s="835"/>
      <c r="X194" s="835"/>
      <c r="Y194" s="835"/>
      <c r="Z194" s="883"/>
      <c r="AA194" s="883"/>
      <c r="AB194" s="883"/>
      <c r="AC194" s="883"/>
      <c r="AD194" s="890"/>
      <c r="AE194" s="883"/>
      <c r="AF194" s="890"/>
      <c r="AG194" s="890"/>
      <c r="AH194" s="883"/>
      <c r="AI194" s="883"/>
      <c r="AJ194" s="883"/>
      <c r="AK194" s="883"/>
      <c r="AL194" s="883"/>
      <c r="AM194" s="837"/>
      <c r="AN194" s="883"/>
      <c r="AO194" s="890"/>
      <c r="AP194" s="835"/>
      <c r="AQ194" s="883"/>
      <c r="AR194" s="883"/>
      <c r="AS194" s="890"/>
      <c r="AT194" s="900"/>
      <c r="AU194" s="888" t="str">
        <f t="shared" si="27"/>
        <v xml:space="preserve"> </v>
      </c>
      <c r="AV194" s="885">
        <f t="shared" si="28"/>
        <v>0</v>
      </c>
      <c r="AW194" s="890"/>
      <c r="AX194" s="886"/>
    </row>
    <row r="195" spans="1:50" ht="12.75" hidden="1" customHeight="1">
      <c r="A195" s="925" t="s">
        <v>223</v>
      </c>
      <c r="B195" s="893" t="s">
        <v>514</v>
      </c>
      <c r="C195" s="893" t="str">
        <f t="shared" si="29"/>
        <v xml:space="preserve"> </v>
      </c>
      <c r="D195" s="879" t="s">
        <v>514</v>
      </c>
      <c r="E195" s="885">
        <v>0</v>
      </c>
      <c r="F195" s="879" t="str">
        <f t="shared" si="26"/>
        <v xml:space="preserve"> </v>
      </c>
      <c r="G195" s="835"/>
      <c r="H195" s="835"/>
      <c r="I195" s="835"/>
      <c r="J195" s="835"/>
      <c r="K195" s="835"/>
      <c r="L195" s="835"/>
      <c r="M195" s="835"/>
      <c r="N195" s="835"/>
      <c r="O195" s="835"/>
      <c r="P195" s="835"/>
      <c r="Q195" s="835"/>
      <c r="R195" s="835"/>
      <c r="S195" s="835"/>
      <c r="T195" s="835"/>
      <c r="U195" s="835"/>
      <c r="V195" s="835"/>
      <c r="W195" s="835"/>
      <c r="X195" s="835"/>
      <c r="Y195" s="835"/>
      <c r="Z195" s="883"/>
      <c r="AA195" s="883"/>
      <c r="AB195" s="883"/>
      <c r="AC195" s="883"/>
      <c r="AD195" s="890"/>
      <c r="AE195" s="883"/>
      <c r="AF195" s="890"/>
      <c r="AG195" s="890"/>
      <c r="AH195" s="883"/>
      <c r="AI195" s="883"/>
      <c r="AJ195" s="883"/>
      <c r="AK195" s="883"/>
      <c r="AL195" s="883"/>
      <c r="AM195" s="837"/>
      <c r="AN195" s="883"/>
      <c r="AO195" s="890"/>
      <c r="AP195" s="835"/>
      <c r="AQ195" s="883"/>
      <c r="AR195" s="883"/>
      <c r="AS195" s="890"/>
      <c r="AT195" s="894"/>
      <c r="AU195" s="888" t="str">
        <f t="shared" si="27"/>
        <v xml:space="preserve"> </v>
      </c>
      <c r="AV195" s="885">
        <f t="shared" si="28"/>
        <v>0</v>
      </c>
      <c r="AW195" s="890"/>
      <c r="AX195" s="886"/>
    </row>
    <row r="196" spans="1:50" ht="12.75" hidden="1" customHeight="1">
      <c r="A196" s="925" t="s">
        <v>272</v>
      </c>
      <c r="B196" s="893" t="s">
        <v>514</v>
      </c>
      <c r="C196" s="893" t="str">
        <f t="shared" si="29"/>
        <v xml:space="preserve"> </v>
      </c>
      <c r="D196" s="879" t="s">
        <v>514</v>
      </c>
      <c r="E196" s="885">
        <v>1</v>
      </c>
      <c r="F196" s="879" t="str">
        <f t="shared" si="26"/>
        <v xml:space="preserve"> </v>
      </c>
      <c r="G196" s="835"/>
      <c r="H196" s="835"/>
      <c r="I196" s="835"/>
      <c r="J196" s="835"/>
      <c r="K196" s="835"/>
      <c r="L196" s="835"/>
      <c r="M196" s="835"/>
      <c r="N196" s="835"/>
      <c r="O196" s="835"/>
      <c r="P196" s="835"/>
      <c r="Q196" s="835"/>
      <c r="R196" s="835"/>
      <c r="S196" s="835"/>
      <c r="T196" s="835"/>
      <c r="U196" s="835"/>
      <c r="V196" s="835"/>
      <c r="W196" s="835"/>
      <c r="X196" s="835"/>
      <c r="Y196" s="835"/>
      <c r="Z196" s="883"/>
      <c r="AA196" s="883"/>
      <c r="AB196" s="883"/>
      <c r="AC196" s="883"/>
      <c r="AD196" s="890"/>
      <c r="AE196" s="883"/>
      <c r="AF196" s="890"/>
      <c r="AG196" s="890"/>
      <c r="AH196" s="883"/>
      <c r="AI196" s="883"/>
      <c r="AJ196" s="883"/>
      <c r="AK196" s="883"/>
      <c r="AL196" s="883"/>
      <c r="AM196" s="837"/>
      <c r="AN196" s="883"/>
      <c r="AO196" s="890"/>
      <c r="AP196" s="835"/>
      <c r="AQ196" s="883"/>
      <c r="AR196" s="883"/>
      <c r="AS196" s="890"/>
      <c r="AT196" s="894"/>
      <c r="AU196" s="888" t="str">
        <f t="shared" si="27"/>
        <v xml:space="preserve"> </v>
      </c>
      <c r="AV196" s="885">
        <f t="shared" si="28"/>
        <v>0</v>
      </c>
      <c r="AW196" s="890"/>
      <c r="AX196" s="886"/>
    </row>
    <row r="197" spans="1:50" ht="12.75" hidden="1" customHeight="1">
      <c r="A197" s="925" t="s">
        <v>630</v>
      </c>
      <c r="B197" s="893" t="s">
        <v>514</v>
      </c>
      <c r="C197" s="893" t="str">
        <f t="shared" si="29"/>
        <v xml:space="preserve"> </v>
      </c>
      <c r="D197" s="879" t="s">
        <v>514</v>
      </c>
      <c r="E197" s="885">
        <v>0</v>
      </c>
      <c r="F197" s="879" t="str">
        <f t="shared" si="26"/>
        <v xml:space="preserve"> </v>
      </c>
      <c r="G197" s="835"/>
      <c r="H197" s="835"/>
      <c r="I197" s="835"/>
      <c r="J197" s="835"/>
      <c r="K197" s="835"/>
      <c r="L197" s="835"/>
      <c r="M197" s="835"/>
      <c r="N197" s="835"/>
      <c r="O197" s="835"/>
      <c r="P197" s="835"/>
      <c r="Q197" s="835"/>
      <c r="R197" s="835"/>
      <c r="S197" s="835"/>
      <c r="T197" s="835"/>
      <c r="U197" s="835"/>
      <c r="V197" s="835"/>
      <c r="W197" s="835"/>
      <c r="X197" s="835"/>
      <c r="Y197" s="835"/>
      <c r="Z197" s="890"/>
      <c r="AA197" s="890"/>
      <c r="AB197" s="890"/>
      <c r="AC197" s="890"/>
      <c r="AD197" s="890"/>
      <c r="AE197" s="883"/>
      <c r="AF197" s="890"/>
      <c r="AG197" s="890"/>
      <c r="AH197" s="883"/>
      <c r="AI197" s="883"/>
      <c r="AJ197" s="883"/>
      <c r="AK197" s="883"/>
      <c r="AL197" s="883"/>
      <c r="AM197" s="837"/>
      <c r="AN197" s="883"/>
      <c r="AO197" s="890"/>
      <c r="AP197" s="835"/>
      <c r="AQ197" s="883"/>
      <c r="AR197" s="883"/>
      <c r="AS197" s="890"/>
      <c r="AT197" s="894"/>
      <c r="AU197" s="888" t="str">
        <f t="shared" si="27"/>
        <v xml:space="preserve"> </v>
      </c>
      <c r="AV197" s="885">
        <f t="shared" si="28"/>
        <v>0</v>
      </c>
      <c r="AW197" s="890"/>
    </row>
    <row r="198" spans="1:50" ht="12.75" hidden="1" customHeight="1">
      <c r="A198" s="926" t="s">
        <v>913</v>
      </c>
      <c r="B198" s="893" t="s">
        <v>514</v>
      </c>
      <c r="C198" s="893" t="str">
        <f t="shared" si="29"/>
        <v xml:space="preserve"> </v>
      </c>
      <c r="D198" s="879" t="s">
        <v>514</v>
      </c>
      <c r="E198" s="885">
        <v>0</v>
      </c>
      <c r="F198" s="879" t="str">
        <f t="shared" si="26"/>
        <v xml:space="preserve"> </v>
      </c>
      <c r="G198" s="850"/>
      <c r="H198" s="850"/>
      <c r="I198" s="914"/>
      <c r="J198" s="850"/>
      <c r="K198" s="850"/>
      <c r="L198" s="850"/>
      <c r="M198" s="850"/>
      <c r="N198" s="850"/>
      <c r="O198" s="850"/>
      <c r="P198" s="850"/>
      <c r="Q198" s="850"/>
      <c r="R198" s="850"/>
      <c r="S198" s="850"/>
      <c r="T198" s="850"/>
      <c r="U198" s="850"/>
      <c r="V198" s="850"/>
      <c r="W198" s="850"/>
      <c r="X198" s="850"/>
      <c r="Y198" s="914"/>
      <c r="Z198" s="850"/>
      <c r="AA198" s="850"/>
      <c r="AB198" s="850"/>
      <c r="AC198" s="850"/>
      <c r="AD198" s="890"/>
      <c r="AE198" s="883"/>
      <c r="AF198" s="890"/>
      <c r="AG198" s="890"/>
      <c r="AH198" s="883"/>
      <c r="AI198" s="883"/>
      <c r="AJ198" s="883"/>
      <c r="AK198" s="883"/>
      <c r="AL198" s="883"/>
      <c r="AM198" s="837"/>
      <c r="AN198" s="883"/>
      <c r="AO198" s="890"/>
      <c r="AP198" s="835"/>
      <c r="AQ198" s="883"/>
      <c r="AR198" s="883"/>
      <c r="AS198" s="890"/>
      <c r="AT198" s="894"/>
      <c r="AU198" s="888" t="str">
        <f t="shared" si="27"/>
        <v xml:space="preserve"> </v>
      </c>
      <c r="AV198" s="885">
        <f t="shared" si="28"/>
        <v>0</v>
      </c>
      <c r="AW198" s="890"/>
    </row>
    <row r="199" spans="1:50" ht="12.75" hidden="1" customHeight="1">
      <c r="A199" s="925" t="s">
        <v>322</v>
      </c>
      <c r="B199" s="893" t="s">
        <v>514</v>
      </c>
      <c r="C199" s="893" t="str">
        <f t="shared" si="29"/>
        <v xml:space="preserve"> </v>
      </c>
      <c r="D199" s="879" t="s">
        <v>514</v>
      </c>
      <c r="E199" s="885">
        <v>0</v>
      </c>
      <c r="F199" s="879" t="str">
        <f t="shared" si="26"/>
        <v xml:space="preserve"> </v>
      </c>
      <c r="G199" s="835"/>
      <c r="H199" s="835"/>
      <c r="I199" s="835"/>
      <c r="J199" s="835"/>
      <c r="K199" s="835"/>
      <c r="L199" s="835"/>
      <c r="M199" s="835"/>
      <c r="N199" s="835"/>
      <c r="O199" s="835"/>
      <c r="P199" s="835"/>
      <c r="Q199" s="835"/>
      <c r="R199" s="835"/>
      <c r="S199" s="835"/>
      <c r="T199" s="835"/>
      <c r="U199" s="835"/>
      <c r="V199" s="835"/>
      <c r="W199" s="835"/>
      <c r="X199" s="835"/>
      <c r="Y199" s="835"/>
      <c r="Z199" s="883"/>
      <c r="AA199" s="883"/>
      <c r="AB199" s="883"/>
      <c r="AC199" s="883"/>
      <c r="AD199" s="890"/>
      <c r="AE199" s="883"/>
      <c r="AF199" s="890"/>
      <c r="AG199" s="890"/>
      <c r="AH199" s="883"/>
      <c r="AI199" s="883"/>
      <c r="AJ199" s="883"/>
      <c r="AK199" s="883"/>
      <c r="AL199" s="883"/>
      <c r="AM199" s="837"/>
      <c r="AN199" s="883"/>
      <c r="AO199" s="890"/>
      <c r="AP199" s="835"/>
      <c r="AQ199" s="883"/>
      <c r="AR199" s="883"/>
      <c r="AS199" s="890"/>
      <c r="AT199" s="894"/>
      <c r="AU199" s="888" t="str">
        <f t="shared" si="27"/>
        <v xml:space="preserve"> </v>
      </c>
      <c r="AV199" s="885">
        <f t="shared" si="28"/>
        <v>0</v>
      </c>
      <c r="AW199" s="890"/>
    </row>
    <row r="200" spans="1:50" ht="12.75" hidden="1" customHeight="1">
      <c r="A200" s="926" t="s">
        <v>1027</v>
      </c>
      <c r="B200" s="893">
        <v>5</v>
      </c>
      <c r="C200" s="893">
        <v>5</v>
      </c>
      <c r="D200" s="879" t="s">
        <v>514</v>
      </c>
      <c r="E200" s="885">
        <v>0</v>
      </c>
      <c r="F200" s="879" t="str">
        <f t="shared" si="26"/>
        <v xml:space="preserve"> </v>
      </c>
      <c r="G200" s="883"/>
      <c r="H200" s="883"/>
      <c r="I200" s="883"/>
      <c r="J200" s="883"/>
      <c r="K200" s="883"/>
      <c r="L200" s="883"/>
      <c r="M200" s="883"/>
      <c r="N200" s="883"/>
      <c r="O200" s="883"/>
      <c r="P200" s="883"/>
      <c r="Q200" s="883"/>
      <c r="R200" s="883"/>
      <c r="S200" s="883"/>
      <c r="T200" s="883"/>
      <c r="U200" s="883"/>
      <c r="V200" s="883"/>
      <c r="W200" s="883"/>
      <c r="X200" s="883"/>
      <c r="Y200" s="883"/>
      <c r="Z200" s="883"/>
      <c r="AA200" s="883"/>
      <c r="AB200" s="883"/>
      <c r="AC200" s="883"/>
      <c r="AD200" s="890"/>
      <c r="AE200" s="883"/>
      <c r="AF200" s="890"/>
      <c r="AG200" s="890"/>
      <c r="AH200" s="883"/>
      <c r="AI200" s="883"/>
      <c r="AJ200" s="883"/>
      <c r="AK200" s="883"/>
      <c r="AL200" s="883"/>
      <c r="AM200" s="837"/>
      <c r="AN200" s="883"/>
      <c r="AO200" s="890"/>
      <c r="AP200" s="835"/>
      <c r="AQ200" s="883"/>
      <c r="AR200" s="883"/>
      <c r="AS200" s="890"/>
      <c r="AT200" s="894"/>
      <c r="AU200" s="888" t="str">
        <f t="shared" si="27"/>
        <v xml:space="preserve"> </v>
      </c>
      <c r="AV200" s="885">
        <f t="shared" si="28"/>
        <v>0</v>
      </c>
      <c r="AW200" s="890"/>
    </row>
    <row r="201" spans="1:50" ht="12.75" hidden="1" customHeight="1">
      <c r="A201" s="926" t="s">
        <v>1028</v>
      </c>
      <c r="B201" s="893">
        <v>6</v>
      </c>
      <c r="C201" s="893" t="str">
        <f t="shared" ref="C201:C210" si="30">IFERROR(MINUTE(C$5)-MINUTE(D201)," ")</f>
        <v xml:space="preserve"> </v>
      </c>
      <c r="D201" s="879" t="s">
        <v>514</v>
      </c>
      <c r="E201" s="885">
        <v>1</v>
      </c>
      <c r="F201" s="879" t="str">
        <f t="shared" si="26"/>
        <v xml:space="preserve"> </v>
      </c>
      <c r="G201" s="883"/>
      <c r="H201" s="883"/>
      <c r="I201" s="883"/>
      <c r="J201" s="883"/>
      <c r="K201" s="883"/>
      <c r="L201" s="883"/>
      <c r="M201" s="883"/>
      <c r="N201" s="883"/>
      <c r="O201" s="883"/>
      <c r="P201" s="883"/>
      <c r="Q201" s="883"/>
      <c r="R201" s="883"/>
      <c r="S201" s="883"/>
      <c r="T201" s="883"/>
      <c r="U201" s="883"/>
      <c r="V201" s="883"/>
      <c r="W201" s="883"/>
      <c r="X201" s="883"/>
      <c r="Y201" s="883"/>
      <c r="Z201" s="883"/>
      <c r="AA201" s="883"/>
      <c r="AB201" s="883"/>
      <c r="AC201" s="883"/>
      <c r="AD201" s="888"/>
      <c r="AE201" s="883"/>
      <c r="AF201" s="890"/>
      <c r="AG201" s="890"/>
      <c r="AH201" s="883"/>
      <c r="AI201" s="883"/>
      <c r="AJ201" s="883"/>
      <c r="AK201" s="883"/>
      <c r="AL201" s="883"/>
      <c r="AM201" s="837"/>
      <c r="AN201" s="883"/>
      <c r="AO201" s="890"/>
      <c r="AP201" s="835"/>
      <c r="AQ201" s="883"/>
      <c r="AR201" s="883"/>
      <c r="AS201" s="890"/>
      <c r="AT201" s="894"/>
      <c r="AU201" s="888" t="str">
        <f t="shared" si="27"/>
        <v xml:space="preserve"> </v>
      </c>
      <c r="AV201" s="885">
        <f t="shared" si="28"/>
        <v>0</v>
      </c>
      <c r="AW201" s="890"/>
    </row>
    <row r="202" spans="1:50" ht="18" hidden="1" customHeight="1">
      <c r="A202" s="926" t="s">
        <v>1162</v>
      </c>
      <c r="B202" s="893" t="s">
        <v>514</v>
      </c>
      <c r="C202" s="893" t="str">
        <f t="shared" si="30"/>
        <v xml:space="preserve"> </v>
      </c>
      <c r="D202" s="879" t="s">
        <v>514</v>
      </c>
      <c r="E202" s="885">
        <v>0</v>
      </c>
      <c r="F202" s="879" t="str">
        <f t="shared" si="26"/>
        <v xml:space="preserve"> </v>
      </c>
      <c r="G202" s="883"/>
      <c r="H202" s="883"/>
      <c r="I202" s="835"/>
      <c r="J202" s="883"/>
      <c r="K202" s="883"/>
      <c r="L202" s="883"/>
      <c r="M202" s="883"/>
      <c r="N202" s="883"/>
      <c r="O202" s="883"/>
      <c r="P202" s="883"/>
      <c r="Q202" s="883"/>
      <c r="R202" s="883"/>
      <c r="S202" s="883"/>
      <c r="T202" s="883"/>
      <c r="U202" s="883"/>
      <c r="V202" s="883"/>
      <c r="W202" s="883"/>
      <c r="X202" s="883"/>
      <c r="Y202" s="835"/>
      <c r="Z202" s="883"/>
      <c r="AA202" s="883"/>
      <c r="AB202" s="883"/>
      <c r="AC202" s="883"/>
      <c r="AD202" s="890"/>
      <c r="AE202" s="883"/>
      <c r="AF202" s="890"/>
      <c r="AG202" s="890"/>
      <c r="AH202" s="883"/>
      <c r="AI202" s="883"/>
      <c r="AJ202" s="883"/>
      <c r="AK202" s="883"/>
      <c r="AL202" s="883"/>
      <c r="AM202" s="837"/>
      <c r="AN202" s="883"/>
      <c r="AO202" s="890"/>
      <c r="AP202" s="835"/>
      <c r="AQ202" s="883"/>
      <c r="AR202" s="883"/>
      <c r="AS202" s="890"/>
      <c r="AT202" s="894"/>
      <c r="AU202" s="888" t="str">
        <f t="shared" si="27"/>
        <v xml:space="preserve"> </v>
      </c>
      <c r="AV202" s="885">
        <f t="shared" si="28"/>
        <v>0</v>
      </c>
      <c r="AW202" s="890"/>
    </row>
    <row r="203" spans="1:50" ht="12.75" hidden="1" customHeight="1">
      <c r="A203" s="926" t="s">
        <v>830</v>
      </c>
      <c r="B203" s="893">
        <v>9</v>
      </c>
      <c r="C203" s="893" t="str">
        <f t="shared" si="30"/>
        <v xml:space="preserve"> </v>
      </c>
      <c r="D203" s="879" t="s">
        <v>514</v>
      </c>
      <c r="E203" s="885">
        <v>0</v>
      </c>
      <c r="F203" s="879" t="str">
        <f t="shared" si="26"/>
        <v xml:space="preserve"> </v>
      </c>
      <c r="G203" s="883"/>
      <c r="H203" s="883"/>
      <c r="I203" s="883"/>
      <c r="J203" s="883"/>
      <c r="K203" s="883"/>
      <c r="L203" s="883"/>
      <c r="M203" s="883"/>
      <c r="N203" s="883"/>
      <c r="O203" s="883"/>
      <c r="P203" s="883"/>
      <c r="Q203" s="883"/>
      <c r="R203" s="883"/>
      <c r="S203" s="883"/>
      <c r="T203" s="883"/>
      <c r="U203" s="883"/>
      <c r="V203" s="883"/>
      <c r="W203" s="883"/>
      <c r="X203" s="883"/>
      <c r="Y203" s="883"/>
      <c r="Z203" s="883"/>
      <c r="AA203" s="883"/>
      <c r="AB203" s="883"/>
      <c r="AC203" s="883"/>
      <c r="AD203" s="916"/>
      <c r="AE203" s="850"/>
      <c r="AF203" s="916"/>
      <c r="AG203" s="916"/>
      <c r="AH203" s="850"/>
      <c r="AI203" s="850"/>
      <c r="AJ203" s="850"/>
      <c r="AK203" s="850"/>
      <c r="AL203" s="850"/>
      <c r="AM203" s="837"/>
      <c r="AN203" s="883"/>
      <c r="AO203" s="835"/>
      <c r="AP203" s="883"/>
      <c r="AQ203" s="883"/>
      <c r="AR203" s="883"/>
      <c r="AS203" s="890"/>
      <c r="AT203" s="894"/>
      <c r="AU203" s="888" t="str">
        <f t="shared" si="27"/>
        <v xml:space="preserve"> </v>
      </c>
      <c r="AV203" s="885">
        <f t="shared" si="28"/>
        <v>0</v>
      </c>
      <c r="AW203" s="890"/>
      <c r="AX203" s="886"/>
    </row>
    <row r="204" spans="1:50" ht="12.75" hidden="1" customHeight="1">
      <c r="A204" s="926" t="s">
        <v>830</v>
      </c>
      <c r="B204" s="893" t="s">
        <v>514</v>
      </c>
      <c r="C204" s="893" t="str">
        <f t="shared" si="30"/>
        <v xml:space="preserve"> </v>
      </c>
      <c r="D204" s="879" t="s">
        <v>514</v>
      </c>
      <c r="E204" s="885">
        <v>10</v>
      </c>
      <c r="F204" s="879" t="str">
        <f t="shared" si="26"/>
        <v xml:space="preserve"> </v>
      </c>
      <c r="G204" s="914"/>
      <c r="H204" s="914"/>
      <c r="I204" s="914"/>
      <c r="J204" s="914"/>
      <c r="K204" s="914"/>
      <c r="L204" s="914"/>
      <c r="M204" s="914"/>
      <c r="N204" s="914"/>
      <c r="O204" s="914"/>
      <c r="P204" s="914"/>
      <c r="Q204" s="914"/>
      <c r="R204" s="914"/>
      <c r="S204" s="914"/>
      <c r="T204" s="914"/>
      <c r="U204" s="914"/>
      <c r="V204" s="914"/>
      <c r="W204" s="914"/>
      <c r="X204" s="914"/>
      <c r="Y204" s="914"/>
      <c r="Z204" s="850"/>
      <c r="AA204" s="850"/>
      <c r="AB204" s="850"/>
      <c r="AC204" s="850"/>
      <c r="AD204" s="890"/>
      <c r="AE204" s="883"/>
      <c r="AF204" s="890"/>
      <c r="AG204" s="890"/>
      <c r="AH204" s="883"/>
      <c r="AI204" s="883"/>
      <c r="AJ204" s="883"/>
      <c r="AK204" s="883"/>
      <c r="AL204" s="883"/>
      <c r="AM204" s="837"/>
      <c r="AN204" s="883"/>
      <c r="AO204" s="890"/>
      <c r="AP204" s="835"/>
      <c r="AQ204" s="883"/>
      <c r="AR204" s="883"/>
      <c r="AS204" s="890"/>
      <c r="AT204" s="894"/>
      <c r="AU204" s="888" t="str">
        <f t="shared" si="27"/>
        <v xml:space="preserve"> </v>
      </c>
      <c r="AV204" s="885">
        <f t="shared" si="28"/>
        <v>0</v>
      </c>
      <c r="AW204" s="890"/>
      <c r="AX204" s="886"/>
    </row>
    <row r="205" spans="1:50" ht="12.75" hidden="1" customHeight="1">
      <c r="A205" s="926" t="s">
        <v>875</v>
      </c>
      <c r="B205" s="893" t="s">
        <v>514</v>
      </c>
      <c r="C205" s="893" t="str">
        <f t="shared" si="30"/>
        <v xml:space="preserve"> </v>
      </c>
      <c r="D205" s="879" t="s">
        <v>514</v>
      </c>
      <c r="E205" s="885">
        <v>13</v>
      </c>
      <c r="F205" s="879" t="str">
        <f t="shared" si="26"/>
        <v xml:space="preserve"> </v>
      </c>
      <c r="G205" s="883"/>
      <c r="H205" s="883"/>
      <c r="I205" s="835"/>
      <c r="J205" s="883"/>
      <c r="K205" s="883"/>
      <c r="L205" s="883"/>
      <c r="M205" s="883"/>
      <c r="N205" s="883"/>
      <c r="O205" s="883"/>
      <c r="P205" s="883"/>
      <c r="Q205" s="883"/>
      <c r="R205" s="883"/>
      <c r="S205" s="883"/>
      <c r="T205" s="883"/>
      <c r="U205" s="883"/>
      <c r="V205" s="883"/>
      <c r="W205" s="883"/>
      <c r="X205" s="883"/>
      <c r="Y205" s="835"/>
      <c r="Z205" s="883"/>
      <c r="AA205" s="883"/>
      <c r="AB205" s="883"/>
      <c r="AC205" s="883"/>
      <c r="AD205" s="890"/>
      <c r="AE205" s="883"/>
      <c r="AF205" s="890"/>
      <c r="AG205" s="890"/>
      <c r="AH205" s="883"/>
      <c r="AI205" s="883"/>
      <c r="AJ205" s="883"/>
      <c r="AK205" s="883"/>
      <c r="AL205" s="883"/>
      <c r="AM205" s="837"/>
      <c r="AN205" s="883"/>
      <c r="AO205" s="890"/>
      <c r="AP205" s="835"/>
      <c r="AQ205" s="883"/>
      <c r="AR205" s="883"/>
      <c r="AS205" s="890"/>
      <c r="AT205" s="894"/>
      <c r="AU205" s="888" t="str">
        <f t="shared" si="27"/>
        <v xml:space="preserve"> </v>
      </c>
      <c r="AV205" s="885">
        <f t="shared" si="28"/>
        <v>0</v>
      </c>
      <c r="AW205" s="890"/>
      <c r="AX205" s="886"/>
    </row>
    <row r="206" spans="1:50" ht="12.75" hidden="1" customHeight="1">
      <c r="A206" s="925" t="s">
        <v>769</v>
      </c>
      <c r="B206" s="893" t="s">
        <v>514</v>
      </c>
      <c r="C206" s="893" t="str">
        <f t="shared" si="30"/>
        <v xml:space="preserve"> </v>
      </c>
      <c r="D206" s="879" t="s">
        <v>514</v>
      </c>
      <c r="E206" s="885">
        <v>0</v>
      </c>
      <c r="F206" s="879" t="str">
        <f t="shared" si="26"/>
        <v xml:space="preserve"> </v>
      </c>
      <c r="G206" s="835"/>
      <c r="H206" s="835"/>
      <c r="I206" s="835"/>
      <c r="J206" s="835"/>
      <c r="K206" s="835"/>
      <c r="L206" s="835"/>
      <c r="M206" s="835"/>
      <c r="N206" s="835"/>
      <c r="O206" s="835"/>
      <c r="P206" s="835"/>
      <c r="Q206" s="835"/>
      <c r="R206" s="835"/>
      <c r="S206" s="835"/>
      <c r="T206" s="835"/>
      <c r="U206" s="835"/>
      <c r="V206" s="835"/>
      <c r="W206" s="835"/>
      <c r="X206" s="835"/>
      <c r="Y206" s="835"/>
      <c r="Z206" s="883"/>
      <c r="AA206" s="883"/>
      <c r="AB206" s="883"/>
      <c r="AC206" s="883"/>
      <c r="AD206" s="890"/>
      <c r="AE206" s="883"/>
      <c r="AF206" s="890"/>
      <c r="AG206" s="890"/>
      <c r="AH206" s="883"/>
      <c r="AI206" s="883"/>
      <c r="AJ206" s="883"/>
      <c r="AK206" s="883"/>
      <c r="AL206" s="883"/>
      <c r="AM206" s="837"/>
      <c r="AN206" s="883"/>
      <c r="AO206" s="890"/>
      <c r="AP206" s="835"/>
      <c r="AQ206" s="883"/>
      <c r="AR206" s="883"/>
      <c r="AS206" s="890"/>
      <c r="AT206" s="894"/>
      <c r="AU206" s="888" t="str">
        <f t="shared" si="27"/>
        <v xml:space="preserve"> </v>
      </c>
      <c r="AV206" s="885">
        <f t="shared" si="28"/>
        <v>0</v>
      </c>
      <c r="AW206" s="890"/>
      <c r="AX206" s="886"/>
    </row>
    <row r="207" spans="1:50" ht="12.75" hidden="1" customHeight="1">
      <c r="A207" s="926" t="s">
        <v>1086</v>
      </c>
      <c r="B207" s="893" t="s">
        <v>514</v>
      </c>
      <c r="C207" s="893" t="str">
        <f t="shared" si="30"/>
        <v xml:space="preserve"> </v>
      </c>
      <c r="D207" s="879" t="s">
        <v>514</v>
      </c>
      <c r="E207" s="885">
        <v>0</v>
      </c>
      <c r="F207" s="879" t="str">
        <f t="shared" si="26"/>
        <v xml:space="preserve"> </v>
      </c>
      <c r="G207" s="850"/>
      <c r="H207" s="850"/>
      <c r="I207" s="914"/>
      <c r="J207" s="850"/>
      <c r="K207" s="850"/>
      <c r="L207" s="850"/>
      <c r="M207" s="850"/>
      <c r="N207" s="850"/>
      <c r="O207" s="850"/>
      <c r="P207" s="850"/>
      <c r="Q207" s="850"/>
      <c r="R207" s="850"/>
      <c r="S207" s="850"/>
      <c r="T207" s="850"/>
      <c r="U207" s="850"/>
      <c r="V207" s="850"/>
      <c r="W207" s="850"/>
      <c r="X207" s="850"/>
      <c r="Y207" s="914"/>
      <c r="Z207" s="850"/>
      <c r="AA207" s="850"/>
      <c r="AB207" s="850"/>
      <c r="AC207" s="850"/>
      <c r="AD207" s="890"/>
      <c r="AE207" s="883"/>
      <c r="AF207" s="890"/>
      <c r="AG207" s="890"/>
      <c r="AH207" s="883"/>
      <c r="AI207" s="883"/>
      <c r="AJ207" s="883"/>
      <c r="AK207" s="883"/>
      <c r="AL207" s="883"/>
      <c r="AM207" s="837"/>
      <c r="AN207" s="883"/>
      <c r="AO207" s="890"/>
      <c r="AP207" s="835"/>
      <c r="AQ207" s="883"/>
      <c r="AR207" s="883"/>
      <c r="AS207" s="890"/>
      <c r="AT207" s="894"/>
      <c r="AU207" s="888" t="str">
        <f t="shared" si="27"/>
        <v xml:space="preserve"> </v>
      </c>
      <c r="AV207" s="885">
        <f t="shared" si="28"/>
        <v>0</v>
      </c>
      <c r="AW207" s="890"/>
    </row>
    <row r="208" spans="1:50" ht="12.75" hidden="1" customHeight="1">
      <c r="A208" s="926" t="s">
        <v>1069</v>
      </c>
      <c r="B208" s="893" t="s">
        <v>514</v>
      </c>
      <c r="C208" s="893" t="str">
        <f t="shared" si="30"/>
        <v xml:space="preserve"> </v>
      </c>
      <c r="D208" s="879" t="s">
        <v>514</v>
      </c>
      <c r="E208" s="885">
        <v>0</v>
      </c>
      <c r="F208" s="879" t="str">
        <f t="shared" si="26"/>
        <v xml:space="preserve"> </v>
      </c>
      <c r="G208" s="850"/>
      <c r="H208" s="850"/>
      <c r="I208" s="914"/>
      <c r="J208" s="850"/>
      <c r="K208" s="850"/>
      <c r="L208" s="850"/>
      <c r="M208" s="850"/>
      <c r="N208" s="850"/>
      <c r="O208" s="883"/>
      <c r="P208" s="850"/>
      <c r="Q208" s="883"/>
      <c r="R208" s="883"/>
      <c r="S208" s="850"/>
      <c r="T208" s="850"/>
      <c r="U208" s="850"/>
      <c r="V208" s="850"/>
      <c r="W208" s="850"/>
      <c r="X208" s="850"/>
      <c r="Y208" s="914"/>
      <c r="Z208" s="850"/>
      <c r="AA208" s="850"/>
      <c r="AB208" s="850"/>
      <c r="AC208" s="850"/>
      <c r="AD208" s="890"/>
      <c r="AE208" s="883"/>
      <c r="AF208" s="890"/>
      <c r="AG208" s="890"/>
      <c r="AH208" s="883"/>
      <c r="AI208" s="883"/>
      <c r="AJ208" s="883"/>
      <c r="AK208" s="883"/>
      <c r="AL208" s="883"/>
      <c r="AM208" s="837"/>
      <c r="AN208" s="883"/>
      <c r="AO208" s="890"/>
      <c r="AP208" s="835"/>
      <c r="AQ208" s="883"/>
      <c r="AR208" s="883"/>
      <c r="AS208" s="890"/>
      <c r="AT208" s="894"/>
      <c r="AU208" s="888" t="str">
        <f t="shared" si="27"/>
        <v xml:space="preserve"> </v>
      </c>
      <c r="AV208" s="885">
        <f t="shared" si="28"/>
        <v>0</v>
      </c>
      <c r="AW208" s="890"/>
    </row>
    <row r="209" spans="1:51" ht="12.75" hidden="1" customHeight="1">
      <c r="A209" s="926" t="s">
        <v>1163</v>
      </c>
      <c r="B209" s="893" t="s">
        <v>514</v>
      </c>
      <c r="C209" s="893" t="str">
        <f t="shared" si="30"/>
        <v xml:space="preserve"> </v>
      </c>
      <c r="D209" s="879" t="s">
        <v>514</v>
      </c>
      <c r="E209" s="885">
        <v>0</v>
      </c>
      <c r="F209" s="879" t="str">
        <f t="shared" si="26"/>
        <v xml:space="preserve"> </v>
      </c>
      <c r="G209" s="850"/>
      <c r="H209" s="850"/>
      <c r="I209" s="914"/>
      <c r="J209" s="850"/>
      <c r="K209" s="850"/>
      <c r="L209" s="850"/>
      <c r="M209" s="850"/>
      <c r="N209" s="850"/>
      <c r="O209" s="883"/>
      <c r="P209" s="850"/>
      <c r="Q209" s="883"/>
      <c r="R209" s="883"/>
      <c r="S209" s="850"/>
      <c r="T209" s="850"/>
      <c r="U209" s="850"/>
      <c r="V209" s="850"/>
      <c r="W209" s="850"/>
      <c r="X209" s="850"/>
      <c r="Y209" s="914"/>
      <c r="Z209" s="850"/>
      <c r="AA209" s="850"/>
      <c r="AB209" s="850"/>
      <c r="AC209" s="850"/>
      <c r="AD209" s="890"/>
      <c r="AE209" s="883"/>
      <c r="AF209" s="890"/>
      <c r="AG209" s="890"/>
      <c r="AH209" s="883"/>
      <c r="AI209" s="883"/>
      <c r="AJ209" s="883"/>
      <c r="AK209" s="883"/>
      <c r="AL209" s="883"/>
      <c r="AM209" s="837"/>
      <c r="AN209" s="883"/>
      <c r="AO209" s="890"/>
      <c r="AP209" s="835"/>
      <c r="AQ209" s="883"/>
      <c r="AR209" s="883"/>
      <c r="AS209" s="890"/>
      <c r="AT209" s="894"/>
      <c r="AU209" s="888" t="str">
        <f t="shared" si="27"/>
        <v xml:space="preserve"> </v>
      </c>
      <c r="AV209" s="885">
        <f t="shared" si="28"/>
        <v>0</v>
      </c>
      <c r="AW209" s="890"/>
      <c r="AX209" s="886"/>
    </row>
    <row r="210" spans="1:51" ht="12.75" hidden="1" customHeight="1">
      <c r="A210" s="926" t="s">
        <v>1087</v>
      </c>
      <c r="B210" s="893" t="s">
        <v>514</v>
      </c>
      <c r="C210" s="893" t="str">
        <f t="shared" si="30"/>
        <v xml:space="preserve"> </v>
      </c>
      <c r="D210" s="879" t="s">
        <v>514</v>
      </c>
      <c r="E210" s="885">
        <v>0</v>
      </c>
      <c r="F210" s="879" t="str">
        <f t="shared" si="26"/>
        <v xml:space="preserve"> </v>
      </c>
      <c r="G210" s="850"/>
      <c r="H210" s="850"/>
      <c r="I210" s="835"/>
      <c r="J210" s="850"/>
      <c r="K210" s="850"/>
      <c r="L210" s="850"/>
      <c r="M210" s="850"/>
      <c r="N210" s="850"/>
      <c r="O210" s="883"/>
      <c r="P210" s="850"/>
      <c r="Q210" s="883"/>
      <c r="R210" s="883"/>
      <c r="S210" s="850"/>
      <c r="T210" s="850"/>
      <c r="U210" s="850"/>
      <c r="V210" s="850"/>
      <c r="W210" s="850"/>
      <c r="X210" s="850"/>
      <c r="Y210" s="914"/>
      <c r="Z210" s="850"/>
      <c r="AA210" s="850"/>
      <c r="AB210" s="850"/>
      <c r="AC210" s="850"/>
      <c r="AD210" s="890"/>
      <c r="AE210" s="883"/>
      <c r="AF210" s="890"/>
      <c r="AG210" s="890"/>
      <c r="AH210" s="883"/>
      <c r="AI210" s="883"/>
      <c r="AJ210" s="883"/>
      <c r="AK210" s="883"/>
      <c r="AL210" s="883"/>
      <c r="AM210" s="837"/>
      <c r="AN210" s="883"/>
      <c r="AO210" s="890"/>
      <c r="AP210" s="835"/>
      <c r="AQ210" s="883"/>
      <c r="AR210" s="883"/>
      <c r="AS210" s="890"/>
      <c r="AT210" s="894"/>
      <c r="AU210" s="888" t="str">
        <f t="shared" si="27"/>
        <v xml:space="preserve"> </v>
      </c>
      <c r="AV210" s="885">
        <f t="shared" si="28"/>
        <v>0</v>
      </c>
      <c r="AW210" s="890"/>
      <c r="AX210" s="886"/>
    </row>
    <row r="211" spans="1:51" ht="12.75" hidden="1" customHeight="1">
      <c r="A211" s="925" t="s">
        <v>1304</v>
      </c>
      <c r="B211" s="893">
        <v>0</v>
      </c>
      <c r="C211" s="893">
        <v>0</v>
      </c>
      <c r="D211" s="879" t="s">
        <v>514</v>
      </c>
      <c r="E211" s="885">
        <v>0</v>
      </c>
      <c r="F211" s="879" t="str">
        <f t="shared" si="26"/>
        <v xml:space="preserve"> </v>
      </c>
      <c r="G211" s="883"/>
      <c r="H211" s="883"/>
      <c r="I211" s="883"/>
      <c r="J211" s="883"/>
      <c r="K211" s="883"/>
      <c r="L211" s="883"/>
      <c r="M211" s="883"/>
      <c r="N211" s="883"/>
      <c r="O211" s="883"/>
      <c r="P211" s="883"/>
      <c r="Q211" s="883"/>
      <c r="R211" s="883"/>
      <c r="S211" s="883"/>
      <c r="T211" s="883"/>
      <c r="U211" s="883"/>
      <c r="V211" s="883"/>
      <c r="W211" s="883"/>
      <c r="X211" s="883"/>
      <c r="Y211" s="883"/>
      <c r="Z211" s="850"/>
      <c r="AA211" s="850"/>
      <c r="AB211" s="850"/>
      <c r="AC211" s="850"/>
      <c r="AD211" s="850"/>
      <c r="AE211" s="850"/>
      <c r="AF211" s="850"/>
      <c r="AG211" s="850"/>
      <c r="AH211" s="850"/>
      <c r="AI211" s="850"/>
      <c r="AJ211" s="850"/>
      <c r="AK211" s="850"/>
      <c r="AL211" s="850"/>
      <c r="AM211" s="837"/>
      <c r="AN211" s="850"/>
      <c r="AO211" s="850"/>
      <c r="AP211" s="914"/>
      <c r="AQ211" s="850"/>
      <c r="AR211" s="850"/>
      <c r="AS211" s="890"/>
      <c r="AT211" s="894"/>
      <c r="AU211" s="888" t="str">
        <f t="shared" si="27"/>
        <v xml:space="preserve"> </v>
      </c>
      <c r="AV211" s="885">
        <f t="shared" si="28"/>
        <v>0</v>
      </c>
      <c r="AW211" s="890"/>
    </row>
    <row r="212" spans="1:51" ht="12.75" hidden="1" customHeight="1">
      <c r="A212" s="925" t="s">
        <v>336</v>
      </c>
      <c r="B212" s="893" t="s">
        <v>514</v>
      </c>
      <c r="C212" s="893" t="str">
        <f t="shared" ref="C212:C264" si="31">IFERROR(MINUTE(C$5)-MINUTE(D212)," ")</f>
        <v xml:space="preserve"> </v>
      </c>
      <c r="D212" s="879" t="s">
        <v>514</v>
      </c>
      <c r="E212" s="885">
        <v>3</v>
      </c>
      <c r="F212" s="879" t="str">
        <f t="shared" si="26"/>
        <v xml:space="preserve"> </v>
      </c>
      <c r="G212" s="835"/>
      <c r="H212" s="835"/>
      <c r="I212" s="835"/>
      <c r="J212" s="883"/>
      <c r="K212" s="883"/>
      <c r="L212" s="883"/>
      <c r="M212" s="883"/>
      <c r="N212" s="883"/>
      <c r="O212" s="883"/>
      <c r="P212" s="835"/>
      <c r="Q212" s="883"/>
      <c r="R212" s="883"/>
      <c r="S212" s="835"/>
      <c r="T212" s="835"/>
      <c r="U212" s="835"/>
      <c r="V212" s="835"/>
      <c r="W212" s="835"/>
      <c r="X212" s="835"/>
      <c r="Y212" s="835"/>
      <c r="Z212" s="883"/>
      <c r="AA212" s="883"/>
      <c r="AB212" s="883"/>
      <c r="AC212" s="883"/>
      <c r="AD212" s="890"/>
      <c r="AE212" s="883"/>
      <c r="AF212" s="890"/>
      <c r="AG212" s="890"/>
      <c r="AH212" s="883"/>
      <c r="AI212" s="883"/>
      <c r="AJ212" s="883"/>
      <c r="AK212" s="883"/>
      <c r="AL212" s="883"/>
      <c r="AM212" s="837"/>
      <c r="AN212" s="883"/>
      <c r="AO212" s="890"/>
      <c r="AP212" s="835"/>
      <c r="AQ212" s="883"/>
      <c r="AR212" s="883"/>
      <c r="AS212" s="890"/>
      <c r="AT212" s="894"/>
      <c r="AU212" s="888" t="str">
        <f t="shared" si="27"/>
        <v xml:space="preserve"> </v>
      </c>
      <c r="AV212" s="885">
        <f t="shared" si="28"/>
        <v>0</v>
      </c>
      <c r="AW212" s="890"/>
      <c r="AX212" s="886"/>
    </row>
    <row r="213" spans="1:51" ht="13.5" hidden="1" customHeight="1">
      <c r="A213" s="926" t="s">
        <v>1088</v>
      </c>
      <c r="B213" s="893" t="s">
        <v>514</v>
      </c>
      <c r="C213" s="893" t="str">
        <f t="shared" si="31"/>
        <v xml:space="preserve"> </v>
      </c>
      <c r="D213" s="879" t="s">
        <v>514</v>
      </c>
      <c r="E213" s="885">
        <v>0</v>
      </c>
      <c r="F213" s="879" t="str">
        <f t="shared" si="26"/>
        <v xml:space="preserve"> </v>
      </c>
      <c r="G213" s="883"/>
      <c r="H213" s="883"/>
      <c r="I213" s="835"/>
      <c r="J213" s="883"/>
      <c r="K213" s="883"/>
      <c r="L213" s="883"/>
      <c r="M213" s="883"/>
      <c r="N213" s="883"/>
      <c r="O213" s="883"/>
      <c r="P213" s="883"/>
      <c r="Q213" s="883"/>
      <c r="R213" s="883"/>
      <c r="S213" s="883"/>
      <c r="T213" s="883"/>
      <c r="U213" s="883"/>
      <c r="V213" s="883"/>
      <c r="W213" s="883"/>
      <c r="X213" s="883"/>
      <c r="Y213" s="835"/>
      <c r="Z213" s="883"/>
      <c r="AA213" s="883"/>
      <c r="AB213" s="883"/>
      <c r="AC213" s="883"/>
      <c r="AD213" s="890"/>
      <c r="AE213" s="883"/>
      <c r="AF213" s="890"/>
      <c r="AG213" s="890"/>
      <c r="AH213" s="883"/>
      <c r="AI213" s="883"/>
      <c r="AJ213" s="883"/>
      <c r="AK213" s="883"/>
      <c r="AL213" s="883"/>
      <c r="AM213" s="837"/>
      <c r="AN213" s="883"/>
      <c r="AO213" s="890"/>
      <c r="AP213" s="835"/>
      <c r="AQ213" s="883"/>
      <c r="AR213" s="883"/>
      <c r="AS213" s="890"/>
      <c r="AT213" s="894"/>
      <c r="AU213" s="888" t="str">
        <f t="shared" si="27"/>
        <v xml:space="preserve"> </v>
      </c>
      <c r="AV213" s="885">
        <f t="shared" si="28"/>
        <v>0</v>
      </c>
      <c r="AW213" s="890"/>
      <c r="AX213" s="886"/>
    </row>
    <row r="214" spans="1:51" ht="12.75" hidden="1" customHeight="1">
      <c r="A214" s="925" t="s">
        <v>148</v>
      </c>
      <c r="B214" s="893" t="s">
        <v>514</v>
      </c>
      <c r="C214" s="893" t="str">
        <f t="shared" si="31"/>
        <v xml:space="preserve"> </v>
      </c>
      <c r="D214" s="879" t="s">
        <v>514</v>
      </c>
      <c r="E214" s="885">
        <v>0</v>
      </c>
      <c r="F214" s="879" t="str">
        <f t="shared" si="26"/>
        <v xml:space="preserve"> </v>
      </c>
      <c r="G214" s="835"/>
      <c r="H214" s="835"/>
      <c r="I214" s="835"/>
      <c r="J214" s="883"/>
      <c r="K214" s="883"/>
      <c r="L214" s="883"/>
      <c r="M214" s="883"/>
      <c r="N214" s="883"/>
      <c r="O214" s="883"/>
      <c r="P214" s="835"/>
      <c r="Q214" s="883"/>
      <c r="R214" s="883"/>
      <c r="S214" s="835"/>
      <c r="T214" s="835"/>
      <c r="U214" s="835"/>
      <c r="V214" s="835"/>
      <c r="W214" s="835"/>
      <c r="X214" s="835"/>
      <c r="Y214" s="835"/>
      <c r="Z214" s="883"/>
      <c r="AA214" s="883"/>
      <c r="AB214" s="883"/>
      <c r="AC214" s="883"/>
      <c r="AD214" s="890"/>
      <c r="AE214" s="883"/>
      <c r="AF214" s="890"/>
      <c r="AG214" s="890"/>
      <c r="AH214" s="883"/>
      <c r="AI214" s="883"/>
      <c r="AJ214" s="883"/>
      <c r="AK214" s="883"/>
      <c r="AL214" s="883"/>
      <c r="AM214" s="837"/>
      <c r="AN214" s="883"/>
      <c r="AO214" s="890"/>
      <c r="AP214" s="835"/>
      <c r="AQ214" s="883"/>
      <c r="AR214" s="883"/>
      <c r="AS214" s="890"/>
      <c r="AT214" s="894"/>
      <c r="AU214" s="888" t="str">
        <f t="shared" si="27"/>
        <v xml:space="preserve"> </v>
      </c>
      <c r="AV214" s="885">
        <f t="shared" si="28"/>
        <v>0</v>
      </c>
      <c r="AW214" s="890"/>
      <c r="AX214" s="886"/>
    </row>
    <row r="215" spans="1:51" ht="12.75" hidden="1" customHeight="1">
      <c r="A215" s="926" t="s">
        <v>770</v>
      </c>
      <c r="B215" s="893" t="s">
        <v>514</v>
      </c>
      <c r="C215" s="893" t="str">
        <f t="shared" si="31"/>
        <v xml:space="preserve"> </v>
      </c>
      <c r="D215" s="879" t="s">
        <v>514</v>
      </c>
      <c r="E215" s="885">
        <v>0</v>
      </c>
      <c r="F215" s="879" t="str">
        <f t="shared" si="26"/>
        <v xml:space="preserve"> </v>
      </c>
      <c r="G215" s="835"/>
      <c r="H215" s="835"/>
      <c r="I215" s="835"/>
      <c r="J215" s="883"/>
      <c r="K215" s="883"/>
      <c r="L215" s="883"/>
      <c r="M215" s="883"/>
      <c r="N215" s="883"/>
      <c r="O215" s="883"/>
      <c r="P215" s="835"/>
      <c r="Q215" s="883"/>
      <c r="R215" s="883"/>
      <c r="S215" s="835"/>
      <c r="T215" s="835"/>
      <c r="U215" s="835"/>
      <c r="V215" s="835"/>
      <c r="W215" s="835"/>
      <c r="X215" s="835"/>
      <c r="Y215" s="835"/>
      <c r="Z215" s="883"/>
      <c r="AA215" s="883"/>
      <c r="AB215" s="883"/>
      <c r="AC215" s="883"/>
      <c r="AD215" s="890"/>
      <c r="AE215" s="883"/>
      <c r="AF215" s="890"/>
      <c r="AG215" s="890"/>
      <c r="AH215" s="883"/>
      <c r="AI215" s="883"/>
      <c r="AJ215" s="883"/>
      <c r="AK215" s="883"/>
      <c r="AL215" s="883"/>
      <c r="AM215" s="837"/>
      <c r="AN215" s="883"/>
      <c r="AO215" s="890"/>
      <c r="AP215" s="835"/>
      <c r="AQ215" s="883"/>
      <c r="AR215" s="883"/>
      <c r="AS215" s="890"/>
      <c r="AT215" s="894"/>
      <c r="AU215" s="888" t="str">
        <f t="shared" si="27"/>
        <v xml:space="preserve"> </v>
      </c>
      <c r="AV215" s="885">
        <f t="shared" si="28"/>
        <v>0</v>
      </c>
      <c r="AW215" s="890"/>
      <c r="AX215" s="886"/>
    </row>
    <row r="216" spans="1:51" ht="12.75" hidden="1" customHeight="1">
      <c r="A216" s="925" t="s">
        <v>681</v>
      </c>
      <c r="B216" s="893" t="s">
        <v>514</v>
      </c>
      <c r="C216" s="893" t="str">
        <f t="shared" si="31"/>
        <v xml:space="preserve"> </v>
      </c>
      <c r="D216" s="879" t="s">
        <v>514</v>
      </c>
      <c r="E216" s="885">
        <v>0</v>
      </c>
      <c r="F216" s="879" t="str">
        <f t="shared" si="26"/>
        <v xml:space="preserve"> </v>
      </c>
      <c r="G216" s="835"/>
      <c r="H216" s="835"/>
      <c r="I216" s="835"/>
      <c r="J216" s="883"/>
      <c r="K216" s="883"/>
      <c r="L216" s="883"/>
      <c r="M216" s="883"/>
      <c r="N216" s="883"/>
      <c r="O216" s="883"/>
      <c r="P216" s="835"/>
      <c r="Q216" s="883"/>
      <c r="R216" s="883"/>
      <c r="S216" s="835"/>
      <c r="T216" s="835"/>
      <c r="U216" s="835"/>
      <c r="V216" s="835"/>
      <c r="W216" s="835"/>
      <c r="X216" s="835"/>
      <c r="Y216" s="835"/>
      <c r="Z216" s="883"/>
      <c r="AA216" s="883"/>
      <c r="AB216" s="883"/>
      <c r="AC216" s="883"/>
      <c r="AD216" s="890"/>
      <c r="AE216" s="883"/>
      <c r="AF216" s="890"/>
      <c r="AG216" s="890"/>
      <c r="AH216" s="883"/>
      <c r="AI216" s="883"/>
      <c r="AJ216" s="883"/>
      <c r="AK216" s="883"/>
      <c r="AL216" s="883"/>
      <c r="AM216" s="837"/>
      <c r="AN216" s="883"/>
      <c r="AO216" s="890"/>
      <c r="AP216" s="835"/>
      <c r="AQ216" s="883"/>
      <c r="AR216" s="883"/>
      <c r="AS216" s="890"/>
      <c r="AT216" s="900"/>
      <c r="AU216" s="888" t="str">
        <f t="shared" si="27"/>
        <v xml:space="preserve"> </v>
      </c>
      <c r="AV216" s="885">
        <f t="shared" si="28"/>
        <v>0</v>
      </c>
      <c r="AW216" s="890"/>
    </row>
    <row r="217" spans="1:51" ht="12.75" hidden="1" customHeight="1">
      <c r="A217" s="926" t="s">
        <v>1089</v>
      </c>
      <c r="B217" s="893" t="s">
        <v>514</v>
      </c>
      <c r="C217" s="893" t="str">
        <f t="shared" si="31"/>
        <v xml:space="preserve"> </v>
      </c>
      <c r="D217" s="879" t="s">
        <v>514</v>
      </c>
      <c r="E217" s="885">
        <v>0</v>
      </c>
      <c r="F217" s="879" t="str">
        <f t="shared" si="26"/>
        <v xml:space="preserve"> </v>
      </c>
      <c r="G217" s="883"/>
      <c r="H217" s="883"/>
      <c r="I217" s="835"/>
      <c r="J217" s="883"/>
      <c r="K217" s="883"/>
      <c r="L217" s="883"/>
      <c r="M217" s="883"/>
      <c r="N217" s="883"/>
      <c r="O217" s="883"/>
      <c r="P217" s="883"/>
      <c r="Q217" s="883"/>
      <c r="R217" s="883"/>
      <c r="S217" s="883"/>
      <c r="T217" s="883"/>
      <c r="U217" s="883"/>
      <c r="V217" s="883"/>
      <c r="W217" s="883"/>
      <c r="X217" s="883"/>
      <c r="Y217" s="835"/>
      <c r="Z217" s="883"/>
      <c r="AA217" s="883"/>
      <c r="AB217" s="883"/>
      <c r="AC217" s="883"/>
      <c r="AD217" s="890"/>
      <c r="AE217" s="883"/>
      <c r="AF217" s="890"/>
      <c r="AG217" s="890"/>
      <c r="AH217" s="883"/>
      <c r="AI217" s="883"/>
      <c r="AJ217" s="883"/>
      <c r="AK217" s="883"/>
      <c r="AL217" s="883"/>
      <c r="AM217" s="837"/>
      <c r="AN217" s="883"/>
      <c r="AO217" s="890"/>
      <c r="AP217" s="835"/>
      <c r="AQ217" s="883"/>
      <c r="AR217" s="883"/>
      <c r="AS217" s="890"/>
      <c r="AT217" s="894"/>
      <c r="AU217" s="888" t="str">
        <f t="shared" si="27"/>
        <v xml:space="preserve"> </v>
      </c>
      <c r="AV217" s="885">
        <f t="shared" si="28"/>
        <v>0</v>
      </c>
      <c r="AW217" s="890"/>
      <c r="AX217" s="886"/>
    </row>
    <row r="218" spans="1:51" ht="12.75" hidden="1" customHeight="1">
      <c r="A218" s="925" t="s">
        <v>360</v>
      </c>
      <c r="B218" s="893" t="s">
        <v>514</v>
      </c>
      <c r="C218" s="893" t="str">
        <f t="shared" si="31"/>
        <v xml:space="preserve"> </v>
      </c>
      <c r="D218" s="879" t="s">
        <v>514</v>
      </c>
      <c r="E218" s="885">
        <v>0</v>
      </c>
      <c r="F218" s="879" t="str">
        <f t="shared" si="26"/>
        <v xml:space="preserve"> </v>
      </c>
      <c r="G218" s="835"/>
      <c r="H218" s="835"/>
      <c r="I218" s="835"/>
      <c r="J218" s="883"/>
      <c r="K218" s="883"/>
      <c r="L218" s="883"/>
      <c r="M218" s="883"/>
      <c r="N218" s="883"/>
      <c r="O218" s="883"/>
      <c r="P218" s="835"/>
      <c r="Q218" s="883"/>
      <c r="R218" s="883"/>
      <c r="S218" s="835"/>
      <c r="T218" s="835"/>
      <c r="U218" s="835"/>
      <c r="V218" s="835"/>
      <c r="W218" s="835"/>
      <c r="X218" s="835"/>
      <c r="Y218" s="835"/>
      <c r="Z218" s="883"/>
      <c r="AA218" s="883"/>
      <c r="AB218" s="883"/>
      <c r="AC218" s="883"/>
      <c r="AD218" s="890"/>
      <c r="AE218" s="883"/>
      <c r="AF218" s="890"/>
      <c r="AG218" s="890"/>
      <c r="AH218" s="883"/>
      <c r="AI218" s="883"/>
      <c r="AJ218" s="883"/>
      <c r="AK218" s="883"/>
      <c r="AL218" s="883"/>
      <c r="AM218" s="837"/>
      <c r="AN218" s="883"/>
      <c r="AO218" s="890"/>
      <c r="AP218" s="835"/>
      <c r="AQ218" s="883"/>
      <c r="AR218" s="883"/>
      <c r="AS218" s="890"/>
      <c r="AT218" s="894"/>
      <c r="AU218" s="888" t="str">
        <f t="shared" si="27"/>
        <v xml:space="preserve"> </v>
      </c>
      <c r="AV218" s="885">
        <f t="shared" si="28"/>
        <v>0</v>
      </c>
      <c r="AW218" s="890"/>
    </row>
    <row r="219" spans="1:51" ht="12.75" hidden="1" customHeight="1">
      <c r="A219" s="926" t="s">
        <v>1121</v>
      </c>
      <c r="B219" s="893" t="s">
        <v>514</v>
      </c>
      <c r="C219" s="893" t="str">
        <f t="shared" si="31"/>
        <v xml:space="preserve"> </v>
      </c>
      <c r="D219" s="879" t="s">
        <v>514</v>
      </c>
      <c r="E219" s="885">
        <v>0</v>
      </c>
      <c r="F219" s="879" t="str">
        <f t="shared" si="26"/>
        <v xml:space="preserve"> </v>
      </c>
      <c r="G219" s="883"/>
      <c r="H219" s="883"/>
      <c r="I219" s="835"/>
      <c r="J219" s="883"/>
      <c r="K219" s="883"/>
      <c r="L219" s="883"/>
      <c r="M219" s="883"/>
      <c r="N219" s="883"/>
      <c r="O219" s="883"/>
      <c r="P219" s="883"/>
      <c r="Q219" s="883"/>
      <c r="R219" s="883"/>
      <c r="S219" s="883"/>
      <c r="T219" s="883"/>
      <c r="U219" s="883"/>
      <c r="V219" s="883"/>
      <c r="W219" s="883"/>
      <c r="X219" s="883"/>
      <c r="Y219" s="914"/>
      <c r="Z219" s="850"/>
      <c r="AA219" s="850"/>
      <c r="AB219" s="850"/>
      <c r="AC219" s="850"/>
      <c r="AD219" s="890"/>
      <c r="AE219" s="883"/>
      <c r="AF219" s="890"/>
      <c r="AG219" s="890"/>
      <c r="AH219" s="883"/>
      <c r="AI219" s="883"/>
      <c r="AJ219" s="883"/>
      <c r="AK219" s="883"/>
      <c r="AL219" s="883"/>
      <c r="AM219" s="837"/>
      <c r="AN219" s="883"/>
      <c r="AO219" s="890"/>
      <c r="AP219" s="835"/>
      <c r="AQ219" s="883"/>
      <c r="AR219" s="883"/>
      <c r="AS219" s="890"/>
      <c r="AT219" s="894"/>
      <c r="AU219" s="888" t="str">
        <f t="shared" si="27"/>
        <v xml:space="preserve"> </v>
      </c>
      <c r="AV219" s="885">
        <f t="shared" si="28"/>
        <v>0</v>
      </c>
      <c r="AW219" s="890"/>
      <c r="AY219" s="886"/>
    </row>
    <row r="220" spans="1:51" ht="12.75" hidden="1" customHeight="1">
      <c r="A220" s="925" t="s">
        <v>0</v>
      </c>
      <c r="B220" s="893">
        <v>8</v>
      </c>
      <c r="C220" s="893" t="str">
        <f t="shared" si="31"/>
        <v xml:space="preserve"> </v>
      </c>
      <c r="D220" s="879" t="s">
        <v>514</v>
      </c>
      <c r="E220" s="885">
        <v>0</v>
      </c>
      <c r="F220" s="879" t="str">
        <f t="shared" si="26"/>
        <v xml:space="preserve"> </v>
      </c>
      <c r="G220" s="883"/>
      <c r="H220" s="883"/>
      <c r="I220" s="883"/>
      <c r="J220" s="883"/>
      <c r="K220" s="883"/>
      <c r="L220" s="883"/>
      <c r="M220" s="883"/>
      <c r="N220" s="883"/>
      <c r="O220" s="883"/>
      <c r="P220" s="883"/>
      <c r="Q220" s="883"/>
      <c r="R220" s="883"/>
      <c r="S220" s="883"/>
      <c r="T220" s="883"/>
      <c r="U220" s="883"/>
      <c r="V220" s="883"/>
      <c r="W220" s="883"/>
      <c r="X220" s="883"/>
      <c r="Y220" s="883"/>
      <c r="Z220" s="883"/>
      <c r="AA220" s="883"/>
      <c r="AB220" s="883"/>
      <c r="AC220" s="883"/>
      <c r="AD220" s="883"/>
      <c r="AE220" s="883"/>
      <c r="AF220" s="883"/>
      <c r="AG220" s="883"/>
      <c r="AH220" s="883"/>
      <c r="AI220" s="883"/>
      <c r="AJ220" s="883"/>
      <c r="AK220" s="883"/>
      <c r="AL220" s="883"/>
      <c r="AM220" s="837"/>
      <c r="AN220" s="883"/>
      <c r="AO220" s="883"/>
      <c r="AP220" s="835"/>
      <c r="AQ220" s="883"/>
      <c r="AR220" s="883"/>
      <c r="AS220" s="890"/>
      <c r="AT220" s="894"/>
      <c r="AU220" s="888" t="str">
        <f t="shared" si="27"/>
        <v xml:space="preserve"> </v>
      </c>
      <c r="AV220" s="885">
        <f t="shared" si="28"/>
        <v>0</v>
      </c>
      <c r="AW220" s="890"/>
    </row>
    <row r="221" spans="1:51" ht="12.75" hidden="1" customHeight="1">
      <c r="A221" s="925" t="s">
        <v>338</v>
      </c>
      <c r="B221" s="893" t="s">
        <v>514</v>
      </c>
      <c r="C221" s="893" t="str">
        <f t="shared" si="31"/>
        <v xml:space="preserve"> </v>
      </c>
      <c r="D221" s="879" t="s">
        <v>514</v>
      </c>
      <c r="E221" s="885">
        <v>0</v>
      </c>
      <c r="F221" s="879" t="str">
        <f t="shared" si="26"/>
        <v xml:space="preserve"> </v>
      </c>
      <c r="G221" s="835"/>
      <c r="H221" s="835"/>
      <c r="I221" s="835"/>
      <c r="J221" s="883"/>
      <c r="K221" s="883"/>
      <c r="L221" s="883"/>
      <c r="M221" s="883"/>
      <c r="N221" s="883"/>
      <c r="O221" s="883"/>
      <c r="P221" s="835"/>
      <c r="Q221" s="883"/>
      <c r="R221" s="883"/>
      <c r="S221" s="835"/>
      <c r="T221" s="835"/>
      <c r="U221" s="835"/>
      <c r="V221" s="835"/>
      <c r="W221" s="835"/>
      <c r="X221" s="835"/>
      <c r="Y221" s="835"/>
      <c r="Z221" s="883"/>
      <c r="AA221" s="883"/>
      <c r="AB221" s="883"/>
      <c r="AC221" s="883"/>
      <c r="AD221" s="890"/>
      <c r="AE221" s="883"/>
      <c r="AF221" s="890"/>
      <c r="AG221" s="890"/>
      <c r="AH221" s="883"/>
      <c r="AI221" s="883"/>
      <c r="AJ221" s="883"/>
      <c r="AK221" s="883"/>
      <c r="AL221" s="883"/>
      <c r="AM221" s="837"/>
      <c r="AN221" s="883"/>
      <c r="AO221" s="890"/>
      <c r="AP221" s="835"/>
      <c r="AQ221" s="883"/>
      <c r="AR221" s="883"/>
      <c r="AS221" s="890"/>
      <c r="AT221" s="894"/>
      <c r="AU221" s="888" t="str">
        <f t="shared" si="27"/>
        <v xml:space="preserve"> </v>
      </c>
      <c r="AV221" s="885">
        <f t="shared" si="28"/>
        <v>0</v>
      </c>
      <c r="AW221" s="890"/>
    </row>
    <row r="222" spans="1:51" ht="12.75" hidden="1" customHeight="1">
      <c r="A222" s="925" t="s">
        <v>389</v>
      </c>
      <c r="B222" s="893" t="s">
        <v>514</v>
      </c>
      <c r="C222" s="893" t="str">
        <f t="shared" si="31"/>
        <v xml:space="preserve"> </v>
      </c>
      <c r="D222" s="879" t="s">
        <v>514</v>
      </c>
      <c r="E222" s="885">
        <v>0</v>
      </c>
      <c r="F222" s="879" t="str">
        <f t="shared" si="26"/>
        <v xml:space="preserve"> </v>
      </c>
      <c r="G222" s="835"/>
      <c r="H222" s="835"/>
      <c r="I222" s="835"/>
      <c r="J222" s="883"/>
      <c r="K222" s="883"/>
      <c r="L222" s="883"/>
      <c r="M222" s="883"/>
      <c r="N222" s="883"/>
      <c r="O222" s="883"/>
      <c r="P222" s="835"/>
      <c r="Q222" s="883"/>
      <c r="R222" s="883"/>
      <c r="S222" s="835"/>
      <c r="T222" s="835"/>
      <c r="U222" s="835"/>
      <c r="V222" s="835"/>
      <c r="W222" s="835"/>
      <c r="X222" s="835"/>
      <c r="Y222" s="835"/>
      <c r="Z222" s="883"/>
      <c r="AA222" s="883"/>
      <c r="AB222" s="883"/>
      <c r="AC222" s="883"/>
      <c r="AD222" s="890"/>
      <c r="AE222" s="883"/>
      <c r="AF222" s="890"/>
      <c r="AG222" s="890"/>
      <c r="AH222" s="883"/>
      <c r="AI222" s="883"/>
      <c r="AJ222" s="883"/>
      <c r="AK222" s="883"/>
      <c r="AL222" s="883"/>
      <c r="AM222" s="837"/>
      <c r="AN222" s="883"/>
      <c r="AO222" s="890"/>
      <c r="AP222" s="835"/>
      <c r="AQ222" s="883"/>
      <c r="AR222" s="883"/>
      <c r="AS222" s="890"/>
      <c r="AT222" s="894"/>
      <c r="AU222" s="888" t="str">
        <f t="shared" si="27"/>
        <v xml:space="preserve"> </v>
      </c>
      <c r="AV222" s="885">
        <f t="shared" si="28"/>
        <v>0</v>
      </c>
      <c r="AW222" s="890"/>
    </row>
    <row r="223" spans="1:51" ht="12.75" hidden="1" customHeight="1">
      <c r="A223" s="926" t="s">
        <v>901</v>
      </c>
      <c r="B223" s="893" t="s">
        <v>514</v>
      </c>
      <c r="C223" s="893" t="str">
        <f t="shared" si="31"/>
        <v xml:space="preserve"> </v>
      </c>
      <c r="D223" s="879" t="s">
        <v>514</v>
      </c>
      <c r="E223" s="885">
        <v>0</v>
      </c>
      <c r="F223" s="879" t="str">
        <f t="shared" si="26"/>
        <v xml:space="preserve"> </v>
      </c>
      <c r="G223" s="883"/>
      <c r="H223" s="883"/>
      <c r="I223" s="835"/>
      <c r="J223" s="883"/>
      <c r="K223" s="883"/>
      <c r="L223" s="883"/>
      <c r="M223" s="883"/>
      <c r="N223" s="883"/>
      <c r="O223" s="883"/>
      <c r="P223" s="883"/>
      <c r="Q223" s="883"/>
      <c r="R223" s="883"/>
      <c r="S223" s="883"/>
      <c r="T223" s="883"/>
      <c r="U223" s="883"/>
      <c r="V223" s="883"/>
      <c r="W223" s="883"/>
      <c r="X223" s="883"/>
      <c r="Y223" s="835"/>
      <c r="Z223" s="883"/>
      <c r="AA223" s="883"/>
      <c r="AB223" s="883"/>
      <c r="AC223" s="883"/>
      <c r="AD223" s="890"/>
      <c r="AE223" s="883"/>
      <c r="AF223" s="890"/>
      <c r="AG223" s="890"/>
      <c r="AH223" s="883"/>
      <c r="AI223" s="883"/>
      <c r="AJ223" s="883"/>
      <c r="AK223" s="883"/>
      <c r="AL223" s="883"/>
      <c r="AM223" s="837"/>
      <c r="AN223" s="883"/>
      <c r="AO223" s="890"/>
      <c r="AP223" s="835"/>
      <c r="AQ223" s="883"/>
      <c r="AR223" s="883"/>
      <c r="AS223" s="890"/>
      <c r="AT223" s="894"/>
      <c r="AU223" s="888" t="str">
        <f t="shared" si="27"/>
        <v xml:space="preserve"> </v>
      </c>
      <c r="AV223" s="885">
        <f t="shared" si="28"/>
        <v>0</v>
      </c>
      <c r="AW223" s="890"/>
    </row>
    <row r="224" spans="1:51" ht="12.75" hidden="1" customHeight="1">
      <c r="A224" s="926" t="s">
        <v>1031</v>
      </c>
      <c r="B224" s="893" t="s">
        <v>514</v>
      </c>
      <c r="C224" s="893" t="str">
        <f t="shared" si="31"/>
        <v xml:space="preserve"> </v>
      </c>
      <c r="D224" s="879" t="s">
        <v>514</v>
      </c>
      <c r="E224" s="885">
        <v>0</v>
      </c>
      <c r="F224" s="879" t="str">
        <f t="shared" si="26"/>
        <v xml:space="preserve"> </v>
      </c>
      <c r="G224" s="883"/>
      <c r="H224" s="883"/>
      <c r="I224" s="835"/>
      <c r="J224" s="883"/>
      <c r="K224" s="883"/>
      <c r="L224" s="883"/>
      <c r="M224" s="883"/>
      <c r="N224" s="883"/>
      <c r="O224" s="883"/>
      <c r="P224" s="883"/>
      <c r="Q224" s="883"/>
      <c r="R224" s="883"/>
      <c r="S224" s="883"/>
      <c r="T224" s="883"/>
      <c r="U224" s="883"/>
      <c r="V224" s="883"/>
      <c r="W224" s="883"/>
      <c r="X224" s="883"/>
      <c r="Y224" s="914"/>
      <c r="Z224" s="850"/>
      <c r="AA224" s="850"/>
      <c r="AB224" s="850"/>
      <c r="AC224" s="850"/>
      <c r="AD224" s="890"/>
      <c r="AE224" s="883"/>
      <c r="AF224" s="890"/>
      <c r="AG224" s="890"/>
      <c r="AH224" s="883"/>
      <c r="AI224" s="883"/>
      <c r="AJ224" s="883"/>
      <c r="AK224" s="883"/>
      <c r="AL224" s="883"/>
      <c r="AM224" s="837"/>
      <c r="AN224" s="883"/>
      <c r="AO224" s="890"/>
      <c r="AP224" s="835"/>
      <c r="AQ224" s="883"/>
      <c r="AR224" s="883"/>
      <c r="AS224" s="890"/>
      <c r="AT224" s="894"/>
      <c r="AU224" s="888" t="str">
        <f t="shared" si="27"/>
        <v xml:space="preserve"> </v>
      </c>
      <c r="AV224" s="885">
        <f t="shared" si="28"/>
        <v>0</v>
      </c>
      <c r="AW224" s="890"/>
    </row>
    <row r="225" spans="1:51" ht="12.75" hidden="1" customHeight="1">
      <c r="A225" s="926" t="s">
        <v>1305</v>
      </c>
      <c r="B225" s="893">
        <v>12</v>
      </c>
      <c r="C225" s="893" t="str">
        <f t="shared" si="31"/>
        <v xml:space="preserve"> </v>
      </c>
      <c r="D225" s="879" t="s">
        <v>514</v>
      </c>
      <c r="E225" s="885">
        <v>0</v>
      </c>
      <c r="F225" s="879" t="str">
        <f t="shared" si="26"/>
        <v xml:space="preserve"> </v>
      </c>
      <c r="G225" s="883"/>
      <c r="H225" s="883"/>
      <c r="I225" s="883"/>
      <c r="J225" s="883"/>
      <c r="K225" s="883"/>
      <c r="L225" s="883"/>
      <c r="M225" s="883"/>
      <c r="N225" s="883"/>
      <c r="O225" s="883"/>
      <c r="P225" s="883"/>
      <c r="Q225" s="883"/>
      <c r="R225" s="883"/>
      <c r="S225" s="883"/>
      <c r="T225" s="883"/>
      <c r="U225" s="883"/>
      <c r="V225" s="883"/>
      <c r="W225" s="883"/>
      <c r="X225" s="883"/>
      <c r="Y225" s="883"/>
      <c r="Z225" s="883"/>
      <c r="AA225" s="883"/>
      <c r="AB225" s="883"/>
      <c r="AC225" s="883"/>
      <c r="AD225" s="916"/>
      <c r="AE225" s="850"/>
      <c r="AF225" s="916"/>
      <c r="AG225" s="916"/>
      <c r="AH225" s="850"/>
      <c r="AI225" s="850"/>
      <c r="AJ225" s="850"/>
      <c r="AK225" s="850"/>
      <c r="AL225" s="850"/>
      <c r="AM225" s="837"/>
      <c r="AN225" s="883"/>
      <c r="AO225" s="835"/>
      <c r="AP225" s="883"/>
      <c r="AQ225" s="883"/>
      <c r="AR225" s="883"/>
      <c r="AS225" s="890"/>
      <c r="AT225" s="894"/>
      <c r="AU225" s="888" t="str">
        <f t="shared" si="27"/>
        <v xml:space="preserve"> </v>
      </c>
      <c r="AV225" s="885">
        <f t="shared" si="28"/>
        <v>0</v>
      </c>
      <c r="AW225" s="890"/>
      <c r="AX225" s="886"/>
    </row>
    <row r="226" spans="1:51" ht="12.75" hidden="1" customHeight="1">
      <c r="A226" s="926" t="s">
        <v>891</v>
      </c>
      <c r="B226" s="893" t="s">
        <v>514</v>
      </c>
      <c r="C226" s="893" t="str">
        <f t="shared" si="31"/>
        <v xml:space="preserve"> </v>
      </c>
      <c r="D226" s="879" t="s">
        <v>514</v>
      </c>
      <c r="E226" s="885">
        <v>0</v>
      </c>
      <c r="F226" s="879" t="str">
        <f t="shared" si="26"/>
        <v xml:space="preserve"> </v>
      </c>
      <c r="G226" s="883"/>
      <c r="H226" s="883"/>
      <c r="I226" s="835"/>
      <c r="J226" s="883"/>
      <c r="K226" s="883"/>
      <c r="L226" s="883"/>
      <c r="M226" s="883"/>
      <c r="N226" s="883"/>
      <c r="O226" s="883"/>
      <c r="P226" s="883"/>
      <c r="Q226" s="883"/>
      <c r="R226" s="883"/>
      <c r="S226" s="883"/>
      <c r="T226" s="883"/>
      <c r="U226" s="883"/>
      <c r="V226" s="883"/>
      <c r="W226" s="883"/>
      <c r="X226" s="883"/>
      <c r="Y226" s="835"/>
      <c r="Z226" s="883"/>
      <c r="AA226" s="883"/>
      <c r="AB226" s="883"/>
      <c r="AC226" s="883"/>
      <c r="AD226" s="890"/>
      <c r="AE226" s="883"/>
      <c r="AF226" s="890"/>
      <c r="AG226" s="890"/>
      <c r="AH226" s="883"/>
      <c r="AI226" s="883"/>
      <c r="AJ226" s="883"/>
      <c r="AK226" s="883"/>
      <c r="AL226" s="883"/>
      <c r="AM226" s="837"/>
      <c r="AN226" s="883"/>
      <c r="AO226" s="890"/>
      <c r="AP226" s="835"/>
      <c r="AQ226" s="883"/>
      <c r="AR226" s="883"/>
      <c r="AS226" s="890"/>
      <c r="AT226" s="894"/>
      <c r="AU226" s="888" t="str">
        <f t="shared" si="27"/>
        <v xml:space="preserve"> </v>
      </c>
      <c r="AV226" s="885">
        <f t="shared" si="28"/>
        <v>0</v>
      </c>
      <c r="AW226" s="890"/>
      <c r="AX226" s="886"/>
    </row>
    <row r="227" spans="1:51" ht="12.75" hidden="1" customHeight="1">
      <c r="A227" s="926" t="s">
        <v>1306</v>
      </c>
      <c r="B227" s="893">
        <v>7</v>
      </c>
      <c r="C227" s="893" t="str">
        <f t="shared" si="31"/>
        <v xml:space="preserve"> </v>
      </c>
      <c r="D227" s="879" t="s">
        <v>514</v>
      </c>
      <c r="E227" s="885">
        <v>0</v>
      </c>
      <c r="F227" s="879" t="str">
        <f t="shared" si="26"/>
        <v xml:space="preserve"> </v>
      </c>
      <c r="G227" s="883"/>
      <c r="H227" s="883"/>
      <c r="I227" s="883"/>
      <c r="J227" s="883"/>
      <c r="K227" s="883"/>
      <c r="L227" s="883"/>
      <c r="M227" s="883"/>
      <c r="N227" s="883"/>
      <c r="O227" s="883"/>
      <c r="P227" s="883"/>
      <c r="Q227" s="883"/>
      <c r="R227" s="883"/>
      <c r="S227" s="883"/>
      <c r="T227" s="883"/>
      <c r="U227" s="883"/>
      <c r="V227" s="883"/>
      <c r="W227" s="883"/>
      <c r="X227" s="883"/>
      <c r="Y227" s="883"/>
      <c r="Z227" s="883"/>
      <c r="AA227" s="883"/>
      <c r="AB227" s="883"/>
      <c r="AC227" s="883"/>
      <c r="AD227" s="916"/>
      <c r="AE227" s="850"/>
      <c r="AF227" s="916"/>
      <c r="AG227" s="916"/>
      <c r="AH227" s="850"/>
      <c r="AI227" s="850"/>
      <c r="AJ227" s="850"/>
      <c r="AK227" s="850"/>
      <c r="AL227" s="850"/>
      <c r="AM227" s="837"/>
      <c r="AN227" s="883"/>
      <c r="AO227" s="835"/>
      <c r="AP227" s="883"/>
      <c r="AQ227" s="883"/>
      <c r="AR227" s="883"/>
      <c r="AS227" s="890"/>
      <c r="AT227" s="900"/>
      <c r="AU227" s="888" t="str">
        <f t="shared" si="27"/>
        <v xml:space="preserve"> </v>
      </c>
      <c r="AV227" s="885">
        <f t="shared" si="28"/>
        <v>0</v>
      </c>
      <c r="AW227" s="890"/>
      <c r="AX227" s="886"/>
    </row>
    <row r="228" spans="1:51" ht="12.75" hidden="1" customHeight="1">
      <c r="A228" s="925" t="s">
        <v>682</v>
      </c>
      <c r="B228" s="893" t="s">
        <v>514</v>
      </c>
      <c r="C228" s="893" t="str">
        <f t="shared" si="31"/>
        <v xml:space="preserve"> </v>
      </c>
      <c r="D228" s="879" t="s">
        <v>514</v>
      </c>
      <c r="E228" s="885">
        <v>0</v>
      </c>
      <c r="F228" s="879" t="str">
        <f t="shared" si="26"/>
        <v xml:space="preserve"> </v>
      </c>
      <c r="G228" s="835"/>
      <c r="H228" s="835"/>
      <c r="I228" s="835"/>
      <c r="J228" s="883"/>
      <c r="K228" s="883"/>
      <c r="L228" s="883"/>
      <c r="M228" s="883"/>
      <c r="N228" s="883"/>
      <c r="O228" s="883"/>
      <c r="P228" s="835"/>
      <c r="Q228" s="883"/>
      <c r="R228" s="883"/>
      <c r="S228" s="835"/>
      <c r="T228" s="835"/>
      <c r="U228" s="835"/>
      <c r="V228" s="835"/>
      <c r="W228" s="835"/>
      <c r="X228" s="835"/>
      <c r="Y228" s="835"/>
      <c r="Z228" s="883"/>
      <c r="AA228" s="883"/>
      <c r="AB228" s="883"/>
      <c r="AC228" s="883"/>
      <c r="AD228" s="890"/>
      <c r="AE228" s="883"/>
      <c r="AF228" s="890"/>
      <c r="AG228" s="890"/>
      <c r="AH228" s="883"/>
      <c r="AI228" s="883"/>
      <c r="AJ228" s="883"/>
      <c r="AK228" s="883"/>
      <c r="AL228" s="883"/>
      <c r="AM228" s="837"/>
      <c r="AN228" s="883"/>
      <c r="AO228" s="890"/>
      <c r="AP228" s="835"/>
      <c r="AQ228" s="883"/>
      <c r="AR228" s="883"/>
      <c r="AS228" s="890"/>
      <c r="AT228" s="894"/>
      <c r="AU228" s="888" t="str">
        <f t="shared" si="27"/>
        <v xml:space="preserve"> </v>
      </c>
      <c r="AV228" s="885">
        <f t="shared" si="28"/>
        <v>0</v>
      </c>
      <c r="AW228" s="890"/>
    </row>
    <row r="229" spans="1:51" ht="12.75" hidden="1" customHeight="1">
      <c r="A229" s="926" t="s">
        <v>771</v>
      </c>
      <c r="B229" s="893" t="s">
        <v>514</v>
      </c>
      <c r="C229" s="893" t="str">
        <f t="shared" si="31"/>
        <v xml:space="preserve"> </v>
      </c>
      <c r="D229" s="879" t="s">
        <v>514</v>
      </c>
      <c r="E229" s="885">
        <v>0</v>
      </c>
      <c r="F229" s="879" t="str">
        <f t="shared" si="26"/>
        <v xml:space="preserve"> </v>
      </c>
      <c r="G229" s="914"/>
      <c r="H229" s="914"/>
      <c r="I229" s="914"/>
      <c r="J229" s="883"/>
      <c r="K229" s="883"/>
      <c r="L229" s="883"/>
      <c r="M229" s="883"/>
      <c r="N229" s="883"/>
      <c r="O229" s="883"/>
      <c r="P229" s="914"/>
      <c r="Q229" s="883"/>
      <c r="R229" s="883"/>
      <c r="S229" s="914"/>
      <c r="T229" s="914"/>
      <c r="U229" s="914"/>
      <c r="V229" s="914"/>
      <c r="W229" s="914"/>
      <c r="X229" s="914"/>
      <c r="Y229" s="835"/>
      <c r="Z229" s="883"/>
      <c r="AA229" s="883"/>
      <c r="AB229" s="883"/>
      <c r="AC229" s="883"/>
      <c r="AD229" s="890"/>
      <c r="AE229" s="883"/>
      <c r="AF229" s="890"/>
      <c r="AG229" s="890"/>
      <c r="AH229" s="883"/>
      <c r="AI229" s="883"/>
      <c r="AJ229" s="883"/>
      <c r="AK229" s="883"/>
      <c r="AL229" s="883"/>
      <c r="AM229" s="837"/>
      <c r="AN229" s="883"/>
      <c r="AO229" s="890"/>
      <c r="AP229" s="835"/>
      <c r="AQ229" s="883"/>
      <c r="AR229" s="883"/>
      <c r="AS229" s="890"/>
      <c r="AT229" s="894"/>
      <c r="AU229" s="888" t="str">
        <f t="shared" si="27"/>
        <v xml:space="preserve"> </v>
      </c>
      <c r="AV229" s="885">
        <f t="shared" si="28"/>
        <v>0</v>
      </c>
      <c r="AW229" s="890"/>
      <c r="AX229" s="886"/>
    </row>
    <row r="230" spans="1:51" ht="12.75" hidden="1" customHeight="1">
      <c r="A230" s="925" t="s">
        <v>1307</v>
      </c>
      <c r="B230" s="893">
        <v>5</v>
      </c>
      <c r="C230" s="893" t="str">
        <f t="shared" si="31"/>
        <v xml:space="preserve"> </v>
      </c>
      <c r="D230" s="879" t="s">
        <v>514</v>
      </c>
      <c r="E230" s="885">
        <v>0</v>
      </c>
      <c r="F230" s="879" t="str">
        <f t="shared" si="26"/>
        <v xml:space="preserve"> </v>
      </c>
      <c r="G230" s="883"/>
      <c r="H230" s="883"/>
      <c r="I230" s="883"/>
      <c r="J230" s="883"/>
      <c r="K230" s="883"/>
      <c r="L230" s="883"/>
      <c r="M230" s="883"/>
      <c r="N230" s="883"/>
      <c r="O230" s="883"/>
      <c r="P230" s="883"/>
      <c r="Q230" s="883"/>
      <c r="R230" s="883"/>
      <c r="S230" s="883"/>
      <c r="T230" s="883"/>
      <c r="U230" s="883"/>
      <c r="V230" s="883"/>
      <c r="W230" s="883"/>
      <c r="X230" s="883"/>
      <c r="Y230" s="883"/>
      <c r="Z230" s="883"/>
      <c r="AA230" s="883"/>
      <c r="AB230" s="883"/>
      <c r="AC230" s="883"/>
      <c r="AD230" s="883"/>
      <c r="AE230" s="883"/>
      <c r="AF230" s="890"/>
      <c r="AG230" s="890"/>
      <c r="AH230" s="883"/>
      <c r="AI230" s="883"/>
      <c r="AJ230" s="883"/>
      <c r="AK230" s="883"/>
      <c r="AL230" s="883"/>
      <c r="AM230" s="837"/>
      <c r="AN230" s="883"/>
      <c r="AO230" s="883"/>
      <c r="AP230" s="835"/>
      <c r="AQ230" s="883"/>
      <c r="AR230" s="883"/>
      <c r="AS230" s="890"/>
      <c r="AT230" s="894"/>
      <c r="AU230" s="888" t="str">
        <f t="shared" si="27"/>
        <v xml:space="preserve"> </v>
      </c>
      <c r="AV230" s="885">
        <f t="shared" si="28"/>
        <v>0</v>
      </c>
      <c r="AW230" s="890"/>
      <c r="AX230" s="886"/>
      <c r="AY230" s="886"/>
    </row>
    <row r="231" spans="1:51" ht="12.75" hidden="1" customHeight="1">
      <c r="A231" s="925" t="s">
        <v>503</v>
      </c>
      <c r="B231" s="893" t="s">
        <v>514</v>
      </c>
      <c r="C231" s="893" t="str">
        <f t="shared" si="31"/>
        <v xml:space="preserve"> </v>
      </c>
      <c r="D231" s="879" t="s">
        <v>514</v>
      </c>
      <c r="E231" s="885">
        <v>0</v>
      </c>
      <c r="F231" s="879" t="str">
        <f t="shared" si="26"/>
        <v xml:space="preserve"> </v>
      </c>
      <c r="G231" s="835"/>
      <c r="H231" s="835"/>
      <c r="I231" s="835"/>
      <c r="J231" s="883"/>
      <c r="K231" s="883"/>
      <c r="L231" s="883"/>
      <c r="M231" s="883"/>
      <c r="N231" s="883"/>
      <c r="O231" s="883"/>
      <c r="P231" s="835"/>
      <c r="Q231" s="883"/>
      <c r="R231" s="883"/>
      <c r="S231" s="835"/>
      <c r="T231" s="835"/>
      <c r="U231" s="835"/>
      <c r="V231" s="835"/>
      <c r="W231" s="835"/>
      <c r="X231" s="835"/>
      <c r="Y231" s="835"/>
      <c r="Z231" s="883"/>
      <c r="AA231" s="883"/>
      <c r="AB231" s="883"/>
      <c r="AC231" s="883"/>
      <c r="AD231" s="890"/>
      <c r="AE231" s="883"/>
      <c r="AF231" s="890"/>
      <c r="AG231" s="890"/>
      <c r="AH231" s="883"/>
      <c r="AI231" s="883"/>
      <c r="AJ231" s="883"/>
      <c r="AK231" s="883"/>
      <c r="AL231" s="883"/>
      <c r="AM231" s="837"/>
      <c r="AN231" s="883"/>
      <c r="AO231" s="890"/>
      <c r="AP231" s="835"/>
      <c r="AQ231" s="883"/>
      <c r="AR231" s="883"/>
      <c r="AS231" s="890"/>
      <c r="AT231" s="894"/>
      <c r="AU231" s="888" t="str">
        <f t="shared" si="27"/>
        <v xml:space="preserve"> </v>
      </c>
      <c r="AV231" s="885">
        <f t="shared" si="28"/>
        <v>0</v>
      </c>
      <c r="AW231" s="890"/>
      <c r="AX231" s="886"/>
    </row>
    <row r="232" spans="1:51" ht="10.5" hidden="1" customHeight="1">
      <c r="A232" s="925" t="s">
        <v>179</v>
      </c>
      <c r="B232" s="893" t="s">
        <v>514</v>
      </c>
      <c r="C232" s="893" t="str">
        <f t="shared" si="31"/>
        <v xml:space="preserve"> </v>
      </c>
      <c r="D232" s="879" t="s">
        <v>514</v>
      </c>
      <c r="E232" s="885">
        <v>0</v>
      </c>
      <c r="F232" s="879" t="str">
        <f t="shared" si="26"/>
        <v xml:space="preserve"> </v>
      </c>
      <c r="G232" s="835"/>
      <c r="H232" s="835"/>
      <c r="I232" s="835"/>
      <c r="J232" s="883"/>
      <c r="K232" s="883"/>
      <c r="L232" s="883"/>
      <c r="M232" s="883"/>
      <c r="N232" s="883"/>
      <c r="O232" s="883"/>
      <c r="P232" s="835"/>
      <c r="Q232" s="883"/>
      <c r="R232" s="883"/>
      <c r="S232" s="835"/>
      <c r="T232" s="835"/>
      <c r="U232" s="835"/>
      <c r="V232" s="835"/>
      <c r="W232" s="835"/>
      <c r="X232" s="835"/>
      <c r="Y232" s="835"/>
      <c r="Z232" s="883"/>
      <c r="AA232" s="883"/>
      <c r="AB232" s="883"/>
      <c r="AC232" s="883"/>
      <c r="AD232" s="890"/>
      <c r="AE232" s="883"/>
      <c r="AF232" s="890"/>
      <c r="AG232" s="890"/>
      <c r="AH232" s="883"/>
      <c r="AI232" s="883"/>
      <c r="AJ232" s="883"/>
      <c r="AK232" s="883"/>
      <c r="AL232" s="883"/>
      <c r="AM232" s="837"/>
      <c r="AN232" s="883"/>
      <c r="AO232" s="890"/>
      <c r="AP232" s="835"/>
      <c r="AQ232" s="883"/>
      <c r="AR232" s="883"/>
      <c r="AS232" s="890"/>
      <c r="AT232" s="894"/>
      <c r="AU232" s="888" t="str">
        <f t="shared" si="27"/>
        <v xml:space="preserve"> </v>
      </c>
      <c r="AV232" s="885">
        <f t="shared" si="28"/>
        <v>0</v>
      </c>
      <c r="AW232" s="890"/>
    </row>
    <row r="233" spans="1:51" ht="12.75" hidden="1" customHeight="1">
      <c r="A233" s="925" t="s">
        <v>683</v>
      </c>
      <c r="B233" s="893" t="s">
        <v>514</v>
      </c>
      <c r="C233" s="893" t="str">
        <f t="shared" si="31"/>
        <v xml:space="preserve"> </v>
      </c>
      <c r="D233" s="879" t="s">
        <v>514</v>
      </c>
      <c r="E233" s="885">
        <v>0</v>
      </c>
      <c r="F233" s="879" t="str">
        <f t="shared" si="26"/>
        <v xml:space="preserve"> </v>
      </c>
      <c r="G233" s="835"/>
      <c r="H233" s="835"/>
      <c r="I233" s="835"/>
      <c r="J233" s="883"/>
      <c r="K233" s="883"/>
      <c r="L233" s="883"/>
      <c r="M233" s="883"/>
      <c r="N233" s="883"/>
      <c r="O233" s="883"/>
      <c r="P233" s="835"/>
      <c r="Q233" s="883"/>
      <c r="R233" s="883"/>
      <c r="S233" s="835"/>
      <c r="T233" s="835"/>
      <c r="U233" s="835"/>
      <c r="V233" s="835"/>
      <c r="W233" s="835"/>
      <c r="X233" s="835"/>
      <c r="Y233" s="835"/>
      <c r="Z233" s="883"/>
      <c r="AA233" s="883"/>
      <c r="AB233" s="883"/>
      <c r="AC233" s="883"/>
      <c r="AD233" s="890"/>
      <c r="AE233" s="883"/>
      <c r="AF233" s="890"/>
      <c r="AG233" s="890"/>
      <c r="AH233" s="883"/>
      <c r="AI233" s="883"/>
      <c r="AJ233" s="883"/>
      <c r="AK233" s="883"/>
      <c r="AL233" s="883"/>
      <c r="AM233" s="837"/>
      <c r="AN233" s="883"/>
      <c r="AO233" s="890"/>
      <c r="AP233" s="835"/>
      <c r="AQ233" s="883"/>
      <c r="AR233" s="883"/>
      <c r="AS233" s="890"/>
      <c r="AT233" s="900"/>
      <c r="AU233" s="888" t="str">
        <f t="shared" si="27"/>
        <v xml:space="preserve"> </v>
      </c>
      <c r="AV233" s="885">
        <f t="shared" si="28"/>
        <v>0</v>
      </c>
      <c r="AW233" s="890"/>
      <c r="AY233" s="886"/>
    </row>
    <row r="234" spans="1:51" ht="12.75" hidden="1" customHeight="1">
      <c r="A234" s="925" t="s">
        <v>562</v>
      </c>
      <c r="B234" s="893" t="s">
        <v>514</v>
      </c>
      <c r="C234" s="893" t="str">
        <f t="shared" si="31"/>
        <v xml:space="preserve"> </v>
      </c>
      <c r="D234" s="879" t="s">
        <v>514</v>
      </c>
      <c r="E234" s="885">
        <v>0</v>
      </c>
      <c r="F234" s="879" t="str">
        <f t="shared" si="26"/>
        <v xml:space="preserve"> </v>
      </c>
      <c r="G234" s="835"/>
      <c r="H234" s="835"/>
      <c r="I234" s="835"/>
      <c r="J234" s="883"/>
      <c r="K234" s="883"/>
      <c r="L234" s="883"/>
      <c r="M234" s="883"/>
      <c r="N234" s="883"/>
      <c r="O234" s="883"/>
      <c r="P234" s="835"/>
      <c r="Q234" s="883"/>
      <c r="R234" s="883"/>
      <c r="S234" s="835"/>
      <c r="T234" s="835"/>
      <c r="U234" s="835"/>
      <c r="V234" s="835"/>
      <c r="W234" s="835"/>
      <c r="X234" s="835"/>
      <c r="Y234" s="835"/>
      <c r="Z234" s="883"/>
      <c r="AA234" s="883"/>
      <c r="AB234" s="883"/>
      <c r="AC234" s="883"/>
      <c r="AD234" s="890"/>
      <c r="AE234" s="883"/>
      <c r="AF234" s="890"/>
      <c r="AG234" s="890"/>
      <c r="AH234" s="883"/>
      <c r="AI234" s="883"/>
      <c r="AJ234" s="883"/>
      <c r="AK234" s="883"/>
      <c r="AL234" s="883"/>
      <c r="AM234" s="837"/>
      <c r="AN234" s="883"/>
      <c r="AO234" s="890"/>
      <c r="AP234" s="835"/>
      <c r="AQ234" s="883"/>
      <c r="AR234" s="883"/>
      <c r="AS234" s="890"/>
      <c r="AT234" s="894"/>
      <c r="AU234" s="888" t="str">
        <f t="shared" si="27"/>
        <v xml:space="preserve"> </v>
      </c>
      <c r="AV234" s="885">
        <f t="shared" si="28"/>
        <v>0</v>
      </c>
      <c r="AW234" s="890"/>
    </row>
    <row r="235" spans="1:51" ht="12.75" hidden="1" customHeight="1">
      <c r="A235" s="926" t="s">
        <v>1122</v>
      </c>
      <c r="B235" s="893" t="s">
        <v>514</v>
      </c>
      <c r="C235" s="893" t="str">
        <f t="shared" si="31"/>
        <v xml:space="preserve"> </v>
      </c>
      <c r="D235" s="879" t="s">
        <v>514</v>
      </c>
      <c r="E235" s="885">
        <v>0</v>
      </c>
      <c r="F235" s="879" t="str">
        <f t="shared" si="26"/>
        <v xml:space="preserve"> </v>
      </c>
      <c r="G235" s="883"/>
      <c r="H235" s="883"/>
      <c r="I235" s="835"/>
      <c r="J235" s="883"/>
      <c r="K235" s="883"/>
      <c r="L235" s="883"/>
      <c r="M235" s="883"/>
      <c r="N235" s="883"/>
      <c r="O235" s="883"/>
      <c r="P235" s="883"/>
      <c r="Q235" s="883"/>
      <c r="R235" s="883"/>
      <c r="S235" s="883"/>
      <c r="T235" s="883"/>
      <c r="U235" s="883"/>
      <c r="V235" s="883"/>
      <c r="W235" s="883"/>
      <c r="X235" s="883"/>
      <c r="Y235" s="835"/>
      <c r="Z235" s="883"/>
      <c r="AA235" s="883"/>
      <c r="AB235" s="883"/>
      <c r="AC235" s="883"/>
      <c r="AD235" s="890"/>
      <c r="AE235" s="883"/>
      <c r="AF235" s="890"/>
      <c r="AG235" s="890"/>
      <c r="AH235" s="883"/>
      <c r="AI235" s="883"/>
      <c r="AJ235" s="883"/>
      <c r="AK235" s="883"/>
      <c r="AL235" s="883"/>
      <c r="AM235" s="837"/>
      <c r="AN235" s="883"/>
      <c r="AO235" s="890"/>
      <c r="AP235" s="835"/>
      <c r="AQ235" s="883"/>
      <c r="AR235" s="883"/>
      <c r="AS235" s="890"/>
      <c r="AT235" s="900"/>
      <c r="AU235" s="888" t="str">
        <f t="shared" si="27"/>
        <v xml:space="preserve"> </v>
      </c>
      <c r="AV235" s="885">
        <f t="shared" si="28"/>
        <v>0</v>
      </c>
      <c r="AW235" s="890"/>
      <c r="AX235" s="886"/>
    </row>
    <row r="236" spans="1:51" ht="12.75" hidden="1" customHeight="1">
      <c r="A236" s="925" t="s">
        <v>1191</v>
      </c>
      <c r="B236" s="893" t="s">
        <v>514</v>
      </c>
      <c r="C236" s="893" t="str">
        <f t="shared" si="31"/>
        <v xml:space="preserve"> </v>
      </c>
      <c r="D236" s="879" t="s">
        <v>514</v>
      </c>
      <c r="E236" s="885">
        <v>0</v>
      </c>
      <c r="F236" s="879" t="str">
        <f t="shared" si="26"/>
        <v xml:space="preserve"> </v>
      </c>
      <c r="G236" s="835"/>
      <c r="H236" s="835"/>
      <c r="I236" s="835"/>
      <c r="J236" s="883"/>
      <c r="K236" s="883"/>
      <c r="L236" s="883"/>
      <c r="M236" s="883"/>
      <c r="N236" s="883"/>
      <c r="O236" s="883"/>
      <c r="P236" s="835"/>
      <c r="Q236" s="883"/>
      <c r="R236" s="883"/>
      <c r="S236" s="835"/>
      <c r="T236" s="835"/>
      <c r="U236" s="835"/>
      <c r="V236" s="835"/>
      <c r="W236" s="835"/>
      <c r="X236" s="835"/>
      <c r="Y236" s="835"/>
      <c r="Z236" s="883"/>
      <c r="AA236" s="883"/>
      <c r="AB236" s="883"/>
      <c r="AC236" s="883"/>
      <c r="AD236" s="883"/>
      <c r="AE236" s="883"/>
      <c r="AF236" s="890"/>
      <c r="AG236" s="890"/>
      <c r="AH236" s="883"/>
      <c r="AI236" s="883"/>
      <c r="AJ236" s="883"/>
      <c r="AK236" s="883"/>
      <c r="AL236" s="883"/>
      <c r="AM236" s="837"/>
      <c r="AN236" s="883"/>
      <c r="AO236" s="883"/>
      <c r="AP236" s="835"/>
      <c r="AQ236" s="883"/>
      <c r="AR236" s="883"/>
      <c r="AS236" s="890"/>
      <c r="AT236" s="894"/>
      <c r="AU236" s="888" t="str">
        <f t="shared" si="27"/>
        <v xml:space="preserve"> </v>
      </c>
      <c r="AV236" s="885">
        <f t="shared" si="28"/>
        <v>0</v>
      </c>
      <c r="AW236" s="890"/>
    </row>
    <row r="237" spans="1:51" ht="12.75" hidden="1" customHeight="1">
      <c r="A237" s="925" t="s">
        <v>772</v>
      </c>
      <c r="B237" s="893" t="s">
        <v>514</v>
      </c>
      <c r="C237" s="893" t="str">
        <f t="shared" si="31"/>
        <v xml:space="preserve"> </v>
      </c>
      <c r="D237" s="879" t="s">
        <v>514</v>
      </c>
      <c r="E237" s="885">
        <v>0</v>
      </c>
      <c r="F237" s="879" t="str">
        <f t="shared" si="26"/>
        <v xml:space="preserve"> </v>
      </c>
      <c r="G237" s="835"/>
      <c r="H237" s="835"/>
      <c r="I237" s="835"/>
      <c r="J237" s="883"/>
      <c r="K237" s="883"/>
      <c r="L237" s="883"/>
      <c r="M237" s="883"/>
      <c r="N237" s="883"/>
      <c r="O237" s="883"/>
      <c r="P237" s="835"/>
      <c r="Q237" s="883"/>
      <c r="R237" s="883"/>
      <c r="S237" s="835"/>
      <c r="T237" s="835"/>
      <c r="U237" s="835"/>
      <c r="V237" s="835"/>
      <c r="W237" s="835"/>
      <c r="X237" s="835"/>
      <c r="Y237" s="835"/>
      <c r="Z237" s="883"/>
      <c r="AA237" s="883"/>
      <c r="AB237" s="883"/>
      <c r="AC237" s="883"/>
      <c r="AD237" s="890"/>
      <c r="AE237" s="883"/>
      <c r="AF237" s="890"/>
      <c r="AG237" s="890"/>
      <c r="AH237" s="883"/>
      <c r="AI237" s="883"/>
      <c r="AJ237" s="883"/>
      <c r="AK237" s="883"/>
      <c r="AL237" s="883"/>
      <c r="AM237" s="837"/>
      <c r="AN237" s="883"/>
      <c r="AO237" s="890"/>
      <c r="AP237" s="835"/>
      <c r="AQ237" s="883"/>
      <c r="AR237" s="883"/>
      <c r="AS237" s="890"/>
      <c r="AT237" s="894"/>
      <c r="AU237" s="888" t="str">
        <f t="shared" si="27"/>
        <v xml:space="preserve"> </v>
      </c>
      <c r="AV237" s="885">
        <f t="shared" si="28"/>
        <v>0</v>
      </c>
      <c r="AW237" s="890"/>
      <c r="AX237" s="886"/>
    </row>
    <row r="238" spans="1:51" ht="12.75" hidden="1" customHeight="1">
      <c r="A238" s="925" t="s">
        <v>685</v>
      </c>
      <c r="B238" s="893" t="s">
        <v>514</v>
      </c>
      <c r="C238" s="893" t="str">
        <f t="shared" si="31"/>
        <v xml:space="preserve"> </v>
      </c>
      <c r="D238" s="879" t="s">
        <v>514</v>
      </c>
      <c r="E238" s="885">
        <v>0</v>
      </c>
      <c r="F238" s="879" t="str">
        <f t="shared" si="26"/>
        <v xml:space="preserve"> </v>
      </c>
      <c r="G238" s="835"/>
      <c r="H238" s="835"/>
      <c r="I238" s="835"/>
      <c r="J238" s="883"/>
      <c r="K238" s="883"/>
      <c r="L238" s="883"/>
      <c r="M238" s="883"/>
      <c r="N238" s="883"/>
      <c r="O238" s="883"/>
      <c r="P238" s="835"/>
      <c r="Q238" s="883"/>
      <c r="R238" s="883"/>
      <c r="S238" s="835"/>
      <c r="T238" s="835"/>
      <c r="U238" s="835"/>
      <c r="V238" s="835"/>
      <c r="W238" s="835"/>
      <c r="X238" s="835"/>
      <c r="Y238" s="835"/>
      <c r="Z238" s="883"/>
      <c r="AA238" s="883"/>
      <c r="AB238" s="883"/>
      <c r="AC238" s="883"/>
      <c r="AD238" s="890"/>
      <c r="AE238" s="883"/>
      <c r="AF238" s="890"/>
      <c r="AG238" s="890"/>
      <c r="AH238" s="883"/>
      <c r="AI238" s="883"/>
      <c r="AJ238" s="883"/>
      <c r="AK238" s="883"/>
      <c r="AL238" s="883"/>
      <c r="AM238" s="837"/>
      <c r="AN238" s="883"/>
      <c r="AO238" s="890"/>
      <c r="AP238" s="835"/>
      <c r="AQ238" s="883"/>
      <c r="AR238" s="883"/>
      <c r="AS238" s="890"/>
      <c r="AT238" s="894"/>
      <c r="AU238" s="888" t="str">
        <f t="shared" si="27"/>
        <v xml:space="preserve"> </v>
      </c>
      <c r="AV238" s="885">
        <f t="shared" si="28"/>
        <v>0</v>
      </c>
      <c r="AW238" s="890"/>
      <c r="AX238" s="886"/>
    </row>
    <row r="239" spans="1:51" ht="12.75" hidden="1" customHeight="1">
      <c r="A239" s="926" t="s">
        <v>1123</v>
      </c>
      <c r="B239" s="893" t="s">
        <v>514</v>
      </c>
      <c r="C239" s="893" t="str">
        <f t="shared" si="31"/>
        <v xml:space="preserve"> </v>
      </c>
      <c r="D239" s="879" t="s">
        <v>514</v>
      </c>
      <c r="E239" s="885">
        <v>0</v>
      </c>
      <c r="F239" s="879" t="str">
        <f t="shared" si="26"/>
        <v xml:space="preserve"> </v>
      </c>
      <c r="G239" s="883"/>
      <c r="H239" s="883"/>
      <c r="I239" s="835"/>
      <c r="J239" s="883"/>
      <c r="K239" s="883"/>
      <c r="L239" s="883"/>
      <c r="M239" s="883"/>
      <c r="N239" s="883"/>
      <c r="O239" s="883"/>
      <c r="P239" s="883"/>
      <c r="Q239" s="883"/>
      <c r="R239" s="883"/>
      <c r="S239" s="883"/>
      <c r="T239" s="883"/>
      <c r="U239" s="883"/>
      <c r="V239" s="883"/>
      <c r="W239" s="883"/>
      <c r="X239" s="883"/>
      <c r="Y239" s="914"/>
      <c r="Z239" s="850"/>
      <c r="AA239" s="850"/>
      <c r="AB239" s="850"/>
      <c r="AC239" s="850"/>
      <c r="AD239" s="890"/>
      <c r="AE239" s="883"/>
      <c r="AF239" s="890"/>
      <c r="AG239" s="890"/>
      <c r="AH239" s="883"/>
      <c r="AI239" s="883"/>
      <c r="AJ239" s="883"/>
      <c r="AK239" s="883"/>
      <c r="AL239" s="883"/>
      <c r="AM239" s="837"/>
      <c r="AN239" s="883"/>
      <c r="AO239" s="890"/>
      <c r="AP239" s="835"/>
      <c r="AQ239" s="883"/>
      <c r="AR239" s="883"/>
      <c r="AS239" s="890"/>
      <c r="AT239" s="894"/>
      <c r="AU239" s="888" t="str">
        <f t="shared" si="27"/>
        <v xml:space="preserve"> </v>
      </c>
      <c r="AV239" s="885">
        <f t="shared" si="28"/>
        <v>0</v>
      </c>
      <c r="AW239" s="890"/>
      <c r="AX239" s="886"/>
    </row>
    <row r="240" spans="1:51" ht="12.75" hidden="1" customHeight="1">
      <c r="A240" s="926" t="s">
        <v>1090</v>
      </c>
      <c r="B240" s="893" t="s">
        <v>514</v>
      </c>
      <c r="C240" s="893" t="str">
        <f t="shared" si="31"/>
        <v xml:space="preserve"> </v>
      </c>
      <c r="D240" s="879" t="s">
        <v>514</v>
      </c>
      <c r="E240" s="885">
        <v>0</v>
      </c>
      <c r="F240" s="879" t="str">
        <f t="shared" si="26"/>
        <v xml:space="preserve"> </v>
      </c>
      <c r="G240" s="850"/>
      <c r="H240" s="850"/>
      <c r="I240" s="914"/>
      <c r="J240" s="883"/>
      <c r="K240" s="883"/>
      <c r="L240" s="883"/>
      <c r="M240" s="883"/>
      <c r="N240" s="883"/>
      <c r="O240" s="883"/>
      <c r="P240" s="850"/>
      <c r="Q240" s="883"/>
      <c r="R240" s="883"/>
      <c r="S240" s="850"/>
      <c r="T240" s="850"/>
      <c r="U240" s="850"/>
      <c r="V240" s="850"/>
      <c r="W240" s="850"/>
      <c r="X240" s="850"/>
      <c r="Y240" s="914"/>
      <c r="Z240" s="850"/>
      <c r="AA240" s="850"/>
      <c r="AB240" s="850"/>
      <c r="AC240" s="850"/>
      <c r="AD240" s="890"/>
      <c r="AE240" s="883"/>
      <c r="AF240" s="890"/>
      <c r="AG240" s="890"/>
      <c r="AH240" s="883"/>
      <c r="AI240" s="883"/>
      <c r="AJ240" s="883"/>
      <c r="AK240" s="883"/>
      <c r="AL240" s="883"/>
      <c r="AM240" s="837"/>
      <c r="AN240" s="883"/>
      <c r="AO240" s="890"/>
      <c r="AP240" s="835"/>
      <c r="AQ240" s="883"/>
      <c r="AR240" s="883"/>
      <c r="AS240" s="890"/>
      <c r="AT240" s="894"/>
      <c r="AU240" s="888" t="str">
        <f t="shared" si="27"/>
        <v xml:space="preserve"> </v>
      </c>
      <c r="AV240" s="885">
        <f t="shared" si="28"/>
        <v>0</v>
      </c>
      <c r="AW240" s="890"/>
      <c r="AX240" s="886"/>
    </row>
    <row r="241" spans="1:51" ht="12.75" hidden="1" customHeight="1">
      <c r="A241" s="926" t="s">
        <v>1091</v>
      </c>
      <c r="B241" s="893" t="s">
        <v>514</v>
      </c>
      <c r="C241" s="893" t="str">
        <f t="shared" si="31"/>
        <v xml:space="preserve"> </v>
      </c>
      <c r="D241" s="879" t="s">
        <v>514</v>
      </c>
      <c r="E241" s="885">
        <v>0</v>
      </c>
      <c r="F241" s="879" t="str">
        <f t="shared" si="26"/>
        <v xml:space="preserve"> </v>
      </c>
      <c r="G241" s="850"/>
      <c r="H241" s="850"/>
      <c r="I241" s="914"/>
      <c r="J241" s="883"/>
      <c r="K241" s="883"/>
      <c r="L241" s="883"/>
      <c r="M241" s="883"/>
      <c r="N241" s="883"/>
      <c r="O241" s="883"/>
      <c r="P241" s="850"/>
      <c r="Q241" s="883"/>
      <c r="R241" s="883"/>
      <c r="S241" s="850"/>
      <c r="T241" s="850"/>
      <c r="U241" s="850"/>
      <c r="V241" s="850"/>
      <c r="W241" s="850"/>
      <c r="X241" s="850"/>
      <c r="Y241" s="914"/>
      <c r="Z241" s="850"/>
      <c r="AA241" s="850"/>
      <c r="AB241" s="850"/>
      <c r="AC241" s="850"/>
      <c r="AD241" s="890"/>
      <c r="AE241" s="883"/>
      <c r="AF241" s="890"/>
      <c r="AG241" s="890"/>
      <c r="AH241" s="883"/>
      <c r="AI241" s="883"/>
      <c r="AJ241" s="883"/>
      <c r="AK241" s="883"/>
      <c r="AL241" s="883"/>
      <c r="AM241" s="837"/>
      <c r="AN241" s="883"/>
      <c r="AO241" s="890"/>
      <c r="AP241" s="835"/>
      <c r="AQ241" s="883"/>
      <c r="AR241" s="883"/>
      <c r="AS241" s="890"/>
      <c r="AT241" s="894"/>
      <c r="AU241" s="888" t="str">
        <f t="shared" si="27"/>
        <v xml:space="preserve"> </v>
      </c>
      <c r="AV241" s="885">
        <f t="shared" si="28"/>
        <v>0</v>
      </c>
      <c r="AW241" s="890"/>
    </row>
    <row r="242" spans="1:51" ht="12.75" hidden="1" customHeight="1">
      <c r="A242" s="925" t="s">
        <v>1192</v>
      </c>
      <c r="B242" s="893" t="s">
        <v>514</v>
      </c>
      <c r="C242" s="893" t="str">
        <f t="shared" si="31"/>
        <v xml:space="preserve"> </v>
      </c>
      <c r="D242" s="879" t="s">
        <v>514</v>
      </c>
      <c r="E242" s="885">
        <v>0</v>
      </c>
      <c r="F242" s="879" t="str">
        <f t="shared" si="26"/>
        <v xml:space="preserve"> </v>
      </c>
      <c r="G242" s="835"/>
      <c r="H242" s="835"/>
      <c r="I242" s="835"/>
      <c r="J242" s="883"/>
      <c r="K242" s="883"/>
      <c r="L242" s="883"/>
      <c r="M242" s="883"/>
      <c r="N242" s="883"/>
      <c r="O242" s="883"/>
      <c r="P242" s="835"/>
      <c r="Q242" s="883"/>
      <c r="R242" s="883"/>
      <c r="S242" s="835"/>
      <c r="T242" s="835"/>
      <c r="U242" s="835"/>
      <c r="V242" s="835"/>
      <c r="W242" s="835"/>
      <c r="X242" s="835"/>
      <c r="Y242" s="835"/>
      <c r="Z242" s="883"/>
      <c r="AA242" s="883"/>
      <c r="AB242" s="883"/>
      <c r="AC242" s="883"/>
      <c r="AD242" s="883"/>
      <c r="AE242" s="883"/>
      <c r="AF242" s="890"/>
      <c r="AG242" s="890"/>
      <c r="AH242" s="883"/>
      <c r="AI242" s="883"/>
      <c r="AJ242" s="883"/>
      <c r="AK242" s="883"/>
      <c r="AL242" s="883"/>
      <c r="AM242" s="837"/>
      <c r="AN242" s="883"/>
      <c r="AO242" s="890"/>
      <c r="AP242" s="835"/>
      <c r="AQ242" s="883"/>
      <c r="AR242" s="883"/>
      <c r="AS242" s="890"/>
      <c r="AT242" s="894"/>
      <c r="AU242" s="888" t="str">
        <f t="shared" si="27"/>
        <v xml:space="preserve"> </v>
      </c>
      <c r="AV242" s="885">
        <f t="shared" si="28"/>
        <v>0</v>
      </c>
      <c r="AW242" s="890"/>
    </row>
    <row r="243" spans="1:51" ht="12.75" hidden="1" customHeight="1">
      <c r="A243" s="925" t="s">
        <v>825</v>
      </c>
      <c r="B243" s="893">
        <v>7</v>
      </c>
      <c r="C243" s="893" t="str">
        <f t="shared" si="31"/>
        <v xml:space="preserve"> </v>
      </c>
      <c r="D243" s="879" t="s">
        <v>514</v>
      </c>
      <c r="E243" s="885">
        <v>0</v>
      </c>
      <c r="F243" s="879" t="str">
        <f t="shared" si="26"/>
        <v xml:space="preserve"> </v>
      </c>
      <c r="G243" s="883"/>
      <c r="H243" s="883"/>
      <c r="I243" s="883"/>
      <c r="J243" s="883"/>
      <c r="K243" s="883"/>
      <c r="L243" s="883"/>
      <c r="M243" s="883"/>
      <c r="N243" s="883"/>
      <c r="O243" s="883"/>
      <c r="P243" s="883"/>
      <c r="Q243" s="883"/>
      <c r="R243" s="883"/>
      <c r="S243" s="883"/>
      <c r="T243" s="883"/>
      <c r="U243" s="883"/>
      <c r="V243" s="883"/>
      <c r="W243" s="883"/>
      <c r="X243" s="883"/>
      <c r="Y243" s="883"/>
      <c r="Z243" s="883"/>
      <c r="AA243" s="883"/>
      <c r="AB243" s="883"/>
      <c r="AC243" s="883"/>
      <c r="AD243" s="916"/>
      <c r="AE243" s="850"/>
      <c r="AF243" s="916"/>
      <c r="AG243" s="917"/>
      <c r="AH243" s="883"/>
      <c r="AI243" s="883"/>
      <c r="AJ243" s="883"/>
      <c r="AK243" s="883"/>
      <c r="AL243" s="883"/>
      <c r="AM243" s="837"/>
      <c r="AN243" s="883"/>
      <c r="AO243" s="917"/>
      <c r="AP243" s="835"/>
      <c r="AQ243" s="850"/>
      <c r="AR243" s="850"/>
      <c r="AS243" s="890"/>
      <c r="AT243" s="894"/>
      <c r="AU243" s="888" t="str">
        <f t="shared" si="27"/>
        <v xml:space="preserve"> </v>
      </c>
      <c r="AV243" s="885">
        <f t="shared" si="28"/>
        <v>0</v>
      </c>
      <c r="AW243" s="890"/>
      <c r="AY243" s="886"/>
    </row>
    <row r="244" spans="1:51" ht="12.75" hidden="1" customHeight="1">
      <c r="A244" s="925" t="s">
        <v>486</v>
      </c>
      <c r="B244" s="893" t="s">
        <v>514</v>
      </c>
      <c r="C244" s="893" t="str">
        <f t="shared" si="31"/>
        <v xml:space="preserve"> </v>
      </c>
      <c r="D244" s="879" t="s">
        <v>514</v>
      </c>
      <c r="E244" s="885">
        <v>0</v>
      </c>
      <c r="F244" s="879" t="str">
        <f t="shared" si="26"/>
        <v xml:space="preserve"> </v>
      </c>
      <c r="G244" s="835"/>
      <c r="H244" s="835"/>
      <c r="I244" s="835"/>
      <c r="J244" s="835"/>
      <c r="K244" s="835"/>
      <c r="L244" s="835"/>
      <c r="M244" s="835"/>
      <c r="N244" s="835"/>
      <c r="O244" s="883"/>
      <c r="P244" s="835"/>
      <c r="Q244" s="883"/>
      <c r="R244" s="883"/>
      <c r="S244" s="835"/>
      <c r="T244" s="835"/>
      <c r="U244" s="835"/>
      <c r="V244" s="835"/>
      <c r="W244" s="835"/>
      <c r="X244" s="835"/>
      <c r="Y244" s="835"/>
      <c r="Z244" s="883"/>
      <c r="AA244" s="883"/>
      <c r="AB244" s="883"/>
      <c r="AC244" s="883"/>
      <c r="AD244" s="890"/>
      <c r="AE244" s="883"/>
      <c r="AF244" s="890"/>
      <c r="AG244" s="890"/>
      <c r="AH244" s="883"/>
      <c r="AI244" s="883"/>
      <c r="AJ244" s="883"/>
      <c r="AK244" s="883"/>
      <c r="AL244" s="883"/>
      <c r="AM244" s="837"/>
      <c r="AN244" s="883"/>
      <c r="AO244" s="890"/>
      <c r="AP244" s="835"/>
      <c r="AQ244" s="883"/>
      <c r="AR244" s="883"/>
      <c r="AS244" s="890"/>
      <c r="AT244" s="894"/>
      <c r="AU244" s="888" t="str">
        <f t="shared" si="27"/>
        <v xml:space="preserve"> </v>
      </c>
      <c r="AV244" s="885">
        <f t="shared" si="28"/>
        <v>0</v>
      </c>
      <c r="AW244" s="890"/>
    </row>
    <row r="245" spans="1:51" ht="12.75" hidden="1" customHeight="1">
      <c r="A245" s="925" t="s">
        <v>1193</v>
      </c>
      <c r="B245" s="893" t="s">
        <v>514</v>
      </c>
      <c r="C245" s="893" t="str">
        <f t="shared" si="31"/>
        <v xml:space="preserve"> </v>
      </c>
      <c r="D245" s="879" t="s">
        <v>514</v>
      </c>
      <c r="E245" s="885">
        <v>0</v>
      </c>
      <c r="F245" s="879" t="str">
        <f t="shared" si="26"/>
        <v xml:space="preserve"> </v>
      </c>
      <c r="G245" s="835"/>
      <c r="H245" s="835"/>
      <c r="I245" s="835"/>
      <c r="J245" s="835"/>
      <c r="K245" s="835"/>
      <c r="L245" s="835"/>
      <c r="M245" s="835"/>
      <c r="N245" s="835"/>
      <c r="O245" s="883"/>
      <c r="P245" s="835"/>
      <c r="Q245" s="883"/>
      <c r="R245" s="883"/>
      <c r="S245" s="835"/>
      <c r="T245" s="835"/>
      <c r="U245" s="835"/>
      <c r="V245" s="835"/>
      <c r="W245" s="835"/>
      <c r="X245" s="835"/>
      <c r="Y245" s="835"/>
      <c r="Z245" s="883"/>
      <c r="AA245" s="883"/>
      <c r="AB245" s="883"/>
      <c r="AC245" s="883"/>
      <c r="AD245" s="883"/>
      <c r="AE245" s="883"/>
      <c r="AF245" s="890"/>
      <c r="AG245" s="890"/>
      <c r="AH245" s="883"/>
      <c r="AI245" s="883"/>
      <c r="AJ245" s="883"/>
      <c r="AK245" s="883"/>
      <c r="AL245" s="883"/>
      <c r="AM245" s="837"/>
      <c r="AN245" s="883"/>
      <c r="AO245" s="883"/>
      <c r="AP245" s="835"/>
      <c r="AQ245" s="883"/>
      <c r="AR245" s="883"/>
      <c r="AS245" s="890"/>
      <c r="AT245" s="894"/>
      <c r="AU245" s="888" t="str">
        <f t="shared" si="27"/>
        <v xml:space="preserve"> </v>
      </c>
      <c r="AV245" s="885">
        <f t="shared" si="28"/>
        <v>0</v>
      </c>
      <c r="AW245" s="890"/>
    </row>
    <row r="246" spans="1:51" ht="12.75" hidden="1" customHeight="1">
      <c r="A246" s="925" t="s">
        <v>686</v>
      </c>
      <c r="B246" s="893" t="s">
        <v>514</v>
      </c>
      <c r="C246" s="893" t="str">
        <f t="shared" si="31"/>
        <v xml:space="preserve"> </v>
      </c>
      <c r="D246" s="879" t="s">
        <v>514</v>
      </c>
      <c r="E246" s="885">
        <v>0</v>
      </c>
      <c r="F246" s="879" t="str">
        <f t="shared" si="26"/>
        <v xml:space="preserve"> </v>
      </c>
      <c r="G246" s="835"/>
      <c r="H246" s="835"/>
      <c r="I246" s="835"/>
      <c r="J246" s="835"/>
      <c r="K246" s="835"/>
      <c r="L246" s="835"/>
      <c r="M246" s="835"/>
      <c r="N246" s="835"/>
      <c r="O246" s="883"/>
      <c r="P246" s="835"/>
      <c r="Q246" s="883"/>
      <c r="R246" s="883"/>
      <c r="S246" s="835"/>
      <c r="T246" s="835"/>
      <c r="U246" s="835"/>
      <c r="V246" s="835"/>
      <c r="W246" s="835"/>
      <c r="X246" s="835"/>
      <c r="Y246" s="835"/>
      <c r="Z246" s="883"/>
      <c r="AA246" s="883"/>
      <c r="AB246" s="883"/>
      <c r="AC246" s="883"/>
      <c r="AD246" s="890"/>
      <c r="AE246" s="883"/>
      <c r="AF246" s="890"/>
      <c r="AG246" s="890"/>
      <c r="AH246" s="883"/>
      <c r="AI246" s="883"/>
      <c r="AJ246" s="883"/>
      <c r="AK246" s="883"/>
      <c r="AL246" s="883"/>
      <c r="AM246" s="837"/>
      <c r="AN246" s="883"/>
      <c r="AO246" s="890"/>
      <c r="AP246" s="835"/>
      <c r="AQ246" s="883"/>
      <c r="AR246" s="883"/>
      <c r="AS246" s="890"/>
      <c r="AT246" s="894"/>
      <c r="AU246" s="888" t="str">
        <f t="shared" si="27"/>
        <v xml:space="preserve"> </v>
      </c>
      <c r="AV246" s="885">
        <f t="shared" si="28"/>
        <v>0</v>
      </c>
      <c r="AW246" s="890"/>
    </row>
    <row r="247" spans="1:51" ht="12.75" hidden="1" customHeight="1">
      <c r="A247" s="926" t="s">
        <v>1111</v>
      </c>
      <c r="B247" s="893" t="s">
        <v>514</v>
      </c>
      <c r="C247" s="893" t="str">
        <f t="shared" si="31"/>
        <v xml:space="preserve"> </v>
      </c>
      <c r="D247" s="879" t="s">
        <v>514</v>
      </c>
      <c r="E247" s="885">
        <v>0</v>
      </c>
      <c r="F247" s="879" t="str">
        <f t="shared" si="26"/>
        <v xml:space="preserve"> </v>
      </c>
      <c r="G247" s="883"/>
      <c r="H247" s="883"/>
      <c r="I247" s="835"/>
      <c r="J247" s="883"/>
      <c r="K247" s="883"/>
      <c r="L247" s="883"/>
      <c r="M247" s="883"/>
      <c r="N247" s="883"/>
      <c r="O247" s="883"/>
      <c r="P247" s="883"/>
      <c r="Q247" s="883"/>
      <c r="R247" s="883"/>
      <c r="S247" s="883"/>
      <c r="T247" s="883"/>
      <c r="U247" s="883"/>
      <c r="V247" s="883"/>
      <c r="W247" s="883"/>
      <c r="X247" s="883"/>
      <c r="Y247" s="914"/>
      <c r="Z247" s="850"/>
      <c r="AA247" s="850"/>
      <c r="AB247" s="850"/>
      <c r="AC247" s="850"/>
      <c r="AD247" s="890"/>
      <c r="AE247" s="883"/>
      <c r="AF247" s="890"/>
      <c r="AG247" s="890"/>
      <c r="AH247" s="883"/>
      <c r="AI247" s="883"/>
      <c r="AJ247" s="883"/>
      <c r="AK247" s="883"/>
      <c r="AL247" s="883"/>
      <c r="AM247" s="837"/>
      <c r="AN247" s="883"/>
      <c r="AO247" s="890"/>
      <c r="AP247" s="835"/>
      <c r="AQ247" s="883"/>
      <c r="AR247" s="883"/>
      <c r="AS247" s="890"/>
      <c r="AT247" s="894"/>
      <c r="AU247" s="888" t="str">
        <f t="shared" si="27"/>
        <v xml:space="preserve"> </v>
      </c>
      <c r="AV247" s="885">
        <f t="shared" si="28"/>
        <v>0</v>
      </c>
      <c r="AW247" s="890"/>
    </row>
    <row r="248" spans="1:51" ht="12.75" hidden="1" customHeight="1">
      <c r="A248" s="925" t="s">
        <v>487</v>
      </c>
      <c r="B248" s="893" t="s">
        <v>514</v>
      </c>
      <c r="C248" s="893" t="str">
        <f t="shared" si="31"/>
        <v xml:space="preserve"> </v>
      </c>
      <c r="D248" s="879" t="s">
        <v>514</v>
      </c>
      <c r="E248" s="885">
        <v>0</v>
      </c>
      <c r="F248" s="879" t="str">
        <f t="shared" si="26"/>
        <v xml:space="preserve"> </v>
      </c>
      <c r="G248" s="835"/>
      <c r="H248" s="835"/>
      <c r="I248" s="835"/>
      <c r="J248" s="835"/>
      <c r="K248" s="835"/>
      <c r="L248" s="835"/>
      <c r="M248" s="835"/>
      <c r="N248" s="835"/>
      <c r="O248" s="883"/>
      <c r="P248" s="835"/>
      <c r="Q248" s="883"/>
      <c r="R248" s="883"/>
      <c r="S248" s="835"/>
      <c r="T248" s="835"/>
      <c r="U248" s="835"/>
      <c r="V248" s="835"/>
      <c r="W248" s="835"/>
      <c r="X248" s="835"/>
      <c r="Y248" s="835"/>
      <c r="Z248" s="883"/>
      <c r="AA248" s="883"/>
      <c r="AB248" s="883"/>
      <c r="AC248" s="883"/>
      <c r="AD248" s="890"/>
      <c r="AE248" s="883"/>
      <c r="AF248" s="890"/>
      <c r="AG248" s="890"/>
      <c r="AH248" s="883"/>
      <c r="AI248" s="883"/>
      <c r="AJ248" s="883"/>
      <c r="AK248" s="883"/>
      <c r="AL248" s="883"/>
      <c r="AM248" s="837"/>
      <c r="AN248" s="883"/>
      <c r="AO248" s="890"/>
      <c r="AP248" s="835"/>
      <c r="AQ248" s="883"/>
      <c r="AR248" s="883"/>
      <c r="AS248" s="890"/>
      <c r="AT248" s="894"/>
      <c r="AU248" s="888" t="str">
        <f t="shared" si="27"/>
        <v xml:space="preserve"> </v>
      </c>
      <c r="AV248" s="885">
        <f t="shared" si="28"/>
        <v>0</v>
      </c>
      <c r="AW248" s="890"/>
    </row>
    <row r="249" spans="1:51" ht="12.75" hidden="1" customHeight="1">
      <c r="A249" s="926" t="s">
        <v>775</v>
      </c>
      <c r="B249" s="893" t="s">
        <v>514</v>
      </c>
      <c r="C249" s="893" t="str">
        <f t="shared" si="31"/>
        <v xml:space="preserve"> </v>
      </c>
      <c r="D249" s="879" t="s">
        <v>514</v>
      </c>
      <c r="E249" s="885">
        <v>0</v>
      </c>
      <c r="F249" s="879" t="str">
        <f t="shared" si="26"/>
        <v xml:space="preserve"> </v>
      </c>
      <c r="G249" s="835"/>
      <c r="H249" s="835"/>
      <c r="I249" s="835"/>
      <c r="J249" s="835"/>
      <c r="K249" s="835"/>
      <c r="L249" s="835"/>
      <c r="M249" s="835"/>
      <c r="N249" s="835"/>
      <c r="O249" s="883"/>
      <c r="P249" s="835"/>
      <c r="Q249" s="883"/>
      <c r="R249" s="883"/>
      <c r="S249" s="835"/>
      <c r="T249" s="835"/>
      <c r="U249" s="835"/>
      <c r="V249" s="835"/>
      <c r="W249" s="835"/>
      <c r="X249" s="835"/>
      <c r="Y249" s="835"/>
      <c r="Z249" s="883"/>
      <c r="AA249" s="883"/>
      <c r="AB249" s="883"/>
      <c r="AC249" s="883"/>
      <c r="AD249" s="890"/>
      <c r="AE249" s="883"/>
      <c r="AF249" s="890"/>
      <c r="AG249" s="890"/>
      <c r="AH249" s="883"/>
      <c r="AI249" s="883"/>
      <c r="AJ249" s="883"/>
      <c r="AK249" s="883"/>
      <c r="AL249" s="883"/>
      <c r="AM249" s="837"/>
      <c r="AN249" s="883"/>
      <c r="AO249" s="890"/>
      <c r="AP249" s="835"/>
      <c r="AQ249" s="883"/>
      <c r="AR249" s="883"/>
      <c r="AS249" s="890"/>
      <c r="AT249" s="894"/>
      <c r="AU249" s="888" t="str">
        <f t="shared" si="27"/>
        <v xml:space="preserve"> </v>
      </c>
      <c r="AV249" s="885">
        <f t="shared" si="28"/>
        <v>0</v>
      </c>
      <c r="AW249" s="890"/>
    </row>
    <row r="250" spans="1:51" ht="12" hidden="1" customHeight="1">
      <c r="A250" s="925" t="s">
        <v>494</v>
      </c>
      <c r="B250" s="893" t="s">
        <v>514</v>
      </c>
      <c r="C250" s="893" t="str">
        <f t="shared" si="31"/>
        <v xml:space="preserve"> </v>
      </c>
      <c r="D250" s="879" t="s">
        <v>514</v>
      </c>
      <c r="E250" s="885">
        <v>0</v>
      </c>
      <c r="F250" s="879" t="str">
        <f t="shared" si="26"/>
        <v xml:space="preserve"> </v>
      </c>
      <c r="G250" s="835"/>
      <c r="H250" s="835"/>
      <c r="I250" s="835"/>
      <c r="J250" s="835"/>
      <c r="K250" s="835"/>
      <c r="L250" s="835"/>
      <c r="M250" s="835"/>
      <c r="N250" s="835"/>
      <c r="O250" s="883"/>
      <c r="P250" s="835"/>
      <c r="Q250" s="883"/>
      <c r="R250" s="883"/>
      <c r="S250" s="835"/>
      <c r="T250" s="835"/>
      <c r="U250" s="835"/>
      <c r="V250" s="835"/>
      <c r="W250" s="835"/>
      <c r="X250" s="835"/>
      <c r="Y250" s="835"/>
      <c r="Z250" s="883"/>
      <c r="AA250" s="883"/>
      <c r="AB250" s="883"/>
      <c r="AC250" s="883"/>
      <c r="AD250" s="890"/>
      <c r="AE250" s="883"/>
      <c r="AF250" s="890"/>
      <c r="AG250" s="890"/>
      <c r="AH250" s="883"/>
      <c r="AI250" s="883"/>
      <c r="AJ250" s="883"/>
      <c r="AK250" s="883"/>
      <c r="AL250" s="883"/>
      <c r="AM250" s="837"/>
      <c r="AN250" s="883"/>
      <c r="AO250" s="890"/>
      <c r="AP250" s="835"/>
      <c r="AQ250" s="883"/>
      <c r="AR250" s="883"/>
      <c r="AS250" s="890"/>
      <c r="AT250" s="894"/>
      <c r="AU250" s="888" t="str">
        <f t="shared" si="27"/>
        <v xml:space="preserve"> </v>
      </c>
      <c r="AV250" s="885">
        <f t="shared" si="28"/>
        <v>0</v>
      </c>
      <c r="AW250" s="890"/>
      <c r="AX250" s="886"/>
    </row>
    <row r="251" spans="1:51" ht="12.75" hidden="1" customHeight="1">
      <c r="A251" s="926" t="s">
        <v>1308</v>
      </c>
      <c r="B251" s="893">
        <v>4</v>
      </c>
      <c r="C251" s="893" t="str">
        <f t="shared" si="31"/>
        <v xml:space="preserve"> </v>
      </c>
      <c r="D251" s="879" t="s">
        <v>514</v>
      </c>
      <c r="E251" s="885">
        <v>0</v>
      </c>
      <c r="F251" s="879" t="str">
        <f t="shared" si="26"/>
        <v xml:space="preserve"> </v>
      </c>
      <c r="G251" s="883"/>
      <c r="H251" s="883"/>
      <c r="I251" s="883"/>
      <c r="J251" s="883"/>
      <c r="K251" s="883"/>
      <c r="L251" s="883"/>
      <c r="M251" s="883"/>
      <c r="N251" s="883"/>
      <c r="O251" s="883"/>
      <c r="P251" s="883"/>
      <c r="Q251" s="883"/>
      <c r="R251" s="883"/>
      <c r="S251" s="883"/>
      <c r="T251" s="883"/>
      <c r="U251" s="883"/>
      <c r="V251" s="883"/>
      <c r="W251" s="883"/>
      <c r="X251" s="883"/>
      <c r="Y251" s="883"/>
      <c r="Z251" s="883"/>
      <c r="AA251" s="883"/>
      <c r="AB251" s="883"/>
      <c r="AC251" s="883"/>
      <c r="AD251" s="916"/>
      <c r="AE251" s="850"/>
      <c r="AF251" s="916"/>
      <c r="AG251" s="916"/>
      <c r="AH251" s="850"/>
      <c r="AI251" s="850"/>
      <c r="AJ251" s="850"/>
      <c r="AK251" s="850"/>
      <c r="AL251" s="850"/>
      <c r="AM251" s="837"/>
      <c r="AN251" s="883"/>
      <c r="AO251" s="835"/>
      <c r="AP251" s="883"/>
      <c r="AQ251" s="883"/>
      <c r="AR251" s="883"/>
      <c r="AS251" s="890"/>
      <c r="AT251" s="894"/>
      <c r="AU251" s="888" t="str">
        <f t="shared" si="27"/>
        <v xml:space="preserve"> </v>
      </c>
      <c r="AV251" s="885">
        <f t="shared" si="28"/>
        <v>0</v>
      </c>
      <c r="AW251" s="890"/>
      <c r="AX251" s="886"/>
      <c r="AY251" s="886"/>
    </row>
    <row r="252" spans="1:51" ht="12.75" hidden="1" customHeight="1">
      <c r="A252" s="925" t="s">
        <v>387</v>
      </c>
      <c r="B252" s="893" t="s">
        <v>514</v>
      </c>
      <c r="C252" s="893" t="str">
        <f t="shared" si="31"/>
        <v xml:space="preserve"> </v>
      </c>
      <c r="D252" s="879" t="s">
        <v>514</v>
      </c>
      <c r="E252" s="885">
        <v>0</v>
      </c>
      <c r="F252" s="879" t="str">
        <f t="shared" si="26"/>
        <v xml:space="preserve"> </v>
      </c>
      <c r="G252" s="835"/>
      <c r="H252" s="835"/>
      <c r="I252" s="835"/>
      <c r="J252" s="835"/>
      <c r="K252" s="835"/>
      <c r="L252" s="835"/>
      <c r="M252" s="835"/>
      <c r="N252" s="835"/>
      <c r="O252" s="883"/>
      <c r="P252" s="835"/>
      <c r="Q252" s="883"/>
      <c r="R252" s="883"/>
      <c r="S252" s="835"/>
      <c r="T252" s="835"/>
      <c r="U252" s="835"/>
      <c r="V252" s="835"/>
      <c r="W252" s="835"/>
      <c r="X252" s="835"/>
      <c r="Y252" s="835"/>
      <c r="Z252" s="883"/>
      <c r="AA252" s="883"/>
      <c r="AB252" s="883"/>
      <c r="AC252" s="883"/>
      <c r="AD252" s="890"/>
      <c r="AE252" s="883"/>
      <c r="AF252" s="890"/>
      <c r="AG252" s="890"/>
      <c r="AH252" s="883"/>
      <c r="AI252" s="883"/>
      <c r="AJ252" s="883"/>
      <c r="AK252" s="883"/>
      <c r="AL252" s="883"/>
      <c r="AM252" s="837"/>
      <c r="AN252" s="883"/>
      <c r="AO252" s="890"/>
      <c r="AP252" s="835"/>
      <c r="AQ252" s="883"/>
      <c r="AR252" s="883"/>
      <c r="AS252" s="890"/>
      <c r="AT252" s="900"/>
      <c r="AU252" s="888" t="str">
        <f t="shared" si="27"/>
        <v xml:space="preserve"> </v>
      </c>
      <c r="AV252" s="885">
        <f t="shared" si="28"/>
        <v>0</v>
      </c>
      <c r="AW252" s="890"/>
    </row>
    <row r="253" spans="1:51" ht="12.75" hidden="1" customHeight="1">
      <c r="A253" s="926" t="s">
        <v>1092</v>
      </c>
      <c r="B253" s="893" t="s">
        <v>514</v>
      </c>
      <c r="C253" s="893" t="str">
        <f t="shared" si="31"/>
        <v xml:space="preserve"> </v>
      </c>
      <c r="D253" s="879" t="s">
        <v>514</v>
      </c>
      <c r="E253" s="885">
        <v>0</v>
      </c>
      <c r="F253" s="879" t="str">
        <f t="shared" si="26"/>
        <v xml:space="preserve"> </v>
      </c>
      <c r="G253" s="850"/>
      <c r="H253" s="850"/>
      <c r="I253" s="914"/>
      <c r="J253" s="850"/>
      <c r="K253" s="850"/>
      <c r="L253" s="850"/>
      <c r="M253" s="850"/>
      <c r="N253" s="850"/>
      <c r="O253" s="883"/>
      <c r="P253" s="850"/>
      <c r="Q253" s="883"/>
      <c r="R253" s="883"/>
      <c r="S253" s="850"/>
      <c r="T253" s="850"/>
      <c r="U253" s="850"/>
      <c r="V253" s="850"/>
      <c r="W253" s="850"/>
      <c r="X253" s="850"/>
      <c r="Y253" s="914"/>
      <c r="Z253" s="850"/>
      <c r="AA253" s="850"/>
      <c r="AB253" s="850"/>
      <c r="AC253" s="850"/>
      <c r="AD253" s="890"/>
      <c r="AE253" s="883"/>
      <c r="AF253" s="890"/>
      <c r="AG253" s="890"/>
      <c r="AH253" s="883"/>
      <c r="AI253" s="883"/>
      <c r="AJ253" s="883"/>
      <c r="AK253" s="883"/>
      <c r="AL253" s="883"/>
      <c r="AM253" s="837"/>
      <c r="AN253" s="883"/>
      <c r="AO253" s="890"/>
      <c r="AP253" s="835"/>
      <c r="AQ253" s="883"/>
      <c r="AR253" s="883"/>
      <c r="AS253" s="890"/>
      <c r="AT253" s="894"/>
      <c r="AU253" s="888" t="str">
        <f t="shared" si="27"/>
        <v xml:space="preserve"> </v>
      </c>
      <c r="AV253" s="885">
        <f t="shared" si="28"/>
        <v>0</v>
      </c>
      <c r="AW253" s="890"/>
      <c r="AX253" s="886"/>
    </row>
    <row r="254" spans="1:51" ht="12.75" hidden="1" customHeight="1">
      <c r="A254" s="925" t="s">
        <v>141</v>
      </c>
      <c r="B254" s="893" t="s">
        <v>514</v>
      </c>
      <c r="C254" s="893" t="str">
        <f t="shared" si="31"/>
        <v xml:space="preserve"> </v>
      </c>
      <c r="D254" s="879" t="s">
        <v>514</v>
      </c>
      <c r="E254" s="885">
        <v>0</v>
      </c>
      <c r="F254" s="879" t="str">
        <f t="shared" si="26"/>
        <v xml:space="preserve"> </v>
      </c>
      <c r="G254" s="835"/>
      <c r="H254" s="835"/>
      <c r="I254" s="835"/>
      <c r="J254" s="835"/>
      <c r="K254" s="835"/>
      <c r="L254" s="835"/>
      <c r="M254" s="835"/>
      <c r="N254" s="835"/>
      <c r="O254" s="883"/>
      <c r="P254" s="835"/>
      <c r="Q254" s="883"/>
      <c r="R254" s="883"/>
      <c r="S254" s="835"/>
      <c r="T254" s="835"/>
      <c r="U254" s="835"/>
      <c r="V254" s="835"/>
      <c r="W254" s="835"/>
      <c r="X254" s="835"/>
      <c r="Y254" s="835"/>
      <c r="Z254" s="883"/>
      <c r="AA254" s="883"/>
      <c r="AB254" s="883"/>
      <c r="AC254" s="883"/>
      <c r="AD254" s="890"/>
      <c r="AE254" s="883"/>
      <c r="AF254" s="890"/>
      <c r="AG254" s="890"/>
      <c r="AH254" s="883"/>
      <c r="AI254" s="883"/>
      <c r="AJ254" s="883"/>
      <c r="AK254" s="883"/>
      <c r="AL254" s="883"/>
      <c r="AM254" s="837"/>
      <c r="AN254" s="883"/>
      <c r="AO254" s="890"/>
      <c r="AP254" s="835"/>
      <c r="AQ254" s="883"/>
      <c r="AR254" s="883"/>
      <c r="AS254" s="890"/>
      <c r="AT254" s="894"/>
      <c r="AU254" s="888" t="str">
        <f t="shared" si="27"/>
        <v xml:space="preserve"> </v>
      </c>
      <c r="AV254" s="885">
        <f t="shared" si="28"/>
        <v>0</v>
      </c>
      <c r="AW254" s="890"/>
    </row>
    <row r="255" spans="1:51" ht="12.75" hidden="1" customHeight="1">
      <c r="A255" s="925" t="s">
        <v>1</v>
      </c>
      <c r="B255" s="893" t="s">
        <v>514</v>
      </c>
      <c r="C255" s="893" t="str">
        <f t="shared" si="31"/>
        <v xml:space="preserve"> </v>
      </c>
      <c r="D255" s="879" t="s">
        <v>514</v>
      </c>
      <c r="E255" s="885">
        <v>0</v>
      </c>
      <c r="F255" s="879" t="str">
        <f t="shared" si="26"/>
        <v xml:space="preserve"> </v>
      </c>
      <c r="G255" s="835"/>
      <c r="H255" s="835"/>
      <c r="I255" s="835"/>
      <c r="J255" s="835"/>
      <c r="K255" s="835"/>
      <c r="L255" s="835"/>
      <c r="M255" s="835"/>
      <c r="N255" s="835"/>
      <c r="O255" s="883"/>
      <c r="P255" s="835"/>
      <c r="Q255" s="883"/>
      <c r="R255" s="883"/>
      <c r="S255" s="835"/>
      <c r="T255" s="835"/>
      <c r="U255" s="835"/>
      <c r="V255" s="835"/>
      <c r="W255" s="835"/>
      <c r="X255" s="835"/>
      <c r="Y255" s="835"/>
      <c r="Z255" s="883"/>
      <c r="AA255" s="883"/>
      <c r="AB255" s="883"/>
      <c r="AC255" s="883"/>
      <c r="AD255" s="890"/>
      <c r="AE255" s="883"/>
      <c r="AF255" s="890"/>
      <c r="AG255" s="890"/>
      <c r="AH255" s="883"/>
      <c r="AI255" s="883"/>
      <c r="AJ255" s="883"/>
      <c r="AK255" s="883"/>
      <c r="AL255" s="883"/>
      <c r="AM255" s="837"/>
      <c r="AN255" s="883"/>
      <c r="AO255" s="890"/>
      <c r="AP255" s="835"/>
      <c r="AQ255" s="883"/>
      <c r="AR255" s="883"/>
      <c r="AS255" s="890"/>
      <c r="AT255" s="894"/>
      <c r="AU255" s="888" t="str">
        <f t="shared" si="27"/>
        <v xml:space="preserve"> </v>
      </c>
      <c r="AV255" s="885">
        <f t="shared" si="28"/>
        <v>0</v>
      </c>
      <c r="AW255" s="890"/>
    </row>
    <row r="256" spans="1:51" ht="12.75" hidden="1" customHeight="1">
      <c r="A256" s="925" t="s">
        <v>28</v>
      </c>
      <c r="B256" s="893" t="s">
        <v>514</v>
      </c>
      <c r="C256" s="893" t="str">
        <f t="shared" si="31"/>
        <v xml:space="preserve"> </v>
      </c>
      <c r="D256" s="879" t="s">
        <v>514</v>
      </c>
      <c r="E256" s="885">
        <v>0</v>
      </c>
      <c r="F256" s="879" t="str">
        <f t="shared" si="26"/>
        <v xml:space="preserve"> </v>
      </c>
      <c r="G256" s="835"/>
      <c r="H256" s="835"/>
      <c r="I256" s="835"/>
      <c r="J256" s="835"/>
      <c r="K256" s="835"/>
      <c r="L256" s="835"/>
      <c r="M256" s="835"/>
      <c r="N256" s="835"/>
      <c r="O256" s="883"/>
      <c r="P256" s="835"/>
      <c r="Q256" s="883"/>
      <c r="R256" s="883"/>
      <c r="S256" s="835"/>
      <c r="T256" s="835"/>
      <c r="U256" s="835"/>
      <c r="V256" s="835"/>
      <c r="W256" s="835"/>
      <c r="X256" s="835"/>
      <c r="Y256" s="835"/>
      <c r="Z256" s="883"/>
      <c r="AA256" s="883"/>
      <c r="AB256" s="883"/>
      <c r="AC256" s="883"/>
      <c r="AD256" s="890"/>
      <c r="AE256" s="883"/>
      <c r="AF256" s="890"/>
      <c r="AG256" s="890"/>
      <c r="AH256" s="883"/>
      <c r="AI256" s="883"/>
      <c r="AJ256" s="883"/>
      <c r="AK256" s="883"/>
      <c r="AL256" s="883"/>
      <c r="AM256" s="837"/>
      <c r="AN256" s="883"/>
      <c r="AO256" s="890"/>
      <c r="AP256" s="835"/>
      <c r="AQ256" s="883"/>
      <c r="AR256" s="883"/>
      <c r="AS256" s="890"/>
      <c r="AT256" s="894"/>
      <c r="AU256" s="888" t="str">
        <f t="shared" si="27"/>
        <v xml:space="preserve"> </v>
      </c>
      <c r="AV256" s="885">
        <f t="shared" si="28"/>
        <v>0</v>
      </c>
      <c r="AW256" s="890"/>
    </row>
    <row r="257" spans="1:51" ht="12.75" hidden="1" customHeight="1">
      <c r="A257" s="925" t="s">
        <v>688</v>
      </c>
      <c r="B257" s="893" t="s">
        <v>514</v>
      </c>
      <c r="C257" s="893" t="str">
        <f t="shared" si="31"/>
        <v xml:space="preserve"> </v>
      </c>
      <c r="D257" s="879" t="s">
        <v>514</v>
      </c>
      <c r="E257" s="885">
        <v>0</v>
      </c>
      <c r="F257" s="879" t="str">
        <f t="shared" si="26"/>
        <v xml:space="preserve"> </v>
      </c>
      <c r="G257" s="835"/>
      <c r="H257" s="835"/>
      <c r="I257" s="835"/>
      <c r="J257" s="835"/>
      <c r="K257" s="835"/>
      <c r="L257" s="835"/>
      <c r="M257" s="835"/>
      <c r="N257" s="835"/>
      <c r="O257" s="883"/>
      <c r="P257" s="835"/>
      <c r="Q257" s="883"/>
      <c r="R257" s="883"/>
      <c r="S257" s="835"/>
      <c r="T257" s="835"/>
      <c r="U257" s="835"/>
      <c r="V257" s="835"/>
      <c r="W257" s="835"/>
      <c r="X257" s="835"/>
      <c r="Y257" s="835"/>
      <c r="Z257" s="883"/>
      <c r="AA257" s="883"/>
      <c r="AB257" s="883"/>
      <c r="AC257" s="883"/>
      <c r="AD257" s="890"/>
      <c r="AE257" s="883"/>
      <c r="AF257" s="890"/>
      <c r="AG257" s="890"/>
      <c r="AH257" s="883"/>
      <c r="AI257" s="883"/>
      <c r="AJ257" s="883"/>
      <c r="AK257" s="883"/>
      <c r="AL257" s="883"/>
      <c r="AM257" s="837"/>
      <c r="AN257" s="883"/>
      <c r="AO257" s="890"/>
      <c r="AP257" s="835"/>
      <c r="AQ257" s="883"/>
      <c r="AR257" s="883"/>
      <c r="AS257" s="890"/>
      <c r="AT257" s="900"/>
      <c r="AU257" s="888" t="str">
        <f t="shared" si="27"/>
        <v xml:space="preserve"> </v>
      </c>
      <c r="AV257" s="885">
        <f t="shared" si="28"/>
        <v>0</v>
      </c>
      <c r="AW257" s="890"/>
      <c r="AY257" s="886"/>
    </row>
    <row r="258" spans="1:51" ht="12.75" hidden="1" customHeight="1">
      <c r="A258" s="926" t="s">
        <v>959</v>
      </c>
      <c r="B258" s="893" t="s">
        <v>514</v>
      </c>
      <c r="C258" s="893" t="str">
        <f t="shared" si="31"/>
        <v xml:space="preserve"> </v>
      </c>
      <c r="D258" s="879" t="s">
        <v>514</v>
      </c>
      <c r="E258" s="885">
        <v>0</v>
      </c>
      <c r="F258" s="879" t="str">
        <f t="shared" si="26"/>
        <v xml:space="preserve"> </v>
      </c>
      <c r="G258" s="850"/>
      <c r="H258" s="850"/>
      <c r="I258" s="914"/>
      <c r="J258" s="883"/>
      <c r="K258" s="883"/>
      <c r="L258" s="883"/>
      <c r="M258" s="883"/>
      <c r="N258" s="883"/>
      <c r="O258" s="883"/>
      <c r="P258" s="883"/>
      <c r="Q258" s="883"/>
      <c r="R258" s="883"/>
      <c r="S258" s="883"/>
      <c r="T258" s="883"/>
      <c r="U258" s="883"/>
      <c r="V258" s="883"/>
      <c r="W258" s="883"/>
      <c r="X258" s="883"/>
      <c r="Y258" s="835"/>
      <c r="Z258" s="883"/>
      <c r="AA258" s="883"/>
      <c r="AB258" s="883"/>
      <c r="AC258" s="883"/>
      <c r="AD258" s="890"/>
      <c r="AE258" s="883"/>
      <c r="AF258" s="890"/>
      <c r="AG258" s="890"/>
      <c r="AH258" s="883"/>
      <c r="AI258" s="883"/>
      <c r="AJ258" s="883"/>
      <c r="AK258" s="883"/>
      <c r="AL258" s="883"/>
      <c r="AM258" s="837"/>
      <c r="AN258" s="883"/>
      <c r="AO258" s="890"/>
      <c r="AP258" s="835"/>
      <c r="AQ258" s="883"/>
      <c r="AR258" s="883"/>
      <c r="AS258" s="890"/>
      <c r="AT258" s="894"/>
      <c r="AU258" s="888" t="str">
        <f t="shared" si="27"/>
        <v xml:space="preserve"> </v>
      </c>
      <c r="AV258" s="885">
        <f t="shared" si="28"/>
        <v>0</v>
      </c>
      <c r="AW258" s="890"/>
      <c r="AX258" s="886"/>
    </row>
    <row r="259" spans="1:51" ht="12.75" hidden="1" customHeight="1">
      <c r="A259" s="925" t="s">
        <v>556</v>
      </c>
      <c r="B259" s="893" t="s">
        <v>514</v>
      </c>
      <c r="C259" s="893" t="str">
        <f t="shared" si="31"/>
        <v xml:space="preserve"> </v>
      </c>
      <c r="D259" s="879" t="s">
        <v>514</v>
      </c>
      <c r="E259" s="885">
        <v>0</v>
      </c>
      <c r="F259" s="879" t="str">
        <f t="shared" si="26"/>
        <v xml:space="preserve"> </v>
      </c>
      <c r="G259" s="835"/>
      <c r="H259" s="835"/>
      <c r="I259" s="835"/>
      <c r="J259" s="835"/>
      <c r="K259" s="835"/>
      <c r="L259" s="835"/>
      <c r="M259" s="835"/>
      <c r="N259" s="835"/>
      <c r="O259" s="883"/>
      <c r="P259" s="835"/>
      <c r="Q259" s="883"/>
      <c r="R259" s="883"/>
      <c r="S259" s="835"/>
      <c r="T259" s="835"/>
      <c r="U259" s="835"/>
      <c r="V259" s="835"/>
      <c r="W259" s="835"/>
      <c r="X259" s="835"/>
      <c r="Y259" s="835"/>
      <c r="Z259" s="883"/>
      <c r="AA259" s="883"/>
      <c r="AB259" s="883"/>
      <c r="AC259" s="883"/>
      <c r="AD259" s="890"/>
      <c r="AE259" s="883"/>
      <c r="AF259" s="890"/>
      <c r="AG259" s="890"/>
      <c r="AH259" s="883"/>
      <c r="AI259" s="883"/>
      <c r="AJ259" s="883"/>
      <c r="AK259" s="883"/>
      <c r="AL259" s="883"/>
      <c r="AM259" s="837"/>
      <c r="AN259" s="883"/>
      <c r="AO259" s="890"/>
      <c r="AP259" s="835"/>
      <c r="AQ259" s="883"/>
      <c r="AR259" s="883"/>
      <c r="AS259" s="890"/>
      <c r="AT259" s="894"/>
      <c r="AU259" s="888" t="str">
        <f t="shared" si="27"/>
        <v xml:space="preserve"> </v>
      </c>
      <c r="AV259" s="885">
        <f t="shared" si="28"/>
        <v>0</v>
      </c>
      <c r="AW259" s="890"/>
    </row>
    <row r="260" spans="1:51" ht="12.75" hidden="1" customHeight="1">
      <c r="A260" s="926" t="s">
        <v>1033</v>
      </c>
      <c r="B260" s="893" t="s">
        <v>514</v>
      </c>
      <c r="C260" s="893" t="str">
        <f t="shared" si="31"/>
        <v xml:space="preserve"> </v>
      </c>
      <c r="D260" s="879" t="s">
        <v>514</v>
      </c>
      <c r="E260" s="885">
        <v>0</v>
      </c>
      <c r="F260" s="879" t="str">
        <f t="shared" si="26"/>
        <v xml:space="preserve"> </v>
      </c>
      <c r="G260" s="888"/>
      <c r="H260" s="888"/>
      <c r="I260" s="914"/>
      <c r="J260" s="850"/>
      <c r="K260" s="850"/>
      <c r="L260" s="850"/>
      <c r="M260" s="850"/>
      <c r="N260" s="850"/>
      <c r="O260" s="883"/>
      <c r="P260" s="850"/>
      <c r="Q260" s="883"/>
      <c r="R260" s="883"/>
      <c r="S260" s="850"/>
      <c r="T260" s="850"/>
      <c r="U260" s="850"/>
      <c r="V260" s="850"/>
      <c r="W260" s="850"/>
      <c r="X260" s="850"/>
      <c r="Y260" s="914"/>
      <c r="Z260" s="850"/>
      <c r="AA260" s="850"/>
      <c r="AB260" s="850"/>
      <c r="AC260" s="850"/>
      <c r="AD260" s="890"/>
      <c r="AE260" s="883"/>
      <c r="AF260" s="890"/>
      <c r="AG260" s="890"/>
      <c r="AH260" s="883"/>
      <c r="AI260" s="883"/>
      <c r="AJ260" s="883"/>
      <c r="AK260" s="883"/>
      <c r="AL260" s="883"/>
      <c r="AM260" s="837"/>
      <c r="AN260" s="883"/>
      <c r="AO260" s="890"/>
      <c r="AP260" s="835"/>
      <c r="AQ260" s="883"/>
      <c r="AR260" s="883"/>
      <c r="AS260" s="890"/>
      <c r="AT260" s="894"/>
      <c r="AU260" s="888" t="str">
        <f t="shared" si="27"/>
        <v xml:space="preserve"> </v>
      </c>
      <c r="AV260" s="885">
        <f t="shared" si="28"/>
        <v>0</v>
      </c>
      <c r="AW260" s="890"/>
    </row>
    <row r="261" spans="1:51" ht="12.75" hidden="1" customHeight="1">
      <c r="A261" s="926" t="s">
        <v>958</v>
      </c>
      <c r="B261" s="893" t="s">
        <v>514</v>
      </c>
      <c r="C261" s="893" t="str">
        <f t="shared" si="31"/>
        <v xml:space="preserve"> </v>
      </c>
      <c r="D261" s="879" t="s">
        <v>514</v>
      </c>
      <c r="E261" s="885">
        <v>0</v>
      </c>
      <c r="F261" s="879" t="str">
        <f t="shared" si="26"/>
        <v xml:space="preserve"> </v>
      </c>
      <c r="G261" s="850"/>
      <c r="H261" s="850"/>
      <c r="I261" s="914"/>
      <c r="J261" s="850"/>
      <c r="K261" s="850"/>
      <c r="L261" s="850"/>
      <c r="M261" s="850"/>
      <c r="N261" s="850"/>
      <c r="O261" s="883"/>
      <c r="P261" s="850"/>
      <c r="Q261" s="883"/>
      <c r="R261" s="883"/>
      <c r="S261" s="850"/>
      <c r="T261" s="850"/>
      <c r="U261" s="850"/>
      <c r="V261" s="850"/>
      <c r="W261" s="850"/>
      <c r="X261" s="850"/>
      <c r="Y261" s="914"/>
      <c r="Z261" s="850"/>
      <c r="AA261" s="850"/>
      <c r="AB261" s="850"/>
      <c r="AC261" s="850"/>
      <c r="AD261" s="890"/>
      <c r="AE261" s="883"/>
      <c r="AF261" s="890"/>
      <c r="AG261" s="890"/>
      <c r="AH261" s="883"/>
      <c r="AI261" s="883"/>
      <c r="AJ261" s="883"/>
      <c r="AK261" s="883"/>
      <c r="AL261" s="883"/>
      <c r="AM261" s="837"/>
      <c r="AN261" s="883"/>
      <c r="AO261" s="890"/>
      <c r="AP261" s="835"/>
      <c r="AQ261" s="883"/>
      <c r="AR261" s="883"/>
      <c r="AS261" s="890"/>
      <c r="AT261" s="894"/>
      <c r="AU261" s="888" t="str">
        <f t="shared" si="27"/>
        <v xml:space="preserve"> </v>
      </c>
      <c r="AV261" s="885">
        <f t="shared" si="28"/>
        <v>0</v>
      </c>
      <c r="AW261" s="890"/>
    </row>
    <row r="262" spans="1:51" ht="12.75" hidden="1" customHeight="1">
      <c r="A262" s="925" t="s">
        <v>1194</v>
      </c>
      <c r="B262" s="893" t="s">
        <v>514</v>
      </c>
      <c r="C262" s="893" t="str">
        <f t="shared" si="31"/>
        <v xml:space="preserve"> </v>
      </c>
      <c r="D262" s="879" t="s">
        <v>514</v>
      </c>
      <c r="E262" s="885">
        <v>0</v>
      </c>
      <c r="F262" s="879" t="str">
        <f t="shared" si="26"/>
        <v xml:space="preserve"> </v>
      </c>
      <c r="G262" s="835"/>
      <c r="H262" s="835"/>
      <c r="I262" s="835"/>
      <c r="J262" s="835"/>
      <c r="K262" s="835"/>
      <c r="L262" s="835"/>
      <c r="M262" s="835"/>
      <c r="N262" s="835"/>
      <c r="O262" s="883"/>
      <c r="P262" s="835"/>
      <c r="Q262" s="883"/>
      <c r="R262" s="883"/>
      <c r="S262" s="835"/>
      <c r="T262" s="835"/>
      <c r="U262" s="835"/>
      <c r="V262" s="835"/>
      <c r="W262" s="835"/>
      <c r="X262" s="835"/>
      <c r="Y262" s="835"/>
      <c r="Z262" s="883"/>
      <c r="AA262" s="883"/>
      <c r="AB262" s="883"/>
      <c r="AC262" s="883"/>
      <c r="AD262" s="890"/>
      <c r="AE262" s="883"/>
      <c r="AF262" s="890"/>
      <c r="AG262" s="890"/>
      <c r="AH262" s="883"/>
      <c r="AI262" s="883"/>
      <c r="AJ262" s="883"/>
      <c r="AK262" s="883"/>
      <c r="AL262" s="883"/>
      <c r="AM262" s="837"/>
      <c r="AN262" s="883"/>
      <c r="AO262" s="890"/>
      <c r="AP262" s="835"/>
      <c r="AQ262" s="883"/>
      <c r="AR262" s="883"/>
      <c r="AS262" s="890"/>
      <c r="AT262" s="894"/>
      <c r="AU262" s="888" t="str">
        <f t="shared" si="27"/>
        <v xml:space="preserve"> </v>
      </c>
      <c r="AV262" s="885">
        <f t="shared" si="28"/>
        <v>0</v>
      </c>
      <c r="AW262" s="890"/>
    </row>
    <row r="263" spans="1:51" ht="12.75" hidden="1" customHeight="1">
      <c r="A263" s="925" t="s">
        <v>416</v>
      </c>
      <c r="B263" s="893" t="s">
        <v>514</v>
      </c>
      <c r="C263" s="893" t="str">
        <f t="shared" si="31"/>
        <v xml:space="preserve"> </v>
      </c>
      <c r="D263" s="879" t="s">
        <v>514</v>
      </c>
      <c r="E263" s="885">
        <v>0</v>
      </c>
      <c r="F263" s="879" t="str">
        <f t="shared" si="26"/>
        <v xml:space="preserve"> </v>
      </c>
      <c r="G263" s="835"/>
      <c r="H263" s="835"/>
      <c r="I263" s="835"/>
      <c r="J263" s="835"/>
      <c r="K263" s="835"/>
      <c r="L263" s="835"/>
      <c r="M263" s="835"/>
      <c r="N263" s="835"/>
      <c r="O263" s="883"/>
      <c r="P263" s="835"/>
      <c r="Q263" s="883"/>
      <c r="R263" s="883"/>
      <c r="S263" s="835"/>
      <c r="T263" s="835"/>
      <c r="U263" s="835"/>
      <c r="V263" s="835"/>
      <c r="W263" s="835"/>
      <c r="X263" s="835"/>
      <c r="Y263" s="835"/>
      <c r="Z263" s="883"/>
      <c r="AA263" s="883"/>
      <c r="AB263" s="883"/>
      <c r="AC263" s="883"/>
      <c r="AD263" s="890"/>
      <c r="AE263" s="883"/>
      <c r="AF263" s="890"/>
      <c r="AG263" s="890"/>
      <c r="AH263" s="883"/>
      <c r="AI263" s="883"/>
      <c r="AJ263" s="883"/>
      <c r="AK263" s="883"/>
      <c r="AL263" s="883"/>
      <c r="AM263" s="837"/>
      <c r="AN263" s="883"/>
      <c r="AO263" s="890"/>
      <c r="AP263" s="835"/>
      <c r="AQ263" s="883"/>
      <c r="AR263" s="883"/>
      <c r="AS263" s="890"/>
      <c r="AT263" s="894"/>
      <c r="AU263" s="888" t="str">
        <f t="shared" si="27"/>
        <v xml:space="preserve"> </v>
      </c>
      <c r="AV263" s="885">
        <f t="shared" si="28"/>
        <v>0</v>
      </c>
      <c r="AW263" s="890"/>
    </row>
    <row r="264" spans="1:51" ht="12.75" hidden="1" customHeight="1">
      <c r="A264" s="926" t="s">
        <v>1034</v>
      </c>
      <c r="B264" s="893">
        <v>8</v>
      </c>
      <c r="C264" s="893" t="str">
        <f t="shared" si="31"/>
        <v xml:space="preserve"> </v>
      </c>
      <c r="D264" s="879" t="s">
        <v>514</v>
      </c>
      <c r="E264" s="885">
        <v>0</v>
      </c>
      <c r="F264" s="879" t="str">
        <f t="shared" si="26"/>
        <v xml:space="preserve"> </v>
      </c>
      <c r="G264" s="883"/>
      <c r="H264" s="883"/>
      <c r="I264" s="883"/>
      <c r="J264" s="883"/>
      <c r="K264" s="883"/>
      <c r="L264" s="883"/>
      <c r="M264" s="883"/>
      <c r="N264" s="883"/>
      <c r="O264" s="883"/>
      <c r="P264" s="883"/>
      <c r="Q264" s="883"/>
      <c r="R264" s="883"/>
      <c r="S264" s="883"/>
      <c r="T264" s="883"/>
      <c r="U264" s="883"/>
      <c r="V264" s="883"/>
      <c r="W264" s="883"/>
      <c r="X264" s="883"/>
      <c r="Y264" s="883"/>
      <c r="Z264" s="850"/>
      <c r="AA264" s="850"/>
      <c r="AB264" s="850"/>
      <c r="AC264" s="850"/>
      <c r="AD264" s="888"/>
      <c r="AE264" s="883"/>
      <c r="AF264" s="890"/>
      <c r="AG264" s="890"/>
      <c r="AH264" s="883"/>
      <c r="AI264" s="883"/>
      <c r="AJ264" s="883"/>
      <c r="AK264" s="883"/>
      <c r="AL264" s="883"/>
      <c r="AM264" s="837"/>
      <c r="AN264" s="883"/>
      <c r="AO264" s="890"/>
      <c r="AP264" s="835"/>
      <c r="AQ264" s="883"/>
      <c r="AR264" s="883"/>
      <c r="AS264" s="890"/>
      <c r="AT264" s="894"/>
      <c r="AU264" s="888" t="str">
        <f t="shared" si="27"/>
        <v xml:space="preserve"> </v>
      </c>
      <c r="AV264" s="885">
        <f t="shared" si="28"/>
        <v>0</v>
      </c>
      <c r="AW264" s="890"/>
      <c r="AY264" s="886"/>
    </row>
    <row r="265" spans="1:51" ht="12.75" hidden="1" customHeight="1">
      <c r="A265" s="926" t="s">
        <v>1035</v>
      </c>
      <c r="B265" s="893">
        <v>8</v>
      </c>
      <c r="C265" s="893">
        <v>8</v>
      </c>
      <c r="D265" s="879" t="s">
        <v>514</v>
      </c>
      <c r="E265" s="885">
        <v>0</v>
      </c>
      <c r="F265" s="879" t="str">
        <f t="shared" si="26"/>
        <v xml:space="preserve"> </v>
      </c>
      <c r="G265" s="883"/>
      <c r="H265" s="883"/>
      <c r="I265" s="883"/>
      <c r="J265" s="883"/>
      <c r="K265" s="883"/>
      <c r="L265" s="883"/>
      <c r="M265" s="883"/>
      <c r="N265" s="883"/>
      <c r="O265" s="883"/>
      <c r="P265" s="883"/>
      <c r="Q265" s="883"/>
      <c r="R265" s="883"/>
      <c r="S265" s="883"/>
      <c r="T265" s="883"/>
      <c r="U265" s="883"/>
      <c r="V265" s="883"/>
      <c r="W265" s="883"/>
      <c r="X265" s="883"/>
      <c r="Y265" s="883"/>
      <c r="Z265" s="883"/>
      <c r="AA265" s="883"/>
      <c r="AB265" s="883"/>
      <c r="AC265" s="883"/>
      <c r="AD265" s="890"/>
      <c r="AE265" s="883"/>
      <c r="AF265" s="890"/>
      <c r="AG265" s="890"/>
      <c r="AH265" s="883"/>
      <c r="AI265" s="883"/>
      <c r="AJ265" s="883"/>
      <c r="AK265" s="883"/>
      <c r="AL265" s="883"/>
      <c r="AM265" s="837"/>
      <c r="AN265" s="883"/>
      <c r="AO265" s="890"/>
      <c r="AP265" s="835"/>
      <c r="AQ265" s="883"/>
      <c r="AR265" s="883"/>
      <c r="AS265" s="890"/>
      <c r="AT265" s="894"/>
      <c r="AU265" s="888" t="str">
        <f t="shared" si="27"/>
        <v xml:space="preserve"> </v>
      </c>
      <c r="AV265" s="885">
        <f t="shared" si="28"/>
        <v>0</v>
      </c>
      <c r="AW265" s="890"/>
      <c r="AY265" s="886"/>
    </row>
    <row r="266" spans="1:51" ht="12.75" hidden="1" customHeight="1">
      <c r="A266" s="926" t="s">
        <v>1166</v>
      </c>
      <c r="B266" s="893" t="s">
        <v>514</v>
      </c>
      <c r="C266" s="893" t="str">
        <f t="shared" ref="C266:C286" si="32">IFERROR(MINUTE(C$5)-MINUTE(D266)," ")</f>
        <v xml:space="preserve"> </v>
      </c>
      <c r="D266" s="879" t="s">
        <v>514</v>
      </c>
      <c r="E266" s="885">
        <v>0</v>
      </c>
      <c r="F266" s="879" t="str">
        <f t="shared" si="26"/>
        <v xml:space="preserve"> </v>
      </c>
      <c r="G266" s="850"/>
      <c r="H266" s="850"/>
      <c r="I266" s="835"/>
      <c r="J266" s="835"/>
      <c r="K266" s="835"/>
      <c r="L266" s="835"/>
      <c r="M266" s="835"/>
      <c r="N266" s="835"/>
      <c r="O266" s="883"/>
      <c r="P266" s="883"/>
      <c r="Q266" s="883"/>
      <c r="R266" s="883"/>
      <c r="S266" s="883"/>
      <c r="T266" s="883"/>
      <c r="U266" s="883"/>
      <c r="V266" s="883"/>
      <c r="W266" s="883"/>
      <c r="X266" s="883"/>
      <c r="Y266" s="835"/>
      <c r="Z266" s="883"/>
      <c r="AA266" s="883"/>
      <c r="AB266" s="883"/>
      <c r="AC266" s="883"/>
      <c r="AD266" s="890"/>
      <c r="AE266" s="883"/>
      <c r="AF266" s="890"/>
      <c r="AG266" s="890"/>
      <c r="AH266" s="883"/>
      <c r="AI266" s="883"/>
      <c r="AJ266" s="883"/>
      <c r="AK266" s="883"/>
      <c r="AL266" s="883"/>
      <c r="AM266" s="837"/>
      <c r="AN266" s="883"/>
      <c r="AO266" s="890"/>
      <c r="AP266" s="835"/>
      <c r="AQ266" s="883"/>
      <c r="AR266" s="883"/>
      <c r="AS266" s="890"/>
      <c r="AT266" s="894"/>
      <c r="AU266" s="888" t="str">
        <f t="shared" si="27"/>
        <v xml:space="preserve"> </v>
      </c>
      <c r="AV266" s="885">
        <f t="shared" si="28"/>
        <v>0</v>
      </c>
      <c r="AW266" s="890"/>
    </row>
    <row r="267" spans="1:51" ht="12.75" hidden="1" customHeight="1">
      <c r="A267" s="926" t="s">
        <v>907</v>
      </c>
      <c r="B267" s="893" t="s">
        <v>514</v>
      </c>
      <c r="C267" s="893" t="str">
        <f t="shared" si="32"/>
        <v xml:space="preserve"> </v>
      </c>
      <c r="D267" s="879" t="s">
        <v>514</v>
      </c>
      <c r="E267" s="885">
        <v>0</v>
      </c>
      <c r="F267" s="879" t="str">
        <f t="shared" si="26"/>
        <v xml:space="preserve"> </v>
      </c>
      <c r="G267" s="883"/>
      <c r="H267" s="883"/>
      <c r="I267" s="835"/>
      <c r="J267" s="883"/>
      <c r="K267" s="883"/>
      <c r="L267" s="883"/>
      <c r="M267" s="883"/>
      <c r="N267" s="883"/>
      <c r="O267" s="883"/>
      <c r="P267" s="883"/>
      <c r="Q267" s="883"/>
      <c r="R267" s="883"/>
      <c r="S267" s="883"/>
      <c r="T267" s="883"/>
      <c r="U267" s="883"/>
      <c r="V267" s="883"/>
      <c r="W267" s="883"/>
      <c r="X267" s="883"/>
      <c r="Y267" s="835"/>
      <c r="Z267" s="883"/>
      <c r="AA267" s="883"/>
      <c r="AB267" s="883"/>
      <c r="AC267" s="883"/>
      <c r="AD267" s="890"/>
      <c r="AE267" s="883"/>
      <c r="AF267" s="890"/>
      <c r="AG267" s="890"/>
      <c r="AH267" s="883"/>
      <c r="AI267" s="883"/>
      <c r="AJ267" s="883"/>
      <c r="AK267" s="883"/>
      <c r="AL267" s="883"/>
      <c r="AM267" s="837"/>
      <c r="AN267" s="883"/>
      <c r="AO267" s="890"/>
      <c r="AP267" s="835"/>
      <c r="AQ267" s="883"/>
      <c r="AR267" s="883"/>
      <c r="AS267" s="890"/>
      <c r="AT267" s="894"/>
      <c r="AU267" s="888" t="str">
        <f t="shared" si="27"/>
        <v xml:space="preserve"> </v>
      </c>
      <c r="AV267" s="885">
        <f t="shared" si="28"/>
        <v>0</v>
      </c>
      <c r="AW267" s="890"/>
    </row>
    <row r="268" spans="1:51" ht="12.75" hidden="1" customHeight="1">
      <c r="A268" s="925" t="s">
        <v>1195</v>
      </c>
      <c r="B268" s="893" t="s">
        <v>514</v>
      </c>
      <c r="C268" s="893" t="str">
        <f t="shared" si="32"/>
        <v xml:space="preserve"> </v>
      </c>
      <c r="D268" s="879" t="s">
        <v>514</v>
      </c>
      <c r="E268" s="885">
        <v>0</v>
      </c>
      <c r="F268" s="879" t="str">
        <f t="shared" si="26"/>
        <v xml:space="preserve"> </v>
      </c>
      <c r="G268" s="835"/>
      <c r="H268" s="835"/>
      <c r="I268" s="835"/>
      <c r="J268" s="835"/>
      <c r="K268" s="835"/>
      <c r="L268" s="835"/>
      <c r="M268" s="835"/>
      <c r="N268" s="835"/>
      <c r="O268" s="883"/>
      <c r="P268" s="835"/>
      <c r="Q268" s="883"/>
      <c r="R268" s="883"/>
      <c r="S268" s="835"/>
      <c r="T268" s="835"/>
      <c r="U268" s="835"/>
      <c r="V268" s="835"/>
      <c r="W268" s="835"/>
      <c r="X268" s="835"/>
      <c r="Y268" s="835"/>
      <c r="Z268" s="883"/>
      <c r="AA268" s="883"/>
      <c r="AB268" s="883"/>
      <c r="AC268" s="883"/>
      <c r="AD268" s="890"/>
      <c r="AE268" s="883"/>
      <c r="AF268" s="890"/>
      <c r="AG268" s="890"/>
      <c r="AH268" s="883"/>
      <c r="AI268" s="883"/>
      <c r="AJ268" s="883"/>
      <c r="AK268" s="883"/>
      <c r="AL268" s="883"/>
      <c r="AM268" s="837"/>
      <c r="AN268" s="883"/>
      <c r="AO268" s="890"/>
      <c r="AP268" s="835"/>
      <c r="AQ268" s="883"/>
      <c r="AR268" s="883"/>
      <c r="AS268" s="890"/>
      <c r="AT268" s="894"/>
      <c r="AU268" s="888" t="str">
        <f t="shared" si="27"/>
        <v xml:space="preserve"> </v>
      </c>
      <c r="AV268" s="885">
        <f t="shared" si="28"/>
        <v>0</v>
      </c>
      <c r="AW268" s="890"/>
    </row>
    <row r="269" spans="1:51" ht="12.75" hidden="1" customHeight="1">
      <c r="A269" s="926" t="s">
        <v>904</v>
      </c>
      <c r="B269" s="893" t="s">
        <v>514</v>
      </c>
      <c r="C269" s="893" t="str">
        <f t="shared" si="32"/>
        <v xml:space="preserve"> </v>
      </c>
      <c r="D269" s="879" t="s">
        <v>514</v>
      </c>
      <c r="E269" s="885">
        <v>0</v>
      </c>
      <c r="F269" s="879" t="str">
        <f t="shared" si="26"/>
        <v xml:space="preserve"> </v>
      </c>
      <c r="G269" s="914"/>
      <c r="H269" s="914"/>
      <c r="I269" s="914"/>
      <c r="J269" s="914"/>
      <c r="K269" s="914"/>
      <c r="L269" s="914"/>
      <c r="M269" s="914"/>
      <c r="N269" s="914"/>
      <c r="O269" s="883"/>
      <c r="P269" s="914"/>
      <c r="Q269" s="883"/>
      <c r="R269" s="883"/>
      <c r="S269" s="914"/>
      <c r="T269" s="914"/>
      <c r="U269" s="914"/>
      <c r="V269" s="914"/>
      <c r="W269" s="914"/>
      <c r="X269" s="914"/>
      <c r="Y269" s="914"/>
      <c r="Z269" s="850"/>
      <c r="AA269" s="850"/>
      <c r="AB269" s="850"/>
      <c r="AC269" s="850"/>
      <c r="AD269" s="890"/>
      <c r="AE269" s="883"/>
      <c r="AF269" s="890"/>
      <c r="AG269" s="890"/>
      <c r="AH269" s="883"/>
      <c r="AI269" s="883"/>
      <c r="AJ269" s="883"/>
      <c r="AK269" s="883"/>
      <c r="AL269" s="883"/>
      <c r="AM269" s="837"/>
      <c r="AN269" s="883"/>
      <c r="AO269" s="890"/>
      <c r="AP269" s="835"/>
      <c r="AQ269" s="883"/>
      <c r="AR269" s="883"/>
      <c r="AS269" s="890"/>
      <c r="AT269" s="894"/>
      <c r="AU269" s="888" t="str">
        <f t="shared" si="27"/>
        <v xml:space="preserve"> </v>
      </c>
      <c r="AV269" s="885">
        <f t="shared" si="28"/>
        <v>0</v>
      </c>
      <c r="AW269" s="890"/>
    </row>
    <row r="270" spans="1:51" ht="12.75" hidden="1" customHeight="1">
      <c r="A270" s="926" t="s">
        <v>776</v>
      </c>
      <c r="B270" s="893" t="s">
        <v>514</v>
      </c>
      <c r="C270" s="893" t="str">
        <f t="shared" si="32"/>
        <v xml:space="preserve"> </v>
      </c>
      <c r="D270" s="879" t="s">
        <v>514</v>
      </c>
      <c r="E270" s="885">
        <v>0</v>
      </c>
      <c r="F270" s="879" t="str">
        <f t="shared" si="26"/>
        <v xml:space="preserve"> </v>
      </c>
      <c r="G270" s="850"/>
      <c r="H270" s="850"/>
      <c r="I270" s="914"/>
      <c r="J270" s="850"/>
      <c r="K270" s="850"/>
      <c r="L270" s="850"/>
      <c r="M270" s="850"/>
      <c r="N270" s="850"/>
      <c r="O270" s="883"/>
      <c r="P270" s="850"/>
      <c r="Q270" s="883"/>
      <c r="R270" s="883"/>
      <c r="S270" s="850"/>
      <c r="T270" s="850"/>
      <c r="U270" s="850"/>
      <c r="V270" s="850"/>
      <c r="W270" s="850"/>
      <c r="X270" s="850"/>
      <c r="Y270" s="914"/>
      <c r="Z270" s="850"/>
      <c r="AA270" s="850"/>
      <c r="AB270" s="850"/>
      <c r="AC270" s="850"/>
      <c r="AD270" s="890"/>
      <c r="AE270" s="883"/>
      <c r="AF270" s="890"/>
      <c r="AG270" s="890"/>
      <c r="AH270" s="883"/>
      <c r="AI270" s="883"/>
      <c r="AJ270" s="883"/>
      <c r="AK270" s="883"/>
      <c r="AL270" s="883"/>
      <c r="AM270" s="837"/>
      <c r="AN270" s="883"/>
      <c r="AO270" s="890"/>
      <c r="AP270" s="835"/>
      <c r="AQ270" s="883"/>
      <c r="AR270" s="883"/>
      <c r="AS270" s="890"/>
      <c r="AT270" s="894"/>
      <c r="AU270" s="888" t="str">
        <f t="shared" si="27"/>
        <v xml:space="preserve"> </v>
      </c>
      <c r="AV270" s="885">
        <f t="shared" si="28"/>
        <v>0</v>
      </c>
      <c r="AW270" s="890"/>
    </row>
    <row r="271" spans="1:51" ht="12.75" hidden="1" customHeight="1">
      <c r="A271" s="925" t="s">
        <v>689</v>
      </c>
      <c r="B271" s="893" t="s">
        <v>514</v>
      </c>
      <c r="C271" s="893" t="str">
        <f t="shared" si="32"/>
        <v xml:space="preserve"> </v>
      </c>
      <c r="D271" s="879" t="s">
        <v>514</v>
      </c>
      <c r="E271" s="885">
        <v>0</v>
      </c>
      <c r="F271" s="879" t="str">
        <f t="shared" si="26"/>
        <v xml:space="preserve"> </v>
      </c>
      <c r="G271" s="835"/>
      <c r="H271" s="835"/>
      <c r="I271" s="835"/>
      <c r="J271" s="835"/>
      <c r="K271" s="835"/>
      <c r="L271" s="835"/>
      <c r="M271" s="835"/>
      <c r="N271" s="835"/>
      <c r="O271" s="883"/>
      <c r="P271" s="835"/>
      <c r="Q271" s="883"/>
      <c r="R271" s="883"/>
      <c r="S271" s="835"/>
      <c r="T271" s="835"/>
      <c r="U271" s="835"/>
      <c r="V271" s="835"/>
      <c r="W271" s="835"/>
      <c r="X271" s="835"/>
      <c r="Y271" s="835"/>
      <c r="Z271" s="883"/>
      <c r="AA271" s="883"/>
      <c r="AB271" s="883"/>
      <c r="AC271" s="883"/>
      <c r="AD271" s="890"/>
      <c r="AE271" s="883"/>
      <c r="AF271" s="890"/>
      <c r="AG271" s="890"/>
      <c r="AH271" s="883"/>
      <c r="AI271" s="883"/>
      <c r="AJ271" s="883"/>
      <c r="AK271" s="883"/>
      <c r="AL271" s="883"/>
      <c r="AM271" s="837"/>
      <c r="AN271" s="883"/>
      <c r="AO271" s="890"/>
      <c r="AP271" s="835"/>
      <c r="AQ271" s="883"/>
      <c r="AR271" s="883"/>
      <c r="AS271" s="890"/>
      <c r="AT271" s="894"/>
      <c r="AU271" s="888" t="str">
        <f t="shared" si="27"/>
        <v xml:space="preserve"> </v>
      </c>
      <c r="AV271" s="885">
        <f t="shared" si="28"/>
        <v>0</v>
      </c>
      <c r="AW271" s="890"/>
    </row>
    <row r="272" spans="1:51" ht="12.75" hidden="1" customHeight="1">
      <c r="A272" s="926" t="s">
        <v>777</v>
      </c>
      <c r="B272" s="893" t="s">
        <v>514</v>
      </c>
      <c r="C272" s="893" t="str">
        <f t="shared" si="32"/>
        <v xml:space="preserve"> </v>
      </c>
      <c r="D272" s="879" t="s">
        <v>514</v>
      </c>
      <c r="E272" s="885">
        <v>0</v>
      </c>
      <c r="F272" s="879" t="str">
        <f t="shared" si="26"/>
        <v xml:space="preserve"> </v>
      </c>
      <c r="G272" s="914"/>
      <c r="H272" s="914"/>
      <c r="I272" s="914"/>
      <c r="J272" s="914"/>
      <c r="K272" s="914"/>
      <c r="L272" s="914"/>
      <c r="M272" s="914"/>
      <c r="N272" s="914"/>
      <c r="O272" s="883"/>
      <c r="P272" s="914"/>
      <c r="Q272" s="883"/>
      <c r="R272" s="883"/>
      <c r="S272" s="914"/>
      <c r="T272" s="914"/>
      <c r="U272" s="914"/>
      <c r="V272" s="914"/>
      <c r="W272" s="914"/>
      <c r="X272" s="914"/>
      <c r="Y272" s="914"/>
      <c r="Z272" s="850"/>
      <c r="AA272" s="850"/>
      <c r="AB272" s="850"/>
      <c r="AC272" s="850"/>
      <c r="AD272" s="890"/>
      <c r="AE272" s="883"/>
      <c r="AF272" s="890"/>
      <c r="AG272" s="890"/>
      <c r="AH272" s="883"/>
      <c r="AI272" s="883"/>
      <c r="AJ272" s="883"/>
      <c r="AK272" s="883"/>
      <c r="AL272" s="883"/>
      <c r="AM272" s="837"/>
      <c r="AN272" s="883"/>
      <c r="AO272" s="890"/>
      <c r="AP272" s="835"/>
      <c r="AQ272" s="883"/>
      <c r="AR272" s="883"/>
      <c r="AS272" s="890"/>
      <c r="AT272" s="894"/>
      <c r="AU272" s="888" t="str">
        <f t="shared" si="27"/>
        <v xml:space="preserve"> </v>
      </c>
      <c r="AV272" s="885">
        <f t="shared" si="28"/>
        <v>0</v>
      </c>
      <c r="AW272" s="890"/>
    </row>
    <row r="273" spans="1:51" ht="12.75" hidden="1" customHeight="1">
      <c r="A273" s="925" t="s">
        <v>299</v>
      </c>
      <c r="B273" s="893" t="s">
        <v>514</v>
      </c>
      <c r="C273" s="893" t="str">
        <f t="shared" si="32"/>
        <v xml:space="preserve"> </v>
      </c>
      <c r="D273" s="879" t="s">
        <v>514</v>
      </c>
      <c r="E273" s="885">
        <v>0</v>
      </c>
      <c r="F273" s="879" t="str">
        <f t="shared" si="26"/>
        <v xml:space="preserve"> </v>
      </c>
      <c r="G273" s="835"/>
      <c r="H273" s="835"/>
      <c r="I273" s="835"/>
      <c r="J273" s="835"/>
      <c r="K273" s="835"/>
      <c r="L273" s="835"/>
      <c r="M273" s="835"/>
      <c r="N273" s="835"/>
      <c r="O273" s="883"/>
      <c r="P273" s="835"/>
      <c r="Q273" s="883"/>
      <c r="R273" s="883"/>
      <c r="S273" s="835"/>
      <c r="T273" s="835"/>
      <c r="U273" s="835"/>
      <c r="V273" s="835"/>
      <c r="W273" s="835"/>
      <c r="X273" s="835"/>
      <c r="Y273" s="835"/>
      <c r="Z273" s="883"/>
      <c r="AA273" s="883"/>
      <c r="AB273" s="883"/>
      <c r="AC273" s="883"/>
      <c r="AD273" s="890"/>
      <c r="AE273" s="883"/>
      <c r="AF273" s="890"/>
      <c r="AG273" s="890"/>
      <c r="AH273" s="883"/>
      <c r="AI273" s="883"/>
      <c r="AJ273" s="883"/>
      <c r="AK273" s="883"/>
      <c r="AL273" s="883"/>
      <c r="AM273" s="837"/>
      <c r="AN273" s="883"/>
      <c r="AO273" s="890"/>
      <c r="AP273" s="835"/>
      <c r="AQ273" s="883"/>
      <c r="AR273" s="883"/>
      <c r="AS273" s="890"/>
      <c r="AT273" s="894"/>
      <c r="AU273" s="888" t="str">
        <f t="shared" si="27"/>
        <v xml:space="preserve"> </v>
      </c>
      <c r="AV273" s="885">
        <f t="shared" si="28"/>
        <v>0</v>
      </c>
      <c r="AW273" s="890"/>
    </row>
    <row r="274" spans="1:51" ht="12.75" hidden="1" customHeight="1">
      <c r="A274" s="925" t="s">
        <v>70</v>
      </c>
      <c r="B274" s="893" t="s">
        <v>514</v>
      </c>
      <c r="C274" s="893" t="str">
        <f t="shared" si="32"/>
        <v xml:space="preserve"> </v>
      </c>
      <c r="D274" s="879" t="s">
        <v>514</v>
      </c>
      <c r="E274" s="885">
        <v>0</v>
      </c>
      <c r="F274" s="879" t="str">
        <f t="shared" si="26"/>
        <v xml:space="preserve"> </v>
      </c>
      <c r="G274" s="835"/>
      <c r="H274" s="835"/>
      <c r="I274" s="835"/>
      <c r="J274" s="835"/>
      <c r="K274" s="835"/>
      <c r="L274" s="835"/>
      <c r="M274" s="835"/>
      <c r="N274" s="835"/>
      <c r="O274" s="883"/>
      <c r="P274" s="835"/>
      <c r="Q274" s="883"/>
      <c r="R274" s="883"/>
      <c r="S274" s="835"/>
      <c r="T274" s="835"/>
      <c r="U274" s="835"/>
      <c r="V274" s="835"/>
      <c r="W274" s="835"/>
      <c r="X274" s="835"/>
      <c r="Y274" s="835"/>
      <c r="Z274" s="883"/>
      <c r="AA274" s="883"/>
      <c r="AB274" s="883"/>
      <c r="AC274" s="883"/>
      <c r="AD274" s="890"/>
      <c r="AE274" s="883"/>
      <c r="AF274" s="890"/>
      <c r="AG274" s="890"/>
      <c r="AH274" s="883"/>
      <c r="AI274" s="883"/>
      <c r="AJ274" s="883"/>
      <c r="AK274" s="883"/>
      <c r="AL274" s="883"/>
      <c r="AM274" s="837"/>
      <c r="AN274" s="883"/>
      <c r="AO274" s="890"/>
      <c r="AP274" s="835"/>
      <c r="AQ274" s="883"/>
      <c r="AR274" s="883"/>
      <c r="AS274" s="890"/>
      <c r="AT274" s="894"/>
      <c r="AU274" s="888" t="str">
        <f t="shared" si="27"/>
        <v xml:space="preserve"> </v>
      </c>
      <c r="AV274" s="885">
        <f t="shared" si="28"/>
        <v>0</v>
      </c>
      <c r="AW274" s="890"/>
    </row>
    <row r="275" spans="1:51" ht="12.75" hidden="1" customHeight="1">
      <c r="A275" s="925" t="s">
        <v>313</v>
      </c>
      <c r="B275" s="893" t="s">
        <v>514</v>
      </c>
      <c r="C275" s="893" t="str">
        <f t="shared" si="32"/>
        <v xml:space="preserve"> </v>
      </c>
      <c r="D275" s="879" t="s">
        <v>514</v>
      </c>
      <c r="E275" s="885">
        <v>0</v>
      </c>
      <c r="F275" s="879" t="str">
        <f t="shared" si="26"/>
        <v xml:space="preserve"> </v>
      </c>
      <c r="G275" s="835"/>
      <c r="H275" s="835"/>
      <c r="I275" s="835"/>
      <c r="J275" s="835"/>
      <c r="K275" s="835"/>
      <c r="L275" s="835"/>
      <c r="M275" s="835"/>
      <c r="N275" s="835"/>
      <c r="O275" s="883"/>
      <c r="P275" s="835"/>
      <c r="Q275" s="883"/>
      <c r="R275" s="883"/>
      <c r="S275" s="835"/>
      <c r="T275" s="835"/>
      <c r="U275" s="835"/>
      <c r="V275" s="835"/>
      <c r="W275" s="835"/>
      <c r="X275" s="835"/>
      <c r="Y275" s="835"/>
      <c r="Z275" s="883"/>
      <c r="AA275" s="883"/>
      <c r="AB275" s="883"/>
      <c r="AC275" s="883"/>
      <c r="AD275" s="890"/>
      <c r="AE275" s="883"/>
      <c r="AF275" s="890"/>
      <c r="AG275" s="890"/>
      <c r="AH275" s="883"/>
      <c r="AI275" s="883"/>
      <c r="AJ275" s="883"/>
      <c r="AK275" s="883"/>
      <c r="AL275" s="883"/>
      <c r="AM275" s="837"/>
      <c r="AN275" s="883"/>
      <c r="AO275" s="890"/>
      <c r="AP275" s="835"/>
      <c r="AQ275" s="883"/>
      <c r="AR275" s="883"/>
      <c r="AS275" s="890"/>
      <c r="AT275" s="894"/>
      <c r="AU275" s="888" t="str">
        <f t="shared" si="27"/>
        <v xml:space="preserve"> </v>
      </c>
      <c r="AV275" s="885">
        <f t="shared" si="28"/>
        <v>0</v>
      </c>
      <c r="AW275" s="890"/>
    </row>
    <row r="276" spans="1:51" ht="12.75" hidden="1" customHeight="1">
      <c r="A276" s="926" t="s">
        <v>1124</v>
      </c>
      <c r="B276" s="893" t="s">
        <v>514</v>
      </c>
      <c r="C276" s="893" t="str">
        <f t="shared" si="32"/>
        <v xml:space="preserve"> </v>
      </c>
      <c r="D276" s="879" t="s">
        <v>514</v>
      </c>
      <c r="E276" s="885">
        <v>0</v>
      </c>
      <c r="F276" s="879" t="str">
        <f t="shared" si="26"/>
        <v xml:space="preserve"> </v>
      </c>
      <c r="G276" s="883"/>
      <c r="H276" s="883"/>
      <c r="I276" s="835"/>
      <c r="J276" s="883"/>
      <c r="K276" s="883"/>
      <c r="L276" s="883"/>
      <c r="M276" s="883"/>
      <c r="N276" s="883"/>
      <c r="O276" s="883"/>
      <c r="P276" s="883"/>
      <c r="Q276" s="883"/>
      <c r="R276" s="883"/>
      <c r="S276" s="883"/>
      <c r="T276" s="883"/>
      <c r="U276" s="883"/>
      <c r="V276" s="883"/>
      <c r="W276" s="883"/>
      <c r="X276" s="883"/>
      <c r="Y276" s="914"/>
      <c r="Z276" s="850"/>
      <c r="AA276" s="850"/>
      <c r="AB276" s="850"/>
      <c r="AC276" s="850"/>
      <c r="AD276" s="890"/>
      <c r="AE276" s="883"/>
      <c r="AF276" s="890"/>
      <c r="AG276" s="890"/>
      <c r="AH276" s="883"/>
      <c r="AI276" s="883"/>
      <c r="AJ276" s="883"/>
      <c r="AK276" s="883"/>
      <c r="AL276" s="883"/>
      <c r="AM276" s="837"/>
      <c r="AN276" s="883"/>
      <c r="AO276" s="890"/>
      <c r="AP276" s="835"/>
      <c r="AQ276" s="883"/>
      <c r="AR276" s="883"/>
      <c r="AS276" s="890"/>
      <c r="AT276" s="894"/>
      <c r="AU276" s="888" t="str">
        <f t="shared" si="27"/>
        <v xml:space="preserve"> </v>
      </c>
      <c r="AV276" s="885">
        <f t="shared" si="28"/>
        <v>0</v>
      </c>
      <c r="AW276" s="890"/>
    </row>
    <row r="277" spans="1:51" ht="12.75" hidden="1" customHeight="1">
      <c r="A277" s="925" t="s">
        <v>599</v>
      </c>
      <c r="B277" s="893" t="s">
        <v>514</v>
      </c>
      <c r="C277" s="893" t="str">
        <f t="shared" si="32"/>
        <v xml:space="preserve"> </v>
      </c>
      <c r="D277" s="879" t="s">
        <v>514</v>
      </c>
      <c r="E277" s="885">
        <v>0</v>
      </c>
      <c r="F277" s="879" t="str">
        <f t="shared" si="26"/>
        <v xml:space="preserve"> </v>
      </c>
      <c r="G277" s="835"/>
      <c r="H277" s="835"/>
      <c r="I277" s="835"/>
      <c r="J277" s="835"/>
      <c r="K277" s="835"/>
      <c r="L277" s="835"/>
      <c r="M277" s="835"/>
      <c r="N277" s="835"/>
      <c r="O277" s="883"/>
      <c r="P277" s="835"/>
      <c r="Q277" s="883"/>
      <c r="R277" s="883"/>
      <c r="S277" s="835"/>
      <c r="T277" s="835"/>
      <c r="U277" s="835"/>
      <c r="V277" s="835"/>
      <c r="W277" s="835"/>
      <c r="X277" s="835"/>
      <c r="Y277" s="835"/>
      <c r="Z277" s="883"/>
      <c r="AA277" s="883"/>
      <c r="AB277" s="883"/>
      <c r="AC277" s="883"/>
      <c r="AD277" s="890"/>
      <c r="AE277" s="883"/>
      <c r="AF277" s="890"/>
      <c r="AG277" s="890"/>
      <c r="AH277" s="883"/>
      <c r="AI277" s="883"/>
      <c r="AJ277" s="883"/>
      <c r="AK277" s="883"/>
      <c r="AL277" s="883"/>
      <c r="AM277" s="837"/>
      <c r="AN277" s="883"/>
      <c r="AO277" s="890"/>
      <c r="AP277" s="835"/>
      <c r="AQ277" s="883"/>
      <c r="AR277" s="883"/>
      <c r="AS277" s="890"/>
      <c r="AT277" s="894"/>
      <c r="AU277" s="888" t="str">
        <f t="shared" si="27"/>
        <v xml:space="preserve"> </v>
      </c>
      <c r="AV277" s="885">
        <f t="shared" si="28"/>
        <v>0</v>
      </c>
      <c r="AW277" s="890"/>
      <c r="AX277" s="886"/>
    </row>
    <row r="278" spans="1:51" ht="12.75" hidden="1" customHeight="1">
      <c r="A278" s="925" t="s">
        <v>334</v>
      </c>
      <c r="B278" s="893" t="s">
        <v>514</v>
      </c>
      <c r="C278" s="893" t="str">
        <f t="shared" si="32"/>
        <v xml:space="preserve"> </v>
      </c>
      <c r="D278" s="879" t="s">
        <v>514</v>
      </c>
      <c r="E278" s="885">
        <v>0</v>
      </c>
      <c r="F278" s="879" t="str">
        <f t="shared" si="26"/>
        <v xml:space="preserve"> </v>
      </c>
      <c r="G278" s="835"/>
      <c r="H278" s="835"/>
      <c r="I278" s="835"/>
      <c r="J278" s="835"/>
      <c r="K278" s="835"/>
      <c r="L278" s="835"/>
      <c r="M278" s="835"/>
      <c r="N278" s="835"/>
      <c r="O278" s="883"/>
      <c r="P278" s="835"/>
      <c r="Q278" s="883"/>
      <c r="R278" s="883"/>
      <c r="S278" s="835"/>
      <c r="T278" s="835"/>
      <c r="U278" s="835"/>
      <c r="V278" s="835"/>
      <c r="W278" s="835"/>
      <c r="X278" s="835"/>
      <c r="Y278" s="835"/>
      <c r="Z278" s="883"/>
      <c r="AA278" s="883"/>
      <c r="AB278" s="883"/>
      <c r="AC278" s="883"/>
      <c r="AD278" s="890"/>
      <c r="AE278" s="883"/>
      <c r="AF278" s="890"/>
      <c r="AG278" s="890"/>
      <c r="AH278" s="883"/>
      <c r="AI278" s="883"/>
      <c r="AJ278" s="883"/>
      <c r="AK278" s="883"/>
      <c r="AL278" s="883"/>
      <c r="AM278" s="837"/>
      <c r="AN278" s="883"/>
      <c r="AO278" s="890"/>
      <c r="AP278" s="835"/>
      <c r="AQ278" s="883"/>
      <c r="AR278" s="883"/>
      <c r="AS278" s="890"/>
      <c r="AT278" s="894"/>
      <c r="AU278" s="888" t="str">
        <f t="shared" si="27"/>
        <v xml:space="preserve"> </v>
      </c>
      <c r="AV278" s="885">
        <f t="shared" si="28"/>
        <v>0</v>
      </c>
      <c r="AW278" s="890"/>
    </row>
    <row r="279" spans="1:51" ht="12.75" hidden="1" customHeight="1">
      <c r="A279" s="925" t="s">
        <v>509</v>
      </c>
      <c r="B279" s="893" t="s">
        <v>514</v>
      </c>
      <c r="C279" s="893" t="str">
        <f t="shared" si="32"/>
        <v xml:space="preserve"> </v>
      </c>
      <c r="D279" s="879" t="s">
        <v>514</v>
      </c>
      <c r="E279" s="885">
        <v>0</v>
      </c>
      <c r="F279" s="879" t="str">
        <f t="shared" si="26"/>
        <v xml:space="preserve"> </v>
      </c>
      <c r="G279" s="835"/>
      <c r="H279" s="835"/>
      <c r="I279" s="835"/>
      <c r="J279" s="835"/>
      <c r="K279" s="835"/>
      <c r="L279" s="835"/>
      <c r="M279" s="835"/>
      <c r="N279" s="835"/>
      <c r="O279" s="883"/>
      <c r="P279" s="835"/>
      <c r="Q279" s="883"/>
      <c r="R279" s="883"/>
      <c r="S279" s="835"/>
      <c r="T279" s="835"/>
      <c r="U279" s="835"/>
      <c r="V279" s="835"/>
      <c r="W279" s="835"/>
      <c r="X279" s="835"/>
      <c r="Y279" s="835"/>
      <c r="Z279" s="883"/>
      <c r="AA279" s="883"/>
      <c r="AB279" s="883"/>
      <c r="AC279" s="883"/>
      <c r="AD279" s="890"/>
      <c r="AE279" s="883"/>
      <c r="AF279" s="890"/>
      <c r="AG279" s="890"/>
      <c r="AH279" s="883"/>
      <c r="AI279" s="883"/>
      <c r="AJ279" s="883"/>
      <c r="AK279" s="883"/>
      <c r="AL279" s="883"/>
      <c r="AM279" s="837"/>
      <c r="AN279" s="883"/>
      <c r="AO279" s="890"/>
      <c r="AP279" s="835"/>
      <c r="AQ279" s="883"/>
      <c r="AR279" s="883"/>
      <c r="AS279" s="890"/>
      <c r="AT279" s="894"/>
      <c r="AU279" s="888" t="str">
        <f t="shared" si="27"/>
        <v xml:space="preserve"> </v>
      </c>
      <c r="AV279" s="885">
        <f t="shared" si="28"/>
        <v>0</v>
      </c>
      <c r="AW279" s="890"/>
    </row>
    <row r="280" spans="1:51" ht="12.75" hidden="1" customHeight="1">
      <c r="A280" s="925" t="s">
        <v>956</v>
      </c>
      <c r="B280" s="893" t="s">
        <v>514</v>
      </c>
      <c r="C280" s="893" t="str">
        <f t="shared" si="32"/>
        <v xml:space="preserve"> </v>
      </c>
      <c r="D280" s="879" t="s">
        <v>514</v>
      </c>
      <c r="E280" s="885">
        <v>0</v>
      </c>
      <c r="F280" s="879" t="str">
        <f t="shared" si="26"/>
        <v xml:space="preserve"> </v>
      </c>
      <c r="G280" s="835"/>
      <c r="H280" s="835"/>
      <c r="I280" s="835"/>
      <c r="J280" s="835"/>
      <c r="K280" s="835"/>
      <c r="L280" s="835"/>
      <c r="M280" s="835"/>
      <c r="N280" s="835"/>
      <c r="O280" s="883"/>
      <c r="P280" s="835"/>
      <c r="Q280" s="883"/>
      <c r="R280" s="883"/>
      <c r="S280" s="835"/>
      <c r="T280" s="835"/>
      <c r="U280" s="835"/>
      <c r="V280" s="835"/>
      <c r="W280" s="835"/>
      <c r="X280" s="835"/>
      <c r="Y280" s="835"/>
      <c r="Z280" s="883"/>
      <c r="AA280" s="883"/>
      <c r="AB280" s="883"/>
      <c r="AC280" s="883"/>
      <c r="AD280" s="890"/>
      <c r="AE280" s="883"/>
      <c r="AF280" s="890"/>
      <c r="AG280" s="890"/>
      <c r="AH280" s="883"/>
      <c r="AI280" s="883"/>
      <c r="AJ280" s="883"/>
      <c r="AK280" s="883"/>
      <c r="AL280" s="883"/>
      <c r="AM280" s="837"/>
      <c r="AN280" s="883"/>
      <c r="AO280" s="890"/>
      <c r="AP280" s="835"/>
      <c r="AQ280" s="883"/>
      <c r="AR280" s="883"/>
      <c r="AS280" s="890"/>
      <c r="AT280" s="894"/>
      <c r="AU280" s="888" t="str">
        <f t="shared" si="27"/>
        <v xml:space="preserve"> </v>
      </c>
      <c r="AV280" s="885">
        <f t="shared" si="28"/>
        <v>0</v>
      </c>
      <c r="AW280" s="890"/>
      <c r="AX280" s="886"/>
    </row>
    <row r="281" spans="1:51" ht="12.75" hidden="1" customHeight="1">
      <c r="A281" s="925" t="s">
        <v>57</v>
      </c>
      <c r="B281" s="893" t="s">
        <v>514</v>
      </c>
      <c r="C281" s="893" t="str">
        <f t="shared" si="32"/>
        <v xml:space="preserve"> </v>
      </c>
      <c r="D281" s="879" t="s">
        <v>514</v>
      </c>
      <c r="E281" s="885">
        <v>0</v>
      </c>
      <c r="F281" s="879" t="str">
        <f t="shared" si="26"/>
        <v xml:space="preserve"> </v>
      </c>
      <c r="G281" s="835"/>
      <c r="H281" s="835"/>
      <c r="I281" s="835"/>
      <c r="J281" s="835"/>
      <c r="K281" s="835"/>
      <c r="L281" s="835"/>
      <c r="M281" s="835"/>
      <c r="N281" s="835"/>
      <c r="O281" s="883"/>
      <c r="P281" s="835"/>
      <c r="Q281" s="883"/>
      <c r="R281" s="883"/>
      <c r="S281" s="835"/>
      <c r="T281" s="835"/>
      <c r="U281" s="835"/>
      <c r="V281" s="835"/>
      <c r="W281" s="835"/>
      <c r="X281" s="835"/>
      <c r="Y281" s="835"/>
      <c r="Z281" s="883"/>
      <c r="AA281" s="883"/>
      <c r="AB281" s="883"/>
      <c r="AC281" s="883"/>
      <c r="AD281" s="890"/>
      <c r="AE281" s="883"/>
      <c r="AF281" s="890"/>
      <c r="AG281" s="890"/>
      <c r="AH281" s="883"/>
      <c r="AI281" s="883"/>
      <c r="AJ281" s="883"/>
      <c r="AK281" s="883"/>
      <c r="AL281" s="883"/>
      <c r="AM281" s="837"/>
      <c r="AN281" s="883"/>
      <c r="AO281" s="890"/>
      <c r="AP281" s="835"/>
      <c r="AQ281" s="883"/>
      <c r="AR281" s="883"/>
      <c r="AS281" s="890"/>
      <c r="AT281" s="894"/>
      <c r="AU281" s="888" t="str">
        <f t="shared" si="27"/>
        <v xml:space="preserve"> </v>
      </c>
      <c r="AV281" s="885">
        <f t="shared" si="28"/>
        <v>0</v>
      </c>
      <c r="AW281" s="890"/>
      <c r="AX281" s="886"/>
    </row>
    <row r="282" spans="1:51" ht="12.75" hidden="1" customHeight="1">
      <c r="A282" s="926" t="s">
        <v>1096</v>
      </c>
      <c r="B282" s="893" t="s">
        <v>514</v>
      </c>
      <c r="C282" s="893" t="str">
        <f t="shared" si="32"/>
        <v xml:space="preserve"> </v>
      </c>
      <c r="D282" s="879" t="s">
        <v>514</v>
      </c>
      <c r="E282" s="885">
        <v>0</v>
      </c>
      <c r="F282" s="879" t="str">
        <f t="shared" si="26"/>
        <v xml:space="preserve"> </v>
      </c>
      <c r="G282" s="850"/>
      <c r="H282" s="850"/>
      <c r="I282" s="914"/>
      <c r="J282" s="850"/>
      <c r="K282" s="850"/>
      <c r="L282" s="850"/>
      <c r="M282" s="850"/>
      <c r="N282" s="850"/>
      <c r="O282" s="883"/>
      <c r="P282" s="850"/>
      <c r="Q282" s="883"/>
      <c r="R282" s="883"/>
      <c r="S282" s="850"/>
      <c r="T282" s="850"/>
      <c r="U282" s="850"/>
      <c r="V282" s="850"/>
      <c r="W282" s="850"/>
      <c r="X282" s="850"/>
      <c r="Y282" s="914"/>
      <c r="Z282" s="850"/>
      <c r="AA282" s="850"/>
      <c r="AB282" s="850"/>
      <c r="AC282" s="850"/>
      <c r="AD282" s="890"/>
      <c r="AE282" s="883"/>
      <c r="AF282" s="890"/>
      <c r="AG282" s="890"/>
      <c r="AH282" s="883"/>
      <c r="AI282" s="883"/>
      <c r="AJ282" s="883"/>
      <c r="AK282" s="883"/>
      <c r="AL282" s="883"/>
      <c r="AM282" s="837"/>
      <c r="AN282" s="883"/>
      <c r="AO282" s="890"/>
      <c r="AP282" s="835"/>
      <c r="AQ282" s="883"/>
      <c r="AR282" s="883"/>
      <c r="AS282" s="890"/>
      <c r="AT282" s="894"/>
      <c r="AU282" s="888" t="str">
        <f t="shared" si="27"/>
        <v xml:space="preserve"> </v>
      </c>
      <c r="AV282" s="885">
        <f t="shared" si="28"/>
        <v>0</v>
      </c>
      <c r="AW282" s="890"/>
      <c r="AX282" s="886"/>
    </row>
    <row r="283" spans="1:51" ht="12.75" hidden="1" customHeight="1">
      <c r="A283" s="925" t="s">
        <v>690</v>
      </c>
      <c r="B283" s="893" t="s">
        <v>514</v>
      </c>
      <c r="C283" s="893" t="str">
        <f t="shared" si="32"/>
        <v xml:space="preserve"> </v>
      </c>
      <c r="D283" s="879" t="s">
        <v>514</v>
      </c>
      <c r="E283" s="885">
        <v>0</v>
      </c>
      <c r="F283" s="879" t="str">
        <f t="shared" si="26"/>
        <v xml:space="preserve"> </v>
      </c>
      <c r="G283" s="835"/>
      <c r="H283" s="835"/>
      <c r="I283" s="835"/>
      <c r="J283" s="835"/>
      <c r="K283" s="835"/>
      <c r="L283" s="835"/>
      <c r="M283" s="835"/>
      <c r="N283" s="835"/>
      <c r="O283" s="883"/>
      <c r="P283" s="835"/>
      <c r="Q283" s="883"/>
      <c r="R283" s="883"/>
      <c r="S283" s="835"/>
      <c r="T283" s="835"/>
      <c r="U283" s="835"/>
      <c r="V283" s="835"/>
      <c r="W283" s="835"/>
      <c r="X283" s="835"/>
      <c r="Y283" s="835"/>
      <c r="Z283" s="883"/>
      <c r="AA283" s="883"/>
      <c r="AB283" s="883"/>
      <c r="AC283" s="883"/>
      <c r="AD283" s="890"/>
      <c r="AE283" s="883"/>
      <c r="AF283" s="890"/>
      <c r="AG283" s="890"/>
      <c r="AH283" s="883"/>
      <c r="AI283" s="883"/>
      <c r="AJ283" s="883"/>
      <c r="AK283" s="883"/>
      <c r="AL283" s="883"/>
      <c r="AM283" s="837"/>
      <c r="AN283" s="883"/>
      <c r="AO283" s="890"/>
      <c r="AP283" s="835"/>
      <c r="AQ283" s="883"/>
      <c r="AR283" s="883"/>
      <c r="AS283" s="890"/>
      <c r="AT283" s="894"/>
      <c r="AU283" s="888" t="str">
        <f t="shared" si="27"/>
        <v xml:space="preserve"> </v>
      </c>
      <c r="AV283" s="885">
        <f t="shared" si="28"/>
        <v>0</v>
      </c>
      <c r="AW283" s="890"/>
    </row>
    <row r="284" spans="1:51" ht="12.75" hidden="1" customHeight="1">
      <c r="A284" s="926" t="s">
        <v>1112</v>
      </c>
      <c r="B284" s="893" t="s">
        <v>514</v>
      </c>
      <c r="C284" s="893" t="str">
        <f t="shared" si="32"/>
        <v xml:space="preserve"> </v>
      </c>
      <c r="D284" s="879" t="s">
        <v>514</v>
      </c>
      <c r="E284" s="885">
        <v>0</v>
      </c>
      <c r="F284" s="879" t="str">
        <f t="shared" si="26"/>
        <v xml:space="preserve"> </v>
      </c>
      <c r="G284" s="883"/>
      <c r="H284" s="883"/>
      <c r="I284" s="835"/>
      <c r="J284" s="883"/>
      <c r="K284" s="883"/>
      <c r="L284" s="883"/>
      <c r="M284" s="883"/>
      <c r="N284" s="883"/>
      <c r="O284" s="883"/>
      <c r="P284" s="883"/>
      <c r="Q284" s="883"/>
      <c r="R284" s="883"/>
      <c r="S284" s="883"/>
      <c r="T284" s="883"/>
      <c r="U284" s="883"/>
      <c r="V284" s="883"/>
      <c r="W284" s="883"/>
      <c r="X284" s="883"/>
      <c r="Y284" s="914"/>
      <c r="Z284" s="850"/>
      <c r="AA284" s="850"/>
      <c r="AB284" s="850"/>
      <c r="AC284" s="850"/>
      <c r="AD284" s="890"/>
      <c r="AE284" s="883"/>
      <c r="AF284" s="890"/>
      <c r="AG284" s="890"/>
      <c r="AH284" s="883"/>
      <c r="AI284" s="883"/>
      <c r="AJ284" s="883"/>
      <c r="AK284" s="883"/>
      <c r="AL284" s="883"/>
      <c r="AM284" s="837"/>
      <c r="AN284" s="883"/>
      <c r="AO284" s="890"/>
      <c r="AP284" s="835"/>
      <c r="AQ284" s="883"/>
      <c r="AR284" s="883"/>
      <c r="AS284" s="890"/>
      <c r="AT284" s="894"/>
      <c r="AU284" s="888" t="str">
        <f t="shared" si="27"/>
        <v xml:space="preserve"> </v>
      </c>
      <c r="AV284" s="885">
        <f t="shared" si="28"/>
        <v>0</v>
      </c>
      <c r="AW284" s="890"/>
    </row>
    <row r="285" spans="1:51" ht="12.75" hidden="1" customHeight="1">
      <c r="A285" s="925" t="s">
        <v>284</v>
      </c>
      <c r="B285" s="893" t="s">
        <v>514</v>
      </c>
      <c r="C285" s="893" t="str">
        <f t="shared" si="32"/>
        <v xml:space="preserve"> </v>
      </c>
      <c r="D285" s="879" t="s">
        <v>514</v>
      </c>
      <c r="E285" s="885">
        <v>0</v>
      </c>
      <c r="F285" s="879" t="str">
        <f t="shared" si="26"/>
        <v xml:space="preserve"> </v>
      </c>
      <c r="G285" s="835"/>
      <c r="H285" s="835"/>
      <c r="I285" s="835"/>
      <c r="J285" s="835"/>
      <c r="K285" s="835"/>
      <c r="L285" s="835"/>
      <c r="M285" s="835"/>
      <c r="N285" s="835"/>
      <c r="O285" s="883"/>
      <c r="P285" s="835"/>
      <c r="Q285" s="883"/>
      <c r="R285" s="883"/>
      <c r="S285" s="835"/>
      <c r="T285" s="835"/>
      <c r="U285" s="835"/>
      <c r="V285" s="835"/>
      <c r="W285" s="835"/>
      <c r="X285" s="835"/>
      <c r="Y285" s="835"/>
      <c r="Z285" s="883"/>
      <c r="AA285" s="883"/>
      <c r="AB285" s="883"/>
      <c r="AC285" s="883"/>
      <c r="AD285" s="890"/>
      <c r="AE285" s="883"/>
      <c r="AF285" s="890"/>
      <c r="AG285" s="890"/>
      <c r="AH285" s="883"/>
      <c r="AI285" s="883"/>
      <c r="AJ285" s="883"/>
      <c r="AK285" s="883"/>
      <c r="AL285" s="883"/>
      <c r="AM285" s="837"/>
      <c r="AN285" s="883"/>
      <c r="AO285" s="890"/>
      <c r="AP285" s="835"/>
      <c r="AQ285" s="883"/>
      <c r="AR285" s="883"/>
      <c r="AS285" s="890"/>
      <c r="AT285" s="894"/>
      <c r="AU285" s="888" t="str">
        <f t="shared" si="27"/>
        <v xml:space="preserve"> </v>
      </c>
      <c r="AV285" s="885">
        <f t="shared" si="28"/>
        <v>0</v>
      </c>
      <c r="AW285" s="890"/>
      <c r="AX285" s="886"/>
    </row>
    <row r="286" spans="1:51" ht="12.75" hidden="1" customHeight="1">
      <c r="A286" s="925" t="s">
        <v>691</v>
      </c>
      <c r="B286" s="893">
        <v>14</v>
      </c>
      <c r="C286" s="893" t="str">
        <f t="shared" si="32"/>
        <v xml:space="preserve"> </v>
      </c>
      <c r="D286" s="879" t="s">
        <v>514</v>
      </c>
      <c r="E286" s="885">
        <v>0</v>
      </c>
      <c r="F286" s="879" t="str">
        <f t="shared" si="26"/>
        <v xml:space="preserve"> </v>
      </c>
      <c r="G286" s="883"/>
      <c r="H286" s="883"/>
      <c r="I286" s="883"/>
      <c r="J286" s="883"/>
      <c r="K286" s="883"/>
      <c r="L286" s="883"/>
      <c r="M286" s="883"/>
      <c r="N286" s="883"/>
      <c r="O286" s="883"/>
      <c r="P286" s="883"/>
      <c r="Q286" s="883"/>
      <c r="R286" s="883"/>
      <c r="S286" s="883"/>
      <c r="T286" s="883"/>
      <c r="U286" s="883"/>
      <c r="V286" s="883"/>
      <c r="W286" s="883"/>
      <c r="X286" s="883"/>
      <c r="Y286" s="883"/>
      <c r="Z286" s="835"/>
      <c r="AA286" s="835"/>
      <c r="AB286" s="835"/>
      <c r="AC286" s="835"/>
      <c r="AD286" s="890"/>
      <c r="AE286" s="883"/>
      <c r="AF286" s="890"/>
      <c r="AG286" s="890"/>
      <c r="AH286" s="883"/>
      <c r="AI286" s="883"/>
      <c r="AJ286" s="883"/>
      <c r="AK286" s="883"/>
      <c r="AL286" s="883"/>
      <c r="AM286" s="837"/>
      <c r="AN286" s="883"/>
      <c r="AO286" s="890"/>
      <c r="AP286" s="835"/>
      <c r="AQ286" s="883"/>
      <c r="AR286" s="883"/>
      <c r="AS286" s="890"/>
      <c r="AT286" s="894"/>
      <c r="AU286" s="888" t="str">
        <f t="shared" si="27"/>
        <v xml:space="preserve"> </v>
      </c>
      <c r="AV286" s="885">
        <f t="shared" si="28"/>
        <v>0</v>
      </c>
      <c r="AW286" s="890"/>
      <c r="AY286" s="886"/>
    </row>
    <row r="287" spans="1:51" ht="12.75" hidden="1" customHeight="1">
      <c r="A287" s="926" t="s">
        <v>778</v>
      </c>
      <c r="B287" s="893">
        <v>9</v>
      </c>
      <c r="C287" s="893">
        <v>9</v>
      </c>
      <c r="D287" s="879" t="s">
        <v>514</v>
      </c>
      <c r="E287" s="885">
        <v>0</v>
      </c>
      <c r="F287" s="879" t="str">
        <f t="shared" si="26"/>
        <v xml:space="preserve"> </v>
      </c>
      <c r="G287" s="883"/>
      <c r="H287" s="883"/>
      <c r="I287" s="883"/>
      <c r="J287" s="883"/>
      <c r="K287" s="883"/>
      <c r="L287" s="883"/>
      <c r="M287" s="883"/>
      <c r="N287" s="883"/>
      <c r="O287" s="883"/>
      <c r="P287" s="883"/>
      <c r="Q287" s="883"/>
      <c r="R287" s="883"/>
      <c r="S287" s="883"/>
      <c r="T287" s="883"/>
      <c r="U287" s="883"/>
      <c r="V287" s="883"/>
      <c r="W287" s="883"/>
      <c r="X287" s="883"/>
      <c r="Y287" s="883"/>
      <c r="Z287" s="883"/>
      <c r="AA287" s="883"/>
      <c r="AB287" s="883"/>
      <c r="AC287" s="883"/>
      <c r="AD287" s="890"/>
      <c r="AE287" s="883"/>
      <c r="AF287" s="890"/>
      <c r="AG287" s="890"/>
      <c r="AH287" s="883"/>
      <c r="AI287" s="883"/>
      <c r="AJ287" s="883"/>
      <c r="AK287" s="883"/>
      <c r="AL287" s="883"/>
      <c r="AM287" s="837"/>
      <c r="AN287" s="883"/>
      <c r="AO287" s="890"/>
      <c r="AP287" s="835"/>
      <c r="AQ287" s="883"/>
      <c r="AR287" s="883"/>
      <c r="AS287" s="890"/>
      <c r="AT287" s="894"/>
      <c r="AU287" s="888" t="str">
        <f t="shared" si="27"/>
        <v xml:space="preserve"> </v>
      </c>
      <c r="AV287" s="885">
        <f t="shared" si="28"/>
        <v>0</v>
      </c>
      <c r="AW287" s="890"/>
    </row>
    <row r="288" spans="1:51" ht="12.75" hidden="1" customHeight="1">
      <c r="A288" s="926" t="s">
        <v>1125</v>
      </c>
      <c r="B288" s="893" t="s">
        <v>514</v>
      </c>
      <c r="C288" s="893" t="str">
        <f t="shared" ref="C288:C306" si="33">IFERROR(MINUTE(C$5)-MINUTE(D288)," ")</f>
        <v xml:space="preserve"> </v>
      </c>
      <c r="D288" s="879" t="s">
        <v>514</v>
      </c>
      <c r="E288" s="885">
        <v>0</v>
      </c>
      <c r="F288" s="879" t="str">
        <f t="shared" si="26"/>
        <v xml:space="preserve"> </v>
      </c>
      <c r="G288" s="883"/>
      <c r="H288" s="883"/>
      <c r="I288" s="835"/>
      <c r="J288" s="883"/>
      <c r="K288" s="883"/>
      <c r="L288" s="883"/>
      <c r="M288" s="883"/>
      <c r="N288" s="883"/>
      <c r="O288" s="883"/>
      <c r="P288" s="883"/>
      <c r="Q288" s="883"/>
      <c r="R288" s="883"/>
      <c r="S288" s="883"/>
      <c r="T288" s="883"/>
      <c r="U288" s="883"/>
      <c r="V288" s="883"/>
      <c r="W288" s="883"/>
      <c r="X288" s="883"/>
      <c r="Y288" s="914"/>
      <c r="Z288" s="850"/>
      <c r="AA288" s="850"/>
      <c r="AB288" s="850"/>
      <c r="AC288" s="850"/>
      <c r="AD288" s="890"/>
      <c r="AE288" s="883"/>
      <c r="AF288" s="890"/>
      <c r="AG288" s="890"/>
      <c r="AH288" s="883"/>
      <c r="AI288" s="883"/>
      <c r="AJ288" s="883"/>
      <c r="AK288" s="883"/>
      <c r="AL288" s="883"/>
      <c r="AM288" s="837"/>
      <c r="AN288" s="883"/>
      <c r="AO288" s="890"/>
      <c r="AP288" s="835"/>
      <c r="AQ288" s="883"/>
      <c r="AR288" s="883"/>
      <c r="AS288" s="890"/>
      <c r="AT288" s="894"/>
      <c r="AU288" s="888" t="str">
        <f t="shared" si="27"/>
        <v xml:space="preserve"> </v>
      </c>
      <c r="AV288" s="885">
        <f t="shared" si="28"/>
        <v>0</v>
      </c>
      <c r="AW288" s="890"/>
      <c r="AX288" s="886"/>
    </row>
    <row r="289" spans="1:51" ht="12.75" hidden="1" customHeight="1">
      <c r="A289" s="925" t="s">
        <v>955</v>
      </c>
      <c r="B289" s="893" t="s">
        <v>514</v>
      </c>
      <c r="C289" s="893" t="str">
        <f t="shared" si="33"/>
        <v xml:space="preserve"> </v>
      </c>
      <c r="D289" s="879" t="s">
        <v>514</v>
      </c>
      <c r="E289" s="885">
        <v>0</v>
      </c>
      <c r="F289" s="879" t="str">
        <f t="shared" si="26"/>
        <v xml:space="preserve"> </v>
      </c>
      <c r="G289" s="835"/>
      <c r="H289" s="835"/>
      <c r="I289" s="835"/>
      <c r="J289" s="835"/>
      <c r="K289" s="835"/>
      <c r="L289" s="835"/>
      <c r="M289" s="835"/>
      <c r="N289" s="835"/>
      <c r="O289" s="883"/>
      <c r="P289" s="835"/>
      <c r="Q289" s="883"/>
      <c r="R289" s="883"/>
      <c r="S289" s="835"/>
      <c r="T289" s="835"/>
      <c r="U289" s="835"/>
      <c r="V289" s="835"/>
      <c r="W289" s="835"/>
      <c r="X289" s="835"/>
      <c r="Y289" s="835"/>
      <c r="Z289" s="883"/>
      <c r="AA289" s="883"/>
      <c r="AB289" s="883"/>
      <c r="AC289" s="883"/>
      <c r="AD289" s="890"/>
      <c r="AE289" s="883"/>
      <c r="AF289" s="890"/>
      <c r="AG289" s="890"/>
      <c r="AH289" s="883"/>
      <c r="AI289" s="883"/>
      <c r="AJ289" s="883"/>
      <c r="AK289" s="883"/>
      <c r="AL289" s="883"/>
      <c r="AM289" s="837"/>
      <c r="AN289" s="883"/>
      <c r="AO289" s="890"/>
      <c r="AP289" s="835"/>
      <c r="AQ289" s="883"/>
      <c r="AR289" s="883"/>
      <c r="AS289" s="890"/>
      <c r="AT289" s="894"/>
      <c r="AU289" s="888" t="str">
        <f t="shared" si="27"/>
        <v xml:space="preserve"> </v>
      </c>
      <c r="AV289" s="885">
        <f t="shared" si="28"/>
        <v>0</v>
      </c>
      <c r="AW289" s="890"/>
    </row>
    <row r="290" spans="1:51" ht="12.75" hidden="1" customHeight="1">
      <c r="A290" s="925" t="s">
        <v>541</v>
      </c>
      <c r="B290" s="893" t="s">
        <v>514</v>
      </c>
      <c r="C290" s="893" t="str">
        <f t="shared" si="33"/>
        <v xml:space="preserve"> </v>
      </c>
      <c r="D290" s="879" t="s">
        <v>514</v>
      </c>
      <c r="E290" s="885">
        <v>0</v>
      </c>
      <c r="F290" s="879" t="str">
        <f t="shared" si="26"/>
        <v xml:space="preserve"> </v>
      </c>
      <c r="G290" s="835"/>
      <c r="H290" s="835"/>
      <c r="I290" s="835"/>
      <c r="J290" s="835"/>
      <c r="K290" s="835"/>
      <c r="L290" s="835"/>
      <c r="M290" s="835"/>
      <c r="N290" s="835"/>
      <c r="O290" s="883"/>
      <c r="P290" s="835"/>
      <c r="Q290" s="883"/>
      <c r="R290" s="883"/>
      <c r="S290" s="835"/>
      <c r="T290" s="835"/>
      <c r="U290" s="835"/>
      <c r="V290" s="835"/>
      <c r="W290" s="835"/>
      <c r="X290" s="835"/>
      <c r="Y290" s="835"/>
      <c r="Z290" s="883"/>
      <c r="AA290" s="883"/>
      <c r="AB290" s="883"/>
      <c r="AC290" s="883"/>
      <c r="AD290" s="890"/>
      <c r="AE290" s="883"/>
      <c r="AF290" s="890"/>
      <c r="AG290" s="890"/>
      <c r="AH290" s="883"/>
      <c r="AI290" s="883"/>
      <c r="AJ290" s="883"/>
      <c r="AK290" s="883"/>
      <c r="AL290" s="883"/>
      <c r="AM290" s="837"/>
      <c r="AN290" s="883"/>
      <c r="AO290" s="890"/>
      <c r="AP290" s="835"/>
      <c r="AQ290" s="883"/>
      <c r="AR290" s="883"/>
      <c r="AS290" s="890"/>
      <c r="AT290" s="894"/>
      <c r="AU290" s="888" t="str">
        <f t="shared" si="27"/>
        <v xml:space="preserve"> </v>
      </c>
      <c r="AV290" s="885">
        <f t="shared" si="28"/>
        <v>0</v>
      </c>
      <c r="AW290" s="890"/>
      <c r="AY290" s="886"/>
    </row>
    <row r="291" spans="1:51" ht="12.75" hidden="1" customHeight="1">
      <c r="A291" s="925" t="s">
        <v>270</v>
      </c>
      <c r="B291" s="893" t="s">
        <v>514</v>
      </c>
      <c r="C291" s="893" t="str">
        <f t="shared" si="33"/>
        <v xml:space="preserve"> </v>
      </c>
      <c r="D291" s="879" t="s">
        <v>514</v>
      </c>
      <c r="E291" s="885">
        <v>0</v>
      </c>
      <c r="F291" s="879" t="str">
        <f t="shared" si="26"/>
        <v xml:space="preserve"> </v>
      </c>
      <c r="G291" s="835"/>
      <c r="H291" s="835"/>
      <c r="I291" s="835"/>
      <c r="J291" s="835"/>
      <c r="K291" s="835"/>
      <c r="L291" s="835"/>
      <c r="M291" s="835"/>
      <c r="N291" s="835"/>
      <c r="O291" s="883"/>
      <c r="P291" s="835"/>
      <c r="Q291" s="883"/>
      <c r="R291" s="883"/>
      <c r="S291" s="835"/>
      <c r="T291" s="835"/>
      <c r="U291" s="835"/>
      <c r="V291" s="835"/>
      <c r="W291" s="835"/>
      <c r="X291" s="835"/>
      <c r="Y291" s="835"/>
      <c r="Z291" s="883"/>
      <c r="AA291" s="883"/>
      <c r="AB291" s="883"/>
      <c r="AC291" s="883"/>
      <c r="AD291" s="890"/>
      <c r="AE291" s="883"/>
      <c r="AF291" s="890"/>
      <c r="AG291" s="890"/>
      <c r="AH291" s="883"/>
      <c r="AI291" s="883"/>
      <c r="AJ291" s="883"/>
      <c r="AK291" s="883"/>
      <c r="AL291" s="883"/>
      <c r="AM291" s="837"/>
      <c r="AN291" s="883"/>
      <c r="AO291" s="890"/>
      <c r="AP291" s="835"/>
      <c r="AQ291" s="883"/>
      <c r="AR291" s="883"/>
      <c r="AS291" s="890"/>
      <c r="AT291" s="894"/>
      <c r="AU291" s="888" t="str">
        <f t="shared" si="27"/>
        <v xml:space="preserve"> </v>
      </c>
      <c r="AV291" s="885">
        <f t="shared" si="28"/>
        <v>0</v>
      </c>
      <c r="AW291" s="890"/>
    </row>
    <row r="292" spans="1:51" ht="12.75" hidden="1" customHeight="1">
      <c r="A292" s="925" t="s">
        <v>227</v>
      </c>
      <c r="B292" s="893" t="s">
        <v>514</v>
      </c>
      <c r="C292" s="893" t="str">
        <f t="shared" si="33"/>
        <v xml:space="preserve"> </v>
      </c>
      <c r="D292" s="879" t="s">
        <v>514</v>
      </c>
      <c r="E292" s="885">
        <v>0</v>
      </c>
      <c r="F292" s="879" t="str">
        <f t="shared" si="26"/>
        <v xml:space="preserve"> </v>
      </c>
      <c r="G292" s="835"/>
      <c r="H292" s="835"/>
      <c r="I292" s="835"/>
      <c r="J292" s="835"/>
      <c r="K292" s="835"/>
      <c r="L292" s="835"/>
      <c r="M292" s="835"/>
      <c r="N292" s="835"/>
      <c r="O292" s="883"/>
      <c r="P292" s="835"/>
      <c r="Q292" s="883"/>
      <c r="R292" s="883"/>
      <c r="S292" s="835"/>
      <c r="T292" s="835"/>
      <c r="U292" s="835"/>
      <c r="V292" s="835"/>
      <c r="W292" s="835"/>
      <c r="X292" s="835"/>
      <c r="Y292" s="835"/>
      <c r="Z292" s="883"/>
      <c r="AA292" s="883"/>
      <c r="AB292" s="883"/>
      <c r="AC292" s="883"/>
      <c r="AD292" s="890"/>
      <c r="AE292" s="883"/>
      <c r="AF292" s="890"/>
      <c r="AG292" s="890"/>
      <c r="AH292" s="883"/>
      <c r="AI292" s="883"/>
      <c r="AJ292" s="883"/>
      <c r="AK292" s="883"/>
      <c r="AL292" s="883"/>
      <c r="AM292" s="837"/>
      <c r="AN292" s="883"/>
      <c r="AO292" s="890"/>
      <c r="AP292" s="835"/>
      <c r="AQ292" s="883"/>
      <c r="AR292" s="883"/>
      <c r="AS292" s="890"/>
      <c r="AT292" s="894"/>
      <c r="AU292" s="888" t="str">
        <f t="shared" si="27"/>
        <v xml:space="preserve"> </v>
      </c>
      <c r="AV292" s="885">
        <f t="shared" si="28"/>
        <v>0</v>
      </c>
      <c r="AW292" s="890"/>
    </row>
    <row r="293" spans="1:51" ht="12.75" hidden="1" customHeight="1">
      <c r="A293" s="925" t="s">
        <v>312</v>
      </c>
      <c r="B293" s="893" t="s">
        <v>514</v>
      </c>
      <c r="C293" s="893" t="str">
        <f t="shared" si="33"/>
        <v xml:space="preserve"> </v>
      </c>
      <c r="D293" s="879" t="s">
        <v>514</v>
      </c>
      <c r="E293" s="885">
        <v>0</v>
      </c>
      <c r="F293" s="879" t="str">
        <f t="shared" si="26"/>
        <v xml:space="preserve"> </v>
      </c>
      <c r="G293" s="835"/>
      <c r="H293" s="835"/>
      <c r="I293" s="835"/>
      <c r="J293" s="835"/>
      <c r="K293" s="835"/>
      <c r="L293" s="835"/>
      <c r="M293" s="835"/>
      <c r="N293" s="835"/>
      <c r="O293" s="883"/>
      <c r="P293" s="835"/>
      <c r="Q293" s="883"/>
      <c r="R293" s="883"/>
      <c r="S293" s="835"/>
      <c r="T293" s="835"/>
      <c r="U293" s="835"/>
      <c r="V293" s="835"/>
      <c r="W293" s="835"/>
      <c r="X293" s="835"/>
      <c r="Y293" s="835"/>
      <c r="Z293" s="883"/>
      <c r="AA293" s="883"/>
      <c r="AB293" s="883"/>
      <c r="AC293" s="883"/>
      <c r="AD293" s="890"/>
      <c r="AE293" s="883"/>
      <c r="AF293" s="890"/>
      <c r="AG293" s="890"/>
      <c r="AH293" s="883"/>
      <c r="AI293" s="883"/>
      <c r="AJ293" s="883"/>
      <c r="AK293" s="883"/>
      <c r="AL293" s="883"/>
      <c r="AM293" s="837"/>
      <c r="AN293" s="883"/>
      <c r="AO293" s="890"/>
      <c r="AP293" s="835"/>
      <c r="AQ293" s="883"/>
      <c r="AR293" s="883"/>
      <c r="AS293" s="890"/>
      <c r="AT293" s="894"/>
      <c r="AU293" s="888" t="str">
        <f t="shared" si="27"/>
        <v xml:space="preserve"> </v>
      </c>
      <c r="AV293" s="885">
        <f t="shared" si="28"/>
        <v>0</v>
      </c>
      <c r="AW293" s="890"/>
      <c r="AX293" s="886"/>
    </row>
    <row r="294" spans="1:51" ht="12.75" hidden="1" customHeight="1">
      <c r="A294" s="925" t="s">
        <v>780</v>
      </c>
      <c r="B294" s="893" t="s">
        <v>514</v>
      </c>
      <c r="C294" s="893" t="str">
        <f t="shared" si="33"/>
        <v xml:space="preserve"> </v>
      </c>
      <c r="D294" s="879" t="s">
        <v>514</v>
      </c>
      <c r="E294" s="885">
        <v>0</v>
      </c>
      <c r="F294" s="879" t="str">
        <f t="shared" si="26"/>
        <v xml:space="preserve"> </v>
      </c>
      <c r="G294" s="835"/>
      <c r="H294" s="835"/>
      <c r="I294" s="835"/>
      <c r="J294" s="835"/>
      <c r="K294" s="835"/>
      <c r="L294" s="835"/>
      <c r="M294" s="835"/>
      <c r="N294" s="835"/>
      <c r="O294" s="883"/>
      <c r="P294" s="835"/>
      <c r="Q294" s="883"/>
      <c r="R294" s="883"/>
      <c r="S294" s="835"/>
      <c r="T294" s="835"/>
      <c r="U294" s="835"/>
      <c r="V294" s="835"/>
      <c r="W294" s="835"/>
      <c r="X294" s="835"/>
      <c r="Y294" s="835"/>
      <c r="Z294" s="883"/>
      <c r="AA294" s="883"/>
      <c r="AB294" s="883"/>
      <c r="AC294" s="883"/>
      <c r="AD294" s="890"/>
      <c r="AE294" s="883"/>
      <c r="AF294" s="890"/>
      <c r="AG294" s="890"/>
      <c r="AH294" s="883"/>
      <c r="AI294" s="883"/>
      <c r="AJ294" s="883"/>
      <c r="AK294" s="883"/>
      <c r="AL294" s="883"/>
      <c r="AM294" s="837"/>
      <c r="AN294" s="883"/>
      <c r="AO294" s="890"/>
      <c r="AP294" s="835"/>
      <c r="AQ294" s="883"/>
      <c r="AR294" s="883"/>
      <c r="AS294" s="890"/>
      <c r="AT294" s="900"/>
      <c r="AU294" s="888" t="str">
        <f t="shared" si="27"/>
        <v xml:space="preserve"> </v>
      </c>
      <c r="AV294" s="885">
        <f t="shared" si="28"/>
        <v>0</v>
      </c>
      <c r="AW294" s="890"/>
    </row>
    <row r="295" spans="1:51" ht="12.75" hidden="1" customHeight="1">
      <c r="A295" s="925" t="s">
        <v>419</v>
      </c>
      <c r="B295" s="893" t="s">
        <v>514</v>
      </c>
      <c r="C295" s="893" t="str">
        <f t="shared" si="33"/>
        <v xml:space="preserve"> </v>
      </c>
      <c r="D295" s="879" t="s">
        <v>514</v>
      </c>
      <c r="E295" s="885">
        <v>0</v>
      </c>
      <c r="F295" s="879" t="str">
        <f t="shared" si="26"/>
        <v xml:space="preserve"> </v>
      </c>
      <c r="G295" s="835"/>
      <c r="H295" s="835"/>
      <c r="I295" s="835"/>
      <c r="J295" s="835"/>
      <c r="K295" s="835"/>
      <c r="L295" s="835"/>
      <c r="M295" s="835"/>
      <c r="N295" s="835"/>
      <c r="O295" s="883"/>
      <c r="P295" s="835"/>
      <c r="Q295" s="883"/>
      <c r="R295" s="883"/>
      <c r="S295" s="835"/>
      <c r="T295" s="835"/>
      <c r="U295" s="835"/>
      <c r="V295" s="835"/>
      <c r="W295" s="835"/>
      <c r="X295" s="835"/>
      <c r="Y295" s="835"/>
      <c r="Z295" s="883"/>
      <c r="AA295" s="883"/>
      <c r="AB295" s="883"/>
      <c r="AC295" s="883"/>
      <c r="AD295" s="890"/>
      <c r="AE295" s="883"/>
      <c r="AF295" s="890"/>
      <c r="AG295" s="890"/>
      <c r="AH295" s="883"/>
      <c r="AI295" s="883"/>
      <c r="AJ295" s="883"/>
      <c r="AK295" s="883"/>
      <c r="AL295" s="883"/>
      <c r="AM295" s="837"/>
      <c r="AN295" s="883"/>
      <c r="AO295" s="890"/>
      <c r="AP295" s="835"/>
      <c r="AQ295" s="883"/>
      <c r="AR295" s="883"/>
      <c r="AS295" s="890"/>
      <c r="AT295" s="894"/>
      <c r="AU295" s="888" t="str">
        <f t="shared" si="27"/>
        <v xml:space="preserve"> </v>
      </c>
      <c r="AV295" s="885">
        <f t="shared" si="28"/>
        <v>0</v>
      </c>
      <c r="AW295" s="890"/>
    </row>
    <row r="296" spans="1:51" ht="12.75" hidden="1" customHeight="1">
      <c r="A296" s="925" t="s">
        <v>1167</v>
      </c>
      <c r="B296" s="893" t="s">
        <v>514</v>
      </c>
      <c r="C296" s="893" t="str">
        <f t="shared" si="33"/>
        <v xml:space="preserve"> </v>
      </c>
      <c r="D296" s="879" t="s">
        <v>514</v>
      </c>
      <c r="E296" s="885">
        <v>0</v>
      </c>
      <c r="F296" s="879" t="str">
        <f t="shared" si="26"/>
        <v xml:space="preserve"> </v>
      </c>
      <c r="G296" s="835"/>
      <c r="H296" s="835"/>
      <c r="I296" s="835"/>
      <c r="J296" s="835"/>
      <c r="K296" s="835"/>
      <c r="L296" s="835"/>
      <c r="M296" s="835"/>
      <c r="N296" s="835"/>
      <c r="O296" s="883"/>
      <c r="P296" s="835"/>
      <c r="Q296" s="883"/>
      <c r="R296" s="883"/>
      <c r="S296" s="835"/>
      <c r="T296" s="835"/>
      <c r="U296" s="835"/>
      <c r="V296" s="835"/>
      <c r="W296" s="835"/>
      <c r="X296" s="835"/>
      <c r="Y296" s="835"/>
      <c r="Z296" s="883"/>
      <c r="AA296" s="883"/>
      <c r="AB296" s="883"/>
      <c r="AC296" s="883"/>
      <c r="AD296" s="890"/>
      <c r="AE296" s="883"/>
      <c r="AF296" s="890"/>
      <c r="AG296" s="890"/>
      <c r="AH296" s="883"/>
      <c r="AI296" s="883"/>
      <c r="AJ296" s="883"/>
      <c r="AK296" s="883"/>
      <c r="AL296" s="883"/>
      <c r="AM296" s="837"/>
      <c r="AN296" s="883"/>
      <c r="AO296" s="890"/>
      <c r="AP296" s="835"/>
      <c r="AQ296" s="883"/>
      <c r="AR296" s="883"/>
      <c r="AS296" s="890"/>
      <c r="AT296" s="894"/>
      <c r="AU296" s="888" t="str">
        <f t="shared" si="27"/>
        <v xml:space="preserve"> </v>
      </c>
      <c r="AV296" s="885">
        <f t="shared" si="28"/>
        <v>0</v>
      </c>
      <c r="AW296" s="890"/>
    </row>
    <row r="297" spans="1:51" ht="12.75" hidden="1" customHeight="1">
      <c r="A297" s="925" t="s">
        <v>889</v>
      </c>
      <c r="B297" s="893" t="s">
        <v>514</v>
      </c>
      <c r="C297" s="893" t="str">
        <f t="shared" si="33"/>
        <v xml:space="preserve"> </v>
      </c>
      <c r="D297" s="879" t="s">
        <v>514</v>
      </c>
      <c r="E297" s="885">
        <v>0</v>
      </c>
      <c r="F297" s="879" t="str">
        <f t="shared" si="26"/>
        <v xml:space="preserve"> </v>
      </c>
      <c r="G297" s="835"/>
      <c r="H297" s="835"/>
      <c r="I297" s="835"/>
      <c r="J297" s="835"/>
      <c r="K297" s="835"/>
      <c r="L297" s="835"/>
      <c r="M297" s="835"/>
      <c r="N297" s="835"/>
      <c r="O297" s="883"/>
      <c r="P297" s="835"/>
      <c r="Q297" s="883"/>
      <c r="R297" s="883"/>
      <c r="S297" s="835"/>
      <c r="T297" s="835"/>
      <c r="U297" s="835"/>
      <c r="V297" s="835"/>
      <c r="W297" s="835"/>
      <c r="X297" s="835"/>
      <c r="Y297" s="835"/>
      <c r="Z297" s="883"/>
      <c r="AA297" s="883"/>
      <c r="AB297" s="883"/>
      <c r="AC297" s="883"/>
      <c r="AD297" s="890"/>
      <c r="AE297" s="883"/>
      <c r="AF297" s="890"/>
      <c r="AG297" s="890"/>
      <c r="AH297" s="883"/>
      <c r="AI297" s="883"/>
      <c r="AJ297" s="883"/>
      <c r="AK297" s="883"/>
      <c r="AL297" s="883"/>
      <c r="AM297" s="837"/>
      <c r="AN297" s="883"/>
      <c r="AO297" s="890"/>
      <c r="AP297" s="835"/>
      <c r="AQ297" s="883"/>
      <c r="AR297" s="883"/>
      <c r="AS297" s="890"/>
      <c r="AT297" s="894"/>
      <c r="AU297" s="888" t="str">
        <f t="shared" si="27"/>
        <v xml:space="preserve"> </v>
      </c>
      <c r="AV297" s="885">
        <f t="shared" si="28"/>
        <v>0</v>
      </c>
      <c r="AW297" s="890"/>
    </row>
    <row r="298" spans="1:51" ht="12.75" hidden="1" customHeight="1">
      <c r="A298" s="925" t="s">
        <v>1037</v>
      </c>
      <c r="B298" s="893" t="s">
        <v>514</v>
      </c>
      <c r="C298" s="893" t="str">
        <f t="shared" si="33"/>
        <v xml:space="preserve"> </v>
      </c>
      <c r="D298" s="879" t="s">
        <v>514</v>
      </c>
      <c r="E298" s="885">
        <v>0</v>
      </c>
      <c r="F298" s="879" t="str">
        <f t="shared" si="26"/>
        <v xml:space="preserve"> </v>
      </c>
      <c r="G298" s="835"/>
      <c r="H298" s="835"/>
      <c r="I298" s="835"/>
      <c r="J298" s="835"/>
      <c r="K298" s="835"/>
      <c r="L298" s="835"/>
      <c r="M298" s="835"/>
      <c r="N298" s="835"/>
      <c r="O298" s="883"/>
      <c r="P298" s="835"/>
      <c r="Q298" s="883"/>
      <c r="R298" s="883"/>
      <c r="S298" s="835"/>
      <c r="T298" s="835"/>
      <c r="U298" s="835"/>
      <c r="V298" s="835"/>
      <c r="W298" s="835"/>
      <c r="X298" s="835"/>
      <c r="Y298" s="835"/>
      <c r="Z298" s="883"/>
      <c r="AA298" s="883"/>
      <c r="AB298" s="883"/>
      <c r="AC298" s="883"/>
      <c r="AD298" s="890"/>
      <c r="AE298" s="883"/>
      <c r="AF298" s="890"/>
      <c r="AG298" s="890"/>
      <c r="AH298" s="883"/>
      <c r="AI298" s="883"/>
      <c r="AJ298" s="883"/>
      <c r="AK298" s="883"/>
      <c r="AL298" s="883"/>
      <c r="AM298" s="837"/>
      <c r="AN298" s="883"/>
      <c r="AO298" s="890"/>
      <c r="AP298" s="835"/>
      <c r="AQ298" s="883"/>
      <c r="AR298" s="883"/>
      <c r="AS298" s="890"/>
      <c r="AT298" s="894"/>
      <c r="AU298" s="888" t="str">
        <f t="shared" si="27"/>
        <v xml:space="preserve"> </v>
      </c>
      <c r="AV298" s="885">
        <f t="shared" si="28"/>
        <v>0</v>
      </c>
      <c r="AW298" s="890"/>
    </row>
    <row r="299" spans="1:51" ht="12.75" hidden="1" customHeight="1">
      <c r="A299" s="925" t="s">
        <v>852</v>
      </c>
      <c r="B299" s="893" t="s">
        <v>514</v>
      </c>
      <c r="C299" s="893" t="str">
        <f t="shared" si="33"/>
        <v xml:space="preserve"> </v>
      </c>
      <c r="D299" s="879" t="s">
        <v>514</v>
      </c>
      <c r="E299" s="885">
        <v>0</v>
      </c>
      <c r="F299" s="879" t="str">
        <f t="shared" si="26"/>
        <v xml:space="preserve"> </v>
      </c>
      <c r="G299" s="835"/>
      <c r="H299" s="835"/>
      <c r="I299" s="835"/>
      <c r="J299" s="835"/>
      <c r="K299" s="835"/>
      <c r="L299" s="835"/>
      <c r="M299" s="835"/>
      <c r="N299" s="835"/>
      <c r="O299" s="883"/>
      <c r="P299" s="835"/>
      <c r="Q299" s="883"/>
      <c r="R299" s="883"/>
      <c r="S299" s="835"/>
      <c r="T299" s="835"/>
      <c r="U299" s="835"/>
      <c r="V299" s="835"/>
      <c r="W299" s="835"/>
      <c r="X299" s="835"/>
      <c r="Y299" s="835"/>
      <c r="Z299" s="883"/>
      <c r="AA299" s="883"/>
      <c r="AB299" s="883"/>
      <c r="AC299" s="883"/>
      <c r="AD299" s="890"/>
      <c r="AE299" s="883"/>
      <c r="AF299" s="890"/>
      <c r="AG299" s="890"/>
      <c r="AH299" s="883"/>
      <c r="AI299" s="883"/>
      <c r="AJ299" s="883"/>
      <c r="AK299" s="883"/>
      <c r="AL299" s="883"/>
      <c r="AM299" s="837"/>
      <c r="AN299" s="883"/>
      <c r="AO299" s="890"/>
      <c r="AP299" s="835"/>
      <c r="AQ299" s="883"/>
      <c r="AR299" s="883"/>
      <c r="AS299" s="890"/>
      <c r="AT299" s="894"/>
      <c r="AU299" s="888" t="str">
        <f t="shared" si="27"/>
        <v xml:space="preserve"> </v>
      </c>
      <c r="AV299" s="885">
        <f t="shared" si="28"/>
        <v>0</v>
      </c>
      <c r="AW299" s="890"/>
    </row>
    <row r="300" spans="1:51" ht="12.75" hidden="1" customHeight="1">
      <c r="A300" s="925" t="s">
        <v>560</v>
      </c>
      <c r="B300" s="893" t="s">
        <v>514</v>
      </c>
      <c r="C300" s="893" t="str">
        <f t="shared" si="33"/>
        <v xml:space="preserve"> </v>
      </c>
      <c r="D300" s="879" t="s">
        <v>514</v>
      </c>
      <c r="E300" s="885">
        <v>0</v>
      </c>
      <c r="F300" s="879" t="str">
        <f t="shared" si="26"/>
        <v xml:space="preserve"> </v>
      </c>
      <c r="G300" s="835"/>
      <c r="H300" s="835"/>
      <c r="I300" s="835"/>
      <c r="J300" s="835"/>
      <c r="K300" s="835"/>
      <c r="L300" s="835"/>
      <c r="M300" s="835"/>
      <c r="N300" s="835"/>
      <c r="O300" s="883"/>
      <c r="P300" s="835"/>
      <c r="Q300" s="883"/>
      <c r="R300" s="883"/>
      <c r="S300" s="835"/>
      <c r="T300" s="835"/>
      <c r="U300" s="835"/>
      <c r="V300" s="835"/>
      <c r="W300" s="835"/>
      <c r="X300" s="835"/>
      <c r="Y300" s="835"/>
      <c r="Z300" s="883"/>
      <c r="AA300" s="883"/>
      <c r="AB300" s="883"/>
      <c r="AC300" s="883"/>
      <c r="AD300" s="890"/>
      <c r="AE300" s="883"/>
      <c r="AF300" s="890"/>
      <c r="AG300" s="890"/>
      <c r="AH300" s="883"/>
      <c r="AI300" s="883"/>
      <c r="AJ300" s="883"/>
      <c r="AK300" s="883"/>
      <c r="AL300" s="883"/>
      <c r="AM300" s="837"/>
      <c r="AN300" s="883"/>
      <c r="AO300" s="890"/>
      <c r="AP300" s="835"/>
      <c r="AQ300" s="883"/>
      <c r="AR300" s="883"/>
      <c r="AS300" s="890"/>
      <c r="AT300" s="894"/>
      <c r="AU300" s="888" t="str">
        <f t="shared" si="27"/>
        <v xml:space="preserve"> </v>
      </c>
      <c r="AV300" s="885">
        <f t="shared" si="28"/>
        <v>0</v>
      </c>
      <c r="AW300" s="890"/>
    </row>
    <row r="301" spans="1:51" ht="12.75" hidden="1" customHeight="1">
      <c r="A301" s="925" t="s">
        <v>693</v>
      </c>
      <c r="B301" s="893" t="s">
        <v>514</v>
      </c>
      <c r="C301" s="893" t="str">
        <f t="shared" si="33"/>
        <v xml:space="preserve"> </v>
      </c>
      <c r="D301" s="879" t="s">
        <v>514</v>
      </c>
      <c r="E301" s="885">
        <v>0</v>
      </c>
      <c r="F301" s="879" t="str">
        <f t="shared" si="26"/>
        <v xml:space="preserve"> </v>
      </c>
      <c r="G301" s="835"/>
      <c r="H301" s="835"/>
      <c r="I301" s="835"/>
      <c r="J301" s="835"/>
      <c r="K301" s="835"/>
      <c r="L301" s="835"/>
      <c r="M301" s="835"/>
      <c r="N301" s="835"/>
      <c r="O301" s="883"/>
      <c r="P301" s="835"/>
      <c r="Q301" s="883"/>
      <c r="R301" s="883"/>
      <c r="S301" s="835"/>
      <c r="T301" s="835"/>
      <c r="U301" s="835"/>
      <c r="V301" s="835"/>
      <c r="W301" s="835"/>
      <c r="X301" s="835"/>
      <c r="Y301" s="835"/>
      <c r="Z301" s="883"/>
      <c r="AA301" s="883"/>
      <c r="AB301" s="883"/>
      <c r="AC301" s="883"/>
      <c r="AD301" s="890"/>
      <c r="AE301" s="883"/>
      <c r="AF301" s="890"/>
      <c r="AG301" s="890"/>
      <c r="AH301" s="883"/>
      <c r="AI301" s="883"/>
      <c r="AJ301" s="883"/>
      <c r="AK301" s="883"/>
      <c r="AL301" s="883"/>
      <c r="AM301" s="837"/>
      <c r="AN301" s="883"/>
      <c r="AO301" s="890"/>
      <c r="AP301" s="835"/>
      <c r="AQ301" s="883"/>
      <c r="AR301" s="883"/>
      <c r="AS301" s="890"/>
      <c r="AT301" s="894"/>
      <c r="AU301" s="888" t="str">
        <f t="shared" si="27"/>
        <v xml:space="preserve"> </v>
      </c>
      <c r="AV301" s="885">
        <f t="shared" si="28"/>
        <v>0</v>
      </c>
      <c r="AW301" s="890"/>
    </row>
    <row r="302" spans="1:51" ht="12.75" hidden="1" customHeight="1">
      <c r="A302" s="926" t="s">
        <v>1113</v>
      </c>
      <c r="B302" s="893" t="s">
        <v>514</v>
      </c>
      <c r="C302" s="893" t="str">
        <f t="shared" si="33"/>
        <v xml:space="preserve"> </v>
      </c>
      <c r="D302" s="879" t="s">
        <v>514</v>
      </c>
      <c r="E302" s="885">
        <v>0</v>
      </c>
      <c r="F302" s="879" t="str">
        <f t="shared" si="26"/>
        <v xml:space="preserve"> </v>
      </c>
      <c r="G302" s="883"/>
      <c r="H302" s="883"/>
      <c r="I302" s="835"/>
      <c r="J302" s="883"/>
      <c r="K302" s="883"/>
      <c r="L302" s="883"/>
      <c r="M302" s="883"/>
      <c r="N302" s="883"/>
      <c r="O302" s="883"/>
      <c r="P302" s="883"/>
      <c r="Q302" s="883"/>
      <c r="R302" s="883"/>
      <c r="S302" s="883"/>
      <c r="T302" s="883"/>
      <c r="U302" s="883"/>
      <c r="V302" s="883"/>
      <c r="W302" s="883"/>
      <c r="X302" s="883"/>
      <c r="Y302" s="914"/>
      <c r="Z302" s="850"/>
      <c r="AA302" s="850"/>
      <c r="AB302" s="850"/>
      <c r="AC302" s="850"/>
      <c r="AD302" s="890"/>
      <c r="AE302" s="883"/>
      <c r="AF302" s="890"/>
      <c r="AG302" s="890"/>
      <c r="AH302" s="883"/>
      <c r="AI302" s="883"/>
      <c r="AJ302" s="883"/>
      <c r="AK302" s="883"/>
      <c r="AL302" s="883"/>
      <c r="AM302" s="837"/>
      <c r="AN302" s="883"/>
      <c r="AO302" s="890"/>
      <c r="AP302" s="835"/>
      <c r="AQ302" s="883"/>
      <c r="AR302" s="883"/>
      <c r="AS302" s="890"/>
      <c r="AT302" s="894"/>
      <c r="AU302" s="888" t="str">
        <f t="shared" si="27"/>
        <v xml:space="preserve"> </v>
      </c>
      <c r="AV302" s="885">
        <f t="shared" si="28"/>
        <v>0</v>
      </c>
      <c r="AW302" s="890"/>
    </row>
    <row r="303" spans="1:51" ht="14.25" hidden="1" customHeight="1">
      <c r="A303" s="925" t="s">
        <v>337</v>
      </c>
      <c r="B303" s="893" t="s">
        <v>514</v>
      </c>
      <c r="C303" s="893" t="str">
        <f t="shared" si="33"/>
        <v xml:space="preserve"> </v>
      </c>
      <c r="D303" s="879" t="s">
        <v>514</v>
      </c>
      <c r="E303" s="885">
        <v>0</v>
      </c>
      <c r="F303" s="879" t="str">
        <f t="shared" si="26"/>
        <v xml:space="preserve"> </v>
      </c>
      <c r="G303" s="835"/>
      <c r="H303" s="835"/>
      <c r="I303" s="835"/>
      <c r="J303" s="835"/>
      <c r="K303" s="835"/>
      <c r="L303" s="835"/>
      <c r="M303" s="835"/>
      <c r="N303" s="835"/>
      <c r="O303" s="883"/>
      <c r="P303" s="835"/>
      <c r="Q303" s="883"/>
      <c r="R303" s="883"/>
      <c r="S303" s="835"/>
      <c r="T303" s="835"/>
      <c r="U303" s="835"/>
      <c r="V303" s="835"/>
      <c r="W303" s="835"/>
      <c r="X303" s="835"/>
      <c r="Y303" s="835"/>
      <c r="Z303" s="883"/>
      <c r="AA303" s="883"/>
      <c r="AB303" s="883"/>
      <c r="AC303" s="883"/>
      <c r="AD303" s="890"/>
      <c r="AE303" s="883"/>
      <c r="AF303" s="890"/>
      <c r="AG303" s="890"/>
      <c r="AH303" s="883"/>
      <c r="AI303" s="883"/>
      <c r="AJ303" s="883"/>
      <c r="AK303" s="883"/>
      <c r="AL303" s="883"/>
      <c r="AM303" s="837"/>
      <c r="AN303" s="883"/>
      <c r="AO303" s="890"/>
      <c r="AP303" s="835"/>
      <c r="AQ303" s="883"/>
      <c r="AR303" s="883"/>
      <c r="AS303" s="890"/>
      <c r="AT303" s="894"/>
      <c r="AU303" s="888" t="str">
        <f t="shared" si="27"/>
        <v xml:space="preserve"> </v>
      </c>
      <c r="AV303" s="885">
        <f t="shared" si="28"/>
        <v>0</v>
      </c>
      <c r="AW303" s="890"/>
      <c r="AY303" s="886"/>
    </row>
    <row r="304" spans="1:51" ht="12.75" hidden="1" customHeight="1">
      <c r="A304" s="926" t="s">
        <v>954</v>
      </c>
      <c r="B304" s="893" t="s">
        <v>514</v>
      </c>
      <c r="C304" s="893" t="str">
        <f t="shared" si="33"/>
        <v xml:space="preserve"> </v>
      </c>
      <c r="D304" s="879" t="s">
        <v>514</v>
      </c>
      <c r="E304" s="885">
        <v>0</v>
      </c>
      <c r="F304" s="879" t="str">
        <f t="shared" si="26"/>
        <v xml:space="preserve"> </v>
      </c>
      <c r="G304" s="850"/>
      <c r="H304" s="850"/>
      <c r="I304" s="914"/>
      <c r="J304" s="850"/>
      <c r="K304" s="850"/>
      <c r="L304" s="850"/>
      <c r="M304" s="850"/>
      <c r="N304" s="850"/>
      <c r="O304" s="883"/>
      <c r="P304" s="850"/>
      <c r="Q304" s="883"/>
      <c r="R304" s="883"/>
      <c r="S304" s="850"/>
      <c r="T304" s="850"/>
      <c r="U304" s="850"/>
      <c r="V304" s="850"/>
      <c r="W304" s="850"/>
      <c r="X304" s="850"/>
      <c r="Y304" s="835"/>
      <c r="Z304" s="883"/>
      <c r="AA304" s="883"/>
      <c r="AB304" s="883"/>
      <c r="AC304" s="883"/>
      <c r="AD304" s="890"/>
      <c r="AE304" s="883"/>
      <c r="AF304" s="890"/>
      <c r="AG304" s="890"/>
      <c r="AH304" s="883"/>
      <c r="AI304" s="883"/>
      <c r="AJ304" s="883"/>
      <c r="AK304" s="883"/>
      <c r="AL304" s="883"/>
      <c r="AM304" s="837"/>
      <c r="AN304" s="883"/>
      <c r="AO304" s="890"/>
      <c r="AP304" s="835"/>
      <c r="AQ304" s="883"/>
      <c r="AR304" s="883"/>
      <c r="AS304" s="890"/>
      <c r="AT304" s="894"/>
      <c r="AU304" s="888" t="str">
        <f t="shared" si="27"/>
        <v xml:space="preserve"> </v>
      </c>
      <c r="AV304" s="885">
        <f t="shared" si="28"/>
        <v>0</v>
      </c>
      <c r="AW304" s="890"/>
    </row>
    <row r="305" spans="1:50" ht="12.75" hidden="1" customHeight="1">
      <c r="A305" s="925" t="s">
        <v>1196</v>
      </c>
      <c r="B305" s="893" t="s">
        <v>514</v>
      </c>
      <c r="C305" s="893" t="str">
        <f t="shared" si="33"/>
        <v xml:space="preserve"> </v>
      </c>
      <c r="D305" s="879" t="s">
        <v>514</v>
      </c>
      <c r="E305" s="885">
        <v>0</v>
      </c>
      <c r="F305" s="879" t="str">
        <f t="shared" si="26"/>
        <v xml:space="preserve"> </v>
      </c>
      <c r="G305" s="835"/>
      <c r="H305" s="835"/>
      <c r="I305" s="835"/>
      <c r="J305" s="835"/>
      <c r="K305" s="835"/>
      <c r="L305" s="835"/>
      <c r="M305" s="835"/>
      <c r="N305" s="835"/>
      <c r="O305" s="883"/>
      <c r="P305" s="835"/>
      <c r="Q305" s="883"/>
      <c r="R305" s="883"/>
      <c r="S305" s="835"/>
      <c r="T305" s="835"/>
      <c r="U305" s="835"/>
      <c r="V305" s="835"/>
      <c r="W305" s="835"/>
      <c r="X305" s="835"/>
      <c r="Y305" s="835"/>
      <c r="Z305" s="883"/>
      <c r="AA305" s="883"/>
      <c r="AB305" s="883"/>
      <c r="AC305" s="883"/>
      <c r="AD305" s="890"/>
      <c r="AE305" s="883"/>
      <c r="AF305" s="890"/>
      <c r="AG305" s="890"/>
      <c r="AH305" s="883"/>
      <c r="AI305" s="883"/>
      <c r="AJ305" s="883"/>
      <c r="AK305" s="883"/>
      <c r="AL305" s="883"/>
      <c r="AM305" s="837"/>
      <c r="AN305" s="883"/>
      <c r="AO305" s="890"/>
      <c r="AP305" s="835"/>
      <c r="AQ305" s="883"/>
      <c r="AR305" s="883"/>
      <c r="AS305" s="890"/>
      <c r="AT305" s="900"/>
      <c r="AU305" s="888" t="str">
        <f t="shared" si="27"/>
        <v xml:space="preserve"> </v>
      </c>
      <c r="AV305" s="885">
        <f t="shared" si="28"/>
        <v>0</v>
      </c>
      <c r="AW305" s="890"/>
    </row>
    <row r="306" spans="1:50" ht="12.75" hidden="1" customHeight="1">
      <c r="A306" s="926" t="s">
        <v>1097</v>
      </c>
      <c r="B306" s="893" t="s">
        <v>514</v>
      </c>
      <c r="C306" s="893" t="str">
        <f t="shared" si="33"/>
        <v xml:space="preserve"> </v>
      </c>
      <c r="D306" s="879" t="s">
        <v>514</v>
      </c>
      <c r="E306" s="885">
        <v>0</v>
      </c>
      <c r="F306" s="879" t="str">
        <f t="shared" si="26"/>
        <v xml:space="preserve"> </v>
      </c>
      <c r="G306" s="850"/>
      <c r="H306" s="850"/>
      <c r="I306" s="914"/>
      <c r="J306" s="850"/>
      <c r="K306" s="850"/>
      <c r="L306" s="850"/>
      <c r="M306" s="850"/>
      <c r="N306" s="850"/>
      <c r="O306" s="883"/>
      <c r="P306" s="850"/>
      <c r="Q306" s="883"/>
      <c r="R306" s="883"/>
      <c r="S306" s="850"/>
      <c r="T306" s="850"/>
      <c r="U306" s="850"/>
      <c r="V306" s="850"/>
      <c r="W306" s="850"/>
      <c r="X306" s="850"/>
      <c r="Y306" s="914"/>
      <c r="Z306" s="850"/>
      <c r="AA306" s="850"/>
      <c r="AB306" s="850"/>
      <c r="AC306" s="850"/>
      <c r="AD306" s="890"/>
      <c r="AE306" s="883"/>
      <c r="AF306" s="890"/>
      <c r="AG306" s="890"/>
      <c r="AH306" s="883"/>
      <c r="AI306" s="883"/>
      <c r="AJ306" s="883"/>
      <c r="AK306" s="883"/>
      <c r="AL306" s="883"/>
      <c r="AM306" s="837"/>
      <c r="AN306" s="883"/>
      <c r="AO306" s="890"/>
      <c r="AP306" s="835"/>
      <c r="AQ306" s="883"/>
      <c r="AR306" s="883"/>
      <c r="AS306" s="890"/>
      <c r="AT306" s="894"/>
      <c r="AU306" s="888" t="str">
        <f t="shared" si="27"/>
        <v xml:space="preserve"> </v>
      </c>
      <c r="AV306" s="885">
        <f t="shared" si="28"/>
        <v>0</v>
      </c>
      <c r="AW306" s="890"/>
    </row>
    <row r="307" spans="1:50" ht="15.75" hidden="1" customHeight="1"/>
    <row r="308" spans="1:50" ht="12.75" hidden="1" customHeight="1">
      <c r="A308" s="925" t="s">
        <v>695</v>
      </c>
      <c r="B308" s="893" t="s">
        <v>514</v>
      </c>
      <c r="C308" s="893" t="str">
        <f t="shared" ref="C308:C313" si="34">IFERROR(MINUTE(C$5)-MINUTE(D308)," ")</f>
        <v xml:space="preserve"> </v>
      </c>
      <c r="D308" s="879" t="s">
        <v>514</v>
      </c>
      <c r="E308" s="885">
        <v>0</v>
      </c>
      <c r="F308" s="879" t="str">
        <f t="shared" ref="F308:F562" si="35">IFERROR(AVERAGEA(G308:AS308), " ")</f>
        <v xml:space="preserve"> </v>
      </c>
      <c r="G308" s="835"/>
      <c r="H308" s="835"/>
      <c r="I308" s="835"/>
      <c r="J308" s="835"/>
      <c r="K308" s="835"/>
      <c r="L308" s="835"/>
      <c r="M308" s="835"/>
      <c r="N308" s="835"/>
      <c r="O308" s="883"/>
      <c r="P308" s="835"/>
      <c r="Q308" s="883"/>
      <c r="R308" s="883"/>
      <c r="S308" s="835"/>
      <c r="T308" s="835"/>
      <c r="U308" s="835"/>
      <c r="V308" s="835"/>
      <c r="W308" s="835"/>
      <c r="X308" s="835"/>
      <c r="Y308" s="835"/>
      <c r="Z308" s="883"/>
      <c r="AA308" s="883"/>
      <c r="AB308" s="883"/>
      <c r="AC308" s="883"/>
      <c r="AD308" s="890"/>
      <c r="AE308" s="883"/>
      <c r="AF308" s="890"/>
      <c r="AG308" s="890"/>
      <c r="AH308" s="883"/>
      <c r="AI308" s="883"/>
      <c r="AJ308" s="883"/>
      <c r="AK308" s="883"/>
      <c r="AL308" s="883"/>
      <c r="AM308" s="837"/>
      <c r="AN308" s="883"/>
      <c r="AO308" s="890"/>
      <c r="AP308" s="835"/>
      <c r="AQ308" s="883"/>
      <c r="AR308" s="883"/>
      <c r="AS308" s="890"/>
      <c r="AT308" s="894"/>
      <c r="AU308" s="888" t="str">
        <f t="shared" ref="AU308:AU562" si="36">IF(MIN(G308:AS308)=0," ",MIN(G308:AS308))</f>
        <v xml:space="preserve"> </v>
      </c>
      <c r="AV308" s="885">
        <f t="shared" ref="AV308:AV562" si="37">COUNTA(G308:AS308)</f>
        <v>0</v>
      </c>
      <c r="AW308" s="890"/>
    </row>
    <row r="309" spans="1:50" ht="12.75" hidden="1" customHeight="1">
      <c r="A309" s="926" t="s">
        <v>1038</v>
      </c>
      <c r="B309" s="893" t="s">
        <v>514</v>
      </c>
      <c r="C309" s="893" t="str">
        <f t="shared" si="34"/>
        <v xml:space="preserve"> </v>
      </c>
      <c r="D309" s="879" t="s">
        <v>514</v>
      </c>
      <c r="E309" s="885">
        <v>0</v>
      </c>
      <c r="F309" s="879" t="str">
        <f t="shared" si="35"/>
        <v xml:space="preserve"> </v>
      </c>
      <c r="G309" s="850"/>
      <c r="H309" s="850"/>
      <c r="I309" s="835"/>
      <c r="J309" s="850"/>
      <c r="K309" s="850"/>
      <c r="L309" s="850"/>
      <c r="M309" s="850"/>
      <c r="N309" s="850"/>
      <c r="O309" s="883"/>
      <c r="P309" s="850"/>
      <c r="Q309" s="883"/>
      <c r="R309" s="883"/>
      <c r="S309" s="850"/>
      <c r="T309" s="850"/>
      <c r="U309" s="850"/>
      <c r="V309" s="850"/>
      <c r="W309" s="850"/>
      <c r="X309" s="850"/>
      <c r="Y309" s="914"/>
      <c r="Z309" s="850"/>
      <c r="AA309" s="850"/>
      <c r="AB309" s="850"/>
      <c r="AC309" s="850"/>
      <c r="AD309" s="890"/>
      <c r="AE309" s="883"/>
      <c r="AF309" s="890"/>
      <c r="AG309" s="890"/>
      <c r="AH309" s="883"/>
      <c r="AI309" s="883"/>
      <c r="AJ309" s="883"/>
      <c r="AK309" s="883"/>
      <c r="AL309" s="883"/>
      <c r="AM309" s="837"/>
      <c r="AN309" s="883"/>
      <c r="AO309" s="890"/>
      <c r="AP309" s="835"/>
      <c r="AQ309" s="883"/>
      <c r="AR309" s="883"/>
      <c r="AS309" s="890"/>
      <c r="AT309" s="894"/>
      <c r="AU309" s="888" t="str">
        <f t="shared" si="36"/>
        <v xml:space="preserve"> </v>
      </c>
      <c r="AV309" s="885">
        <f t="shared" si="37"/>
        <v>0</v>
      </c>
      <c r="AW309" s="890"/>
    </row>
    <row r="310" spans="1:50" ht="12.75" hidden="1" customHeight="1">
      <c r="A310" s="926" t="s">
        <v>1098</v>
      </c>
      <c r="B310" s="893" t="s">
        <v>514</v>
      </c>
      <c r="C310" s="893" t="str">
        <f t="shared" si="34"/>
        <v xml:space="preserve"> </v>
      </c>
      <c r="D310" s="879" t="s">
        <v>514</v>
      </c>
      <c r="E310" s="885">
        <v>0</v>
      </c>
      <c r="F310" s="879" t="str">
        <f t="shared" si="35"/>
        <v xml:space="preserve"> </v>
      </c>
      <c r="G310" s="850"/>
      <c r="H310" s="850"/>
      <c r="I310" s="914"/>
      <c r="J310" s="850"/>
      <c r="K310" s="850"/>
      <c r="L310" s="850"/>
      <c r="M310" s="850"/>
      <c r="N310" s="850"/>
      <c r="O310" s="883"/>
      <c r="P310" s="850"/>
      <c r="Q310" s="883"/>
      <c r="R310" s="883"/>
      <c r="S310" s="850"/>
      <c r="T310" s="850"/>
      <c r="U310" s="850"/>
      <c r="V310" s="850"/>
      <c r="W310" s="850"/>
      <c r="X310" s="850"/>
      <c r="Y310" s="914"/>
      <c r="Z310" s="850"/>
      <c r="AA310" s="850"/>
      <c r="AB310" s="850"/>
      <c r="AC310" s="850"/>
      <c r="AD310" s="890"/>
      <c r="AE310" s="883"/>
      <c r="AF310" s="890"/>
      <c r="AG310" s="890"/>
      <c r="AH310" s="883"/>
      <c r="AI310" s="883"/>
      <c r="AJ310" s="883"/>
      <c r="AK310" s="883"/>
      <c r="AL310" s="883"/>
      <c r="AM310" s="837"/>
      <c r="AN310" s="883"/>
      <c r="AO310" s="890"/>
      <c r="AP310" s="835"/>
      <c r="AQ310" s="883"/>
      <c r="AR310" s="883"/>
      <c r="AS310" s="890"/>
      <c r="AT310" s="894"/>
      <c r="AU310" s="888" t="str">
        <f t="shared" si="36"/>
        <v xml:space="preserve"> </v>
      </c>
      <c r="AV310" s="885">
        <f t="shared" si="37"/>
        <v>0</v>
      </c>
      <c r="AW310" s="890"/>
    </row>
    <row r="311" spans="1:50" ht="12.75" hidden="1" customHeight="1">
      <c r="A311" s="925" t="s">
        <v>496</v>
      </c>
      <c r="B311" s="893" t="s">
        <v>514</v>
      </c>
      <c r="C311" s="893" t="str">
        <f t="shared" si="34"/>
        <v xml:space="preserve"> </v>
      </c>
      <c r="D311" s="879" t="s">
        <v>514</v>
      </c>
      <c r="E311" s="885">
        <v>0</v>
      </c>
      <c r="F311" s="879" t="str">
        <f t="shared" si="35"/>
        <v xml:space="preserve"> </v>
      </c>
      <c r="G311" s="835"/>
      <c r="H311" s="835"/>
      <c r="I311" s="835"/>
      <c r="J311" s="835"/>
      <c r="K311" s="835"/>
      <c r="L311" s="835"/>
      <c r="M311" s="835"/>
      <c r="N311" s="835"/>
      <c r="O311" s="883"/>
      <c r="P311" s="835"/>
      <c r="Q311" s="883"/>
      <c r="R311" s="883"/>
      <c r="S311" s="835"/>
      <c r="T311" s="835"/>
      <c r="U311" s="835"/>
      <c r="V311" s="835"/>
      <c r="W311" s="835"/>
      <c r="X311" s="835"/>
      <c r="Y311" s="835"/>
      <c r="Z311" s="883"/>
      <c r="AA311" s="883"/>
      <c r="AB311" s="883"/>
      <c r="AC311" s="883"/>
      <c r="AD311" s="890"/>
      <c r="AE311" s="883"/>
      <c r="AF311" s="890"/>
      <c r="AG311" s="890"/>
      <c r="AH311" s="883"/>
      <c r="AI311" s="883"/>
      <c r="AJ311" s="883"/>
      <c r="AK311" s="883"/>
      <c r="AL311" s="883"/>
      <c r="AM311" s="837"/>
      <c r="AN311" s="883"/>
      <c r="AO311" s="890"/>
      <c r="AP311" s="835"/>
      <c r="AQ311" s="883"/>
      <c r="AR311" s="883"/>
      <c r="AS311" s="890"/>
      <c r="AT311" s="900"/>
      <c r="AU311" s="888" t="str">
        <f t="shared" si="36"/>
        <v xml:space="preserve"> </v>
      </c>
      <c r="AV311" s="885">
        <f t="shared" si="37"/>
        <v>0</v>
      </c>
      <c r="AW311" s="890"/>
    </row>
    <row r="312" spans="1:50" ht="12.75" hidden="1" customHeight="1">
      <c r="A312" s="925" t="s">
        <v>549</v>
      </c>
      <c r="B312" s="893" t="s">
        <v>514</v>
      </c>
      <c r="C312" s="893" t="str">
        <f t="shared" si="34"/>
        <v xml:space="preserve"> </v>
      </c>
      <c r="D312" s="879" t="s">
        <v>514</v>
      </c>
      <c r="E312" s="885">
        <v>0</v>
      </c>
      <c r="F312" s="879" t="str">
        <f t="shared" si="35"/>
        <v xml:space="preserve"> </v>
      </c>
      <c r="G312" s="835"/>
      <c r="H312" s="835"/>
      <c r="I312" s="835"/>
      <c r="J312" s="835"/>
      <c r="K312" s="835"/>
      <c r="L312" s="835"/>
      <c r="M312" s="835"/>
      <c r="N312" s="835"/>
      <c r="O312" s="883"/>
      <c r="P312" s="835"/>
      <c r="Q312" s="883"/>
      <c r="R312" s="883"/>
      <c r="S312" s="835"/>
      <c r="T312" s="835"/>
      <c r="U312" s="835"/>
      <c r="V312" s="835"/>
      <c r="W312" s="835"/>
      <c r="X312" s="835"/>
      <c r="Y312" s="835"/>
      <c r="Z312" s="883"/>
      <c r="AA312" s="883"/>
      <c r="AB312" s="883"/>
      <c r="AC312" s="883"/>
      <c r="AD312" s="890"/>
      <c r="AE312" s="883"/>
      <c r="AF312" s="890"/>
      <c r="AG312" s="890"/>
      <c r="AH312" s="883"/>
      <c r="AI312" s="883"/>
      <c r="AJ312" s="883"/>
      <c r="AK312" s="883"/>
      <c r="AL312" s="883"/>
      <c r="AM312" s="837"/>
      <c r="AN312" s="883"/>
      <c r="AO312" s="890"/>
      <c r="AP312" s="835"/>
      <c r="AQ312" s="883"/>
      <c r="AR312" s="883"/>
      <c r="AS312" s="890"/>
      <c r="AT312" s="894"/>
      <c r="AU312" s="888" t="str">
        <f t="shared" si="36"/>
        <v xml:space="preserve"> </v>
      </c>
      <c r="AV312" s="885">
        <f t="shared" si="37"/>
        <v>0</v>
      </c>
      <c r="AW312" s="890"/>
    </row>
    <row r="313" spans="1:50" ht="12.75" hidden="1" customHeight="1">
      <c r="A313" s="926" t="s">
        <v>1309</v>
      </c>
      <c r="B313" s="893">
        <v>9</v>
      </c>
      <c r="C313" s="893" t="str">
        <f t="shared" si="34"/>
        <v xml:space="preserve"> </v>
      </c>
      <c r="D313" s="879" t="s">
        <v>514</v>
      </c>
      <c r="E313" s="885">
        <v>0</v>
      </c>
      <c r="F313" s="879" t="str">
        <f t="shared" si="35"/>
        <v xml:space="preserve"> </v>
      </c>
      <c r="G313" s="883"/>
      <c r="H313" s="883"/>
      <c r="I313" s="883"/>
      <c r="J313" s="883"/>
      <c r="K313" s="883"/>
      <c r="L313" s="883"/>
      <c r="M313" s="883"/>
      <c r="N313" s="883"/>
      <c r="O313" s="883"/>
      <c r="P313" s="883"/>
      <c r="Q313" s="883"/>
      <c r="R313" s="883"/>
      <c r="S313" s="883"/>
      <c r="T313" s="883"/>
      <c r="U313" s="883"/>
      <c r="V313" s="883"/>
      <c r="W313" s="883"/>
      <c r="X313" s="883"/>
      <c r="Y313" s="883"/>
      <c r="Z313" s="883"/>
      <c r="AA313" s="883"/>
      <c r="AB313" s="883"/>
      <c r="AC313" s="883"/>
      <c r="AD313" s="916"/>
      <c r="AE313" s="850"/>
      <c r="AF313" s="916"/>
      <c r="AG313" s="916"/>
      <c r="AH313" s="850"/>
      <c r="AI313" s="850"/>
      <c r="AJ313" s="850"/>
      <c r="AK313" s="850"/>
      <c r="AL313" s="850"/>
      <c r="AM313" s="837"/>
      <c r="AN313" s="883"/>
      <c r="AO313" s="835"/>
      <c r="AP313" s="883"/>
      <c r="AQ313" s="883"/>
      <c r="AR313" s="883"/>
      <c r="AS313" s="890"/>
      <c r="AT313" s="894"/>
      <c r="AU313" s="888" t="str">
        <f t="shared" si="36"/>
        <v xml:space="preserve"> </v>
      </c>
      <c r="AV313" s="885">
        <f t="shared" si="37"/>
        <v>0</v>
      </c>
      <c r="AW313" s="890"/>
    </row>
    <row r="314" spans="1:50" ht="12.75" hidden="1" customHeight="1">
      <c r="A314" s="926" t="s">
        <v>1310</v>
      </c>
      <c r="B314" s="893">
        <v>0</v>
      </c>
      <c r="C314" s="893">
        <v>0</v>
      </c>
      <c r="D314" s="879" t="s">
        <v>514</v>
      </c>
      <c r="E314" s="885">
        <v>0</v>
      </c>
      <c r="F314" s="879" t="str">
        <f t="shared" si="35"/>
        <v xml:space="preserve"> </v>
      </c>
      <c r="G314" s="883"/>
      <c r="H314" s="883"/>
      <c r="I314" s="883"/>
      <c r="J314" s="883"/>
      <c r="K314" s="883"/>
      <c r="L314" s="883"/>
      <c r="M314" s="883"/>
      <c r="N314" s="883"/>
      <c r="O314" s="883"/>
      <c r="P314" s="883"/>
      <c r="Q314" s="883"/>
      <c r="R314" s="883"/>
      <c r="S314" s="883"/>
      <c r="T314" s="883"/>
      <c r="U314" s="883"/>
      <c r="V314" s="883"/>
      <c r="W314" s="883"/>
      <c r="X314" s="883"/>
      <c r="Y314" s="883"/>
      <c r="Z314" s="883"/>
      <c r="AA314" s="883"/>
      <c r="AB314" s="883"/>
      <c r="AC314" s="883"/>
      <c r="AD314" s="916"/>
      <c r="AE314" s="850"/>
      <c r="AF314" s="916"/>
      <c r="AG314" s="916"/>
      <c r="AH314" s="850"/>
      <c r="AI314" s="850"/>
      <c r="AJ314" s="850"/>
      <c r="AK314" s="850"/>
      <c r="AL314" s="850"/>
      <c r="AM314" s="837"/>
      <c r="AN314" s="883"/>
      <c r="AO314" s="835"/>
      <c r="AP314" s="883"/>
      <c r="AQ314" s="883"/>
      <c r="AR314" s="883"/>
      <c r="AS314" s="890"/>
      <c r="AT314" s="894"/>
      <c r="AU314" s="888" t="str">
        <f t="shared" si="36"/>
        <v xml:space="preserve"> </v>
      </c>
      <c r="AV314" s="885">
        <f t="shared" si="37"/>
        <v>0</v>
      </c>
      <c r="AW314" s="890"/>
    </row>
    <row r="315" spans="1:50" ht="12.75" hidden="1" customHeight="1">
      <c r="A315" s="926" t="s">
        <v>1099</v>
      </c>
      <c r="B315" s="893" t="s">
        <v>514</v>
      </c>
      <c r="C315" s="893" t="str">
        <f t="shared" ref="C315:C325" si="38">IFERROR(MINUTE(C$5)-MINUTE(D315)," ")</f>
        <v xml:space="preserve"> </v>
      </c>
      <c r="D315" s="879" t="s">
        <v>514</v>
      </c>
      <c r="E315" s="885">
        <v>0</v>
      </c>
      <c r="F315" s="879" t="str">
        <f t="shared" si="35"/>
        <v xml:space="preserve"> </v>
      </c>
      <c r="G315" s="850"/>
      <c r="H315" s="850"/>
      <c r="I315" s="914"/>
      <c r="J315" s="850"/>
      <c r="K315" s="850"/>
      <c r="L315" s="850"/>
      <c r="M315" s="850"/>
      <c r="N315" s="850"/>
      <c r="O315" s="883"/>
      <c r="P315" s="850"/>
      <c r="Q315" s="883"/>
      <c r="R315" s="883"/>
      <c r="S315" s="850"/>
      <c r="T315" s="850"/>
      <c r="U315" s="850"/>
      <c r="V315" s="850"/>
      <c r="W315" s="850"/>
      <c r="X315" s="850"/>
      <c r="Y315" s="914"/>
      <c r="Z315" s="850"/>
      <c r="AA315" s="850"/>
      <c r="AB315" s="850"/>
      <c r="AC315" s="850"/>
      <c r="AD315" s="890"/>
      <c r="AE315" s="883"/>
      <c r="AF315" s="890"/>
      <c r="AG315" s="890"/>
      <c r="AH315" s="883"/>
      <c r="AI315" s="883"/>
      <c r="AJ315" s="883"/>
      <c r="AK315" s="883"/>
      <c r="AL315" s="883"/>
      <c r="AM315" s="837"/>
      <c r="AN315" s="883"/>
      <c r="AO315" s="890"/>
      <c r="AP315" s="835"/>
      <c r="AQ315" s="883"/>
      <c r="AR315" s="883"/>
      <c r="AS315" s="890"/>
      <c r="AT315" s="894"/>
      <c r="AU315" s="888" t="str">
        <f t="shared" si="36"/>
        <v xml:space="preserve"> </v>
      </c>
      <c r="AV315" s="885">
        <f t="shared" si="37"/>
        <v>0</v>
      </c>
      <c r="AW315" s="890"/>
      <c r="AX315" s="886"/>
    </row>
    <row r="316" spans="1:50" ht="12.75" hidden="1" customHeight="1">
      <c r="A316" s="925" t="s">
        <v>381</v>
      </c>
      <c r="B316" s="893" t="s">
        <v>514</v>
      </c>
      <c r="C316" s="893" t="str">
        <f t="shared" si="38"/>
        <v xml:space="preserve"> </v>
      </c>
      <c r="D316" s="879" t="s">
        <v>514</v>
      </c>
      <c r="E316" s="885">
        <v>0</v>
      </c>
      <c r="F316" s="879" t="str">
        <f t="shared" si="35"/>
        <v xml:space="preserve"> </v>
      </c>
      <c r="G316" s="835"/>
      <c r="H316" s="835"/>
      <c r="I316" s="835"/>
      <c r="J316" s="835"/>
      <c r="K316" s="835"/>
      <c r="L316" s="835"/>
      <c r="M316" s="835"/>
      <c r="N316" s="835"/>
      <c r="O316" s="883"/>
      <c r="P316" s="835"/>
      <c r="Q316" s="883"/>
      <c r="R316" s="883"/>
      <c r="S316" s="835"/>
      <c r="T316" s="835"/>
      <c r="U316" s="835"/>
      <c r="V316" s="835"/>
      <c r="W316" s="835"/>
      <c r="X316" s="835"/>
      <c r="Y316" s="835"/>
      <c r="Z316" s="883"/>
      <c r="AA316" s="883"/>
      <c r="AB316" s="883"/>
      <c r="AC316" s="883"/>
      <c r="AD316" s="890"/>
      <c r="AE316" s="883"/>
      <c r="AF316" s="890"/>
      <c r="AG316" s="890"/>
      <c r="AH316" s="883"/>
      <c r="AI316" s="883"/>
      <c r="AJ316" s="883"/>
      <c r="AK316" s="883"/>
      <c r="AL316" s="883"/>
      <c r="AM316" s="837"/>
      <c r="AN316" s="883"/>
      <c r="AO316" s="890"/>
      <c r="AP316" s="835"/>
      <c r="AQ316" s="883"/>
      <c r="AR316" s="883"/>
      <c r="AS316" s="890"/>
      <c r="AT316" s="894"/>
      <c r="AU316" s="888" t="str">
        <f t="shared" si="36"/>
        <v xml:space="preserve"> </v>
      </c>
      <c r="AV316" s="885">
        <f t="shared" si="37"/>
        <v>0</v>
      </c>
      <c r="AW316" s="890"/>
    </row>
    <row r="317" spans="1:50" ht="12.75" hidden="1" customHeight="1">
      <c r="A317" s="925" t="s">
        <v>1197</v>
      </c>
      <c r="B317" s="893" t="s">
        <v>514</v>
      </c>
      <c r="C317" s="893" t="str">
        <f t="shared" si="38"/>
        <v xml:space="preserve"> </v>
      </c>
      <c r="D317" s="879" t="s">
        <v>514</v>
      </c>
      <c r="E317" s="885">
        <v>0</v>
      </c>
      <c r="F317" s="879" t="str">
        <f t="shared" si="35"/>
        <v xml:space="preserve"> </v>
      </c>
      <c r="G317" s="835"/>
      <c r="H317" s="835"/>
      <c r="I317" s="835"/>
      <c r="J317" s="835"/>
      <c r="K317" s="835"/>
      <c r="L317" s="835"/>
      <c r="M317" s="835"/>
      <c r="N317" s="835"/>
      <c r="O317" s="883"/>
      <c r="P317" s="835"/>
      <c r="Q317" s="883"/>
      <c r="R317" s="883"/>
      <c r="S317" s="835"/>
      <c r="T317" s="835"/>
      <c r="U317" s="835"/>
      <c r="V317" s="835"/>
      <c r="W317" s="835"/>
      <c r="X317" s="835"/>
      <c r="Y317" s="835"/>
      <c r="Z317" s="883"/>
      <c r="AA317" s="883"/>
      <c r="AB317" s="883"/>
      <c r="AC317" s="883"/>
      <c r="AD317" s="883"/>
      <c r="AE317" s="883"/>
      <c r="AF317" s="890"/>
      <c r="AG317" s="890"/>
      <c r="AH317" s="883"/>
      <c r="AI317" s="883"/>
      <c r="AJ317" s="883"/>
      <c r="AK317" s="883"/>
      <c r="AL317" s="883"/>
      <c r="AM317" s="837"/>
      <c r="AN317" s="883"/>
      <c r="AO317" s="890"/>
      <c r="AP317" s="835"/>
      <c r="AQ317" s="883"/>
      <c r="AR317" s="883"/>
      <c r="AS317" s="890"/>
      <c r="AT317" s="900"/>
      <c r="AU317" s="888" t="str">
        <f t="shared" si="36"/>
        <v xml:space="preserve"> </v>
      </c>
      <c r="AV317" s="885">
        <f t="shared" si="37"/>
        <v>0</v>
      </c>
      <c r="AW317" s="890"/>
    </row>
    <row r="318" spans="1:50" ht="12.75" hidden="1" customHeight="1">
      <c r="A318" s="925" t="s">
        <v>17</v>
      </c>
      <c r="B318" s="893" t="s">
        <v>514</v>
      </c>
      <c r="C318" s="893" t="str">
        <f t="shared" si="38"/>
        <v xml:space="preserve"> </v>
      </c>
      <c r="D318" s="879" t="s">
        <v>514</v>
      </c>
      <c r="E318" s="885">
        <v>0</v>
      </c>
      <c r="F318" s="879" t="str">
        <f t="shared" si="35"/>
        <v xml:space="preserve"> </v>
      </c>
      <c r="G318" s="835"/>
      <c r="H318" s="835"/>
      <c r="I318" s="835"/>
      <c r="J318" s="835"/>
      <c r="K318" s="835"/>
      <c r="L318" s="835"/>
      <c r="M318" s="835"/>
      <c r="N318" s="835"/>
      <c r="O318" s="883"/>
      <c r="P318" s="835"/>
      <c r="Q318" s="883"/>
      <c r="R318" s="883"/>
      <c r="S318" s="835"/>
      <c r="T318" s="835"/>
      <c r="U318" s="835"/>
      <c r="V318" s="835"/>
      <c r="W318" s="835"/>
      <c r="X318" s="835"/>
      <c r="Y318" s="835"/>
      <c r="Z318" s="883"/>
      <c r="AA318" s="883"/>
      <c r="AB318" s="883"/>
      <c r="AC318" s="883"/>
      <c r="AD318" s="890"/>
      <c r="AE318" s="883"/>
      <c r="AF318" s="890"/>
      <c r="AG318" s="890"/>
      <c r="AH318" s="883"/>
      <c r="AI318" s="883"/>
      <c r="AJ318" s="883"/>
      <c r="AK318" s="883"/>
      <c r="AL318" s="883"/>
      <c r="AM318" s="837"/>
      <c r="AN318" s="883"/>
      <c r="AO318" s="890"/>
      <c r="AP318" s="835"/>
      <c r="AQ318" s="883"/>
      <c r="AR318" s="883"/>
      <c r="AS318" s="890"/>
      <c r="AT318" s="900"/>
      <c r="AU318" s="888" t="str">
        <f t="shared" si="36"/>
        <v xml:space="preserve"> </v>
      </c>
      <c r="AV318" s="885">
        <f t="shared" si="37"/>
        <v>0</v>
      </c>
      <c r="AW318" s="890"/>
    </row>
    <row r="319" spans="1:50" ht="12.75" hidden="1" customHeight="1">
      <c r="A319" s="925" t="s">
        <v>696</v>
      </c>
      <c r="B319" s="893" t="s">
        <v>514</v>
      </c>
      <c r="C319" s="893" t="str">
        <f t="shared" si="38"/>
        <v xml:space="preserve"> </v>
      </c>
      <c r="D319" s="879" t="s">
        <v>514</v>
      </c>
      <c r="E319" s="885">
        <v>0</v>
      </c>
      <c r="F319" s="879" t="str">
        <f t="shared" si="35"/>
        <v xml:space="preserve"> </v>
      </c>
      <c r="G319" s="850"/>
      <c r="H319" s="850"/>
      <c r="I319" s="914"/>
      <c r="J319" s="850"/>
      <c r="K319" s="850"/>
      <c r="L319" s="850"/>
      <c r="M319" s="850"/>
      <c r="N319" s="850"/>
      <c r="O319" s="883"/>
      <c r="P319" s="835"/>
      <c r="Q319" s="883"/>
      <c r="R319" s="883"/>
      <c r="S319" s="835"/>
      <c r="T319" s="835"/>
      <c r="U319" s="835"/>
      <c r="V319" s="835"/>
      <c r="W319" s="835"/>
      <c r="X319" s="835"/>
      <c r="Y319" s="835"/>
      <c r="Z319" s="883"/>
      <c r="AA319" s="883"/>
      <c r="AB319" s="883"/>
      <c r="AC319" s="883"/>
      <c r="AD319" s="890"/>
      <c r="AE319" s="883"/>
      <c r="AF319" s="890"/>
      <c r="AG319" s="890"/>
      <c r="AH319" s="883"/>
      <c r="AI319" s="883"/>
      <c r="AJ319" s="883"/>
      <c r="AK319" s="883"/>
      <c r="AL319" s="883"/>
      <c r="AM319" s="837"/>
      <c r="AN319" s="883"/>
      <c r="AO319" s="890"/>
      <c r="AP319" s="835"/>
      <c r="AQ319" s="883"/>
      <c r="AR319" s="883"/>
      <c r="AS319" s="890"/>
      <c r="AT319" s="900"/>
      <c r="AU319" s="888" t="str">
        <f t="shared" si="36"/>
        <v xml:space="preserve"> </v>
      </c>
      <c r="AV319" s="885">
        <f t="shared" si="37"/>
        <v>0</v>
      </c>
      <c r="AW319" s="890"/>
    </row>
    <row r="320" spans="1:50" ht="12.75" hidden="1" customHeight="1">
      <c r="A320" s="925" t="s">
        <v>697</v>
      </c>
      <c r="B320" s="893" t="s">
        <v>514</v>
      </c>
      <c r="C320" s="893" t="str">
        <f t="shared" si="38"/>
        <v xml:space="preserve"> </v>
      </c>
      <c r="D320" s="879" t="s">
        <v>514</v>
      </c>
      <c r="E320" s="885">
        <v>0</v>
      </c>
      <c r="F320" s="879" t="str">
        <f t="shared" si="35"/>
        <v xml:space="preserve"> </v>
      </c>
      <c r="G320" s="835"/>
      <c r="H320" s="835"/>
      <c r="I320" s="835"/>
      <c r="J320" s="835"/>
      <c r="K320" s="835"/>
      <c r="L320" s="835"/>
      <c r="M320" s="835"/>
      <c r="N320" s="835"/>
      <c r="O320" s="883"/>
      <c r="P320" s="835"/>
      <c r="Q320" s="883"/>
      <c r="R320" s="883"/>
      <c r="S320" s="835"/>
      <c r="T320" s="835"/>
      <c r="U320" s="835"/>
      <c r="V320" s="835"/>
      <c r="W320" s="835"/>
      <c r="X320" s="835"/>
      <c r="Y320" s="835"/>
      <c r="Z320" s="883"/>
      <c r="AA320" s="883"/>
      <c r="AB320" s="883"/>
      <c r="AC320" s="883"/>
      <c r="AD320" s="890"/>
      <c r="AE320" s="883"/>
      <c r="AF320" s="890"/>
      <c r="AG320" s="890"/>
      <c r="AH320" s="883"/>
      <c r="AI320" s="883"/>
      <c r="AJ320" s="883"/>
      <c r="AK320" s="883"/>
      <c r="AL320" s="883"/>
      <c r="AM320" s="837"/>
      <c r="AN320" s="883"/>
      <c r="AO320" s="890"/>
      <c r="AP320" s="835"/>
      <c r="AQ320" s="883"/>
      <c r="AR320" s="883"/>
      <c r="AS320" s="890"/>
      <c r="AT320" s="894"/>
      <c r="AU320" s="888" t="str">
        <f t="shared" si="36"/>
        <v xml:space="preserve"> </v>
      </c>
      <c r="AV320" s="885">
        <f t="shared" si="37"/>
        <v>0</v>
      </c>
      <c r="AW320" s="890"/>
    </row>
    <row r="321" spans="1:51" ht="12.75" hidden="1" customHeight="1">
      <c r="A321" s="925" t="s">
        <v>1198</v>
      </c>
      <c r="B321" s="893" t="s">
        <v>514</v>
      </c>
      <c r="C321" s="893" t="str">
        <f t="shared" si="38"/>
        <v xml:space="preserve"> </v>
      </c>
      <c r="D321" s="879" t="s">
        <v>514</v>
      </c>
      <c r="E321" s="885">
        <v>0</v>
      </c>
      <c r="F321" s="879" t="str">
        <f t="shared" si="35"/>
        <v xml:space="preserve"> </v>
      </c>
      <c r="G321" s="835"/>
      <c r="H321" s="835"/>
      <c r="I321" s="835"/>
      <c r="J321" s="835"/>
      <c r="K321" s="835"/>
      <c r="L321" s="835"/>
      <c r="M321" s="835"/>
      <c r="N321" s="835"/>
      <c r="O321" s="883"/>
      <c r="P321" s="835"/>
      <c r="Q321" s="883"/>
      <c r="R321" s="883"/>
      <c r="S321" s="835"/>
      <c r="T321" s="835"/>
      <c r="U321" s="835"/>
      <c r="V321" s="835"/>
      <c r="W321" s="835"/>
      <c r="X321" s="835"/>
      <c r="Y321" s="835"/>
      <c r="Z321" s="883"/>
      <c r="AA321" s="883"/>
      <c r="AB321" s="883"/>
      <c r="AC321" s="883"/>
      <c r="AD321" s="883"/>
      <c r="AE321" s="883"/>
      <c r="AF321" s="890"/>
      <c r="AG321" s="890"/>
      <c r="AH321" s="883"/>
      <c r="AI321" s="883"/>
      <c r="AJ321" s="883"/>
      <c r="AK321" s="883"/>
      <c r="AL321" s="883"/>
      <c r="AM321" s="837"/>
      <c r="AN321" s="883"/>
      <c r="AO321" s="883"/>
      <c r="AP321" s="835"/>
      <c r="AQ321" s="883"/>
      <c r="AR321" s="883"/>
      <c r="AS321" s="890"/>
      <c r="AT321" s="894"/>
      <c r="AU321" s="888" t="str">
        <f t="shared" si="36"/>
        <v xml:space="preserve"> </v>
      </c>
      <c r="AV321" s="885">
        <f t="shared" si="37"/>
        <v>0</v>
      </c>
      <c r="AW321" s="890"/>
    </row>
    <row r="322" spans="1:51" ht="12.75" hidden="1" customHeight="1">
      <c r="A322" s="926" t="s">
        <v>893</v>
      </c>
      <c r="B322" s="893" t="s">
        <v>514</v>
      </c>
      <c r="C322" s="893" t="str">
        <f t="shared" si="38"/>
        <v xml:space="preserve"> </v>
      </c>
      <c r="D322" s="879" t="s">
        <v>514</v>
      </c>
      <c r="E322" s="885">
        <v>0</v>
      </c>
      <c r="F322" s="879" t="str">
        <f t="shared" si="35"/>
        <v xml:space="preserve"> </v>
      </c>
      <c r="G322" s="883"/>
      <c r="H322" s="883"/>
      <c r="I322" s="835"/>
      <c r="J322" s="883"/>
      <c r="K322" s="883"/>
      <c r="L322" s="883"/>
      <c r="M322" s="883"/>
      <c r="N322" s="883"/>
      <c r="O322" s="883"/>
      <c r="P322" s="883"/>
      <c r="Q322" s="883"/>
      <c r="R322" s="883"/>
      <c r="S322" s="883"/>
      <c r="T322" s="883"/>
      <c r="U322" s="883"/>
      <c r="V322" s="883"/>
      <c r="W322" s="883"/>
      <c r="X322" s="883"/>
      <c r="Y322" s="835"/>
      <c r="Z322" s="883"/>
      <c r="AA322" s="883"/>
      <c r="AB322" s="883"/>
      <c r="AC322" s="883"/>
      <c r="AD322" s="890"/>
      <c r="AE322" s="883"/>
      <c r="AF322" s="890"/>
      <c r="AG322" s="890"/>
      <c r="AH322" s="883"/>
      <c r="AI322" s="883"/>
      <c r="AJ322" s="883"/>
      <c r="AK322" s="883"/>
      <c r="AL322" s="883"/>
      <c r="AM322" s="837"/>
      <c r="AN322" s="883"/>
      <c r="AO322" s="890"/>
      <c r="AP322" s="835"/>
      <c r="AQ322" s="883"/>
      <c r="AR322" s="883"/>
      <c r="AS322" s="890"/>
      <c r="AT322" s="894"/>
      <c r="AU322" s="888" t="str">
        <f t="shared" si="36"/>
        <v xml:space="preserve"> </v>
      </c>
      <c r="AV322" s="885">
        <f t="shared" si="37"/>
        <v>0</v>
      </c>
      <c r="AW322" s="890"/>
    </row>
    <row r="323" spans="1:51" ht="12.75" hidden="1" customHeight="1">
      <c r="A323" s="925" t="s">
        <v>361</v>
      </c>
      <c r="B323" s="893" t="s">
        <v>514</v>
      </c>
      <c r="C323" s="893" t="str">
        <f t="shared" si="38"/>
        <v xml:space="preserve"> </v>
      </c>
      <c r="D323" s="879" t="s">
        <v>514</v>
      </c>
      <c r="E323" s="885">
        <v>0</v>
      </c>
      <c r="F323" s="879" t="str">
        <f t="shared" si="35"/>
        <v xml:space="preserve"> </v>
      </c>
      <c r="G323" s="835"/>
      <c r="H323" s="835"/>
      <c r="I323" s="835"/>
      <c r="J323" s="835"/>
      <c r="K323" s="835"/>
      <c r="L323" s="835"/>
      <c r="M323" s="835"/>
      <c r="N323" s="835"/>
      <c r="O323" s="883"/>
      <c r="P323" s="835"/>
      <c r="Q323" s="883"/>
      <c r="R323" s="883"/>
      <c r="S323" s="835"/>
      <c r="T323" s="835"/>
      <c r="U323" s="835"/>
      <c r="V323" s="835"/>
      <c r="W323" s="835"/>
      <c r="X323" s="835"/>
      <c r="Y323" s="835"/>
      <c r="Z323" s="883"/>
      <c r="AA323" s="883"/>
      <c r="AB323" s="883"/>
      <c r="AC323" s="883"/>
      <c r="AD323" s="890"/>
      <c r="AE323" s="883"/>
      <c r="AF323" s="890"/>
      <c r="AG323" s="890"/>
      <c r="AH323" s="883"/>
      <c r="AI323" s="883"/>
      <c r="AJ323" s="883"/>
      <c r="AK323" s="883"/>
      <c r="AL323" s="883"/>
      <c r="AM323" s="837"/>
      <c r="AN323" s="883"/>
      <c r="AO323" s="890"/>
      <c r="AP323" s="835"/>
      <c r="AQ323" s="883"/>
      <c r="AR323" s="883"/>
      <c r="AS323" s="890"/>
      <c r="AT323" s="894"/>
      <c r="AU323" s="888" t="str">
        <f t="shared" si="36"/>
        <v xml:space="preserve"> </v>
      </c>
      <c r="AV323" s="885">
        <f t="shared" si="37"/>
        <v>0</v>
      </c>
      <c r="AW323" s="890"/>
    </row>
    <row r="324" spans="1:51" ht="12.75" hidden="1" customHeight="1">
      <c r="A324" s="926" t="s">
        <v>1039</v>
      </c>
      <c r="B324" s="893" t="s">
        <v>514</v>
      </c>
      <c r="C324" s="893" t="str">
        <f t="shared" si="38"/>
        <v xml:space="preserve"> </v>
      </c>
      <c r="D324" s="879" t="s">
        <v>514</v>
      </c>
      <c r="E324" s="885">
        <v>0</v>
      </c>
      <c r="F324" s="879" t="str">
        <f t="shared" si="35"/>
        <v xml:space="preserve"> </v>
      </c>
      <c r="G324" s="850"/>
      <c r="H324" s="850"/>
      <c r="I324" s="914"/>
      <c r="J324" s="850"/>
      <c r="K324" s="850"/>
      <c r="L324" s="850"/>
      <c r="M324" s="850"/>
      <c r="N324" s="850"/>
      <c r="O324" s="883"/>
      <c r="P324" s="850"/>
      <c r="Q324" s="883"/>
      <c r="R324" s="883"/>
      <c r="S324" s="850"/>
      <c r="T324" s="850"/>
      <c r="U324" s="850"/>
      <c r="V324" s="850"/>
      <c r="W324" s="850"/>
      <c r="X324" s="850"/>
      <c r="Y324" s="914"/>
      <c r="Z324" s="850"/>
      <c r="AA324" s="850"/>
      <c r="AB324" s="850"/>
      <c r="AC324" s="850"/>
      <c r="AD324" s="890"/>
      <c r="AE324" s="883"/>
      <c r="AF324" s="890"/>
      <c r="AG324" s="890"/>
      <c r="AH324" s="883"/>
      <c r="AI324" s="883"/>
      <c r="AJ324" s="883"/>
      <c r="AK324" s="883"/>
      <c r="AL324" s="883"/>
      <c r="AM324" s="837"/>
      <c r="AN324" s="883"/>
      <c r="AO324" s="890"/>
      <c r="AP324" s="835"/>
      <c r="AQ324" s="883"/>
      <c r="AR324" s="883"/>
      <c r="AS324" s="890"/>
      <c r="AT324" s="894"/>
      <c r="AU324" s="888" t="str">
        <f t="shared" si="36"/>
        <v xml:space="preserve"> </v>
      </c>
      <c r="AV324" s="885">
        <f t="shared" si="37"/>
        <v>0</v>
      </c>
      <c r="AW324" s="890"/>
      <c r="AX324" s="886"/>
    </row>
    <row r="325" spans="1:51" ht="12.75" hidden="1" customHeight="1">
      <c r="A325" s="925" t="s">
        <v>510</v>
      </c>
      <c r="B325" s="893" t="s">
        <v>514</v>
      </c>
      <c r="C325" s="893" t="str">
        <f t="shared" si="38"/>
        <v xml:space="preserve"> </v>
      </c>
      <c r="D325" s="879" t="s">
        <v>514</v>
      </c>
      <c r="E325" s="885">
        <v>0</v>
      </c>
      <c r="F325" s="879" t="str">
        <f t="shared" si="35"/>
        <v xml:space="preserve"> </v>
      </c>
      <c r="G325" s="835"/>
      <c r="H325" s="835"/>
      <c r="I325" s="835"/>
      <c r="J325" s="835"/>
      <c r="K325" s="835"/>
      <c r="L325" s="835"/>
      <c r="M325" s="835"/>
      <c r="N325" s="835"/>
      <c r="O325" s="883"/>
      <c r="P325" s="835"/>
      <c r="Q325" s="883"/>
      <c r="R325" s="883"/>
      <c r="S325" s="835"/>
      <c r="T325" s="835"/>
      <c r="U325" s="835"/>
      <c r="V325" s="835"/>
      <c r="W325" s="835"/>
      <c r="X325" s="835"/>
      <c r="Y325" s="835"/>
      <c r="Z325" s="883"/>
      <c r="AA325" s="883"/>
      <c r="AB325" s="883"/>
      <c r="AC325" s="883"/>
      <c r="AD325" s="890"/>
      <c r="AE325" s="883"/>
      <c r="AF325" s="890"/>
      <c r="AG325" s="890"/>
      <c r="AH325" s="883"/>
      <c r="AI325" s="883"/>
      <c r="AJ325" s="883"/>
      <c r="AK325" s="883"/>
      <c r="AL325" s="883"/>
      <c r="AM325" s="837"/>
      <c r="AN325" s="883"/>
      <c r="AO325" s="890"/>
      <c r="AP325" s="835"/>
      <c r="AQ325" s="883"/>
      <c r="AR325" s="883"/>
      <c r="AS325" s="890"/>
      <c r="AT325" s="900"/>
      <c r="AU325" s="888" t="str">
        <f t="shared" si="36"/>
        <v xml:space="preserve"> </v>
      </c>
      <c r="AV325" s="885">
        <f t="shared" si="37"/>
        <v>0</v>
      </c>
      <c r="AW325" s="890"/>
    </row>
    <row r="326" spans="1:51" ht="12.75" hidden="1" customHeight="1">
      <c r="A326" s="925" t="s">
        <v>1311</v>
      </c>
      <c r="B326" s="893">
        <v>0</v>
      </c>
      <c r="C326" s="893">
        <v>0</v>
      </c>
      <c r="D326" s="879" t="s">
        <v>514</v>
      </c>
      <c r="E326" s="885">
        <v>0</v>
      </c>
      <c r="F326" s="879" t="str">
        <f t="shared" si="35"/>
        <v xml:space="preserve"> </v>
      </c>
      <c r="G326" s="883"/>
      <c r="H326" s="883"/>
      <c r="I326" s="883"/>
      <c r="J326" s="883"/>
      <c r="K326" s="883"/>
      <c r="L326" s="883"/>
      <c r="M326" s="883"/>
      <c r="N326" s="883"/>
      <c r="O326" s="883"/>
      <c r="P326" s="883"/>
      <c r="Q326" s="883"/>
      <c r="R326" s="883"/>
      <c r="S326" s="883"/>
      <c r="T326" s="883"/>
      <c r="U326" s="883"/>
      <c r="V326" s="883"/>
      <c r="W326" s="883"/>
      <c r="X326" s="883"/>
      <c r="Y326" s="883"/>
      <c r="Z326" s="850"/>
      <c r="AA326" s="850"/>
      <c r="AB326" s="850"/>
      <c r="AC326" s="850"/>
      <c r="AD326" s="850"/>
      <c r="AE326" s="850"/>
      <c r="AF326" s="850"/>
      <c r="AG326" s="850"/>
      <c r="AH326" s="850"/>
      <c r="AI326" s="850"/>
      <c r="AJ326" s="850"/>
      <c r="AK326" s="850"/>
      <c r="AL326" s="850"/>
      <c r="AM326" s="837"/>
      <c r="AN326" s="850"/>
      <c r="AO326" s="850"/>
      <c r="AP326" s="914"/>
      <c r="AQ326" s="850"/>
      <c r="AR326" s="850"/>
      <c r="AS326" s="890"/>
      <c r="AT326" s="894"/>
      <c r="AU326" s="888" t="str">
        <f t="shared" si="36"/>
        <v xml:space="preserve"> </v>
      </c>
      <c r="AV326" s="885">
        <f t="shared" si="37"/>
        <v>0</v>
      </c>
      <c r="AW326" s="890"/>
      <c r="AY326" s="886"/>
    </row>
    <row r="327" spans="1:51" ht="12.75" hidden="1" customHeight="1">
      <c r="A327" s="926" t="s">
        <v>951</v>
      </c>
      <c r="B327" s="893" t="s">
        <v>514</v>
      </c>
      <c r="C327" s="893" t="str">
        <f t="shared" ref="C327:C358" si="39">IFERROR(MINUTE(C$5)-MINUTE(D327)," ")</f>
        <v xml:space="preserve"> </v>
      </c>
      <c r="D327" s="879" t="s">
        <v>514</v>
      </c>
      <c r="E327" s="885">
        <v>0</v>
      </c>
      <c r="F327" s="879" t="str">
        <f t="shared" si="35"/>
        <v xml:space="preserve"> </v>
      </c>
      <c r="G327" s="850"/>
      <c r="H327" s="850"/>
      <c r="I327" s="914"/>
      <c r="J327" s="850"/>
      <c r="K327" s="850"/>
      <c r="L327" s="850"/>
      <c r="M327" s="850"/>
      <c r="N327" s="850"/>
      <c r="O327" s="883"/>
      <c r="P327" s="850"/>
      <c r="Q327" s="883"/>
      <c r="R327" s="883"/>
      <c r="S327" s="850"/>
      <c r="T327" s="850"/>
      <c r="U327" s="850"/>
      <c r="V327" s="850"/>
      <c r="W327" s="850"/>
      <c r="X327" s="850"/>
      <c r="Y327" s="835"/>
      <c r="Z327" s="883"/>
      <c r="AA327" s="883"/>
      <c r="AB327" s="883"/>
      <c r="AC327" s="883"/>
      <c r="AD327" s="890"/>
      <c r="AE327" s="883"/>
      <c r="AF327" s="890"/>
      <c r="AG327" s="890"/>
      <c r="AH327" s="883"/>
      <c r="AI327" s="883"/>
      <c r="AJ327" s="883"/>
      <c r="AK327" s="883"/>
      <c r="AL327" s="883"/>
      <c r="AM327" s="837"/>
      <c r="AN327" s="883"/>
      <c r="AO327" s="890"/>
      <c r="AP327" s="835"/>
      <c r="AQ327" s="883"/>
      <c r="AR327" s="883"/>
      <c r="AS327" s="890"/>
      <c r="AT327" s="894"/>
      <c r="AU327" s="888" t="str">
        <f t="shared" si="36"/>
        <v xml:space="preserve"> </v>
      </c>
      <c r="AV327" s="885">
        <f t="shared" si="37"/>
        <v>0</v>
      </c>
      <c r="AW327" s="890"/>
    </row>
    <row r="328" spans="1:51" ht="12.75" hidden="1" customHeight="1">
      <c r="A328" s="926" t="s">
        <v>876</v>
      </c>
      <c r="B328" s="893" t="s">
        <v>514</v>
      </c>
      <c r="C328" s="893" t="str">
        <f t="shared" si="39"/>
        <v xml:space="preserve"> </v>
      </c>
      <c r="D328" s="879" t="s">
        <v>514</v>
      </c>
      <c r="E328" s="885">
        <v>0</v>
      </c>
      <c r="F328" s="879" t="str">
        <f t="shared" si="35"/>
        <v xml:space="preserve"> </v>
      </c>
      <c r="G328" s="850"/>
      <c r="H328" s="850"/>
      <c r="I328" s="914"/>
      <c r="J328" s="850"/>
      <c r="K328" s="850"/>
      <c r="L328" s="850"/>
      <c r="M328" s="850"/>
      <c r="N328" s="850"/>
      <c r="O328" s="883"/>
      <c r="P328" s="850"/>
      <c r="Q328" s="883"/>
      <c r="R328" s="883"/>
      <c r="S328" s="850"/>
      <c r="T328" s="850"/>
      <c r="U328" s="850"/>
      <c r="V328" s="850"/>
      <c r="W328" s="850"/>
      <c r="X328" s="850"/>
      <c r="Y328" s="914"/>
      <c r="Z328" s="850"/>
      <c r="AA328" s="850"/>
      <c r="AB328" s="850"/>
      <c r="AC328" s="850"/>
      <c r="AD328" s="890"/>
      <c r="AE328" s="883"/>
      <c r="AF328" s="890"/>
      <c r="AG328" s="890"/>
      <c r="AH328" s="883"/>
      <c r="AI328" s="883"/>
      <c r="AJ328" s="883"/>
      <c r="AK328" s="883"/>
      <c r="AL328" s="883"/>
      <c r="AM328" s="837"/>
      <c r="AN328" s="883"/>
      <c r="AO328" s="890"/>
      <c r="AP328" s="835"/>
      <c r="AQ328" s="883"/>
      <c r="AR328" s="883"/>
      <c r="AS328" s="890"/>
      <c r="AT328" s="894"/>
      <c r="AU328" s="888" t="str">
        <f t="shared" si="36"/>
        <v xml:space="preserve"> </v>
      </c>
      <c r="AV328" s="885">
        <f t="shared" si="37"/>
        <v>0</v>
      </c>
      <c r="AW328" s="890"/>
      <c r="AY328" s="886"/>
    </row>
    <row r="329" spans="1:51" ht="12.75" hidden="1" customHeight="1">
      <c r="A329" s="925" t="s">
        <v>1199</v>
      </c>
      <c r="B329" s="893" t="s">
        <v>514</v>
      </c>
      <c r="C329" s="893" t="str">
        <f t="shared" si="39"/>
        <v xml:space="preserve"> </v>
      </c>
      <c r="D329" s="879" t="s">
        <v>514</v>
      </c>
      <c r="E329" s="885">
        <v>0</v>
      </c>
      <c r="F329" s="879" t="str">
        <f t="shared" si="35"/>
        <v xml:space="preserve"> </v>
      </c>
      <c r="G329" s="835"/>
      <c r="H329" s="835"/>
      <c r="I329" s="835"/>
      <c r="J329" s="835"/>
      <c r="K329" s="835"/>
      <c r="L329" s="835"/>
      <c r="M329" s="835"/>
      <c r="N329" s="835"/>
      <c r="O329" s="883"/>
      <c r="P329" s="835"/>
      <c r="Q329" s="883"/>
      <c r="R329" s="883"/>
      <c r="S329" s="835"/>
      <c r="T329" s="835"/>
      <c r="U329" s="835"/>
      <c r="V329" s="835"/>
      <c r="W329" s="835"/>
      <c r="X329" s="835"/>
      <c r="Y329" s="835"/>
      <c r="Z329" s="883"/>
      <c r="AA329" s="883"/>
      <c r="AB329" s="883"/>
      <c r="AC329" s="883"/>
      <c r="AD329" s="890"/>
      <c r="AE329" s="883"/>
      <c r="AF329" s="890"/>
      <c r="AG329" s="890"/>
      <c r="AH329" s="883"/>
      <c r="AI329" s="883"/>
      <c r="AJ329" s="883"/>
      <c r="AK329" s="883"/>
      <c r="AL329" s="883"/>
      <c r="AM329" s="837"/>
      <c r="AN329" s="883"/>
      <c r="AO329" s="890"/>
      <c r="AP329" s="835"/>
      <c r="AQ329" s="883"/>
      <c r="AR329" s="883"/>
      <c r="AS329" s="890"/>
      <c r="AT329" s="894"/>
      <c r="AU329" s="888" t="str">
        <f t="shared" si="36"/>
        <v xml:space="preserve"> </v>
      </c>
      <c r="AV329" s="885">
        <f t="shared" si="37"/>
        <v>0</v>
      </c>
      <c r="AW329" s="890"/>
    </row>
    <row r="330" spans="1:51" ht="12.75" hidden="1" customHeight="1">
      <c r="A330" s="925" t="s">
        <v>1200</v>
      </c>
      <c r="B330" s="893" t="s">
        <v>514</v>
      </c>
      <c r="C330" s="893" t="str">
        <f t="shared" si="39"/>
        <v xml:space="preserve"> </v>
      </c>
      <c r="D330" s="879" t="s">
        <v>514</v>
      </c>
      <c r="E330" s="885">
        <v>0</v>
      </c>
      <c r="F330" s="879" t="str">
        <f t="shared" si="35"/>
        <v xml:space="preserve"> </v>
      </c>
      <c r="G330" s="835"/>
      <c r="H330" s="835"/>
      <c r="I330" s="835"/>
      <c r="J330" s="835"/>
      <c r="K330" s="835"/>
      <c r="L330" s="835"/>
      <c r="M330" s="835"/>
      <c r="N330" s="835"/>
      <c r="O330" s="883"/>
      <c r="P330" s="835"/>
      <c r="Q330" s="883"/>
      <c r="R330" s="883"/>
      <c r="S330" s="835"/>
      <c r="T330" s="835"/>
      <c r="U330" s="835"/>
      <c r="V330" s="835"/>
      <c r="W330" s="835"/>
      <c r="X330" s="835"/>
      <c r="Y330" s="835"/>
      <c r="Z330" s="883"/>
      <c r="AA330" s="883"/>
      <c r="AB330" s="883"/>
      <c r="AC330" s="883"/>
      <c r="AD330" s="883"/>
      <c r="AE330" s="883"/>
      <c r="AF330" s="890"/>
      <c r="AG330" s="890"/>
      <c r="AH330" s="883"/>
      <c r="AI330" s="883"/>
      <c r="AJ330" s="883"/>
      <c r="AK330" s="883"/>
      <c r="AL330" s="883"/>
      <c r="AM330" s="837"/>
      <c r="AN330" s="883"/>
      <c r="AO330" s="883"/>
      <c r="AP330" s="835"/>
      <c r="AQ330" s="883"/>
      <c r="AR330" s="883"/>
      <c r="AS330" s="890"/>
      <c r="AT330" s="894"/>
      <c r="AU330" s="888" t="str">
        <f t="shared" si="36"/>
        <v xml:space="preserve"> </v>
      </c>
      <c r="AV330" s="885">
        <f t="shared" si="37"/>
        <v>0</v>
      </c>
      <c r="AW330" s="890"/>
      <c r="AY330" s="886"/>
    </row>
    <row r="331" spans="1:51" ht="12.75" hidden="1" customHeight="1">
      <c r="A331" s="926" t="s">
        <v>1101</v>
      </c>
      <c r="B331" s="893" t="s">
        <v>514</v>
      </c>
      <c r="C331" s="893" t="str">
        <f t="shared" si="39"/>
        <v xml:space="preserve"> </v>
      </c>
      <c r="D331" s="879" t="s">
        <v>514</v>
      </c>
      <c r="E331" s="885">
        <v>0</v>
      </c>
      <c r="F331" s="879" t="str">
        <f t="shared" si="35"/>
        <v xml:space="preserve"> </v>
      </c>
      <c r="G331" s="850"/>
      <c r="H331" s="850"/>
      <c r="I331" s="914"/>
      <c r="J331" s="850"/>
      <c r="K331" s="850"/>
      <c r="L331" s="850"/>
      <c r="M331" s="850"/>
      <c r="N331" s="850"/>
      <c r="O331" s="883"/>
      <c r="P331" s="850"/>
      <c r="Q331" s="883"/>
      <c r="R331" s="883"/>
      <c r="S331" s="850"/>
      <c r="T331" s="850"/>
      <c r="U331" s="850"/>
      <c r="V331" s="850"/>
      <c r="W331" s="850"/>
      <c r="X331" s="850"/>
      <c r="Y331" s="914"/>
      <c r="Z331" s="850"/>
      <c r="AA331" s="850"/>
      <c r="AB331" s="850"/>
      <c r="AC331" s="850"/>
      <c r="AD331" s="890"/>
      <c r="AE331" s="883"/>
      <c r="AF331" s="890"/>
      <c r="AG331" s="890"/>
      <c r="AH331" s="883"/>
      <c r="AI331" s="883"/>
      <c r="AJ331" s="883"/>
      <c r="AK331" s="883"/>
      <c r="AL331" s="883"/>
      <c r="AM331" s="837"/>
      <c r="AN331" s="883"/>
      <c r="AO331" s="890"/>
      <c r="AP331" s="835"/>
      <c r="AQ331" s="883"/>
      <c r="AR331" s="883"/>
      <c r="AS331" s="890"/>
      <c r="AT331" s="894"/>
      <c r="AU331" s="888" t="str">
        <f t="shared" si="36"/>
        <v xml:space="preserve"> </v>
      </c>
      <c r="AV331" s="885">
        <f t="shared" si="37"/>
        <v>0</v>
      </c>
      <c r="AW331" s="890"/>
    </row>
    <row r="332" spans="1:51" ht="12.75" hidden="1" customHeight="1">
      <c r="A332" s="926" t="s">
        <v>782</v>
      </c>
      <c r="B332" s="893" t="s">
        <v>514</v>
      </c>
      <c r="C332" s="893" t="str">
        <f t="shared" si="39"/>
        <v xml:space="preserve"> </v>
      </c>
      <c r="D332" s="879" t="s">
        <v>514</v>
      </c>
      <c r="E332" s="885">
        <v>0</v>
      </c>
      <c r="F332" s="879" t="str">
        <f t="shared" si="35"/>
        <v xml:space="preserve"> </v>
      </c>
      <c r="G332" s="914"/>
      <c r="H332" s="914"/>
      <c r="I332" s="914"/>
      <c r="J332" s="914"/>
      <c r="K332" s="914"/>
      <c r="L332" s="914"/>
      <c r="M332" s="914"/>
      <c r="N332" s="914"/>
      <c r="O332" s="883"/>
      <c r="P332" s="914"/>
      <c r="Q332" s="883"/>
      <c r="R332" s="883"/>
      <c r="S332" s="914"/>
      <c r="T332" s="914"/>
      <c r="U332" s="914"/>
      <c r="V332" s="914"/>
      <c r="W332" s="914"/>
      <c r="X332" s="914"/>
      <c r="Y332" s="914"/>
      <c r="Z332" s="850"/>
      <c r="AA332" s="850"/>
      <c r="AB332" s="850"/>
      <c r="AC332" s="850"/>
      <c r="AD332" s="890"/>
      <c r="AE332" s="883"/>
      <c r="AF332" s="890"/>
      <c r="AG332" s="890"/>
      <c r="AH332" s="883"/>
      <c r="AI332" s="883"/>
      <c r="AJ332" s="883"/>
      <c r="AK332" s="883"/>
      <c r="AL332" s="883"/>
      <c r="AM332" s="837"/>
      <c r="AN332" s="883"/>
      <c r="AO332" s="890"/>
      <c r="AP332" s="835"/>
      <c r="AQ332" s="883"/>
      <c r="AR332" s="883"/>
      <c r="AS332" s="890"/>
      <c r="AT332" s="900"/>
      <c r="AU332" s="888" t="str">
        <f t="shared" si="36"/>
        <v xml:space="preserve"> </v>
      </c>
      <c r="AV332" s="885">
        <f t="shared" si="37"/>
        <v>0</v>
      </c>
      <c r="AW332" s="890"/>
    </row>
    <row r="333" spans="1:51" ht="12.75" hidden="1" customHeight="1">
      <c r="A333" s="926" t="s">
        <v>950</v>
      </c>
      <c r="B333" s="893" t="s">
        <v>514</v>
      </c>
      <c r="C333" s="893" t="str">
        <f t="shared" si="39"/>
        <v xml:space="preserve"> </v>
      </c>
      <c r="D333" s="879" t="s">
        <v>514</v>
      </c>
      <c r="E333" s="885">
        <v>0</v>
      </c>
      <c r="F333" s="879" t="str">
        <f t="shared" si="35"/>
        <v xml:space="preserve"> </v>
      </c>
      <c r="G333" s="914"/>
      <c r="H333" s="914"/>
      <c r="I333" s="914"/>
      <c r="J333" s="914"/>
      <c r="K333" s="914"/>
      <c r="L333" s="914"/>
      <c r="M333" s="914"/>
      <c r="N333" s="914"/>
      <c r="O333" s="883"/>
      <c r="P333" s="929"/>
      <c r="Q333" s="883"/>
      <c r="R333" s="883"/>
      <c r="S333" s="883"/>
      <c r="T333" s="883"/>
      <c r="U333" s="883"/>
      <c r="V333" s="883"/>
      <c r="W333" s="883"/>
      <c r="X333" s="883"/>
      <c r="Y333" s="835"/>
      <c r="Z333" s="883"/>
      <c r="AA333" s="883"/>
      <c r="AB333" s="883"/>
      <c r="AC333" s="883"/>
      <c r="AD333" s="890"/>
      <c r="AE333" s="883"/>
      <c r="AF333" s="890"/>
      <c r="AG333" s="890"/>
      <c r="AH333" s="883"/>
      <c r="AI333" s="883"/>
      <c r="AJ333" s="883"/>
      <c r="AK333" s="883"/>
      <c r="AL333" s="883"/>
      <c r="AM333" s="837"/>
      <c r="AN333" s="883"/>
      <c r="AO333" s="890"/>
      <c r="AP333" s="835"/>
      <c r="AQ333" s="883"/>
      <c r="AR333" s="883"/>
      <c r="AS333" s="890"/>
      <c r="AT333" s="894"/>
      <c r="AU333" s="888" t="str">
        <f t="shared" si="36"/>
        <v xml:space="preserve"> </v>
      </c>
      <c r="AV333" s="885">
        <f t="shared" si="37"/>
        <v>0</v>
      </c>
      <c r="AW333" s="890"/>
    </row>
    <row r="334" spans="1:51" ht="12.75" hidden="1" customHeight="1">
      <c r="A334" s="926" t="s">
        <v>1126</v>
      </c>
      <c r="B334" s="893" t="s">
        <v>514</v>
      </c>
      <c r="C334" s="893" t="str">
        <f t="shared" si="39"/>
        <v xml:space="preserve"> </v>
      </c>
      <c r="D334" s="879" t="s">
        <v>514</v>
      </c>
      <c r="E334" s="885">
        <v>0</v>
      </c>
      <c r="F334" s="879" t="str">
        <f t="shared" si="35"/>
        <v xml:space="preserve"> </v>
      </c>
      <c r="G334" s="883"/>
      <c r="H334" s="883"/>
      <c r="I334" s="835"/>
      <c r="J334" s="883"/>
      <c r="K334" s="883"/>
      <c r="L334" s="883"/>
      <c r="M334" s="883"/>
      <c r="N334" s="883"/>
      <c r="O334" s="883"/>
      <c r="P334" s="883"/>
      <c r="Q334" s="883"/>
      <c r="R334" s="883"/>
      <c r="S334" s="883"/>
      <c r="T334" s="883"/>
      <c r="U334" s="883"/>
      <c r="V334" s="883"/>
      <c r="W334" s="883"/>
      <c r="X334" s="883"/>
      <c r="Y334" s="835"/>
      <c r="Z334" s="883"/>
      <c r="AA334" s="883"/>
      <c r="AB334" s="883"/>
      <c r="AC334" s="883"/>
      <c r="AD334" s="890"/>
      <c r="AE334" s="883"/>
      <c r="AF334" s="890"/>
      <c r="AG334" s="890"/>
      <c r="AH334" s="883"/>
      <c r="AI334" s="883"/>
      <c r="AJ334" s="883"/>
      <c r="AK334" s="883"/>
      <c r="AL334" s="883"/>
      <c r="AM334" s="837"/>
      <c r="AN334" s="883"/>
      <c r="AO334" s="890"/>
      <c r="AP334" s="835"/>
      <c r="AQ334" s="883"/>
      <c r="AR334" s="883"/>
      <c r="AS334" s="890"/>
      <c r="AT334" s="900"/>
      <c r="AU334" s="888" t="str">
        <f t="shared" si="36"/>
        <v xml:space="preserve"> </v>
      </c>
      <c r="AV334" s="885">
        <f t="shared" si="37"/>
        <v>0</v>
      </c>
      <c r="AW334" s="890"/>
    </row>
    <row r="335" spans="1:51" ht="12.75" hidden="1" customHeight="1">
      <c r="A335" s="926" t="s">
        <v>949</v>
      </c>
      <c r="B335" s="893" t="s">
        <v>514</v>
      </c>
      <c r="C335" s="893" t="str">
        <f t="shared" si="39"/>
        <v xml:space="preserve"> </v>
      </c>
      <c r="D335" s="879" t="s">
        <v>514</v>
      </c>
      <c r="E335" s="885">
        <v>0</v>
      </c>
      <c r="F335" s="879" t="str">
        <f t="shared" si="35"/>
        <v xml:space="preserve"> </v>
      </c>
      <c r="G335" s="850"/>
      <c r="H335" s="850"/>
      <c r="I335" s="914"/>
      <c r="J335" s="850"/>
      <c r="K335" s="850"/>
      <c r="L335" s="850"/>
      <c r="M335" s="850"/>
      <c r="N335" s="850"/>
      <c r="O335" s="883"/>
      <c r="P335" s="850"/>
      <c r="Q335" s="883"/>
      <c r="R335" s="883"/>
      <c r="S335" s="850"/>
      <c r="T335" s="850"/>
      <c r="U335" s="850"/>
      <c r="V335" s="850"/>
      <c r="W335" s="850"/>
      <c r="X335" s="850"/>
      <c r="Y335" s="914"/>
      <c r="Z335" s="850"/>
      <c r="AA335" s="850"/>
      <c r="AB335" s="850"/>
      <c r="AC335" s="850"/>
      <c r="AD335" s="890"/>
      <c r="AE335" s="883"/>
      <c r="AF335" s="890"/>
      <c r="AG335" s="890"/>
      <c r="AH335" s="883"/>
      <c r="AI335" s="883"/>
      <c r="AJ335" s="883"/>
      <c r="AK335" s="883"/>
      <c r="AL335" s="883"/>
      <c r="AM335" s="837"/>
      <c r="AN335" s="883"/>
      <c r="AO335" s="890"/>
      <c r="AP335" s="835"/>
      <c r="AQ335" s="883"/>
      <c r="AR335" s="883"/>
      <c r="AS335" s="890"/>
      <c r="AT335" s="894"/>
      <c r="AU335" s="888" t="str">
        <f t="shared" si="36"/>
        <v xml:space="preserve"> </v>
      </c>
      <c r="AV335" s="885">
        <f t="shared" si="37"/>
        <v>0</v>
      </c>
      <c r="AW335" s="890"/>
    </row>
    <row r="336" spans="1:51" ht="12.75" hidden="1" customHeight="1">
      <c r="A336" s="925" t="s">
        <v>539</v>
      </c>
      <c r="B336" s="893" t="s">
        <v>514</v>
      </c>
      <c r="C336" s="893" t="str">
        <f t="shared" si="39"/>
        <v xml:space="preserve"> </v>
      </c>
      <c r="D336" s="879" t="s">
        <v>514</v>
      </c>
      <c r="E336" s="885">
        <v>0</v>
      </c>
      <c r="F336" s="879" t="str">
        <f t="shared" si="35"/>
        <v xml:space="preserve"> </v>
      </c>
      <c r="G336" s="835"/>
      <c r="H336" s="835"/>
      <c r="I336" s="835"/>
      <c r="J336" s="835"/>
      <c r="K336" s="835"/>
      <c r="L336" s="835"/>
      <c r="M336" s="835"/>
      <c r="N336" s="835"/>
      <c r="O336" s="883"/>
      <c r="P336" s="835"/>
      <c r="Q336" s="883"/>
      <c r="R336" s="883"/>
      <c r="S336" s="835"/>
      <c r="T336" s="835"/>
      <c r="U336" s="835"/>
      <c r="V336" s="835"/>
      <c r="W336" s="835"/>
      <c r="X336" s="835"/>
      <c r="Y336" s="835"/>
      <c r="Z336" s="883"/>
      <c r="AA336" s="883"/>
      <c r="AB336" s="883"/>
      <c r="AC336" s="883"/>
      <c r="AD336" s="890"/>
      <c r="AE336" s="883"/>
      <c r="AF336" s="890"/>
      <c r="AG336" s="890"/>
      <c r="AH336" s="883"/>
      <c r="AI336" s="883"/>
      <c r="AJ336" s="883"/>
      <c r="AK336" s="883"/>
      <c r="AL336" s="883"/>
      <c r="AM336" s="837"/>
      <c r="AN336" s="883"/>
      <c r="AO336" s="890"/>
      <c r="AP336" s="835"/>
      <c r="AQ336" s="883"/>
      <c r="AR336" s="883"/>
      <c r="AS336" s="890"/>
      <c r="AT336" s="894"/>
      <c r="AU336" s="888" t="str">
        <f t="shared" si="36"/>
        <v xml:space="preserve"> </v>
      </c>
      <c r="AV336" s="885">
        <f t="shared" si="37"/>
        <v>0</v>
      </c>
      <c r="AW336" s="890"/>
      <c r="AX336" s="886"/>
    </row>
    <row r="337" spans="1:51" ht="12.75" hidden="1" customHeight="1">
      <c r="A337" s="925" t="s">
        <v>1202</v>
      </c>
      <c r="B337" s="893" t="s">
        <v>514</v>
      </c>
      <c r="C337" s="893" t="str">
        <f t="shared" si="39"/>
        <v xml:space="preserve"> </v>
      </c>
      <c r="D337" s="879" t="s">
        <v>514</v>
      </c>
      <c r="E337" s="885">
        <v>0</v>
      </c>
      <c r="F337" s="879" t="str">
        <f t="shared" si="35"/>
        <v xml:space="preserve"> </v>
      </c>
      <c r="G337" s="835"/>
      <c r="H337" s="835"/>
      <c r="I337" s="835"/>
      <c r="J337" s="835"/>
      <c r="K337" s="835"/>
      <c r="L337" s="835"/>
      <c r="M337" s="835"/>
      <c r="N337" s="835"/>
      <c r="O337" s="883"/>
      <c r="P337" s="835"/>
      <c r="Q337" s="883"/>
      <c r="R337" s="883"/>
      <c r="S337" s="835"/>
      <c r="T337" s="835"/>
      <c r="U337" s="835"/>
      <c r="V337" s="835"/>
      <c r="W337" s="835"/>
      <c r="X337" s="835"/>
      <c r="Y337" s="835"/>
      <c r="Z337" s="883"/>
      <c r="AA337" s="883"/>
      <c r="AB337" s="883"/>
      <c r="AC337" s="883"/>
      <c r="AD337" s="890"/>
      <c r="AE337" s="883"/>
      <c r="AF337" s="890"/>
      <c r="AG337" s="890"/>
      <c r="AH337" s="883"/>
      <c r="AI337" s="883"/>
      <c r="AJ337" s="883"/>
      <c r="AK337" s="883"/>
      <c r="AL337" s="883"/>
      <c r="AM337" s="837"/>
      <c r="AN337" s="883"/>
      <c r="AO337" s="890"/>
      <c r="AP337" s="835"/>
      <c r="AQ337" s="883"/>
      <c r="AR337" s="883"/>
      <c r="AS337" s="890"/>
      <c r="AT337" s="894"/>
      <c r="AU337" s="888" t="str">
        <f t="shared" si="36"/>
        <v xml:space="preserve"> </v>
      </c>
      <c r="AV337" s="885">
        <f t="shared" si="37"/>
        <v>0</v>
      </c>
      <c r="AW337" s="890"/>
    </row>
    <row r="338" spans="1:51" ht="12.75" hidden="1" customHeight="1">
      <c r="A338" s="926" t="s">
        <v>947</v>
      </c>
      <c r="B338" s="893" t="s">
        <v>514</v>
      </c>
      <c r="C338" s="893" t="str">
        <f t="shared" si="39"/>
        <v xml:space="preserve"> </v>
      </c>
      <c r="D338" s="879" t="s">
        <v>514</v>
      </c>
      <c r="E338" s="885">
        <v>0</v>
      </c>
      <c r="F338" s="879" t="str">
        <f t="shared" si="35"/>
        <v xml:space="preserve"> </v>
      </c>
      <c r="G338" s="850"/>
      <c r="H338" s="850"/>
      <c r="I338" s="914"/>
      <c r="J338" s="850"/>
      <c r="K338" s="850"/>
      <c r="L338" s="850"/>
      <c r="M338" s="850"/>
      <c r="N338" s="850"/>
      <c r="O338" s="883"/>
      <c r="P338" s="850"/>
      <c r="Q338" s="883"/>
      <c r="R338" s="883"/>
      <c r="S338" s="850"/>
      <c r="T338" s="850"/>
      <c r="U338" s="850"/>
      <c r="V338" s="850"/>
      <c r="W338" s="850"/>
      <c r="X338" s="850"/>
      <c r="Y338" s="914"/>
      <c r="Z338" s="850"/>
      <c r="AA338" s="850"/>
      <c r="AB338" s="850"/>
      <c r="AC338" s="850"/>
      <c r="AD338" s="890"/>
      <c r="AE338" s="883"/>
      <c r="AF338" s="890"/>
      <c r="AG338" s="890"/>
      <c r="AH338" s="883"/>
      <c r="AI338" s="883"/>
      <c r="AJ338" s="883"/>
      <c r="AK338" s="883"/>
      <c r="AL338" s="883"/>
      <c r="AM338" s="837"/>
      <c r="AN338" s="883"/>
      <c r="AO338" s="890"/>
      <c r="AP338" s="835"/>
      <c r="AQ338" s="883"/>
      <c r="AR338" s="883"/>
      <c r="AS338" s="890"/>
      <c r="AT338" s="894"/>
      <c r="AU338" s="888" t="str">
        <f t="shared" si="36"/>
        <v xml:space="preserve"> </v>
      </c>
      <c r="AV338" s="885">
        <f t="shared" si="37"/>
        <v>0</v>
      </c>
      <c r="AW338" s="890"/>
    </row>
    <row r="339" spans="1:51" ht="12.75" hidden="1" customHeight="1">
      <c r="A339" s="925" t="s">
        <v>1040</v>
      </c>
      <c r="B339" s="893" t="s">
        <v>514</v>
      </c>
      <c r="C339" s="893" t="str">
        <f t="shared" si="39"/>
        <v xml:space="preserve"> </v>
      </c>
      <c r="D339" s="879" t="s">
        <v>514</v>
      </c>
      <c r="E339" s="885">
        <v>0</v>
      </c>
      <c r="F339" s="879" t="str">
        <f t="shared" si="35"/>
        <v xml:space="preserve"> </v>
      </c>
      <c r="G339" s="835"/>
      <c r="H339" s="835"/>
      <c r="I339" s="835"/>
      <c r="J339" s="835"/>
      <c r="K339" s="835"/>
      <c r="L339" s="835"/>
      <c r="M339" s="835"/>
      <c r="N339" s="835"/>
      <c r="O339" s="883"/>
      <c r="P339" s="835"/>
      <c r="Q339" s="883"/>
      <c r="R339" s="883"/>
      <c r="S339" s="835"/>
      <c r="T339" s="835"/>
      <c r="U339" s="835"/>
      <c r="V339" s="835"/>
      <c r="W339" s="835"/>
      <c r="X339" s="835"/>
      <c r="Y339" s="835"/>
      <c r="Z339" s="883"/>
      <c r="AA339" s="883"/>
      <c r="AB339" s="883"/>
      <c r="AC339" s="883"/>
      <c r="AD339" s="890"/>
      <c r="AE339" s="883"/>
      <c r="AF339" s="890"/>
      <c r="AG339" s="890"/>
      <c r="AH339" s="883"/>
      <c r="AI339" s="883"/>
      <c r="AJ339" s="883"/>
      <c r="AK339" s="883"/>
      <c r="AL339" s="883"/>
      <c r="AM339" s="837"/>
      <c r="AN339" s="883"/>
      <c r="AO339" s="890"/>
      <c r="AP339" s="835"/>
      <c r="AQ339" s="883"/>
      <c r="AR339" s="883"/>
      <c r="AS339" s="890"/>
      <c r="AT339" s="894"/>
      <c r="AU339" s="888" t="str">
        <f t="shared" si="36"/>
        <v xml:space="preserve"> </v>
      </c>
      <c r="AV339" s="885">
        <f t="shared" si="37"/>
        <v>0</v>
      </c>
      <c r="AW339" s="890"/>
    </row>
    <row r="340" spans="1:51" ht="12.75" hidden="1" customHeight="1">
      <c r="A340" s="925" t="s">
        <v>614</v>
      </c>
      <c r="B340" s="893" t="s">
        <v>514</v>
      </c>
      <c r="C340" s="893" t="str">
        <f t="shared" si="39"/>
        <v xml:space="preserve"> </v>
      </c>
      <c r="D340" s="879" t="s">
        <v>514</v>
      </c>
      <c r="E340" s="885">
        <v>0</v>
      </c>
      <c r="F340" s="879" t="str">
        <f t="shared" si="35"/>
        <v xml:space="preserve"> </v>
      </c>
      <c r="G340" s="835"/>
      <c r="H340" s="835"/>
      <c r="I340" s="835"/>
      <c r="J340" s="835"/>
      <c r="K340" s="835"/>
      <c r="L340" s="835"/>
      <c r="M340" s="835"/>
      <c r="N340" s="835"/>
      <c r="O340" s="883"/>
      <c r="P340" s="835"/>
      <c r="Q340" s="883"/>
      <c r="R340" s="883"/>
      <c r="S340" s="835"/>
      <c r="T340" s="835"/>
      <c r="U340" s="835"/>
      <c r="V340" s="835"/>
      <c r="W340" s="835"/>
      <c r="X340" s="835"/>
      <c r="Y340" s="835"/>
      <c r="Z340" s="883"/>
      <c r="AA340" s="883"/>
      <c r="AB340" s="883"/>
      <c r="AC340" s="883"/>
      <c r="AD340" s="890"/>
      <c r="AE340" s="883"/>
      <c r="AF340" s="890"/>
      <c r="AG340" s="890"/>
      <c r="AH340" s="883"/>
      <c r="AI340" s="883"/>
      <c r="AJ340" s="883"/>
      <c r="AK340" s="883"/>
      <c r="AL340" s="883"/>
      <c r="AM340" s="837"/>
      <c r="AN340" s="883"/>
      <c r="AO340" s="890"/>
      <c r="AP340" s="835"/>
      <c r="AQ340" s="883"/>
      <c r="AR340" s="883"/>
      <c r="AS340" s="890"/>
      <c r="AT340" s="894"/>
      <c r="AU340" s="888" t="str">
        <f t="shared" si="36"/>
        <v xml:space="preserve"> </v>
      </c>
      <c r="AV340" s="885">
        <f t="shared" si="37"/>
        <v>0</v>
      </c>
      <c r="AW340" s="890"/>
    </row>
    <row r="341" spans="1:51" ht="12.75" hidden="1" customHeight="1">
      <c r="A341" s="926" t="s">
        <v>1102</v>
      </c>
      <c r="B341" s="893" t="s">
        <v>514</v>
      </c>
      <c r="C341" s="893" t="str">
        <f t="shared" si="39"/>
        <v xml:space="preserve"> </v>
      </c>
      <c r="D341" s="879" t="s">
        <v>514</v>
      </c>
      <c r="E341" s="885">
        <v>0</v>
      </c>
      <c r="F341" s="879" t="str">
        <f t="shared" si="35"/>
        <v xml:space="preserve"> </v>
      </c>
      <c r="G341" s="850"/>
      <c r="H341" s="850"/>
      <c r="I341" s="914"/>
      <c r="J341" s="850"/>
      <c r="K341" s="850"/>
      <c r="L341" s="850"/>
      <c r="M341" s="850"/>
      <c r="N341" s="850"/>
      <c r="O341" s="883"/>
      <c r="P341" s="850"/>
      <c r="Q341" s="883"/>
      <c r="R341" s="883"/>
      <c r="S341" s="850"/>
      <c r="T341" s="850"/>
      <c r="U341" s="850"/>
      <c r="V341" s="850"/>
      <c r="W341" s="850"/>
      <c r="X341" s="850"/>
      <c r="Y341" s="914"/>
      <c r="Z341" s="850"/>
      <c r="AA341" s="850"/>
      <c r="AB341" s="850"/>
      <c r="AC341" s="850"/>
      <c r="AD341" s="890"/>
      <c r="AE341" s="883"/>
      <c r="AF341" s="890"/>
      <c r="AG341" s="890"/>
      <c r="AH341" s="883"/>
      <c r="AI341" s="883"/>
      <c r="AJ341" s="883"/>
      <c r="AK341" s="883"/>
      <c r="AL341" s="883"/>
      <c r="AM341" s="837"/>
      <c r="AN341" s="883"/>
      <c r="AO341" s="890"/>
      <c r="AP341" s="835"/>
      <c r="AQ341" s="883"/>
      <c r="AR341" s="883"/>
      <c r="AS341" s="890"/>
      <c r="AT341" s="894"/>
      <c r="AU341" s="888" t="str">
        <f t="shared" si="36"/>
        <v xml:space="preserve"> </v>
      </c>
      <c r="AV341" s="885">
        <f t="shared" si="37"/>
        <v>0</v>
      </c>
      <c r="AW341" s="890"/>
    </row>
    <row r="342" spans="1:51" ht="12.75" hidden="1" customHeight="1">
      <c r="A342" s="925" t="s">
        <v>783</v>
      </c>
      <c r="B342" s="893">
        <v>11</v>
      </c>
      <c r="C342" s="893" t="str">
        <f t="shared" si="39"/>
        <v xml:space="preserve"> </v>
      </c>
      <c r="D342" s="879" t="s">
        <v>514</v>
      </c>
      <c r="E342" s="885">
        <v>0</v>
      </c>
      <c r="F342" s="879" t="str">
        <f t="shared" si="35"/>
        <v xml:space="preserve"> </v>
      </c>
      <c r="G342" s="883"/>
      <c r="H342" s="883"/>
      <c r="I342" s="883"/>
      <c r="J342" s="883"/>
      <c r="K342" s="883"/>
      <c r="L342" s="883"/>
      <c r="M342" s="883"/>
      <c r="N342" s="883"/>
      <c r="O342" s="883"/>
      <c r="P342" s="883"/>
      <c r="Q342" s="883"/>
      <c r="R342" s="883"/>
      <c r="S342" s="883"/>
      <c r="T342" s="883"/>
      <c r="U342" s="883"/>
      <c r="V342" s="883"/>
      <c r="W342" s="883"/>
      <c r="X342" s="883"/>
      <c r="Y342" s="883"/>
      <c r="Z342" s="883"/>
      <c r="AA342" s="883"/>
      <c r="AB342" s="883"/>
      <c r="AC342" s="883"/>
      <c r="AD342" s="890"/>
      <c r="AE342" s="883"/>
      <c r="AF342" s="890"/>
      <c r="AG342" s="890"/>
      <c r="AH342" s="883"/>
      <c r="AI342" s="883"/>
      <c r="AJ342" s="883"/>
      <c r="AK342" s="883"/>
      <c r="AL342" s="883"/>
      <c r="AM342" s="837"/>
      <c r="AN342" s="883"/>
      <c r="AO342" s="883"/>
      <c r="AP342" s="835"/>
      <c r="AQ342" s="883"/>
      <c r="AR342" s="883"/>
      <c r="AS342" s="890"/>
      <c r="AT342" s="900"/>
      <c r="AU342" s="888" t="str">
        <f t="shared" si="36"/>
        <v xml:space="preserve"> </v>
      </c>
      <c r="AV342" s="885">
        <f t="shared" si="37"/>
        <v>0</v>
      </c>
      <c r="AW342" s="890"/>
      <c r="AY342" s="886"/>
    </row>
    <row r="343" spans="1:51" ht="12.75" hidden="1" customHeight="1">
      <c r="A343" s="925" t="s">
        <v>1203</v>
      </c>
      <c r="B343" s="893" t="s">
        <v>514</v>
      </c>
      <c r="C343" s="893" t="str">
        <f t="shared" si="39"/>
        <v xml:space="preserve"> </v>
      </c>
      <c r="D343" s="879" t="s">
        <v>514</v>
      </c>
      <c r="E343" s="885">
        <v>0</v>
      </c>
      <c r="F343" s="879" t="str">
        <f t="shared" si="35"/>
        <v xml:space="preserve"> </v>
      </c>
      <c r="G343" s="835"/>
      <c r="H343" s="835"/>
      <c r="I343" s="835"/>
      <c r="J343" s="835"/>
      <c r="K343" s="835"/>
      <c r="L343" s="835"/>
      <c r="M343" s="835"/>
      <c r="N343" s="835"/>
      <c r="O343" s="883"/>
      <c r="P343" s="835"/>
      <c r="Q343" s="883"/>
      <c r="R343" s="883"/>
      <c r="S343" s="835"/>
      <c r="T343" s="835"/>
      <c r="U343" s="835"/>
      <c r="V343" s="835"/>
      <c r="W343" s="835"/>
      <c r="X343" s="835"/>
      <c r="Y343" s="835"/>
      <c r="Z343" s="883"/>
      <c r="AA343" s="883"/>
      <c r="AB343" s="883"/>
      <c r="AC343" s="883"/>
      <c r="AD343" s="890"/>
      <c r="AE343" s="883"/>
      <c r="AF343" s="890"/>
      <c r="AG343" s="890"/>
      <c r="AH343" s="883"/>
      <c r="AI343" s="883"/>
      <c r="AJ343" s="883"/>
      <c r="AK343" s="883"/>
      <c r="AL343" s="883"/>
      <c r="AM343" s="837"/>
      <c r="AN343" s="883"/>
      <c r="AO343" s="890"/>
      <c r="AP343" s="835"/>
      <c r="AQ343" s="883"/>
      <c r="AR343" s="883"/>
      <c r="AS343" s="890"/>
      <c r="AT343" s="894"/>
      <c r="AU343" s="888" t="str">
        <f t="shared" si="36"/>
        <v xml:space="preserve"> </v>
      </c>
      <c r="AV343" s="885">
        <f t="shared" si="37"/>
        <v>0</v>
      </c>
      <c r="AW343" s="890"/>
      <c r="AX343" s="886"/>
    </row>
    <row r="344" spans="1:51" ht="12.75" hidden="1" customHeight="1">
      <c r="A344" s="925" t="s">
        <v>343</v>
      </c>
      <c r="B344" s="893" t="s">
        <v>514</v>
      </c>
      <c r="C344" s="893" t="str">
        <f t="shared" si="39"/>
        <v xml:space="preserve"> </v>
      </c>
      <c r="D344" s="879" t="s">
        <v>514</v>
      </c>
      <c r="E344" s="885">
        <v>0</v>
      </c>
      <c r="F344" s="879" t="str">
        <f t="shared" si="35"/>
        <v xml:space="preserve"> </v>
      </c>
      <c r="G344" s="835"/>
      <c r="H344" s="835"/>
      <c r="I344" s="835"/>
      <c r="J344" s="835"/>
      <c r="K344" s="835"/>
      <c r="L344" s="835"/>
      <c r="M344" s="835"/>
      <c r="N344" s="835"/>
      <c r="O344" s="883"/>
      <c r="P344" s="835"/>
      <c r="Q344" s="883"/>
      <c r="R344" s="883"/>
      <c r="S344" s="835"/>
      <c r="T344" s="835"/>
      <c r="U344" s="835"/>
      <c r="V344" s="835"/>
      <c r="W344" s="835"/>
      <c r="X344" s="835"/>
      <c r="Y344" s="835"/>
      <c r="Z344" s="883"/>
      <c r="AA344" s="883"/>
      <c r="AB344" s="883"/>
      <c r="AC344" s="883"/>
      <c r="AD344" s="890"/>
      <c r="AE344" s="883"/>
      <c r="AF344" s="890"/>
      <c r="AG344" s="890"/>
      <c r="AH344" s="883"/>
      <c r="AI344" s="883"/>
      <c r="AJ344" s="883"/>
      <c r="AK344" s="883"/>
      <c r="AL344" s="883"/>
      <c r="AM344" s="837"/>
      <c r="AN344" s="883"/>
      <c r="AO344" s="890"/>
      <c r="AP344" s="835"/>
      <c r="AQ344" s="883"/>
      <c r="AR344" s="883"/>
      <c r="AS344" s="890"/>
      <c r="AT344" s="894"/>
      <c r="AU344" s="888" t="str">
        <f t="shared" si="36"/>
        <v xml:space="preserve"> </v>
      </c>
      <c r="AV344" s="885">
        <f t="shared" si="37"/>
        <v>0</v>
      </c>
      <c r="AW344" s="890"/>
    </row>
    <row r="345" spans="1:51" ht="12.75" hidden="1" customHeight="1">
      <c r="A345" s="925" t="s">
        <v>1204</v>
      </c>
      <c r="B345" s="893" t="s">
        <v>514</v>
      </c>
      <c r="C345" s="893" t="str">
        <f t="shared" si="39"/>
        <v xml:space="preserve"> </v>
      </c>
      <c r="D345" s="879" t="s">
        <v>514</v>
      </c>
      <c r="E345" s="885">
        <v>0</v>
      </c>
      <c r="F345" s="879" t="str">
        <f t="shared" si="35"/>
        <v xml:space="preserve"> </v>
      </c>
      <c r="G345" s="835"/>
      <c r="H345" s="835"/>
      <c r="I345" s="835"/>
      <c r="J345" s="835"/>
      <c r="K345" s="835"/>
      <c r="L345" s="835"/>
      <c r="M345" s="835"/>
      <c r="N345" s="835"/>
      <c r="O345" s="883"/>
      <c r="P345" s="835"/>
      <c r="Q345" s="883"/>
      <c r="R345" s="883"/>
      <c r="S345" s="835"/>
      <c r="T345" s="835"/>
      <c r="U345" s="835"/>
      <c r="V345" s="835"/>
      <c r="W345" s="835"/>
      <c r="X345" s="835"/>
      <c r="Y345" s="835"/>
      <c r="Z345" s="883"/>
      <c r="AA345" s="883"/>
      <c r="AB345" s="883"/>
      <c r="AC345" s="883"/>
      <c r="AD345" s="883"/>
      <c r="AE345" s="883"/>
      <c r="AF345" s="890"/>
      <c r="AG345" s="890"/>
      <c r="AH345" s="883"/>
      <c r="AI345" s="883"/>
      <c r="AJ345" s="883"/>
      <c r="AK345" s="883"/>
      <c r="AL345" s="883"/>
      <c r="AM345" s="837"/>
      <c r="AN345" s="883"/>
      <c r="AO345" s="883"/>
      <c r="AP345" s="835"/>
      <c r="AQ345" s="883"/>
      <c r="AR345" s="883"/>
      <c r="AS345" s="890"/>
      <c r="AT345" s="894"/>
      <c r="AU345" s="888" t="str">
        <f t="shared" si="36"/>
        <v xml:space="preserve"> </v>
      </c>
      <c r="AV345" s="885">
        <f t="shared" si="37"/>
        <v>0</v>
      </c>
      <c r="AW345" s="890"/>
    </row>
    <row r="346" spans="1:51" ht="12.75" hidden="1" customHeight="1">
      <c r="A346" s="925" t="s">
        <v>698</v>
      </c>
      <c r="B346" s="893" t="s">
        <v>514</v>
      </c>
      <c r="C346" s="893" t="str">
        <f t="shared" si="39"/>
        <v xml:space="preserve"> </v>
      </c>
      <c r="D346" s="879" t="s">
        <v>514</v>
      </c>
      <c r="E346" s="885">
        <v>0</v>
      </c>
      <c r="F346" s="879" t="str">
        <f t="shared" si="35"/>
        <v xml:space="preserve"> </v>
      </c>
      <c r="G346" s="835"/>
      <c r="H346" s="835"/>
      <c r="I346" s="835"/>
      <c r="J346" s="835"/>
      <c r="K346" s="835"/>
      <c r="L346" s="835"/>
      <c r="M346" s="835"/>
      <c r="N346" s="835"/>
      <c r="O346" s="883"/>
      <c r="P346" s="835"/>
      <c r="Q346" s="883"/>
      <c r="R346" s="883"/>
      <c r="S346" s="835"/>
      <c r="T346" s="835"/>
      <c r="U346" s="835"/>
      <c r="V346" s="835"/>
      <c r="W346" s="835"/>
      <c r="X346" s="835"/>
      <c r="Y346" s="835"/>
      <c r="Z346" s="883"/>
      <c r="AA346" s="883"/>
      <c r="AB346" s="883"/>
      <c r="AC346" s="883"/>
      <c r="AD346" s="890"/>
      <c r="AE346" s="883"/>
      <c r="AF346" s="890"/>
      <c r="AG346" s="890"/>
      <c r="AH346" s="883"/>
      <c r="AI346" s="883"/>
      <c r="AJ346" s="883"/>
      <c r="AK346" s="883"/>
      <c r="AL346" s="883"/>
      <c r="AM346" s="837"/>
      <c r="AN346" s="883"/>
      <c r="AO346" s="890"/>
      <c r="AP346" s="835"/>
      <c r="AQ346" s="883"/>
      <c r="AR346" s="883"/>
      <c r="AS346" s="890"/>
      <c r="AT346" s="894"/>
      <c r="AU346" s="888" t="str">
        <f t="shared" si="36"/>
        <v xml:space="preserve"> </v>
      </c>
      <c r="AV346" s="885">
        <f t="shared" si="37"/>
        <v>0</v>
      </c>
      <c r="AW346" s="890"/>
    </row>
    <row r="347" spans="1:51" ht="12.75" hidden="1" customHeight="1">
      <c r="A347" s="926" t="s">
        <v>896</v>
      </c>
      <c r="B347" s="893" t="s">
        <v>514</v>
      </c>
      <c r="C347" s="893" t="str">
        <f t="shared" si="39"/>
        <v xml:space="preserve"> </v>
      </c>
      <c r="D347" s="879" t="s">
        <v>514</v>
      </c>
      <c r="E347" s="885">
        <v>0</v>
      </c>
      <c r="F347" s="879" t="str">
        <f t="shared" si="35"/>
        <v xml:space="preserve"> </v>
      </c>
      <c r="G347" s="850"/>
      <c r="H347" s="850"/>
      <c r="I347" s="914"/>
      <c r="J347" s="850"/>
      <c r="K347" s="850"/>
      <c r="L347" s="850"/>
      <c r="M347" s="850"/>
      <c r="N347" s="850"/>
      <c r="O347" s="883"/>
      <c r="P347" s="850"/>
      <c r="Q347" s="883"/>
      <c r="R347" s="883"/>
      <c r="S347" s="850"/>
      <c r="T347" s="850"/>
      <c r="U347" s="850"/>
      <c r="V347" s="850"/>
      <c r="W347" s="850"/>
      <c r="X347" s="850"/>
      <c r="Y347" s="914"/>
      <c r="Z347" s="850"/>
      <c r="AA347" s="850"/>
      <c r="AB347" s="850"/>
      <c r="AC347" s="850"/>
      <c r="AD347" s="890"/>
      <c r="AE347" s="883"/>
      <c r="AF347" s="890"/>
      <c r="AG347" s="890"/>
      <c r="AH347" s="883"/>
      <c r="AI347" s="883"/>
      <c r="AJ347" s="883"/>
      <c r="AK347" s="883"/>
      <c r="AL347" s="883"/>
      <c r="AM347" s="837"/>
      <c r="AN347" s="883"/>
      <c r="AO347" s="890"/>
      <c r="AP347" s="835"/>
      <c r="AQ347" s="883"/>
      <c r="AR347" s="883"/>
      <c r="AS347" s="890"/>
      <c r="AT347" s="894"/>
      <c r="AU347" s="888" t="str">
        <f t="shared" si="36"/>
        <v xml:space="preserve"> </v>
      </c>
      <c r="AV347" s="885">
        <f t="shared" si="37"/>
        <v>0</v>
      </c>
      <c r="AW347" s="890"/>
    </row>
    <row r="348" spans="1:51" ht="12.75" hidden="1" customHeight="1">
      <c r="A348" s="926" t="s">
        <v>1042</v>
      </c>
      <c r="B348" s="893" t="s">
        <v>514</v>
      </c>
      <c r="C348" s="893" t="str">
        <f t="shared" si="39"/>
        <v xml:space="preserve"> </v>
      </c>
      <c r="D348" s="879" t="s">
        <v>514</v>
      </c>
      <c r="E348" s="885">
        <v>0</v>
      </c>
      <c r="F348" s="879" t="str">
        <f t="shared" si="35"/>
        <v xml:space="preserve"> </v>
      </c>
      <c r="G348" s="883"/>
      <c r="H348" s="883"/>
      <c r="I348" s="835"/>
      <c r="J348" s="883"/>
      <c r="K348" s="883"/>
      <c r="L348" s="883"/>
      <c r="M348" s="883"/>
      <c r="N348" s="883"/>
      <c r="O348" s="883"/>
      <c r="P348" s="883"/>
      <c r="Q348" s="883"/>
      <c r="R348" s="883"/>
      <c r="S348" s="883"/>
      <c r="T348" s="883"/>
      <c r="U348" s="883"/>
      <c r="V348" s="883"/>
      <c r="W348" s="883"/>
      <c r="X348" s="883"/>
      <c r="Y348" s="914"/>
      <c r="Z348" s="850"/>
      <c r="AA348" s="850"/>
      <c r="AB348" s="850"/>
      <c r="AC348" s="850"/>
      <c r="AD348" s="890"/>
      <c r="AE348" s="883"/>
      <c r="AF348" s="890"/>
      <c r="AG348" s="890"/>
      <c r="AH348" s="883"/>
      <c r="AI348" s="883"/>
      <c r="AJ348" s="883"/>
      <c r="AK348" s="883"/>
      <c r="AL348" s="883"/>
      <c r="AM348" s="837"/>
      <c r="AN348" s="883"/>
      <c r="AO348" s="890"/>
      <c r="AP348" s="835"/>
      <c r="AQ348" s="883"/>
      <c r="AR348" s="883"/>
      <c r="AS348" s="890"/>
      <c r="AT348" s="894"/>
      <c r="AU348" s="888" t="str">
        <f t="shared" si="36"/>
        <v xml:space="preserve"> </v>
      </c>
      <c r="AV348" s="885">
        <f t="shared" si="37"/>
        <v>0</v>
      </c>
      <c r="AW348" s="890"/>
    </row>
    <row r="349" spans="1:51" ht="12.75" hidden="1" customHeight="1">
      <c r="A349" s="925" t="s">
        <v>186</v>
      </c>
      <c r="B349" s="893" t="s">
        <v>514</v>
      </c>
      <c r="C349" s="893" t="str">
        <f t="shared" si="39"/>
        <v xml:space="preserve"> </v>
      </c>
      <c r="D349" s="879" t="s">
        <v>514</v>
      </c>
      <c r="E349" s="885">
        <v>0</v>
      </c>
      <c r="F349" s="879" t="str">
        <f t="shared" si="35"/>
        <v xml:space="preserve"> </v>
      </c>
      <c r="G349" s="835"/>
      <c r="H349" s="835"/>
      <c r="I349" s="835"/>
      <c r="J349" s="835"/>
      <c r="K349" s="835"/>
      <c r="L349" s="835"/>
      <c r="M349" s="835"/>
      <c r="N349" s="835"/>
      <c r="O349" s="883"/>
      <c r="P349" s="835"/>
      <c r="Q349" s="883"/>
      <c r="R349" s="883"/>
      <c r="S349" s="835"/>
      <c r="T349" s="835"/>
      <c r="U349" s="835"/>
      <c r="V349" s="835"/>
      <c r="W349" s="835"/>
      <c r="X349" s="835"/>
      <c r="Y349" s="835"/>
      <c r="Z349" s="883"/>
      <c r="AA349" s="883"/>
      <c r="AB349" s="883"/>
      <c r="AC349" s="883"/>
      <c r="AD349" s="890"/>
      <c r="AE349" s="883"/>
      <c r="AF349" s="890"/>
      <c r="AG349" s="890"/>
      <c r="AH349" s="883"/>
      <c r="AI349" s="883"/>
      <c r="AJ349" s="883"/>
      <c r="AK349" s="883"/>
      <c r="AL349" s="883"/>
      <c r="AM349" s="837"/>
      <c r="AN349" s="883"/>
      <c r="AO349" s="890"/>
      <c r="AP349" s="835"/>
      <c r="AQ349" s="883"/>
      <c r="AR349" s="883"/>
      <c r="AS349" s="890"/>
      <c r="AT349" s="894"/>
      <c r="AU349" s="888" t="str">
        <f t="shared" si="36"/>
        <v xml:space="preserve"> </v>
      </c>
      <c r="AV349" s="885">
        <f t="shared" si="37"/>
        <v>0</v>
      </c>
      <c r="AW349" s="890"/>
    </row>
    <row r="350" spans="1:51" ht="12.75" hidden="1" customHeight="1">
      <c r="A350" s="925" t="s">
        <v>555</v>
      </c>
      <c r="B350" s="893" t="s">
        <v>514</v>
      </c>
      <c r="C350" s="893" t="str">
        <f t="shared" si="39"/>
        <v xml:space="preserve"> </v>
      </c>
      <c r="D350" s="879" t="s">
        <v>514</v>
      </c>
      <c r="E350" s="885">
        <v>0</v>
      </c>
      <c r="F350" s="879" t="str">
        <f t="shared" si="35"/>
        <v xml:space="preserve"> </v>
      </c>
      <c r="G350" s="835"/>
      <c r="H350" s="835"/>
      <c r="I350" s="835"/>
      <c r="J350" s="835"/>
      <c r="K350" s="835"/>
      <c r="L350" s="835"/>
      <c r="M350" s="835"/>
      <c r="N350" s="835"/>
      <c r="O350" s="883"/>
      <c r="P350" s="835"/>
      <c r="Q350" s="883"/>
      <c r="R350" s="883"/>
      <c r="S350" s="835"/>
      <c r="T350" s="835"/>
      <c r="U350" s="835"/>
      <c r="V350" s="835"/>
      <c r="W350" s="835"/>
      <c r="X350" s="835"/>
      <c r="Y350" s="835"/>
      <c r="Z350" s="883"/>
      <c r="AA350" s="883"/>
      <c r="AB350" s="883"/>
      <c r="AC350" s="883"/>
      <c r="AD350" s="890"/>
      <c r="AE350" s="883"/>
      <c r="AF350" s="890"/>
      <c r="AG350" s="890"/>
      <c r="AH350" s="883"/>
      <c r="AI350" s="883"/>
      <c r="AJ350" s="883"/>
      <c r="AK350" s="883"/>
      <c r="AL350" s="883"/>
      <c r="AM350" s="837"/>
      <c r="AN350" s="883"/>
      <c r="AO350" s="890"/>
      <c r="AP350" s="835"/>
      <c r="AQ350" s="883"/>
      <c r="AR350" s="883"/>
      <c r="AS350" s="890"/>
      <c r="AT350" s="894"/>
      <c r="AU350" s="888" t="str">
        <f t="shared" si="36"/>
        <v xml:space="preserve"> </v>
      </c>
      <c r="AV350" s="885">
        <f t="shared" si="37"/>
        <v>0</v>
      </c>
      <c r="AW350" s="890"/>
    </row>
    <row r="351" spans="1:51" ht="12.75" hidden="1" customHeight="1">
      <c r="A351" s="925" t="s">
        <v>1168</v>
      </c>
      <c r="B351" s="893" t="s">
        <v>514</v>
      </c>
      <c r="C351" s="893" t="str">
        <f t="shared" si="39"/>
        <v xml:space="preserve"> </v>
      </c>
      <c r="D351" s="879" t="s">
        <v>514</v>
      </c>
      <c r="E351" s="885">
        <v>0</v>
      </c>
      <c r="F351" s="879" t="str">
        <f t="shared" si="35"/>
        <v xml:space="preserve"> </v>
      </c>
      <c r="G351" s="835"/>
      <c r="H351" s="835"/>
      <c r="I351" s="835"/>
      <c r="J351" s="835"/>
      <c r="K351" s="835"/>
      <c r="L351" s="835"/>
      <c r="M351" s="835"/>
      <c r="N351" s="835"/>
      <c r="O351" s="883"/>
      <c r="P351" s="835"/>
      <c r="Q351" s="883"/>
      <c r="R351" s="883"/>
      <c r="S351" s="835"/>
      <c r="T351" s="835"/>
      <c r="U351" s="835"/>
      <c r="V351" s="835"/>
      <c r="W351" s="835"/>
      <c r="X351" s="835"/>
      <c r="Y351" s="835"/>
      <c r="Z351" s="883"/>
      <c r="AA351" s="883"/>
      <c r="AB351" s="883"/>
      <c r="AC351" s="883"/>
      <c r="AD351" s="890"/>
      <c r="AE351" s="883"/>
      <c r="AF351" s="890"/>
      <c r="AG351" s="890"/>
      <c r="AH351" s="883"/>
      <c r="AI351" s="883"/>
      <c r="AJ351" s="883"/>
      <c r="AK351" s="883"/>
      <c r="AL351" s="883"/>
      <c r="AM351" s="837"/>
      <c r="AN351" s="883"/>
      <c r="AO351" s="890"/>
      <c r="AP351" s="835"/>
      <c r="AQ351" s="883"/>
      <c r="AR351" s="883"/>
      <c r="AS351" s="890"/>
      <c r="AT351" s="894"/>
      <c r="AU351" s="888" t="str">
        <f t="shared" si="36"/>
        <v xml:space="preserve"> </v>
      </c>
      <c r="AV351" s="885">
        <f t="shared" si="37"/>
        <v>0</v>
      </c>
      <c r="AW351" s="890"/>
    </row>
    <row r="352" spans="1:51" ht="12.75" hidden="1" customHeight="1">
      <c r="A352" s="926" t="s">
        <v>878</v>
      </c>
      <c r="B352" s="893" t="s">
        <v>514</v>
      </c>
      <c r="C352" s="893" t="str">
        <f t="shared" si="39"/>
        <v xml:space="preserve"> </v>
      </c>
      <c r="D352" s="879" t="s">
        <v>514</v>
      </c>
      <c r="E352" s="885">
        <v>0</v>
      </c>
      <c r="F352" s="879" t="str">
        <f t="shared" si="35"/>
        <v xml:space="preserve"> </v>
      </c>
      <c r="G352" s="850"/>
      <c r="H352" s="850"/>
      <c r="I352" s="914"/>
      <c r="J352" s="850"/>
      <c r="K352" s="850"/>
      <c r="L352" s="850"/>
      <c r="M352" s="850"/>
      <c r="N352" s="850"/>
      <c r="O352" s="883"/>
      <c r="P352" s="930"/>
      <c r="Q352" s="883"/>
      <c r="R352" s="883"/>
      <c r="S352" s="930"/>
      <c r="T352" s="930"/>
      <c r="U352" s="930"/>
      <c r="V352" s="930"/>
      <c r="W352" s="930"/>
      <c r="X352" s="930"/>
      <c r="Y352" s="914"/>
      <c r="Z352" s="850"/>
      <c r="AA352" s="850"/>
      <c r="AB352" s="850"/>
      <c r="AC352" s="850"/>
      <c r="AD352" s="890"/>
      <c r="AE352" s="883"/>
      <c r="AF352" s="890"/>
      <c r="AG352" s="890"/>
      <c r="AH352" s="883"/>
      <c r="AI352" s="883"/>
      <c r="AJ352" s="883"/>
      <c r="AK352" s="883"/>
      <c r="AL352" s="883"/>
      <c r="AM352" s="837"/>
      <c r="AN352" s="883"/>
      <c r="AO352" s="890"/>
      <c r="AP352" s="835"/>
      <c r="AQ352" s="883"/>
      <c r="AR352" s="883"/>
      <c r="AS352" s="890"/>
      <c r="AT352" s="894"/>
      <c r="AU352" s="888" t="str">
        <f t="shared" si="36"/>
        <v xml:space="preserve"> </v>
      </c>
      <c r="AV352" s="885">
        <f t="shared" si="37"/>
        <v>0</v>
      </c>
      <c r="AW352" s="890"/>
    </row>
    <row r="353" spans="1:51" ht="12.75" hidden="1" customHeight="1">
      <c r="A353" s="925" t="s">
        <v>1205</v>
      </c>
      <c r="B353" s="893" t="s">
        <v>514</v>
      </c>
      <c r="C353" s="893" t="str">
        <f t="shared" si="39"/>
        <v xml:space="preserve"> </v>
      </c>
      <c r="D353" s="879" t="s">
        <v>514</v>
      </c>
      <c r="E353" s="885">
        <v>0</v>
      </c>
      <c r="F353" s="879" t="str">
        <f t="shared" si="35"/>
        <v xml:space="preserve"> </v>
      </c>
      <c r="G353" s="835"/>
      <c r="H353" s="835"/>
      <c r="I353" s="835"/>
      <c r="J353" s="835"/>
      <c r="K353" s="835"/>
      <c r="L353" s="835"/>
      <c r="M353" s="835"/>
      <c r="N353" s="835"/>
      <c r="O353" s="883"/>
      <c r="P353" s="835"/>
      <c r="Q353" s="883"/>
      <c r="R353" s="883"/>
      <c r="S353" s="835"/>
      <c r="T353" s="835"/>
      <c r="U353" s="835"/>
      <c r="V353" s="835"/>
      <c r="W353" s="835"/>
      <c r="X353" s="835"/>
      <c r="Y353" s="835"/>
      <c r="Z353" s="883"/>
      <c r="AA353" s="883"/>
      <c r="AB353" s="883"/>
      <c r="AC353" s="883"/>
      <c r="AD353" s="890"/>
      <c r="AE353" s="883"/>
      <c r="AF353" s="890"/>
      <c r="AG353" s="890"/>
      <c r="AH353" s="883"/>
      <c r="AI353" s="883"/>
      <c r="AJ353" s="883"/>
      <c r="AK353" s="883"/>
      <c r="AL353" s="883"/>
      <c r="AM353" s="837"/>
      <c r="AN353" s="883"/>
      <c r="AO353" s="890"/>
      <c r="AP353" s="835"/>
      <c r="AQ353" s="883"/>
      <c r="AR353" s="883"/>
      <c r="AS353" s="890"/>
      <c r="AT353" s="894"/>
      <c r="AU353" s="888" t="str">
        <f t="shared" si="36"/>
        <v xml:space="preserve"> </v>
      </c>
      <c r="AV353" s="885">
        <f t="shared" si="37"/>
        <v>0</v>
      </c>
      <c r="AW353" s="890"/>
      <c r="AY353" s="886"/>
    </row>
    <row r="354" spans="1:51" ht="12.75" hidden="1" customHeight="1">
      <c r="A354" s="925" t="s">
        <v>342</v>
      </c>
      <c r="B354" s="893" t="s">
        <v>514</v>
      </c>
      <c r="C354" s="893" t="str">
        <f t="shared" si="39"/>
        <v xml:space="preserve"> </v>
      </c>
      <c r="D354" s="879" t="s">
        <v>514</v>
      </c>
      <c r="E354" s="885">
        <v>0</v>
      </c>
      <c r="F354" s="879" t="str">
        <f t="shared" si="35"/>
        <v xml:space="preserve"> </v>
      </c>
      <c r="G354" s="835"/>
      <c r="H354" s="835"/>
      <c r="I354" s="835"/>
      <c r="J354" s="835"/>
      <c r="K354" s="835"/>
      <c r="L354" s="835"/>
      <c r="M354" s="835"/>
      <c r="N354" s="835"/>
      <c r="O354" s="883"/>
      <c r="P354" s="835"/>
      <c r="Q354" s="883"/>
      <c r="R354" s="883"/>
      <c r="S354" s="835"/>
      <c r="T354" s="835"/>
      <c r="U354" s="835"/>
      <c r="V354" s="835"/>
      <c r="W354" s="835"/>
      <c r="X354" s="835"/>
      <c r="Y354" s="835"/>
      <c r="Z354" s="883"/>
      <c r="AA354" s="883"/>
      <c r="AB354" s="883"/>
      <c r="AC354" s="883"/>
      <c r="AD354" s="890"/>
      <c r="AE354" s="883"/>
      <c r="AF354" s="890"/>
      <c r="AG354" s="890"/>
      <c r="AH354" s="883"/>
      <c r="AI354" s="883"/>
      <c r="AJ354" s="883"/>
      <c r="AK354" s="883"/>
      <c r="AL354" s="883"/>
      <c r="AM354" s="837"/>
      <c r="AN354" s="883"/>
      <c r="AO354" s="890"/>
      <c r="AP354" s="835"/>
      <c r="AQ354" s="883"/>
      <c r="AR354" s="883"/>
      <c r="AS354" s="890"/>
      <c r="AT354" s="894"/>
      <c r="AU354" s="888" t="str">
        <f t="shared" si="36"/>
        <v xml:space="preserve"> </v>
      </c>
      <c r="AV354" s="885">
        <f t="shared" si="37"/>
        <v>0</v>
      </c>
      <c r="AW354" s="890"/>
    </row>
    <row r="355" spans="1:51" ht="12.75" hidden="1" customHeight="1">
      <c r="A355" s="925" t="s">
        <v>700</v>
      </c>
      <c r="B355" s="893" t="s">
        <v>514</v>
      </c>
      <c r="C355" s="893" t="str">
        <f t="shared" si="39"/>
        <v xml:space="preserve"> </v>
      </c>
      <c r="D355" s="879" t="s">
        <v>514</v>
      </c>
      <c r="E355" s="885">
        <v>0</v>
      </c>
      <c r="F355" s="879" t="str">
        <f t="shared" si="35"/>
        <v xml:space="preserve"> </v>
      </c>
      <c r="G355" s="835"/>
      <c r="H355" s="835"/>
      <c r="I355" s="835"/>
      <c r="J355" s="835"/>
      <c r="K355" s="835"/>
      <c r="L355" s="835"/>
      <c r="M355" s="835"/>
      <c r="N355" s="835"/>
      <c r="O355" s="883"/>
      <c r="P355" s="835"/>
      <c r="Q355" s="883"/>
      <c r="R355" s="883"/>
      <c r="S355" s="835"/>
      <c r="T355" s="835"/>
      <c r="U355" s="835"/>
      <c r="V355" s="835"/>
      <c r="W355" s="835"/>
      <c r="X355" s="835"/>
      <c r="Y355" s="835"/>
      <c r="Z355" s="883"/>
      <c r="AA355" s="883"/>
      <c r="AB355" s="883"/>
      <c r="AC355" s="883"/>
      <c r="AD355" s="890"/>
      <c r="AE355" s="883"/>
      <c r="AF355" s="890"/>
      <c r="AG355" s="890"/>
      <c r="AH355" s="883"/>
      <c r="AI355" s="883"/>
      <c r="AJ355" s="883"/>
      <c r="AK355" s="883"/>
      <c r="AL355" s="883"/>
      <c r="AM355" s="837"/>
      <c r="AN355" s="883"/>
      <c r="AO355" s="890"/>
      <c r="AP355" s="835"/>
      <c r="AQ355" s="883"/>
      <c r="AR355" s="883"/>
      <c r="AS355" s="890"/>
      <c r="AT355" s="900"/>
      <c r="AU355" s="888" t="str">
        <f t="shared" si="36"/>
        <v xml:space="preserve"> </v>
      </c>
      <c r="AV355" s="885">
        <f t="shared" si="37"/>
        <v>0</v>
      </c>
      <c r="AW355" s="890"/>
    </row>
    <row r="356" spans="1:51" ht="12.75" hidden="1" customHeight="1">
      <c r="A356" s="926" t="s">
        <v>906</v>
      </c>
      <c r="B356" s="893" t="s">
        <v>514</v>
      </c>
      <c r="C356" s="893" t="str">
        <f t="shared" si="39"/>
        <v xml:space="preserve"> </v>
      </c>
      <c r="D356" s="879" t="s">
        <v>514</v>
      </c>
      <c r="E356" s="885">
        <v>0</v>
      </c>
      <c r="F356" s="879" t="str">
        <f t="shared" si="35"/>
        <v xml:space="preserve"> </v>
      </c>
      <c r="G356" s="850"/>
      <c r="H356" s="850"/>
      <c r="I356" s="914"/>
      <c r="J356" s="850"/>
      <c r="K356" s="850"/>
      <c r="L356" s="850"/>
      <c r="M356" s="850"/>
      <c r="N356" s="850"/>
      <c r="O356" s="883"/>
      <c r="P356" s="883"/>
      <c r="Q356" s="883"/>
      <c r="R356" s="883"/>
      <c r="S356" s="883"/>
      <c r="T356" s="883"/>
      <c r="U356" s="883"/>
      <c r="V356" s="883"/>
      <c r="W356" s="883"/>
      <c r="X356" s="883"/>
      <c r="Y356" s="835"/>
      <c r="Z356" s="883"/>
      <c r="AA356" s="883"/>
      <c r="AB356" s="883"/>
      <c r="AC356" s="883"/>
      <c r="AD356" s="890"/>
      <c r="AE356" s="883"/>
      <c r="AF356" s="890"/>
      <c r="AG356" s="890"/>
      <c r="AH356" s="883"/>
      <c r="AI356" s="883"/>
      <c r="AJ356" s="883"/>
      <c r="AK356" s="883"/>
      <c r="AL356" s="883"/>
      <c r="AM356" s="837"/>
      <c r="AN356" s="883"/>
      <c r="AO356" s="890"/>
      <c r="AP356" s="835"/>
      <c r="AQ356" s="883"/>
      <c r="AR356" s="883"/>
      <c r="AS356" s="890"/>
      <c r="AT356" s="900"/>
      <c r="AU356" s="888" t="str">
        <f t="shared" si="36"/>
        <v xml:space="preserve"> </v>
      </c>
      <c r="AV356" s="885">
        <f t="shared" si="37"/>
        <v>0</v>
      </c>
      <c r="AW356" s="890"/>
    </row>
    <row r="357" spans="1:51" ht="12" hidden="1" customHeight="1">
      <c r="A357" s="926" t="s">
        <v>1103</v>
      </c>
      <c r="B357" s="893" t="s">
        <v>514</v>
      </c>
      <c r="C357" s="893" t="str">
        <f t="shared" si="39"/>
        <v xml:space="preserve"> </v>
      </c>
      <c r="D357" s="879" t="s">
        <v>514</v>
      </c>
      <c r="E357" s="885">
        <v>0</v>
      </c>
      <c r="F357" s="879" t="str">
        <f t="shared" si="35"/>
        <v xml:space="preserve"> </v>
      </c>
      <c r="G357" s="850"/>
      <c r="H357" s="850"/>
      <c r="I357" s="914"/>
      <c r="J357" s="850"/>
      <c r="K357" s="850"/>
      <c r="L357" s="850"/>
      <c r="M357" s="850"/>
      <c r="N357" s="850"/>
      <c r="O357" s="883"/>
      <c r="P357" s="850"/>
      <c r="Q357" s="883"/>
      <c r="R357" s="883"/>
      <c r="S357" s="850"/>
      <c r="T357" s="850"/>
      <c r="U357" s="850"/>
      <c r="V357" s="850"/>
      <c r="W357" s="850"/>
      <c r="X357" s="850"/>
      <c r="Y357" s="914"/>
      <c r="Z357" s="850"/>
      <c r="AA357" s="850"/>
      <c r="AB357" s="850"/>
      <c r="AC357" s="850"/>
      <c r="AD357" s="890"/>
      <c r="AE357" s="883"/>
      <c r="AF357" s="890"/>
      <c r="AG357" s="890"/>
      <c r="AH357" s="883"/>
      <c r="AI357" s="883"/>
      <c r="AJ357" s="883"/>
      <c r="AK357" s="883"/>
      <c r="AL357" s="883"/>
      <c r="AM357" s="837"/>
      <c r="AN357" s="883"/>
      <c r="AO357" s="890"/>
      <c r="AP357" s="835"/>
      <c r="AQ357" s="883"/>
      <c r="AR357" s="883"/>
      <c r="AS357" s="890"/>
      <c r="AT357" s="894"/>
      <c r="AU357" s="888" t="str">
        <f t="shared" si="36"/>
        <v xml:space="preserve"> </v>
      </c>
      <c r="AV357" s="885">
        <f t="shared" si="37"/>
        <v>0</v>
      </c>
      <c r="AW357" s="890"/>
    </row>
    <row r="358" spans="1:51" ht="12.75" hidden="1" customHeight="1">
      <c r="A358" s="926" t="s">
        <v>1043</v>
      </c>
      <c r="B358" s="893" t="s">
        <v>514</v>
      </c>
      <c r="C358" s="893" t="str">
        <f t="shared" si="39"/>
        <v xml:space="preserve"> </v>
      </c>
      <c r="D358" s="879" t="s">
        <v>514</v>
      </c>
      <c r="E358" s="885">
        <v>0</v>
      </c>
      <c r="F358" s="879" t="str">
        <f t="shared" si="35"/>
        <v xml:space="preserve"> </v>
      </c>
      <c r="G358" s="850"/>
      <c r="H358" s="850"/>
      <c r="I358" s="914"/>
      <c r="J358" s="850"/>
      <c r="K358" s="850"/>
      <c r="L358" s="850"/>
      <c r="M358" s="850"/>
      <c r="N358" s="850"/>
      <c r="O358" s="883"/>
      <c r="P358" s="850"/>
      <c r="Q358" s="883"/>
      <c r="R358" s="883"/>
      <c r="S358" s="883"/>
      <c r="T358" s="883"/>
      <c r="U358" s="883"/>
      <c r="V358" s="883"/>
      <c r="W358" s="883"/>
      <c r="X358" s="883"/>
      <c r="Y358" s="835"/>
      <c r="Z358" s="883"/>
      <c r="AA358" s="883"/>
      <c r="AB358" s="883"/>
      <c r="AC358" s="883"/>
      <c r="AD358" s="890"/>
      <c r="AE358" s="883"/>
      <c r="AF358" s="890"/>
      <c r="AG358" s="890"/>
      <c r="AH358" s="883"/>
      <c r="AI358" s="883"/>
      <c r="AJ358" s="883"/>
      <c r="AK358" s="883"/>
      <c r="AL358" s="883"/>
      <c r="AM358" s="837"/>
      <c r="AN358" s="883"/>
      <c r="AO358" s="890"/>
      <c r="AP358" s="835"/>
      <c r="AQ358" s="883"/>
      <c r="AR358" s="883"/>
      <c r="AS358" s="890"/>
      <c r="AT358" s="894"/>
      <c r="AU358" s="888" t="str">
        <f t="shared" si="36"/>
        <v xml:space="preserve"> </v>
      </c>
      <c r="AV358" s="885">
        <f t="shared" si="37"/>
        <v>0</v>
      </c>
      <c r="AW358" s="890"/>
    </row>
    <row r="359" spans="1:51" ht="12.75" hidden="1" customHeight="1">
      <c r="A359" s="925" t="s">
        <v>1312</v>
      </c>
      <c r="B359" s="893">
        <v>7</v>
      </c>
      <c r="C359" s="893">
        <v>7</v>
      </c>
      <c r="D359" s="879" t="s">
        <v>514</v>
      </c>
      <c r="E359" s="885">
        <v>0</v>
      </c>
      <c r="F359" s="879" t="str">
        <f t="shared" si="35"/>
        <v xml:space="preserve"> </v>
      </c>
      <c r="G359" s="883"/>
      <c r="H359" s="883"/>
      <c r="I359" s="883"/>
      <c r="J359" s="883"/>
      <c r="K359" s="883"/>
      <c r="L359" s="883"/>
      <c r="M359" s="883"/>
      <c r="N359" s="883"/>
      <c r="O359" s="883"/>
      <c r="P359" s="883"/>
      <c r="Q359" s="883"/>
      <c r="R359" s="883"/>
      <c r="S359" s="883"/>
      <c r="T359" s="883"/>
      <c r="U359" s="883"/>
      <c r="V359" s="883"/>
      <c r="W359" s="883"/>
      <c r="X359" s="883"/>
      <c r="Y359" s="883"/>
      <c r="Z359" s="883"/>
      <c r="AA359" s="883"/>
      <c r="AB359" s="883"/>
      <c r="AC359" s="883"/>
      <c r="AD359" s="890"/>
      <c r="AE359" s="883"/>
      <c r="AF359" s="890"/>
      <c r="AG359" s="890"/>
      <c r="AH359" s="883"/>
      <c r="AI359" s="883"/>
      <c r="AJ359" s="883"/>
      <c r="AK359" s="883"/>
      <c r="AL359" s="883"/>
      <c r="AM359" s="837"/>
      <c r="AN359" s="883"/>
      <c r="AO359" s="890"/>
      <c r="AP359" s="835"/>
      <c r="AQ359" s="883"/>
      <c r="AR359" s="883"/>
      <c r="AS359" s="890"/>
      <c r="AT359" s="894"/>
      <c r="AU359" s="888" t="str">
        <f t="shared" si="36"/>
        <v xml:space="preserve"> </v>
      </c>
      <c r="AV359" s="885">
        <f t="shared" si="37"/>
        <v>0</v>
      </c>
      <c r="AW359" s="890"/>
      <c r="AY359" s="886"/>
    </row>
    <row r="360" spans="1:51" ht="12.75" hidden="1" customHeight="1">
      <c r="A360" s="925" t="s">
        <v>785</v>
      </c>
      <c r="B360" s="893">
        <v>10</v>
      </c>
      <c r="C360" s="893" t="str">
        <f t="shared" ref="C360:C382" si="40">IFERROR(MINUTE(C$5)-MINUTE(D360)," ")</f>
        <v xml:space="preserve"> </v>
      </c>
      <c r="D360" s="879" t="s">
        <v>514</v>
      </c>
      <c r="E360" s="885">
        <v>0</v>
      </c>
      <c r="F360" s="879" t="str">
        <f t="shared" si="35"/>
        <v xml:space="preserve"> </v>
      </c>
      <c r="G360" s="883"/>
      <c r="H360" s="883"/>
      <c r="I360" s="883"/>
      <c r="J360" s="883"/>
      <c r="K360" s="883"/>
      <c r="L360" s="883"/>
      <c r="M360" s="883"/>
      <c r="N360" s="883"/>
      <c r="O360" s="883"/>
      <c r="P360" s="883"/>
      <c r="Q360" s="883"/>
      <c r="R360" s="883"/>
      <c r="S360" s="883"/>
      <c r="T360" s="883"/>
      <c r="U360" s="883"/>
      <c r="V360" s="883"/>
      <c r="W360" s="883"/>
      <c r="X360" s="883"/>
      <c r="Y360" s="883"/>
      <c r="Z360" s="883"/>
      <c r="AA360" s="883"/>
      <c r="AB360" s="883"/>
      <c r="AC360" s="883"/>
      <c r="AD360" s="890"/>
      <c r="AE360" s="883"/>
      <c r="AF360" s="890"/>
      <c r="AG360" s="890"/>
      <c r="AH360" s="883"/>
      <c r="AI360" s="883"/>
      <c r="AJ360" s="883"/>
      <c r="AK360" s="883"/>
      <c r="AL360" s="883"/>
      <c r="AM360" s="837"/>
      <c r="AN360" s="883"/>
      <c r="AO360" s="890"/>
      <c r="AP360" s="835"/>
      <c r="AQ360" s="883"/>
      <c r="AR360" s="883"/>
      <c r="AS360" s="890"/>
      <c r="AT360" s="894"/>
      <c r="AU360" s="888" t="str">
        <f t="shared" si="36"/>
        <v xml:space="preserve"> </v>
      </c>
      <c r="AV360" s="885">
        <f t="shared" si="37"/>
        <v>0</v>
      </c>
      <c r="AW360" s="890"/>
      <c r="AY360" s="886"/>
    </row>
    <row r="361" spans="1:51" ht="12.75" hidden="1" customHeight="1">
      <c r="A361" s="925" t="s">
        <v>432</v>
      </c>
      <c r="B361" s="893" t="s">
        <v>514</v>
      </c>
      <c r="C361" s="893" t="str">
        <f t="shared" si="40"/>
        <v xml:space="preserve"> </v>
      </c>
      <c r="D361" s="879" t="s">
        <v>514</v>
      </c>
      <c r="E361" s="885">
        <v>0</v>
      </c>
      <c r="F361" s="879" t="str">
        <f t="shared" si="35"/>
        <v xml:space="preserve"> </v>
      </c>
      <c r="G361" s="835"/>
      <c r="H361" s="835"/>
      <c r="I361" s="835"/>
      <c r="J361" s="835"/>
      <c r="K361" s="835"/>
      <c r="L361" s="835"/>
      <c r="M361" s="835"/>
      <c r="N361" s="835"/>
      <c r="O361" s="883"/>
      <c r="P361" s="835"/>
      <c r="Q361" s="883"/>
      <c r="R361" s="883"/>
      <c r="S361" s="835"/>
      <c r="T361" s="835"/>
      <c r="U361" s="835"/>
      <c r="V361" s="835"/>
      <c r="W361" s="835"/>
      <c r="X361" s="835"/>
      <c r="Y361" s="835"/>
      <c r="Z361" s="883"/>
      <c r="AA361" s="883"/>
      <c r="AB361" s="883"/>
      <c r="AC361" s="883"/>
      <c r="AD361" s="890"/>
      <c r="AE361" s="883"/>
      <c r="AF361" s="890"/>
      <c r="AG361" s="890"/>
      <c r="AH361" s="883"/>
      <c r="AI361" s="883"/>
      <c r="AJ361" s="883"/>
      <c r="AK361" s="883"/>
      <c r="AL361" s="883"/>
      <c r="AM361" s="837"/>
      <c r="AN361" s="883"/>
      <c r="AO361" s="890"/>
      <c r="AP361" s="835"/>
      <c r="AQ361" s="883"/>
      <c r="AR361" s="883"/>
      <c r="AS361" s="890"/>
      <c r="AT361" s="894"/>
      <c r="AU361" s="888" t="str">
        <f t="shared" si="36"/>
        <v xml:space="preserve"> </v>
      </c>
      <c r="AV361" s="885">
        <f t="shared" si="37"/>
        <v>0</v>
      </c>
      <c r="AW361" s="890"/>
    </row>
    <row r="362" spans="1:51" ht="12.75" hidden="1" customHeight="1">
      <c r="A362" s="925" t="s">
        <v>394</v>
      </c>
      <c r="B362" s="893" t="s">
        <v>514</v>
      </c>
      <c r="C362" s="893" t="str">
        <f t="shared" si="40"/>
        <v xml:space="preserve"> </v>
      </c>
      <c r="D362" s="879" t="s">
        <v>514</v>
      </c>
      <c r="E362" s="885">
        <v>0</v>
      </c>
      <c r="F362" s="879" t="str">
        <f t="shared" si="35"/>
        <v xml:space="preserve"> </v>
      </c>
      <c r="G362" s="835"/>
      <c r="H362" s="835"/>
      <c r="I362" s="835"/>
      <c r="J362" s="835"/>
      <c r="K362" s="835"/>
      <c r="L362" s="835"/>
      <c r="M362" s="835"/>
      <c r="N362" s="835"/>
      <c r="O362" s="883"/>
      <c r="P362" s="835"/>
      <c r="Q362" s="883"/>
      <c r="R362" s="883"/>
      <c r="S362" s="835"/>
      <c r="T362" s="835"/>
      <c r="U362" s="835"/>
      <c r="V362" s="835"/>
      <c r="W362" s="835"/>
      <c r="X362" s="835"/>
      <c r="Y362" s="835"/>
      <c r="Z362" s="883"/>
      <c r="AA362" s="883"/>
      <c r="AB362" s="883"/>
      <c r="AC362" s="883"/>
      <c r="AD362" s="890"/>
      <c r="AE362" s="883"/>
      <c r="AF362" s="890"/>
      <c r="AG362" s="890"/>
      <c r="AH362" s="883"/>
      <c r="AI362" s="883"/>
      <c r="AJ362" s="883"/>
      <c r="AK362" s="883"/>
      <c r="AL362" s="883"/>
      <c r="AM362" s="837"/>
      <c r="AN362" s="883"/>
      <c r="AO362" s="890"/>
      <c r="AP362" s="835"/>
      <c r="AQ362" s="883"/>
      <c r="AR362" s="883"/>
      <c r="AS362" s="890"/>
      <c r="AT362" s="894"/>
      <c r="AU362" s="888" t="str">
        <f t="shared" si="36"/>
        <v xml:space="preserve"> </v>
      </c>
      <c r="AV362" s="885">
        <f t="shared" si="37"/>
        <v>0</v>
      </c>
      <c r="AW362" s="890"/>
    </row>
    <row r="363" spans="1:51" ht="12.75" hidden="1" customHeight="1">
      <c r="A363" s="926" t="s">
        <v>1313</v>
      </c>
      <c r="B363" s="893">
        <v>13</v>
      </c>
      <c r="C363" s="893" t="str">
        <f t="shared" si="40"/>
        <v xml:space="preserve"> </v>
      </c>
      <c r="D363" s="879" t="s">
        <v>514</v>
      </c>
      <c r="E363" s="885">
        <v>0</v>
      </c>
      <c r="F363" s="879" t="str">
        <f t="shared" si="35"/>
        <v xml:space="preserve"> </v>
      </c>
      <c r="G363" s="883"/>
      <c r="H363" s="883"/>
      <c r="I363" s="883"/>
      <c r="J363" s="883"/>
      <c r="K363" s="883"/>
      <c r="L363" s="883"/>
      <c r="M363" s="883"/>
      <c r="N363" s="883"/>
      <c r="O363" s="883"/>
      <c r="P363" s="883"/>
      <c r="Q363" s="883"/>
      <c r="R363" s="883"/>
      <c r="S363" s="883"/>
      <c r="T363" s="883"/>
      <c r="U363" s="883"/>
      <c r="V363" s="883"/>
      <c r="W363" s="883"/>
      <c r="X363" s="883"/>
      <c r="Y363" s="883"/>
      <c r="Z363" s="883"/>
      <c r="AA363" s="883"/>
      <c r="AB363" s="883"/>
      <c r="AC363" s="883"/>
      <c r="AD363" s="916"/>
      <c r="AE363" s="850"/>
      <c r="AF363" s="916"/>
      <c r="AG363" s="916"/>
      <c r="AH363" s="850"/>
      <c r="AI363" s="850"/>
      <c r="AJ363" s="850"/>
      <c r="AK363" s="850"/>
      <c r="AL363" s="850"/>
      <c r="AM363" s="837"/>
      <c r="AN363" s="850"/>
      <c r="AO363" s="916"/>
      <c r="AP363" s="914"/>
      <c r="AQ363" s="850"/>
      <c r="AR363" s="850"/>
      <c r="AS363" s="890"/>
      <c r="AT363" s="894"/>
      <c r="AU363" s="888" t="str">
        <f t="shared" si="36"/>
        <v xml:space="preserve"> </v>
      </c>
      <c r="AV363" s="885">
        <f t="shared" si="37"/>
        <v>0</v>
      </c>
      <c r="AW363" s="890"/>
    </row>
    <row r="364" spans="1:51" ht="12.75" hidden="1" customHeight="1">
      <c r="A364" s="925" t="s">
        <v>415</v>
      </c>
      <c r="B364" s="893" t="s">
        <v>514</v>
      </c>
      <c r="C364" s="893" t="str">
        <f t="shared" si="40"/>
        <v xml:space="preserve"> </v>
      </c>
      <c r="D364" s="879" t="s">
        <v>514</v>
      </c>
      <c r="E364" s="885">
        <v>0</v>
      </c>
      <c r="F364" s="879" t="str">
        <f t="shared" si="35"/>
        <v xml:space="preserve"> </v>
      </c>
      <c r="G364" s="835"/>
      <c r="H364" s="835"/>
      <c r="I364" s="835"/>
      <c r="J364" s="835"/>
      <c r="K364" s="835"/>
      <c r="L364" s="835"/>
      <c r="M364" s="835"/>
      <c r="N364" s="835"/>
      <c r="O364" s="883"/>
      <c r="P364" s="835"/>
      <c r="Q364" s="883"/>
      <c r="R364" s="883"/>
      <c r="S364" s="835"/>
      <c r="T364" s="835"/>
      <c r="U364" s="835"/>
      <c r="V364" s="835"/>
      <c r="W364" s="835"/>
      <c r="X364" s="835"/>
      <c r="Y364" s="835"/>
      <c r="Z364" s="883"/>
      <c r="AA364" s="883"/>
      <c r="AB364" s="883"/>
      <c r="AC364" s="883"/>
      <c r="AD364" s="890"/>
      <c r="AE364" s="883"/>
      <c r="AF364" s="890"/>
      <c r="AG364" s="890"/>
      <c r="AH364" s="883"/>
      <c r="AI364" s="883"/>
      <c r="AJ364" s="883"/>
      <c r="AK364" s="883"/>
      <c r="AL364" s="883"/>
      <c r="AM364" s="837"/>
      <c r="AN364" s="883"/>
      <c r="AO364" s="890"/>
      <c r="AP364" s="835"/>
      <c r="AQ364" s="883"/>
      <c r="AR364" s="883"/>
      <c r="AS364" s="890"/>
      <c r="AT364" s="894"/>
      <c r="AU364" s="888" t="str">
        <f t="shared" si="36"/>
        <v xml:space="preserve"> </v>
      </c>
      <c r="AV364" s="885">
        <f t="shared" si="37"/>
        <v>0</v>
      </c>
      <c r="AW364" s="890"/>
    </row>
    <row r="365" spans="1:51" ht="12.75" hidden="1" customHeight="1">
      <c r="A365" s="925" t="s">
        <v>371</v>
      </c>
      <c r="B365" s="893" t="s">
        <v>514</v>
      </c>
      <c r="C365" s="893" t="str">
        <f t="shared" si="40"/>
        <v xml:space="preserve"> </v>
      </c>
      <c r="D365" s="879" t="s">
        <v>514</v>
      </c>
      <c r="E365" s="885">
        <v>0</v>
      </c>
      <c r="F365" s="879" t="str">
        <f t="shared" si="35"/>
        <v xml:space="preserve"> </v>
      </c>
      <c r="G365" s="835"/>
      <c r="H365" s="835"/>
      <c r="I365" s="835"/>
      <c r="J365" s="835"/>
      <c r="K365" s="835"/>
      <c r="L365" s="835"/>
      <c r="M365" s="835"/>
      <c r="N365" s="835"/>
      <c r="O365" s="883"/>
      <c r="P365" s="835"/>
      <c r="Q365" s="883"/>
      <c r="R365" s="883"/>
      <c r="S365" s="835"/>
      <c r="T365" s="835"/>
      <c r="U365" s="835"/>
      <c r="V365" s="835"/>
      <c r="W365" s="835"/>
      <c r="X365" s="835"/>
      <c r="Y365" s="835"/>
      <c r="Z365" s="883"/>
      <c r="AA365" s="883"/>
      <c r="AB365" s="883"/>
      <c r="AC365" s="883"/>
      <c r="AD365" s="890"/>
      <c r="AE365" s="883"/>
      <c r="AF365" s="890"/>
      <c r="AG365" s="890"/>
      <c r="AH365" s="883"/>
      <c r="AI365" s="883"/>
      <c r="AJ365" s="883"/>
      <c r="AK365" s="883"/>
      <c r="AL365" s="883"/>
      <c r="AM365" s="837"/>
      <c r="AN365" s="883"/>
      <c r="AO365" s="890"/>
      <c r="AP365" s="835"/>
      <c r="AQ365" s="883"/>
      <c r="AR365" s="883"/>
      <c r="AS365" s="890"/>
      <c r="AT365" s="894"/>
      <c r="AU365" s="888" t="str">
        <f t="shared" si="36"/>
        <v xml:space="preserve"> </v>
      </c>
      <c r="AV365" s="885">
        <f t="shared" si="37"/>
        <v>0</v>
      </c>
      <c r="AW365" s="890"/>
    </row>
    <row r="366" spans="1:51" ht="12.75" hidden="1" customHeight="1">
      <c r="A366" s="926" t="s">
        <v>883</v>
      </c>
      <c r="B366" s="893" t="s">
        <v>514</v>
      </c>
      <c r="C366" s="893" t="str">
        <f t="shared" si="40"/>
        <v xml:space="preserve"> </v>
      </c>
      <c r="D366" s="879" t="s">
        <v>514</v>
      </c>
      <c r="E366" s="885">
        <v>0</v>
      </c>
      <c r="F366" s="879" t="str">
        <f t="shared" si="35"/>
        <v xml:space="preserve"> </v>
      </c>
      <c r="G366" s="850"/>
      <c r="H366" s="850"/>
      <c r="I366" s="914"/>
      <c r="J366" s="850"/>
      <c r="K366" s="850"/>
      <c r="L366" s="850"/>
      <c r="M366" s="850"/>
      <c r="N366" s="850"/>
      <c r="O366" s="883"/>
      <c r="P366" s="835"/>
      <c r="Q366" s="883"/>
      <c r="R366" s="883"/>
      <c r="S366" s="835"/>
      <c r="T366" s="835"/>
      <c r="U366" s="835"/>
      <c r="V366" s="835"/>
      <c r="W366" s="835"/>
      <c r="X366" s="835"/>
      <c r="Y366" s="835"/>
      <c r="Z366" s="883"/>
      <c r="AA366" s="883"/>
      <c r="AB366" s="883"/>
      <c r="AC366" s="883"/>
      <c r="AD366" s="890"/>
      <c r="AE366" s="883"/>
      <c r="AF366" s="890"/>
      <c r="AG366" s="890"/>
      <c r="AH366" s="883"/>
      <c r="AI366" s="883"/>
      <c r="AJ366" s="883"/>
      <c r="AK366" s="883"/>
      <c r="AL366" s="883"/>
      <c r="AM366" s="837"/>
      <c r="AN366" s="883"/>
      <c r="AO366" s="890"/>
      <c r="AP366" s="835"/>
      <c r="AQ366" s="883"/>
      <c r="AR366" s="883"/>
      <c r="AS366" s="890"/>
      <c r="AT366" s="894"/>
      <c r="AU366" s="888" t="str">
        <f t="shared" si="36"/>
        <v xml:space="preserve"> </v>
      </c>
      <c r="AV366" s="885">
        <f t="shared" si="37"/>
        <v>0</v>
      </c>
      <c r="AW366" s="890"/>
    </row>
    <row r="367" spans="1:51" ht="12.75" hidden="1" customHeight="1">
      <c r="A367" s="925" t="s">
        <v>1314</v>
      </c>
      <c r="B367" s="893">
        <v>30</v>
      </c>
      <c r="C367" s="893" t="str">
        <f t="shared" si="40"/>
        <v xml:space="preserve"> </v>
      </c>
      <c r="D367" s="879" t="s">
        <v>514</v>
      </c>
      <c r="E367" s="885">
        <v>0</v>
      </c>
      <c r="F367" s="879" t="str">
        <f t="shared" si="35"/>
        <v xml:space="preserve"> </v>
      </c>
      <c r="G367" s="883"/>
      <c r="H367" s="883"/>
      <c r="I367" s="883"/>
      <c r="J367" s="883"/>
      <c r="K367" s="883"/>
      <c r="L367" s="883"/>
      <c r="M367" s="883"/>
      <c r="N367" s="883"/>
      <c r="O367" s="883"/>
      <c r="P367" s="883"/>
      <c r="Q367" s="883"/>
      <c r="R367" s="883"/>
      <c r="S367" s="883"/>
      <c r="T367" s="883"/>
      <c r="U367" s="883"/>
      <c r="V367" s="883"/>
      <c r="W367" s="883"/>
      <c r="X367" s="883"/>
      <c r="Y367" s="883"/>
      <c r="Z367" s="883"/>
      <c r="AA367" s="883"/>
      <c r="AB367" s="883"/>
      <c r="AC367" s="883"/>
      <c r="AD367" s="890"/>
      <c r="AE367" s="883"/>
      <c r="AF367" s="890"/>
      <c r="AG367" s="883"/>
      <c r="AH367" s="883"/>
      <c r="AI367" s="883"/>
      <c r="AJ367" s="883"/>
      <c r="AK367" s="883"/>
      <c r="AL367" s="883"/>
      <c r="AM367" s="837"/>
      <c r="AN367" s="883"/>
      <c r="AO367" s="883"/>
      <c r="AP367" s="835"/>
      <c r="AQ367" s="883"/>
      <c r="AR367" s="883"/>
      <c r="AS367" s="890"/>
      <c r="AT367" s="900"/>
      <c r="AU367" s="888" t="str">
        <f t="shared" si="36"/>
        <v xml:space="preserve"> </v>
      </c>
      <c r="AV367" s="885">
        <f t="shared" si="37"/>
        <v>0</v>
      </c>
      <c r="AW367" s="890"/>
      <c r="AY367" s="886"/>
    </row>
    <row r="368" spans="1:51" ht="12.75" hidden="1" customHeight="1">
      <c r="A368" s="925" t="s">
        <v>155</v>
      </c>
      <c r="B368" s="893" t="s">
        <v>514</v>
      </c>
      <c r="C368" s="893" t="str">
        <f t="shared" si="40"/>
        <v xml:space="preserve"> </v>
      </c>
      <c r="D368" s="879" t="s">
        <v>514</v>
      </c>
      <c r="E368" s="885">
        <v>0</v>
      </c>
      <c r="F368" s="879" t="str">
        <f t="shared" si="35"/>
        <v xml:space="preserve"> </v>
      </c>
      <c r="G368" s="835"/>
      <c r="H368" s="835"/>
      <c r="I368" s="835"/>
      <c r="J368" s="835"/>
      <c r="K368" s="835"/>
      <c r="L368" s="835"/>
      <c r="M368" s="835"/>
      <c r="N368" s="835"/>
      <c r="O368" s="883"/>
      <c r="P368" s="835"/>
      <c r="Q368" s="883"/>
      <c r="R368" s="883"/>
      <c r="S368" s="835"/>
      <c r="T368" s="835"/>
      <c r="U368" s="835"/>
      <c r="V368" s="835"/>
      <c r="W368" s="835"/>
      <c r="X368" s="835"/>
      <c r="Y368" s="835"/>
      <c r="Z368" s="883"/>
      <c r="AA368" s="883"/>
      <c r="AB368" s="883"/>
      <c r="AC368" s="883"/>
      <c r="AD368" s="890"/>
      <c r="AE368" s="883"/>
      <c r="AF368" s="890"/>
      <c r="AG368" s="890"/>
      <c r="AH368" s="883"/>
      <c r="AI368" s="883"/>
      <c r="AJ368" s="883"/>
      <c r="AK368" s="883"/>
      <c r="AL368" s="883"/>
      <c r="AM368" s="837"/>
      <c r="AN368" s="883"/>
      <c r="AO368" s="890"/>
      <c r="AP368" s="835"/>
      <c r="AQ368" s="883"/>
      <c r="AR368" s="883"/>
      <c r="AS368" s="890"/>
      <c r="AT368" s="894"/>
      <c r="AU368" s="888" t="str">
        <f t="shared" si="36"/>
        <v xml:space="preserve"> </v>
      </c>
      <c r="AV368" s="885">
        <f t="shared" si="37"/>
        <v>0</v>
      </c>
      <c r="AW368" s="890"/>
      <c r="AX368" s="886"/>
    </row>
    <row r="369" spans="1:51" ht="12.75" hidden="1" customHeight="1">
      <c r="A369" s="925" t="s">
        <v>316</v>
      </c>
      <c r="B369" s="893" t="s">
        <v>514</v>
      </c>
      <c r="C369" s="893" t="str">
        <f t="shared" si="40"/>
        <v xml:space="preserve"> </v>
      </c>
      <c r="D369" s="879" t="s">
        <v>514</v>
      </c>
      <c r="E369" s="885">
        <v>0</v>
      </c>
      <c r="F369" s="879" t="str">
        <f t="shared" si="35"/>
        <v xml:space="preserve"> </v>
      </c>
      <c r="G369" s="835"/>
      <c r="H369" s="835"/>
      <c r="I369" s="835"/>
      <c r="J369" s="835"/>
      <c r="K369" s="835"/>
      <c r="L369" s="835"/>
      <c r="M369" s="835"/>
      <c r="N369" s="835"/>
      <c r="O369" s="883"/>
      <c r="P369" s="835"/>
      <c r="Q369" s="883"/>
      <c r="R369" s="883"/>
      <c r="S369" s="835"/>
      <c r="T369" s="835"/>
      <c r="U369" s="835"/>
      <c r="V369" s="835"/>
      <c r="W369" s="835"/>
      <c r="X369" s="835"/>
      <c r="Y369" s="835"/>
      <c r="Z369" s="883"/>
      <c r="AA369" s="883"/>
      <c r="AB369" s="883"/>
      <c r="AC369" s="883"/>
      <c r="AD369" s="890"/>
      <c r="AE369" s="883"/>
      <c r="AF369" s="890"/>
      <c r="AG369" s="890"/>
      <c r="AH369" s="883"/>
      <c r="AI369" s="883"/>
      <c r="AJ369" s="883"/>
      <c r="AK369" s="883"/>
      <c r="AL369" s="883"/>
      <c r="AM369" s="837"/>
      <c r="AN369" s="883"/>
      <c r="AO369" s="890"/>
      <c r="AP369" s="835"/>
      <c r="AQ369" s="883"/>
      <c r="AR369" s="883"/>
      <c r="AS369" s="890"/>
      <c r="AT369" s="894"/>
      <c r="AU369" s="888" t="str">
        <f t="shared" si="36"/>
        <v xml:space="preserve"> </v>
      </c>
      <c r="AV369" s="885">
        <f t="shared" si="37"/>
        <v>0</v>
      </c>
      <c r="AW369" s="890"/>
    </row>
    <row r="370" spans="1:51" ht="12.75" hidden="1" customHeight="1">
      <c r="A370" s="925" t="s">
        <v>1208</v>
      </c>
      <c r="B370" s="893" t="s">
        <v>514</v>
      </c>
      <c r="C370" s="893" t="str">
        <f t="shared" si="40"/>
        <v xml:space="preserve"> </v>
      </c>
      <c r="D370" s="879" t="s">
        <v>514</v>
      </c>
      <c r="E370" s="885">
        <v>0</v>
      </c>
      <c r="F370" s="879" t="str">
        <f t="shared" si="35"/>
        <v xml:space="preserve"> </v>
      </c>
      <c r="G370" s="835"/>
      <c r="H370" s="835"/>
      <c r="I370" s="835"/>
      <c r="J370" s="835"/>
      <c r="K370" s="835"/>
      <c r="L370" s="835"/>
      <c r="M370" s="835"/>
      <c r="N370" s="835"/>
      <c r="O370" s="883"/>
      <c r="P370" s="835"/>
      <c r="Q370" s="883"/>
      <c r="R370" s="883"/>
      <c r="S370" s="835"/>
      <c r="T370" s="835"/>
      <c r="U370" s="835"/>
      <c r="V370" s="835"/>
      <c r="W370" s="835"/>
      <c r="X370" s="835"/>
      <c r="Y370" s="835"/>
      <c r="Z370" s="883"/>
      <c r="AA370" s="883"/>
      <c r="AB370" s="883"/>
      <c r="AC370" s="883"/>
      <c r="AD370" s="890"/>
      <c r="AE370" s="883"/>
      <c r="AF370" s="890"/>
      <c r="AG370" s="883"/>
      <c r="AH370" s="883"/>
      <c r="AI370" s="883"/>
      <c r="AJ370" s="883"/>
      <c r="AK370" s="883"/>
      <c r="AL370" s="883"/>
      <c r="AM370" s="837"/>
      <c r="AN370" s="883"/>
      <c r="AO370" s="883"/>
      <c r="AP370" s="835"/>
      <c r="AQ370" s="883"/>
      <c r="AR370" s="883"/>
      <c r="AS370" s="890"/>
      <c r="AT370" s="894"/>
      <c r="AU370" s="888" t="str">
        <f t="shared" si="36"/>
        <v xml:space="preserve"> </v>
      </c>
      <c r="AV370" s="885">
        <f t="shared" si="37"/>
        <v>0</v>
      </c>
      <c r="AW370" s="890"/>
    </row>
    <row r="371" spans="1:51" ht="12.75" hidden="1" customHeight="1">
      <c r="A371" s="926" t="s">
        <v>911</v>
      </c>
      <c r="B371" s="893" t="s">
        <v>514</v>
      </c>
      <c r="C371" s="893" t="str">
        <f t="shared" si="40"/>
        <v xml:space="preserve"> </v>
      </c>
      <c r="D371" s="879" t="s">
        <v>514</v>
      </c>
      <c r="E371" s="885">
        <v>0</v>
      </c>
      <c r="F371" s="879" t="str">
        <f t="shared" si="35"/>
        <v xml:space="preserve"> </v>
      </c>
      <c r="G371" s="850"/>
      <c r="H371" s="850"/>
      <c r="I371" s="914"/>
      <c r="J371" s="850"/>
      <c r="K371" s="850"/>
      <c r="L371" s="850"/>
      <c r="M371" s="850"/>
      <c r="N371" s="850"/>
      <c r="O371" s="883"/>
      <c r="P371" s="850"/>
      <c r="Q371" s="883"/>
      <c r="R371" s="883"/>
      <c r="S371" s="850"/>
      <c r="T371" s="850"/>
      <c r="U371" s="850"/>
      <c r="V371" s="850"/>
      <c r="W371" s="850"/>
      <c r="X371" s="850"/>
      <c r="Y371" s="914"/>
      <c r="Z371" s="850"/>
      <c r="AA371" s="850"/>
      <c r="AB371" s="850"/>
      <c r="AC371" s="850"/>
      <c r="AD371" s="890"/>
      <c r="AE371" s="883"/>
      <c r="AF371" s="890"/>
      <c r="AG371" s="883"/>
      <c r="AH371" s="883"/>
      <c r="AI371" s="883"/>
      <c r="AJ371" s="883"/>
      <c r="AK371" s="883"/>
      <c r="AL371" s="883"/>
      <c r="AM371" s="837"/>
      <c r="AN371" s="883"/>
      <c r="AO371" s="883"/>
      <c r="AP371" s="835"/>
      <c r="AQ371" s="883"/>
      <c r="AR371" s="883"/>
      <c r="AS371" s="890"/>
      <c r="AT371" s="894"/>
      <c r="AU371" s="888" t="str">
        <f t="shared" si="36"/>
        <v xml:space="preserve"> </v>
      </c>
      <c r="AV371" s="885">
        <f t="shared" si="37"/>
        <v>0</v>
      </c>
      <c r="AW371" s="890"/>
      <c r="AY371" s="886"/>
    </row>
    <row r="372" spans="1:51" ht="12.75" hidden="1" customHeight="1">
      <c r="A372" s="925" t="s">
        <v>538</v>
      </c>
      <c r="B372" s="893" t="s">
        <v>514</v>
      </c>
      <c r="C372" s="893" t="str">
        <f t="shared" si="40"/>
        <v xml:space="preserve"> </v>
      </c>
      <c r="D372" s="879" t="s">
        <v>514</v>
      </c>
      <c r="E372" s="885">
        <v>0</v>
      </c>
      <c r="F372" s="879" t="str">
        <f t="shared" si="35"/>
        <v xml:space="preserve"> </v>
      </c>
      <c r="G372" s="835"/>
      <c r="H372" s="835"/>
      <c r="I372" s="835"/>
      <c r="J372" s="835"/>
      <c r="K372" s="835"/>
      <c r="L372" s="835"/>
      <c r="M372" s="835"/>
      <c r="N372" s="835"/>
      <c r="O372" s="883"/>
      <c r="P372" s="835"/>
      <c r="Q372" s="883"/>
      <c r="R372" s="883"/>
      <c r="S372" s="835"/>
      <c r="T372" s="835"/>
      <c r="U372" s="835"/>
      <c r="V372" s="835"/>
      <c r="W372" s="835"/>
      <c r="X372" s="835"/>
      <c r="Y372" s="835"/>
      <c r="Z372" s="883"/>
      <c r="AA372" s="883"/>
      <c r="AB372" s="883"/>
      <c r="AC372" s="883"/>
      <c r="AD372" s="890"/>
      <c r="AE372" s="883"/>
      <c r="AF372" s="890"/>
      <c r="AG372" s="883"/>
      <c r="AH372" s="883"/>
      <c r="AI372" s="883"/>
      <c r="AJ372" s="883"/>
      <c r="AK372" s="883"/>
      <c r="AL372" s="883"/>
      <c r="AM372" s="837"/>
      <c r="AN372" s="883"/>
      <c r="AO372" s="883"/>
      <c r="AP372" s="835"/>
      <c r="AQ372" s="883"/>
      <c r="AR372" s="883"/>
      <c r="AS372" s="890"/>
      <c r="AT372" s="894"/>
      <c r="AU372" s="888" t="str">
        <f t="shared" si="36"/>
        <v xml:space="preserve"> </v>
      </c>
      <c r="AV372" s="885">
        <f t="shared" si="37"/>
        <v>0</v>
      </c>
      <c r="AW372" s="890"/>
    </row>
    <row r="373" spans="1:51" ht="12.75" hidden="1" customHeight="1">
      <c r="A373" s="925" t="s">
        <v>622</v>
      </c>
      <c r="B373" s="893" t="s">
        <v>514</v>
      </c>
      <c r="C373" s="893" t="str">
        <f t="shared" si="40"/>
        <v xml:space="preserve"> </v>
      </c>
      <c r="D373" s="879" t="s">
        <v>514</v>
      </c>
      <c r="E373" s="885">
        <v>0</v>
      </c>
      <c r="F373" s="879" t="str">
        <f t="shared" si="35"/>
        <v xml:space="preserve"> </v>
      </c>
      <c r="G373" s="835"/>
      <c r="H373" s="835"/>
      <c r="I373" s="835"/>
      <c r="J373" s="835"/>
      <c r="K373" s="835"/>
      <c r="L373" s="835"/>
      <c r="M373" s="835"/>
      <c r="N373" s="835"/>
      <c r="O373" s="883"/>
      <c r="P373" s="835"/>
      <c r="Q373" s="883"/>
      <c r="R373" s="883"/>
      <c r="S373" s="835"/>
      <c r="T373" s="835"/>
      <c r="U373" s="835"/>
      <c r="V373" s="835"/>
      <c r="W373" s="835"/>
      <c r="X373" s="835"/>
      <c r="Y373" s="835"/>
      <c r="Z373" s="883"/>
      <c r="AA373" s="883"/>
      <c r="AB373" s="883"/>
      <c r="AC373" s="883"/>
      <c r="AD373" s="890"/>
      <c r="AE373" s="883"/>
      <c r="AF373" s="890"/>
      <c r="AG373" s="883"/>
      <c r="AH373" s="883"/>
      <c r="AI373" s="883"/>
      <c r="AJ373" s="883"/>
      <c r="AK373" s="883"/>
      <c r="AL373" s="883"/>
      <c r="AM373" s="837"/>
      <c r="AN373" s="883"/>
      <c r="AO373" s="883"/>
      <c r="AP373" s="835"/>
      <c r="AQ373" s="883"/>
      <c r="AR373" s="883"/>
      <c r="AS373" s="890"/>
      <c r="AT373" s="894"/>
      <c r="AU373" s="888" t="str">
        <f t="shared" si="36"/>
        <v xml:space="preserve"> </v>
      </c>
      <c r="AV373" s="885">
        <f t="shared" si="37"/>
        <v>0</v>
      </c>
      <c r="AW373" s="890"/>
      <c r="AY373" s="886"/>
    </row>
    <row r="374" spans="1:51" ht="12.75" hidden="1" customHeight="1">
      <c r="A374" s="925" t="s">
        <v>506</v>
      </c>
      <c r="B374" s="893" t="s">
        <v>514</v>
      </c>
      <c r="C374" s="893" t="str">
        <f t="shared" si="40"/>
        <v xml:space="preserve"> </v>
      </c>
      <c r="D374" s="879" t="s">
        <v>514</v>
      </c>
      <c r="E374" s="885">
        <v>0</v>
      </c>
      <c r="F374" s="879" t="str">
        <f t="shared" si="35"/>
        <v xml:space="preserve"> </v>
      </c>
      <c r="G374" s="835"/>
      <c r="H374" s="835"/>
      <c r="I374" s="835"/>
      <c r="J374" s="835"/>
      <c r="K374" s="835"/>
      <c r="L374" s="835"/>
      <c r="M374" s="835"/>
      <c r="N374" s="835"/>
      <c r="O374" s="883"/>
      <c r="P374" s="835"/>
      <c r="Q374" s="883"/>
      <c r="R374" s="883"/>
      <c r="S374" s="835"/>
      <c r="T374" s="835"/>
      <c r="U374" s="835"/>
      <c r="V374" s="835"/>
      <c r="W374" s="835"/>
      <c r="X374" s="835"/>
      <c r="Y374" s="835"/>
      <c r="Z374" s="883"/>
      <c r="AA374" s="883"/>
      <c r="AB374" s="883"/>
      <c r="AC374" s="883"/>
      <c r="AD374" s="890"/>
      <c r="AE374" s="883"/>
      <c r="AF374" s="890"/>
      <c r="AG374" s="883"/>
      <c r="AH374" s="883"/>
      <c r="AI374" s="883"/>
      <c r="AJ374" s="883"/>
      <c r="AK374" s="883"/>
      <c r="AL374" s="883"/>
      <c r="AM374" s="837"/>
      <c r="AN374" s="883"/>
      <c r="AO374" s="883"/>
      <c r="AP374" s="835"/>
      <c r="AQ374" s="883"/>
      <c r="AR374" s="883"/>
      <c r="AS374" s="890"/>
      <c r="AT374" s="894"/>
      <c r="AU374" s="888" t="str">
        <f t="shared" si="36"/>
        <v xml:space="preserve"> </v>
      </c>
      <c r="AV374" s="885">
        <f t="shared" si="37"/>
        <v>0</v>
      </c>
      <c r="AW374" s="890"/>
      <c r="AY374" s="886"/>
    </row>
    <row r="375" spans="1:51" ht="12.75" hidden="1" customHeight="1">
      <c r="A375" s="926" t="s">
        <v>905</v>
      </c>
      <c r="B375" s="893" t="s">
        <v>514</v>
      </c>
      <c r="C375" s="893" t="str">
        <f t="shared" si="40"/>
        <v xml:space="preserve"> </v>
      </c>
      <c r="D375" s="879" t="s">
        <v>514</v>
      </c>
      <c r="E375" s="885">
        <v>0</v>
      </c>
      <c r="F375" s="879" t="str">
        <f t="shared" si="35"/>
        <v xml:space="preserve"> </v>
      </c>
      <c r="G375" s="850"/>
      <c r="H375" s="850"/>
      <c r="I375" s="914"/>
      <c r="J375" s="850"/>
      <c r="K375" s="850"/>
      <c r="L375" s="850"/>
      <c r="M375" s="850"/>
      <c r="N375" s="850"/>
      <c r="O375" s="883"/>
      <c r="P375" s="850"/>
      <c r="Q375" s="883"/>
      <c r="R375" s="883"/>
      <c r="S375" s="850"/>
      <c r="T375" s="850"/>
      <c r="U375" s="850"/>
      <c r="V375" s="850"/>
      <c r="W375" s="850"/>
      <c r="X375" s="850"/>
      <c r="Y375" s="914"/>
      <c r="Z375" s="850"/>
      <c r="AA375" s="850"/>
      <c r="AB375" s="850"/>
      <c r="AC375" s="850"/>
      <c r="AD375" s="890"/>
      <c r="AE375" s="883"/>
      <c r="AF375" s="890"/>
      <c r="AG375" s="883"/>
      <c r="AH375" s="883"/>
      <c r="AI375" s="883"/>
      <c r="AJ375" s="883"/>
      <c r="AK375" s="883"/>
      <c r="AL375" s="883"/>
      <c r="AM375" s="837"/>
      <c r="AN375" s="883"/>
      <c r="AO375" s="883"/>
      <c r="AP375" s="835"/>
      <c r="AQ375" s="883"/>
      <c r="AR375" s="883"/>
      <c r="AS375" s="890"/>
      <c r="AT375" s="894"/>
      <c r="AU375" s="888" t="str">
        <f t="shared" si="36"/>
        <v xml:space="preserve"> </v>
      </c>
      <c r="AV375" s="885">
        <f t="shared" si="37"/>
        <v>0</v>
      </c>
      <c r="AW375" s="890"/>
      <c r="AY375" s="886"/>
    </row>
    <row r="376" spans="1:51" ht="12.75" hidden="1" customHeight="1">
      <c r="A376" s="926" t="s">
        <v>945</v>
      </c>
      <c r="B376" s="893" t="s">
        <v>514</v>
      </c>
      <c r="C376" s="893" t="str">
        <f t="shared" si="40"/>
        <v xml:space="preserve"> </v>
      </c>
      <c r="D376" s="879" t="s">
        <v>514</v>
      </c>
      <c r="E376" s="885">
        <v>0</v>
      </c>
      <c r="F376" s="879" t="str">
        <f t="shared" si="35"/>
        <v xml:space="preserve"> </v>
      </c>
      <c r="G376" s="850"/>
      <c r="H376" s="850"/>
      <c r="I376" s="914"/>
      <c r="J376" s="850"/>
      <c r="K376" s="850"/>
      <c r="L376" s="850"/>
      <c r="M376" s="850"/>
      <c r="N376" s="850"/>
      <c r="O376" s="883"/>
      <c r="P376" s="850"/>
      <c r="Q376" s="883"/>
      <c r="R376" s="883"/>
      <c r="S376" s="850"/>
      <c r="T376" s="850"/>
      <c r="U376" s="850"/>
      <c r="V376" s="850"/>
      <c r="W376" s="850"/>
      <c r="X376" s="850"/>
      <c r="Y376" s="835"/>
      <c r="Z376" s="883"/>
      <c r="AA376" s="883"/>
      <c r="AB376" s="883"/>
      <c r="AC376" s="883"/>
      <c r="AD376" s="890"/>
      <c r="AE376" s="883"/>
      <c r="AF376" s="890"/>
      <c r="AG376" s="883"/>
      <c r="AH376" s="883"/>
      <c r="AI376" s="883"/>
      <c r="AJ376" s="883"/>
      <c r="AK376" s="883"/>
      <c r="AL376" s="883"/>
      <c r="AM376" s="837"/>
      <c r="AN376" s="883"/>
      <c r="AO376" s="883"/>
      <c r="AP376" s="835"/>
      <c r="AQ376" s="883"/>
      <c r="AR376" s="883"/>
      <c r="AS376" s="890"/>
      <c r="AT376" s="894"/>
      <c r="AU376" s="888" t="str">
        <f t="shared" si="36"/>
        <v xml:space="preserve"> </v>
      </c>
      <c r="AV376" s="885">
        <f t="shared" si="37"/>
        <v>0</v>
      </c>
      <c r="AW376" s="890"/>
    </row>
    <row r="377" spans="1:51" ht="12.75" hidden="1" customHeight="1">
      <c r="A377" s="925" t="s">
        <v>296</v>
      </c>
      <c r="B377" s="893" t="s">
        <v>514</v>
      </c>
      <c r="C377" s="893" t="str">
        <f t="shared" si="40"/>
        <v xml:space="preserve"> </v>
      </c>
      <c r="D377" s="879" t="s">
        <v>514</v>
      </c>
      <c r="E377" s="885">
        <v>0</v>
      </c>
      <c r="F377" s="879" t="str">
        <f t="shared" si="35"/>
        <v xml:space="preserve"> </v>
      </c>
      <c r="G377" s="835"/>
      <c r="H377" s="835"/>
      <c r="I377" s="835"/>
      <c r="J377" s="835"/>
      <c r="K377" s="835"/>
      <c r="L377" s="835"/>
      <c r="M377" s="835"/>
      <c r="N377" s="835"/>
      <c r="O377" s="883"/>
      <c r="P377" s="835"/>
      <c r="Q377" s="883"/>
      <c r="R377" s="883"/>
      <c r="S377" s="835"/>
      <c r="T377" s="835"/>
      <c r="U377" s="835"/>
      <c r="V377" s="835"/>
      <c r="W377" s="835"/>
      <c r="X377" s="835"/>
      <c r="Y377" s="835"/>
      <c r="Z377" s="883"/>
      <c r="AA377" s="883"/>
      <c r="AB377" s="883"/>
      <c r="AC377" s="883"/>
      <c r="AD377" s="890"/>
      <c r="AE377" s="883"/>
      <c r="AF377" s="890"/>
      <c r="AG377" s="883"/>
      <c r="AH377" s="883"/>
      <c r="AI377" s="883"/>
      <c r="AJ377" s="883"/>
      <c r="AK377" s="883"/>
      <c r="AL377" s="883"/>
      <c r="AM377" s="837"/>
      <c r="AN377" s="883"/>
      <c r="AO377" s="883"/>
      <c r="AP377" s="835"/>
      <c r="AQ377" s="883"/>
      <c r="AR377" s="883"/>
      <c r="AS377" s="890"/>
      <c r="AT377" s="894"/>
      <c r="AU377" s="888" t="str">
        <f t="shared" si="36"/>
        <v xml:space="preserve"> </v>
      </c>
      <c r="AV377" s="885">
        <f t="shared" si="37"/>
        <v>0</v>
      </c>
      <c r="AW377" s="890"/>
    </row>
    <row r="378" spans="1:51" ht="12.75" hidden="1" customHeight="1">
      <c r="A378" s="925" t="s">
        <v>786</v>
      </c>
      <c r="B378" s="893" t="s">
        <v>514</v>
      </c>
      <c r="C378" s="893" t="str">
        <f t="shared" si="40"/>
        <v xml:space="preserve"> </v>
      </c>
      <c r="D378" s="879" t="s">
        <v>514</v>
      </c>
      <c r="E378" s="885">
        <v>0</v>
      </c>
      <c r="F378" s="879" t="str">
        <f t="shared" si="35"/>
        <v xml:space="preserve"> </v>
      </c>
      <c r="G378" s="835"/>
      <c r="H378" s="835"/>
      <c r="I378" s="835"/>
      <c r="J378" s="835"/>
      <c r="K378" s="835"/>
      <c r="L378" s="835"/>
      <c r="M378" s="835"/>
      <c r="N378" s="835"/>
      <c r="O378" s="883"/>
      <c r="P378" s="835"/>
      <c r="Q378" s="883"/>
      <c r="R378" s="883"/>
      <c r="S378" s="835"/>
      <c r="T378" s="835"/>
      <c r="U378" s="835"/>
      <c r="V378" s="835"/>
      <c r="W378" s="835"/>
      <c r="X378" s="835"/>
      <c r="Y378" s="835"/>
      <c r="Z378" s="883"/>
      <c r="AA378" s="883"/>
      <c r="AB378" s="883"/>
      <c r="AC378" s="883"/>
      <c r="AD378" s="890"/>
      <c r="AE378" s="883"/>
      <c r="AF378" s="890"/>
      <c r="AG378" s="883"/>
      <c r="AH378" s="883"/>
      <c r="AI378" s="883"/>
      <c r="AJ378" s="883"/>
      <c r="AK378" s="883"/>
      <c r="AL378" s="883"/>
      <c r="AM378" s="837"/>
      <c r="AN378" s="883"/>
      <c r="AO378" s="883"/>
      <c r="AP378" s="835"/>
      <c r="AQ378" s="883"/>
      <c r="AR378" s="883"/>
      <c r="AS378" s="890"/>
      <c r="AT378" s="900"/>
      <c r="AU378" s="888" t="str">
        <f t="shared" si="36"/>
        <v xml:space="preserve"> </v>
      </c>
      <c r="AV378" s="885">
        <f t="shared" si="37"/>
        <v>0</v>
      </c>
      <c r="AW378" s="890"/>
    </row>
    <row r="379" spans="1:51" ht="12.75" hidden="1" customHeight="1">
      <c r="A379" s="925" t="s">
        <v>611</v>
      </c>
      <c r="B379" s="893" t="s">
        <v>514</v>
      </c>
      <c r="C379" s="893" t="str">
        <f t="shared" si="40"/>
        <v xml:space="preserve"> </v>
      </c>
      <c r="D379" s="879" t="s">
        <v>514</v>
      </c>
      <c r="E379" s="885">
        <v>0</v>
      </c>
      <c r="F379" s="879" t="str">
        <f t="shared" si="35"/>
        <v xml:space="preserve"> </v>
      </c>
      <c r="G379" s="835"/>
      <c r="H379" s="835"/>
      <c r="I379" s="835"/>
      <c r="J379" s="835"/>
      <c r="K379" s="835"/>
      <c r="L379" s="835"/>
      <c r="M379" s="835"/>
      <c r="N379" s="835"/>
      <c r="O379" s="883"/>
      <c r="P379" s="835"/>
      <c r="Q379" s="883"/>
      <c r="R379" s="883"/>
      <c r="S379" s="835"/>
      <c r="T379" s="835"/>
      <c r="U379" s="835"/>
      <c r="V379" s="835"/>
      <c r="W379" s="835"/>
      <c r="X379" s="835"/>
      <c r="Y379" s="835"/>
      <c r="Z379" s="883"/>
      <c r="AA379" s="883"/>
      <c r="AB379" s="883"/>
      <c r="AC379" s="883"/>
      <c r="AD379" s="890"/>
      <c r="AE379" s="883"/>
      <c r="AF379" s="890"/>
      <c r="AG379" s="883"/>
      <c r="AH379" s="883"/>
      <c r="AI379" s="883"/>
      <c r="AJ379" s="883"/>
      <c r="AK379" s="883"/>
      <c r="AL379" s="883"/>
      <c r="AM379" s="837"/>
      <c r="AN379" s="883"/>
      <c r="AO379" s="883"/>
      <c r="AP379" s="835"/>
      <c r="AQ379" s="883"/>
      <c r="AR379" s="883"/>
      <c r="AS379" s="890"/>
      <c r="AT379" s="894"/>
      <c r="AU379" s="888" t="str">
        <f t="shared" si="36"/>
        <v xml:space="preserve"> </v>
      </c>
      <c r="AV379" s="885">
        <f t="shared" si="37"/>
        <v>0</v>
      </c>
      <c r="AW379" s="890"/>
    </row>
    <row r="380" spans="1:51" ht="12.75" hidden="1" customHeight="1">
      <c r="A380" s="926" t="s">
        <v>1045</v>
      </c>
      <c r="B380" s="893" t="s">
        <v>514</v>
      </c>
      <c r="C380" s="893" t="str">
        <f t="shared" si="40"/>
        <v xml:space="preserve"> </v>
      </c>
      <c r="D380" s="879" t="s">
        <v>514</v>
      </c>
      <c r="E380" s="885">
        <v>0</v>
      </c>
      <c r="F380" s="879" t="str">
        <f t="shared" si="35"/>
        <v xml:space="preserve"> </v>
      </c>
      <c r="G380" s="883"/>
      <c r="H380" s="883"/>
      <c r="I380" s="835"/>
      <c r="J380" s="883"/>
      <c r="K380" s="883"/>
      <c r="L380" s="883"/>
      <c r="M380" s="883"/>
      <c r="N380" s="883"/>
      <c r="O380" s="883"/>
      <c r="P380" s="883"/>
      <c r="Q380" s="883"/>
      <c r="R380" s="883"/>
      <c r="S380" s="883"/>
      <c r="T380" s="883"/>
      <c r="U380" s="883"/>
      <c r="V380" s="883"/>
      <c r="W380" s="883"/>
      <c r="X380" s="883"/>
      <c r="Y380" s="914"/>
      <c r="Z380" s="850"/>
      <c r="AA380" s="850"/>
      <c r="AB380" s="850"/>
      <c r="AC380" s="850"/>
      <c r="AD380" s="890"/>
      <c r="AE380" s="883"/>
      <c r="AF380" s="890"/>
      <c r="AG380" s="883"/>
      <c r="AH380" s="883"/>
      <c r="AI380" s="883"/>
      <c r="AJ380" s="883"/>
      <c r="AK380" s="883"/>
      <c r="AL380" s="883"/>
      <c r="AM380" s="837"/>
      <c r="AN380" s="883"/>
      <c r="AO380" s="883"/>
      <c r="AP380" s="835"/>
      <c r="AQ380" s="883"/>
      <c r="AR380" s="883"/>
      <c r="AS380" s="890"/>
      <c r="AT380" s="894"/>
      <c r="AU380" s="888" t="str">
        <f t="shared" si="36"/>
        <v xml:space="preserve"> </v>
      </c>
      <c r="AV380" s="885">
        <f t="shared" si="37"/>
        <v>0</v>
      </c>
      <c r="AW380" s="890"/>
      <c r="AX380" s="886"/>
    </row>
    <row r="381" spans="1:51" ht="12.75" hidden="1" customHeight="1">
      <c r="A381" s="925" t="s">
        <v>1209</v>
      </c>
      <c r="B381" s="893" t="s">
        <v>514</v>
      </c>
      <c r="C381" s="893" t="str">
        <f t="shared" si="40"/>
        <v xml:space="preserve"> </v>
      </c>
      <c r="D381" s="879" t="s">
        <v>514</v>
      </c>
      <c r="E381" s="885">
        <v>0</v>
      </c>
      <c r="F381" s="879" t="str">
        <f t="shared" si="35"/>
        <v xml:space="preserve"> </v>
      </c>
      <c r="G381" s="835"/>
      <c r="H381" s="835"/>
      <c r="I381" s="835"/>
      <c r="J381" s="835"/>
      <c r="K381" s="835"/>
      <c r="L381" s="835"/>
      <c r="M381" s="835"/>
      <c r="N381" s="835"/>
      <c r="O381" s="883"/>
      <c r="P381" s="835"/>
      <c r="Q381" s="883"/>
      <c r="R381" s="883"/>
      <c r="S381" s="835"/>
      <c r="T381" s="835"/>
      <c r="U381" s="835"/>
      <c r="V381" s="835"/>
      <c r="W381" s="835"/>
      <c r="X381" s="835"/>
      <c r="Y381" s="835"/>
      <c r="Z381" s="883"/>
      <c r="AA381" s="883"/>
      <c r="AB381" s="883"/>
      <c r="AC381" s="883"/>
      <c r="AD381" s="890"/>
      <c r="AE381" s="883"/>
      <c r="AF381" s="890"/>
      <c r="AG381" s="883"/>
      <c r="AH381" s="883"/>
      <c r="AI381" s="883"/>
      <c r="AJ381" s="883"/>
      <c r="AK381" s="883"/>
      <c r="AL381" s="883"/>
      <c r="AM381" s="837"/>
      <c r="AN381" s="883"/>
      <c r="AO381" s="883"/>
      <c r="AP381" s="835"/>
      <c r="AQ381" s="883"/>
      <c r="AR381" s="883"/>
      <c r="AS381" s="890"/>
      <c r="AT381" s="894"/>
      <c r="AU381" s="888" t="str">
        <f t="shared" si="36"/>
        <v xml:space="preserve"> </v>
      </c>
      <c r="AV381" s="885">
        <f t="shared" si="37"/>
        <v>0</v>
      </c>
      <c r="AW381" s="890"/>
    </row>
    <row r="382" spans="1:51" ht="12.75" hidden="1" customHeight="1">
      <c r="A382" s="926" t="s">
        <v>790</v>
      </c>
      <c r="B382" s="893" t="s">
        <v>514</v>
      </c>
      <c r="C382" s="893" t="str">
        <f t="shared" si="40"/>
        <v xml:space="preserve"> </v>
      </c>
      <c r="D382" s="879" t="s">
        <v>514</v>
      </c>
      <c r="E382" s="885">
        <v>0</v>
      </c>
      <c r="F382" s="879" t="str">
        <f t="shared" si="35"/>
        <v xml:space="preserve"> </v>
      </c>
      <c r="G382" s="835"/>
      <c r="H382" s="835"/>
      <c r="I382" s="835"/>
      <c r="J382" s="835"/>
      <c r="K382" s="835"/>
      <c r="L382" s="835"/>
      <c r="M382" s="835"/>
      <c r="N382" s="835"/>
      <c r="O382" s="883"/>
      <c r="P382" s="835"/>
      <c r="Q382" s="883"/>
      <c r="R382" s="883"/>
      <c r="S382" s="835"/>
      <c r="T382" s="835"/>
      <c r="U382" s="835"/>
      <c r="V382" s="835"/>
      <c r="W382" s="835"/>
      <c r="X382" s="835"/>
      <c r="Y382" s="835"/>
      <c r="Z382" s="883"/>
      <c r="AA382" s="883"/>
      <c r="AB382" s="883"/>
      <c r="AC382" s="883"/>
      <c r="AD382" s="890"/>
      <c r="AE382" s="883"/>
      <c r="AF382" s="890"/>
      <c r="AG382" s="883"/>
      <c r="AH382" s="883"/>
      <c r="AI382" s="883"/>
      <c r="AJ382" s="883"/>
      <c r="AK382" s="883"/>
      <c r="AL382" s="883"/>
      <c r="AM382" s="837"/>
      <c r="AN382" s="883"/>
      <c r="AO382" s="883"/>
      <c r="AP382" s="835"/>
      <c r="AQ382" s="883"/>
      <c r="AR382" s="883"/>
      <c r="AS382" s="890"/>
      <c r="AT382" s="894"/>
      <c r="AU382" s="888" t="str">
        <f t="shared" si="36"/>
        <v xml:space="preserve"> </v>
      </c>
      <c r="AV382" s="885">
        <f t="shared" si="37"/>
        <v>0</v>
      </c>
      <c r="AW382" s="890"/>
    </row>
    <row r="383" spans="1:51" ht="12.75" hidden="1" customHeight="1">
      <c r="A383" s="926" t="s">
        <v>788</v>
      </c>
      <c r="B383" s="893">
        <v>11</v>
      </c>
      <c r="C383" s="893">
        <v>11</v>
      </c>
      <c r="D383" s="879" t="s">
        <v>514</v>
      </c>
      <c r="E383" s="885">
        <v>0</v>
      </c>
      <c r="F383" s="879" t="str">
        <f t="shared" si="35"/>
        <v xml:space="preserve"> </v>
      </c>
      <c r="G383" s="883"/>
      <c r="H383" s="883"/>
      <c r="I383" s="883"/>
      <c r="J383" s="883"/>
      <c r="K383" s="883"/>
      <c r="L383" s="883"/>
      <c r="M383" s="883"/>
      <c r="N383" s="883"/>
      <c r="O383" s="883"/>
      <c r="P383" s="883"/>
      <c r="Q383" s="883"/>
      <c r="R383" s="883"/>
      <c r="S383" s="883"/>
      <c r="T383" s="883"/>
      <c r="U383" s="883"/>
      <c r="V383" s="883"/>
      <c r="W383" s="883"/>
      <c r="X383" s="883"/>
      <c r="Y383" s="883"/>
      <c r="Z383" s="883"/>
      <c r="AA383" s="883"/>
      <c r="AB383" s="883"/>
      <c r="AC383" s="883"/>
      <c r="AD383" s="890"/>
      <c r="AE383" s="883"/>
      <c r="AF383" s="890"/>
      <c r="AG383" s="890"/>
      <c r="AH383" s="883"/>
      <c r="AI383" s="883"/>
      <c r="AJ383" s="883"/>
      <c r="AK383" s="883"/>
      <c r="AL383" s="883"/>
      <c r="AM383" s="837"/>
      <c r="AN383" s="883"/>
      <c r="AO383" s="890"/>
      <c r="AP383" s="835"/>
      <c r="AQ383" s="883"/>
      <c r="AR383" s="883"/>
      <c r="AS383" s="890"/>
      <c r="AT383" s="894"/>
      <c r="AU383" s="888" t="str">
        <f t="shared" si="36"/>
        <v xml:space="preserve"> </v>
      </c>
      <c r="AV383" s="885">
        <f t="shared" si="37"/>
        <v>0</v>
      </c>
      <c r="AW383" s="890"/>
    </row>
    <row r="384" spans="1:51" ht="12.75" hidden="1" customHeight="1">
      <c r="A384" s="925" t="s">
        <v>1315</v>
      </c>
      <c r="B384" s="893">
        <v>10</v>
      </c>
      <c r="C384" s="893" t="str">
        <f t="shared" ref="C384:C418" si="41">IFERROR(MINUTE(C$5)-MINUTE(D384)," ")</f>
        <v xml:space="preserve"> </v>
      </c>
      <c r="D384" s="879" t="s">
        <v>514</v>
      </c>
      <c r="E384" s="885">
        <v>0</v>
      </c>
      <c r="F384" s="879" t="str">
        <f t="shared" si="35"/>
        <v xml:space="preserve"> </v>
      </c>
      <c r="G384" s="883"/>
      <c r="H384" s="883"/>
      <c r="I384" s="883"/>
      <c r="J384" s="883"/>
      <c r="K384" s="883"/>
      <c r="L384" s="883"/>
      <c r="M384" s="883"/>
      <c r="N384" s="883"/>
      <c r="O384" s="883"/>
      <c r="P384" s="883"/>
      <c r="Q384" s="883"/>
      <c r="R384" s="883"/>
      <c r="S384" s="883"/>
      <c r="T384" s="883"/>
      <c r="U384" s="883"/>
      <c r="V384" s="883"/>
      <c r="W384" s="883"/>
      <c r="X384" s="883"/>
      <c r="Y384" s="883"/>
      <c r="Z384" s="850"/>
      <c r="AA384" s="850"/>
      <c r="AB384" s="850"/>
      <c r="AC384" s="850"/>
      <c r="AD384" s="850"/>
      <c r="AE384" s="850"/>
      <c r="AF384" s="850"/>
      <c r="AG384" s="850"/>
      <c r="AH384" s="850"/>
      <c r="AI384" s="850"/>
      <c r="AJ384" s="850"/>
      <c r="AK384" s="850"/>
      <c r="AL384" s="850"/>
      <c r="AM384" s="837"/>
      <c r="AN384" s="850"/>
      <c r="AO384" s="850"/>
      <c r="AP384" s="914"/>
      <c r="AQ384" s="850"/>
      <c r="AR384" s="850"/>
      <c r="AS384" s="890"/>
      <c r="AT384" s="894"/>
      <c r="AU384" s="888" t="str">
        <f t="shared" si="36"/>
        <v xml:space="preserve"> </v>
      </c>
      <c r="AV384" s="885">
        <f t="shared" si="37"/>
        <v>0</v>
      </c>
      <c r="AW384" s="890"/>
    </row>
    <row r="385" spans="1:49" ht="12.75" hidden="1" customHeight="1">
      <c r="A385" s="926" t="s">
        <v>1316</v>
      </c>
      <c r="B385" s="893">
        <v>30</v>
      </c>
      <c r="C385" s="893" t="str">
        <f t="shared" si="41"/>
        <v xml:space="preserve"> </v>
      </c>
      <c r="D385" s="879" t="s">
        <v>514</v>
      </c>
      <c r="E385" s="885">
        <v>0</v>
      </c>
      <c r="F385" s="879" t="str">
        <f t="shared" si="35"/>
        <v xml:space="preserve"> </v>
      </c>
      <c r="G385" s="883"/>
      <c r="H385" s="883"/>
      <c r="I385" s="883"/>
      <c r="J385" s="883"/>
      <c r="K385" s="883"/>
      <c r="L385" s="883"/>
      <c r="M385" s="883"/>
      <c r="N385" s="883"/>
      <c r="O385" s="883"/>
      <c r="P385" s="883"/>
      <c r="Q385" s="883"/>
      <c r="R385" s="883"/>
      <c r="S385" s="883"/>
      <c r="T385" s="883"/>
      <c r="U385" s="883"/>
      <c r="V385" s="883"/>
      <c r="W385" s="883"/>
      <c r="X385" s="883"/>
      <c r="Y385" s="883"/>
      <c r="Z385" s="883"/>
      <c r="AA385" s="883"/>
      <c r="AB385" s="883"/>
      <c r="AC385" s="883"/>
      <c r="AD385" s="890"/>
      <c r="AE385" s="883"/>
      <c r="AF385" s="890"/>
      <c r="AG385" s="890"/>
      <c r="AH385" s="883"/>
      <c r="AI385" s="883"/>
      <c r="AJ385" s="883"/>
      <c r="AK385" s="883"/>
      <c r="AL385" s="883"/>
      <c r="AM385" s="837"/>
      <c r="AN385" s="883"/>
      <c r="AO385" s="890"/>
      <c r="AP385" s="835"/>
      <c r="AQ385" s="883"/>
      <c r="AR385" s="883"/>
      <c r="AS385" s="890"/>
      <c r="AT385" s="915"/>
      <c r="AU385" s="888" t="str">
        <f t="shared" si="36"/>
        <v xml:space="preserve"> </v>
      </c>
      <c r="AV385" s="885">
        <f t="shared" si="37"/>
        <v>0</v>
      </c>
      <c r="AW385" s="890"/>
    </row>
    <row r="386" spans="1:49" ht="12.75" hidden="1" customHeight="1">
      <c r="A386" s="926" t="s">
        <v>791</v>
      </c>
      <c r="B386" s="893" t="s">
        <v>514</v>
      </c>
      <c r="C386" s="893" t="str">
        <f t="shared" si="41"/>
        <v xml:space="preserve"> </v>
      </c>
      <c r="D386" s="879" t="s">
        <v>514</v>
      </c>
      <c r="E386" s="885">
        <v>0</v>
      </c>
      <c r="F386" s="879" t="str">
        <f t="shared" si="35"/>
        <v xml:space="preserve"> </v>
      </c>
      <c r="G386" s="914"/>
      <c r="H386" s="914"/>
      <c r="I386" s="914"/>
      <c r="J386" s="914"/>
      <c r="K386" s="914"/>
      <c r="L386" s="914"/>
      <c r="M386" s="914"/>
      <c r="N386" s="914"/>
      <c r="O386" s="883"/>
      <c r="P386" s="914"/>
      <c r="Q386" s="883"/>
      <c r="R386" s="883"/>
      <c r="S386" s="914"/>
      <c r="T386" s="914"/>
      <c r="U386" s="914"/>
      <c r="V386" s="914"/>
      <c r="W386" s="914"/>
      <c r="X386" s="914"/>
      <c r="Y386" s="914"/>
      <c r="Z386" s="850"/>
      <c r="AA386" s="850"/>
      <c r="AB386" s="850"/>
      <c r="AC386" s="850"/>
      <c r="AD386" s="890"/>
      <c r="AE386" s="883"/>
      <c r="AF386" s="890"/>
      <c r="AG386" s="890"/>
      <c r="AH386" s="883"/>
      <c r="AI386" s="883"/>
      <c r="AJ386" s="883"/>
      <c r="AK386" s="883"/>
      <c r="AL386" s="883"/>
      <c r="AM386" s="837"/>
      <c r="AN386" s="883"/>
      <c r="AO386" s="890"/>
      <c r="AP386" s="835"/>
      <c r="AQ386" s="883"/>
      <c r="AR386" s="883"/>
      <c r="AS386" s="890"/>
      <c r="AT386" s="894"/>
      <c r="AU386" s="888" t="str">
        <f t="shared" si="36"/>
        <v xml:space="preserve"> </v>
      </c>
      <c r="AV386" s="885">
        <f t="shared" si="37"/>
        <v>0</v>
      </c>
      <c r="AW386" s="890"/>
    </row>
    <row r="387" spans="1:49" ht="12.75" hidden="1" customHeight="1">
      <c r="A387" s="926" t="s">
        <v>912</v>
      </c>
      <c r="B387" s="893" t="s">
        <v>514</v>
      </c>
      <c r="C387" s="893" t="str">
        <f t="shared" si="41"/>
        <v xml:space="preserve"> </v>
      </c>
      <c r="D387" s="879" t="s">
        <v>514</v>
      </c>
      <c r="E387" s="885">
        <v>0</v>
      </c>
      <c r="F387" s="879" t="str">
        <f t="shared" si="35"/>
        <v xml:space="preserve"> </v>
      </c>
      <c r="G387" s="850"/>
      <c r="H387" s="850"/>
      <c r="I387" s="914"/>
      <c r="J387" s="850"/>
      <c r="K387" s="850"/>
      <c r="L387" s="850"/>
      <c r="M387" s="850"/>
      <c r="N387" s="850"/>
      <c r="O387" s="883"/>
      <c r="P387" s="850"/>
      <c r="Q387" s="883"/>
      <c r="R387" s="883"/>
      <c r="S387" s="850"/>
      <c r="T387" s="850"/>
      <c r="U387" s="850"/>
      <c r="V387" s="850"/>
      <c r="W387" s="850"/>
      <c r="X387" s="850"/>
      <c r="Y387" s="914"/>
      <c r="Z387" s="850"/>
      <c r="AA387" s="850"/>
      <c r="AB387" s="850"/>
      <c r="AC387" s="850"/>
      <c r="AD387" s="890"/>
      <c r="AE387" s="883"/>
      <c r="AF387" s="890"/>
      <c r="AG387" s="890"/>
      <c r="AH387" s="883"/>
      <c r="AI387" s="883"/>
      <c r="AJ387" s="883"/>
      <c r="AK387" s="883"/>
      <c r="AL387" s="883"/>
      <c r="AM387" s="837"/>
      <c r="AN387" s="883"/>
      <c r="AO387" s="890"/>
      <c r="AP387" s="835"/>
      <c r="AQ387" s="883"/>
      <c r="AR387" s="883"/>
      <c r="AS387" s="890"/>
      <c r="AT387" s="894"/>
      <c r="AU387" s="888" t="str">
        <f t="shared" si="36"/>
        <v xml:space="preserve"> </v>
      </c>
      <c r="AV387" s="885">
        <f t="shared" si="37"/>
        <v>0</v>
      </c>
      <c r="AW387" s="890"/>
    </row>
    <row r="388" spans="1:49" ht="12.75" hidden="1" customHeight="1">
      <c r="A388" s="926" t="s">
        <v>1104</v>
      </c>
      <c r="B388" s="893" t="s">
        <v>514</v>
      </c>
      <c r="C388" s="893" t="str">
        <f t="shared" si="41"/>
        <v xml:space="preserve"> </v>
      </c>
      <c r="D388" s="879" t="s">
        <v>514</v>
      </c>
      <c r="E388" s="885">
        <v>0</v>
      </c>
      <c r="F388" s="879" t="str">
        <f t="shared" si="35"/>
        <v xml:space="preserve"> </v>
      </c>
      <c r="G388" s="883"/>
      <c r="H388" s="883"/>
      <c r="I388" s="835"/>
      <c r="J388" s="883"/>
      <c r="K388" s="883"/>
      <c r="L388" s="883"/>
      <c r="M388" s="883"/>
      <c r="N388" s="883"/>
      <c r="O388" s="883"/>
      <c r="P388" s="883"/>
      <c r="Q388" s="883"/>
      <c r="R388" s="883"/>
      <c r="S388" s="883"/>
      <c r="T388" s="883"/>
      <c r="U388" s="883"/>
      <c r="V388" s="883"/>
      <c r="W388" s="883"/>
      <c r="X388" s="883"/>
      <c r="Y388" s="914"/>
      <c r="Z388" s="850"/>
      <c r="AA388" s="850"/>
      <c r="AB388" s="850"/>
      <c r="AC388" s="850"/>
      <c r="AD388" s="890"/>
      <c r="AE388" s="883"/>
      <c r="AF388" s="890"/>
      <c r="AG388" s="890"/>
      <c r="AH388" s="883"/>
      <c r="AI388" s="883"/>
      <c r="AJ388" s="883"/>
      <c r="AK388" s="883"/>
      <c r="AL388" s="883"/>
      <c r="AM388" s="837"/>
      <c r="AN388" s="883"/>
      <c r="AO388" s="890"/>
      <c r="AP388" s="835"/>
      <c r="AQ388" s="883"/>
      <c r="AR388" s="883"/>
      <c r="AS388" s="890"/>
      <c r="AT388" s="900"/>
      <c r="AU388" s="888" t="str">
        <f t="shared" si="36"/>
        <v xml:space="preserve"> </v>
      </c>
      <c r="AV388" s="885">
        <f t="shared" si="37"/>
        <v>0</v>
      </c>
      <c r="AW388" s="890"/>
    </row>
    <row r="389" spans="1:49" ht="12.75" hidden="1" customHeight="1">
      <c r="A389" s="926" t="s">
        <v>1128</v>
      </c>
      <c r="B389" s="893" t="s">
        <v>514</v>
      </c>
      <c r="C389" s="893" t="str">
        <f t="shared" si="41"/>
        <v xml:space="preserve"> </v>
      </c>
      <c r="D389" s="879" t="s">
        <v>514</v>
      </c>
      <c r="E389" s="885">
        <v>0</v>
      </c>
      <c r="F389" s="879" t="str">
        <f t="shared" si="35"/>
        <v xml:space="preserve"> </v>
      </c>
      <c r="G389" s="883"/>
      <c r="H389" s="883"/>
      <c r="I389" s="835"/>
      <c r="J389" s="883"/>
      <c r="K389" s="883"/>
      <c r="L389" s="883"/>
      <c r="M389" s="883"/>
      <c r="N389" s="883"/>
      <c r="O389" s="883"/>
      <c r="P389" s="883"/>
      <c r="Q389" s="883"/>
      <c r="R389" s="883"/>
      <c r="S389" s="883"/>
      <c r="T389" s="883"/>
      <c r="U389" s="883"/>
      <c r="V389" s="883"/>
      <c r="W389" s="883"/>
      <c r="X389" s="883"/>
      <c r="Y389" s="914"/>
      <c r="Z389" s="850"/>
      <c r="AA389" s="850"/>
      <c r="AB389" s="850"/>
      <c r="AC389" s="850"/>
      <c r="AD389" s="890"/>
      <c r="AE389" s="883"/>
      <c r="AF389" s="890"/>
      <c r="AG389" s="890"/>
      <c r="AH389" s="883"/>
      <c r="AI389" s="883"/>
      <c r="AJ389" s="883"/>
      <c r="AK389" s="883"/>
      <c r="AL389" s="883"/>
      <c r="AM389" s="837"/>
      <c r="AN389" s="883"/>
      <c r="AO389" s="890"/>
      <c r="AP389" s="835"/>
      <c r="AQ389" s="883"/>
      <c r="AR389" s="883"/>
      <c r="AS389" s="890"/>
      <c r="AT389" s="894"/>
      <c r="AU389" s="888" t="str">
        <f t="shared" si="36"/>
        <v xml:space="preserve"> </v>
      </c>
      <c r="AV389" s="885">
        <f t="shared" si="37"/>
        <v>0</v>
      </c>
      <c r="AW389" s="890"/>
    </row>
    <row r="390" spans="1:49" ht="12.75" hidden="1" customHeight="1">
      <c r="A390" s="925" t="s">
        <v>702</v>
      </c>
      <c r="B390" s="893" t="s">
        <v>514</v>
      </c>
      <c r="C390" s="893" t="str">
        <f t="shared" si="41"/>
        <v xml:space="preserve"> </v>
      </c>
      <c r="D390" s="879" t="s">
        <v>514</v>
      </c>
      <c r="E390" s="885">
        <v>0</v>
      </c>
      <c r="F390" s="879" t="str">
        <f t="shared" si="35"/>
        <v xml:space="preserve"> </v>
      </c>
      <c r="G390" s="835"/>
      <c r="H390" s="835"/>
      <c r="I390" s="835"/>
      <c r="J390" s="835"/>
      <c r="K390" s="835"/>
      <c r="L390" s="835"/>
      <c r="M390" s="835"/>
      <c r="N390" s="835"/>
      <c r="O390" s="883"/>
      <c r="P390" s="835"/>
      <c r="Q390" s="883"/>
      <c r="R390" s="883"/>
      <c r="S390" s="835"/>
      <c r="T390" s="835"/>
      <c r="U390" s="835"/>
      <c r="V390" s="835"/>
      <c r="W390" s="835"/>
      <c r="X390" s="835"/>
      <c r="Y390" s="835"/>
      <c r="Z390" s="883"/>
      <c r="AA390" s="883"/>
      <c r="AB390" s="883"/>
      <c r="AC390" s="883"/>
      <c r="AD390" s="890"/>
      <c r="AE390" s="883"/>
      <c r="AF390" s="890"/>
      <c r="AG390" s="890"/>
      <c r="AH390" s="883"/>
      <c r="AI390" s="883"/>
      <c r="AJ390" s="883"/>
      <c r="AK390" s="883"/>
      <c r="AL390" s="883"/>
      <c r="AM390" s="837"/>
      <c r="AN390" s="883"/>
      <c r="AO390" s="890"/>
      <c r="AP390" s="835"/>
      <c r="AQ390" s="883"/>
      <c r="AR390" s="883"/>
      <c r="AS390" s="890"/>
      <c r="AT390" s="894"/>
      <c r="AU390" s="888" t="str">
        <f t="shared" si="36"/>
        <v xml:space="preserve"> </v>
      </c>
      <c r="AV390" s="885">
        <f t="shared" si="37"/>
        <v>0</v>
      </c>
      <c r="AW390" s="890"/>
    </row>
    <row r="391" spans="1:49" ht="12.75" hidden="1" customHeight="1">
      <c r="A391" s="926" t="s">
        <v>877</v>
      </c>
      <c r="B391" s="893" t="s">
        <v>514</v>
      </c>
      <c r="C391" s="893" t="str">
        <f t="shared" si="41"/>
        <v xml:space="preserve"> </v>
      </c>
      <c r="D391" s="879" t="s">
        <v>514</v>
      </c>
      <c r="E391" s="885">
        <v>0</v>
      </c>
      <c r="F391" s="879" t="str">
        <f t="shared" si="35"/>
        <v xml:space="preserve"> </v>
      </c>
      <c r="G391" s="850"/>
      <c r="H391" s="850"/>
      <c r="I391" s="914"/>
      <c r="J391" s="850"/>
      <c r="K391" s="850"/>
      <c r="L391" s="850"/>
      <c r="M391" s="850"/>
      <c r="N391" s="850"/>
      <c r="O391" s="883"/>
      <c r="P391" s="850"/>
      <c r="Q391" s="883"/>
      <c r="R391" s="883"/>
      <c r="S391" s="850"/>
      <c r="T391" s="850"/>
      <c r="U391" s="850"/>
      <c r="V391" s="850"/>
      <c r="W391" s="850"/>
      <c r="X391" s="850"/>
      <c r="Y391" s="914"/>
      <c r="Z391" s="850"/>
      <c r="AA391" s="850"/>
      <c r="AB391" s="850"/>
      <c r="AC391" s="850"/>
      <c r="AD391" s="890"/>
      <c r="AE391" s="883"/>
      <c r="AF391" s="890"/>
      <c r="AG391" s="890"/>
      <c r="AH391" s="883"/>
      <c r="AI391" s="883"/>
      <c r="AJ391" s="883"/>
      <c r="AK391" s="883"/>
      <c r="AL391" s="883"/>
      <c r="AM391" s="837"/>
      <c r="AN391" s="883"/>
      <c r="AO391" s="890"/>
      <c r="AP391" s="835"/>
      <c r="AQ391" s="883"/>
      <c r="AR391" s="883"/>
      <c r="AS391" s="890"/>
      <c r="AT391" s="900"/>
      <c r="AU391" s="888" t="str">
        <f t="shared" si="36"/>
        <v xml:space="preserve"> </v>
      </c>
      <c r="AV391" s="885">
        <f t="shared" si="37"/>
        <v>0</v>
      </c>
      <c r="AW391" s="890"/>
    </row>
    <row r="392" spans="1:49" ht="12.75" hidden="1" customHeight="1">
      <c r="A392" s="925" t="s">
        <v>1210</v>
      </c>
      <c r="B392" s="893" t="s">
        <v>514</v>
      </c>
      <c r="C392" s="893" t="str">
        <f t="shared" si="41"/>
        <v xml:space="preserve"> </v>
      </c>
      <c r="D392" s="879" t="s">
        <v>514</v>
      </c>
      <c r="E392" s="885">
        <v>0</v>
      </c>
      <c r="F392" s="879" t="str">
        <f t="shared" si="35"/>
        <v xml:space="preserve"> </v>
      </c>
      <c r="G392" s="835"/>
      <c r="H392" s="835"/>
      <c r="I392" s="835"/>
      <c r="J392" s="835"/>
      <c r="K392" s="835"/>
      <c r="L392" s="835"/>
      <c r="M392" s="835"/>
      <c r="N392" s="835"/>
      <c r="O392" s="883"/>
      <c r="P392" s="835"/>
      <c r="Q392" s="883"/>
      <c r="R392" s="883"/>
      <c r="S392" s="835"/>
      <c r="T392" s="835"/>
      <c r="U392" s="835"/>
      <c r="V392" s="835"/>
      <c r="W392" s="835"/>
      <c r="X392" s="835"/>
      <c r="Y392" s="835"/>
      <c r="Z392" s="883"/>
      <c r="AA392" s="883"/>
      <c r="AB392" s="883"/>
      <c r="AC392" s="883"/>
      <c r="AD392" s="890"/>
      <c r="AE392" s="883"/>
      <c r="AF392" s="890"/>
      <c r="AG392" s="890"/>
      <c r="AH392" s="883"/>
      <c r="AI392" s="883"/>
      <c r="AJ392" s="883"/>
      <c r="AK392" s="883"/>
      <c r="AL392" s="883"/>
      <c r="AM392" s="837"/>
      <c r="AN392" s="883"/>
      <c r="AO392" s="890"/>
      <c r="AP392" s="835"/>
      <c r="AQ392" s="883"/>
      <c r="AR392" s="883"/>
      <c r="AS392" s="890"/>
      <c r="AT392" s="894"/>
      <c r="AU392" s="888" t="str">
        <f t="shared" si="36"/>
        <v xml:space="preserve"> </v>
      </c>
      <c r="AV392" s="885">
        <f t="shared" si="37"/>
        <v>0</v>
      </c>
      <c r="AW392" s="890"/>
    </row>
    <row r="393" spans="1:49" ht="12.75" hidden="1" customHeight="1">
      <c r="A393" s="926" t="s">
        <v>1317</v>
      </c>
      <c r="B393" s="893">
        <v>12</v>
      </c>
      <c r="C393" s="893" t="str">
        <f t="shared" si="41"/>
        <v xml:space="preserve"> </v>
      </c>
      <c r="D393" s="879" t="s">
        <v>514</v>
      </c>
      <c r="E393" s="885">
        <v>0</v>
      </c>
      <c r="F393" s="879" t="str">
        <f t="shared" si="35"/>
        <v xml:space="preserve"> </v>
      </c>
      <c r="G393" s="883"/>
      <c r="H393" s="883"/>
      <c r="I393" s="883"/>
      <c r="J393" s="883"/>
      <c r="K393" s="883"/>
      <c r="L393" s="883"/>
      <c r="M393" s="883"/>
      <c r="N393" s="883"/>
      <c r="O393" s="883"/>
      <c r="P393" s="883"/>
      <c r="Q393" s="883"/>
      <c r="R393" s="883"/>
      <c r="S393" s="883"/>
      <c r="T393" s="883"/>
      <c r="U393" s="883"/>
      <c r="V393" s="883"/>
      <c r="W393" s="883"/>
      <c r="X393" s="883"/>
      <c r="Y393" s="883"/>
      <c r="Z393" s="883"/>
      <c r="AA393" s="883"/>
      <c r="AB393" s="883"/>
      <c r="AC393" s="883"/>
      <c r="AD393" s="916"/>
      <c r="AE393" s="850"/>
      <c r="AF393" s="916"/>
      <c r="AG393" s="916"/>
      <c r="AH393" s="850"/>
      <c r="AI393" s="850"/>
      <c r="AJ393" s="850"/>
      <c r="AK393" s="850"/>
      <c r="AL393" s="850"/>
      <c r="AM393" s="837"/>
      <c r="AN393" s="883"/>
      <c r="AO393" s="917"/>
      <c r="AP393" s="883"/>
      <c r="AQ393" s="850"/>
      <c r="AR393" s="850"/>
      <c r="AS393" s="890"/>
      <c r="AT393" s="894"/>
      <c r="AU393" s="888" t="str">
        <f t="shared" si="36"/>
        <v xml:space="preserve"> </v>
      </c>
      <c r="AV393" s="885">
        <f t="shared" si="37"/>
        <v>0</v>
      </c>
      <c r="AW393" s="890"/>
    </row>
    <row r="394" spans="1:49" ht="12.75" hidden="1" customHeight="1">
      <c r="A394" s="925" t="s">
        <v>603</v>
      </c>
      <c r="B394" s="893" t="s">
        <v>514</v>
      </c>
      <c r="C394" s="893" t="str">
        <f t="shared" si="41"/>
        <v xml:space="preserve"> </v>
      </c>
      <c r="D394" s="879" t="s">
        <v>514</v>
      </c>
      <c r="E394" s="885">
        <v>0</v>
      </c>
      <c r="F394" s="879" t="str">
        <f t="shared" si="35"/>
        <v xml:space="preserve"> </v>
      </c>
      <c r="G394" s="835"/>
      <c r="H394" s="835"/>
      <c r="I394" s="835"/>
      <c r="J394" s="835"/>
      <c r="K394" s="835"/>
      <c r="L394" s="835"/>
      <c r="M394" s="835"/>
      <c r="N394" s="835"/>
      <c r="O394" s="883"/>
      <c r="P394" s="835"/>
      <c r="Q394" s="883"/>
      <c r="R394" s="883"/>
      <c r="S394" s="835"/>
      <c r="T394" s="835"/>
      <c r="U394" s="835"/>
      <c r="V394" s="835"/>
      <c r="W394" s="835"/>
      <c r="X394" s="835"/>
      <c r="Y394" s="835"/>
      <c r="Z394" s="883"/>
      <c r="AA394" s="883"/>
      <c r="AB394" s="883"/>
      <c r="AC394" s="883"/>
      <c r="AD394" s="890"/>
      <c r="AE394" s="883"/>
      <c r="AF394" s="890"/>
      <c r="AG394" s="890"/>
      <c r="AH394" s="883"/>
      <c r="AI394" s="883"/>
      <c r="AJ394" s="883"/>
      <c r="AK394" s="883"/>
      <c r="AL394" s="883"/>
      <c r="AM394" s="837"/>
      <c r="AN394" s="883"/>
      <c r="AO394" s="890"/>
      <c r="AP394" s="835"/>
      <c r="AQ394" s="883"/>
      <c r="AR394" s="883"/>
      <c r="AS394" s="890"/>
      <c r="AT394" s="894"/>
      <c r="AU394" s="888" t="str">
        <f t="shared" si="36"/>
        <v xml:space="preserve"> </v>
      </c>
      <c r="AV394" s="885">
        <f t="shared" si="37"/>
        <v>0</v>
      </c>
      <c r="AW394" s="890"/>
    </row>
    <row r="395" spans="1:49" ht="12.75" hidden="1" customHeight="1">
      <c r="A395" s="926" t="s">
        <v>821</v>
      </c>
      <c r="B395" s="893" t="s">
        <v>514</v>
      </c>
      <c r="C395" s="893" t="str">
        <f t="shared" si="41"/>
        <v xml:space="preserve"> </v>
      </c>
      <c r="D395" s="879" t="s">
        <v>514</v>
      </c>
      <c r="E395" s="885">
        <v>0</v>
      </c>
      <c r="F395" s="879" t="str">
        <f t="shared" si="35"/>
        <v xml:space="preserve"> </v>
      </c>
      <c r="G395" s="850"/>
      <c r="H395" s="850"/>
      <c r="I395" s="914"/>
      <c r="J395" s="850"/>
      <c r="K395" s="850"/>
      <c r="L395" s="850"/>
      <c r="M395" s="850"/>
      <c r="N395" s="850"/>
      <c r="O395" s="883"/>
      <c r="P395" s="850"/>
      <c r="Q395" s="883"/>
      <c r="R395" s="883"/>
      <c r="S395" s="850"/>
      <c r="T395" s="850"/>
      <c r="U395" s="850"/>
      <c r="V395" s="850"/>
      <c r="W395" s="850"/>
      <c r="X395" s="850"/>
      <c r="Y395" s="914"/>
      <c r="Z395" s="850"/>
      <c r="AA395" s="850"/>
      <c r="AB395" s="850"/>
      <c r="AC395" s="850"/>
      <c r="AD395" s="890"/>
      <c r="AE395" s="883"/>
      <c r="AF395" s="890"/>
      <c r="AG395" s="890"/>
      <c r="AH395" s="883"/>
      <c r="AI395" s="883"/>
      <c r="AJ395" s="883"/>
      <c r="AK395" s="883"/>
      <c r="AL395" s="883"/>
      <c r="AM395" s="837"/>
      <c r="AN395" s="883"/>
      <c r="AO395" s="890"/>
      <c r="AP395" s="835"/>
      <c r="AQ395" s="883"/>
      <c r="AR395" s="883"/>
      <c r="AS395" s="890"/>
      <c r="AT395" s="894"/>
      <c r="AU395" s="888" t="str">
        <f t="shared" si="36"/>
        <v xml:space="preserve"> </v>
      </c>
      <c r="AV395" s="885">
        <f t="shared" si="37"/>
        <v>0</v>
      </c>
      <c r="AW395" s="890"/>
    </row>
    <row r="396" spans="1:49" ht="12.75" hidden="1" customHeight="1">
      <c r="A396" s="925" t="s">
        <v>543</v>
      </c>
      <c r="B396" s="893">
        <v>6</v>
      </c>
      <c r="C396" s="893" t="str">
        <f t="shared" si="41"/>
        <v xml:space="preserve"> </v>
      </c>
      <c r="D396" s="879" t="s">
        <v>514</v>
      </c>
      <c r="E396" s="885">
        <v>0</v>
      </c>
      <c r="F396" s="879" t="str">
        <f t="shared" si="35"/>
        <v xml:space="preserve"> </v>
      </c>
      <c r="G396" s="883"/>
      <c r="H396" s="883"/>
      <c r="I396" s="883"/>
      <c r="J396" s="883"/>
      <c r="K396" s="883"/>
      <c r="L396" s="883"/>
      <c r="M396" s="883"/>
      <c r="N396" s="883"/>
      <c r="O396" s="883"/>
      <c r="P396" s="883"/>
      <c r="Q396" s="883"/>
      <c r="R396" s="883"/>
      <c r="S396" s="883"/>
      <c r="T396" s="883"/>
      <c r="U396" s="883"/>
      <c r="V396" s="883"/>
      <c r="W396" s="883"/>
      <c r="X396" s="883"/>
      <c r="Y396" s="883"/>
      <c r="Z396" s="883"/>
      <c r="AA396" s="883"/>
      <c r="AB396" s="883"/>
      <c r="AC396" s="883"/>
      <c r="AD396" s="890"/>
      <c r="AE396" s="883"/>
      <c r="AF396" s="890"/>
      <c r="AG396" s="890"/>
      <c r="AH396" s="883"/>
      <c r="AI396" s="883"/>
      <c r="AJ396" s="883"/>
      <c r="AK396" s="883"/>
      <c r="AL396" s="883"/>
      <c r="AM396" s="837"/>
      <c r="AN396" s="883"/>
      <c r="AO396" s="890"/>
      <c r="AP396" s="835"/>
      <c r="AQ396" s="883"/>
      <c r="AR396" s="883"/>
      <c r="AS396" s="890"/>
      <c r="AT396" s="894"/>
      <c r="AU396" s="888" t="str">
        <f t="shared" si="36"/>
        <v xml:space="preserve"> </v>
      </c>
      <c r="AV396" s="885">
        <f t="shared" si="37"/>
        <v>0</v>
      </c>
      <c r="AW396" s="890"/>
    </row>
    <row r="397" spans="1:49" ht="12.75" hidden="1" customHeight="1">
      <c r="A397" s="925" t="s">
        <v>1318</v>
      </c>
      <c r="B397" s="893">
        <v>6</v>
      </c>
      <c r="C397" s="893" t="str">
        <f t="shared" si="41"/>
        <v xml:space="preserve"> </v>
      </c>
      <c r="D397" s="879" t="s">
        <v>514</v>
      </c>
      <c r="E397" s="885">
        <v>0</v>
      </c>
      <c r="F397" s="879" t="str">
        <f t="shared" si="35"/>
        <v xml:space="preserve"> </v>
      </c>
      <c r="G397" s="883"/>
      <c r="H397" s="883"/>
      <c r="I397" s="883"/>
      <c r="J397" s="883"/>
      <c r="K397" s="883"/>
      <c r="L397" s="883"/>
      <c r="M397" s="883"/>
      <c r="N397" s="883"/>
      <c r="O397" s="883"/>
      <c r="P397" s="883"/>
      <c r="Q397" s="883"/>
      <c r="R397" s="883"/>
      <c r="S397" s="883"/>
      <c r="T397" s="883"/>
      <c r="U397" s="883"/>
      <c r="V397" s="883"/>
      <c r="W397" s="883"/>
      <c r="X397" s="883"/>
      <c r="Y397" s="883"/>
      <c r="Z397" s="850"/>
      <c r="AA397" s="850"/>
      <c r="AB397" s="850"/>
      <c r="AC397" s="850"/>
      <c r="AD397" s="850"/>
      <c r="AE397" s="850"/>
      <c r="AF397" s="850"/>
      <c r="AG397" s="850"/>
      <c r="AH397" s="850"/>
      <c r="AI397" s="850"/>
      <c r="AJ397" s="850"/>
      <c r="AK397" s="850"/>
      <c r="AL397" s="850"/>
      <c r="AM397" s="837"/>
      <c r="AN397" s="850"/>
      <c r="AO397" s="850"/>
      <c r="AP397" s="914"/>
      <c r="AQ397" s="850"/>
      <c r="AR397" s="850"/>
      <c r="AS397" s="890"/>
      <c r="AT397" s="894"/>
      <c r="AU397" s="888" t="str">
        <f t="shared" si="36"/>
        <v xml:space="preserve"> </v>
      </c>
      <c r="AV397" s="885">
        <f t="shared" si="37"/>
        <v>0</v>
      </c>
      <c r="AW397" s="890"/>
    </row>
    <row r="398" spans="1:49" ht="12.75" hidden="1" customHeight="1">
      <c r="A398" s="925" t="s">
        <v>39</v>
      </c>
      <c r="B398" s="893" t="s">
        <v>514</v>
      </c>
      <c r="C398" s="893" t="str">
        <f t="shared" si="41"/>
        <v xml:space="preserve"> </v>
      </c>
      <c r="D398" s="879" t="s">
        <v>514</v>
      </c>
      <c r="E398" s="885">
        <v>0</v>
      </c>
      <c r="F398" s="879" t="str">
        <f t="shared" si="35"/>
        <v xml:space="preserve"> </v>
      </c>
      <c r="G398" s="835"/>
      <c r="H398" s="835"/>
      <c r="I398" s="835"/>
      <c r="J398" s="835"/>
      <c r="K398" s="835"/>
      <c r="L398" s="835"/>
      <c r="M398" s="835"/>
      <c r="N398" s="835"/>
      <c r="O398" s="883"/>
      <c r="P398" s="835"/>
      <c r="Q398" s="883"/>
      <c r="R398" s="883"/>
      <c r="S398" s="835"/>
      <c r="T398" s="835"/>
      <c r="U398" s="835"/>
      <c r="V398" s="835"/>
      <c r="W398" s="835"/>
      <c r="X398" s="835"/>
      <c r="Y398" s="835"/>
      <c r="Z398" s="883"/>
      <c r="AA398" s="883"/>
      <c r="AB398" s="883"/>
      <c r="AC398" s="883"/>
      <c r="AD398" s="890"/>
      <c r="AE398" s="883"/>
      <c r="AF398" s="890"/>
      <c r="AG398" s="890"/>
      <c r="AH398" s="883"/>
      <c r="AI398" s="883"/>
      <c r="AJ398" s="883"/>
      <c r="AK398" s="883"/>
      <c r="AL398" s="883"/>
      <c r="AM398" s="837"/>
      <c r="AN398" s="883"/>
      <c r="AO398" s="890"/>
      <c r="AP398" s="835"/>
      <c r="AQ398" s="883"/>
      <c r="AR398" s="883"/>
      <c r="AS398" s="890"/>
      <c r="AT398" s="894"/>
      <c r="AU398" s="888" t="str">
        <f t="shared" si="36"/>
        <v xml:space="preserve"> </v>
      </c>
      <c r="AV398" s="885">
        <f t="shared" si="37"/>
        <v>0</v>
      </c>
      <c r="AW398" s="890"/>
    </row>
    <row r="399" spans="1:49" ht="12.75" hidden="1" customHeight="1">
      <c r="A399" s="925" t="s">
        <v>504</v>
      </c>
      <c r="B399" s="893" t="s">
        <v>514</v>
      </c>
      <c r="C399" s="893" t="str">
        <f t="shared" si="41"/>
        <v xml:space="preserve"> </v>
      </c>
      <c r="D399" s="879" t="s">
        <v>514</v>
      </c>
      <c r="E399" s="885">
        <v>0</v>
      </c>
      <c r="F399" s="879" t="str">
        <f t="shared" si="35"/>
        <v xml:space="preserve"> </v>
      </c>
      <c r="G399" s="835"/>
      <c r="H399" s="835"/>
      <c r="I399" s="835"/>
      <c r="J399" s="835"/>
      <c r="K399" s="835"/>
      <c r="L399" s="835"/>
      <c r="M399" s="835"/>
      <c r="N399" s="835"/>
      <c r="O399" s="883"/>
      <c r="P399" s="835"/>
      <c r="Q399" s="883"/>
      <c r="R399" s="883"/>
      <c r="S399" s="835"/>
      <c r="T399" s="835"/>
      <c r="U399" s="835"/>
      <c r="V399" s="835"/>
      <c r="W399" s="835"/>
      <c r="X399" s="835"/>
      <c r="Y399" s="835"/>
      <c r="Z399" s="883"/>
      <c r="AA399" s="883"/>
      <c r="AB399" s="883"/>
      <c r="AC399" s="883"/>
      <c r="AD399" s="890"/>
      <c r="AE399" s="883"/>
      <c r="AF399" s="890"/>
      <c r="AG399" s="890"/>
      <c r="AH399" s="883"/>
      <c r="AI399" s="883"/>
      <c r="AJ399" s="883"/>
      <c r="AK399" s="883"/>
      <c r="AL399" s="883"/>
      <c r="AM399" s="837"/>
      <c r="AN399" s="883"/>
      <c r="AO399" s="890"/>
      <c r="AP399" s="835"/>
      <c r="AQ399" s="883"/>
      <c r="AR399" s="883"/>
      <c r="AS399" s="890"/>
      <c r="AT399" s="894"/>
      <c r="AU399" s="888" t="str">
        <f t="shared" si="36"/>
        <v xml:space="preserve"> </v>
      </c>
      <c r="AV399" s="885">
        <f t="shared" si="37"/>
        <v>0</v>
      </c>
      <c r="AW399" s="890"/>
    </row>
    <row r="400" spans="1:49" ht="12.75" hidden="1" customHeight="1">
      <c r="A400" s="925" t="s">
        <v>294</v>
      </c>
      <c r="B400" s="893" t="s">
        <v>514</v>
      </c>
      <c r="C400" s="893" t="str">
        <f t="shared" si="41"/>
        <v xml:space="preserve"> </v>
      </c>
      <c r="D400" s="879" t="s">
        <v>514</v>
      </c>
      <c r="E400" s="885">
        <v>0</v>
      </c>
      <c r="F400" s="879" t="str">
        <f t="shared" si="35"/>
        <v xml:space="preserve"> </v>
      </c>
      <c r="G400" s="835"/>
      <c r="H400" s="835"/>
      <c r="I400" s="835"/>
      <c r="J400" s="835"/>
      <c r="K400" s="835"/>
      <c r="L400" s="835"/>
      <c r="M400" s="835"/>
      <c r="N400" s="835"/>
      <c r="O400" s="883"/>
      <c r="P400" s="835"/>
      <c r="Q400" s="883"/>
      <c r="R400" s="883"/>
      <c r="S400" s="835"/>
      <c r="T400" s="835"/>
      <c r="U400" s="835"/>
      <c r="V400" s="835"/>
      <c r="W400" s="835"/>
      <c r="X400" s="835"/>
      <c r="Y400" s="835"/>
      <c r="Z400" s="883"/>
      <c r="AA400" s="883"/>
      <c r="AB400" s="883"/>
      <c r="AC400" s="883"/>
      <c r="AD400" s="890"/>
      <c r="AE400" s="883"/>
      <c r="AF400" s="890"/>
      <c r="AG400" s="890"/>
      <c r="AH400" s="883"/>
      <c r="AI400" s="883"/>
      <c r="AJ400" s="883"/>
      <c r="AK400" s="883"/>
      <c r="AL400" s="883"/>
      <c r="AM400" s="837"/>
      <c r="AN400" s="883"/>
      <c r="AO400" s="890"/>
      <c r="AP400" s="835"/>
      <c r="AQ400" s="883"/>
      <c r="AR400" s="883"/>
      <c r="AS400" s="890"/>
      <c r="AT400" s="900"/>
      <c r="AU400" s="888" t="str">
        <f t="shared" si="36"/>
        <v xml:space="preserve"> </v>
      </c>
      <c r="AV400" s="885">
        <f t="shared" si="37"/>
        <v>0</v>
      </c>
      <c r="AW400" s="890"/>
    </row>
    <row r="401" spans="1:51" ht="12.75" hidden="1" customHeight="1">
      <c r="A401" s="925" t="s">
        <v>631</v>
      </c>
      <c r="B401" s="893" t="s">
        <v>514</v>
      </c>
      <c r="C401" s="893" t="str">
        <f t="shared" si="41"/>
        <v xml:space="preserve"> </v>
      </c>
      <c r="D401" s="879" t="s">
        <v>514</v>
      </c>
      <c r="E401" s="885">
        <v>0</v>
      </c>
      <c r="F401" s="879" t="str">
        <f t="shared" si="35"/>
        <v xml:space="preserve"> </v>
      </c>
      <c r="G401" s="835"/>
      <c r="H401" s="835"/>
      <c r="I401" s="835"/>
      <c r="J401" s="835"/>
      <c r="K401" s="835"/>
      <c r="L401" s="835"/>
      <c r="M401" s="835"/>
      <c r="N401" s="835"/>
      <c r="O401" s="883"/>
      <c r="P401" s="835"/>
      <c r="Q401" s="883"/>
      <c r="R401" s="883"/>
      <c r="S401" s="835"/>
      <c r="T401" s="835"/>
      <c r="U401" s="835"/>
      <c r="V401" s="835"/>
      <c r="W401" s="835"/>
      <c r="X401" s="835"/>
      <c r="Y401" s="835"/>
      <c r="Z401" s="883"/>
      <c r="AA401" s="883"/>
      <c r="AB401" s="883"/>
      <c r="AC401" s="883"/>
      <c r="AD401" s="890"/>
      <c r="AE401" s="883"/>
      <c r="AF401" s="890"/>
      <c r="AG401" s="890"/>
      <c r="AH401" s="883"/>
      <c r="AI401" s="883"/>
      <c r="AJ401" s="883"/>
      <c r="AK401" s="883"/>
      <c r="AL401" s="883"/>
      <c r="AM401" s="837"/>
      <c r="AN401" s="883"/>
      <c r="AO401" s="890"/>
      <c r="AP401" s="835"/>
      <c r="AQ401" s="883"/>
      <c r="AR401" s="883"/>
      <c r="AS401" s="890"/>
      <c r="AT401" s="894"/>
      <c r="AU401" s="888" t="str">
        <f t="shared" si="36"/>
        <v xml:space="preserve"> </v>
      </c>
      <c r="AV401" s="885">
        <f t="shared" si="37"/>
        <v>0</v>
      </c>
      <c r="AW401" s="890"/>
    </row>
    <row r="402" spans="1:51" ht="12" hidden="1" customHeight="1">
      <c r="A402" s="926" t="s">
        <v>1106</v>
      </c>
      <c r="B402" s="893" t="s">
        <v>514</v>
      </c>
      <c r="C402" s="893" t="str">
        <f t="shared" si="41"/>
        <v xml:space="preserve"> </v>
      </c>
      <c r="D402" s="879" t="s">
        <v>514</v>
      </c>
      <c r="E402" s="885">
        <v>0</v>
      </c>
      <c r="F402" s="879" t="str">
        <f t="shared" si="35"/>
        <v xml:space="preserve"> </v>
      </c>
      <c r="G402" s="883"/>
      <c r="H402" s="883"/>
      <c r="I402" s="835"/>
      <c r="J402" s="883"/>
      <c r="K402" s="883"/>
      <c r="L402" s="883"/>
      <c r="M402" s="883"/>
      <c r="N402" s="883"/>
      <c r="O402" s="883"/>
      <c r="P402" s="883"/>
      <c r="Q402" s="883"/>
      <c r="R402" s="883"/>
      <c r="S402" s="883"/>
      <c r="T402" s="883"/>
      <c r="U402" s="883"/>
      <c r="V402" s="883"/>
      <c r="W402" s="883"/>
      <c r="X402" s="883"/>
      <c r="Y402" s="914"/>
      <c r="Z402" s="850"/>
      <c r="AA402" s="850"/>
      <c r="AB402" s="850"/>
      <c r="AC402" s="850"/>
      <c r="AD402" s="890"/>
      <c r="AE402" s="883"/>
      <c r="AF402" s="890"/>
      <c r="AG402" s="890"/>
      <c r="AH402" s="883"/>
      <c r="AI402" s="883"/>
      <c r="AJ402" s="883"/>
      <c r="AK402" s="883"/>
      <c r="AL402" s="883"/>
      <c r="AM402" s="837"/>
      <c r="AN402" s="883"/>
      <c r="AO402" s="890"/>
      <c r="AP402" s="835"/>
      <c r="AQ402" s="883"/>
      <c r="AR402" s="883"/>
      <c r="AS402" s="890"/>
      <c r="AT402" s="894"/>
      <c r="AU402" s="888" t="str">
        <f t="shared" si="36"/>
        <v xml:space="preserve"> </v>
      </c>
      <c r="AV402" s="885">
        <f t="shared" si="37"/>
        <v>0</v>
      </c>
      <c r="AW402" s="890"/>
      <c r="AX402" s="886"/>
    </row>
    <row r="403" spans="1:51" ht="12.75" hidden="1" customHeight="1">
      <c r="A403" s="925" t="s">
        <v>703</v>
      </c>
      <c r="B403" s="893">
        <v>11</v>
      </c>
      <c r="C403" s="893" t="str">
        <f t="shared" si="41"/>
        <v xml:space="preserve"> </v>
      </c>
      <c r="D403" s="879" t="s">
        <v>514</v>
      </c>
      <c r="E403" s="885">
        <v>0</v>
      </c>
      <c r="F403" s="879" t="str">
        <f t="shared" si="35"/>
        <v xml:space="preserve"> </v>
      </c>
      <c r="G403" s="883"/>
      <c r="H403" s="883"/>
      <c r="I403" s="883"/>
      <c r="J403" s="883"/>
      <c r="K403" s="883"/>
      <c r="L403" s="883"/>
      <c r="M403" s="883"/>
      <c r="N403" s="883"/>
      <c r="O403" s="883"/>
      <c r="P403" s="883"/>
      <c r="Q403" s="883"/>
      <c r="R403" s="883"/>
      <c r="S403" s="883"/>
      <c r="T403" s="883"/>
      <c r="U403" s="883"/>
      <c r="V403" s="883"/>
      <c r="W403" s="883"/>
      <c r="X403" s="883"/>
      <c r="Y403" s="883"/>
      <c r="Z403" s="883"/>
      <c r="AA403" s="883"/>
      <c r="AB403" s="883"/>
      <c r="AC403" s="883"/>
      <c r="AD403" s="890"/>
      <c r="AE403" s="883"/>
      <c r="AF403" s="890"/>
      <c r="AG403" s="890"/>
      <c r="AH403" s="883"/>
      <c r="AI403" s="883"/>
      <c r="AJ403" s="883"/>
      <c r="AK403" s="883"/>
      <c r="AL403" s="883"/>
      <c r="AM403" s="837"/>
      <c r="AN403" s="883"/>
      <c r="AO403" s="890"/>
      <c r="AP403" s="835"/>
      <c r="AQ403" s="883"/>
      <c r="AR403" s="883"/>
      <c r="AS403" s="890"/>
      <c r="AT403" s="894"/>
      <c r="AU403" s="888" t="str">
        <f t="shared" si="36"/>
        <v xml:space="preserve"> </v>
      </c>
      <c r="AV403" s="885">
        <f t="shared" si="37"/>
        <v>0</v>
      </c>
      <c r="AW403" s="890"/>
      <c r="AY403" s="886"/>
    </row>
    <row r="404" spans="1:51" ht="12.75" hidden="1" customHeight="1">
      <c r="A404" s="925" t="s">
        <v>1211</v>
      </c>
      <c r="B404" s="893" t="s">
        <v>514</v>
      </c>
      <c r="C404" s="893" t="str">
        <f t="shared" si="41"/>
        <v xml:space="preserve"> </v>
      </c>
      <c r="D404" s="879" t="s">
        <v>514</v>
      </c>
      <c r="E404" s="885">
        <v>0</v>
      </c>
      <c r="F404" s="879" t="str">
        <f t="shared" si="35"/>
        <v xml:space="preserve"> </v>
      </c>
      <c r="G404" s="835"/>
      <c r="H404" s="835"/>
      <c r="I404" s="835"/>
      <c r="J404" s="835"/>
      <c r="K404" s="835"/>
      <c r="L404" s="835"/>
      <c r="M404" s="835"/>
      <c r="N404" s="835"/>
      <c r="O404" s="883"/>
      <c r="P404" s="835"/>
      <c r="Q404" s="883"/>
      <c r="R404" s="883"/>
      <c r="S404" s="835"/>
      <c r="T404" s="835"/>
      <c r="U404" s="835"/>
      <c r="V404" s="835"/>
      <c r="W404" s="835"/>
      <c r="X404" s="835"/>
      <c r="Y404" s="835"/>
      <c r="Z404" s="883"/>
      <c r="AA404" s="883"/>
      <c r="AB404" s="883"/>
      <c r="AC404" s="883"/>
      <c r="AD404" s="890"/>
      <c r="AE404" s="883"/>
      <c r="AF404" s="890"/>
      <c r="AG404" s="890"/>
      <c r="AH404" s="883"/>
      <c r="AI404" s="883"/>
      <c r="AJ404" s="883"/>
      <c r="AK404" s="883"/>
      <c r="AL404" s="883"/>
      <c r="AM404" s="837"/>
      <c r="AN404" s="883"/>
      <c r="AO404" s="890"/>
      <c r="AP404" s="835"/>
      <c r="AQ404" s="883"/>
      <c r="AR404" s="883"/>
      <c r="AS404" s="890"/>
      <c r="AT404" s="894"/>
      <c r="AU404" s="888" t="str">
        <f t="shared" si="36"/>
        <v xml:space="preserve"> </v>
      </c>
      <c r="AV404" s="885">
        <f t="shared" si="37"/>
        <v>0</v>
      </c>
      <c r="AW404" s="890"/>
    </row>
    <row r="405" spans="1:51" ht="12.75" hidden="1" customHeight="1">
      <c r="A405" s="926" t="s">
        <v>1319</v>
      </c>
      <c r="B405" s="893">
        <v>2</v>
      </c>
      <c r="C405" s="893" t="str">
        <f t="shared" si="41"/>
        <v xml:space="preserve"> </v>
      </c>
      <c r="D405" s="879" t="s">
        <v>514</v>
      </c>
      <c r="E405" s="885">
        <v>0</v>
      </c>
      <c r="F405" s="879" t="str">
        <f t="shared" si="35"/>
        <v xml:space="preserve"> </v>
      </c>
      <c r="G405" s="883"/>
      <c r="H405" s="883"/>
      <c r="I405" s="883"/>
      <c r="J405" s="883"/>
      <c r="K405" s="883"/>
      <c r="L405" s="883"/>
      <c r="M405" s="883"/>
      <c r="N405" s="883"/>
      <c r="O405" s="883"/>
      <c r="P405" s="883"/>
      <c r="Q405" s="883"/>
      <c r="R405" s="883"/>
      <c r="S405" s="883"/>
      <c r="T405" s="883"/>
      <c r="U405" s="883"/>
      <c r="V405" s="883"/>
      <c r="W405" s="883"/>
      <c r="X405" s="883"/>
      <c r="Y405" s="883"/>
      <c r="Z405" s="883"/>
      <c r="AA405" s="883"/>
      <c r="AB405" s="883"/>
      <c r="AC405" s="883"/>
      <c r="AD405" s="916"/>
      <c r="AE405" s="850"/>
      <c r="AF405" s="916"/>
      <c r="AG405" s="916"/>
      <c r="AH405" s="850"/>
      <c r="AI405" s="850"/>
      <c r="AJ405" s="850"/>
      <c r="AK405" s="850"/>
      <c r="AL405" s="850"/>
      <c r="AM405" s="837"/>
      <c r="AN405" s="883"/>
      <c r="AO405" s="835"/>
      <c r="AP405" s="883"/>
      <c r="AQ405" s="850"/>
      <c r="AR405" s="850"/>
      <c r="AS405" s="890"/>
      <c r="AT405" s="900"/>
      <c r="AU405" s="888" t="str">
        <f t="shared" si="36"/>
        <v xml:space="preserve"> </v>
      </c>
      <c r="AV405" s="885">
        <f t="shared" si="37"/>
        <v>0</v>
      </c>
      <c r="AW405" s="890"/>
      <c r="AY405" s="886"/>
    </row>
    <row r="406" spans="1:51" ht="12.75" hidden="1" customHeight="1">
      <c r="A406" s="926" t="s">
        <v>1073</v>
      </c>
      <c r="B406" s="893" t="s">
        <v>514</v>
      </c>
      <c r="C406" s="893" t="str">
        <f t="shared" si="41"/>
        <v xml:space="preserve"> </v>
      </c>
      <c r="D406" s="879" t="s">
        <v>514</v>
      </c>
      <c r="E406" s="885">
        <v>0</v>
      </c>
      <c r="F406" s="879" t="str">
        <f t="shared" si="35"/>
        <v xml:space="preserve"> </v>
      </c>
      <c r="G406" s="850"/>
      <c r="H406" s="850"/>
      <c r="I406" s="914"/>
      <c r="J406" s="850"/>
      <c r="K406" s="850"/>
      <c r="L406" s="850"/>
      <c r="M406" s="850"/>
      <c r="N406" s="850"/>
      <c r="O406" s="883"/>
      <c r="P406" s="850"/>
      <c r="Q406" s="883"/>
      <c r="R406" s="883"/>
      <c r="S406" s="850"/>
      <c r="T406" s="850"/>
      <c r="U406" s="850"/>
      <c r="V406" s="850"/>
      <c r="W406" s="850"/>
      <c r="X406" s="850"/>
      <c r="Y406" s="914"/>
      <c r="Z406" s="850"/>
      <c r="AA406" s="850"/>
      <c r="AB406" s="850"/>
      <c r="AC406" s="850"/>
      <c r="AD406" s="890"/>
      <c r="AE406" s="883"/>
      <c r="AF406" s="890"/>
      <c r="AG406" s="890"/>
      <c r="AH406" s="883"/>
      <c r="AI406" s="883"/>
      <c r="AJ406" s="883"/>
      <c r="AK406" s="883"/>
      <c r="AL406" s="883"/>
      <c r="AM406" s="837"/>
      <c r="AN406" s="883"/>
      <c r="AO406" s="890"/>
      <c r="AP406" s="835"/>
      <c r="AQ406" s="883"/>
      <c r="AR406" s="883"/>
      <c r="AS406" s="890"/>
      <c r="AT406" s="894"/>
      <c r="AU406" s="888" t="str">
        <f t="shared" si="36"/>
        <v xml:space="preserve"> </v>
      </c>
      <c r="AV406" s="885">
        <f t="shared" si="37"/>
        <v>0</v>
      </c>
      <c r="AW406" s="890"/>
    </row>
    <row r="407" spans="1:51" ht="12.75" hidden="1" customHeight="1">
      <c r="A407" s="926" t="s">
        <v>1070</v>
      </c>
      <c r="B407" s="893" t="s">
        <v>514</v>
      </c>
      <c r="C407" s="893" t="str">
        <f t="shared" si="41"/>
        <v xml:space="preserve"> </v>
      </c>
      <c r="D407" s="879" t="s">
        <v>514</v>
      </c>
      <c r="E407" s="885">
        <v>0</v>
      </c>
      <c r="F407" s="879" t="str">
        <f t="shared" si="35"/>
        <v xml:space="preserve"> </v>
      </c>
      <c r="G407" s="850"/>
      <c r="H407" s="850"/>
      <c r="I407" s="914"/>
      <c r="J407" s="850"/>
      <c r="K407" s="850"/>
      <c r="L407" s="850"/>
      <c r="M407" s="850"/>
      <c r="N407" s="850"/>
      <c r="O407" s="883"/>
      <c r="P407" s="850"/>
      <c r="Q407" s="883"/>
      <c r="R407" s="883"/>
      <c r="S407" s="850"/>
      <c r="T407" s="850"/>
      <c r="U407" s="850"/>
      <c r="V407" s="850"/>
      <c r="W407" s="850"/>
      <c r="X407" s="850"/>
      <c r="Y407" s="914"/>
      <c r="Z407" s="850"/>
      <c r="AA407" s="850"/>
      <c r="AB407" s="850"/>
      <c r="AC407" s="850"/>
      <c r="AD407" s="890"/>
      <c r="AE407" s="883"/>
      <c r="AF407" s="890"/>
      <c r="AG407" s="890"/>
      <c r="AH407" s="883"/>
      <c r="AI407" s="883"/>
      <c r="AJ407" s="883"/>
      <c r="AK407" s="883"/>
      <c r="AL407" s="883"/>
      <c r="AM407" s="837"/>
      <c r="AN407" s="883"/>
      <c r="AO407" s="890"/>
      <c r="AP407" s="835"/>
      <c r="AQ407" s="883"/>
      <c r="AR407" s="883"/>
      <c r="AS407" s="890"/>
      <c r="AT407" s="894"/>
      <c r="AU407" s="888" t="str">
        <f t="shared" si="36"/>
        <v xml:space="preserve"> </v>
      </c>
      <c r="AV407" s="885">
        <f t="shared" si="37"/>
        <v>0</v>
      </c>
      <c r="AW407" s="890"/>
    </row>
    <row r="408" spans="1:51" ht="12.75" hidden="1" customHeight="1">
      <c r="A408" s="925" t="s">
        <v>1212</v>
      </c>
      <c r="B408" s="893" t="s">
        <v>514</v>
      </c>
      <c r="C408" s="893" t="str">
        <f t="shared" si="41"/>
        <v xml:space="preserve"> </v>
      </c>
      <c r="D408" s="879" t="s">
        <v>514</v>
      </c>
      <c r="E408" s="885">
        <v>0</v>
      </c>
      <c r="F408" s="879" t="str">
        <f t="shared" si="35"/>
        <v xml:space="preserve"> </v>
      </c>
      <c r="G408" s="835"/>
      <c r="H408" s="835"/>
      <c r="I408" s="835"/>
      <c r="J408" s="835"/>
      <c r="K408" s="835"/>
      <c r="L408" s="835"/>
      <c r="M408" s="835"/>
      <c r="N408" s="835"/>
      <c r="O408" s="883"/>
      <c r="P408" s="835"/>
      <c r="Q408" s="883"/>
      <c r="R408" s="883"/>
      <c r="S408" s="835"/>
      <c r="T408" s="835"/>
      <c r="U408" s="835"/>
      <c r="V408" s="835"/>
      <c r="W408" s="835"/>
      <c r="X408" s="835"/>
      <c r="Y408" s="835"/>
      <c r="Z408" s="883"/>
      <c r="AA408" s="883"/>
      <c r="AB408" s="883"/>
      <c r="AC408" s="883"/>
      <c r="AD408" s="890"/>
      <c r="AE408" s="883"/>
      <c r="AF408" s="890"/>
      <c r="AG408" s="890"/>
      <c r="AH408" s="883"/>
      <c r="AI408" s="883"/>
      <c r="AJ408" s="883"/>
      <c r="AK408" s="883"/>
      <c r="AL408" s="883"/>
      <c r="AM408" s="837"/>
      <c r="AN408" s="883"/>
      <c r="AO408" s="890"/>
      <c r="AP408" s="835"/>
      <c r="AQ408" s="883"/>
      <c r="AR408" s="883"/>
      <c r="AS408" s="890"/>
      <c r="AT408" s="894"/>
      <c r="AU408" s="888" t="str">
        <f t="shared" si="36"/>
        <v xml:space="preserve"> </v>
      </c>
      <c r="AV408" s="885">
        <f t="shared" si="37"/>
        <v>0</v>
      </c>
      <c r="AW408" s="890"/>
    </row>
    <row r="409" spans="1:51" ht="12.75" hidden="1" customHeight="1">
      <c r="A409" s="925" t="s">
        <v>176</v>
      </c>
      <c r="B409" s="893" t="s">
        <v>514</v>
      </c>
      <c r="C409" s="893" t="str">
        <f t="shared" si="41"/>
        <v xml:space="preserve"> </v>
      </c>
      <c r="D409" s="879" t="s">
        <v>514</v>
      </c>
      <c r="E409" s="885">
        <v>0</v>
      </c>
      <c r="F409" s="879" t="str">
        <f t="shared" si="35"/>
        <v xml:space="preserve"> </v>
      </c>
      <c r="G409" s="835"/>
      <c r="H409" s="835"/>
      <c r="I409" s="835"/>
      <c r="J409" s="835"/>
      <c r="K409" s="835"/>
      <c r="L409" s="835"/>
      <c r="M409" s="835"/>
      <c r="N409" s="835"/>
      <c r="O409" s="883"/>
      <c r="P409" s="835"/>
      <c r="Q409" s="883"/>
      <c r="R409" s="883"/>
      <c r="S409" s="835"/>
      <c r="T409" s="835"/>
      <c r="U409" s="835"/>
      <c r="V409" s="835"/>
      <c r="W409" s="835"/>
      <c r="X409" s="835"/>
      <c r="Y409" s="835"/>
      <c r="Z409" s="883"/>
      <c r="AA409" s="883"/>
      <c r="AB409" s="883"/>
      <c r="AC409" s="883"/>
      <c r="AD409" s="890"/>
      <c r="AE409" s="883"/>
      <c r="AF409" s="890"/>
      <c r="AG409" s="890"/>
      <c r="AH409" s="883"/>
      <c r="AI409" s="883"/>
      <c r="AJ409" s="883"/>
      <c r="AK409" s="883"/>
      <c r="AL409" s="883"/>
      <c r="AM409" s="837"/>
      <c r="AN409" s="883"/>
      <c r="AO409" s="890"/>
      <c r="AP409" s="835"/>
      <c r="AQ409" s="883"/>
      <c r="AR409" s="883"/>
      <c r="AS409" s="890"/>
      <c r="AT409" s="894"/>
      <c r="AU409" s="888" t="str">
        <f t="shared" si="36"/>
        <v xml:space="preserve"> </v>
      </c>
      <c r="AV409" s="885">
        <f t="shared" si="37"/>
        <v>0</v>
      </c>
      <c r="AW409" s="890"/>
    </row>
    <row r="410" spans="1:51" ht="12.75" hidden="1" customHeight="1">
      <c r="A410" s="926" t="s">
        <v>793</v>
      </c>
      <c r="B410" s="893" t="s">
        <v>514</v>
      </c>
      <c r="C410" s="893" t="str">
        <f t="shared" si="41"/>
        <v xml:space="preserve"> </v>
      </c>
      <c r="D410" s="879" t="s">
        <v>514</v>
      </c>
      <c r="E410" s="885">
        <v>0</v>
      </c>
      <c r="F410" s="879" t="str">
        <f t="shared" si="35"/>
        <v xml:space="preserve"> </v>
      </c>
      <c r="G410" s="835"/>
      <c r="H410" s="835"/>
      <c r="I410" s="835"/>
      <c r="J410" s="835"/>
      <c r="K410" s="835"/>
      <c r="L410" s="835"/>
      <c r="M410" s="835"/>
      <c r="N410" s="835"/>
      <c r="O410" s="883"/>
      <c r="P410" s="835"/>
      <c r="Q410" s="883"/>
      <c r="R410" s="883"/>
      <c r="S410" s="835"/>
      <c r="T410" s="835"/>
      <c r="U410" s="835"/>
      <c r="V410" s="835"/>
      <c r="W410" s="835"/>
      <c r="X410" s="835"/>
      <c r="Y410" s="835"/>
      <c r="Z410" s="883"/>
      <c r="AA410" s="883"/>
      <c r="AB410" s="883"/>
      <c r="AC410" s="883"/>
      <c r="AD410" s="890"/>
      <c r="AE410" s="883"/>
      <c r="AF410" s="890"/>
      <c r="AG410" s="890"/>
      <c r="AH410" s="883"/>
      <c r="AI410" s="883"/>
      <c r="AJ410" s="883"/>
      <c r="AK410" s="883"/>
      <c r="AL410" s="883"/>
      <c r="AM410" s="837"/>
      <c r="AN410" s="883"/>
      <c r="AO410" s="890"/>
      <c r="AP410" s="835"/>
      <c r="AQ410" s="883"/>
      <c r="AR410" s="883"/>
      <c r="AS410" s="890"/>
      <c r="AT410" s="894"/>
      <c r="AU410" s="888" t="str">
        <f t="shared" si="36"/>
        <v xml:space="preserve"> </v>
      </c>
      <c r="AV410" s="885">
        <f t="shared" si="37"/>
        <v>0</v>
      </c>
      <c r="AW410" s="890"/>
    </row>
    <row r="411" spans="1:51" ht="12.75" hidden="1" customHeight="1">
      <c r="A411" s="926" t="s">
        <v>1046</v>
      </c>
      <c r="B411" s="893" t="s">
        <v>514</v>
      </c>
      <c r="C411" s="893" t="str">
        <f t="shared" si="41"/>
        <v xml:space="preserve"> </v>
      </c>
      <c r="D411" s="879" t="s">
        <v>514</v>
      </c>
      <c r="E411" s="885">
        <v>0</v>
      </c>
      <c r="F411" s="879" t="str">
        <f t="shared" si="35"/>
        <v xml:space="preserve"> </v>
      </c>
      <c r="G411" s="835"/>
      <c r="H411" s="835"/>
      <c r="I411" s="835"/>
      <c r="J411" s="883"/>
      <c r="K411" s="883"/>
      <c r="L411" s="883"/>
      <c r="M411" s="883"/>
      <c r="N411" s="883"/>
      <c r="O411" s="883"/>
      <c r="P411" s="930"/>
      <c r="Q411" s="883"/>
      <c r="R411" s="883"/>
      <c r="S411" s="930"/>
      <c r="T411" s="930"/>
      <c r="U411" s="930"/>
      <c r="V411" s="930"/>
      <c r="W411" s="930"/>
      <c r="X411" s="930"/>
      <c r="Y411" s="914"/>
      <c r="Z411" s="850"/>
      <c r="AA411" s="850"/>
      <c r="AB411" s="850"/>
      <c r="AC411" s="850"/>
      <c r="AD411" s="890"/>
      <c r="AE411" s="883"/>
      <c r="AF411" s="890"/>
      <c r="AG411" s="890"/>
      <c r="AH411" s="883"/>
      <c r="AI411" s="883"/>
      <c r="AJ411" s="883"/>
      <c r="AK411" s="883"/>
      <c r="AL411" s="883"/>
      <c r="AM411" s="837"/>
      <c r="AN411" s="883"/>
      <c r="AO411" s="890"/>
      <c r="AP411" s="835"/>
      <c r="AQ411" s="883"/>
      <c r="AR411" s="883"/>
      <c r="AS411" s="890"/>
      <c r="AT411" s="894"/>
      <c r="AU411" s="888" t="str">
        <f t="shared" si="36"/>
        <v xml:space="preserve"> </v>
      </c>
      <c r="AV411" s="885">
        <f t="shared" si="37"/>
        <v>0</v>
      </c>
      <c r="AW411" s="890"/>
    </row>
    <row r="412" spans="1:51" ht="12.75" hidden="1" customHeight="1">
      <c r="A412" s="926" t="s">
        <v>1047</v>
      </c>
      <c r="B412" s="893">
        <v>6</v>
      </c>
      <c r="C412" s="893" t="str">
        <f t="shared" si="41"/>
        <v xml:space="preserve"> </v>
      </c>
      <c r="D412" s="879" t="s">
        <v>514</v>
      </c>
      <c r="E412" s="885">
        <v>0</v>
      </c>
      <c r="F412" s="879" t="str">
        <f t="shared" si="35"/>
        <v xml:space="preserve"> </v>
      </c>
      <c r="G412" s="883"/>
      <c r="H412" s="883"/>
      <c r="I412" s="883"/>
      <c r="J412" s="883"/>
      <c r="K412" s="883"/>
      <c r="L412" s="883"/>
      <c r="M412" s="883"/>
      <c r="N412" s="883"/>
      <c r="O412" s="883"/>
      <c r="P412" s="883"/>
      <c r="Q412" s="883"/>
      <c r="R412" s="883"/>
      <c r="S412" s="883"/>
      <c r="T412" s="883"/>
      <c r="U412" s="883"/>
      <c r="V412" s="883"/>
      <c r="W412" s="883"/>
      <c r="X412" s="883"/>
      <c r="Y412" s="883"/>
      <c r="Z412" s="850"/>
      <c r="AA412" s="850"/>
      <c r="AB412" s="850"/>
      <c r="AC412" s="850"/>
      <c r="AD412" s="890"/>
      <c r="AE412" s="883"/>
      <c r="AF412" s="890"/>
      <c r="AG412" s="890"/>
      <c r="AH412" s="883"/>
      <c r="AI412" s="883"/>
      <c r="AJ412" s="883"/>
      <c r="AK412" s="883"/>
      <c r="AL412" s="883"/>
      <c r="AM412" s="837"/>
      <c r="AN412" s="883"/>
      <c r="AO412" s="890"/>
      <c r="AP412" s="835"/>
      <c r="AQ412" s="883"/>
      <c r="AR412" s="883"/>
      <c r="AS412" s="890"/>
      <c r="AT412" s="894"/>
      <c r="AU412" s="888" t="str">
        <f t="shared" si="36"/>
        <v xml:space="preserve"> </v>
      </c>
      <c r="AV412" s="885">
        <f t="shared" si="37"/>
        <v>0</v>
      </c>
      <c r="AW412" s="890"/>
      <c r="AY412" s="886"/>
    </row>
    <row r="413" spans="1:51" ht="12.75" hidden="1" customHeight="1">
      <c r="A413" s="926" t="s">
        <v>828</v>
      </c>
      <c r="B413" s="893" t="s">
        <v>514</v>
      </c>
      <c r="C413" s="893" t="str">
        <f t="shared" si="41"/>
        <v xml:space="preserve"> </v>
      </c>
      <c r="D413" s="879" t="s">
        <v>514</v>
      </c>
      <c r="E413" s="885">
        <v>0</v>
      </c>
      <c r="F413" s="879" t="str">
        <f t="shared" si="35"/>
        <v xml:space="preserve"> </v>
      </c>
      <c r="G413" s="850"/>
      <c r="H413" s="850"/>
      <c r="I413" s="914"/>
      <c r="J413" s="850"/>
      <c r="K413" s="850"/>
      <c r="L413" s="850"/>
      <c r="M413" s="850"/>
      <c r="N413" s="850"/>
      <c r="O413" s="883"/>
      <c r="P413" s="850"/>
      <c r="Q413" s="883"/>
      <c r="R413" s="883"/>
      <c r="S413" s="850"/>
      <c r="T413" s="850"/>
      <c r="U413" s="850"/>
      <c r="V413" s="850"/>
      <c r="W413" s="850"/>
      <c r="X413" s="850"/>
      <c r="Y413" s="914"/>
      <c r="Z413" s="850"/>
      <c r="AA413" s="850"/>
      <c r="AB413" s="850"/>
      <c r="AC413" s="850"/>
      <c r="AD413" s="890"/>
      <c r="AE413" s="883"/>
      <c r="AF413" s="890"/>
      <c r="AG413" s="890"/>
      <c r="AH413" s="883"/>
      <c r="AI413" s="883"/>
      <c r="AJ413" s="883"/>
      <c r="AK413" s="883"/>
      <c r="AL413" s="883"/>
      <c r="AM413" s="837"/>
      <c r="AN413" s="883"/>
      <c r="AO413" s="890"/>
      <c r="AP413" s="835"/>
      <c r="AQ413" s="883"/>
      <c r="AR413" s="883"/>
      <c r="AS413" s="890"/>
      <c r="AT413" s="894"/>
      <c r="AU413" s="888" t="str">
        <f t="shared" si="36"/>
        <v xml:space="preserve"> </v>
      </c>
      <c r="AV413" s="885">
        <f t="shared" si="37"/>
        <v>0</v>
      </c>
      <c r="AW413" s="890"/>
    </row>
    <row r="414" spans="1:51" ht="12.75" hidden="1" customHeight="1">
      <c r="A414" s="925" t="s">
        <v>626</v>
      </c>
      <c r="B414" s="893" t="s">
        <v>514</v>
      </c>
      <c r="C414" s="893" t="str">
        <f t="shared" si="41"/>
        <v xml:space="preserve"> </v>
      </c>
      <c r="D414" s="879" t="s">
        <v>514</v>
      </c>
      <c r="E414" s="885">
        <v>0</v>
      </c>
      <c r="F414" s="879" t="str">
        <f t="shared" si="35"/>
        <v xml:space="preserve"> </v>
      </c>
      <c r="G414" s="835"/>
      <c r="H414" s="835"/>
      <c r="I414" s="835"/>
      <c r="J414" s="835"/>
      <c r="K414" s="835"/>
      <c r="L414" s="835"/>
      <c r="M414" s="835"/>
      <c r="N414" s="835"/>
      <c r="O414" s="883"/>
      <c r="P414" s="835"/>
      <c r="Q414" s="883"/>
      <c r="R414" s="883"/>
      <c r="S414" s="835"/>
      <c r="T414" s="835"/>
      <c r="U414" s="835"/>
      <c r="V414" s="835"/>
      <c r="W414" s="835"/>
      <c r="X414" s="835"/>
      <c r="Y414" s="835"/>
      <c r="Z414" s="883"/>
      <c r="AA414" s="883"/>
      <c r="AB414" s="883"/>
      <c r="AC414" s="883"/>
      <c r="AD414" s="890"/>
      <c r="AE414" s="883"/>
      <c r="AF414" s="890"/>
      <c r="AG414" s="890"/>
      <c r="AH414" s="883"/>
      <c r="AI414" s="883"/>
      <c r="AJ414" s="883"/>
      <c r="AK414" s="883"/>
      <c r="AL414" s="883"/>
      <c r="AM414" s="837"/>
      <c r="AN414" s="883"/>
      <c r="AO414" s="890"/>
      <c r="AP414" s="835"/>
      <c r="AQ414" s="883"/>
      <c r="AR414" s="883"/>
      <c r="AS414" s="890"/>
      <c r="AT414" s="894"/>
      <c r="AU414" s="888" t="str">
        <f t="shared" si="36"/>
        <v xml:space="preserve"> </v>
      </c>
      <c r="AV414" s="885">
        <f t="shared" si="37"/>
        <v>0</v>
      </c>
      <c r="AW414" s="890"/>
    </row>
    <row r="415" spans="1:51" ht="12.75" hidden="1" customHeight="1">
      <c r="A415" s="925" t="s">
        <v>508</v>
      </c>
      <c r="B415" s="893" t="s">
        <v>514</v>
      </c>
      <c r="C415" s="893" t="str">
        <f t="shared" si="41"/>
        <v xml:space="preserve"> </v>
      </c>
      <c r="D415" s="879" t="s">
        <v>514</v>
      </c>
      <c r="E415" s="885">
        <v>0</v>
      </c>
      <c r="F415" s="879" t="str">
        <f t="shared" si="35"/>
        <v xml:space="preserve"> </v>
      </c>
      <c r="G415" s="835"/>
      <c r="H415" s="835"/>
      <c r="I415" s="835"/>
      <c r="J415" s="835"/>
      <c r="K415" s="835"/>
      <c r="L415" s="835"/>
      <c r="M415" s="835"/>
      <c r="N415" s="835"/>
      <c r="O415" s="883"/>
      <c r="P415" s="835"/>
      <c r="Q415" s="883"/>
      <c r="R415" s="883"/>
      <c r="S415" s="835"/>
      <c r="T415" s="835"/>
      <c r="U415" s="835"/>
      <c r="V415" s="835"/>
      <c r="W415" s="835"/>
      <c r="X415" s="835"/>
      <c r="Y415" s="835"/>
      <c r="Z415" s="883"/>
      <c r="AA415" s="883"/>
      <c r="AB415" s="883"/>
      <c r="AC415" s="883"/>
      <c r="AD415" s="890"/>
      <c r="AE415" s="883"/>
      <c r="AF415" s="890"/>
      <c r="AG415" s="890"/>
      <c r="AH415" s="883"/>
      <c r="AI415" s="883"/>
      <c r="AJ415" s="883"/>
      <c r="AK415" s="883"/>
      <c r="AL415" s="883"/>
      <c r="AM415" s="837"/>
      <c r="AN415" s="883"/>
      <c r="AO415" s="890"/>
      <c r="AP415" s="835"/>
      <c r="AQ415" s="883"/>
      <c r="AR415" s="883"/>
      <c r="AS415" s="890"/>
      <c r="AT415" s="894"/>
      <c r="AU415" s="888" t="str">
        <f t="shared" si="36"/>
        <v xml:space="preserve"> </v>
      </c>
      <c r="AV415" s="885">
        <f t="shared" si="37"/>
        <v>0</v>
      </c>
      <c r="AW415" s="890"/>
    </row>
    <row r="416" spans="1:51" ht="12.75" hidden="1" customHeight="1">
      <c r="A416" s="926" t="s">
        <v>902</v>
      </c>
      <c r="B416" s="893" t="s">
        <v>514</v>
      </c>
      <c r="C416" s="893" t="str">
        <f t="shared" si="41"/>
        <v xml:space="preserve"> </v>
      </c>
      <c r="D416" s="879" t="s">
        <v>514</v>
      </c>
      <c r="E416" s="885">
        <v>0</v>
      </c>
      <c r="F416" s="879" t="str">
        <f t="shared" si="35"/>
        <v xml:space="preserve"> </v>
      </c>
      <c r="G416" s="850"/>
      <c r="H416" s="850"/>
      <c r="I416" s="914"/>
      <c r="J416" s="850"/>
      <c r="K416" s="850"/>
      <c r="L416" s="850"/>
      <c r="M416" s="850"/>
      <c r="N416" s="850"/>
      <c r="O416" s="883"/>
      <c r="P416" s="850"/>
      <c r="Q416" s="883"/>
      <c r="R416" s="883"/>
      <c r="S416" s="850"/>
      <c r="T416" s="850"/>
      <c r="U416" s="850"/>
      <c r="V416" s="850"/>
      <c r="W416" s="850"/>
      <c r="X416" s="850"/>
      <c r="Y416" s="914"/>
      <c r="Z416" s="850"/>
      <c r="AA416" s="850"/>
      <c r="AB416" s="850"/>
      <c r="AC416" s="850"/>
      <c r="AD416" s="890"/>
      <c r="AE416" s="883"/>
      <c r="AF416" s="890"/>
      <c r="AG416" s="890"/>
      <c r="AH416" s="883"/>
      <c r="AI416" s="883"/>
      <c r="AJ416" s="883"/>
      <c r="AK416" s="883"/>
      <c r="AL416" s="883"/>
      <c r="AM416" s="837"/>
      <c r="AN416" s="883"/>
      <c r="AO416" s="890"/>
      <c r="AP416" s="835"/>
      <c r="AQ416" s="883"/>
      <c r="AR416" s="883"/>
      <c r="AS416" s="890"/>
      <c r="AT416" s="894"/>
      <c r="AU416" s="888" t="str">
        <f t="shared" si="36"/>
        <v xml:space="preserve"> </v>
      </c>
      <c r="AV416" s="885">
        <f t="shared" si="37"/>
        <v>0</v>
      </c>
      <c r="AW416" s="890"/>
    </row>
    <row r="417" spans="1:51" ht="12.75" hidden="1" customHeight="1">
      <c r="A417" s="925" t="s">
        <v>1214</v>
      </c>
      <c r="B417" s="893" t="s">
        <v>514</v>
      </c>
      <c r="C417" s="893" t="str">
        <f t="shared" si="41"/>
        <v xml:space="preserve"> </v>
      </c>
      <c r="D417" s="879" t="s">
        <v>514</v>
      </c>
      <c r="E417" s="885">
        <v>0</v>
      </c>
      <c r="F417" s="879" t="str">
        <f t="shared" si="35"/>
        <v xml:space="preserve"> </v>
      </c>
      <c r="G417" s="835"/>
      <c r="H417" s="835"/>
      <c r="I417" s="835"/>
      <c r="J417" s="835"/>
      <c r="K417" s="835"/>
      <c r="L417" s="835"/>
      <c r="M417" s="835"/>
      <c r="N417" s="835"/>
      <c r="O417" s="883"/>
      <c r="P417" s="835"/>
      <c r="Q417" s="883"/>
      <c r="R417" s="883"/>
      <c r="S417" s="835"/>
      <c r="T417" s="835"/>
      <c r="U417" s="835"/>
      <c r="V417" s="835"/>
      <c r="W417" s="835"/>
      <c r="X417" s="835"/>
      <c r="Y417" s="835"/>
      <c r="Z417" s="883"/>
      <c r="AA417" s="883"/>
      <c r="AB417" s="883"/>
      <c r="AC417" s="883"/>
      <c r="AD417" s="883"/>
      <c r="AE417" s="883"/>
      <c r="AF417" s="890"/>
      <c r="AG417" s="890"/>
      <c r="AH417" s="883"/>
      <c r="AI417" s="883"/>
      <c r="AJ417" s="883"/>
      <c r="AK417" s="883"/>
      <c r="AL417" s="883"/>
      <c r="AM417" s="837"/>
      <c r="AN417" s="883"/>
      <c r="AO417" s="883"/>
      <c r="AP417" s="835"/>
      <c r="AQ417" s="883"/>
      <c r="AR417" s="883"/>
      <c r="AS417" s="890"/>
      <c r="AT417" s="894"/>
      <c r="AU417" s="888" t="str">
        <f t="shared" si="36"/>
        <v xml:space="preserve"> </v>
      </c>
      <c r="AV417" s="885">
        <f t="shared" si="37"/>
        <v>0</v>
      </c>
      <c r="AW417" s="890"/>
    </row>
    <row r="418" spans="1:51" ht="12.75" hidden="1" customHeight="1">
      <c r="A418" s="926" t="s">
        <v>1048</v>
      </c>
      <c r="B418" s="893" t="s">
        <v>514</v>
      </c>
      <c r="C418" s="893" t="str">
        <f t="shared" si="41"/>
        <v xml:space="preserve"> </v>
      </c>
      <c r="D418" s="879" t="s">
        <v>514</v>
      </c>
      <c r="E418" s="885">
        <v>0</v>
      </c>
      <c r="F418" s="879" t="str">
        <f t="shared" si="35"/>
        <v xml:space="preserve"> </v>
      </c>
      <c r="G418" s="883"/>
      <c r="H418" s="883"/>
      <c r="I418" s="835"/>
      <c r="J418" s="883"/>
      <c r="K418" s="883"/>
      <c r="L418" s="883"/>
      <c r="M418" s="883"/>
      <c r="N418" s="883"/>
      <c r="O418" s="883"/>
      <c r="P418" s="883"/>
      <c r="Q418" s="883"/>
      <c r="R418" s="883"/>
      <c r="S418" s="883"/>
      <c r="T418" s="883"/>
      <c r="U418" s="883"/>
      <c r="V418" s="883"/>
      <c r="W418" s="883"/>
      <c r="X418" s="883"/>
      <c r="Y418" s="914"/>
      <c r="Z418" s="850"/>
      <c r="AA418" s="850"/>
      <c r="AB418" s="850"/>
      <c r="AC418" s="850"/>
      <c r="AD418" s="890"/>
      <c r="AE418" s="883"/>
      <c r="AF418" s="890"/>
      <c r="AG418" s="890"/>
      <c r="AH418" s="883"/>
      <c r="AI418" s="883"/>
      <c r="AJ418" s="883"/>
      <c r="AK418" s="883"/>
      <c r="AL418" s="883"/>
      <c r="AM418" s="837"/>
      <c r="AN418" s="883"/>
      <c r="AO418" s="890"/>
      <c r="AP418" s="835"/>
      <c r="AQ418" s="883"/>
      <c r="AR418" s="883"/>
      <c r="AS418" s="890"/>
      <c r="AT418" s="894"/>
      <c r="AU418" s="888" t="str">
        <f t="shared" si="36"/>
        <v xml:space="preserve"> </v>
      </c>
      <c r="AV418" s="885">
        <f t="shared" si="37"/>
        <v>0</v>
      </c>
      <c r="AW418" s="890"/>
    </row>
    <row r="419" spans="1:51" ht="12.75" hidden="1" customHeight="1">
      <c r="A419" s="925" t="s">
        <v>1320</v>
      </c>
      <c r="B419" s="893">
        <v>0</v>
      </c>
      <c r="C419" s="893">
        <v>0</v>
      </c>
      <c r="D419" s="879" t="s">
        <v>514</v>
      </c>
      <c r="E419" s="885">
        <v>0</v>
      </c>
      <c r="F419" s="879" t="str">
        <f t="shared" si="35"/>
        <v xml:space="preserve"> </v>
      </c>
      <c r="G419" s="883"/>
      <c r="H419" s="883"/>
      <c r="I419" s="883"/>
      <c r="J419" s="883"/>
      <c r="K419" s="883"/>
      <c r="L419" s="883"/>
      <c r="M419" s="883"/>
      <c r="N419" s="883"/>
      <c r="O419" s="883"/>
      <c r="P419" s="883"/>
      <c r="Q419" s="883"/>
      <c r="R419" s="883"/>
      <c r="S419" s="883"/>
      <c r="T419" s="883"/>
      <c r="U419" s="883"/>
      <c r="V419" s="883"/>
      <c r="W419" s="883"/>
      <c r="X419" s="883"/>
      <c r="Y419" s="883"/>
      <c r="Z419" s="850"/>
      <c r="AA419" s="850"/>
      <c r="AB419" s="850"/>
      <c r="AC419" s="850"/>
      <c r="AD419" s="850"/>
      <c r="AE419" s="850"/>
      <c r="AF419" s="850"/>
      <c r="AG419" s="850"/>
      <c r="AH419" s="850"/>
      <c r="AI419" s="850"/>
      <c r="AJ419" s="850"/>
      <c r="AK419" s="850"/>
      <c r="AL419" s="850"/>
      <c r="AM419" s="837"/>
      <c r="AN419" s="850"/>
      <c r="AO419" s="850"/>
      <c r="AP419" s="914"/>
      <c r="AQ419" s="850"/>
      <c r="AR419" s="850"/>
      <c r="AS419" s="890"/>
      <c r="AT419" s="894"/>
      <c r="AU419" s="888" t="str">
        <f t="shared" si="36"/>
        <v xml:space="preserve"> </v>
      </c>
      <c r="AV419" s="885">
        <f t="shared" si="37"/>
        <v>0</v>
      </c>
      <c r="AW419" s="890"/>
    </row>
    <row r="420" spans="1:51" ht="12.75" hidden="1" customHeight="1">
      <c r="A420" s="926" t="s">
        <v>942</v>
      </c>
      <c r="B420" s="893" t="s">
        <v>514</v>
      </c>
      <c r="C420" s="893" t="str">
        <f t="shared" ref="C420:C421" si="42">IFERROR(MINUTE(C$5)-MINUTE(D420)," ")</f>
        <v xml:space="preserve"> </v>
      </c>
      <c r="D420" s="879" t="s">
        <v>514</v>
      </c>
      <c r="E420" s="885">
        <v>0</v>
      </c>
      <c r="F420" s="879" t="str">
        <f t="shared" si="35"/>
        <v xml:space="preserve"> </v>
      </c>
      <c r="G420" s="883"/>
      <c r="H420" s="883"/>
      <c r="I420" s="835"/>
      <c r="J420" s="883"/>
      <c r="K420" s="883"/>
      <c r="L420" s="883"/>
      <c r="M420" s="883"/>
      <c r="N420" s="883"/>
      <c r="O420" s="883"/>
      <c r="P420" s="883"/>
      <c r="Q420" s="883"/>
      <c r="R420" s="883"/>
      <c r="S420" s="883"/>
      <c r="T420" s="883"/>
      <c r="U420" s="883"/>
      <c r="V420" s="883"/>
      <c r="W420" s="883"/>
      <c r="X420" s="883"/>
      <c r="Y420" s="835"/>
      <c r="Z420" s="883"/>
      <c r="AA420" s="883"/>
      <c r="AB420" s="883"/>
      <c r="AC420" s="883"/>
      <c r="AD420" s="890"/>
      <c r="AE420" s="883"/>
      <c r="AF420" s="890"/>
      <c r="AG420" s="890"/>
      <c r="AH420" s="883"/>
      <c r="AI420" s="883"/>
      <c r="AJ420" s="883"/>
      <c r="AK420" s="883"/>
      <c r="AL420" s="883"/>
      <c r="AM420" s="837"/>
      <c r="AN420" s="883"/>
      <c r="AO420" s="890"/>
      <c r="AP420" s="835"/>
      <c r="AQ420" s="883"/>
      <c r="AR420" s="883"/>
      <c r="AS420" s="890"/>
      <c r="AT420" s="894"/>
      <c r="AU420" s="888" t="str">
        <f t="shared" si="36"/>
        <v xml:space="preserve"> </v>
      </c>
      <c r="AV420" s="885">
        <f t="shared" si="37"/>
        <v>0</v>
      </c>
      <c r="AW420" s="890"/>
    </row>
    <row r="421" spans="1:51" ht="12.75" hidden="1" customHeight="1">
      <c r="A421" s="926" t="s">
        <v>794</v>
      </c>
      <c r="B421" s="893" t="s">
        <v>514</v>
      </c>
      <c r="C421" s="893" t="str">
        <f t="shared" si="42"/>
        <v xml:space="preserve"> </v>
      </c>
      <c r="D421" s="879" t="s">
        <v>514</v>
      </c>
      <c r="E421" s="885">
        <v>0</v>
      </c>
      <c r="F421" s="879" t="str">
        <f t="shared" si="35"/>
        <v xml:space="preserve"> </v>
      </c>
      <c r="G421" s="835"/>
      <c r="H421" s="835"/>
      <c r="I421" s="835"/>
      <c r="J421" s="835"/>
      <c r="K421" s="835"/>
      <c r="L421" s="835"/>
      <c r="M421" s="835"/>
      <c r="N421" s="835"/>
      <c r="O421" s="883"/>
      <c r="P421" s="835"/>
      <c r="Q421" s="883"/>
      <c r="R421" s="883"/>
      <c r="S421" s="835"/>
      <c r="T421" s="835"/>
      <c r="U421" s="835"/>
      <c r="V421" s="835"/>
      <c r="W421" s="835"/>
      <c r="X421" s="835"/>
      <c r="Y421" s="835"/>
      <c r="Z421" s="883"/>
      <c r="AA421" s="883"/>
      <c r="AB421" s="883"/>
      <c r="AC421" s="883"/>
      <c r="AD421" s="890"/>
      <c r="AE421" s="883"/>
      <c r="AF421" s="890"/>
      <c r="AG421" s="890"/>
      <c r="AH421" s="883"/>
      <c r="AI421" s="883"/>
      <c r="AJ421" s="883"/>
      <c r="AK421" s="883"/>
      <c r="AL421" s="883"/>
      <c r="AM421" s="837"/>
      <c r="AN421" s="883"/>
      <c r="AO421" s="890"/>
      <c r="AP421" s="835"/>
      <c r="AQ421" s="883"/>
      <c r="AR421" s="883"/>
      <c r="AS421" s="890"/>
      <c r="AT421" s="894"/>
      <c r="AU421" s="888" t="str">
        <f t="shared" si="36"/>
        <v xml:space="preserve"> </v>
      </c>
      <c r="AV421" s="885">
        <f t="shared" si="37"/>
        <v>0</v>
      </c>
      <c r="AW421" s="890"/>
    </row>
    <row r="422" spans="1:51" ht="12.75" hidden="1" customHeight="1">
      <c r="A422" s="925" t="s">
        <v>1321</v>
      </c>
      <c r="B422" s="893">
        <v>6</v>
      </c>
      <c r="C422" s="893">
        <v>6</v>
      </c>
      <c r="D422" s="879" t="s">
        <v>514</v>
      </c>
      <c r="E422" s="885">
        <v>0</v>
      </c>
      <c r="F422" s="879" t="str">
        <f t="shared" si="35"/>
        <v xml:space="preserve"> </v>
      </c>
      <c r="G422" s="883"/>
      <c r="H422" s="883"/>
      <c r="I422" s="883"/>
      <c r="J422" s="883"/>
      <c r="K422" s="883"/>
      <c r="L422" s="883"/>
      <c r="M422" s="883"/>
      <c r="N422" s="883"/>
      <c r="O422" s="883"/>
      <c r="P422" s="883"/>
      <c r="Q422" s="883"/>
      <c r="R422" s="883"/>
      <c r="S422" s="883"/>
      <c r="T422" s="883"/>
      <c r="U422" s="883"/>
      <c r="V422" s="883"/>
      <c r="W422" s="883"/>
      <c r="X422" s="883"/>
      <c r="Y422" s="883"/>
      <c r="Z422" s="850"/>
      <c r="AA422" s="850"/>
      <c r="AB422" s="850"/>
      <c r="AC422" s="850"/>
      <c r="AD422" s="850"/>
      <c r="AE422" s="850"/>
      <c r="AF422" s="850"/>
      <c r="AG422" s="883"/>
      <c r="AH422" s="883"/>
      <c r="AI422" s="883"/>
      <c r="AJ422" s="883"/>
      <c r="AK422" s="883"/>
      <c r="AL422" s="883"/>
      <c r="AM422" s="837"/>
      <c r="AN422" s="883"/>
      <c r="AO422" s="883"/>
      <c r="AP422" s="835"/>
      <c r="AQ422" s="850"/>
      <c r="AR422" s="850"/>
      <c r="AS422" s="890"/>
      <c r="AT422" s="894"/>
      <c r="AU422" s="888" t="str">
        <f t="shared" si="36"/>
        <v xml:space="preserve"> </v>
      </c>
      <c r="AV422" s="885">
        <f t="shared" si="37"/>
        <v>0</v>
      </c>
      <c r="AW422" s="890"/>
      <c r="AY422" s="886"/>
    </row>
    <row r="423" spans="1:51" ht="12.75" hidden="1" customHeight="1">
      <c r="A423" s="925" t="s">
        <v>497</v>
      </c>
      <c r="B423" s="893" t="s">
        <v>514</v>
      </c>
      <c r="C423" s="893" t="str">
        <f t="shared" ref="C423:C486" si="43">IFERROR(MINUTE(C$5)-MINUTE(D423)," ")</f>
        <v xml:space="preserve"> </v>
      </c>
      <c r="D423" s="879" t="s">
        <v>514</v>
      </c>
      <c r="E423" s="885">
        <v>0</v>
      </c>
      <c r="F423" s="879" t="str">
        <f t="shared" si="35"/>
        <v xml:space="preserve"> </v>
      </c>
      <c r="G423" s="835"/>
      <c r="H423" s="835"/>
      <c r="I423" s="835"/>
      <c r="J423" s="835"/>
      <c r="K423" s="835"/>
      <c r="L423" s="835"/>
      <c r="M423" s="835"/>
      <c r="N423" s="835"/>
      <c r="O423" s="883"/>
      <c r="P423" s="835"/>
      <c r="Q423" s="883"/>
      <c r="R423" s="883"/>
      <c r="S423" s="835"/>
      <c r="T423" s="835"/>
      <c r="U423" s="835"/>
      <c r="V423" s="835"/>
      <c r="W423" s="835"/>
      <c r="X423" s="835"/>
      <c r="Y423" s="835"/>
      <c r="Z423" s="883"/>
      <c r="AA423" s="883"/>
      <c r="AB423" s="883"/>
      <c r="AC423" s="883"/>
      <c r="AD423" s="890"/>
      <c r="AE423" s="883"/>
      <c r="AF423" s="890"/>
      <c r="AG423" s="890"/>
      <c r="AH423" s="883"/>
      <c r="AI423" s="883"/>
      <c r="AJ423" s="883"/>
      <c r="AK423" s="883"/>
      <c r="AL423" s="883"/>
      <c r="AM423" s="837"/>
      <c r="AN423" s="883"/>
      <c r="AO423" s="890"/>
      <c r="AP423" s="835"/>
      <c r="AQ423" s="883"/>
      <c r="AR423" s="883"/>
      <c r="AS423" s="890"/>
      <c r="AT423" s="894"/>
      <c r="AU423" s="888" t="str">
        <f t="shared" si="36"/>
        <v xml:space="preserve"> </v>
      </c>
      <c r="AV423" s="885">
        <f t="shared" si="37"/>
        <v>0</v>
      </c>
      <c r="AW423" s="890"/>
    </row>
    <row r="424" spans="1:51" ht="12.75" hidden="1" customHeight="1">
      <c r="A424" s="925" t="s">
        <v>1215</v>
      </c>
      <c r="B424" s="893" t="s">
        <v>514</v>
      </c>
      <c r="C424" s="893" t="str">
        <f t="shared" si="43"/>
        <v xml:space="preserve"> </v>
      </c>
      <c r="D424" s="879" t="s">
        <v>514</v>
      </c>
      <c r="E424" s="885">
        <v>0</v>
      </c>
      <c r="F424" s="879" t="str">
        <f t="shared" si="35"/>
        <v xml:space="preserve"> </v>
      </c>
      <c r="G424" s="835"/>
      <c r="H424" s="835"/>
      <c r="I424" s="835"/>
      <c r="J424" s="835"/>
      <c r="K424" s="835"/>
      <c r="L424" s="835"/>
      <c r="M424" s="835"/>
      <c r="N424" s="835"/>
      <c r="O424" s="883"/>
      <c r="P424" s="835"/>
      <c r="Q424" s="883"/>
      <c r="R424" s="883"/>
      <c r="S424" s="835"/>
      <c r="T424" s="835"/>
      <c r="U424" s="835"/>
      <c r="V424" s="835"/>
      <c r="W424" s="835"/>
      <c r="X424" s="835"/>
      <c r="Y424" s="835"/>
      <c r="Z424" s="883"/>
      <c r="AA424" s="883"/>
      <c r="AB424" s="883"/>
      <c r="AC424" s="883"/>
      <c r="AD424" s="883"/>
      <c r="AE424" s="883"/>
      <c r="AF424" s="890"/>
      <c r="AG424" s="890"/>
      <c r="AH424" s="883"/>
      <c r="AI424" s="883"/>
      <c r="AJ424" s="883"/>
      <c r="AK424" s="883"/>
      <c r="AL424" s="883"/>
      <c r="AM424" s="837"/>
      <c r="AN424" s="883"/>
      <c r="AO424" s="883"/>
      <c r="AP424" s="835"/>
      <c r="AQ424" s="883"/>
      <c r="AR424" s="883"/>
      <c r="AS424" s="890"/>
      <c r="AT424" s="894"/>
      <c r="AU424" s="888" t="str">
        <f t="shared" si="36"/>
        <v xml:space="preserve"> </v>
      </c>
      <c r="AV424" s="885">
        <f t="shared" si="37"/>
        <v>0</v>
      </c>
      <c r="AW424" s="890"/>
    </row>
    <row r="425" spans="1:51" ht="12.75" hidden="1" customHeight="1">
      <c r="A425" s="925" t="s">
        <v>941</v>
      </c>
      <c r="B425" s="893" t="s">
        <v>514</v>
      </c>
      <c r="C425" s="893" t="str">
        <f t="shared" si="43"/>
        <v xml:space="preserve"> </v>
      </c>
      <c r="D425" s="879" t="s">
        <v>514</v>
      </c>
      <c r="E425" s="885">
        <v>0</v>
      </c>
      <c r="F425" s="879" t="str">
        <f t="shared" si="35"/>
        <v xml:space="preserve"> </v>
      </c>
      <c r="G425" s="835"/>
      <c r="H425" s="835"/>
      <c r="I425" s="835"/>
      <c r="J425" s="835"/>
      <c r="K425" s="835"/>
      <c r="L425" s="835"/>
      <c r="M425" s="835"/>
      <c r="N425" s="835"/>
      <c r="O425" s="883"/>
      <c r="P425" s="929"/>
      <c r="Q425" s="883"/>
      <c r="R425" s="883"/>
      <c r="S425" s="929"/>
      <c r="T425" s="929"/>
      <c r="U425" s="929"/>
      <c r="V425" s="929"/>
      <c r="W425" s="929"/>
      <c r="X425" s="929"/>
      <c r="Y425" s="835"/>
      <c r="Z425" s="883"/>
      <c r="AA425" s="883"/>
      <c r="AB425" s="883"/>
      <c r="AC425" s="883"/>
      <c r="AD425" s="890"/>
      <c r="AE425" s="883"/>
      <c r="AF425" s="890"/>
      <c r="AG425" s="890"/>
      <c r="AH425" s="883"/>
      <c r="AI425" s="883"/>
      <c r="AJ425" s="883"/>
      <c r="AK425" s="883"/>
      <c r="AL425" s="883"/>
      <c r="AM425" s="837"/>
      <c r="AN425" s="883"/>
      <c r="AO425" s="890"/>
      <c r="AP425" s="835"/>
      <c r="AQ425" s="883"/>
      <c r="AR425" s="883"/>
      <c r="AS425" s="890"/>
      <c r="AT425" s="900"/>
      <c r="AU425" s="888" t="str">
        <f t="shared" si="36"/>
        <v xml:space="preserve"> </v>
      </c>
      <c r="AV425" s="885">
        <f t="shared" si="37"/>
        <v>0</v>
      </c>
      <c r="AW425" s="890"/>
    </row>
    <row r="426" spans="1:51" ht="12.75" hidden="1" customHeight="1">
      <c r="A426" s="925" t="s">
        <v>209</v>
      </c>
      <c r="B426" s="893" t="s">
        <v>514</v>
      </c>
      <c r="C426" s="893" t="str">
        <f t="shared" si="43"/>
        <v xml:space="preserve"> </v>
      </c>
      <c r="D426" s="879" t="s">
        <v>514</v>
      </c>
      <c r="E426" s="885">
        <v>0</v>
      </c>
      <c r="F426" s="879" t="str">
        <f t="shared" si="35"/>
        <v xml:space="preserve"> </v>
      </c>
      <c r="G426" s="835"/>
      <c r="H426" s="835"/>
      <c r="I426" s="835"/>
      <c r="J426" s="835"/>
      <c r="K426" s="835"/>
      <c r="L426" s="835"/>
      <c r="M426" s="835"/>
      <c r="N426" s="835"/>
      <c r="O426" s="883"/>
      <c r="P426" s="835"/>
      <c r="Q426" s="883"/>
      <c r="R426" s="883"/>
      <c r="S426" s="835"/>
      <c r="T426" s="835"/>
      <c r="U426" s="835"/>
      <c r="V426" s="835"/>
      <c r="W426" s="835"/>
      <c r="X426" s="835"/>
      <c r="Y426" s="835"/>
      <c r="Z426" s="883"/>
      <c r="AA426" s="883"/>
      <c r="AB426" s="883"/>
      <c r="AC426" s="883"/>
      <c r="AD426" s="890"/>
      <c r="AE426" s="883"/>
      <c r="AF426" s="890"/>
      <c r="AG426" s="890"/>
      <c r="AH426" s="883"/>
      <c r="AI426" s="883"/>
      <c r="AJ426" s="883"/>
      <c r="AK426" s="883"/>
      <c r="AL426" s="883"/>
      <c r="AM426" s="837"/>
      <c r="AN426" s="883"/>
      <c r="AO426" s="890"/>
      <c r="AP426" s="835"/>
      <c r="AQ426" s="883"/>
      <c r="AR426" s="883"/>
      <c r="AS426" s="890"/>
      <c r="AT426" s="894"/>
      <c r="AU426" s="888" t="str">
        <f t="shared" si="36"/>
        <v xml:space="preserve"> </v>
      </c>
      <c r="AV426" s="885">
        <f t="shared" si="37"/>
        <v>0</v>
      </c>
      <c r="AW426" s="890"/>
    </row>
    <row r="427" spans="1:51" ht="12.75" hidden="1" customHeight="1">
      <c r="A427" s="925" t="s">
        <v>552</v>
      </c>
      <c r="B427" s="893" t="s">
        <v>514</v>
      </c>
      <c r="C427" s="893" t="str">
        <f t="shared" si="43"/>
        <v xml:space="preserve"> </v>
      </c>
      <c r="D427" s="879" t="s">
        <v>514</v>
      </c>
      <c r="E427" s="885">
        <v>0</v>
      </c>
      <c r="F427" s="879" t="str">
        <f t="shared" si="35"/>
        <v xml:space="preserve"> </v>
      </c>
      <c r="G427" s="835"/>
      <c r="H427" s="835"/>
      <c r="I427" s="835"/>
      <c r="J427" s="835"/>
      <c r="K427" s="835"/>
      <c r="L427" s="835"/>
      <c r="M427" s="835"/>
      <c r="N427" s="835"/>
      <c r="O427" s="883"/>
      <c r="P427" s="835"/>
      <c r="Q427" s="883"/>
      <c r="R427" s="883"/>
      <c r="S427" s="835"/>
      <c r="T427" s="835"/>
      <c r="U427" s="835"/>
      <c r="V427" s="835"/>
      <c r="W427" s="835"/>
      <c r="X427" s="835"/>
      <c r="Y427" s="835"/>
      <c r="Z427" s="883"/>
      <c r="AA427" s="883"/>
      <c r="AB427" s="883"/>
      <c r="AC427" s="883"/>
      <c r="AD427" s="890"/>
      <c r="AE427" s="883"/>
      <c r="AF427" s="890"/>
      <c r="AG427" s="890"/>
      <c r="AH427" s="883"/>
      <c r="AI427" s="883"/>
      <c r="AJ427" s="883"/>
      <c r="AK427" s="883"/>
      <c r="AL427" s="883"/>
      <c r="AM427" s="837"/>
      <c r="AN427" s="883"/>
      <c r="AO427" s="890"/>
      <c r="AP427" s="835"/>
      <c r="AQ427" s="883"/>
      <c r="AR427" s="883"/>
      <c r="AS427" s="890"/>
      <c r="AT427" s="900"/>
      <c r="AU427" s="888" t="str">
        <f t="shared" si="36"/>
        <v xml:space="preserve"> </v>
      </c>
      <c r="AV427" s="885">
        <f t="shared" si="37"/>
        <v>0</v>
      </c>
      <c r="AW427" s="890"/>
    </row>
    <row r="428" spans="1:51" ht="12.75" hidden="1" customHeight="1">
      <c r="A428" s="925" t="s">
        <v>262</v>
      </c>
      <c r="B428" s="893" t="s">
        <v>514</v>
      </c>
      <c r="C428" s="893" t="str">
        <f t="shared" si="43"/>
        <v xml:space="preserve"> </v>
      </c>
      <c r="D428" s="879" t="s">
        <v>514</v>
      </c>
      <c r="E428" s="885">
        <v>0</v>
      </c>
      <c r="F428" s="879" t="str">
        <f t="shared" si="35"/>
        <v xml:space="preserve"> </v>
      </c>
      <c r="G428" s="835"/>
      <c r="H428" s="835"/>
      <c r="I428" s="835"/>
      <c r="J428" s="835"/>
      <c r="K428" s="835"/>
      <c r="L428" s="835"/>
      <c r="M428" s="835"/>
      <c r="N428" s="835"/>
      <c r="O428" s="883"/>
      <c r="P428" s="835"/>
      <c r="Q428" s="883"/>
      <c r="R428" s="883"/>
      <c r="S428" s="835"/>
      <c r="T428" s="835"/>
      <c r="U428" s="835"/>
      <c r="V428" s="835"/>
      <c r="W428" s="835"/>
      <c r="X428" s="835"/>
      <c r="Y428" s="835"/>
      <c r="Z428" s="883"/>
      <c r="AA428" s="883"/>
      <c r="AB428" s="883"/>
      <c r="AC428" s="883"/>
      <c r="AD428" s="890"/>
      <c r="AE428" s="883"/>
      <c r="AF428" s="890"/>
      <c r="AG428" s="890"/>
      <c r="AH428" s="883"/>
      <c r="AI428" s="883"/>
      <c r="AJ428" s="883"/>
      <c r="AK428" s="883"/>
      <c r="AL428" s="883"/>
      <c r="AM428" s="837"/>
      <c r="AN428" s="883"/>
      <c r="AO428" s="890"/>
      <c r="AP428" s="835"/>
      <c r="AQ428" s="883"/>
      <c r="AR428" s="883"/>
      <c r="AS428" s="890"/>
      <c r="AT428" s="894"/>
      <c r="AU428" s="888" t="str">
        <f t="shared" si="36"/>
        <v xml:space="preserve"> </v>
      </c>
      <c r="AV428" s="885">
        <f t="shared" si="37"/>
        <v>0</v>
      </c>
      <c r="AW428" s="890"/>
    </row>
    <row r="429" spans="1:51" ht="12.75" hidden="1" customHeight="1">
      <c r="A429" s="925" t="s">
        <v>277</v>
      </c>
      <c r="B429" s="893" t="s">
        <v>514</v>
      </c>
      <c r="C429" s="893" t="str">
        <f t="shared" si="43"/>
        <v xml:space="preserve"> </v>
      </c>
      <c r="D429" s="879" t="s">
        <v>514</v>
      </c>
      <c r="E429" s="885">
        <v>0</v>
      </c>
      <c r="F429" s="879" t="str">
        <f t="shared" si="35"/>
        <v xml:space="preserve"> </v>
      </c>
      <c r="G429" s="835"/>
      <c r="H429" s="835"/>
      <c r="I429" s="835"/>
      <c r="J429" s="835"/>
      <c r="K429" s="835"/>
      <c r="L429" s="835"/>
      <c r="M429" s="835"/>
      <c r="N429" s="835"/>
      <c r="O429" s="883"/>
      <c r="P429" s="835"/>
      <c r="Q429" s="883"/>
      <c r="R429" s="883"/>
      <c r="S429" s="835"/>
      <c r="T429" s="835"/>
      <c r="U429" s="835"/>
      <c r="V429" s="835"/>
      <c r="W429" s="835"/>
      <c r="X429" s="835"/>
      <c r="Y429" s="835"/>
      <c r="Z429" s="883"/>
      <c r="AA429" s="883"/>
      <c r="AB429" s="883"/>
      <c r="AC429" s="883"/>
      <c r="AD429" s="890"/>
      <c r="AE429" s="883"/>
      <c r="AF429" s="890"/>
      <c r="AG429" s="890"/>
      <c r="AH429" s="883"/>
      <c r="AI429" s="883"/>
      <c r="AJ429" s="883"/>
      <c r="AK429" s="883"/>
      <c r="AL429" s="883"/>
      <c r="AM429" s="837"/>
      <c r="AN429" s="883"/>
      <c r="AO429" s="890"/>
      <c r="AP429" s="835"/>
      <c r="AQ429" s="883"/>
      <c r="AR429" s="883"/>
      <c r="AS429" s="890"/>
      <c r="AT429" s="894"/>
      <c r="AU429" s="888" t="str">
        <f t="shared" si="36"/>
        <v xml:space="preserve"> </v>
      </c>
      <c r="AV429" s="885">
        <f t="shared" si="37"/>
        <v>0</v>
      </c>
      <c r="AW429" s="890"/>
    </row>
    <row r="430" spans="1:51" ht="12.75" hidden="1" customHeight="1">
      <c r="A430" s="926" t="s">
        <v>1049</v>
      </c>
      <c r="B430" s="893" t="s">
        <v>514</v>
      </c>
      <c r="C430" s="893" t="str">
        <f t="shared" si="43"/>
        <v xml:space="preserve"> </v>
      </c>
      <c r="D430" s="879" t="s">
        <v>514</v>
      </c>
      <c r="E430" s="885">
        <v>0</v>
      </c>
      <c r="F430" s="879" t="str">
        <f t="shared" si="35"/>
        <v xml:space="preserve"> </v>
      </c>
      <c r="G430" s="850"/>
      <c r="H430" s="850"/>
      <c r="I430" s="914"/>
      <c r="J430" s="850"/>
      <c r="K430" s="850"/>
      <c r="L430" s="850"/>
      <c r="M430" s="850"/>
      <c r="N430" s="850"/>
      <c r="O430" s="883"/>
      <c r="P430" s="850"/>
      <c r="Q430" s="883"/>
      <c r="R430" s="883"/>
      <c r="S430" s="850"/>
      <c r="T430" s="850"/>
      <c r="U430" s="850"/>
      <c r="V430" s="850"/>
      <c r="W430" s="850"/>
      <c r="X430" s="850"/>
      <c r="Y430" s="914"/>
      <c r="Z430" s="850"/>
      <c r="AA430" s="850"/>
      <c r="AB430" s="850"/>
      <c r="AC430" s="850"/>
      <c r="AD430" s="890"/>
      <c r="AE430" s="883"/>
      <c r="AF430" s="890"/>
      <c r="AG430" s="890"/>
      <c r="AH430" s="883"/>
      <c r="AI430" s="883"/>
      <c r="AJ430" s="883"/>
      <c r="AK430" s="883"/>
      <c r="AL430" s="883"/>
      <c r="AM430" s="837"/>
      <c r="AN430" s="883"/>
      <c r="AO430" s="890"/>
      <c r="AP430" s="835"/>
      <c r="AQ430" s="883"/>
      <c r="AR430" s="883"/>
      <c r="AS430" s="890"/>
      <c r="AT430" s="894"/>
      <c r="AU430" s="888" t="str">
        <f t="shared" si="36"/>
        <v xml:space="preserve"> </v>
      </c>
      <c r="AV430" s="885">
        <f t="shared" si="37"/>
        <v>0</v>
      </c>
      <c r="AW430" s="890"/>
    </row>
    <row r="431" spans="1:51" ht="12.75" hidden="1" customHeight="1">
      <c r="A431" s="926" t="s">
        <v>895</v>
      </c>
      <c r="B431" s="893" t="s">
        <v>514</v>
      </c>
      <c r="C431" s="893" t="str">
        <f t="shared" si="43"/>
        <v xml:space="preserve"> </v>
      </c>
      <c r="D431" s="879" t="s">
        <v>514</v>
      </c>
      <c r="E431" s="885">
        <v>0</v>
      </c>
      <c r="F431" s="879" t="str">
        <f t="shared" si="35"/>
        <v xml:space="preserve"> </v>
      </c>
      <c r="G431" s="850"/>
      <c r="H431" s="850"/>
      <c r="I431" s="914"/>
      <c r="J431" s="850"/>
      <c r="K431" s="850"/>
      <c r="L431" s="850"/>
      <c r="M431" s="850"/>
      <c r="N431" s="850"/>
      <c r="O431" s="883"/>
      <c r="P431" s="850"/>
      <c r="Q431" s="883"/>
      <c r="R431" s="883"/>
      <c r="S431" s="850"/>
      <c r="T431" s="850"/>
      <c r="U431" s="850"/>
      <c r="V431" s="850"/>
      <c r="W431" s="850"/>
      <c r="X431" s="850"/>
      <c r="Y431" s="914"/>
      <c r="Z431" s="850"/>
      <c r="AA431" s="850"/>
      <c r="AB431" s="850"/>
      <c r="AC431" s="850"/>
      <c r="AD431" s="890"/>
      <c r="AE431" s="883"/>
      <c r="AF431" s="890"/>
      <c r="AG431" s="890"/>
      <c r="AH431" s="883"/>
      <c r="AI431" s="883"/>
      <c r="AJ431" s="883"/>
      <c r="AK431" s="883"/>
      <c r="AL431" s="883"/>
      <c r="AM431" s="837"/>
      <c r="AN431" s="883"/>
      <c r="AO431" s="890"/>
      <c r="AP431" s="835"/>
      <c r="AQ431" s="883"/>
      <c r="AR431" s="883"/>
      <c r="AS431" s="890"/>
      <c r="AT431" s="894"/>
      <c r="AU431" s="888" t="str">
        <f t="shared" si="36"/>
        <v xml:space="preserve"> </v>
      </c>
      <c r="AV431" s="885">
        <f t="shared" si="37"/>
        <v>0</v>
      </c>
      <c r="AW431" s="890"/>
    </row>
    <row r="432" spans="1:51" ht="12.75" hidden="1" customHeight="1">
      <c r="A432" s="925" t="s">
        <v>317</v>
      </c>
      <c r="B432" s="893" t="s">
        <v>514</v>
      </c>
      <c r="C432" s="893" t="str">
        <f t="shared" si="43"/>
        <v xml:space="preserve"> </v>
      </c>
      <c r="D432" s="879" t="s">
        <v>514</v>
      </c>
      <c r="E432" s="885">
        <v>0</v>
      </c>
      <c r="F432" s="879" t="str">
        <f t="shared" si="35"/>
        <v xml:space="preserve"> </v>
      </c>
      <c r="G432" s="835"/>
      <c r="H432" s="835"/>
      <c r="I432" s="835"/>
      <c r="J432" s="835"/>
      <c r="K432" s="835"/>
      <c r="L432" s="835"/>
      <c r="M432" s="835"/>
      <c r="N432" s="835"/>
      <c r="O432" s="883"/>
      <c r="P432" s="835"/>
      <c r="Q432" s="883"/>
      <c r="R432" s="883"/>
      <c r="S432" s="835"/>
      <c r="T432" s="835"/>
      <c r="U432" s="835"/>
      <c r="V432" s="835"/>
      <c r="W432" s="835"/>
      <c r="X432" s="835"/>
      <c r="Y432" s="835"/>
      <c r="Z432" s="883"/>
      <c r="AA432" s="883"/>
      <c r="AB432" s="883"/>
      <c r="AC432" s="883"/>
      <c r="AD432" s="890"/>
      <c r="AE432" s="883"/>
      <c r="AF432" s="890"/>
      <c r="AG432" s="890"/>
      <c r="AH432" s="883"/>
      <c r="AI432" s="883"/>
      <c r="AJ432" s="883"/>
      <c r="AK432" s="883"/>
      <c r="AL432" s="883"/>
      <c r="AM432" s="837"/>
      <c r="AN432" s="883"/>
      <c r="AO432" s="890"/>
      <c r="AP432" s="835"/>
      <c r="AQ432" s="883"/>
      <c r="AR432" s="883"/>
      <c r="AS432" s="890"/>
      <c r="AT432" s="894"/>
      <c r="AU432" s="888" t="str">
        <f t="shared" si="36"/>
        <v xml:space="preserve"> </v>
      </c>
      <c r="AV432" s="885">
        <f t="shared" si="37"/>
        <v>0</v>
      </c>
      <c r="AW432" s="890"/>
    </row>
    <row r="433" spans="1:51" ht="12.75" hidden="1" customHeight="1">
      <c r="A433" s="925" t="s">
        <v>346</v>
      </c>
      <c r="B433" s="893" t="s">
        <v>514</v>
      </c>
      <c r="C433" s="893" t="str">
        <f t="shared" si="43"/>
        <v xml:space="preserve"> </v>
      </c>
      <c r="D433" s="879" t="s">
        <v>514</v>
      </c>
      <c r="E433" s="885">
        <v>0</v>
      </c>
      <c r="F433" s="879" t="str">
        <f t="shared" si="35"/>
        <v xml:space="preserve"> </v>
      </c>
      <c r="G433" s="835"/>
      <c r="H433" s="835"/>
      <c r="I433" s="835"/>
      <c r="J433" s="835"/>
      <c r="K433" s="835"/>
      <c r="L433" s="835"/>
      <c r="M433" s="835"/>
      <c r="N433" s="835"/>
      <c r="O433" s="883"/>
      <c r="P433" s="835"/>
      <c r="Q433" s="883"/>
      <c r="R433" s="883"/>
      <c r="S433" s="835"/>
      <c r="T433" s="835"/>
      <c r="U433" s="835"/>
      <c r="V433" s="835"/>
      <c r="W433" s="835"/>
      <c r="X433" s="835"/>
      <c r="Y433" s="835"/>
      <c r="Z433" s="883"/>
      <c r="AA433" s="883"/>
      <c r="AB433" s="883"/>
      <c r="AC433" s="883"/>
      <c r="AD433" s="890"/>
      <c r="AE433" s="883"/>
      <c r="AF433" s="890"/>
      <c r="AG433" s="890"/>
      <c r="AH433" s="883"/>
      <c r="AI433" s="883"/>
      <c r="AJ433" s="883"/>
      <c r="AK433" s="883"/>
      <c r="AL433" s="883"/>
      <c r="AM433" s="837"/>
      <c r="AN433" s="883"/>
      <c r="AO433" s="890"/>
      <c r="AP433" s="835"/>
      <c r="AQ433" s="883"/>
      <c r="AR433" s="883"/>
      <c r="AS433" s="890"/>
      <c r="AT433" s="900"/>
      <c r="AU433" s="888" t="str">
        <f t="shared" si="36"/>
        <v xml:space="preserve"> </v>
      </c>
      <c r="AV433" s="885">
        <f t="shared" si="37"/>
        <v>0</v>
      </c>
      <c r="AW433" s="890"/>
    </row>
    <row r="434" spans="1:51" ht="12.75" hidden="1" customHeight="1">
      <c r="A434" s="926" t="s">
        <v>940</v>
      </c>
      <c r="B434" s="893">
        <v>10</v>
      </c>
      <c r="C434" s="893" t="str">
        <f t="shared" si="43"/>
        <v xml:space="preserve"> </v>
      </c>
      <c r="D434" s="879" t="s">
        <v>514</v>
      </c>
      <c r="E434" s="885">
        <v>0</v>
      </c>
      <c r="F434" s="879" t="str">
        <f t="shared" si="35"/>
        <v xml:space="preserve"> </v>
      </c>
      <c r="G434" s="883"/>
      <c r="H434" s="883"/>
      <c r="I434" s="883"/>
      <c r="J434" s="883"/>
      <c r="K434" s="883"/>
      <c r="L434" s="883"/>
      <c r="M434" s="883"/>
      <c r="N434" s="883"/>
      <c r="O434" s="883"/>
      <c r="P434" s="883"/>
      <c r="Q434" s="883"/>
      <c r="R434" s="883"/>
      <c r="S434" s="883"/>
      <c r="T434" s="883"/>
      <c r="U434" s="883"/>
      <c r="V434" s="883"/>
      <c r="W434" s="883"/>
      <c r="X434" s="883"/>
      <c r="Y434" s="883"/>
      <c r="Z434" s="850"/>
      <c r="AA434" s="850"/>
      <c r="AB434" s="850"/>
      <c r="AC434" s="850"/>
      <c r="AD434" s="890"/>
      <c r="AE434" s="883"/>
      <c r="AF434" s="890"/>
      <c r="AG434" s="890"/>
      <c r="AH434" s="883"/>
      <c r="AI434" s="883"/>
      <c r="AJ434" s="883"/>
      <c r="AK434" s="883"/>
      <c r="AL434" s="883"/>
      <c r="AM434" s="837"/>
      <c r="AN434" s="883"/>
      <c r="AO434" s="890"/>
      <c r="AP434" s="883"/>
      <c r="AQ434" s="883"/>
      <c r="AR434" s="883"/>
      <c r="AS434" s="890"/>
      <c r="AT434" s="894"/>
      <c r="AU434" s="888" t="str">
        <f t="shared" si="36"/>
        <v xml:space="preserve"> </v>
      </c>
      <c r="AV434" s="885">
        <f t="shared" si="37"/>
        <v>0</v>
      </c>
      <c r="AW434" s="890"/>
      <c r="AX434" s="886"/>
    </row>
    <row r="435" spans="1:51" ht="12.75" hidden="1" customHeight="1">
      <c r="A435" s="926" t="s">
        <v>1095</v>
      </c>
      <c r="B435" s="893">
        <v>7</v>
      </c>
      <c r="C435" s="893" t="str">
        <f t="shared" si="43"/>
        <v xml:space="preserve"> </v>
      </c>
      <c r="D435" s="879" t="s">
        <v>514</v>
      </c>
      <c r="E435" s="885">
        <v>0</v>
      </c>
      <c r="F435" s="879" t="str">
        <f t="shared" si="35"/>
        <v xml:space="preserve"> </v>
      </c>
      <c r="G435" s="883"/>
      <c r="H435" s="883"/>
      <c r="I435" s="883"/>
      <c r="J435" s="883"/>
      <c r="K435" s="883"/>
      <c r="L435" s="883"/>
      <c r="M435" s="883"/>
      <c r="N435" s="883"/>
      <c r="O435" s="883"/>
      <c r="P435" s="883"/>
      <c r="Q435" s="883"/>
      <c r="R435" s="883"/>
      <c r="S435" s="883"/>
      <c r="T435" s="883"/>
      <c r="U435" s="883"/>
      <c r="V435" s="883"/>
      <c r="W435" s="883"/>
      <c r="X435" s="883"/>
      <c r="Y435" s="883"/>
      <c r="Z435" s="850"/>
      <c r="AA435" s="850"/>
      <c r="AB435" s="850"/>
      <c r="AC435" s="850"/>
      <c r="AD435" s="890"/>
      <c r="AE435" s="883"/>
      <c r="AF435" s="890"/>
      <c r="AG435" s="890"/>
      <c r="AH435" s="883"/>
      <c r="AI435" s="883"/>
      <c r="AJ435" s="883"/>
      <c r="AK435" s="883"/>
      <c r="AL435" s="883"/>
      <c r="AM435" s="837"/>
      <c r="AN435" s="883"/>
      <c r="AO435" s="890"/>
      <c r="AP435" s="835"/>
      <c r="AQ435" s="883"/>
      <c r="AR435" s="883"/>
      <c r="AS435" s="890"/>
      <c r="AT435" s="894"/>
      <c r="AU435" s="888" t="str">
        <f t="shared" si="36"/>
        <v xml:space="preserve"> </v>
      </c>
      <c r="AV435" s="885">
        <f t="shared" si="37"/>
        <v>0</v>
      </c>
      <c r="AW435" s="890"/>
      <c r="AX435" s="886"/>
      <c r="AY435" s="886"/>
    </row>
    <row r="436" spans="1:51" ht="12.75" hidden="1" customHeight="1">
      <c r="A436" s="925" t="s">
        <v>1169</v>
      </c>
      <c r="B436" s="893">
        <v>2</v>
      </c>
      <c r="C436" s="893" t="str">
        <f t="shared" si="43"/>
        <v xml:space="preserve"> </v>
      </c>
      <c r="D436" s="879" t="s">
        <v>514</v>
      </c>
      <c r="E436" s="885">
        <v>0</v>
      </c>
      <c r="F436" s="879" t="str">
        <f t="shared" si="35"/>
        <v xml:space="preserve"> </v>
      </c>
      <c r="G436" s="883"/>
      <c r="H436" s="883"/>
      <c r="I436" s="883"/>
      <c r="J436" s="883"/>
      <c r="K436" s="883"/>
      <c r="L436" s="883"/>
      <c r="M436" s="883"/>
      <c r="N436" s="883"/>
      <c r="O436" s="883"/>
      <c r="P436" s="883"/>
      <c r="Q436" s="883"/>
      <c r="R436" s="883"/>
      <c r="S436" s="883"/>
      <c r="T436" s="883"/>
      <c r="U436" s="883"/>
      <c r="V436" s="883"/>
      <c r="W436" s="883"/>
      <c r="X436" s="883"/>
      <c r="Y436" s="883"/>
      <c r="Z436" s="883"/>
      <c r="AA436" s="883"/>
      <c r="AB436" s="883"/>
      <c r="AC436" s="883"/>
      <c r="AD436" s="890"/>
      <c r="AE436" s="883"/>
      <c r="AF436" s="890"/>
      <c r="AG436" s="890"/>
      <c r="AH436" s="883"/>
      <c r="AI436" s="883"/>
      <c r="AJ436" s="883"/>
      <c r="AK436" s="883"/>
      <c r="AL436" s="883"/>
      <c r="AM436" s="837"/>
      <c r="AN436" s="883"/>
      <c r="AO436" s="890"/>
      <c r="AP436" s="835"/>
      <c r="AQ436" s="883"/>
      <c r="AR436" s="883"/>
      <c r="AS436" s="890"/>
      <c r="AT436" s="894"/>
      <c r="AU436" s="888" t="str">
        <f t="shared" si="36"/>
        <v xml:space="preserve"> </v>
      </c>
      <c r="AV436" s="885">
        <f t="shared" si="37"/>
        <v>0</v>
      </c>
      <c r="AW436" s="890"/>
      <c r="AY436" s="886"/>
    </row>
    <row r="437" spans="1:51" ht="12.75" hidden="1" customHeight="1">
      <c r="A437" s="926" t="s">
        <v>1322</v>
      </c>
      <c r="B437" s="893">
        <v>11</v>
      </c>
      <c r="C437" s="893" t="str">
        <f t="shared" si="43"/>
        <v xml:space="preserve"> </v>
      </c>
      <c r="D437" s="879" t="s">
        <v>514</v>
      </c>
      <c r="E437" s="885">
        <v>0</v>
      </c>
      <c r="F437" s="879" t="str">
        <f t="shared" si="35"/>
        <v xml:space="preserve"> </v>
      </c>
      <c r="G437" s="883"/>
      <c r="H437" s="883"/>
      <c r="I437" s="883"/>
      <c r="J437" s="883"/>
      <c r="K437" s="883"/>
      <c r="L437" s="883"/>
      <c r="M437" s="883"/>
      <c r="N437" s="883"/>
      <c r="O437" s="883"/>
      <c r="P437" s="883"/>
      <c r="Q437" s="883"/>
      <c r="R437" s="883"/>
      <c r="S437" s="883"/>
      <c r="T437" s="883"/>
      <c r="U437" s="883"/>
      <c r="V437" s="883"/>
      <c r="W437" s="883"/>
      <c r="X437" s="883"/>
      <c r="Y437" s="883"/>
      <c r="Z437" s="883"/>
      <c r="AA437" s="883"/>
      <c r="AB437" s="883"/>
      <c r="AC437" s="883"/>
      <c r="AD437" s="916"/>
      <c r="AE437" s="850"/>
      <c r="AF437" s="916"/>
      <c r="AG437" s="916"/>
      <c r="AH437" s="850"/>
      <c r="AI437" s="850"/>
      <c r="AJ437" s="850"/>
      <c r="AK437" s="850"/>
      <c r="AL437" s="850"/>
      <c r="AM437" s="837"/>
      <c r="AN437" s="883"/>
      <c r="AO437" s="835"/>
      <c r="AP437" s="883"/>
      <c r="AQ437" s="883"/>
      <c r="AR437" s="883"/>
      <c r="AS437" s="890"/>
      <c r="AT437" s="894"/>
      <c r="AU437" s="888" t="str">
        <f t="shared" si="36"/>
        <v xml:space="preserve"> </v>
      </c>
      <c r="AV437" s="885">
        <f t="shared" si="37"/>
        <v>0</v>
      </c>
      <c r="AW437" s="890"/>
    </row>
    <row r="438" spans="1:51" ht="12.75" hidden="1" customHeight="1">
      <c r="A438" s="925" t="s">
        <v>1323</v>
      </c>
      <c r="B438" s="893">
        <v>9</v>
      </c>
      <c r="C438" s="893" t="str">
        <f t="shared" si="43"/>
        <v xml:space="preserve"> </v>
      </c>
      <c r="D438" s="879" t="s">
        <v>514</v>
      </c>
      <c r="E438" s="885">
        <v>0</v>
      </c>
      <c r="F438" s="879" t="str">
        <f t="shared" si="35"/>
        <v xml:space="preserve"> </v>
      </c>
      <c r="G438" s="883"/>
      <c r="H438" s="883"/>
      <c r="I438" s="883"/>
      <c r="J438" s="883"/>
      <c r="K438" s="883"/>
      <c r="L438" s="883"/>
      <c r="M438" s="883"/>
      <c r="N438" s="883"/>
      <c r="O438" s="883"/>
      <c r="P438" s="883"/>
      <c r="Q438" s="883"/>
      <c r="R438" s="883"/>
      <c r="S438" s="883"/>
      <c r="T438" s="883"/>
      <c r="U438" s="883"/>
      <c r="V438" s="883"/>
      <c r="W438" s="883"/>
      <c r="X438" s="883"/>
      <c r="Y438" s="883"/>
      <c r="Z438" s="883"/>
      <c r="AA438" s="883"/>
      <c r="AB438" s="883"/>
      <c r="AC438" s="883"/>
      <c r="AD438" s="883"/>
      <c r="AE438" s="883"/>
      <c r="AF438" s="890"/>
      <c r="AG438" s="890"/>
      <c r="AH438" s="883"/>
      <c r="AI438" s="883"/>
      <c r="AJ438" s="883"/>
      <c r="AK438" s="883"/>
      <c r="AL438" s="883"/>
      <c r="AM438" s="837"/>
      <c r="AN438" s="883"/>
      <c r="AO438" s="883"/>
      <c r="AP438" s="835"/>
      <c r="AQ438" s="883"/>
      <c r="AR438" s="883"/>
      <c r="AS438" s="890"/>
      <c r="AT438" s="894"/>
      <c r="AU438" s="888" t="str">
        <f t="shared" si="36"/>
        <v xml:space="preserve"> </v>
      </c>
      <c r="AV438" s="885">
        <f t="shared" si="37"/>
        <v>0</v>
      </c>
      <c r="AW438" s="890"/>
      <c r="AY438" s="886"/>
    </row>
    <row r="439" spans="1:51" ht="12.75" hidden="1" customHeight="1">
      <c r="A439" s="926" t="s">
        <v>796</v>
      </c>
      <c r="B439" s="893" t="s">
        <v>514</v>
      </c>
      <c r="C439" s="893" t="str">
        <f t="shared" si="43"/>
        <v xml:space="preserve"> </v>
      </c>
      <c r="D439" s="879" t="s">
        <v>514</v>
      </c>
      <c r="E439" s="885">
        <v>0</v>
      </c>
      <c r="F439" s="879" t="str">
        <f t="shared" si="35"/>
        <v xml:space="preserve"> </v>
      </c>
      <c r="G439" s="835"/>
      <c r="H439" s="835"/>
      <c r="I439" s="835"/>
      <c r="J439" s="835"/>
      <c r="K439" s="835"/>
      <c r="L439" s="835"/>
      <c r="M439" s="835"/>
      <c r="N439" s="835"/>
      <c r="O439" s="883"/>
      <c r="P439" s="835"/>
      <c r="Q439" s="883"/>
      <c r="R439" s="883"/>
      <c r="S439" s="835"/>
      <c r="T439" s="835"/>
      <c r="U439" s="835"/>
      <c r="V439" s="835"/>
      <c r="W439" s="835"/>
      <c r="X439" s="835"/>
      <c r="Y439" s="835"/>
      <c r="Z439" s="883"/>
      <c r="AA439" s="883"/>
      <c r="AB439" s="883"/>
      <c r="AC439" s="883"/>
      <c r="AD439" s="890"/>
      <c r="AE439" s="883"/>
      <c r="AF439" s="890"/>
      <c r="AG439" s="890"/>
      <c r="AH439" s="883"/>
      <c r="AI439" s="883"/>
      <c r="AJ439" s="883"/>
      <c r="AK439" s="883"/>
      <c r="AL439" s="883"/>
      <c r="AM439" s="837"/>
      <c r="AN439" s="883"/>
      <c r="AO439" s="890"/>
      <c r="AP439" s="835"/>
      <c r="AQ439" s="883"/>
      <c r="AR439" s="883"/>
      <c r="AS439" s="890"/>
      <c r="AT439" s="894"/>
      <c r="AU439" s="888" t="str">
        <f t="shared" si="36"/>
        <v xml:space="preserve"> </v>
      </c>
      <c r="AV439" s="885">
        <f t="shared" si="37"/>
        <v>0</v>
      </c>
      <c r="AW439" s="890"/>
    </row>
    <row r="440" spans="1:51" ht="12.75" hidden="1" customHeight="1">
      <c r="A440" s="926" t="s">
        <v>295</v>
      </c>
      <c r="B440" s="893" t="s">
        <v>514</v>
      </c>
      <c r="C440" s="893" t="str">
        <f t="shared" si="43"/>
        <v xml:space="preserve"> </v>
      </c>
      <c r="D440" s="879" t="s">
        <v>514</v>
      </c>
      <c r="E440" s="885">
        <v>0</v>
      </c>
      <c r="F440" s="879" t="str">
        <f t="shared" si="35"/>
        <v xml:space="preserve"> </v>
      </c>
      <c r="G440" s="835"/>
      <c r="H440" s="835"/>
      <c r="I440" s="835"/>
      <c r="J440" s="835"/>
      <c r="K440" s="835"/>
      <c r="L440" s="835"/>
      <c r="M440" s="835"/>
      <c r="N440" s="835"/>
      <c r="O440" s="883"/>
      <c r="P440" s="835"/>
      <c r="Q440" s="883"/>
      <c r="R440" s="883"/>
      <c r="S440" s="835"/>
      <c r="T440" s="835"/>
      <c r="U440" s="835"/>
      <c r="V440" s="835"/>
      <c r="W440" s="835"/>
      <c r="X440" s="835"/>
      <c r="Y440" s="835"/>
      <c r="Z440" s="883"/>
      <c r="AA440" s="883"/>
      <c r="AB440" s="883"/>
      <c r="AC440" s="883"/>
      <c r="AD440" s="890"/>
      <c r="AE440" s="883"/>
      <c r="AF440" s="890"/>
      <c r="AG440" s="890"/>
      <c r="AH440" s="883"/>
      <c r="AI440" s="883"/>
      <c r="AJ440" s="883"/>
      <c r="AK440" s="883"/>
      <c r="AL440" s="883"/>
      <c r="AM440" s="837"/>
      <c r="AN440" s="883"/>
      <c r="AO440" s="890"/>
      <c r="AP440" s="835"/>
      <c r="AQ440" s="883"/>
      <c r="AR440" s="883"/>
      <c r="AS440" s="890"/>
      <c r="AT440" s="894"/>
      <c r="AU440" s="888" t="str">
        <f t="shared" si="36"/>
        <v xml:space="preserve"> </v>
      </c>
      <c r="AV440" s="885">
        <f t="shared" si="37"/>
        <v>0</v>
      </c>
      <c r="AW440" s="890"/>
    </row>
    <row r="441" spans="1:51" ht="12.75" hidden="1" customHeight="1">
      <c r="A441" s="925" t="s">
        <v>495</v>
      </c>
      <c r="B441" s="893" t="s">
        <v>514</v>
      </c>
      <c r="C441" s="893" t="str">
        <f t="shared" si="43"/>
        <v xml:space="preserve"> </v>
      </c>
      <c r="D441" s="879" t="s">
        <v>514</v>
      </c>
      <c r="E441" s="885">
        <v>0</v>
      </c>
      <c r="F441" s="879" t="str">
        <f t="shared" si="35"/>
        <v xml:space="preserve"> </v>
      </c>
      <c r="G441" s="835"/>
      <c r="H441" s="835"/>
      <c r="I441" s="835"/>
      <c r="J441" s="835"/>
      <c r="K441" s="835"/>
      <c r="L441" s="835"/>
      <c r="M441" s="835"/>
      <c r="N441" s="835"/>
      <c r="O441" s="883"/>
      <c r="P441" s="835"/>
      <c r="Q441" s="883"/>
      <c r="R441" s="883"/>
      <c r="S441" s="835"/>
      <c r="T441" s="835"/>
      <c r="U441" s="835"/>
      <c r="V441" s="835"/>
      <c r="W441" s="835"/>
      <c r="X441" s="835"/>
      <c r="Y441" s="835"/>
      <c r="Z441" s="883"/>
      <c r="AA441" s="883"/>
      <c r="AB441" s="883"/>
      <c r="AC441" s="883"/>
      <c r="AD441" s="890"/>
      <c r="AE441" s="883"/>
      <c r="AF441" s="890"/>
      <c r="AG441" s="890"/>
      <c r="AH441" s="883"/>
      <c r="AI441" s="883"/>
      <c r="AJ441" s="883"/>
      <c r="AK441" s="883"/>
      <c r="AL441" s="883"/>
      <c r="AM441" s="837"/>
      <c r="AN441" s="883"/>
      <c r="AO441" s="890"/>
      <c r="AP441" s="835"/>
      <c r="AQ441" s="883"/>
      <c r="AR441" s="883"/>
      <c r="AS441" s="890"/>
      <c r="AT441" s="894"/>
      <c r="AU441" s="888" t="str">
        <f t="shared" si="36"/>
        <v xml:space="preserve"> </v>
      </c>
      <c r="AV441" s="885">
        <f t="shared" si="37"/>
        <v>0</v>
      </c>
      <c r="AW441" s="890"/>
      <c r="AX441" s="886"/>
    </row>
    <row r="442" spans="1:51" ht="12.75" hidden="1" customHeight="1">
      <c r="A442" s="926" t="s">
        <v>797</v>
      </c>
      <c r="B442" s="893" t="s">
        <v>514</v>
      </c>
      <c r="C442" s="893" t="str">
        <f t="shared" si="43"/>
        <v xml:space="preserve"> </v>
      </c>
      <c r="D442" s="879" t="s">
        <v>514</v>
      </c>
      <c r="E442" s="885">
        <v>0</v>
      </c>
      <c r="F442" s="879" t="str">
        <f t="shared" si="35"/>
        <v xml:space="preserve"> </v>
      </c>
      <c r="G442" s="914"/>
      <c r="H442" s="914"/>
      <c r="I442" s="914"/>
      <c r="J442" s="914"/>
      <c r="K442" s="883"/>
      <c r="L442" s="883"/>
      <c r="M442" s="883"/>
      <c r="N442" s="883"/>
      <c r="O442" s="883"/>
      <c r="P442" s="914"/>
      <c r="Q442" s="883"/>
      <c r="R442" s="883"/>
      <c r="S442" s="914"/>
      <c r="T442" s="914"/>
      <c r="U442" s="914"/>
      <c r="V442" s="914"/>
      <c r="W442" s="914"/>
      <c r="X442" s="914"/>
      <c r="Y442" s="914"/>
      <c r="Z442" s="850"/>
      <c r="AA442" s="850"/>
      <c r="AB442" s="850"/>
      <c r="AC442" s="850"/>
      <c r="AD442" s="890"/>
      <c r="AE442" s="883"/>
      <c r="AF442" s="890"/>
      <c r="AG442" s="890"/>
      <c r="AH442" s="883"/>
      <c r="AI442" s="883"/>
      <c r="AJ442" s="883"/>
      <c r="AK442" s="883"/>
      <c r="AL442" s="883"/>
      <c r="AM442" s="837"/>
      <c r="AN442" s="883"/>
      <c r="AO442" s="890"/>
      <c r="AP442" s="835"/>
      <c r="AQ442" s="883"/>
      <c r="AR442" s="883"/>
      <c r="AS442" s="890"/>
      <c r="AT442" s="894"/>
      <c r="AU442" s="888" t="str">
        <f t="shared" si="36"/>
        <v xml:space="preserve"> </v>
      </c>
      <c r="AV442" s="885">
        <f t="shared" si="37"/>
        <v>0</v>
      </c>
      <c r="AW442" s="890"/>
      <c r="AX442" s="886"/>
    </row>
    <row r="443" spans="1:51" ht="12.75" hidden="1" customHeight="1">
      <c r="A443" s="925" t="s">
        <v>605</v>
      </c>
      <c r="B443" s="893" t="s">
        <v>514</v>
      </c>
      <c r="C443" s="893" t="str">
        <f t="shared" si="43"/>
        <v xml:space="preserve"> </v>
      </c>
      <c r="D443" s="879" t="s">
        <v>514</v>
      </c>
      <c r="E443" s="885">
        <v>0</v>
      </c>
      <c r="F443" s="879" t="str">
        <f t="shared" si="35"/>
        <v xml:space="preserve"> </v>
      </c>
      <c r="G443" s="835"/>
      <c r="H443" s="835"/>
      <c r="I443" s="835"/>
      <c r="J443" s="835"/>
      <c r="K443" s="883"/>
      <c r="L443" s="883"/>
      <c r="M443" s="883"/>
      <c r="N443" s="883"/>
      <c r="O443" s="883"/>
      <c r="P443" s="835"/>
      <c r="Q443" s="883"/>
      <c r="R443" s="883"/>
      <c r="S443" s="835"/>
      <c r="T443" s="835"/>
      <c r="U443" s="835"/>
      <c r="V443" s="835"/>
      <c r="W443" s="835"/>
      <c r="X443" s="835"/>
      <c r="Y443" s="835"/>
      <c r="Z443" s="883"/>
      <c r="AA443" s="883"/>
      <c r="AB443" s="883"/>
      <c r="AC443" s="883"/>
      <c r="AD443" s="890"/>
      <c r="AE443" s="883"/>
      <c r="AF443" s="890"/>
      <c r="AG443" s="890"/>
      <c r="AH443" s="883"/>
      <c r="AI443" s="883"/>
      <c r="AJ443" s="883"/>
      <c r="AK443" s="883"/>
      <c r="AL443" s="883"/>
      <c r="AM443" s="837"/>
      <c r="AN443" s="883"/>
      <c r="AO443" s="890"/>
      <c r="AP443" s="835"/>
      <c r="AQ443" s="883"/>
      <c r="AR443" s="883"/>
      <c r="AS443" s="890"/>
      <c r="AT443" s="894"/>
      <c r="AU443" s="888" t="str">
        <f t="shared" si="36"/>
        <v xml:space="preserve"> </v>
      </c>
      <c r="AV443" s="885">
        <f t="shared" si="37"/>
        <v>0</v>
      </c>
      <c r="AW443" s="890"/>
    </row>
    <row r="444" spans="1:51" ht="12.75" hidden="1" customHeight="1">
      <c r="A444" s="925" t="s">
        <v>798</v>
      </c>
      <c r="B444" s="893" t="s">
        <v>514</v>
      </c>
      <c r="C444" s="893" t="str">
        <f t="shared" si="43"/>
        <v xml:space="preserve"> </v>
      </c>
      <c r="D444" s="879" t="s">
        <v>514</v>
      </c>
      <c r="E444" s="885">
        <v>0</v>
      </c>
      <c r="F444" s="879" t="str">
        <f t="shared" si="35"/>
        <v xml:space="preserve"> </v>
      </c>
      <c r="G444" s="835"/>
      <c r="H444" s="835"/>
      <c r="I444" s="835"/>
      <c r="J444" s="835"/>
      <c r="K444" s="883"/>
      <c r="L444" s="883"/>
      <c r="M444" s="883"/>
      <c r="N444" s="883"/>
      <c r="O444" s="883"/>
      <c r="P444" s="835"/>
      <c r="Q444" s="883"/>
      <c r="R444" s="883"/>
      <c r="S444" s="835"/>
      <c r="T444" s="835"/>
      <c r="U444" s="835"/>
      <c r="V444" s="835"/>
      <c r="W444" s="835"/>
      <c r="X444" s="835"/>
      <c r="Y444" s="835"/>
      <c r="Z444" s="883"/>
      <c r="AA444" s="883"/>
      <c r="AB444" s="883"/>
      <c r="AC444" s="883"/>
      <c r="AD444" s="890"/>
      <c r="AE444" s="883"/>
      <c r="AF444" s="890"/>
      <c r="AG444" s="890"/>
      <c r="AH444" s="883"/>
      <c r="AI444" s="883"/>
      <c r="AJ444" s="883"/>
      <c r="AK444" s="883"/>
      <c r="AL444" s="883"/>
      <c r="AM444" s="837"/>
      <c r="AN444" s="883"/>
      <c r="AO444" s="890"/>
      <c r="AP444" s="835"/>
      <c r="AQ444" s="883"/>
      <c r="AR444" s="883"/>
      <c r="AS444" s="890"/>
      <c r="AT444" s="894"/>
      <c r="AU444" s="888" t="str">
        <f t="shared" si="36"/>
        <v xml:space="preserve"> </v>
      </c>
      <c r="AV444" s="885">
        <f t="shared" si="37"/>
        <v>0</v>
      </c>
      <c r="AW444" s="890"/>
    </row>
    <row r="445" spans="1:51" ht="12.75" hidden="1" customHeight="1">
      <c r="A445" s="925" t="s">
        <v>224</v>
      </c>
      <c r="B445" s="893" t="s">
        <v>514</v>
      </c>
      <c r="C445" s="893" t="str">
        <f t="shared" si="43"/>
        <v xml:space="preserve"> </v>
      </c>
      <c r="D445" s="879" t="s">
        <v>514</v>
      </c>
      <c r="E445" s="885">
        <v>0</v>
      </c>
      <c r="F445" s="879" t="str">
        <f t="shared" si="35"/>
        <v xml:space="preserve"> </v>
      </c>
      <c r="G445" s="835"/>
      <c r="H445" s="835"/>
      <c r="I445" s="835"/>
      <c r="J445" s="835"/>
      <c r="K445" s="883"/>
      <c r="L445" s="883"/>
      <c r="M445" s="883"/>
      <c r="N445" s="883"/>
      <c r="O445" s="883"/>
      <c r="P445" s="835"/>
      <c r="Q445" s="883"/>
      <c r="R445" s="883"/>
      <c r="S445" s="835"/>
      <c r="T445" s="835"/>
      <c r="U445" s="835"/>
      <c r="V445" s="835"/>
      <c r="W445" s="835"/>
      <c r="X445" s="835"/>
      <c r="Y445" s="835"/>
      <c r="Z445" s="883"/>
      <c r="AA445" s="883"/>
      <c r="AB445" s="883"/>
      <c r="AC445" s="883"/>
      <c r="AD445" s="890"/>
      <c r="AE445" s="883"/>
      <c r="AF445" s="890"/>
      <c r="AG445" s="890"/>
      <c r="AH445" s="883"/>
      <c r="AI445" s="883"/>
      <c r="AJ445" s="883"/>
      <c r="AK445" s="883"/>
      <c r="AL445" s="883"/>
      <c r="AM445" s="837"/>
      <c r="AN445" s="883"/>
      <c r="AO445" s="890"/>
      <c r="AP445" s="835"/>
      <c r="AQ445" s="883"/>
      <c r="AR445" s="883"/>
      <c r="AS445" s="890"/>
      <c r="AT445" s="894"/>
      <c r="AU445" s="888" t="str">
        <f t="shared" si="36"/>
        <v xml:space="preserve"> </v>
      </c>
      <c r="AV445" s="885">
        <f t="shared" si="37"/>
        <v>0</v>
      </c>
      <c r="AW445" s="890"/>
    </row>
    <row r="446" spans="1:51" ht="12.75" hidden="1" customHeight="1">
      <c r="A446" s="925" t="s">
        <v>1216</v>
      </c>
      <c r="B446" s="893" t="s">
        <v>514</v>
      </c>
      <c r="C446" s="893" t="str">
        <f t="shared" si="43"/>
        <v xml:space="preserve"> </v>
      </c>
      <c r="D446" s="879" t="s">
        <v>514</v>
      </c>
      <c r="E446" s="885">
        <v>0</v>
      </c>
      <c r="F446" s="879" t="str">
        <f t="shared" si="35"/>
        <v xml:space="preserve"> </v>
      </c>
      <c r="G446" s="835"/>
      <c r="H446" s="835"/>
      <c r="I446" s="835"/>
      <c r="J446" s="835"/>
      <c r="K446" s="883"/>
      <c r="L446" s="883"/>
      <c r="M446" s="883"/>
      <c r="N446" s="883"/>
      <c r="O446" s="883"/>
      <c r="P446" s="835"/>
      <c r="Q446" s="883"/>
      <c r="R446" s="883"/>
      <c r="S446" s="835"/>
      <c r="T446" s="835"/>
      <c r="U446" s="835"/>
      <c r="V446" s="835"/>
      <c r="W446" s="835"/>
      <c r="X446" s="835"/>
      <c r="Y446" s="835"/>
      <c r="Z446" s="883"/>
      <c r="AA446" s="883"/>
      <c r="AB446" s="883"/>
      <c r="AC446" s="883"/>
      <c r="AD446" s="883"/>
      <c r="AE446" s="883"/>
      <c r="AF446" s="890"/>
      <c r="AG446" s="890"/>
      <c r="AH446" s="883"/>
      <c r="AI446" s="883"/>
      <c r="AJ446" s="883"/>
      <c r="AK446" s="883"/>
      <c r="AL446" s="883"/>
      <c r="AM446" s="837"/>
      <c r="AN446" s="883"/>
      <c r="AO446" s="883"/>
      <c r="AP446" s="835"/>
      <c r="AQ446" s="883"/>
      <c r="AR446" s="883"/>
      <c r="AS446" s="890"/>
      <c r="AT446" s="894"/>
      <c r="AU446" s="888" t="str">
        <f t="shared" si="36"/>
        <v xml:space="preserve"> </v>
      </c>
      <c r="AV446" s="885">
        <f t="shared" si="37"/>
        <v>0</v>
      </c>
      <c r="AW446" s="890"/>
    </row>
    <row r="447" spans="1:51" ht="12.75" hidden="1" customHeight="1">
      <c r="A447" s="926" t="s">
        <v>1051</v>
      </c>
      <c r="B447" s="893" t="s">
        <v>514</v>
      </c>
      <c r="C447" s="893" t="str">
        <f t="shared" si="43"/>
        <v xml:space="preserve"> </v>
      </c>
      <c r="D447" s="879" t="s">
        <v>514</v>
      </c>
      <c r="E447" s="885">
        <v>0</v>
      </c>
      <c r="F447" s="879" t="str">
        <f t="shared" si="35"/>
        <v xml:space="preserve"> </v>
      </c>
      <c r="G447" s="850"/>
      <c r="H447" s="850"/>
      <c r="I447" s="914"/>
      <c r="J447" s="835"/>
      <c r="K447" s="883"/>
      <c r="L447" s="883"/>
      <c r="M447" s="883"/>
      <c r="N447" s="883"/>
      <c r="O447" s="883"/>
      <c r="P447" s="883"/>
      <c r="Q447" s="883"/>
      <c r="R447" s="883"/>
      <c r="S447" s="883"/>
      <c r="T447" s="883"/>
      <c r="U447" s="883"/>
      <c r="V447" s="883"/>
      <c r="W447" s="883"/>
      <c r="X447" s="883"/>
      <c r="Y447" s="914"/>
      <c r="Z447" s="850"/>
      <c r="AA447" s="850"/>
      <c r="AB447" s="850"/>
      <c r="AC447" s="850"/>
      <c r="AD447" s="890"/>
      <c r="AE447" s="883"/>
      <c r="AF447" s="890"/>
      <c r="AG447" s="890"/>
      <c r="AH447" s="883"/>
      <c r="AI447" s="883"/>
      <c r="AJ447" s="883"/>
      <c r="AK447" s="883"/>
      <c r="AL447" s="883"/>
      <c r="AM447" s="837"/>
      <c r="AN447" s="883"/>
      <c r="AO447" s="890"/>
      <c r="AP447" s="835"/>
      <c r="AQ447" s="883"/>
      <c r="AR447" s="883"/>
      <c r="AS447" s="890"/>
      <c r="AT447" s="894"/>
      <c r="AU447" s="888" t="str">
        <f t="shared" si="36"/>
        <v xml:space="preserve"> </v>
      </c>
      <c r="AV447" s="885">
        <f t="shared" si="37"/>
        <v>0</v>
      </c>
      <c r="AW447" s="890"/>
      <c r="AX447" s="931"/>
    </row>
    <row r="448" spans="1:51" ht="12.75" hidden="1" customHeight="1">
      <c r="A448" s="926" t="s">
        <v>1075</v>
      </c>
      <c r="B448" s="893" t="s">
        <v>514</v>
      </c>
      <c r="C448" s="893" t="str">
        <f t="shared" si="43"/>
        <v xml:space="preserve"> </v>
      </c>
      <c r="D448" s="879" t="s">
        <v>514</v>
      </c>
      <c r="E448" s="885">
        <v>0</v>
      </c>
      <c r="F448" s="879" t="str">
        <f t="shared" si="35"/>
        <v xml:space="preserve"> </v>
      </c>
      <c r="G448" s="850"/>
      <c r="H448" s="850"/>
      <c r="I448" s="914"/>
      <c r="J448" s="883"/>
      <c r="K448" s="883"/>
      <c r="L448" s="883"/>
      <c r="M448" s="883"/>
      <c r="N448" s="883"/>
      <c r="O448" s="883"/>
      <c r="P448" s="850"/>
      <c r="Q448" s="883"/>
      <c r="R448" s="883"/>
      <c r="S448" s="850"/>
      <c r="T448" s="850"/>
      <c r="U448" s="850"/>
      <c r="V448" s="850"/>
      <c r="W448" s="850"/>
      <c r="X448" s="850"/>
      <c r="Y448" s="914"/>
      <c r="Z448" s="850"/>
      <c r="AA448" s="850"/>
      <c r="AB448" s="850"/>
      <c r="AC448" s="850"/>
      <c r="AD448" s="890"/>
      <c r="AE448" s="883"/>
      <c r="AF448" s="890"/>
      <c r="AG448" s="890"/>
      <c r="AH448" s="883"/>
      <c r="AI448" s="883"/>
      <c r="AJ448" s="883"/>
      <c r="AK448" s="883"/>
      <c r="AL448" s="883"/>
      <c r="AM448" s="837"/>
      <c r="AN448" s="883"/>
      <c r="AO448" s="890"/>
      <c r="AP448" s="835"/>
      <c r="AQ448" s="883"/>
      <c r="AR448" s="883"/>
      <c r="AS448" s="890"/>
      <c r="AT448" s="894"/>
      <c r="AU448" s="888" t="str">
        <f t="shared" si="36"/>
        <v xml:space="preserve"> </v>
      </c>
      <c r="AV448" s="885">
        <f t="shared" si="37"/>
        <v>0</v>
      </c>
      <c r="AW448" s="890"/>
    </row>
    <row r="449" spans="1:49" ht="12.75" hidden="1" customHeight="1">
      <c r="A449" s="925" t="s">
        <v>365</v>
      </c>
      <c r="B449" s="893" t="s">
        <v>514</v>
      </c>
      <c r="C449" s="893" t="str">
        <f t="shared" si="43"/>
        <v xml:space="preserve"> </v>
      </c>
      <c r="D449" s="879" t="s">
        <v>514</v>
      </c>
      <c r="E449" s="885">
        <v>0</v>
      </c>
      <c r="F449" s="879" t="str">
        <f t="shared" si="35"/>
        <v xml:space="preserve"> </v>
      </c>
      <c r="G449" s="835"/>
      <c r="H449" s="835"/>
      <c r="I449" s="835"/>
      <c r="J449" s="883"/>
      <c r="K449" s="883"/>
      <c r="L449" s="883"/>
      <c r="M449" s="883"/>
      <c r="N449" s="883"/>
      <c r="O449" s="883"/>
      <c r="P449" s="835"/>
      <c r="Q449" s="883"/>
      <c r="R449" s="883"/>
      <c r="S449" s="835"/>
      <c r="T449" s="835"/>
      <c r="U449" s="835"/>
      <c r="V449" s="835"/>
      <c r="W449" s="835"/>
      <c r="X449" s="835"/>
      <c r="Y449" s="835"/>
      <c r="Z449" s="883"/>
      <c r="AA449" s="883"/>
      <c r="AB449" s="883"/>
      <c r="AC449" s="883"/>
      <c r="AD449" s="890"/>
      <c r="AE449" s="883"/>
      <c r="AF449" s="890"/>
      <c r="AG449" s="890"/>
      <c r="AH449" s="883"/>
      <c r="AI449" s="883"/>
      <c r="AJ449" s="883"/>
      <c r="AK449" s="883"/>
      <c r="AL449" s="883"/>
      <c r="AM449" s="837"/>
      <c r="AN449" s="883"/>
      <c r="AO449" s="890"/>
      <c r="AP449" s="835"/>
      <c r="AQ449" s="883"/>
      <c r="AR449" s="883"/>
      <c r="AS449" s="890"/>
      <c r="AT449" s="894"/>
      <c r="AU449" s="888" t="str">
        <f t="shared" si="36"/>
        <v xml:space="preserve"> </v>
      </c>
      <c r="AV449" s="885">
        <f t="shared" si="37"/>
        <v>0</v>
      </c>
      <c r="AW449" s="890"/>
    </row>
    <row r="450" spans="1:49" ht="12.75" hidden="1" customHeight="1">
      <c r="A450" s="926" t="s">
        <v>903</v>
      </c>
      <c r="B450" s="893" t="s">
        <v>514</v>
      </c>
      <c r="C450" s="893" t="str">
        <f t="shared" si="43"/>
        <v xml:space="preserve"> </v>
      </c>
      <c r="D450" s="879" t="s">
        <v>514</v>
      </c>
      <c r="E450" s="885">
        <v>0</v>
      </c>
      <c r="F450" s="879" t="str">
        <f t="shared" si="35"/>
        <v xml:space="preserve"> </v>
      </c>
      <c r="G450" s="850"/>
      <c r="H450" s="850"/>
      <c r="I450" s="914"/>
      <c r="J450" s="883"/>
      <c r="K450" s="883"/>
      <c r="L450" s="883"/>
      <c r="M450" s="883"/>
      <c r="N450" s="883"/>
      <c r="O450" s="883"/>
      <c r="P450" s="850"/>
      <c r="Q450" s="883"/>
      <c r="R450" s="883"/>
      <c r="S450" s="850"/>
      <c r="T450" s="850"/>
      <c r="U450" s="850"/>
      <c r="V450" s="850"/>
      <c r="W450" s="850"/>
      <c r="X450" s="850"/>
      <c r="Y450" s="914"/>
      <c r="Z450" s="850"/>
      <c r="AA450" s="850"/>
      <c r="AB450" s="850"/>
      <c r="AC450" s="850"/>
      <c r="AD450" s="890"/>
      <c r="AE450" s="883"/>
      <c r="AF450" s="890"/>
      <c r="AG450" s="890"/>
      <c r="AH450" s="883"/>
      <c r="AI450" s="883"/>
      <c r="AJ450" s="883"/>
      <c r="AK450" s="883"/>
      <c r="AL450" s="883"/>
      <c r="AM450" s="837"/>
      <c r="AN450" s="883"/>
      <c r="AO450" s="890"/>
      <c r="AP450" s="835"/>
      <c r="AQ450" s="883"/>
      <c r="AR450" s="883"/>
      <c r="AS450" s="890"/>
      <c r="AT450" s="894"/>
      <c r="AU450" s="888" t="str">
        <f t="shared" si="36"/>
        <v xml:space="preserve"> </v>
      </c>
      <c r="AV450" s="885">
        <f t="shared" si="37"/>
        <v>0</v>
      </c>
      <c r="AW450" s="890"/>
    </row>
    <row r="451" spans="1:49" ht="12.75" hidden="1" customHeight="1">
      <c r="A451" s="926" t="s">
        <v>1170</v>
      </c>
      <c r="B451" s="893" t="s">
        <v>514</v>
      </c>
      <c r="C451" s="893" t="str">
        <f t="shared" si="43"/>
        <v xml:space="preserve"> </v>
      </c>
      <c r="D451" s="879" t="s">
        <v>514</v>
      </c>
      <c r="E451" s="885">
        <v>0</v>
      </c>
      <c r="F451" s="879" t="str">
        <f t="shared" si="35"/>
        <v xml:space="preserve"> </v>
      </c>
      <c r="G451" s="883"/>
      <c r="H451" s="883"/>
      <c r="I451" s="835"/>
      <c r="J451" s="883"/>
      <c r="K451" s="883"/>
      <c r="L451" s="883"/>
      <c r="M451" s="883"/>
      <c r="N451" s="883"/>
      <c r="O451" s="883"/>
      <c r="P451" s="883"/>
      <c r="Q451" s="883"/>
      <c r="R451" s="883"/>
      <c r="S451" s="883"/>
      <c r="T451" s="883"/>
      <c r="U451" s="883"/>
      <c r="V451" s="883"/>
      <c r="W451" s="883"/>
      <c r="X451" s="883"/>
      <c r="Y451" s="929"/>
      <c r="Z451" s="930"/>
      <c r="AA451" s="930"/>
      <c r="AB451" s="930"/>
      <c r="AC451" s="930"/>
      <c r="AD451" s="890"/>
      <c r="AE451" s="883"/>
      <c r="AF451" s="890"/>
      <c r="AG451" s="890"/>
      <c r="AH451" s="883"/>
      <c r="AI451" s="883"/>
      <c r="AJ451" s="883"/>
      <c r="AK451" s="883"/>
      <c r="AL451" s="883"/>
      <c r="AM451" s="837"/>
      <c r="AN451" s="883"/>
      <c r="AO451" s="890"/>
      <c r="AP451" s="835"/>
      <c r="AQ451" s="883"/>
      <c r="AR451" s="883"/>
      <c r="AS451" s="890"/>
      <c r="AT451" s="894"/>
      <c r="AU451" s="888" t="str">
        <f t="shared" si="36"/>
        <v xml:space="preserve"> </v>
      </c>
      <c r="AV451" s="885">
        <f t="shared" si="37"/>
        <v>0</v>
      </c>
      <c r="AW451" s="890"/>
    </row>
    <row r="452" spans="1:49" ht="12.75" hidden="1" customHeight="1">
      <c r="A452" s="926" t="s">
        <v>938</v>
      </c>
      <c r="B452" s="893" t="s">
        <v>514</v>
      </c>
      <c r="C452" s="893" t="str">
        <f t="shared" si="43"/>
        <v xml:space="preserve"> </v>
      </c>
      <c r="D452" s="879" t="s">
        <v>514</v>
      </c>
      <c r="E452" s="885">
        <v>0</v>
      </c>
      <c r="F452" s="879" t="str">
        <f t="shared" si="35"/>
        <v xml:space="preserve"> </v>
      </c>
      <c r="G452" s="850"/>
      <c r="H452" s="850"/>
      <c r="I452" s="914"/>
      <c r="J452" s="883"/>
      <c r="K452" s="883"/>
      <c r="L452" s="883"/>
      <c r="M452" s="883"/>
      <c r="N452" s="883"/>
      <c r="O452" s="883"/>
      <c r="P452" s="850"/>
      <c r="Q452" s="883"/>
      <c r="R452" s="883"/>
      <c r="S452" s="850"/>
      <c r="T452" s="850"/>
      <c r="U452" s="850"/>
      <c r="V452" s="850"/>
      <c r="W452" s="850"/>
      <c r="X452" s="850"/>
      <c r="Y452" s="914"/>
      <c r="Z452" s="850"/>
      <c r="AA452" s="850"/>
      <c r="AB452" s="850"/>
      <c r="AC452" s="850"/>
      <c r="AD452" s="890"/>
      <c r="AE452" s="883"/>
      <c r="AF452" s="890"/>
      <c r="AG452" s="890"/>
      <c r="AH452" s="883"/>
      <c r="AI452" s="883"/>
      <c r="AJ452" s="883"/>
      <c r="AK452" s="883"/>
      <c r="AL452" s="883"/>
      <c r="AM452" s="837"/>
      <c r="AN452" s="883"/>
      <c r="AO452" s="890"/>
      <c r="AP452" s="835"/>
      <c r="AQ452" s="883"/>
      <c r="AR452" s="883"/>
      <c r="AS452" s="890"/>
      <c r="AT452" s="894"/>
      <c r="AU452" s="888" t="str">
        <f t="shared" si="36"/>
        <v xml:space="preserve"> </v>
      </c>
      <c r="AV452" s="885">
        <f t="shared" si="37"/>
        <v>0</v>
      </c>
      <c r="AW452" s="890"/>
    </row>
    <row r="453" spans="1:49" ht="12.75" hidden="1" customHeight="1">
      <c r="A453" s="925" t="s">
        <v>1219</v>
      </c>
      <c r="B453" s="893" t="s">
        <v>514</v>
      </c>
      <c r="C453" s="893" t="str">
        <f t="shared" si="43"/>
        <v xml:space="preserve"> </v>
      </c>
      <c r="D453" s="879" t="s">
        <v>514</v>
      </c>
      <c r="E453" s="885">
        <v>0</v>
      </c>
      <c r="F453" s="879" t="str">
        <f t="shared" si="35"/>
        <v xml:space="preserve"> </v>
      </c>
      <c r="G453" s="835"/>
      <c r="H453" s="835"/>
      <c r="I453" s="835"/>
      <c r="J453" s="883"/>
      <c r="K453" s="883"/>
      <c r="L453" s="883"/>
      <c r="M453" s="883"/>
      <c r="N453" s="883"/>
      <c r="O453" s="883"/>
      <c r="P453" s="835"/>
      <c r="Q453" s="883"/>
      <c r="R453" s="883"/>
      <c r="S453" s="835"/>
      <c r="T453" s="835"/>
      <c r="U453" s="835"/>
      <c r="V453" s="835"/>
      <c r="W453" s="835"/>
      <c r="X453" s="835"/>
      <c r="Y453" s="835"/>
      <c r="Z453" s="883"/>
      <c r="AA453" s="883"/>
      <c r="AB453" s="883"/>
      <c r="AC453" s="883"/>
      <c r="AD453" s="883"/>
      <c r="AE453" s="883"/>
      <c r="AF453" s="890"/>
      <c r="AG453" s="890"/>
      <c r="AH453" s="883"/>
      <c r="AI453" s="883"/>
      <c r="AJ453" s="883"/>
      <c r="AK453" s="883"/>
      <c r="AL453" s="883"/>
      <c r="AM453" s="837"/>
      <c r="AN453" s="883"/>
      <c r="AO453" s="890"/>
      <c r="AP453" s="835"/>
      <c r="AQ453" s="883"/>
      <c r="AR453" s="883"/>
      <c r="AS453" s="890"/>
      <c r="AT453" s="894"/>
      <c r="AU453" s="888" t="str">
        <f t="shared" si="36"/>
        <v xml:space="preserve"> </v>
      </c>
      <c r="AV453" s="885">
        <f t="shared" si="37"/>
        <v>0</v>
      </c>
      <c r="AW453" s="890"/>
    </row>
    <row r="454" spans="1:49" ht="12.75" hidden="1" customHeight="1">
      <c r="A454" s="926" t="s">
        <v>888</v>
      </c>
      <c r="B454" s="893" t="s">
        <v>514</v>
      </c>
      <c r="C454" s="893" t="str">
        <f t="shared" si="43"/>
        <v xml:space="preserve"> </v>
      </c>
      <c r="D454" s="879" t="s">
        <v>514</v>
      </c>
      <c r="E454" s="885">
        <v>0</v>
      </c>
      <c r="F454" s="879" t="str">
        <f t="shared" si="35"/>
        <v xml:space="preserve"> </v>
      </c>
      <c r="G454" s="850"/>
      <c r="H454" s="850"/>
      <c r="I454" s="914"/>
      <c r="J454" s="883"/>
      <c r="K454" s="883"/>
      <c r="L454" s="883"/>
      <c r="M454" s="883"/>
      <c r="N454" s="883"/>
      <c r="O454" s="883"/>
      <c r="P454" s="850"/>
      <c r="Q454" s="883"/>
      <c r="R454" s="883"/>
      <c r="S454" s="850"/>
      <c r="T454" s="850"/>
      <c r="U454" s="850"/>
      <c r="V454" s="850"/>
      <c r="W454" s="850"/>
      <c r="X454" s="850"/>
      <c r="Y454" s="914"/>
      <c r="Z454" s="850"/>
      <c r="AA454" s="850"/>
      <c r="AB454" s="850"/>
      <c r="AC454" s="850"/>
      <c r="AD454" s="890"/>
      <c r="AE454" s="883"/>
      <c r="AF454" s="890"/>
      <c r="AG454" s="890"/>
      <c r="AH454" s="883"/>
      <c r="AI454" s="883"/>
      <c r="AJ454" s="883"/>
      <c r="AK454" s="883"/>
      <c r="AL454" s="883"/>
      <c r="AM454" s="837"/>
      <c r="AN454" s="883"/>
      <c r="AO454" s="890"/>
      <c r="AP454" s="835"/>
      <c r="AQ454" s="883"/>
      <c r="AR454" s="883"/>
      <c r="AS454" s="890"/>
      <c r="AT454" s="894"/>
      <c r="AU454" s="888" t="str">
        <f t="shared" si="36"/>
        <v xml:space="preserve"> </v>
      </c>
      <c r="AV454" s="885">
        <f t="shared" si="37"/>
        <v>0</v>
      </c>
      <c r="AW454" s="890"/>
    </row>
    <row r="455" spans="1:49" ht="12.75" hidden="1" customHeight="1">
      <c r="A455" s="925" t="s">
        <v>485</v>
      </c>
      <c r="B455" s="893" t="s">
        <v>514</v>
      </c>
      <c r="C455" s="893" t="str">
        <f t="shared" si="43"/>
        <v xml:space="preserve"> </v>
      </c>
      <c r="D455" s="879" t="s">
        <v>514</v>
      </c>
      <c r="E455" s="885">
        <v>0</v>
      </c>
      <c r="F455" s="879" t="str">
        <f t="shared" si="35"/>
        <v xml:space="preserve"> </v>
      </c>
      <c r="G455" s="835"/>
      <c r="H455" s="835"/>
      <c r="I455" s="835"/>
      <c r="J455" s="883"/>
      <c r="K455" s="883"/>
      <c r="L455" s="883"/>
      <c r="M455" s="883"/>
      <c r="N455" s="883"/>
      <c r="O455" s="883"/>
      <c r="P455" s="835"/>
      <c r="Q455" s="883"/>
      <c r="R455" s="883"/>
      <c r="S455" s="835"/>
      <c r="T455" s="835"/>
      <c r="U455" s="835"/>
      <c r="V455" s="835"/>
      <c r="W455" s="835"/>
      <c r="X455" s="835"/>
      <c r="Y455" s="835"/>
      <c r="Z455" s="883"/>
      <c r="AA455" s="883"/>
      <c r="AB455" s="883"/>
      <c r="AC455" s="883"/>
      <c r="AD455" s="890"/>
      <c r="AE455" s="883"/>
      <c r="AF455" s="890"/>
      <c r="AG455" s="890"/>
      <c r="AH455" s="883"/>
      <c r="AI455" s="883"/>
      <c r="AJ455" s="883"/>
      <c r="AK455" s="883"/>
      <c r="AL455" s="883"/>
      <c r="AM455" s="837"/>
      <c r="AN455" s="883"/>
      <c r="AO455" s="890"/>
      <c r="AP455" s="835"/>
      <c r="AQ455" s="883"/>
      <c r="AR455" s="883"/>
      <c r="AS455" s="890"/>
      <c r="AT455" s="894"/>
      <c r="AU455" s="888" t="str">
        <f t="shared" si="36"/>
        <v xml:space="preserve"> </v>
      </c>
      <c r="AV455" s="885">
        <f t="shared" si="37"/>
        <v>0</v>
      </c>
      <c r="AW455" s="890"/>
    </row>
    <row r="456" spans="1:49" ht="12.75" hidden="1" customHeight="1">
      <c r="A456" s="925" t="s">
        <v>706</v>
      </c>
      <c r="B456" s="893" t="s">
        <v>514</v>
      </c>
      <c r="C456" s="893" t="str">
        <f t="shared" si="43"/>
        <v xml:space="preserve"> </v>
      </c>
      <c r="D456" s="879" t="s">
        <v>514</v>
      </c>
      <c r="E456" s="885">
        <v>0</v>
      </c>
      <c r="F456" s="879" t="str">
        <f t="shared" si="35"/>
        <v xml:space="preserve"> </v>
      </c>
      <c r="G456" s="835"/>
      <c r="H456" s="835"/>
      <c r="I456" s="835"/>
      <c r="J456" s="883"/>
      <c r="K456" s="883"/>
      <c r="L456" s="883"/>
      <c r="M456" s="883"/>
      <c r="N456" s="883"/>
      <c r="O456" s="883"/>
      <c r="P456" s="835"/>
      <c r="Q456" s="883"/>
      <c r="R456" s="883"/>
      <c r="S456" s="835"/>
      <c r="T456" s="835"/>
      <c r="U456" s="835"/>
      <c r="V456" s="835"/>
      <c r="W456" s="835"/>
      <c r="X456" s="835"/>
      <c r="Y456" s="835"/>
      <c r="Z456" s="883"/>
      <c r="AA456" s="883"/>
      <c r="AB456" s="883"/>
      <c r="AC456" s="883"/>
      <c r="AD456" s="890"/>
      <c r="AE456" s="883"/>
      <c r="AF456" s="890"/>
      <c r="AG456" s="890"/>
      <c r="AH456" s="883"/>
      <c r="AI456" s="883"/>
      <c r="AJ456" s="883"/>
      <c r="AK456" s="883"/>
      <c r="AL456" s="883"/>
      <c r="AM456" s="837"/>
      <c r="AN456" s="883"/>
      <c r="AO456" s="890"/>
      <c r="AP456" s="835"/>
      <c r="AQ456" s="883"/>
      <c r="AR456" s="883"/>
      <c r="AS456" s="890"/>
      <c r="AT456" s="894"/>
      <c r="AU456" s="888" t="str">
        <f t="shared" si="36"/>
        <v xml:space="preserve"> </v>
      </c>
      <c r="AV456" s="885">
        <f t="shared" si="37"/>
        <v>0</v>
      </c>
      <c r="AW456" s="890"/>
    </row>
    <row r="457" spans="1:49" ht="12.75" hidden="1" customHeight="1">
      <c r="A457" s="926" t="s">
        <v>1129</v>
      </c>
      <c r="B457" s="893" t="s">
        <v>514</v>
      </c>
      <c r="C457" s="893" t="str">
        <f t="shared" si="43"/>
        <v xml:space="preserve"> </v>
      </c>
      <c r="D457" s="879" t="s">
        <v>514</v>
      </c>
      <c r="E457" s="885">
        <v>0</v>
      </c>
      <c r="F457" s="879" t="str">
        <f t="shared" si="35"/>
        <v xml:space="preserve"> </v>
      </c>
      <c r="G457" s="883"/>
      <c r="H457" s="883"/>
      <c r="I457" s="835"/>
      <c r="J457" s="883"/>
      <c r="K457" s="883"/>
      <c r="L457" s="883"/>
      <c r="M457" s="883"/>
      <c r="N457" s="883"/>
      <c r="O457" s="883"/>
      <c r="P457" s="883"/>
      <c r="Q457" s="883"/>
      <c r="R457" s="883"/>
      <c r="S457" s="883"/>
      <c r="T457" s="883"/>
      <c r="U457" s="883"/>
      <c r="V457" s="883"/>
      <c r="W457" s="883"/>
      <c r="X457" s="883"/>
      <c r="Y457" s="835"/>
      <c r="Z457" s="883"/>
      <c r="AA457" s="883"/>
      <c r="AB457" s="883"/>
      <c r="AC457" s="883"/>
      <c r="AD457" s="890"/>
      <c r="AE457" s="883"/>
      <c r="AF457" s="890"/>
      <c r="AG457" s="890"/>
      <c r="AH457" s="883"/>
      <c r="AI457" s="883"/>
      <c r="AJ457" s="883"/>
      <c r="AK457" s="883"/>
      <c r="AL457" s="883"/>
      <c r="AM457" s="837"/>
      <c r="AN457" s="883"/>
      <c r="AO457" s="890"/>
      <c r="AP457" s="835"/>
      <c r="AQ457" s="883"/>
      <c r="AR457" s="883"/>
      <c r="AS457" s="890"/>
      <c r="AT457" s="894"/>
      <c r="AU457" s="888" t="str">
        <f t="shared" si="36"/>
        <v xml:space="preserve"> </v>
      </c>
      <c r="AV457" s="885">
        <f t="shared" si="37"/>
        <v>0</v>
      </c>
      <c r="AW457" s="890"/>
    </row>
    <row r="458" spans="1:49" ht="12.75" hidden="1" customHeight="1">
      <c r="A458" s="926" t="s">
        <v>937</v>
      </c>
      <c r="B458" s="893" t="s">
        <v>514</v>
      </c>
      <c r="C458" s="893" t="str">
        <f t="shared" si="43"/>
        <v xml:space="preserve"> </v>
      </c>
      <c r="D458" s="879" t="s">
        <v>514</v>
      </c>
      <c r="E458" s="885">
        <v>0</v>
      </c>
      <c r="F458" s="879" t="str">
        <f t="shared" si="35"/>
        <v xml:space="preserve"> </v>
      </c>
      <c r="G458" s="850"/>
      <c r="H458" s="850"/>
      <c r="I458" s="914"/>
      <c r="J458" s="883"/>
      <c r="K458" s="883"/>
      <c r="L458" s="883"/>
      <c r="M458" s="883"/>
      <c r="N458" s="883"/>
      <c r="O458" s="883"/>
      <c r="P458" s="850"/>
      <c r="Q458" s="883"/>
      <c r="R458" s="883"/>
      <c r="S458" s="850"/>
      <c r="T458" s="850"/>
      <c r="U458" s="850"/>
      <c r="V458" s="850"/>
      <c r="W458" s="850"/>
      <c r="X458" s="850"/>
      <c r="Y458" s="914"/>
      <c r="Z458" s="850"/>
      <c r="AA458" s="850"/>
      <c r="AB458" s="850"/>
      <c r="AC458" s="850"/>
      <c r="AD458" s="890"/>
      <c r="AE458" s="883"/>
      <c r="AF458" s="890"/>
      <c r="AG458" s="890"/>
      <c r="AH458" s="883"/>
      <c r="AI458" s="883"/>
      <c r="AJ458" s="883"/>
      <c r="AK458" s="883"/>
      <c r="AL458" s="883"/>
      <c r="AM458" s="837"/>
      <c r="AN458" s="883"/>
      <c r="AO458" s="890"/>
      <c r="AP458" s="835"/>
      <c r="AQ458" s="883"/>
      <c r="AR458" s="883"/>
      <c r="AS458" s="890"/>
      <c r="AT458" s="900"/>
      <c r="AU458" s="888" t="str">
        <f t="shared" si="36"/>
        <v xml:space="preserve"> </v>
      </c>
      <c r="AV458" s="885">
        <f t="shared" si="37"/>
        <v>0</v>
      </c>
      <c r="AW458" s="890"/>
    </row>
    <row r="459" spans="1:49" ht="12.75" hidden="1" customHeight="1">
      <c r="A459" s="926" t="s">
        <v>799</v>
      </c>
      <c r="B459" s="893" t="s">
        <v>514</v>
      </c>
      <c r="C459" s="893" t="str">
        <f t="shared" si="43"/>
        <v xml:space="preserve"> </v>
      </c>
      <c r="D459" s="879" t="s">
        <v>514</v>
      </c>
      <c r="E459" s="885">
        <v>0</v>
      </c>
      <c r="F459" s="879" t="str">
        <f t="shared" si="35"/>
        <v xml:space="preserve"> </v>
      </c>
      <c r="G459" s="835"/>
      <c r="H459" s="835"/>
      <c r="I459" s="835"/>
      <c r="J459" s="883"/>
      <c r="K459" s="883"/>
      <c r="L459" s="883"/>
      <c r="M459" s="883"/>
      <c r="N459" s="883"/>
      <c r="O459" s="883"/>
      <c r="P459" s="835"/>
      <c r="Q459" s="883"/>
      <c r="R459" s="883"/>
      <c r="S459" s="835"/>
      <c r="T459" s="835"/>
      <c r="U459" s="835"/>
      <c r="V459" s="835"/>
      <c r="W459" s="835"/>
      <c r="X459" s="835"/>
      <c r="Y459" s="835"/>
      <c r="Z459" s="883"/>
      <c r="AA459" s="883"/>
      <c r="AB459" s="883"/>
      <c r="AC459" s="883"/>
      <c r="AD459" s="890"/>
      <c r="AE459" s="883"/>
      <c r="AF459" s="890"/>
      <c r="AG459" s="890"/>
      <c r="AH459" s="883"/>
      <c r="AI459" s="883"/>
      <c r="AJ459" s="883"/>
      <c r="AK459" s="883"/>
      <c r="AL459" s="883"/>
      <c r="AM459" s="837"/>
      <c r="AN459" s="883"/>
      <c r="AO459" s="890"/>
      <c r="AP459" s="835"/>
      <c r="AQ459" s="883"/>
      <c r="AR459" s="883"/>
      <c r="AS459" s="890"/>
      <c r="AT459" s="894"/>
      <c r="AU459" s="888" t="str">
        <f t="shared" si="36"/>
        <v xml:space="preserve"> </v>
      </c>
      <c r="AV459" s="885">
        <f t="shared" si="37"/>
        <v>0</v>
      </c>
      <c r="AW459" s="890"/>
    </row>
    <row r="460" spans="1:49" ht="12.75" hidden="1" customHeight="1">
      <c r="A460" s="926" t="s">
        <v>1109</v>
      </c>
      <c r="B460" s="893" t="s">
        <v>514</v>
      </c>
      <c r="C460" s="893" t="str">
        <f t="shared" si="43"/>
        <v xml:space="preserve"> </v>
      </c>
      <c r="D460" s="879" t="s">
        <v>514</v>
      </c>
      <c r="E460" s="885">
        <v>0</v>
      </c>
      <c r="F460" s="879" t="str">
        <f t="shared" si="35"/>
        <v xml:space="preserve"> </v>
      </c>
      <c r="G460" s="850"/>
      <c r="H460" s="850"/>
      <c r="I460" s="914"/>
      <c r="J460" s="883"/>
      <c r="K460" s="883"/>
      <c r="L460" s="883"/>
      <c r="M460" s="883"/>
      <c r="N460" s="883"/>
      <c r="O460" s="883"/>
      <c r="P460" s="883"/>
      <c r="Q460" s="883"/>
      <c r="R460" s="883"/>
      <c r="S460" s="883"/>
      <c r="T460" s="883"/>
      <c r="U460" s="883"/>
      <c r="V460" s="883"/>
      <c r="W460" s="883"/>
      <c r="X460" s="883"/>
      <c r="Y460" s="914"/>
      <c r="Z460" s="850"/>
      <c r="AA460" s="850"/>
      <c r="AB460" s="850"/>
      <c r="AC460" s="850"/>
      <c r="AD460" s="890"/>
      <c r="AE460" s="883"/>
      <c r="AF460" s="890"/>
      <c r="AG460" s="890"/>
      <c r="AH460" s="883"/>
      <c r="AI460" s="883"/>
      <c r="AJ460" s="883"/>
      <c r="AK460" s="883"/>
      <c r="AL460" s="883"/>
      <c r="AM460" s="837"/>
      <c r="AN460" s="883"/>
      <c r="AO460" s="890"/>
      <c r="AP460" s="835"/>
      <c r="AQ460" s="883"/>
      <c r="AR460" s="883"/>
      <c r="AS460" s="890"/>
      <c r="AT460" s="894"/>
      <c r="AU460" s="888" t="str">
        <f t="shared" si="36"/>
        <v xml:space="preserve"> </v>
      </c>
      <c r="AV460" s="885">
        <f t="shared" si="37"/>
        <v>0</v>
      </c>
      <c r="AW460" s="890"/>
    </row>
    <row r="461" spans="1:49" ht="12.75" hidden="1" customHeight="1">
      <c r="A461" s="926" t="s">
        <v>1110</v>
      </c>
      <c r="B461" s="893" t="s">
        <v>514</v>
      </c>
      <c r="C461" s="893" t="str">
        <f t="shared" si="43"/>
        <v xml:space="preserve"> </v>
      </c>
      <c r="D461" s="879" t="s">
        <v>514</v>
      </c>
      <c r="E461" s="885">
        <v>0</v>
      </c>
      <c r="F461" s="879" t="str">
        <f t="shared" si="35"/>
        <v xml:space="preserve"> </v>
      </c>
      <c r="G461" s="850"/>
      <c r="H461" s="850"/>
      <c r="I461" s="914"/>
      <c r="J461" s="883"/>
      <c r="K461" s="883"/>
      <c r="L461" s="883"/>
      <c r="M461" s="883"/>
      <c r="N461" s="883"/>
      <c r="O461" s="883"/>
      <c r="P461" s="850"/>
      <c r="Q461" s="883"/>
      <c r="R461" s="883"/>
      <c r="S461" s="850"/>
      <c r="T461" s="850"/>
      <c r="U461" s="850"/>
      <c r="V461" s="850"/>
      <c r="W461" s="850"/>
      <c r="X461" s="850"/>
      <c r="Y461" s="914"/>
      <c r="Z461" s="850"/>
      <c r="AA461" s="850"/>
      <c r="AB461" s="850"/>
      <c r="AC461" s="850"/>
      <c r="AD461" s="890"/>
      <c r="AE461" s="883"/>
      <c r="AF461" s="890"/>
      <c r="AG461" s="890"/>
      <c r="AH461" s="883"/>
      <c r="AI461" s="883"/>
      <c r="AJ461" s="883"/>
      <c r="AK461" s="883"/>
      <c r="AL461" s="883"/>
      <c r="AM461" s="837"/>
      <c r="AN461" s="883"/>
      <c r="AO461" s="890"/>
      <c r="AP461" s="835"/>
      <c r="AQ461" s="883"/>
      <c r="AR461" s="883"/>
      <c r="AS461" s="890"/>
      <c r="AT461" s="894"/>
      <c r="AU461" s="888" t="str">
        <f t="shared" si="36"/>
        <v xml:space="preserve"> </v>
      </c>
      <c r="AV461" s="885">
        <f t="shared" si="37"/>
        <v>0</v>
      </c>
      <c r="AW461" s="890"/>
    </row>
    <row r="462" spans="1:49" ht="12.75" hidden="1" customHeight="1">
      <c r="A462" s="925" t="s">
        <v>600</v>
      </c>
      <c r="B462" s="893" t="s">
        <v>514</v>
      </c>
      <c r="C462" s="893" t="str">
        <f t="shared" si="43"/>
        <v xml:space="preserve"> </v>
      </c>
      <c r="D462" s="879" t="s">
        <v>514</v>
      </c>
      <c r="E462" s="885">
        <v>0</v>
      </c>
      <c r="F462" s="879" t="str">
        <f t="shared" si="35"/>
        <v xml:space="preserve"> </v>
      </c>
      <c r="G462" s="835"/>
      <c r="H462" s="835"/>
      <c r="I462" s="835"/>
      <c r="J462" s="883"/>
      <c r="K462" s="883"/>
      <c r="L462" s="883"/>
      <c r="M462" s="883"/>
      <c r="N462" s="883"/>
      <c r="O462" s="883"/>
      <c r="P462" s="835"/>
      <c r="Q462" s="883"/>
      <c r="R462" s="883"/>
      <c r="S462" s="835"/>
      <c r="T462" s="835"/>
      <c r="U462" s="835"/>
      <c r="V462" s="835"/>
      <c r="W462" s="835"/>
      <c r="X462" s="835"/>
      <c r="Y462" s="835"/>
      <c r="Z462" s="883"/>
      <c r="AA462" s="883"/>
      <c r="AB462" s="883"/>
      <c r="AC462" s="883"/>
      <c r="AD462" s="890"/>
      <c r="AE462" s="883"/>
      <c r="AF462" s="890"/>
      <c r="AG462" s="890"/>
      <c r="AH462" s="883"/>
      <c r="AI462" s="883"/>
      <c r="AJ462" s="883"/>
      <c r="AK462" s="883"/>
      <c r="AL462" s="883"/>
      <c r="AM462" s="837"/>
      <c r="AN462" s="883"/>
      <c r="AO462" s="890"/>
      <c r="AP462" s="835"/>
      <c r="AQ462" s="883"/>
      <c r="AR462" s="883"/>
      <c r="AS462" s="890"/>
      <c r="AT462" s="894"/>
      <c r="AU462" s="888" t="str">
        <f t="shared" si="36"/>
        <v xml:space="preserve"> </v>
      </c>
      <c r="AV462" s="885">
        <f t="shared" si="37"/>
        <v>0</v>
      </c>
      <c r="AW462" s="890"/>
    </row>
    <row r="463" spans="1:49" ht="12.75" hidden="1" customHeight="1">
      <c r="A463" s="925" t="s">
        <v>261</v>
      </c>
      <c r="B463" s="893" t="s">
        <v>514</v>
      </c>
      <c r="C463" s="893" t="str">
        <f t="shared" si="43"/>
        <v xml:space="preserve"> </v>
      </c>
      <c r="D463" s="879" t="s">
        <v>514</v>
      </c>
      <c r="E463" s="885">
        <v>0</v>
      </c>
      <c r="F463" s="879" t="str">
        <f t="shared" si="35"/>
        <v xml:space="preserve"> </v>
      </c>
      <c r="G463" s="835"/>
      <c r="H463" s="835"/>
      <c r="I463" s="835"/>
      <c r="J463" s="883"/>
      <c r="K463" s="883"/>
      <c r="L463" s="883"/>
      <c r="M463" s="883"/>
      <c r="N463" s="883"/>
      <c r="O463" s="883"/>
      <c r="P463" s="835"/>
      <c r="Q463" s="883"/>
      <c r="R463" s="883"/>
      <c r="S463" s="835"/>
      <c r="T463" s="835"/>
      <c r="U463" s="835"/>
      <c r="V463" s="835"/>
      <c r="W463" s="835"/>
      <c r="X463" s="835"/>
      <c r="Y463" s="835"/>
      <c r="Z463" s="883"/>
      <c r="AA463" s="883"/>
      <c r="AB463" s="883"/>
      <c r="AC463" s="883"/>
      <c r="AD463" s="890"/>
      <c r="AE463" s="883"/>
      <c r="AF463" s="890"/>
      <c r="AG463" s="890"/>
      <c r="AH463" s="883"/>
      <c r="AI463" s="883"/>
      <c r="AJ463" s="883"/>
      <c r="AK463" s="883"/>
      <c r="AL463" s="883"/>
      <c r="AM463" s="837"/>
      <c r="AN463" s="883"/>
      <c r="AO463" s="890"/>
      <c r="AP463" s="835"/>
      <c r="AQ463" s="883"/>
      <c r="AR463" s="883"/>
      <c r="AS463" s="890"/>
      <c r="AT463" s="894"/>
      <c r="AU463" s="888" t="str">
        <f t="shared" si="36"/>
        <v xml:space="preserve"> </v>
      </c>
      <c r="AV463" s="885">
        <f t="shared" si="37"/>
        <v>0</v>
      </c>
      <c r="AW463" s="890"/>
    </row>
    <row r="464" spans="1:49" ht="12.75" hidden="1" customHeight="1">
      <c r="A464" s="925" t="s">
        <v>621</v>
      </c>
      <c r="B464" s="893" t="s">
        <v>514</v>
      </c>
      <c r="C464" s="893" t="str">
        <f t="shared" si="43"/>
        <v xml:space="preserve"> </v>
      </c>
      <c r="D464" s="879" t="s">
        <v>514</v>
      </c>
      <c r="E464" s="885">
        <v>0</v>
      </c>
      <c r="F464" s="879" t="str">
        <f t="shared" si="35"/>
        <v xml:space="preserve"> </v>
      </c>
      <c r="G464" s="835"/>
      <c r="H464" s="835"/>
      <c r="I464" s="835"/>
      <c r="J464" s="883"/>
      <c r="K464" s="883"/>
      <c r="L464" s="883"/>
      <c r="M464" s="883"/>
      <c r="N464" s="883"/>
      <c r="O464" s="883"/>
      <c r="P464" s="835"/>
      <c r="Q464" s="883"/>
      <c r="R464" s="883"/>
      <c r="S464" s="835"/>
      <c r="T464" s="835"/>
      <c r="U464" s="835"/>
      <c r="V464" s="835"/>
      <c r="W464" s="835"/>
      <c r="X464" s="835"/>
      <c r="Y464" s="835"/>
      <c r="Z464" s="883"/>
      <c r="AA464" s="883"/>
      <c r="AB464" s="883"/>
      <c r="AC464" s="883"/>
      <c r="AD464" s="890"/>
      <c r="AE464" s="883"/>
      <c r="AF464" s="890"/>
      <c r="AG464" s="890"/>
      <c r="AH464" s="883"/>
      <c r="AI464" s="883"/>
      <c r="AJ464" s="883"/>
      <c r="AK464" s="883"/>
      <c r="AL464" s="883"/>
      <c r="AM464" s="837"/>
      <c r="AN464" s="883"/>
      <c r="AO464" s="890"/>
      <c r="AP464" s="835"/>
      <c r="AQ464" s="883"/>
      <c r="AR464" s="883"/>
      <c r="AS464" s="890"/>
      <c r="AT464" s="894"/>
      <c r="AU464" s="888" t="str">
        <f t="shared" si="36"/>
        <v xml:space="preserve"> </v>
      </c>
      <c r="AV464" s="885">
        <f t="shared" si="37"/>
        <v>0</v>
      </c>
      <c r="AW464" s="890"/>
    </row>
    <row r="465" spans="1:51" ht="12.75" hidden="1" customHeight="1">
      <c r="A465" s="925" t="s">
        <v>149</v>
      </c>
      <c r="B465" s="893" t="s">
        <v>514</v>
      </c>
      <c r="C465" s="893" t="str">
        <f t="shared" si="43"/>
        <v xml:space="preserve"> </v>
      </c>
      <c r="D465" s="879" t="s">
        <v>514</v>
      </c>
      <c r="E465" s="885">
        <v>0</v>
      </c>
      <c r="F465" s="879" t="str">
        <f t="shared" si="35"/>
        <v xml:space="preserve"> </v>
      </c>
      <c r="G465" s="835"/>
      <c r="H465" s="835"/>
      <c r="I465" s="835"/>
      <c r="J465" s="883"/>
      <c r="K465" s="883"/>
      <c r="L465" s="883"/>
      <c r="M465" s="883"/>
      <c r="N465" s="883"/>
      <c r="O465" s="883"/>
      <c r="P465" s="835"/>
      <c r="Q465" s="883"/>
      <c r="R465" s="883"/>
      <c r="S465" s="835"/>
      <c r="T465" s="835"/>
      <c r="U465" s="835"/>
      <c r="V465" s="835"/>
      <c r="W465" s="835"/>
      <c r="X465" s="835"/>
      <c r="Y465" s="835"/>
      <c r="Z465" s="883"/>
      <c r="AA465" s="883"/>
      <c r="AB465" s="883"/>
      <c r="AC465" s="883"/>
      <c r="AD465" s="890"/>
      <c r="AE465" s="883"/>
      <c r="AF465" s="890"/>
      <c r="AG465" s="890"/>
      <c r="AH465" s="883"/>
      <c r="AI465" s="883"/>
      <c r="AJ465" s="883"/>
      <c r="AK465" s="883"/>
      <c r="AL465" s="883"/>
      <c r="AM465" s="837"/>
      <c r="AN465" s="883"/>
      <c r="AO465" s="890"/>
      <c r="AP465" s="835"/>
      <c r="AQ465" s="883"/>
      <c r="AR465" s="883"/>
      <c r="AS465" s="890"/>
      <c r="AT465" s="894"/>
      <c r="AU465" s="888" t="str">
        <f t="shared" si="36"/>
        <v xml:space="preserve"> </v>
      </c>
      <c r="AV465" s="885">
        <f t="shared" si="37"/>
        <v>0</v>
      </c>
      <c r="AW465" s="890"/>
    </row>
    <row r="466" spans="1:51" ht="12.75" hidden="1" customHeight="1">
      <c r="A466" s="925" t="s">
        <v>1053</v>
      </c>
      <c r="B466" s="893" t="s">
        <v>514</v>
      </c>
      <c r="C466" s="893" t="str">
        <f t="shared" si="43"/>
        <v xml:space="preserve"> </v>
      </c>
      <c r="D466" s="879" t="s">
        <v>514</v>
      </c>
      <c r="E466" s="885">
        <v>0</v>
      </c>
      <c r="F466" s="879" t="str">
        <f t="shared" si="35"/>
        <v xml:space="preserve"> </v>
      </c>
      <c r="G466" s="835"/>
      <c r="H466" s="835"/>
      <c r="I466" s="835"/>
      <c r="J466" s="883"/>
      <c r="K466" s="883"/>
      <c r="L466" s="883"/>
      <c r="M466" s="883"/>
      <c r="N466" s="883"/>
      <c r="O466" s="883"/>
      <c r="P466" s="835"/>
      <c r="Q466" s="883"/>
      <c r="R466" s="883"/>
      <c r="S466" s="835"/>
      <c r="T466" s="835"/>
      <c r="U466" s="835"/>
      <c r="V466" s="835"/>
      <c r="W466" s="835"/>
      <c r="X466" s="835"/>
      <c r="Y466" s="835"/>
      <c r="Z466" s="883"/>
      <c r="AA466" s="883"/>
      <c r="AB466" s="883"/>
      <c r="AC466" s="883"/>
      <c r="AD466" s="890"/>
      <c r="AE466" s="883"/>
      <c r="AF466" s="890"/>
      <c r="AG466" s="890"/>
      <c r="AH466" s="883"/>
      <c r="AI466" s="883"/>
      <c r="AJ466" s="883"/>
      <c r="AK466" s="883"/>
      <c r="AL466" s="883"/>
      <c r="AM466" s="837"/>
      <c r="AN466" s="883"/>
      <c r="AO466" s="890"/>
      <c r="AP466" s="835"/>
      <c r="AQ466" s="883"/>
      <c r="AR466" s="883"/>
      <c r="AS466" s="890"/>
      <c r="AT466" s="894"/>
      <c r="AU466" s="888" t="str">
        <f t="shared" si="36"/>
        <v xml:space="preserve"> </v>
      </c>
      <c r="AV466" s="885">
        <f t="shared" si="37"/>
        <v>0</v>
      </c>
      <c r="AW466" s="890"/>
    </row>
    <row r="467" spans="1:51" ht="12.75" hidden="1" customHeight="1">
      <c r="A467" s="925" t="s">
        <v>505</v>
      </c>
      <c r="B467" s="893" t="s">
        <v>514</v>
      </c>
      <c r="C467" s="893" t="str">
        <f t="shared" si="43"/>
        <v xml:space="preserve"> </v>
      </c>
      <c r="D467" s="879" t="s">
        <v>514</v>
      </c>
      <c r="E467" s="885">
        <v>0</v>
      </c>
      <c r="F467" s="879" t="str">
        <f t="shared" si="35"/>
        <v xml:space="preserve"> </v>
      </c>
      <c r="G467" s="835"/>
      <c r="H467" s="835"/>
      <c r="I467" s="835"/>
      <c r="J467" s="883"/>
      <c r="K467" s="835"/>
      <c r="L467" s="835"/>
      <c r="M467" s="835"/>
      <c r="N467" s="835"/>
      <c r="O467" s="883"/>
      <c r="P467" s="835"/>
      <c r="Q467" s="883"/>
      <c r="R467" s="883"/>
      <c r="S467" s="835"/>
      <c r="T467" s="835"/>
      <c r="U467" s="835"/>
      <c r="V467" s="835"/>
      <c r="W467" s="835"/>
      <c r="X467" s="835"/>
      <c r="Y467" s="835"/>
      <c r="Z467" s="883"/>
      <c r="AA467" s="883"/>
      <c r="AB467" s="883"/>
      <c r="AC467" s="883"/>
      <c r="AD467" s="890"/>
      <c r="AE467" s="883"/>
      <c r="AF467" s="890"/>
      <c r="AG467" s="890"/>
      <c r="AH467" s="883"/>
      <c r="AI467" s="883"/>
      <c r="AJ467" s="883"/>
      <c r="AK467" s="883"/>
      <c r="AL467" s="883"/>
      <c r="AM467" s="837"/>
      <c r="AN467" s="883"/>
      <c r="AO467" s="890"/>
      <c r="AP467" s="835"/>
      <c r="AQ467" s="883"/>
      <c r="AR467" s="883"/>
      <c r="AS467" s="890"/>
      <c r="AT467" s="894"/>
      <c r="AU467" s="888" t="str">
        <f t="shared" si="36"/>
        <v xml:space="preserve"> </v>
      </c>
      <c r="AV467" s="885">
        <f t="shared" si="37"/>
        <v>0</v>
      </c>
      <c r="AW467" s="890"/>
    </row>
    <row r="468" spans="1:51" ht="12.75" hidden="1" customHeight="1">
      <c r="A468" s="925" t="s">
        <v>1171</v>
      </c>
      <c r="B468" s="893">
        <v>5</v>
      </c>
      <c r="C468" s="893" t="str">
        <f t="shared" si="43"/>
        <v xml:space="preserve"> </v>
      </c>
      <c r="D468" s="879" t="s">
        <v>514</v>
      </c>
      <c r="E468" s="885">
        <v>0</v>
      </c>
      <c r="F468" s="879" t="str">
        <f t="shared" si="35"/>
        <v xml:space="preserve"> </v>
      </c>
      <c r="G468" s="883"/>
      <c r="H468" s="883"/>
      <c r="I468" s="883"/>
      <c r="J468" s="883"/>
      <c r="K468" s="883"/>
      <c r="L468" s="883"/>
      <c r="M468" s="883"/>
      <c r="N468" s="883"/>
      <c r="O468" s="883"/>
      <c r="P468" s="883"/>
      <c r="Q468" s="883"/>
      <c r="R468" s="883"/>
      <c r="S468" s="883"/>
      <c r="T468" s="883"/>
      <c r="U468" s="883"/>
      <c r="V468" s="883"/>
      <c r="W468" s="883"/>
      <c r="X468" s="883"/>
      <c r="Y468" s="883"/>
      <c r="Z468" s="883"/>
      <c r="AA468" s="883"/>
      <c r="AB468" s="883"/>
      <c r="AC468" s="883"/>
      <c r="AD468" s="890"/>
      <c r="AE468" s="883"/>
      <c r="AF468" s="890"/>
      <c r="AG468" s="890"/>
      <c r="AH468" s="883"/>
      <c r="AI468" s="883"/>
      <c r="AJ468" s="883"/>
      <c r="AK468" s="883"/>
      <c r="AL468" s="883"/>
      <c r="AM468" s="837"/>
      <c r="AN468" s="883"/>
      <c r="AO468" s="890"/>
      <c r="AP468" s="835"/>
      <c r="AQ468" s="883"/>
      <c r="AR468" s="883"/>
      <c r="AS468" s="890"/>
      <c r="AT468" s="900"/>
      <c r="AU468" s="888" t="str">
        <f t="shared" si="36"/>
        <v xml:space="preserve"> </v>
      </c>
      <c r="AV468" s="885">
        <f t="shared" si="37"/>
        <v>0</v>
      </c>
      <c r="AW468" s="890"/>
    </row>
    <row r="469" spans="1:51" ht="12.75" hidden="1" customHeight="1">
      <c r="A469" s="925" t="s">
        <v>492</v>
      </c>
      <c r="B469" s="893" t="s">
        <v>514</v>
      </c>
      <c r="C469" s="893" t="str">
        <f t="shared" si="43"/>
        <v xml:space="preserve"> </v>
      </c>
      <c r="D469" s="879" t="s">
        <v>514</v>
      </c>
      <c r="E469" s="885">
        <v>0</v>
      </c>
      <c r="F469" s="879" t="str">
        <f t="shared" si="35"/>
        <v xml:space="preserve"> </v>
      </c>
      <c r="G469" s="835"/>
      <c r="H469" s="835"/>
      <c r="I469" s="835"/>
      <c r="J469" s="835"/>
      <c r="K469" s="835"/>
      <c r="L469" s="835"/>
      <c r="M469" s="835"/>
      <c r="N469" s="835"/>
      <c r="O469" s="883"/>
      <c r="P469" s="835"/>
      <c r="Q469" s="883"/>
      <c r="R469" s="883"/>
      <c r="S469" s="835"/>
      <c r="T469" s="835"/>
      <c r="U469" s="835"/>
      <c r="V469" s="835"/>
      <c r="W469" s="835"/>
      <c r="X469" s="835"/>
      <c r="Y469" s="835"/>
      <c r="Z469" s="883"/>
      <c r="AA469" s="883"/>
      <c r="AB469" s="883"/>
      <c r="AC469" s="883"/>
      <c r="AD469" s="890"/>
      <c r="AE469" s="883"/>
      <c r="AF469" s="890"/>
      <c r="AG469" s="890"/>
      <c r="AH469" s="883"/>
      <c r="AI469" s="883"/>
      <c r="AJ469" s="883"/>
      <c r="AK469" s="883"/>
      <c r="AL469" s="883"/>
      <c r="AM469" s="837"/>
      <c r="AN469" s="883"/>
      <c r="AO469" s="890"/>
      <c r="AP469" s="835"/>
      <c r="AQ469" s="883"/>
      <c r="AR469" s="883"/>
      <c r="AS469" s="890"/>
      <c r="AT469" s="894"/>
      <c r="AU469" s="888" t="str">
        <f t="shared" si="36"/>
        <v xml:space="preserve"> </v>
      </c>
      <c r="AV469" s="885">
        <f t="shared" si="37"/>
        <v>0</v>
      </c>
      <c r="AW469" s="890"/>
    </row>
    <row r="470" spans="1:51" ht="14.25" hidden="1" customHeight="1">
      <c r="A470" s="926" t="s">
        <v>879</v>
      </c>
      <c r="B470" s="893" t="s">
        <v>514</v>
      </c>
      <c r="C470" s="893" t="str">
        <f t="shared" si="43"/>
        <v xml:space="preserve"> </v>
      </c>
      <c r="D470" s="879" t="s">
        <v>514</v>
      </c>
      <c r="E470" s="885">
        <v>0</v>
      </c>
      <c r="F470" s="879" t="str">
        <f t="shared" si="35"/>
        <v xml:space="preserve"> </v>
      </c>
      <c r="G470" s="850"/>
      <c r="H470" s="850"/>
      <c r="I470" s="914"/>
      <c r="J470" s="850"/>
      <c r="K470" s="850"/>
      <c r="L470" s="850"/>
      <c r="M470" s="850"/>
      <c r="N470" s="850"/>
      <c r="O470" s="883"/>
      <c r="P470" s="850"/>
      <c r="Q470" s="883"/>
      <c r="R470" s="883"/>
      <c r="S470" s="850"/>
      <c r="T470" s="850"/>
      <c r="U470" s="850"/>
      <c r="V470" s="850"/>
      <c r="W470" s="850"/>
      <c r="X470" s="850"/>
      <c r="Y470" s="914"/>
      <c r="Z470" s="850"/>
      <c r="AA470" s="850"/>
      <c r="AB470" s="850"/>
      <c r="AC470" s="850"/>
      <c r="AD470" s="890"/>
      <c r="AE470" s="883"/>
      <c r="AF470" s="890"/>
      <c r="AG470" s="890"/>
      <c r="AH470" s="883"/>
      <c r="AI470" s="883"/>
      <c r="AJ470" s="883"/>
      <c r="AK470" s="883"/>
      <c r="AL470" s="883"/>
      <c r="AM470" s="837"/>
      <c r="AN470" s="883"/>
      <c r="AO470" s="890"/>
      <c r="AP470" s="835"/>
      <c r="AQ470" s="883"/>
      <c r="AR470" s="883"/>
      <c r="AS470" s="890"/>
      <c r="AT470" s="894"/>
      <c r="AU470" s="888" t="str">
        <f t="shared" si="36"/>
        <v xml:space="preserve"> </v>
      </c>
      <c r="AV470" s="885">
        <f t="shared" si="37"/>
        <v>0</v>
      </c>
      <c r="AW470" s="890"/>
    </row>
    <row r="471" spans="1:51" ht="12.75" hidden="1" customHeight="1">
      <c r="A471" s="925" t="s">
        <v>501</v>
      </c>
      <c r="B471" s="893" t="s">
        <v>514</v>
      </c>
      <c r="C471" s="893" t="str">
        <f t="shared" si="43"/>
        <v xml:space="preserve"> </v>
      </c>
      <c r="D471" s="879" t="s">
        <v>514</v>
      </c>
      <c r="E471" s="885">
        <v>0</v>
      </c>
      <c r="F471" s="879" t="str">
        <f t="shared" si="35"/>
        <v xml:space="preserve"> </v>
      </c>
      <c r="G471" s="835"/>
      <c r="H471" s="835"/>
      <c r="I471" s="835"/>
      <c r="J471" s="835"/>
      <c r="K471" s="835"/>
      <c r="L471" s="835"/>
      <c r="M471" s="835"/>
      <c r="N471" s="835"/>
      <c r="O471" s="883"/>
      <c r="P471" s="835"/>
      <c r="Q471" s="883"/>
      <c r="R471" s="883"/>
      <c r="S471" s="835"/>
      <c r="T471" s="835"/>
      <c r="U471" s="835"/>
      <c r="V471" s="835"/>
      <c r="W471" s="835"/>
      <c r="X471" s="835"/>
      <c r="Y471" s="835"/>
      <c r="Z471" s="883"/>
      <c r="AA471" s="883"/>
      <c r="AB471" s="883"/>
      <c r="AC471" s="883"/>
      <c r="AD471" s="890"/>
      <c r="AE471" s="883"/>
      <c r="AF471" s="890"/>
      <c r="AG471" s="890"/>
      <c r="AH471" s="883"/>
      <c r="AI471" s="883"/>
      <c r="AJ471" s="883"/>
      <c r="AK471" s="883"/>
      <c r="AL471" s="883"/>
      <c r="AM471" s="837"/>
      <c r="AN471" s="883"/>
      <c r="AO471" s="890"/>
      <c r="AP471" s="835"/>
      <c r="AQ471" s="883"/>
      <c r="AR471" s="883"/>
      <c r="AS471" s="890"/>
      <c r="AT471" s="894"/>
      <c r="AU471" s="888" t="str">
        <f t="shared" si="36"/>
        <v xml:space="preserve"> </v>
      </c>
      <c r="AV471" s="885">
        <f t="shared" si="37"/>
        <v>0</v>
      </c>
      <c r="AW471" s="890"/>
    </row>
    <row r="472" spans="1:51" ht="12.75" hidden="1" customHeight="1">
      <c r="A472" s="925" t="s">
        <v>1220</v>
      </c>
      <c r="B472" s="893" t="s">
        <v>514</v>
      </c>
      <c r="C472" s="893" t="str">
        <f t="shared" si="43"/>
        <v xml:space="preserve"> </v>
      </c>
      <c r="D472" s="879" t="s">
        <v>514</v>
      </c>
      <c r="E472" s="885">
        <v>0</v>
      </c>
      <c r="F472" s="879" t="str">
        <f t="shared" si="35"/>
        <v xml:space="preserve"> </v>
      </c>
      <c r="G472" s="835"/>
      <c r="H472" s="835"/>
      <c r="I472" s="835"/>
      <c r="J472" s="835"/>
      <c r="K472" s="835"/>
      <c r="L472" s="835"/>
      <c r="M472" s="835"/>
      <c r="N472" s="835"/>
      <c r="O472" s="883"/>
      <c r="P472" s="835"/>
      <c r="Q472" s="883"/>
      <c r="R472" s="883"/>
      <c r="S472" s="835"/>
      <c r="T472" s="835"/>
      <c r="U472" s="835"/>
      <c r="V472" s="835"/>
      <c r="W472" s="835"/>
      <c r="X472" s="835"/>
      <c r="Y472" s="835"/>
      <c r="Z472" s="883"/>
      <c r="AA472" s="883"/>
      <c r="AB472" s="883"/>
      <c r="AC472" s="883"/>
      <c r="AD472" s="890"/>
      <c r="AE472" s="883"/>
      <c r="AF472" s="890"/>
      <c r="AG472" s="890"/>
      <c r="AH472" s="883"/>
      <c r="AI472" s="883"/>
      <c r="AJ472" s="883"/>
      <c r="AK472" s="883"/>
      <c r="AL472" s="883"/>
      <c r="AM472" s="837"/>
      <c r="AN472" s="883"/>
      <c r="AO472" s="890"/>
      <c r="AP472" s="835"/>
      <c r="AQ472" s="883"/>
      <c r="AR472" s="883"/>
      <c r="AS472" s="890"/>
      <c r="AT472" s="894"/>
      <c r="AU472" s="888" t="str">
        <f t="shared" si="36"/>
        <v xml:space="preserve"> </v>
      </c>
      <c r="AV472" s="885">
        <f t="shared" si="37"/>
        <v>0</v>
      </c>
      <c r="AW472" s="890"/>
    </row>
    <row r="473" spans="1:51" ht="12.75" hidden="1" customHeight="1">
      <c r="A473" s="925" t="s">
        <v>24</v>
      </c>
      <c r="B473" s="893" t="s">
        <v>514</v>
      </c>
      <c r="C473" s="893" t="str">
        <f t="shared" si="43"/>
        <v xml:space="preserve"> </v>
      </c>
      <c r="D473" s="879" t="s">
        <v>514</v>
      </c>
      <c r="E473" s="885">
        <v>0</v>
      </c>
      <c r="F473" s="879" t="str">
        <f t="shared" si="35"/>
        <v xml:space="preserve"> </v>
      </c>
      <c r="G473" s="835"/>
      <c r="H473" s="835"/>
      <c r="I473" s="835"/>
      <c r="J473" s="835"/>
      <c r="K473" s="835"/>
      <c r="L473" s="835"/>
      <c r="M473" s="835"/>
      <c r="N473" s="835"/>
      <c r="O473" s="883"/>
      <c r="P473" s="835"/>
      <c r="Q473" s="883"/>
      <c r="R473" s="883"/>
      <c r="S473" s="835"/>
      <c r="T473" s="835"/>
      <c r="U473" s="835"/>
      <c r="V473" s="835"/>
      <c r="W473" s="835"/>
      <c r="X473" s="835"/>
      <c r="Y473" s="835"/>
      <c r="Z473" s="883"/>
      <c r="AA473" s="883"/>
      <c r="AB473" s="883"/>
      <c r="AC473" s="883"/>
      <c r="AD473" s="890"/>
      <c r="AE473" s="883"/>
      <c r="AF473" s="890"/>
      <c r="AG473" s="890"/>
      <c r="AH473" s="883"/>
      <c r="AI473" s="883"/>
      <c r="AJ473" s="883"/>
      <c r="AK473" s="883"/>
      <c r="AL473" s="883"/>
      <c r="AM473" s="837"/>
      <c r="AN473" s="883"/>
      <c r="AO473" s="890"/>
      <c r="AP473" s="835"/>
      <c r="AQ473" s="883"/>
      <c r="AR473" s="883"/>
      <c r="AS473" s="890"/>
      <c r="AT473" s="900"/>
      <c r="AU473" s="888" t="str">
        <f t="shared" si="36"/>
        <v xml:space="preserve"> </v>
      </c>
      <c r="AV473" s="885">
        <f t="shared" si="37"/>
        <v>0</v>
      </c>
      <c r="AW473" s="890"/>
    </row>
    <row r="474" spans="1:51" ht="12.75" hidden="1" customHeight="1">
      <c r="A474" s="926" t="s">
        <v>802</v>
      </c>
      <c r="B474" s="893" t="s">
        <v>514</v>
      </c>
      <c r="C474" s="893" t="str">
        <f t="shared" si="43"/>
        <v xml:space="preserve"> </v>
      </c>
      <c r="D474" s="879" t="s">
        <v>514</v>
      </c>
      <c r="E474" s="885">
        <v>0</v>
      </c>
      <c r="F474" s="879" t="str">
        <f t="shared" si="35"/>
        <v xml:space="preserve"> </v>
      </c>
      <c r="G474" s="835"/>
      <c r="H474" s="835"/>
      <c r="I474" s="835"/>
      <c r="J474" s="835"/>
      <c r="K474" s="835"/>
      <c r="L474" s="835"/>
      <c r="M474" s="835"/>
      <c r="N474" s="835"/>
      <c r="O474" s="883"/>
      <c r="P474" s="835"/>
      <c r="Q474" s="883"/>
      <c r="R474" s="883"/>
      <c r="S474" s="835"/>
      <c r="T474" s="835"/>
      <c r="U474" s="835"/>
      <c r="V474" s="835"/>
      <c r="W474" s="835"/>
      <c r="X474" s="835"/>
      <c r="Y474" s="835"/>
      <c r="Z474" s="883"/>
      <c r="AA474" s="883"/>
      <c r="AB474" s="883"/>
      <c r="AC474" s="883"/>
      <c r="AD474" s="890"/>
      <c r="AE474" s="883"/>
      <c r="AF474" s="890"/>
      <c r="AG474" s="890"/>
      <c r="AH474" s="883"/>
      <c r="AI474" s="883"/>
      <c r="AJ474" s="883"/>
      <c r="AK474" s="883"/>
      <c r="AL474" s="883"/>
      <c r="AM474" s="837"/>
      <c r="AN474" s="883"/>
      <c r="AO474" s="890"/>
      <c r="AP474" s="835"/>
      <c r="AQ474" s="883"/>
      <c r="AR474" s="883"/>
      <c r="AS474" s="890"/>
      <c r="AT474" s="894"/>
      <c r="AU474" s="888" t="str">
        <f t="shared" si="36"/>
        <v xml:space="preserve"> </v>
      </c>
      <c r="AV474" s="885">
        <f t="shared" si="37"/>
        <v>0</v>
      </c>
      <c r="AW474" s="890"/>
    </row>
    <row r="475" spans="1:51" ht="12.75" hidden="1" customHeight="1">
      <c r="A475" s="926" t="s">
        <v>931</v>
      </c>
      <c r="B475" s="893" t="s">
        <v>514</v>
      </c>
      <c r="C475" s="893" t="str">
        <f t="shared" si="43"/>
        <v xml:space="preserve"> </v>
      </c>
      <c r="D475" s="879" t="s">
        <v>514</v>
      </c>
      <c r="E475" s="885">
        <v>0</v>
      </c>
      <c r="F475" s="879" t="str">
        <f t="shared" si="35"/>
        <v xml:space="preserve"> </v>
      </c>
      <c r="G475" s="835"/>
      <c r="H475" s="835"/>
      <c r="I475" s="835"/>
      <c r="J475" s="835"/>
      <c r="K475" s="835"/>
      <c r="L475" s="835"/>
      <c r="M475" s="835"/>
      <c r="N475" s="835"/>
      <c r="O475" s="883"/>
      <c r="P475" s="835"/>
      <c r="Q475" s="883"/>
      <c r="R475" s="883"/>
      <c r="S475" s="835"/>
      <c r="T475" s="835"/>
      <c r="U475" s="835"/>
      <c r="V475" s="835"/>
      <c r="W475" s="835"/>
      <c r="X475" s="835"/>
      <c r="Y475" s="835"/>
      <c r="Z475" s="883"/>
      <c r="AA475" s="883"/>
      <c r="AB475" s="883"/>
      <c r="AC475" s="883"/>
      <c r="AD475" s="890"/>
      <c r="AE475" s="883"/>
      <c r="AF475" s="890"/>
      <c r="AG475" s="890"/>
      <c r="AH475" s="883"/>
      <c r="AI475" s="883"/>
      <c r="AJ475" s="883"/>
      <c r="AK475" s="883"/>
      <c r="AL475" s="883"/>
      <c r="AM475" s="837"/>
      <c r="AN475" s="883"/>
      <c r="AO475" s="890"/>
      <c r="AP475" s="835"/>
      <c r="AQ475" s="883"/>
      <c r="AR475" s="883"/>
      <c r="AS475" s="890"/>
      <c r="AT475" s="894"/>
      <c r="AU475" s="888" t="str">
        <f t="shared" si="36"/>
        <v xml:space="preserve"> </v>
      </c>
      <c r="AV475" s="885">
        <f t="shared" si="37"/>
        <v>0</v>
      </c>
      <c r="AW475" s="890"/>
    </row>
    <row r="476" spans="1:51" ht="12.75" hidden="1" customHeight="1">
      <c r="A476" s="925" t="s">
        <v>391</v>
      </c>
      <c r="B476" s="893" t="s">
        <v>514</v>
      </c>
      <c r="C476" s="893" t="str">
        <f t="shared" si="43"/>
        <v xml:space="preserve"> </v>
      </c>
      <c r="D476" s="879" t="s">
        <v>514</v>
      </c>
      <c r="E476" s="885">
        <v>0</v>
      </c>
      <c r="F476" s="879" t="str">
        <f t="shared" si="35"/>
        <v xml:space="preserve"> </v>
      </c>
      <c r="G476" s="835"/>
      <c r="H476" s="835"/>
      <c r="I476" s="835"/>
      <c r="J476" s="835"/>
      <c r="K476" s="835"/>
      <c r="L476" s="835"/>
      <c r="M476" s="835"/>
      <c r="N476" s="835"/>
      <c r="O476" s="883"/>
      <c r="P476" s="835"/>
      <c r="Q476" s="883"/>
      <c r="R476" s="883"/>
      <c r="S476" s="835"/>
      <c r="T476" s="835"/>
      <c r="U476" s="835"/>
      <c r="V476" s="835"/>
      <c r="W476" s="835"/>
      <c r="X476" s="835"/>
      <c r="Y476" s="835"/>
      <c r="Z476" s="883"/>
      <c r="AA476" s="883"/>
      <c r="AB476" s="883"/>
      <c r="AC476" s="883"/>
      <c r="AD476" s="890"/>
      <c r="AE476" s="883"/>
      <c r="AF476" s="890"/>
      <c r="AG476" s="890"/>
      <c r="AH476" s="883"/>
      <c r="AI476" s="883"/>
      <c r="AJ476" s="883"/>
      <c r="AK476" s="883"/>
      <c r="AL476" s="883"/>
      <c r="AM476" s="837"/>
      <c r="AN476" s="883"/>
      <c r="AO476" s="890"/>
      <c r="AP476" s="835"/>
      <c r="AQ476" s="883"/>
      <c r="AR476" s="883"/>
      <c r="AS476" s="890"/>
      <c r="AT476" s="894"/>
      <c r="AU476" s="888" t="str">
        <f t="shared" si="36"/>
        <v xml:space="preserve"> </v>
      </c>
      <c r="AV476" s="885">
        <f t="shared" si="37"/>
        <v>0</v>
      </c>
      <c r="AW476" s="890"/>
    </row>
    <row r="477" spans="1:51" ht="12.75" hidden="1" customHeight="1">
      <c r="A477" s="925" t="s">
        <v>214</v>
      </c>
      <c r="B477" s="893" t="s">
        <v>514</v>
      </c>
      <c r="C477" s="893" t="str">
        <f t="shared" si="43"/>
        <v xml:space="preserve"> </v>
      </c>
      <c r="D477" s="879" t="s">
        <v>514</v>
      </c>
      <c r="E477" s="885">
        <v>0</v>
      </c>
      <c r="F477" s="879" t="str">
        <f t="shared" si="35"/>
        <v xml:space="preserve"> </v>
      </c>
      <c r="G477" s="835"/>
      <c r="H477" s="835"/>
      <c r="I477" s="835"/>
      <c r="J477" s="835"/>
      <c r="K477" s="835"/>
      <c r="L477" s="835"/>
      <c r="M477" s="835"/>
      <c r="N477" s="835"/>
      <c r="O477" s="883"/>
      <c r="P477" s="835"/>
      <c r="Q477" s="883"/>
      <c r="R477" s="883"/>
      <c r="S477" s="835"/>
      <c r="T477" s="835"/>
      <c r="U477" s="835"/>
      <c r="V477" s="835"/>
      <c r="W477" s="835"/>
      <c r="X477" s="835"/>
      <c r="Y477" s="835"/>
      <c r="Z477" s="883"/>
      <c r="AA477" s="883"/>
      <c r="AB477" s="883"/>
      <c r="AC477" s="883"/>
      <c r="AD477" s="890"/>
      <c r="AE477" s="883"/>
      <c r="AF477" s="890"/>
      <c r="AG477" s="890"/>
      <c r="AH477" s="883"/>
      <c r="AI477" s="883"/>
      <c r="AJ477" s="883"/>
      <c r="AK477" s="883"/>
      <c r="AL477" s="883"/>
      <c r="AM477" s="837"/>
      <c r="AN477" s="883"/>
      <c r="AO477" s="890"/>
      <c r="AP477" s="835"/>
      <c r="AQ477" s="883"/>
      <c r="AR477" s="883"/>
      <c r="AS477" s="890"/>
      <c r="AT477" s="894"/>
      <c r="AU477" s="888" t="str">
        <f t="shared" si="36"/>
        <v xml:space="preserve"> </v>
      </c>
      <c r="AV477" s="885">
        <f t="shared" si="37"/>
        <v>0</v>
      </c>
      <c r="AW477" s="890"/>
    </row>
    <row r="478" spans="1:51" ht="12.75" hidden="1" customHeight="1">
      <c r="A478" s="925" t="s">
        <v>267</v>
      </c>
      <c r="B478" s="893" t="s">
        <v>514</v>
      </c>
      <c r="C478" s="893" t="str">
        <f t="shared" si="43"/>
        <v xml:space="preserve"> </v>
      </c>
      <c r="D478" s="879" t="s">
        <v>514</v>
      </c>
      <c r="E478" s="885">
        <v>0</v>
      </c>
      <c r="F478" s="879" t="str">
        <f t="shared" si="35"/>
        <v xml:space="preserve"> </v>
      </c>
      <c r="G478" s="835"/>
      <c r="H478" s="835"/>
      <c r="I478" s="835"/>
      <c r="J478" s="835"/>
      <c r="K478" s="835"/>
      <c r="L478" s="835"/>
      <c r="M478" s="835"/>
      <c r="N478" s="835"/>
      <c r="O478" s="883"/>
      <c r="P478" s="835"/>
      <c r="Q478" s="883"/>
      <c r="R478" s="883"/>
      <c r="S478" s="835"/>
      <c r="T478" s="835"/>
      <c r="U478" s="835"/>
      <c r="V478" s="835"/>
      <c r="W478" s="835"/>
      <c r="X478" s="835"/>
      <c r="Y478" s="835"/>
      <c r="Z478" s="883"/>
      <c r="AA478" s="883"/>
      <c r="AB478" s="883"/>
      <c r="AC478" s="883"/>
      <c r="AD478" s="890"/>
      <c r="AE478" s="883"/>
      <c r="AF478" s="890"/>
      <c r="AG478" s="890"/>
      <c r="AH478" s="883"/>
      <c r="AI478" s="883"/>
      <c r="AJ478" s="883"/>
      <c r="AK478" s="883"/>
      <c r="AL478" s="883"/>
      <c r="AM478" s="837"/>
      <c r="AN478" s="883"/>
      <c r="AO478" s="890"/>
      <c r="AP478" s="835"/>
      <c r="AQ478" s="883"/>
      <c r="AR478" s="883"/>
      <c r="AS478" s="890"/>
      <c r="AT478" s="894"/>
      <c r="AU478" s="888" t="str">
        <f t="shared" si="36"/>
        <v xml:space="preserve"> </v>
      </c>
      <c r="AV478" s="885">
        <f t="shared" si="37"/>
        <v>0</v>
      </c>
      <c r="AW478" s="890"/>
    </row>
    <row r="479" spans="1:51" ht="12.75" hidden="1" customHeight="1">
      <c r="A479" s="926" t="s">
        <v>930</v>
      </c>
      <c r="B479" s="893" t="s">
        <v>514</v>
      </c>
      <c r="C479" s="893" t="str">
        <f t="shared" si="43"/>
        <v xml:space="preserve"> </v>
      </c>
      <c r="D479" s="879" t="s">
        <v>514</v>
      </c>
      <c r="E479" s="885">
        <v>0</v>
      </c>
      <c r="F479" s="879" t="str">
        <f t="shared" si="35"/>
        <v xml:space="preserve"> </v>
      </c>
      <c r="G479" s="883"/>
      <c r="H479" s="883"/>
      <c r="I479" s="835"/>
      <c r="J479" s="883"/>
      <c r="K479" s="883"/>
      <c r="L479" s="883"/>
      <c r="M479" s="883"/>
      <c r="N479" s="883"/>
      <c r="O479" s="883"/>
      <c r="P479" s="883"/>
      <c r="Q479" s="883"/>
      <c r="R479" s="883"/>
      <c r="S479" s="883"/>
      <c r="T479" s="883"/>
      <c r="U479" s="883"/>
      <c r="V479" s="883"/>
      <c r="W479" s="883"/>
      <c r="X479" s="883"/>
      <c r="Y479" s="835"/>
      <c r="Z479" s="883"/>
      <c r="AA479" s="883"/>
      <c r="AB479" s="883"/>
      <c r="AC479" s="883"/>
      <c r="AD479" s="890"/>
      <c r="AE479" s="883"/>
      <c r="AF479" s="890"/>
      <c r="AG479" s="890"/>
      <c r="AH479" s="883"/>
      <c r="AI479" s="883"/>
      <c r="AJ479" s="883"/>
      <c r="AK479" s="883"/>
      <c r="AL479" s="883"/>
      <c r="AM479" s="837"/>
      <c r="AN479" s="883"/>
      <c r="AO479" s="890"/>
      <c r="AP479" s="835"/>
      <c r="AQ479" s="883"/>
      <c r="AR479" s="883"/>
      <c r="AS479" s="890"/>
      <c r="AT479" s="894"/>
      <c r="AU479" s="888" t="str">
        <f t="shared" si="36"/>
        <v xml:space="preserve"> </v>
      </c>
      <c r="AV479" s="885">
        <f t="shared" si="37"/>
        <v>0</v>
      </c>
      <c r="AW479" s="890"/>
      <c r="AY479" s="886"/>
    </row>
    <row r="480" spans="1:51" ht="12.75" hidden="1" customHeight="1">
      <c r="A480" s="926" t="s">
        <v>886</v>
      </c>
      <c r="B480" s="893" t="s">
        <v>514</v>
      </c>
      <c r="C480" s="893" t="str">
        <f t="shared" si="43"/>
        <v xml:space="preserve"> </v>
      </c>
      <c r="D480" s="879" t="s">
        <v>514</v>
      </c>
      <c r="E480" s="885">
        <v>0</v>
      </c>
      <c r="F480" s="879" t="str">
        <f t="shared" si="35"/>
        <v xml:space="preserve"> </v>
      </c>
      <c r="G480" s="850"/>
      <c r="H480" s="850"/>
      <c r="I480" s="914"/>
      <c r="J480" s="850"/>
      <c r="K480" s="850"/>
      <c r="L480" s="850"/>
      <c r="M480" s="850"/>
      <c r="N480" s="850"/>
      <c r="O480" s="883"/>
      <c r="P480" s="850"/>
      <c r="Q480" s="883"/>
      <c r="R480" s="883"/>
      <c r="S480" s="850"/>
      <c r="T480" s="850"/>
      <c r="U480" s="850"/>
      <c r="V480" s="850"/>
      <c r="W480" s="850"/>
      <c r="X480" s="850"/>
      <c r="Y480" s="914"/>
      <c r="Z480" s="850"/>
      <c r="AA480" s="850"/>
      <c r="AB480" s="850"/>
      <c r="AC480" s="850"/>
      <c r="AD480" s="890"/>
      <c r="AE480" s="883"/>
      <c r="AF480" s="890"/>
      <c r="AG480" s="890"/>
      <c r="AH480" s="883"/>
      <c r="AI480" s="883"/>
      <c r="AJ480" s="883"/>
      <c r="AK480" s="883"/>
      <c r="AL480" s="883"/>
      <c r="AM480" s="837"/>
      <c r="AN480" s="883"/>
      <c r="AO480" s="890"/>
      <c r="AP480" s="835"/>
      <c r="AQ480" s="883"/>
      <c r="AR480" s="883"/>
      <c r="AS480" s="890"/>
      <c r="AT480" s="900"/>
      <c r="AU480" s="888" t="str">
        <f t="shared" si="36"/>
        <v xml:space="preserve"> </v>
      </c>
      <c r="AV480" s="885">
        <f t="shared" si="37"/>
        <v>0</v>
      </c>
      <c r="AW480" s="890"/>
      <c r="AY480" s="886"/>
    </row>
    <row r="481" spans="1:51" ht="12.75" hidden="1" customHeight="1">
      <c r="A481" s="925" t="s">
        <v>559</v>
      </c>
      <c r="B481" s="893" t="s">
        <v>514</v>
      </c>
      <c r="C481" s="893" t="str">
        <f t="shared" si="43"/>
        <v xml:space="preserve"> </v>
      </c>
      <c r="D481" s="879" t="s">
        <v>514</v>
      </c>
      <c r="E481" s="885">
        <v>0</v>
      </c>
      <c r="F481" s="879" t="str">
        <f t="shared" si="35"/>
        <v xml:space="preserve"> </v>
      </c>
      <c r="G481" s="835"/>
      <c r="H481" s="835"/>
      <c r="I481" s="835"/>
      <c r="J481" s="835"/>
      <c r="K481" s="835"/>
      <c r="L481" s="835"/>
      <c r="M481" s="835"/>
      <c r="N481" s="835"/>
      <c r="O481" s="883"/>
      <c r="P481" s="835"/>
      <c r="Q481" s="883"/>
      <c r="R481" s="883"/>
      <c r="S481" s="835"/>
      <c r="T481" s="835"/>
      <c r="U481" s="835"/>
      <c r="V481" s="835"/>
      <c r="W481" s="835"/>
      <c r="X481" s="835"/>
      <c r="Y481" s="835"/>
      <c r="Z481" s="883"/>
      <c r="AA481" s="883"/>
      <c r="AB481" s="883"/>
      <c r="AC481" s="883"/>
      <c r="AD481" s="890"/>
      <c r="AE481" s="883"/>
      <c r="AF481" s="890"/>
      <c r="AG481" s="890"/>
      <c r="AH481" s="883"/>
      <c r="AI481" s="883"/>
      <c r="AJ481" s="883"/>
      <c r="AK481" s="883"/>
      <c r="AL481" s="883"/>
      <c r="AM481" s="837"/>
      <c r="AN481" s="883"/>
      <c r="AO481" s="890"/>
      <c r="AP481" s="835"/>
      <c r="AQ481" s="883"/>
      <c r="AR481" s="883"/>
      <c r="AS481" s="890"/>
      <c r="AT481" s="900"/>
      <c r="AU481" s="888" t="str">
        <f t="shared" si="36"/>
        <v xml:space="preserve"> </v>
      </c>
      <c r="AV481" s="885">
        <f t="shared" si="37"/>
        <v>0</v>
      </c>
      <c r="AW481" s="890"/>
      <c r="AY481" s="886"/>
    </row>
    <row r="482" spans="1:51" ht="12.75" hidden="1" customHeight="1">
      <c r="A482" s="926" t="s">
        <v>929</v>
      </c>
      <c r="B482" s="893" t="s">
        <v>514</v>
      </c>
      <c r="C482" s="893" t="str">
        <f t="shared" si="43"/>
        <v xml:space="preserve"> </v>
      </c>
      <c r="D482" s="879" t="s">
        <v>514</v>
      </c>
      <c r="E482" s="885">
        <v>0</v>
      </c>
      <c r="F482" s="879" t="str">
        <f t="shared" si="35"/>
        <v xml:space="preserve"> </v>
      </c>
      <c r="G482" s="883"/>
      <c r="H482" s="883"/>
      <c r="I482" s="835"/>
      <c r="J482" s="883"/>
      <c r="K482" s="883"/>
      <c r="L482" s="883"/>
      <c r="M482" s="883"/>
      <c r="N482" s="883"/>
      <c r="O482" s="883"/>
      <c r="P482" s="883"/>
      <c r="Q482" s="883"/>
      <c r="R482" s="883"/>
      <c r="S482" s="883"/>
      <c r="T482" s="883"/>
      <c r="U482" s="883"/>
      <c r="V482" s="883"/>
      <c r="W482" s="883"/>
      <c r="X482" s="883"/>
      <c r="Y482" s="835"/>
      <c r="Z482" s="883"/>
      <c r="AA482" s="883"/>
      <c r="AB482" s="883"/>
      <c r="AC482" s="883"/>
      <c r="AD482" s="890"/>
      <c r="AE482" s="883"/>
      <c r="AF482" s="890"/>
      <c r="AG482" s="890"/>
      <c r="AH482" s="883"/>
      <c r="AI482" s="883"/>
      <c r="AJ482" s="883"/>
      <c r="AK482" s="883"/>
      <c r="AL482" s="883"/>
      <c r="AM482" s="837"/>
      <c r="AN482" s="883"/>
      <c r="AO482" s="890"/>
      <c r="AP482" s="835"/>
      <c r="AQ482" s="883"/>
      <c r="AR482" s="883"/>
      <c r="AS482" s="890"/>
      <c r="AT482" s="894"/>
      <c r="AU482" s="888" t="str">
        <f t="shared" si="36"/>
        <v xml:space="preserve"> </v>
      </c>
      <c r="AV482" s="885">
        <f t="shared" si="37"/>
        <v>0</v>
      </c>
      <c r="AW482" s="890"/>
      <c r="AY482" s="886"/>
    </row>
    <row r="483" spans="1:51" ht="12.75" hidden="1" customHeight="1">
      <c r="A483" s="926" t="s">
        <v>803</v>
      </c>
      <c r="B483" s="893" t="s">
        <v>514</v>
      </c>
      <c r="C483" s="893" t="str">
        <f t="shared" si="43"/>
        <v xml:space="preserve"> </v>
      </c>
      <c r="D483" s="879" t="s">
        <v>514</v>
      </c>
      <c r="E483" s="885">
        <v>0</v>
      </c>
      <c r="F483" s="879" t="str">
        <f t="shared" si="35"/>
        <v xml:space="preserve"> </v>
      </c>
      <c r="G483" s="914"/>
      <c r="H483" s="914"/>
      <c r="I483" s="914"/>
      <c r="J483" s="914"/>
      <c r="K483" s="914"/>
      <c r="L483" s="914"/>
      <c r="M483" s="914"/>
      <c r="N483" s="914"/>
      <c r="O483" s="883"/>
      <c r="P483" s="914"/>
      <c r="Q483" s="883"/>
      <c r="R483" s="883"/>
      <c r="S483" s="914"/>
      <c r="T483" s="914"/>
      <c r="U483" s="914"/>
      <c r="V483" s="914"/>
      <c r="W483" s="914"/>
      <c r="X483" s="914"/>
      <c r="Y483" s="914"/>
      <c r="Z483" s="850"/>
      <c r="AA483" s="850"/>
      <c r="AB483" s="850"/>
      <c r="AC483" s="850"/>
      <c r="AD483" s="890"/>
      <c r="AE483" s="883"/>
      <c r="AF483" s="890"/>
      <c r="AG483" s="890"/>
      <c r="AH483" s="883"/>
      <c r="AI483" s="883"/>
      <c r="AJ483" s="883"/>
      <c r="AK483" s="883"/>
      <c r="AL483" s="883"/>
      <c r="AM483" s="837"/>
      <c r="AN483" s="883"/>
      <c r="AO483" s="890"/>
      <c r="AP483" s="835"/>
      <c r="AQ483" s="883"/>
      <c r="AR483" s="883"/>
      <c r="AS483" s="890"/>
      <c r="AT483" s="894"/>
      <c r="AU483" s="888" t="str">
        <f t="shared" si="36"/>
        <v xml:space="preserve"> </v>
      </c>
      <c r="AV483" s="885">
        <f t="shared" si="37"/>
        <v>0</v>
      </c>
      <c r="AW483" s="890"/>
    </row>
    <row r="484" spans="1:51" ht="12.75" hidden="1" customHeight="1">
      <c r="A484" s="925" t="s">
        <v>379</v>
      </c>
      <c r="B484" s="893" t="s">
        <v>514</v>
      </c>
      <c r="C484" s="893" t="str">
        <f t="shared" si="43"/>
        <v xml:space="preserve"> </v>
      </c>
      <c r="D484" s="879" t="s">
        <v>514</v>
      </c>
      <c r="E484" s="885">
        <v>0</v>
      </c>
      <c r="F484" s="879" t="str">
        <f t="shared" si="35"/>
        <v xml:space="preserve"> </v>
      </c>
      <c r="G484" s="835"/>
      <c r="H484" s="835"/>
      <c r="I484" s="835"/>
      <c r="J484" s="835"/>
      <c r="K484" s="835"/>
      <c r="L484" s="835"/>
      <c r="M484" s="835"/>
      <c r="N484" s="835"/>
      <c r="O484" s="883"/>
      <c r="P484" s="835"/>
      <c r="Q484" s="883"/>
      <c r="R484" s="883"/>
      <c r="S484" s="835"/>
      <c r="T484" s="835"/>
      <c r="U484" s="835"/>
      <c r="V484" s="835"/>
      <c r="W484" s="835"/>
      <c r="X484" s="835"/>
      <c r="Y484" s="835"/>
      <c r="Z484" s="883"/>
      <c r="AA484" s="883"/>
      <c r="AB484" s="883"/>
      <c r="AC484" s="883"/>
      <c r="AD484" s="890"/>
      <c r="AE484" s="883"/>
      <c r="AF484" s="890"/>
      <c r="AG484" s="890"/>
      <c r="AH484" s="883"/>
      <c r="AI484" s="883"/>
      <c r="AJ484" s="883"/>
      <c r="AK484" s="883"/>
      <c r="AL484" s="883"/>
      <c r="AM484" s="837"/>
      <c r="AN484" s="883"/>
      <c r="AO484" s="890"/>
      <c r="AP484" s="835"/>
      <c r="AQ484" s="883"/>
      <c r="AR484" s="883"/>
      <c r="AS484" s="890"/>
      <c r="AT484" s="894"/>
      <c r="AU484" s="888" t="str">
        <f t="shared" si="36"/>
        <v xml:space="preserve"> </v>
      </c>
      <c r="AV484" s="885">
        <f t="shared" si="37"/>
        <v>0</v>
      </c>
      <c r="AW484" s="890"/>
    </row>
    <row r="485" spans="1:51" ht="12.75" hidden="1" customHeight="1">
      <c r="A485" s="925" t="s">
        <v>1221</v>
      </c>
      <c r="B485" s="893" t="s">
        <v>514</v>
      </c>
      <c r="C485" s="893" t="str">
        <f t="shared" si="43"/>
        <v xml:space="preserve"> </v>
      </c>
      <c r="D485" s="879" t="s">
        <v>514</v>
      </c>
      <c r="E485" s="885">
        <v>0</v>
      </c>
      <c r="F485" s="879" t="str">
        <f t="shared" si="35"/>
        <v xml:space="preserve"> </v>
      </c>
      <c r="G485" s="835"/>
      <c r="H485" s="835"/>
      <c r="I485" s="835"/>
      <c r="J485" s="835"/>
      <c r="K485" s="835"/>
      <c r="L485" s="835"/>
      <c r="M485" s="835"/>
      <c r="N485" s="835"/>
      <c r="O485" s="883"/>
      <c r="P485" s="835"/>
      <c r="Q485" s="883"/>
      <c r="R485" s="883"/>
      <c r="S485" s="835"/>
      <c r="T485" s="835"/>
      <c r="U485" s="835"/>
      <c r="V485" s="835"/>
      <c r="W485" s="835"/>
      <c r="X485" s="835"/>
      <c r="Y485" s="835"/>
      <c r="Z485" s="883"/>
      <c r="AA485" s="883"/>
      <c r="AB485" s="883"/>
      <c r="AC485" s="883"/>
      <c r="AD485" s="890"/>
      <c r="AE485" s="883"/>
      <c r="AF485" s="890"/>
      <c r="AG485" s="890"/>
      <c r="AH485" s="883"/>
      <c r="AI485" s="883"/>
      <c r="AJ485" s="883"/>
      <c r="AK485" s="883"/>
      <c r="AL485" s="883"/>
      <c r="AM485" s="837"/>
      <c r="AN485" s="883"/>
      <c r="AO485" s="890"/>
      <c r="AP485" s="835"/>
      <c r="AQ485" s="883"/>
      <c r="AR485" s="883"/>
      <c r="AS485" s="890"/>
      <c r="AT485" s="894"/>
      <c r="AU485" s="888" t="str">
        <f t="shared" si="36"/>
        <v xml:space="preserve"> </v>
      </c>
      <c r="AV485" s="885">
        <f t="shared" si="37"/>
        <v>0</v>
      </c>
      <c r="AW485" s="890"/>
    </row>
    <row r="486" spans="1:51" ht="12.75" hidden="1" customHeight="1">
      <c r="A486" s="925" t="s">
        <v>400</v>
      </c>
      <c r="B486" s="893" t="s">
        <v>514</v>
      </c>
      <c r="C486" s="893" t="str">
        <f t="shared" si="43"/>
        <v xml:space="preserve"> </v>
      </c>
      <c r="D486" s="879" t="s">
        <v>514</v>
      </c>
      <c r="E486" s="885">
        <v>0</v>
      </c>
      <c r="F486" s="879" t="str">
        <f t="shared" si="35"/>
        <v xml:space="preserve"> </v>
      </c>
      <c r="G486" s="835"/>
      <c r="H486" s="835"/>
      <c r="I486" s="835"/>
      <c r="J486" s="835"/>
      <c r="K486" s="835"/>
      <c r="L486" s="835"/>
      <c r="M486" s="835"/>
      <c r="N486" s="835"/>
      <c r="O486" s="883"/>
      <c r="P486" s="835"/>
      <c r="Q486" s="883"/>
      <c r="R486" s="883"/>
      <c r="S486" s="835"/>
      <c r="T486" s="835"/>
      <c r="U486" s="835"/>
      <c r="V486" s="835"/>
      <c r="W486" s="835"/>
      <c r="X486" s="835"/>
      <c r="Y486" s="835"/>
      <c r="Z486" s="883"/>
      <c r="AA486" s="883"/>
      <c r="AB486" s="883"/>
      <c r="AC486" s="883"/>
      <c r="AD486" s="890"/>
      <c r="AE486" s="883"/>
      <c r="AF486" s="890"/>
      <c r="AG486" s="890"/>
      <c r="AH486" s="883"/>
      <c r="AI486" s="883"/>
      <c r="AJ486" s="883"/>
      <c r="AK486" s="883"/>
      <c r="AL486" s="883"/>
      <c r="AM486" s="837"/>
      <c r="AN486" s="883"/>
      <c r="AO486" s="890"/>
      <c r="AP486" s="835"/>
      <c r="AQ486" s="883"/>
      <c r="AR486" s="883"/>
      <c r="AS486" s="890"/>
      <c r="AT486" s="894"/>
      <c r="AU486" s="888" t="str">
        <f t="shared" si="36"/>
        <v xml:space="preserve"> </v>
      </c>
      <c r="AV486" s="885">
        <f t="shared" si="37"/>
        <v>0</v>
      </c>
      <c r="AW486" s="890"/>
    </row>
    <row r="487" spans="1:51" ht="12.75" hidden="1" customHeight="1">
      <c r="A487" s="925" t="s">
        <v>804</v>
      </c>
      <c r="B487" s="893">
        <v>10</v>
      </c>
      <c r="C487" s="893">
        <v>10</v>
      </c>
      <c r="D487" s="879" t="s">
        <v>514</v>
      </c>
      <c r="E487" s="885">
        <v>0</v>
      </c>
      <c r="F487" s="879" t="str">
        <f t="shared" si="35"/>
        <v xml:space="preserve"> </v>
      </c>
      <c r="G487" s="883"/>
      <c r="H487" s="883"/>
      <c r="I487" s="883"/>
      <c r="J487" s="883"/>
      <c r="K487" s="883"/>
      <c r="L487" s="883"/>
      <c r="M487" s="883"/>
      <c r="N487" s="883"/>
      <c r="O487" s="883"/>
      <c r="P487" s="883"/>
      <c r="Q487" s="883"/>
      <c r="R487" s="883"/>
      <c r="S487" s="883"/>
      <c r="T487" s="883"/>
      <c r="U487" s="883"/>
      <c r="V487" s="883"/>
      <c r="W487" s="883"/>
      <c r="X487" s="883"/>
      <c r="Y487" s="883"/>
      <c r="Z487" s="883"/>
      <c r="AA487" s="883"/>
      <c r="AB487" s="883"/>
      <c r="AC487" s="883"/>
      <c r="AD487" s="890"/>
      <c r="AE487" s="883"/>
      <c r="AF487" s="890"/>
      <c r="AG487" s="890"/>
      <c r="AH487" s="883"/>
      <c r="AI487" s="883"/>
      <c r="AJ487" s="883"/>
      <c r="AK487" s="883"/>
      <c r="AL487" s="883"/>
      <c r="AM487" s="837"/>
      <c r="AN487" s="883"/>
      <c r="AO487" s="890"/>
      <c r="AP487" s="835"/>
      <c r="AQ487" s="883"/>
      <c r="AR487" s="883"/>
      <c r="AS487" s="890"/>
      <c r="AT487" s="894"/>
      <c r="AU487" s="888" t="str">
        <f t="shared" si="36"/>
        <v xml:space="preserve"> </v>
      </c>
      <c r="AV487" s="885">
        <f t="shared" si="37"/>
        <v>0</v>
      </c>
      <c r="AW487" s="890"/>
      <c r="AY487" s="886"/>
    </row>
    <row r="488" spans="1:51" ht="12.75" hidden="1" customHeight="1">
      <c r="A488" s="925" t="s">
        <v>398</v>
      </c>
      <c r="B488" s="893" t="s">
        <v>514</v>
      </c>
      <c r="C488" s="893" t="str">
        <f t="shared" ref="C488:C496" si="44">IFERROR(MINUTE(C$5)-MINUTE(D488)," ")</f>
        <v xml:space="preserve"> </v>
      </c>
      <c r="D488" s="879" t="s">
        <v>514</v>
      </c>
      <c r="E488" s="885">
        <v>0</v>
      </c>
      <c r="F488" s="879" t="str">
        <f t="shared" si="35"/>
        <v xml:space="preserve"> </v>
      </c>
      <c r="G488" s="835"/>
      <c r="H488" s="835"/>
      <c r="I488" s="835"/>
      <c r="J488" s="835"/>
      <c r="K488" s="835"/>
      <c r="L488" s="835"/>
      <c r="M488" s="835"/>
      <c r="N488" s="835"/>
      <c r="O488" s="883"/>
      <c r="P488" s="835"/>
      <c r="Q488" s="883"/>
      <c r="R488" s="883"/>
      <c r="S488" s="835"/>
      <c r="T488" s="835"/>
      <c r="U488" s="835"/>
      <c r="V488" s="835"/>
      <c r="W488" s="835"/>
      <c r="X488" s="835"/>
      <c r="Y488" s="835"/>
      <c r="Z488" s="883"/>
      <c r="AA488" s="883"/>
      <c r="AB488" s="883"/>
      <c r="AC488" s="883"/>
      <c r="AD488" s="890"/>
      <c r="AE488" s="883"/>
      <c r="AF488" s="890"/>
      <c r="AG488" s="890"/>
      <c r="AH488" s="883"/>
      <c r="AI488" s="883"/>
      <c r="AJ488" s="883"/>
      <c r="AK488" s="883"/>
      <c r="AL488" s="883"/>
      <c r="AM488" s="837"/>
      <c r="AN488" s="883"/>
      <c r="AO488" s="890"/>
      <c r="AP488" s="835"/>
      <c r="AQ488" s="883"/>
      <c r="AR488" s="883"/>
      <c r="AS488" s="890"/>
      <c r="AT488" s="894"/>
      <c r="AU488" s="888" t="str">
        <f t="shared" si="36"/>
        <v xml:space="preserve"> </v>
      </c>
      <c r="AV488" s="885">
        <f t="shared" si="37"/>
        <v>0</v>
      </c>
      <c r="AW488" s="890"/>
    </row>
    <row r="489" spans="1:51" ht="12.75" hidden="1" customHeight="1">
      <c r="A489" s="925" t="s">
        <v>1222</v>
      </c>
      <c r="B489" s="893" t="s">
        <v>514</v>
      </c>
      <c r="C489" s="893" t="str">
        <f t="shared" si="44"/>
        <v xml:space="preserve"> </v>
      </c>
      <c r="D489" s="879" t="s">
        <v>514</v>
      </c>
      <c r="E489" s="885">
        <v>0</v>
      </c>
      <c r="F489" s="879" t="str">
        <f t="shared" si="35"/>
        <v xml:space="preserve"> </v>
      </c>
      <c r="G489" s="835"/>
      <c r="H489" s="835"/>
      <c r="I489" s="835"/>
      <c r="J489" s="835"/>
      <c r="K489" s="835"/>
      <c r="L489" s="835"/>
      <c r="M489" s="835"/>
      <c r="N489" s="835"/>
      <c r="O489" s="883"/>
      <c r="P489" s="835"/>
      <c r="Q489" s="883"/>
      <c r="R489" s="883"/>
      <c r="S489" s="835"/>
      <c r="T489" s="835"/>
      <c r="U489" s="835"/>
      <c r="V489" s="835"/>
      <c r="W489" s="835"/>
      <c r="X489" s="835"/>
      <c r="Y489" s="835"/>
      <c r="Z489" s="835"/>
      <c r="AA489" s="835"/>
      <c r="AB489" s="835"/>
      <c r="AC489" s="835"/>
      <c r="AD489" s="890"/>
      <c r="AE489" s="883"/>
      <c r="AF489" s="890"/>
      <c r="AG489" s="890"/>
      <c r="AH489" s="883"/>
      <c r="AI489" s="883"/>
      <c r="AJ489" s="883"/>
      <c r="AK489" s="883"/>
      <c r="AL489" s="883"/>
      <c r="AM489" s="837"/>
      <c r="AN489" s="883"/>
      <c r="AO489" s="890"/>
      <c r="AP489" s="835"/>
      <c r="AQ489" s="883"/>
      <c r="AR489" s="883"/>
      <c r="AS489" s="890"/>
      <c r="AT489" s="900"/>
      <c r="AU489" s="888" t="str">
        <f t="shared" si="36"/>
        <v xml:space="preserve"> </v>
      </c>
      <c r="AV489" s="885">
        <f t="shared" si="37"/>
        <v>0</v>
      </c>
      <c r="AW489" s="890"/>
    </row>
    <row r="490" spans="1:51" ht="12.75" hidden="1" customHeight="1">
      <c r="A490" s="925" t="s">
        <v>212</v>
      </c>
      <c r="B490" s="893" t="s">
        <v>514</v>
      </c>
      <c r="C490" s="893" t="str">
        <f t="shared" si="44"/>
        <v xml:space="preserve"> </v>
      </c>
      <c r="D490" s="879" t="s">
        <v>514</v>
      </c>
      <c r="E490" s="885">
        <v>0</v>
      </c>
      <c r="F490" s="879" t="str">
        <f t="shared" si="35"/>
        <v xml:space="preserve"> </v>
      </c>
      <c r="G490" s="835"/>
      <c r="H490" s="835"/>
      <c r="I490" s="835"/>
      <c r="J490" s="835"/>
      <c r="K490" s="835"/>
      <c r="L490" s="835"/>
      <c r="M490" s="835"/>
      <c r="N490" s="835"/>
      <c r="O490" s="883"/>
      <c r="P490" s="835"/>
      <c r="Q490" s="883"/>
      <c r="R490" s="883"/>
      <c r="S490" s="835"/>
      <c r="T490" s="835"/>
      <c r="U490" s="835"/>
      <c r="V490" s="835"/>
      <c r="W490" s="835"/>
      <c r="X490" s="835"/>
      <c r="Y490" s="835"/>
      <c r="Z490" s="883"/>
      <c r="AA490" s="883"/>
      <c r="AB490" s="883"/>
      <c r="AC490" s="883"/>
      <c r="AD490" s="890"/>
      <c r="AE490" s="883"/>
      <c r="AF490" s="890"/>
      <c r="AG490" s="890"/>
      <c r="AH490" s="883"/>
      <c r="AI490" s="883"/>
      <c r="AJ490" s="883"/>
      <c r="AK490" s="883"/>
      <c r="AL490" s="883"/>
      <c r="AM490" s="837"/>
      <c r="AN490" s="883"/>
      <c r="AO490" s="890"/>
      <c r="AP490" s="835"/>
      <c r="AQ490" s="883"/>
      <c r="AR490" s="883"/>
      <c r="AS490" s="890"/>
      <c r="AT490" s="894"/>
      <c r="AU490" s="888" t="str">
        <f t="shared" si="36"/>
        <v xml:space="preserve"> </v>
      </c>
      <c r="AV490" s="885">
        <f t="shared" si="37"/>
        <v>0</v>
      </c>
      <c r="AW490" s="890"/>
    </row>
    <row r="491" spans="1:51" ht="12.75" hidden="1" customHeight="1">
      <c r="A491" s="925" t="s">
        <v>335</v>
      </c>
      <c r="B491" s="893" t="s">
        <v>514</v>
      </c>
      <c r="C491" s="893" t="str">
        <f t="shared" si="44"/>
        <v xml:space="preserve"> </v>
      </c>
      <c r="D491" s="879" t="s">
        <v>514</v>
      </c>
      <c r="E491" s="885">
        <v>0</v>
      </c>
      <c r="F491" s="879" t="str">
        <f t="shared" si="35"/>
        <v xml:space="preserve"> </v>
      </c>
      <c r="G491" s="835"/>
      <c r="H491" s="835"/>
      <c r="I491" s="835"/>
      <c r="J491" s="835"/>
      <c r="K491" s="835"/>
      <c r="L491" s="835"/>
      <c r="M491" s="835"/>
      <c r="N491" s="835"/>
      <c r="O491" s="883"/>
      <c r="P491" s="835"/>
      <c r="Q491" s="883"/>
      <c r="R491" s="883"/>
      <c r="S491" s="835"/>
      <c r="T491" s="835"/>
      <c r="U491" s="835"/>
      <c r="V491" s="835"/>
      <c r="W491" s="835"/>
      <c r="X491" s="835"/>
      <c r="Y491" s="835"/>
      <c r="Z491" s="883"/>
      <c r="AA491" s="883"/>
      <c r="AB491" s="883"/>
      <c r="AC491" s="883"/>
      <c r="AD491" s="890"/>
      <c r="AE491" s="883"/>
      <c r="AF491" s="890"/>
      <c r="AG491" s="890"/>
      <c r="AH491" s="883"/>
      <c r="AI491" s="883"/>
      <c r="AJ491" s="883"/>
      <c r="AK491" s="883"/>
      <c r="AL491" s="883"/>
      <c r="AM491" s="837"/>
      <c r="AN491" s="883"/>
      <c r="AO491" s="890"/>
      <c r="AP491" s="835"/>
      <c r="AQ491" s="883"/>
      <c r="AR491" s="883"/>
      <c r="AS491" s="890"/>
      <c r="AT491" s="894"/>
      <c r="AU491" s="888" t="str">
        <f t="shared" si="36"/>
        <v xml:space="preserve"> </v>
      </c>
      <c r="AV491" s="885">
        <f t="shared" si="37"/>
        <v>0</v>
      </c>
      <c r="AW491" s="890"/>
    </row>
    <row r="492" spans="1:51" ht="12.75" hidden="1" customHeight="1">
      <c r="A492" s="926" t="s">
        <v>1172</v>
      </c>
      <c r="B492" s="893" t="s">
        <v>514</v>
      </c>
      <c r="C492" s="893" t="str">
        <f t="shared" si="44"/>
        <v xml:space="preserve"> </v>
      </c>
      <c r="D492" s="879" t="s">
        <v>514</v>
      </c>
      <c r="E492" s="885">
        <v>0</v>
      </c>
      <c r="F492" s="879" t="str">
        <f t="shared" si="35"/>
        <v xml:space="preserve"> </v>
      </c>
      <c r="G492" s="850"/>
      <c r="H492" s="850"/>
      <c r="I492" s="914"/>
      <c r="J492" s="850"/>
      <c r="K492" s="850"/>
      <c r="L492" s="850"/>
      <c r="M492" s="850"/>
      <c r="N492" s="850"/>
      <c r="O492" s="883"/>
      <c r="P492" s="850"/>
      <c r="Q492" s="883"/>
      <c r="R492" s="883"/>
      <c r="S492" s="850"/>
      <c r="T492" s="850"/>
      <c r="U492" s="850"/>
      <c r="V492" s="850"/>
      <c r="W492" s="850"/>
      <c r="X492" s="850"/>
      <c r="Y492" s="914"/>
      <c r="Z492" s="850"/>
      <c r="AA492" s="850"/>
      <c r="AB492" s="850"/>
      <c r="AC492" s="850"/>
      <c r="AD492" s="890"/>
      <c r="AE492" s="883"/>
      <c r="AF492" s="890"/>
      <c r="AG492" s="890"/>
      <c r="AH492" s="883"/>
      <c r="AI492" s="883"/>
      <c r="AJ492" s="883"/>
      <c r="AK492" s="883"/>
      <c r="AL492" s="883"/>
      <c r="AM492" s="837"/>
      <c r="AN492" s="883"/>
      <c r="AO492" s="890"/>
      <c r="AP492" s="835"/>
      <c r="AQ492" s="883"/>
      <c r="AR492" s="883"/>
      <c r="AS492" s="890"/>
      <c r="AT492" s="894"/>
      <c r="AU492" s="888" t="str">
        <f t="shared" si="36"/>
        <v xml:space="preserve"> </v>
      </c>
      <c r="AV492" s="885">
        <f t="shared" si="37"/>
        <v>0</v>
      </c>
      <c r="AW492" s="890"/>
    </row>
    <row r="493" spans="1:51" ht="12.75" hidden="1" customHeight="1">
      <c r="A493" s="925" t="s">
        <v>613</v>
      </c>
      <c r="B493" s="893" t="s">
        <v>514</v>
      </c>
      <c r="C493" s="893" t="str">
        <f t="shared" si="44"/>
        <v xml:space="preserve"> </v>
      </c>
      <c r="D493" s="879" t="s">
        <v>514</v>
      </c>
      <c r="E493" s="885">
        <v>0</v>
      </c>
      <c r="F493" s="879" t="str">
        <f t="shared" si="35"/>
        <v xml:space="preserve"> </v>
      </c>
      <c r="G493" s="835"/>
      <c r="H493" s="835"/>
      <c r="I493" s="835"/>
      <c r="J493" s="835"/>
      <c r="K493" s="835"/>
      <c r="L493" s="835"/>
      <c r="M493" s="835"/>
      <c r="N493" s="835"/>
      <c r="O493" s="883"/>
      <c r="P493" s="835"/>
      <c r="Q493" s="883"/>
      <c r="R493" s="883"/>
      <c r="S493" s="835"/>
      <c r="T493" s="835"/>
      <c r="U493" s="835"/>
      <c r="V493" s="835"/>
      <c r="W493" s="835"/>
      <c r="X493" s="835"/>
      <c r="Y493" s="835"/>
      <c r="Z493" s="883"/>
      <c r="AA493" s="883"/>
      <c r="AB493" s="883"/>
      <c r="AC493" s="883"/>
      <c r="AD493" s="890"/>
      <c r="AE493" s="883"/>
      <c r="AF493" s="890"/>
      <c r="AG493" s="890"/>
      <c r="AH493" s="883"/>
      <c r="AI493" s="883"/>
      <c r="AJ493" s="883"/>
      <c r="AK493" s="883"/>
      <c r="AL493" s="883"/>
      <c r="AM493" s="837"/>
      <c r="AN493" s="883"/>
      <c r="AO493" s="890"/>
      <c r="AP493" s="835"/>
      <c r="AQ493" s="883"/>
      <c r="AR493" s="883"/>
      <c r="AS493" s="890"/>
      <c r="AT493" s="894"/>
      <c r="AU493" s="888" t="str">
        <f t="shared" si="36"/>
        <v xml:space="preserve"> </v>
      </c>
      <c r="AV493" s="885">
        <f t="shared" si="37"/>
        <v>0</v>
      </c>
      <c r="AW493" s="890"/>
    </row>
    <row r="494" spans="1:51" ht="12.75" hidden="1" customHeight="1">
      <c r="A494" s="926" t="s">
        <v>805</v>
      </c>
      <c r="B494" s="893" t="s">
        <v>514</v>
      </c>
      <c r="C494" s="893" t="str">
        <f t="shared" si="44"/>
        <v xml:space="preserve"> </v>
      </c>
      <c r="D494" s="879" t="s">
        <v>514</v>
      </c>
      <c r="E494" s="885">
        <v>0</v>
      </c>
      <c r="F494" s="879" t="str">
        <f t="shared" si="35"/>
        <v xml:space="preserve"> </v>
      </c>
      <c r="G494" s="835"/>
      <c r="H494" s="835"/>
      <c r="I494" s="835"/>
      <c r="J494" s="835"/>
      <c r="K494" s="835"/>
      <c r="L494" s="835"/>
      <c r="M494" s="835"/>
      <c r="N494" s="835"/>
      <c r="O494" s="883"/>
      <c r="P494" s="835"/>
      <c r="Q494" s="883"/>
      <c r="R494" s="883"/>
      <c r="S494" s="835"/>
      <c r="T494" s="835"/>
      <c r="U494" s="835"/>
      <c r="V494" s="835"/>
      <c r="W494" s="835"/>
      <c r="X494" s="835"/>
      <c r="Y494" s="835"/>
      <c r="Z494" s="883"/>
      <c r="AA494" s="883"/>
      <c r="AB494" s="883"/>
      <c r="AC494" s="883"/>
      <c r="AD494" s="890"/>
      <c r="AE494" s="883"/>
      <c r="AF494" s="890"/>
      <c r="AG494" s="890"/>
      <c r="AH494" s="883"/>
      <c r="AI494" s="883"/>
      <c r="AJ494" s="883"/>
      <c r="AK494" s="883"/>
      <c r="AL494" s="883"/>
      <c r="AM494" s="837"/>
      <c r="AN494" s="883"/>
      <c r="AO494" s="890"/>
      <c r="AP494" s="835"/>
      <c r="AQ494" s="883"/>
      <c r="AR494" s="883"/>
      <c r="AS494" s="890"/>
      <c r="AT494" s="894"/>
      <c r="AU494" s="888" t="str">
        <f t="shared" si="36"/>
        <v xml:space="preserve"> </v>
      </c>
      <c r="AV494" s="885">
        <f t="shared" si="37"/>
        <v>0</v>
      </c>
      <c r="AW494" s="890"/>
    </row>
    <row r="495" spans="1:51" ht="12.75" hidden="1" customHeight="1">
      <c r="A495" s="925" t="s">
        <v>1223</v>
      </c>
      <c r="B495" s="893" t="s">
        <v>514</v>
      </c>
      <c r="C495" s="893" t="str">
        <f t="shared" si="44"/>
        <v xml:space="preserve"> </v>
      </c>
      <c r="D495" s="879" t="s">
        <v>514</v>
      </c>
      <c r="E495" s="885">
        <v>0</v>
      </c>
      <c r="F495" s="879" t="str">
        <f t="shared" si="35"/>
        <v xml:space="preserve"> </v>
      </c>
      <c r="G495" s="835"/>
      <c r="H495" s="835"/>
      <c r="I495" s="835"/>
      <c r="J495" s="835"/>
      <c r="K495" s="835"/>
      <c r="L495" s="835"/>
      <c r="M495" s="835"/>
      <c r="N495" s="835"/>
      <c r="O495" s="883"/>
      <c r="P495" s="835"/>
      <c r="Q495" s="883"/>
      <c r="R495" s="883"/>
      <c r="S495" s="835"/>
      <c r="T495" s="835"/>
      <c r="U495" s="835"/>
      <c r="V495" s="835"/>
      <c r="W495" s="835"/>
      <c r="X495" s="835"/>
      <c r="Y495" s="835"/>
      <c r="Z495" s="883"/>
      <c r="AA495" s="883"/>
      <c r="AB495" s="883"/>
      <c r="AC495" s="883"/>
      <c r="AD495" s="883"/>
      <c r="AE495" s="883"/>
      <c r="AF495" s="890"/>
      <c r="AG495" s="890"/>
      <c r="AH495" s="883"/>
      <c r="AI495" s="883"/>
      <c r="AJ495" s="883"/>
      <c r="AK495" s="883"/>
      <c r="AL495" s="883"/>
      <c r="AM495" s="837"/>
      <c r="AN495" s="883"/>
      <c r="AO495" s="883"/>
      <c r="AP495" s="835"/>
      <c r="AQ495" s="883"/>
      <c r="AR495" s="883"/>
      <c r="AS495" s="890"/>
      <c r="AT495" s="900"/>
      <c r="AU495" s="888" t="str">
        <f t="shared" si="36"/>
        <v xml:space="preserve"> </v>
      </c>
      <c r="AV495" s="885">
        <f t="shared" si="37"/>
        <v>0</v>
      </c>
      <c r="AW495" s="890"/>
    </row>
    <row r="496" spans="1:51" ht="12.75" hidden="1" customHeight="1">
      <c r="A496" s="925" t="s">
        <v>119</v>
      </c>
      <c r="B496" s="893" t="s">
        <v>514</v>
      </c>
      <c r="C496" s="893" t="str">
        <f t="shared" si="44"/>
        <v xml:space="preserve"> </v>
      </c>
      <c r="D496" s="879" t="s">
        <v>514</v>
      </c>
      <c r="E496" s="885">
        <v>0</v>
      </c>
      <c r="F496" s="879" t="str">
        <f t="shared" si="35"/>
        <v xml:space="preserve"> </v>
      </c>
      <c r="G496" s="835"/>
      <c r="H496" s="835"/>
      <c r="I496" s="835"/>
      <c r="J496" s="835"/>
      <c r="K496" s="835"/>
      <c r="L496" s="835"/>
      <c r="M496" s="835"/>
      <c r="N496" s="835"/>
      <c r="O496" s="883"/>
      <c r="P496" s="835"/>
      <c r="Q496" s="883"/>
      <c r="R496" s="883"/>
      <c r="S496" s="835"/>
      <c r="T496" s="835"/>
      <c r="U496" s="835"/>
      <c r="V496" s="835"/>
      <c r="W496" s="835"/>
      <c r="X496" s="835"/>
      <c r="Y496" s="835"/>
      <c r="Z496" s="883"/>
      <c r="AA496" s="883"/>
      <c r="AB496" s="883"/>
      <c r="AC496" s="883"/>
      <c r="AD496" s="890"/>
      <c r="AE496" s="883"/>
      <c r="AF496" s="890"/>
      <c r="AG496" s="890"/>
      <c r="AH496" s="883"/>
      <c r="AI496" s="883"/>
      <c r="AJ496" s="883"/>
      <c r="AK496" s="883"/>
      <c r="AL496" s="883"/>
      <c r="AM496" s="837"/>
      <c r="AN496" s="883"/>
      <c r="AO496" s="890"/>
      <c r="AP496" s="835"/>
      <c r="AQ496" s="883"/>
      <c r="AR496" s="883"/>
      <c r="AS496" s="890"/>
      <c r="AT496" s="894"/>
      <c r="AU496" s="888" t="str">
        <f t="shared" si="36"/>
        <v xml:space="preserve"> </v>
      </c>
      <c r="AV496" s="885">
        <f t="shared" si="37"/>
        <v>0</v>
      </c>
      <c r="AW496" s="890"/>
    </row>
    <row r="497" spans="1:51" ht="12.75" hidden="1" customHeight="1">
      <c r="A497" s="925" t="s">
        <v>1324</v>
      </c>
      <c r="B497" s="893">
        <v>0</v>
      </c>
      <c r="C497" s="893">
        <v>0</v>
      </c>
      <c r="D497" s="879" t="s">
        <v>514</v>
      </c>
      <c r="E497" s="885">
        <v>0</v>
      </c>
      <c r="F497" s="879" t="str">
        <f t="shared" si="35"/>
        <v xml:space="preserve"> </v>
      </c>
      <c r="G497" s="883"/>
      <c r="H497" s="883"/>
      <c r="I497" s="883"/>
      <c r="J497" s="883"/>
      <c r="K497" s="883"/>
      <c r="L497" s="883"/>
      <c r="M497" s="883"/>
      <c r="N497" s="883"/>
      <c r="O497" s="883"/>
      <c r="P497" s="883"/>
      <c r="Q497" s="883"/>
      <c r="R497" s="883"/>
      <c r="S497" s="883"/>
      <c r="T497" s="883"/>
      <c r="U497" s="883"/>
      <c r="V497" s="883"/>
      <c r="W497" s="883"/>
      <c r="X497" s="883"/>
      <c r="Y497" s="883"/>
      <c r="Z497" s="850"/>
      <c r="AA497" s="850"/>
      <c r="AB497" s="850"/>
      <c r="AC497" s="850"/>
      <c r="AD497" s="850"/>
      <c r="AE497" s="850"/>
      <c r="AF497" s="850"/>
      <c r="AG497" s="850"/>
      <c r="AH497" s="850"/>
      <c r="AI497" s="850"/>
      <c r="AJ497" s="850"/>
      <c r="AK497" s="850"/>
      <c r="AL497" s="850"/>
      <c r="AM497" s="837"/>
      <c r="AN497" s="850"/>
      <c r="AO497" s="850"/>
      <c r="AP497" s="914"/>
      <c r="AQ497" s="850"/>
      <c r="AR497" s="850"/>
      <c r="AS497" s="890"/>
      <c r="AT497" s="894"/>
      <c r="AU497" s="888" t="str">
        <f t="shared" si="36"/>
        <v xml:space="preserve"> </v>
      </c>
      <c r="AV497" s="885">
        <f t="shared" si="37"/>
        <v>0</v>
      </c>
      <c r="AW497" s="890"/>
      <c r="AY497" s="886"/>
    </row>
    <row r="498" spans="1:51" ht="12" hidden="1" customHeight="1">
      <c r="A498" s="926" t="s">
        <v>1115</v>
      </c>
      <c r="B498" s="893" t="s">
        <v>514</v>
      </c>
      <c r="C498" s="893" t="str">
        <f t="shared" ref="C498:C507" si="45">IFERROR(MINUTE(C$5)-MINUTE(D498)," ")</f>
        <v xml:space="preserve"> </v>
      </c>
      <c r="D498" s="879" t="s">
        <v>514</v>
      </c>
      <c r="E498" s="885">
        <v>0</v>
      </c>
      <c r="F498" s="879" t="str">
        <f t="shared" si="35"/>
        <v xml:space="preserve"> </v>
      </c>
      <c r="G498" s="850"/>
      <c r="H498" s="850"/>
      <c r="I498" s="914"/>
      <c r="J498" s="850"/>
      <c r="K498" s="850"/>
      <c r="L498" s="850"/>
      <c r="M498" s="850"/>
      <c r="N498" s="850"/>
      <c r="O498" s="883"/>
      <c r="P498" s="850"/>
      <c r="Q498" s="883"/>
      <c r="R498" s="883"/>
      <c r="S498" s="850"/>
      <c r="T498" s="850"/>
      <c r="U498" s="850"/>
      <c r="V498" s="850"/>
      <c r="W498" s="850"/>
      <c r="X498" s="850"/>
      <c r="Y498" s="914"/>
      <c r="Z498" s="850"/>
      <c r="AA498" s="850"/>
      <c r="AB498" s="850"/>
      <c r="AC498" s="850"/>
      <c r="AD498" s="890"/>
      <c r="AE498" s="883"/>
      <c r="AF498" s="890"/>
      <c r="AG498" s="890"/>
      <c r="AH498" s="883"/>
      <c r="AI498" s="883"/>
      <c r="AJ498" s="883"/>
      <c r="AK498" s="883"/>
      <c r="AL498" s="883"/>
      <c r="AM498" s="837"/>
      <c r="AN498" s="883"/>
      <c r="AO498" s="890"/>
      <c r="AP498" s="835"/>
      <c r="AQ498" s="883"/>
      <c r="AR498" s="883"/>
      <c r="AS498" s="890"/>
      <c r="AT498" s="894"/>
      <c r="AU498" s="888" t="str">
        <f t="shared" si="36"/>
        <v xml:space="preserve"> </v>
      </c>
      <c r="AV498" s="885">
        <f t="shared" si="37"/>
        <v>0</v>
      </c>
      <c r="AW498" s="890"/>
    </row>
    <row r="499" spans="1:51" ht="12.75" hidden="1" customHeight="1">
      <c r="A499" s="926" t="s">
        <v>1054</v>
      </c>
      <c r="B499" s="893" t="s">
        <v>514</v>
      </c>
      <c r="C499" s="893" t="str">
        <f t="shared" si="45"/>
        <v xml:space="preserve"> </v>
      </c>
      <c r="D499" s="879" t="s">
        <v>514</v>
      </c>
      <c r="E499" s="885">
        <v>0</v>
      </c>
      <c r="F499" s="879" t="str">
        <f t="shared" si="35"/>
        <v xml:space="preserve"> </v>
      </c>
      <c r="G499" s="883"/>
      <c r="H499" s="883"/>
      <c r="I499" s="835"/>
      <c r="J499" s="883"/>
      <c r="K499" s="883"/>
      <c r="L499" s="883"/>
      <c r="M499" s="883"/>
      <c r="N499" s="883"/>
      <c r="O499" s="883"/>
      <c r="P499" s="883"/>
      <c r="Q499" s="883"/>
      <c r="R499" s="883"/>
      <c r="S499" s="883"/>
      <c r="T499" s="883"/>
      <c r="U499" s="883"/>
      <c r="V499" s="883"/>
      <c r="W499" s="883"/>
      <c r="X499" s="883"/>
      <c r="Y499" s="914"/>
      <c r="Z499" s="850"/>
      <c r="AA499" s="850"/>
      <c r="AB499" s="850"/>
      <c r="AC499" s="850"/>
      <c r="AD499" s="890"/>
      <c r="AE499" s="883"/>
      <c r="AF499" s="890"/>
      <c r="AG499" s="890"/>
      <c r="AH499" s="883"/>
      <c r="AI499" s="883"/>
      <c r="AJ499" s="883"/>
      <c r="AK499" s="883"/>
      <c r="AL499" s="883"/>
      <c r="AM499" s="837"/>
      <c r="AN499" s="883"/>
      <c r="AO499" s="890"/>
      <c r="AP499" s="835"/>
      <c r="AQ499" s="883"/>
      <c r="AR499" s="883"/>
      <c r="AS499" s="890"/>
      <c r="AT499" s="894"/>
      <c r="AU499" s="888" t="str">
        <f t="shared" si="36"/>
        <v xml:space="preserve"> </v>
      </c>
      <c r="AV499" s="885">
        <f t="shared" si="37"/>
        <v>0</v>
      </c>
      <c r="AW499" s="890"/>
    </row>
    <row r="500" spans="1:51" ht="12.75" hidden="1" customHeight="1">
      <c r="A500" s="926" t="s">
        <v>1055</v>
      </c>
      <c r="B500" s="893" t="s">
        <v>514</v>
      </c>
      <c r="C500" s="893" t="str">
        <f t="shared" si="45"/>
        <v xml:space="preserve"> </v>
      </c>
      <c r="D500" s="879" t="s">
        <v>514</v>
      </c>
      <c r="E500" s="885">
        <v>0</v>
      </c>
      <c r="F500" s="879" t="str">
        <f t="shared" si="35"/>
        <v xml:space="preserve"> </v>
      </c>
      <c r="G500" s="883"/>
      <c r="H500" s="883"/>
      <c r="I500" s="835"/>
      <c r="J500" s="883"/>
      <c r="K500" s="883"/>
      <c r="L500" s="883"/>
      <c r="M500" s="883"/>
      <c r="N500" s="883"/>
      <c r="O500" s="883"/>
      <c r="P500" s="883"/>
      <c r="Q500" s="883"/>
      <c r="R500" s="883"/>
      <c r="S500" s="883"/>
      <c r="T500" s="883"/>
      <c r="U500" s="883"/>
      <c r="V500" s="883"/>
      <c r="W500" s="883"/>
      <c r="X500" s="883"/>
      <c r="Y500" s="914"/>
      <c r="Z500" s="850"/>
      <c r="AA500" s="850"/>
      <c r="AB500" s="850"/>
      <c r="AC500" s="850"/>
      <c r="AD500" s="890"/>
      <c r="AE500" s="883"/>
      <c r="AF500" s="890"/>
      <c r="AG500" s="890"/>
      <c r="AH500" s="883"/>
      <c r="AI500" s="883"/>
      <c r="AJ500" s="883"/>
      <c r="AK500" s="883"/>
      <c r="AL500" s="883"/>
      <c r="AM500" s="837"/>
      <c r="AN500" s="883"/>
      <c r="AO500" s="890"/>
      <c r="AP500" s="835"/>
      <c r="AQ500" s="883"/>
      <c r="AR500" s="883"/>
      <c r="AS500" s="890"/>
      <c r="AT500" s="894"/>
      <c r="AU500" s="888" t="str">
        <f t="shared" si="36"/>
        <v xml:space="preserve"> </v>
      </c>
      <c r="AV500" s="885">
        <f t="shared" si="37"/>
        <v>0</v>
      </c>
      <c r="AW500" s="890"/>
    </row>
    <row r="501" spans="1:51" ht="12.75" hidden="1" customHeight="1">
      <c r="A501" s="925" t="s">
        <v>1224</v>
      </c>
      <c r="B501" s="893" t="s">
        <v>514</v>
      </c>
      <c r="C501" s="893" t="str">
        <f t="shared" si="45"/>
        <v xml:space="preserve"> </v>
      </c>
      <c r="D501" s="879" t="s">
        <v>514</v>
      </c>
      <c r="E501" s="885">
        <v>0</v>
      </c>
      <c r="F501" s="879" t="str">
        <f t="shared" si="35"/>
        <v xml:space="preserve"> </v>
      </c>
      <c r="G501" s="835"/>
      <c r="H501" s="835"/>
      <c r="I501" s="835"/>
      <c r="J501" s="835"/>
      <c r="K501" s="835"/>
      <c r="L501" s="835"/>
      <c r="M501" s="835"/>
      <c r="N501" s="835"/>
      <c r="O501" s="883"/>
      <c r="P501" s="835"/>
      <c r="Q501" s="883"/>
      <c r="R501" s="883"/>
      <c r="S501" s="835"/>
      <c r="T501" s="835"/>
      <c r="U501" s="835"/>
      <c r="V501" s="835"/>
      <c r="W501" s="835"/>
      <c r="X501" s="835"/>
      <c r="Y501" s="835"/>
      <c r="Z501" s="883"/>
      <c r="AA501" s="883"/>
      <c r="AB501" s="883"/>
      <c r="AC501" s="883"/>
      <c r="AD501" s="890"/>
      <c r="AE501" s="883"/>
      <c r="AF501" s="890"/>
      <c r="AG501" s="890"/>
      <c r="AH501" s="883"/>
      <c r="AI501" s="883"/>
      <c r="AJ501" s="883"/>
      <c r="AK501" s="883"/>
      <c r="AL501" s="883"/>
      <c r="AM501" s="837"/>
      <c r="AN501" s="883"/>
      <c r="AO501" s="890"/>
      <c r="AP501" s="835"/>
      <c r="AQ501" s="883"/>
      <c r="AR501" s="883"/>
      <c r="AS501" s="890"/>
      <c r="AT501" s="894"/>
      <c r="AU501" s="888" t="str">
        <f t="shared" si="36"/>
        <v xml:space="preserve"> </v>
      </c>
      <c r="AV501" s="885">
        <f t="shared" si="37"/>
        <v>0</v>
      </c>
      <c r="AW501" s="890"/>
    </row>
    <row r="502" spans="1:51" ht="12.75" hidden="1" customHeight="1">
      <c r="A502" s="925" t="s">
        <v>707</v>
      </c>
      <c r="B502" s="893" t="s">
        <v>514</v>
      </c>
      <c r="C502" s="893" t="str">
        <f t="shared" si="45"/>
        <v xml:space="preserve"> </v>
      </c>
      <c r="D502" s="879" t="s">
        <v>514</v>
      </c>
      <c r="E502" s="885">
        <v>0</v>
      </c>
      <c r="F502" s="879" t="str">
        <f t="shared" si="35"/>
        <v xml:space="preserve"> </v>
      </c>
      <c r="G502" s="835"/>
      <c r="H502" s="835"/>
      <c r="I502" s="835"/>
      <c r="J502" s="835"/>
      <c r="K502" s="835"/>
      <c r="L502" s="835"/>
      <c r="M502" s="835"/>
      <c r="N502" s="835"/>
      <c r="O502" s="883"/>
      <c r="P502" s="835"/>
      <c r="Q502" s="883"/>
      <c r="R502" s="883"/>
      <c r="S502" s="835"/>
      <c r="T502" s="835"/>
      <c r="U502" s="835"/>
      <c r="V502" s="835"/>
      <c r="W502" s="835"/>
      <c r="X502" s="835"/>
      <c r="Y502" s="835"/>
      <c r="Z502" s="883"/>
      <c r="AA502" s="883"/>
      <c r="AB502" s="883"/>
      <c r="AC502" s="883"/>
      <c r="AD502" s="890"/>
      <c r="AE502" s="883"/>
      <c r="AF502" s="890"/>
      <c r="AG502" s="890"/>
      <c r="AH502" s="883"/>
      <c r="AI502" s="883"/>
      <c r="AJ502" s="883"/>
      <c r="AK502" s="883"/>
      <c r="AL502" s="883"/>
      <c r="AM502" s="837"/>
      <c r="AN502" s="883"/>
      <c r="AO502" s="890"/>
      <c r="AP502" s="835"/>
      <c r="AQ502" s="883"/>
      <c r="AR502" s="883"/>
      <c r="AS502" s="890"/>
      <c r="AT502" s="894"/>
      <c r="AU502" s="888" t="str">
        <f t="shared" si="36"/>
        <v xml:space="preserve"> </v>
      </c>
      <c r="AV502" s="885">
        <f t="shared" si="37"/>
        <v>0</v>
      </c>
      <c r="AW502" s="890"/>
    </row>
    <row r="503" spans="1:51" ht="12.75" hidden="1" customHeight="1">
      <c r="A503" s="926" t="s">
        <v>1093</v>
      </c>
      <c r="B503" s="893" t="s">
        <v>514</v>
      </c>
      <c r="C503" s="893" t="str">
        <f t="shared" si="45"/>
        <v xml:space="preserve"> </v>
      </c>
      <c r="D503" s="879" t="s">
        <v>514</v>
      </c>
      <c r="E503" s="885">
        <v>0</v>
      </c>
      <c r="F503" s="879" t="str">
        <f t="shared" si="35"/>
        <v xml:space="preserve"> </v>
      </c>
      <c r="G503" s="850"/>
      <c r="H503" s="850"/>
      <c r="I503" s="914"/>
      <c r="J503" s="850"/>
      <c r="K503" s="850"/>
      <c r="L503" s="850"/>
      <c r="M503" s="850"/>
      <c r="N503" s="850"/>
      <c r="O503" s="883"/>
      <c r="P503" s="850"/>
      <c r="Q503" s="883"/>
      <c r="R503" s="883"/>
      <c r="S503" s="850"/>
      <c r="T503" s="850"/>
      <c r="U503" s="850"/>
      <c r="V503" s="850"/>
      <c r="W503" s="850"/>
      <c r="X503" s="850"/>
      <c r="Y503" s="914"/>
      <c r="Z503" s="850"/>
      <c r="AA503" s="850"/>
      <c r="AB503" s="850"/>
      <c r="AC503" s="850"/>
      <c r="AD503" s="890"/>
      <c r="AE503" s="883"/>
      <c r="AF503" s="890"/>
      <c r="AG503" s="890"/>
      <c r="AH503" s="883"/>
      <c r="AI503" s="883"/>
      <c r="AJ503" s="883"/>
      <c r="AK503" s="883"/>
      <c r="AL503" s="883"/>
      <c r="AM503" s="837"/>
      <c r="AN503" s="883"/>
      <c r="AO503" s="883"/>
      <c r="AP503" s="835"/>
      <c r="AQ503" s="883"/>
      <c r="AR503" s="883"/>
      <c r="AS503" s="890"/>
      <c r="AT503" s="894"/>
      <c r="AU503" s="888" t="str">
        <f t="shared" si="36"/>
        <v xml:space="preserve"> </v>
      </c>
      <c r="AV503" s="885">
        <f t="shared" si="37"/>
        <v>0</v>
      </c>
      <c r="AW503" s="890"/>
    </row>
    <row r="504" spans="1:51" ht="12.75" hidden="1" customHeight="1">
      <c r="A504" s="925" t="s">
        <v>278</v>
      </c>
      <c r="B504" s="893" t="s">
        <v>514</v>
      </c>
      <c r="C504" s="893" t="str">
        <f t="shared" si="45"/>
        <v xml:space="preserve"> </v>
      </c>
      <c r="D504" s="879" t="s">
        <v>514</v>
      </c>
      <c r="E504" s="885">
        <v>0</v>
      </c>
      <c r="F504" s="879" t="str">
        <f t="shared" si="35"/>
        <v xml:space="preserve"> </v>
      </c>
      <c r="G504" s="835"/>
      <c r="H504" s="835"/>
      <c r="I504" s="835"/>
      <c r="J504" s="835"/>
      <c r="K504" s="835"/>
      <c r="L504" s="835"/>
      <c r="M504" s="835"/>
      <c r="N504" s="835"/>
      <c r="O504" s="883"/>
      <c r="P504" s="835"/>
      <c r="Q504" s="883"/>
      <c r="R504" s="883"/>
      <c r="S504" s="835"/>
      <c r="T504" s="835"/>
      <c r="U504" s="835"/>
      <c r="V504" s="835"/>
      <c r="W504" s="835"/>
      <c r="X504" s="835"/>
      <c r="Y504" s="835"/>
      <c r="Z504" s="883"/>
      <c r="AA504" s="883"/>
      <c r="AB504" s="883"/>
      <c r="AC504" s="883"/>
      <c r="AD504" s="890"/>
      <c r="AE504" s="883"/>
      <c r="AF504" s="890"/>
      <c r="AG504" s="890"/>
      <c r="AH504" s="883"/>
      <c r="AI504" s="883"/>
      <c r="AJ504" s="883"/>
      <c r="AK504" s="883"/>
      <c r="AL504" s="883"/>
      <c r="AM504" s="837"/>
      <c r="AN504" s="883"/>
      <c r="AO504" s="883"/>
      <c r="AP504" s="835"/>
      <c r="AQ504" s="883"/>
      <c r="AR504" s="883"/>
      <c r="AS504" s="890"/>
      <c r="AT504" s="894"/>
      <c r="AU504" s="888" t="str">
        <f t="shared" si="36"/>
        <v xml:space="preserve"> </v>
      </c>
      <c r="AV504" s="885">
        <f t="shared" si="37"/>
        <v>0</v>
      </c>
      <c r="AW504" s="890"/>
    </row>
    <row r="505" spans="1:51" ht="12.75" hidden="1" customHeight="1">
      <c r="A505" s="926" t="s">
        <v>884</v>
      </c>
      <c r="B505" s="893" t="s">
        <v>514</v>
      </c>
      <c r="C505" s="893" t="str">
        <f t="shared" si="45"/>
        <v xml:space="preserve"> </v>
      </c>
      <c r="D505" s="879" t="s">
        <v>514</v>
      </c>
      <c r="E505" s="885">
        <v>0</v>
      </c>
      <c r="F505" s="879" t="str">
        <f t="shared" si="35"/>
        <v xml:space="preserve"> </v>
      </c>
      <c r="G505" s="850"/>
      <c r="H505" s="850"/>
      <c r="I505" s="914"/>
      <c r="J505" s="850"/>
      <c r="K505" s="850"/>
      <c r="L505" s="850"/>
      <c r="M505" s="850"/>
      <c r="N505" s="850"/>
      <c r="O505" s="883"/>
      <c r="P505" s="850"/>
      <c r="Q505" s="883"/>
      <c r="R505" s="883"/>
      <c r="S505" s="850"/>
      <c r="T505" s="850"/>
      <c r="U505" s="850"/>
      <c r="V505" s="850"/>
      <c r="W505" s="850"/>
      <c r="X505" s="850"/>
      <c r="Y505" s="914"/>
      <c r="Z505" s="850"/>
      <c r="AA505" s="850"/>
      <c r="AB505" s="850"/>
      <c r="AC505" s="850"/>
      <c r="AD505" s="890"/>
      <c r="AE505" s="883"/>
      <c r="AF505" s="890"/>
      <c r="AG505" s="890"/>
      <c r="AH505" s="883"/>
      <c r="AI505" s="883"/>
      <c r="AJ505" s="883"/>
      <c r="AK505" s="883"/>
      <c r="AL505" s="883"/>
      <c r="AM505" s="837"/>
      <c r="AN505" s="883"/>
      <c r="AO505" s="883"/>
      <c r="AP505" s="835"/>
      <c r="AQ505" s="883"/>
      <c r="AR505" s="883"/>
      <c r="AS505" s="890"/>
      <c r="AT505" s="894"/>
      <c r="AU505" s="888" t="str">
        <f t="shared" si="36"/>
        <v xml:space="preserve"> </v>
      </c>
      <c r="AV505" s="885">
        <f t="shared" si="37"/>
        <v>0</v>
      </c>
      <c r="AW505" s="890"/>
    </row>
    <row r="506" spans="1:51" ht="12.75" hidden="1" customHeight="1">
      <c r="A506" s="925" t="s">
        <v>1226</v>
      </c>
      <c r="B506" s="893" t="s">
        <v>514</v>
      </c>
      <c r="C506" s="893" t="str">
        <f t="shared" si="45"/>
        <v xml:space="preserve"> </v>
      </c>
      <c r="D506" s="879" t="s">
        <v>514</v>
      </c>
      <c r="E506" s="885">
        <v>0</v>
      </c>
      <c r="F506" s="879" t="str">
        <f t="shared" si="35"/>
        <v xml:space="preserve"> </v>
      </c>
      <c r="G506" s="835"/>
      <c r="H506" s="835"/>
      <c r="I506" s="835"/>
      <c r="J506" s="835"/>
      <c r="K506" s="835"/>
      <c r="L506" s="835"/>
      <c r="M506" s="835"/>
      <c r="N506" s="835"/>
      <c r="O506" s="883"/>
      <c r="P506" s="835"/>
      <c r="Q506" s="883"/>
      <c r="R506" s="883"/>
      <c r="S506" s="835"/>
      <c r="T506" s="835"/>
      <c r="U506" s="835"/>
      <c r="V506" s="835"/>
      <c r="W506" s="835"/>
      <c r="X506" s="835"/>
      <c r="Y506" s="835"/>
      <c r="Z506" s="883"/>
      <c r="AA506" s="883"/>
      <c r="AB506" s="883"/>
      <c r="AC506" s="883"/>
      <c r="AD506" s="890"/>
      <c r="AE506" s="883"/>
      <c r="AF506" s="890"/>
      <c r="AG506" s="890"/>
      <c r="AH506" s="883"/>
      <c r="AI506" s="883"/>
      <c r="AJ506" s="883"/>
      <c r="AK506" s="883"/>
      <c r="AL506" s="883"/>
      <c r="AM506" s="837"/>
      <c r="AN506" s="883"/>
      <c r="AO506" s="883"/>
      <c r="AP506" s="835"/>
      <c r="AQ506" s="883"/>
      <c r="AR506" s="883"/>
      <c r="AS506" s="890"/>
      <c r="AT506" s="894"/>
      <c r="AU506" s="888" t="str">
        <f t="shared" si="36"/>
        <v xml:space="preserve"> </v>
      </c>
      <c r="AV506" s="885">
        <f t="shared" si="37"/>
        <v>0</v>
      </c>
      <c r="AW506" s="890"/>
    </row>
    <row r="507" spans="1:51" ht="12.75" hidden="1" customHeight="1">
      <c r="A507" s="925" t="s">
        <v>1227</v>
      </c>
      <c r="B507" s="893" t="s">
        <v>514</v>
      </c>
      <c r="C507" s="893" t="str">
        <f t="shared" si="45"/>
        <v xml:space="preserve"> </v>
      </c>
      <c r="D507" s="879" t="s">
        <v>514</v>
      </c>
      <c r="E507" s="885">
        <v>0</v>
      </c>
      <c r="F507" s="879" t="str">
        <f t="shared" si="35"/>
        <v xml:space="preserve"> </v>
      </c>
      <c r="G507" s="835"/>
      <c r="H507" s="835"/>
      <c r="I507" s="835"/>
      <c r="J507" s="835"/>
      <c r="K507" s="835"/>
      <c r="L507" s="835"/>
      <c r="M507" s="835"/>
      <c r="N507" s="835"/>
      <c r="O507" s="883"/>
      <c r="P507" s="835"/>
      <c r="Q507" s="883"/>
      <c r="R507" s="883"/>
      <c r="S507" s="835"/>
      <c r="T507" s="835"/>
      <c r="U507" s="835"/>
      <c r="V507" s="835"/>
      <c r="W507" s="835"/>
      <c r="X507" s="835"/>
      <c r="Y507" s="835"/>
      <c r="Z507" s="883"/>
      <c r="AA507" s="883"/>
      <c r="AB507" s="883"/>
      <c r="AC507" s="883"/>
      <c r="AD507" s="890"/>
      <c r="AE507" s="883"/>
      <c r="AF507" s="890"/>
      <c r="AG507" s="890"/>
      <c r="AH507" s="883"/>
      <c r="AI507" s="883"/>
      <c r="AJ507" s="883"/>
      <c r="AK507" s="883"/>
      <c r="AL507" s="883"/>
      <c r="AM507" s="837"/>
      <c r="AN507" s="883"/>
      <c r="AO507" s="883"/>
      <c r="AP507" s="835"/>
      <c r="AQ507" s="883"/>
      <c r="AR507" s="883"/>
      <c r="AS507" s="890"/>
      <c r="AT507" s="894"/>
      <c r="AU507" s="888" t="str">
        <f t="shared" si="36"/>
        <v xml:space="preserve"> </v>
      </c>
      <c r="AV507" s="885">
        <f t="shared" si="37"/>
        <v>0</v>
      </c>
      <c r="AW507" s="890"/>
    </row>
    <row r="508" spans="1:51" ht="12.75" hidden="1" customHeight="1">
      <c r="A508" s="926" t="s">
        <v>1325</v>
      </c>
      <c r="B508" s="893">
        <v>0</v>
      </c>
      <c r="C508" s="893">
        <v>0</v>
      </c>
      <c r="D508" s="879" t="s">
        <v>514</v>
      </c>
      <c r="E508" s="885">
        <v>0</v>
      </c>
      <c r="F508" s="879" t="str">
        <f t="shared" si="35"/>
        <v xml:space="preserve"> </v>
      </c>
      <c r="G508" s="883"/>
      <c r="H508" s="883"/>
      <c r="I508" s="883"/>
      <c r="J508" s="883"/>
      <c r="K508" s="883"/>
      <c r="L508" s="883"/>
      <c r="M508" s="883"/>
      <c r="N508" s="883"/>
      <c r="O508" s="883"/>
      <c r="P508" s="883"/>
      <c r="Q508" s="883"/>
      <c r="R508" s="883"/>
      <c r="S508" s="883"/>
      <c r="T508" s="883"/>
      <c r="U508" s="883"/>
      <c r="V508" s="883"/>
      <c r="W508" s="883"/>
      <c r="X508" s="883"/>
      <c r="Y508" s="883"/>
      <c r="Z508" s="883"/>
      <c r="AA508" s="883"/>
      <c r="AB508" s="883"/>
      <c r="AC508" s="883"/>
      <c r="AD508" s="916"/>
      <c r="AE508" s="850"/>
      <c r="AF508" s="883"/>
      <c r="AG508" s="916"/>
      <c r="AH508" s="850"/>
      <c r="AI508" s="850"/>
      <c r="AJ508" s="850"/>
      <c r="AK508" s="850"/>
      <c r="AL508" s="850"/>
      <c r="AM508" s="837"/>
      <c r="AN508" s="883"/>
      <c r="AO508" s="835"/>
      <c r="AP508" s="883"/>
      <c r="AQ508" s="883"/>
      <c r="AR508" s="883"/>
      <c r="AS508" s="890"/>
      <c r="AT508" s="894"/>
      <c r="AU508" s="888" t="str">
        <f t="shared" si="36"/>
        <v xml:space="preserve"> </v>
      </c>
      <c r="AV508" s="885">
        <f t="shared" si="37"/>
        <v>0</v>
      </c>
      <c r="AW508" s="890"/>
    </row>
    <row r="509" spans="1:51" ht="12.75" hidden="1" customHeight="1">
      <c r="A509" s="925" t="s">
        <v>384</v>
      </c>
      <c r="B509" s="893" t="s">
        <v>514</v>
      </c>
      <c r="C509" s="893" t="str">
        <f t="shared" ref="C509:C535" si="46">IFERROR(MINUTE(C$5)-MINUTE(D509)," ")</f>
        <v xml:space="preserve"> </v>
      </c>
      <c r="D509" s="879" t="s">
        <v>514</v>
      </c>
      <c r="E509" s="885">
        <v>0</v>
      </c>
      <c r="F509" s="879" t="str">
        <f t="shared" si="35"/>
        <v xml:space="preserve"> </v>
      </c>
      <c r="G509" s="835"/>
      <c r="H509" s="835"/>
      <c r="I509" s="835"/>
      <c r="J509" s="835"/>
      <c r="K509" s="835"/>
      <c r="L509" s="835"/>
      <c r="M509" s="835"/>
      <c r="N509" s="835"/>
      <c r="O509" s="883"/>
      <c r="P509" s="835"/>
      <c r="Q509" s="883"/>
      <c r="R509" s="883"/>
      <c r="S509" s="835"/>
      <c r="T509" s="835"/>
      <c r="U509" s="835"/>
      <c r="V509" s="835"/>
      <c r="W509" s="835"/>
      <c r="X509" s="835"/>
      <c r="Y509" s="835"/>
      <c r="Z509" s="883"/>
      <c r="AA509" s="883"/>
      <c r="AB509" s="883"/>
      <c r="AC509" s="883"/>
      <c r="AD509" s="890"/>
      <c r="AE509" s="883"/>
      <c r="AF509" s="890"/>
      <c r="AG509" s="890"/>
      <c r="AH509" s="883"/>
      <c r="AI509" s="883"/>
      <c r="AJ509" s="883"/>
      <c r="AK509" s="883"/>
      <c r="AL509" s="883"/>
      <c r="AM509" s="837"/>
      <c r="AN509" s="883"/>
      <c r="AO509" s="883"/>
      <c r="AP509" s="835"/>
      <c r="AQ509" s="883"/>
      <c r="AR509" s="883"/>
      <c r="AS509" s="890"/>
      <c r="AT509" s="894"/>
      <c r="AU509" s="888" t="str">
        <f t="shared" si="36"/>
        <v xml:space="preserve"> </v>
      </c>
      <c r="AV509" s="885">
        <f t="shared" si="37"/>
        <v>0</v>
      </c>
      <c r="AW509" s="890"/>
      <c r="AX509" s="886"/>
    </row>
    <row r="510" spans="1:51" ht="12.75" hidden="1" customHeight="1">
      <c r="A510" s="926" t="s">
        <v>807</v>
      </c>
      <c r="B510" s="893" t="s">
        <v>514</v>
      </c>
      <c r="C510" s="893" t="str">
        <f t="shared" si="46"/>
        <v xml:space="preserve"> </v>
      </c>
      <c r="D510" s="879" t="s">
        <v>514</v>
      </c>
      <c r="E510" s="885">
        <v>0</v>
      </c>
      <c r="F510" s="879" t="str">
        <f t="shared" si="35"/>
        <v xml:space="preserve"> </v>
      </c>
      <c r="G510" s="835"/>
      <c r="H510" s="835"/>
      <c r="I510" s="835"/>
      <c r="J510" s="835"/>
      <c r="K510" s="835"/>
      <c r="L510" s="835"/>
      <c r="M510" s="835"/>
      <c r="N510" s="835"/>
      <c r="O510" s="883"/>
      <c r="P510" s="835"/>
      <c r="Q510" s="883"/>
      <c r="R510" s="883"/>
      <c r="S510" s="835"/>
      <c r="T510" s="835"/>
      <c r="U510" s="835"/>
      <c r="V510" s="835"/>
      <c r="W510" s="835"/>
      <c r="X510" s="835"/>
      <c r="Y510" s="835"/>
      <c r="Z510" s="883"/>
      <c r="AA510" s="883"/>
      <c r="AB510" s="883"/>
      <c r="AC510" s="883"/>
      <c r="AD510" s="890"/>
      <c r="AE510" s="883"/>
      <c r="AF510" s="890"/>
      <c r="AG510" s="890"/>
      <c r="AH510" s="883"/>
      <c r="AI510" s="883"/>
      <c r="AJ510" s="883"/>
      <c r="AK510" s="883"/>
      <c r="AL510" s="883"/>
      <c r="AM510" s="837"/>
      <c r="AN510" s="883"/>
      <c r="AO510" s="883"/>
      <c r="AP510" s="835"/>
      <c r="AQ510" s="883"/>
      <c r="AR510" s="883"/>
      <c r="AS510" s="890"/>
      <c r="AT510" s="894"/>
      <c r="AU510" s="888" t="str">
        <f t="shared" si="36"/>
        <v xml:space="preserve"> </v>
      </c>
      <c r="AV510" s="885">
        <f t="shared" si="37"/>
        <v>0</v>
      </c>
      <c r="AW510" s="890"/>
      <c r="AX510" s="886"/>
    </row>
    <row r="511" spans="1:51" ht="12.75" hidden="1" customHeight="1">
      <c r="A511" s="926" t="s">
        <v>1130</v>
      </c>
      <c r="B511" s="893" t="s">
        <v>514</v>
      </c>
      <c r="C511" s="893" t="str">
        <f t="shared" si="46"/>
        <v xml:space="preserve"> </v>
      </c>
      <c r="D511" s="879" t="s">
        <v>514</v>
      </c>
      <c r="E511" s="885">
        <v>0</v>
      </c>
      <c r="F511" s="879" t="str">
        <f t="shared" si="35"/>
        <v xml:space="preserve"> </v>
      </c>
      <c r="G511" s="883"/>
      <c r="H511" s="883"/>
      <c r="I511" s="835"/>
      <c r="J511" s="883"/>
      <c r="K511" s="883"/>
      <c r="L511" s="883"/>
      <c r="M511" s="883"/>
      <c r="N511" s="883"/>
      <c r="O511" s="883"/>
      <c r="P511" s="883"/>
      <c r="Q511" s="883"/>
      <c r="R511" s="883"/>
      <c r="S511" s="883"/>
      <c r="T511" s="883"/>
      <c r="U511" s="883"/>
      <c r="V511" s="883"/>
      <c r="W511" s="883"/>
      <c r="X511" s="883"/>
      <c r="Y511" s="835"/>
      <c r="Z511" s="883"/>
      <c r="AA511" s="883"/>
      <c r="AB511" s="883"/>
      <c r="AC511" s="883"/>
      <c r="AD511" s="890"/>
      <c r="AE511" s="883"/>
      <c r="AF511" s="890"/>
      <c r="AG511" s="890"/>
      <c r="AH511" s="883"/>
      <c r="AI511" s="883"/>
      <c r="AJ511" s="883"/>
      <c r="AK511" s="883"/>
      <c r="AL511" s="883"/>
      <c r="AM511" s="837"/>
      <c r="AN511" s="883"/>
      <c r="AO511" s="883"/>
      <c r="AP511" s="835"/>
      <c r="AQ511" s="883"/>
      <c r="AR511" s="883"/>
      <c r="AS511" s="890"/>
      <c r="AT511" s="894"/>
      <c r="AU511" s="888" t="str">
        <f t="shared" si="36"/>
        <v xml:space="preserve"> </v>
      </c>
      <c r="AV511" s="885">
        <f t="shared" si="37"/>
        <v>0</v>
      </c>
      <c r="AW511" s="890"/>
    </row>
    <row r="512" spans="1:51" ht="12.75" hidden="1" customHeight="1">
      <c r="A512" s="925" t="s">
        <v>1326</v>
      </c>
      <c r="B512" s="893">
        <v>8</v>
      </c>
      <c r="C512" s="893" t="str">
        <f t="shared" si="46"/>
        <v xml:space="preserve"> </v>
      </c>
      <c r="D512" s="879" t="s">
        <v>514</v>
      </c>
      <c r="E512" s="885">
        <v>0</v>
      </c>
      <c r="F512" s="879" t="str">
        <f t="shared" si="35"/>
        <v xml:space="preserve"> </v>
      </c>
      <c r="G512" s="883"/>
      <c r="H512" s="883"/>
      <c r="I512" s="883"/>
      <c r="J512" s="883"/>
      <c r="K512" s="883"/>
      <c r="L512" s="883"/>
      <c r="M512" s="883"/>
      <c r="N512" s="883"/>
      <c r="O512" s="883"/>
      <c r="P512" s="883"/>
      <c r="Q512" s="883"/>
      <c r="R512" s="883"/>
      <c r="S512" s="883"/>
      <c r="T512" s="883"/>
      <c r="U512" s="883"/>
      <c r="V512" s="883"/>
      <c r="W512" s="883"/>
      <c r="X512" s="883"/>
      <c r="Y512" s="883"/>
      <c r="Z512" s="850"/>
      <c r="AA512" s="850"/>
      <c r="AB512" s="850"/>
      <c r="AC512" s="850"/>
      <c r="AD512" s="850"/>
      <c r="AE512" s="850"/>
      <c r="AF512" s="850"/>
      <c r="AG512" s="850"/>
      <c r="AH512" s="850"/>
      <c r="AI512" s="850"/>
      <c r="AJ512" s="850"/>
      <c r="AK512" s="850"/>
      <c r="AL512" s="850"/>
      <c r="AM512" s="837"/>
      <c r="AN512" s="850"/>
      <c r="AO512" s="850"/>
      <c r="AP512" s="914"/>
      <c r="AQ512" s="850"/>
      <c r="AR512" s="850"/>
      <c r="AS512" s="890"/>
      <c r="AT512" s="894"/>
      <c r="AU512" s="888" t="str">
        <f t="shared" si="36"/>
        <v xml:space="preserve"> </v>
      </c>
      <c r="AV512" s="885">
        <f t="shared" si="37"/>
        <v>0</v>
      </c>
      <c r="AW512" s="890"/>
      <c r="AY512" s="886"/>
    </row>
    <row r="513" spans="1:51" ht="12.75" hidden="1" customHeight="1">
      <c r="A513" s="926" t="s">
        <v>1094</v>
      </c>
      <c r="B513" s="893">
        <v>7</v>
      </c>
      <c r="C513" s="893" t="str">
        <f t="shared" si="46"/>
        <v xml:space="preserve"> </v>
      </c>
      <c r="D513" s="879" t="s">
        <v>514</v>
      </c>
      <c r="E513" s="885">
        <v>0</v>
      </c>
      <c r="F513" s="879" t="str">
        <f t="shared" si="35"/>
        <v xml:space="preserve"> </v>
      </c>
      <c r="G513" s="883"/>
      <c r="H513" s="883"/>
      <c r="I513" s="883"/>
      <c r="J513" s="883"/>
      <c r="K513" s="883"/>
      <c r="L513" s="883"/>
      <c r="M513" s="883"/>
      <c r="N513" s="883"/>
      <c r="O513" s="883"/>
      <c r="P513" s="883"/>
      <c r="Q513" s="883"/>
      <c r="R513" s="883"/>
      <c r="S513" s="883"/>
      <c r="T513" s="883"/>
      <c r="U513" s="883"/>
      <c r="V513" s="883"/>
      <c r="W513" s="883"/>
      <c r="X513" s="883"/>
      <c r="Y513" s="883"/>
      <c r="Z513" s="850"/>
      <c r="AA513" s="883"/>
      <c r="AB513" s="883"/>
      <c r="AC513" s="883"/>
      <c r="AD513" s="890"/>
      <c r="AE513" s="883"/>
      <c r="AF513" s="890"/>
      <c r="AG513" s="890"/>
      <c r="AH513" s="883"/>
      <c r="AI513" s="883"/>
      <c r="AJ513" s="883"/>
      <c r="AK513" s="883"/>
      <c r="AL513" s="883"/>
      <c r="AM513" s="837"/>
      <c r="AN513" s="883"/>
      <c r="AO513" s="883"/>
      <c r="AP513" s="835"/>
      <c r="AQ513" s="883"/>
      <c r="AR513" s="883"/>
      <c r="AS513" s="890"/>
      <c r="AT513" s="894"/>
      <c r="AU513" s="888" t="str">
        <f t="shared" si="36"/>
        <v xml:space="preserve"> </v>
      </c>
      <c r="AV513" s="885">
        <f t="shared" si="37"/>
        <v>0</v>
      </c>
      <c r="AW513" s="890"/>
    </row>
    <row r="514" spans="1:51" ht="12.75" hidden="1" customHeight="1">
      <c r="A514" s="926" t="s">
        <v>1327</v>
      </c>
      <c r="B514" s="893">
        <v>10</v>
      </c>
      <c r="C514" s="893" t="str">
        <f t="shared" si="46"/>
        <v xml:space="preserve"> </v>
      </c>
      <c r="D514" s="879" t="s">
        <v>514</v>
      </c>
      <c r="E514" s="885">
        <v>0</v>
      </c>
      <c r="F514" s="879" t="str">
        <f t="shared" si="35"/>
        <v xml:space="preserve"> </v>
      </c>
      <c r="G514" s="883"/>
      <c r="H514" s="883"/>
      <c r="I514" s="883"/>
      <c r="J514" s="883"/>
      <c r="K514" s="883"/>
      <c r="L514" s="883"/>
      <c r="M514" s="883"/>
      <c r="N514" s="883"/>
      <c r="O514" s="883"/>
      <c r="P514" s="883"/>
      <c r="Q514" s="883"/>
      <c r="R514" s="883"/>
      <c r="S514" s="883"/>
      <c r="T514" s="883"/>
      <c r="U514" s="883"/>
      <c r="V514" s="883"/>
      <c r="W514" s="883"/>
      <c r="X514" s="883"/>
      <c r="Y514" s="883"/>
      <c r="Z514" s="883"/>
      <c r="AA514" s="883"/>
      <c r="AB514" s="883"/>
      <c r="AC514" s="883"/>
      <c r="AD514" s="916"/>
      <c r="AE514" s="850"/>
      <c r="AF514" s="916"/>
      <c r="AG514" s="916"/>
      <c r="AH514" s="850"/>
      <c r="AI514" s="850"/>
      <c r="AJ514" s="850"/>
      <c r="AK514" s="850"/>
      <c r="AL514" s="850"/>
      <c r="AM514" s="837"/>
      <c r="AN514" s="883"/>
      <c r="AO514" s="917"/>
      <c r="AP514" s="835"/>
      <c r="AQ514" s="850"/>
      <c r="AR514" s="850"/>
      <c r="AS514" s="890"/>
      <c r="AT514" s="894"/>
      <c r="AU514" s="888" t="str">
        <f t="shared" si="36"/>
        <v xml:space="preserve"> </v>
      </c>
      <c r="AV514" s="885">
        <f t="shared" si="37"/>
        <v>0</v>
      </c>
      <c r="AW514" s="890"/>
    </row>
    <row r="515" spans="1:51" ht="12.75" hidden="1" customHeight="1">
      <c r="A515" s="925" t="s">
        <v>488</v>
      </c>
      <c r="B515" s="893" t="s">
        <v>514</v>
      </c>
      <c r="C515" s="893" t="str">
        <f t="shared" si="46"/>
        <v xml:space="preserve"> </v>
      </c>
      <c r="D515" s="879" t="s">
        <v>514</v>
      </c>
      <c r="E515" s="885">
        <v>0</v>
      </c>
      <c r="F515" s="879" t="str">
        <f t="shared" si="35"/>
        <v xml:space="preserve"> </v>
      </c>
      <c r="G515" s="835"/>
      <c r="H515" s="835"/>
      <c r="I515" s="835"/>
      <c r="J515" s="835"/>
      <c r="K515" s="835"/>
      <c r="L515" s="835"/>
      <c r="M515" s="835"/>
      <c r="N515" s="835"/>
      <c r="O515" s="883"/>
      <c r="P515" s="835"/>
      <c r="Q515" s="883"/>
      <c r="R515" s="883"/>
      <c r="S515" s="835"/>
      <c r="T515" s="835"/>
      <c r="U515" s="835"/>
      <c r="V515" s="835"/>
      <c r="W515" s="835"/>
      <c r="X515" s="835"/>
      <c r="Y515" s="835"/>
      <c r="Z515" s="883"/>
      <c r="AA515" s="883"/>
      <c r="AB515" s="883"/>
      <c r="AC515" s="883"/>
      <c r="AD515" s="890"/>
      <c r="AE515" s="883"/>
      <c r="AF515" s="890"/>
      <c r="AG515" s="890"/>
      <c r="AH515" s="883"/>
      <c r="AI515" s="883"/>
      <c r="AJ515" s="883"/>
      <c r="AK515" s="883"/>
      <c r="AL515" s="883"/>
      <c r="AM515" s="837"/>
      <c r="AN515" s="883"/>
      <c r="AO515" s="883"/>
      <c r="AP515" s="835"/>
      <c r="AQ515" s="883"/>
      <c r="AR515" s="883"/>
      <c r="AS515" s="890"/>
      <c r="AT515" s="894"/>
      <c r="AU515" s="888" t="str">
        <f t="shared" si="36"/>
        <v xml:space="preserve"> </v>
      </c>
      <c r="AV515" s="885">
        <f t="shared" si="37"/>
        <v>0</v>
      </c>
      <c r="AW515" s="890"/>
    </row>
    <row r="516" spans="1:51" ht="12.75" hidden="1" customHeight="1">
      <c r="A516" s="925" t="s">
        <v>627</v>
      </c>
      <c r="B516" s="893" t="s">
        <v>514</v>
      </c>
      <c r="C516" s="893" t="str">
        <f t="shared" si="46"/>
        <v xml:space="preserve"> </v>
      </c>
      <c r="D516" s="879" t="s">
        <v>514</v>
      </c>
      <c r="E516" s="885">
        <v>0</v>
      </c>
      <c r="F516" s="879" t="str">
        <f t="shared" si="35"/>
        <v xml:space="preserve"> </v>
      </c>
      <c r="G516" s="835"/>
      <c r="H516" s="835"/>
      <c r="I516" s="835"/>
      <c r="J516" s="835"/>
      <c r="K516" s="835"/>
      <c r="L516" s="835"/>
      <c r="M516" s="835"/>
      <c r="N516" s="835"/>
      <c r="O516" s="883"/>
      <c r="P516" s="835"/>
      <c r="Q516" s="883"/>
      <c r="R516" s="883"/>
      <c r="S516" s="835"/>
      <c r="T516" s="835"/>
      <c r="U516" s="835"/>
      <c r="V516" s="835"/>
      <c r="W516" s="835"/>
      <c r="X516" s="835"/>
      <c r="Y516" s="835"/>
      <c r="Z516" s="883"/>
      <c r="AA516" s="883"/>
      <c r="AB516" s="883"/>
      <c r="AC516" s="883"/>
      <c r="AD516" s="890"/>
      <c r="AE516" s="883"/>
      <c r="AF516" s="890"/>
      <c r="AG516" s="890"/>
      <c r="AH516" s="883"/>
      <c r="AI516" s="883"/>
      <c r="AJ516" s="883"/>
      <c r="AK516" s="883"/>
      <c r="AL516" s="883"/>
      <c r="AM516" s="837"/>
      <c r="AN516" s="883"/>
      <c r="AO516" s="883"/>
      <c r="AP516" s="835"/>
      <c r="AQ516" s="883"/>
      <c r="AR516" s="883"/>
      <c r="AS516" s="890"/>
      <c r="AT516" s="894"/>
      <c r="AU516" s="888" t="str">
        <f t="shared" si="36"/>
        <v xml:space="preserve"> </v>
      </c>
      <c r="AV516" s="885">
        <f t="shared" si="37"/>
        <v>0</v>
      </c>
      <c r="AW516" s="890"/>
    </row>
    <row r="517" spans="1:51" ht="12.75" hidden="1" customHeight="1">
      <c r="A517" s="926" t="s">
        <v>1078</v>
      </c>
      <c r="B517" s="893" t="s">
        <v>514</v>
      </c>
      <c r="C517" s="893" t="str">
        <f t="shared" si="46"/>
        <v xml:space="preserve"> </v>
      </c>
      <c r="D517" s="879" t="s">
        <v>514</v>
      </c>
      <c r="E517" s="885">
        <v>0</v>
      </c>
      <c r="F517" s="879" t="str">
        <f t="shared" si="35"/>
        <v xml:space="preserve"> </v>
      </c>
      <c r="G517" s="850"/>
      <c r="H517" s="850"/>
      <c r="I517" s="914"/>
      <c r="J517" s="850"/>
      <c r="K517" s="850"/>
      <c r="L517" s="850"/>
      <c r="M517" s="850"/>
      <c r="N517" s="850"/>
      <c r="O517" s="883"/>
      <c r="P517" s="850"/>
      <c r="Q517" s="883"/>
      <c r="R517" s="883"/>
      <c r="S517" s="850"/>
      <c r="T517" s="850"/>
      <c r="U517" s="850"/>
      <c r="V517" s="850"/>
      <c r="W517" s="850"/>
      <c r="X517" s="850"/>
      <c r="Y517" s="914"/>
      <c r="Z517" s="850"/>
      <c r="AA517" s="850"/>
      <c r="AB517" s="850"/>
      <c r="AC517" s="850"/>
      <c r="AD517" s="890"/>
      <c r="AE517" s="883"/>
      <c r="AF517" s="890"/>
      <c r="AG517" s="890"/>
      <c r="AH517" s="883"/>
      <c r="AI517" s="883"/>
      <c r="AJ517" s="883"/>
      <c r="AK517" s="883"/>
      <c r="AL517" s="883"/>
      <c r="AM517" s="837"/>
      <c r="AN517" s="883"/>
      <c r="AO517" s="883"/>
      <c r="AP517" s="835"/>
      <c r="AQ517" s="883"/>
      <c r="AR517" s="883"/>
      <c r="AS517" s="890"/>
      <c r="AT517" s="894"/>
      <c r="AU517" s="888" t="str">
        <f t="shared" si="36"/>
        <v xml:space="preserve"> </v>
      </c>
      <c r="AV517" s="885">
        <f t="shared" si="37"/>
        <v>0</v>
      </c>
      <c r="AW517" s="890"/>
    </row>
    <row r="518" spans="1:51" ht="12.75" hidden="1" customHeight="1">
      <c r="A518" s="926" t="s">
        <v>1116</v>
      </c>
      <c r="B518" s="893" t="s">
        <v>514</v>
      </c>
      <c r="C518" s="893" t="str">
        <f t="shared" si="46"/>
        <v xml:space="preserve"> </v>
      </c>
      <c r="D518" s="879" t="s">
        <v>514</v>
      </c>
      <c r="E518" s="885">
        <v>0</v>
      </c>
      <c r="F518" s="879" t="str">
        <f t="shared" si="35"/>
        <v xml:space="preserve"> </v>
      </c>
      <c r="G518" s="850"/>
      <c r="H518" s="850"/>
      <c r="I518" s="914"/>
      <c r="J518" s="850"/>
      <c r="K518" s="850"/>
      <c r="L518" s="850"/>
      <c r="M518" s="850"/>
      <c r="N518" s="850"/>
      <c r="O518" s="883"/>
      <c r="P518" s="850"/>
      <c r="Q518" s="883"/>
      <c r="R518" s="883"/>
      <c r="S518" s="850"/>
      <c r="T518" s="850"/>
      <c r="U518" s="850"/>
      <c r="V518" s="850"/>
      <c r="W518" s="850"/>
      <c r="X518" s="850"/>
      <c r="Y518" s="914"/>
      <c r="Z518" s="850"/>
      <c r="AA518" s="850"/>
      <c r="AB518" s="850"/>
      <c r="AC518" s="850"/>
      <c r="AD518" s="890"/>
      <c r="AE518" s="883"/>
      <c r="AF518" s="890"/>
      <c r="AG518" s="890"/>
      <c r="AH518" s="883"/>
      <c r="AI518" s="883"/>
      <c r="AJ518" s="883"/>
      <c r="AK518" s="883"/>
      <c r="AL518" s="883"/>
      <c r="AM518" s="837"/>
      <c r="AN518" s="883"/>
      <c r="AO518" s="883"/>
      <c r="AP518" s="835"/>
      <c r="AQ518" s="883"/>
      <c r="AR518" s="883"/>
      <c r="AS518" s="890"/>
      <c r="AT518" s="894"/>
      <c r="AU518" s="888" t="str">
        <f t="shared" si="36"/>
        <v xml:space="preserve"> </v>
      </c>
      <c r="AV518" s="885">
        <f t="shared" si="37"/>
        <v>0</v>
      </c>
      <c r="AW518" s="890"/>
    </row>
    <row r="519" spans="1:51" ht="12.75" hidden="1" customHeight="1">
      <c r="A519" s="925" t="s">
        <v>537</v>
      </c>
      <c r="B519" s="893" t="s">
        <v>514</v>
      </c>
      <c r="C519" s="893" t="str">
        <f t="shared" si="46"/>
        <v xml:space="preserve"> </v>
      </c>
      <c r="D519" s="879" t="s">
        <v>514</v>
      </c>
      <c r="E519" s="885">
        <v>0</v>
      </c>
      <c r="F519" s="879" t="str">
        <f t="shared" si="35"/>
        <v xml:space="preserve"> </v>
      </c>
      <c r="G519" s="835"/>
      <c r="H519" s="835"/>
      <c r="I519" s="835"/>
      <c r="J519" s="835"/>
      <c r="K519" s="835"/>
      <c r="L519" s="835"/>
      <c r="M519" s="835"/>
      <c r="N519" s="835"/>
      <c r="O519" s="883"/>
      <c r="P519" s="835"/>
      <c r="Q519" s="883"/>
      <c r="R519" s="883"/>
      <c r="S519" s="835"/>
      <c r="T519" s="835"/>
      <c r="U519" s="835"/>
      <c r="V519" s="835"/>
      <c r="W519" s="835"/>
      <c r="X519" s="835"/>
      <c r="Y519" s="835"/>
      <c r="Z519" s="883"/>
      <c r="AA519" s="883"/>
      <c r="AB519" s="883"/>
      <c r="AC519" s="883"/>
      <c r="AD519" s="890"/>
      <c r="AE519" s="883"/>
      <c r="AF519" s="890"/>
      <c r="AG519" s="890"/>
      <c r="AH519" s="883"/>
      <c r="AI519" s="883"/>
      <c r="AJ519" s="883"/>
      <c r="AK519" s="883"/>
      <c r="AL519" s="883"/>
      <c r="AM519" s="837"/>
      <c r="AN519" s="883"/>
      <c r="AO519" s="883"/>
      <c r="AP519" s="835"/>
      <c r="AQ519" s="883"/>
      <c r="AR519" s="883"/>
      <c r="AS519" s="890"/>
      <c r="AT519" s="894"/>
      <c r="AU519" s="888" t="str">
        <f t="shared" si="36"/>
        <v xml:space="preserve"> </v>
      </c>
      <c r="AV519" s="885">
        <f t="shared" si="37"/>
        <v>0</v>
      </c>
      <c r="AW519" s="890"/>
    </row>
    <row r="520" spans="1:51" ht="12.75" hidden="1" customHeight="1">
      <c r="A520" s="926" t="s">
        <v>1328</v>
      </c>
      <c r="B520" s="893">
        <v>9</v>
      </c>
      <c r="C520" s="893" t="str">
        <f t="shared" si="46"/>
        <v xml:space="preserve"> </v>
      </c>
      <c r="D520" s="879" t="s">
        <v>514</v>
      </c>
      <c r="E520" s="885">
        <v>0</v>
      </c>
      <c r="F520" s="879" t="str">
        <f t="shared" si="35"/>
        <v xml:space="preserve"> </v>
      </c>
      <c r="G520" s="883"/>
      <c r="H520" s="883"/>
      <c r="I520" s="883"/>
      <c r="J520" s="883"/>
      <c r="K520" s="883"/>
      <c r="L520" s="883"/>
      <c r="M520" s="883"/>
      <c r="N520" s="883"/>
      <c r="O520" s="883"/>
      <c r="P520" s="883"/>
      <c r="Q520" s="883"/>
      <c r="R520" s="883"/>
      <c r="S520" s="883"/>
      <c r="T520" s="883"/>
      <c r="U520" s="883"/>
      <c r="V520" s="883"/>
      <c r="W520" s="883"/>
      <c r="X520" s="883"/>
      <c r="Y520" s="883"/>
      <c r="Z520" s="883"/>
      <c r="AA520" s="883"/>
      <c r="AB520" s="883"/>
      <c r="AC520" s="883"/>
      <c r="AD520" s="916"/>
      <c r="AE520" s="850"/>
      <c r="AF520" s="916"/>
      <c r="AG520" s="916"/>
      <c r="AH520" s="850"/>
      <c r="AI520" s="850"/>
      <c r="AJ520" s="850"/>
      <c r="AK520" s="850"/>
      <c r="AL520" s="850"/>
      <c r="AM520" s="837"/>
      <c r="AN520" s="883"/>
      <c r="AO520" s="835"/>
      <c r="AP520" s="883"/>
      <c r="AQ520" s="883"/>
      <c r="AR520" s="883"/>
      <c r="AS520" s="890"/>
      <c r="AT520" s="894"/>
      <c r="AU520" s="888" t="str">
        <f t="shared" si="36"/>
        <v xml:space="preserve"> </v>
      </c>
      <c r="AV520" s="885">
        <f t="shared" si="37"/>
        <v>0</v>
      </c>
      <c r="AW520" s="890"/>
      <c r="AY520" s="886"/>
    </row>
    <row r="521" spans="1:51" ht="12.75" hidden="1" customHeight="1">
      <c r="A521" s="926" t="s">
        <v>1118</v>
      </c>
      <c r="B521" s="893" t="s">
        <v>514</v>
      </c>
      <c r="C521" s="893" t="str">
        <f t="shared" si="46"/>
        <v xml:space="preserve"> </v>
      </c>
      <c r="D521" s="879" t="s">
        <v>514</v>
      </c>
      <c r="E521" s="885">
        <v>0</v>
      </c>
      <c r="F521" s="879" t="str">
        <f t="shared" si="35"/>
        <v xml:space="preserve"> </v>
      </c>
      <c r="G521" s="850"/>
      <c r="H521" s="850"/>
      <c r="I521" s="914"/>
      <c r="J521" s="850"/>
      <c r="K521" s="850"/>
      <c r="L521" s="850"/>
      <c r="M521" s="850"/>
      <c r="N521" s="850"/>
      <c r="O521" s="883"/>
      <c r="P521" s="850"/>
      <c r="Q521" s="883"/>
      <c r="R521" s="883"/>
      <c r="S521" s="850"/>
      <c r="T521" s="850"/>
      <c r="U521" s="850"/>
      <c r="V521" s="850"/>
      <c r="W521" s="850"/>
      <c r="X521" s="850"/>
      <c r="Y521" s="914"/>
      <c r="Z521" s="850"/>
      <c r="AA521" s="850"/>
      <c r="AB521" s="850"/>
      <c r="AC521" s="850"/>
      <c r="AD521" s="890"/>
      <c r="AE521" s="883"/>
      <c r="AF521" s="890"/>
      <c r="AG521" s="890"/>
      <c r="AH521" s="883"/>
      <c r="AI521" s="883"/>
      <c r="AJ521" s="883"/>
      <c r="AK521" s="883"/>
      <c r="AL521" s="883"/>
      <c r="AM521" s="837"/>
      <c r="AN521" s="883"/>
      <c r="AO521" s="883"/>
      <c r="AP521" s="835"/>
      <c r="AQ521" s="883"/>
      <c r="AR521" s="883"/>
      <c r="AS521" s="890"/>
      <c r="AT521" s="894"/>
      <c r="AU521" s="888" t="str">
        <f t="shared" si="36"/>
        <v xml:space="preserve"> </v>
      </c>
      <c r="AV521" s="885">
        <f t="shared" si="37"/>
        <v>0</v>
      </c>
      <c r="AW521" s="890"/>
    </row>
    <row r="522" spans="1:51" ht="12.75" hidden="1" customHeight="1">
      <c r="A522" s="926" t="s">
        <v>869</v>
      </c>
      <c r="B522" s="893" t="s">
        <v>514</v>
      </c>
      <c r="C522" s="893" t="str">
        <f t="shared" si="46"/>
        <v xml:space="preserve"> </v>
      </c>
      <c r="D522" s="879" t="s">
        <v>514</v>
      </c>
      <c r="E522" s="885">
        <v>0</v>
      </c>
      <c r="F522" s="879" t="str">
        <f t="shared" si="35"/>
        <v xml:space="preserve"> </v>
      </c>
      <c r="G522" s="883"/>
      <c r="H522" s="883"/>
      <c r="I522" s="835"/>
      <c r="J522" s="883"/>
      <c r="K522" s="883"/>
      <c r="L522" s="883"/>
      <c r="M522" s="883"/>
      <c r="N522" s="883"/>
      <c r="O522" s="883"/>
      <c r="P522" s="883"/>
      <c r="Q522" s="883"/>
      <c r="R522" s="883"/>
      <c r="S522" s="883"/>
      <c r="T522" s="883"/>
      <c r="U522" s="883"/>
      <c r="V522" s="883"/>
      <c r="W522" s="883"/>
      <c r="X522" s="883"/>
      <c r="Y522" s="835"/>
      <c r="Z522" s="883"/>
      <c r="AA522" s="883"/>
      <c r="AB522" s="883"/>
      <c r="AC522" s="883"/>
      <c r="AD522" s="890"/>
      <c r="AE522" s="883"/>
      <c r="AF522" s="890"/>
      <c r="AG522" s="890"/>
      <c r="AH522" s="883"/>
      <c r="AI522" s="883"/>
      <c r="AJ522" s="883"/>
      <c r="AK522" s="883"/>
      <c r="AL522" s="883"/>
      <c r="AM522" s="837"/>
      <c r="AN522" s="883"/>
      <c r="AO522" s="883"/>
      <c r="AP522" s="835"/>
      <c r="AQ522" s="883"/>
      <c r="AR522" s="883"/>
      <c r="AS522" s="890"/>
      <c r="AT522" s="894"/>
      <c r="AU522" s="888" t="str">
        <f t="shared" si="36"/>
        <v xml:space="preserve"> </v>
      </c>
      <c r="AV522" s="885">
        <f t="shared" si="37"/>
        <v>0</v>
      </c>
      <c r="AW522" s="890"/>
    </row>
    <row r="523" spans="1:51" ht="12.75" hidden="1" customHeight="1">
      <c r="A523" s="925" t="s">
        <v>553</v>
      </c>
      <c r="B523" s="893" t="s">
        <v>514</v>
      </c>
      <c r="C523" s="893" t="str">
        <f t="shared" si="46"/>
        <v xml:space="preserve"> </v>
      </c>
      <c r="D523" s="879" t="s">
        <v>514</v>
      </c>
      <c r="E523" s="885">
        <v>0</v>
      </c>
      <c r="F523" s="879" t="str">
        <f t="shared" si="35"/>
        <v xml:space="preserve"> </v>
      </c>
      <c r="G523" s="835"/>
      <c r="H523" s="835"/>
      <c r="I523" s="835"/>
      <c r="J523" s="835"/>
      <c r="K523" s="835"/>
      <c r="L523" s="835"/>
      <c r="M523" s="835"/>
      <c r="N523" s="835"/>
      <c r="O523" s="883"/>
      <c r="P523" s="835"/>
      <c r="Q523" s="883"/>
      <c r="R523" s="883"/>
      <c r="S523" s="835"/>
      <c r="T523" s="835"/>
      <c r="U523" s="835"/>
      <c r="V523" s="835"/>
      <c r="W523" s="835"/>
      <c r="X523" s="835"/>
      <c r="Y523" s="835"/>
      <c r="Z523" s="883"/>
      <c r="AA523" s="883"/>
      <c r="AB523" s="883"/>
      <c r="AC523" s="883"/>
      <c r="AD523" s="890"/>
      <c r="AE523" s="883"/>
      <c r="AF523" s="890"/>
      <c r="AG523" s="890"/>
      <c r="AH523" s="883"/>
      <c r="AI523" s="883"/>
      <c r="AJ523" s="883"/>
      <c r="AK523" s="883"/>
      <c r="AL523" s="883"/>
      <c r="AM523" s="837"/>
      <c r="AN523" s="883"/>
      <c r="AO523" s="883"/>
      <c r="AP523" s="835"/>
      <c r="AQ523" s="883"/>
      <c r="AR523" s="883"/>
      <c r="AS523" s="890"/>
      <c r="AT523" s="894"/>
      <c r="AU523" s="888" t="str">
        <f t="shared" si="36"/>
        <v xml:space="preserve"> </v>
      </c>
      <c r="AV523" s="885">
        <f t="shared" si="37"/>
        <v>0</v>
      </c>
      <c r="AW523" s="890"/>
    </row>
    <row r="524" spans="1:51" ht="12.75" hidden="1" customHeight="1">
      <c r="A524" s="925" t="s">
        <v>489</v>
      </c>
      <c r="B524" s="893" t="s">
        <v>514</v>
      </c>
      <c r="C524" s="893" t="str">
        <f t="shared" si="46"/>
        <v xml:space="preserve"> </v>
      </c>
      <c r="D524" s="879" t="s">
        <v>514</v>
      </c>
      <c r="E524" s="885">
        <v>0</v>
      </c>
      <c r="F524" s="879" t="str">
        <f t="shared" si="35"/>
        <v xml:space="preserve"> </v>
      </c>
      <c r="G524" s="835"/>
      <c r="H524" s="835"/>
      <c r="I524" s="835"/>
      <c r="J524" s="835"/>
      <c r="K524" s="835"/>
      <c r="L524" s="835"/>
      <c r="M524" s="835"/>
      <c r="N524" s="835"/>
      <c r="O524" s="883"/>
      <c r="P524" s="835"/>
      <c r="Q524" s="883"/>
      <c r="R524" s="883"/>
      <c r="S524" s="835"/>
      <c r="T524" s="835"/>
      <c r="U524" s="835"/>
      <c r="V524" s="835"/>
      <c r="W524" s="835"/>
      <c r="X524" s="835"/>
      <c r="Y524" s="835"/>
      <c r="Z524" s="883"/>
      <c r="AA524" s="883"/>
      <c r="AB524" s="883"/>
      <c r="AC524" s="883"/>
      <c r="AD524" s="890"/>
      <c r="AE524" s="883"/>
      <c r="AF524" s="890"/>
      <c r="AG524" s="890"/>
      <c r="AH524" s="883"/>
      <c r="AI524" s="883"/>
      <c r="AJ524" s="883"/>
      <c r="AK524" s="883"/>
      <c r="AL524" s="883"/>
      <c r="AM524" s="837"/>
      <c r="AN524" s="883"/>
      <c r="AO524" s="883"/>
      <c r="AP524" s="835"/>
      <c r="AQ524" s="883"/>
      <c r="AR524" s="883"/>
      <c r="AS524" s="890"/>
      <c r="AT524" s="894"/>
      <c r="AU524" s="888" t="str">
        <f t="shared" si="36"/>
        <v xml:space="preserve"> </v>
      </c>
      <c r="AV524" s="885">
        <f t="shared" si="37"/>
        <v>0</v>
      </c>
      <c r="AW524" s="890"/>
    </row>
    <row r="525" spans="1:51" ht="12.75" hidden="1" customHeight="1">
      <c r="A525" s="926" t="s">
        <v>1119</v>
      </c>
      <c r="B525" s="893" t="s">
        <v>514</v>
      </c>
      <c r="C525" s="893" t="str">
        <f t="shared" si="46"/>
        <v xml:space="preserve"> </v>
      </c>
      <c r="D525" s="879" t="s">
        <v>514</v>
      </c>
      <c r="E525" s="885">
        <v>0</v>
      </c>
      <c r="F525" s="879" t="str">
        <f t="shared" si="35"/>
        <v xml:space="preserve"> </v>
      </c>
      <c r="G525" s="850"/>
      <c r="H525" s="850"/>
      <c r="I525" s="914"/>
      <c r="J525" s="850"/>
      <c r="K525" s="850"/>
      <c r="L525" s="850"/>
      <c r="M525" s="850"/>
      <c r="N525" s="850"/>
      <c r="O525" s="883"/>
      <c r="P525" s="850"/>
      <c r="Q525" s="883"/>
      <c r="R525" s="883"/>
      <c r="S525" s="850"/>
      <c r="T525" s="850"/>
      <c r="U525" s="850"/>
      <c r="V525" s="850"/>
      <c r="W525" s="850"/>
      <c r="X525" s="850"/>
      <c r="Y525" s="914"/>
      <c r="Z525" s="850"/>
      <c r="AA525" s="850"/>
      <c r="AB525" s="850"/>
      <c r="AC525" s="850"/>
      <c r="AD525" s="890"/>
      <c r="AE525" s="883"/>
      <c r="AF525" s="890"/>
      <c r="AG525" s="890"/>
      <c r="AH525" s="883"/>
      <c r="AI525" s="883"/>
      <c r="AJ525" s="883"/>
      <c r="AK525" s="883"/>
      <c r="AL525" s="883"/>
      <c r="AM525" s="837"/>
      <c r="AN525" s="883"/>
      <c r="AO525" s="883"/>
      <c r="AP525" s="835"/>
      <c r="AQ525" s="883"/>
      <c r="AR525" s="883"/>
      <c r="AS525" s="890"/>
      <c r="AT525" s="894"/>
      <c r="AU525" s="888" t="str">
        <f t="shared" si="36"/>
        <v xml:space="preserve"> </v>
      </c>
      <c r="AV525" s="885">
        <f t="shared" si="37"/>
        <v>0</v>
      </c>
      <c r="AW525" s="890"/>
    </row>
    <row r="526" spans="1:51" ht="12.75" hidden="1" customHeight="1">
      <c r="A526" s="926" t="s">
        <v>898</v>
      </c>
      <c r="B526" s="893" t="s">
        <v>514</v>
      </c>
      <c r="C526" s="893" t="str">
        <f t="shared" si="46"/>
        <v xml:space="preserve"> </v>
      </c>
      <c r="D526" s="879" t="s">
        <v>514</v>
      </c>
      <c r="E526" s="885">
        <v>0</v>
      </c>
      <c r="F526" s="879" t="str">
        <f t="shared" si="35"/>
        <v xml:space="preserve"> </v>
      </c>
      <c r="G526" s="883"/>
      <c r="H526" s="883"/>
      <c r="I526" s="835"/>
      <c r="J526" s="883"/>
      <c r="K526" s="883"/>
      <c r="L526" s="883"/>
      <c r="M526" s="883"/>
      <c r="N526" s="883"/>
      <c r="O526" s="883"/>
      <c r="P526" s="883"/>
      <c r="Q526" s="883"/>
      <c r="R526" s="883"/>
      <c r="S526" s="883"/>
      <c r="T526" s="883"/>
      <c r="U526" s="883"/>
      <c r="V526" s="883"/>
      <c r="W526" s="883"/>
      <c r="X526" s="883"/>
      <c r="Y526" s="835"/>
      <c r="Z526" s="883"/>
      <c r="AA526" s="883"/>
      <c r="AB526" s="883"/>
      <c r="AC526" s="883"/>
      <c r="AD526" s="890"/>
      <c r="AE526" s="883"/>
      <c r="AF526" s="890"/>
      <c r="AG526" s="890"/>
      <c r="AH526" s="883"/>
      <c r="AI526" s="883"/>
      <c r="AJ526" s="883"/>
      <c r="AK526" s="883"/>
      <c r="AL526" s="883"/>
      <c r="AM526" s="837"/>
      <c r="AN526" s="883"/>
      <c r="AO526" s="883"/>
      <c r="AP526" s="835"/>
      <c r="AQ526" s="883"/>
      <c r="AR526" s="883"/>
      <c r="AS526" s="890"/>
      <c r="AT526" s="894"/>
      <c r="AU526" s="888" t="str">
        <f t="shared" si="36"/>
        <v xml:space="preserve"> </v>
      </c>
      <c r="AV526" s="885">
        <f t="shared" si="37"/>
        <v>0</v>
      </c>
      <c r="AW526" s="890"/>
    </row>
    <row r="527" spans="1:51" ht="12.75" hidden="1" customHeight="1">
      <c r="A527" s="925" t="s">
        <v>1329</v>
      </c>
      <c r="B527" s="893">
        <v>5</v>
      </c>
      <c r="C527" s="893" t="str">
        <f t="shared" si="46"/>
        <v xml:space="preserve"> </v>
      </c>
      <c r="D527" s="879" t="s">
        <v>514</v>
      </c>
      <c r="E527" s="885">
        <v>0</v>
      </c>
      <c r="F527" s="879" t="str">
        <f t="shared" si="35"/>
        <v xml:space="preserve"> </v>
      </c>
      <c r="G527" s="883"/>
      <c r="H527" s="883"/>
      <c r="I527" s="883"/>
      <c r="J527" s="883"/>
      <c r="K527" s="883"/>
      <c r="L527" s="883"/>
      <c r="M527" s="883"/>
      <c r="N527" s="883"/>
      <c r="O527" s="883"/>
      <c r="P527" s="883"/>
      <c r="Q527" s="883"/>
      <c r="R527" s="883"/>
      <c r="S527" s="883"/>
      <c r="T527" s="883"/>
      <c r="U527" s="883"/>
      <c r="V527" s="883"/>
      <c r="W527" s="883"/>
      <c r="X527" s="883"/>
      <c r="Y527" s="883"/>
      <c r="Z527" s="850"/>
      <c r="AA527" s="850"/>
      <c r="AB527" s="850"/>
      <c r="AC527" s="850"/>
      <c r="AD527" s="850"/>
      <c r="AE527" s="850"/>
      <c r="AF527" s="850"/>
      <c r="AG527" s="850"/>
      <c r="AH527" s="850"/>
      <c r="AI527" s="850"/>
      <c r="AJ527" s="850"/>
      <c r="AK527" s="850"/>
      <c r="AL527" s="850"/>
      <c r="AM527" s="837"/>
      <c r="AN527" s="883"/>
      <c r="AO527" s="917"/>
      <c r="AP527" s="835"/>
      <c r="AQ527" s="850"/>
      <c r="AR527" s="850"/>
      <c r="AS527" s="890"/>
      <c r="AT527" s="894"/>
      <c r="AU527" s="888" t="str">
        <f t="shared" si="36"/>
        <v xml:space="preserve"> </v>
      </c>
      <c r="AV527" s="885">
        <f t="shared" si="37"/>
        <v>0</v>
      </c>
      <c r="AW527" s="890"/>
    </row>
    <row r="528" spans="1:51" ht="12.75" hidden="1" customHeight="1">
      <c r="A528" s="926" t="s">
        <v>1071</v>
      </c>
      <c r="B528" s="893" t="s">
        <v>514</v>
      </c>
      <c r="C528" s="893" t="str">
        <f t="shared" si="46"/>
        <v xml:space="preserve"> </v>
      </c>
      <c r="D528" s="879" t="s">
        <v>514</v>
      </c>
      <c r="E528" s="885">
        <v>0</v>
      </c>
      <c r="F528" s="879" t="str">
        <f t="shared" si="35"/>
        <v xml:space="preserve"> </v>
      </c>
      <c r="G528" s="850"/>
      <c r="H528" s="850"/>
      <c r="I528" s="914"/>
      <c r="J528" s="850"/>
      <c r="K528" s="850"/>
      <c r="L528" s="850"/>
      <c r="M528" s="850"/>
      <c r="N528" s="850"/>
      <c r="O528" s="883"/>
      <c r="P528" s="850"/>
      <c r="Q528" s="883"/>
      <c r="R528" s="883"/>
      <c r="S528" s="850"/>
      <c r="T528" s="850"/>
      <c r="U528" s="850"/>
      <c r="V528" s="850"/>
      <c r="W528" s="850"/>
      <c r="X528" s="850"/>
      <c r="Y528" s="914"/>
      <c r="Z528" s="850"/>
      <c r="AA528" s="850"/>
      <c r="AB528" s="850"/>
      <c r="AC528" s="850"/>
      <c r="AD528" s="890"/>
      <c r="AE528" s="883"/>
      <c r="AF528" s="890"/>
      <c r="AG528" s="890"/>
      <c r="AH528" s="883"/>
      <c r="AI528" s="883"/>
      <c r="AJ528" s="883"/>
      <c r="AK528" s="883"/>
      <c r="AL528" s="883"/>
      <c r="AM528" s="837"/>
      <c r="AN528" s="883"/>
      <c r="AO528" s="883"/>
      <c r="AP528" s="835"/>
      <c r="AQ528" s="883"/>
      <c r="AR528" s="883"/>
      <c r="AS528" s="890"/>
      <c r="AT528" s="894"/>
      <c r="AU528" s="888" t="str">
        <f t="shared" si="36"/>
        <v xml:space="preserve"> </v>
      </c>
      <c r="AV528" s="885">
        <f t="shared" si="37"/>
        <v>0</v>
      </c>
      <c r="AW528" s="890"/>
    </row>
    <row r="529" spans="1:49" ht="12.75" hidden="1" customHeight="1">
      <c r="A529" s="925" t="s">
        <v>435</v>
      </c>
      <c r="B529" s="893" t="s">
        <v>514</v>
      </c>
      <c r="C529" s="893" t="str">
        <f t="shared" si="46"/>
        <v xml:space="preserve"> </v>
      </c>
      <c r="D529" s="879" t="s">
        <v>514</v>
      </c>
      <c r="E529" s="885">
        <v>0</v>
      </c>
      <c r="F529" s="879" t="str">
        <f t="shared" si="35"/>
        <v xml:space="preserve"> </v>
      </c>
      <c r="G529" s="835"/>
      <c r="H529" s="835"/>
      <c r="I529" s="835"/>
      <c r="J529" s="835"/>
      <c r="K529" s="835"/>
      <c r="L529" s="835"/>
      <c r="M529" s="835"/>
      <c r="N529" s="835"/>
      <c r="O529" s="883"/>
      <c r="P529" s="835"/>
      <c r="Q529" s="883"/>
      <c r="R529" s="883"/>
      <c r="S529" s="835"/>
      <c r="T529" s="835"/>
      <c r="U529" s="835"/>
      <c r="V529" s="835"/>
      <c r="W529" s="835"/>
      <c r="X529" s="835"/>
      <c r="Y529" s="835"/>
      <c r="Z529" s="883"/>
      <c r="AA529" s="883"/>
      <c r="AB529" s="883"/>
      <c r="AC529" s="883"/>
      <c r="AD529" s="890"/>
      <c r="AE529" s="883"/>
      <c r="AF529" s="890"/>
      <c r="AG529" s="890"/>
      <c r="AH529" s="883"/>
      <c r="AI529" s="883"/>
      <c r="AJ529" s="883"/>
      <c r="AK529" s="883"/>
      <c r="AL529" s="883"/>
      <c r="AM529" s="837"/>
      <c r="AN529" s="883"/>
      <c r="AO529" s="883"/>
      <c r="AP529" s="835"/>
      <c r="AQ529" s="883"/>
      <c r="AR529" s="883"/>
      <c r="AS529" s="890"/>
      <c r="AT529" s="894"/>
      <c r="AU529" s="888" t="str">
        <f t="shared" si="36"/>
        <v xml:space="preserve"> </v>
      </c>
      <c r="AV529" s="885">
        <f t="shared" si="37"/>
        <v>0</v>
      </c>
      <c r="AW529" s="890"/>
    </row>
    <row r="530" spans="1:49" ht="12.75" hidden="1" customHeight="1">
      <c r="A530" s="925" t="s">
        <v>620</v>
      </c>
      <c r="B530" s="893" t="s">
        <v>514</v>
      </c>
      <c r="C530" s="893" t="str">
        <f t="shared" si="46"/>
        <v xml:space="preserve"> </v>
      </c>
      <c r="D530" s="835" t="s">
        <v>514</v>
      </c>
      <c r="E530" s="885">
        <v>0</v>
      </c>
      <c r="F530" s="879" t="str">
        <f t="shared" si="35"/>
        <v xml:space="preserve"> </v>
      </c>
      <c r="G530" s="835"/>
      <c r="H530" s="835"/>
      <c r="I530" s="835"/>
      <c r="J530" s="835"/>
      <c r="K530" s="835"/>
      <c r="L530" s="835"/>
      <c r="M530" s="835"/>
      <c r="N530" s="835"/>
      <c r="O530" s="883"/>
      <c r="P530" s="835"/>
      <c r="Q530" s="883"/>
      <c r="R530" s="883"/>
      <c r="S530" s="835"/>
      <c r="T530" s="835"/>
      <c r="U530" s="835"/>
      <c r="V530" s="835"/>
      <c r="W530" s="835"/>
      <c r="X530" s="835"/>
      <c r="Y530" s="835"/>
      <c r="Z530" s="883"/>
      <c r="AA530" s="883"/>
      <c r="AB530" s="883"/>
      <c r="AC530" s="883"/>
      <c r="AD530" s="890"/>
      <c r="AE530" s="883"/>
      <c r="AF530" s="890"/>
      <c r="AG530" s="890"/>
      <c r="AH530" s="883"/>
      <c r="AI530" s="883"/>
      <c r="AJ530" s="883"/>
      <c r="AK530" s="883"/>
      <c r="AL530" s="883"/>
      <c r="AM530" s="837"/>
      <c r="AN530" s="883"/>
      <c r="AO530" s="883"/>
      <c r="AP530" s="835"/>
      <c r="AQ530" s="883"/>
      <c r="AR530" s="883"/>
      <c r="AS530" s="890"/>
      <c r="AT530" s="894"/>
      <c r="AU530" s="888" t="str">
        <f t="shared" si="36"/>
        <v xml:space="preserve"> </v>
      </c>
      <c r="AV530" s="885">
        <f t="shared" si="37"/>
        <v>0</v>
      </c>
      <c r="AW530" s="890"/>
    </row>
    <row r="531" spans="1:49" ht="12.75" hidden="1" customHeight="1">
      <c r="A531" s="925" t="s">
        <v>217</v>
      </c>
      <c r="B531" s="893" t="s">
        <v>514</v>
      </c>
      <c r="C531" s="893" t="str">
        <f t="shared" si="46"/>
        <v xml:space="preserve"> </v>
      </c>
      <c r="D531" s="879" t="s">
        <v>514</v>
      </c>
      <c r="E531" s="885">
        <v>0</v>
      </c>
      <c r="F531" s="879" t="str">
        <f t="shared" si="35"/>
        <v xml:space="preserve"> </v>
      </c>
      <c r="G531" s="835"/>
      <c r="H531" s="835"/>
      <c r="I531" s="835"/>
      <c r="J531" s="835"/>
      <c r="K531" s="835"/>
      <c r="L531" s="835"/>
      <c r="M531" s="835"/>
      <c r="N531" s="835"/>
      <c r="O531" s="883"/>
      <c r="P531" s="835"/>
      <c r="Q531" s="883"/>
      <c r="R531" s="883"/>
      <c r="S531" s="835"/>
      <c r="T531" s="835"/>
      <c r="U531" s="835"/>
      <c r="V531" s="835"/>
      <c r="W531" s="835"/>
      <c r="X531" s="835"/>
      <c r="Y531" s="835"/>
      <c r="Z531" s="883"/>
      <c r="AA531" s="883"/>
      <c r="AB531" s="883"/>
      <c r="AC531" s="883"/>
      <c r="AD531" s="890"/>
      <c r="AE531" s="883"/>
      <c r="AF531" s="890"/>
      <c r="AG531" s="890"/>
      <c r="AH531" s="883"/>
      <c r="AI531" s="883"/>
      <c r="AJ531" s="883"/>
      <c r="AK531" s="883"/>
      <c r="AL531" s="883"/>
      <c r="AM531" s="837"/>
      <c r="AN531" s="883"/>
      <c r="AO531" s="883"/>
      <c r="AP531" s="835"/>
      <c r="AQ531" s="883"/>
      <c r="AR531" s="883"/>
      <c r="AS531" s="890"/>
      <c r="AT531" s="894"/>
      <c r="AU531" s="888" t="str">
        <f t="shared" si="36"/>
        <v xml:space="preserve"> </v>
      </c>
      <c r="AV531" s="885">
        <f t="shared" si="37"/>
        <v>0</v>
      </c>
      <c r="AW531" s="890"/>
    </row>
    <row r="532" spans="1:49" ht="12.75" hidden="1" customHeight="1">
      <c r="A532" s="925" t="s">
        <v>1228</v>
      </c>
      <c r="B532" s="893" t="s">
        <v>514</v>
      </c>
      <c r="C532" s="893" t="str">
        <f t="shared" si="46"/>
        <v xml:space="preserve"> </v>
      </c>
      <c r="D532" s="879" t="s">
        <v>514</v>
      </c>
      <c r="E532" s="885">
        <v>0</v>
      </c>
      <c r="F532" s="879" t="str">
        <f t="shared" si="35"/>
        <v xml:space="preserve"> </v>
      </c>
      <c r="G532" s="835"/>
      <c r="H532" s="835"/>
      <c r="I532" s="835"/>
      <c r="J532" s="835"/>
      <c r="K532" s="835"/>
      <c r="L532" s="835"/>
      <c r="M532" s="835"/>
      <c r="N532" s="835"/>
      <c r="O532" s="883"/>
      <c r="P532" s="835"/>
      <c r="Q532" s="883"/>
      <c r="R532" s="883"/>
      <c r="S532" s="835"/>
      <c r="T532" s="835"/>
      <c r="U532" s="835"/>
      <c r="V532" s="835"/>
      <c r="W532" s="835"/>
      <c r="X532" s="835"/>
      <c r="Y532" s="835"/>
      <c r="Z532" s="883"/>
      <c r="AA532" s="883"/>
      <c r="AB532" s="883"/>
      <c r="AC532" s="883"/>
      <c r="AD532" s="883"/>
      <c r="AE532" s="883"/>
      <c r="AF532" s="890"/>
      <c r="AG532" s="890"/>
      <c r="AH532" s="883"/>
      <c r="AI532" s="883"/>
      <c r="AJ532" s="883"/>
      <c r="AK532" s="883"/>
      <c r="AL532" s="883"/>
      <c r="AM532" s="837"/>
      <c r="AN532" s="883"/>
      <c r="AO532" s="883"/>
      <c r="AP532" s="835"/>
      <c r="AQ532" s="883"/>
      <c r="AR532" s="883"/>
      <c r="AS532" s="890"/>
      <c r="AT532" s="894"/>
      <c r="AU532" s="888" t="str">
        <f t="shared" si="36"/>
        <v xml:space="preserve"> </v>
      </c>
      <c r="AV532" s="885">
        <f t="shared" si="37"/>
        <v>0</v>
      </c>
      <c r="AW532" s="890"/>
    </row>
    <row r="533" spans="1:49" ht="12.75" hidden="1" customHeight="1">
      <c r="A533" s="926" t="s">
        <v>1072</v>
      </c>
      <c r="B533" s="893" t="s">
        <v>514</v>
      </c>
      <c r="C533" s="893" t="str">
        <f t="shared" si="46"/>
        <v xml:space="preserve"> </v>
      </c>
      <c r="D533" s="879" t="s">
        <v>514</v>
      </c>
      <c r="E533" s="885">
        <v>0</v>
      </c>
      <c r="F533" s="879" t="str">
        <f t="shared" si="35"/>
        <v xml:space="preserve"> </v>
      </c>
      <c r="G533" s="850"/>
      <c r="H533" s="850"/>
      <c r="I533" s="914"/>
      <c r="J533" s="850"/>
      <c r="K533" s="850"/>
      <c r="L533" s="850"/>
      <c r="M533" s="850"/>
      <c r="N533" s="850"/>
      <c r="O533" s="883"/>
      <c r="P533" s="850"/>
      <c r="Q533" s="883"/>
      <c r="R533" s="883"/>
      <c r="S533" s="850"/>
      <c r="T533" s="850"/>
      <c r="U533" s="850"/>
      <c r="V533" s="850"/>
      <c r="W533" s="850"/>
      <c r="X533" s="850"/>
      <c r="Y533" s="914"/>
      <c r="Z533" s="850"/>
      <c r="AA533" s="850"/>
      <c r="AB533" s="850"/>
      <c r="AC533" s="850"/>
      <c r="AD533" s="890"/>
      <c r="AE533" s="883"/>
      <c r="AF533" s="890"/>
      <c r="AG533" s="890"/>
      <c r="AH533" s="883"/>
      <c r="AI533" s="883"/>
      <c r="AJ533" s="883"/>
      <c r="AK533" s="883"/>
      <c r="AL533" s="883"/>
      <c r="AM533" s="837"/>
      <c r="AN533" s="883"/>
      <c r="AO533" s="883"/>
      <c r="AP533" s="835"/>
      <c r="AQ533" s="883"/>
      <c r="AR533" s="883"/>
      <c r="AS533" s="890"/>
      <c r="AT533" s="894"/>
      <c r="AU533" s="888" t="str">
        <f t="shared" si="36"/>
        <v xml:space="preserve"> </v>
      </c>
      <c r="AV533" s="885">
        <f t="shared" si="37"/>
        <v>0</v>
      </c>
      <c r="AW533" s="890"/>
    </row>
    <row r="534" spans="1:49" ht="12.75" hidden="1" customHeight="1">
      <c r="A534" s="926" t="s">
        <v>1175</v>
      </c>
      <c r="B534" s="893" t="s">
        <v>514</v>
      </c>
      <c r="C534" s="893" t="str">
        <f t="shared" si="46"/>
        <v xml:space="preserve"> </v>
      </c>
      <c r="D534" s="879" t="s">
        <v>514</v>
      </c>
      <c r="E534" s="885">
        <v>0</v>
      </c>
      <c r="F534" s="879" t="str">
        <f t="shared" si="35"/>
        <v xml:space="preserve"> </v>
      </c>
      <c r="G534" s="850"/>
      <c r="H534" s="850"/>
      <c r="I534" s="914"/>
      <c r="J534" s="850"/>
      <c r="K534" s="850"/>
      <c r="L534" s="850"/>
      <c r="M534" s="850"/>
      <c r="N534" s="850"/>
      <c r="O534" s="883"/>
      <c r="P534" s="850"/>
      <c r="Q534" s="883"/>
      <c r="R534" s="883"/>
      <c r="S534" s="850"/>
      <c r="T534" s="850"/>
      <c r="U534" s="850"/>
      <c r="V534" s="850"/>
      <c r="W534" s="850"/>
      <c r="X534" s="850"/>
      <c r="Y534" s="914"/>
      <c r="Z534" s="850"/>
      <c r="AA534" s="850"/>
      <c r="AB534" s="850"/>
      <c r="AC534" s="850"/>
      <c r="AD534" s="890"/>
      <c r="AE534" s="883"/>
      <c r="AF534" s="890"/>
      <c r="AG534" s="890"/>
      <c r="AH534" s="883"/>
      <c r="AI534" s="883"/>
      <c r="AJ534" s="883"/>
      <c r="AK534" s="883"/>
      <c r="AL534" s="883"/>
      <c r="AM534" s="837"/>
      <c r="AN534" s="883"/>
      <c r="AO534" s="883"/>
      <c r="AP534" s="835"/>
      <c r="AQ534" s="883"/>
      <c r="AR534" s="883"/>
      <c r="AS534" s="890"/>
      <c r="AT534" s="894"/>
      <c r="AU534" s="888" t="str">
        <f t="shared" si="36"/>
        <v xml:space="preserve"> </v>
      </c>
      <c r="AV534" s="885">
        <f t="shared" si="37"/>
        <v>0</v>
      </c>
      <c r="AW534" s="890"/>
    </row>
    <row r="535" spans="1:49" ht="12.75" hidden="1" customHeight="1">
      <c r="A535" s="925" t="s">
        <v>928</v>
      </c>
      <c r="B535" s="893">
        <v>12</v>
      </c>
      <c r="C535" s="893" t="str">
        <f t="shared" si="46"/>
        <v xml:space="preserve"> </v>
      </c>
      <c r="D535" s="879" t="s">
        <v>514</v>
      </c>
      <c r="E535" s="885">
        <v>0</v>
      </c>
      <c r="F535" s="879" t="str">
        <f t="shared" si="35"/>
        <v xml:space="preserve"> </v>
      </c>
      <c r="G535" s="883"/>
      <c r="H535" s="883"/>
      <c r="I535" s="883"/>
      <c r="J535" s="883"/>
      <c r="K535" s="883"/>
      <c r="L535" s="883"/>
      <c r="M535" s="883"/>
      <c r="N535" s="883"/>
      <c r="O535" s="883"/>
      <c r="P535" s="883"/>
      <c r="Q535" s="883"/>
      <c r="R535" s="883"/>
      <c r="S535" s="883"/>
      <c r="T535" s="883"/>
      <c r="U535" s="883"/>
      <c r="V535" s="883"/>
      <c r="W535" s="883"/>
      <c r="X535" s="883"/>
      <c r="Y535" s="883"/>
      <c r="Z535" s="883"/>
      <c r="AA535" s="883"/>
      <c r="AB535" s="883"/>
      <c r="AC535" s="883"/>
      <c r="AD535" s="890"/>
      <c r="AE535" s="883"/>
      <c r="AF535" s="890"/>
      <c r="AG535" s="890"/>
      <c r="AH535" s="883"/>
      <c r="AI535" s="883"/>
      <c r="AJ535" s="883"/>
      <c r="AK535" s="883"/>
      <c r="AL535" s="883"/>
      <c r="AM535" s="837"/>
      <c r="AN535" s="883"/>
      <c r="AO535" s="883"/>
      <c r="AP535" s="835"/>
      <c r="AQ535" s="883"/>
      <c r="AR535" s="883"/>
      <c r="AS535" s="890"/>
      <c r="AT535" s="894"/>
      <c r="AU535" s="888" t="str">
        <f t="shared" si="36"/>
        <v xml:space="preserve"> </v>
      </c>
      <c r="AV535" s="885">
        <f t="shared" si="37"/>
        <v>0</v>
      </c>
      <c r="AW535" s="890"/>
    </row>
    <row r="536" spans="1:49" ht="12.75" hidden="1" customHeight="1">
      <c r="A536" s="926" t="s">
        <v>927</v>
      </c>
      <c r="B536" s="893">
        <v>7</v>
      </c>
      <c r="C536" s="893">
        <v>7</v>
      </c>
      <c r="D536" s="879" t="s">
        <v>514</v>
      </c>
      <c r="E536" s="885">
        <v>0</v>
      </c>
      <c r="F536" s="879" t="str">
        <f t="shared" si="35"/>
        <v xml:space="preserve"> </v>
      </c>
      <c r="G536" s="883"/>
      <c r="H536" s="883"/>
      <c r="I536" s="883"/>
      <c r="J536" s="883"/>
      <c r="K536" s="883"/>
      <c r="L536" s="883"/>
      <c r="M536" s="883"/>
      <c r="N536" s="883"/>
      <c r="O536" s="883"/>
      <c r="P536" s="883"/>
      <c r="Q536" s="883"/>
      <c r="R536" s="883"/>
      <c r="S536" s="883"/>
      <c r="T536" s="883"/>
      <c r="U536" s="883"/>
      <c r="V536" s="883"/>
      <c r="W536" s="883"/>
      <c r="X536" s="883"/>
      <c r="Y536" s="883"/>
      <c r="Z536" s="883"/>
      <c r="AA536" s="883"/>
      <c r="AB536" s="883"/>
      <c r="AC536" s="883"/>
      <c r="AD536" s="890"/>
      <c r="AE536" s="883"/>
      <c r="AF536" s="890"/>
      <c r="AG536" s="890"/>
      <c r="AH536" s="883"/>
      <c r="AI536" s="883"/>
      <c r="AJ536" s="883"/>
      <c r="AK536" s="883"/>
      <c r="AL536" s="883"/>
      <c r="AM536" s="837"/>
      <c r="AN536" s="883"/>
      <c r="AO536" s="883"/>
      <c r="AP536" s="835"/>
      <c r="AQ536" s="883"/>
      <c r="AR536" s="883"/>
      <c r="AS536" s="890"/>
      <c r="AT536" s="894"/>
      <c r="AU536" s="888" t="str">
        <f t="shared" si="36"/>
        <v xml:space="preserve"> </v>
      </c>
      <c r="AV536" s="885">
        <f t="shared" si="37"/>
        <v>0</v>
      </c>
      <c r="AW536" s="890"/>
    </row>
    <row r="537" spans="1:49" ht="12.75" hidden="1" customHeight="1">
      <c r="A537" s="926" t="s">
        <v>926</v>
      </c>
      <c r="B537" s="893">
        <v>9</v>
      </c>
      <c r="C537" s="893" t="str">
        <f t="shared" ref="C537:C566" si="47">IFERROR(MINUTE(C$5)-MINUTE(D537)," ")</f>
        <v xml:space="preserve"> </v>
      </c>
      <c r="D537" s="879" t="s">
        <v>514</v>
      </c>
      <c r="E537" s="885">
        <v>0</v>
      </c>
      <c r="F537" s="879" t="str">
        <f t="shared" si="35"/>
        <v xml:space="preserve"> </v>
      </c>
      <c r="G537" s="883"/>
      <c r="H537" s="883"/>
      <c r="I537" s="883"/>
      <c r="J537" s="883"/>
      <c r="K537" s="883"/>
      <c r="L537" s="883"/>
      <c r="M537" s="883"/>
      <c r="N537" s="883"/>
      <c r="O537" s="883"/>
      <c r="P537" s="883"/>
      <c r="Q537" s="883"/>
      <c r="R537" s="883"/>
      <c r="S537" s="883"/>
      <c r="T537" s="883"/>
      <c r="U537" s="883"/>
      <c r="V537" s="883"/>
      <c r="W537" s="883"/>
      <c r="X537" s="883"/>
      <c r="Y537" s="883"/>
      <c r="Z537" s="883"/>
      <c r="AA537" s="883"/>
      <c r="AB537" s="883"/>
      <c r="AC537" s="883"/>
      <c r="AD537" s="890"/>
      <c r="AE537" s="883"/>
      <c r="AF537" s="890"/>
      <c r="AG537" s="890"/>
      <c r="AH537" s="883"/>
      <c r="AI537" s="883"/>
      <c r="AJ537" s="883"/>
      <c r="AK537" s="883"/>
      <c r="AL537" s="883"/>
      <c r="AM537" s="837"/>
      <c r="AN537" s="883"/>
      <c r="AO537" s="883"/>
      <c r="AP537" s="835"/>
      <c r="AQ537" s="883"/>
      <c r="AR537" s="883"/>
      <c r="AS537" s="890"/>
      <c r="AT537" s="894"/>
      <c r="AU537" s="888" t="str">
        <f t="shared" si="36"/>
        <v xml:space="preserve"> </v>
      </c>
      <c r="AV537" s="885">
        <f t="shared" si="37"/>
        <v>0</v>
      </c>
      <c r="AW537" s="890"/>
    </row>
    <row r="538" spans="1:49" ht="12.75" hidden="1" customHeight="1">
      <c r="A538" s="925" t="s">
        <v>87</v>
      </c>
      <c r="B538" s="893" t="s">
        <v>514</v>
      </c>
      <c r="C538" s="893" t="str">
        <f t="shared" si="47"/>
        <v xml:space="preserve"> </v>
      </c>
      <c r="D538" s="879" t="s">
        <v>514</v>
      </c>
      <c r="E538" s="885">
        <v>0</v>
      </c>
      <c r="F538" s="879" t="str">
        <f t="shared" si="35"/>
        <v xml:space="preserve"> </v>
      </c>
      <c r="G538" s="835"/>
      <c r="H538" s="835"/>
      <c r="I538" s="835"/>
      <c r="J538" s="835"/>
      <c r="K538" s="835"/>
      <c r="L538" s="835"/>
      <c r="M538" s="835"/>
      <c r="N538" s="835"/>
      <c r="O538" s="883"/>
      <c r="P538" s="835"/>
      <c r="Q538" s="883"/>
      <c r="R538" s="883"/>
      <c r="S538" s="835"/>
      <c r="T538" s="835"/>
      <c r="U538" s="835"/>
      <c r="V538" s="835"/>
      <c r="W538" s="835"/>
      <c r="X538" s="835"/>
      <c r="Y538" s="835"/>
      <c r="Z538" s="883"/>
      <c r="AA538" s="883"/>
      <c r="AB538" s="883"/>
      <c r="AC538" s="883"/>
      <c r="AD538" s="890"/>
      <c r="AE538" s="883"/>
      <c r="AF538" s="890"/>
      <c r="AG538" s="890"/>
      <c r="AH538" s="883"/>
      <c r="AI538" s="883"/>
      <c r="AJ538" s="883"/>
      <c r="AK538" s="883"/>
      <c r="AL538" s="883"/>
      <c r="AM538" s="837"/>
      <c r="AN538" s="883"/>
      <c r="AO538" s="883"/>
      <c r="AP538" s="835"/>
      <c r="AQ538" s="883"/>
      <c r="AR538" s="883"/>
      <c r="AS538" s="890"/>
      <c r="AT538" s="894"/>
      <c r="AU538" s="888" t="str">
        <f t="shared" si="36"/>
        <v xml:space="preserve"> </v>
      </c>
      <c r="AV538" s="885">
        <f t="shared" si="37"/>
        <v>0</v>
      </c>
      <c r="AW538" s="890"/>
    </row>
    <row r="539" spans="1:49" ht="12.75" hidden="1" customHeight="1">
      <c r="A539" s="925" t="s">
        <v>221</v>
      </c>
      <c r="B539" s="893" t="s">
        <v>514</v>
      </c>
      <c r="C539" s="893" t="str">
        <f t="shared" si="47"/>
        <v xml:space="preserve"> </v>
      </c>
      <c r="D539" s="879" t="s">
        <v>514</v>
      </c>
      <c r="E539" s="885">
        <v>0</v>
      </c>
      <c r="F539" s="879" t="str">
        <f t="shared" si="35"/>
        <v xml:space="preserve"> </v>
      </c>
      <c r="G539" s="835"/>
      <c r="H539" s="835"/>
      <c r="I539" s="835"/>
      <c r="J539" s="835"/>
      <c r="K539" s="835"/>
      <c r="L539" s="835"/>
      <c r="M539" s="835"/>
      <c r="N539" s="835"/>
      <c r="O539" s="883"/>
      <c r="P539" s="835"/>
      <c r="Q539" s="883"/>
      <c r="R539" s="883"/>
      <c r="S539" s="835"/>
      <c r="T539" s="835"/>
      <c r="U539" s="835"/>
      <c r="V539" s="835"/>
      <c r="W539" s="835"/>
      <c r="X539" s="835"/>
      <c r="Y539" s="835"/>
      <c r="Z539" s="883"/>
      <c r="AA539" s="883"/>
      <c r="AB539" s="883"/>
      <c r="AC539" s="883"/>
      <c r="AD539" s="890"/>
      <c r="AE539" s="883"/>
      <c r="AF539" s="890"/>
      <c r="AG539" s="890"/>
      <c r="AH539" s="883"/>
      <c r="AI539" s="883"/>
      <c r="AJ539" s="883"/>
      <c r="AK539" s="883"/>
      <c r="AL539" s="883"/>
      <c r="AM539" s="837"/>
      <c r="AN539" s="883"/>
      <c r="AO539" s="883"/>
      <c r="AP539" s="835"/>
      <c r="AQ539" s="883"/>
      <c r="AR539" s="883"/>
      <c r="AS539" s="890"/>
      <c r="AT539" s="900"/>
      <c r="AU539" s="888" t="str">
        <f t="shared" si="36"/>
        <v xml:space="preserve"> </v>
      </c>
      <c r="AV539" s="885">
        <f t="shared" si="37"/>
        <v>0</v>
      </c>
      <c r="AW539" s="890"/>
    </row>
    <row r="540" spans="1:49" ht="12.75" hidden="1" customHeight="1">
      <c r="A540" s="926" t="s">
        <v>1176</v>
      </c>
      <c r="B540" s="893">
        <v>3</v>
      </c>
      <c r="C540" s="893" t="str">
        <f t="shared" si="47"/>
        <v xml:space="preserve"> </v>
      </c>
      <c r="D540" s="879" t="s">
        <v>514</v>
      </c>
      <c r="E540" s="885">
        <v>0</v>
      </c>
      <c r="F540" s="879" t="str">
        <f t="shared" si="35"/>
        <v xml:space="preserve"> </v>
      </c>
      <c r="G540" s="883"/>
      <c r="H540" s="883"/>
      <c r="I540" s="883"/>
      <c r="J540" s="883"/>
      <c r="K540" s="883"/>
      <c r="L540" s="883"/>
      <c r="M540" s="883"/>
      <c r="N540" s="883"/>
      <c r="O540" s="883"/>
      <c r="P540" s="883"/>
      <c r="Q540" s="883"/>
      <c r="R540" s="883"/>
      <c r="S540" s="883"/>
      <c r="T540" s="883"/>
      <c r="U540" s="883"/>
      <c r="V540" s="883"/>
      <c r="W540" s="883"/>
      <c r="X540" s="883"/>
      <c r="Y540" s="883"/>
      <c r="Z540" s="835"/>
      <c r="AA540" s="835"/>
      <c r="AB540" s="835"/>
      <c r="AC540" s="835"/>
      <c r="AD540" s="890"/>
      <c r="AE540" s="883"/>
      <c r="AF540" s="890"/>
      <c r="AG540" s="890"/>
      <c r="AH540" s="883"/>
      <c r="AI540" s="883"/>
      <c r="AJ540" s="883"/>
      <c r="AK540" s="883"/>
      <c r="AL540" s="883"/>
      <c r="AM540" s="837"/>
      <c r="AN540" s="883"/>
      <c r="AO540" s="890"/>
      <c r="AP540" s="835"/>
      <c r="AQ540" s="883"/>
      <c r="AR540" s="883"/>
      <c r="AS540" s="890"/>
      <c r="AT540" s="915"/>
      <c r="AU540" s="888" t="str">
        <f t="shared" si="36"/>
        <v xml:space="preserve"> </v>
      </c>
      <c r="AV540" s="885">
        <f t="shared" si="37"/>
        <v>0</v>
      </c>
      <c r="AW540" s="890"/>
    </row>
    <row r="541" spans="1:49" ht="12.75" hidden="1" customHeight="1">
      <c r="A541" s="926" t="s">
        <v>1178</v>
      </c>
      <c r="B541" s="893" t="s">
        <v>514</v>
      </c>
      <c r="C541" s="893" t="str">
        <f t="shared" si="47"/>
        <v xml:space="preserve"> </v>
      </c>
      <c r="D541" s="879" t="s">
        <v>514</v>
      </c>
      <c r="E541" s="885">
        <v>0</v>
      </c>
      <c r="F541" s="879" t="str">
        <f t="shared" si="35"/>
        <v xml:space="preserve"> </v>
      </c>
      <c r="G541" s="835"/>
      <c r="H541" s="835"/>
      <c r="I541" s="835"/>
      <c r="J541" s="835"/>
      <c r="K541" s="835"/>
      <c r="L541" s="835"/>
      <c r="M541" s="835"/>
      <c r="N541" s="835"/>
      <c r="O541" s="883"/>
      <c r="P541" s="835"/>
      <c r="Q541" s="883"/>
      <c r="R541" s="883"/>
      <c r="S541" s="835"/>
      <c r="T541" s="835"/>
      <c r="U541" s="835"/>
      <c r="V541" s="835"/>
      <c r="W541" s="835"/>
      <c r="X541" s="835"/>
      <c r="Y541" s="835"/>
      <c r="Z541" s="883"/>
      <c r="AA541" s="883"/>
      <c r="AB541" s="883"/>
      <c r="AC541" s="883"/>
      <c r="AD541" s="890"/>
      <c r="AE541" s="883"/>
      <c r="AF541" s="890"/>
      <c r="AG541" s="890"/>
      <c r="AH541" s="883"/>
      <c r="AI541" s="883"/>
      <c r="AJ541" s="883"/>
      <c r="AK541" s="883"/>
      <c r="AL541" s="883"/>
      <c r="AM541" s="837"/>
      <c r="AN541" s="883"/>
      <c r="AO541" s="890"/>
      <c r="AP541" s="835"/>
      <c r="AQ541" s="883"/>
      <c r="AR541" s="883"/>
      <c r="AS541" s="890"/>
      <c r="AT541" s="894"/>
      <c r="AU541" s="888" t="str">
        <f t="shared" si="36"/>
        <v xml:space="preserve"> </v>
      </c>
      <c r="AV541" s="885">
        <f t="shared" si="37"/>
        <v>0</v>
      </c>
      <c r="AW541" s="890"/>
    </row>
    <row r="542" spans="1:49" ht="12.75" hidden="1" customHeight="1">
      <c r="A542" s="926" t="s">
        <v>1177</v>
      </c>
      <c r="B542" s="893" t="s">
        <v>514</v>
      </c>
      <c r="C542" s="893" t="str">
        <f t="shared" si="47"/>
        <v xml:space="preserve"> </v>
      </c>
      <c r="D542" s="879" t="s">
        <v>514</v>
      </c>
      <c r="E542" s="885">
        <v>0</v>
      </c>
      <c r="F542" s="879" t="str">
        <f t="shared" si="35"/>
        <v xml:space="preserve"> </v>
      </c>
      <c r="G542" s="835"/>
      <c r="H542" s="835"/>
      <c r="I542" s="835"/>
      <c r="J542" s="835"/>
      <c r="K542" s="835"/>
      <c r="L542" s="835"/>
      <c r="M542" s="835"/>
      <c r="N542" s="835"/>
      <c r="O542" s="883"/>
      <c r="P542" s="835"/>
      <c r="Q542" s="883"/>
      <c r="R542" s="883"/>
      <c r="S542" s="835"/>
      <c r="T542" s="835"/>
      <c r="U542" s="835"/>
      <c r="V542" s="835"/>
      <c r="W542" s="835"/>
      <c r="X542" s="835"/>
      <c r="Y542" s="835"/>
      <c r="Z542" s="883"/>
      <c r="AA542" s="883"/>
      <c r="AB542" s="883"/>
      <c r="AC542" s="883"/>
      <c r="AD542" s="890"/>
      <c r="AE542" s="883"/>
      <c r="AF542" s="890"/>
      <c r="AG542" s="890"/>
      <c r="AH542" s="883"/>
      <c r="AI542" s="883"/>
      <c r="AJ542" s="883"/>
      <c r="AK542" s="883"/>
      <c r="AL542" s="883"/>
      <c r="AM542" s="837"/>
      <c r="AN542" s="883"/>
      <c r="AO542" s="890"/>
      <c r="AP542" s="835"/>
      <c r="AQ542" s="883"/>
      <c r="AR542" s="883"/>
      <c r="AS542" s="890"/>
      <c r="AT542" s="894"/>
      <c r="AU542" s="888" t="str">
        <f t="shared" si="36"/>
        <v xml:space="preserve"> </v>
      </c>
      <c r="AV542" s="885">
        <f t="shared" si="37"/>
        <v>0</v>
      </c>
      <c r="AW542" s="890"/>
    </row>
    <row r="543" spans="1:49" ht="12.75" hidden="1" customHeight="1">
      <c r="A543" s="926" t="s">
        <v>596</v>
      </c>
      <c r="B543" s="893" t="s">
        <v>514</v>
      </c>
      <c r="C543" s="893" t="str">
        <f t="shared" si="47"/>
        <v xml:space="preserve"> </v>
      </c>
      <c r="D543" s="879" t="s">
        <v>514</v>
      </c>
      <c r="E543" s="885">
        <v>0</v>
      </c>
      <c r="F543" s="879" t="str">
        <f t="shared" si="35"/>
        <v xml:space="preserve"> </v>
      </c>
      <c r="G543" s="835"/>
      <c r="H543" s="835"/>
      <c r="I543" s="835"/>
      <c r="J543" s="835"/>
      <c r="K543" s="835"/>
      <c r="L543" s="835"/>
      <c r="M543" s="835"/>
      <c r="N543" s="835"/>
      <c r="O543" s="883"/>
      <c r="P543" s="835"/>
      <c r="Q543" s="883"/>
      <c r="R543" s="883"/>
      <c r="S543" s="835"/>
      <c r="T543" s="835"/>
      <c r="U543" s="835"/>
      <c r="V543" s="835"/>
      <c r="W543" s="835"/>
      <c r="X543" s="835"/>
      <c r="Y543" s="835"/>
      <c r="Z543" s="883"/>
      <c r="AA543" s="883"/>
      <c r="AB543" s="883"/>
      <c r="AC543" s="883"/>
      <c r="AD543" s="890"/>
      <c r="AE543" s="883"/>
      <c r="AF543" s="890"/>
      <c r="AG543" s="890"/>
      <c r="AH543" s="883"/>
      <c r="AI543" s="883"/>
      <c r="AJ543" s="883"/>
      <c r="AK543" s="883"/>
      <c r="AL543" s="883"/>
      <c r="AM543" s="837"/>
      <c r="AN543" s="883"/>
      <c r="AO543" s="890"/>
      <c r="AP543" s="835"/>
      <c r="AQ543" s="883"/>
      <c r="AR543" s="883"/>
      <c r="AS543" s="890"/>
      <c r="AT543" s="900"/>
      <c r="AU543" s="888" t="str">
        <f t="shared" si="36"/>
        <v xml:space="preserve"> </v>
      </c>
      <c r="AV543" s="885">
        <f t="shared" si="37"/>
        <v>0</v>
      </c>
      <c r="AW543" s="890"/>
    </row>
    <row r="544" spans="1:49" ht="12.75" hidden="1" customHeight="1">
      <c r="A544" s="926" t="s">
        <v>1076</v>
      </c>
      <c r="B544" s="893" t="s">
        <v>514</v>
      </c>
      <c r="C544" s="893" t="str">
        <f t="shared" si="47"/>
        <v xml:space="preserve"> </v>
      </c>
      <c r="D544" s="879" t="s">
        <v>514</v>
      </c>
      <c r="E544" s="885">
        <v>0</v>
      </c>
      <c r="F544" s="879" t="str">
        <f t="shared" si="35"/>
        <v xml:space="preserve"> </v>
      </c>
      <c r="G544" s="850"/>
      <c r="H544" s="850"/>
      <c r="I544" s="914"/>
      <c r="J544" s="850"/>
      <c r="K544" s="850"/>
      <c r="L544" s="850"/>
      <c r="M544" s="850"/>
      <c r="N544" s="850"/>
      <c r="O544" s="883"/>
      <c r="P544" s="850"/>
      <c r="Q544" s="883"/>
      <c r="R544" s="883"/>
      <c r="S544" s="850"/>
      <c r="T544" s="850"/>
      <c r="U544" s="850"/>
      <c r="V544" s="850"/>
      <c r="W544" s="850"/>
      <c r="X544" s="850"/>
      <c r="Y544" s="914"/>
      <c r="Z544" s="850"/>
      <c r="AA544" s="850"/>
      <c r="AB544" s="850"/>
      <c r="AC544" s="850"/>
      <c r="AD544" s="890"/>
      <c r="AE544" s="883"/>
      <c r="AF544" s="890"/>
      <c r="AG544" s="890"/>
      <c r="AH544" s="883"/>
      <c r="AI544" s="883"/>
      <c r="AJ544" s="883"/>
      <c r="AK544" s="883"/>
      <c r="AL544" s="883"/>
      <c r="AM544" s="837"/>
      <c r="AN544" s="883"/>
      <c r="AO544" s="890"/>
      <c r="AP544" s="835"/>
      <c r="AQ544" s="883"/>
      <c r="AR544" s="883"/>
      <c r="AS544" s="890"/>
      <c r="AT544" s="894"/>
      <c r="AU544" s="888" t="str">
        <f t="shared" si="36"/>
        <v xml:space="preserve"> </v>
      </c>
      <c r="AV544" s="885">
        <f t="shared" si="37"/>
        <v>0</v>
      </c>
      <c r="AW544" s="890"/>
    </row>
    <row r="545" spans="1:51" ht="12.75" hidden="1" customHeight="1">
      <c r="A545" s="926" t="s">
        <v>925</v>
      </c>
      <c r="B545" s="893" t="s">
        <v>514</v>
      </c>
      <c r="C545" s="893" t="str">
        <f t="shared" si="47"/>
        <v xml:space="preserve"> </v>
      </c>
      <c r="D545" s="879" t="s">
        <v>514</v>
      </c>
      <c r="E545" s="885">
        <v>0</v>
      </c>
      <c r="F545" s="879" t="str">
        <f t="shared" si="35"/>
        <v xml:space="preserve"> </v>
      </c>
      <c r="G545" s="835"/>
      <c r="H545" s="835"/>
      <c r="I545" s="835"/>
      <c r="J545" s="835"/>
      <c r="K545" s="835"/>
      <c r="L545" s="835"/>
      <c r="M545" s="835"/>
      <c r="N545" s="835"/>
      <c r="O545" s="883"/>
      <c r="P545" s="835"/>
      <c r="Q545" s="883"/>
      <c r="R545" s="883"/>
      <c r="S545" s="835"/>
      <c r="T545" s="835"/>
      <c r="U545" s="835"/>
      <c r="V545" s="835"/>
      <c r="W545" s="835"/>
      <c r="X545" s="835"/>
      <c r="Y545" s="835"/>
      <c r="Z545" s="883"/>
      <c r="AA545" s="883"/>
      <c r="AB545" s="883"/>
      <c r="AC545" s="883"/>
      <c r="AD545" s="890"/>
      <c r="AE545" s="883"/>
      <c r="AF545" s="890"/>
      <c r="AG545" s="890"/>
      <c r="AH545" s="883"/>
      <c r="AI545" s="883"/>
      <c r="AJ545" s="883"/>
      <c r="AK545" s="883"/>
      <c r="AL545" s="883"/>
      <c r="AM545" s="837"/>
      <c r="AN545" s="883"/>
      <c r="AO545" s="890"/>
      <c r="AP545" s="835"/>
      <c r="AQ545" s="883"/>
      <c r="AR545" s="883"/>
      <c r="AS545" s="890"/>
      <c r="AT545" s="894"/>
      <c r="AU545" s="888" t="str">
        <f t="shared" si="36"/>
        <v xml:space="preserve"> </v>
      </c>
      <c r="AV545" s="885">
        <f t="shared" si="37"/>
        <v>0</v>
      </c>
      <c r="AW545" s="890"/>
    </row>
    <row r="546" spans="1:51" ht="12.75" hidden="1" customHeight="1">
      <c r="A546" s="926" t="s">
        <v>812</v>
      </c>
      <c r="B546" s="893" t="s">
        <v>514</v>
      </c>
      <c r="C546" s="893" t="str">
        <f t="shared" si="47"/>
        <v xml:space="preserve"> </v>
      </c>
      <c r="D546" s="879" t="s">
        <v>514</v>
      </c>
      <c r="E546" s="885">
        <v>0</v>
      </c>
      <c r="F546" s="879" t="str">
        <f t="shared" si="35"/>
        <v xml:space="preserve"> </v>
      </c>
      <c r="G546" s="835"/>
      <c r="H546" s="835"/>
      <c r="I546" s="835"/>
      <c r="J546" s="835"/>
      <c r="K546" s="835"/>
      <c r="L546" s="835"/>
      <c r="M546" s="835"/>
      <c r="N546" s="835"/>
      <c r="O546" s="883"/>
      <c r="P546" s="835"/>
      <c r="Q546" s="883"/>
      <c r="R546" s="883"/>
      <c r="S546" s="835"/>
      <c r="T546" s="835"/>
      <c r="U546" s="835"/>
      <c r="V546" s="835"/>
      <c r="W546" s="835"/>
      <c r="X546" s="835"/>
      <c r="Y546" s="835"/>
      <c r="Z546" s="883"/>
      <c r="AA546" s="883"/>
      <c r="AB546" s="883"/>
      <c r="AC546" s="883"/>
      <c r="AD546" s="890"/>
      <c r="AE546" s="883"/>
      <c r="AF546" s="890"/>
      <c r="AG546" s="890"/>
      <c r="AH546" s="883"/>
      <c r="AI546" s="883"/>
      <c r="AJ546" s="883"/>
      <c r="AK546" s="883"/>
      <c r="AL546" s="883"/>
      <c r="AM546" s="837"/>
      <c r="AN546" s="883"/>
      <c r="AO546" s="890"/>
      <c r="AP546" s="835"/>
      <c r="AQ546" s="883"/>
      <c r="AR546" s="883"/>
      <c r="AS546" s="890"/>
      <c r="AT546" s="894"/>
      <c r="AU546" s="888" t="str">
        <f t="shared" si="36"/>
        <v xml:space="preserve"> </v>
      </c>
      <c r="AV546" s="885">
        <f t="shared" si="37"/>
        <v>0</v>
      </c>
      <c r="AW546" s="890"/>
    </row>
    <row r="547" spans="1:51" ht="12.75" hidden="1" customHeight="1">
      <c r="A547" s="925" t="s">
        <v>395</v>
      </c>
      <c r="B547" s="893" t="s">
        <v>514</v>
      </c>
      <c r="C547" s="893" t="str">
        <f t="shared" si="47"/>
        <v xml:space="preserve"> </v>
      </c>
      <c r="D547" s="879" t="s">
        <v>514</v>
      </c>
      <c r="E547" s="885">
        <v>0</v>
      </c>
      <c r="F547" s="879" t="str">
        <f t="shared" si="35"/>
        <v xml:space="preserve"> </v>
      </c>
      <c r="G547" s="835"/>
      <c r="H547" s="835"/>
      <c r="I547" s="835"/>
      <c r="J547" s="835"/>
      <c r="K547" s="835"/>
      <c r="L547" s="835"/>
      <c r="M547" s="835"/>
      <c r="N547" s="835"/>
      <c r="O547" s="883"/>
      <c r="P547" s="835"/>
      <c r="Q547" s="883"/>
      <c r="R547" s="883"/>
      <c r="S547" s="835"/>
      <c r="T547" s="835"/>
      <c r="U547" s="835"/>
      <c r="V547" s="835"/>
      <c r="W547" s="835"/>
      <c r="X547" s="835"/>
      <c r="Y547" s="835"/>
      <c r="Z547" s="883"/>
      <c r="AA547" s="883"/>
      <c r="AB547" s="883"/>
      <c r="AC547" s="883"/>
      <c r="AD547" s="890"/>
      <c r="AE547" s="883"/>
      <c r="AF547" s="890"/>
      <c r="AG547" s="890"/>
      <c r="AH547" s="883"/>
      <c r="AI547" s="883"/>
      <c r="AJ547" s="883"/>
      <c r="AK547" s="883"/>
      <c r="AL547" s="883"/>
      <c r="AM547" s="837"/>
      <c r="AN547" s="883"/>
      <c r="AO547" s="890"/>
      <c r="AP547" s="835"/>
      <c r="AQ547" s="883"/>
      <c r="AR547" s="883"/>
      <c r="AS547" s="890"/>
      <c r="AT547" s="894"/>
      <c r="AU547" s="888" t="str">
        <f t="shared" si="36"/>
        <v xml:space="preserve"> </v>
      </c>
      <c r="AV547" s="885">
        <f t="shared" si="37"/>
        <v>0</v>
      </c>
      <c r="AW547" s="890"/>
    </row>
    <row r="548" spans="1:51" ht="12.75" hidden="1" customHeight="1">
      <c r="A548" s="926" t="s">
        <v>813</v>
      </c>
      <c r="B548" s="893" t="s">
        <v>514</v>
      </c>
      <c r="C548" s="893" t="str">
        <f t="shared" si="47"/>
        <v xml:space="preserve"> </v>
      </c>
      <c r="D548" s="879" t="s">
        <v>514</v>
      </c>
      <c r="E548" s="885">
        <v>0</v>
      </c>
      <c r="F548" s="879" t="str">
        <f t="shared" si="35"/>
        <v xml:space="preserve"> </v>
      </c>
      <c r="G548" s="835"/>
      <c r="H548" s="835"/>
      <c r="I548" s="835"/>
      <c r="J548" s="835"/>
      <c r="K548" s="835"/>
      <c r="L548" s="835"/>
      <c r="M548" s="835"/>
      <c r="N548" s="835"/>
      <c r="O548" s="883"/>
      <c r="P548" s="835"/>
      <c r="Q548" s="883"/>
      <c r="R548" s="883"/>
      <c r="S548" s="835"/>
      <c r="T548" s="835"/>
      <c r="U548" s="835"/>
      <c r="V548" s="835"/>
      <c r="W548" s="835"/>
      <c r="X548" s="835"/>
      <c r="Y548" s="835"/>
      <c r="Z548" s="835"/>
      <c r="AA548" s="835"/>
      <c r="AB548" s="835"/>
      <c r="AC548" s="835"/>
      <c r="AD548" s="890"/>
      <c r="AE548" s="883"/>
      <c r="AF548" s="890"/>
      <c r="AG548" s="890"/>
      <c r="AH548" s="883"/>
      <c r="AI548" s="883"/>
      <c r="AJ548" s="883"/>
      <c r="AK548" s="883"/>
      <c r="AL548" s="883"/>
      <c r="AM548" s="837"/>
      <c r="AN548" s="883"/>
      <c r="AO548" s="890"/>
      <c r="AP548" s="835"/>
      <c r="AQ548" s="883"/>
      <c r="AR548" s="883"/>
      <c r="AS548" s="890"/>
      <c r="AT548" s="894"/>
      <c r="AU548" s="888" t="str">
        <f t="shared" si="36"/>
        <v xml:space="preserve"> </v>
      </c>
      <c r="AV548" s="885">
        <f t="shared" si="37"/>
        <v>0</v>
      </c>
      <c r="AW548" s="890"/>
    </row>
    <row r="549" spans="1:51" ht="12.75" hidden="1" customHeight="1">
      <c r="A549" s="925" t="s">
        <v>388</v>
      </c>
      <c r="B549" s="893" t="s">
        <v>514</v>
      </c>
      <c r="C549" s="893" t="str">
        <f t="shared" si="47"/>
        <v xml:space="preserve"> </v>
      </c>
      <c r="D549" s="879" t="s">
        <v>514</v>
      </c>
      <c r="E549" s="885">
        <v>0</v>
      </c>
      <c r="F549" s="879" t="str">
        <f t="shared" si="35"/>
        <v xml:space="preserve"> </v>
      </c>
      <c r="G549" s="835"/>
      <c r="H549" s="835"/>
      <c r="I549" s="835"/>
      <c r="J549" s="835"/>
      <c r="K549" s="835"/>
      <c r="L549" s="835"/>
      <c r="M549" s="835"/>
      <c r="N549" s="835"/>
      <c r="O549" s="883"/>
      <c r="P549" s="835"/>
      <c r="Q549" s="883"/>
      <c r="R549" s="883"/>
      <c r="S549" s="835"/>
      <c r="T549" s="835"/>
      <c r="U549" s="835"/>
      <c r="V549" s="835"/>
      <c r="W549" s="835"/>
      <c r="X549" s="835"/>
      <c r="Y549" s="835"/>
      <c r="Z549" s="883"/>
      <c r="AA549" s="883"/>
      <c r="AB549" s="883"/>
      <c r="AC549" s="883"/>
      <c r="AD549" s="890"/>
      <c r="AE549" s="883"/>
      <c r="AF549" s="890"/>
      <c r="AG549" s="890"/>
      <c r="AH549" s="883"/>
      <c r="AI549" s="883"/>
      <c r="AJ549" s="883"/>
      <c r="AK549" s="883"/>
      <c r="AL549" s="883"/>
      <c r="AM549" s="837"/>
      <c r="AN549" s="883"/>
      <c r="AO549" s="890"/>
      <c r="AP549" s="835"/>
      <c r="AQ549" s="883"/>
      <c r="AR549" s="883"/>
      <c r="AS549" s="890"/>
      <c r="AT549" s="894"/>
      <c r="AU549" s="888" t="str">
        <f t="shared" si="36"/>
        <v xml:space="preserve"> </v>
      </c>
      <c r="AV549" s="885">
        <f t="shared" si="37"/>
        <v>0</v>
      </c>
      <c r="AW549" s="890"/>
    </row>
    <row r="550" spans="1:51" ht="12.75" hidden="1" customHeight="1">
      <c r="A550" s="926" t="s">
        <v>909</v>
      </c>
      <c r="B550" s="893" t="s">
        <v>514</v>
      </c>
      <c r="C550" s="893" t="str">
        <f t="shared" si="47"/>
        <v xml:space="preserve"> </v>
      </c>
      <c r="D550" s="879" t="s">
        <v>514</v>
      </c>
      <c r="E550" s="885">
        <v>0</v>
      </c>
      <c r="F550" s="879" t="str">
        <f t="shared" si="35"/>
        <v xml:space="preserve"> </v>
      </c>
      <c r="G550" s="883"/>
      <c r="H550" s="883"/>
      <c r="I550" s="835"/>
      <c r="J550" s="883"/>
      <c r="K550" s="883"/>
      <c r="L550" s="883"/>
      <c r="M550" s="883"/>
      <c r="N550" s="883"/>
      <c r="O550" s="883"/>
      <c r="P550" s="883"/>
      <c r="Q550" s="883"/>
      <c r="R550" s="883"/>
      <c r="S550" s="883"/>
      <c r="T550" s="883"/>
      <c r="U550" s="883"/>
      <c r="V550" s="883"/>
      <c r="W550" s="883"/>
      <c r="X550" s="883"/>
      <c r="Y550" s="835"/>
      <c r="Z550" s="883"/>
      <c r="AA550" s="883"/>
      <c r="AB550" s="883"/>
      <c r="AC550" s="883"/>
      <c r="AD550" s="890"/>
      <c r="AE550" s="883"/>
      <c r="AF550" s="890"/>
      <c r="AG550" s="883"/>
      <c r="AH550" s="883"/>
      <c r="AI550" s="883"/>
      <c r="AJ550" s="883"/>
      <c r="AK550" s="883"/>
      <c r="AL550" s="883"/>
      <c r="AM550" s="837"/>
      <c r="AN550" s="883"/>
      <c r="AO550" s="883"/>
      <c r="AP550" s="835"/>
      <c r="AQ550" s="883"/>
      <c r="AR550" s="883"/>
      <c r="AS550" s="890"/>
      <c r="AT550" s="900"/>
      <c r="AU550" s="888" t="str">
        <f t="shared" si="36"/>
        <v xml:space="preserve"> </v>
      </c>
      <c r="AV550" s="885">
        <f t="shared" si="37"/>
        <v>0</v>
      </c>
      <c r="AW550" s="890"/>
    </row>
    <row r="551" spans="1:51" ht="12.75" hidden="1" customHeight="1">
      <c r="A551" s="925" t="s">
        <v>358</v>
      </c>
      <c r="B551" s="893" t="s">
        <v>514</v>
      </c>
      <c r="C551" s="893" t="str">
        <f t="shared" si="47"/>
        <v xml:space="preserve"> </v>
      </c>
      <c r="D551" s="879" t="s">
        <v>514</v>
      </c>
      <c r="E551" s="885">
        <v>0</v>
      </c>
      <c r="F551" s="879" t="str">
        <f t="shared" si="35"/>
        <v xml:space="preserve"> </v>
      </c>
      <c r="G551" s="835"/>
      <c r="H551" s="835"/>
      <c r="I551" s="835"/>
      <c r="J551" s="835"/>
      <c r="K551" s="835"/>
      <c r="L551" s="835"/>
      <c r="M551" s="835"/>
      <c r="N551" s="835"/>
      <c r="O551" s="883"/>
      <c r="P551" s="835"/>
      <c r="Q551" s="883"/>
      <c r="R551" s="883"/>
      <c r="S551" s="835"/>
      <c r="T551" s="835"/>
      <c r="U551" s="835"/>
      <c r="V551" s="835"/>
      <c r="W551" s="835"/>
      <c r="X551" s="835"/>
      <c r="Y551" s="835"/>
      <c r="Z551" s="883"/>
      <c r="AA551" s="883"/>
      <c r="AB551" s="883"/>
      <c r="AC551" s="883"/>
      <c r="AD551" s="890"/>
      <c r="AE551" s="883"/>
      <c r="AF551" s="890"/>
      <c r="AG551" s="883"/>
      <c r="AH551" s="883"/>
      <c r="AI551" s="883"/>
      <c r="AJ551" s="883"/>
      <c r="AK551" s="883"/>
      <c r="AL551" s="883"/>
      <c r="AM551" s="837"/>
      <c r="AN551" s="883"/>
      <c r="AO551" s="883"/>
      <c r="AP551" s="835"/>
      <c r="AQ551" s="883"/>
      <c r="AR551" s="883"/>
      <c r="AS551" s="890"/>
      <c r="AT551" s="915"/>
      <c r="AU551" s="888" t="str">
        <f t="shared" si="36"/>
        <v xml:space="preserve"> </v>
      </c>
      <c r="AV551" s="885">
        <f t="shared" si="37"/>
        <v>0</v>
      </c>
      <c r="AW551" s="890"/>
    </row>
    <row r="552" spans="1:51" ht="12.75" hidden="1" customHeight="1">
      <c r="A552" s="925" t="s">
        <v>710</v>
      </c>
      <c r="B552" s="893" t="s">
        <v>514</v>
      </c>
      <c r="C552" s="893" t="str">
        <f t="shared" si="47"/>
        <v xml:space="preserve"> </v>
      </c>
      <c r="D552" s="879" t="s">
        <v>514</v>
      </c>
      <c r="E552" s="885">
        <v>0</v>
      </c>
      <c r="F552" s="879" t="str">
        <f t="shared" si="35"/>
        <v xml:space="preserve"> </v>
      </c>
      <c r="G552" s="835"/>
      <c r="H552" s="835"/>
      <c r="I552" s="835"/>
      <c r="J552" s="835"/>
      <c r="K552" s="835"/>
      <c r="L552" s="835"/>
      <c r="M552" s="835"/>
      <c r="N552" s="835"/>
      <c r="O552" s="883"/>
      <c r="P552" s="835"/>
      <c r="Q552" s="883"/>
      <c r="R552" s="883"/>
      <c r="S552" s="835"/>
      <c r="T552" s="835"/>
      <c r="U552" s="835"/>
      <c r="V552" s="835"/>
      <c r="W552" s="835"/>
      <c r="X552" s="835"/>
      <c r="Y552" s="835"/>
      <c r="Z552" s="883"/>
      <c r="AA552" s="883"/>
      <c r="AB552" s="883"/>
      <c r="AC552" s="883"/>
      <c r="AD552" s="890"/>
      <c r="AE552" s="883"/>
      <c r="AF552" s="890"/>
      <c r="AG552" s="883"/>
      <c r="AH552" s="883"/>
      <c r="AI552" s="883"/>
      <c r="AJ552" s="883"/>
      <c r="AK552" s="883"/>
      <c r="AL552" s="883"/>
      <c r="AM552" s="837"/>
      <c r="AN552" s="883"/>
      <c r="AO552" s="883"/>
      <c r="AP552" s="835"/>
      <c r="AQ552" s="883"/>
      <c r="AR552" s="883"/>
      <c r="AS552" s="890"/>
      <c r="AT552" s="915"/>
      <c r="AU552" s="888" t="str">
        <f t="shared" si="36"/>
        <v xml:space="preserve"> </v>
      </c>
      <c r="AV552" s="885">
        <f t="shared" si="37"/>
        <v>0</v>
      </c>
      <c r="AW552" s="890"/>
    </row>
    <row r="553" spans="1:51" ht="12.75" hidden="1" customHeight="1">
      <c r="A553" s="925" t="s">
        <v>711</v>
      </c>
      <c r="B553" s="893" t="s">
        <v>514</v>
      </c>
      <c r="C553" s="893" t="str">
        <f t="shared" si="47"/>
        <v xml:space="preserve"> </v>
      </c>
      <c r="D553" s="879" t="s">
        <v>514</v>
      </c>
      <c r="E553" s="885">
        <v>0</v>
      </c>
      <c r="F553" s="879" t="str">
        <f t="shared" si="35"/>
        <v xml:space="preserve"> </v>
      </c>
      <c r="G553" s="835"/>
      <c r="H553" s="835"/>
      <c r="I553" s="835"/>
      <c r="J553" s="835"/>
      <c r="K553" s="835"/>
      <c r="L553" s="835"/>
      <c r="M553" s="835"/>
      <c r="N553" s="835"/>
      <c r="O553" s="883"/>
      <c r="P553" s="835"/>
      <c r="Q553" s="883"/>
      <c r="R553" s="883"/>
      <c r="S553" s="835"/>
      <c r="T553" s="835"/>
      <c r="U553" s="835"/>
      <c r="V553" s="835"/>
      <c r="W553" s="835"/>
      <c r="X553" s="835"/>
      <c r="Y553" s="835"/>
      <c r="Z553" s="883"/>
      <c r="AA553" s="883"/>
      <c r="AB553" s="883"/>
      <c r="AC553" s="883"/>
      <c r="AD553" s="890"/>
      <c r="AE553" s="883"/>
      <c r="AF553" s="890"/>
      <c r="AG553" s="883"/>
      <c r="AH553" s="883"/>
      <c r="AI553" s="883"/>
      <c r="AJ553" s="883"/>
      <c r="AK553" s="883"/>
      <c r="AL553" s="883"/>
      <c r="AM553" s="837"/>
      <c r="AN553" s="883"/>
      <c r="AO553" s="883"/>
      <c r="AP553" s="835"/>
      <c r="AQ553" s="883"/>
      <c r="AR553" s="883"/>
      <c r="AS553" s="890"/>
      <c r="AT553" s="915"/>
      <c r="AU553" s="888" t="str">
        <f t="shared" si="36"/>
        <v xml:space="preserve"> </v>
      </c>
      <c r="AV553" s="885">
        <f t="shared" si="37"/>
        <v>0</v>
      </c>
      <c r="AW553" s="890"/>
    </row>
    <row r="554" spans="1:51" ht="12.75" hidden="1" customHeight="1">
      <c r="A554" s="925" t="s">
        <v>814</v>
      </c>
      <c r="B554" s="893" t="s">
        <v>514</v>
      </c>
      <c r="C554" s="893" t="str">
        <f t="shared" si="47"/>
        <v xml:space="preserve"> </v>
      </c>
      <c r="D554" s="879" t="s">
        <v>514</v>
      </c>
      <c r="E554" s="885">
        <v>0</v>
      </c>
      <c r="F554" s="879" t="str">
        <f t="shared" si="35"/>
        <v xml:space="preserve"> </v>
      </c>
      <c r="G554" s="835"/>
      <c r="H554" s="835"/>
      <c r="I554" s="835"/>
      <c r="J554" s="835"/>
      <c r="K554" s="835"/>
      <c r="L554" s="835"/>
      <c r="M554" s="835"/>
      <c r="N554" s="835"/>
      <c r="O554" s="883"/>
      <c r="P554" s="835"/>
      <c r="Q554" s="883"/>
      <c r="R554" s="883"/>
      <c r="S554" s="835"/>
      <c r="T554" s="835"/>
      <c r="U554" s="835"/>
      <c r="V554" s="835"/>
      <c r="W554" s="835"/>
      <c r="X554" s="835"/>
      <c r="Y554" s="835"/>
      <c r="Z554" s="883"/>
      <c r="AA554" s="883"/>
      <c r="AB554" s="883"/>
      <c r="AC554" s="883"/>
      <c r="AD554" s="890"/>
      <c r="AE554" s="883"/>
      <c r="AF554" s="890"/>
      <c r="AG554" s="890"/>
      <c r="AH554" s="883"/>
      <c r="AI554" s="883"/>
      <c r="AJ554" s="883"/>
      <c r="AK554" s="883"/>
      <c r="AL554" s="883"/>
      <c r="AM554" s="837"/>
      <c r="AN554" s="883"/>
      <c r="AO554" s="890"/>
      <c r="AP554" s="835"/>
      <c r="AQ554" s="883"/>
      <c r="AR554" s="883"/>
      <c r="AS554" s="890"/>
      <c r="AT554" s="915"/>
      <c r="AU554" s="888" t="str">
        <f t="shared" si="36"/>
        <v xml:space="preserve"> </v>
      </c>
      <c r="AV554" s="885">
        <f t="shared" si="37"/>
        <v>0</v>
      </c>
      <c r="AW554" s="890"/>
    </row>
    <row r="555" spans="1:51" ht="12.75" hidden="1" customHeight="1">
      <c r="A555" s="926" t="s">
        <v>894</v>
      </c>
      <c r="B555" s="893" t="s">
        <v>514</v>
      </c>
      <c r="C555" s="893" t="str">
        <f t="shared" si="47"/>
        <v xml:space="preserve"> </v>
      </c>
      <c r="D555" s="879" t="s">
        <v>514</v>
      </c>
      <c r="E555" s="885">
        <v>0</v>
      </c>
      <c r="F555" s="879" t="str">
        <f t="shared" si="35"/>
        <v xml:space="preserve"> </v>
      </c>
      <c r="G555" s="883"/>
      <c r="H555" s="883"/>
      <c r="I555" s="835"/>
      <c r="J555" s="883"/>
      <c r="K555" s="883"/>
      <c r="L555" s="883"/>
      <c r="M555" s="883"/>
      <c r="N555" s="883"/>
      <c r="O555" s="883"/>
      <c r="P555" s="883"/>
      <c r="Q555" s="883"/>
      <c r="R555" s="883"/>
      <c r="S555" s="883"/>
      <c r="T555" s="883"/>
      <c r="U555" s="883"/>
      <c r="V555" s="883"/>
      <c r="W555" s="883"/>
      <c r="X555" s="883"/>
      <c r="Y555" s="835"/>
      <c r="Z555" s="883"/>
      <c r="AA555" s="883"/>
      <c r="AB555" s="883"/>
      <c r="AC555" s="883"/>
      <c r="AD555" s="890"/>
      <c r="AE555" s="883"/>
      <c r="AF555" s="890"/>
      <c r="AG555" s="890"/>
      <c r="AH555" s="883"/>
      <c r="AI555" s="883"/>
      <c r="AJ555" s="883"/>
      <c r="AK555" s="883"/>
      <c r="AL555" s="883"/>
      <c r="AM555" s="837"/>
      <c r="AN555" s="883"/>
      <c r="AO555" s="890"/>
      <c r="AP555" s="835"/>
      <c r="AQ555" s="883"/>
      <c r="AR555" s="883"/>
      <c r="AS555" s="890"/>
      <c r="AT555" s="915"/>
      <c r="AU555" s="888" t="str">
        <f t="shared" si="36"/>
        <v xml:space="preserve"> </v>
      </c>
      <c r="AV555" s="885">
        <f t="shared" si="37"/>
        <v>0</v>
      </c>
      <c r="AW555" s="890"/>
    </row>
    <row r="556" spans="1:51" ht="12.75" hidden="1" customHeight="1">
      <c r="A556" s="926" t="s">
        <v>1061</v>
      </c>
      <c r="B556" s="893" t="s">
        <v>514</v>
      </c>
      <c r="C556" s="893" t="str">
        <f t="shared" si="47"/>
        <v xml:space="preserve"> </v>
      </c>
      <c r="D556" s="879" t="s">
        <v>514</v>
      </c>
      <c r="E556" s="885">
        <v>0</v>
      </c>
      <c r="F556" s="879" t="str">
        <f t="shared" si="35"/>
        <v xml:space="preserve"> </v>
      </c>
      <c r="G556" s="883"/>
      <c r="H556" s="883"/>
      <c r="I556" s="835"/>
      <c r="J556" s="883"/>
      <c r="K556" s="883"/>
      <c r="L556" s="883"/>
      <c r="M556" s="883"/>
      <c r="N556" s="883"/>
      <c r="O556" s="883"/>
      <c r="P556" s="883"/>
      <c r="Q556" s="883"/>
      <c r="R556" s="883"/>
      <c r="S556" s="883"/>
      <c r="T556" s="883"/>
      <c r="U556" s="883"/>
      <c r="V556" s="883"/>
      <c r="W556" s="883"/>
      <c r="X556" s="883"/>
      <c r="Y556" s="835"/>
      <c r="Z556" s="883"/>
      <c r="AA556" s="883"/>
      <c r="AB556" s="883"/>
      <c r="AC556" s="883"/>
      <c r="AD556" s="890"/>
      <c r="AE556" s="883"/>
      <c r="AF556" s="890"/>
      <c r="AG556" s="890"/>
      <c r="AH556" s="883"/>
      <c r="AI556" s="883"/>
      <c r="AJ556" s="883"/>
      <c r="AK556" s="883"/>
      <c r="AL556" s="883"/>
      <c r="AM556" s="837"/>
      <c r="AN556" s="883"/>
      <c r="AO556" s="890"/>
      <c r="AP556" s="835"/>
      <c r="AQ556" s="883"/>
      <c r="AR556" s="883"/>
      <c r="AS556" s="890"/>
      <c r="AT556" s="915"/>
      <c r="AU556" s="888" t="str">
        <f t="shared" si="36"/>
        <v xml:space="preserve"> </v>
      </c>
      <c r="AV556" s="885">
        <f t="shared" si="37"/>
        <v>0</v>
      </c>
      <c r="AW556" s="890"/>
    </row>
    <row r="557" spans="1:51" ht="12.75" hidden="1" customHeight="1">
      <c r="A557" s="926" t="s">
        <v>924</v>
      </c>
      <c r="B557" s="893" t="s">
        <v>514</v>
      </c>
      <c r="C557" s="893" t="str">
        <f t="shared" si="47"/>
        <v xml:space="preserve"> </v>
      </c>
      <c r="D557" s="879" t="s">
        <v>514</v>
      </c>
      <c r="E557" s="885">
        <v>0</v>
      </c>
      <c r="F557" s="879" t="str">
        <f t="shared" si="35"/>
        <v xml:space="preserve"> </v>
      </c>
      <c r="G557" s="835"/>
      <c r="H557" s="835"/>
      <c r="I557" s="914"/>
      <c r="J557" s="914"/>
      <c r="K557" s="914"/>
      <c r="L557" s="914"/>
      <c r="M557" s="914"/>
      <c r="N557" s="914"/>
      <c r="O557" s="883"/>
      <c r="P557" s="835"/>
      <c r="Q557" s="883"/>
      <c r="R557" s="883"/>
      <c r="S557" s="835"/>
      <c r="T557" s="835"/>
      <c r="U557" s="835"/>
      <c r="V557" s="835"/>
      <c r="W557" s="835"/>
      <c r="X557" s="835"/>
      <c r="Y557" s="914"/>
      <c r="Z557" s="850"/>
      <c r="AA557" s="850"/>
      <c r="AB557" s="850"/>
      <c r="AC557" s="850"/>
      <c r="AD557" s="890"/>
      <c r="AE557" s="883"/>
      <c r="AF557" s="890"/>
      <c r="AG557" s="890"/>
      <c r="AH557" s="883"/>
      <c r="AI557" s="883"/>
      <c r="AJ557" s="883"/>
      <c r="AK557" s="883"/>
      <c r="AL557" s="883"/>
      <c r="AM557" s="837"/>
      <c r="AN557" s="883"/>
      <c r="AO557" s="890"/>
      <c r="AP557" s="835"/>
      <c r="AQ557" s="883"/>
      <c r="AR557" s="883"/>
      <c r="AS557" s="890"/>
      <c r="AT557" s="915"/>
      <c r="AU557" s="888" t="str">
        <f t="shared" si="36"/>
        <v xml:space="preserve"> </v>
      </c>
      <c r="AV557" s="885">
        <f t="shared" si="37"/>
        <v>0</v>
      </c>
      <c r="AW557" s="890"/>
    </row>
    <row r="558" spans="1:51" ht="12.75" hidden="1" customHeight="1">
      <c r="A558" s="926" t="s">
        <v>1062</v>
      </c>
      <c r="B558" s="893" t="s">
        <v>514</v>
      </c>
      <c r="C558" s="893" t="str">
        <f t="shared" si="47"/>
        <v xml:space="preserve"> </v>
      </c>
      <c r="D558" s="879" t="s">
        <v>514</v>
      </c>
      <c r="E558" s="885">
        <v>0</v>
      </c>
      <c r="F558" s="879" t="str">
        <f t="shared" si="35"/>
        <v xml:space="preserve"> </v>
      </c>
      <c r="G558" s="850"/>
      <c r="H558" s="850"/>
      <c r="I558" s="914"/>
      <c r="J558" s="850"/>
      <c r="K558" s="850"/>
      <c r="L558" s="850"/>
      <c r="M558" s="850"/>
      <c r="N558" s="850"/>
      <c r="O558" s="883"/>
      <c r="P558" s="850"/>
      <c r="Q558" s="883"/>
      <c r="R558" s="883"/>
      <c r="S558" s="850"/>
      <c r="T558" s="850"/>
      <c r="U558" s="850"/>
      <c r="V558" s="850"/>
      <c r="W558" s="850"/>
      <c r="X558" s="850"/>
      <c r="Y558" s="914"/>
      <c r="Z558" s="850"/>
      <c r="AA558" s="850"/>
      <c r="AB558" s="850"/>
      <c r="AC558" s="850"/>
      <c r="AD558" s="890"/>
      <c r="AE558" s="883"/>
      <c r="AF558" s="890"/>
      <c r="AG558" s="890"/>
      <c r="AH558" s="883"/>
      <c r="AI558" s="883"/>
      <c r="AJ558" s="883"/>
      <c r="AK558" s="883"/>
      <c r="AL558" s="883"/>
      <c r="AM558" s="837"/>
      <c r="AN558" s="883"/>
      <c r="AO558" s="890"/>
      <c r="AP558" s="835"/>
      <c r="AQ558" s="883"/>
      <c r="AR558" s="883"/>
      <c r="AS558" s="890"/>
      <c r="AT558" s="915"/>
      <c r="AU558" s="888" t="str">
        <f t="shared" si="36"/>
        <v xml:space="preserve"> </v>
      </c>
      <c r="AV558" s="885">
        <f t="shared" si="37"/>
        <v>0</v>
      </c>
      <c r="AW558" s="890"/>
    </row>
    <row r="559" spans="1:51" ht="12.75" hidden="1" customHeight="1">
      <c r="A559" s="926" t="s">
        <v>870</v>
      </c>
      <c r="B559" s="893" t="s">
        <v>514</v>
      </c>
      <c r="C559" s="893" t="str">
        <f t="shared" si="47"/>
        <v xml:space="preserve"> </v>
      </c>
      <c r="D559" s="879" t="s">
        <v>514</v>
      </c>
      <c r="E559" s="885">
        <v>0</v>
      </c>
      <c r="F559" s="879" t="str">
        <f t="shared" si="35"/>
        <v xml:space="preserve"> </v>
      </c>
      <c r="G559" s="883"/>
      <c r="H559" s="883"/>
      <c r="I559" s="835"/>
      <c r="J559" s="883"/>
      <c r="K559" s="883"/>
      <c r="L559" s="883"/>
      <c r="M559" s="883"/>
      <c r="N559" s="883"/>
      <c r="O559" s="883"/>
      <c r="P559" s="883"/>
      <c r="Q559" s="883"/>
      <c r="R559" s="883"/>
      <c r="S559" s="883"/>
      <c r="T559" s="883"/>
      <c r="U559" s="883"/>
      <c r="V559" s="883"/>
      <c r="W559" s="883"/>
      <c r="X559" s="883"/>
      <c r="Y559" s="835"/>
      <c r="Z559" s="883"/>
      <c r="AA559" s="883"/>
      <c r="AB559" s="883"/>
      <c r="AC559" s="883"/>
      <c r="AD559" s="890"/>
      <c r="AE559" s="883"/>
      <c r="AF559" s="890"/>
      <c r="AG559" s="890"/>
      <c r="AH559" s="883"/>
      <c r="AI559" s="883"/>
      <c r="AJ559" s="883"/>
      <c r="AK559" s="883"/>
      <c r="AL559" s="883"/>
      <c r="AM559" s="837"/>
      <c r="AN559" s="883"/>
      <c r="AO559" s="890"/>
      <c r="AP559" s="835"/>
      <c r="AQ559" s="883"/>
      <c r="AR559" s="883"/>
      <c r="AS559" s="890"/>
      <c r="AT559" s="915"/>
      <c r="AU559" s="888" t="str">
        <f t="shared" si="36"/>
        <v xml:space="preserve"> </v>
      </c>
      <c r="AV559" s="885">
        <f t="shared" si="37"/>
        <v>0</v>
      </c>
      <c r="AW559" s="890"/>
    </row>
    <row r="560" spans="1:51" ht="12.75" hidden="1" customHeight="1">
      <c r="A560" s="926" t="s">
        <v>1330</v>
      </c>
      <c r="B560" s="893">
        <v>8</v>
      </c>
      <c r="C560" s="893" t="str">
        <f t="shared" si="47"/>
        <v xml:space="preserve"> </v>
      </c>
      <c r="D560" s="879" t="s">
        <v>514</v>
      </c>
      <c r="E560" s="885">
        <v>0</v>
      </c>
      <c r="F560" s="879" t="str">
        <f t="shared" si="35"/>
        <v xml:space="preserve"> </v>
      </c>
      <c r="G560" s="883"/>
      <c r="H560" s="883"/>
      <c r="I560" s="883"/>
      <c r="J560" s="883"/>
      <c r="K560" s="883"/>
      <c r="L560" s="883"/>
      <c r="M560" s="883"/>
      <c r="N560" s="883"/>
      <c r="O560" s="883"/>
      <c r="P560" s="883"/>
      <c r="Q560" s="883"/>
      <c r="R560" s="883"/>
      <c r="S560" s="883"/>
      <c r="T560" s="883"/>
      <c r="U560" s="883"/>
      <c r="V560" s="883"/>
      <c r="W560" s="883"/>
      <c r="X560" s="883"/>
      <c r="Y560" s="883"/>
      <c r="Z560" s="883"/>
      <c r="AA560" s="883"/>
      <c r="AB560" s="883"/>
      <c r="AC560" s="883"/>
      <c r="AD560" s="916"/>
      <c r="AE560" s="850"/>
      <c r="AF560" s="916"/>
      <c r="AG560" s="916"/>
      <c r="AH560" s="850"/>
      <c r="AI560" s="850"/>
      <c r="AJ560" s="850"/>
      <c r="AK560" s="850"/>
      <c r="AL560" s="850"/>
      <c r="AM560" s="837"/>
      <c r="AN560" s="883"/>
      <c r="AO560" s="835"/>
      <c r="AP560" s="883"/>
      <c r="AQ560" s="883"/>
      <c r="AR560" s="883"/>
      <c r="AS560" s="890"/>
      <c r="AT560" s="915"/>
      <c r="AU560" s="888" t="str">
        <f t="shared" si="36"/>
        <v xml:space="preserve"> </v>
      </c>
      <c r="AV560" s="885">
        <f t="shared" si="37"/>
        <v>0</v>
      </c>
      <c r="AW560" s="890"/>
      <c r="AY560" s="886"/>
    </row>
    <row r="561" spans="1:51" ht="12.75" hidden="1" customHeight="1">
      <c r="A561" s="926" t="s">
        <v>1065</v>
      </c>
      <c r="B561" s="893" t="s">
        <v>514</v>
      </c>
      <c r="C561" s="893" t="str">
        <f t="shared" si="47"/>
        <v xml:space="preserve"> </v>
      </c>
      <c r="D561" s="879" t="s">
        <v>514</v>
      </c>
      <c r="E561" s="885">
        <v>0</v>
      </c>
      <c r="F561" s="879" t="str">
        <f t="shared" si="35"/>
        <v xml:space="preserve"> </v>
      </c>
      <c r="G561" s="883"/>
      <c r="H561" s="883"/>
      <c r="I561" s="835"/>
      <c r="J561" s="883"/>
      <c r="K561" s="883"/>
      <c r="L561" s="883"/>
      <c r="M561" s="883"/>
      <c r="N561" s="883"/>
      <c r="O561" s="883"/>
      <c r="P561" s="883"/>
      <c r="Q561" s="883"/>
      <c r="R561" s="883"/>
      <c r="S561" s="883"/>
      <c r="T561" s="883"/>
      <c r="U561" s="883"/>
      <c r="V561" s="883"/>
      <c r="W561" s="883"/>
      <c r="X561" s="883"/>
      <c r="Y561" s="835"/>
      <c r="Z561" s="883"/>
      <c r="AA561" s="883"/>
      <c r="AB561" s="883"/>
      <c r="AC561" s="883"/>
      <c r="AD561" s="890"/>
      <c r="AE561" s="883"/>
      <c r="AF561" s="890"/>
      <c r="AG561" s="890"/>
      <c r="AH561" s="883"/>
      <c r="AI561" s="883"/>
      <c r="AJ561" s="883"/>
      <c r="AK561" s="883"/>
      <c r="AL561" s="883"/>
      <c r="AM561" s="837"/>
      <c r="AN561" s="883"/>
      <c r="AO561" s="890"/>
      <c r="AP561" s="835"/>
      <c r="AQ561" s="883"/>
      <c r="AR561" s="883"/>
      <c r="AS561" s="890"/>
      <c r="AT561" s="915"/>
      <c r="AU561" s="888" t="str">
        <f t="shared" si="36"/>
        <v xml:space="preserve"> </v>
      </c>
      <c r="AV561" s="885">
        <f t="shared" si="37"/>
        <v>0</v>
      </c>
      <c r="AW561" s="890"/>
    </row>
    <row r="562" spans="1:51" ht="12.75" hidden="1" customHeight="1">
      <c r="A562" s="926" t="s">
        <v>881</v>
      </c>
      <c r="B562" s="893">
        <v>11</v>
      </c>
      <c r="C562" s="893" t="str">
        <f t="shared" si="47"/>
        <v xml:space="preserve"> </v>
      </c>
      <c r="D562" s="879" t="s">
        <v>514</v>
      </c>
      <c r="E562" s="885">
        <v>0</v>
      </c>
      <c r="F562" s="879" t="str">
        <f t="shared" si="35"/>
        <v xml:space="preserve"> </v>
      </c>
      <c r="G562" s="883"/>
      <c r="H562" s="883"/>
      <c r="I562" s="883"/>
      <c r="J562" s="883"/>
      <c r="K562" s="883"/>
      <c r="L562" s="883"/>
      <c r="M562" s="883"/>
      <c r="N562" s="883"/>
      <c r="O562" s="883"/>
      <c r="P562" s="883"/>
      <c r="Q562" s="883"/>
      <c r="R562" s="883"/>
      <c r="S562" s="883"/>
      <c r="T562" s="883"/>
      <c r="U562" s="883"/>
      <c r="V562" s="883"/>
      <c r="W562" s="883"/>
      <c r="X562" s="883"/>
      <c r="Y562" s="883"/>
      <c r="Z562" s="883"/>
      <c r="AA562" s="883"/>
      <c r="AB562" s="883"/>
      <c r="AC562" s="883"/>
      <c r="AD562" s="890"/>
      <c r="AE562" s="883"/>
      <c r="AF562" s="890"/>
      <c r="AG562" s="890"/>
      <c r="AH562" s="883"/>
      <c r="AI562" s="883"/>
      <c r="AJ562" s="883"/>
      <c r="AK562" s="883"/>
      <c r="AL562" s="883"/>
      <c r="AM562" s="837"/>
      <c r="AN562" s="883"/>
      <c r="AO562" s="890"/>
      <c r="AP562" s="835"/>
      <c r="AQ562" s="883"/>
      <c r="AR562" s="883"/>
      <c r="AS562" s="890"/>
      <c r="AT562" s="915"/>
      <c r="AU562" s="888" t="str">
        <f t="shared" si="36"/>
        <v xml:space="preserve"> </v>
      </c>
      <c r="AV562" s="885">
        <f t="shared" si="37"/>
        <v>0</v>
      </c>
      <c r="AW562" s="890"/>
      <c r="AY562" s="886"/>
    </row>
    <row r="563" spans="1:51" ht="12.75" hidden="1" customHeight="1">
      <c r="A563" s="925" t="s">
        <v>1230</v>
      </c>
      <c r="B563" s="893" t="s">
        <v>514</v>
      </c>
      <c r="C563" s="893" t="str">
        <f t="shared" si="47"/>
        <v xml:space="preserve"> </v>
      </c>
      <c r="D563" s="879" t="s">
        <v>514</v>
      </c>
      <c r="E563" s="885">
        <v>0</v>
      </c>
      <c r="F563" s="879" t="str">
        <f t="shared" ref="F563:F576" si="48">IFERROR(AVERAGEA(G563:AS563), " ")</f>
        <v xml:space="preserve"> </v>
      </c>
      <c r="G563" s="835"/>
      <c r="H563" s="835"/>
      <c r="I563" s="835"/>
      <c r="J563" s="835"/>
      <c r="K563" s="835"/>
      <c r="L563" s="835"/>
      <c r="M563" s="835"/>
      <c r="N563" s="835"/>
      <c r="O563" s="883"/>
      <c r="P563" s="835"/>
      <c r="Q563" s="883"/>
      <c r="R563" s="883"/>
      <c r="S563" s="835"/>
      <c r="T563" s="835"/>
      <c r="U563" s="835"/>
      <c r="V563" s="835"/>
      <c r="W563" s="835"/>
      <c r="X563" s="835"/>
      <c r="Y563" s="835"/>
      <c r="Z563" s="883"/>
      <c r="AA563" s="883"/>
      <c r="AB563" s="883"/>
      <c r="AC563" s="883"/>
      <c r="AD563" s="890"/>
      <c r="AE563" s="883"/>
      <c r="AF563" s="890"/>
      <c r="AG563" s="890"/>
      <c r="AH563" s="883"/>
      <c r="AI563" s="883"/>
      <c r="AJ563" s="883"/>
      <c r="AK563" s="883"/>
      <c r="AL563" s="883"/>
      <c r="AM563" s="837"/>
      <c r="AN563" s="883"/>
      <c r="AO563" s="890"/>
      <c r="AP563" s="883"/>
      <c r="AQ563" s="883"/>
      <c r="AR563" s="883"/>
      <c r="AS563" s="890"/>
      <c r="AT563" s="915"/>
      <c r="AU563" s="888" t="str">
        <f t="shared" ref="AU563:AU576" si="49">IF(MIN(G563:AS563)=0," ",MIN(G563:AS563))</f>
        <v xml:space="preserve"> </v>
      </c>
      <c r="AV563" s="885">
        <f t="shared" ref="AV563:AV576" si="50">COUNTA(G563:AS563)</f>
        <v>0</v>
      </c>
      <c r="AW563" s="890"/>
    </row>
    <row r="564" spans="1:51" ht="12.75" hidden="1" customHeight="1">
      <c r="A564" s="925" t="s">
        <v>1231</v>
      </c>
      <c r="B564" s="893" t="s">
        <v>514</v>
      </c>
      <c r="C564" s="893" t="str">
        <f t="shared" si="47"/>
        <v xml:space="preserve"> </v>
      </c>
      <c r="D564" s="879" t="s">
        <v>514</v>
      </c>
      <c r="E564" s="885">
        <v>0</v>
      </c>
      <c r="F564" s="879" t="str">
        <f t="shared" si="48"/>
        <v xml:space="preserve"> </v>
      </c>
      <c r="G564" s="835"/>
      <c r="H564" s="835"/>
      <c r="I564" s="835"/>
      <c r="J564" s="835"/>
      <c r="K564" s="835"/>
      <c r="L564" s="835"/>
      <c r="M564" s="835"/>
      <c r="N564" s="835"/>
      <c r="O564" s="883"/>
      <c r="P564" s="835"/>
      <c r="Q564" s="883"/>
      <c r="R564" s="883"/>
      <c r="S564" s="835"/>
      <c r="T564" s="835"/>
      <c r="U564" s="835"/>
      <c r="V564" s="835"/>
      <c r="W564" s="835"/>
      <c r="X564" s="835"/>
      <c r="Y564" s="835"/>
      <c r="Z564" s="883"/>
      <c r="AA564" s="883"/>
      <c r="AB564" s="883"/>
      <c r="AC564" s="883"/>
      <c r="AD564" s="890"/>
      <c r="AE564" s="883"/>
      <c r="AF564" s="890"/>
      <c r="AG564" s="890"/>
      <c r="AH564" s="883"/>
      <c r="AI564" s="883"/>
      <c r="AJ564" s="883"/>
      <c r="AK564" s="883"/>
      <c r="AL564" s="883"/>
      <c r="AM564" s="837"/>
      <c r="AN564" s="883"/>
      <c r="AO564" s="890"/>
      <c r="AP564" s="883"/>
      <c r="AQ564" s="883"/>
      <c r="AR564" s="883"/>
      <c r="AS564" s="890"/>
      <c r="AT564" s="915"/>
      <c r="AU564" s="888" t="str">
        <f t="shared" si="49"/>
        <v xml:space="preserve"> </v>
      </c>
      <c r="AV564" s="885">
        <f t="shared" si="50"/>
        <v>0</v>
      </c>
      <c r="AW564" s="890"/>
    </row>
    <row r="565" spans="1:51" ht="12.75" hidden="1" customHeight="1">
      <c r="A565" s="925" t="s">
        <v>548</v>
      </c>
      <c r="B565" s="893" t="s">
        <v>514</v>
      </c>
      <c r="C565" s="893" t="str">
        <f t="shared" si="47"/>
        <v xml:space="preserve"> </v>
      </c>
      <c r="D565" s="879" t="s">
        <v>514</v>
      </c>
      <c r="E565" s="885">
        <v>0</v>
      </c>
      <c r="F565" s="879" t="str">
        <f t="shared" si="48"/>
        <v xml:space="preserve"> </v>
      </c>
      <c r="G565" s="835"/>
      <c r="H565" s="835"/>
      <c r="I565" s="835"/>
      <c r="J565" s="835"/>
      <c r="K565" s="835"/>
      <c r="L565" s="835"/>
      <c r="M565" s="835"/>
      <c r="N565" s="835"/>
      <c r="O565" s="883"/>
      <c r="P565" s="835"/>
      <c r="Q565" s="883"/>
      <c r="R565" s="883"/>
      <c r="S565" s="835"/>
      <c r="T565" s="835"/>
      <c r="U565" s="835"/>
      <c r="V565" s="835"/>
      <c r="W565" s="835"/>
      <c r="X565" s="835"/>
      <c r="Y565" s="835"/>
      <c r="Z565" s="883"/>
      <c r="AA565" s="883"/>
      <c r="AB565" s="883"/>
      <c r="AC565" s="883"/>
      <c r="AD565" s="890"/>
      <c r="AE565" s="883"/>
      <c r="AF565" s="890"/>
      <c r="AG565" s="890"/>
      <c r="AH565" s="883"/>
      <c r="AI565" s="883"/>
      <c r="AJ565" s="883"/>
      <c r="AK565" s="883"/>
      <c r="AL565" s="883"/>
      <c r="AM565" s="837"/>
      <c r="AN565" s="883"/>
      <c r="AO565" s="890"/>
      <c r="AP565" s="883"/>
      <c r="AQ565" s="883"/>
      <c r="AR565" s="883"/>
      <c r="AS565" s="890"/>
      <c r="AT565" s="894"/>
      <c r="AU565" s="888" t="str">
        <f t="shared" si="49"/>
        <v xml:space="preserve"> </v>
      </c>
      <c r="AV565" s="885">
        <f t="shared" si="50"/>
        <v>0</v>
      </c>
      <c r="AW565" s="890"/>
    </row>
    <row r="566" spans="1:51" ht="12.75" hidden="1" customHeight="1">
      <c r="A566" s="925" t="s">
        <v>219</v>
      </c>
      <c r="B566" s="893" t="s">
        <v>514</v>
      </c>
      <c r="C566" s="893" t="str">
        <f t="shared" si="47"/>
        <v xml:space="preserve"> </v>
      </c>
      <c r="D566" s="879" t="s">
        <v>514</v>
      </c>
      <c r="E566" s="885">
        <v>0</v>
      </c>
      <c r="F566" s="879" t="str">
        <f t="shared" si="48"/>
        <v xml:space="preserve"> </v>
      </c>
      <c r="G566" s="835"/>
      <c r="H566" s="835"/>
      <c r="I566" s="835"/>
      <c r="J566" s="835"/>
      <c r="K566" s="835"/>
      <c r="L566" s="835"/>
      <c r="M566" s="835"/>
      <c r="N566" s="835"/>
      <c r="O566" s="883"/>
      <c r="P566" s="835"/>
      <c r="Q566" s="883"/>
      <c r="R566" s="883"/>
      <c r="S566" s="835"/>
      <c r="T566" s="835"/>
      <c r="U566" s="835"/>
      <c r="V566" s="835"/>
      <c r="W566" s="835"/>
      <c r="X566" s="835"/>
      <c r="Y566" s="835"/>
      <c r="Z566" s="883"/>
      <c r="AA566" s="883"/>
      <c r="AB566" s="883"/>
      <c r="AC566" s="883"/>
      <c r="AD566" s="890"/>
      <c r="AE566" s="883"/>
      <c r="AF566" s="890"/>
      <c r="AG566" s="890"/>
      <c r="AH566" s="883"/>
      <c r="AI566" s="883"/>
      <c r="AJ566" s="883"/>
      <c r="AK566" s="883"/>
      <c r="AL566" s="883"/>
      <c r="AM566" s="837"/>
      <c r="AN566" s="883"/>
      <c r="AO566" s="890"/>
      <c r="AP566" s="883"/>
      <c r="AQ566" s="883"/>
      <c r="AR566" s="883"/>
      <c r="AS566" s="890"/>
      <c r="AT566" s="894"/>
      <c r="AU566" s="888" t="str">
        <f t="shared" si="49"/>
        <v xml:space="preserve"> </v>
      </c>
      <c r="AV566" s="885">
        <f t="shared" si="50"/>
        <v>0</v>
      </c>
      <c r="AW566" s="890"/>
    </row>
    <row r="567" spans="1:51" ht="12.75" hidden="1" customHeight="1">
      <c r="A567" s="926" t="s">
        <v>882</v>
      </c>
      <c r="B567" s="893">
        <v>4</v>
      </c>
      <c r="C567" s="893">
        <v>4</v>
      </c>
      <c r="D567" s="879" t="s">
        <v>514</v>
      </c>
      <c r="E567" s="885">
        <v>0</v>
      </c>
      <c r="F567" s="879" t="str">
        <f t="shared" si="48"/>
        <v xml:space="preserve"> </v>
      </c>
      <c r="G567" s="883"/>
      <c r="H567" s="883"/>
      <c r="I567" s="883"/>
      <c r="J567" s="883"/>
      <c r="K567" s="883"/>
      <c r="L567" s="883"/>
      <c r="M567" s="883"/>
      <c r="N567" s="883"/>
      <c r="O567" s="883"/>
      <c r="P567" s="883"/>
      <c r="Q567" s="883"/>
      <c r="R567" s="883"/>
      <c r="S567" s="883"/>
      <c r="T567" s="883"/>
      <c r="U567" s="883"/>
      <c r="V567" s="883"/>
      <c r="W567" s="883"/>
      <c r="X567" s="883"/>
      <c r="Y567" s="883"/>
      <c r="Z567" s="883"/>
      <c r="AA567" s="883"/>
      <c r="AB567" s="883"/>
      <c r="AC567" s="883"/>
      <c r="AD567" s="890"/>
      <c r="AE567" s="883"/>
      <c r="AF567" s="890"/>
      <c r="AG567" s="890"/>
      <c r="AH567" s="883"/>
      <c r="AI567" s="883"/>
      <c r="AJ567" s="883"/>
      <c r="AK567" s="883"/>
      <c r="AL567" s="883"/>
      <c r="AM567" s="837"/>
      <c r="AN567" s="883"/>
      <c r="AO567" s="890"/>
      <c r="AP567" s="883"/>
      <c r="AQ567" s="883"/>
      <c r="AR567" s="883"/>
      <c r="AS567" s="890"/>
      <c r="AT567" s="894"/>
      <c r="AU567" s="888" t="str">
        <f t="shared" si="49"/>
        <v xml:space="preserve"> </v>
      </c>
      <c r="AV567" s="885">
        <f t="shared" si="50"/>
        <v>0</v>
      </c>
      <c r="AW567" s="890"/>
    </row>
    <row r="568" spans="1:51" ht="12.75" hidden="1" customHeight="1">
      <c r="A568" s="926" t="s">
        <v>1332</v>
      </c>
      <c r="B568" s="893">
        <v>6</v>
      </c>
      <c r="C568" s="893" t="str">
        <f t="shared" ref="C568:C575" si="51">IFERROR(MINUTE(C$5)-MINUTE(D568)," ")</f>
        <v xml:space="preserve"> </v>
      </c>
      <c r="D568" s="879" t="s">
        <v>514</v>
      </c>
      <c r="E568" s="885">
        <v>0</v>
      </c>
      <c r="F568" s="879" t="str">
        <f t="shared" si="48"/>
        <v xml:space="preserve"> </v>
      </c>
      <c r="G568" s="883"/>
      <c r="H568" s="883"/>
      <c r="I568" s="883"/>
      <c r="J568" s="883"/>
      <c r="K568" s="883"/>
      <c r="L568" s="883"/>
      <c r="M568" s="883"/>
      <c r="N568" s="883"/>
      <c r="O568" s="883"/>
      <c r="P568" s="883"/>
      <c r="Q568" s="883"/>
      <c r="R568" s="883"/>
      <c r="S568" s="883"/>
      <c r="T568" s="883"/>
      <c r="U568" s="883"/>
      <c r="V568" s="883"/>
      <c r="W568" s="883"/>
      <c r="X568" s="883"/>
      <c r="Y568" s="883"/>
      <c r="Z568" s="883"/>
      <c r="AA568" s="883"/>
      <c r="AB568" s="883"/>
      <c r="AC568" s="883"/>
      <c r="AD568" s="916"/>
      <c r="AE568" s="850"/>
      <c r="AF568" s="916"/>
      <c r="AG568" s="916"/>
      <c r="AH568" s="850"/>
      <c r="AI568" s="850"/>
      <c r="AJ568" s="850"/>
      <c r="AK568" s="850"/>
      <c r="AL568" s="850"/>
      <c r="AM568" s="837"/>
      <c r="AN568" s="883"/>
      <c r="AO568" s="835"/>
      <c r="AP568" s="883"/>
      <c r="AQ568" s="883"/>
      <c r="AR568" s="883"/>
      <c r="AS568" s="890"/>
      <c r="AT568" s="894"/>
      <c r="AU568" s="888" t="str">
        <f t="shared" si="49"/>
        <v xml:space="preserve"> </v>
      </c>
      <c r="AV568" s="885">
        <f t="shared" si="50"/>
        <v>0</v>
      </c>
      <c r="AW568" s="890"/>
    </row>
    <row r="569" spans="1:51" ht="12.75" hidden="1" customHeight="1">
      <c r="A569" s="926" t="s">
        <v>1131</v>
      </c>
      <c r="B569" s="893" t="s">
        <v>514</v>
      </c>
      <c r="C569" s="893" t="str">
        <f t="shared" si="51"/>
        <v xml:space="preserve"> </v>
      </c>
      <c r="D569" s="879" t="s">
        <v>514</v>
      </c>
      <c r="E569" s="885">
        <v>0</v>
      </c>
      <c r="F569" s="879" t="str">
        <f t="shared" si="48"/>
        <v xml:space="preserve"> </v>
      </c>
      <c r="G569" s="883"/>
      <c r="H569" s="883"/>
      <c r="I569" s="835"/>
      <c r="J569" s="883"/>
      <c r="K569" s="883"/>
      <c r="L569" s="883"/>
      <c r="M569" s="883"/>
      <c r="N569" s="883"/>
      <c r="O569" s="883"/>
      <c r="P569" s="883"/>
      <c r="Q569" s="883"/>
      <c r="R569" s="883"/>
      <c r="S569" s="883"/>
      <c r="T569" s="883"/>
      <c r="U569" s="883"/>
      <c r="V569" s="883"/>
      <c r="W569" s="883"/>
      <c r="X569" s="883"/>
      <c r="Y569" s="835"/>
      <c r="Z569" s="883"/>
      <c r="AA569" s="883"/>
      <c r="AB569" s="883"/>
      <c r="AC569" s="883"/>
      <c r="AD569" s="890"/>
      <c r="AE569" s="883"/>
      <c r="AF569" s="890"/>
      <c r="AG569" s="890"/>
      <c r="AH569" s="883"/>
      <c r="AI569" s="883"/>
      <c r="AJ569" s="883"/>
      <c r="AK569" s="883"/>
      <c r="AL569" s="883"/>
      <c r="AM569" s="837"/>
      <c r="AN569" s="883"/>
      <c r="AO569" s="890"/>
      <c r="AP569" s="883"/>
      <c r="AQ569" s="883"/>
      <c r="AR569" s="883"/>
      <c r="AS569" s="890"/>
      <c r="AT569" s="894"/>
      <c r="AU569" s="888" t="str">
        <f t="shared" si="49"/>
        <v xml:space="preserve"> </v>
      </c>
      <c r="AV569" s="885">
        <f t="shared" si="50"/>
        <v>0</v>
      </c>
      <c r="AW569" s="890"/>
    </row>
    <row r="570" spans="1:51" ht="12.75" hidden="1" customHeight="1">
      <c r="A570" s="926" t="s">
        <v>1066</v>
      </c>
      <c r="B570" s="893" t="s">
        <v>514</v>
      </c>
      <c r="C570" s="893" t="str">
        <f t="shared" si="51"/>
        <v xml:space="preserve"> </v>
      </c>
      <c r="D570" s="879" t="s">
        <v>514</v>
      </c>
      <c r="E570" s="885">
        <v>0</v>
      </c>
      <c r="F570" s="879" t="str">
        <f t="shared" si="48"/>
        <v xml:space="preserve"> </v>
      </c>
      <c r="G570" s="883"/>
      <c r="H570" s="883"/>
      <c r="I570" s="835"/>
      <c r="J570" s="883"/>
      <c r="K570" s="883"/>
      <c r="L570" s="883"/>
      <c r="M570" s="883"/>
      <c r="N570" s="883"/>
      <c r="O570" s="883"/>
      <c r="P570" s="883"/>
      <c r="Q570" s="883"/>
      <c r="R570" s="883"/>
      <c r="S570" s="883"/>
      <c r="T570" s="883"/>
      <c r="U570" s="883"/>
      <c r="V570" s="883"/>
      <c r="W570" s="883"/>
      <c r="X570" s="883"/>
      <c r="Y570" s="835"/>
      <c r="Z570" s="883"/>
      <c r="AA570" s="883"/>
      <c r="AB570" s="883"/>
      <c r="AC570" s="883"/>
      <c r="AD570" s="890"/>
      <c r="AE570" s="883"/>
      <c r="AF570" s="890"/>
      <c r="AG570" s="890"/>
      <c r="AH570" s="883"/>
      <c r="AI570" s="883"/>
      <c r="AJ570" s="883"/>
      <c r="AK570" s="883"/>
      <c r="AL570" s="883"/>
      <c r="AM570" s="837"/>
      <c r="AN570" s="883"/>
      <c r="AO570" s="890"/>
      <c r="AP570" s="835"/>
      <c r="AQ570" s="883"/>
      <c r="AR570" s="883"/>
      <c r="AS570" s="890"/>
      <c r="AT570" s="894"/>
      <c r="AU570" s="888" t="str">
        <f t="shared" si="49"/>
        <v xml:space="preserve"> </v>
      </c>
      <c r="AV570" s="885">
        <f t="shared" si="50"/>
        <v>0</v>
      </c>
      <c r="AW570" s="890"/>
    </row>
    <row r="571" spans="1:51" ht="12.75" hidden="1" customHeight="1">
      <c r="A571" s="925" t="s">
        <v>211</v>
      </c>
      <c r="B571" s="893" t="s">
        <v>514</v>
      </c>
      <c r="C571" s="893" t="str">
        <f t="shared" si="51"/>
        <v xml:space="preserve"> </v>
      </c>
      <c r="D571" s="879" t="s">
        <v>514</v>
      </c>
      <c r="E571" s="885">
        <v>0</v>
      </c>
      <c r="F571" s="879" t="str">
        <f t="shared" si="48"/>
        <v xml:space="preserve"> </v>
      </c>
      <c r="G571" s="835"/>
      <c r="H571" s="835"/>
      <c r="I571" s="835"/>
      <c r="J571" s="835"/>
      <c r="K571" s="835"/>
      <c r="L571" s="835"/>
      <c r="M571" s="835"/>
      <c r="N571" s="835"/>
      <c r="O571" s="883"/>
      <c r="P571" s="835"/>
      <c r="Q571" s="883"/>
      <c r="R571" s="883"/>
      <c r="S571" s="835"/>
      <c r="T571" s="835"/>
      <c r="U571" s="835"/>
      <c r="V571" s="835"/>
      <c r="W571" s="835"/>
      <c r="X571" s="835"/>
      <c r="Y571" s="835"/>
      <c r="Z571" s="883"/>
      <c r="AA571" s="883"/>
      <c r="AB571" s="883"/>
      <c r="AC571" s="883"/>
      <c r="AD571" s="890"/>
      <c r="AE571" s="883"/>
      <c r="AF571" s="890"/>
      <c r="AG571" s="890"/>
      <c r="AH571" s="883"/>
      <c r="AI571" s="883"/>
      <c r="AJ571" s="883"/>
      <c r="AK571" s="883"/>
      <c r="AL571" s="883"/>
      <c r="AM571" s="837"/>
      <c r="AN571" s="883"/>
      <c r="AO571" s="890"/>
      <c r="AP571" s="835"/>
      <c r="AQ571" s="883"/>
      <c r="AR571" s="883"/>
      <c r="AS571" s="890"/>
      <c r="AT571" s="894"/>
      <c r="AU571" s="888" t="str">
        <f t="shared" si="49"/>
        <v xml:space="preserve"> </v>
      </c>
      <c r="AV571" s="885">
        <f t="shared" si="50"/>
        <v>0</v>
      </c>
      <c r="AW571" s="890"/>
    </row>
    <row r="572" spans="1:51" ht="12.75" hidden="1" customHeight="1">
      <c r="A572" s="925" t="s">
        <v>231</v>
      </c>
      <c r="B572" s="893" t="s">
        <v>514</v>
      </c>
      <c r="C572" s="893" t="str">
        <f t="shared" si="51"/>
        <v xml:space="preserve"> </v>
      </c>
      <c r="D572" s="879" t="s">
        <v>514</v>
      </c>
      <c r="E572" s="885">
        <v>0</v>
      </c>
      <c r="F572" s="879" t="str">
        <f t="shared" si="48"/>
        <v xml:space="preserve"> </v>
      </c>
      <c r="G572" s="835"/>
      <c r="H572" s="835"/>
      <c r="I572" s="835"/>
      <c r="J572" s="835"/>
      <c r="K572" s="835"/>
      <c r="L572" s="835"/>
      <c r="M572" s="835"/>
      <c r="N572" s="835"/>
      <c r="O572" s="883"/>
      <c r="P572" s="835"/>
      <c r="Q572" s="883"/>
      <c r="R572" s="883"/>
      <c r="S572" s="835"/>
      <c r="T572" s="835"/>
      <c r="U572" s="835"/>
      <c r="V572" s="835"/>
      <c r="W572" s="835"/>
      <c r="X572" s="835"/>
      <c r="Y572" s="835"/>
      <c r="Z572" s="883"/>
      <c r="AA572" s="883"/>
      <c r="AB572" s="883"/>
      <c r="AC572" s="883"/>
      <c r="AD572" s="890"/>
      <c r="AE572" s="883"/>
      <c r="AF572" s="890"/>
      <c r="AG572" s="890"/>
      <c r="AH572" s="883"/>
      <c r="AI572" s="883"/>
      <c r="AJ572" s="883"/>
      <c r="AK572" s="883"/>
      <c r="AL572" s="883"/>
      <c r="AM572" s="837"/>
      <c r="AN572" s="883"/>
      <c r="AO572" s="890"/>
      <c r="AP572" s="835"/>
      <c r="AQ572" s="883"/>
      <c r="AR572" s="883"/>
      <c r="AS572" s="890"/>
      <c r="AT572" s="894"/>
      <c r="AU572" s="888" t="str">
        <f t="shared" si="49"/>
        <v xml:space="preserve"> </v>
      </c>
      <c r="AV572" s="885">
        <f t="shared" si="50"/>
        <v>0</v>
      </c>
      <c r="AW572" s="890"/>
    </row>
    <row r="573" spans="1:51" ht="12.75" hidden="1" customHeight="1">
      <c r="A573" s="926" t="s">
        <v>900</v>
      </c>
      <c r="B573" s="893" t="s">
        <v>514</v>
      </c>
      <c r="C573" s="893" t="str">
        <f t="shared" si="51"/>
        <v xml:space="preserve"> </v>
      </c>
      <c r="D573" s="879" t="s">
        <v>514</v>
      </c>
      <c r="E573" s="885">
        <v>0</v>
      </c>
      <c r="F573" s="879" t="str">
        <f t="shared" si="48"/>
        <v xml:space="preserve"> </v>
      </c>
      <c r="G573" s="850"/>
      <c r="H573" s="850"/>
      <c r="I573" s="914"/>
      <c r="J573" s="850"/>
      <c r="K573" s="850"/>
      <c r="L573" s="850"/>
      <c r="M573" s="850"/>
      <c r="N573" s="850"/>
      <c r="O573" s="883"/>
      <c r="P573" s="850"/>
      <c r="Q573" s="883"/>
      <c r="R573" s="883"/>
      <c r="S573" s="850"/>
      <c r="T573" s="850"/>
      <c r="U573" s="850"/>
      <c r="V573" s="883"/>
      <c r="W573" s="883"/>
      <c r="X573" s="883"/>
      <c r="Y573" s="835"/>
      <c r="Z573" s="883"/>
      <c r="AA573" s="883"/>
      <c r="AB573" s="883"/>
      <c r="AC573" s="883"/>
      <c r="AD573" s="890"/>
      <c r="AE573" s="883"/>
      <c r="AF573" s="890"/>
      <c r="AG573" s="890"/>
      <c r="AH573" s="883"/>
      <c r="AI573" s="883"/>
      <c r="AJ573" s="883"/>
      <c r="AK573" s="883"/>
      <c r="AL573" s="883"/>
      <c r="AM573" s="837"/>
      <c r="AN573" s="883"/>
      <c r="AO573" s="890"/>
      <c r="AP573" s="835"/>
      <c r="AQ573" s="883"/>
      <c r="AR573" s="883"/>
      <c r="AS573" s="890"/>
      <c r="AT573" s="894"/>
      <c r="AU573" s="888" t="str">
        <f t="shared" si="49"/>
        <v xml:space="preserve"> </v>
      </c>
      <c r="AV573" s="885">
        <f t="shared" si="50"/>
        <v>0</v>
      </c>
      <c r="AW573" s="890"/>
    </row>
    <row r="574" spans="1:51" ht="12.75" hidden="1" customHeight="1">
      <c r="A574" s="925" t="s">
        <v>1232</v>
      </c>
      <c r="B574" s="893" t="s">
        <v>514</v>
      </c>
      <c r="C574" s="893" t="str">
        <f t="shared" si="51"/>
        <v xml:space="preserve"> </v>
      </c>
      <c r="D574" s="879" t="s">
        <v>514</v>
      </c>
      <c r="E574" s="885">
        <v>0</v>
      </c>
      <c r="F574" s="879" t="str">
        <f t="shared" si="48"/>
        <v xml:space="preserve"> </v>
      </c>
      <c r="G574" s="835"/>
      <c r="H574" s="835"/>
      <c r="I574" s="835"/>
      <c r="J574" s="835"/>
      <c r="K574" s="835"/>
      <c r="L574" s="835"/>
      <c r="M574" s="835"/>
      <c r="N574" s="835"/>
      <c r="O574" s="883"/>
      <c r="P574" s="835"/>
      <c r="Q574" s="883"/>
      <c r="R574" s="883"/>
      <c r="S574" s="835"/>
      <c r="T574" s="835"/>
      <c r="U574" s="835"/>
      <c r="V574" s="835"/>
      <c r="W574" s="835"/>
      <c r="X574" s="835"/>
      <c r="Y574" s="835"/>
      <c r="Z574" s="883"/>
      <c r="AA574" s="883"/>
      <c r="AB574" s="883"/>
      <c r="AC574" s="883"/>
      <c r="AD574" s="883"/>
      <c r="AE574" s="883"/>
      <c r="AF574" s="890"/>
      <c r="AG574" s="890"/>
      <c r="AH574" s="883"/>
      <c r="AI574" s="883"/>
      <c r="AJ574" s="883"/>
      <c r="AK574" s="883"/>
      <c r="AL574" s="883"/>
      <c r="AM574" s="837"/>
      <c r="AN574" s="883"/>
      <c r="AO574" s="883"/>
      <c r="AP574" s="835"/>
      <c r="AQ574" s="883"/>
      <c r="AR574" s="883"/>
      <c r="AS574" s="890"/>
      <c r="AT574" s="894"/>
      <c r="AU574" s="888" t="str">
        <f t="shared" si="49"/>
        <v xml:space="preserve"> </v>
      </c>
      <c r="AV574" s="885">
        <f t="shared" si="50"/>
        <v>0</v>
      </c>
      <c r="AW574" s="890"/>
    </row>
    <row r="575" spans="1:51" ht="12.75" hidden="1" customHeight="1">
      <c r="A575" s="926" t="s">
        <v>922</v>
      </c>
      <c r="B575" s="893" t="s">
        <v>514</v>
      </c>
      <c r="C575" s="893" t="str">
        <f t="shared" si="51"/>
        <v xml:space="preserve"> </v>
      </c>
      <c r="D575" s="879" t="s">
        <v>514</v>
      </c>
      <c r="E575" s="885">
        <v>0</v>
      </c>
      <c r="F575" s="879" t="str">
        <f t="shared" si="48"/>
        <v xml:space="preserve"> </v>
      </c>
      <c r="G575" s="850"/>
      <c r="H575" s="850"/>
      <c r="I575" s="914"/>
      <c r="J575" s="850"/>
      <c r="K575" s="850"/>
      <c r="L575" s="850"/>
      <c r="M575" s="850"/>
      <c r="N575" s="850"/>
      <c r="O575" s="883"/>
      <c r="P575" s="850"/>
      <c r="Q575" s="883"/>
      <c r="R575" s="883"/>
      <c r="S575" s="850"/>
      <c r="T575" s="850"/>
      <c r="U575" s="850"/>
      <c r="V575" s="850"/>
      <c r="W575" s="850"/>
      <c r="X575" s="850"/>
      <c r="Y575" s="835"/>
      <c r="Z575" s="883"/>
      <c r="AA575" s="883"/>
      <c r="AB575" s="883"/>
      <c r="AC575" s="883"/>
      <c r="AD575" s="890"/>
      <c r="AE575" s="883"/>
      <c r="AF575" s="890"/>
      <c r="AG575" s="890"/>
      <c r="AH575" s="883"/>
      <c r="AI575" s="883"/>
      <c r="AJ575" s="883"/>
      <c r="AK575" s="883"/>
      <c r="AL575" s="883"/>
      <c r="AM575" s="837"/>
      <c r="AN575" s="883"/>
      <c r="AO575" s="890"/>
      <c r="AP575" s="835"/>
      <c r="AQ575" s="883"/>
      <c r="AR575" s="883"/>
      <c r="AS575" s="890"/>
      <c r="AT575" s="894"/>
      <c r="AU575" s="888" t="str">
        <f t="shared" si="49"/>
        <v xml:space="preserve"> </v>
      </c>
      <c r="AV575" s="885">
        <f t="shared" si="50"/>
        <v>0</v>
      </c>
      <c r="AW575" s="890"/>
    </row>
    <row r="576" spans="1:51" ht="12.75" hidden="1" customHeight="1">
      <c r="A576" s="925" t="s">
        <v>817</v>
      </c>
      <c r="B576" s="893">
        <v>8</v>
      </c>
      <c r="C576" s="893">
        <v>8</v>
      </c>
      <c r="D576" s="879" t="s">
        <v>514</v>
      </c>
      <c r="E576" s="885">
        <v>0</v>
      </c>
      <c r="F576" s="879" t="str">
        <f t="shared" si="48"/>
        <v xml:space="preserve"> </v>
      </c>
      <c r="G576" s="835"/>
      <c r="H576" s="835"/>
      <c r="I576" s="835"/>
      <c r="J576" s="835"/>
      <c r="K576" s="835"/>
      <c r="L576" s="835"/>
      <c r="M576" s="835"/>
      <c r="N576" s="835"/>
      <c r="O576" s="883"/>
      <c r="P576" s="835"/>
      <c r="Q576" s="883"/>
      <c r="R576" s="883"/>
      <c r="S576" s="835"/>
      <c r="T576" s="835"/>
      <c r="U576" s="835"/>
      <c r="V576" s="835"/>
      <c r="W576" s="835"/>
      <c r="X576" s="835"/>
      <c r="Y576" s="835"/>
      <c r="Z576" s="883"/>
      <c r="AA576" s="883"/>
      <c r="AB576" s="883"/>
      <c r="AC576" s="883"/>
      <c r="AD576" s="890"/>
      <c r="AE576" s="883"/>
      <c r="AF576" s="890"/>
      <c r="AG576" s="890"/>
      <c r="AH576" s="883"/>
      <c r="AI576" s="883"/>
      <c r="AJ576" s="883"/>
      <c r="AK576" s="883"/>
      <c r="AL576" s="883"/>
      <c r="AM576" s="837"/>
      <c r="AN576" s="883"/>
      <c r="AO576" s="890"/>
      <c r="AP576" s="835"/>
      <c r="AQ576" s="883"/>
      <c r="AR576" s="883"/>
      <c r="AS576" s="890"/>
      <c r="AT576" s="894"/>
      <c r="AU576" s="888" t="str">
        <f t="shared" si="49"/>
        <v xml:space="preserve"> </v>
      </c>
      <c r="AV576" s="885">
        <f t="shared" si="50"/>
        <v>0</v>
      </c>
      <c r="AW576" s="890"/>
    </row>
    <row r="577" spans="1:51" ht="12.75" customHeight="1" thickBot="1">
      <c r="A577" s="932" t="s">
        <v>1183</v>
      </c>
      <c r="B577" s="933"/>
      <c r="C577" s="933"/>
      <c r="D577" s="934"/>
      <c r="E577" s="935">
        <f>SUM(E6:E150)</f>
        <v>198</v>
      </c>
      <c r="F577" s="936"/>
      <c r="G577" s="937">
        <f t="shared" ref="G577:AS577" si="52">COUNTA(G7:G576)+COUNTA(G581:G595)</f>
        <v>6</v>
      </c>
      <c r="H577" s="937">
        <f t="shared" si="52"/>
        <v>9</v>
      </c>
      <c r="I577" s="937">
        <f t="shared" si="52"/>
        <v>7</v>
      </c>
      <c r="J577" s="937">
        <f t="shared" si="52"/>
        <v>5</v>
      </c>
      <c r="K577" s="937">
        <f t="shared" si="52"/>
        <v>7</v>
      </c>
      <c r="L577" s="937">
        <f t="shared" si="52"/>
        <v>12</v>
      </c>
      <c r="M577" s="937">
        <f t="shared" si="52"/>
        <v>10</v>
      </c>
      <c r="N577" s="937">
        <f t="shared" si="52"/>
        <v>3</v>
      </c>
      <c r="O577" s="937">
        <f t="shared" si="52"/>
        <v>4</v>
      </c>
      <c r="P577" s="937">
        <f t="shared" si="52"/>
        <v>5</v>
      </c>
      <c r="Q577" s="937">
        <f t="shared" si="52"/>
        <v>7</v>
      </c>
      <c r="R577" s="937">
        <f t="shared" si="52"/>
        <v>6</v>
      </c>
      <c r="S577" s="937">
        <f t="shared" si="52"/>
        <v>4</v>
      </c>
      <c r="T577" s="937">
        <f t="shared" si="52"/>
        <v>0</v>
      </c>
      <c r="U577" s="937">
        <f t="shared" si="52"/>
        <v>4</v>
      </c>
      <c r="V577" s="937">
        <f t="shared" si="52"/>
        <v>1</v>
      </c>
      <c r="W577" s="937">
        <f t="shared" si="52"/>
        <v>7</v>
      </c>
      <c r="X577" s="937">
        <f t="shared" si="52"/>
        <v>0</v>
      </c>
      <c r="Y577" s="937">
        <f t="shared" si="52"/>
        <v>4</v>
      </c>
      <c r="Z577" s="937">
        <f t="shared" si="52"/>
        <v>2</v>
      </c>
      <c r="AA577" s="937">
        <f t="shared" si="52"/>
        <v>1</v>
      </c>
      <c r="AB577" s="937">
        <f t="shared" si="52"/>
        <v>1</v>
      </c>
      <c r="AC577" s="937">
        <f t="shared" si="52"/>
        <v>5</v>
      </c>
      <c r="AD577" s="937">
        <f t="shared" si="52"/>
        <v>3</v>
      </c>
      <c r="AE577" s="937">
        <f t="shared" si="52"/>
        <v>4</v>
      </c>
      <c r="AF577" s="937">
        <f t="shared" si="52"/>
        <v>7</v>
      </c>
      <c r="AG577" s="937">
        <f t="shared" si="52"/>
        <v>5</v>
      </c>
      <c r="AH577" s="937">
        <f t="shared" si="52"/>
        <v>11</v>
      </c>
      <c r="AI577" s="937">
        <f t="shared" si="52"/>
        <v>12</v>
      </c>
      <c r="AJ577" s="937">
        <f t="shared" si="52"/>
        <v>8</v>
      </c>
      <c r="AK577" s="937">
        <f t="shared" si="52"/>
        <v>9</v>
      </c>
      <c r="AL577" s="937">
        <f t="shared" si="52"/>
        <v>4</v>
      </c>
      <c r="AM577" s="937">
        <f t="shared" si="52"/>
        <v>5</v>
      </c>
      <c r="AN577" s="937">
        <f t="shared" si="52"/>
        <v>11</v>
      </c>
      <c r="AO577" s="937">
        <f t="shared" si="52"/>
        <v>12</v>
      </c>
      <c r="AP577" s="937">
        <f t="shared" si="52"/>
        <v>6</v>
      </c>
      <c r="AQ577" s="937">
        <f t="shared" si="52"/>
        <v>10</v>
      </c>
      <c r="AR577" s="937">
        <f t="shared" si="52"/>
        <v>6</v>
      </c>
      <c r="AS577" s="937">
        <f t="shared" si="52"/>
        <v>9</v>
      </c>
      <c r="AT577" s="937">
        <f>COUNTA(AT7:AT576)+COUNTA(AT585:AT595)</f>
        <v>0</v>
      </c>
      <c r="AU577" s="862"/>
      <c r="AV577" s="938">
        <f>SUM(G577:AS577)</f>
        <v>232</v>
      </c>
    </row>
    <row r="578" spans="1:51" ht="12.75" customHeight="1">
      <c r="A578" s="939"/>
      <c r="B578" s="940"/>
      <c r="C578" s="940"/>
      <c r="D578" s="888"/>
      <c r="E578" s="941"/>
      <c r="G578" s="838"/>
      <c r="H578" s="838"/>
      <c r="I578" s="838"/>
      <c r="U578" s="886"/>
      <c r="Y578" s="838"/>
      <c r="AE578" s="882"/>
      <c r="AF578" s="942"/>
      <c r="AG578" s="942"/>
      <c r="AI578" s="942"/>
      <c r="AJ578" s="942"/>
      <c r="AK578" s="942"/>
      <c r="AL578" s="942"/>
      <c r="AP578" s="838"/>
      <c r="AU578" s="838"/>
      <c r="AV578" s="839">
        <f>SUM(AV7:AV150) + SUM(AV581:AV595)</f>
        <v>232</v>
      </c>
      <c r="AW578" s="943"/>
    </row>
    <row r="579" spans="1:51" ht="12.75" customHeight="1" thickBot="1">
      <c r="A579" s="939"/>
      <c r="B579" s="940"/>
      <c r="C579" s="940"/>
      <c r="D579" s="888"/>
      <c r="E579" s="941"/>
      <c r="F579" s="944"/>
      <c r="G579" s="838"/>
      <c r="H579" s="838"/>
      <c r="I579" s="838"/>
      <c r="U579" s="886"/>
      <c r="Y579" s="838"/>
      <c r="AE579" s="882"/>
      <c r="AF579" s="942"/>
      <c r="AG579" s="942"/>
      <c r="AI579" s="942"/>
      <c r="AJ579" s="942"/>
      <c r="AK579" s="942"/>
      <c r="AL579" s="942"/>
      <c r="AP579" s="838"/>
      <c r="AU579" s="838"/>
      <c r="AV579" s="945"/>
    </row>
    <row r="580" spans="1:51" ht="12.75" customHeight="1" thickBot="1">
      <c r="A580" s="855" t="s">
        <v>1184</v>
      </c>
      <c r="B580" s="946" t="s">
        <v>59</v>
      </c>
      <c r="C580" s="947" t="s">
        <v>59</v>
      </c>
      <c r="D580" s="857"/>
      <c r="E580" s="948" t="s">
        <v>439</v>
      </c>
      <c r="F580" s="949" t="s">
        <v>10</v>
      </c>
      <c r="G580" s="950">
        <f>G4</f>
        <v>43529</v>
      </c>
      <c r="H580" s="950">
        <f t="shared" ref="H580:AI580" si="53">G580+7</f>
        <v>43536</v>
      </c>
      <c r="I580" s="950">
        <f t="shared" si="53"/>
        <v>43543</v>
      </c>
      <c r="J580" s="950">
        <f t="shared" si="53"/>
        <v>43550</v>
      </c>
      <c r="K580" s="950">
        <f t="shared" si="53"/>
        <v>43557</v>
      </c>
      <c r="L580" s="950">
        <f t="shared" si="53"/>
        <v>43564</v>
      </c>
      <c r="M580" s="950">
        <f t="shared" si="53"/>
        <v>43571</v>
      </c>
      <c r="N580" s="950">
        <f t="shared" si="53"/>
        <v>43578</v>
      </c>
      <c r="O580" s="950">
        <f t="shared" si="53"/>
        <v>43585</v>
      </c>
      <c r="P580" s="950">
        <f t="shared" si="53"/>
        <v>43592</v>
      </c>
      <c r="Q580" s="950">
        <f t="shared" si="53"/>
        <v>43599</v>
      </c>
      <c r="R580" s="950">
        <f t="shared" si="53"/>
        <v>43606</v>
      </c>
      <c r="S580" s="950">
        <f t="shared" si="53"/>
        <v>43613</v>
      </c>
      <c r="T580" s="950">
        <f t="shared" si="53"/>
        <v>43620</v>
      </c>
      <c r="U580" s="950">
        <f t="shared" si="53"/>
        <v>43627</v>
      </c>
      <c r="V580" s="950">
        <f t="shared" si="53"/>
        <v>43634</v>
      </c>
      <c r="W580" s="950">
        <f t="shared" si="53"/>
        <v>43641</v>
      </c>
      <c r="X580" s="950">
        <f t="shared" si="53"/>
        <v>43648</v>
      </c>
      <c r="Y580" s="950">
        <f t="shared" si="53"/>
        <v>43655</v>
      </c>
      <c r="Z580" s="950">
        <f t="shared" si="53"/>
        <v>43662</v>
      </c>
      <c r="AA580" s="950">
        <f t="shared" si="53"/>
        <v>43669</v>
      </c>
      <c r="AB580" s="950">
        <f t="shared" si="53"/>
        <v>43676</v>
      </c>
      <c r="AC580" s="950">
        <f t="shared" si="53"/>
        <v>43683</v>
      </c>
      <c r="AD580" s="950">
        <f t="shared" si="53"/>
        <v>43690</v>
      </c>
      <c r="AE580" s="950">
        <f t="shared" si="53"/>
        <v>43697</v>
      </c>
      <c r="AF580" s="950">
        <f t="shared" si="53"/>
        <v>43704</v>
      </c>
      <c r="AG580" s="950">
        <f t="shared" si="53"/>
        <v>43711</v>
      </c>
      <c r="AH580" s="950">
        <f t="shared" si="53"/>
        <v>43718</v>
      </c>
      <c r="AI580" s="950">
        <f t="shared" si="53"/>
        <v>43725</v>
      </c>
      <c r="AJ580" s="950">
        <f>AI580+14</f>
        <v>43739</v>
      </c>
      <c r="AK580" s="950">
        <f t="shared" ref="AK580:AS580" si="54">AJ580+7</f>
        <v>43746</v>
      </c>
      <c r="AL580" s="950">
        <f t="shared" si="54"/>
        <v>43753</v>
      </c>
      <c r="AM580" s="950">
        <f t="shared" si="54"/>
        <v>43760</v>
      </c>
      <c r="AN580" s="950">
        <f t="shared" si="54"/>
        <v>43767</v>
      </c>
      <c r="AO580" s="950">
        <f t="shared" si="54"/>
        <v>43774</v>
      </c>
      <c r="AP580" s="950">
        <f t="shared" si="54"/>
        <v>43781</v>
      </c>
      <c r="AQ580" s="950">
        <f t="shared" si="54"/>
        <v>43788</v>
      </c>
      <c r="AR580" s="950">
        <f t="shared" si="54"/>
        <v>43795</v>
      </c>
      <c r="AS580" s="950">
        <f t="shared" si="54"/>
        <v>43802</v>
      </c>
      <c r="AT580" s="951"/>
      <c r="AU580" s="952" t="s">
        <v>438</v>
      </c>
      <c r="AV580" s="953" t="s">
        <v>439</v>
      </c>
      <c r="AW580" s="886"/>
      <c r="AX580" s="886"/>
      <c r="AY580" s="886"/>
    </row>
    <row r="581" spans="1:51" ht="12.75" customHeight="1">
      <c r="A581" s="954" t="s">
        <v>1657</v>
      </c>
      <c r="B581" s="909"/>
      <c r="C581" s="955"/>
      <c r="D581" s="910"/>
      <c r="E581" s="956"/>
      <c r="F581" s="909"/>
      <c r="G581" s="851"/>
      <c r="H581" s="851"/>
      <c r="I581" s="851"/>
      <c r="J581" s="851"/>
      <c r="K581" s="851"/>
      <c r="L581" s="851"/>
      <c r="M581" s="851"/>
      <c r="N581" s="851"/>
      <c r="O581" s="851"/>
      <c r="P581" s="851"/>
      <c r="Q581" s="851"/>
      <c r="R581" s="851"/>
      <c r="S581" s="851"/>
      <c r="T581" s="851"/>
      <c r="U581" s="851"/>
      <c r="V581" s="851"/>
      <c r="W581" s="851"/>
      <c r="X581" s="851"/>
      <c r="Y581" s="851"/>
      <c r="Z581" s="851"/>
      <c r="AA581" s="851"/>
      <c r="AB581" s="851"/>
      <c r="AC581" s="851"/>
      <c r="AD581" s="851"/>
      <c r="AE581" s="851"/>
      <c r="AF581" s="957"/>
      <c r="AG581" s="851"/>
      <c r="AH581" s="851"/>
      <c r="AI581" s="883">
        <v>2.6354166666666668E-2</v>
      </c>
      <c r="AJ581" s="883"/>
      <c r="AK581" s="851"/>
      <c r="AL581" s="851"/>
      <c r="AM581" s="851"/>
      <c r="AN581" s="851"/>
      <c r="AO581" s="851"/>
      <c r="AP581" s="851"/>
      <c r="AQ581" s="851"/>
      <c r="AR581" s="851"/>
      <c r="AS581" s="851"/>
      <c r="AT581" s="897"/>
      <c r="AU581" s="898">
        <f t="shared" ref="AU581:AU595" si="55">IF(MIN(G581:AS581)=0," ",MIN(G581:AS581))</f>
        <v>2.6354166666666668E-2</v>
      </c>
      <c r="AV581" s="885">
        <f t="shared" ref="AV581:AV595" si="56">COUNTA(G581:AS581)</f>
        <v>1</v>
      </c>
      <c r="AW581" s="886"/>
      <c r="AX581" s="886"/>
      <c r="AY581" s="886"/>
    </row>
    <row r="582" spans="1:51" ht="12.75" customHeight="1">
      <c r="A582" s="958" t="s">
        <v>1658</v>
      </c>
      <c r="B582" s="909"/>
      <c r="C582" s="955"/>
      <c r="D582" s="910"/>
      <c r="E582" s="956"/>
      <c r="F582" s="909"/>
      <c r="G582" s="851"/>
      <c r="H582" s="851"/>
      <c r="I582" s="851"/>
      <c r="J582" s="851"/>
      <c r="K582" s="851"/>
      <c r="L582" s="851"/>
      <c r="M582" s="851"/>
      <c r="N582" s="851"/>
      <c r="O582" s="851"/>
      <c r="P582" s="851"/>
      <c r="Q582" s="851"/>
      <c r="R582" s="851"/>
      <c r="S582" s="851"/>
      <c r="T582" s="851"/>
      <c r="U582" s="851"/>
      <c r="V582" s="851"/>
      <c r="W582" s="851"/>
      <c r="X582" s="851"/>
      <c r="Y582" s="851"/>
      <c r="Z582" s="851"/>
      <c r="AA582" s="851"/>
      <c r="AB582" s="851"/>
      <c r="AC582" s="851"/>
      <c r="AD582" s="851"/>
      <c r="AE582" s="851"/>
      <c r="AF582" s="959"/>
      <c r="AG582" s="851"/>
      <c r="AH582" s="851"/>
      <c r="AI582" s="883"/>
      <c r="AJ582" s="883"/>
      <c r="AK582" s="851"/>
      <c r="AL582" s="851"/>
      <c r="AM582" s="901">
        <v>2.8125000000000001E-2</v>
      </c>
      <c r="AN582" s="901">
        <v>2.7777777777777776E-2</v>
      </c>
      <c r="AO582" s="851"/>
      <c r="AP582" s="851"/>
      <c r="AQ582" s="901">
        <v>2.7777777777777776E-2</v>
      </c>
      <c r="AR582" s="851"/>
      <c r="AS582" s="851"/>
      <c r="AT582" s="897"/>
      <c r="AU582" s="898">
        <f t="shared" si="55"/>
        <v>2.7777777777777776E-2</v>
      </c>
      <c r="AV582" s="885">
        <f t="shared" si="56"/>
        <v>3</v>
      </c>
      <c r="AW582" s="886"/>
      <c r="AX582" s="886"/>
      <c r="AY582" s="886"/>
    </row>
    <row r="583" spans="1:51" ht="12.75" customHeight="1">
      <c r="A583" s="887" t="s">
        <v>1659</v>
      </c>
      <c r="B583" s="909"/>
      <c r="C583" s="955"/>
      <c r="D583" s="910"/>
      <c r="E583" s="956"/>
      <c r="F583" s="909"/>
      <c r="G583" s="851"/>
      <c r="H583" s="851"/>
      <c r="I583" s="851"/>
      <c r="J583" s="851"/>
      <c r="K583" s="851"/>
      <c r="L583" s="851"/>
      <c r="M583" s="851"/>
      <c r="N583" s="851"/>
      <c r="O583" s="851"/>
      <c r="P583" s="851"/>
      <c r="Q583" s="851"/>
      <c r="R583" s="851"/>
      <c r="S583" s="851"/>
      <c r="T583" s="851"/>
      <c r="U583" s="851"/>
      <c r="V583" s="851"/>
      <c r="W583" s="851"/>
      <c r="X583" s="851"/>
      <c r="Y583" s="851"/>
      <c r="Z583" s="851"/>
      <c r="AA583" s="851"/>
      <c r="AB583" s="851"/>
      <c r="AC583" s="851"/>
      <c r="AD583" s="851"/>
      <c r="AE583" s="851"/>
      <c r="AF583" s="959"/>
      <c r="AG583" s="851"/>
      <c r="AH583" s="851"/>
      <c r="AI583" s="883"/>
      <c r="AJ583" s="883"/>
      <c r="AK583" s="883">
        <v>1.2152777777777778E-2</v>
      </c>
      <c r="AL583" s="851"/>
      <c r="AM583" s="851"/>
      <c r="AN583" s="851"/>
      <c r="AO583" s="851"/>
      <c r="AP583" s="851"/>
      <c r="AQ583" s="851"/>
      <c r="AR583" s="851"/>
      <c r="AS583" s="851"/>
      <c r="AT583" s="897"/>
      <c r="AU583" s="898">
        <f t="shared" si="55"/>
        <v>1.2152777777777778E-2</v>
      </c>
      <c r="AV583" s="885">
        <f t="shared" si="56"/>
        <v>1</v>
      </c>
      <c r="AW583" s="886"/>
      <c r="AX583" s="886"/>
      <c r="AY583" s="886"/>
    </row>
    <row r="584" spans="1:51" ht="12.75" customHeight="1">
      <c r="A584" s="887" t="s">
        <v>1660</v>
      </c>
      <c r="B584" s="909"/>
      <c r="C584" s="955"/>
      <c r="D584" s="910"/>
      <c r="E584" s="956"/>
      <c r="F584" s="909"/>
      <c r="G584" s="851"/>
      <c r="H584" s="851"/>
      <c r="I584" s="851"/>
      <c r="J584" s="851"/>
      <c r="K584" s="851"/>
      <c r="L584" s="851"/>
      <c r="M584" s="851"/>
      <c r="N584" s="851"/>
      <c r="O584" s="851"/>
      <c r="P584" s="851"/>
      <c r="Q584" s="851"/>
      <c r="R584" s="851"/>
      <c r="S584" s="851"/>
      <c r="T584" s="851"/>
      <c r="U584" s="851"/>
      <c r="V584" s="851"/>
      <c r="W584" s="851"/>
      <c r="X584" s="851"/>
      <c r="Y584" s="851"/>
      <c r="Z584" s="851"/>
      <c r="AA584" s="851"/>
      <c r="AB584" s="851"/>
      <c r="AC584" s="851"/>
      <c r="AD584" s="851"/>
      <c r="AE584" s="851"/>
      <c r="AF584" s="959"/>
      <c r="AG584" s="851"/>
      <c r="AH584" s="851"/>
      <c r="AI584" s="883"/>
      <c r="AJ584" s="883"/>
      <c r="AK584" s="883" t="s">
        <v>256</v>
      </c>
      <c r="AL584" s="851"/>
      <c r="AM584" s="851"/>
      <c r="AN584" s="851"/>
      <c r="AO584" s="851"/>
      <c r="AP584" s="851"/>
      <c r="AQ584" s="851"/>
      <c r="AR584" s="851"/>
      <c r="AS584" s="851"/>
      <c r="AT584" s="897"/>
      <c r="AU584" s="898" t="str">
        <f t="shared" si="55"/>
        <v xml:space="preserve"> </v>
      </c>
      <c r="AV584" s="885">
        <f t="shared" si="56"/>
        <v>1</v>
      </c>
      <c r="AW584" s="886"/>
      <c r="AX584" s="886"/>
      <c r="AY584" s="886"/>
    </row>
    <row r="585" spans="1:51" ht="12.75" customHeight="1">
      <c r="A585" s="887" t="s">
        <v>1661</v>
      </c>
      <c r="B585" s="909"/>
      <c r="C585" s="878">
        <v>5</v>
      </c>
      <c r="D585" s="910"/>
      <c r="E585" s="911"/>
      <c r="F585" s="879">
        <f>IFERROR(AVERAGE(G585:AS585), " ")</f>
        <v>1.7384259259259262E-2</v>
      </c>
      <c r="G585" s="881"/>
      <c r="H585" s="835"/>
      <c r="I585" s="883"/>
      <c r="J585" s="883"/>
      <c r="K585" s="883"/>
      <c r="L585" s="883">
        <v>1.7384259259259262E-2</v>
      </c>
      <c r="M585" s="883"/>
      <c r="N585" s="883"/>
      <c r="O585" s="883"/>
      <c r="P585" s="883"/>
      <c r="Q585" s="883"/>
      <c r="R585" s="883"/>
      <c r="S585" s="883"/>
      <c r="T585" s="883"/>
      <c r="U585" s="881"/>
      <c r="V585" s="883"/>
      <c r="W585" s="837"/>
      <c r="X585" s="883"/>
      <c r="Y585" s="881"/>
      <c r="Z585" s="881"/>
      <c r="AA585" s="837"/>
      <c r="AB585" s="881"/>
      <c r="AC585" s="883"/>
      <c r="AD585" s="881"/>
      <c r="AE585" s="883"/>
      <c r="AF585" s="960"/>
      <c r="AG585" s="881"/>
      <c r="AH585" s="883"/>
      <c r="AI585" s="837"/>
      <c r="AJ585" s="883"/>
      <c r="AK585" s="881"/>
      <c r="AL585" s="881"/>
      <c r="AM585" s="837"/>
      <c r="AN585" s="881"/>
      <c r="AO585" s="881"/>
      <c r="AP585" s="881"/>
      <c r="AQ585" s="881"/>
      <c r="AR585" s="881"/>
      <c r="AS585" s="883"/>
      <c r="AT585" s="897"/>
      <c r="AU585" s="898">
        <f t="shared" si="55"/>
        <v>1.7384259259259262E-2</v>
      </c>
      <c r="AV585" s="885">
        <f t="shared" si="56"/>
        <v>1</v>
      </c>
      <c r="AW585" s="886"/>
      <c r="AX585" s="886"/>
      <c r="AY585" s="886"/>
    </row>
    <row r="586" spans="1:51" ht="12.75" customHeight="1">
      <c r="A586" s="887" t="s">
        <v>1405</v>
      </c>
      <c r="B586" s="909"/>
      <c r="C586" s="878"/>
      <c r="D586" s="910"/>
      <c r="E586" s="911"/>
      <c r="F586" s="879"/>
      <c r="G586" s="881"/>
      <c r="H586" s="835"/>
      <c r="I586" s="883"/>
      <c r="J586" s="883"/>
      <c r="K586" s="883"/>
      <c r="L586" s="883"/>
      <c r="M586" s="883">
        <v>1.9444444444444445E-2</v>
      </c>
      <c r="N586" s="883"/>
      <c r="O586" s="883"/>
      <c r="P586" s="883"/>
      <c r="Q586" s="883"/>
      <c r="R586" s="883"/>
      <c r="S586" s="883"/>
      <c r="T586" s="883"/>
      <c r="U586" s="881"/>
      <c r="V586" s="883"/>
      <c r="W586" s="883">
        <v>1.9884259259259258E-2</v>
      </c>
      <c r="X586" s="883"/>
      <c r="Y586" s="881"/>
      <c r="Z586" s="881"/>
      <c r="AA586" s="837"/>
      <c r="AB586" s="881"/>
      <c r="AC586" s="883"/>
      <c r="AD586" s="881"/>
      <c r="AE586" s="883"/>
      <c r="AF586" s="883"/>
      <c r="AG586" s="881"/>
      <c r="AH586" s="883"/>
      <c r="AI586" s="883"/>
      <c r="AJ586" s="883"/>
      <c r="AK586" s="883"/>
      <c r="AL586" s="881"/>
      <c r="AM586" s="837"/>
      <c r="AN586" s="881"/>
      <c r="AO586" s="881"/>
      <c r="AP586" s="881"/>
      <c r="AQ586" s="881"/>
      <c r="AR586" s="881"/>
      <c r="AS586" s="883"/>
      <c r="AT586" s="897"/>
      <c r="AU586" s="898">
        <f t="shared" si="55"/>
        <v>1.9444444444444445E-2</v>
      </c>
      <c r="AV586" s="885">
        <f t="shared" si="56"/>
        <v>2</v>
      </c>
      <c r="AW586" s="886"/>
      <c r="AX586" s="886"/>
      <c r="AY586" s="886"/>
    </row>
    <row r="587" spans="1:51" ht="12.75" customHeight="1">
      <c r="A587" s="887" t="s">
        <v>1662</v>
      </c>
      <c r="B587" s="909"/>
      <c r="C587" s="878"/>
      <c r="D587" s="910"/>
      <c r="E587" s="911"/>
      <c r="F587" s="879"/>
      <c r="G587" s="881"/>
      <c r="H587" s="835"/>
      <c r="I587" s="883"/>
      <c r="J587" s="883"/>
      <c r="K587" s="883"/>
      <c r="L587" s="883"/>
      <c r="M587" s="883"/>
      <c r="N587" s="883"/>
      <c r="O587" s="883"/>
      <c r="P587" s="883"/>
      <c r="Q587" s="883"/>
      <c r="R587" s="883"/>
      <c r="S587" s="883"/>
      <c r="T587" s="883"/>
      <c r="U587" s="881"/>
      <c r="V587" s="883"/>
      <c r="W587" s="883">
        <v>2.0983796296296296E-2</v>
      </c>
      <c r="X587" s="883"/>
      <c r="Y587" s="881"/>
      <c r="Z587" s="881"/>
      <c r="AA587" s="837"/>
      <c r="AB587" s="883"/>
      <c r="AC587" s="883"/>
      <c r="AD587" s="881"/>
      <c r="AE587" s="883"/>
      <c r="AF587" s="883"/>
      <c r="AG587" s="881"/>
      <c r="AH587" s="883"/>
      <c r="AI587" s="837"/>
      <c r="AJ587" s="883"/>
      <c r="AK587" s="881"/>
      <c r="AL587" s="881"/>
      <c r="AM587" s="837"/>
      <c r="AN587" s="881"/>
      <c r="AO587" s="881"/>
      <c r="AP587" s="881"/>
      <c r="AQ587" s="881"/>
      <c r="AR587" s="881"/>
      <c r="AS587" s="883"/>
      <c r="AT587" s="897"/>
      <c r="AU587" s="898">
        <f t="shared" si="55"/>
        <v>2.0983796296296296E-2</v>
      </c>
      <c r="AV587" s="885">
        <f t="shared" si="56"/>
        <v>1</v>
      </c>
      <c r="AW587" s="886"/>
      <c r="AX587" s="886"/>
      <c r="AY587" s="886"/>
    </row>
    <row r="588" spans="1:51" ht="12.75" customHeight="1">
      <c r="A588" s="958" t="s">
        <v>1663</v>
      </c>
      <c r="B588" s="909"/>
      <c r="C588" s="878"/>
      <c r="D588" s="910"/>
      <c r="E588" s="911"/>
      <c r="F588" s="879"/>
      <c r="G588" s="881"/>
      <c r="H588" s="835"/>
      <c r="I588" s="883"/>
      <c r="J588" s="883"/>
      <c r="K588" s="883"/>
      <c r="L588" s="883"/>
      <c r="M588" s="883"/>
      <c r="N588" s="883"/>
      <c r="O588" s="883"/>
      <c r="P588" s="883"/>
      <c r="Q588" s="883"/>
      <c r="R588" s="883"/>
      <c r="S588" s="883"/>
      <c r="T588" s="883"/>
      <c r="U588" s="881"/>
      <c r="V588" s="883"/>
      <c r="W588" s="883">
        <v>2.0034722222222221E-2</v>
      </c>
      <c r="X588" s="883"/>
      <c r="Y588" s="881"/>
      <c r="Z588" s="881"/>
      <c r="AA588" s="837"/>
      <c r="AB588" s="883"/>
      <c r="AC588" s="883"/>
      <c r="AD588" s="881"/>
      <c r="AE588" s="883"/>
      <c r="AF588" s="883"/>
      <c r="AG588" s="881"/>
      <c r="AH588" s="883"/>
      <c r="AI588" s="837"/>
      <c r="AJ588" s="883"/>
      <c r="AK588" s="881"/>
      <c r="AL588" s="881"/>
      <c r="AM588" s="837"/>
      <c r="AN588" s="881"/>
      <c r="AO588" s="881"/>
      <c r="AP588" s="881"/>
      <c r="AQ588" s="881"/>
      <c r="AR588" s="881"/>
      <c r="AS588" s="883"/>
      <c r="AT588" s="897"/>
      <c r="AU588" s="898">
        <f t="shared" si="55"/>
        <v>2.0034722222222221E-2</v>
      </c>
      <c r="AV588" s="885">
        <f t="shared" si="56"/>
        <v>1</v>
      </c>
      <c r="AW588" s="886"/>
      <c r="AX588" s="886"/>
      <c r="AY588" s="886"/>
    </row>
    <row r="589" spans="1:51" ht="12.75" customHeight="1">
      <c r="A589" s="887" t="s">
        <v>1664</v>
      </c>
      <c r="B589" s="909"/>
      <c r="C589" s="878"/>
      <c r="D589" s="910"/>
      <c r="E589" s="911"/>
      <c r="F589" s="879"/>
      <c r="G589" s="881"/>
      <c r="H589" s="835"/>
      <c r="I589" s="883"/>
      <c r="J589" s="883"/>
      <c r="K589" s="883"/>
      <c r="L589" s="883"/>
      <c r="M589" s="883"/>
      <c r="N589" s="883"/>
      <c r="O589" s="883"/>
      <c r="P589" s="883"/>
      <c r="Q589" s="883"/>
      <c r="R589" s="883"/>
      <c r="S589" s="883"/>
      <c r="T589" s="883"/>
      <c r="U589" s="881"/>
      <c r="V589" s="883"/>
      <c r="W589" s="837"/>
      <c r="X589" s="883"/>
      <c r="Y589" s="881"/>
      <c r="Z589" s="881"/>
      <c r="AA589" s="837"/>
      <c r="AB589" s="881"/>
      <c r="AC589" s="883">
        <v>1.90625E-2</v>
      </c>
      <c r="AD589" s="881"/>
      <c r="AE589" s="883"/>
      <c r="AF589" s="883"/>
      <c r="AG589" s="881"/>
      <c r="AH589" s="883">
        <v>1.7789351851851851E-2</v>
      </c>
      <c r="AI589" s="837"/>
      <c r="AJ589" s="883"/>
      <c r="AK589" s="881"/>
      <c r="AL589" s="881"/>
      <c r="AM589" s="837"/>
      <c r="AN589" s="881"/>
      <c r="AO589" s="881"/>
      <c r="AP589" s="881"/>
      <c r="AQ589" s="901">
        <v>1.7800925925925925E-2</v>
      </c>
      <c r="AR589" s="881"/>
      <c r="AS589" s="883">
        <v>1.7824074074074076E-2</v>
      </c>
      <c r="AT589" s="897"/>
      <c r="AU589" s="898">
        <f t="shared" si="55"/>
        <v>1.7789351851851851E-2</v>
      </c>
      <c r="AV589" s="885">
        <f t="shared" si="56"/>
        <v>4</v>
      </c>
      <c r="AW589" s="886"/>
      <c r="AX589" s="886"/>
      <c r="AY589" s="886"/>
    </row>
    <row r="590" spans="1:51" ht="12.75" customHeight="1">
      <c r="A590" s="887" t="s">
        <v>1665</v>
      </c>
      <c r="B590" s="909"/>
      <c r="C590" s="878"/>
      <c r="D590" s="910"/>
      <c r="E590" s="911"/>
      <c r="F590" s="879"/>
      <c r="G590" s="881"/>
      <c r="H590" s="835"/>
      <c r="I590" s="883"/>
      <c r="J590" s="883"/>
      <c r="K590" s="883"/>
      <c r="L590" s="883"/>
      <c r="M590" s="883"/>
      <c r="N590" s="883"/>
      <c r="O590" s="883"/>
      <c r="P590" s="883"/>
      <c r="Q590" s="883"/>
      <c r="R590" s="883"/>
      <c r="S590" s="883"/>
      <c r="T590" s="883"/>
      <c r="U590" s="881"/>
      <c r="V590" s="883"/>
      <c r="W590" s="837"/>
      <c r="X590" s="883"/>
      <c r="Y590" s="881"/>
      <c r="Z590" s="881"/>
      <c r="AA590" s="837"/>
      <c r="AB590" s="881"/>
      <c r="AC590" s="883"/>
      <c r="AD590" s="881"/>
      <c r="AE590" s="883"/>
      <c r="AF590" s="883"/>
      <c r="AG590" s="881"/>
      <c r="AH590" s="883">
        <v>1.2962962962962963E-2</v>
      </c>
      <c r="AI590" s="883">
        <v>1.4097222222222221E-2</v>
      </c>
      <c r="AJ590" s="883"/>
      <c r="AK590" s="881"/>
      <c r="AL590" s="881"/>
      <c r="AM590" s="837"/>
      <c r="AN590" s="881"/>
      <c r="AO590" s="881"/>
      <c r="AP590" s="881"/>
      <c r="AQ590" s="881"/>
      <c r="AR590" s="881"/>
      <c r="AS590" s="883"/>
      <c r="AT590" s="897"/>
      <c r="AU590" s="898">
        <f t="shared" si="55"/>
        <v>1.2962962962962963E-2</v>
      </c>
      <c r="AV590" s="885">
        <f t="shared" si="56"/>
        <v>2</v>
      </c>
      <c r="AW590" s="886"/>
      <c r="AX590" s="886"/>
      <c r="AY590" s="886"/>
    </row>
    <row r="591" spans="1:51" ht="12.75" customHeight="1">
      <c r="A591" s="958" t="s">
        <v>1666</v>
      </c>
      <c r="B591" s="909"/>
      <c r="C591" s="878"/>
      <c r="D591" s="910"/>
      <c r="E591" s="911"/>
      <c r="F591" s="879"/>
      <c r="G591" s="881"/>
      <c r="H591" s="835"/>
      <c r="I591" s="883"/>
      <c r="J591" s="883"/>
      <c r="K591" s="883"/>
      <c r="L591" s="883"/>
      <c r="M591" s="883"/>
      <c r="N591" s="883"/>
      <c r="O591" s="883"/>
      <c r="P591" s="883"/>
      <c r="Q591" s="883"/>
      <c r="R591" s="883"/>
      <c r="S591" s="883"/>
      <c r="T591" s="883"/>
      <c r="U591" s="881"/>
      <c r="V591" s="883"/>
      <c r="W591" s="837"/>
      <c r="X591" s="883"/>
      <c r="Y591" s="881"/>
      <c r="Z591" s="881"/>
      <c r="AA591" s="837"/>
      <c r="AB591" s="881"/>
      <c r="AC591" s="883"/>
      <c r="AD591" s="881"/>
      <c r="AE591" s="883"/>
      <c r="AF591" s="883"/>
      <c r="AG591" s="881"/>
      <c r="AH591" s="883"/>
      <c r="AI591" s="883"/>
      <c r="AJ591" s="883"/>
      <c r="AK591" s="881"/>
      <c r="AL591" s="881"/>
      <c r="AM591" s="837"/>
      <c r="AN591" s="901">
        <v>1.8541666666666668E-2</v>
      </c>
      <c r="AO591" s="881"/>
      <c r="AP591" s="881"/>
      <c r="AQ591" s="881"/>
      <c r="AR591" s="881"/>
      <c r="AS591" s="883"/>
      <c r="AT591" s="897"/>
      <c r="AU591" s="898">
        <f t="shared" si="55"/>
        <v>1.8541666666666668E-2</v>
      </c>
      <c r="AV591" s="885">
        <f t="shared" si="56"/>
        <v>1</v>
      </c>
      <c r="AW591" s="886"/>
      <c r="AX591" s="886"/>
      <c r="AY591" s="886"/>
    </row>
    <row r="592" spans="1:51" ht="12.75" customHeight="1">
      <c r="A592" s="958" t="s">
        <v>1667</v>
      </c>
      <c r="B592" s="909"/>
      <c r="C592" s="878"/>
      <c r="D592" s="910"/>
      <c r="E592" s="911"/>
      <c r="F592" s="879"/>
      <c r="G592" s="881"/>
      <c r="H592" s="835"/>
      <c r="I592" s="883"/>
      <c r="J592" s="883"/>
      <c r="K592" s="883"/>
      <c r="L592" s="883"/>
      <c r="M592" s="883"/>
      <c r="N592" s="883"/>
      <c r="O592" s="883"/>
      <c r="P592" s="883"/>
      <c r="Q592" s="883"/>
      <c r="R592" s="883"/>
      <c r="S592" s="883"/>
      <c r="T592" s="883"/>
      <c r="U592" s="881"/>
      <c r="V592" s="883"/>
      <c r="W592" s="837"/>
      <c r="X592" s="883"/>
      <c r="Y592" s="881"/>
      <c r="Z592" s="881"/>
      <c r="AA592" s="837"/>
      <c r="AB592" s="881"/>
      <c r="AC592" s="883"/>
      <c r="AD592" s="881"/>
      <c r="AE592" s="883"/>
      <c r="AF592" s="883"/>
      <c r="AG592" s="881"/>
      <c r="AH592" s="883"/>
      <c r="AI592" s="883"/>
      <c r="AJ592" s="883"/>
      <c r="AK592" s="881"/>
      <c r="AL592" s="881"/>
      <c r="AM592" s="837"/>
      <c r="AN592" s="901"/>
      <c r="AO592" s="901">
        <v>1.818287037037037E-2</v>
      </c>
      <c r="AP592" s="881"/>
      <c r="AQ592" s="881"/>
      <c r="AR592" s="881"/>
      <c r="AS592" s="883"/>
      <c r="AT592" s="897"/>
      <c r="AU592" s="898">
        <f t="shared" si="55"/>
        <v>1.818287037037037E-2</v>
      </c>
      <c r="AV592" s="885">
        <f t="shared" si="56"/>
        <v>1</v>
      </c>
      <c r="AW592" s="886"/>
      <c r="AX592" s="886"/>
      <c r="AY592" s="886"/>
    </row>
    <row r="593" spans="1:51" ht="12.75" customHeight="1">
      <c r="A593" s="958" t="s">
        <v>1668</v>
      </c>
      <c r="B593" s="909"/>
      <c r="C593" s="878"/>
      <c r="D593" s="910"/>
      <c r="E593" s="911"/>
      <c r="F593" s="879"/>
      <c r="G593" s="881"/>
      <c r="H593" s="835"/>
      <c r="I593" s="883"/>
      <c r="J593" s="883"/>
      <c r="K593" s="883"/>
      <c r="L593" s="883"/>
      <c r="M593" s="883"/>
      <c r="N593" s="883"/>
      <c r="O593" s="883"/>
      <c r="P593" s="883"/>
      <c r="Q593" s="883"/>
      <c r="R593" s="883"/>
      <c r="S593" s="883"/>
      <c r="T593" s="883"/>
      <c r="U593" s="881"/>
      <c r="V593" s="883"/>
      <c r="W593" s="837"/>
      <c r="X593" s="883"/>
      <c r="Y593" s="881"/>
      <c r="Z593" s="881"/>
      <c r="AA593" s="837"/>
      <c r="AB593" s="881"/>
      <c r="AC593" s="883"/>
      <c r="AD593" s="881"/>
      <c r="AE593" s="883"/>
      <c r="AF593" s="883"/>
      <c r="AG593" s="881"/>
      <c r="AH593" s="883"/>
      <c r="AI593" s="883"/>
      <c r="AJ593" s="883"/>
      <c r="AK593" s="881"/>
      <c r="AL593" s="881"/>
      <c r="AM593" s="837"/>
      <c r="AN593" s="901">
        <v>1.4502314814814815E-2</v>
      </c>
      <c r="AO593" s="881"/>
      <c r="AP593" s="881"/>
      <c r="AQ593" s="881"/>
      <c r="AR593" s="881"/>
      <c r="AS593" s="883"/>
      <c r="AT593" s="897"/>
      <c r="AU593" s="898">
        <f t="shared" si="55"/>
        <v>1.4502314814814815E-2</v>
      </c>
      <c r="AV593" s="885">
        <f t="shared" si="56"/>
        <v>1</v>
      </c>
      <c r="AW593" s="886"/>
      <c r="AX593" s="886"/>
      <c r="AY593" s="886"/>
    </row>
    <row r="594" spans="1:51" ht="12.75" customHeight="1">
      <c r="A594" s="958" t="s">
        <v>1669</v>
      </c>
      <c r="B594" s="909"/>
      <c r="C594" s="878"/>
      <c r="D594" s="910"/>
      <c r="E594" s="911"/>
      <c r="F594" s="879"/>
      <c r="G594" s="881"/>
      <c r="H594" s="835"/>
      <c r="I594" s="883"/>
      <c r="J594" s="883"/>
      <c r="K594" s="883"/>
      <c r="L594" s="883"/>
      <c r="M594" s="883"/>
      <c r="N594" s="883"/>
      <c r="O594" s="883"/>
      <c r="P594" s="883"/>
      <c r="Q594" s="883"/>
      <c r="R594" s="883"/>
      <c r="S594" s="883"/>
      <c r="T594" s="883"/>
      <c r="U594" s="881"/>
      <c r="V594" s="883"/>
      <c r="W594" s="837"/>
      <c r="X594" s="883"/>
      <c r="Y594" s="881"/>
      <c r="Z594" s="881"/>
      <c r="AA594" s="837"/>
      <c r="AB594" s="881"/>
      <c r="AC594" s="883"/>
      <c r="AD594" s="881"/>
      <c r="AE594" s="883"/>
      <c r="AF594" s="883"/>
      <c r="AG594" s="881"/>
      <c r="AH594" s="883"/>
      <c r="AI594" s="883"/>
      <c r="AJ594" s="883"/>
      <c r="AK594" s="881"/>
      <c r="AL594" s="881"/>
      <c r="AM594" s="837"/>
      <c r="AN594" s="901"/>
      <c r="AO594" s="901">
        <v>1.3530092592592592E-2</v>
      </c>
      <c r="AP594" s="881"/>
      <c r="AQ594" s="881"/>
      <c r="AR594" s="881"/>
      <c r="AS594" s="883"/>
      <c r="AT594" s="897"/>
      <c r="AU594" s="898">
        <f t="shared" si="55"/>
        <v>1.3530092592592592E-2</v>
      </c>
      <c r="AV594" s="885">
        <f t="shared" si="56"/>
        <v>1</v>
      </c>
      <c r="AW594" s="886"/>
      <c r="AX594" s="886"/>
      <c r="AY594" s="886"/>
    </row>
    <row r="595" spans="1:51" ht="12.75" customHeight="1" thickBot="1">
      <c r="A595" s="961" t="s">
        <v>1670</v>
      </c>
      <c r="B595" s="962"/>
      <c r="C595" s="963"/>
      <c r="D595" s="964"/>
      <c r="E595" s="965"/>
      <c r="F595" s="966"/>
      <c r="G595" s="967"/>
      <c r="H595" s="968"/>
      <c r="I595" s="969"/>
      <c r="J595" s="969"/>
      <c r="K595" s="969"/>
      <c r="L595" s="969"/>
      <c r="M595" s="969"/>
      <c r="N595" s="969"/>
      <c r="O595" s="969"/>
      <c r="P595" s="969"/>
      <c r="Q595" s="969"/>
      <c r="R595" s="969"/>
      <c r="S595" s="969"/>
      <c r="T595" s="969"/>
      <c r="U595" s="967"/>
      <c r="V595" s="969"/>
      <c r="W595" s="970"/>
      <c r="X595" s="969"/>
      <c r="Y595" s="967"/>
      <c r="Z595" s="967"/>
      <c r="AA595" s="970"/>
      <c r="AB595" s="967"/>
      <c r="AC595" s="969"/>
      <c r="AD595" s="969"/>
      <c r="AE595" s="969"/>
      <c r="AF595" s="969"/>
      <c r="AG595" s="967"/>
      <c r="AH595" s="969"/>
      <c r="AI595" s="970"/>
      <c r="AJ595" s="969"/>
      <c r="AK595" s="967"/>
      <c r="AL595" s="967"/>
      <c r="AM595" s="970"/>
      <c r="AN595" s="971">
        <v>1.7465277777777777E-2</v>
      </c>
      <c r="AO595" s="967"/>
      <c r="AP595" s="967"/>
      <c r="AQ595" s="967"/>
      <c r="AR595" s="967"/>
      <c r="AS595" s="969"/>
      <c r="AT595" s="972"/>
      <c r="AU595" s="973">
        <f t="shared" si="55"/>
        <v>1.7465277777777777E-2</v>
      </c>
      <c r="AV595" s="974">
        <f t="shared" si="56"/>
        <v>1</v>
      </c>
      <c r="AW595" s="886"/>
      <c r="AX595" s="886"/>
      <c r="AY595" s="886"/>
    </row>
    <row r="596" spans="1:51" ht="12.75" customHeight="1" thickBot="1">
      <c r="A596" s="975"/>
      <c r="B596" s="939"/>
      <c r="C596" s="940"/>
      <c r="D596" s="888"/>
      <c r="E596" s="941"/>
      <c r="U596" s="886"/>
      <c r="Y596" s="838"/>
      <c r="AP596" s="838"/>
      <c r="AT596" s="838"/>
      <c r="AU596" s="838"/>
      <c r="AV596" s="838"/>
    </row>
    <row r="597" spans="1:51" ht="12.75" customHeight="1">
      <c r="A597" s="976" t="s">
        <v>1671</v>
      </c>
      <c r="B597" s="977"/>
      <c r="C597" s="978"/>
      <c r="D597" s="979"/>
      <c r="I597" s="838"/>
      <c r="U597" s="886"/>
      <c r="Y597" s="838"/>
      <c r="Z597" s="837"/>
      <c r="AA597" s="837"/>
      <c r="AB597" s="837"/>
      <c r="AC597" s="837"/>
      <c r="AP597" s="838"/>
      <c r="AT597" s="839"/>
      <c r="AU597" s="838"/>
    </row>
    <row r="598" spans="1:51" ht="12.75" customHeight="1">
      <c r="A598" s="980" t="s">
        <v>850</v>
      </c>
      <c r="B598" s="981" t="s">
        <v>806</v>
      </c>
      <c r="C598" s="982">
        <v>43746</v>
      </c>
      <c r="D598" s="983">
        <v>1.105324074074074E-2</v>
      </c>
      <c r="I598" s="984"/>
      <c r="J598" s="985"/>
      <c r="K598" s="985"/>
      <c r="L598" s="985"/>
      <c r="M598" s="985"/>
      <c r="N598" s="985"/>
      <c r="O598" s="985"/>
      <c r="P598" s="985"/>
      <c r="Q598" s="985"/>
      <c r="R598" s="985"/>
      <c r="S598" s="985"/>
      <c r="T598" s="985"/>
      <c r="U598" s="985"/>
      <c r="V598" s="985"/>
      <c r="W598" s="985"/>
      <c r="X598" s="985"/>
      <c r="Y598" s="984"/>
      <c r="Z598" s="986"/>
      <c r="AA598" s="986"/>
      <c r="AB598" s="986"/>
      <c r="AC598" s="986"/>
      <c r="AP598" s="838"/>
      <c r="AT598" s="987"/>
      <c r="AU598" s="984"/>
      <c r="AV598" s="985"/>
    </row>
    <row r="599" spans="1:51" ht="12.75" customHeight="1">
      <c r="A599" s="980" t="s">
        <v>851</v>
      </c>
      <c r="B599" s="981" t="s">
        <v>1541</v>
      </c>
      <c r="C599" s="982">
        <v>43599</v>
      </c>
      <c r="D599" s="983">
        <v>1.2222222222222223E-2</v>
      </c>
      <c r="I599" s="984"/>
      <c r="J599" s="985"/>
      <c r="K599" s="985"/>
      <c r="L599" s="985"/>
      <c r="M599" s="985"/>
      <c r="N599" s="985"/>
      <c r="O599" s="985"/>
      <c r="P599" s="985"/>
      <c r="Q599" s="985"/>
      <c r="R599" s="985"/>
      <c r="S599" s="985"/>
      <c r="T599" s="985"/>
      <c r="U599" s="985"/>
      <c r="V599" s="985"/>
      <c r="W599" s="985"/>
      <c r="X599" s="985"/>
      <c r="Y599" s="984"/>
      <c r="Z599" s="986"/>
      <c r="AA599" s="986"/>
      <c r="AB599" s="986"/>
      <c r="AC599" s="986"/>
      <c r="AP599" s="838"/>
      <c r="AT599" s="987"/>
      <c r="AU599" s="984"/>
      <c r="AV599" s="985"/>
    </row>
    <row r="600" spans="1:51" ht="12.75" customHeight="1">
      <c r="A600" s="980" t="s">
        <v>1357</v>
      </c>
      <c r="B600" s="981" t="s">
        <v>383</v>
      </c>
      <c r="C600" s="982">
        <v>43767</v>
      </c>
      <c r="D600" s="983">
        <v>2.5104166666666664E-2</v>
      </c>
      <c r="I600" s="984"/>
      <c r="J600" s="985"/>
      <c r="K600" s="985"/>
      <c r="L600" s="985"/>
      <c r="M600" s="985"/>
      <c r="N600" s="985"/>
      <c r="O600" s="985"/>
      <c r="P600" s="985"/>
      <c r="Q600" s="985"/>
      <c r="R600" s="985"/>
      <c r="S600" s="985"/>
      <c r="T600" s="985"/>
      <c r="U600" s="985"/>
      <c r="V600" s="985"/>
      <c r="W600" s="985"/>
      <c r="X600" s="985"/>
      <c r="Y600" s="984"/>
      <c r="Z600" s="986"/>
      <c r="AA600" s="986"/>
      <c r="AB600" s="986"/>
      <c r="AC600" s="986"/>
      <c r="AI600" s="890"/>
      <c r="AP600" s="838"/>
      <c r="AT600" s="987"/>
      <c r="AU600" s="984"/>
      <c r="AV600" s="985"/>
    </row>
    <row r="601" spans="1:51" ht="12.75" customHeight="1">
      <c r="A601" s="988" t="s">
        <v>853</v>
      </c>
      <c r="B601" s="981" t="s">
        <v>1672</v>
      </c>
      <c r="C601" s="982">
        <v>43536</v>
      </c>
      <c r="D601" s="983">
        <v>1.8483796296296297E-2</v>
      </c>
      <c r="I601" s="984"/>
      <c r="J601" s="985"/>
      <c r="K601" s="985"/>
      <c r="L601" s="985"/>
      <c r="M601" s="985"/>
      <c r="N601" s="985"/>
      <c r="O601" s="985"/>
      <c r="P601" s="985"/>
      <c r="Q601" s="985"/>
      <c r="R601" s="985"/>
      <c r="S601" s="985"/>
      <c r="T601" s="985"/>
      <c r="U601" s="985"/>
      <c r="V601" s="985"/>
      <c r="W601" s="985"/>
      <c r="X601" s="985"/>
      <c r="Y601" s="984"/>
      <c r="Z601" s="986"/>
      <c r="AA601" s="986"/>
      <c r="AB601" s="986"/>
      <c r="AC601" s="986"/>
      <c r="AP601" s="838"/>
      <c r="AT601" s="987"/>
      <c r="AU601" s="984"/>
      <c r="AV601" s="985"/>
    </row>
    <row r="602" spans="1:51" ht="12.75" customHeight="1">
      <c r="A602" s="988" t="s">
        <v>855</v>
      </c>
      <c r="B602" s="981" t="s">
        <v>434</v>
      </c>
      <c r="C602" s="982">
        <v>43585</v>
      </c>
      <c r="D602" s="983">
        <v>1.6111111111111111E-2</v>
      </c>
      <c r="I602" s="984"/>
      <c r="J602" s="985"/>
      <c r="K602" s="985"/>
      <c r="L602" s="985"/>
      <c r="M602" s="985"/>
      <c r="N602" s="985"/>
      <c r="O602" s="985"/>
      <c r="P602" s="985"/>
      <c r="Q602" s="985"/>
      <c r="R602" s="985"/>
      <c r="S602" s="985"/>
      <c r="T602" s="985"/>
      <c r="U602" s="985"/>
      <c r="V602" s="985"/>
      <c r="W602" s="985"/>
      <c r="X602" s="985"/>
      <c r="Y602" s="984"/>
      <c r="Z602" s="986"/>
      <c r="AA602" s="986"/>
      <c r="AB602" s="986"/>
      <c r="AC602" s="986"/>
      <c r="AP602" s="838"/>
      <c r="AT602" s="987"/>
      <c r="AU602" s="984"/>
      <c r="AV602" s="985"/>
    </row>
    <row r="603" spans="1:51" ht="12.75" customHeight="1">
      <c r="A603" s="988" t="s">
        <v>1359</v>
      </c>
      <c r="B603" s="981"/>
      <c r="C603" s="982"/>
      <c r="D603" s="983"/>
      <c r="I603" s="984"/>
      <c r="J603" s="985"/>
      <c r="K603" s="985"/>
      <c r="L603" s="985"/>
      <c r="M603" s="985"/>
      <c r="N603" s="985"/>
      <c r="O603" s="985"/>
      <c r="P603" s="985"/>
      <c r="Q603" s="985"/>
      <c r="R603" s="985"/>
      <c r="S603" s="985"/>
      <c r="T603" s="985"/>
      <c r="U603" s="985"/>
      <c r="V603" s="985"/>
      <c r="W603" s="985"/>
      <c r="X603" s="985"/>
      <c r="Y603" s="984"/>
      <c r="Z603" s="986"/>
      <c r="AA603" s="986"/>
      <c r="AB603" s="986"/>
      <c r="AC603" s="986"/>
      <c r="AP603" s="838"/>
      <c r="AT603" s="987"/>
      <c r="AU603" s="984"/>
      <c r="AV603" s="985"/>
    </row>
    <row r="604" spans="1:51" ht="12.75" customHeight="1" thickBot="1">
      <c r="A604" s="989" t="s">
        <v>860</v>
      </c>
      <c r="B604" s="990"/>
      <c r="C604" s="991"/>
      <c r="D604" s="992"/>
      <c r="I604" s="984"/>
      <c r="J604" s="985"/>
      <c r="K604" s="985"/>
      <c r="L604" s="985"/>
      <c r="M604" s="985"/>
      <c r="N604" s="985"/>
      <c r="O604" s="985"/>
      <c r="P604" s="985"/>
      <c r="Q604" s="985"/>
      <c r="R604" s="985"/>
      <c r="S604" s="985"/>
      <c r="T604" s="985"/>
      <c r="U604" s="985"/>
      <c r="V604" s="985"/>
      <c r="W604" s="985"/>
      <c r="X604" s="985"/>
      <c r="Y604" s="984"/>
      <c r="Z604" s="986"/>
      <c r="AA604" s="986"/>
      <c r="AB604" s="986"/>
      <c r="AC604" s="986"/>
      <c r="AP604" s="838"/>
      <c r="AT604" s="987"/>
      <c r="AU604" s="984"/>
      <c r="AV604" s="985"/>
    </row>
    <row r="605" spans="1:51" ht="12.75" customHeight="1">
      <c r="A605" s="985"/>
      <c r="B605" s="985"/>
      <c r="C605" s="985"/>
      <c r="D605" s="835"/>
      <c r="G605" s="837"/>
      <c r="H605" s="837"/>
      <c r="I605" s="838"/>
      <c r="U605" s="886"/>
      <c r="Y605" s="984"/>
      <c r="Z605" s="986"/>
      <c r="AA605" s="986"/>
      <c r="AB605" s="986"/>
      <c r="AC605" s="986"/>
      <c r="AP605" s="838"/>
      <c r="AT605" s="939"/>
      <c r="AU605" s="993"/>
      <c r="AV605" s="985"/>
    </row>
    <row r="606" spans="1:51" ht="12.75" customHeight="1" thickBot="1">
      <c r="A606" s="985"/>
      <c r="B606" s="985"/>
      <c r="C606" s="985"/>
      <c r="D606" s="835"/>
      <c r="E606" s="986"/>
      <c r="G606" s="837"/>
      <c r="H606" s="837"/>
      <c r="I606" s="838"/>
      <c r="U606" s="886"/>
      <c r="Y606" s="984"/>
      <c r="Z606" s="986"/>
      <c r="AA606" s="986"/>
      <c r="AB606" s="986"/>
      <c r="AC606" s="986"/>
      <c r="AP606" s="838"/>
      <c r="AT606" s="939"/>
      <c r="AU606" s="993"/>
      <c r="AV606" s="985"/>
    </row>
    <row r="607" spans="1:51" ht="12.75" customHeight="1">
      <c r="A607" s="976" t="s">
        <v>857</v>
      </c>
      <c r="B607" s="977"/>
      <c r="C607" s="978"/>
      <c r="D607" s="979"/>
      <c r="H607" s="984"/>
      <c r="I607" s="838"/>
      <c r="U607" s="886"/>
      <c r="Y607" s="838"/>
      <c r="Z607" s="837"/>
      <c r="AA607" s="837"/>
      <c r="AB607" s="837"/>
      <c r="AC607" s="837"/>
      <c r="AP607" s="838"/>
      <c r="AT607" s="839"/>
      <c r="AU607" s="838"/>
    </row>
    <row r="608" spans="1:51" ht="12.75" customHeight="1">
      <c r="A608" s="988" t="s">
        <v>850</v>
      </c>
      <c r="B608" s="994" t="s">
        <v>806</v>
      </c>
      <c r="C608" s="995" t="s">
        <v>1235</v>
      </c>
      <c r="D608" s="983">
        <v>0.96804398148148152</v>
      </c>
      <c r="H608" s="984"/>
      <c r="I608" s="984"/>
      <c r="J608" s="985"/>
      <c r="K608" s="985"/>
      <c r="L608" s="985"/>
      <c r="M608" s="985"/>
      <c r="N608" s="985"/>
      <c r="O608" s="985"/>
      <c r="P608" s="985"/>
      <c r="Q608" s="985"/>
      <c r="R608" s="985"/>
      <c r="S608" s="985"/>
      <c r="T608" s="985"/>
      <c r="U608" s="985"/>
      <c r="V608" s="985"/>
      <c r="W608" s="985"/>
      <c r="X608" s="985"/>
      <c r="Y608" s="984"/>
      <c r="Z608" s="986"/>
      <c r="AA608" s="986"/>
      <c r="AB608" s="986"/>
      <c r="AC608" s="986"/>
      <c r="AP608" s="838"/>
      <c r="AT608" s="996"/>
      <c r="AU608" s="984"/>
      <c r="AV608" s="985"/>
    </row>
    <row r="609" spans="1:49" ht="12.75" customHeight="1">
      <c r="A609" s="980" t="s">
        <v>851</v>
      </c>
      <c r="B609" s="994" t="s">
        <v>1186</v>
      </c>
      <c r="C609" s="995" t="s">
        <v>1360</v>
      </c>
      <c r="D609" s="983">
        <v>1.105324074074074E-2</v>
      </c>
      <c r="G609" s="838"/>
      <c r="H609" s="984"/>
      <c r="I609" s="984"/>
      <c r="J609" s="985"/>
      <c r="K609" s="985"/>
      <c r="L609" s="985"/>
      <c r="M609" s="985"/>
      <c r="N609" s="985"/>
      <c r="O609" s="985"/>
      <c r="P609" s="985"/>
      <c r="Q609" s="985"/>
      <c r="R609" s="985"/>
      <c r="S609" s="985"/>
      <c r="T609" s="985"/>
      <c r="U609" s="985"/>
      <c r="V609" s="985"/>
      <c r="W609" s="985"/>
      <c r="X609" s="985"/>
      <c r="Y609" s="984"/>
      <c r="Z609" s="986"/>
      <c r="AA609" s="986"/>
      <c r="AB609" s="986"/>
      <c r="AC609" s="986"/>
      <c r="AP609" s="838"/>
      <c r="AT609" s="987"/>
      <c r="AU609" s="984"/>
      <c r="AV609" s="985"/>
    </row>
    <row r="610" spans="1:49" ht="12.75" customHeight="1">
      <c r="A610" s="980" t="s">
        <v>1357</v>
      </c>
      <c r="B610" s="994" t="s">
        <v>383</v>
      </c>
      <c r="C610" s="995" t="s">
        <v>1636</v>
      </c>
      <c r="D610" s="983">
        <v>2.3587962962962963E-2</v>
      </c>
      <c r="G610" s="838"/>
      <c r="H610" s="838"/>
      <c r="I610" s="984"/>
      <c r="J610" s="985"/>
      <c r="K610" s="985"/>
      <c r="L610" s="985"/>
      <c r="M610" s="985"/>
      <c r="N610" s="985"/>
      <c r="O610" s="985"/>
      <c r="P610" s="985"/>
      <c r="Q610" s="985"/>
      <c r="R610" s="985"/>
      <c r="S610" s="985"/>
      <c r="T610" s="985"/>
      <c r="U610" s="985"/>
      <c r="V610" s="985"/>
      <c r="W610" s="985"/>
      <c r="X610" s="985"/>
      <c r="Y610" s="984"/>
      <c r="Z610" s="986"/>
      <c r="AA610" s="986"/>
      <c r="AB610" s="986"/>
      <c r="AC610" s="986"/>
      <c r="AP610" s="838"/>
      <c r="AT610" s="987"/>
      <c r="AU610" s="984"/>
      <c r="AV610" s="985"/>
    </row>
    <row r="611" spans="1:49" ht="12.75" customHeight="1">
      <c r="A611" s="988" t="s">
        <v>853</v>
      </c>
      <c r="B611" s="994" t="s">
        <v>1312</v>
      </c>
      <c r="C611" s="995" t="s">
        <v>1636</v>
      </c>
      <c r="D611" s="983">
        <v>1.3854166666666666E-2</v>
      </c>
      <c r="H611" s="997"/>
      <c r="I611" s="984"/>
      <c r="J611" s="985"/>
      <c r="K611" s="985"/>
      <c r="L611" s="985"/>
      <c r="M611" s="985"/>
      <c r="N611" s="985"/>
      <c r="O611" s="985"/>
      <c r="P611" s="985"/>
      <c r="Q611" s="985"/>
      <c r="R611" s="985"/>
      <c r="S611" s="985"/>
      <c r="T611" s="985"/>
      <c r="U611" s="985"/>
      <c r="V611" s="985"/>
      <c r="W611" s="985"/>
      <c r="X611" s="985"/>
      <c r="Y611" s="984"/>
      <c r="Z611" s="986"/>
      <c r="AA611" s="986"/>
      <c r="AB611" s="986"/>
      <c r="AC611" s="986"/>
      <c r="AP611" s="838"/>
      <c r="AT611" s="987"/>
      <c r="AU611" s="984"/>
      <c r="AV611" s="985"/>
    </row>
    <row r="612" spans="1:49" ht="12.75" customHeight="1">
      <c r="A612" s="988" t="s">
        <v>855</v>
      </c>
      <c r="B612" s="994" t="s">
        <v>1052</v>
      </c>
      <c r="C612" s="995" t="s">
        <v>1235</v>
      </c>
      <c r="D612" s="983">
        <v>1.2789351851851852E-2</v>
      </c>
      <c r="I612" s="984"/>
      <c r="J612" s="985"/>
      <c r="K612" s="985"/>
      <c r="L612" s="985"/>
      <c r="M612" s="985"/>
      <c r="N612" s="985"/>
      <c r="O612" s="985"/>
      <c r="P612" s="985"/>
      <c r="Q612" s="985"/>
      <c r="R612" s="985"/>
      <c r="S612" s="985"/>
      <c r="T612" s="985"/>
      <c r="U612" s="985"/>
      <c r="V612" s="985"/>
      <c r="W612" s="985"/>
      <c r="X612" s="985"/>
      <c r="Y612" s="984"/>
      <c r="Z612" s="986"/>
      <c r="AA612" s="986"/>
      <c r="AB612" s="986"/>
      <c r="AC612" s="986"/>
      <c r="AP612" s="838"/>
      <c r="AT612" s="987"/>
      <c r="AU612" s="984"/>
      <c r="AV612" s="985"/>
    </row>
    <row r="613" spans="1:49" ht="12.75" customHeight="1">
      <c r="A613" s="988" t="s">
        <v>1359</v>
      </c>
      <c r="B613" s="994" t="s">
        <v>1358</v>
      </c>
      <c r="C613" s="995" t="s">
        <v>1362</v>
      </c>
      <c r="D613" s="983">
        <v>2.9131944444444446E-2</v>
      </c>
      <c r="I613" s="984"/>
      <c r="J613" s="985"/>
      <c r="K613" s="985"/>
      <c r="L613" s="985"/>
      <c r="M613" s="985"/>
      <c r="N613" s="985"/>
      <c r="O613" s="985"/>
      <c r="P613" s="985"/>
      <c r="Q613" s="985"/>
      <c r="R613" s="985"/>
      <c r="S613" s="985"/>
      <c r="T613" s="985"/>
      <c r="U613" s="985"/>
      <c r="V613" s="985"/>
      <c r="W613" s="985"/>
      <c r="X613" s="985"/>
      <c r="Y613" s="984"/>
      <c r="Z613" s="986"/>
      <c r="AA613" s="986"/>
      <c r="AB613" s="986"/>
      <c r="AC613" s="986"/>
      <c r="AP613" s="838"/>
      <c r="AT613" s="987"/>
      <c r="AU613" s="984"/>
      <c r="AV613" s="985"/>
    </row>
    <row r="614" spans="1:49" ht="12.75" customHeight="1" thickBot="1">
      <c r="A614" s="989" t="s">
        <v>860</v>
      </c>
      <c r="B614" s="998" t="s">
        <v>545</v>
      </c>
      <c r="C614" s="999" t="s">
        <v>1134</v>
      </c>
      <c r="D614" s="992">
        <v>1.0787037037037038E-2</v>
      </c>
      <c r="I614" s="984"/>
      <c r="J614" s="985"/>
      <c r="K614" s="985"/>
      <c r="L614" s="985"/>
      <c r="M614" s="985"/>
      <c r="N614" s="985"/>
      <c r="O614" s="985"/>
      <c r="P614" s="985"/>
      <c r="Q614" s="985"/>
      <c r="R614" s="985"/>
      <c r="S614" s="985"/>
      <c r="T614" s="985"/>
      <c r="U614" s="985"/>
      <c r="V614" s="985"/>
      <c r="W614" s="985"/>
      <c r="X614" s="985"/>
      <c r="Y614" s="984"/>
      <c r="Z614" s="986"/>
      <c r="AA614" s="986"/>
      <c r="AB614" s="986"/>
      <c r="AC614" s="986"/>
      <c r="AP614" s="838"/>
      <c r="AT614" s="987"/>
      <c r="AU614" s="984"/>
      <c r="AV614" s="985"/>
    </row>
    <row r="615" spans="1:49" ht="12.75" customHeight="1">
      <c r="A615" s="985"/>
      <c r="B615" s="985"/>
      <c r="C615" s="985"/>
      <c r="D615" s="835"/>
      <c r="E615" s="836"/>
      <c r="G615" s="986"/>
      <c r="H615" s="986"/>
      <c r="I615" s="984"/>
      <c r="J615" s="986"/>
      <c r="K615" s="986"/>
      <c r="L615" s="986"/>
      <c r="M615" s="986"/>
      <c r="N615" s="986"/>
      <c r="O615" s="986"/>
      <c r="P615" s="986"/>
      <c r="Q615" s="986"/>
      <c r="R615" s="986"/>
      <c r="S615" s="986"/>
      <c r="T615" s="986"/>
      <c r="U615" s="986"/>
      <c r="V615" s="986"/>
      <c r="W615" s="986"/>
      <c r="X615" s="986"/>
      <c r="Y615" s="984"/>
      <c r="Z615" s="986"/>
      <c r="AA615" s="986"/>
      <c r="AB615" s="986"/>
      <c r="AC615" s="986"/>
      <c r="AP615" s="838"/>
      <c r="AT615" s="985"/>
      <c r="AU615" s="984"/>
      <c r="AV615" s="987"/>
    </row>
    <row r="616" spans="1:49" ht="12.75" customHeight="1">
      <c r="A616" s="985"/>
      <c r="B616" s="985"/>
      <c r="C616" s="985"/>
      <c r="D616" s="835"/>
      <c r="E616" s="836"/>
      <c r="G616" s="986"/>
      <c r="H616" s="986"/>
      <c r="I616" s="984"/>
      <c r="J616" s="986"/>
      <c r="K616" s="986"/>
      <c r="L616" s="986"/>
      <c r="M616" s="986"/>
      <c r="N616" s="986"/>
      <c r="O616" s="986"/>
      <c r="P616" s="986"/>
      <c r="Q616" s="986"/>
      <c r="R616" s="986"/>
      <c r="S616" s="986"/>
      <c r="T616" s="986"/>
      <c r="U616" s="986"/>
      <c r="V616" s="986"/>
      <c r="W616" s="986"/>
      <c r="X616" s="986"/>
      <c r="Y616" s="984"/>
      <c r="Z616" s="986"/>
      <c r="AA616" s="986"/>
      <c r="AB616" s="986"/>
      <c r="AC616" s="986"/>
      <c r="AP616" s="838"/>
      <c r="AT616" s="1000"/>
      <c r="AU616" s="1001"/>
      <c r="AV616" s="987"/>
      <c r="AW616" s="985"/>
    </row>
    <row r="617" spans="1:49" ht="12.75" customHeight="1">
      <c r="A617" s="1002"/>
      <c r="D617" s="835"/>
      <c r="E617" s="836"/>
      <c r="G617" s="837"/>
      <c r="H617" s="837"/>
      <c r="I617" s="838"/>
      <c r="J617" s="837"/>
      <c r="K617" s="837"/>
      <c r="L617" s="837"/>
      <c r="M617" s="837"/>
      <c r="N617" s="837"/>
      <c r="O617" s="837"/>
      <c r="P617" s="837"/>
      <c r="Q617" s="837"/>
      <c r="R617" s="837"/>
      <c r="S617" s="837"/>
      <c r="T617" s="837"/>
      <c r="U617" s="837"/>
      <c r="V617" s="837"/>
      <c r="W617" s="837"/>
      <c r="X617" s="837"/>
      <c r="Y617" s="838"/>
      <c r="Z617" s="837"/>
      <c r="AA617" s="837"/>
      <c r="AB617" s="837"/>
      <c r="AC617" s="837"/>
      <c r="AP617" s="838"/>
      <c r="AU617" s="984"/>
      <c r="AV617" s="839"/>
      <c r="AW617" s="985"/>
    </row>
    <row r="618" spans="1:49" ht="12.75" customHeight="1">
      <c r="A618" s="1003"/>
      <c r="D618" s="835"/>
      <c r="E618" s="836"/>
      <c r="G618" s="837"/>
      <c r="H618" s="837"/>
      <c r="I618" s="838"/>
      <c r="J618" s="837"/>
      <c r="K618" s="837"/>
      <c r="L618" s="837"/>
      <c r="M618" s="837"/>
      <c r="N618" s="837"/>
      <c r="O618" s="837"/>
      <c r="P618" s="837"/>
      <c r="Q618" s="837"/>
      <c r="R618" s="837"/>
      <c r="S618" s="837"/>
      <c r="T618" s="837"/>
      <c r="U618" s="837"/>
      <c r="V618" s="837"/>
      <c r="W618" s="837"/>
      <c r="X618" s="837"/>
      <c r="Y618" s="838"/>
      <c r="Z618" s="837"/>
      <c r="AA618" s="837"/>
      <c r="AB618" s="837"/>
      <c r="AC618" s="837"/>
      <c r="AP618" s="838"/>
      <c r="AU618" s="1004"/>
      <c r="AV618" s="839"/>
    </row>
    <row r="619" spans="1:49" ht="12.75" customHeight="1">
      <c r="A619" s="1003"/>
      <c r="D619" s="835"/>
      <c r="E619" s="836"/>
      <c r="G619" s="837"/>
      <c r="H619" s="837"/>
      <c r="I619" s="838"/>
      <c r="J619" s="837"/>
      <c r="K619" s="837"/>
      <c r="L619" s="837"/>
      <c r="M619" s="837"/>
      <c r="N619" s="837"/>
      <c r="O619" s="837"/>
      <c r="P619" s="837"/>
      <c r="Q619" s="837"/>
      <c r="R619" s="837"/>
      <c r="S619" s="837"/>
      <c r="T619" s="837"/>
      <c r="U619" s="837"/>
      <c r="V619" s="837"/>
      <c r="W619" s="837"/>
      <c r="X619" s="837"/>
      <c r="Y619" s="838"/>
      <c r="Z619" s="837"/>
      <c r="AA619" s="837"/>
      <c r="AB619" s="837"/>
      <c r="AC619" s="837"/>
      <c r="AP619" s="838"/>
      <c r="AU619" s="1005"/>
      <c r="AV619" s="839"/>
    </row>
    <row r="620" spans="1:49" ht="12.75" customHeight="1">
      <c r="A620" s="1003"/>
      <c r="D620" s="835"/>
      <c r="E620" s="836"/>
      <c r="G620" s="837"/>
      <c r="H620" s="837"/>
      <c r="I620" s="838"/>
      <c r="J620" s="837"/>
      <c r="K620" s="837"/>
      <c r="L620" s="837"/>
      <c r="M620" s="837"/>
      <c r="N620" s="837"/>
      <c r="O620" s="837"/>
      <c r="P620" s="837"/>
      <c r="Q620" s="837"/>
      <c r="R620" s="837"/>
      <c r="S620" s="837"/>
      <c r="T620" s="837"/>
      <c r="U620" s="837"/>
      <c r="V620" s="837"/>
      <c r="W620" s="837"/>
      <c r="X620" s="837"/>
      <c r="Y620" s="838"/>
      <c r="Z620" s="837"/>
      <c r="AA620" s="837"/>
      <c r="AB620" s="837"/>
      <c r="AC620" s="837"/>
      <c r="AP620" s="838"/>
      <c r="AU620" s="984"/>
      <c r="AV620" s="839"/>
    </row>
    <row r="621" spans="1:49" ht="12.75" customHeight="1">
      <c r="A621" s="1003"/>
      <c r="D621" s="835"/>
      <c r="E621" s="836"/>
      <c r="G621" s="837"/>
      <c r="H621" s="837"/>
      <c r="I621" s="838"/>
      <c r="J621" s="837"/>
      <c r="K621" s="837"/>
      <c r="L621" s="837"/>
      <c r="M621" s="837"/>
      <c r="N621" s="837"/>
      <c r="O621" s="837"/>
      <c r="P621" s="837"/>
      <c r="Q621" s="837"/>
      <c r="R621" s="837"/>
      <c r="S621" s="837"/>
      <c r="T621" s="837"/>
      <c r="U621" s="837"/>
      <c r="V621" s="837"/>
      <c r="W621" s="837"/>
      <c r="X621" s="837"/>
      <c r="Y621" s="838"/>
      <c r="Z621" s="837"/>
      <c r="AA621" s="837"/>
      <c r="AB621" s="837"/>
      <c r="AC621" s="837"/>
      <c r="AP621" s="838"/>
      <c r="AU621" s="984"/>
      <c r="AV621" s="839"/>
    </row>
    <row r="622" spans="1:49" ht="12.75" customHeight="1">
      <c r="A622" s="1003"/>
      <c r="D622" s="835"/>
      <c r="E622" s="836"/>
      <c r="G622" s="837"/>
      <c r="H622" s="837"/>
      <c r="I622" s="838"/>
      <c r="J622" s="837"/>
      <c r="K622" s="837"/>
      <c r="L622" s="837"/>
      <c r="M622" s="837"/>
      <c r="N622" s="837"/>
      <c r="O622" s="837"/>
      <c r="P622" s="837"/>
      <c r="Q622" s="837"/>
      <c r="R622" s="837"/>
      <c r="S622" s="837"/>
      <c r="T622" s="837"/>
      <c r="U622" s="837"/>
      <c r="V622" s="837"/>
      <c r="W622" s="837"/>
      <c r="X622" s="837"/>
      <c r="Y622" s="838"/>
      <c r="Z622" s="837"/>
      <c r="AA622" s="837"/>
      <c r="AB622" s="837"/>
      <c r="AC622" s="837"/>
      <c r="AP622" s="838"/>
      <c r="AU622" s="1004"/>
      <c r="AV622" s="839"/>
    </row>
    <row r="623" spans="1:49" ht="12.75" customHeight="1">
      <c r="A623" s="1003"/>
      <c r="D623" s="835"/>
      <c r="E623" s="836"/>
      <c r="G623" s="837"/>
      <c r="H623" s="837"/>
      <c r="I623" s="838"/>
      <c r="J623" s="837"/>
      <c r="K623" s="837"/>
      <c r="L623" s="837"/>
      <c r="M623" s="837"/>
      <c r="N623" s="837"/>
      <c r="O623" s="837"/>
      <c r="P623" s="837"/>
      <c r="Q623" s="837"/>
      <c r="R623" s="837"/>
      <c r="S623" s="837"/>
      <c r="T623" s="837"/>
      <c r="U623" s="837"/>
      <c r="V623" s="837"/>
      <c r="W623" s="837"/>
      <c r="X623" s="837"/>
      <c r="Y623" s="838"/>
      <c r="Z623" s="837"/>
      <c r="AA623" s="837"/>
      <c r="AB623" s="837"/>
      <c r="AC623" s="837"/>
      <c r="AP623" s="838"/>
      <c r="AU623" s="984"/>
      <c r="AV623" s="839"/>
    </row>
    <row r="624" spans="1:49" ht="12.75" customHeight="1">
      <c r="A624" s="1003"/>
      <c r="D624" s="835"/>
      <c r="E624" s="836"/>
      <c r="G624" s="837"/>
      <c r="H624" s="837"/>
      <c r="I624" s="838"/>
      <c r="J624" s="837"/>
      <c r="K624" s="837"/>
      <c r="L624" s="837"/>
      <c r="M624" s="837"/>
      <c r="N624" s="837"/>
      <c r="O624" s="837"/>
      <c r="P624" s="837"/>
      <c r="Q624" s="837"/>
      <c r="R624" s="837"/>
      <c r="S624" s="837"/>
      <c r="T624" s="837"/>
      <c r="U624" s="837"/>
      <c r="V624" s="837"/>
      <c r="W624" s="837"/>
      <c r="X624" s="837"/>
      <c r="Y624" s="838"/>
      <c r="Z624" s="837"/>
      <c r="AA624" s="837"/>
      <c r="AB624" s="837"/>
      <c r="AC624" s="837"/>
      <c r="AP624" s="838"/>
      <c r="AU624" s="984"/>
      <c r="AV624" s="839"/>
    </row>
    <row r="625" spans="1:48" ht="12.75" customHeight="1">
      <c r="A625" s="1003"/>
      <c r="D625" s="835"/>
      <c r="E625" s="836"/>
      <c r="G625" s="837"/>
      <c r="H625" s="837"/>
      <c r="I625" s="838"/>
      <c r="J625" s="837"/>
      <c r="K625" s="837"/>
      <c r="L625" s="837"/>
      <c r="M625" s="837"/>
      <c r="N625" s="837"/>
      <c r="O625" s="837"/>
      <c r="P625" s="837"/>
      <c r="Q625" s="837"/>
      <c r="R625" s="837"/>
      <c r="S625" s="837"/>
      <c r="T625" s="837"/>
      <c r="U625" s="837"/>
      <c r="V625" s="837"/>
      <c r="W625" s="837"/>
      <c r="X625" s="837"/>
      <c r="Y625" s="838"/>
      <c r="Z625" s="837"/>
      <c r="AA625" s="837"/>
      <c r="AB625" s="837"/>
      <c r="AC625" s="837"/>
      <c r="AP625" s="838"/>
      <c r="AU625" s="984"/>
      <c r="AV625" s="839"/>
    </row>
    <row r="626" spans="1:48" ht="12.75" customHeight="1">
      <c r="A626" s="1003"/>
      <c r="D626" s="835"/>
      <c r="E626" s="836"/>
      <c r="G626" s="837"/>
      <c r="H626" s="837"/>
      <c r="I626" s="838"/>
      <c r="J626" s="837"/>
      <c r="K626" s="837"/>
      <c r="L626" s="837"/>
      <c r="M626" s="837"/>
      <c r="N626" s="837"/>
      <c r="O626" s="837"/>
      <c r="P626" s="837"/>
      <c r="Q626" s="837"/>
      <c r="R626" s="837"/>
      <c r="S626" s="837"/>
      <c r="T626" s="837"/>
      <c r="U626" s="837"/>
      <c r="V626" s="837"/>
      <c r="W626" s="837"/>
      <c r="X626" s="837"/>
      <c r="Y626" s="838"/>
      <c r="Z626" s="837"/>
      <c r="AA626" s="837"/>
      <c r="AB626" s="837"/>
      <c r="AC626" s="837"/>
      <c r="AP626" s="838"/>
      <c r="AU626" s="1001"/>
      <c r="AV626" s="839"/>
    </row>
    <row r="627" spans="1:48" ht="12.75" customHeight="1">
      <c r="A627" s="1003"/>
      <c r="D627" s="835"/>
      <c r="E627" s="836"/>
      <c r="G627" s="837"/>
      <c r="H627" s="837"/>
      <c r="I627" s="838"/>
      <c r="J627" s="837"/>
      <c r="K627" s="837"/>
      <c r="L627" s="837"/>
      <c r="M627" s="837"/>
      <c r="N627" s="837"/>
      <c r="O627" s="837"/>
      <c r="P627" s="837"/>
      <c r="Q627" s="837"/>
      <c r="R627" s="837"/>
      <c r="S627" s="837"/>
      <c r="T627" s="837"/>
      <c r="U627" s="837"/>
      <c r="V627" s="837"/>
      <c r="W627" s="837"/>
      <c r="X627" s="837"/>
      <c r="Y627" s="838"/>
      <c r="Z627" s="837"/>
      <c r="AA627" s="837"/>
      <c r="AB627" s="837"/>
      <c r="AC627" s="837"/>
      <c r="AP627" s="838"/>
      <c r="AU627" s="838"/>
      <c r="AV627" s="839"/>
    </row>
    <row r="628" spans="1:48" ht="12.75" customHeight="1">
      <c r="A628" s="1003"/>
      <c r="D628" s="835"/>
      <c r="E628" s="836"/>
      <c r="G628" s="837"/>
      <c r="H628" s="837"/>
      <c r="I628" s="838"/>
      <c r="J628" s="837"/>
      <c r="K628" s="837"/>
      <c r="L628" s="837"/>
      <c r="M628" s="837"/>
      <c r="N628" s="837"/>
      <c r="O628" s="837"/>
      <c r="P628" s="837"/>
      <c r="Q628" s="837"/>
      <c r="R628" s="837"/>
      <c r="S628" s="837"/>
      <c r="T628" s="837"/>
      <c r="U628" s="837"/>
      <c r="V628" s="837"/>
      <c r="W628" s="837"/>
      <c r="X628" s="837"/>
      <c r="Y628" s="838"/>
      <c r="Z628" s="837"/>
      <c r="AA628" s="837"/>
      <c r="AB628" s="837"/>
      <c r="AC628" s="837"/>
      <c r="AP628" s="838"/>
      <c r="AU628" s="838"/>
      <c r="AV628" s="839"/>
    </row>
    <row r="629" spans="1:48" ht="12.75" customHeight="1">
      <c r="A629" s="1003"/>
      <c r="D629" s="835"/>
      <c r="E629" s="836"/>
      <c r="G629" s="837"/>
      <c r="H629" s="837"/>
      <c r="I629" s="838"/>
      <c r="J629" s="837"/>
      <c r="K629" s="837"/>
      <c r="L629" s="837"/>
      <c r="M629" s="837"/>
      <c r="N629" s="837"/>
      <c r="O629" s="837"/>
      <c r="P629" s="837"/>
      <c r="Q629" s="837"/>
      <c r="R629" s="837"/>
      <c r="S629" s="837"/>
      <c r="T629" s="837"/>
      <c r="U629" s="837"/>
      <c r="V629" s="837"/>
      <c r="W629" s="837"/>
      <c r="X629" s="837"/>
      <c r="Y629" s="838"/>
      <c r="Z629" s="837"/>
      <c r="AA629" s="837"/>
      <c r="AB629" s="837"/>
      <c r="AC629" s="837"/>
      <c r="AP629" s="838"/>
      <c r="AU629" s="838"/>
      <c r="AV629" s="839"/>
    </row>
    <row r="630" spans="1:48" ht="12.75" customHeight="1">
      <c r="A630" s="1003"/>
      <c r="D630" s="835"/>
      <c r="E630" s="836"/>
      <c r="G630" s="837"/>
      <c r="H630" s="837"/>
      <c r="I630" s="838"/>
      <c r="J630" s="837"/>
      <c r="K630" s="837"/>
      <c r="L630" s="837"/>
      <c r="M630" s="837"/>
      <c r="N630" s="837"/>
      <c r="O630" s="837"/>
      <c r="P630" s="837"/>
      <c r="Q630" s="837"/>
      <c r="R630" s="837"/>
      <c r="S630" s="837"/>
      <c r="T630" s="837"/>
      <c r="U630" s="837"/>
      <c r="V630" s="837"/>
      <c r="W630" s="837"/>
      <c r="X630" s="837"/>
      <c r="Y630" s="838"/>
      <c r="Z630" s="837"/>
      <c r="AA630" s="837"/>
      <c r="AB630" s="837"/>
      <c r="AC630" s="837"/>
      <c r="AP630" s="838"/>
      <c r="AU630" s="838"/>
      <c r="AV630" s="839"/>
    </row>
    <row r="631" spans="1:48" ht="12.75" customHeight="1">
      <c r="A631" s="1003"/>
      <c r="D631" s="835"/>
      <c r="E631" s="836"/>
      <c r="G631" s="837"/>
      <c r="H631" s="837"/>
      <c r="I631" s="838"/>
      <c r="J631" s="837"/>
      <c r="K631" s="837"/>
      <c r="L631" s="837"/>
      <c r="M631" s="837"/>
      <c r="N631" s="837"/>
      <c r="O631" s="837"/>
      <c r="P631" s="837"/>
      <c r="Q631" s="837"/>
      <c r="R631" s="837"/>
      <c r="S631" s="837"/>
      <c r="T631" s="837"/>
      <c r="U631" s="837"/>
      <c r="V631" s="837"/>
      <c r="W631" s="837"/>
      <c r="X631" s="837"/>
      <c r="Y631" s="838"/>
      <c r="Z631" s="837"/>
      <c r="AA631" s="837"/>
      <c r="AB631" s="837"/>
      <c r="AC631" s="837"/>
      <c r="AP631" s="838"/>
      <c r="AU631" s="838"/>
      <c r="AV631" s="839"/>
    </row>
    <row r="632" spans="1:48" ht="12.75" customHeight="1">
      <c r="A632" s="1003"/>
      <c r="D632" s="835"/>
      <c r="E632" s="836"/>
      <c r="G632" s="837"/>
      <c r="H632" s="837"/>
      <c r="I632" s="838"/>
      <c r="J632" s="837"/>
      <c r="K632" s="837"/>
      <c r="L632" s="837"/>
      <c r="M632" s="837"/>
      <c r="N632" s="837"/>
      <c r="O632" s="837"/>
      <c r="P632" s="837"/>
      <c r="Q632" s="837"/>
      <c r="R632" s="837"/>
      <c r="S632" s="837"/>
      <c r="T632" s="837"/>
      <c r="U632" s="837"/>
      <c r="V632" s="837"/>
      <c r="W632" s="837"/>
      <c r="X632" s="837"/>
      <c r="Y632" s="838"/>
      <c r="Z632" s="837"/>
      <c r="AA632" s="837"/>
      <c r="AB632" s="837"/>
      <c r="AC632" s="837"/>
      <c r="AP632" s="838"/>
      <c r="AU632" s="838"/>
      <c r="AV632" s="839"/>
    </row>
    <row r="633" spans="1:48" ht="12.75" customHeight="1">
      <c r="A633" s="1003"/>
      <c r="D633" s="835"/>
      <c r="E633" s="836"/>
      <c r="G633" s="837"/>
      <c r="H633" s="837"/>
      <c r="I633" s="838"/>
      <c r="J633" s="837"/>
      <c r="K633" s="837"/>
      <c r="L633" s="837"/>
      <c r="M633" s="837"/>
      <c r="N633" s="837"/>
      <c r="O633" s="837"/>
      <c r="P633" s="837"/>
      <c r="Q633" s="837"/>
      <c r="R633" s="837"/>
      <c r="S633" s="837"/>
      <c r="T633" s="837"/>
      <c r="U633" s="837"/>
      <c r="V633" s="837"/>
      <c r="W633" s="837"/>
      <c r="X633" s="837"/>
      <c r="Y633" s="838"/>
      <c r="Z633" s="837"/>
      <c r="AA633" s="837"/>
      <c r="AB633" s="837"/>
      <c r="AC633" s="837"/>
      <c r="AP633" s="838"/>
      <c r="AU633" s="838"/>
      <c r="AV633" s="839"/>
    </row>
  </sheetData>
  <pageMargins left="0.23622047244094491" right="0.23622047244094491" top="0.74803149606299213" bottom="0.74803149606299213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2808D-8D1C-48EC-98FA-30E73905CB36}">
  <sheetPr>
    <pageSetUpPr fitToPage="1"/>
  </sheetPr>
  <dimension ref="A1:AZ630"/>
  <sheetViews>
    <sheetView zoomScaleNormal="100" workbookViewId="0">
      <pane xSplit="1" ySplit="5" topLeftCell="B6" activePane="bottomRight" state="frozen"/>
      <selection pane="topRight" activeCell="B1" sqref="B1"/>
      <selection pane="bottomLeft" activeCell="A133" sqref="A133"/>
      <selection pane="bottomRight"/>
    </sheetView>
  </sheetViews>
  <sheetFormatPr defaultColWidth="9.1796875" defaultRowHeight="12.5"/>
  <cols>
    <col min="1" max="1" width="21.453125" customWidth="1"/>
    <col min="2" max="2" width="14" customWidth="1"/>
    <col min="3" max="3" width="11.81640625" customWidth="1"/>
    <col min="4" max="4" width="11.81640625" style="492" customWidth="1"/>
    <col min="5" max="5" width="11.81640625" style="822" customWidth="1"/>
    <col min="6" max="6" width="12.1796875" customWidth="1"/>
    <col min="7" max="8" width="8.1796875" style="7" customWidth="1"/>
    <col min="9" max="9" width="8.453125" style="33" customWidth="1"/>
    <col min="10" max="10" width="8.453125" style="7" customWidth="1"/>
    <col min="11" max="15" width="8.1796875" style="7" customWidth="1"/>
    <col min="16" max="16" width="8.7265625" style="7" customWidth="1"/>
    <col min="17" max="24" width="8.1796875" style="7" customWidth="1"/>
    <col min="25" max="25" width="9.81640625" style="33" customWidth="1"/>
    <col min="26" max="29" width="9" style="7" customWidth="1"/>
    <col min="30" max="41" width="9.1796875" customWidth="1"/>
    <col min="42" max="42" width="9.1796875" style="33" customWidth="1"/>
    <col min="43" max="46" width="9.1796875" customWidth="1"/>
    <col min="47" max="47" width="2.26953125" customWidth="1"/>
    <col min="48" max="48" width="8.1796875" style="493" customWidth="1"/>
    <col min="49" max="49" width="8.81640625" style="149" customWidth="1"/>
    <col min="50" max="50" width="22.81640625" customWidth="1"/>
  </cols>
  <sheetData>
    <row r="1" spans="1:51" ht="20.25" customHeight="1">
      <c r="A1" s="833" t="s">
        <v>1593</v>
      </c>
      <c r="B1" s="491"/>
    </row>
    <row r="2" spans="1:51" ht="13" thickBot="1"/>
    <row r="3" spans="1:51" s="2" customFormat="1" ht="13">
      <c r="A3" s="150"/>
      <c r="B3" s="151" t="s">
        <v>1545</v>
      </c>
      <c r="C3" s="151" t="s">
        <v>1594</v>
      </c>
      <c r="D3" s="494" t="s">
        <v>1595</v>
      </c>
      <c r="E3" s="151">
        <v>2017</v>
      </c>
      <c r="F3" s="151">
        <v>2018</v>
      </c>
      <c r="G3" s="151">
        <v>2018</v>
      </c>
      <c r="H3" s="151">
        <v>2018</v>
      </c>
      <c r="I3" s="151">
        <v>2018</v>
      </c>
      <c r="J3" s="151">
        <v>2018</v>
      </c>
      <c r="K3" s="151">
        <v>2018</v>
      </c>
      <c r="L3" s="151">
        <v>2018</v>
      </c>
      <c r="M3" s="151">
        <v>2018</v>
      </c>
      <c r="N3" s="151">
        <v>2018</v>
      </c>
      <c r="O3" s="151">
        <v>2018</v>
      </c>
      <c r="P3" s="151">
        <v>2018</v>
      </c>
      <c r="Q3" s="151">
        <v>2018</v>
      </c>
      <c r="R3" s="151">
        <v>2018</v>
      </c>
      <c r="S3" s="151">
        <v>2018</v>
      </c>
      <c r="T3" s="151">
        <v>2018</v>
      </c>
      <c r="U3" s="151">
        <v>2018</v>
      </c>
      <c r="V3" s="151">
        <v>2018</v>
      </c>
      <c r="W3" s="151">
        <v>2018</v>
      </c>
      <c r="X3" s="151">
        <v>2018</v>
      </c>
      <c r="Y3" s="151">
        <v>2018</v>
      </c>
      <c r="Z3" s="151">
        <v>2018</v>
      </c>
      <c r="AA3" s="151">
        <v>2018</v>
      </c>
      <c r="AB3" s="151">
        <v>2018</v>
      </c>
      <c r="AC3" s="151">
        <v>2018</v>
      </c>
      <c r="AD3" s="151">
        <v>2018</v>
      </c>
      <c r="AE3" s="151">
        <v>2018</v>
      </c>
      <c r="AF3" s="151">
        <v>2018</v>
      </c>
      <c r="AG3" s="151">
        <v>2018</v>
      </c>
      <c r="AH3" s="151">
        <v>2018</v>
      </c>
      <c r="AI3" s="151">
        <v>2018</v>
      </c>
      <c r="AJ3" s="151">
        <v>2018</v>
      </c>
      <c r="AK3" s="151">
        <v>2018</v>
      </c>
      <c r="AL3" s="151">
        <v>2018</v>
      </c>
      <c r="AM3" s="151">
        <v>2018</v>
      </c>
      <c r="AN3" s="151">
        <v>2018</v>
      </c>
      <c r="AO3" s="151">
        <v>2018</v>
      </c>
      <c r="AP3" s="151">
        <v>2018</v>
      </c>
      <c r="AQ3" s="151">
        <v>2018</v>
      </c>
      <c r="AR3" s="151">
        <v>2018</v>
      </c>
      <c r="AS3" s="151">
        <v>2018</v>
      </c>
      <c r="AT3" s="151">
        <v>2018</v>
      </c>
      <c r="AU3" s="383"/>
      <c r="AV3" s="495" t="s">
        <v>736</v>
      </c>
      <c r="AW3" s="496">
        <v>2018</v>
      </c>
      <c r="AX3" s="8"/>
    </row>
    <row r="4" spans="1:51" ht="13.5" thickBot="1">
      <c r="A4" s="497"/>
      <c r="B4" s="329" t="s">
        <v>59</v>
      </c>
      <c r="C4" s="329" t="s">
        <v>59</v>
      </c>
      <c r="D4" s="498" t="s">
        <v>59</v>
      </c>
      <c r="E4" s="8" t="s">
        <v>439</v>
      </c>
      <c r="F4" s="8" t="s">
        <v>10</v>
      </c>
      <c r="G4" s="139">
        <v>43165</v>
      </c>
      <c r="H4" s="139">
        <f>G4+7</f>
        <v>43172</v>
      </c>
      <c r="I4" s="139">
        <f t="shared" ref="I4:AT4" si="0">H4+7</f>
        <v>43179</v>
      </c>
      <c r="J4" s="139">
        <f t="shared" si="0"/>
        <v>43186</v>
      </c>
      <c r="K4" s="139">
        <f t="shared" si="0"/>
        <v>43193</v>
      </c>
      <c r="L4" s="139">
        <f t="shared" si="0"/>
        <v>43200</v>
      </c>
      <c r="M4" s="139">
        <f>L4+7</f>
        <v>43207</v>
      </c>
      <c r="N4" s="139">
        <f t="shared" si="0"/>
        <v>43214</v>
      </c>
      <c r="O4" s="139">
        <f>N4+7</f>
        <v>43221</v>
      </c>
      <c r="P4" s="139">
        <f t="shared" ref="P4:R4" si="1">O4+7</f>
        <v>43228</v>
      </c>
      <c r="Q4" s="139">
        <f>P4+7</f>
        <v>43235</v>
      </c>
      <c r="R4" s="139">
        <f t="shared" si="1"/>
        <v>43242</v>
      </c>
      <c r="S4" s="139">
        <f>R4+7</f>
        <v>43249</v>
      </c>
      <c r="T4" s="139">
        <f t="shared" si="0"/>
        <v>43256</v>
      </c>
      <c r="U4" s="139">
        <f t="shared" si="0"/>
        <v>43263</v>
      </c>
      <c r="V4" s="139">
        <f t="shared" si="0"/>
        <v>43270</v>
      </c>
      <c r="W4" s="139">
        <f t="shared" si="0"/>
        <v>43277</v>
      </c>
      <c r="X4" s="139">
        <f t="shared" si="0"/>
        <v>43284</v>
      </c>
      <c r="Y4" s="139">
        <f t="shared" si="0"/>
        <v>43291</v>
      </c>
      <c r="Z4" s="139">
        <f>Y4+7</f>
        <v>43298</v>
      </c>
      <c r="AA4" s="139">
        <f t="shared" si="0"/>
        <v>43305</v>
      </c>
      <c r="AB4" s="139">
        <f t="shared" si="0"/>
        <v>43312</v>
      </c>
      <c r="AC4" s="139">
        <f t="shared" si="0"/>
        <v>43319</v>
      </c>
      <c r="AD4" s="139">
        <f t="shared" si="0"/>
        <v>43326</v>
      </c>
      <c r="AE4" s="139">
        <f t="shared" si="0"/>
        <v>43333</v>
      </c>
      <c r="AF4" s="139">
        <f t="shared" si="0"/>
        <v>43340</v>
      </c>
      <c r="AG4" s="139">
        <f>AF4+7</f>
        <v>43347</v>
      </c>
      <c r="AH4" s="139">
        <f t="shared" si="0"/>
        <v>43354</v>
      </c>
      <c r="AI4" s="139">
        <f t="shared" si="0"/>
        <v>43361</v>
      </c>
      <c r="AJ4" s="139">
        <f t="shared" si="0"/>
        <v>43368</v>
      </c>
      <c r="AK4" s="139">
        <f t="shared" si="0"/>
        <v>43375</v>
      </c>
      <c r="AL4" s="139">
        <f t="shared" si="0"/>
        <v>43382</v>
      </c>
      <c r="AM4" s="139">
        <f t="shared" si="0"/>
        <v>43389</v>
      </c>
      <c r="AN4" s="139">
        <f t="shared" si="0"/>
        <v>43396</v>
      </c>
      <c r="AO4" s="139">
        <f t="shared" si="0"/>
        <v>43403</v>
      </c>
      <c r="AP4" s="139">
        <f t="shared" si="0"/>
        <v>43410</v>
      </c>
      <c r="AQ4" s="139">
        <f t="shared" si="0"/>
        <v>43417</v>
      </c>
      <c r="AR4" s="139">
        <f t="shared" si="0"/>
        <v>43424</v>
      </c>
      <c r="AS4" s="139">
        <f t="shared" si="0"/>
        <v>43431</v>
      </c>
      <c r="AT4" s="139">
        <f t="shared" si="0"/>
        <v>43438</v>
      </c>
      <c r="AU4" s="499"/>
      <c r="AV4" s="500" t="s">
        <v>438</v>
      </c>
      <c r="AW4" s="501" t="s">
        <v>439</v>
      </c>
      <c r="AX4" s="139"/>
    </row>
    <row r="5" spans="1:51" ht="13.5" thickBot="1">
      <c r="A5" s="502" t="s">
        <v>440</v>
      </c>
      <c r="B5" s="504">
        <v>2.0833333333333332E-2</v>
      </c>
      <c r="C5" s="504">
        <v>2.0833333333333332E-2</v>
      </c>
      <c r="D5" s="505"/>
      <c r="E5" s="506"/>
      <c r="F5" s="507"/>
      <c r="G5" s="508">
        <v>1</v>
      </c>
      <c r="H5" s="508">
        <f>G5+1</f>
        <v>2</v>
      </c>
      <c r="I5" s="508">
        <f t="shared" ref="I5:AT5" si="2">H5+1</f>
        <v>3</v>
      </c>
      <c r="J5" s="508">
        <f t="shared" si="2"/>
        <v>4</v>
      </c>
      <c r="K5" s="508">
        <f t="shared" si="2"/>
        <v>5</v>
      </c>
      <c r="L5" s="508">
        <f t="shared" si="2"/>
        <v>6</v>
      </c>
      <c r="M5" s="508">
        <f t="shared" si="2"/>
        <v>7</v>
      </c>
      <c r="N5" s="508">
        <f t="shared" si="2"/>
        <v>8</v>
      </c>
      <c r="O5" s="508">
        <v>8</v>
      </c>
      <c r="P5" s="508">
        <f t="shared" si="2"/>
        <v>9</v>
      </c>
      <c r="Q5" s="508">
        <f t="shared" si="2"/>
        <v>10</v>
      </c>
      <c r="R5" s="508">
        <f t="shared" si="2"/>
        <v>11</v>
      </c>
      <c r="S5" s="508">
        <f>R5+1</f>
        <v>12</v>
      </c>
      <c r="T5" s="508">
        <f t="shared" si="2"/>
        <v>13</v>
      </c>
      <c r="U5" s="508">
        <f t="shared" si="2"/>
        <v>14</v>
      </c>
      <c r="V5" s="508">
        <f t="shared" si="2"/>
        <v>15</v>
      </c>
      <c r="W5" s="508">
        <f t="shared" si="2"/>
        <v>16</v>
      </c>
      <c r="X5" s="508">
        <f t="shared" si="2"/>
        <v>17</v>
      </c>
      <c r="Y5" s="508">
        <f t="shared" si="2"/>
        <v>18</v>
      </c>
      <c r="Z5" s="508">
        <f t="shared" si="2"/>
        <v>19</v>
      </c>
      <c r="AA5" s="508">
        <f t="shared" si="2"/>
        <v>20</v>
      </c>
      <c r="AB5" s="508">
        <f t="shared" si="2"/>
        <v>21</v>
      </c>
      <c r="AC5" s="508">
        <f t="shared" si="2"/>
        <v>22</v>
      </c>
      <c r="AD5" s="508">
        <f t="shared" si="2"/>
        <v>23</v>
      </c>
      <c r="AE5" s="508">
        <f t="shared" si="2"/>
        <v>24</v>
      </c>
      <c r="AF5" s="508">
        <f t="shared" si="2"/>
        <v>25</v>
      </c>
      <c r="AG5" s="508">
        <f t="shared" si="2"/>
        <v>26</v>
      </c>
      <c r="AH5" s="508">
        <f t="shared" si="2"/>
        <v>27</v>
      </c>
      <c r="AI5" s="508">
        <f t="shared" si="2"/>
        <v>28</v>
      </c>
      <c r="AJ5" s="508">
        <f t="shared" si="2"/>
        <v>29</v>
      </c>
      <c r="AK5" s="508">
        <f t="shared" si="2"/>
        <v>30</v>
      </c>
      <c r="AL5" s="508">
        <f t="shared" si="2"/>
        <v>31</v>
      </c>
      <c r="AM5" s="508">
        <f t="shared" si="2"/>
        <v>32</v>
      </c>
      <c r="AN5" s="508">
        <f t="shared" si="2"/>
        <v>33</v>
      </c>
      <c r="AO5" s="508">
        <f t="shared" si="2"/>
        <v>34</v>
      </c>
      <c r="AP5" s="508">
        <f t="shared" si="2"/>
        <v>35</v>
      </c>
      <c r="AQ5" s="508">
        <f t="shared" si="2"/>
        <v>36</v>
      </c>
      <c r="AR5" s="508">
        <f t="shared" si="2"/>
        <v>37</v>
      </c>
      <c r="AS5" s="508">
        <f t="shared" si="2"/>
        <v>38</v>
      </c>
      <c r="AT5" s="508">
        <f t="shared" si="2"/>
        <v>39</v>
      </c>
      <c r="AU5" s="389"/>
      <c r="AV5" s="509"/>
      <c r="AW5" s="510"/>
      <c r="AX5" s="8"/>
    </row>
    <row r="6" spans="1:51" ht="47.25" customHeight="1">
      <c r="A6" s="511" t="s">
        <v>737</v>
      </c>
      <c r="B6" s="512"/>
      <c r="C6" s="513"/>
      <c r="D6" s="514"/>
      <c r="E6" s="515"/>
      <c r="F6" s="516"/>
      <c r="G6" s="519" t="s">
        <v>1596</v>
      </c>
      <c r="H6" s="519" t="s">
        <v>1142</v>
      </c>
      <c r="I6" s="519" t="s">
        <v>1390</v>
      </c>
      <c r="J6" s="519" t="s">
        <v>1597</v>
      </c>
      <c r="K6" s="519" t="s">
        <v>1598</v>
      </c>
      <c r="L6" s="519" t="s">
        <v>1599</v>
      </c>
      <c r="M6" s="519" t="s">
        <v>1600</v>
      </c>
      <c r="N6" s="519" t="s">
        <v>297</v>
      </c>
      <c r="O6" s="519" t="s">
        <v>1282</v>
      </c>
      <c r="P6" s="799" t="s">
        <v>143</v>
      </c>
      <c r="Q6" s="519" t="s">
        <v>114</v>
      </c>
      <c r="R6" s="519" t="s">
        <v>143</v>
      </c>
      <c r="S6" s="519" t="s">
        <v>114</v>
      </c>
      <c r="T6" s="519" t="s">
        <v>114</v>
      </c>
      <c r="U6" s="519" t="s">
        <v>1148</v>
      </c>
      <c r="V6" s="519" t="s">
        <v>143</v>
      </c>
      <c r="W6" s="519"/>
      <c r="X6" s="519"/>
      <c r="Y6" s="520" t="s">
        <v>1601</v>
      </c>
      <c r="Z6" s="520" t="s">
        <v>114</v>
      </c>
      <c r="AA6" s="520" t="s">
        <v>114</v>
      </c>
      <c r="AB6" s="520" t="s">
        <v>1147</v>
      </c>
      <c r="AC6" s="520" t="s">
        <v>1602</v>
      </c>
      <c r="AD6" s="520" t="s">
        <v>114</v>
      </c>
      <c r="AE6" s="520" t="s">
        <v>114</v>
      </c>
      <c r="AF6" s="520" t="s">
        <v>114</v>
      </c>
      <c r="AG6" s="520" t="s">
        <v>1603</v>
      </c>
      <c r="AH6" s="520" t="s">
        <v>114</v>
      </c>
      <c r="AI6" s="520" t="s">
        <v>114</v>
      </c>
      <c r="AJ6" s="520" t="s">
        <v>143</v>
      </c>
      <c r="AK6" s="520" t="s">
        <v>12</v>
      </c>
      <c r="AL6" s="520" t="s">
        <v>114</v>
      </c>
      <c r="AM6" s="520" t="s">
        <v>1604</v>
      </c>
      <c r="AN6" s="520" t="s">
        <v>1605</v>
      </c>
      <c r="AO6" s="520" t="s">
        <v>1606</v>
      </c>
      <c r="AP6" s="520" t="s">
        <v>1607</v>
      </c>
      <c r="AQ6" s="520" t="s">
        <v>114</v>
      </c>
      <c r="AR6" s="520" t="s">
        <v>1608</v>
      </c>
      <c r="AS6" s="520" t="s">
        <v>114</v>
      </c>
      <c r="AT6" s="520" t="s">
        <v>1609</v>
      </c>
      <c r="AU6" s="523"/>
      <c r="AV6" s="524"/>
      <c r="AW6" s="515"/>
      <c r="AX6" s="140"/>
    </row>
    <row r="7" spans="1:51" s="3" customFormat="1" ht="13">
      <c r="A7" s="357" t="s">
        <v>1564</v>
      </c>
      <c r="B7" s="526">
        <v>7</v>
      </c>
      <c r="C7" s="526">
        <v>7</v>
      </c>
      <c r="D7" s="527">
        <v>1.6189814814814817E-2</v>
      </c>
      <c r="E7" s="800">
        <v>5</v>
      </c>
      <c r="F7" s="528">
        <f t="shared" ref="F7:F69" si="3">IFERROR(AVERAGE(G7:AT7), " ")</f>
        <v>2.0428240740740743E-2</v>
      </c>
      <c r="G7" s="301"/>
      <c r="H7" s="84"/>
      <c r="I7" s="529"/>
      <c r="J7" s="529"/>
      <c r="K7" s="529"/>
      <c r="L7" s="529"/>
      <c r="M7" s="529">
        <v>2.0428240740740743E-2</v>
      </c>
      <c r="N7" s="529"/>
      <c r="O7" s="529"/>
      <c r="P7" s="529"/>
      <c r="Q7" s="529"/>
      <c r="R7" s="529"/>
      <c r="S7" s="529"/>
      <c r="T7" s="301"/>
      <c r="U7" s="301"/>
      <c r="V7" s="529"/>
      <c r="W7" s="122"/>
      <c r="X7" s="529"/>
      <c r="Y7" s="301"/>
      <c r="Z7" s="301"/>
      <c r="AA7" s="122"/>
      <c r="AB7" s="301"/>
      <c r="AC7" s="529"/>
      <c r="AD7" s="301"/>
      <c r="AE7" s="301"/>
      <c r="AF7" s="301"/>
      <c r="AG7" s="301"/>
      <c r="AH7" s="529"/>
      <c r="AI7" s="122"/>
      <c r="AJ7" s="529"/>
      <c r="AK7" s="301"/>
      <c r="AL7" s="301"/>
      <c r="AM7" s="122"/>
      <c r="AN7" s="301"/>
      <c r="AO7" s="529"/>
      <c r="AP7" s="301"/>
      <c r="AQ7" s="529"/>
      <c r="AR7" s="301"/>
      <c r="AS7" s="301"/>
      <c r="AT7" s="301"/>
      <c r="AU7" s="542"/>
      <c r="AV7" s="534">
        <f t="shared" ref="AV7:AV39" si="4">IF(MIN(G7:AT7)=0," ",MIN(G7:AT7))</f>
        <v>2.0428240740740743E-2</v>
      </c>
      <c r="AW7" s="298">
        <f t="shared" ref="AW7:AW75" si="5">COUNTA(G7:AT7)</f>
        <v>1</v>
      </c>
    </row>
    <row r="8" spans="1:51" s="3" customFormat="1" ht="13">
      <c r="A8" s="357" t="s">
        <v>1572</v>
      </c>
      <c r="B8" s="526">
        <v>6</v>
      </c>
      <c r="C8" s="526">
        <v>7</v>
      </c>
      <c r="D8" s="527">
        <v>1.7215277777777777E-2</v>
      </c>
      <c r="E8" s="800">
        <v>5</v>
      </c>
      <c r="F8" s="528" t="str">
        <f t="shared" si="3"/>
        <v xml:space="preserve"> </v>
      </c>
      <c r="G8" s="301"/>
      <c r="H8" s="84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301"/>
      <c r="V8" s="529"/>
      <c r="W8" s="122"/>
      <c r="X8" s="529"/>
      <c r="Y8" s="301"/>
      <c r="Z8" s="301"/>
      <c r="AA8" s="122"/>
      <c r="AB8" s="301"/>
      <c r="AC8" s="529"/>
      <c r="AD8" s="301"/>
      <c r="AE8" s="529"/>
      <c r="AF8" s="529"/>
      <c r="AG8" s="301"/>
      <c r="AH8" s="529"/>
      <c r="AI8" s="122"/>
      <c r="AJ8" s="529"/>
      <c r="AK8" s="301"/>
      <c r="AL8" s="301"/>
      <c r="AM8" s="122"/>
      <c r="AN8" s="301"/>
      <c r="AO8" s="301"/>
      <c r="AP8" s="301"/>
      <c r="AQ8" s="301"/>
      <c r="AR8" s="301"/>
      <c r="AS8" s="529"/>
      <c r="AT8" s="301"/>
      <c r="AU8" s="542"/>
      <c r="AV8" s="532" t="str">
        <f>IF(MIN(G8:AT8)=0," ",MIN(G8:AT8))</f>
        <v xml:space="preserve"> </v>
      </c>
      <c r="AW8" s="298">
        <f>COUNTA(G8:AT8)</f>
        <v>0</v>
      </c>
    </row>
    <row r="9" spans="1:51" s="3" customFormat="1" ht="13">
      <c r="A9" s="357" t="s">
        <v>1573</v>
      </c>
      <c r="B9" s="526">
        <v>8</v>
      </c>
      <c r="C9" s="526">
        <v>8</v>
      </c>
      <c r="D9" s="527">
        <v>1.5821759259259258E-2</v>
      </c>
      <c r="E9" s="800">
        <v>4</v>
      </c>
      <c r="F9" s="528">
        <f t="shared" si="3"/>
        <v>1.7916666666666668E-2</v>
      </c>
      <c r="G9" s="301"/>
      <c r="H9" s="84"/>
      <c r="I9" s="529"/>
      <c r="J9" s="529">
        <v>1.7916666666666668E-2</v>
      </c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301"/>
      <c r="V9" s="529"/>
      <c r="W9" s="122"/>
      <c r="X9" s="529"/>
      <c r="Y9" s="301"/>
      <c r="Z9" s="301"/>
      <c r="AA9" s="122"/>
      <c r="AB9" s="301"/>
      <c r="AC9" s="529"/>
      <c r="AD9" s="301"/>
      <c r="AE9" s="529"/>
      <c r="AF9" s="529"/>
      <c r="AG9" s="301"/>
      <c r="AH9" s="529"/>
      <c r="AI9" s="122"/>
      <c r="AJ9" s="529"/>
      <c r="AK9" s="301"/>
      <c r="AL9" s="301"/>
      <c r="AM9" s="122"/>
      <c r="AN9" s="301"/>
      <c r="AO9" s="301"/>
      <c r="AP9" s="301"/>
      <c r="AQ9" s="301"/>
      <c r="AR9" s="301"/>
      <c r="AS9" s="301"/>
      <c r="AT9" s="301"/>
      <c r="AU9" s="542"/>
      <c r="AV9" s="532">
        <f>IF(MIN(G9:AT9)=0," ",MIN(G9:AT9))</f>
        <v>1.7916666666666668E-2</v>
      </c>
      <c r="AW9" s="298">
        <f>COUNTA(G9:AT9)</f>
        <v>1</v>
      </c>
    </row>
    <row r="10" spans="1:51" ht="13">
      <c r="A10" s="525" t="s">
        <v>1262</v>
      </c>
      <c r="B10" s="526">
        <v>10</v>
      </c>
      <c r="C10" s="526">
        <v>10</v>
      </c>
      <c r="D10" s="527">
        <v>1.4085648148148151E-2</v>
      </c>
      <c r="E10" s="800">
        <v>0</v>
      </c>
      <c r="F10" s="528" t="str">
        <f t="shared" si="3"/>
        <v xml:space="preserve"> </v>
      </c>
      <c r="G10" s="301"/>
      <c r="H10" s="301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301"/>
      <c r="T10" s="301"/>
      <c r="U10" s="529"/>
      <c r="V10" s="301"/>
      <c r="W10" s="301"/>
      <c r="X10" s="301"/>
      <c r="Y10" s="529"/>
      <c r="Z10" s="301"/>
      <c r="AA10" s="529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122"/>
      <c r="AN10" s="301"/>
      <c r="AO10" s="122"/>
      <c r="AP10" s="301"/>
      <c r="AQ10" s="301"/>
      <c r="AR10" s="301"/>
      <c r="AS10" s="301"/>
      <c r="AT10" s="301"/>
      <c r="AU10" s="531"/>
      <c r="AV10" s="532" t="str">
        <f t="shared" si="4"/>
        <v xml:space="preserve"> </v>
      </c>
      <c r="AW10" s="298">
        <f t="shared" si="5"/>
        <v>0</v>
      </c>
      <c r="AX10" s="533"/>
    </row>
    <row r="11" spans="1:51" ht="13">
      <c r="A11" s="525" t="s">
        <v>1263</v>
      </c>
      <c r="B11" s="526">
        <v>9</v>
      </c>
      <c r="C11" s="526">
        <v>9</v>
      </c>
      <c r="D11" s="527">
        <v>1.5046296296296295E-2</v>
      </c>
      <c r="E11" s="800">
        <v>0</v>
      </c>
      <c r="F11" s="528" t="str">
        <f t="shared" si="3"/>
        <v xml:space="preserve"> </v>
      </c>
      <c r="G11" s="301"/>
      <c r="H11" s="301"/>
      <c r="I11" s="301"/>
      <c r="J11" s="301"/>
      <c r="K11" s="529"/>
      <c r="L11" s="529"/>
      <c r="M11" s="529"/>
      <c r="N11" s="529"/>
      <c r="O11" s="301"/>
      <c r="P11" s="301"/>
      <c r="Q11" s="301"/>
      <c r="R11" s="301"/>
      <c r="S11" s="301"/>
      <c r="T11" s="301"/>
      <c r="U11" s="301"/>
      <c r="V11" s="301"/>
      <c r="W11" s="529"/>
      <c r="X11" s="529"/>
      <c r="Y11" s="84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122"/>
      <c r="AN11" s="84"/>
      <c r="AO11" s="122"/>
      <c r="AP11" s="84"/>
      <c r="AQ11" s="529"/>
      <c r="AR11" s="529"/>
      <c r="AS11" s="529"/>
      <c r="AT11" s="529"/>
      <c r="AU11" s="499"/>
      <c r="AV11" s="532" t="str">
        <f t="shared" si="4"/>
        <v xml:space="preserve"> </v>
      </c>
      <c r="AW11" s="298">
        <f t="shared" si="5"/>
        <v>0</v>
      </c>
      <c r="AX11" s="533"/>
    </row>
    <row r="12" spans="1:51" ht="13">
      <c r="A12" s="525" t="s">
        <v>1264</v>
      </c>
      <c r="B12" s="526">
        <v>9</v>
      </c>
      <c r="C12" s="526">
        <v>9</v>
      </c>
      <c r="D12" s="527">
        <v>1.4652777777777778E-2</v>
      </c>
      <c r="E12" s="801">
        <v>0</v>
      </c>
      <c r="F12" s="528" t="str">
        <f t="shared" si="3"/>
        <v xml:space="preserve"> </v>
      </c>
      <c r="G12" s="301"/>
      <c r="H12" s="301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301"/>
      <c r="T12" s="301"/>
      <c r="U12" s="529"/>
      <c r="V12" s="301"/>
      <c r="W12" s="301"/>
      <c r="X12" s="301"/>
      <c r="Y12" s="529"/>
      <c r="Z12" s="301"/>
      <c r="AA12" s="529"/>
      <c r="AB12" s="301"/>
      <c r="AC12" s="529"/>
      <c r="AD12" s="529"/>
      <c r="AE12" s="529"/>
      <c r="AF12" s="301"/>
      <c r="AG12" s="529"/>
      <c r="AH12" s="529"/>
      <c r="AI12" s="529"/>
      <c r="AJ12" s="529"/>
      <c r="AK12" s="529"/>
      <c r="AL12" s="529"/>
      <c r="AM12" s="529"/>
      <c r="AN12" s="301"/>
      <c r="AO12" s="529"/>
      <c r="AP12" s="301"/>
      <c r="AQ12" s="301"/>
      <c r="AR12" s="301"/>
      <c r="AS12" s="529"/>
      <c r="AT12" s="301"/>
      <c r="AU12" s="531"/>
      <c r="AV12" s="532" t="str">
        <f t="shared" si="4"/>
        <v xml:space="preserve"> </v>
      </c>
      <c r="AW12" s="298">
        <f t="shared" si="5"/>
        <v>0</v>
      </c>
      <c r="AX12" s="533"/>
    </row>
    <row r="13" spans="1:51" ht="13">
      <c r="A13" s="535" t="s">
        <v>1079</v>
      </c>
      <c r="B13" s="526">
        <v>9</v>
      </c>
      <c r="C13" s="407">
        <v>9</v>
      </c>
      <c r="D13" s="528">
        <v>1.4895833333333332E-2</v>
      </c>
      <c r="E13" s="801">
        <v>0</v>
      </c>
      <c r="F13" s="528" t="str">
        <f t="shared" si="3"/>
        <v xml:space="preserve"> </v>
      </c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122"/>
      <c r="AN13" s="529"/>
      <c r="AO13" s="122"/>
      <c r="AP13" s="529"/>
      <c r="AQ13" s="529"/>
      <c r="AR13" s="529"/>
      <c r="AS13" s="529"/>
      <c r="AT13" s="529"/>
      <c r="AU13" s="537"/>
      <c r="AV13" s="532" t="str">
        <f t="shared" si="4"/>
        <v xml:space="preserve"> </v>
      </c>
      <c r="AW13" s="298">
        <f t="shared" si="5"/>
        <v>0</v>
      </c>
      <c r="AX13" s="533"/>
      <c r="AY13" s="3"/>
    </row>
    <row r="14" spans="1:51" ht="13">
      <c r="A14" s="535" t="s">
        <v>1490</v>
      </c>
      <c r="B14" s="526">
        <v>11</v>
      </c>
      <c r="C14" s="407">
        <v>11</v>
      </c>
      <c r="D14" s="528">
        <v>1.3333333333333334E-2</v>
      </c>
      <c r="E14" s="801">
        <v>0</v>
      </c>
      <c r="F14" s="528">
        <f t="shared" si="3"/>
        <v>1.2175925925925929E-2</v>
      </c>
      <c r="G14" s="529"/>
      <c r="H14" s="529"/>
      <c r="I14" s="529">
        <v>1.2175925925925929E-2</v>
      </c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122"/>
      <c r="AN14" s="529"/>
      <c r="AO14" s="122"/>
      <c r="AP14" s="529"/>
      <c r="AQ14" s="529"/>
      <c r="AR14" s="529"/>
      <c r="AS14" s="529"/>
      <c r="AT14" s="529"/>
      <c r="AU14" s="537"/>
      <c r="AV14" s="532">
        <f t="shared" si="4"/>
        <v>1.2175925925925929E-2</v>
      </c>
      <c r="AW14" s="298">
        <f t="shared" si="5"/>
        <v>1</v>
      </c>
      <c r="AX14" s="533"/>
      <c r="AY14" s="3"/>
    </row>
    <row r="15" spans="1:51" ht="13">
      <c r="A15" s="525" t="s">
        <v>678</v>
      </c>
      <c r="B15" s="526">
        <v>6</v>
      </c>
      <c r="C15" s="407">
        <v>6</v>
      </c>
      <c r="D15" s="527">
        <v>1.6909722222222225E-2</v>
      </c>
      <c r="E15" s="801">
        <v>0</v>
      </c>
      <c r="F15" s="528" t="str">
        <f t="shared" si="3"/>
        <v xml:space="preserve"> </v>
      </c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122"/>
      <c r="AN15" s="529"/>
      <c r="AO15" s="122"/>
      <c r="AP15" s="529"/>
      <c r="AQ15" s="529"/>
      <c r="AR15" s="529"/>
      <c r="AS15" s="529"/>
      <c r="AT15" s="529"/>
      <c r="AU15" s="537"/>
      <c r="AV15" s="532" t="str">
        <f t="shared" si="4"/>
        <v xml:space="preserve"> </v>
      </c>
      <c r="AW15" s="298">
        <f t="shared" si="5"/>
        <v>0</v>
      </c>
      <c r="AX15" s="533"/>
      <c r="AY15" s="3"/>
    </row>
    <row r="16" spans="1:51" ht="13">
      <c r="A16" s="525" t="s">
        <v>1023</v>
      </c>
      <c r="B16" s="526">
        <v>0</v>
      </c>
      <c r="C16" s="407">
        <v>0</v>
      </c>
      <c r="D16" s="527"/>
      <c r="E16" s="801">
        <v>1</v>
      </c>
      <c r="F16" s="528" t="str">
        <f t="shared" si="3"/>
        <v xml:space="preserve"> </v>
      </c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9"/>
      <c r="Z16" s="529"/>
      <c r="AA16" s="529"/>
      <c r="AB16" s="529"/>
      <c r="AC16" s="529"/>
      <c r="AD16" s="529"/>
      <c r="AE16" s="529"/>
      <c r="AF16" s="529"/>
      <c r="AG16" s="529"/>
      <c r="AH16" s="529"/>
      <c r="AI16" s="529"/>
      <c r="AJ16" s="529"/>
      <c r="AK16" s="529"/>
      <c r="AL16" s="529"/>
      <c r="AM16" s="122"/>
      <c r="AN16" s="529"/>
      <c r="AO16" s="122"/>
      <c r="AP16" s="529"/>
      <c r="AQ16" s="529"/>
      <c r="AR16" s="529"/>
      <c r="AS16" s="529"/>
      <c r="AT16" s="529"/>
      <c r="AU16" s="537"/>
      <c r="AV16" s="532" t="str">
        <f t="shared" si="4"/>
        <v xml:space="preserve"> </v>
      </c>
      <c r="AW16" s="298">
        <f t="shared" si="5"/>
        <v>0</v>
      </c>
      <c r="AX16" s="533"/>
      <c r="AY16" s="3"/>
    </row>
    <row r="17" spans="1:52" ht="13">
      <c r="A17" s="535" t="s">
        <v>1189</v>
      </c>
      <c r="B17" s="526">
        <v>3</v>
      </c>
      <c r="C17" s="407">
        <v>3</v>
      </c>
      <c r="D17" s="527">
        <v>1.9050925925925926E-2</v>
      </c>
      <c r="E17" s="801">
        <v>0</v>
      </c>
      <c r="F17" s="528" t="str">
        <f t="shared" si="3"/>
        <v xml:space="preserve"> </v>
      </c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122"/>
      <c r="AN17" s="529"/>
      <c r="AO17" s="122"/>
      <c r="AP17" s="529"/>
      <c r="AQ17" s="529"/>
      <c r="AR17" s="529"/>
      <c r="AS17" s="529"/>
      <c r="AT17" s="529"/>
      <c r="AU17" s="537"/>
      <c r="AV17" s="532" t="str">
        <f t="shared" si="4"/>
        <v xml:space="preserve"> </v>
      </c>
      <c r="AW17" s="298">
        <f t="shared" si="5"/>
        <v>0</v>
      </c>
      <c r="AX17" s="533"/>
    </row>
    <row r="18" spans="1:52" s="3" customFormat="1" ht="13">
      <c r="A18" s="535" t="s">
        <v>1074</v>
      </c>
      <c r="B18" s="526">
        <v>13</v>
      </c>
      <c r="C18" s="407">
        <v>13</v>
      </c>
      <c r="D18" s="527">
        <v>1.1782407407407406E-2</v>
      </c>
      <c r="E18" s="801">
        <v>0</v>
      </c>
      <c r="F18" s="528" t="str">
        <f t="shared" si="3"/>
        <v xml:space="preserve"> </v>
      </c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122"/>
      <c r="AN18" s="529"/>
      <c r="AO18" s="122"/>
      <c r="AP18" s="529"/>
      <c r="AQ18" s="529"/>
      <c r="AR18" s="529"/>
      <c r="AS18" s="529"/>
      <c r="AT18" s="529"/>
      <c r="AU18" s="537"/>
      <c r="AV18" s="532" t="str">
        <f t="shared" si="4"/>
        <v xml:space="preserve"> </v>
      </c>
      <c r="AW18" s="298">
        <f t="shared" si="5"/>
        <v>0</v>
      </c>
      <c r="AX18" s="533"/>
      <c r="AY18"/>
      <c r="AZ18"/>
    </row>
    <row r="19" spans="1:52" s="3" customFormat="1" ht="13">
      <c r="A19" s="535" t="s">
        <v>1265</v>
      </c>
      <c r="B19" s="526">
        <v>13</v>
      </c>
      <c r="C19" s="407">
        <v>13</v>
      </c>
      <c r="D19" s="527">
        <v>1.4201388888888888E-2</v>
      </c>
      <c r="E19" s="801">
        <v>1</v>
      </c>
      <c r="F19" s="528">
        <f t="shared" si="3"/>
        <v>1.2893518518518519E-2</v>
      </c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  <c r="AE19" s="529"/>
      <c r="AF19" s="529"/>
      <c r="AG19" s="529"/>
      <c r="AH19" s="529"/>
      <c r="AI19" s="529"/>
      <c r="AJ19" s="529"/>
      <c r="AK19" s="529"/>
      <c r="AL19" s="529"/>
      <c r="AM19" s="122"/>
      <c r="AN19" s="529"/>
      <c r="AO19" s="529"/>
      <c r="AP19" s="529"/>
      <c r="AQ19" s="529">
        <v>1.2407407407407409E-2</v>
      </c>
      <c r="AR19" s="529"/>
      <c r="AS19" s="529"/>
      <c r="AT19" s="529">
        <v>1.3379629629629628E-2</v>
      </c>
      <c r="AU19" s="537"/>
      <c r="AV19" s="532">
        <f t="shared" si="4"/>
        <v>1.2407407407407409E-2</v>
      </c>
      <c r="AW19" s="298">
        <f t="shared" si="5"/>
        <v>2</v>
      </c>
      <c r="AX19" s="533"/>
      <c r="AZ19"/>
    </row>
    <row r="20" spans="1:52" ht="13">
      <c r="A20" s="535" t="s">
        <v>1266</v>
      </c>
      <c r="B20" s="526">
        <v>11</v>
      </c>
      <c r="C20" s="407">
        <v>11</v>
      </c>
      <c r="D20" s="527">
        <v>1.3321759259259261E-2</v>
      </c>
      <c r="E20" s="801">
        <v>0</v>
      </c>
      <c r="F20" s="528" t="str">
        <f t="shared" si="3"/>
        <v xml:space="preserve"> </v>
      </c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122"/>
      <c r="AN20" s="529"/>
      <c r="AO20" s="122"/>
      <c r="AP20" s="529"/>
      <c r="AQ20" s="529"/>
      <c r="AR20" s="529"/>
      <c r="AS20" s="529"/>
      <c r="AT20" s="529"/>
      <c r="AU20" s="537"/>
      <c r="AV20" s="532" t="str">
        <f t="shared" si="4"/>
        <v xml:space="preserve"> </v>
      </c>
      <c r="AW20" s="298">
        <f t="shared" si="5"/>
        <v>0</v>
      </c>
      <c r="AX20" s="533"/>
      <c r="AY20" s="3"/>
    </row>
    <row r="21" spans="1:52" ht="13">
      <c r="A21" s="53" t="s">
        <v>401</v>
      </c>
      <c r="B21" s="526">
        <v>11</v>
      </c>
      <c r="C21" s="407">
        <f t="shared" ref="C21:C23" si="6">IFERROR(MINUTE(C$5)-MINUTE(D21)," ")</f>
        <v>11</v>
      </c>
      <c r="D21" s="528">
        <v>1.357638888888889E-2</v>
      </c>
      <c r="E21" s="801">
        <v>1</v>
      </c>
      <c r="F21" s="528" t="str">
        <f t="shared" si="3"/>
        <v xml:space="preserve"> </v>
      </c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/>
      <c r="AM21" s="122"/>
      <c r="AN21" s="529"/>
      <c r="AO21" s="122"/>
      <c r="AP21" s="529"/>
      <c r="AQ21" s="529"/>
      <c r="AR21" s="529"/>
      <c r="AS21" s="529"/>
      <c r="AT21" s="529"/>
      <c r="AU21" s="537"/>
      <c r="AV21" s="532" t="str">
        <f t="shared" si="4"/>
        <v xml:space="preserve"> </v>
      </c>
      <c r="AW21" s="298">
        <f t="shared" si="5"/>
        <v>0</v>
      </c>
      <c r="AX21" s="533"/>
    </row>
    <row r="22" spans="1:52" s="3" customFormat="1" ht="13">
      <c r="A22" s="357" t="s">
        <v>1267</v>
      </c>
      <c r="B22" s="526">
        <v>0</v>
      </c>
      <c r="C22" s="526">
        <v>0</v>
      </c>
      <c r="D22" s="527">
        <v>2.1335648148148149E-2</v>
      </c>
      <c r="E22" s="802">
        <v>0</v>
      </c>
      <c r="F22" s="528" t="str">
        <f t="shared" si="3"/>
        <v xml:space="preserve"> </v>
      </c>
      <c r="G22" s="301"/>
      <c r="H22" s="84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301"/>
      <c r="T22" s="529"/>
      <c r="U22" s="301"/>
      <c r="V22" s="301"/>
      <c r="W22" s="122"/>
      <c r="X22" s="122"/>
      <c r="Y22" s="301"/>
      <c r="Z22" s="301"/>
      <c r="AA22" s="122"/>
      <c r="AB22" s="301"/>
      <c r="AC22" s="529"/>
      <c r="AD22" s="301"/>
      <c r="AE22" s="301"/>
      <c r="AF22" s="301"/>
      <c r="AG22" s="301"/>
      <c r="AH22" s="301"/>
      <c r="AI22" s="301"/>
      <c r="AJ22" s="301"/>
      <c r="AK22" s="529"/>
      <c r="AL22" s="301"/>
      <c r="AM22" s="122"/>
      <c r="AN22" s="529"/>
      <c r="AO22" s="301"/>
      <c r="AP22" s="529"/>
      <c r="AQ22" s="301"/>
      <c r="AR22" s="529"/>
      <c r="AS22" s="529"/>
      <c r="AT22" s="529"/>
      <c r="AU22" s="542"/>
      <c r="AV22" s="532" t="str">
        <f t="shared" si="4"/>
        <v xml:space="preserve"> </v>
      </c>
      <c r="AW22" s="298">
        <f t="shared" si="5"/>
        <v>0</v>
      </c>
    </row>
    <row r="23" spans="1:52" ht="13">
      <c r="A23" s="525" t="s">
        <v>1029</v>
      </c>
      <c r="B23" s="526">
        <v>10</v>
      </c>
      <c r="C23" s="407">
        <f t="shared" si="6"/>
        <v>10</v>
      </c>
      <c r="D23" s="527">
        <v>1.455246913580247E-2</v>
      </c>
      <c r="E23" s="801">
        <v>3</v>
      </c>
      <c r="F23" s="528" t="str">
        <f t="shared" si="3"/>
        <v xml:space="preserve"> </v>
      </c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  <c r="AS23" s="529"/>
      <c r="AT23" s="529"/>
      <c r="AU23" s="537"/>
      <c r="AV23" s="532" t="str">
        <f t="shared" si="4"/>
        <v xml:space="preserve"> </v>
      </c>
      <c r="AW23" s="298">
        <f t="shared" si="5"/>
        <v>0</v>
      </c>
      <c r="AX23" s="533"/>
      <c r="AY23" s="3"/>
    </row>
    <row r="24" spans="1:52" ht="13">
      <c r="A24" s="53" t="s">
        <v>328</v>
      </c>
      <c r="B24" s="526">
        <v>2</v>
      </c>
      <c r="C24" s="407">
        <v>2</v>
      </c>
      <c r="D24" s="527" t="s">
        <v>514</v>
      </c>
      <c r="E24" s="801">
        <v>0</v>
      </c>
      <c r="F24" s="528" t="str">
        <f t="shared" si="3"/>
        <v xml:space="preserve"> </v>
      </c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122"/>
      <c r="AN24" s="529"/>
      <c r="AO24" s="529"/>
      <c r="AP24" s="529"/>
      <c r="AQ24" s="529"/>
      <c r="AR24" s="529"/>
      <c r="AS24" s="529"/>
      <c r="AT24" s="529"/>
      <c r="AU24" s="537"/>
      <c r="AV24" s="532" t="str">
        <f t="shared" si="4"/>
        <v xml:space="preserve"> </v>
      </c>
      <c r="AW24" s="298">
        <f t="shared" si="5"/>
        <v>0</v>
      </c>
      <c r="AX24" s="533"/>
    </row>
    <row r="25" spans="1:52" ht="13">
      <c r="A25" s="53" t="s">
        <v>377</v>
      </c>
      <c r="B25" s="526">
        <v>2</v>
      </c>
      <c r="C25" s="407">
        <v>2</v>
      </c>
      <c r="D25" s="527" t="s">
        <v>514</v>
      </c>
      <c r="E25" s="801">
        <v>0</v>
      </c>
      <c r="F25" s="528" t="str">
        <f t="shared" si="3"/>
        <v xml:space="preserve"> </v>
      </c>
      <c r="G25" s="529"/>
      <c r="H25" s="529"/>
      <c r="I25" s="529"/>
      <c r="J25" s="529"/>
      <c r="K25" s="529"/>
      <c r="L25" s="529" t="s">
        <v>1566</v>
      </c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122"/>
      <c r="AN25" s="529"/>
      <c r="AO25" s="529"/>
      <c r="AP25" s="529"/>
      <c r="AQ25" s="543"/>
      <c r="AR25" s="543"/>
      <c r="AS25" s="529"/>
      <c r="AT25" s="529"/>
      <c r="AU25" s="537"/>
      <c r="AV25" s="532" t="str">
        <f t="shared" si="4"/>
        <v xml:space="preserve"> </v>
      </c>
      <c r="AW25" s="298">
        <f t="shared" si="5"/>
        <v>1</v>
      </c>
      <c r="AX25" s="533"/>
    </row>
    <row r="26" spans="1:52" ht="13">
      <c r="A26" s="535" t="s">
        <v>1268</v>
      </c>
      <c r="B26" s="526">
        <v>11</v>
      </c>
      <c r="C26" s="407">
        <v>11</v>
      </c>
      <c r="D26" s="527">
        <v>1.4309413580246913E-2</v>
      </c>
      <c r="E26" s="801">
        <v>3</v>
      </c>
      <c r="F26" s="528">
        <f t="shared" si="3"/>
        <v>2.9810956790123449E-2</v>
      </c>
      <c r="G26" s="529"/>
      <c r="H26" s="529"/>
      <c r="I26" s="529"/>
      <c r="J26" s="529"/>
      <c r="K26" s="529"/>
      <c r="L26" s="529"/>
      <c r="M26" s="529">
        <v>5.4675925925925899E-2</v>
      </c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>
        <v>1.9479166666666669E-2</v>
      </c>
      <c r="AE26" s="529"/>
      <c r="AF26" s="529"/>
      <c r="AG26" s="529"/>
      <c r="AH26" s="529">
        <v>1.5277777777777777E-2</v>
      </c>
      <c r="AI26" s="529"/>
      <c r="AJ26" s="529"/>
      <c r="AK26" s="529"/>
      <c r="AL26" s="529"/>
      <c r="AM26" s="122"/>
      <c r="AN26" s="529"/>
      <c r="AO26" s="529"/>
      <c r="AP26" s="529"/>
      <c r="AQ26" s="529"/>
      <c r="AR26" s="529"/>
      <c r="AS26" s="529"/>
      <c r="AT26" s="529"/>
      <c r="AU26" s="544"/>
      <c r="AV26" s="532">
        <f t="shared" si="4"/>
        <v>1.5277777777777777E-2</v>
      </c>
      <c r="AW26" s="298">
        <f t="shared" si="5"/>
        <v>3</v>
      </c>
      <c r="AX26" s="533"/>
    </row>
    <row r="27" spans="1:52" ht="13">
      <c r="A27" s="525" t="s">
        <v>1269</v>
      </c>
      <c r="B27" s="526">
        <v>0</v>
      </c>
      <c r="C27" s="407">
        <v>0</v>
      </c>
      <c r="D27" s="527">
        <v>2.1712962962962962E-2</v>
      </c>
      <c r="E27" s="801">
        <v>0</v>
      </c>
      <c r="F27" s="528" t="str">
        <f t="shared" si="3"/>
        <v xml:space="preserve"> </v>
      </c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29"/>
      <c r="AJ27" s="529"/>
      <c r="AK27" s="529"/>
      <c r="AL27" s="529"/>
      <c r="AM27" s="122"/>
      <c r="AN27" s="529"/>
      <c r="AO27" s="529"/>
      <c r="AP27" s="529"/>
      <c r="AQ27" s="529"/>
      <c r="AR27" s="529"/>
      <c r="AS27" s="529"/>
      <c r="AT27" s="529"/>
      <c r="AU27" s="537"/>
      <c r="AV27" s="532" t="str">
        <f t="shared" si="4"/>
        <v xml:space="preserve"> </v>
      </c>
      <c r="AW27" s="298">
        <f t="shared" si="5"/>
        <v>0</v>
      </c>
      <c r="AX27" s="533"/>
      <c r="AY27" s="3"/>
    </row>
    <row r="28" spans="1:52" ht="13">
      <c r="A28" s="535" t="s">
        <v>1610</v>
      </c>
      <c r="B28" s="526">
        <v>9</v>
      </c>
      <c r="C28" s="407">
        <f>IFERROR(MINUTE(C$5)-MINUTE(D28)," ")</f>
        <v>9</v>
      </c>
      <c r="D28" s="527">
        <v>1.4837962962962963E-2</v>
      </c>
      <c r="E28" s="801">
        <v>1</v>
      </c>
      <c r="F28" s="528">
        <f>IFERROR(AVERAGEA(G28:AT28), " ")</f>
        <v>1.5011574074074075E-2</v>
      </c>
      <c r="G28" s="534"/>
      <c r="H28" s="534"/>
      <c r="I28" s="492"/>
      <c r="J28" s="529"/>
      <c r="K28" s="529"/>
      <c r="L28" s="529"/>
      <c r="M28" s="529"/>
      <c r="N28" s="529"/>
      <c r="O28" s="529"/>
      <c r="P28" s="534"/>
      <c r="Q28" s="529"/>
      <c r="R28" s="529"/>
      <c r="S28" s="534"/>
      <c r="T28" s="534"/>
      <c r="U28" s="534"/>
      <c r="V28" s="534"/>
      <c r="W28" s="534"/>
      <c r="X28" s="534"/>
      <c r="Y28" s="534"/>
      <c r="Z28" s="529"/>
      <c r="AA28" s="529"/>
      <c r="AB28" s="529"/>
      <c r="AC28" s="529"/>
      <c r="AD28" s="529"/>
      <c r="AE28" s="529"/>
      <c r="AF28" s="538"/>
      <c r="AG28" s="538"/>
      <c r="AH28" s="529"/>
      <c r="AI28" s="529"/>
      <c r="AJ28" s="529"/>
      <c r="AK28" s="529"/>
      <c r="AL28" s="529">
        <v>1.5011574074074075E-2</v>
      </c>
      <c r="AM28" s="7"/>
      <c r="AN28" s="529"/>
      <c r="AO28" s="529"/>
      <c r="AP28" s="534"/>
      <c r="AQ28" s="530"/>
      <c r="AR28" s="530"/>
      <c r="AS28" s="538"/>
      <c r="AT28" s="538"/>
      <c r="AU28" s="544"/>
      <c r="AV28" s="532">
        <f>IF(MIN(G28:AT28)=0," ",MIN(G28:AT28))</f>
        <v>1.5011574074074075E-2</v>
      </c>
      <c r="AW28" s="298">
        <f>COUNTA(G28:AT28)</f>
        <v>1</v>
      </c>
      <c r="AX28" s="533"/>
    </row>
    <row r="29" spans="1:52" ht="13">
      <c r="A29" s="53" t="s">
        <v>1575</v>
      </c>
      <c r="B29" s="526">
        <v>13</v>
      </c>
      <c r="C29" s="407">
        <v>13</v>
      </c>
      <c r="D29" s="527">
        <v>1.2175925925925927E-2</v>
      </c>
      <c r="E29" s="801">
        <v>4</v>
      </c>
      <c r="F29" s="528" t="str">
        <f t="shared" ref="F29:F30" si="7">IFERROR(AVERAGEA(G29:AT29), " ")</f>
        <v xml:space="preserve"> </v>
      </c>
      <c r="G29" s="122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529"/>
      <c r="X29" s="529"/>
      <c r="Y29" s="529"/>
      <c r="Z29" s="84"/>
      <c r="AA29" s="84"/>
      <c r="AB29" s="84"/>
      <c r="AC29" s="529"/>
      <c r="AD29" s="84"/>
      <c r="AE29" s="84"/>
      <c r="AF29" s="84"/>
      <c r="AG29" s="122"/>
      <c r="AH29" s="122"/>
      <c r="AI29" s="529"/>
      <c r="AJ29" s="529"/>
      <c r="AK29" s="529"/>
      <c r="AL29" s="529"/>
      <c r="AM29" s="122"/>
      <c r="AN29" s="122"/>
      <c r="AO29" s="529"/>
      <c r="AP29" s="122"/>
      <c r="AQ29" s="84"/>
      <c r="AR29" s="84"/>
      <c r="AS29" s="529"/>
      <c r="AT29" s="529"/>
      <c r="AU29" s="394"/>
      <c r="AV29" s="532" t="str">
        <f t="shared" ref="AV29:AV30" si="8">IF(MIN(G29:AT29)=0," ",MIN(G29:AT29))</f>
        <v xml:space="preserve"> </v>
      </c>
      <c r="AW29" s="298">
        <f t="shared" ref="AW29:AW30" si="9">COUNTA(G29:AT29)</f>
        <v>0</v>
      </c>
      <c r="AX29" s="533"/>
    </row>
    <row r="30" spans="1:52" s="3" customFormat="1" ht="13">
      <c r="A30" s="546" t="s">
        <v>1576</v>
      </c>
      <c r="B30" s="526">
        <v>4</v>
      </c>
      <c r="C30" s="407">
        <v>4</v>
      </c>
      <c r="D30" s="527">
        <v>1.8271604938271603E-2</v>
      </c>
      <c r="E30" s="801">
        <v>3</v>
      </c>
      <c r="F30" s="528" t="str">
        <f t="shared" si="7"/>
        <v xml:space="preserve"> </v>
      </c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29"/>
      <c r="AC30" s="529"/>
      <c r="AD30" s="529"/>
      <c r="AE30" s="529"/>
      <c r="AF30" s="529"/>
      <c r="AG30" s="529"/>
      <c r="AH30" s="529"/>
      <c r="AI30" s="529"/>
      <c r="AJ30" s="529"/>
      <c r="AK30" s="529"/>
      <c r="AL30" s="529"/>
      <c r="AM30" s="122"/>
      <c r="AN30" s="529"/>
      <c r="AO30" s="529"/>
      <c r="AP30" s="529"/>
      <c r="AQ30" s="529"/>
      <c r="AR30" s="529"/>
      <c r="AS30" s="529"/>
      <c r="AT30" s="529"/>
      <c r="AU30" s="537"/>
      <c r="AV30" s="532" t="str">
        <f t="shared" si="8"/>
        <v xml:space="preserve"> </v>
      </c>
      <c r="AW30" s="298">
        <f t="shared" si="9"/>
        <v>0</v>
      </c>
      <c r="AX30" s="533"/>
      <c r="AY30"/>
      <c r="AZ30"/>
    </row>
    <row r="31" spans="1:52" ht="13">
      <c r="A31" s="525" t="s">
        <v>774</v>
      </c>
      <c r="B31" s="526">
        <v>6</v>
      </c>
      <c r="C31" s="407">
        <v>6</v>
      </c>
      <c r="D31" s="527">
        <v>1.7297453703703704E-2</v>
      </c>
      <c r="E31" s="801">
        <v>0</v>
      </c>
      <c r="F31" s="528" t="str">
        <f t="shared" si="3"/>
        <v xml:space="preserve"> </v>
      </c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122"/>
      <c r="AN31" s="529"/>
      <c r="AO31" s="529"/>
      <c r="AP31" s="529"/>
      <c r="AQ31" s="529"/>
      <c r="AR31" s="529"/>
      <c r="AS31" s="529"/>
      <c r="AT31" s="529"/>
      <c r="AU31" s="537"/>
      <c r="AV31" s="532" t="str">
        <f t="shared" si="4"/>
        <v xml:space="preserve"> </v>
      </c>
      <c r="AW31" s="298">
        <f t="shared" si="5"/>
        <v>0</v>
      </c>
      <c r="AX31" s="533"/>
      <c r="AZ31" s="3"/>
    </row>
    <row r="32" spans="1:52" ht="13">
      <c r="A32" s="53" t="s">
        <v>687</v>
      </c>
      <c r="B32" s="526">
        <v>6</v>
      </c>
      <c r="C32" s="407">
        <v>6</v>
      </c>
      <c r="D32" s="527">
        <v>1.6800595238095236E-2</v>
      </c>
      <c r="E32" s="801">
        <v>7</v>
      </c>
      <c r="F32" s="528" t="str">
        <f t="shared" si="3"/>
        <v xml:space="preserve"> </v>
      </c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122"/>
      <c r="AN32" s="529"/>
      <c r="AO32" s="529"/>
      <c r="AP32" s="529"/>
      <c r="AQ32" s="529"/>
      <c r="AR32" s="529"/>
      <c r="AS32" s="529"/>
      <c r="AT32" s="529"/>
      <c r="AU32" s="537"/>
      <c r="AV32" s="532" t="str">
        <f t="shared" si="4"/>
        <v xml:space="preserve"> </v>
      </c>
      <c r="AW32" s="298">
        <f t="shared" si="5"/>
        <v>0</v>
      </c>
      <c r="AX32" s="533"/>
    </row>
    <row r="33" spans="1:52" s="3" customFormat="1" ht="13">
      <c r="A33" s="525" t="s">
        <v>1270</v>
      </c>
      <c r="B33" s="526">
        <v>2</v>
      </c>
      <c r="C33" s="407">
        <f>IFERROR(MINUTE(C$5)-MINUTE(D33)," ")</f>
        <v>2</v>
      </c>
      <c r="D33" s="527">
        <v>1.9942129629629629E-2</v>
      </c>
      <c r="E33" s="801">
        <v>0</v>
      </c>
      <c r="F33" s="528" t="str">
        <f t="shared" si="3"/>
        <v xml:space="preserve"> </v>
      </c>
      <c r="G33" s="301"/>
      <c r="H33" s="301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301"/>
      <c r="T33" s="301"/>
      <c r="U33" s="529"/>
      <c r="V33" s="301"/>
      <c r="W33" s="301"/>
      <c r="X33" s="301"/>
      <c r="Y33" s="301"/>
      <c r="Z33" s="301"/>
      <c r="AA33" s="301"/>
      <c r="AB33" s="301"/>
      <c r="AC33" s="529"/>
      <c r="AD33" s="301"/>
      <c r="AE33" s="301"/>
      <c r="AF33" s="301"/>
      <c r="AG33" s="301"/>
      <c r="AH33" s="301"/>
      <c r="AI33" s="301"/>
      <c r="AJ33" s="301"/>
      <c r="AK33" s="301"/>
      <c r="AL33" s="301"/>
      <c r="AM33" s="122"/>
      <c r="AN33" s="301"/>
      <c r="AO33" s="529"/>
      <c r="AP33" s="301"/>
      <c r="AQ33" s="301"/>
      <c r="AR33" s="301"/>
      <c r="AS33" s="529"/>
      <c r="AT33" s="301"/>
      <c r="AU33" s="531"/>
      <c r="AV33" s="532" t="str">
        <f t="shared" si="4"/>
        <v xml:space="preserve"> </v>
      </c>
      <c r="AW33" s="298">
        <f t="shared" si="5"/>
        <v>0</v>
      </c>
      <c r="AX33" s="533"/>
      <c r="AY33"/>
      <c r="AZ33"/>
    </row>
    <row r="34" spans="1:52" s="3" customFormat="1" ht="13">
      <c r="A34" s="357" t="s">
        <v>1491</v>
      </c>
      <c r="B34" s="526">
        <v>9</v>
      </c>
      <c r="C34" s="526">
        <v>9</v>
      </c>
      <c r="D34" s="527">
        <v>1.4849537037037036E-2</v>
      </c>
      <c r="E34" s="802">
        <v>2</v>
      </c>
      <c r="F34" s="528" t="str">
        <f t="shared" si="3"/>
        <v xml:space="preserve"> </v>
      </c>
      <c r="G34" s="301"/>
      <c r="H34" s="84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301"/>
      <c r="T34" s="301"/>
      <c r="U34" s="301"/>
      <c r="V34" s="301"/>
      <c r="W34" s="122"/>
      <c r="X34" s="122"/>
      <c r="Y34" s="301"/>
      <c r="Z34" s="301"/>
      <c r="AA34" s="122"/>
      <c r="AB34" s="301"/>
      <c r="AC34" s="529"/>
      <c r="AD34" s="301"/>
      <c r="AE34" s="301"/>
      <c r="AF34" s="529"/>
      <c r="AG34" s="301"/>
      <c r="AH34" s="301"/>
      <c r="AI34" s="301"/>
      <c r="AJ34" s="301"/>
      <c r="AK34" s="529"/>
      <c r="AL34" s="301"/>
      <c r="AM34" s="122"/>
      <c r="AN34" s="529"/>
      <c r="AO34" s="301"/>
      <c r="AP34" s="529"/>
      <c r="AQ34" s="529"/>
      <c r="AR34" s="529"/>
      <c r="AS34" s="529"/>
      <c r="AT34" s="529"/>
      <c r="AU34" s="542"/>
      <c r="AV34" s="532" t="str">
        <f t="shared" si="4"/>
        <v xml:space="preserve"> </v>
      </c>
      <c r="AW34" s="298">
        <f t="shared" si="5"/>
        <v>0</v>
      </c>
    </row>
    <row r="35" spans="1:52" s="3" customFormat="1" ht="13">
      <c r="A35" s="357" t="s">
        <v>1492</v>
      </c>
      <c r="B35" s="526">
        <v>9</v>
      </c>
      <c r="C35" s="526">
        <v>9</v>
      </c>
      <c r="D35" s="527">
        <v>1.3975694444444443E-2</v>
      </c>
      <c r="E35" s="802">
        <v>2</v>
      </c>
      <c r="F35" s="528" t="str">
        <f t="shared" si="3"/>
        <v xml:space="preserve"> </v>
      </c>
      <c r="G35" s="301"/>
      <c r="H35" s="84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301"/>
      <c r="T35" s="301"/>
      <c r="U35" s="301"/>
      <c r="V35" s="301"/>
      <c r="W35" s="122"/>
      <c r="X35" s="122"/>
      <c r="Y35" s="301"/>
      <c r="Z35" s="301"/>
      <c r="AA35" s="122"/>
      <c r="AB35" s="301"/>
      <c r="AC35" s="529"/>
      <c r="AD35" s="301"/>
      <c r="AE35" s="301"/>
      <c r="AF35" s="529"/>
      <c r="AG35" s="529"/>
      <c r="AH35" s="529"/>
      <c r="AI35" s="301"/>
      <c r="AJ35" s="529"/>
      <c r="AK35" s="529"/>
      <c r="AL35" s="301"/>
      <c r="AM35" s="529"/>
      <c r="AN35" s="529"/>
      <c r="AO35" s="301"/>
      <c r="AP35" s="529"/>
      <c r="AQ35" s="529"/>
      <c r="AR35" s="529"/>
      <c r="AS35" s="529"/>
      <c r="AT35" s="301"/>
      <c r="AU35" s="542"/>
      <c r="AV35" s="532" t="str">
        <f t="shared" si="4"/>
        <v xml:space="preserve"> </v>
      </c>
      <c r="AW35" s="298">
        <f t="shared" si="5"/>
        <v>0</v>
      </c>
    </row>
    <row r="36" spans="1:52" s="3" customFormat="1" ht="13">
      <c r="A36" s="357" t="s">
        <v>1565</v>
      </c>
      <c r="B36" s="526">
        <v>0</v>
      </c>
      <c r="C36" s="526">
        <v>0</v>
      </c>
      <c r="D36" s="527">
        <v>2.1024305555555556E-2</v>
      </c>
      <c r="E36" s="802">
        <v>4</v>
      </c>
      <c r="F36" s="528" t="str">
        <f t="shared" si="3"/>
        <v xml:space="preserve"> </v>
      </c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301"/>
      <c r="T36" s="301"/>
      <c r="U36" s="301"/>
      <c r="V36" s="301"/>
      <c r="W36" s="122"/>
      <c r="X36" s="122"/>
      <c r="Y36" s="301"/>
      <c r="Z36" s="301"/>
      <c r="AA36" s="122"/>
      <c r="AB36" s="301"/>
      <c r="AC36" s="529"/>
      <c r="AD36" s="301"/>
      <c r="AE36" s="301"/>
      <c r="AF36" s="301"/>
      <c r="AG36" s="301"/>
      <c r="AH36" s="301"/>
      <c r="AI36" s="301"/>
      <c r="AJ36" s="301"/>
      <c r="AK36" s="301"/>
      <c r="AL36" s="301"/>
      <c r="AM36" s="122"/>
      <c r="AN36" s="529"/>
      <c r="AO36" s="301"/>
      <c r="AP36" s="301"/>
      <c r="AQ36" s="301"/>
      <c r="AR36" s="301"/>
      <c r="AS36" s="301"/>
      <c r="AT36" s="301"/>
      <c r="AU36" s="542"/>
      <c r="AV36" s="534" t="str">
        <f t="shared" si="4"/>
        <v xml:space="preserve"> </v>
      </c>
      <c r="AW36" s="298">
        <f t="shared" si="5"/>
        <v>0</v>
      </c>
    </row>
    <row r="37" spans="1:52" ht="13">
      <c r="A37" s="525" t="s">
        <v>70</v>
      </c>
      <c r="B37" s="526">
        <v>0</v>
      </c>
      <c r="C37" s="407">
        <v>0</v>
      </c>
      <c r="D37" s="527">
        <v>1.3692129629629629E-2</v>
      </c>
      <c r="E37" s="801">
        <v>1</v>
      </c>
      <c r="F37" s="528" t="str">
        <f t="shared" si="3"/>
        <v xml:space="preserve"> </v>
      </c>
      <c r="G37" s="529"/>
      <c r="H37" s="529"/>
      <c r="I37" s="529"/>
      <c r="J37" s="529"/>
      <c r="K37"/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122"/>
      <c r="AN37" s="529" t="s">
        <v>1566</v>
      </c>
      <c r="AO37" s="122"/>
      <c r="AP37" s="529"/>
      <c r="AQ37" s="529"/>
      <c r="AR37" s="529"/>
      <c r="AS37" s="529"/>
      <c r="AT37" s="529"/>
      <c r="AU37" s="537"/>
      <c r="AV37" s="532" t="str">
        <f t="shared" si="4"/>
        <v xml:space="preserve"> </v>
      </c>
      <c r="AW37" s="298">
        <f t="shared" si="5"/>
        <v>1</v>
      </c>
      <c r="AX37" s="533"/>
      <c r="AZ37" s="3"/>
    </row>
    <row r="38" spans="1:52" ht="13">
      <c r="A38" s="525" t="s">
        <v>313</v>
      </c>
      <c r="B38" s="526">
        <v>6</v>
      </c>
      <c r="C38" s="407">
        <v>6</v>
      </c>
      <c r="D38" s="527">
        <v>1.5625E-2</v>
      </c>
      <c r="E38" s="801">
        <v>1</v>
      </c>
      <c r="F38" s="528" t="str">
        <f t="shared" si="3"/>
        <v xml:space="preserve"> </v>
      </c>
      <c r="G38" s="529"/>
      <c r="H38" s="529"/>
      <c r="I38" s="529"/>
      <c r="J38" s="529"/>
      <c r="K38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122"/>
      <c r="AN38" s="529"/>
      <c r="AO38" s="122"/>
      <c r="AP38" s="529"/>
      <c r="AQ38" s="529"/>
      <c r="AR38" s="529"/>
      <c r="AS38" s="529"/>
      <c r="AT38" s="529"/>
      <c r="AU38" s="537"/>
      <c r="AV38" s="532" t="str">
        <f t="shared" si="4"/>
        <v xml:space="preserve"> </v>
      </c>
      <c r="AW38" s="298">
        <f t="shared" si="5"/>
        <v>0</v>
      </c>
      <c r="AX38" s="533"/>
      <c r="AZ38" s="3"/>
    </row>
    <row r="39" spans="1:52" s="3" customFormat="1" ht="13">
      <c r="A39" s="357" t="s">
        <v>1272</v>
      </c>
      <c r="B39" s="526">
        <v>0</v>
      </c>
      <c r="C39" s="526">
        <v>0</v>
      </c>
      <c r="D39" s="527">
        <v>2.4328703703703703E-2</v>
      </c>
      <c r="E39" s="802">
        <v>0</v>
      </c>
      <c r="F39" s="528" t="str">
        <f t="shared" si="3"/>
        <v xml:space="preserve"> </v>
      </c>
      <c r="G39" s="301"/>
      <c r="H39" s="84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301"/>
      <c r="T39" s="301"/>
      <c r="U39" s="301"/>
      <c r="V39" s="301"/>
      <c r="W39" s="122"/>
      <c r="X39" s="122"/>
      <c r="Y39" s="301"/>
      <c r="Z39" s="301"/>
      <c r="AA39" s="122"/>
      <c r="AB39" s="301"/>
      <c r="AC39" s="529"/>
      <c r="AD39" s="301"/>
      <c r="AE39" s="301"/>
      <c r="AF39" s="301"/>
      <c r="AG39" s="301"/>
      <c r="AH39" s="301"/>
      <c r="AI39" s="301"/>
      <c r="AJ39" s="301"/>
      <c r="AK39" s="529"/>
      <c r="AL39" s="301"/>
      <c r="AM39" s="122"/>
      <c r="AN39" s="529"/>
      <c r="AO39" s="301"/>
      <c r="AP39" s="529"/>
      <c r="AQ39" s="301"/>
      <c r="AR39" s="529"/>
      <c r="AS39" s="529"/>
      <c r="AT39" s="529"/>
      <c r="AU39" s="542"/>
      <c r="AV39" s="532" t="str">
        <f t="shared" si="4"/>
        <v xml:space="preserve"> </v>
      </c>
      <c r="AW39" s="298">
        <f t="shared" si="5"/>
        <v>0</v>
      </c>
    </row>
    <row r="40" spans="1:52" s="3" customFormat="1" ht="13">
      <c r="A40" s="357" t="s">
        <v>1519</v>
      </c>
      <c r="B40" s="526">
        <v>0</v>
      </c>
      <c r="C40" s="526">
        <v>-1</v>
      </c>
      <c r="D40" s="527">
        <v>2.164351851851852E-2</v>
      </c>
      <c r="E40" s="802">
        <v>1</v>
      </c>
      <c r="F40" s="528" t="str">
        <f t="shared" si="3"/>
        <v xml:space="preserve"> </v>
      </c>
      <c r="G40" s="529"/>
      <c r="H40" s="84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301"/>
      <c r="T40" s="301"/>
      <c r="U40" s="301"/>
      <c r="V40" s="301"/>
      <c r="W40" s="122"/>
      <c r="X40" s="122"/>
      <c r="Y40" s="301"/>
      <c r="Z40" s="301"/>
      <c r="AA40" s="122"/>
      <c r="AB40" s="301"/>
      <c r="AC40" s="529"/>
      <c r="AD40" s="301"/>
      <c r="AE40" s="301"/>
      <c r="AF40" s="301"/>
      <c r="AG40" s="301"/>
      <c r="AH40" s="301"/>
      <c r="AI40" s="301"/>
      <c r="AJ40" s="301"/>
      <c r="AK40" s="529"/>
      <c r="AL40" s="301"/>
      <c r="AM40" s="122"/>
      <c r="AN40" s="529"/>
      <c r="AO40" s="301"/>
      <c r="AP40" s="529"/>
      <c r="AQ40" s="301"/>
      <c r="AR40" s="529"/>
      <c r="AS40" s="529"/>
      <c r="AT40" s="529"/>
      <c r="AU40" s="542"/>
      <c r="AV40" s="532"/>
      <c r="AW40" s="298">
        <f t="shared" si="5"/>
        <v>0</v>
      </c>
    </row>
    <row r="41" spans="1:52" ht="13">
      <c r="A41" s="53" t="s">
        <v>691</v>
      </c>
      <c r="B41" s="526">
        <v>14</v>
      </c>
      <c r="C41" s="407">
        <v>14</v>
      </c>
      <c r="D41" s="527">
        <v>1.2268518518518519E-2</v>
      </c>
      <c r="E41" s="802">
        <v>2</v>
      </c>
      <c r="F41" s="528" t="str">
        <f t="shared" si="3"/>
        <v xml:space="preserve"> </v>
      </c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  <c r="W41" s="529"/>
      <c r="X41" s="529"/>
      <c r="Y41" s="529"/>
      <c r="Z41" s="534"/>
      <c r="AA41" s="534"/>
      <c r="AB41" s="534"/>
      <c r="AC41" s="534"/>
      <c r="AD41" s="533"/>
      <c r="AE41" s="529"/>
      <c r="AF41" s="538"/>
      <c r="AG41" s="538"/>
      <c r="AH41" s="529"/>
      <c r="AI41" s="529"/>
      <c r="AJ41" s="529"/>
      <c r="AK41" s="529"/>
      <c r="AL41" s="529"/>
      <c r="AM41" s="122"/>
      <c r="AN41" s="530"/>
      <c r="AO41" s="533"/>
      <c r="AP41" s="492"/>
      <c r="AQ41" s="530"/>
      <c r="AR41" s="530"/>
      <c r="AS41" s="533"/>
      <c r="AT41" s="533"/>
      <c r="AU41" s="537"/>
      <c r="AV41" s="532" t="str">
        <f t="shared" ref="AV41:AV108" si="10">IF(MIN(G41:AT41)=0," ",MIN(G41:AT41))</f>
        <v xml:space="preserve"> </v>
      </c>
      <c r="AW41" s="298">
        <f t="shared" si="5"/>
        <v>0</v>
      </c>
      <c r="AX41" s="533"/>
      <c r="AZ41" s="3"/>
    </row>
    <row r="42" spans="1:52" s="3" customFormat="1" ht="13">
      <c r="A42" s="357" t="s">
        <v>1273</v>
      </c>
      <c r="B42" s="526">
        <v>6</v>
      </c>
      <c r="C42" s="526">
        <v>6</v>
      </c>
      <c r="D42" s="527">
        <v>1.6770833333333336E-2</v>
      </c>
      <c r="E42" s="802">
        <v>0</v>
      </c>
      <c r="F42" s="528" t="str">
        <f t="shared" si="3"/>
        <v xml:space="preserve"> </v>
      </c>
      <c r="G42" s="301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301"/>
      <c r="T42" s="529"/>
      <c r="U42" s="301"/>
      <c r="V42" s="301"/>
      <c r="W42" s="529"/>
      <c r="X42" s="122"/>
      <c r="Y42" s="301"/>
      <c r="Z42" s="529"/>
      <c r="AA42" s="122"/>
      <c r="AB42" s="301"/>
      <c r="AC42" s="529"/>
      <c r="AD42" s="301"/>
      <c r="AE42" s="301"/>
      <c r="AF42" s="301"/>
      <c r="AG42" s="301"/>
      <c r="AH42" s="301"/>
      <c r="AI42" s="301"/>
      <c r="AJ42" s="301"/>
      <c r="AK42" s="301"/>
      <c r="AL42" s="301"/>
      <c r="AM42" s="122"/>
      <c r="AN42" s="529"/>
      <c r="AO42" s="301"/>
      <c r="AP42" s="301"/>
      <c r="AQ42" s="301"/>
      <c r="AR42" s="529"/>
      <c r="AS42" s="529"/>
      <c r="AT42" s="301"/>
      <c r="AU42" s="542"/>
      <c r="AV42" s="532" t="str">
        <f t="shared" si="10"/>
        <v xml:space="preserve"> </v>
      </c>
      <c r="AW42" s="298">
        <f t="shared" si="5"/>
        <v>0</v>
      </c>
    </row>
    <row r="43" spans="1:52" s="3" customFormat="1" ht="13">
      <c r="A43" s="357" t="s">
        <v>1274</v>
      </c>
      <c r="B43" s="526">
        <v>8</v>
      </c>
      <c r="C43" s="526">
        <v>8</v>
      </c>
      <c r="D43" s="527">
        <v>1.5682870370370368E-2</v>
      </c>
      <c r="E43" s="802">
        <v>0</v>
      </c>
      <c r="F43" s="528" t="str">
        <f t="shared" si="3"/>
        <v xml:space="preserve"> </v>
      </c>
      <c r="G43" s="301"/>
      <c r="H43" s="84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301"/>
      <c r="T43" s="301"/>
      <c r="U43" s="301"/>
      <c r="V43" s="301"/>
      <c r="W43" s="122"/>
      <c r="X43" s="122"/>
      <c r="Y43" s="301"/>
      <c r="Z43" s="301"/>
      <c r="AA43" s="122"/>
      <c r="AB43" s="301"/>
      <c r="AC43" s="529"/>
      <c r="AD43" s="301"/>
      <c r="AE43" s="301"/>
      <c r="AF43" s="301"/>
      <c r="AG43" s="301"/>
      <c r="AH43" s="301"/>
      <c r="AI43" s="301"/>
      <c r="AJ43" s="301"/>
      <c r="AK43" s="301"/>
      <c r="AL43" s="301"/>
      <c r="AM43" s="529"/>
      <c r="AN43" s="529"/>
      <c r="AO43" s="301"/>
      <c r="AP43" s="529"/>
      <c r="AQ43" s="301"/>
      <c r="AR43" s="529"/>
      <c r="AS43" s="529"/>
      <c r="AT43" s="529"/>
      <c r="AU43" s="542"/>
      <c r="AV43" s="532" t="str">
        <f t="shared" si="10"/>
        <v xml:space="preserve"> </v>
      </c>
      <c r="AW43" s="298">
        <f t="shared" si="5"/>
        <v>0</v>
      </c>
    </row>
    <row r="44" spans="1:52" s="3" customFormat="1" ht="13">
      <c r="A44" s="535" t="s">
        <v>955</v>
      </c>
      <c r="B44" s="526">
        <v>4</v>
      </c>
      <c r="C44" s="526">
        <v>4</v>
      </c>
      <c r="D44" s="527">
        <v>2.3657407407407408E-2</v>
      </c>
      <c r="E44" s="803">
        <v>0</v>
      </c>
      <c r="F44" s="528" t="str">
        <f t="shared" si="3"/>
        <v xml:space="preserve"> </v>
      </c>
      <c r="G44" s="301"/>
      <c r="H44" s="529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301"/>
      <c r="T44" s="301"/>
      <c r="U44" s="301"/>
      <c r="V44" s="301"/>
      <c r="W44" s="122"/>
      <c r="X44" s="122"/>
      <c r="Y44" s="301"/>
      <c r="Z44" s="301"/>
      <c r="AA44" s="122"/>
      <c r="AB44" s="301"/>
      <c r="AC44" s="529"/>
      <c r="AD44" s="301"/>
      <c r="AE44" s="301"/>
      <c r="AF44" s="301"/>
      <c r="AG44" s="301"/>
      <c r="AH44" s="301"/>
      <c r="AI44" s="301"/>
      <c r="AJ44" s="301"/>
      <c r="AK44" s="301"/>
      <c r="AL44" s="301"/>
      <c r="AM44" s="529"/>
      <c r="AN44" s="529"/>
      <c r="AO44" s="301"/>
      <c r="AP44" s="529"/>
      <c r="AQ44" s="301"/>
      <c r="AR44" s="529"/>
      <c r="AS44" s="529"/>
      <c r="AT44" s="529"/>
      <c r="AU44" s="542"/>
      <c r="AV44" s="532" t="str">
        <f t="shared" si="10"/>
        <v xml:space="preserve"> </v>
      </c>
      <c r="AW44" s="298">
        <f t="shared" si="5"/>
        <v>0</v>
      </c>
    </row>
    <row r="45" spans="1:52" s="3" customFormat="1" ht="13">
      <c r="A45" s="535" t="s">
        <v>1567</v>
      </c>
      <c r="B45" s="526">
        <v>9</v>
      </c>
      <c r="C45" s="526">
        <v>9</v>
      </c>
      <c r="D45" s="527">
        <v>1.4837962962962963E-2</v>
      </c>
      <c r="E45" s="803">
        <v>1</v>
      </c>
      <c r="F45" s="528" t="str">
        <f t="shared" si="3"/>
        <v xml:space="preserve"> </v>
      </c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301"/>
      <c r="T45" s="301"/>
      <c r="U45" s="301"/>
      <c r="V45" s="301"/>
      <c r="W45" s="122"/>
      <c r="X45" s="122"/>
      <c r="Y45" s="301"/>
      <c r="Z45" s="301"/>
      <c r="AA45" s="122"/>
      <c r="AB45" s="301"/>
      <c r="AC45" s="529"/>
      <c r="AD45" s="301"/>
      <c r="AE45" s="301"/>
      <c r="AF45" s="301"/>
      <c r="AG45" s="301"/>
      <c r="AH45" s="301"/>
      <c r="AI45" s="301"/>
      <c r="AJ45" s="301"/>
      <c r="AK45" s="301"/>
      <c r="AL45" s="301"/>
      <c r="AM45" s="529"/>
      <c r="AN45" s="529"/>
      <c r="AO45" s="301"/>
      <c r="AP45" s="529"/>
      <c r="AQ45" s="301"/>
      <c r="AR45" s="529"/>
      <c r="AS45" s="529"/>
      <c r="AT45" s="529"/>
      <c r="AU45" s="542"/>
      <c r="AV45" s="532" t="str">
        <f t="shared" si="10"/>
        <v xml:space="preserve"> </v>
      </c>
      <c r="AW45" s="298">
        <f t="shared" si="5"/>
        <v>0</v>
      </c>
    </row>
    <row r="46" spans="1:52" s="3" customFormat="1" ht="13">
      <c r="A46" s="525" t="s">
        <v>852</v>
      </c>
      <c r="B46" s="526">
        <v>14</v>
      </c>
      <c r="C46" s="407">
        <v>14</v>
      </c>
      <c r="D46" s="527">
        <v>1.1574074074074075E-2</v>
      </c>
      <c r="E46" s="801">
        <v>1</v>
      </c>
      <c r="F46" s="528" t="str">
        <f t="shared" si="3"/>
        <v xml:space="preserve"> </v>
      </c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29"/>
      <c r="AB46" s="529"/>
      <c r="AC46" s="529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122"/>
      <c r="AP46" s="529"/>
      <c r="AQ46" s="529"/>
      <c r="AR46" s="529"/>
      <c r="AS46" s="529"/>
      <c r="AT46" s="529"/>
      <c r="AU46" s="537"/>
      <c r="AV46" s="532" t="str">
        <f t="shared" si="10"/>
        <v xml:space="preserve"> </v>
      </c>
      <c r="AW46" s="298">
        <f t="shared" si="5"/>
        <v>0</v>
      </c>
      <c r="AX46" s="533"/>
      <c r="AY46"/>
      <c r="AZ46"/>
    </row>
    <row r="47" spans="1:52" s="3" customFormat="1" ht="13">
      <c r="A47" s="525" t="s">
        <v>560</v>
      </c>
      <c r="B47" s="526">
        <v>13</v>
      </c>
      <c r="C47" s="407">
        <v>13</v>
      </c>
      <c r="D47" s="527" t="s">
        <v>514</v>
      </c>
      <c r="E47" s="801">
        <v>0</v>
      </c>
      <c r="F47" s="528" t="str">
        <f t="shared" si="3"/>
        <v xml:space="preserve"> </v>
      </c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529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122"/>
      <c r="AP47" s="529"/>
      <c r="AQ47" s="529"/>
      <c r="AR47" s="529"/>
      <c r="AS47" s="529"/>
      <c r="AT47" s="529"/>
      <c r="AU47" s="537"/>
      <c r="AV47" s="532" t="str">
        <f t="shared" si="10"/>
        <v xml:space="preserve"> </v>
      </c>
      <c r="AW47" s="298">
        <f t="shared" si="5"/>
        <v>0</v>
      </c>
      <c r="AX47" s="533"/>
      <c r="AY47"/>
      <c r="AZ47"/>
    </row>
    <row r="48" spans="1:52" s="3" customFormat="1" ht="13">
      <c r="A48" s="357" t="s">
        <v>1494</v>
      </c>
      <c r="B48" s="526">
        <v>4</v>
      </c>
      <c r="C48" s="526">
        <v>4</v>
      </c>
      <c r="D48" s="527">
        <v>1.8460648148148146E-2</v>
      </c>
      <c r="E48" s="804">
        <v>1</v>
      </c>
      <c r="F48" s="528" t="str">
        <f t="shared" si="3"/>
        <v xml:space="preserve"> </v>
      </c>
      <c r="G48" s="529"/>
      <c r="H48" s="84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301"/>
      <c r="U48" s="301"/>
      <c r="V48" s="301"/>
      <c r="W48" s="529"/>
      <c r="X48" s="529"/>
      <c r="Y48" s="301"/>
      <c r="Z48" s="301"/>
      <c r="AA48" s="122"/>
      <c r="AB48" s="529"/>
      <c r="AC48" s="529"/>
      <c r="AD48" s="301"/>
      <c r="AE48" s="529"/>
      <c r="AF48" s="529"/>
      <c r="AG48" s="301"/>
      <c r="AH48" s="301"/>
      <c r="AI48" s="301"/>
      <c r="AJ48" s="301"/>
      <c r="AK48" s="301"/>
      <c r="AL48" s="529"/>
      <c r="AM48" s="529"/>
      <c r="AN48" s="301"/>
      <c r="AO48" s="301"/>
      <c r="AP48" s="301"/>
      <c r="AQ48" s="301"/>
      <c r="AR48" s="301"/>
      <c r="AS48" s="301"/>
      <c r="AT48" s="529"/>
      <c r="AU48" s="542"/>
      <c r="AV48" s="532" t="str">
        <f t="shared" si="10"/>
        <v xml:space="preserve"> </v>
      </c>
      <c r="AW48" s="298">
        <f t="shared" si="5"/>
        <v>0</v>
      </c>
    </row>
    <row r="49" spans="1:52" s="3" customFormat="1" ht="13">
      <c r="A49" s="525" t="s">
        <v>1495</v>
      </c>
      <c r="B49" s="526">
        <v>4</v>
      </c>
      <c r="C49" s="407">
        <v>4</v>
      </c>
      <c r="D49" s="527">
        <v>1.8518518518518521E-2</v>
      </c>
      <c r="E49" s="801">
        <v>0</v>
      </c>
      <c r="F49" s="528" t="str">
        <f t="shared" si="3"/>
        <v xml:space="preserve"> </v>
      </c>
      <c r="G49" s="529"/>
      <c r="H49" s="529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29"/>
      <c r="T49" s="529"/>
      <c r="U49" s="529"/>
      <c r="V49" s="529"/>
      <c r="W49" s="529"/>
      <c r="X49" s="529"/>
      <c r="Y49" s="529"/>
      <c r="Z49" s="529"/>
      <c r="AA49" s="529"/>
      <c r="AB49" s="529"/>
      <c r="AC49" s="529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122"/>
      <c r="AP49" s="529"/>
      <c r="AQ49" s="529"/>
      <c r="AR49" s="529"/>
      <c r="AS49" s="529"/>
      <c r="AT49" s="529"/>
      <c r="AU49" s="537"/>
      <c r="AV49" s="532" t="str">
        <f t="shared" si="10"/>
        <v xml:space="preserve"> </v>
      </c>
      <c r="AW49" s="298">
        <f t="shared" si="5"/>
        <v>0</v>
      </c>
      <c r="AX49" s="533"/>
      <c r="AY49"/>
    </row>
    <row r="50" spans="1:52" s="3" customFormat="1" ht="13">
      <c r="A50" s="357" t="s">
        <v>1496</v>
      </c>
      <c r="B50" s="526">
        <v>7</v>
      </c>
      <c r="C50" s="526">
        <v>7</v>
      </c>
      <c r="D50" s="527">
        <v>1.6030092592592592E-2</v>
      </c>
      <c r="E50" s="801">
        <v>0</v>
      </c>
      <c r="F50" s="528" t="str">
        <f t="shared" si="3"/>
        <v xml:space="preserve"> </v>
      </c>
      <c r="G50" s="301"/>
      <c r="H50" s="84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301"/>
      <c r="T50" s="301"/>
      <c r="U50" s="301"/>
      <c r="V50" s="301"/>
      <c r="W50" s="122"/>
      <c r="X50" s="122"/>
      <c r="Y50" s="301"/>
      <c r="Z50" s="529"/>
      <c r="AA50" s="122"/>
      <c r="AB50" s="301"/>
      <c r="AC50" s="529"/>
      <c r="AD50" s="301"/>
      <c r="AE50" s="301"/>
      <c r="AF50" s="301"/>
      <c r="AG50" s="301"/>
      <c r="AH50" s="529"/>
      <c r="AI50" s="529"/>
      <c r="AJ50" s="301"/>
      <c r="AK50" s="529"/>
      <c r="AL50" s="529"/>
      <c r="AM50" s="529"/>
      <c r="AO50" s="529"/>
      <c r="AP50" s="529"/>
      <c r="AQ50" s="301"/>
      <c r="AR50" s="301"/>
      <c r="AS50" s="301"/>
      <c r="AT50" s="301"/>
      <c r="AU50" s="542"/>
      <c r="AV50" s="534" t="str">
        <f t="shared" si="10"/>
        <v xml:space="preserve"> </v>
      </c>
      <c r="AW50" s="298">
        <f t="shared" si="5"/>
        <v>0</v>
      </c>
    </row>
    <row r="51" spans="1:52" s="3" customFormat="1" ht="13">
      <c r="A51" s="357" t="s">
        <v>1497</v>
      </c>
      <c r="B51" s="526">
        <v>0</v>
      </c>
      <c r="C51" s="526">
        <v>0</v>
      </c>
      <c r="D51" s="540"/>
      <c r="E51" s="801">
        <v>0</v>
      </c>
      <c r="F51" s="528">
        <f t="shared" si="3"/>
        <v>1.726851851851852E-2</v>
      </c>
      <c r="G51" s="528">
        <v>1.726851851851852E-2</v>
      </c>
      <c r="H51" s="84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301"/>
      <c r="T51" s="301"/>
      <c r="U51" s="301"/>
      <c r="V51" s="301"/>
      <c r="W51" s="122"/>
      <c r="X51" s="122"/>
      <c r="Y51" s="301"/>
      <c r="Z51" s="529"/>
      <c r="AA51" s="122"/>
      <c r="AB51" s="301"/>
      <c r="AC51" s="529"/>
      <c r="AD51" s="301"/>
      <c r="AE51" s="301"/>
      <c r="AF51" s="301"/>
      <c r="AG51" s="301"/>
      <c r="AH51" s="529"/>
      <c r="AI51" s="529"/>
      <c r="AJ51" s="301"/>
      <c r="AK51" s="529"/>
      <c r="AL51" s="529"/>
      <c r="AM51" s="529"/>
      <c r="AN51" s="529"/>
      <c r="AO51" s="301"/>
      <c r="AP51" s="529"/>
      <c r="AQ51" s="301"/>
      <c r="AR51" s="529"/>
      <c r="AS51" s="301"/>
      <c r="AT51" s="301"/>
      <c r="AU51" s="542"/>
      <c r="AV51" s="534">
        <f t="shared" si="10"/>
        <v>1.726851851851852E-2</v>
      </c>
      <c r="AW51" s="298">
        <f t="shared" si="5"/>
        <v>1</v>
      </c>
    </row>
    <row r="52" spans="1:52" ht="13">
      <c r="A52" s="53" t="s">
        <v>17</v>
      </c>
      <c r="B52" s="526">
        <v>10</v>
      </c>
      <c r="C52" s="407">
        <f t="shared" ref="C52" si="11">IFERROR(MINUTE(C$5)-MINUTE(D52)," ")</f>
        <v>10</v>
      </c>
      <c r="D52" s="527">
        <v>1.4120370370370368E-2</v>
      </c>
      <c r="E52" s="801">
        <v>1</v>
      </c>
      <c r="F52" s="528" t="str">
        <f t="shared" si="3"/>
        <v xml:space="preserve"> </v>
      </c>
      <c r="G52" s="492"/>
      <c r="H52" s="492"/>
      <c r="I52" s="492"/>
      <c r="J52" s="492"/>
      <c r="K52" s="492"/>
      <c r="L52" s="492"/>
      <c r="M52" s="492"/>
      <c r="N52" s="492"/>
      <c r="O52" s="529"/>
      <c r="P52" s="492"/>
      <c r="Q52" s="529"/>
      <c r="R52" s="529"/>
      <c r="S52" s="492"/>
      <c r="T52" s="492"/>
      <c r="U52" s="492"/>
      <c r="V52" s="492"/>
      <c r="W52" s="492"/>
      <c r="X52" s="492"/>
      <c r="Y52" s="492"/>
      <c r="Z52" s="530"/>
      <c r="AA52" s="530"/>
      <c r="AB52" s="530"/>
      <c r="AC52" s="530"/>
      <c r="AD52" s="538"/>
      <c r="AE52" s="529"/>
      <c r="AF52" s="538"/>
      <c r="AG52" s="538"/>
      <c r="AH52" s="529"/>
      <c r="AI52" s="529"/>
      <c r="AJ52" s="529"/>
      <c r="AK52" s="529"/>
      <c r="AL52" s="529"/>
      <c r="AM52" s="529"/>
      <c r="AN52" s="529"/>
      <c r="AO52" s="538"/>
      <c r="AP52" s="529"/>
      <c r="AQ52" s="529"/>
      <c r="AR52" s="529"/>
      <c r="AS52" s="533"/>
      <c r="AT52" s="533"/>
      <c r="AU52" s="544"/>
      <c r="AV52" s="532" t="str">
        <f t="shared" si="10"/>
        <v xml:space="preserve"> </v>
      </c>
      <c r="AW52" s="298">
        <f t="shared" si="5"/>
        <v>0</v>
      </c>
      <c r="AX52" s="533"/>
    </row>
    <row r="53" spans="1:52" ht="13">
      <c r="A53" s="53" t="s">
        <v>569</v>
      </c>
      <c r="B53" s="526">
        <v>9</v>
      </c>
      <c r="C53" s="407">
        <v>9</v>
      </c>
      <c r="D53" s="527">
        <v>1.5127314814814816E-2</v>
      </c>
      <c r="E53" s="801">
        <v>0</v>
      </c>
      <c r="F53" s="528" t="str">
        <f t="shared" si="3"/>
        <v xml:space="preserve"> </v>
      </c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Z53" s="529"/>
      <c r="AA53" s="529"/>
      <c r="AB53" s="529"/>
      <c r="AC53" s="529"/>
      <c r="AD53" s="529"/>
      <c r="AE53" s="529"/>
      <c r="AF53" s="529"/>
      <c r="AG53" s="529"/>
      <c r="AH53" s="529"/>
      <c r="AI53" s="529"/>
      <c r="AJ53" s="529"/>
      <c r="AK53" s="529"/>
      <c r="AL53" s="529"/>
      <c r="AM53" s="529"/>
      <c r="AN53" s="529"/>
      <c r="AO53" s="122"/>
      <c r="AP53" s="529"/>
      <c r="AQ53" s="529"/>
      <c r="AR53" s="529"/>
      <c r="AS53" s="529"/>
      <c r="AT53" s="529"/>
      <c r="AU53" s="537"/>
      <c r="AV53" s="532" t="str">
        <f t="shared" si="10"/>
        <v xml:space="preserve"> </v>
      </c>
      <c r="AW53" s="298">
        <f t="shared" si="5"/>
        <v>0</v>
      </c>
      <c r="AX53" s="533"/>
    </row>
    <row r="54" spans="1:52" s="3" customFormat="1" ht="13">
      <c r="A54" s="535" t="s">
        <v>1201</v>
      </c>
      <c r="B54" s="526">
        <v>7</v>
      </c>
      <c r="C54" s="407">
        <v>7</v>
      </c>
      <c r="D54" s="527">
        <v>1.6111111111111111E-2</v>
      </c>
      <c r="E54" s="801">
        <v>0</v>
      </c>
      <c r="F54" s="528" t="str">
        <f t="shared" si="3"/>
        <v xml:space="preserve"> </v>
      </c>
      <c r="G54" s="529"/>
      <c r="H54" s="529"/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29"/>
      <c r="AB54" s="529"/>
      <c r="AC54" s="529"/>
      <c r="AD54" s="529"/>
      <c r="AE54" s="529"/>
      <c r="AF54" s="529"/>
      <c r="AG54" s="529"/>
      <c r="AH54" s="529"/>
      <c r="AI54" s="529"/>
      <c r="AJ54" s="529"/>
      <c r="AK54" s="529"/>
      <c r="AL54" s="529"/>
      <c r="AM54" s="529"/>
      <c r="AN54" s="529"/>
      <c r="AO54" s="122"/>
      <c r="AP54" s="529"/>
      <c r="AQ54" s="529"/>
      <c r="AR54" s="529"/>
      <c r="AS54" s="529"/>
      <c r="AT54" s="529"/>
      <c r="AU54" s="537"/>
      <c r="AV54" s="532" t="str">
        <f t="shared" si="10"/>
        <v xml:space="preserve"> </v>
      </c>
      <c r="AW54" s="298">
        <f t="shared" si="5"/>
        <v>0</v>
      </c>
      <c r="AX54" s="533"/>
      <c r="AY54"/>
      <c r="AZ54"/>
    </row>
    <row r="55" spans="1:52" ht="13">
      <c r="A55" s="525" t="s">
        <v>950</v>
      </c>
      <c r="B55" s="526">
        <v>7</v>
      </c>
      <c r="C55" s="547">
        <v>7</v>
      </c>
      <c r="D55" s="823" t="s">
        <v>514</v>
      </c>
      <c r="E55" s="801">
        <v>0</v>
      </c>
      <c r="F55" s="528" t="str">
        <f t="shared" si="3"/>
        <v xml:space="preserve"> </v>
      </c>
      <c r="G55" s="301"/>
      <c r="H55" s="301"/>
      <c r="I55" s="301"/>
      <c r="J55" s="301"/>
      <c r="K55" s="84"/>
      <c r="L55" s="84"/>
      <c r="M55" s="84"/>
      <c r="N55" s="84"/>
      <c r="O55" s="343"/>
      <c r="P55" s="84"/>
      <c r="Q55" s="343"/>
      <c r="R55" s="343"/>
      <c r="S55" s="84"/>
      <c r="T55" s="84"/>
      <c r="U55" s="84"/>
      <c r="V55" s="84"/>
      <c r="W55" s="122"/>
      <c r="X55" s="122"/>
      <c r="Y55" s="84"/>
      <c r="Z55" s="84"/>
      <c r="AA55" s="84"/>
      <c r="AB55" s="84"/>
      <c r="AC55" s="122"/>
      <c r="AD55" s="84"/>
      <c r="AE55" s="529"/>
      <c r="AF55" s="529"/>
      <c r="AG55" s="122"/>
      <c r="AH55" s="122"/>
      <c r="AI55" s="122"/>
      <c r="AJ55" s="122"/>
      <c r="AK55" s="122"/>
      <c r="AL55" s="122"/>
      <c r="AM55" s="529"/>
      <c r="AN55" s="122"/>
      <c r="AO55" s="122"/>
      <c r="AP55" s="122"/>
      <c r="AQ55" s="84"/>
      <c r="AR55" s="84"/>
      <c r="AS55" s="529"/>
      <c r="AT55" s="84"/>
      <c r="AU55" s="394"/>
      <c r="AV55" s="532" t="str">
        <f t="shared" si="10"/>
        <v xml:space="preserve"> </v>
      </c>
      <c r="AW55" s="298">
        <f t="shared" si="5"/>
        <v>0</v>
      </c>
      <c r="AX55" s="533"/>
    </row>
    <row r="56" spans="1:52" s="3" customFormat="1" ht="13">
      <c r="A56" s="357" t="s">
        <v>948</v>
      </c>
      <c r="B56" s="526">
        <v>9</v>
      </c>
      <c r="C56" s="407">
        <v>9</v>
      </c>
      <c r="D56" s="549" t="str">
        <f>AV56</f>
        <v xml:space="preserve"> </v>
      </c>
      <c r="E56" s="801">
        <v>0</v>
      </c>
      <c r="F56" s="528" t="str">
        <f t="shared" si="3"/>
        <v xml:space="preserve"> </v>
      </c>
      <c r="G56" s="529"/>
      <c r="H56" s="529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29"/>
      <c r="W56" s="529"/>
      <c r="X56" s="529"/>
      <c r="Y56" s="529"/>
      <c r="Z56" s="529"/>
      <c r="AA56" s="529"/>
      <c r="AB56" s="529"/>
      <c r="AC56" s="529"/>
      <c r="AD56" s="529"/>
      <c r="AE56" s="529"/>
      <c r="AF56" s="529"/>
      <c r="AG56" s="529"/>
      <c r="AH56" s="529"/>
      <c r="AI56" s="529"/>
      <c r="AJ56" s="529"/>
      <c r="AK56" s="529"/>
      <c r="AL56" s="529"/>
      <c r="AM56" s="529"/>
      <c r="AN56" s="529"/>
      <c r="AO56" s="122"/>
      <c r="AP56" s="529"/>
      <c r="AQ56" s="529"/>
      <c r="AR56" s="529"/>
      <c r="AS56" s="529"/>
      <c r="AT56" s="529"/>
      <c r="AU56" s="537"/>
      <c r="AV56" s="532" t="str">
        <f t="shared" si="10"/>
        <v xml:space="preserve"> </v>
      </c>
      <c r="AW56" s="298">
        <f t="shared" si="5"/>
        <v>0</v>
      </c>
      <c r="AX56" s="533"/>
      <c r="AY56"/>
      <c r="AZ56"/>
    </row>
    <row r="57" spans="1:52" s="3" customFormat="1" ht="13">
      <c r="A57" s="357" t="s">
        <v>1275</v>
      </c>
      <c r="B57" s="526">
        <v>14</v>
      </c>
      <c r="C57" s="526">
        <v>14</v>
      </c>
      <c r="D57" s="527" t="str">
        <f>AV57</f>
        <v xml:space="preserve"> </v>
      </c>
      <c r="E57" s="802">
        <v>0</v>
      </c>
      <c r="F57" s="528" t="str">
        <f t="shared" si="3"/>
        <v xml:space="preserve"> </v>
      </c>
      <c r="G57" s="301"/>
      <c r="H57" s="84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301"/>
      <c r="T57" s="529"/>
      <c r="U57" s="301"/>
      <c r="V57" s="301"/>
      <c r="W57" s="122"/>
      <c r="X57" s="122"/>
      <c r="Y57" s="301"/>
      <c r="Z57" s="122"/>
      <c r="AA57" s="529"/>
      <c r="AB57" s="529"/>
      <c r="AC57" s="529"/>
      <c r="AD57" s="301"/>
      <c r="AE57" s="529"/>
      <c r="AF57" s="529"/>
      <c r="AG57" s="529"/>
      <c r="AH57" s="301"/>
      <c r="AI57" s="529"/>
      <c r="AJ57" s="301"/>
      <c r="AK57" s="301"/>
      <c r="AL57" s="301"/>
      <c r="AM57" s="529"/>
      <c r="AN57" s="301"/>
      <c r="AO57" s="122"/>
      <c r="AP57" s="301"/>
      <c r="AQ57" s="301"/>
      <c r="AR57" s="301"/>
      <c r="AS57" s="529"/>
      <c r="AT57" s="301"/>
      <c r="AU57" s="542"/>
      <c r="AV57" s="532" t="str">
        <f t="shared" si="10"/>
        <v xml:space="preserve"> </v>
      </c>
      <c r="AW57" s="298">
        <f t="shared" si="5"/>
        <v>0</v>
      </c>
    </row>
    <row r="58" spans="1:52" s="3" customFormat="1" ht="13">
      <c r="A58" s="550" t="s">
        <v>1040</v>
      </c>
      <c r="B58" s="526">
        <v>8</v>
      </c>
      <c r="C58" s="407">
        <f>IFERROR(MINUTE(C$5)-MINUTE(D58)," ")</f>
        <v>8</v>
      </c>
      <c r="D58" s="527">
        <v>1.5706018518518518E-2</v>
      </c>
      <c r="E58" s="803">
        <v>0</v>
      </c>
      <c r="F58" s="528" t="str">
        <f t="shared" si="3"/>
        <v xml:space="preserve"> </v>
      </c>
      <c r="G58" s="301"/>
      <c r="H58" s="84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301"/>
      <c r="T58" s="529"/>
      <c r="U58" s="301"/>
      <c r="V58" s="301"/>
      <c r="W58" s="122"/>
      <c r="X58" s="122"/>
      <c r="Y58" s="301"/>
      <c r="Z58" s="122"/>
      <c r="AA58" s="529"/>
      <c r="AB58" s="529"/>
      <c r="AC58" s="529"/>
      <c r="AD58" s="301"/>
      <c r="AE58" s="529"/>
      <c r="AF58" s="529"/>
      <c r="AG58" s="529"/>
      <c r="AH58" s="301"/>
      <c r="AI58" s="529"/>
      <c r="AJ58" s="529"/>
      <c r="AK58" s="301"/>
      <c r="AL58" s="301"/>
      <c r="AM58" s="529"/>
      <c r="AN58" s="301"/>
      <c r="AO58" s="122"/>
      <c r="AP58" s="301"/>
      <c r="AQ58" s="301"/>
      <c r="AR58" s="301"/>
      <c r="AS58" s="529"/>
      <c r="AT58" s="301"/>
      <c r="AU58" s="542"/>
      <c r="AV58" s="532" t="str">
        <f t="shared" si="10"/>
        <v xml:space="preserve"> </v>
      </c>
      <c r="AW58" s="298">
        <f t="shared" si="5"/>
        <v>0</v>
      </c>
    </row>
    <row r="59" spans="1:52" s="3" customFormat="1" ht="13">
      <c r="A59" s="357" t="s">
        <v>1611</v>
      </c>
      <c r="B59" s="539"/>
      <c r="C59" s="526"/>
      <c r="D59" s="540"/>
      <c r="E59" s="541"/>
      <c r="F59" s="824"/>
      <c r="G59" s="301"/>
      <c r="H59" s="534"/>
      <c r="I59" s="529"/>
      <c r="J59" s="529"/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>
        <v>2.7847222222222221E-2</v>
      </c>
      <c r="V59" s="529">
        <v>2.7083333333333334E-2</v>
      </c>
      <c r="W59" s="122"/>
      <c r="X59" s="529"/>
      <c r="Y59" s="301" t="s">
        <v>1566</v>
      </c>
      <c r="Z59" s="301"/>
      <c r="AA59" s="122"/>
      <c r="AB59" s="301"/>
      <c r="AC59" s="529"/>
      <c r="AD59" s="301"/>
      <c r="AE59" s="529"/>
      <c r="AF59" s="529"/>
      <c r="AG59" s="301"/>
      <c r="AH59" s="529" t="s">
        <v>1566</v>
      </c>
      <c r="AI59" s="122"/>
      <c r="AJ59" s="529"/>
      <c r="AK59" s="301"/>
      <c r="AL59" s="301"/>
      <c r="AM59" s="122" t="s">
        <v>1566</v>
      </c>
      <c r="AN59" s="301" t="s">
        <v>1566</v>
      </c>
      <c r="AO59" s="301"/>
      <c r="AP59" s="301" t="s">
        <v>1566</v>
      </c>
      <c r="AQ59" s="301" t="s">
        <v>1566</v>
      </c>
      <c r="AR59" s="301"/>
      <c r="AS59" s="529"/>
      <c r="AT59" s="301" t="s">
        <v>1566</v>
      </c>
      <c r="AU59" s="825"/>
      <c r="AV59" s="815">
        <f>IF(MIN(G59:AT59)=0," ",MIN(G59:AT59))</f>
        <v>2.7083333333333334E-2</v>
      </c>
      <c r="AW59" s="298">
        <f>COUNTA(G59:AT59)</f>
        <v>9</v>
      </c>
    </row>
    <row r="60" spans="1:52" ht="13">
      <c r="A60" s="53" t="s">
        <v>259</v>
      </c>
      <c r="B60" s="526">
        <v>5</v>
      </c>
      <c r="C60" s="407">
        <v>5</v>
      </c>
      <c r="D60" s="527">
        <v>1.7372685185185185E-2</v>
      </c>
      <c r="E60" s="801">
        <v>1</v>
      </c>
      <c r="F60" s="528">
        <f t="shared" si="3"/>
        <v>2.0972222222222222E-2</v>
      </c>
      <c r="G60" s="529">
        <v>2.0972222222222222E-2</v>
      </c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  <c r="AE60" s="529"/>
      <c r="AF60" s="529"/>
      <c r="AG60" s="529"/>
      <c r="AH60" s="529"/>
      <c r="AI60" s="529"/>
      <c r="AJ60" s="529"/>
      <c r="AK60" s="529"/>
      <c r="AL60" s="529"/>
      <c r="AM60" s="529"/>
      <c r="AN60" s="529"/>
      <c r="AO60" s="122"/>
      <c r="AP60" s="529"/>
      <c r="AQ60" s="529"/>
      <c r="AR60" s="529"/>
      <c r="AS60" s="529"/>
      <c r="AT60" s="529"/>
      <c r="AU60" s="537"/>
      <c r="AV60" s="532">
        <f t="shared" si="10"/>
        <v>2.0972222222222222E-2</v>
      </c>
      <c r="AW60" s="298">
        <f t="shared" si="5"/>
        <v>1</v>
      </c>
      <c r="AX60" s="533"/>
    </row>
    <row r="61" spans="1:52" s="3" customFormat="1" ht="13">
      <c r="A61" s="53" t="s">
        <v>260</v>
      </c>
      <c r="B61" s="526">
        <v>8</v>
      </c>
      <c r="C61" s="407">
        <v>8</v>
      </c>
      <c r="D61" s="527" t="s">
        <v>514</v>
      </c>
      <c r="E61" s="801">
        <v>0</v>
      </c>
      <c r="F61" s="528" t="str">
        <f t="shared" si="3"/>
        <v xml:space="preserve"> </v>
      </c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29"/>
      <c r="AF61" s="529"/>
      <c r="AG61" s="529"/>
      <c r="AH61" s="529"/>
      <c r="AI61" s="529"/>
      <c r="AJ61" s="529"/>
      <c r="AK61" s="529"/>
      <c r="AL61" s="529"/>
      <c r="AM61" s="529"/>
      <c r="AN61" s="529"/>
      <c r="AO61" s="122"/>
      <c r="AP61" s="529"/>
      <c r="AQ61" s="529"/>
      <c r="AR61" s="529"/>
      <c r="AS61" s="529"/>
      <c r="AT61" s="529"/>
      <c r="AU61" s="537"/>
      <c r="AV61" s="532" t="str">
        <f t="shared" si="10"/>
        <v xml:space="preserve"> </v>
      </c>
      <c r="AW61" s="298">
        <f t="shared" si="5"/>
        <v>0</v>
      </c>
      <c r="AX61" s="533"/>
      <c r="AY61"/>
    </row>
    <row r="62" spans="1:52" s="3" customFormat="1" ht="13">
      <c r="A62" s="535" t="s">
        <v>783</v>
      </c>
      <c r="B62" s="526">
        <v>8</v>
      </c>
      <c r="C62" s="407">
        <v>8</v>
      </c>
      <c r="D62" s="527"/>
      <c r="E62" s="801">
        <v>4</v>
      </c>
      <c r="F62" s="528"/>
      <c r="G62" s="529"/>
      <c r="H62" s="529"/>
      <c r="I62" s="529"/>
      <c r="J62" s="529"/>
      <c r="K62" s="529"/>
      <c r="L62" s="529"/>
      <c r="M62" s="529">
        <v>1.4328703703703703E-2</v>
      </c>
      <c r="N62" s="529"/>
      <c r="O62" s="529"/>
      <c r="P62" s="529"/>
      <c r="Q62" s="529"/>
      <c r="R62" s="529"/>
      <c r="S62" s="529"/>
      <c r="T62" s="529"/>
      <c r="U62" s="529"/>
      <c r="V62" s="529"/>
      <c r="W62" s="529"/>
      <c r="X62" s="529"/>
      <c r="Y62" s="529"/>
      <c r="Z62" s="529"/>
      <c r="AA62" s="529"/>
      <c r="AB62" s="529">
        <v>1.726851851851852E-2</v>
      </c>
      <c r="AC62" s="529">
        <v>1.5682870370370371E-2</v>
      </c>
      <c r="AD62" s="529">
        <v>1.462962962962963E-2</v>
      </c>
      <c r="AE62" s="529">
        <v>1.8055555555555557E-2</v>
      </c>
      <c r="AF62" s="529"/>
      <c r="AG62" s="529"/>
      <c r="AH62" s="529">
        <v>1.5277777777777777E-2</v>
      </c>
      <c r="AI62" s="529"/>
      <c r="AJ62" s="529"/>
      <c r="AK62" s="529"/>
      <c r="AL62" s="529"/>
      <c r="AM62" s="529"/>
      <c r="AN62" s="529"/>
      <c r="AO62" s="122"/>
      <c r="AP62" s="529"/>
      <c r="AQ62" s="529"/>
      <c r="AR62" s="529"/>
      <c r="AS62" s="529"/>
      <c r="AT62" s="529">
        <v>1.4652777777777778E-2</v>
      </c>
      <c r="AU62" s="537"/>
      <c r="AV62" s="532">
        <f t="shared" si="10"/>
        <v>1.4328703703703703E-2</v>
      </c>
      <c r="AW62" s="298">
        <f t="shared" si="5"/>
        <v>7</v>
      </c>
      <c r="AX62" s="533"/>
      <c r="AY62"/>
    </row>
    <row r="63" spans="1:52" ht="12.75" customHeight="1">
      <c r="A63" s="53" t="s">
        <v>1276</v>
      </c>
      <c r="B63" s="526">
        <v>9</v>
      </c>
      <c r="C63" s="407">
        <f t="shared" ref="C63:C76" si="12">IFERROR(MINUTE(C$5)-MINUTE(D63)," ")</f>
        <v>9</v>
      </c>
      <c r="D63" s="527">
        <v>1.462962962962963E-2</v>
      </c>
      <c r="E63" s="801">
        <v>0</v>
      </c>
      <c r="F63" s="528" t="str">
        <f t="shared" si="3"/>
        <v xml:space="preserve"> </v>
      </c>
      <c r="H63" s="529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29"/>
      <c r="T63" s="529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122"/>
      <c r="AP63" s="529"/>
      <c r="AQ63" s="529"/>
      <c r="AR63" s="529"/>
      <c r="AS63" s="529"/>
      <c r="AT63" s="529"/>
      <c r="AU63" s="537"/>
      <c r="AV63" s="532" t="str">
        <f t="shared" si="10"/>
        <v xml:space="preserve"> </v>
      </c>
      <c r="AW63" s="298">
        <f t="shared" si="5"/>
        <v>0</v>
      </c>
      <c r="AX63" s="533"/>
      <c r="AZ63" s="3"/>
    </row>
    <row r="64" spans="1:52" ht="13">
      <c r="A64" s="525" t="s">
        <v>1041</v>
      </c>
      <c r="B64" s="526">
        <v>4</v>
      </c>
      <c r="C64" s="407">
        <f t="shared" si="12"/>
        <v>4</v>
      </c>
      <c r="D64" s="527">
        <v>1.8084490740740741E-2</v>
      </c>
      <c r="E64" s="801">
        <v>0</v>
      </c>
      <c r="F64" s="528" t="str">
        <f t="shared" si="3"/>
        <v xml:space="preserve"> </v>
      </c>
      <c r="G64" s="529"/>
      <c r="H64" s="529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122"/>
      <c r="AP64" s="529"/>
      <c r="AQ64" s="529"/>
      <c r="AR64" s="529"/>
      <c r="AS64" s="529"/>
      <c r="AT64" s="529"/>
      <c r="AU64" s="537"/>
      <c r="AV64" s="532" t="str">
        <f t="shared" si="10"/>
        <v xml:space="preserve"> </v>
      </c>
      <c r="AW64" s="298">
        <f t="shared" si="5"/>
        <v>0</v>
      </c>
      <c r="AX64" s="533"/>
    </row>
    <row r="65" spans="1:52" ht="13">
      <c r="A65" s="53" t="s">
        <v>784</v>
      </c>
      <c r="B65" s="526">
        <v>7</v>
      </c>
      <c r="C65" s="407">
        <v>7</v>
      </c>
      <c r="D65" s="527" t="s">
        <v>514</v>
      </c>
      <c r="E65" s="801">
        <v>0</v>
      </c>
      <c r="F65" s="528" t="str">
        <f t="shared" si="3"/>
        <v xml:space="preserve"> </v>
      </c>
      <c r="G65" s="529"/>
      <c r="H65" s="529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122"/>
      <c r="AP65" s="529"/>
      <c r="AQ65" s="529"/>
      <c r="AR65" s="529"/>
      <c r="AS65" s="529"/>
      <c r="AT65" s="529"/>
      <c r="AU65" s="537"/>
      <c r="AV65" s="532" t="str">
        <f t="shared" si="10"/>
        <v xml:space="preserve"> </v>
      </c>
      <c r="AW65" s="298">
        <f t="shared" si="5"/>
        <v>0</v>
      </c>
      <c r="AX65" s="533"/>
    </row>
    <row r="66" spans="1:52" s="3" customFormat="1" ht="13">
      <c r="A66" s="53" t="s">
        <v>542</v>
      </c>
      <c r="B66" s="526">
        <v>5</v>
      </c>
      <c r="C66" s="407">
        <v>5</v>
      </c>
      <c r="D66" s="527">
        <v>1.7708333333333333E-2</v>
      </c>
      <c r="E66" s="801">
        <v>0</v>
      </c>
      <c r="F66" s="528" t="str">
        <f t="shared" si="3"/>
        <v xml:space="preserve"> </v>
      </c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122"/>
      <c r="AP66" s="529"/>
      <c r="AQ66" s="529"/>
      <c r="AR66" s="529"/>
      <c r="AS66" s="529"/>
      <c r="AT66" s="529"/>
      <c r="AU66" s="544"/>
      <c r="AV66" s="532" t="str">
        <f t="shared" si="10"/>
        <v xml:space="preserve"> </v>
      </c>
      <c r="AW66" s="298">
        <f t="shared" si="5"/>
        <v>0</v>
      </c>
      <c r="AX66" s="533"/>
      <c r="AY66"/>
    </row>
    <row r="67" spans="1:52" s="3" customFormat="1" ht="13">
      <c r="A67" s="53" t="s">
        <v>785</v>
      </c>
      <c r="B67" s="526">
        <v>10</v>
      </c>
      <c r="C67" s="407">
        <v>10</v>
      </c>
      <c r="D67" s="527" t="s">
        <v>514</v>
      </c>
      <c r="E67" s="801">
        <v>0</v>
      </c>
      <c r="F67" s="528">
        <f t="shared" si="3"/>
        <v>1.3854166666666666E-2</v>
      </c>
      <c r="G67" s="529"/>
      <c r="H67" s="529"/>
      <c r="I67" s="529">
        <v>1.3854166666666666E-2</v>
      </c>
      <c r="J67" s="529"/>
      <c r="K67" s="529"/>
      <c r="L67" s="529"/>
      <c r="M67" s="529"/>
      <c r="N67" s="529"/>
      <c r="O67" s="529"/>
      <c r="P67" s="529"/>
      <c r="Q67" s="529"/>
      <c r="R67" s="529"/>
      <c r="S67" s="529"/>
      <c r="T67" s="529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122"/>
      <c r="AP67" s="529"/>
      <c r="AQ67" s="529"/>
      <c r="AR67" s="529"/>
      <c r="AS67" s="529"/>
      <c r="AT67" s="529"/>
      <c r="AU67" s="544"/>
      <c r="AV67" s="532">
        <f t="shared" si="10"/>
        <v>1.3854166666666666E-2</v>
      </c>
      <c r="AW67" s="298">
        <f t="shared" si="5"/>
        <v>1</v>
      </c>
      <c r="AX67" s="533"/>
      <c r="AY67"/>
    </row>
    <row r="68" spans="1:52" s="3" customFormat="1" ht="13">
      <c r="A68" s="535" t="s">
        <v>1612</v>
      </c>
      <c r="B68" s="526"/>
      <c r="C68" s="407"/>
      <c r="D68" s="527"/>
      <c r="E68" s="801"/>
      <c r="F68" s="528">
        <f t="shared" si="3"/>
        <v>1.6400462962962964E-2</v>
      </c>
      <c r="G68" s="529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29"/>
      <c r="AF68" s="529"/>
      <c r="AG68" s="529"/>
      <c r="AH68" s="529"/>
      <c r="AI68" s="529"/>
      <c r="AJ68" s="529"/>
      <c r="AK68" s="529"/>
      <c r="AL68" s="529"/>
      <c r="AM68" s="529"/>
      <c r="AN68" s="529"/>
      <c r="AO68" s="122"/>
      <c r="AP68" s="529"/>
      <c r="AQ68" s="529"/>
      <c r="AR68" s="529"/>
      <c r="AS68" s="529"/>
      <c r="AT68" s="529">
        <v>1.6400462962962964E-2</v>
      </c>
      <c r="AU68" s="544"/>
      <c r="AV68" s="532">
        <f t="shared" si="10"/>
        <v>1.6400462962962964E-2</v>
      </c>
      <c r="AW68" s="298">
        <f t="shared" si="5"/>
        <v>1</v>
      </c>
      <c r="AX68" s="533"/>
      <c r="AY68"/>
    </row>
    <row r="69" spans="1:52" s="3" customFormat="1" ht="13">
      <c r="A69" s="535" t="s">
        <v>1206</v>
      </c>
      <c r="B69" s="526">
        <v>10</v>
      </c>
      <c r="C69" s="407">
        <f t="shared" si="12"/>
        <v>10</v>
      </c>
      <c r="D69" s="527">
        <v>1.4178240740740741E-2</v>
      </c>
      <c r="E69" s="801">
        <v>2</v>
      </c>
      <c r="F69" s="528" t="str">
        <f t="shared" si="3"/>
        <v xml:space="preserve"> </v>
      </c>
      <c r="G69" s="529"/>
      <c r="H69" s="529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29"/>
      <c r="W69" s="529"/>
      <c r="X69" s="529"/>
      <c r="Y69" s="529"/>
      <c r="Z69" s="529"/>
      <c r="AA69" s="529"/>
      <c r="AB69" s="529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122"/>
      <c r="AP69" s="529"/>
      <c r="AQ69" s="529"/>
      <c r="AR69" s="529"/>
      <c r="AS69" s="529"/>
      <c r="AT69" s="529"/>
      <c r="AU69" s="537"/>
      <c r="AV69" s="532" t="str">
        <f t="shared" si="10"/>
        <v xml:space="preserve"> </v>
      </c>
      <c r="AW69" s="298">
        <f t="shared" si="5"/>
        <v>0</v>
      </c>
      <c r="AX69" s="533"/>
      <c r="AY69"/>
    </row>
    <row r="70" spans="1:52" s="3" customFormat="1" ht="13">
      <c r="A70" s="357" t="s">
        <v>1568</v>
      </c>
      <c r="B70" s="526">
        <v>2</v>
      </c>
      <c r="C70" s="526">
        <v>2</v>
      </c>
      <c r="D70" s="527">
        <v>1.8692129629629631E-2</v>
      </c>
      <c r="E70" s="801">
        <v>20</v>
      </c>
      <c r="F70" s="528">
        <f>IFERROR(AVERAGE(G70:AT70), " ")</f>
        <v>1.9699074074074074E-2</v>
      </c>
      <c r="G70" s="529"/>
      <c r="H70" s="529"/>
      <c r="I70" s="529"/>
      <c r="J70" s="529">
        <v>2.1030092592592597E-2</v>
      </c>
      <c r="K70" s="529">
        <v>2.0347222222222221E-2</v>
      </c>
      <c r="L70" s="529"/>
      <c r="M70" s="529">
        <v>1.8715277777777779E-2</v>
      </c>
      <c r="N70" s="529"/>
      <c r="O70" s="529"/>
      <c r="P70" s="529"/>
      <c r="Q70" s="529">
        <v>2.0439814814814817E-2</v>
      </c>
      <c r="R70" s="529"/>
      <c r="S70" s="529">
        <v>1.9525462962962963E-2</v>
      </c>
      <c r="T70" s="301" t="s">
        <v>1566</v>
      </c>
      <c r="U70" s="301"/>
      <c r="V70" s="529">
        <v>2.0486111111111111E-2</v>
      </c>
      <c r="W70" s="529">
        <v>2.1076388888888891E-2</v>
      </c>
      <c r="X70" s="529"/>
      <c r="Y70" s="301" t="s">
        <v>1566</v>
      </c>
      <c r="Z70" s="529">
        <v>2.013888888888889E-2</v>
      </c>
      <c r="AA70" s="529">
        <v>1.9791666666666666E-2</v>
      </c>
      <c r="AB70" s="529">
        <v>1.800925925925926E-2</v>
      </c>
      <c r="AC70" s="529">
        <v>1.7962962962962962E-2</v>
      </c>
      <c r="AD70" s="529">
        <v>1.8865740740740742E-2</v>
      </c>
      <c r="AE70" s="529"/>
      <c r="AF70" s="529"/>
      <c r="AG70" s="529"/>
      <c r="AH70" s="301"/>
      <c r="AI70" s="301"/>
      <c r="AJ70" s="529"/>
      <c r="AK70" s="529"/>
      <c r="AL70" s="301"/>
      <c r="AM70" s="529"/>
      <c r="AN70" s="529"/>
      <c r="AO70" s="529"/>
      <c r="AP70" s="301"/>
      <c r="AQ70" s="301"/>
      <c r="AR70" s="529"/>
      <c r="AS70" s="529"/>
      <c r="AT70" s="529"/>
      <c r="AU70" s="542"/>
      <c r="AV70" s="534">
        <f>IF(MIN(G70:AT70)=0," ",MIN(G70:AT70))</f>
        <v>1.7962962962962962E-2</v>
      </c>
      <c r="AW70" s="298">
        <f>COUNTA(G70:AT70)</f>
        <v>14</v>
      </c>
    </row>
    <row r="71" spans="1:52" s="3" customFormat="1" ht="13">
      <c r="A71" s="525" t="s">
        <v>1277</v>
      </c>
      <c r="B71" s="526">
        <v>3</v>
      </c>
      <c r="C71" s="407">
        <f t="shared" si="12"/>
        <v>3</v>
      </c>
      <c r="D71" s="527">
        <v>1.9293981481481485E-2</v>
      </c>
      <c r="E71" s="801">
        <v>0</v>
      </c>
      <c r="F71" s="528" t="str">
        <f t="shared" ref="F71:F139" si="13">IFERROR(AVERAGE(G71:AT71), " ")</f>
        <v xml:space="preserve"> </v>
      </c>
      <c r="G71" s="301"/>
      <c r="H71" s="301"/>
      <c r="I71" s="529"/>
      <c r="J71" s="529"/>
      <c r="K71" s="529"/>
      <c r="L71" s="529"/>
      <c r="M71" s="529"/>
      <c r="N71" s="529"/>
      <c r="O71" s="529"/>
      <c r="P71" s="529"/>
      <c r="Q71" s="529"/>
      <c r="R71" s="529"/>
      <c r="S71" s="301"/>
      <c r="T71" s="301"/>
      <c r="U71" s="529"/>
      <c r="V71" s="529"/>
      <c r="W71" s="301"/>
      <c r="X71" s="301"/>
      <c r="Y71" s="301"/>
      <c r="Z71" s="301"/>
      <c r="AA71" s="301"/>
      <c r="AB71" s="529"/>
      <c r="AC71" s="529"/>
      <c r="AD71" s="301"/>
      <c r="AE71" s="301"/>
      <c r="AF71" s="301"/>
      <c r="AG71" s="301"/>
      <c r="AH71" s="529"/>
      <c r="AI71" s="301"/>
      <c r="AJ71" s="301"/>
      <c r="AK71" s="301"/>
      <c r="AL71" s="301"/>
      <c r="AM71" s="529"/>
      <c r="AN71" s="529"/>
      <c r="AO71" s="529"/>
      <c r="AP71" s="529"/>
      <c r="AQ71" s="529"/>
      <c r="AR71" s="301"/>
      <c r="AS71" s="529"/>
      <c r="AT71" s="301"/>
      <c r="AU71" s="531"/>
      <c r="AV71" s="532" t="str">
        <f t="shared" si="10"/>
        <v xml:space="preserve"> </v>
      </c>
      <c r="AW71" s="298">
        <f t="shared" si="5"/>
        <v>0</v>
      </c>
      <c r="AX71" s="533"/>
      <c r="AY71"/>
      <c r="AZ71"/>
    </row>
    <row r="72" spans="1:52" ht="13">
      <c r="A72" s="53" t="s">
        <v>145</v>
      </c>
      <c r="B72" s="526">
        <v>2</v>
      </c>
      <c r="C72" s="407">
        <f t="shared" si="12"/>
        <v>2</v>
      </c>
      <c r="D72" s="527">
        <v>2.0034722222222221E-2</v>
      </c>
      <c r="E72" s="801">
        <v>0</v>
      </c>
      <c r="F72" s="528" t="str">
        <f t="shared" si="13"/>
        <v xml:space="preserve"> </v>
      </c>
      <c r="G72" s="529"/>
      <c r="H72" s="529"/>
      <c r="I72" s="529"/>
      <c r="J72" s="529"/>
      <c r="K72" s="529"/>
      <c r="L72" s="529"/>
      <c r="M72" s="529"/>
      <c r="N72" s="529"/>
      <c r="O72" s="529"/>
      <c r="P72" s="529"/>
      <c r="Q72" s="529"/>
      <c r="R72" s="529"/>
      <c r="S72" s="529"/>
      <c r="T72" s="529"/>
      <c r="U72" s="529"/>
      <c r="V72" s="529"/>
      <c r="W72" s="529"/>
      <c r="X72" s="529"/>
      <c r="Y72" s="529"/>
      <c r="Z72" s="529"/>
      <c r="AA72" s="529"/>
      <c r="AB72" s="529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 t="s">
        <v>1566</v>
      </c>
      <c r="AO72" s="122"/>
      <c r="AP72" s="529"/>
      <c r="AQ72" s="529"/>
      <c r="AR72" s="529"/>
      <c r="AS72" s="529"/>
      <c r="AT72" s="529"/>
      <c r="AU72" s="537"/>
      <c r="AV72" s="532" t="str">
        <f t="shared" si="10"/>
        <v xml:space="preserve"> </v>
      </c>
      <c r="AW72" s="298">
        <f t="shared" si="5"/>
        <v>1</v>
      </c>
      <c r="AX72" s="533"/>
    </row>
    <row r="73" spans="1:52" s="3" customFormat="1" ht="13">
      <c r="A73" s="525" t="s">
        <v>787</v>
      </c>
      <c r="B73" s="526">
        <v>12</v>
      </c>
      <c r="C73" s="407">
        <f t="shared" si="12"/>
        <v>12</v>
      </c>
      <c r="D73" s="527">
        <v>1.2592592592592593E-2</v>
      </c>
      <c r="E73" s="801">
        <v>0</v>
      </c>
      <c r="F73" s="528" t="str">
        <f t="shared" si="13"/>
        <v xml:space="preserve"> </v>
      </c>
      <c r="G73" s="529"/>
      <c r="H73" s="529"/>
      <c r="I73" s="529"/>
      <c r="J73" s="529"/>
      <c r="K73" s="529"/>
      <c r="L73" s="529"/>
      <c r="M73" s="529"/>
      <c r="N73" s="529"/>
      <c r="O73" s="529"/>
      <c r="P73" s="529"/>
      <c r="Q73" s="529"/>
      <c r="R73" s="529"/>
      <c r="S73" s="529"/>
      <c r="T73" s="529"/>
      <c r="U73" s="529"/>
      <c r="V73" s="529"/>
      <c r="W73" s="529"/>
      <c r="X73" s="529"/>
      <c r="Y73" s="529"/>
      <c r="Z73" s="529"/>
      <c r="AA73" s="529"/>
      <c r="AB73" s="529"/>
      <c r="AC73" s="529"/>
      <c r="AD73" s="529"/>
      <c r="AE73" s="529"/>
      <c r="AF73" s="529"/>
      <c r="AG73" s="529"/>
      <c r="AH73" s="529"/>
      <c r="AI73" s="529"/>
      <c r="AJ73" s="529"/>
      <c r="AK73" s="529"/>
      <c r="AL73" s="529"/>
      <c r="AM73" s="529"/>
      <c r="AN73" s="529"/>
      <c r="AO73" s="122"/>
      <c r="AP73" s="529"/>
      <c r="AQ73" s="529"/>
      <c r="AR73" s="529"/>
      <c r="AS73" s="529"/>
      <c r="AT73" s="529"/>
      <c r="AU73" s="537"/>
      <c r="AV73" s="532" t="str">
        <f t="shared" si="10"/>
        <v xml:space="preserve"> </v>
      </c>
      <c r="AW73" s="298">
        <f t="shared" si="5"/>
        <v>0</v>
      </c>
      <c r="AX73" s="533"/>
      <c r="AY73"/>
    </row>
    <row r="74" spans="1:52" s="3" customFormat="1" ht="13">
      <c r="A74" s="525" t="s">
        <v>789</v>
      </c>
      <c r="B74" s="526">
        <v>9</v>
      </c>
      <c r="C74" s="407">
        <f t="shared" si="12"/>
        <v>9</v>
      </c>
      <c r="D74" s="527">
        <v>1.5219907407407409E-2</v>
      </c>
      <c r="E74" s="801">
        <v>0</v>
      </c>
      <c r="F74" s="528" t="str">
        <f t="shared" si="13"/>
        <v xml:space="preserve"> </v>
      </c>
      <c r="G74" s="529"/>
      <c r="H74" s="529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29"/>
      <c r="T74" s="529"/>
      <c r="U74" s="529"/>
      <c r="V74" s="529"/>
      <c r="W74" s="529"/>
      <c r="X74" s="529"/>
      <c r="Y74" s="529"/>
      <c r="Z74" s="529"/>
      <c r="AA74" s="529"/>
      <c r="AB74" s="529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122"/>
      <c r="AP74" s="529"/>
      <c r="AQ74" s="529"/>
      <c r="AR74" s="529"/>
      <c r="AS74" s="529"/>
      <c r="AT74" s="529"/>
      <c r="AU74" s="537"/>
      <c r="AV74" s="532" t="str">
        <f t="shared" si="10"/>
        <v xml:space="preserve"> </v>
      </c>
      <c r="AW74" s="298">
        <f t="shared" si="5"/>
        <v>0</v>
      </c>
      <c r="AX74" s="533"/>
      <c r="AY74"/>
      <c r="AZ74"/>
    </row>
    <row r="75" spans="1:52" ht="13">
      <c r="A75" s="525" t="s">
        <v>944</v>
      </c>
      <c r="B75" s="526">
        <v>1</v>
      </c>
      <c r="C75" s="407">
        <f t="shared" si="12"/>
        <v>1</v>
      </c>
      <c r="D75" s="527">
        <v>2.0578703703703703E-2</v>
      </c>
      <c r="E75" s="801">
        <v>0</v>
      </c>
      <c r="F75" s="528" t="str">
        <f t="shared" si="13"/>
        <v xml:space="preserve"> </v>
      </c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  <c r="Z75" s="529"/>
      <c r="AA75" s="529"/>
      <c r="AB75" s="529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122"/>
      <c r="AP75" s="529"/>
      <c r="AQ75" s="529"/>
      <c r="AR75" s="529"/>
      <c r="AS75" s="529"/>
      <c r="AT75" s="529"/>
      <c r="AU75" s="537"/>
      <c r="AV75" s="532" t="str">
        <f t="shared" si="10"/>
        <v xml:space="preserve"> </v>
      </c>
      <c r="AW75" s="298">
        <f t="shared" si="5"/>
        <v>0</v>
      </c>
      <c r="AX75" s="533"/>
      <c r="AY75" s="3"/>
    </row>
    <row r="76" spans="1:52" s="3" customFormat="1" ht="13">
      <c r="A76" s="525" t="s">
        <v>1278</v>
      </c>
      <c r="B76" s="526">
        <v>2</v>
      </c>
      <c r="C76" s="407">
        <f t="shared" si="12"/>
        <v>2</v>
      </c>
      <c r="D76" s="527">
        <v>1.9757447665056362E-2</v>
      </c>
      <c r="E76" s="801">
        <v>27</v>
      </c>
      <c r="F76" s="528">
        <f t="shared" si="13"/>
        <v>1.9705825617283956E-2</v>
      </c>
      <c r="G76" s="529">
        <v>2.0891203703703703E-2</v>
      </c>
      <c r="H76" s="529">
        <v>1.8993055555555558E-2</v>
      </c>
      <c r="I76" s="529"/>
      <c r="J76" s="529">
        <v>2.1030092592592597E-2</v>
      </c>
      <c r="K76" s="529">
        <v>2.0428240740740743E-2</v>
      </c>
      <c r="L76" s="529"/>
      <c r="M76" s="529">
        <v>2.0312500000000001E-2</v>
      </c>
      <c r="N76" s="529"/>
      <c r="O76" s="529"/>
      <c r="P76" s="529"/>
      <c r="Q76" s="529">
        <v>2.0555555555555556E-2</v>
      </c>
      <c r="R76" s="529">
        <v>1.9467592592592595E-2</v>
      </c>
      <c r="S76" s="529">
        <v>1.9594907407407405E-2</v>
      </c>
      <c r="T76" s="529">
        <v>2.0729166666666667E-2</v>
      </c>
      <c r="U76" s="529"/>
      <c r="V76" s="529">
        <v>2.0486111111111111E-2</v>
      </c>
      <c r="W76" s="529">
        <v>2.1076388888888891E-2</v>
      </c>
      <c r="X76" s="529"/>
      <c r="Y76" s="529" t="s">
        <v>1566</v>
      </c>
      <c r="Z76" s="529">
        <v>2.013888888888889E-2</v>
      </c>
      <c r="AA76" s="529">
        <v>1.9872685185185184E-2</v>
      </c>
      <c r="AB76" s="529">
        <v>1.8831018518518518E-2</v>
      </c>
      <c r="AC76" s="529"/>
      <c r="AD76" s="529">
        <v>1.8865740740740742E-2</v>
      </c>
      <c r="AE76" s="529">
        <v>1.9583333333333331E-2</v>
      </c>
      <c r="AF76" s="529"/>
      <c r="AG76" s="529">
        <v>1.9467592592592595E-2</v>
      </c>
      <c r="AH76" s="529">
        <v>1.9270833333333334E-2</v>
      </c>
      <c r="AI76" s="529">
        <v>1.9444444444444445E-2</v>
      </c>
      <c r="AJ76" s="529"/>
      <c r="AK76" s="529"/>
      <c r="AL76" s="529"/>
      <c r="AM76" s="529">
        <v>2.0057870370370368E-2</v>
      </c>
      <c r="AN76" s="529"/>
      <c r="AO76" s="529">
        <v>1.8865740740740742E-2</v>
      </c>
      <c r="AP76" s="529" t="s">
        <v>1566</v>
      </c>
      <c r="AQ76" s="529">
        <v>1.894675925925926E-2</v>
      </c>
      <c r="AR76" s="529"/>
      <c r="AS76" s="529">
        <v>1.8692129629629631E-2</v>
      </c>
      <c r="AT76" s="529">
        <v>1.7337962962962961E-2</v>
      </c>
      <c r="AU76" s="537"/>
      <c r="AV76" s="532">
        <f t="shared" si="10"/>
        <v>1.7337962962962961E-2</v>
      </c>
      <c r="AW76" s="298">
        <f t="shared" ref="AW76:AW141" si="14">COUNTA(G76:AT76)</f>
        <v>26</v>
      </c>
      <c r="AX76" s="533"/>
      <c r="AY76"/>
    </row>
    <row r="77" spans="1:52" s="3" customFormat="1" ht="13">
      <c r="A77" s="525" t="s">
        <v>1569</v>
      </c>
      <c r="B77" s="526">
        <v>1</v>
      </c>
      <c r="C77" s="407">
        <v>1</v>
      </c>
      <c r="D77" s="527">
        <v>1.9915123456790123E-2</v>
      </c>
      <c r="E77" s="801">
        <v>3</v>
      </c>
      <c r="F77" s="528" t="str">
        <f t="shared" si="13"/>
        <v xml:space="preserve"> </v>
      </c>
      <c r="G77" s="529"/>
      <c r="H77" s="529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29"/>
      <c r="T77" s="529"/>
      <c r="U77" s="529"/>
      <c r="V77" s="529"/>
      <c r="W77" s="529"/>
      <c r="X77" s="529"/>
      <c r="Y77" s="529"/>
      <c r="Z77" s="529"/>
      <c r="AA77" s="529"/>
      <c r="AB77" s="529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529"/>
      <c r="AT77" s="529"/>
      <c r="AU77" s="537"/>
      <c r="AV77" s="532" t="str">
        <f t="shared" si="10"/>
        <v xml:space="preserve"> </v>
      </c>
      <c r="AW77" s="298">
        <f t="shared" si="14"/>
        <v>0</v>
      </c>
      <c r="AX77" s="533"/>
      <c r="AY77"/>
    </row>
    <row r="78" spans="1:52" ht="13">
      <c r="A78" s="525" t="s">
        <v>1046</v>
      </c>
      <c r="B78" s="526">
        <v>7</v>
      </c>
      <c r="C78" s="407">
        <f>IFERROR(MINUTE(C$5)-MINUTE(D78)," ")</f>
        <v>7</v>
      </c>
      <c r="D78" s="527">
        <v>1.6582754629629628E-2</v>
      </c>
      <c r="E78" s="801">
        <v>4</v>
      </c>
      <c r="F78" s="528" t="str">
        <f t="shared" si="13"/>
        <v xml:space="preserve"> </v>
      </c>
      <c r="G78" s="529"/>
      <c r="H78" s="529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29"/>
      <c r="AS78" s="529"/>
      <c r="AT78" s="529"/>
      <c r="AU78" s="537"/>
      <c r="AV78" s="532" t="str">
        <f t="shared" si="10"/>
        <v xml:space="preserve"> </v>
      </c>
      <c r="AW78" s="298">
        <f t="shared" si="14"/>
        <v>0</v>
      </c>
      <c r="AX78" s="533"/>
    </row>
    <row r="79" spans="1:52" ht="13">
      <c r="A79" s="525" t="s">
        <v>1280</v>
      </c>
      <c r="B79" s="526">
        <v>12</v>
      </c>
      <c r="C79" s="526">
        <v>12</v>
      </c>
      <c r="D79" s="527">
        <v>1.2939814814814814E-2</v>
      </c>
      <c r="E79" s="801">
        <v>1</v>
      </c>
      <c r="F79" s="528" t="str">
        <f t="shared" si="13"/>
        <v xml:space="preserve"> </v>
      </c>
      <c r="G79" s="301"/>
      <c r="H79" s="301"/>
      <c r="I79" s="529"/>
      <c r="J79" s="529"/>
      <c r="K79" s="529"/>
      <c r="L79" s="529"/>
      <c r="M79" s="529"/>
      <c r="N79" s="529"/>
      <c r="O79" s="529"/>
      <c r="P79" s="529"/>
      <c r="Q79" s="529"/>
      <c r="R79" s="529"/>
      <c r="S79" s="301"/>
      <c r="T79" s="301"/>
      <c r="U79" s="529"/>
      <c r="V79" s="301"/>
      <c r="W79" s="301"/>
      <c r="X79" s="301"/>
      <c r="Y79" s="529"/>
      <c r="Z79" s="301"/>
      <c r="AA79" s="529"/>
      <c r="AB79" s="301"/>
      <c r="AC79" s="529"/>
      <c r="AD79" s="529"/>
      <c r="AE79" s="529"/>
      <c r="AF79" s="529"/>
      <c r="AG79" s="301"/>
      <c r="AH79" s="529"/>
      <c r="AI79" s="301"/>
      <c r="AJ79" s="529"/>
      <c r="AK79" s="529"/>
      <c r="AL79" s="529"/>
      <c r="AM79" s="529"/>
      <c r="AN79" s="301"/>
      <c r="AO79" s="122"/>
      <c r="AP79" s="529"/>
      <c r="AQ79" s="301"/>
      <c r="AR79" s="301"/>
      <c r="AS79" s="529"/>
      <c r="AT79" s="301"/>
      <c r="AU79" s="531"/>
      <c r="AV79" s="532" t="str">
        <f t="shared" si="10"/>
        <v xml:space="preserve"> </v>
      </c>
      <c r="AW79" s="298">
        <f t="shared" si="14"/>
        <v>0</v>
      </c>
      <c r="AX79" s="533"/>
    </row>
    <row r="80" spans="1:52" s="3" customFormat="1" ht="13">
      <c r="A80" s="525" t="s">
        <v>1281</v>
      </c>
      <c r="B80" s="526">
        <v>7</v>
      </c>
      <c r="C80" s="526">
        <v>7</v>
      </c>
      <c r="D80" s="527">
        <v>1.5767195767195766E-2</v>
      </c>
      <c r="E80" s="801">
        <v>14</v>
      </c>
      <c r="F80" s="528">
        <f t="shared" si="13"/>
        <v>1.6536458333333334E-2</v>
      </c>
      <c r="G80" s="529"/>
      <c r="H80" s="529"/>
      <c r="I80" s="529"/>
      <c r="J80" s="529">
        <v>1.7060185185185185E-2</v>
      </c>
      <c r="K80" s="529">
        <v>1.6944444444444443E-2</v>
      </c>
      <c r="L80" s="529">
        <v>1.6898148148148148E-2</v>
      </c>
      <c r="M80" s="529">
        <v>1.5243055555555557E-2</v>
      </c>
      <c r="N80" s="529"/>
      <c r="O80" s="529"/>
      <c r="P80" s="529"/>
      <c r="Q80" s="529"/>
      <c r="R80" s="529"/>
      <c r="S80" s="529"/>
      <c r="T80" s="529"/>
      <c r="U80" s="529"/>
      <c r="V80" s="529"/>
      <c r="W80" s="529"/>
      <c r="X80" s="529"/>
      <c r="Y80" s="529"/>
      <c r="Z80" s="301"/>
      <c r="AA80" s="529"/>
      <c r="AB80" s="301"/>
      <c r="AC80" s="529"/>
      <c r="AD80" s="301"/>
      <c r="AE80" s="529"/>
      <c r="AF80" s="529"/>
      <c r="AG80" s="529"/>
      <c r="AH80" s="529"/>
      <c r="AI80" s="529"/>
      <c r="AJ80" s="301"/>
      <c r="AK80" s="301"/>
      <c r="AL80" s="529"/>
      <c r="AM80" s="529"/>
      <c r="AN80" s="529"/>
      <c r="AO80" s="529"/>
      <c r="AP80" s="529"/>
      <c r="AQ80" s="529"/>
      <c r="AR80" s="529"/>
      <c r="AS80" s="529"/>
      <c r="AT80" s="301"/>
      <c r="AU80" s="542"/>
      <c r="AV80" s="532">
        <f t="shared" si="10"/>
        <v>1.5243055555555557E-2</v>
      </c>
      <c r="AW80" s="298">
        <f t="shared" si="14"/>
        <v>4</v>
      </c>
    </row>
    <row r="81" spans="1:52" s="3" customFormat="1" ht="13">
      <c r="A81" s="525" t="s">
        <v>1499</v>
      </c>
      <c r="B81" s="526">
        <v>9</v>
      </c>
      <c r="C81" s="526">
        <v>9</v>
      </c>
      <c r="D81" s="527">
        <v>1.6041666666666666E-2</v>
      </c>
      <c r="E81" s="801">
        <v>1</v>
      </c>
      <c r="F81" s="528" t="str">
        <f t="shared" si="13"/>
        <v xml:space="preserve"> </v>
      </c>
      <c r="G81" s="301"/>
      <c r="H81" s="529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29"/>
      <c r="T81" s="529"/>
      <c r="U81" s="529"/>
      <c r="V81" s="529"/>
      <c r="W81" s="529"/>
      <c r="X81" s="529"/>
      <c r="Y81" s="301"/>
      <c r="Z81" s="529"/>
      <c r="AA81" s="529"/>
      <c r="AB81" s="301"/>
      <c r="AC81" s="529"/>
      <c r="AD81" s="301"/>
      <c r="AE81" s="529"/>
      <c r="AF81" s="529"/>
      <c r="AG81" s="529"/>
      <c r="AH81" s="301"/>
      <c r="AI81" s="301"/>
      <c r="AJ81" s="301"/>
      <c r="AK81" s="301"/>
      <c r="AL81" s="301"/>
      <c r="AM81" s="529"/>
      <c r="AN81" s="301"/>
      <c r="AO81" s="122"/>
      <c r="AP81" s="529"/>
      <c r="AQ81" s="529"/>
      <c r="AR81" s="301"/>
      <c r="AS81" s="529"/>
      <c r="AT81" s="301"/>
      <c r="AU81" s="542"/>
      <c r="AV81" s="532" t="str">
        <f t="shared" si="10"/>
        <v xml:space="preserve"> </v>
      </c>
      <c r="AW81" s="298">
        <f t="shared" si="14"/>
        <v>0</v>
      </c>
    </row>
    <row r="82" spans="1:52" ht="13">
      <c r="A82" s="525" t="s">
        <v>1283</v>
      </c>
      <c r="B82" s="526">
        <v>10</v>
      </c>
      <c r="C82" s="407">
        <v>10</v>
      </c>
      <c r="D82" s="527" t="s">
        <v>514</v>
      </c>
      <c r="E82" s="801">
        <v>0</v>
      </c>
      <c r="F82" s="528" t="str">
        <f t="shared" si="13"/>
        <v xml:space="preserve"> </v>
      </c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29"/>
      <c r="AF82" s="529"/>
      <c r="AG82" s="529"/>
      <c r="AH82" s="529"/>
      <c r="AI82" s="529"/>
      <c r="AJ82" s="529"/>
      <c r="AK82" s="529"/>
      <c r="AL82" s="529"/>
      <c r="AM82" s="529"/>
      <c r="AN82" s="529"/>
      <c r="AO82" s="122"/>
      <c r="AP82" s="529"/>
      <c r="AQ82" s="529"/>
      <c r="AR82" s="529"/>
      <c r="AS82" s="529"/>
      <c r="AT82" s="529"/>
      <c r="AU82" s="537"/>
      <c r="AV82" s="532" t="str">
        <f t="shared" si="10"/>
        <v xml:space="preserve"> </v>
      </c>
      <c r="AW82" s="298">
        <f t="shared" si="14"/>
        <v>0</v>
      </c>
      <c r="AX82" s="533"/>
      <c r="AY82" s="3"/>
      <c r="AZ82" s="3"/>
    </row>
    <row r="83" spans="1:52" ht="13">
      <c r="A83" s="525" t="s">
        <v>434</v>
      </c>
      <c r="B83" s="526">
        <v>10</v>
      </c>
      <c r="C83" s="407">
        <v>10</v>
      </c>
      <c r="D83" s="527">
        <v>1.3541666666666667E-2</v>
      </c>
      <c r="E83" s="801">
        <v>1</v>
      </c>
      <c r="F83" s="528">
        <f t="shared" si="13"/>
        <v>1.4317129629629629E-2</v>
      </c>
      <c r="G83" s="529"/>
      <c r="H83" s="529"/>
      <c r="I83" s="529"/>
      <c r="J83" s="529"/>
      <c r="K83" s="529"/>
      <c r="L83" s="529"/>
      <c r="M83" s="529">
        <v>1.4236111111111111E-2</v>
      </c>
      <c r="N83" s="529">
        <v>1.4398148148148148E-2</v>
      </c>
      <c r="O83" s="529"/>
      <c r="P83" s="529"/>
      <c r="Q83" s="529"/>
      <c r="R83" s="529"/>
      <c r="S83" s="529"/>
      <c r="T83" s="529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29"/>
      <c r="AF83" s="529"/>
      <c r="AG83" s="529"/>
      <c r="AH83" s="529"/>
      <c r="AI83" s="529"/>
      <c r="AJ83" s="529"/>
      <c r="AK83" s="529"/>
      <c r="AL83" s="529"/>
      <c r="AM83" s="529"/>
      <c r="AN83" s="529"/>
      <c r="AO83" s="122"/>
      <c r="AP83" s="529"/>
      <c r="AQ83" s="529"/>
      <c r="AR83" s="529"/>
      <c r="AS83" s="529"/>
      <c r="AT83" s="529"/>
      <c r="AU83" s="537"/>
      <c r="AV83" s="532">
        <f t="shared" si="10"/>
        <v>1.4236111111111111E-2</v>
      </c>
      <c r="AW83" s="298">
        <f t="shared" si="14"/>
        <v>2</v>
      </c>
      <c r="AX83" s="533"/>
      <c r="AY83" s="3"/>
      <c r="AZ83" s="3"/>
    </row>
    <row r="84" spans="1:52" ht="13">
      <c r="A84" s="525" t="s">
        <v>497</v>
      </c>
      <c r="B84" s="526">
        <v>10</v>
      </c>
      <c r="C84" s="407">
        <v>10</v>
      </c>
      <c r="D84" s="527">
        <v>1.9270833333333334E-2</v>
      </c>
      <c r="E84" s="801">
        <v>1</v>
      </c>
      <c r="F84" s="528" t="str">
        <f t="shared" si="13"/>
        <v xml:space="preserve"> </v>
      </c>
      <c r="G84" s="529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  <c r="W84" s="529"/>
      <c r="X84" s="529"/>
      <c r="Y84" s="529"/>
      <c r="Z84" s="529"/>
      <c r="AA84" s="529"/>
      <c r="AB84" s="529"/>
      <c r="AC84" s="529"/>
      <c r="AD84" s="529"/>
      <c r="AE84" s="529"/>
      <c r="AF84" s="529"/>
      <c r="AG84" s="529"/>
      <c r="AH84" s="529"/>
      <c r="AI84" s="529"/>
      <c r="AJ84" s="529"/>
      <c r="AK84" s="529"/>
      <c r="AL84" s="529"/>
      <c r="AM84" s="529"/>
      <c r="AN84" s="529"/>
      <c r="AO84" s="122"/>
      <c r="AP84" s="529"/>
      <c r="AQ84" s="529"/>
      <c r="AR84" s="529"/>
      <c r="AS84" s="529"/>
      <c r="AT84" s="529"/>
      <c r="AU84" s="537"/>
      <c r="AV84" s="532" t="str">
        <f t="shared" si="10"/>
        <v xml:space="preserve"> </v>
      </c>
      <c r="AW84" s="298">
        <f t="shared" si="14"/>
        <v>0</v>
      </c>
      <c r="AX84" s="533"/>
      <c r="AY84" s="3"/>
      <c r="AZ84" s="3"/>
    </row>
    <row r="85" spans="1:52" ht="13">
      <c r="A85" s="525" t="s">
        <v>1613</v>
      </c>
      <c r="B85" s="526">
        <v>8</v>
      </c>
      <c r="C85" s="407">
        <v>8</v>
      </c>
      <c r="D85" s="527" t="s">
        <v>514</v>
      </c>
      <c r="E85" s="801">
        <v>0</v>
      </c>
      <c r="F85" s="528" t="str">
        <f t="shared" si="13"/>
        <v xml:space="preserve"> </v>
      </c>
      <c r="G85" s="529"/>
      <c r="H85" s="529"/>
      <c r="I85" s="529"/>
      <c r="J85" s="529"/>
      <c r="K85" s="529"/>
      <c r="L85" s="529" t="s">
        <v>1566</v>
      </c>
      <c r="M85" s="529"/>
      <c r="N85" s="529"/>
      <c r="O85" s="529"/>
      <c r="P85" s="529"/>
      <c r="Q85" s="529"/>
      <c r="R85" s="529"/>
      <c r="S85" s="529"/>
      <c r="T85" s="529"/>
      <c r="U85" s="529"/>
      <c r="V85" s="529"/>
      <c r="W85" s="529"/>
      <c r="X85" s="529"/>
      <c r="Y85" s="529"/>
      <c r="Z85" s="529"/>
      <c r="AA85" s="529"/>
      <c r="AB85" s="529"/>
      <c r="AC85" s="529"/>
      <c r="AD85" s="529"/>
      <c r="AE85" s="529"/>
      <c r="AF85" s="529"/>
      <c r="AG85" s="529"/>
      <c r="AH85" s="529"/>
      <c r="AI85" s="529"/>
      <c r="AJ85" s="529"/>
      <c r="AK85" s="529"/>
      <c r="AL85" s="529"/>
      <c r="AM85" s="529"/>
      <c r="AN85" s="529"/>
      <c r="AO85" s="122"/>
      <c r="AP85" s="529"/>
      <c r="AQ85" s="529"/>
      <c r="AR85" s="529"/>
      <c r="AS85" s="529"/>
      <c r="AT85" s="529"/>
      <c r="AU85" s="537"/>
      <c r="AV85" s="532" t="str">
        <f t="shared" si="10"/>
        <v xml:space="preserve"> </v>
      </c>
      <c r="AW85" s="298">
        <f t="shared" si="14"/>
        <v>1</v>
      </c>
      <c r="AX85" s="533"/>
    </row>
    <row r="86" spans="1:52" ht="13">
      <c r="A86" s="525" t="s">
        <v>916</v>
      </c>
      <c r="B86" s="526">
        <v>0</v>
      </c>
      <c r="C86" s="407">
        <v>0</v>
      </c>
      <c r="D86" s="527">
        <v>2.4004629629629629E-2</v>
      </c>
      <c r="E86" s="801">
        <v>0</v>
      </c>
      <c r="F86" s="528" t="str">
        <f t="shared" si="13"/>
        <v xml:space="preserve"> </v>
      </c>
      <c r="G86" s="529"/>
      <c r="H86" s="529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29"/>
      <c r="AF86" s="529"/>
      <c r="AG86" s="529"/>
      <c r="AH86" s="529"/>
      <c r="AI86" s="529"/>
      <c r="AJ86" s="529"/>
      <c r="AK86" s="529"/>
      <c r="AL86" s="529"/>
      <c r="AM86" s="529"/>
      <c r="AN86" s="529"/>
      <c r="AO86" s="122"/>
      <c r="AP86" s="529"/>
      <c r="AQ86" s="529"/>
      <c r="AR86" s="529"/>
      <c r="AS86" s="529"/>
      <c r="AT86" s="529"/>
      <c r="AU86" s="537"/>
      <c r="AV86" s="532" t="str">
        <f t="shared" si="10"/>
        <v xml:space="preserve"> </v>
      </c>
      <c r="AW86" s="298">
        <f t="shared" si="14"/>
        <v>0</v>
      </c>
      <c r="AX86" s="533"/>
    </row>
    <row r="87" spans="1:52" ht="13">
      <c r="A87" s="525" t="s">
        <v>1050</v>
      </c>
      <c r="B87" s="526">
        <v>12</v>
      </c>
      <c r="C87" s="407">
        <f>IFERROR(MINUTE(C$5)-MINUTE(D87)," ")</f>
        <v>12</v>
      </c>
      <c r="D87" s="527">
        <v>1.3159722222222224E-2</v>
      </c>
      <c r="E87" s="801">
        <v>0</v>
      </c>
      <c r="F87" s="528" t="str">
        <f t="shared" si="13"/>
        <v xml:space="preserve"> </v>
      </c>
      <c r="G87" s="529"/>
      <c r="H87" s="529"/>
      <c r="I87" s="529"/>
      <c r="J87" s="529"/>
      <c r="K87" s="529"/>
      <c r="L87" s="529"/>
      <c r="M87" s="529"/>
      <c r="N87" s="529"/>
      <c r="O87" s="529"/>
      <c r="P87" s="529"/>
      <c r="Q87" s="529"/>
      <c r="R87" s="529"/>
      <c r="S87" s="529"/>
      <c r="T87" s="529"/>
      <c r="U87" s="529"/>
      <c r="V87" s="529"/>
      <c r="W87" s="529"/>
      <c r="X87" s="529"/>
      <c r="Y87" s="529"/>
      <c r="Z87" s="529"/>
      <c r="AA87" s="529"/>
      <c r="AB87" s="529"/>
      <c r="AC87" s="529"/>
      <c r="AD87" s="529"/>
      <c r="AE87" s="529"/>
      <c r="AF87" s="529"/>
      <c r="AG87" s="529"/>
      <c r="AH87" s="529"/>
      <c r="AI87" s="529"/>
      <c r="AJ87" s="529"/>
      <c r="AK87" s="529"/>
      <c r="AL87" s="529"/>
      <c r="AM87" s="529"/>
      <c r="AN87" s="529"/>
      <c r="AO87" s="529"/>
      <c r="AP87" s="529"/>
      <c r="AQ87" s="529"/>
      <c r="AR87" s="529"/>
      <c r="AS87" s="529"/>
      <c r="AT87" s="529"/>
      <c r="AU87" s="537"/>
      <c r="AV87" s="532" t="str">
        <f t="shared" si="10"/>
        <v xml:space="preserve"> </v>
      </c>
      <c r="AW87" s="298">
        <f t="shared" si="14"/>
        <v>0</v>
      </c>
      <c r="AX87" s="533"/>
      <c r="AZ87" s="3"/>
    </row>
    <row r="88" spans="1:52" ht="13">
      <c r="A88" s="53" t="s">
        <v>612</v>
      </c>
      <c r="B88" s="526">
        <v>9</v>
      </c>
      <c r="C88" s="407">
        <f>IFERROR(MINUTE(C$5)-MINUTE(D88)," ")</f>
        <v>9</v>
      </c>
      <c r="D88" s="527">
        <v>1.4733796296296295E-2</v>
      </c>
      <c r="E88" s="801">
        <v>1</v>
      </c>
      <c r="F88" s="528" t="str">
        <f t="shared" si="13"/>
        <v xml:space="preserve"> </v>
      </c>
      <c r="G88" s="529"/>
      <c r="H88" s="529"/>
      <c r="I88" s="529"/>
      <c r="J88" s="529"/>
      <c r="K88" s="529"/>
      <c r="L88" s="529"/>
      <c r="M88" s="529"/>
      <c r="N88" s="529"/>
      <c r="O88" s="529"/>
      <c r="P88" s="529"/>
      <c r="Q88" s="529"/>
      <c r="R88" s="529"/>
      <c r="S88" s="529"/>
      <c r="T88" s="529"/>
      <c r="U88" s="529"/>
      <c r="V88" s="529"/>
      <c r="W88" s="529"/>
      <c r="X88" s="529"/>
      <c r="Y88" s="529"/>
      <c r="Z88" s="529"/>
      <c r="AA88" s="529"/>
      <c r="AB88" s="529"/>
      <c r="AC88" s="529"/>
      <c r="AD88" s="529"/>
      <c r="AE88" s="529"/>
      <c r="AF88" s="529"/>
      <c r="AG88" s="529"/>
      <c r="AH88" s="529"/>
      <c r="AI88" s="529"/>
      <c r="AJ88" s="529"/>
      <c r="AK88" s="529"/>
      <c r="AL88" s="529"/>
      <c r="AM88" s="529"/>
      <c r="AN88" s="529"/>
      <c r="AO88" s="122"/>
      <c r="AP88" s="529"/>
      <c r="AQ88" s="529"/>
      <c r="AR88" s="529"/>
      <c r="AS88" s="529"/>
      <c r="AT88" s="529"/>
      <c r="AU88" s="537"/>
      <c r="AV88" s="532" t="str">
        <f t="shared" si="10"/>
        <v xml:space="preserve"> </v>
      </c>
      <c r="AW88" s="298">
        <f t="shared" si="14"/>
        <v>0</v>
      </c>
      <c r="AX88" s="533"/>
      <c r="AZ88" s="3"/>
    </row>
    <row r="89" spans="1:52" ht="13">
      <c r="A89" s="525" t="s">
        <v>1284</v>
      </c>
      <c r="B89" s="526">
        <v>12</v>
      </c>
      <c r="C89" s="407">
        <f>IFERROR(MINUTE(C$5)-MINUTE(D89)," ")</f>
        <v>12</v>
      </c>
      <c r="D89" s="527">
        <v>1.2835648148148148E-2</v>
      </c>
      <c r="E89" s="801">
        <v>0</v>
      </c>
      <c r="F89" s="528" t="str">
        <f t="shared" si="13"/>
        <v xml:space="preserve"> </v>
      </c>
      <c r="G89" s="529"/>
      <c r="H89" s="529"/>
      <c r="I89" s="529"/>
      <c r="J89" s="529"/>
      <c r="K89" s="529"/>
      <c r="L89" s="529"/>
      <c r="M89" s="529"/>
      <c r="N89" s="529"/>
      <c r="O89" s="529"/>
      <c r="P89" s="529"/>
      <c r="Q89" s="529"/>
      <c r="R89" s="529"/>
      <c r="S89" s="529"/>
      <c r="T89" s="529"/>
      <c r="U89" s="529"/>
      <c r="V89" s="529"/>
      <c r="W89" s="529"/>
      <c r="X89" s="529"/>
      <c r="Y89" s="529"/>
      <c r="Z89" s="529"/>
      <c r="AA89" s="529"/>
      <c r="AB89" s="529"/>
      <c r="AC89" s="529"/>
      <c r="AD89" s="529"/>
      <c r="AE89" s="529"/>
      <c r="AF89" s="529"/>
      <c r="AG89" s="529"/>
      <c r="AH89" s="529"/>
      <c r="AI89" s="529"/>
      <c r="AJ89" s="529"/>
      <c r="AK89" s="529"/>
      <c r="AL89" s="529"/>
      <c r="AM89" s="529"/>
      <c r="AN89" s="529"/>
      <c r="AO89" s="122"/>
      <c r="AP89" s="529"/>
      <c r="AQ89" s="529"/>
      <c r="AR89" s="529"/>
      <c r="AS89" s="529"/>
      <c r="AT89" s="529"/>
      <c r="AU89" s="537"/>
      <c r="AV89" s="532" t="str">
        <f t="shared" si="10"/>
        <v xml:space="preserve"> </v>
      </c>
      <c r="AW89" s="298">
        <f t="shared" si="14"/>
        <v>0</v>
      </c>
      <c r="AX89" s="533"/>
    </row>
    <row r="90" spans="1:52" s="3" customFormat="1" ht="13">
      <c r="A90" s="535" t="s">
        <v>1285</v>
      </c>
      <c r="B90" s="526">
        <v>12</v>
      </c>
      <c r="C90" s="407">
        <f>IFERROR(MINUTE(C$5)-MINUTE(D90)," ")</f>
        <v>12</v>
      </c>
      <c r="D90" s="527">
        <v>1.3158068783068785E-2</v>
      </c>
      <c r="E90" s="801">
        <v>8</v>
      </c>
      <c r="F90" s="528" t="str">
        <f t="shared" si="13"/>
        <v xml:space="preserve"> </v>
      </c>
      <c r="G90" s="529"/>
      <c r="H90" s="529"/>
      <c r="I90" s="529"/>
      <c r="J90" s="529"/>
      <c r="K90" s="529"/>
      <c r="L90" s="529"/>
      <c r="M90" s="529"/>
      <c r="N90" s="529"/>
      <c r="O90" s="529"/>
      <c r="P90" s="529"/>
      <c r="Q90" s="529"/>
      <c r="R90" s="529"/>
      <c r="S90" s="529"/>
      <c r="T90" s="529"/>
      <c r="U90" s="529"/>
      <c r="V90" s="529"/>
      <c r="W90" s="529"/>
      <c r="X90" s="529"/>
      <c r="Y90" s="529"/>
      <c r="Z90" s="529"/>
      <c r="AA90" s="529"/>
      <c r="AB90" s="529"/>
      <c r="AC90" s="529"/>
      <c r="AD90" s="529"/>
      <c r="AE90" s="529"/>
      <c r="AF90" s="529"/>
      <c r="AG90" s="529"/>
      <c r="AH90" s="529"/>
      <c r="AI90" s="529"/>
      <c r="AJ90" s="529"/>
      <c r="AK90" s="529"/>
      <c r="AL90" s="529"/>
      <c r="AM90" s="529"/>
      <c r="AN90" s="529"/>
      <c r="AO90" s="529"/>
      <c r="AP90" s="529"/>
      <c r="AQ90" s="529"/>
      <c r="AR90" s="529"/>
      <c r="AS90" s="529"/>
      <c r="AT90" s="529"/>
      <c r="AU90" s="537"/>
      <c r="AV90" s="532" t="str">
        <f t="shared" si="10"/>
        <v xml:space="preserve"> </v>
      </c>
      <c r="AW90" s="298">
        <f t="shared" si="14"/>
        <v>0</v>
      </c>
      <c r="AX90" s="533"/>
      <c r="AY90"/>
    </row>
    <row r="91" spans="1:52" ht="13">
      <c r="A91" s="535" t="s">
        <v>550</v>
      </c>
      <c r="B91" s="526">
        <v>11</v>
      </c>
      <c r="C91" s="407">
        <v>11</v>
      </c>
      <c r="D91" s="527">
        <v>1.6979166666666667E-2</v>
      </c>
      <c r="E91" s="801">
        <v>0</v>
      </c>
      <c r="F91" s="528" t="str">
        <f t="shared" si="13"/>
        <v xml:space="preserve"> </v>
      </c>
      <c r="G91" s="529"/>
      <c r="H91" s="529"/>
      <c r="I91" s="529"/>
      <c r="J91" s="529"/>
      <c r="K91" s="529"/>
      <c r="L91" s="529"/>
      <c r="M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122"/>
      <c r="AP91" s="529"/>
      <c r="AQ91" s="529"/>
      <c r="AR91" s="529"/>
      <c r="AS91" s="529"/>
      <c r="AT91" s="529"/>
      <c r="AU91" s="537"/>
      <c r="AV91" s="532" t="str">
        <f t="shared" si="10"/>
        <v xml:space="preserve"> </v>
      </c>
      <c r="AW91" s="298">
        <f t="shared" si="14"/>
        <v>0</v>
      </c>
      <c r="AX91" s="533"/>
    </row>
    <row r="92" spans="1:52" s="3" customFormat="1" ht="13">
      <c r="A92" s="53" t="s">
        <v>383</v>
      </c>
      <c r="B92" s="526">
        <v>13</v>
      </c>
      <c r="C92" s="407">
        <f>IFERROR(MINUTE(C$5)-MINUTE(D92)," ")</f>
        <v>13</v>
      </c>
      <c r="D92" s="527">
        <v>1.2309332358674464E-2</v>
      </c>
      <c r="E92" s="801">
        <v>19</v>
      </c>
      <c r="F92" s="528">
        <f t="shared" si="13"/>
        <v>1.178047839506173E-2</v>
      </c>
      <c r="G92" s="529"/>
      <c r="H92" s="529">
        <v>1.0833333333333334E-2</v>
      </c>
      <c r="I92" s="529"/>
      <c r="J92" s="529">
        <v>1.0775462962962964E-2</v>
      </c>
      <c r="K92" s="529"/>
      <c r="L92" s="529"/>
      <c r="M92" s="529"/>
      <c r="N92" s="529">
        <v>1.2268518518518519E-2</v>
      </c>
      <c r="O92" s="529"/>
      <c r="P92" s="529"/>
      <c r="Q92" s="529" t="s">
        <v>1566</v>
      </c>
      <c r="R92" s="529"/>
      <c r="S92" s="529">
        <v>1.1539351851851851E-2</v>
      </c>
      <c r="T92" s="529"/>
      <c r="U92" s="529">
        <v>1.1423611111111112E-2</v>
      </c>
      <c r="V92" s="529"/>
      <c r="W92" s="529"/>
      <c r="X92" s="529"/>
      <c r="Y92" s="529"/>
      <c r="Z92" s="529"/>
      <c r="AA92" s="529">
        <v>1.1863425925925925E-2</v>
      </c>
      <c r="AB92" s="529">
        <v>1.2453703703703703E-2</v>
      </c>
      <c r="AC92" s="529"/>
      <c r="AD92" s="529">
        <v>1.1840277777777778E-2</v>
      </c>
      <c r="AE92" s="529"/>
      <c r="AF92" s="529">
        <v>1.1979166666666666E-2</v>
      </c>
      <c r="AG92" s="529"/>
      <c r="AH92" s="529"/>
      <c r="AI92" s="529"/>
      <c r="AJ92" s="529">
        <v>1.2534722222222223E-2</v>
      </c>
      <c r="AK92" s="529"/>
      <c r="AL92" s="529">
        <v>1.2499999999999999E-2</v>
      </c>
      <c r="AM92" s="529"/>
      <c r="AN92" s="529"/>
      <c r="AO92" s="529"/>
      <c r="AP92" s="529"/>
      <c r="AQ92" s="529">
        <v>1.1354166666666667E-2</v>
      </c>
      <c r="AR92" s="529"/>
      <c r="AS92" s="529"/>
      <c r="AT92" s="529"/>
      <c r="AU92" s="537"/>
      <c r="AV92" s="532">
        <f t="shared" si="10"/>
        <v>1.0775462962962964E-2</v>
      </c>
      <c r="AW92" s="298">
        <f t="shared" si="14"/>
        <v>13</v>
      </c>
      <c r="AX92" s="533"/>
      <c r="AY92"/>
      <c r="AZ92"/>
    </row>
    <row r="93" spans="1:52" s="3" customFormat="1" ht="13">
      <c r="A93" s="546" t="s">
        <v>800</v>
      </c>
      <c r="B93" s="526">
        <v>11</v>
      </c>
      <c r="C93" s="407">
        <f>IFERROR(MINUTE(C$5)-MINUTE(D93)," ")</f>
        <v>11</v>
      </c>
      <c r="D93" s="527">
        <v>1.36766975308642E-2</v>
      </c>
      <c r="E93" s="801">
        <v>12</v>
      </c>
      <c r="F93" s="528">
        <f t="shared" si="13"/>
        <v>1.3551460113960115E-2</v>
      </c>
      <c r="G93" s="529">
        <v>1.3668981481481482E-2</v>
      </c>
      <c r="H93" s="529"/>
      <c r="I93" s="529">
        <v>1.2812499999999999E-2</v>
      </c>
      <c r="J93" s="529"/>
      <c r="K93" s="529"/>
      <c r="L93" s="529"/>
      <c r="M93" s="529">
        <v>1.3842592592592594E-2</v>
      </c>
      <c r="N93" s="529"/>
      <c r="O93" s="529"/>
      <c r="P93" s="529">
        <v>1.3287037037037036E-2</v>
      </c>
      <c r="Q93" s="529"/>
      <c r="R93" s="529">
        <v>1.2939814814814814E-2</v>
      </c>
      <c r="S93" s="529"/>
      <c r="T93" s="529"/>
      <c r="U93" s="529"/>
      <c r="V93" s="529">
        <v>1.324074074074074E-2</v>
      </c>
      <c r="W93" s="529"/>
      <c r="X93" s="529"/>
      <c r="Y93" s="529"/>
      <c r="Z93" s="529">
        <v>1.3217592592592593E-2</v>
      </c>
      <c r="AA93" s="529"/>
      <c r="AB93" s="529"/>
      <c r="AC93" s="529"/>
      <c r="AD93" s="529"/>
      <c r="AE93" s="529">
        <v>1.3263888888888889E-2</v>
      </c>
      <c r="AF93" s="529"/>
      <c r="AG93" s="529"/>
      <c r="AH93" s="529"/>
      <c r="AI93" s="529">
        <v>1.4583333333333332E-2</v>
      </c>
      <c r="AJ93" s="529"/>
      <c r="AK93" s="529">
        <v>1.4236111111111111E-2</v>
      </c>
      <c r="AL93" s="529"/>
      <c r="AM93" s="529">
        <v>1.3229166666666667E-2</v>
      </c>
      <c r="AN93" s="529"/>
      <c r="AO93" s="84"/>
      <c r="AP93" s="529">
        <v>1.3981481481481482E-2</v>
      </c>
      <c r="AQ93" s="529"/>
      <c r="AR93" s="529"/>
      <c r="AS93" s="529">
        <v>1.3865740740740739E-2</v>
      </c>
      <c r="AT93" s="529"/>
      <c r="AU93" s="544"/>
      <c r="AV93" s="532">
        <f t="shared" si="10"/>
        <v>1.2812499999999999E-2</v>
      </c>
      <c r="AW93" s="298">
        <f t="shared" si="14"/>
        <v>13</v>
      </c>
      <c r="AX93" s="533"/>
      <c r="AY93"/>
    </row>
    <row r="94" spans="1:52" ht="13">
      <c r="A94" s="535" t="s">
        <v>934</v>
      </c>
      <c r="B94" s="526">
        <v>13</v>
      </c>
      <c r="C94" s="407">
        <f>IFERROR(MINUTE(C$5)-MINUTE(D94)," ")</f>
        <v>13</v>
      </c>
      <c r="D94" s="527">
        <v>1.2395833333333335E-2</v>
      </c>
      <c r="E94" s="801">
        <v>1</v>
      </c>
      <c r="F94" s="528" t="str">
        <f t="shared" si="13"/>
        <v xml:space="preserve"> </v>
      </c>
      <c r="G94" s="529"/>
      <c r="H94" s="529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29"/>
      <c r="T94" s="529"/>
      <c r="U94" s="529"/>
      <c r="V94" s="529"/>
      <c r="W94" s="529"/>
      <c r="X94" s="529"/>
      <c r="Y94" s="529"/>
      <c r="Z94" s="529"/>
      <c r="AA94" s="529"/>
      <c r="AB94" s="529"/>
      <c r="AC94" s="529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29"/>
      <c r="AS94" s="529"/>
      <c r="AT94" s="529"/>
      <c r="AU94" s="537"/>
      <c r="AV94" s="532" t="str">
        <f t="shared" si="10"/>
        <v xml:space="preserve"> </v>
      </c>
      <c r="AW94" s="298">
        <f t="shared" si="14"/>
        <v>0</v>
      </c>
      <c r="AX94" s="533"/>
    </row>
    <row r="95" spans="1:52" ht="13">
      <c r="A95" s="53" t="s">
        <v>935</v>
      </c>
      <c r="B95" s="526">
        <v>13</v>
      </c>
      <c r="C95" s="407">
        <f>IFERROR(MINUTE(C$5)-MINUTE(D95)," ")</f>
        <v>13</v>
      </c>
      <c r="D95" s="527">
        <v>1.2204861111111111E-2</v>
      </c>
      <c r="E95" s="801">
        <v>2</v>
      </c>
      <c r="F95" s="528" t="str">
        <f t="shared" si="13"/>
        <v xml:space="preserve"> </v>
      </c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29"/>
      <c r="T95" s="529"/>
      <c r="U95" s="529"/>
      <c r="V95" s="529"/>
      <c r="W95" s="529"/>
      <c r="X95" s="529"/>
      <c r="Y95" s="529"/>
      <c r="Z95" s="529"/>
      <c r="AA95" s="529"/>
      <c r="AB95" s="529"/>
      <c r="AC95" s="529"/>
      <c r="AD95" s="529"/>
      <c r="AE95" s="529"/>
      <c r="AF95" s="529"/>
      <c r="AG95" s="529"/>
      <c r="AH95" s="529"/>
      <c r="AI95" s="529"/>
      <c r="AJ95" s="529"/>
      <c r="AK95" s="529"/>
      <c r="AL95" s="529"/>
      <c r="AM95" s="529"/>
      <c r="AN95" s="529"/>
      <c r="AO95" s="84"/>
      <c r="AP95" s="529"/>
      <c r="AQ95" s="122"/>
      <c r="AR95" s="529"/>
      <c r="AS95" s="529"/>
      <c r="AT95" s="529"/>
      <c r="AU95" s="537"/>
      <c r="AV95" s="532" t="str">
        <f t="shared" si="10"/>
        <v xml:space="preserve"> </v>
      </c>
      <c r="AW95" s="298">
        <f t="shared" si="14"/>
        <v>0</v>
      </c>
      <c r="AX95" s="533"/>
    </row>
    <row r="96" spans="1:52" s="3" customFormat="1" ht="13">
      <c r="A96" s="53" t="s">
        <v>801</v>
      </c>
      <c r="B96" s="526">
        <v>13</v>
      </c>
      <c r="C96" s="407">
        <v>13</v>
      </c>
      <c r="D96" s="527" t="s">
        <v>514</v>
      </c>
      <c r="E96" s="801">
        <v>0</v>
      </c>
      <c r="F96" s="528" t="str">
        <f t="shared" si="13"/>
        <v xml:space="preserve"> </v>
      </c>
      <c r="G96" s="529"/>
      <c r="H96" s="529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29"/>
      <c r="T96" s="529"/>
      <c r="U96" s="529"/>
      <c r="V96" s="529"/>
      <c r="W96" s="529"/>
      <c r="X96" s="529"/>
      <c r="Y96" s="529"/>
      <c r="Z96" s="529"/>
      <c r="AA96" s="529"/>
      <c r="AB96" s="529"/>
      <c r="AC96" s="529"/>
      <c r="AD96" s="529"/>
      <c r="AE96" s="529"/>
      <c r="AF96" s="529"/>
      <c r="AG96" s="529"/>
      <c r="AH96" s="529"/>
      <c r="AI96" s="529"/>
      <c r="AJ96" s="529"/>
      <c r="AK96" s="529"/>
      <c r="AL96" s="529"/>
      <c r="AM96" s="529"/>
      <c r="AN96" s="529"/>
      <c r="AO96" s="122"/>
      <c r="AP96" s="529"/>
      <c r="AQ96" s="529"/>
      <c r="AR96" s="529"/>
      <c r="AS96" s="529"/>
      <c r="AT96" s="529"/>
      <c r="AU96" s="537"/>
      <c r="AV96" s="532" t="str">
        <f t="shared" si="10"/>
        <v xml:space="preserve"> </v>
      </c>
      <c r="AW96" s="298">
        <f t="shared" si="14"/>
        <v>0</v>
      </c>
      <c r="AX96" s="533"/>
      <c r="AY96"/>
      <c r="AZ96"/>
    </row>
    <row r="97" spans="1:52" s="3" customFormat="1" ht="13">
      <c r="A97" s="53" t="s">
        <v>1171</v>
      </c>
      <c r="B97" s="526">
        <v>0</v>
      </c>
      <c r="C97" s="407">
        <v>0</v>
      </c>
      <c r="D97" s="527"/>
      <c r="E97" s="801">
        <v>0</v>
      </c>
      <c r="F97" s="528" t="str">
        <f t="shared" si="13"/>
        <v xml:space="preserve"> </v>
      </c>
      <c r="G97" s="529"/>
      <c r="H97" s="529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29"/>
      <c r="T97" s="529"/>
      <c r="U97" s="529"/>
      <c r="V97" s="529"/>
      <c r="W97" s="529"/>
      <c r="X97" s="529"/>
      <c r="Y97" s="529"/>
      <c r="Z97" s="529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122"/>
      <c r="AP97" s="529"/>
      <c r="AQ97" s="529"/>
      <c r="AR97" s="529"/>
      <c r="AS97" s="529"/>
      <c r="AT97" s="529"/>
      <c r="AU97" s="537"/>
      <c r="AV97" s="532" t="str">
        <f t="shared" si="10"/>
        <v xml:space="preserve"> </v>
      </c>
      <c r="AW97" s="298">
        <f t="shared" si="14"/>
        <v>0</v>
      </c>
      <c r="AX97" s="533"/>
      <c r="AY97"/>
      <c r="AZ97"/>
    </row>
    <row r="98" spans="1:52" s="3" customFormat="1" ht="13">
      <c r="A98" s="53" t="s">
        <v>618</v>
      </c>
      <c r="B98" s="526">
        <v>9</v>
      </c>
      <c r="C98" s="407">
        <f>IFERROR(MINUTE(C$5)-MINUTE(D98)," ")</f>
        <v>9</v>
      </c>
      <c r="D98" s="527">
        <v>1.4953703703703705E-2</v>
      </c>
      <c r="E98" s="801">
        <v>0</v>
      </c>
      <c r="F98" s="528" t="str">
        <f t="shared" si="13"/>
        <v xml:space="preserve"> </v>
      </c>
      <c r="G98" s="529"/>
      <c r="H98" s="529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529"/>
      <c r="T98" s="529"/>
      <c r="U98" s="529"/>
      <c r="V98" s="529"/>
      <c r="W98" s="529"/>
      <c r="X98" s="529"/>
      <c r="Y98" s="529"/>
      <c r="Z98" s="529"/>
      <c r="AA98" s="529"/>
      <c r="AB98" s="529"/>
      <c r="AC98" s="529"/>
      <c r="AD98" s="529"/>
      <c r="AE98" s="529"/>
      <c r="AF98" s="529"/>
      <c r="AG98" s="529"/>
      <c r="AH98" s="529"/>
      <c r="AI98" s="529"/>
      <c r="AJ98" s="529"/>
      <c r="AK98" s="529"/>
      <c r="AL98" s="529"/>
      <c r="AM98" s="529"/>
      <c r="AN98" s="529"/>
      <c r="AO98" s="122"/>
      <c r="AP98" s="529"/>
      <c r="AQ98" s="529"/>
      <c r="AR98" s="529"/>
      <c r="AS98" s="529"/>
      <c r="AT98" s="529"/>
      <c r="AU98" s="537"/>
      <c r="AV98" s="532" t="str">
        <f t="shared" si="10"/>
        <v xml:space="preserve"> </v>
      </c>
      <c r="AW98" s="298">
        <f t="shared" si="14"/>
        <v>0</v>
      </c>
      <c r="AX98" s="533"/>
      <c r="AY98"/>
      <c r="AZ98"/>
    </row>
    <row r="99" spans="1:52" s="3" customFormat="1" ht="13">
      <c r="A99" s="53" t="s">
        <v>557</v>
      </c>
      <c r="B99" s="526">
        <v>13</v>
      </c>
      <c r="C99" s="407">
        <f>IFERROR(MINUTE(C$5)-MINUTE(D99)," ")</f>
        <v>13</v>
      </c>
      <c r="D99" s="527">
        <v>1.246238425925926E-2</v>
      </c>
      <c r="E99" s="801">
        <v>4</v>
      </c>
      <c r="F99" s="528">
        <f t="shared" si="13"/>
        <v>1.2881944444444442E-2</v>
      </c>
      <c r="G99" s="529"/>
      <c r="H99" s="529"/>
      <c r="I99" s="529" t="s">
        <v>1493</v>
      </c>
      <c r="J99" s="529"/>
      <c r="K99" s="529"/>
      <c r="L99" s="529"/>
      <c r="M99" s="529"/>
      <c r="N99" s="529"/>
      <c r="O99" s="529"/>
      <c r="P99" s="529"/>
      <c r="Q99" s="529"/>
      <c r="R99" s="529">
        <v>1.2488425925925925E-2</v>
      </c>
      <c r="S99" s="529">
        <v>1.3020833333333334E-2</v>
      </c>
      <c r="T99" s="529"/>
      <c r="U99" s="529"/>
      <c r="V99" s="529"/>
      <c r="W99" s="529"/>
      <c r="X99" s="529"/>
      <c r="Y99" s="529"/>
      <c r="Z99" s="529"/>
      <c r="AA99" s="529"/>
      <c r="AB99" s="529"/>
      <c r="AC99" s="529"/>
      <c r="AD99" s="529"/>
      <c r="AE99" s="529"/>
      <c r="AF99" s="529">
        <v>1.3252314814814814E-2</v>
      </c>
      <c r="AG99" s="529"/>
      <c r="AH99" s="529">
        <v>1.2824074074074073E-2</v>
      </c>
      <c r="AI99" s="529"/>
      <c r="AJ99" s="529"/>
      <c r="AK99" s="529"/>
      <c r="AL99" s="529"/>
      <c r="AM99" s="529"/>
      <c r="AN99" s="529" t="s">
        <v>1566</v>
      </c>
      <c r="AO99" s="122"/>
      <c r="AP99" s="529"/>
      <c r="AQ99" s="529"/>
      <c r="AR99" s="529"/>
      <c r="AS99" s="529"/>
      <c r="AT99" s="529">
        <v>1.2824074074074073E-2</v>
      </c>
      <c r="AU99" s="537"/>
      <c r="AV99" s="532">
        <f t="shared" si="10"/>
        <v>1.2488425925925925E-2</v>
      </c>
      <c r="AW99" s="298">
        <f t="shared" si="14"/>
        <v>7</v>
      </c>
      <c r="AX99" s="533"/>
      <c r="AY99"/>
      <c r="AZ99"/>
    </row>
    <row r="100" spans="1:52" s="3" customFormat="1" ht="13">
      <c r="A100" s="53" t="s">
        <v>804</v>
      </c>
      <c r="B100" s="526">
        <v>8</v>
      </c>
      <c r="C100" s="407">
        <v>8</v>
      </c>
      <c r="D100" s="527"/>
      <c r="E100" s="801"/>
      <c r="F100" s="528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29"/>
      <c r="AF100" s="529"/>
      <c r="AG100" s="529"/>
      <c r="AH100" s="529"/>
      <c r="AI100" s="529"/>
      <c r="AJ100" s="529"/>
      <c r="AK100" s="529"/>
      <c r="AL100" s="529"/>
      <c r="AM100" s="529"/>
      <c r="AN100" s="529"/>
      <c r="AO100" s="122"/>
      <c r="AP100" s="529"/>
      <c r="AQ100" s="529">
        <v>1.5879629629629629E-2</v>
      </c>
      <c r="AR100" s="529"/>
      <c r="AS100" s="529"/>
      <c r="AT100" s="529"/>
      <c r="AU100" s="537"/>
      <c r="AV100" s="532">
        <f t="shared" si="10"/>
        <v>1.5879629629629629E-2</v>
      </c>
      <c r="AW100" s="298">
        <f t="shared" si="14"/>
        <v>1</v>
      </c>
      <c r="AX100" s="533"/>
      <c r="AY100"/>
      <c r="AZ100"/>
    </row>
    <row r="101" spans="1:52" s="3" customFormat="1" ht="13">
      <c r="A101" s="535" t="s">
        <v>1286</v>
      </c>
      <c r="B101" s="526">
        <v>14</v>
      </c>
      <c r="C101" s="407">
        <f>IFERROR(MINUTE(C$5)-MINUTE(D101)," ")</f>
        <v>14</v>
      </c>
      <c r="D101" s="527">
        <v>1.1793981481481482E-2</v>
      </c>
      <c r="E101" s="801">
        <v>0</v>
      </c>
      <c r="F101" s="528" t="str">
        <f t="shared" si="13"/>
        <v xml:space="preserve"> </v>
      </c>
      <c r="G101" s="529"/>
      <c r="H101" s="529"/>
      <c r="I101" s="529"/>
      <c r="J101" s="529"/>
      <c r="K101" s="529"/>
      <c r="L101" s="529"/>
      <c r="M101" s="529"/>
      <c r="N101" s="529"/>
      <c r="O101" s="529"/>
      <c r="P101" s="529"/>
      <c r="Q101" s="529"/>
      <c r="R101" s="529"/>
      <c r="S101" s="529"/>
      <c r="T101" s="529"/>
      <c r="U101" s="529"/>
      <c r="V101" s="529"/>
      <c r="W101" s="529"/>
      <c r="X101" s="529"/>
      <c r="Y101" s="529"/>
      <c r="Z101" s="529"/>
      <c r="AA101" s="529"/>
      <c r="AB101" s="529"/>
      <c r="AC101" s="529"/>
      <c r="AD101" s="529"/>
      <c r="AE101" s="529"/>
      <c r="AF101" s="529"/>
      <c r="AG101" s="529"/>
      <c r="AH101" s="529"/>
      <c r="AI101" s="529"/>
      <c r="AJ101" s="529"/>
      <c r="AK101" s="529"/>
      <c r="AL101" s="529"/>
      <c r="AM101" s="529"/>
      <c r="AN101" s="529"/>
      <c r="AO101" s="122"/>
      <c r="AP101" s="529"/>
      <c r="AQ101" s="529"/>
      <c r="AR101" s="529"/>
      <c r="AS101" s="529"/>
      <c r="AT101" s="529"/>
      <c r="AU101" s="544"/>
      <c r="AV101" s="532" t="str">
        <f t="shared" si="10"/>
        <v xml:space="preserve"> </v>
      </c>
      <c r="AW101" s="298">
        <f t="shared" si="14"/>
        <v>0</v>
      </c>
      <c r="AX101" s="533"/>
      <c r="AY101"/>
      <c r="AZ101"/>
    </row>
    <row r="102" spans="1:52" s="3" customFormat="1" ht="13">
      <c r="A102" s="357" t="s">
        <v>1500</v>
      </c>
      <c r="B102" s="526">
        <v>5</v>
      </c>
      <c r="C102" s="526">
        <v>5</v>
      </c>
      <c r="D102" s="527">
        <v>1.7934027777777778E-2</v>
      </c>
      <c r="E102" s="804">
        <v>2</v>
      </c>
      <c r="F102" s="528" t="str">
        <f t="shared" si="13"/>
        <v xml:space="preserve"> </v>
      </c>
      <c r="G102" s="529"/>
      <c r="H102" s="84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29"/>
      <c r="T102" s="301"/>
      <c r="U102" s="301"/>
      <c r="V102" s="529"/>
      <c r="W102" s="529"/>
      <c r="X102" s="122"/>
      <c r="Y102" s="529"/>
      <c r="Z102" s="301"/>
      <c r="AA102" s="529"/>
      <c r="AB102" s="529"/>
      <c r="AC102" s="529"/>
      <c r="AD102" s="301"/>
      <c r="AE102" s="529"/>
      <c r="AF102" s="529"/>
      <c r="AG102" s="301"/>
      <c r="AH102" s="301"/>
      <c r="AI102" s="301"/>
      <c r="AJ102" s="301"/>
      <c r="AK102" s="301"/>
      <c r="AL102" s="301"/>
      <c r="AM102" s="529"/>
      <c r="AN102" s="301"/>
      <c r="AO102" s="301"/>
      <c r="AP102" s="301"/>
      <c r="AQ102" s="301"/>
      <c r="AR102" s="301"/>
      <c r="AS102" s="301"/>
      <c r="AT102" s="529"/>
      <c r="AU102" s="542"/>
      <c r="AV102" s="532" t="str">
        <f t="shared" si="10"/>
        <v xml:space="preserve"> </v>
      </c>
      <c r="AW102" s="298">
        <f t="shared" si="14"/>
        <v>0</v>
      </c>
    </row>
    <row r="103" spans="1:52" s="3" customFormat="1" ht="13">
      <c r="A103" s="357" t="s">
        <v>1501</v>
      </c>
      <c r="B103" s="526">
        <v>1</v>
      </c>
      <c r="C103" s="526">
        <v>1</v>
      </c>
      <c r="D103" s="527">
        <v>1.8749999999999999E-2</v>
      </c>
      <c r="E103" s="804">
        <v>0</v>
      </c>
      <c r="F103" s="528" t="str">
        <f t="shared" si="13"/>
        <v xml:space="preserve"> </v>
      </c>
      <c r="G103" s="529"/>
      <c r="H103" s="84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529"/>
      <c r="T103" s="301"/>
      <c r="U103" s="301"/>
      <c r="V103" s="301"/>
      <c r="W103" s="529"/>
      <c r="X103" s="122"/>
      <c r="Y103" s="529"/>
      <c r="Z103" s="301"/>
      <c r="AA103" s="529"/>
      <c r="AB103" s="529"/>
      <c r="AC103" s="529"/>
      <c r="AD103" s="301"/>
      <c r="AE103" s="529"/>
      <c r="AF103" s="529"/>
      <c r="AG103" s="301"/>
      <c r="AH103" s="301"/>
      <c r="AI103" s="301"/>
      <c r="AJ103" s="301"/>
      <c r="AK103" s="301"/>
      <c r="AL103" s="301"/>
      <c r="AM103" s="529"/>
      <c r="AN103" s="301"/>
      <c r="AO103" s="301"/>
      <c r="AP103" s="529"/>
      <c r="AQ103" s="301"/>
      <c r="AR103" s="301"/>
      <c r="AS103" s="301"/>
      <c r="AT103" s="529"/>
      <c r="AU103" s="542"/>
      <c r="AV103" s="532" t="str">
        <f t="shared" si="10"/>
        <v xml:space="preserve"> </v>
      </c>
      <c r="AW103" s="298">
        <f t="shared" si="14"/>
        <v>0</v>
      </c>
    </row>
    <row r="104" spans="1:52" s="3" customFormat="1" ht="13">
      <c r="A104" s="525" t="s">
        <v>1173</v>
      </c>
      <c r="B104" s="526">
        <v>11</v>
      </c>
      <c r="C104" s="526">
        <v>11</v>
      </c>
      <c r="D104" s="527">
        <v>1.3541666666666667E-2</v>
      </c>
      <c r="E104" s="812">
        <v>3</v>
      </c>
      <c r="F104" s="528" t="str">
        <f t="shared" si="13"/>
        <v xml:space="preserve"> </v>
      </c>
      <c r="G104" s="529"/>
      <c r="H104" s="84"/>
      <c r="I104" s="529"/>
      <c r="J104" s="529"/>
      <c r="K104" s="529"/>
      <c r="L104" s="529"/>
      <c r="M104" s="529"/>
      <c r="N104" s="529"/>
      <c r="O104" s="529"/>
      <c r="P104" s="529"/>
      <c r="Q104" s="529"/>
      <c r="R104" s="529"/>
      <c r="S104" s="529"/>
      <c r="T104" s="301"/>
      <c r="U104" s="301"/>
      <c r="V104" s="301"/>
      <c r="W104" s="529"/>
      <c r="X104" s="122"/>
      <c r="Y104" s="529"/>
      <c r="Z104" s="301"/>
      <c r="AA104" s="529"/>
      <c r="AB104" s="529"/>
      <c r="AC104" s="529"/>
      <c r="AD104" s="301"/>
      <c r="AE104" s="529"/>
      <c r="AF104" s="529"/>
      <c r="AG104" s="301"/>
      <c r="AH104" s="301"/>
      <c r="AI104" s="301"/>
      <c r="AJ104" s="301"/>
      <c r="AK104" s="301"/>
      <c r="AL104" s="301"/>
      <c r="AM104" s="529"/>
      <c r="AN104" s="301"/>
      <c r="AO104" s="301"/>
      <c r="AP104" s="529"/>
      <c r="AQ104" s="301"/>
      <c r="AR104" s="84"/>
      <c r="AS104" s="530"/>
      <c r="AT104" s="529"/>
      <c r="AU104" s="542"/>
      <c r="AV104" s="532" t="str">
        <f t="shared" si="10"/>
        <v xml:space="preserve"> </v>
      </c>
      <c r="AW104" s="298">
        <f t="shared" si="14"/>
        <v>0</v>
      </c>
    </row>
    <row r="105" spans="1:52" s="3" customFormat="1" ht="13">
      <c r="A105" s="525" t="s">
        <v>1570</v>
      </c>
      <c r="B105" s="526">
        <v>12</v>
      </c>
      <c r="C105" s="407">
        <v>12</v>
      </c>
      <c r="D105" s="527">
        <v>1.2566137566137567E-2</v>
      </c>
      <c r="E105" s="812">
        <v>7</v>
      </c>
      <c r="F105" s="528">
        <f t="shared" si="13"/>
        <v>1.4394991582491584E-2</v>
      </c>
      <c r="G105" s="529"/>
      <c r="H105" s="529"/>
      <c r="I105" s="529"/>
      <c r="J105" s="529"/>
      <c r="K105" s="529"/>
      <c r="L105" s="529"/>
      <c r="M105" s="529"/>
      <c r="N105" s="529"/>
      <c r="O105" s="529"/>
      <c r="P105" s="529"/>
      <c r="Q105" s="529"/>
      <c r="R105" s="529"/>
      <c r="S105" s="529"/>
      <c r="T105" s="529">
        <v>1.3634259259259257E-2</v>
      </c>
      <c r="U105" s="529">
        <v>1.3472222222222221E-2</v>
      </c>
      <c r="V105" s="529"/>
      <c r="W105" s="529">
        <v>2.1076388888888891E-2</v>
      </c>
      <c r="X105" s="529">
        <v>1.3263888888888889E-2</v>
      </c>
      <c r="Y105" s="529">
        <v>1.2708333333333334E-2</v>
      </c>
      <c r="Z105" s="529"/>
      <c r="AA105" s="529"/>
      <c r="AB105" s="529">
        <v>1.9675925925925927E-2</v>
      </c>
      <c r="AC105" s="529"/>
      <c r="AD105" s="530"/>
      <c r="AE105" s="529"/>
      <c r="AF105" s="538"/>
      <c r="AG105" s="538"/>
      <c r="AH105" s="529"/>
      <c r="AI105" s="529"/>
      <c r="AJ105" s="529"/>
      <c r="AK105" s="529"/>
      <c r="AL105" s="529"/>
      <c r="AM105" s="529">
        <v>1.283564814814815E-2</v>
      </c>
      <c r="AN105" s="530"/>
      <c r="AO105" s="530" t="s">
        <v>1566</v>
      </c>
      <c r="AP105" s="530">
        <v>1.3981481481481482E-2</v>
      </c>
      <c r="AQ105" s="530">
        <v>1.2627314814814815E-2</v>
      </c>
      <c r="AR105" s="530"/>
      <c r="AS105" s="533">
        <v>1.2592592592592593E-2</v>
      </c>
      <c r="AT105" s="530">
        <v>1.247685185185185E-2</v>
      </c>
      <c r="AU105" s="537"/>
      <c r="AV105" s="532">
        <f t="shared" si="10"/>
        <v>1.247685185185185E-2</v>
      </c>
      <c r="AW105" s="298">
        <f t="shared" si="14"/>
        <v>12</v>
      </c>
      <c r="AX105" s="533"/>
      <c r="AY105"/>
    </row>
    <row r="106" spans="1:52" ht="13">
      <c r="A106" s="535" t="s">
        <v>1225</v>
      </c>
      <c r="B106" s="526">
        <v>3</v>
      </c>
      <c r="C106" s="407">
        <f>IFERROR(MINUTE(C$5)-MINUTE(D106)," ")</f>
        <v>3</v>
      </c>
      <c r="D106" s="527">
        <v>1.9074074074074073E-2</v>
      </c>
      <c r="E106" s="801">
        <v>0</v>
      </c>
      <c r="F106" s="528" t="str">
        <f t="shared" si="13"/>
        <v xml:space="preserve"> </v>
      </c>
      <c r="G106" s="529"/>
      <c r="H106" s="529"/>
      <c r="I106" s="529"/>
      <c r="J106" s="529"/>
      <c r="K106" s="529"/>
      <c r="L106" s="529"/>
      <c r="M106" s="529"/>
      <c r="N106" s="529"/>
      <c r="O106" s="529"/>
      <c r="P106" s="529"/>
      <c r="Q106" s="529"/>
      <c r="R106" s="529"/>
      <c r="S106" s="529"/>
      <c r="T106" s="529"/>
      <c r="U106" s="529"/>
      <c r="V106" s="529"/>
      <c r="W106" s="529"/>
      <c r="X106" s="529"/>
      <c r="Y106" s="529"/>
      <c r="Z106" s="529"/>
      <c r="AA106" s="529"/>
      <c r="AB106" s="529"/>
      <c r="AC106" s="529"/>
      <c r="AD106" s="529"/>
      <c r="AE106" s="529"/>
      <c r="AF106" s="529"/>
      <c r="AG106" s="529"/>
      <c r="AH106" s="529"/>
      <c r="AI106" s="529"/>
      <c r="AJ106" s="529"/>
      <c r="AK106" s="529"/>
      <c r="AL106" s="529"/>
      <c r="AM106" s="122"/>
      <c r="AN106" s="529"/>
      <c r="AO106" s="122"/>
      <c r="AP106" s="529"/>
      <c r="AQ106" s="529"/>
      <c r="AR106" s="529"/>
      <c r="AS106" s="529"/>
      <c r="AT106" s="529"/>
      <c r="AU106" s="537"/>
      <c r="AV106" s="532" t="str">
        <f t="shared" si="10"/>
        <v xml:space="preserve"> </v>
      </c>
      <c r="AW106" s="298">
        <f t="shared" si="14"/>
        <v>0</v>
      </c>
      <c r="AX106" s="533"/>
    </row>
    <row r="107" spans="1:52" ht="13">
      <c r="A107" s="53" t="s">
        <v>319</v>
      </c>
      <c r="B107" s="526">
        <v>4</v>
      </c>
      <c r="C107" s="407">
        <f>IFERROR(MINUTE(C$5)-MINUTE(D107)," ")</f>
        <v>4</v>
      </c>
      <c r="D107" s="527">
        <v>1.8478491512345676E-2</v>
      </c>
      <c r="E107" s="801">
        <v>25</v>
      </c>
      <c r="F107" s="528">
        <f t="shared" si="13"/>
        <v>1.8666914682539681E-2</v>
      </c>
      <c r="G107" s="529">
        <v>2.0312500000000001E-2</v>
      </c>
      <c r="H107" s="529"/>
      <c r="I107" s="529">
        <v>1.6828703703703703E-2</v>
      </c>
      <c r="J107" s="529">
        <v>1.6979166666666667E-2</v>
      </c>
      <c r="K107" s="529">
        <v>1.7754629629629631E-2</v>
      </c>
      <c r="L107" s="529">
        <v>1.9039351851851852E-2</v>
      </c>
      <c r="M107" s="529">
        <v>1.7361111111111112E-2</v>
      </c>
      <c r="N107" s="529"/>
      <c r="O107" s="529"/>
      <c r="P107" s="529">
        <v>1.8379629629629628E-2</v>
      </c>
      <c r="Q107" s="529"/>
      <c r="R107" s="529">
        <v>1.8379629629629628E-2</v>
      </c>
      <c r="S107" s="529">
        <v>2.0057870370370368E-2</v>
      </c>
      <c r="T107" s="529">
        <v>1.8657407407407407E-2</v>
      </c>
      <c r="U107" s="529">
        <v>1.7731481481481483E-2</v>
      </c>
      <c r="V107" s="529"/>
      <c r="W107" s="529"/>
      <c r="X107" s="529"/>
      <c r="Y107" s="529">
        <v>1.8888888888888889E-2</v>
      </c>
      <c r="Z107" s="529">
        <v>1.8599537037037036E-2</v>
      </c>
      <c r="AA107" s="529">
        <v>1.7569444444444447E-2</v>
      </c>
      <c r="AB107" s="529">
        <v>1.8726851851851852E-2</v>
      </c>
      <c r="AC107" s="529">
        <v>1.7372685185185185E-2</v>
      </c>
      <c r="AD107" s="529"/>
      <c r="AE107" s="529">
        <v>1.8587962962962962E-2</v>
      </c>
      <c r="AF107" s="529">
        <v>1.9467592592592595E-2</v>
      </c>
      <c r="AG107" s="529">
        <v>1.9467592592592595E-2</v>
      </c>
      <c r="AH107" s="529">
        <v>1.8217592592592594E-2</v>
      </c>
      <c r="AI107" s="529"/>
      <c r="AJ107" s="529">
        <v>1.9837962962962963E-2</v>
      </c>
      <c r="AK107" s="529"/>
      <c r="AL107" s="529">
        <v>1.909722222222222E-2</v>
      </c>
      <c r="AM107" s="529">
        <v>1.9641203703703706E-2</v>
      </c>
      <c r="AN107" s="529">
        <v>2.0196759259259258E-2</v>
      </c>
      <c r="AO107" s="529">
        <v>1.894675925925926E-2</v>
      </c>
      <c r="AP107" s="529">
        <v>1.951388888888889E-2</v>
      </c>
      <c r="AQ107" s="529">
        <v>1.8506944444444444E-2</v>
      </c>
      <c r="AR107" s="529"/>
      <c r="AS107" s="529"/>
      <c r="AT107" s="529">
        <v>1.8553240740740742E-2</v>
      </c>
      <c r="AU107" s="537"/>
      <c r="AV107" s="532">
        <f t="shared" si="10"/>
        <v>1.6828703703703703E-2</v>
      </c>
      <c r="AW107" s="298">
        <f t="shared" si="14"/>
        <v>28</v>
      </c>
      <c r="AX107" s="533"/>
      <c r="AZ107" s="3"/>
    </row>
    <row r="108" spans="1:52" s="3" customFormat="1" ht="13">
      <c r="A108" s="53" t="s">
        <v>609</v>
      </c>
      <c r="B108" s="526">
        <v>2</v>
      </c>
      <c r="C108" s="407">
        <v>2</v>
      </c>
      <c r="D108" s="527">
        <v>1.9490740740740743E-2</v>
      </c>
      <c r="E108" s="801">
        <v>0</v>
      </c>
      <c r="F108" s="528" t="str">
        <f t="shared" si="13"/>
        <v xml:space="preserve"> </v>
      </c>
      <c r="G108" s="529"/>
      <c r="H108" s="529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29"/>
      <c r="W108" s="529"/>
      <c r="X108" s="529"/>
      <c r="Y108" s="529"/>
      <c r="Z108" s="529"/>
      <c r="AA108" s="529"/>
      <c r="AB108" s="529"/>
      <c r="AC108" s="529"/>
      <c r="AD108" s="529"/>
      <c r="AE108" s="529"/>
      <c r="AF108" s="529"/>
      <c r="AG108" s="529"/>
      <c r="AH108" s="529"/>
      <c r="AI108" s="529"/>
      <c r="AJ108" s="529"/>
      <c r="AK108" s="529"/>
      <c r="AL108" s="529"/>
      <c r="AM108" s="122"/>
      <c r="AN108" s="529"/>
      <c r="AO108" s="122"/>
      <c r="AP108" s="529"/>
      <c r="AQ108" s="529"/>
      <c r="AR108" s="529"/>
      <c r="AS108" s="529"/>
      <c r="AT108" s="529"/>
      <c r="AU108" s="537"/>
      <c r="AV108" s="532" t="str">
        <f t="shared" si="10"/>
        <v xml:space="preserve"> </v>
      </c>
      <c r="AW108" s="298">
        <f t="shared" si="14"/>
        <v>0</v>
      </c>
      <c r="AX108" s="533"/>
      <c r="AY108"/>
    </row>
    <row r="109" spans="1:52" ht="13">
      <c r="A109" s="53" t="s">
        <v>806</v>
      </c>
      <c r="B109" s="526">
        <v>15</v>
      </c>
      <c r="C109" s="407">
        <f>IFERROR(MINUTE(C$5)-MINUTE(D109)," ")</f>
        <v>15</v>
      </c>
      <c r="D109" s="527">
        <v>1.0952932098765432E-2</v>
      </c>
      <c r="E109" s="801">
        <v>6</v>
      </c>
      <c r="F109" s="528">
        <f t="shared" si="13"/>
        <v>1.1662808641975308E-2</v>
      </c>
      <c r="G109" s="529">
        <v>1.1631944444444445E-2</v>
      </c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529"/>
      <c r="AE109" s="529"/>
      <c r="AF109" s="529"/>
      <c r="AG109" s="529"/>
      <c r="AH109" s="529"/>
      <c r="AI109" s="529"/>
      <c r="AJ109" s="529"/>
      <c r="AK109" s="529"/>
      <c r="AL109" s="529"/>
      <c r="AM109" s="122"/>
      <c r="AN109" s="529" t="s">
        <v>1566</v>
      </c>
      <c r="AO109" s="529"/>
      <c r="AP109" s="529"/>
      <c r="AQ109" s="529">
        <v>1.2152777777777778E-2</v>
      </c>
      <c r="AR109" s="529"/>
      <c r="AS109" s="529"/>
      <c r="AT109" s="529">
        <v>1.1203703703703704E-2</v>
      </c>
      <c r="AU109" s="537"/>
      <c r="AV109" s="532">
        <f t="shared" ref="AV109:AV147" si="15">IF(MIN(G109:AT109)=0," ",MIN(G109:AT109))</f>
        <v>1.1203703703703704E-2</v>
      </c>
      <c r="AW109" s="298">
        <f t="shared" si="14"/>
        <v>4</v>
      </c>
      <c r="AX109" s="533"/>
      <c r="AZ109" s="3"/>
    </row>
    <row r="110" spans="1:52" s="3" customFormat="1" ht="13">
      <c r="A110" s="535" t="s">
        <v>1287</v>
      </c>
      <c r="B110" s="526">
        <v>10</v>
      </c>
      <c r="C110" s="407">
        <v>10</v>
      </c>
      <c r="D110" s="527">
        <v>1.3900462962962962E-2</v>
      </c>
      <c r="E110" s="801">
        <v>0</v>
      </c>
      <c r="F110" s="528">
        <f t="shared" si="13"/>
        <v>1.4930555555555556E-2</v>
      </c>
      <c r="G110" s="529"/>
      <c r="H110" s="529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29"/>
      <c r="T110" s="529"/>
      <c r="U110" s="529"/>
      <c r="V110" s="529"/>
      <c r="W110" s="529"/>
      <c r="X110" s="529"/>
      <c r="Y110" s="529"/>
      <c r="Z110" s="529"/>
      <c r="AA110" s="529"/>
      <c r="AB110" s="529"/>
      <c r="AD110" s="529"/>
      <c r="AE110" s="529"/>
      <c r="AF110" s="529"/>
      <c r="AG110" s="529"/>
      <c r="AH110" s="529">
        <v>1.4930555555555556E-2</v>
      </c>
      <c r="AI110" s="529"/>
      <c r="AJ110" s="529"/>
      <c r="AK110" s="529"/>
      <c r="AL110" s="529"/>
      <c r="AM110" s="122"/>
      <c r="AN110" s="529"/>
      <c r="AO110" s="122"/>
      <c r="AP110" s="529"/>
      <c r="AQ110" s="529"/>
      <c r="AR110" s="529"/>
      <c r="AS110" s="529"/>
      <c r="AT110" s="529"/>
      <c r="AU110" s="537"/>
      <c r="AV110" s="532">
        <f t="shared" si="15"/>
        <v>1.4930555555555556E-2</v>
      </c>
      <c r="AW110" s="298">
        <f t="shared" si="14"/>
        <v>1</v>
      </c>
      <c r="AX110" s="533"/>
      <c r="AY110"/>
    </row>
    <row r="111" spans="1:52" s="3" customFormat="1" ht="13">
      <c r="A111" s="357" t="s">
        <v>1502</v>
      </c>
      <c r="B111" s="526">
        <v>2</v>
      </c>
      <c r="C111" s="526">
        <v>2</v>
      </c>
      <c r="D111" s="540">
        <v>0.14403645833333331</v>
      </c>
      <c r="E111" s="801">
        <v>0</v>
      </c>
      <c r="F111" s="528" t="str">
        <f t="shared" si="13"/>
        <v xml:space="preserve"> </v>
      </c>
      <c r="G111" s="529"/>
      <c r="H111" s="84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301"/>
      <c r="T111" s="529"/>
      <c r="U111" s="529"/>
      <c r="V111" s="301"/>
      <c r="W111" s="122"/>
      <c r="X111" s="122"/>
      <c r="Y111" s="301"/>
      <c r="Z111" s="301"/>
      <c r="AA111" s="122"/>
      <c r="AB111" s="301"/>
      <c r="AC111" s="529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122"/>
      <c r="AN111" s="301"/>
      <c r="AO111" s="301"/>
      <c r="AP111" s="301"/>
      <c r="AQ111" s="301"/>
      <c r="AR111" s="301"/>
      <c r="AS111" s="301"/>
      <c r="AT111" s="301"/>
      <c r="AU111" s="542"/>
      <c r="AV111" s="534" t="str">
        <f t="shared" si="15"/>
        <v xml:space="preserve"> </v>
      </c>
      <c r="AW111" s="298">
        <f t="shared" si="14"/>
        <v>0</v>
      </c>
    </row>
    <row r="112" spans="1:52" ht="13">
      <c r="A112" s="53" t="s">
        <v>708</v>
      </c>
      <c r="B112" s="526">
        <v>7</v>
      </c>
      <c r="C112" s="407">
        <f>IFERROR(MINUTE(C$5)-MINUTE(D112)," ")</f>
        <v>7</v>
      </c>
      <c r="D112" s="527">
        <v>1.6608796296296295E-2</v>
      </c>
      <c r="E112" s="801">
        <v>2</v>
      </c>
      <c r="F112" s="528" t="str">
        <f t="shared" si="13"/>
        <v xml:space="preserve"> </v>
      </c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29"/>
      <c r="T112" s="529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529"/>
      <c r="AE112" s="529"/>
      <c r="AF112" s="529"/>
      <c r="AG112" s="529"/>
      <c r="AH112" s="529"/>
      <c r="AI112" s="529"/>
      <c r="AJ112" s="529"/>
      <c r="AK112" s="529"/>
      <c r="AL112" s="529"/>
      <c r="AM112" s="122"/>
      <c r="AN112" s="529"/>
      <c r="AO112" s="122"/>
      <c r="AP112" s="529"/>
      <c r="AQ112" s="529"/>
      <c r="AR112" s="529"/>
      <c r="AS112" s="529"/>
      <c r="AT112" s="529"/>
      <c r="AU112" s="554"/>
      <c r="AV112" s="532" t="str">
        <f t="shared" si="15"/>
        <v xml:space="preserve"> </v>
      </c>
      <c r="AW112" s="298">
        <f t="shared" si="14"/>
        <v>0</v>
      </c>
      <c r="AX112" s="533"/>
    </row>
    <row r="113" spans="1:52" ht="13">
      <c r="A113" s="53" t="s">
        <v>1288</v>
      </c>
      <c r="B113" s="526">
        <v>5</v>
      </c>
      <c r="C113" s="407">
        <f>IFERROR(MINUTE(C$5)-MINUTE(D113)," ")</f>
        <v>5</v>
      </c>
      <c r="D113" s="527">
        <v>1.7832754629629629E-2</v>
      </c>
      <c r="E113" s="801">
        <v>4</v>
      </c>
      <c r="F113" s="528">
        <f t="shared" si="13"/>
        <v>1.8425925925925925E-2</v>
      </c>
      <c r="G113" s="529"/>
      <c r="H113" s="529"/>
      <c r="I113" s="529"/>
      <c r="J113" s="529">
        <v>1.8425925925925925E-2</v>
      </c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122"/>
      <c r="Z113" s="529"/>
      <c r="AA113" s="529"/>
      <c r="AB113" s="529"/>
      <c r="AC113" s="529"/>
      <c r="AD113" s="529"/>
      <c r="AE113" s="529"/>
      <c r="AF113" s="529"/>
      <c r="AG113" s="529"/>
      <c r="AH113" s="529"/>
      <c r="AI113" s="529"/>
      <c r="AJ113" s="529"/>
      <c r="AK113" s="529"/>
      <c r="AL113" s="529"/>
      <c r="AM113" s="529"/>
      <c r="AN113" s="529"/>
      <c r="AO113" s="529"/>
      <c r="AP113" s="529"/>
      <c r="AQ113" s="529"/>
      <c r="AR113" s="529"/>
      <c r="AS113" s="529"/>
      <c r="AT113" s="529"/>
      <c r="AU113" s="554"/>
      <c r="AV113" s="532">
        <f t="shared" si="15"/>
        <v>1.8425925925925925E-2</v>
      </c>
      <c r="AW113" s="298">
        <f t="shared" si="14"/>
        <v>1</v>
      </c>
      <c r="AX113" s="533"/>
      <c r="AY113" s="3"/>
    </row>
    <row r="114" spans="1:52" ht="13">
      <c r="A114" s="535" t="s">
        <v>1174</v>
      </c>
      <c r="B114" s="526">
        <v>11</v>
      </c>
      <c r="C114" s="407">
        <f>IFERROR(MINUTE(C$5)-MINUTE(D114)," ")</f>
        <v>11</v>
      </c>
      <c r="D114" s="527">
        <v>1.3368055555555557E-2</v>
      </c>
      <c r="E114" s="801">
        <v>1</v>
      </c>
      <c r="F114" s="528" t="str">
        <f t="shared" si="13"/>
        <v xml:space="preserve"> </v>
      </c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 s="529"/>
      <c r="AP114" s="529"/>
      <c r="AQ114" s="529"/>
      <c r="AR114" s="529"/>
      <c r="AS114" s="529"/>
      <c r="AT114" s="529"/>
      <c r="AU114" s="537"/>
      <c r="AV114" s="532" t="str">
        <f t="shared" si="15"/>
        <v xml:space="preserve"> </v>
      </c>
      <c r="AW114" s="298">
        <f t="shared" si="14"/>
        <v>0</v>
      </c>
      <c r="AX114" s="533"/>
      <c r="AZ114" s="3"/>
    </row>
    <row r="115" spans="1:52" ht="13">
      <c r="A115" s="535" t="s">
        <v>1503</v>
      </c>
      <c r="B115" s="526">
        <v>11</v>
      </c>
      <c r="C115" s="407">
        <v>11</v>
      </c>
      <c r="D115" s="527">
        <v>1.3414351851851851E-2</v>
      </c>
      <c r="E115" s="801">
        <v>0</v>
      </c>
      <c r="F115" s="528" t="str">
        <f t="shared" si="13"/>
        <v xml:space="preserve"> </v>
      </c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529"/>
      <c r="T115" s="529"/>
      <c r="U115" s="529"/>
      <c r="V115" s="529"/>
      <c r="W115" s="529"/>
      <c r="X115" s="529"/>
      <c r="Y115" s="529"/>
      <c r="Z115" s="529"/>
      <c r="AA115" s="529"/>
      <c r="AB115" s="529"/>
      <c r="AC115" s="529"/>
      <c r="AD115" s="529"/>
      <c r="AE115" s="529"/>
      <c r="AF115" s="529"/>
      <c r="AG115" s="529"/>
      <c r="AH115" s="529"/>
      <c r="AI115" s="529"/>
      <c r="AJ115" s="529"/>
      <c r="AK115" s="529"/>
      <c r="AL115" s="529"/>
      <c r="AM115" s="122"/>
      <c r="AN115" s="529"/>
      <c r="AO115" s="122"/>
      <c r="AP115" s="529"/>
      <c r="AQ115" s="529"/>
      <c r="AR115" s="529"/>
      <c r="AS115" s="529"/>
      <c r="AT115" s="529"/>
      <c r="AU115" s="537"/>
      <c r="AV115" s="532" t="str">
        <f t="shared" si="15"/>
        <v xml:space="preserve"> </v>
      </c>
      <c r="AW115" s="298">
        <f t="shared" si="14"/>
        <v>0</v>
      </c>
      <c r="AX115" s="533"/>
    </row>
    <row r="116" spans="1:52" ht="13">
      <c r="A116" s="525" t="s">
        <v>1289</v>
      </c>
      <c r="B116" s="526">
        <v>5</v>
      </c>
      <c r="C116" s="526">
        <v>5</v>
      </c>
      <c r="D116" s="527">
        <v>1.7291666666666667E-2</v>
      </c>
      <c r="E116" s="801">
        <v>0</v>
      </c>
      <c r="F116" s="528" t="str">
        <f t="shared" si="13"/>
        <v xml:space="preserve"> </v>
      </c>
      <c r="G116" s="301"/>
      <c r="H116" s="301"/>
      <c r="I116" s="529"/>
      <c r="J116" s="529"/>
      <c r="K116" s="529"/>
      <c r="L116" s="529"/>
      <c r="M116" s="529"/>
      <c r="N116" s="529"/>
      <c r="O116" s="529"/>
      <c r="P116" s="529"/>
      <c r="Q116" s="529"/>
      <c r="R116" s="529"/>
      <c r="S116" s="301"/>
      <c r="T116" s="301"/>
      <c r="U116" s="529"/>
      <c r="V116" s="301"/>
      <c r="W116" s="301"/>
      <c r="X116" s="301"/>
      <c r="Y116" s="529"/>
      <c r="Z116" s="301"/>
      <c r="AA116" s="529"/>
      <c r="AB116" s="301"/>
      <c r="AC116" s="529"/>
      <c r="AD116" s="529"/>
      <c r="AE116" s="529"/>
      <c r="AF116" s="529"/>
      <c r="AG116" s="301"/>
      <c r="AH116" s="529"/>
      <c r="AI116" s="301"/>
      <c r="AJ116" s="301"/>
      <c r="AK116" s="301"/>
      <c r="AL116" s="301"/>
      <c r="AM116" s="122"/>
      <c r="AN116" s="301"/>
      <c r="AO116" s="122"/>
      <c r="AP116" s="301"/>
      <c r="AQ116" s="529"/>
      <c r="AR116" s="301"/>
      <c r="AS116" s="529"/>
      <c r="AT116" s="301"/>
      <c r="AU116" s="531"/>
      <c r="AV116" s="532" t="str">
        <f t="shared" si="15"/>
        <v xml:space="preserve"> </v>
      </c>
      <c r="AW116" s="298">
        <f t="shared" si="14"/>
        <v>0</v>
      </c>
      <c r="AX116" s="533"/>
      <c r="AZ116" s="3"/>
    </row>
    <row r="117" spans="1:52" s="3" customFormat="1" ht="13">
      <c r="A117" s="357" t="s">
        <v>709</v>
      </c>
      <c r="B117" s="526">
        <v>0</v>
      </c>
      <c r="C117" s="526">
        <v>0</v>
      </c>
      <c r="D117" s="540">
        <v>2.461805555555556E-2</v>
      </c>
      <c r="E117" s="804">
        <v>1</v>
      </c>
      <c r="F117" s="528">
        <f t="shared" si="13"/>
        <v>2.0046296296296295E-2</v>
      </c>
      <c r="G117" s="529"/>
      <c r="H117" s="301"/>
      <c r="I117" s="529"/>
      <c r="J117" s="529"/>
      <c r="K117" s="529"/>
      <c r="L117" s="529"/>
      <c r="M117" s="529"/>
      <c r="N117" s="529"/>
      <c r="O117" s="529"/>
      <c r="P117" s="529"/>
      <c r="Q117" s="529"/>
      <c r="R117" s="529"/>
      <c r="S117" s="301"/>
      <c r="T117" s="301"/>
      <c r="U117" s="301"/>
      <c r="V117" s="301"/>
      <c r="W117" s="122"/>
      <c r="X117" s="529"/>
      <c r="Y117" s="301"/>
      <c r="Z117" s="301"/>
      <c r="AA117" s="122"/>
      <c r="AB117" s="529">
        <v>2.0046296296296295E-2</v>
      </c>
      <c r="AC117" s="529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122"/>
      <c r="AN117" s="301"/>
      <c r="AO117" s="301"/>
      <c r="AP117" s="301"/>
      <c r="AQ117" s="529"/>
      <c r="AR117" s="301"/>
      <c r="AS117" s="301"/>
      <c r="AT117" s="301"/>
      <c r="AU117" s="542"/>
      <c r="AV117" s="532">
        <f t="shared" si="15"/>
        <v>2.0046296296296295E-2</v>
      </c>
      <c r="AW117" s="298">
        <f t="shared" si="14"/>
        <v>1</v>
      </c>
    </row>
    <row r="118" spans="1:52" ht="13">
      <c r="A118" s="525" t="s">
        <v>1290</v>
      </c>
      <c r="B118" s="526">
        <v>8</v>
      </c>
      <c r="C118" s="407">
        <f>IFERROR(MINUTE(C$5)-MINUTE(D118)," ")</f>
        <v>8</v>
      </c>
      <c r="D118" s="527">
        <v>1.5659722222222224E-2</v>
      </c>
      <c r="E118" s="801">
        <v>0</v>
      </c>
      <c r="F118" s="528" t="str">
        <f t="shared" si="13"/>
        <v xml:space="preserve"> </v>
      </c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29"/>
      <c r="T118" s="529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29"/>
      <c r="AF118" s="529"/>
      <c r="AG118" s="529"/>
      <c r="AH118" s="529"/>
      <c r="AI118" s="529"/>
      <c r="AJ118" s="529"/>
      <c r="AK118" s="529"/>
      <c r="AL118" s="529"/>
      <c r="AM118" s="122"/>
      <c r="AN118" s="529"/>
      <c r="AO118" s="529"/>
      <c r="AP118" s="529"/>
      <c r="AQ118" s="529"/>
      <c r="AR118" s="529"/>
      <c r="AS118" s="529"/>
      <c r="AT118" s="529"/>
      <c r="AU118" s="537"/>
      <c r="AV118" s="532" t="str">
        <f t="shared" si="15"/>
        <v xml:space="preserve"> </v>
      </c>
      <c r="AW118" s="298">
        <f t="shared" si="14"/>
        <v>0</v>
      </c>
      <c r="AX118" s="533"/>
    </row>
    <row r="119" spans="1:52" ht="12" customHeight="1">
      <c r="A119" s="525" t="s">
        <v>1291</v>
      </c>
      <c r="B119" s="526">
        <v>10</v>
      </c>
      <c r="C119" s="526">
        <v>10</v>
      </c>
      <c r="D119" s="527">
        <v>1.2824074074074073E-2</v>
      </c>
      <c r="E119" s="801">
        <v>1</v>
      </c>
      <c r="F119" s="528" t="str">
        <f t="shared" si="13"/>
        <v xml:space="preserve"> </v>
      </c>
      <c r="G119" s="529"/>
      <c r="H119" s="301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29"/>
      <c r="T119" s="529"/>
      <c r="U119" s="529"/>
      <c r="V119" s="301"/>
      <c r="W119" s="301"/>
      <c r="X119" s="529"/>
      <c r="Y119" s="529"/>
      <c r="Z119" s="301"/>
      <c r="AA119" s="301"/>
      <c r="AB119" s="529"/>
      <c r="AC119" s="301"/>
      <c r="AD119" s="301"/>
      <c r="AE119" s="529"/>
      <c r="AF119" s="529"/>
      <c r="AG119" s="529"/>
      <c r="AH119" s="301"/>
      <c r="AI119" s="301"/>
      <c r="AJ119" s="529"/>
      <c r="AK119" s="529"/>
      <c r="AL119" s="529"/>
      <c r="AM119" s="122"/>
      <c r="AN119" s="301"/>
      <c r="AO119" s="122"/>
      <c r="AP119" s="301"/>
      <c r="AQ119" s="301"/>
      <c r="AR119" s="301"/>
      <c r="AS119" s="529"/>
      <c r="AT119" s="529"/>
      <c r="AU119" s="531"/>
      <c r="AV119" s="532" t="str">
        <f t="shared" si="15"/>
        <v xml:space="preserve"> </v>
      </c>
      <c r="AW119" s="298">
        <f t="shared" si="14"/>
        <v>0</v>
      </c>
      <c r="AX119" s="533"/>
    </row>
    <row r="120" spans="1:52" s="3" customFormat="1" ht="13">
      <c r="A120" s="525" t="s">
        <v>810</v>
      </c>
      <c r="B120" s="526">
        <v>7</v>
      </c>
      <c r="C120" s="407">
        <f>IFERROR(MINUTE(C$5)-MINUTE(D120)," ")</f>
        <v>7</v>
      </c>
      <c r="D120" s="527">
        <v>1.6547067901234568E-2</v>
      </c>
      <c r="E120" s="801">
        <v>3</v>
      </c>
      <c r="F120" s="528" t="str">
        <f t="shared" si="13"/>
        <v xml:space="preserve"> </v>
      </c>
      <c r="G120" s="529"/>
      <c r="H120" s="529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29"/>
      <c r="T120" s="529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122"/>
      <c r="AN120" s="529"/>
      <c r="AO120" s="529"/>
      <c r="AP120" s="529"/>
      <c r="AQ120" s="529"/>
      <c r="AR120" s="529"/>
      <c r="AS120" s="529"/>
      <c r="AT120" s="529"/>
      <c r="AU120" s="537"/>
      <c r="AV120" s="532" t="str">
        <f t="shared" si="15"/>
        <v xml:space="preserve"> </v>
      </c>
      <c r="AW120" s="298">
        <f t="shared" si="14"/>
        <v>0</v>
      </c>
      <c r="AX120" s="533"/>
    </row>
    <row r="121" spans="1:52" ht="13">
      <c r="A121" s="525" t="s">
        <v>1292</v>
      </c>
      <c r="B121" s="526">
        <v>5</v>
      </c>
      <c r="C121" s="526">
        <v>5</v>
      </c>
      <c r="D121" s="527">
        <v>1.6921296296296299E-2</v>
      </c>
      <c r="E121" s="801">
        <v>0</v>
      </c>
      <c r="F121" s="528" t="str">
        <f t="shared" si="13"/>
        <v xml:space="preserve"> </v>
      </c>
      <c r="G121" s="301"/>
      <c r="H121" s="301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301"/>
      <c r="T121" s="301"/>
      <c r="U121" s="301"/>
      <c r="V121" s="301"/>
      <c r="W121" s="529"/>
      <c r="X121" s="529"/>
      <c r="Y121" s="529"/>
      <c r="Z121" s="301"/>
      <c r="AA121" s="301"/>
      <c r="AB121" s="301"/>
      <c r="AC121" s="301"/>
      <c r="AD121" s="301"/>
      <c r="AF121" s="529"/>
      <c r="AG121" s="301"/>
      <c r="AH121" s="301"/>
      <c r="AI121" s="301"/>
      <c r="AJ121" s="529"/>
      <c r="AK121" s="529"/>
      <c r="AL121" s="529"/>
      <c r="AM121" s="529"/>
      <c r="AN121" s="301"/>
      <c r="AO121" s="529"/>
      <c r="AP121" s="301"/>
      <c r="AQ121" s="301"/>
      <c r="AR121" s="301"/>
      <c r="AS121" s="529"/>
      <c r="AT121" s="301"/>
      <c r="AU121" s="531"/>
      <c r="AV121" s="532" t="str">
        <f t="shared" si="15"/>
        <v xml:space="preserve"> </v>
      </c>
      <c r="AW121" s="298">
        <f t="shared" si="14"/>
        <v>0</v>
      </c>
      <c r="AX121" s="533"/>
    </row>
    <row r="122" spans="1:52" ht="13" hidden="1">
      <c r="A122" s="525" t="s">
        <v>1614</v>
      </c>
      <c r="B122" s="407">
        <v>3</v>
      </c>
      <c r="C122" s="407" t="str">
        <f t="shared" ref="C122" si="16">IFERROR(MINUTE(C$5)-MINUTE(D122)," ")</f>
        <v xml:space="preserve"> </v>
      </c>
      <c r="D122" s="527" t="s">
        <v>514</v>
      </c>
      <c r="E122" s="298">
        <v>0</v>
      </c>
      <c r="F122" s="528">
        <f t="shared" ref="F122" si="17">IFERROR(AVERAGEA(G122:AT122), " ")</f>
        <v>1.300925925925926E-2</v>
      </c>
      <c r="G122" s="529"/>
      <c r="H122" s="529"/>
      <c r="I122" s="529"/>
      <c r="J122" s="529"/>
      <c r="K122" s="529"/>
      <c r="L122" s="529"/>
      <c r="M122" s="529">
        <v>1.300925925925926E-2</v>
      </c>
      <c r="N122" s="529"/>
      <c r="O122" s="529"/>
      <c r="P122" s="529"/>
      <c r="Q122" s="529"/>
      <c r="R122" s="529"/>
      <c r="S122" s="529"/>
      <c r="T122" s="529"/>
      <c r="U122" s="529"/>
      <c r="V122" s="529"/>
      <c r="W122" s="529"/>
      <c r="X122" s="529"/>
      <c r="Y122" s="529"/>
      <c r="Z122" s="534"/>
      <c r="AA122" s="534"/>
      <c r="AB122" s="534"/>
      <c r="AC122" s="534"/>
      <c r="AD122" s="533"/>
      <c r="AE122" s="529"/>
      <c r="AF122" s="538"/>
      <c r="AG122" s="538"/>
      <c r="AH122" s="529"/>
      <c r="AI122" s="529"/>
      <c r="AJ122" s="529"/>
      <c r="AK122" s="529"/>
      <c r="AL122" s="529"/>
      <c r="AM122" s="7"/>
      <c r="AN122" s="530"/>
      <c r="AO122" s="533"/>
      <c r="AP122" s="492"/>
      <c r="AQ122" s="530"/>
      <c r="AR122" s="530"/>
      <c r="AS122" s="538"/>
      <c r="AT122" s="538"/>
      <c r="AU122" s="554"/>
      <c r="AV122" s="532">
        <f t="shared" si="15"/>
        <v>1.300925925925926E-2</v>
      </c>
      <c r="AW122" s="298">
        <f t="shared" si="14"/>
        <v>1</v>
      </c>
      <c r="AX122" s="533"/>
    </row>
    <row r="123" spans="1:52" s="3" customFormat="1" ht="13">
      <c r="A123" s="357" t="s">
        <v>1293</v>
      </c>
      <c r="B123" s="526">
        <v>10</v>
      </c>
      <c r="C123" s="526">
        <v>10</v>
      </c>
      <c r="D123" s="540"/>
      <c r="E123" s="802">
        <v>0</v>
      </c>
      <c r="F123" s="528" t="str">
        <f t="shared" si="13"/>
        <v xml:space="preserve"> </v>
      </c>
      <c r="G123" s="301"/>
      <c r="H123" s="84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301"/>
      <c r="T123" s="301"/>
      <c r="U123" s="301"/>
      <c r="V123" s="301"/>
      <c r="W123" s="122"/>
      <c r="X123" s="122"/>
      <c r="Y123" s="301"/>
      <c r="Z123" s="301"/>
      <c r="AA123" s="122"/>
      <c r="AB123" s="301"/>
      <c r="AC123" s="529"/>
      <c r="AD123" s="301"/>
      <c r="AE123" s="301"/>
      <c r="AF123" s="301"/>
      <c r="AG123" s="301"/>
      <c r="AH123" s="301"/>
      <c r="AI123" s="301"/>
      <c r="AJ123" s="301"/>
      <c r="AK123" s="301"/>
      <c r="AL123" s="301"/>
      <c r="AM123" s="122"/>
      <c r="AN123" s="529"/>
      <c r="AO123" s="301"/>
      <c r="AP123" s="301"/>
      <c r="AQ123" s="301"/>
      <c r="AR123" s="301"/>
      <c r="AS123" s="301"/>
      <c r="AT123" s="529"/>
      <c r="AU123" s="542"/>
      <c r="AV123" s="532" t="str">
        <f t="shared" si="15"/>
        <v xml:space="preserve"> </v>
      </c>
      <c r="AW123" s="298">
        <f t="shared" si="14"/>
        <v>0</v>
      </c>
    </row>
    <row r="124" spans="1:52" s="3" customFormat="1" ht="13">
      <c r="A124" s="357" t="s">
        <v>1294</v>
      </c>
      <c r="B124" s="526">
        <v>10</v>
      </c>
      <c r="C124" s="526">
        <v>10</v>
      </c>
      <c r="D124" s="540"/>
      <c r="E124" s="802">
        <v>0</v>
      </c>
      <c r="F124" s="528" t="str">
        <f t="shared" si="13"/>
        <v xml:space="preserve"> </v>
      </c>
      <c r="G124" s="301"/>
      <c r="H124" s="84"/>
      <c r="I124" s="529"/>
      <c r="J124" s="529"/>
      <c r="K124" s="529"/>
      <c r="L124" s="529"/>
      <c r="M124" s="529"/>
      <c r="N124" s="529"/>
      <c r="O124" s="529"/>
      <c r="P124" s="529"/>
      <c r="Q124" s="529"/>
      <c r="R124" s="529"/>
      <c r="S124" s="301"/>
      <c r="T124" s="301"/>
      <c r="U124" s="301"/>
      <c r="V124" s="301"/>
      <c r="W124" s="122"/>
      <c r="X124" s="122"/>
      <c r="Y124" s="301"/>
      <c r="Z124" s="301"/>
      <c r="AA124" s="122"/>
      <c r="AB124" s="301"/>
      <c r="AC124" s="529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122"/>
      <c r="AN124" s="529"/>
      <c r="AO124" s="529"/>
      <c r="AP124" s="301"/>
      <c r="AQ124" s="301"/>
      <c r="AR124" s="301"/>
      <c r="AS124" s="301"/>
      <c r="AT124" s="301"/>
      <c r="AU124" s="542"/>
      <c r="AV124" s="532" t="str">
        <f t="shared" si="15"/>
        <v xml:space="preserve"> </v>
      </c>
      <c r="AW124" s="298">
        <f t="shared" si="14"/>
        <v>0</v>
      </c>
    </row>
    <row r="125" spans="1:52" ht="13">
      <c r="A125" s="525" t="s">
        <v>1058</v>
      </c>
      <c r="B125" s="526">
        <v>7</v>
      </c>
      <c r="C125" s="407">
        <v>7</v>
      </c>
      <c r="D125" s="527">
        <v>1.6212121212121209E-2</v>
      </c>
      <c r="E125" s="801">
        <v>12</v>
      </c>
      <c r="F125" s="528">
        <f t="shared" si="13"/>
        <v>1.5815972222222221E-2</v>
      </c>
      <c r="G125" s="529"/>
      <c r="H125" s="529"/>
      <c r="I125" s="529"/>
      <c r="J125" s="529">
        <v>1.5138888888888889E-2</v>
      </c>
      <c r="K125" s="529">
        <v>1.6261574074074074E-2</v>
      </c>
      <c r="L125" s="529"/>
      <c r="M125" s="529"/>
      <c r="N125" s="529"/>
      <c r="O125" s="529"/>
      <c r="P125" s="529">
        <v>1.4374999999999999E-2</v>
      </c>
      <c r="Q125" s="529">
        <v>1.5069444444444443E-2</v>
      </c>
      <c r="R125" s="529"/>
      <c r="S125" s="529"/>
      <c r="T125" s="529"/>
      <c r="U125" s="529"/>
      <c r="V125" s="529"/>
      <c r="W125" s="529"/>
      <c r="X125" s="529"/>
      <c r="Y125" s="529"/>
      <c r="Z125" s="529">
        <v>1.622685185185185E-2</v>
      </c>
      <c r="AA125" s="529"/>
      <c r="AB125" s="529"/>
      <c r="AC125" s="529">
        <v>1.5648148148148151E-2</v>
      </c>
      <c r="AD125" s="529">
        <v>1.5439814814814816E-2</v>
      </c>
      <c r="AE125" s="529">
        <v>1.6030092592592592E-2</v>
      </c>
      <c r="AF125" s="529">
        <v>1.6608796296296299E-2</v>
      </c>
      <c r="AG125" s="529"/>
      <c r="AH125" s="529"/>
      <c r="AI125" s="529"/>
      <c r="AJ125" s="529"/>
      <c r="AK125" s="529"/>
      <c r="AL125" s="529">
        <v>1.7361111111111112E-2</v>
      </c>
      <c r="AM125" s="529"/>
      <c r="AN125" s="529"/>
      <c r="AO125" s="122"/>
      <c r="AP125" s="529"/>
      <c r="AQ125" s="529"/>
      <c r="AR125" s="529"/>
      <c r="AS125" s="529"/>
      <c r="AT125" s="529"/>
      <c r="AU125" s="537"/>
      <c r="AV125" s="532">
        <f t="shared" si="15"/>
        <v>1.4374999999999999E-2</v>
      </c>
      <c r="AW125" s="298">
        <f t="shared" si="14"/>
        <v>10</v>
      </c>
      <c r="AX125" s="533"/>
    </row>
    <row r="126" spans="1:52" ht="13">
      <c r="A126" s="53" t="s">
        <v>1059</v>
      </c>
      <c r="B126" s="526">
        <v>6</v>
      </c>
      <c r="C126" s="407">
        <v>6</v>
      </c>
      <c r="D126" s="527">
        <v>2.1215277777777777E-2</v>
      </c>
      <c r="E126" s="801">
        <v>1</v>
      </c>
      <c r="F126" s="528">
        <f t="shared" si="13"/>
        <v>1.9676890432098765E-2</v>
      </c>
      <c r="G126" s="529"/>
      <c r="H126" s="529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29">
        <v>1.9930555555555556E-2</v>
      </c>
      <c r="T126" s="529">
        <v>1.9293981481481485E-2</v>
      </c>
      <c r="U126" s="529">
        <v>1.8854166666666665E-2</v>
      </c>
      <c r="V126" s="529">
        <v>1.8796296296296297E-2</v>
      </c>
      <c r="W126" s="529"/>
      <c r="X126" s="529"/>
      <c r="Y126" s="529">
        <v>2.0601851851851854E-2</v>
      </c>
      <c r="Z126" s="529"/>
      <c r="AA126" s="529"/>
      <c r="AB126" s="529"/>
      <c r="AC126" s="529"/>
      <c r="AD126" s="529"/>
      <c r="AE126" s="529"/>
      <c r="AF126" s="529"/>
      <c r="AG126" s="529"/>
      <c r="AH126" s="529">
        <v>2.0648148148148148E-2</v>
      </c>
      <c r="AI126" s="529">
        <v>2.013888888888889E-2</v>
      </c>
      <c r="AJ126" s="529"/>
      <c r="AK126" s="529"/>
      <c r="AL126" s="529"/>
      <c r="AM126" s="529">
        <v>1.9988425925925927E-2</v>
      </c>
      <c r="AN126" s="529" t="s">
        <v>1566</v>
      </c>
      <c r="AO126" s="122"/>
      <c r="AP126" s="529">
        <v>1.8472222222222223E-2</v>
      </c>
      <c r="AQ126" s="529">
        <v>2.0520833333333332E-2</v>
      </c>
      <c r="AR126" s="529"/>
      <c r="AS126" s="529">
        <v>1.9120370370370371E-2</v>
      </c>
      <c r="AT126" s="529">
        <v>1.9756944444444445E-2</v>
      </c>
      <c r="AU126" s="537"/>
      <c r="AV126" s="532">
        <f t="shared" si="15"/>
        <v>1.8472222222222223E-2</v>
      </c>
      <c r="AW126" s="298">
        <f t="shared" si="14"/>
        <v>13</v>
      </c>
      <c r="AX126" s="533"/>
    </row>
    <row r="127" spans="1:52" ht="13">
      <c r="A127" s="535" t="s">
        <v>710</v>
      </c>
      <c r="B127" s="526">
        <v>13</v>
      </c>
      <c r="C127" s="407">
        <v>13</v>
      </c>
      <c r="D127" s="527">
        <v>1.1747685185185187E-2</v>
      </c>
      <c r="E127" s="801">
        <v>2</v>
      </c>
      <c r="F127" s="528" t="str">
        <f t="shared" si="13"/>
        <v xml:space="preserve"> </v>
      </c>
      <c r="G127" s="529"/>
      <c r="H127" s="529"/>
      <c r="I127" s="529"/>
      <c r="J127" s="529"/>
      <c r="K127" s="529"/>
      <c r="L127" s="529"/>
      <c r="M127" s="529"/>
      <c r="N127" s="529"/>
      <c r="O127" s="529"/>
      <c r="P127" s="529"/>
      <c r="Q127" s="529"/>
      <c r="R127" s="529"/>
      <c r="S127" s="529"/>
      <c r="T127" s="529"/>
      <c r="U127" s="529"/>
      <c r="V127" s="529"/>
      <c r="W127" s="529"/>
      <c r="X127" s="529"/>
      <c r="Y127" s="529"/>
      <c r="Z127" s="529"/>
      <c r="AA127" s="529"/>
      <c r="AB127" s="529"/>
      <c r="AC127" s="529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122"/>
      <c r="AN127" s="529"/>
      <c r="AO127" s="122"/>
      <c r="AP127" s="529"/>
      <c r="AQ127" s="529"/>
      <c r="AR127" s="529"/>
      <c r="AS127" s="529"/>
      <c r="AT127" s="529"/>
      <c r="AU127" s="537"/>
      <c r="AV127" s="532" t="str">
        <f t="shared" si="15"/>
        <v xml:space="preserve"> </v>
      </c>
      <c r="AW127" s="298">
        <f t="shared" si="14"/>
        <v>0</v>
      </c>
      <c r="AX127" s="533"/>
    </row>
    <row r="128" spans="1:52" ht="13">
      <c r="A128" s="525" t="s">
        <v>1060</v>
      </c>
      <c r="B128" s="526">
        <v>4</v>
      </c>
      <c r="C128" s="407">
        <f>IFERROR(MINUTE(C$5)-MINUTE(D128)," ")</f>
        <v>4</v>
      </c>
      <c r="D128" s="527">
        <v>1.8081275720164613E-2</v>
      </c>
      <c r="E128" s="801">
        <v>9</v>
      </c>
      <c r="F128" s="528" t="str">
        <f t="shared" si="13"/>
        <v xml:space="preserve"> </v>
      </c>
      <c r="G128" s="529"/>
      <c r="H128" s="529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29"/>
      <c r="T128" s="529"/>
      <c r="U128" s="529"/>
      <c r="V128" s="529"/>
      <c r="W128" s="529"/>
      <c r="X128" s="529"/>
      <c r="Y128" s="529"/>
      <c r="Z128" s="529"/>
      <c r="AA128" s="529"/>
      <c r="AB128" s="529"/>
      <c r="AC128" s="529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54"/>
      <c r="AV128" s="532" t="str">
        <f t="shared" si="15"/>
        <v xml:space="preserve"> </v>
      </c>
      <c r="AW128" s="298">
        <f t="shared" si="14"/>
        <v>0</v>
      </c>
      <c r="AX128" s="533"/>
    </row>
    <row r="129" spans="1:52" ht="13">
      <c r="A129" s="525" t="s">
        <v>1181</v>
      </c>
      <c r="B129" s="526">
        <v>0</v>
      </c>
      <c r="C129" s="407">
        <v>0</v>
      </c>
      <c r="D129" s="527">
        <v>1.8368055555555554E-2</v>
      </c>
      <c r="E129" s="801">
        <v>1</v>
      </c>
      <c r="F129" s="528" t="str">
        <f t="shared" si="13"/>
        <v xml:space="preserve"> </v>
      </c>
      <c r="G129" s="529"/>
      <c r="H129" s="529"/>
      <c r="I129" s="529"/>
      <c r="J129" s="529"/>
      <c r="K129" s="529"/>
      <c r="L129" s="529"/>
      <c r="M129" s="529"/>
      <c r="N129" s="529"/>
      <c r="O129" s="529"/>
      <c r="P129" s="529"/>
      <c r="Q129" s="529"/>
      <c r="R129" s="529"/>
      <c r="S129" s="529"/>
      <c r="T129" s="529"/>
      <c r="U129" s="529"/>
      <c r="V129" s="529"/>
      <c r="W129" s="529"/>
      <c r="X129" s="529"/>
      <c r="Y129" s="529"/>
      <c r="Z129" s="529"/>
      <c r="AA129" s="529"/>
      <c r="AB129" s="529"/>
      <c r="AC129" s="529"/>
      <c r="AD129" s="805"/>
      <c r="AE129" s="529"/>
      <c r="AF129" s="529"/>
      <c r="AG129" s="529"/>
      <c r="AH129" s="529"/>
      <c r="AI129" s="529"/>
      <c r="AJ129" s="529"/>
      <c r="AK129" s="529"/>
      <c r="AL129" s="529"/>
      <c r="AM129" s="122"/>
      <c r="AN129" s="529"/>
      <c r="AO129" s="122"/>
      <c r="AP129" s="529"/>
      <c r="AQ129" s="529"/>
      <c r="AR129" s="529"/>
      <c r="AS129" s="529"/>
      <c r="AT129" s="529"/>
      <c r="AU129" s="554"/>
      <c r="AV129" s="532" t="str">
        <f t="shared" si="15"/>
        <v xml:space="preserve"> </v>
      </c>
      <c r="AW129" s="298">
        <f t="shared" si="14"/>
        <v>0</v>
      </c>
      <c r="AX129" s="538" t="s">
        <v>514</v>
      </c>
    </row>
    <row r="130" spans="1:52" s="3" customFormat="1" ht="13">
      <c r="A130" s="357" t="s">
        <v>1295</v>
      </c>
      <c r="B130" s="526">
        <v>3</v>
      </c>
      <c r="C130" s="526">
        <v>3</v>
      </c>
      <c r="D130" s="527">
        <v>1.9071759259259261E-2</v>
      </c>
      <c r="E130" s="801">
        <v>0</v>
      </c>
      <c r="F130" s="528" t="str">
        <f t="shared" si="13"/>
        <v xml:space="preserve"> </v>
      </c>
      <c r="G130" s="529"/>
      <c r="H130" s="529"/>
      <c r="I130" s="529"/>
      <c r="J130" s="529"/>
      <c r="K130" s="529"/>
      <c r="L130" s="529"/>
      <c r="M130" s="529"/>
      <c r="N130" s="529"/>
      <c r="O130" s="529"/>
      <c r="P130" s="529"/>
      <c r="Q130" s="529"/>
      <c r="R130" s="529"/>
      <c r="S130" s="301"/>
      <c r="T130" s="529"/>
      <c r="U130" s="529"/>
      <c r="V130" s="529"/>
      <c r="W130" s="529"/>
      <c r="X130" s="529"/>
      <c r="Y130" s="301"/>
      <c r="Z130" s="301"/>
      <c r="AA130" s="122"/>
      <c r="AB130" s="301"/>
      <c r="AC130" s="529"/>
      <c r="AD130" s="301"/>
      <c r="AE130" s="529"/>
      <c r="AF130" s="529"/>
      <c r="AG130" s="529"/>
      <c r="AH130" s="301"/>
      <c r="AI130" s="301"/>
      <c r="AJ130" s="301"/>
      <c r="AK130" s="301"/>
      <c r="AL130" s="301"/>
      <c r="AM130" s="122"/>
      <c r="AN130" s="301"/>
      <c r="AO130" s="529"/>
      <c r="AP130" s="301"/>
      <c r="AQ130" s="529"/>
      <c r="AR130" s="301"/>
      <c r="AS130" s="529"/>
      <c r="AT130" s="301"/>
      <c r="AU130" s="542"/>
      <c r="AV130" s="532" t="str">
        <f t="shared" si="15"/>
        <v xml:space="preserve"> </v>
      </c>
      <c r="AW130" s="298">
        <f t="shared" si="14"/>
        <v>0</v>
      </c>
    </row>
    <row r="131" spans="1:52" ht="13">
      <c r="A131" s="525" t="s">
        <v>899</v>
      </c>
      <c r="B131" s="526">
        <v>8</v>
      </c>
      <c r="C131" s="407">
        <v>8</v>
      </c>
      <c r="D131" s="527" t="str">
        <f>AV131</f>
        <v xml:space="preserve"> </v>
      </c>
      <c r="E131" s="801">
        <v>0</v>
      </c>
      <c r="F131" s="528" t="str">
        <f t="shared" si="13"/>
        <v xml:space="preserve"> </v>
      </c>
      <c r="G131" s="529"/>
      <c r="H131" s="529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29"/>
      <c r="T131" s="529"/>
      <c r="U131" s="529"/>
      <c r="V131" s="529"/>
      <c r="W131" s="529"/>
      <c r="X131" s="529"/>
      <c r="Y131" s="529"/>
      <c r="Z131" s="529"/>
      <c r="AA131" s="529"/>
      <c r="AB131" s="529"/>
      <c r="AC131" s="529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122"/>
      <c r="AN131" s="529"/>
      <c r="AO131" s="122"/>
      <c r="AP131" s="529"/>
      <c r="AQ131" s="529"/>
      <c r="AR131" s="529"/>
      <c r="AS131" s="529"/>
      <c r="AT131" s="529"/>
      <c r="AU131" s="554"/>
      <c r="AV131" s="532" t="str">
        <f t="shared" si="15"/>
        <v xml:space="preserve"> </v>
      </c>
      <c r="AW131" s="298">
        <f t="shared" si="14"/>
        <v>0</v>
      </c>
      <c r="AX131" s="533"/>
    </row>
    <row r="132" spans="1:52" ht="13">
      <c r="A132" s="525" t="s">
        <v>1063</v>
      </c>
      <c r="B132" s="526">
        <v>8</v>
      </c>
      <c r="C132" s="407">
        <f>IFERROR(MINUTE(C$5)-MINUTE(D132)," ")</f>
        <v>8</v>
      </c>
      <c r="D132" s="527">
        <v>1.5729166666666666E-2</v>
      </c>
      <c r="E132" s="801">
        <v>0</v>
      </c>
      <c r="F132" s="528" t="str">
        <f t="shared" si="13"/>
        <v xml:space="preserve"> </v>
      </c>
      <c r="G132" s="529"/>
      <c r="H132" s="529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29"/>
      <c r="T132" s="529"/>
      <c r="U132" s="529"/>
      <c r="V132" s="529"/>
      <c r="W132" s="529"/>
      <c r="X132" s="529"/>
      <c r="Y132" s="529"/>
      <c r="Z132" s="529"/>
      <c r="AA132" s="529"/>
      <c r="AB132" s="529"/>
      <c r="AC132" s="529"/>
      <c r="AD132" s="805"/>
      <c r="AE132" s="529"/>
      <c r="AF132" s="529"/>
      <c r="AG132" s="529"/>
      <c r="AH132" s="529"/>
      <c r="AI132" s="529"/>
      <c r="AJ132" s="529"/>
      <c r="AK132" s="529"/>
      <c r="AL132" s="529"/>
      <c r="AM132" s="122"/>
      <c r="AN132" s="529"/>
      <c r="AO132" s="122"/>
      <c r="AP132" s="529"/>
      <c r="AQ132" s="529"/>
      <c r="AR132" s="529"/>
      <c r="AS132" s="529"/>
      <c r="AT132" s="529"/>
      <c r="AU132" s="554"/>
      <c r="AV132" s="532" t="str">
        <f t="shared" si="15"/>
        <v xml:space="preserve"> </v>
      </c>
      <c r="AW132" s="298">
        <f t="shared" si="14"/>
        <v>0</v>
      </c>
      <c r="AX132" s="533"/>
    </row>
    <row r="133" spans="1:52" ht="13">
      <c r="A133" s="525" t="s">
        <v>890</v>
      </c>
      <c r="B133" s="526">
        <v>8</v>
      </c>
      <c r="C133" s="407">
        <f>IFERROR(MINUTE(C$5)-MINUTE(D133)," ")</f>
        <v>8</v>
      </c>
      <c r="D133" s="527">
        <v>1.5601851851851851E-2</v>
      </c>
      <c r="E133" s="801">
        <v>1</v>
      </c>
      <c r="F133" s="528">
        <f t="shared" si="13"/>
        <v>1.5671296296296294E-2</v>
      </c>
      <c r="G133" s="529"/>
      <c r="H133" s="529">
        <v>1.6076388888888887E-2</v>
      </c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29"/>
      <c r="T133" s="529"/>
      <c r="U133" s="529"/>
      <c r="V133" s="529"/>
      <c r="W133" s="529"/>
      <c r="X133" s="529"/>
      <c r="Y133" s="529"/>
      <c r="Z133" s="529"/>
      <c r="AA133" s="529"/>
      <c r="AB133" s="530"/>
      <c r="AC133" s="530">
        <v>1.6203703703703703E-2</v>
      </c>
      <c r="AD133" s="533"/>
      <c r="AE133" s="529"/>
      <c r="AF133" s="538"/>
      <c r="AG133" s="538"/>
      <c r="AH133" s="529"/>
      <c r="AI133" s="529"/>
      <c r="AJ133" s="529"/>
      <c r="AK133" s="529"/>
      <c r="AL133" s="529"/>
      <c r="AM133" s="7"/>
      <c r="AN133" s="530"/>
      <c r="AO133" s="533"/>
      <c r="AP133" s="530">
        <v>1.4733796296296295E-2</v>
      </c>
      <c r="AQ133" s="530"/>
      <c r="AR133" s="530"/>
      <c r="AS133" s="533"/>
      <c r="AT133" s="533"/>
      <c r="AU133" s="554"/>
      <c r="AV133" s="532">
        <f t="shared" si="15"/>
        <v>1.4733796296296295E-2</v>
      </c>
      <c r="AW133" s="298">
        <f t="shared" si="14"/>
        <v>3</v>
      </c>
      <c r="AX133" s="533"/>
    </row>
    <row r="134" spans="1:52" ht="13">
      <c r="A134" s="525" t="s">
        <v>1331</v>
      </c>
      <c r="B134" s="526">
        <v>10</v>
      </c>
      <c r="C134" s="407">
        <v>10</v>
      </c>
      <c r="D134" s="527">
        <v>1.6238425925925924E-2</v>
      </c>
      <c r="E134" s="812">
        <v>6</v>
      </c>
      <c r="F134" s="528" t="str">
        <f t="shared" si="13"/>
        <v xml:space="preserve"> </v>
      </c>
      <c r="G134" s="529"/>
      <c r="H134" s="529"/>
      <c r="I134" s="529"/>
      <c r="J134" s="529"/>
      <c r="K134" s="529"/>
      <c r="L134" s="529"/>
      <c r="M134" s="529"/>
      <c r="N134" s="529"/>
      <c r="O134" s="529"/>
      <c r="P134" s="529"/>
      <c r="Q134" s="529"/>
      <c r="R134" s="529"/>
      <c r="S134" s="529"/>
      <c r="T134" s="529"/>
      <c r="U134" s="529"/>
      <c r="V134" s="529"/>
      <c r="W134" s="529"/>
      <c r="X134" s="529"/>
      <c r="Y134" s="529"/>
      <c r="Z134" s="529"/>
      <c r="AA134" s="529"/>
      <c r="AB134" s="529"/>
      <c r="AC134" s="529"/>
      <c r="AD134" s="545"/>
      <c r="AE134" s="498"/>
      <c r="AF134" s="545"/>
      <c r="AG134" s="553"/>
      <c r="AH134" s="529"/>
      <c r="AI134" s="529"/>
      <c r="AJ134" s="529"/>
      <c r="AK134" s="529"/>
      <c r="AL134" s="529"/>
      <c r="AM134" s="122"/>
      <c r="AN134" s="529"/>
      <c r="AO134" s="553"/>
      <c r="AP134" s="530"/>
      <c r="AQ134" s="498"/>
      <c r="AR134" s="498"/>
      <c r="AS134" s="533"/>
      <c r="AT134" s="533"/>
      <c r="AU134" s="554"/>
      <c r="AV134" s="532" t="str">
        <f t="shared" si="15"/>
        <v xml:space="preserve"> </v>
      </c>
      <c r="AW134" s="298">
        <f t="shared" si="14"/>
        <v>0</v>
      </c>
      <c r="AX134" s="533"/>
      <c r="AZ134" s="3"/>
    </row>
    <row r="135" spans="1:52" ht="13">
      <c r="A135" s="525" t="s">
        <v>923</v>
      </c>
      <c r="B135" s="526">
        <v>11</v>
      </c>
      <c r="C135" s="407">
        <f>IFERROR(MINUTE(C$5)-MINUTE(D135)," ")</f>
        <v>11</v>
      </c>
      <c r="D135" s="527">
        <v>1.3460648148148147E-2</v>
      </c>
      <c r="E135" s="801">
        <v>0</v>
      </c>
      <c r="F135" s="528" t="str">
        <f t="shared" si="13"/>
        <v xml:space="preserve"> </v>
      </c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122"/>
      <c r="AN135" s="529"/>
      <c r="AO135" s="122"/>
      <c r="AP135" s="529"/>
      <c r="AQ135" s="529"/>
      <c r="AR135" s="529"/>
      <c r="AS135" s="529"/>
      <c r="AT135" s="529"/>
      <c r="AU135" s="554"/>
      <c r="AV135" s="532" t="str">
        <f t="shared" si="15"/>
        <v xml:space="preserve"> </v>
      </c>
      <c r="AW135" s="298">
        <f t="shared" si="14"/>
        <v>0</v>
      </c>
      <c r="AX135" s="533"/>
    </row>
    <row r="136" spans="1:52" ht="13">
      <c r="A136" s="525" t="s">
        <v>1182</v>
      </c>
      <c r="B136" s="526">
        <v>6</v>
      </c>
      <c r="C136" s="407">
        <v>6</v>
      </c>
      <c r="D136" s="527" t="s">
        <v>514</v>
      </c>
      <c r="E136" s="801" t="s">
        <v>514</v>
      </c>
      <c r="F136" s="528" t="str">
        <f t="shared" si="13"/>
        <v xml:space="preserve"> </v>
      </c>
      <c r="G136" s="529"/>
      <c r="H136" s="529"/>
      <c r="I136" s="529"/>
      <c r="J136" s="529"/>
      <c r="K136" s="529"/>
      <c r="L136" s="529"/>
      <c r="M136" s="529"/>
      <c r="N136" s="529"/>
      <c r="O136" s="529"/>
      <c r="P136" s="529"/>
      <c r="Q136" s="529"/>
      <c r="R136" s="529"/>
      <c r="S136" s="529"/>
      <c r="T136" s="529"/>
      <c r="U136" s="529"/>
      <c r="V136" s="529"/>
      <c r="W136" s="529"/>
      <c r="X136" s="529"/>
      <c r="Y136" s="529"/>
      <c r="Z136" s="529"/>
      <c r="AA136" s="529"/>
      <c r="AB136" s="529"/>
      <c r="AC136" s="529"/>
      <c r="AD136" s="529"/>
      <c r="AE136" s="529"/>
      <c r="AF136" s="529"/>
      <c r="AG136" s="529"/>
      <c r="AH136" s="529"/>
      <c r="AI136" s="529"/>
      <c r="AJ136" s="529"/>
      <c r="AK136" s="529"/>
      <c r="AL136" s="529"/>
      <c r="AM136" s="122"/>
      <c r="AN136" s="529"/>
      <c r="AO136" s="122"/>
      <c r="AP136" s="529"/>
      <c r="AQ136" s="529"/>
      <c r="AR136" s="529"/>
      <c r="AS136" s="529"/>
      <c r="AT136" s="529"/>
      <c r="AU136" s="554"/>
      <c r="AV136" s="532" t="str">
        <f t="shared" si="15"/>
        <v xml:space="preserve"> </v>
      </c>
      <c r="AW136" s="298">
        <f t="shared" si="14"/>
        <v>0</v>
      </c>
      <c r="AX136" s="533"/>
    </row>
    <row r="137" spans="1:52" ht="13">
      <c r="A137" s="525" t="s">
        <v>1571</v>
      </c>
      <c r="B137" s="526">
        <v>12</v>
      </c>
      <c r="C137" s="407">
        <v>12</v>
      </c>
      <c r="D137" s="527">
        <v>1.3159722222222222E-2</v>
      </c>
      <c r="E137" s="801">
        <v>4</v>
      </c>
      <c r="F137" s="528" t="str">
        <f t="shared" si="13"/>
        <v xml:space="preserve"> </v>
      </c>
      <c r="G137" s="529"/>
      <c r="H137" s="529"/>
      <c r="I137" s="529"/>
      <c r="J137" s="529"/>
      <c r="K137" s="529"/>
      <c r="L137" s="529"/>
      <c r="M137" s="529"/>
      <c r="N137" s="529"/>
      <c r="O137" s="529"/>
      <c r="P137" s="529"/>
      <c r="Q137" s="529"/>
      <c r="R137" s="529"/>
      <c r="S137" s="529"/>
      <c r="T137" s="529"/>
      <c r="U137" s="529"/>
      <c r="V137" s="529"/>
      <c r="W137" s="529"/>
      <c r="X137" s="529"/>
      <c r="Y137" s="529"/>
      <c r="Z137" s="529"/>
      <c r="AA137" s="529"/>
      <c r="AB137" s="529"/>
      <c r="AC137" s="529"/>
      <c r="AD137" s="529"/>
      <c r="AE137" s="529"/>
      <c r="AF137" s="529"/>
      <c r="AG137" s="529"/>
      <c r="AH137" s="529"/>
      <c r="AI137" s="529"/>
      <c r="AJ137" s="529"/>
      <c r="AK137" s="529"/>
      <c r="AL137" s="529"/>
      <c r="AM137" s="529"/>
      <c r="AN137" s="529"/>
      <c r="AO137" s="122"/>
      <c r="AP137" s="529"/>
      <c r="AQ137" s="529"/>
      <c r="AR137" s="529"/>
      <c r="AS137" s="529"/>
      <c r="AT137" s="529"/>
      <c r="AU137" s="554"/>
      <c r="AV137" s="532" t="str">
        <f t="shared" si="15"/>
        <v xml:space="preserve"> </v>
      </c>
      <c r="AW137" s="298">
        <f t="shared" si="14"/>
        <v>0</v>
      </c>
      <c r="AX137" s="533"/>
    </row>
    <row r="138" spans="1:52" ht="13">
      <c r="A138" s="525" t="s">
        <v>816</v>
      </c>
      <c r="B138" s="526">
        <v>8</v>
      </c>
      <c r="C138" s="407">
        <v>8</v>
      </c>
      <c r="D138" s="527" t="s">
        <v>514</v>
      </c>
      <c r="E138" s="801">
        <v>0</v>
      </c>
      <c r="F138" s="528" t="str">
        <f t="shared" si="13"/>
        <v xml:space="preserve"> </v>
      </c>
      <c r="G138" s="529"/>
      <c r="H138" s="529"/>
      <c r="I138" s="529"/>
      <c r="J138" s="529"/>
      <c r="K138" s="529"/>
      <c r="L138" s="529"/>
      <c r="M138" s="529"/>
      <c r="N138" s="529"/>
      <c r="O138" s="529"/>
      <c r="P138" s="529"/>
      <c r="Q138" s="529"/>
      <c r="R138" s="529"/>
      <c r="S138" s="529"/>
      <c r="T138" s="529"/>
      <c r="U138" s="529"/>
      <c r="V138" s="529"/>
      <c r="W138" s="529"/>
      <c r="X138" s="529"/>
      <c r="Y138" s="529"/>
      <c r="Z138" s="529"/>
      <c r="AA138" s="529"/>
      <c r="AB138" s="529"/>
      <c r="AC138" s="529"/>
      <c r="AD138" s="529"/>
      <c r="AE138" s="529"/>
      <c r="AF138" s="529"/>
      <c r="AG138" s="529"/>
      <c r="AH138" s="529"/>
      <c r="AI138" s="529"/>
      <c r="AJ138" s="529"/>
      <c r="AK138" s="529"/>
      <c r="AL138" s="529"/>
      <c r="AM138" s="122"/>
      <c r="AN138" s="529"/>
      <c r="AO138" s="122"/>
      <c r="AP138" s="529"/>
      <c r="AQ138" s="529"/>
      <c r="AR138" s="529"/>
      <c r="AS138" s="529"/>
      <c r="AT138" s="529"/>
      <c r="AU138" s="537"/>
      <c r="AV138" s="532" t="str">
        <f t="shared" si="15"/>
        <v xml:space="preserve"> </v>
      </c>
      <c r="AW138" s="298">
        <f t="shared" si="14"/>
        <v>0</v>
      </c>
      <c r="AX138" s="533"/>
    </row>
    <row r="139" spans="1:52" s="3" customFormat="1" ht="13.5" thickBot="1">
      <c r="A139" s="555" t="s">
        <v>1296</v>
      </c>
      <c r="B139" s="526">
        <v>8</v>
      </c>
      <c r="C139" s="556">
        <f t="shared" ref="C139:C188" si="18">IFERROR(MINUTE(C$5)-MINUTE(D139)," ")</f>
        <v>8</v>
      </c>
      <c r="D139" s="557">
        <v>1.59375E-2</v>
      </c>
      <c r="E139" s="806">
        <v>0</v>
      </c>
      <c r="F139" s="528" t="str">
        <f t="shared" si="13"/>
        <v xml:space="preserve"> </v>
      </c>
      <c r="G139" s="558"/>
      <c r="H139" s="558"/>
      <c r="I139" s="558"/>
      <c r="J139" s="558"/>
      <c r="K139" s="558"/>
      <c r="L139" s="558"/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  <c r="AE139" s="558"/>
      <c r="AF139" s="558"/>
      <c r="AG139" s="558"/>
      <c r="AH139" s="558"/>
      <c r="AI139" s="558"/>
      <c r="AJ139" s="558"/>
      <c r="AK139" s="558"/>
      <c r="AL139" s="558"/>
      <c r="AM139" s="560"/>
      <c r="AN139" s="558"/>
      <c r="AO139" s="560"/>
      <c r="AP139" s="558"/>
      <c r="AQ139" s="558"/>
      <c r="AR139" s="558"/>
      <c r="AS139" s="558"/>
      <c r="AT139" s="558"/>
      <c r="AU139" s="563"/>
      <c r="AV139" s="532" t="str">
        <f t="shared" si="15"/>
        <v xml:space="preserve"> </v>
      </c>
      <c r="AW139" s="298">
        <f t="shared" si="14"/>
        <v>0</v>
      </c>
      <c r="AX139" s="533"/>
      <c r="AY139"/>
    </row>
    <row r="140" spans="1:52" ht="13.5" hidden="1" thickBot="1">
      <c r="A140" s="535" t="s">
        <v>1297</v>
      </c>
      <c r="B140" s="407">
        <v>13</v>
      </c>
      <c r="C140" s="407" t="str">
        <f t="shared" si="18"/>
        <v xml:space="preserve"> </v>
      </c>
      <c r="D140" s="527" t="s">
        <v>514</v>
      </c>
      <c r="E140" s="298">
        <v>0</v>
      </c>
      <c r="F140" s="528" t="str">
        <f t="shared" ref="F140:F147" si="19">IFERROR(AVERAGEA(G140:AT140), " ")</f>
        <v xml:space="preserve"> </v>
      </c>
      <c r="G140" s="498"/>
      <c r="H140" s="534"/>
      <c r="I140" s="534"/>
      <c r="J140" s="534"/>
      <c r="K140" s="534"/>
      <c r="L140" s="534"/>
      <c r="M140" s="534"/>
      <c r="N140" s="534"/>
      <c r="O140" s="529"/>
      <c r="P140" s="529"/>
      <c r="Q140" s="529"/>
      <c r="R140" s="529"/>
      <c r="S140" s="529"/>
      <c r="T140" s="529"/>
      <c r="U140" s="529"/>
      <c r="V140" s="529"/>
      <c r="W140" s="529"/>
      <c r="X140" s="529"/>
      <c r="Y140" s="536"/>
      <c r="Z140" s="498"/>
      <c r="AA140" s="498"/>
      <c r="AB140" s="498"/>
      <c r="AC140" s="498"/>
      <c r="AD140" s="498"/>
      <c r="AE140" s="498"/>
      <c r="AF140" s="498"/>
      <c r="AG140" s="498"/>
      <c r="AH140" s="498"/>
      <c r="AI140" s="498"/>
      <c r="AJ140" s="498"/>
      <c r="AK140" s="498"/>
      <c r="AL140" s="498"/>
      <c r="AM140" s="7"/>
      <c r="AN140" s="529"/>
      <c r="AO140" s="529"/>
      <c r="AP140" s="534"/>
      <c r="AQ140" s="498"/>
      <c r="AR140" s="498"/>
      <c r="AS140" s="533"/>
      <c r="AT140" s="533"/>
      <c r="AU140" s="537"/>
      <c r="AV140" s="532" t="str">
        <f t="shared" si="15"/>
        <v xml:space="preserve"> </v>
      </c>
      <c r="AW140" s="298">
        <f t="shared" si="14"/>
        <v>0</v>
      </c>
      <c r="AX140" s="533"/>
    </row>
    <row r="141" spans="1:52" ht="13.5" hidden="1" thickBot="1">
      <c r="A141" s="53" t="s">
        <v>677</v>
      </c>
      <c r="B141" s="407" t="s">
        <v>514</v>
      </c>
      <c r="C141" s="407" t="str">
        <f t="shared" si="18"/>
        <v xml:space="preserve"> </v>
      </c>
      <c r="D141" s="527" t="s">
        <v>514</v>
      </c>
      <c r="E141" s="298">
        <v>0</v>
      </c>
      <c r="F141" s="528" t="str">
        <f t="shared" si="19"/>
        <v xml:space="preserve"> </v>
      </c>
      <c r="G141" s="534"/>
      <c r="H141" s="534"/>
      <c r="I141" s="534"/>
      <c r="J141" s="534"/>
      <c r="K141" s="534"/>
      <c r="L141" s="534"/>
      <c r="M141" s="534"/>
      <c r="N141" s="534"/>
      <c r="O141" s="534"/>
      <c r="P141" s="534"/>
      <c r="Q141" s="534"/>
      <c r="R141" s="534"/>
      <c r="S141" s="534"/>
      <c r="T141" s="534"/>
      <c r="U141" s="534"/>
      <c r="V141" s="534"/>
      <c r="W141" s="534"/>
      <c r="X141" s="534"/>
      <c r="Y141" s="534"/>
      <c r="Z141" s="529"/>
      <c r="AA141" s="529"/>
      <c r="AB141" s="529"/>
      <c r="AC141" s="529"/>
      <c r="AD141" s="533"/>
      <c r="AE141" s="530"/>
      <c r="AF141" s="533"/>
      <c r="AG141" s="533"/>
      <c r="AH141" s="530"/>
      <c r="AI141" s="530"/>
      <c r="AJ141" s="530"/>
      <c r="AK141" s="530"/>
      <c r="AL141" s="530"/>
      <c r="AM141" s="7"/>
      <c r="AN141" s="530"/>
      <c r="AO141" s="533"/>
      <c r="AP141" s="492"/>
      <c r="AQ141" s="530"/>
      <c r="AR141" s="530"/>
      <c r="AS141" s="533"/>
      <c r="AT141" s="533"/>
      <c r="AU141" s="537"/>
      <c r="AV141" s="532" t="str">
        <f t="shared" si="15"/>
        <v xml:space="preserve"> </v>
      </c>
      <c r="AW141" s="298">
        <f t="shared" si="14"/>
        <v>0</v>
      </c>
      <c r="AX141" s="533"/>
    </row>
    <row r="142" spans="1:52" ht="13.5" hidden="1" thickBot="1">
      <c r="A142" s="53" t="s">
        <v>619</v>
      </c>
      <c r="B142" s="407" t="s">
        <v>514</v>
      </c>
      <c r="C142" s="407" t="str">
        <f t="shared" si="18"/>
        <v xml:space="preserve"> </v>
      </c>
      <c r="D142" s="527" t="s">
        <v>514</v>
      </c>
      <c r="E142" s="298">
        <v>0</v>
      </c>
      <c r="F142" s="528" t="str">
        <f t="shared" si="19"/>
        <v xml:space="preserve"> </v>
      </c>
      <c r="G142" s="492"/>
      <c r="H142" s="492"/>
      <c r="I142" s="492"/>
      <c r="J142" s="492"/>
      <c r="K142" s="492"/>
      <c r="L142" s="492"/>
      <c r="M142" s="492"/>
      <c r="N142" s="492"/>
      <c r="O142" s="492"/>
      <c r="P142" s="492"/>
      <c r="Q142" s="492"/>
      <c r="R142" s="492"/>
      <c r="S142" s="492"/>
      <c r="T142" s="492"/>
      <c r="U142" s="492"/>
      <c r="V142" s="492"/>
      <c r="W142" s="492"/>
      <c r="X142" s="492"/>
      <c r="Y142" s="492"/>
      <c r="Z142" s="530"/>
      <c r="AA142" s="530"/>
      <c r="AB142" s="530"/>
      <c r="AC142" s="530"/>
      <c r="AD142" s="533"/>
      <c r="AE142" s="530"/>
      <c r="AF142" s="533"/>
      <c r="AG142" s="533"/>
      <c r="AH142" s="530"/>
      <c r="AI142" s="530"/>
      <c r="AJ142" s="530"/>
      <c r="AK142" s="530"/>
      <c r="AL142" s="530"/>
      <c r="AM142" s="7"/>
      <c r="AN142" s="530"/>
      <c r="AO142" s="533"/>
      <c r="AP142" s="492"/>
      <c r="AQ142" s="530"/>
      <c r="AR142" s="530"/>
      <c r="AS142" s="533"/>
      <c r="AT142" s="533"/>
      <c r="AU142" s="537"/>
      <c r="AV142" s="532" t="str">
        <f t="shared" si="15"/>
        <v xml:space="preserve"> </v>
      </c>
      <c r="AW142" s="298">
        <f t="shared" ref="AW142:AW147" si="20">COUNTA(G142:AT142)</f>
        <v>0</v>
      </c>
      <c r="AX142" s="533"/>
    </row>
    <row r="143" spans="1:52" ht="13.5" hidden="1" thickBot="1">
      <c r="A143" s="53" t="s">
        <v>339</v>
      </c>
      <c r="B143" s="407" t="s">
        <v>514</v>
      </c>
      <c r="C143" s="407" t="str">
        <f t="shared" si="18"/>
        <v xml:space="preserve"> </v>
      </c>
      <c r="D143" s="527" t="s">
        <v>514</v>
      </c>
      <c r="E143" s="298">
        <v>0</v>
      </c>
      <c r="F143" s="528" t="str">
        <f t="shared" si="19"/>
        <v xml:space="preserve"> </v>
      </c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492"/>
      <c r="R143" s="492"/>
      <c r="S143" s="492"/>
      <c r="T143" s="492"/>
      <c r="U143" s="492"/>
      <c r="V143" s="492"/>
      <c r="W143" s="492"/>
      <c r="X143" s="492"/>
      <c r="Y143" s="492"/>
      <c r="Z143" s="530"/>
      <c r="AA143" s="530"/>
      <c r="AB143" s="530"/>
      <c r="AC143" s="530"/>
      <c r="AD143" s="533"/>
      <c r="AE143" s="529"/>
      <c r="AF143" s="538"/>
      <c r="AG143" s="538"/>
      <c r="AH143" s="529"/>
      <c r="AI143" s="529"/>
      <c r="AJ143" s="529"/>
      <c r="AK143" s="529"/>
      <c r="AL143" s="529"/>
      <c r="AM143" s="7"/>
      <c r="AN143" s="530"/>
      <c r="AO143" s="533"/>
      <c r="AP143" s="492"/>
      <c r="AQ143" s="530"/>
      <c r="AR143" s="530"/>
      <c r="AS143" s="533"/>
      <c r="AT143" s="533"/>
      <c r="AU143" s="537"/>
      <c r="AV143" s="532" t="str">
        <f t="shared" si="15"/>
        <v xml:space="preserve"> </v>
      </c>
      <c r="AW143" s="298">
        <f t="shared" si="20"/>
        <v>0</v>
      </c>
      <c r="AX143" s="533"/>
    </row>
    <row r="144" spans="1:52" ht="13.5" hidden="1" thickBot="1">
      <c r="A144" s="525" t="s">
        <v>764</v>
      </c>
      <c r="B144" s="407" t="s">
        <v>514</v>
      </c>
      <c r="C144" s="407" t="str">
        <f t="shared" si="18"/>
        <v xml:space="preserve"> </v>
      </c>
      <c r="D144" s="527" t="s">
        <v>514</v>
      </c>
      <c r="E144" s="298">
        <v>0</v>
      </c>
      <c r="F144" s="528" t="str">
        <f t="shared" si="19"/>
        <v xml:space="preserve"> </v>
      </c>
      <c r="G144" s="536"/>
      <c r="H144" s="536"/>
      <c r="I144" s="536"/>
      <c r="J144" s="536"/>
      <c r="K144" s="536"/>
      <c r="L144" s="536"/>
      <c r="M144" s="536"/>
      <c r="N144" s="536"/>
      <c r="O144" s="536"/>
      <c r="P144" s="536"/>
      <c r="Q144" s="536"/>
      <c r="R144" s="536"/>
      <c r="S144" s="536"/>
      <c r="T144" s="536"/>
      <c r="U144" s="536"/>
      <c r="V144" s="536"/>
      <c r="W144" s="536"/>
      <c r="X144" s="536"/>
      <c r="Y144" s="536"/>
      <c r="Z144" s="498"/>
      <c r="AA144" s="498"/>
      <c r="AB144" s="498"/>
      <c r="AC144" s="498"/>
      <c r="AD144" s="533"/>
      <c r="AE144" s="529"/>
      <c r="AF144" s="538"/>
      <c r="AG144" s="538"/>
      <c r="AH144" s="529"/>
      <c r="AI144" s="529"/>
      <c r="AJ144" s="529"/>
      <c r="AK144" s="529"/>
      <c r="AL144" s="529"/>
      <c r="AM144" s="7"/>
      <c r="AN144" s="530"/>
      <c r="AO144" s="533"/>
      <c r="AP144" s="492"/>
      <c r="AQ144" s="530"/>
      <c r="AR144" s="530"/>
      <c r="AS144" s="533"/>
      <c r="AT144" s="533"/>
      <c r="AU144" s="537"/>
      <c r="AV144" s="532" t="str">
        <f t="shared" si="15"/>
        <v xml:space="preserve"> </v>
      </c>
      <c r="AW144" s="298">
        <f t="shared" si="20"/>
        <v>0</v>
      </c>
      <c r="AX144" s="533"/>
    </row>
    <row r="145" spans="1:52" ht="13.5" hidden="1" thickBot="1">
      <c r="A145" s="535" t="s">
        <v>325</v>
      </c>
      <c r="B145" s="407" t="s">
        <v>514</v>
      </c>
      <c r="C145" s="407" t="str">
        <f t="shared" si="18"/>
        <v xml:space="preserve"> </v>
      </c>
      <c r="D145" s="527" t="s">
        <v>514</v>
      </c>
      <c r="E145" s="298">
        <v>0</v>
      </c>
      <c r="F145" s="528" t="str">
        <f t="shared" si="19"/>
        <v xml:space="preserve"> </v>
      </c>
      <c r="G145" s="534"/>
      <c r="H145" s="534"/>
      <c r="I145" s="534"/>
      <c r="J145" s="534"/>
      <c r="K145" s="534"/>
      <c r="L145" s="534"/>
      <c r="M145" s="534"/>
      <c r="N145" s="534"/>
      <c r="O145" s="534"/>
      <c r="P145" s="534"/>
      <c r="Q145" s="534"/>
      <c r="R145" s="534"/>
      <c r="S145" s="534"/>
      <c r="T145" s="534"/>
      <c r="U145" s="534"/>
      <c r="V145" s="534"/>
      <c r="W145" s="534"/>
      <c r="X145" s="534"/>
      <c r="Y145" s="492"/>
      <c r="Z145" s="530"/>
      <c r="AA145" s="530"/>
      <c r="AB145" s="530"/>
      <c r="AC145" s="530"/>
      <c r="AD145" s="533"/>
      <c r="AE145" s="529"/>
      <c r="AF145" s="538"/>
      <c r="AG145" s="538"/>
      <c r="AH145" s="529"/>
      <c r="AI145" s="529"/>
      <c r="AJ145" s="529"/>
      <c r="AK145" s="529"/>
      <c r="AL145" s="529"/>
      <c r="AM145" s="7"/>
      <c r="AN145" s="530"/>
      <c r="AO145" s="533"/>
      <c r="AP145" s="492"/>
      <c r="AQ145" s="530"/>
      <c r="AR145" s="530"/>
      <c r="AS145" s="533"/>
      <c r="AT145" s="533"/>
      <c r="AU145" s="537"/>
      <c r="AV145" s="532" t="str">
        <f t="shared" si="15"/>
        <v xml:space="preserve"> </v>
      </c>
      <c r="AW145" s="298">
        <f t="shared" si="20"/>
        <v>0</v>
      </c>
      <c r="AX145" s="533"/>
    </row>
    <row r="146" spans="1:52" ht="13.5" hidden="1" thickBot="1">
      <c r="A146" s="525" t="s">
        <v>1021</v>
      </c>
      <c r="B146" s="407">
        <v>10</v>
      </c>
      <c r="C146" s="407" t="str">
        <f t="shared" si="18"/>
        <v xml:space="preserve"> </v>
      </c>
      <c r="D146" s="527" t="s">
        <v>514</v>
      </c>
      <c r="E146" s="298">
        <v>0</v>
      </c>
      <c r="F146" s="528" t="str">
        <f t="shared" si="19"/>
        <v xml:space="preserve"> </v>
      </c>
      <c r="G146" s="529"/>
      <c r="H146" s="529"/>
      <c r="I146" s="529"/>
      <c r="J146" s="529"/>
      <c r="K146" s="529"/>
      <c r="L146" s="529"/>
      <c r="M146" s="529"/>
      <c r="N146" s="529"/>
      <c r="O146" s="529"/>
      <c r="P146" s="529"/>
      <c r="Q146" s="529"/>
      <c r="R146" s="529"/>
      <c r="S146" s="529"/>
      <c r="T146" s="529"/>
      <c r="U146" s="529"/>
      <c r="V146" s="529"/>
      <c r="W146" s="529"/>
      <c r="X146" s="529"/>
      <c r="Y146" s="529"/>
      <c r="Z146" s="534"/>
      <c r="AA146" s="534"/>
      <c r="AB146" s="534"/>
      <c r="AC146" s="534"/>
      <c r="AD146" s="533"/>
      <c r="AE146" s="529"/>
      <c r="AF146" s="538"/>
      <c r="AG146" s="538"/>
      <c r="AH146" s="529"/>
      <c r="AI146" s="529"/>
      <c r="AJ146" s="529"/>
      <c r="AK146" s="529"/>
      <c r="AL146" s="529"/>
      <c r="AM146" s="7"/>
      <c r="AN146" s="529"/>
      <c r="AO146" s="538"/>
      <c r="AP146" s="534"/>
      <c r="AQ146" s="530"/>
      <c r="AR146" s="530"/>
      <c r="AS146" s="533"/>
      <c r="AT146" s="533"/>
      <c r="AU146" s="537"/>
      <c r="AV146" s="532" t="str">
        <f t="shared" si="15"/>
        <v xml:space="preserve"> </v>
      </c>
      <c r="AW146" s="298">
        <f t="shared" si="20"/>
        <v>0</v>
      </c>
      <c r="AX146" s="76"/>
    </row>
    <row r="147" spans="1:52" ht="13.5" hidden="1" thickBot="1">
      <c r="A147" s="53" t="s">
        <v>554</v>
      </c>
      <c r="B147" s="407" t="s">
        <v>514</v>
      </c>
      <c r="C147" s="407" t="str">
        <f t="shared" si="18"/>
        <v xml:space="preserve"> </v>
      </c>
      <c r="D147" s="527" t="s">
        <v>514</v>
      </c>
      <c r="E147" s="298">
        <v>0</v>
      </c>
      <c r="F147" s="528" t="str">
        <f t="shared" si="19"/>
        <v xml:space="preserve"> </v>
      </c>
      <c r="G147" s="492"/>
      <c r="H147" s="492"/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  <c r="V147" s="492"/>
      <c r="W147" s="492"/>
      <c r="X147" s="492"/>
      <c r="Y147" s="492"/>
      <c r="Z147" s="530"/>
      <c r="AA147" s="530"/>
      <c r="AB147" s="530"/>
      <c r="AC147" s="530"/>
      <c r="AD147" s="533"/>
      <c r="AE147" s="529"/>
      <c r="AF147" s="538"/>
      <c r="AG147" s="538"/>
      <c r="AH147" s="529"/>
      <c r="AI147" s="529"/>
      <c r="AJ147" s="529"/>
      <c r="AK147" s="529"/>
      <c r="AL147" s="529"/>
      <c r="AM147" s="7"/>
      <c r="AN147" s="530"/>
      <c r="AO147" s="533"/>
      <c r="AP147" s="492"/>
      <c r="AQ147" s="530"/>
      <c r="AR147" s="530"/>
      <c r="AS147" s="533"/>
      <c r="AT147" s="533"/>
      <c r="AU147" s="537"/>
      <c r="AV147" s="532" t="str">
        <f t="shared" si="15"/>
        <v xml:space="preserve"> </v>
      </c>
      <c r="AW147" s="298">
        <f t="shared" si="20"/>
        <v>0</v>
      </c>
      <c r="AX147" s="533"/>
    </row>
    <row r="148" spans="1:52" ht="13.5" hidden="1" thickBot="1">
      <c r="A148" s="53" t="s">
        <v>1298</v>
      </c>
      <c r="B148" s="407"/>
      <c r="C148" s="407"/>
      <c r="D148" s="527"/>
      <c r="E148" s="298">
        <v>0</v>
      </c>
      <c r="F148" s="528"/>
      <c r="G148" s="492"/>
      <c r="H148" s="492"/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2"/>
      <c r="T148" s="492"/>
      <c r="U148" s="492"/>
      <c r="V148" s="492"/>
      <c r="W148" s="492"/>
      <c r="X148" s="492"/>
      <c r="Y148" s="492"/>
      <c r="Z148" s="530"/>
      <c r="AA148" s="530"/>
      <c r="AB148" s="530"/>
      <c r="AC148" s="530"/>
      <c r="AD148" s="533"/>
      <c r="AE148" s="529"/>
      <c r="AF148" s="538"/>
      <c r="AG148" s="538"/>
      <c r="AH148" s="529"/>
      <c r="AI148" s="529"/>
      <c r="AJ148" s="529"/>
      <c r="AK148" s="529"/>
      <c r="AL148" s="529"/>
      <c r="AM148" s="7"/>
      <c r="AN148" s="530"/>
      <c r="AO148" s="533"/>
      <c r="AP148" s="492"/>
      <c r="AQ148" s="530"/>
      <c r="AR148" s="530"/>
      <c r="AS148" s="533"/>
      <c r="AT148" s="533"/>
      <c r="AU148" s="537"/>
      <c r="AV148" s="532"/>
      <c r="AW148" s="298"/>
      <c r="AX148" s="533"/>
    </row>
    <row r="149" spans="1:52" ht="13.5" hidden="1" thickBot="1">
      <c r="A149" s="525" t="s">
        <v>765</v>
      </c>
      <c r="B149" s="407" t="s">
        <v>514</v>
      </c>
      <c r="C149" s="407" t="str">
        <f t="shared" si="18"/>
        <v xml:space="preserve"> </v>
      </c>
      <c r="D149" s="527" t="s">
        <v>514</v>
      </c>
      <c r="E149" s="298">
        <v>0</v>
      </c>
      <c r="F149" s="528" t="str">
        <f t="shared" ref="F149:F212" si="21">IFERROR(AVERAGEA(G149:AT149), " ")</f>
        <v xml:space="preserve"> </v>
      </c>
      <c r="G149" s="536"/>
      <c r="H149" s="536"/>
      <c r="I149" s="536"/>
      <c r="J149" s="536"/>
      <c r="K149" s="536"/>
      <c r="L149" s="536"/>
      <c r="M149" s="536"/>
      <c r="N149" s="536"/>
      <c r="O149" s="536"/>
      <c r="P149" s="536"/>
      <c r="Q149" s="536"/>
      <c r="R149" s="536"/>
      <c r="S149" s="536"/>
      <c r="T149" s="536"/>
      <c r="U149" s="536"/>
      <c r="V149" s="536"/>
      <c r="W149" s="536"/>
      <c r="X149" s="536"/>
      <c r="Y149" s="536"/>
      <c r="Z149" s="498"/>
      <c r="AA149" s="498"/>
      <c r="AB149" s="498"/>
      <c r="AC149" s="498"/>
      <c r="AD149" s="533"/>
      <c r="AE149" s="529"/>
      <c r="AF149" s="538"/>
      <c r="AG149" s="538"/>
      <c r="AH149" s="529"/>
      <c r="AI149" s="529"/>
      <c r="AJ149" s="529"/>
      <c r="AK149" s="529"/>
      <c r="AL149" s="529"/>
      <c r="AM149" s="7"/>
      <c r="AN149" s="530"/>
      <c r="AO149" s="533"/>
      <c r="AP149" s="492"/>
      <c r="AQ149" s="530"/>
      <c r="AR149" s="530"/>
      <c r="AS149" s="533"/>
      <c r="AT149" s="533"/>
      <c r="AU149" s="537"/>
      <c r="AV149" s="532" t="str">
        <f t="shared" ref="AV149:AV212" si="22">IF(MIN(G149:AT149)=0," ",MIN(G149:AT149))</f>
        <v xml:space="preserve"> </v>
      </c>
      <c r="AW149" s="298">
        <f t="shared" ref="AW149:AW212" si="23">COUNTA(G149:AT149)</f>
        <v>0</v>
      </c>
      <c r="AX149" s="533"/>
    </row>
    <row r="150" spans="1:52" ht="13.5" hidden="1" thickBot="1">
      <c r="A150" s="53" t="s">
        <v>598</v>
      </c>
      <c r="B150" s="407" t="s">
        <v>514</v>
      </c>
      <c r="C150" s="407" t="str">
        <f t="shared" si="18"/>
        <v xml:space="preserve"> </v>
      </c>
      <c r="D150" s="527" t="s">
        <v>514</v>
      </c>
      <c r="E150" s="298">
        <v>0</v>
      </c>
      <c r="F150" s="528" t="str">
        <f t="shared" si="21"/>
        <v xml:space="preserve"> </v>
      </c>
      <c r="G150" s="534"/>
      <c r="H150" s="534"/>
      <c r="I150" s="534"/>
      <c r="J150" s="534"/>
      <c r="K150" s="534"/>
      <c r="L150" s="534"/>
      <c r="M150" s="534"/>
      <c r="N150" s="534"/>
      <c r="O150" s="534"/>
      <c r="P150" s="534"/>
      <c r="Q150" s="534"/>
      <c r="R150" s="534"/>
      <c r="S150" s="534"/>
      <c r="T150" s="534"/>
      <c r="U150" s="534"/>
      <c r="V150" s="534"/>
      <c r="W150" s="534"/>
      <c r="X150" s="534"/>
      <c r="Y150" s="534"/>
      <c r="Z150" s="529"/>
      <c r="AA150" s="529"/>
      <c r="AB150" s="529"/>
      <c r="AC150" s="529"/>
      <c r="AD150" s="533"/>
      <c r="AE150" s="529"/>
      <c r="AF150" s="538"/>
      <c r="AG150" s="538"/>
      <c r="AH150" s="529"/>
      <c r="AI150" s="529"/>
      <c r="AJ150" s="529"/>
      <c r="AK150" s="529"/>
      <c r="AL150" s="529"/>
      <c r="AM150" s="7"/>
      <c r="AN150" s="530"/>
      <c r="AO150" s="533"/>
      <c r="AP150" s="492"/>
      <c r="AQ150" s="530"/>
      <c r="AR150" s="530"/>
      <c r="AS150" s="533"/>
      <c r="AT150" s="533"/>
      <c r="AU150" s="537"/>
      <c r="AV150" s="532" t="str">
        <f t="shared" si="22"/>
        <v xml:space="preserve"> </v>
      </c>
      <c r="AW150" s="298">
        <f t="shared" si="23"/>
        <v>0</v>
      </c>
      <c r="AX150" s="533"/>
    </row>
    <row r="151" spans="1:52" s="3" customFormat="1" ht="13.5" hidden="1" thickBot="1">
      <c r="A151" s="525" t="s">
        <v>1022</v>
      </c>
      <c r="B151" s="407" t="s">
        <v>514</v>
      </c>
      <c r="C151" s="407" t="str">
        <f t="shared" si="18"/>
        <v xml:space="preserve"> </v>
      </c>
      <c r="D151" s="527" t="s">
        <v>514</v>
      </c>
      <c r="E151" s="298">
        <v>0</v>
      </c>
      <c r="F151" s="528" t="str">
        <f t="shared" si="21"/>
        <v xml:space="preserve"> </v>
      </c>
      <c r="G151" s="498"/>
      <c r="H151" s="498"/>
      <c r="I151" s="536"/>
      <c r="J151" s="498"/>
      <c r="K151" s="498"/>
      <c r="L151" s="498"/>
      <c r="M151" s="498"/>
      <c r="N151" s="498"/>
      <c r="O151" s="498"/>
      <c r="P151" s="498"/>
      <c r="Q151" s="498"/>
      <c r="R151" s="498"/>
      <c r="S151" s="498"/>
      <c r="T151" s="498"/>
      <c r="U151" s="498"/>
      <c r="V151" s="498"/>
      <c r="W151" s="498"/>
      <c r="X151" s="498"/>
      <c r="Y151" s="536"/>
      <c r="Z151" s="498"/>
      <c r="AA151" s="498"/>
      <c r="AB151" s="498"/>
      <c r="AC151" s="498"/>
      <c r="AD151" s="533"/>
      <c r="AE151" s="529"/>
      <c r="AF151" s="538"/>
      <c r="AG151" s="538"/>
      <c r="AH151" s="529"/>
      <c r="AI151" s="529"/>
      <c r="AJ151" s="529"/>
      <c r="AK151" s="529"/>
      <c r="AL151" s="529"/>
      <c r="AM151" s="7"/>
      <c r="AN151" s="530"/>
      <c r="AO151" s="533"/>
      <c r="AP151" s="492"/>
      <c r="AQ151" s="530"/>
      <c r="AR151" s="530"/>
      <c r="AS151" s="533"/>
      <c r="AT151" s="533"/>
      <c r="AU151" s="537"/>
      <c r="AV151" s="532" t="str">
        <f t="shared" si="22"/>
        <v xml:space="preserve"> </v>
      </c>
      <c r="AW151" s="298">
        <f t="shared" si="23"/>
        <v>0</v>
      </c>
      <c r="AX151" s="533"/>
      <c r="AY151"/>
      <c r="AZ151"/>
    </row>
    <row r="152" spans="1:52" s="3" customFormat="1" ht="13.5" hidden="1" thickBot="1">
      <c r="A152" s="53" t="s">
        <v>561</v>
      </c>
      <c r="B152" s="407" t="s">
        <v>514</v>
      </c>
      <c r="C152" s="407" t="str">
        <f t="shared" si="18"/>
        <v xml:space="preserve"> </v>
      </c>
      <c r="D152" s="527" t="s">
        <v>514</v>
      </c>
      <c r="E152" s="298">
        <v>0</v>
      </c>
      <c r="F152" s="528" t="str">
        <f t="shared" si="21"/>
        <v xml:space="preserve"> </v>
      </c>
      <c r="G152" s="492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  <c r="V152" s="492"/>
      <c r="W152" s="492"/>
      <c r="X152" s="492"/>
      <c r="Y152" s="492"/>
      <c r="Z152" s="530"/>
      <c r="AA152" s="530"/>
      <c r="AB152" s="530"/>
      <c r="AC152" s="530"/>
      <c r="AD152" s="533"/>
      <c r="AE152" s="529"/>
      <c r="AF152" s="538"/>
      <c r="AG152" s="538"/>
      <c r="AH152" s="529"/>
      <c r="AI152" s="529"/>
      <c r="AJ152" s="529"/>
      <c r="AK152" s="529"/>
      <c r="AL152" s="529"/>
      <c r="AM152" s="7"/>
      <c r="AN152" s="530"/>
      <c r="AO152" s="533"/>
      <c r="AP152" s="492"/>
      <c r="AQ152" s="530"/>
      <c r="AR152" s="530"/>
      <c r="AS152" s="533"/>
      <c r="AT152" s="533"/>
      <c r="AU152" s="537"/>
      <c r="AV152" s="532" t="str">
        <f t="shared" si="22"/>
        <v xml:space="preserve"> </v>
      </c>
      <c r="AW152" s="298">
        <f t="shared" si="23"/>
        <v>0</v>
      </c>
      <c r="AX152" s="533"/>
      <c r="AY152"/>
      <c r="AZ152"/>
    </row>
    <row r="153" spans="1:52" s="3" customFormat="1" ht="13.5" hidden="1" customHeight="1">
      <c r="A153" s="53" t="s">
        <v>960</v>
      </c>
      <c r="B153" s="407" t="s">
        <v>514</v>
      </c>
      <c r="C153" s="407" t="str">
        <f t="shared" si="18"/>
        <v xml:space="preserve"> </v>
      </c>
      <c r="D153" s="527" t="s">
        <v>514</v>
      </c>
      <c r="E153" s="298">
        <v>0</v>
      </c>
      <c r="F153" s="528" t="str">
        <f t="shared" si="21"/>
        <v xml:space="preserve"> </v>
      </c>
      <c r="G153" s="492"/>
      <c r="H153" s="492"/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2"/>
      <c r="T153" s="492"/>
      <c r="U153" s="492"/>
      <c r="V153" s="492"/>
      <c r="W153" s="492"/>
      <c r="X153" s="492"/>
      <c r="Y153" s="492"/>
      <c r="Z153" s="530"/>
      <c r="AA153" s="530"/>
      <c r="AB153" s="530"/>
      <c r="AC153" s="530"/>
      <c r="AD153" s="533"/>
      <c r="AE153" s="529"/>
      <c r="AF153" s="538"/>
      <c r="AG153" s="538"/>
      <c r="AH153" s="529"/>
      <c r="AI153" s="529"/>
      <c r="AJ153" s="529"/>
      <c r="AK153" s="529"/>
      <c r="AL153" s="529"/>
      <c r="AM153" s="7"/>
      <c r="AN153" s="530"/>
      <c r="AO153" s="533"/>
      <c r="AP153" s="492"/>
      <c r="AQ153" s="530"/>
      <c r="AR153" s="530"/>
      <c r="AS153" s="533"/>
      <c r="AT153" s="533"/>
      <c r="AU153" s="537"/>
      <c r="AV153" s="532" t="str">
        <f t="shared" si="22"/>
        <v xml:space="preserve"> </v>
      </c>
      <c r="AW153" s="298">
        <f t="shared" si="23"/>
        <v>0</v>
      </c>
      <c r="AX153" s="533"/>
      <c r="AY153"/>
      <c r="AZ153"/>
    </row>
    <row r="154" spans="1:52" ht="13.5" hidden="1" thickBot="1">
      <c r="A154" s="53" t="s">
        <v>507</v>
      </c>
      <c r="B154" s="407" t="s">
        <v>514</v>
      </c>
      <c r="C154" s="407" t="str">
        <f t="shared" si="18"/>
        <v xml:space="preserve"> </v>
      </c>
      <c r="D154" s="527" t="s">
        <v>514</v>
      </c>
      <c r="E154" s="298">
        <v>0</v>
      </c>
      <c r="F154" s="528" t="str">
        <f t="shared" si="21"/>
        <v xml:space="preserve"> </v>
      </c>
      <c r="G154" s="534"/>
      <c r="H154" s="534"/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2"/>
      <c r="T154" s="492"/>
      <c r="U154" s="492"/>
      <c r="V154" s="492"/>
      <c r="W154" s="492"/>
      <c r="X154" s="492"/>
      <c r="Y154" s="492"/>
      <c r="Z154" s="530"/>
      <c r="AA154" s="530"/>
      <c r="AB154" s="530"/>
      <c r="AC154" s="530"/>
      <c r="AD154" s="533"/>
      <c r="AE154" s="529"/>
      <c r="AF154" s="538"/>
      <c r="AG154" s="538"/>
      <c r="AH154" s="529"/>
      <c r="AI154" s="529"/>
      <c r="AJ154" s="529"/>
      <c r="AK154" s="529"/>
      <c r="AL154" s="529"/>
      <c r="AM154" s="7"/>
      <c r="AN154" s="530"/>
      <c r="AO154" s="533"/>
      <c r="AP154" s="492"/>
      <c r="AQ154" s="530"/>
      <c r="AR154" s="530"/>
      <c r="AS154" s="533"/>
      <c r="AT154" s="533"/>
      <c r="AU154" s="537"/>
      <c r="AV154" s="532" t="str">
        <f t="shared" si="22"/>
        <v xml:space="preserve"> </v>
      </c>
      <c r="AW154" s="298">
        <f t="shared" si="23"/>
        <v>0</v>
      </c>
      <c r="AX154" s="533"/>
    </row>
    <row r="155" spans="1:52" ht="13.5" hidden="1" thickBot="1">
      <c r="A155" s="535" t="s">
        <v>1299</v>
      </c>
      <c r="B155" s="407">
        <v>10</v>
      </c>
      <c r="C155" s="407" t="str">
        <f t="shared" si="18"/>
        <v xml:space="preserve"> </v>
      </c>
      <c r="D155" s="527" t="s">
        <v>514</v>
      </c>
      <c r="E155" s="298">
        <v>0</v>
      </c>
      <c r="F155" s="528" t="str">
        <f t="shared" si="21"/>
        <v xml:space="preserve"> </v>
      </c>
      <c r="G155" s="529"/>
      <c r="H155" s="529"/>
      <c r="I155" s="529"/>
      <c r="J155" s="529"/>
      <c r="K155" s="529"/>
      <c r="L155" s="529"/>
      <c r="M155" s="529"/>
      <c r="N155" s="529"/>
      <c r="O155" s="529"/>
      <c r="P155" s="529"/>
      <c r="Q155" s="529"/>
      <c r="R155" s="529"/>
      <c r="S155" s="529"/>
      <c r="T155" s="529"/>
      <c r="U155" s="529"/>
      <c r="V155" s="529"/>
      <c r="W155" s="529"/>
      <c r="X155" s="529"/>
      <c r="Y155" s="529"/>
      <c r="Z155" s="498"/>
      <c r="AA155" s="498"/>
      <c r="AB155" s="498"/>
      <c r="AC155" s="498"/>
      <c r="AD155" s="498"/>
      <c r="AE155" s="498"/>
      <c r="AF155" s="498"/>
      <c r="AG155" s="498"/>
      <c r="AH155" s="498"/>
      <c r="AI155" s="498"/>
      <c r="AJ155" s="498"/>
      <c r="AK155" s="498"/>
      <c r="AL155" s="498"/>
      <c r="AM155" s="7"/>
      <c r="AN155" s="498"/>
      <c r="AO155" s="498"/>
      <c r="AP155" s="536"/>
      <c r="AQ155" s="498"/>
      <c r="AR155" s="498"/>
      <c r="AS155" s="533"/>
      <c r="AT155" s="533"/>
      <c r="AU155" s="537"/>
      <c r="AV155" s="532" t="str">
        <f t="shared" si="22"/>
        <v xml:space="preserve"> </v>
      </c>
      <c r="AW155" s="298">
        <f t="shared" si="23"/>
        <v>0</v>
      </c>
      <c r="AX155" s="76"/>
    </row>
    <row r="156" spans="1:52" s="3" customFormat="1" ht="13.5" hidden="1" customHeight="1">
      <c r="A156" s="535" t="s">
        <v>266</v>
      </c>
      <c r="B156" s="407" t="s">
        <v>514</v>
      </c>
      <c r="C156" s="407" t="str">
        <f t="shared" si="18"/>
        <v xml:space="preserve"> </v>
      </c>
      <c r="D156" s="527" t="s">
        <v>514</v>
      </c>
      <c r="E156" s="298">
        <v>0</v>
      </c>
      <c r="F156" s="528" t="str">
        <f t="shared" si="21"/>
        <v xml:space="preserve"> </v>
      </c>
      <c r="G156" s="534"/>
      <c r="H156" s="534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534"/>
      <c r="Z156" s="529"/>
      <c r="AA156" s="529"/>
      <c r="AB156" s="529"/>
      <c r="AC156" s="529"/>
      <c r="AD156" s="533"/>
      <c r="AE156" s="529"/>
      <c r="AF156" s="538"/>
      <c r="AG156" s="538"/>
      <c r="AH156" s="529"/>
      <c r="AI156" s="529"/>
      <c r="AJ156" s="529"/>
      <c r="AK156" s="529"/>
      <c r="AL156" s="529"/>
      <c r="AM156" s="7"/>
      <c r="AN156" s="530"/>
      <c r="AO156" s="533"/>
      <c r="AP156" s="492"/>
      <c r="AQ156" s="530"/>
      <c r="AR156" s="530"/>
      <c r="AS156" s="533"/>
      <c r="AT156" s="533"/>
      <c r="AU156" s="537"/>
      <c r="AV156" s="532" t="str">
        <f t="shared" si="22"/>
        <v xml:space="preserve"> </v>
      </c>
      <c r="AW156" s="298">
        <f t="shared" si="23"/>
        <v>0</v>
      </c>
      <c r="AX156" s="533"/>
      <c r="AY156"/>
      <c r="AZ156"/>
    </row>
    <row r="157" spans="1:52" s="3" customFormat="1" ht="13.5" hidden="1" customHeight="1">
      <c r="A157" s="525" t="s">
        <v>1300</v>
      </c>
      <c r="B157" s="407">
        <v>12</v>
      </c>
      <c r="C157" s="407" t="str">
        <f t="shared" si="18"/>
        <v xml:space="preserve"> </v>
      </c>
      <c r="D157" s="527" t="s">
        <v>514</v>
      </c>
      <c r="E157" s="298">
        <v>0</v>
      </c>
      <c r="F157" s="528" t="str">
        <f t="shared" si="21"/>
        <v xml:space="preserve"> </v>
      </c>
      <c r="G157" s="529"/>
      <c r="H157" s="529"/>
      <c r="I157" s="529"/>
      <c r="J157" s="529"/>
      <c r="K157" s="529"/>
      <c r="L157" s="529"/>
      <c r="M157" s="529"/>
      <c r="N157" s="529"/>
      <c r="O157" s="529"/>
      <c r="P157" s="529"/>
      <c r="Q157" s="529"/>
      <c r="R157" s="529"/>
      <c r="S157" s="529"/>
      <c r="T157" s="529"/>
      <c r="U157" s="529"/>
      <c r="V157" s="529"/>
      <c r="W157" s="529"/>
      <c r="X157" s="529"/>
      <c r="Y157" s="529"/>
      <c r="Z157" s="529"/>
      <c r="AA157" s="529"/>
      <c r="AB157" s="529"/>
      <c r="AC157" s="529"/>
      <c r="AD157" s="545"/>
      <c r="AE157" s="498"/>
      <c r="AF157" s="545"/>
      <c r="AG157" s="545"/>
      <c r="AH157" s="498"/>
      <c r="AI157" s="498"/>
      <c r="AJ157" s="498"/>
      <c r="AK157" s="498"/>
      <c r="AL157" s="498"/>
      <c r="AM157" s="7"/>
      <c r="AN157" s="529"/>
      <c r="AO157" s="534"/>
      <c r="AP157" s="530"/>
      <c r="AQ157" s="529"/>
      <c r="AR157" s="529"/>
      <c r="AS157" s="533"/>
      <c r="AT157" s="533"/>
      <c r="AU157" s="537"/>
      <c r="AV157" s="532" t="str">
        <f t="shared" si="22"/>
        <v xml:space="preserve"> </v>
      </c>
      <c r="AW157" s="298">
        <f t="shared" si="23"/>
        <v>0</v>
      </c>
      <c r="AX157" s="139"/>
      <c r="AY157"/>
      <c r="AZ157"/>
    </row>
    <row r="158" spans="1:52" s="3" customFormat="1" ht="13.5" hidden="1" thickBot="1">
      <c r="A158" s="525" t="s">
        <v>1301</v>
      </c>
      <c r="B158" s="407">
        <v>12</v>
      </c>
      <c r="C158" s="407" t="str">
        <f t="shared" si="18"/>
        <v xml:space="preserve"> </v>
      </c>
      <c r="D158" s="527" t="s">
        <v>514</v>
      </c>
      <c r="E158" s="298">
        <v>0</v>
      </c>
      <c r="F158" s="528" t="str">
        <f t="shared" si="21"/>
        <v xml:space="preserve"> </v>
      </c>
      <c r="G158" s="529"/>
      <c r="H158" s="529"/>
      <c r="I158" s="529"/>
      <c r="J158" s="529"/>
      <c r="K158" s="529"/>
      <c r="L158" s="529"/>
      <c r="M158" s="529"/>
      <c r="N158" s="529"/>
      <c r="O158" s="529"/>
      <c r="P158" s="529"/>
      <c r="Q158" s="529"/>
      <c r="R158" s="529"/>
      <c r="S158" s="529"/>
      <c r="T158" s="529"/>
      <c r="U158" s="529"/>
      <c r="V158" s="529"/>
      <c r="W158" s="529"/>
      <c r="X158" s="529"/>
      <c r="Y158" s="529"/>
      <c r="Z158" s="498"/>
      <c r="AA158" s="498"/>
      <c r="AB158" s="498"/>
      <c r="AC158" s="498"/>
      <c r="AD158" s="533"/>
      <c r="AE158" s="529"/>
      <c r="AF158" s="538"/>
      <c r="AG158" s="538"/>
      <c r="AH158" s="529"/>
      <c r="AI158" s="529"/>
      <c r="AJ158" s="529"/>
      <c r="AK158" s="529"/>
      <c r="AL158" s="529"/>
      <c r="AM158" s="7"/>
      <c r="AN158" s="530"/>
      <c r="AO158" s="533"/>
      <c r="AP158" s="492"/>
      <c r="AQ158" s="530"/>
      <c r="AR158" s="530"/>
      <c r="AS158" s="533"/>
      <c r="AT158" s="533"/>
      <c r="AU158" s="544"/>
      <c r="AV158" s="532" t="str">
        <f t="shared" si="22"/>
        <v xml:space="preserve"> </v>
      </c>
      <c r="AW158" s="298">
        <f t="shared" si="23"/>
        <v>0</v>
      </c>
      <c r="AX158" s="76"/>
      <c r="AY158"/>
      <c r="AZ158"/>
    </row>
    <row r="159" spans="1:52" s="3" customFormat="1" ht="13.5" hidden="1" thickBot="1">
      <c r="A159" s="525" t="s">
        <v>1024</v>
      </c>
      <c r="B159" s="407" t="s">
        <v>514</v>
      </c>
      <c r="C159" s="407" t="str">
        <f t="shared" si="18"/>
        <v xml:space="preserve"> </v>
      </c>
      <c r="D159" s="527" t="s">
        <v>514</v>
      </c>
      <c r="E159" s="298">
        <v>0</v>
      </c>
      <c r="F159" s="528" t="str">
        <f t="shared" si="21"/>
        <v xml:space="preserve"> </v>
      </c>
      <c r="G159" s="529"/>
      <c r="H159" s="529"/>
      <c r="I159" s="534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36"/>
      <c r="Z159" s="498"/>
      <c r="AA159" s="498"/>
      <c r="AB159" s="498"/>
      <c r="AC159" s="498"/>
      <c r="AD159" s="533"/>
      <c r="AE159" s="529"/>
      <c r="AF159" s="538"/>
      <c r="AG159" s="538"/>
      <c r="AH159" s="529"/>
      <c r="AI159" s="529"/>
      <c r="AJ159" s="529"/>
      <c r="AK159" s="529"/>
      <c r="AL159" s="529"/>
      <c r="AM159" s="7"/>
      <c r="AN159" s="530"/>
      <c r="AO159" s="533"/>
      <c r="AP159" s="492"/>
      <c r="AQ159" s="530"/>
      <c r="AR159" s="530"/>
      <c r="AS159" s="533"/>
      <c r="AT159" s="533"/>
      <c r="AU159" s="537"/>
      <c r="AV159" s="532" t="str">
        <f t="shared" si="22"/>
        <v xml:space="preserve"> </v>
      </c>
      <c r="AW159" s="298">
        <f t="shared" si="23"/>
        <v>0</v>
      </c>
      <c r="AX159" s="533"/>
      <c r="AY159"/>
      <c r="AZ159"/>
    </row>
    <row r="160" spans="1:52" ht="13.5" hidden="1" thickBot="1">
      <c r="A160" s="535" t="s">
        <v>1187</v>
      </c>
      <c r="B160" s="407" t="s">
        <v>514</v>
      </c>
      <c r="C160" s="407" t="str">
        <f t="shared" si="18"/>
        <v xml:space="preserve"> </v>
      </c>
      <c r="D160" s="565" t="s">
        <v>514</v>
      </c>
      <c r="E160" s="298">
        <v>0</v>
      </c>
      <c r="F160" s="528" t="str">
        <f t="shared" si="21"/>
        <v xml:space="preserve"> </v>
      </c>
      <c r="G160" s="534"/>
      <c r="H160" s="534"/>
      <c r="I160" s="492"/>
      <c r="J160" s="534"/>
      <c r="K160" s="534"/>
      <c r="L160" s="534"/>
      <c r="M160" s="534"/>
      <c r="N160" s="534"/>
      <c r="O160" s="534"/>
      <c r="P160" s="534"/>
      <c r="Q160" s="534"/>
      <c r="R160" s="534"/>
      <c r="S160" s="534"/>
      <c r="T160" s="534"/>
      <c r="U160" s="534"/>
      <c r="V160" s="534"/>
      <c r="W160" s="534"/>
      <c r="X160" s="534"/>
      <c r="Y160" s="534"/>
      <c r="Z160" s="529"/>
      <c r="AA160" s="529"/>
      <c r="AB160" s="529"/>
      <c r="AC160" s="529"/>
      <c r="AD160" s="533"/>
      <c r="AE160" s="529"/>
      <c r="AF160" s="538"/>
      <c r="AG160" s="538"/>
      <c r="AH160" s="529"/>
      <c r="AI160" s="529"/>
      <c r="AJ160" s="529"/>
      <c r="AK160" s="529"/>
      <c r="AL160" s="529"/>
      <c r="AM160" s="7"/>
      <c r="AN160" s="529"/>
      <c r="AO160" s="538"/>
      <c r="AP160" s="534"/>
      <c r="AQ160" s="530"/>
      <c r="AR160" s="530"/>
      <c r="AS160" s="533"/>
      <c r="AT160" s="533"/>
      <c r="AU160" s="537"/>
      <c r="AV160" s="532" t="str">
        <f t="shared" si="22"/>
        <v xml:space="preserve"> </v>
      </c>
      <c r="AW160" s="298">
        <f t="shared" si="23"/>
        <v>0</v>
      </c>
      <c r="AX160" s="533"/>
    </row>
    <row r="161" spans="1:52" s="3" customFormat="1" ht="13.5" hidden="1" thickBot="1">
      <c r="A161" s="53" t="s">
        <v>602</v>
      </c>
      <c r="B161" s="407" t="s">
        <v>514</v>
      </c>
      <c r="C161" s="407" t="str">
        <f t="shared" si="18"/>
        <v xml:space="preserve"> </v>
      </c>
      <c r="D161" s="527" t="s">
        <v>514</v>
      </c>
      <c r="E161" s="298">
        <v>0</v>
      </c>
      <c r="F161" s="528" t="str">
        <f t="shared" si="21"/>
        <v xml:space="preserve"> </v>
      </c>
      <c r="G161" s="492"/>
      <c r="H161" s="492"/>
      <c r="I161" s="826"/>
      <c r="J161" s="826"/>
      <c r="K161" s="826"/>
      <c r="L161" s="826"/>
      <c r="M161" s="826"/>
      <c r="N161" s="826"/>
      <c r="O161" s="826"/>
      <c r="P161" s="826"/>
      <c r="Q161" s="826"/>
      <c r="R161" s="826"/>
      <c r="S161" s="826"/>
      <c r="T161" s="826"/>
      <c r="U161" s="826"/>
      <c r="V161" s="826"/>
      <c r="W161" s="826"/>
      <c r="X161" s="826"/>
      <c r="Y161" s="492"/>
      <c r="Z161" s="530"/>
      <c r="AA161" s="530"/>
      <c r="AB161" s="530"/>
      <c r="AC161" s="530"/>
      <c r="AD161" s="533"/>
      <c r="AE161" s="529"/>
      <c r="AF161" s="538"/>
      <c r="AG161" s="538"/>
      <c r="AH161" s="529"/>
      <c r="AI161" s="529"/>
      <c r="AJ161" s="529"/>
      <c r="AK161" s="529"/>
      <c r="AL161" s="529"/>
      <c r="AM161" s="7"/>
      <c r="AN161" s="530"/>
      <c r="AO161" s="533"/>
      <c r="AP161" s="492"/>
      <c r="AQ161" s="530"/>
      <c r="AR161" s="530"/>
      <c r="AS161" s="533"/>
      <c r="AT161" s="533"/>
      <c r="AU161" s="537"/>
      <c r="AV161" s="532" t="str">
        <f t="shared" si="22"/>
        <v xml:space="preserve"> </v>
      </c>
      <c r="AW161" s="298">
        <f t="shared" si="23"/>
        <v>0</v>
      </c>
      <c r="AX161" s="533"/>
      <c r="AY161"/>
      <c r="AZ161"/>
    </row>
    <row r="162" spans="1:52" ht="13.5" hidden="1" thickBot="1">
      <c r="A162" s="525" t="s">
        <v>1079</v>
      </c>
      <c r="B162" s="407" t="s">
        <v>514</v>
      </c>
      <c r="C162" s="407" t="str">
        <f t="shared" si="18"/>
        <v xml:space="preserve"> </v>
      </c>
      <c r="D162" s="527" t="s">
        <v>514</v>
      </c>
      <c r="E162" s="298">
        <v>0</v>
      </c>
      <c r="F162" s="528" t="str">
        <f t="shared" si="21"/>
        <v xml:space="preserve"> </v>
      </c>
      <c r="G162" s="498"/>
      <c r="H162" s="498"/>
      <c r="I162" s="536"/>
      <c r="J162" s="498"/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  <c r="W162" s="498"/>
      <c r="X162" s="498"/>
      <c r="Y162" s="536"/>
      <c r="Z162" s="498"/>
      <c r="AA162" s="498"/>
      <c r="AB162" s="498"/>
      <c r="AC162" s="498"/>
      <c r="AD162" s="533"/>
      <c r="AE162" s="529"/>
      <c r="AF162" s="538"/>
      <c r="AG162" s="538"/>
      <c r="AH162" s="529"/>
      <c r="AI162" s="529"/>
      <c r="AJ162" s="529"/>
      <c r="AK162" s="529"/>
      <c r="AL162" s="529"/>
      <c r="AM162" s="7"/>
      <c r="AN162" s="530"/>
      <c r="AO162" s="533"/>
      <c r="AP162" s="492"/>
      <c r="AQ162" s="530"/>
      <c r="AR162" s="530"/>
      <c r="AS162" s="533"/>
      <c r="AT162" s="533"/>
      <c r="AU162" s="537"/>
      <c r="AV162" s="532" t="str">
        <f t="shared" si="22"/>
        <v xml:space="preserve"> </v>
      </c>
      <c r="AW162" s="298">
        <f t="shared" si="23"/>
        <v>0</v>
      </c>
      <c r="AX162" s="533"/>
    </row>
    <row r="163" spans="1:52" ht="13.5" hidden="1" thickBot="1">
      <c r="A163" s="525" t="s">
        <v>1080</v>
      </c>
      <c r="B163" s="407" t="s">
        <v>514</v>
      </c>
      <c r="C163" s="407" t="str">
        <f t="shared" si="18"/>
        <v xml:space="preserve"> </v>
      </c>
      <c r="D163" s="527" t="s">
        <v>514</v>
      </c>
      <c r="E163" s="298">
        <v>0</v>
      </c>
      <c r="F163" s="528" t="str">
        <f t="shared" si="21"/>
        <v xml:space="preserve"> </v>
      </c>
      <c r="G163" s="498"/>
      <c r="H163" s="498"/>
      <c r="I163" s="536"/>
      <c r="J163" s="498"/>
      <c r="K163" s="498"/>
      <c r="L163" s="498"/>
      <c r="M163" s="498"/>
      <c r="N163" s="498"/>
      <c r="O163" s="498"/>
      <c r="P163" s="498"/>
      <c r="Q163" s="498"/>
      <c r="R163" s="498"/>
      <c r="S163" s="498"/>
      <c r="T163" s="498"/>
      <c r="U163" s="498"/>
      <c r="V163" s="498"/>
      <c r="W163" s="498"/>
      <c r="X163" s="498"/>
      <c r="Y163" s="536"/>
      <c r="Z163" s="498"/>
      <c r="AA163" s="498"/>
      <c r="AB163" s="498"/>
      <c r="AC163" s="498"/>
      <c r="AD163" s="533"/>
      <c r="AE163" s="529"/>
      <c r="AF163" s="538"/>
      <c r="AG163" s="538"/>
      <c r="AH163" s="529"/>
      <c r="AI163" s="529"/>
      <c r="AJ163" s="529"/>
      <c r="AK163" s="529"/>
      <c r="AL163" s="529"/>
      <c r="AM163" s="122"/>
      <c r="AN163" s="530"/>
      <c r="AO163" s="533"/>
      <c r="AP163" s="492"/>
      <c r="AQ163" s="530"/>
      <c r="AR163" s="530"/>
      <c r="AS163" s="533"/>
      <c r="AT163" s="533"/>
      <c r="AU163" s="537"/>
      <c r="AV163" s="532" t="str">
        <f t="shared" si="22"/>
        <v xml:space="preserve"> </v>
      </c>
      <c r="AW163" s="298">
        <f t="shared" si="23"/>
        <v>0</v>
      </c>
      <c r="AX163" s="533"/>
      <c r="AY163" s="3"/>
      <c r="AZ163" s="3"/>
    </row>
    <row r="164" spans="1:52" s="3" customFormat="1" ht="13.5" hidden="1" thickBot="1">
      <c r="A164" s="525" t="s">
        <v>1081</v>
      </c>
      <c r="B164" s="407" t="s">
        <v>514</v>
      </c>
      <c r="C164" s="407" t="str">
        <f t="shared" si="18"/>
        <v xml:space="preserve"> </v>
      </c>
      <c r="D164" s="527" t="s">
        <v>514</v>
      </c>
      <c r="E164" s="298">
        <v>0</v>
      </c>
      <c r="F164" s="528" t="str">
        <f t="shared" si="21"/>
        <v xml:space="preserve"> </v>
      </c>
      <c r="G164" s="498"/>
      <c r="H164" s="498"/>
      <c r="I164" s="534"/>
      <c r="J164" s="498"/>
      <c r="K164" s="498"/>
      <c r="L164" s="498"/>
      <c r="M164" s="498"/>
      <c r="N164" s="498"/>
      <c r="O164" s="529"/>
      <c r="P164" s="498"/>
      <c r="Q164" s="529"/>
      <c r="R164" s="529"/>
      <c r="S164" s="498"/>
      <c r="T164" s="498"/>
      <c r="U164" s="498"/>
      <c r="V164" s="498"/>
      <c r="W164" s="498"/>
      <c r="X164" s="498"/>
      <c r="Y164" s="536"/>
      <c r="Z164" s="498"/>
      <c r="AA164" s="498"/>
      <c r="AB164" s="498"/>
      <c r="AC164" s="498"/>
      <c r="AD164" s="533"/>
      <c r="AE164" s="529"/>
      <c r="AF164" s="538"/>
      <c r="AG164" s="538"/>
      <c r="AH164" s="529"/>
      <c r="AI164" s="529"/>
      <c r="AJ164" s="529"/>
      <c r="AK164" s="529"/>
      <c r="AL164" s="529"/>
      <c r="AM164" s="7"/>
      <c r="AN164" s="529"/>
      <c r="AO164" s="538"/>
      <c r="AP164" s="534"/>
      <c r="AQ164" s="530"/>
      <c r="AR164" s="530"/>
      <c r="AS164" s="533"/>
      <c r="AT164" s="533"/>
      <c r="AU164" s="537"/>
      <c r="AV164" s="532" t="str">
        <f t="shared" si="22"/>
        <v xml:space="preserve"> </v>
      </c>
      <c r="AW164" s="298">
        <f t="shared" si="23"/>
        <v>0</v>
      </c>
      <c r="AX164" s="533"/>
      <c r="AZ164"/>
    </row>
    <row r="165" spans="1:52" s="3" customFormat="1" ht="13.5" hidden="1" thickBot="1">
      <c r="A165" s="525" t="s">
        <v>1082</v>
      </c>
      <c r="B165" s="407" t="s">
        <v>514</v>
      </c>
      <c r="C165" s="407" t="str">
        <f t="shared" si="18"/>
        <v xml:space="preserve"> </v>
      </c>
      <c r="D165" s="527" t="s">
        <v>514</v>
      </c>
      <c r="E165" s="298">
        <v>0</v>
      </c>
      <c r="F165" s="528" t="str">
        <f t="shared" si="21"/>
        <v xml:space="preserve"> </v>
      </c>
      <c r="G165" s="529"/>
      <c r="H165" s="529"/>
      <c r="I165" s="534"/>
      <c r="J165" s="529"/>
      <c r="K165" s="529"/>
      <c r="L165" s="529"/>
      <c r="M165" s="529"/>
      <c r="N165" s="529"/>
      <c r="O165" s="529"/>
      <c r="P165" s="529"/>
      <c r="Q165" s="529"/>
      <c r="R165" s="529"/>
      <c r="S165" s="529"/>
      <c r="T165" s="529"/>
      <c r="U165" s="529"/>
      <c r="V165" s="529"/>
      <c r="W165" s="529"/>
      <c r="X165" s="529"/>
      <c r="Y165" s="536"/>
      <c r="Z165" s="498"/>
      <c r="AA165" s="498"/>
      <c r="AB165" s="498"/>
      <c r="AC165" s="498"/>
      <c r="AD165" s="533"/>
      <c r="AE165" s="529"/>
      <c r="AF165" s="538"/>
      <c r="AG165" s="538"/>
      <c r="AH165" s="529"/>
      <c r="AI165" s="529"/>
      <c r="AJ165" s="529"/>
      <c r="AK165" s="529"/>
      <c r="AL165" s="529"/>
      <c r="AM165" s="7"/>
      <c r="AN165" s="530"/>
      <c r="AO165" s="533"/>
      <c r="AP165" s="492"/>
      <c r="AQ165" s="530"/>
      <c r="AR165" s="530"/>
      <c r="AS165" s="533"/>
      <c r="AT165" s="533"/>
      <c r="AU165" s="537"/>
      <c r="AV165" s="532" t="str">
        <f t="shared" si="22"/>
        <v xml:space="preserve"> </v>
      </c>
      <c r="AW165" s="298">
        <f t="shared" si="23"/>
        <v>0</v>
      </c>
      <c r="AX165" s="533"/>
      <c r="AY165"/>
      <c r="AZ165"/>
    </row>
    <row r="166" spans="1:52" s="3" customFormat="1" ht="13.5" hidden="1" thickBot="1">
      <c r="A166" s="525" t="s">
        <v>1083</v>
      </c>
      <c r="B166" s="407" t="s">
        <v>514</v>
      </c>
      <c r="C166" s="407" t="str">
        <f t="shared" si="18"/>
        <v xml:space="preserve"> </v>
      </c>
      <c r="D166" s="527" t="s">
        <v>514</v>
      </c>
      <c r="E166" s="298">
        <v>0</v>
      </c>
      <c r="F166" s="528" t="str">
        <f t="shared" si="21"/>
        <v xml:space="preserve"> </v>
      </c>
      <c r="G166" s="529"/>
      <c r="H166" s="529"/>
      <c r="I166" s="534"/>
      <c r="J166" s="529"/>
      <c r="K166" s="529"/>
      <c r="L166" s="529"/>
      <c r="M166" s="529"/>
      <c r="N166" s="529"/>
      <c r="O166" s="529"/>
      <c r="P166" s="529"/>
      <c r="Q166" s="529"/>
      <c r="R166" s="529"/>
      <c r="S166" s="529"/>
      <c r="T166" s="529"/>
      <c r="U166" s="529"/>
      <c r="V166" s="529"/>
      <c r="W166" s="529"/>
      <c r="X166" s="529"/>
      <c r="Y166" s="536"/>
      <c r="Z166" s="498"/>
      <c r="AA166" s="498"/>
      <c r="AB166" s="498"/>
      <c r="AC166" s="498"/>
      <c r="AD166" s="533"/>
      <c r="AE166" s="529"/>
      <c r="AF166" s="538"/>
      <c r="AG166" s="538"/>
      <c r="AH166" s="529"/>
      <c r="AI166" s="529"/>
      <c r="AJ166" s="529"/>
      <c r="AK166" s="529"/>
      <c r="AL166" s="529"/>
      <c r="AM166" s="122"/>
      <c r="AN166" s="530"/>
      <c r="AO166" s="533"/>
      <c r="AP166" s="492"/>
      <c r="AQ166" s="530"/>
      <c r="AR166" s="530"/>
      <c r="AS166" s="538"/>
      <c r="AT166" s="538"/>
      <c r="AU166" s="537"/>
      <c r="AV166" s="532" t="str">
        <f t="shared" si="22"/>
        <v xml:space="preserve"> </v>
      </c>
      <c r="AW166" s="298">
        <f t="shared" si="23"/>
        <v>0</v>
      </c>
      <c r="AX166" s="533"/>
    </row>
    <row r="167" spans="1:52" s="3" customFormat="1" ht="13.5" hidden="1" thickBot="1">
      <c r="A167" s="535" t="s">
        <v>1302</v>
      </c>
      <c r="B167" s="407">
        <v>11</v>
      </c>
      <c r="C167" s="407" t="str">
        <f t="shared" si="18"/>
        <v xml:space="preserve"> </v>
      </c>
      <c r="D167" s="527" t="s">
        <v>514</v>
      </c>
      <c r="E167" s="298">
        <v>0</v>
      </c>
      <c r="F167" s="528" t="str">
        <f t="shared" si="21"/>
        <v xml:space="preserve"> </v>
      </c>
      <c r="G167" s="529"/>
      <c r="H167" s="529"/>
      <c r="I167" s="529"/>
      <c r="J167" s="529"/>
      <c r="K167" s="529"/>
      <c r="L167" s="529"/>
      <c r="M167" s="529"/>
      <c r="N167" s="529"/>
      <c r="O167" s="529"/>
      <c r="P167" s="529"/>
      <c r="Q167" s="529"/>
      <c r="R167" s="529"/>
      <c r="S167" s="529"/>
      <c r="T167" s="529"/>
      <c r="U167" s="529"/>
      <c r="V167" s="529"/>
      <c r="W167" s="529"/>
      <c r="X167" s="529"/>
      <c r="Y167" s="529"/>
      <c r="Z167" s="498"/>
      <c r="AA167" s="498"/>
      <c r="AB167" s="498"/>
      <c r="AC167" s="498"/>
      <c r="AD167" s="498"/>
      <c r="AE167" s="498"/>
      <c r="AF167" s="498"/>
      <c r="AG167" s="498"/>
      <c r="AH167" s="498"/>
      <c r="AI167" s="498"/>
      <c r="AJ167" s="498"/>
      <c r="AK167" s="498"/>
      <c r="AL167" s="498"/>
      <c r="AM167" s="7"/>
      <c r="AN167" s="498"/>
      <c r="AO167" s="498"/>
      <c r="AP167" s="536"/>
      <c r="AQ167" s="498"/>
      <c r="AR167" s="498"/>
      <c r="AS167" s="533"/>
      <c r="AT167" s="533"/>
      <c r="AU167" s="537"/>
      <c r="AV167" s="532" t="str">
        <f t="shared" si="22"/>
        <v xml:space="preserve"> </v>
      </c>
      <c r="AW167" s="298">
        <f t="shared" si="23"/>
        <v>0</v>
      </c>
      <c r="AX167" s="533"/>
      <c r="AZ167"/>
    </row>
    <row r="168" spans="1:52" s="3" customFormat="1" ht="13.5" hidden="1" thickBot="1">
      <c r="A168" s="546" t="s">
        <v>767</v>
      </c>
      <c r="B168" s="407" t="s">
        <v>514</v>
      </c>
      <c r="C168" s="407" t="str">
        <f t="shared" si="18"/>
        <v xml:space="preserve"> </v>
      </c>
      <c r="D168" s="527" t="s">
        <v>514</v>
      </c>
      <c r="E168" s="298">
        <v>0</v>
      </c>
      <c r="F168" s="528" t="str">
        <f t="shared" si="21"/>
        <v xml:space="preserve"> </v>
      </c>
      <c r="G168" s="492"/>
      <c r="H168" s="492"/>
      <c r="I168" s="492"/>
      <c r="J168" s="492"/>
      <c r="K168" s="492"/>
      <c r="L168" s="492"/>
      <c r="M168" s="492"/>
      <c r="N168" s="492"/>
      <c r="O168" s="492"/>
      <c r="P168" s="492"/>
      <c r="Q168" s="492"/>
      <c r="R168" s="492"/>
      <c r="S168" s="492"/>
      <c r="T168" s="492"/>
      <c r="U168" s="492"/>
      <c r="V168" s="492"/>
      <c r="W168" s="492"/>
      <c r="X168" s="492"/>
      <c r="Y168" s="492"/>
      <c r="Z168" s="530"/>
      <c r="AA168" s="530"/>
      <c r="AB168" s="530"/>
      <c r="AC168" s="530"/>
      <c r="AD168" s="538"/>
      <c r="AE168" s="529"/>
      <c r="AF168" s="538"/>
      <c r="AG168" s="538"/>
      <c r="AH168" s="529"/>
      <c r="AI168" s="529"/>
      <c r="AJ168" s="529"/>
      <c r="AK168" s="529"/>
      <c r="AL168" s="529"/>
      <c r="AM168" s="122"/>
      <c r="AN168" s="529"/>
      <c r="AO168" s="538"/>
      <c r="AP168" s="534"/>
      <c r="AQ168" s="529"/>
      <c r="AR168" s="529"/>
      <c r="AS168" s="533"/>
      <c r="AT168" s="533"/>
      <c r="AU168" s="537"/>
      <c r="AV168" s="532" t="str">
        <f t="shared" si="22"/>
        <v xml:space="preserve"> </v>
      </c>
      <c r="AW168" s="298">
        <f t="shared" si="23"/>
        <v>0</v>
      </c>
      <c r="AX168" s="533"/>
    </row>
    <row r="169" spans="1:52" s="3" customFormat="1" ht="13.5" hidden="1" thickBot="1">
      <c r="A169" s="525" t="s">
        <v>1023</v>
      </c>
      <c r="B169" s="407">
        <v>7</v>
      </c>
      <c r="C169" s="407" t="str">
        <f t="shared" si="18"/>
        <v xml:space="preserve"> </v>
      </c>
      <c r="D169" s="527" t="s">
        <v>514</v>
      </c>
      <c r="E169" s="298">
        <v>0</v>
      </c>
      <c r="F169" s="528" t="str">
        <f t="shared" si="21"/>
        <v xml:space="preserve"> </v>
      </c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38"/>
      <c r="AE169" s="529"/>
      <c r="AF169" s="538"/>
      <c r="AG169" s="538"/>
      <c r="AH169" s="529"/>
      <c r="AI169" s="529"/>
      <c r="AJ169" s="529"/>
      <c r="AK169" s="529"/>
      <c r="AL169" s="529"/>
      <c r="AM169" s="7"/>
      <c r="AN169" s="529"/>
      <c r="AO169" s="538"/>
      <c r="AP169" s="534"/>
      <c r="AQ169" s="529"/>
      <c r="AR169" s="529"/>
      <c r="AS169" s="538"/>
      <c r="AT169" s="538"/>
      <c r="AU169" s="537"/>
      <c r="AV169" s="532" t="str">
        <f t="shared" si="22"/>
        <v xml:space="preserve"> </v>
      </c>
      <c r="AW169" s="298">
        <f t="shared" si="23"/>
        <v>0</v>
      </c>
      <c r="AX169" s="533"/>
      <c r="AZ169"/>
    </row>
    <row r="170" spans="1:52" ht="13.5" hidden="1" thickBot="1">
      <c r="A170" s="53" t="s">
        <v>406</v>
      </c>
      <c r="B170" s="407" t="s">
        <v>514</v>
      </c>
      <c r="C170" s="407" t="str">
        <f t="shared" si="18"/>
        <v xml:space="preserve"> </v>
      </c>
      <c r="D170" s="527" t="s">
        <v>514</v>
      </c>
      <c r="E170" s="298">
        <v>0</v>
      </c>
      <c r="F170" s="528" t="str">
        <f t="shared" si="21"/>
        <v xml:space="preserve"> </v>
      </c>
      <c r="G170" s="534"/>
      <c r="H170" s="534"/>
      <c r="I170" s="492"/>
      <c r="J170" s="492"/>
      <c r="K170" s="492"/>
      <c r="L170" s="492"/>
      <c r="M170" s="492"/>
      <c r="N170" s="492"/>
      <c r="O170" s="492"/>
      <c r="P170" s="492"/>
      <c r="Q170" s="492"/>
      <c r="R170" s="492"/>
      <c r="S170" s="492"/>
      <c r="T170" s="492"/>
      <c r="U170" s="492"/>
      <c r="V170" s="492"/>
      <c r="W170" s="492"/>
      <c r="X170" s="492"/>
      <c r="Y170" s="534"/>
      <c r="Z170" s="529"/>
      <c r="AA170" s="529"/>
      <c r="AB170" s="529"/>
      <c r="AC170" s="529"/>
      <c r="AD170" s="533"/>
      <c r="AE170" s="529"/>
      <c r="AF170" s="538"/>
      <c r="AG170" s="538"/>
      <c r="AH170" s="529"/>
      <c r="AI170" s="529"/>
      <c r="AJ170" s="529"/>
      <c r="AK170" s="529"/>
      <c r="AL170" s="529"/>
      <c r="AM170" s="7"/>
      <c r="AN170" s="530"/>
      <c r="AO170" s="533"/>
      <c r="AP170" s="492"/>
      <c r="AQ170" s="530"/>
      <c r="AR170" s="530"/>
      <c r="AS170" s="538"/>
      <c r="AT170" s="538"/>
      <c r="AU170" s="537"/>
      <c r="AV170" s="532" t="str">
        <f t="shared" si="22"/>
        <v xml:space="preserve"> </v>
      </c>
      <c r="AW170" s="298">
        <f t="shared" si="23"/>
        <v>0</v>
      </c>
      <c r="AX170" s="533"/>
    </row>
    <row r="171" spans="1:52" ht="13.5" hidden="1" thickBot="1">
      <c r="A171" s="53" t="s">
        <v>679</v>
      </c>
      <c r="B171" s="407" t="s">
        <v>514</v>
      </c>
      <c r="C171" s="407" t="str">
        <f t="shared" si="18"/>
        <v xml:space="preserve"> </v>
      </c>
      <c r="D171" s="527" t="s">
        <v>514</v>
      </c>
      <c r="E171" s="298">
        <v>0</v>
      </c>
      <c r="F171" s="528" t="str">
        <f t="shared" si="21"/>
        <v xml:space="preserve"> </v>
      </c>
      <c r="G171" s="492"/>
      <c r="H171" s="492"/>
      <c r="I171" s="492"/>
      <c r="J171" s="492"/>
      <c r="K171" s="492"/>
      <c r="L171" s="492"/>
      <c r="M171" s="492"/>
      <c r="N171" s="492"/>
      <c r="O171" s="492"/>
      <c r="P171" s="492"/>
      <c r="Q171" s="492"/>
      <c r="R171" s="492"/>
      <c r="S171" s="492"/>
      <c r="T171" s="492"/>
      <c r="U171" s="492"/>
      <c r="V171" s="492"/>
      <c r="W171" s="492"/>
      <c r="X171" s="492"/>
      <c r="Y171" s="492"/>
      <c r="Z171" s="530"/>
      <c r="AA171" s="530"/>
      <c r="AB171" s="530"/>
      <c r="AC171" s="530"/>
      <c r="AD171" s="538"/>
      <c r="AE171" s="529"/>
      <c r="AF171" s="538"/>
      <c r="AG171" s="538"/>
      <c r="AH171" s="529"/>
      <c r="AI171" s="529"/>
      <c r="AJ171" s="529"/>
      <c r="AK171" s="529"/>
      <c r="AL171" s="529"/>
      <c r="AM171" s="7"/>
      <c r="AN171" s="529"/>
      <c r="AO171" s="538"/>
      <c r="AP171" s="534"/>
      <c r="AQ171" s="529"/>
      <c r="AR171" s="529"/>
      <c r="AS171" s="538"/>
      <c r="AT171" s="538"/>
      <c r="AU171" s="537"/>
      <c r="AV171" s="532" t="str">
        <f t="shared" si="22"/>
        <v xml:space="preserve"> </v>
      </c>
      <c r="AW171" s="298">
        <f t="shared" si="23"/>
        <v>0</v>
      </c>
      <c r="AX171" s="533"/>
    </row>
    <row r="172" spans="1:52" ht="13.5" hidden="1" thickBot="1">
      <c r="A172" s="53" t="s">
        <v>273</v>
      </c>
      <c r="B172" s="407" t="s">
        <v>514</v>
      </c>
      <c r="C172" s="407" t="str">
        <f t="shared" si="18"/>
        <v xml:space="preserve"> </v>
      </c>
      <c r="D172" s="527" t="s">
        <v>514</v>
      </c>
      <c r="E172" s="298">
        <v>0</v>
      </c>
      <c r="F172" s="528" t="str">
        <f t="shared" si="21"/>
        <v xml:space="preserve"> </v>
      </c>
      <c r="G172" s="534"/>
      <c r="H172" s="534"/>
      <c r="I172" s="492"/>
      <c r="J172" s="492"/>
      <c r="K172" s="492"/>
      <c r="L172" s="492"/>
      <c r="M172" s="492"/>
      <c r="N172" s="492"/>
      <c r="O172" s="492"/>
      <c r="P172" s="492"/>
      <c r="Q172" s="492"/>
      <c r="R172" s="492"/>
      <c r="S172" s="492"/>
      <c r="T172" s="492"/>
      <c r="U172" s="492"/>
      <c r="V172" s="492"/>
      <c r="W172" s="492"/>
      <c r="X172" s="492"/>
      <c r="Y172" s="534"/>
      <c r="Z172" s="529"/>
      <c r="AA172" s="529"/>
      <c r="AB172" s="529"/>
      <c r="AC172" s="529"/>
      <c r="AD172" s="538"/>
      <c r="AE172" s="529"/>
      <c r="AF172" s="538"/>
      <c r="AG172" s="538"/>
      <c r="AH172" s="529"/>
      <c r="AI172" s="529"/>
      <c r="AJ172" s="529"/>
      <c r="AK172" s="529"/>
      <c r="AL172" s="529"/>
      <c r="AM172" s="7"/>
      <c r="AN172" s="529"/>
      <c r="AO172" s="538"/>
      <c r="AP172" s="534"/>
      <c r="AQ172" s="529"/>
      <c r="AR172" s="529"/>
      <c r="AS172" s="538"/>
      <c r="AT172" s="538"/>
      <c r="AU172" s="537"/>
      <c r="AV172" s="532" t="str">
        <f t="shared" si="22"/>
        <v xml:space="preserve"> </v>
      </c>
      <c r="AW172" s="298">
        <f t="shared" si="23"/>
        <v>0</v>
      </c>
      <c r="AX172" s="533"/>
      <c r="AY172" s="3"/>
    </row>
    <row r="173" spans="1:52" ht="13.5" hidden="1" thickBot="1">
      <c r="A173" s="53" t="s">
        <v>493</v>
      </c>
      <c r="B173" s="407">
        <v>6</v>
      </c>
      <c r="C173" s="407"/>
      <c r="D173" s="527"/>
      <c r="E173" s="298">
        <v>0</v>
      </c>
      <c r="F173" s="528" t="str">
        <f t="shared" si="21"/>
        <v xml:space="preserve"> </v>
      </c>
      <c r="G173" s="492"/>
      <c r="H173" s="492"/>
      <c r="I173" s="492"/>
      <c r="J173" s="492"/>
      <c r="K173" s="492"/>
      <c r="L173" s="492"/>
      <c r="M173" s="492"/>
      <c r="N173" s="492"/>
      <c r="O173" s="492"/>
      <c r="P173" s="492"/>
      <c r="Q173" s="492"/>
      <c r="R173" s="492"/>
      <c r="S173" s="492"/>
      <c r="T173" s="492"/>
      <c r="U173" s="492"/>
      <c r="V173" s="492"/>
      <c r="W173" s="492"/>
      <c r="X173" s="492"/>
      <c r="Y173" s="534"/>
      <c r="Z173" s="529"/>
      <c r="AA173" s="529"/>
      <c r="AB173" s="529"/>
      <c r="AC173" s="529"/>
      <c r="AD173" s="538"/>
      <c r="AE173" s="529"/>
      <c r="AF173" s="538"/>
      <c r="AG173" s="538"/>
      <c r="AH173" s="529"/>
      <c r="AI173" s="529"/>
      <c r="AJ173" s="529"/>
      <c r="AK173" s="529"/>
      <c r="AL173" s="529"/>
      <c r="AM173" s="7"/>
      <c r="AN173" s="529"/>
      <c r="AO173" s="538"/>
      <c r="AP173" s="534"/>
      <c r="AQ173" s="529"/>
      <c r="AR173" s="529"/>
      <c r="AS173" s="533"/>
      <c r="AT173" s="533"/>
      <c r="AU173" s="537"/>
      <c r="AV173" s="532" t="str">
        <f t="shared" si="22"/>
        <v xml:space="preserve"> </v>
      </c>
      <c r="AW173" s="298">
        <f t="shared" si="23"/>
        <v>0</v>
      </c>
      <c r="AX173" s="533"/>
    </row>
    <row r="174" spans="1:52" ht="13.5" hidden="1" thickBot="1">
      <c r="A174" s="53" t="s">
        <v>628</v>
      </c>
      <c r="B174" s="407" t="s">
        <v>514</v>
      </c>
      <c r="C174" s="407" t="str">
        <f t="shared" si="18"/>
        <v xml:space="preserve"> </v>
      </c>
      <c r="D174" s="527" t="s">
        <v>514</v>
      </c>
      <c r="E174" s="298">
        <v>0</v>
      </c>
      <c r="F174" s="528" t="str">
        <f t="shared" si="21"/>
        <v xml:space="preserve"> </v>
      </c>
      <c r="G174" s="534"/>
      <c r="H174" s="534"/>
      <c r="I174" s="534"/>
      <c r="J174" s="534"/>
      <c r="K174" s="534"/>
      <c r="L174" s="534"/>
      <c r="M174" s="534"/>
      <c r="N174" s="534"/>
      <c r="O174" s="534"/>
      <c r="P174" s="534"/>
      <c r="Q174" s="534"/>
      <c r="R174" s="534"/>
      <c r="S174" s="534"/>
      <c r="T174" s="534"/>
      <c r="U174" s="534"/>
      <c r="V174" s="534"/>
      <c r="W174" s="534"/>
      <c r="X174" s="534"/>
      <c r="Y174" s="534"/>
      <c r="Z174" s="529"/>
      <c r="AA174" s="529"/>
      <c r="AB174" s="529"/>
      <c r="AC174" s="529"/>
      <c r="AD174" s="538"/>
      <c r="AE174" s="529"/>
      <c r="AF174" s="538"/>
      <c r="AG174" s="538"/>
      <c r="AH174" s="529"/>
      <c r="AI174" s="529"/>
      <c r="AJ174" s="529"/>
      <c r="AK174" s="529"/>
      <c r="AL174" s="529"/>
      <c r="AM174" s="122"/>
      <c r="AN174" s="529"/>
      <c r="AO174" s="538"/>
      <c r="AP174" s="534"/>
      <c r="AQ174" s="529"/>
      <c r="AR174" s="529"/>
      <c r="AS174" s="538"/>
      <c r="AT174" s="538"/>
      <c r="AU174" s="537"/>
      <c r="AV174" s="532" t="str">
        <f t="shared" si="22"/>
        <v xml:space="preserve"> </v>
      </c>
      <c r="AW174" s="298">
        <f t="shared" si="23"/>
        <v>0</v>
      </c>
      <c r="AX174" s="533"/>
      <c r="AY174" s="3"/>
      <c r="AZ174" s="3"/>
    </row>
    <row r="175" spans="1:52" ht="13.5" hidden="1" thickBot="1">
      <c r="A175" s="53" t="s">
        <v>491</v>
      </c>
      <c r="B175" s="407" t="s">
        <v>514</v>
      </c>
      <c r="C175" s="407" t="str">
        <f t="shared" si="18"/>
        <v xml:space="preserve"> </v>
      </c>
      <c r="D175" s="527" t="s">
        <v>514</v>
      </c>
      <c r="E175" s="298">
        <v>0</v>
      </c>
      <c r="F175" s="528" t="str">
        <f t="shared" si="21"/>
        <v xml:space="preserve"> </v>
      </c>
      <c r="G175" s="492"/>
      <c r="H175" s="492"/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2"/>
      <c r="T175" s="492"/>
      <c r="U175" s="492"/>
      <c r="V175" s="492"/>
      <c r="W175" s="492"/>
      <c r="X175" s="492"/>
      <c r="Y175" s="492"/>
      <c r="Z175" s="530"/>
      <c r="AA175" s="530"/>
      <c r="AB175" s="530"/>
      <c r="AC175" s="530"/>
      <c r="AD175" s="538"/>
      <c r="AE175" s="529"/>
      <c r="AF175" s="538"/>
      <c r="AG175" s="538"/>
      <c r="AH175" s="529"/>
      <c r="AI175" s="529"/>
      <c r="AJ175" s="529"/>
      <c r="AK175" s="529"/>
      <c r="AL175" s="529"/>
      <c r="AM175" s="122"/>
      <c r="AN175" s="529"/>
      <c r="AO175" s="538"/>
      <c r="AP175" s="534"/>
      <c r="AQ175" s="529"/>
      <c r="AR175" s="529"/>
      <c r="AS175" s="533"/>
      <c r="AT175" s="533"/>
      <c r="AU175" s="537"/>
      <c r="AV175" s="532" t="str">
        <f t="shared" si="22"/>
        <v xml:space="preserve"> </v>
      </c>
      <c r="AW175" s="298">
        <f t="shared" si="23"/>
        <v>0</v>
      </c>
      <c r="AX175" s="533"/>
      <c r="AZ175" s="3"/>
    </row>
    <row r="176" spans="1:52" ht="13.5" hidden="1" customHeight="1">
      <c r="A176" s="53" t="s">
        <v>680</v>
      </c>
      <c r="B176" s="407" t="s">
        <v>514</v>
      </c>
      <c r="C176" s="407" t="str">
        <f t="shared" si="18"/>
        <v xml:space="preserve"> </v>
      </c>
      <c r="D176" s="527" t="s">
        <v>514</v>
      </c>
      <c r="E176" s="298">
        <v>0</v>
      </c>
      <c r="F176" s="528" t="str">
        <f t="shared" si="21"/>
        <v xml:space="preserve"> </v>
      </c>
      <c r="G176" s="534"/>
      <c r="H176" s="534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534"/>
      <c r="Z176" s="529"/>
      <c r="AA176" s="529"/>
      <c r="AB176" s="529"/>
      <c r="AC176" s="529"/>
      <c r="AD176" s="538"/>
      <c r="AE176" s="529"/>
      <c r="AF176" s="538"/>
      <c r="AG176" s="538"/>
      <c r="AH176" s="529"/>
      <c r="AI176" s="529"/>
      <c r="AJ176" s="529"/>
      <c r="AK176" s="529"/>
      <c r="AL176" s="529"/>
      <c r="AM176" s="7"/>
      <c r="AN176" s="529"/>
      <c r="AO176" s="538"/>
      <c r="AP176" s="534"/>
      <c r="AQ176" s="529"/>
      <c r="AR176" s="529"/>
      <c r="AS176" s="538"/>
      <c r="AT176" s="538"/>
      <c r="AU176" s="537"/>
      <c r="AV176" s="532" t="str">
        <f t="shared" si="22"/>
        <v xml:space="preserve"> </v>
      </c>
      <c r="AW176" s="298">
        <f t="shared" si="23"/>
        <v>0</v>
      </c>
      <c r="AX176" s="533"/>
    </row>
    <row r="177" spans="1:52" ht="13.5" hidden="1" thickBot="1">
      <c r="A177" s="53" t="s">
        <v>597</v>
      </c>
      <c r="B177" s="407" t="s">
        <v>514</v>
      </c>
      <c r="C177" s="407" t="str">
        <f t="shared" si="18"/>
        <v xml:space="preserve"> </v>
      </c>
      <c r="D177" s="527" t="s">
        <v>514</v>
      </c>
      <c r="E177" s="298">
        <v>0</v>
      </c>
      <c r="F177" s="528" t="str">
        <f t="shared" si="21"/>
        <v xml:space="preserve"> </v>
      </c>
      <c r="G177" s="534"/>
      <c r="H177" s="534"/>
      <c r="I177" s="534"/>
      <c r="J177" s="534"/>
      <c r="K177" s="534"/>
      <c r="L177" s="534"/>
      <c r="M177" s="534"/>
      <c r="N177" s="534"/>
      <c r="O177" s="534"/>
      <c r="P177" s="534"/>
      <c r="Q177" s="534"/>
      <c r="R177" s="534"/>
      <c r="S177" s="534"/>
      <c r="T177" s="534"/>
      <c r="U177" s="534"/>
      <c r="V177" s="534"/>
      <c r="W177" s="534"/>
      <c r="X177" s="534"/>
      <c r="Y177" s="534"/>
      <c r="Z177" s="529"/>
      <c r="AA177" s="529"/>
      <c r="AB177" s="529"/>
      <c r="AC177" s="529"/>
      <c r="AD177" s="533"/>
      <c r="AE177" s="529"/>
      <c r="AF177" s="538"/>
      <c r="AG177" s="538"/>
      <c r="AH177" s="529"/>
      <c r="AI177" s="529"/>
      <c r="AJ177" s="529"/>
      <c r="AK177" s="529"/>
      <c r="AL177" s="529"/>
      <c r="AM177" s="7"/>
      <c r="AN177" s="530"/>
      <c r="AO177" s="533"/>
      <c r="AP177" s="492"/>
      <c r="AQ177" s="530"/>
      <c r="AR177" s="530"/>
      <c r="AS177" s="533"/>
      <c r="AT177" s="533"/>
      <c r="AU177" s="544"/>
      <c r="AV177" s="532" t="str">
        <f t="shared" si="22"/>
        <v xml:space="preserve"> </v>
      </c>
      <c r="AW177" s="298">
        <f t="shared" si="23"/>
        <v>0</v>
      </c>
      <c r="AX177" s="533"/>
      <c r="AY177" s="3"/>
    </row>
    <row r="178" spans="1:52" s="3" customFormat="1" ht="13.5" hidden="1" thickBot="1">
      <c r="A178" s="53" t="s">
        <v>404</v>
      </c>
      <c r="B178" s="407" t="s">
        <v>514</v>
      </c>
      <c r="C178" s="407" t="str">
        <f t="shared" si="18"/>
        <v xml:space="preserve"> </v>
      </c>
      <c r="D178" s="527" t="s">
        <v>514</v>
      </c>
      <c r="E178" s="298">
        <v>0</v>
      </c>
      <c r="F178" s="528" t="str">
        <f t="shared" si="21"/>
        <v xml:space="preserve"> </v>
      </c>
      <c r="G178" s="534"/>
      <c r="H178" s="534"/>
      <c r="I178" s="492"/>
      <c r="J178" s="492"/>
      <c r="K178" s="492"/>
      <c r="L178" s="492"/>
      <c r="M178" s="492"/>
      <c r="N178" s="492"/>
      <c r="O178" s="492"/>
      <c r="P178" s="567"/>
      <c r="Q178" s="492"/>
      <c r="R178" s="492"/>
      <c r="S178" s="567"/>
      <c r="T178" s="567"/>
      <c r="U178" s="567"/>
      <c r="V178" s="567"/>
      <c r="W178" s="567"/>
      <c r="X178" s="567"/>
      <c r="Y178" s="492"/>
      <c r="Z178" s="530"/>
      <c r="AA178" s="530"/>
      <c r="AB178" s="530"/>
      <c r="AC178" s="530"/>
      <c r="AD178" s="533"/>
      <c r="AE178" s="529"/>
      <c r="AF178" s="538"/>
      <c r="AG178" s="538"/>
      <c r="AH178" s="529"/>
      <c r="AI178" s="529"/>
      <c r="AJ178" s="529"/>
      <c r="AK178" s="529"/>
      <c r="AL178" s="529"/>
      <c r="AM178" s="7"/>
      <c r="AN178" s="530"/>
      <c r="AO178" s="533"/>
      <c r="AP178" s="492"/>
      <c r="AQ178" s="530"/>
      <c r="AR178" s="530"/>
      <c r="AS178" s="538"/>
      <c r="AT178" s="538"/>
      <c r="AU178" s="537"/>
      <c r="AV178" s="532" t="str">
        <f t="shared" si="22"/>
        <v xml:space="preserve"> </v>
      </c>
      <c r="AW178" s="298">
        <f t="shared" si="23"/>
        <v>0</v>
      </c>
      <c r="AX178" s="533"/>
      <c r="AZ178"/>
    </row>
    <row r="179" spans="1:52" ht="13.5" hidden="1" thickBot="1">
      <c r="A179" s="535" t="s">
        <v>768</v>
      </c>
      <c r="B179" s="407" t="s">
        <v>514</v>
      </c>
      <c r="C179" s="407" t="str">
        <f t="shared" si="18"/>
        <v xml:space="preserve"> </v>
      </c>
      <c r="D179" s="527" t="s">
        <v>514</v>
      </c>
      <c r="E179" s="298">
        <v>0</v>
      </c>
      <c r="F179" s="528" t="str">
        <f t="shared" si="21"/>
        <v xml:space="preserve"> </v>
      </c>
      <c r="G179" s="534"/>
      <c r="H179" s="534"/>
      <c r="I179" s="492"/>
      <c r="J179" s="492"/>
      <c r="K179" s="492"/>
      <c r="L179" s="492"/>
      <c r="M179" s="492"/>
      <c r="N179" s="492"/>
      <c r="O179" s="492"/>
      <c r="P179" s="492"/>
      <c r="Q179" s="492"/>
      <c r="R179" s="492"/>
      <c r="S179" s="492"/>
      <c r="T179" s="492"/>
      <c r="U179" s="492"/>
      <c r="V179" s="492"/>
      <c r="W179" s="492"/>
      <c r="X179" s="492"/>
      <c r="Y179" s="492"/>
      <c r="Z179" s="530"/>
      <c r="AA179" s="530"/>
      <c r="AB179" s="530"/>
      <c r="AC179" s="530"/>
      <c r="AD179" s="538"/>
      <c r="AE179" s="529"/>
      <c r="AF179" s="538"/>
      <c r="AG179" s="538"/>
      <c r="AH179" s="529"/>
      <c r="AI179" s="529"/>
      <c r="AJ179" s="529"/>
      <c r="AK179" s="529"/>
      <c r="AL179" s="529"/>
      <c r="AM179" s="7"/>
      <c r="AN179" s="529"/>
      <c r="AO179" s="538"/>
      <c r="AP179" s="534"/>
      <c r="AQ179" s="529"/>
      <c r="AR179" s="529"/>
      <c r="AS179" s="533"/>
      <c r="AT179" s="533"/>
      <c r="AU179" s="537"/>
      <c r="AV179" s="532" t="str">
        <f t="shared" si="22"/>
        <v xml:space="preserve"> </v>
      </c>
      <c r="AW179" s="298">
        <f t="shared" si="23"/>
        <v>0</v>
      </c>
      <c r="AX179" s="533"/>
    </row>
    <row r="180" spans="1:52" ht="13.5" hidden="1" thickBot="1">
      <c r="A180" s="525" t="s">
        <v>1303</v>
      </c>
      <c r="B180" s="407">
        <v>0</v>
      </c>
      <c r="C180" s="407" t="str">
        <f t="shared" si="18"/>
        <v xml:space="preserve"> </v>
      </c>
      <c r="D180" s="527" t="s">
        <v>514</v>
      </c>
      <c r="E180" s="298">
        <v>0</v>
      </c>
      <c r="F180" s="528" t="str">
        <f t="shared" si="21"/>
        <v xml:space="preserve"> </v>
      </c>
      <c r="G180" s="529"/>
      <c r="H180" s="529"/>
      <c r="I180" s="529"/>
      <c r="J180" s="529"/>
      <c r="K180" s="529"/>
      <c r="L180" s="529"/>
      <c r="M180" s="529"/>
      <c r="N180" s="529"/>
      <c r="O180" s="529"/>
      <c r="P180" s="529"/>
      <c r="Q180" s="529"/>
      <c r="R180" s="529"/>
      <c r="S180" s="529"/>
      <c r="T180" s="529"/>
      <c r="U180" s="529"/>
      <c r="V180" s="529"/>
      <c r="W180" s="529"/>
      <c r="X180" s="529"/>
      <c r="Y180" s="529"/>
      <c r="Z180" s="529"/>
      <c r="AA180" s="529"/>
      <c r="AB180" s="529"/>
      <c r="AC180" s="529"/>
      <c r="AD180" s="545"/>
      <c r="AE180" s="498"/>
      <c r="AF180" s="545"/>
      <c r="AG180" s="545"/>
      <c r="AH180" s="498"/>
      <c r="AI180" s="498"/>
      <c r="AJ180" s="498"/>
      <c r="AK180" s="498"/>
      <c r="AL180" s="498"/>
      <c r="AM180" s="7"/>
      <c r="AN180" s="529"/>
      <c r="AO180" s="534"/>
      <c r="AP180" s="530"/>
      <c r="AQ180" s="529"/>
      <c r="AR180" s="529"/>
      <c r="AS180" s="533"/>
      <c r="AT180" s="533"/>
      <c r="AU180" s="537"/>
      <c r="AV180" s="532" t="str">
        <f t="shared" si="22"/>
        <v xml:space="preserve"> </v>
      </c>
      <c r="AW180" s="298">
        <f t="shared" si="23"/>
        <v>0</v>
      </c>
      <c r="AX180" s="533"/>
    </row>
    <row r="181" spans="1:52" ht="13.5" hidden="1" thickBot="1">
      <c r="A181" s="535" t="s">
        <v>1189</v>
      </c>
      <c r="B181" s="407" t="s">
        <v>514</v>
      </c>
      <c r="C181" s="407" t="str">
        <f t="shared" si="18"/>
        <v xml:space="preserve"> </v>
      </c>
      <c r="D181" s="527" t="s">
        <v>514</v>
      </c>
      <c r="E181" s="298">
        <v>0</v>
      </c>
      <c r="F181" s="528" t="str">
        <f t="shared" si="21"/>
        <v xml:space="preserve"> </v>
      </c>
      <c r="G181" s="534"/>
      <c r="H181" s="534"/>
      <c r="I181" s="492"/>
      <c r="J181" s="534"/>
      <c r="K181" s="534"/>
      <c r="L181" s="534"/>
      <c r="M181" s="534"/>
      <c r="N181" s="534"/>
      <c r="O181" s="534"/>
      <c r="P181" s="534"/>
      <c r="Q181" s="534"/>
      <c r="R181" s="534"/>
      <c r="S181" s="534"/>
      <c r="T181" s="534"/>
      <c r="U181" s="534"/>
      <c r="V181" s="534"/>
      <c r="W181" s="534"/>
      <c r="X181" s="534"/>
      <c r="Y181" s="534"/>
      <c r="Z181" s="529"/>
      <c r="AA181" s="529"/>
      <c r="AB181" s="529"/>
      <c r="AC181" s="529"/>
      <c r="AD181" s="529"/>
      <c r="AE181" s="529"/>
      <c r="AF181" s="538"/>
      <c r="AG181" s="538"/>
      <c r="AH181" s="529"/>
      <c r="AI181" s="529"/>
      <c r="AJ181" s="529"/>
      <c r="AK181" s="529"/>
      <c r="AL181" s="529"/>
      <c r="AM181" s="122"/>
      <c r="AN181" s="529"/>
      <c r="AO181" s="529"/>
      <c r="AP181" s="534"/>
      <c r="AQ181" s="530"/>
      <c r="AR181" s="530"/>
      <c r="AS181" s="533"/>
      <c r="AT181" s="533"/>
      <c r="AU181" s="537"/>
      <c r="AV181" s="532" t="str">
        <f t="shared" si="22"/>
        <v xml:space="preserve"> </v>
      </c>
      <c r="AW181" s="298">
        <f t="shared" si="23"/>
        <v>0</v>
      </c>
      <c r="AX181" s="533"/>
      <c r="AY181" s="3"/>
      <c r="AZ181" s="3"/>
    </row>
    <row r="182" spans="1:52" ht="13.5" hidden="1" thickBot="1">
      <c r="A182" s="53" t="s">
        <v>122</v>
      </c>
      <c r="B182" s="407" t="s">
        <v>514</v>
      </c>
      <c r="C182" s="407" t="str">
        <f t="shared" si="18"/>
        <v xml:space="preserve"> </v>
      </c>
      <c r="D182" s="527" t="s">
        <v>514</v>
      </c>
      <c r="E182" s="298">
        <v>0</v>
      </c>
      <c r="F182" s="528" t="str">
        <f t="shared" si="21"/>
        <v xml:space="preserve"> </v>
      </c>
      <c r="G182" s="534"/>
      <c r="H182" s="534"/>
      <c r="I182" s="492"/>
      <c r="J182" s="492"/>
      <c r="K182" s="492"/>
      <c r="L182" s="492"/>
      <c r="M182" s="492"/>
      <c r="N182" s="492"/>
      <c r="O182" s="492"/>
      <c r="P182" s="534"/>
      <c r="Q182" s="492"/>
      <c r="R182" s="492"/>
      <c r="S182" s="534"/>
      <c r="T182" s="534"/>
      <c r="U182" s="534"/>
      <c r="V182" s="534"/>
      <c r="W182" s="534"/>
      <c r="X182" s="534"/>
      <c r="Y182" s="534"/>
      <c r="Z182" s="529"/>
      <c r="AA182" s="529"/>
      <c r="AB182" s="529"/>
      <c r="AC182" s="529"/>
      <c r="AD182" s="533"/>
      <c r="AE182" s="529"/>
      <c r="AF182" s="538"/>
      <c r="AG182" s="538"/>
      <c r="AH182" s="529"/>
      <c r="AI182" s="529"/>
      <c r="AJ182" s="529"/>
      <c r="AK182" s="529"/>
      <c r="AL182" s="529"/>
      <c r="AM182" s="7"/>
      <c r="AN182" s="529"/>
      <c r="AO182" s="538"/>
      <c r="AP182" s="534"/>
      <c r="AQ182" s="530"/>
      <c r="AR182" s="530"/>
      <c r="AS182" s="538"/>
      <c r="AT182" s="538"/>
      <c r="AU182" s="544"/>
      <c r="AV182" s="532" t="str">
        <f t="shared" si="22"/>
        <v xml:space="preserve"> </v>
      </c>
      <c r="AW182" s="298">
        <f t="shared" si="23"/>
        <v>0</v>
      </c>
      <c r="AX182" s="533"/>
      <c r="AY182" s="3"/>
    </row>
    <row r="183" spans="1:52" ht="13.5" hidden="1" thickBot="1">
      <c r="A183" s="53" t="s">
        <v>625</v>
      </c>
      <c r="B183" s="407" t="s">
        <v>514</v>
      </c>
      <c r="C183" s="407" t="str">
        <f t="shared" si="18"/>
        <v xml:space="preserve"> </v>
      </c>
      <c r="D183" s="527" t="s">
        <v>514</v>
      </c>
      <c r="E183" s="298">
        <v>0</v>
      </c>
      <c r="F183" s="528" t="str">
        <f t="shared" si="21"/>
        <v xml:space="preserve"> </v>
      </c>
      <c r="G183" s="534"/>
      <c r="H183" s="534"/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2"/>
      <c r="T183" s="492"/>
      <c r="U183" s="492"/>
      <c r="V183" s="492"/>
      <c r="W183" s="492"/>
      <c r="X183" s="492"/>
      <c r="Y183" s="492"/>
      <c r="Z183" s="530"/>
      <c r="AA183" s="530"/>
      <c r="AB183" s="530"/>
      <c r="AC183" s="530"/>
      <c r="AD183" s="538"/>
      <c r="AE183" s="529"/>
      <c r="AF183" s="538"/>
      <c r="AG183" s="538"/>
      <c r="AH183" s="529"/>
      <c r="AI183" s="529"/>
      <c r="AJ183" s="529"/>
      <c r="AK183" s="529"/>
      <c r="AL183" s="529"/>
      <c r="AM183" s="7"/>
      <c r="AN183" s="529"/>
      <c r="AO183" s="538"/>
      <c r="AP183" s="534"/>
      <c r="AQ183" s="529"/>
      <c r="AR183" s="529"/>
      <c r="AS183" s="538"/>
      <c r="AT183" s="538"/>
      <c r="AU183" s="544"/>
      <c r="AV183" s="532" t="str">
        <f t="shared" si="22"/>
        <v xml:space="preserve"> </v>
      </c>
      <c r="AW183" s="298">
        <f t="shared" si="23"/>
        <v>0</v>
      </c>
      <c r="AX183" s="533"/>
      <c r="AY183" s="3"/>
    </row>
    <row r="184" spans="1:52" ht="13.5" hidden="1" thickBot="1">
      <c r="A184" s="53" t="s">
        <v>223</v>
      </c>
      <c r="B184" s="407" t="s">
        <v>514</v>
      </c>
      <c r="C184" s="407" t="str">
        <f t="shared" si="18"/>
        <v xml:space="preserve"> </v>
      </c>
      <c r="D184" s="527" t="s">
        <v>514</v>
      </c>
      <c r="E184" s="298">
        <v>0</v>
      </c>
      <c r="F184" s="528" t="str">
        <f t="shared" si="21"/>
        <v xml:space="preserve"> </v>
      </c>
      <c r="G184" s="534"/>
      <c r="H184" s="534"/>
      <c r="I184" s="492"/>
      <c r="J184" s="492"/>
      <c r="K184" s="492"/>
      <c r="L184" s="492"/>
      <c r="M184" s="492"/>
      <c r="N184" s="492"/>
      <c r="O184" s="492"/>
      <c r="P184" s="492"/>
      <c r="Q184" s="492"/>
      <c r="R184" s="492"/>
      <c r="S184" s="492"/>
      <c r="T184" s="492"/>
      <c r="U184" s="492"/>
      <c r="V184" s="492"/>
      <c r="W184" s="492"/>
      <c r="X184" s="492"/>
      <c r="Y184" s="492"/>
      <c r="Z184" s="530"/>
      <c r="AA184" s="530"/>
      <c r="AB184" s="530"/>
      <c r="AC184" s="530"/>
      <c r="AD184" s="533"/>
      <c r="AE184" s="529"/>
      <c r="AF184" s="538"/>
      <c r="AG184" s="538"/>
      <c r="AH184" s="529"/>
      <c r="AI184" s="529"/>
      <c r="AJ184" s="529"/>
      <c r="AK184" s="529"/>
      <c r="AL184" s="529"/>
      <c r="AM184" s="7"/>
      <c r="AN184" s="530"/>
      <c r="AO184" s="533"/>
      <c r="AP184" s="492"/>
      <c r="AQ184" s="530"/>
      <c r="AR184" s="530"/>
      <c r="AS184" s="533"/>
      <c r="AT184" s="533"/>
      <c r="AU184" s="537"/>
      <c r="AV184" s="532" t="str">
        <f t="shared" si="22"/>
        <v xml:space="preserve"> </v>
      </c>
      <c r="AW184" s="298">
        <f t="shared" si="23"/>
        <v>0</v>
      </c>
      <c r="AX184" s="533"/>
      <c r="AY184" s="3"/>
    </row>
    <row r="185" spans="1:52" ht="13.5" hidden="1" thickBot="1">
      <c r="A185" s="53" t="s">
        <v>272</v>
      </c>
      <c r="B185" s="407" t="s">
        <v>514</v>
      </c>
      <c r="C185" s="407" t="str">
        <f t="shared" si="18"/>
        <v xml:space="preserve"> </v>
      </c>
      <c r="D185" s="527" t="s">
        <v>514</v>
      </c>
      <c r="E185" s="298">
        <v>0</v>
      </c>
      <c r="F185" s="528" t="str">
        <f t="shared" si="21"/>
        <v xml:space="preserve"> </v>
      </c>
      <c r="G185" s="534"/>
      <c r="H185" s="534"/>
      <c r="I185" s="492"/>
      <c r="J185" s="492"/>
      <c r="K185" s="492"/>
      <c r="L185" s="492"/>
      <c r="M185" s="492"/>
      <c r="N185" s="492"/>
      <c r="O185" s="492"/>
      <c r="P185" s="492"/>
      <c r="Q185" s="492"/>
      <c r="R185" s="492"/>
      <c r="S185" s="492"/>
      <c r="T185" s="492"/>
      <c r="U185" s="492"/>
      <c r="V185" s="492"/>
      <c r="W185" s="492"/>
      <c r="X185" s="492"/>
      <c r="Y185" s="492"/>
      <c r="Z185" s="530"/>
      <c r="AA185" s="530"/>
      <c r="AB185" s="530"/>
      <c r="AC185" s="530"/>
      <c r="AD185" s="533"/>
      <c r="AE185" s="529"/>
      <c r="AF185" s="538"/>
      <c r="AG185" s="538"/>
      <c r="AH185" s="529"/>
      <c r="AI185" s="529"/>
      <c r="AJ185" s="529"/>
      <c r="AK185" s="529"/>
      <c r="AL185" s="529"/>
      <c r="AM185" s="7"/>
      <c r="AN185" s="530"/>
      <c r="AO185" s="533"/>
      <c r="AP185" s="492"/>
      <c r="AQ185" s="530"/>
      <c r="AR185" s="530"/>
      <c r="AS185" s="533"/>
      <c r="AT185" s="533"/>
      <c r="AU185" s="537"/>
      <c r="AV185" s="532" t="str">
        <f t="shared" si="22"/>
        <v xml:space="preserve"> </v>
      </c>
      <c r="AW185" s="298">
        <f t="shared" si="23"/>
        <v>0</v>
      </c>
      <c r="AX185" s="533"/>
      <c r="AY185" s="3"/>
    </row>
    <row r="186" spans="1:52" ht="13.5" hidden="1" thickBot="1">
      <c r="A186" s="53" t="s">
        <v>630</v>
      </c>
      <c r="B186" s="407" t="s">
        <v>514</v>
      </c>
      <c r="C186" s="407" t="str">
        <f t="shared" si="18"/>
        <v xml:space="preserve"> </v>
      </c>
      <c r="D186" s="527" t="s">
        <v>514</v>
      </c>
      <c r="E186" s="298">
        <v>0</v>
      </c>
      <c r="F186" s="528" t="str">
        <f t="shared" si="21"/>
        <v xml:space="preserve"> </v>
      </c>
      <c r="G186" s="492"/>
      <c r="H186" s="492"/>
      <c r="I186" s="492"/>
      <c r="J186" s="492"/>
      <c r="K186" s="492"/>
      <c r="L186" s="492"/>
      <c r="M186" s="492"/>
      <c r="N186" s="492"/>
      <c r="O186" s="492"/>
      <c r="P186" s="492"/>
      <c r="Q186" s="492"/>
      <c r="R186" s="492"/>
      <c r="S186" s="492"/>
      <c r="T186" s="492"/>
      <c r="U186" s="492"/>
      <c r="V186" s="492"/>
      <c r="W186" s="492"/>
      <c r="X186" s="492"/>
      <c r="Y186" s="492"/>
      <c r="Z186" s="538"/>
      <c r="AA186" s="538"/>
      <c r="AB186" s="538"/>
      <c r="AC186" s="538"/>
      <c r="AD186" s="538"/>
      <c r="AE186" s="529"/>
      <c r="AF186" s="538"/>
      <c r="AG186" s="538"/>
      <c r="AH186" s="529"/>
      <c r="AI186" s="529"/>
      <c r="AJ186" s="529"/>
      <c r="AK186" s="529"/>
      <c r="AL186" s="529"/>
      <c r="AM186" s="7"/>
      <c r="AN186" s="529"/>
      <c r="AO186" s="538"/>
      <c r="AP186" s="534"/>
      <c r="AQ186" s="529"/>
      <c r="AR186" s="529"/>
      <c r="AS186" s="538"/>
      <c r="AT186" s="538"/>
      <c r="AU186" s="537"/>
      <c r="AV186" s="532" t="str">
        <f t="shared" si="22"/>
        <v xml:space="preserve"> </v>
      </c>
      <c r="AW186" s="298">
        <f t="shared" si="23"/>
        <v>0</v>
      </c>
      <c r="AX186" s="533"/>
    </row>
    <row r="187" spans="1:52" ht="13.5" hidden="1" thickBot="1">
      <c r="A187" s="525" t="s">
        <v>913</v>
      </c>
      <c r="B187" s="407" t="s">
        <v>514</v>
      </c>
      <c r="C187" s="407" t="str">
        <f t="shared" si="18"/>
        <v xml:space="preserve"> </v>
      </c>
      <c r="D187" s="527" t="s">
        <v>514</v>
      </c>
      <c r="E187" s="298">
        <v>0</v>
      </c>
      <c r="F187" s="528" t="str">
        <f t="shared" si="21"/>
        <v xml:space="preserve"> </v>
      </c>
      <c r="G187" s="498"/>
      <c r="H187" s="498"/>
      <c r="I187" s="536"/>
      <c r="J187" s="498"/>
      <c r="K187" s="498"/>
      <c r="L187" s="498"/>
      <c r="M187" s="498"/>
      <c r="N187" s="498"/>
      <c r="O187" s="498"/>
      <c r="P187" s="498"/>
      <c r="Q187" s="498"/>
      <c r="R187" s="498"/>
      <c r="S187" s="498"/>
      <c r="T187" s="498"/>
      <c r="U187" s="498"/>
      <c r="V187" s="498"/>
      <c r="W187" s="498"/>
      <c r="X187" s="498"/>
      <c r="Y187" s="536"/>
      <c r="Z187" s="498"/>
      <c r="AA187" s="498"/>
      <c r="AB187" s="498"/>
      <c r="AC187" s="498"/>
      <c r="AD187" s="533"/>
      <c r="AE187" s="529"/>
      <c r="AF187" s="538"/>
      <c r="AG187" s="538"/>
      <c r="AH187" s="529"/>
      <c r="AI187" s="529"/>
      <c r="AJ187" s="529"/>
      <c r="AK187" s="529"/>
      <c r="AL187" s="529"/>
      <c r="AM187" s="7"/>
      <c r="AN187" s="530"/>
      <c r="AO187" s="533"/>
      <c r="AP187" s="492"/>
      <c r="AQ187" s="530"/>
      <c r="AR187" s="530"/>
      <c r="AS187" s="538"/>
      <c r="AT187" s="538"/>
      <c r="AU187" s="537"/>
      <c r="AV187" s="532" t="str">
        <f t="shared" si="22"/>
        <v xml:space="preserve"> </v>
      </c>
      <c r="AW187" s="298">
        <f t="shared" si="23"/>
        <v>0</v>
      </c>
      <c r="AX187" s="533"/>
    </row>
    <row r="188" spans="1:52" ht="13.5" hidden="1" thickBot="1">
      <c r="A188" s="53" t="s">
        <v>322</v>
      </c>
      <c r="B188" s="407" t="s">
        <v>514</v>
      </c>
      <c r="C188" s="407" t="str">
        <f t="shared" si="18"/>
        <v xml:space="preserve"> </v>
      </c>
      <c r="D188" s="527" t="s">
        <v>514</v>
      </c>
      <c r="E188" s="298">
        <v>0</v>
      </c>
      <c r="F188" s="528" t="str">
        <f t="shared" si="21"/>
        <v xml:space="preserve"> </v>
      </c>
      <c r="G188" s="534"/>
      <c r="H188" s="534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2"/>
      <c r="Z188" s="530"/>
      <c r="AA188" s="530"/>
      <c r="AB188" s="530"/>
      <c r="AC188" s="530"/>
      <c r="AD188" s="538"/>
      <c r="AE188" s="529"/>
      <c r="AF188" s="538"/>
      <c r="AG188" s="538"/>
      <c r="AH188" s="529"/>
      <c r="AI188" s="529"/>
      <c r="AJ188" s="529"/>
      <c r="AK188" s="529"/>
      <c r="AL188" s="529"/>
      <c r="AM188" s="7"/>
      <c r="AN188" s="529"/>
      <c r="AO188" s="538"/>
      <c r="AP188" s="534"/>
      <c r="AQ188" s="529"/>
      <c r="AR188" s="529"/>
      <c r="AS188" s="538"/>
      <c r="AT188" s="538"/>
      <c r="AU188" s="537"/>
      <c r="AV188" s="532" t="str">
        <f t="shared" si="22"/>
        <v xml:space="preserve"> </v>
      </c>
      <c r="AW188" s="298">
        <f t="shared" si="23"/>
        <v>0</v>
      </c>
      <c r="AX188" s="533"/>
    </row>
    <row r="189" spans="1:52" s="3" customFormat="1" ht="13.5" hidden="1" thickBot="1">
      <c r="A189" s="525" t="s">
        <v>1027</v>
      </c>
      <c r="B189" s="407">
        <v>5</v>
      </c>
      <c r="C189" s="407">
        <v>5</v>
      </c>
      <c r="D189" s="527" t="s">
        <v>514</v>
      </c>
      <c r="E189" s="298">
        <v>0</v>
      </c>
      <c r="F189" s="528" t="str">
        <f t="shared" si="21"/>
        <v xml:space="preserve"> </v>
      </c>
      <c r="G189" s="529"/>
      <c r="H189" s="529"/>
      <c r="I189" s="529"/>
      <c r="J189" s="529"/>
      <c r="K189" s="529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  <c r="W189" s="529"/>
      <c r="X189" s="529"/>
      <c r="Y189" s="529"/>
      <c r="Z189" s="529"/>
      <c r="AA189" s="529"/>
      <c r="AB189" s="529"/>
      <c r="AC189" s="529"/>
      <c r="AD189" s="538"/>
      <c r="AE189" s="529"/>
      <c r="AF189" s="538"/>
      <c r="AG189" s="538"/>
      <c r="AH189" s="529"/>
      <c r="AI189" s="529"/>
      <c r="AJ189" s="529"/>
      <c r="AK189" s="529"/>
      <c r="AL189" s="529"/>
      <c r="AM189" s="7"/>
      <c r="AN189" s="529"/>
      <c r="AO189" s="538"/>
      <c r="AP189" s="534"/>
      <c r="AQ189" s="529"/>
      <c r="AR189" s="529"/>
      <c r="AS189" s="538"/>
      <c r="AT189" s="529"/>
      <c r="AU189" s="537"/>
      <c r="AV189" s="532" t="str">
        <f t="shared" si="22"/>
        <v xml:space="preserve"> </v>
      </c>
      <c r="AW189" s="298">
        <f t="shared" si="23"/>
        <v>0</v>
      </c>
      <c r="AX189" s="533"/>
      <c r="AY189"/>
      <c r="AZ189"/>
    </row>
    <row r="190" spans="1:52" ht="13.5" hidden="1" thickBot="1">
      <c r="A190" s="525" t="s">
        <v>1028</v>
      </c>
      <c r="B190" s="407">
        <v>6</v>
      </c>
      <c r="C190" s="407" t="str">
        <f t="shared" ref="C190:C199" si="24">IFERROR(MINUTE(C$5)-MINUTE(D190)," ")</f>
        <v xml:space="preserve"> </v>
      </c>
      <c r="D190" s="527" t="s">
        <v>514</v>
      </c>
      <c r="E190" s="298">
        <v>0</v>
      </c>
      <c r="F190" s="528" t="str">
        <f t="shared" si="21"/>
        <v xml:space="preserve"> </v>
      </c>
      <c r="G190" s="529"/>
      <c r="H190" s="529"/>
      <c r="I190" s="529"/>
      <c r="J190" s="529"/>
      <c r="K190" s="529"/>
      <c r="L190" s="529"/>
      <c r="M190" s="529"/>
      <c r="N190" s="529"/>
      <c r="O190" s="529"/>
      <c r="P190" s="529"/>
      <c r="Q190" s="529"/>
      <c r="R190" s="529"/>
      <c r="S190" s="529"/>
      <c r="T190" s="529"/>
      <c r="U190" s="529"/>
      <c r="V190" s="529"/>
      <c r="W190" s="529"/>
      <c r="X190" s="529"/>
      <c r="Y190" s="529"/>
      <c r="Z190" s="529"/>
      <c r="AA190" s="529"/>
      <c r="AB190" s="529"/>
      <c r="AC190" s="529"/>
      <c r="AD190" s="532"/>
      <c r="AE190" s="529"/>
      <c r="AF190" s="538"/>
      <c r="AG190" s="538"/>
      <c r="AH190" s="529"/>
      <c r="AI190" s="529"/>
      <c r="AJ190" s="529"/>
      <c r="AK190" s="529"/>
      <c r="AL190" s="529"/>
      <c r="AM190" s="7"/>
      <c r="AN190" s="529"/>
      <c r="AO190" s="538"/>
      <c r="AP190" s="534"/>
      <c r="AQ190" s="529"/>
      <c r="AR190" s="529"/>
      <c r="AS190" s="533"/>
      <c r="AT190" s="529"/>
      <c r="AU190" s="537"/>
      <c r="AV190" s="532" t="str">
        <f t="shared" si="22"/>
        <v xml:space="preserve"> </v>
      </c>
      <c r="AW190" s="298">
        <f t="shared" si="23"/>
        <v>0</v>
      </c>
      <c r="AX190" s="533"/>
    </row>
    <row r="191" spans="1:52" ht="18" hidden="1" customHeight="1">
      <c r="A191" s="525" t="s">
        <v>1162</v>
      </c>
      <c r="B191" s="407" t="s">
        <v>514</v>
      </c>
      <c r="C191" s="407" t="str">
        <f t="shared" si="24"/>
        <v xml:space="preserve"> </v>
      </c>
      <c r="D191" s="527" t="s">
        <v>514</v>
      </c>
      <c r="E191" s="298">
        <v>0</v>
      </c>
      <c r="F191" s="528" t="str">
        <f t="shared" si="21"/>
        <v xml:space="preserve"> </v>
      </c>
      <c r="G191" s="529"/>
      <c r="H191" s="529"/>
      <c r="I191" s="534"/>
      <c r="J191" s="529"/>
      <c r="K191" s="529"/>
      <c r="L191" s="529"/>
      <c r="M191" s="529"/>
      <c r="N191" s="529"/>
      <c r="O191" s="529"/>
      <c r="P191" s="529"/>
      <c r="Q191" s="529"/>
      <c r="R191" s="529"/>
      <c r="S191" s="529"/>
      <c r="T191" s="529"/>
      <c r="U191" s="529"/>
      <c r="V191" s="529"/>
      <c r="W191" s="529"/>
      <c r="X191" s="529"/>
      <c r="Y191" s="534"/>
      <c r="Z191" s="529"/>
      <c r="AA191" s="529"/>
      <c r="AB191" s="529"/>
      <c r="AC191" s="529"/>
      <c r="AD191" s="538"/>
      <c r="AE191" s="529"/>
      <c r="AF191" s="538"/>
      <c r="AG191" s="538"/>
      <c r="AH191" s="529"/>
      <c r="AI191" s="529"/>
      <c r="AJ191" s="529"/>
      <c r="AK191" s="529"/>
      <c r="AL191" s="529"/>
      <c r="AM191" s="7"/>
      <c r="AN191" s="529"/>
      <c r="AO191" s="538"/>
      <c r="AP191" s="534"/>
      <c r="AQ191" s="529"/>
      <c r="AR191" s="529"/>
      <c r="AS191" s="533"/>
      <c r="AT191" s="533"/>
      <c r="AU191" s="537"/>
      <c r="AV191" s="532" t="str">
        <f t="shared" si="22"/>
        <v xml:space="preserve"> </v>
      </c>
      <c r="AW191" s="298">
        <f t="shared" si="23"/>
        <v>0</v>
      </c>
      <c r="AX191" s="533"/>
    </row>
    <row r="192" spans="1:52" ht="13.5" hidden="1" thickBot="1">
      <c r="A192" s="525" t="s">
        <v>830</v>
      </c>
      <c r="B192" s="407">
        <v>9</v>
      </c>
      <c r="C192" s="407" t="str">
        <f t="shared" si="24"/>
        <v xml:space="preserve"> </v>
      </c>
      <c r="D192" s="527" t="s">
        <v>514</v>
      </c>
      <c r="E192" s="298">
        <v>0</v>
      </c>
      <c r="F192" s="528" t="str">
        <f t="shared" si="21"/>
        <v xml:space="preserve"> </v>
      </c>
      <c r="G192" s="529"/>
      <c r="H192" s="529"/>
      <c r="I192" s="529"/>
      <c r="J192" s="529"/>
      <c r="K192" s="529"/>
      <c r="L192" s="529"/>
      <c r="M192" s="529"/>
      <c r="N192" s="529"/>
      <c r="O192" s="529"/>
      <c r="P192" s="529"/>
      <c r="Q192" s="529"/>
      <c r="R192" s="529"/>
      <c r="S192" s="529"/>
      <c r="T192" s="529"/>
      <c r="U192" s="529"/>
      <c r="V192" s="529"/>
      <c r="W192" s="529"/>
      <c r="X192" s="529"/>
      <c r="Y192" s="529"/>
      <c r="Z192" s="529"/>
      <c r="AA192" s="529"/>
      <c r="AB192" s="529"/>
      <c r="AC192" s="529"/>
      <c r="AD192" s="545"/>
      <c r="AE192" s="498"/>
      <c r="AF192" s="545"/>
      <c r="AG192" s="545"/>
      <c r="AH192" s="498"/>
      <c r="AI192" s="498"/>
      <c r="AJ192" s="498"/>
      <c r="AK192" s="498"/>
      <c r="AL192" s="498"/>
      <c r="AM192" s="7"/>
      <c r="AN192" s="529"/>
      <c r="AO192" s="534"/>
      <c r="AP192" s="530"/>
      <c r="AQ192" s="529"/>
      <c r="AR192" s="529"/>
      <c r="AS192" s="533"/>
      <c r="AT192" s="529"/>
      <c r="AU192" s="537"/>
      <c r="AV192" s="532" t="str">
        <f t="shared" si="22"/>
        <v xml:space="preserve"> </v>
      </c>
      <c r="AW192" s="298">
        <f t="shared" si="23"/>
        <v>0</v>
      </c>
      <c r="AX192" s="533"/>
      <c r="AY192" s="3"/>
    </row>
    <row r="193" spans="1:52" ht="13.5" hidden="1" thickBot="1">
      <c r="A193" s="525" t="s">
        <v>830</v>
      </c>
      <c r="B193" s="407" t="s">
        <v>514</v>
      </c>
      <c r="C193" s="407" t="str">
        <f t="shared" si="24"/>
        <v xml:space="preserve"> </v>
      </c>
      <c r="D193" s="527" t="s">
        <v>514</v>
      </c>
      <c r="E193" s="298">
        <v>0</v>
      </c>
      <c r="F193" s="528" t="str">
        <f t="shared" si="21"/>
        <v xml:space="preserve"> </v>
      </c>
      <c r="G193" s="536"/>
      <c r="H193" s="536"/>
      <c r="I193" s="536"/>
      <c r="J193" s="536"/>
      <c r="K193" s="536"/>
      <c r="L193" s="536"/>
      <c r="M193" s="536"/>
      <c r="N193" s="536"/>
      <c r="O193" s="536"/>
      <c r="P193" s="536"/>
      <c r="Q193" s="536"/>
      <c r="R193" s="536"/>
      <c r="S193" s="536"/>
      <c r="T193" s="536"/>
      <c r="U193" s="536"/>
      <c r="V193" s="536"/>
      <c r="W193" s="536"/>
      <c r="X193" s="536"/>
      <c r="Y193" s="536"/>
      <c r="Z193" s="498"/>
      <c r="AA193" s="498"/>
      <c r="AB193" s="498"/>
      <c r="AC193" s="498"/>
      <c r="AD193" s="538"/>
      <c r="AE193" s="529"/>
      <c r="AF193" s="538"/>
      <c r="AG193" s="538"/>
      <c r="AH193" s="529"/>
      <c r="AI193" s="529"/>
      <c r="AJ193" s="529"/>
      <c r="AK193" s="529"/>
      <c r="AL193" s="529"/>
      <c r="AM193" s="7"/>
      <c r="AN193" s="529"/>
      <c r="AO193" s="538"/>
      <c r="AP193" s="534"/>
      <c r="AQ193" s="529"/>
      <c r="AR193" s="529"/>
      <c r="AS193" s="533"/>
      <c r="AT193" s="533"/>
      <c r="AU193" s="537"/>
      <c r="AV193" s="532" t="str">
        <f t="shared" si="22"/>
        <v xml:space="preserve"> </v>
      </c>
      <c r="AW193" s="298">
        <f t="shared" si="23"/>
        <v>0</v>
      </c>
      <c r="AX193" s="533"/>
      <c r="AY193" s="3"/>
    </row>
    <row r="194" spans="1:52" ht="13.5" hidden="1" thickBot="1">
      <c r="A194" s="525" t="s">
        <v>875</v>
      </c>
      <c r="B194" s="407" t="s">
        <v>514</v>
      </c>
      <c r="C194" s="407" t="str">
        <f t="shared" si="24"/>
        <v xml:space="preserve"> </v>
      </c>
      <c r="D194" s="527" t="s">
        <v>514</v>
      </c>
      <c r="E194" s="298">
        <v>0</v>
      </c>
      <c r="F194" s="528" t="str">
        <f t="shared" si="21"/>
        <v xml:space="preserve"> </v>
      </c>
      <c r="G194" s="529"/>
      <c r="H194" s="529"/>
      <c r="I194" s="534"/>
      <c r="J194" s="529"/>
      <c r="K194" s="529"/>
      <c r="L194" s="529"/>
      <c r="M194" s="529"/>
      <c r="N194" s="529"/>
      <c r="O194" s="529"/>
      <c r="P194" s="529"/>
      <c r="Q194" s="529"/>
      <c r="R194" s="529"/>
      <c r="S194" s="529"/>
      <c r="T194" s="529"/>
      <c r="U194" s="529"/>
      <c r="V194" s="529"/>
      <c r="W194" s="529"/>
      <c r="X194" s="529"/>
      <c r="Y194" s="534"/>
      <c r="Z194" s="529"/>
      <c r="AA194" s="529"/>
      <c r="AB194" s="529"/>
      <c r="AC194" s="529"/>
      <c r="AD194" s="538"/>
      <c r="AE194" s="529"/>
      <c r="AF194" s="538"/>
      <c r="AG194" s="538"/>
      <c r="AH194" s="529"/>
      <c r="AI194" s="529"/>
      <c r="AJ194" s="529"/>
      <c r="AK194" s="529"/>
      <c r="AL194" s="529"/>
      <c r="AM194" s="7"/>
      <c r="AN194" s="529"/>
      <c r="AO194" s="538"/>
      <c r="AP194" s="534"/>
      <c r="AQ194" s="529"/>
      <c r="AR194" s="529"/>
      <c r="AS194" s="533"/>
      <c r="AT194" s="533"/>
      <c r="AU194" s="537"/>
      <c r="AV194" s="532" t="str">
        <f t="shared" si="22"/>
        <v xml:space="preserve"> </v>
      </c>
      <c r="AW194" s="298">
        <f t="shared" si="23"/>
        <v>0</v>
      </c>
      <c r="AX194" s="533"/>
      <c r="AY194" s="3"/>
    </row>
    <row r="195" spans="1:52" ht="13.5" hidden="1" thickBot="1">
      <c r="A195" s="53" t="s">
        <v>769</v>
      </c>
      <c r="B195" s="407" t="s">
        <v>514</v>
      </c>
      <c r="C195" s="407" t="str">
        <f t="shared" si="24"/>
        <v xml:space="preserve"> </v>
      </c>
      <c r="D195" s="527" t="s">
        <v>514</v>
      </c>
      <c r="E195" s="298">
        <v>0</v>
      </c>
      <c r="F195" s="528" t="str">
        <f t="shared" si="21"/>
        <v xml:space="preserve"> </v>
      </c>
      <c r="G195" s="492"/>
      <c r="H195" s="492"/>
      <c r="I195" s="492"/>
      <c r="J195" s="492"/>
      <c r="K195" s="492"/>
      <c r="L195" s="492"/>
      <c r="M195" s="492"/>
      <c r="N195" s="492"/>
      <c r="O195" s="492"/>
      <c r="P195" s="492"/>
      <c r="Q195" s="492"/>
      <c r="R195" s="492"/>
      <c r="S195" s="492"/>
      <c r="T195" s="492"/>
      <c r="U195" s="492"/>
      <c r="V195" s="492"/>
      <c r="W195" s="492"/>
      <c r="X195" s="492"/>
      <c r="Y195" s="492"/>
      <c r="Z195" s="530"/>
      <c r="AA195" s="530"/>
      <c r="AB195" s="530"/>
      <c r="AC195" s="530"/>
      <c r="AD195" s="533"/>
      <c r="AE195" s="529"/>
      <c r="AF195" s="538"/>
      <c r="AG195" s="538"/>
      <c r="AH195" s="529"/>
      <c r="AI195" s="529"/>
      <c r="AJ195" s="529"/>
      <c r="AK195" s="529"/>
      <c r="AL195" s="529"/>
      <c r="AM195" s="7"/>
      <c r="AN195" s="530"/>
      <c r="AO195" s="533"/>
      <c r="AP195" s="492"/>
      <c r="AQ195" s="530"/>
      <c r="AR195" s="530"/>
      <c r="AS195" s="533"/>
      <c r="AT195" s="533"/>
      <c r="AU195" s="537"/>
      <c r="AV195" s="532" t="str">
        <f t="shared" si="22"/>
        <v xml:space="preserve"> </v>
      </c>
      <c r="AW195" s="298">
        <f t="shared" si="23"/>
        <v>0</v>
      </c>
      <c r="AX195" s="533"/>
      <c r="AY195" s="3"/>
    </row>
    <row r="196" spans="1:52" ht="13.5" hidden="1" thickBot="1">
      <c r="A196" s="525" t="s">
        <v>1086</v>
      </c>
      <c r="B196" s="407" t="s">
        <v>514</v>
      </c>
      <c r="C196" s="407" t="str">
        <f t="shared" si="24"/>
        <v xml:space="preserve"> </v>
      </c>
      <c r="D196" s="527" t="s">
        <v>514</v>
      </c>
      <c r="E196" s="298">
        <v>0</v>
      </c>
      <c r="F196" s="528" t="str">
        <f t="shared" si="21"/>
        <v xml:space="preserve"> </v>
      </c>
      <c r="G196" s="498"/>
      <c r="H196" s="498"/>
      <c r="I196" s="536"/>
      <c r="J196" s="498"/>
      <c r="K196" s="498"/>
      <c r="L196" s="498"/>
      <c r="M196" s="498"/>
      <c r="N196" s="498"/>
      <c r="O196" s="498"/>
      <c r="P196" s="498"/>
      <c r="Q196" s="498"/>
      <c r="R196" s="498"/>
      <c r="S196" s="498"/>
      <c r="T196" s="498"/>
      <c r="U196" s="498"/>
      <c r="V196" s="498"/>
      <c r="W196" s="498"/>
      <c r="X196" s="498"/>
      <c r="Y196" s="536"/>
      <c r="Z196" s="498"/>
      <c r="AA196" s="498"/>
      <c r="AB196" s="498"/>
      <c r="AC196" s="498"/>
      <c r="AD196" s="533"/>
      <c r="AE196" s="529"/>
      <c r="AF196" s="538"/>
      <c r="AG196" s="538"/>
      <c r="AH196" s="529"/>
      <c r="AI196" s="529"/>
      <c r="AJ196" s="529"/>
      <c r="AK196" s="529"/>
      <c r="AL196" s="529"/>
      <c r="AM196" s="7"/>
      <c r="AN196" s="530"/>
      <c r="AO196" s="533"/>
      <c r="AP196" s="492"/>
      <c r="AQ196" s="530"/>
      <c r="AR196" s="530"/>
      <c r="AS196" s="533"/>
      <c r="AT196" s="533"/>
      <c r="AU196" s="537"/>
      <c r="AV196" s="532" t="str">
        <f t="shared" si="22"/>
        <v xml:space="preserve"> </v>
      </c>
      <c r="AW196" s="298">
        <f t="shared" si="23"/>
        <v>0</v>
      </c>
      <c r="AX196" s="533"/>
    </row>
    <row r="197" spans="1:52" ht="13.5" hidden="1" thickBot="1">
      <c r="A197" s="525" t="s">
        <v>1069</v>
      </c>
      <c r="B197" s="407" t="s">
        <v>514</v>
      </c>
      <c r="C197" s="407" t="str">
        <f t="shared" si="24"/>
        <v xml:space="preserve"> </v>
      </c>
      <c r="D197" s="527" t="s">
        <v>514</v>
      </c>
      <c r="E197" s="298">
        <v>0</v>
      </c>
      <c r="F197" s="528" t="str">
        <f t="shared" si="21"/>
        <v xml:space="preserve"> </v>
      </c>
      <c r="G197" s="498"/>
      <c r="H197" s="498"/>
      <c r="I197" s="536"/>
      <c r="J197" s="498"/>
      <c r="K197" s="498"/>
      <c r="L197" s="498"/>
      <c r="M197" s="498"/>
      <c r="N197" s="498"/>
      <c r="O197" s="529"/>
      <c r="P197" s="498"/>
      <c r="Q197" s="529"/>
      <c r="R197" s="529"/>
      <c r="S197" s="498"/>
      <c r="T197" s="498"/>
      <c r="U197" s="498"/>
      <c r="V197" s="498"/>
      <c r="W197" s="498"/>
      <c r="X197" s="498"/>
      <c r="Y197" s="536"/>
      <c r="Z197" s="498"/>
      <c r="AA197" s="498"/>
      <c r="AB197" s="498"/>
      <c r="AC197" s="498"/>
      <c r="AD197" s="533"/>
      <c r="AE197" s="529"/>
      <c r="AF197" s="538"/>
      <c r="AG197" s="538"/>
      <c r="AH197" s="529"/>
      <c r="AI197" s="529"/>
      <c r="AJ197" s="529"/>
      <c r="AK197" s="529"/>
      <c r="AL197" s="529"/>
      <c r="AM197" s="7"/>
      <c r="AN197" s="529"/>
      <c r="AO197" s="538"/>
      <c r="AP197" s="534"/>
      <c r="AQ197" s="530"/>
      <c r="AR197" s="530"/>
      <c r="AS197" s="538"/>
      <c r="AT197" s="538"/>
      <c r="AU197" s="537"/>
      <c r="AV197" s="532" t="str">
        <f t="shared" si="22"/>
        <v xml:space="preserve"> </v>
      </c>
      <c r="AW197" s="298">
        <f t="shared" si="23"/>
        <v>0</v>
      </c>
      <c r="AX197" s="533"/>
    </row>
    <row r="198" spans="1:52" ht="13.5" hidden="1" thickBot="1">
      <c r="A198" s="525" t="s">
        <v>1163</v>
      </c>
      <c r="B198" s="407" t="s">
        <v>514</v>
      </c>
      <c r="C198" s="407" t="str">
        <f t="shared" si="24"/>
        <v xml:space="preserve"> </v>
      </c>
      <c r="D198" s="527" t="s">
        <v>514</v>
      </c>
      <c r="E198" s="298">
        <v>0</v>
      </c>
      <c r="F198" s="528" t="str">
        <f t="shared" si="21"/>
        <v xml:space="preserve"> </v>
      </c>
      <c r="G198" s="498"/>
      <c r="H198" s="498"/>
      <c r="I198" s="536"/>
      <c r="J198" s="498"/>
      <c r="K198" s="498"/>
      <c r="L198" s="498"/>
      <c r="M198" s="498"/>
      <c r="N198" s="498"/>
      <c r="O198" s="529"/>
      <c r="P198" s="498"/>
      <c r="Q198" s="529"/>
      <c r="R198" s="529"/>
      <c r="S198" s="498"/>
      <c r="T198" s="498"/>
      <c r="U198" s="498"/>
      <c r="V198" s="498"/>
      <c r="W198" s="498"/>
      <c r="X198" s="498"/>
      <c r="Y198" s="536"/>
      <c r="Z198" s="498"/>
      <c r="AA198" s="498"/>
      <c r="AB198" s="498"/>
      <c r="AC198" s="498"/>
      <c r="AD198" s="533"/>
      <c r="AE198" s="529"/>
      <c r="AF198" s="538"/>
      <c r="AG198" s="538"/>
      <c r="AH198" s="529"/>
      <c r="AI198" s="529"/>
      <c r="AJ198" s="529"/>
      <c r="AK198" s="529"/>
      <c r="AL198" s="529"/>
      <c r="AM198" s="7"/>
      <c r="AN198" s="529"/>
      <c r="AO198" s="538"/>
      <c r="AP198" s="534"/>
      <c r="AQ198" s="530"/>
      <c r="AR198" s="530"/>
      <c r="AS198" s="538"/>
      <c r="AT198" s="538"/>
      <c r="AU198" s="537"/>
      <c r="AV198" s="532" t="str">
        <f t="shared" si="22"/>
        <v xml:space="preserve"> </v>
      </c>
      <c r="AW198" s="298">
        <f t="shared" si="23"/>
        <v>0</v>
      </c>
      <c r="AX198" s="533"/>
      <c r="AY198" s="3"/>
    </row>
    <row r="199" spans="1:52" s="3" customFormat="1" ht="13.5" hidden="1" thickBot="1">
      <c r="A199" s="525" t="s">
        <v>1087</v>
      </c>
      <c r="B199" s="407" t="s">
        <v>514</v>
      </c>
      <c r="C199" s="407" t="str">
        <f t="shared" si="24"/>
        <v xml:space="preserve"> </v>
      </c>
      <c r="D199" s="527" t="s">
        <v>514</v>
      </c>
      <c r="E199" s="298">
        <v>0</v>
      </c>
      <c r="F199" s="528" t="str">
        <f t="shared" si="21"/>
        <v xml:space="preserve"> </v>
      </c>
      <c r="G199" s="498"/>
      <c r="H199" s="498"/>
      <c r="I199" s="492"/>
      <c r="J199" s="498"/>
      <c r="K199" s="498"/>
      <c r="L199" s="498"/>
      <c r="M199" s="498"/>
      <c r="N199" s="498"/>
      <c r="O199" s="529"/>
      <c r="P199" s="498"/>
      <c r="Q199" s="529"/>
      <c r="R199" s="529"/>
      <c r="S199" s="498"/>
      <c r="T199" s="498"/>
      <c r="U199" s="498"/>
      <c r="V199" s="498"/>
      <c r="W199" s="498"/>
      <c r="X199" s="498"/>
      <c r="Y199" s="536"/>
      <c r="Z199" s="498"/>
      <c r="AA199" s="498"/>
      <c r="AB199" s="498"/>
      <c r="AC199" s="498"/>
      <c r="AD199" s="533"/>
      <c r="AE199" s="529"/>
      <c r="AF199" s="538"/>
      <c r="AG199" s="538"/>
      <c r="AH199" s="529"/>
      <c r="AI199" s="529"/>
      <c r="AJ199" s="529"/>
      <c r="AK199" s="529"/>
      <c r="AL199" s="529"/>
      <c r="AM199" s="7"/>
      <c r="AN199" s="530"/>
      <c r="AO199" s="533"/>
      <c r="AP199" s="492"/>
      <c r="AQ199" s="530"/>
      <c r="AR199" s="530"/>
      <c r="AS199" s="538"/>
      <c r="AT199" s="538"/>
      <c r="AU199" s="537"/>
      <c r="AV199" s="532" t="str">
        <f t="shared" si="22"/>
        <v xml:space="preserve"> </v>
      </c>
      <c r="AW199" s="298">
        <f t="shared" si="23"/>
        <v>0</v>
      </c>
      <c r="AX199" s="533"/>
      <c r="AZ199"/>
    </row>
    <row r="200" spans="1:52" s="3" customFormat="1" ht="13.5" hidden="1" thickBot="1">
      <c r="A200" s="535" t="s">
        <v>1304</v>
      </c>
      <c r="B200" s="407">
        <v>0</v>
      </c>
      <c r="C200" s="407">
        <v>0</v>
      </c>
      <c r="D200" s="527" t="s">
        <v>514</v>
      </c>
      <c r="E200" s="298">
        <v>0</v>
      </c>
      <c r="F200" s="528" t="str">
        <f t="shared" si="21"/>
        <v xml:space="preserve"> </v>
      </c>
      <c r="G200" s="529"/>
      <c r="H200" s="529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529"/>
      <c r="T200" s="529"/>
      <c r="U200" s="529"/>
      <c r="V200" s="529"/>
      <c r="W200" s="529"/>
      <c r="X200" s="529"/>
      <c r="Y200" s="529"/>
      <c r="Z200" s="498"/>
      <c r="AA200" s="498"/>
      <c r="AB200" s="498"/>
      <c r="AC200" s="498"/>
      <c r="AD200" s="498"/>
      <c r="AE200" s="498"/>
      <c r="AF200" s="498"/>
      <c r="AG200" s="498"/>
      <c r="AH200" s="498"/>
      <c r="AI200" s="498"/>
      <c r="AJ200" s="498"/>
      <c r="AK200" s="498"/>
      <c r="AL200" s="498"/>
      <c r="AM200" s="7"/>
      <c r="AN200" s="498"/>
      <c r="AO200" s="498"/>
      <c r="AP200" s="536"/>
      <c r="AQ200" s="498"/>
      <c r="AR200" s="498"/>
      <c r="AS200" s="533"/>
      <c r="AT200" s="529"/>
      <c r="AU200" s="537"/>
      <c r="AV200" s="532" t="str">
        <f t="shared" si="22"/>
        <v xml:space="preserve"> </v>
      </c>
      <c r="AW200" s="298">
        <f t="shared" si="23"/>
        <v>0</v>
      </c>
      <c r="AX200" s="533"/>
      <c r="AY200"/>
      <c r="AZ200"/>
    </row>
    <row r="201" spans="1:52" ht="13.5" hidden="1" thickBot="1">
      <c r="A201" s="53" t="s">
        <v>336</v>
      </c>
      <c r="B201" s="407" t="s">
        <v>514</v>
      </c>
      <c r="C201" s="407" t="str">
        <f t="shared" ref="C201:C253" si="25">IFERROR(MINUTE(C$5)-MINUTE(D201)," ")</f>
        <v xml:space="preserve"> </v>
      </c>
      <c r="D201" s="527" t="s">
        <v>514</v>
      </c>
      <c r="E201" s="298">
        <v>0</v>
      </c>
      <c r="F201" s="528" t="str">
        <f t="shared" si="21"/>
        <v xml:space="preserve"> </v>
      </c>
      <c r="G201" s="534"/>
      <c r="H201" s="534"/>
      <c r="I201" s="534"/>
      <c r="J201" s="529"/>
      <c r="K201" s="529"/>
      <c r="L201" s="529"/>
      <c r="M201" s="529"/>
      <c r="N201" s="529"/>
      <c r="O201" s="529"/>
      <c r="P201" s="534"/>
      <c r="Q201" s="529"/>
      <c r="R201" s="529"/>
      <c r="S201" s="534"/>
      <c r="T201" s="534"/>
      <c r="U201" s="534"/>
      <c r="V201" s="534"/>
      <c r="W201" s="534"/>
      <c r="X201" s="534"/>
      <c r="Y201" s="492"/>
      <c r="Z201" s="530"/>
      <c r="AA201" s="530"/>
      <c r="AB201" s="530"/>
      <c r="AC201" s="530"/>
      <c r="AD201" s="538"/>
      <c r="AE201" s="529"/>
      <c r="AF201" s="538"/>
      <c r="AG201" s="538"/>
      <c r="AH201" s="529"/>
      <c r="AI201" s="529"/>
      <c r="AJ201" s="529"/>
      <c r="AK201" s="529"/>
      <c r="AL201" s="529"/>
      <c r="AM201" s="7"/>
      <c r="AN201" s="529"/>
      <c r="AO201" s="538"/>
      <c r="AP201" s="534"/>
      <c r="AQ201" s="529"/>
      <c r="AR201" s="529"/>
      <c r="AS201" s="538"/>
      <c r="AT201" s="538"/>
      <c r="AU201" s="537"/>
      <c r="AV201" s="532" t="str">
        <f t="shared" si="22"/>
        <v xml:space="preserve"> </v>
      </c>
      <c r="AW201" s="298">
        <f t="shared" si="23"/>
        <v>0</v>
      </c>
      <c r="AX201" s="533"/>
      <c r="AY201" s="3"/>
    </row>
    <row r="202" spans="1:52" s="3" customFormat="1" ht="13.5" hidden="1" customHeight="1">
      <c r="A202" s="525" t="s">
        <v>1088</v>
      </c>
      <c r="B202" s="407" t="s">
        <v>514</v>
      </c>
      <c r="C202" s="407" t="str">
        <f t="shared" si="25"/>
        <v xml:space="preserve"> </v>
      </c>
      <c r="D202" s="527" t="s">
        <v>514</v>
      </c>
      <c r="E202" s="298">
        <v>0</v>
      </c>
      <c r="F202" s="528" t="str">
        <f t="shared" si="21"/>
        <v xml:space="preserve"> </v>
      </c>
      <c r="G202" s="529"/>
      <c r="H202" s="529"/>
      <c r="I202" s="534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34"/>
      <c r="Z202" s="529"/>
      <c r="AA202" s="529"/>
      <c r="AB202" s="529"/>
      <c r="AC202" s="529"/>
      <c r="AD202" s="538"/>
      <c r="AE202" s="529"/>
      <c r="AF202" s="538"/>
      <c r="AG202" s="538"/>
      <c r="AH202" s="529"/>
      <c r="AI202" s="529"/>
      <c r="AJ202" s="529"/>
      <c r="AK202" s="529"/>
      <c r="AL202" s="529"/>
      <c r="AM202" s="7"/>
      <c r="AN202" s="529"/>
      <c r="AO202" s="538"/>
      <c r="AP202" s="534"/>
      <c r="AQ202" s="529"/>
      <c r="AR202" s="529"/>
      <c r="AS202" s="538"/>
      <c r="AT202" s="538"/>
      <c r="AU202" s="537"/>
      <c r="AV202" s="532" t="str">
        <f t="shared" si="22"/>
        <v xml:space="preserve"> </v>
      </c>
      <c r="AW202" s="298">
        <f t="shared" si="23"/>
        <v>0</v>
      </c>
      <c r="AX202" s="533"/>
      <c r="AZ202"/>
    </row>
    <row r="203" spans="1:52" ht="13.5" hidden="1" thickBot="1">
      <c r="A203" s="53" t="s">
        <v>148</v>
      </c>
      <c r="B203" s="407" t="s">
        <v>514</v>
      </c>
      <c r="C203" s="407" t="str">
        <f t="shared" si="25"/>
        <v xml:space="preserve"> </v>
      </c>
      <c r="D203" s="527" t="s">
        <v>514</v>
      </c>
      <c r="E203" s="298">
        <v>0</v>
      </c>
      <c r="F203" s="528" t="str">
        <f t="shared" si="21"/>
        <v xml:space="preserve"> </v>
      </c>
      <c r="G203" s="492"/>
      <c r="H203" s="492"/>
      <c r="I203" s="492"/>
      <c r="J203" s="529"/>
      <c r="K203" s="529"/>
      <c r="L203" s="529"/>
      <c r="M203" s="529"/>
      <c r="N203" s="529"/>
      <c r="O203" s="529"/>
      <c r="P203" s="492"/>
      <c r="Q203" s="529"/>
      <c r="R203" s="529"/>
      <c r="S203" s="492"/>
      <c r="T203" s="492"/>
      <c r="U203" s="492"/>
      <c r="V203" s="492"/>
      <c r="W203" s="492"/>
      <c r="X203" s="492"/>
      <c r="Y203" s="492"/>
      <c r="Z203" s="530"/>
      <c r="AA203" s="530"/>
      <c r="AB203" s="530"/>
      <c r="AC203" s="530"/>
      <c r="AD203" s="538"/>
      <c r="AE203" s="529"/>
      <c r="AF203" s="538"/>
      <c r="AG203" s="538"/>
      <c r="AH203" s="529"/>
      <c r="AI203" s="529"/>
      <c r="AJ203" s="529"/>
      <c r="AK203" s="529"/>
      <c r="AL203" s="529"/>
      <c r="AM203" s="7"/>
      <c r="AN203" s="529"/>
      <c r="AO203" s="538"/>
      <c r="AP203" s="534"/>
      <c r="AQ203" s="529"/>
      <c r="AR203" s="529"/>
      <c r="AS203" s="533"/>
      <c r="AT203" s="533"/>
      <c r="AU203" s="537"/>
      <c r="AV203" s="532" t="str">
        <f t="shared" si="22"/>
        <v xml:space="preserve"> </v>
      </c>
      <c r="AW203" s="298">
        <f t="shared" si="23"/>
        <v>0</v>
      </c>
      <c r="AX203" s="533"/>
      <c r="AY203" s="3"/>
    </row>
    <row r="204" spans="1:52" ht="13.5" hidden="1" thickBot="1">
      <c r="A204" s="525" t="s">
        <v>770</v>
      </c>
      <c r="B204" s="407" t="s">
        <v>514</v>
      </c>
      <c r="C204" s="407" t="str">
        <f t="shared" si="25"/>
        <v xml:space="preserve"> </v>
      </c>
      <c r="D204" s="527" t="s">
        <v>514</v>
      </c>
      <c r="E204" s="298">
        <v>0</v>
      </c>
      <c r="F204" s="528" t="str">
        <f t="shared" si="21"/>
        <v xml:space="preserve"> </v>
      </c>
      <c r="G204" s="534"/>
      <c r="H204" s="534"/>
      <c r="I204" s="534"/>
      <c r="J204" s="529"/>
      <c r="K204" s="529"/>
      <c r="L204" s="529"/>
      <c r="M204" s="529"/>
      <c r="N204" s="529"/>
      <c r="O204" s="529"/>
      <c r="P204" s="534"/>
      <c r="Q204" s="529"/>
      <c r="R204" s="529"/>
      <c r="S204" s="534"/>
      <c r="T204" s="534"/>
      <c r="U204" s="534"/>
      <c r="V204" s="534"/>
      <c r="W204" s="534"/>
      <c r="X204" s="534"/>
      <c r="Y204" s="534"/>
      <c r="Z204" s="529"/>
      <c r="AA204" s="529"/>
      <c r="AB204" s="529"/>
      <c r="AC204" s="529"/>
      <c r="AD204" s="533"/>
      <c r="AE204" s="529"/>
      <c r="AF204" s="538"/>
      <c r="AG204" s="538"/>
      <c r="AH204" s="529"/>
      <c r="AI204" s="529"/>
      <c r="AJ204" s="529"/>
      <c r="AK204" s="529"/>
      <c r="AL204" s="529"/>
      <c r="AM204" s="7"/>
      <c r="AN204" s="530"/>
      <c r="AO204" s="533"/>
      <c r="AP204" s="492"/>
      <c r="AQ204" s="530"/>
      <c r="AR204" s="530"/>
      <c r="AS204" s="533"/>
      <c r="AT204" s="533"/>
      <c r="AU204" s="537"/>
      <c r="AV204" s="532" t="str">
        <f t="shared" si="22"/>
        <v xml:space="preserve"> </v>
      </c>
      <c r="AW204" s="298">
        <f t="shared" si="23"/>
        <v>0</v>
      </c>
      <c r="AX204" s="533"/>
      <c r="AY204" s="3"/>
    </row>
    <row r="205" spans="1:52" ht="13.5" hidden="1" thickBot="1">
      <c r="A205" s="53" t="s">
        <v>681</v>
      </c>
      <c r="B205" s="407" t="s">
        <v>514</v>
      </c>
      <c r="C205" s="407" t="str">
        <f t="shared" si="25"/>
        <v xml:space="preserve"> </v>
      </c>
      <c r="D205" s="527" t="s">
        <v>514</v>
      </c>
      <c r="E205" s="298">
        <v>0</v>
      </c>
      <c r="F205" s="528" t="str">
        <f t="shared" si="21"/>
        <v xml:space="preserve"> </v>
      </c>
      <c r="G205" s="534"/>
      <c r="H205" s="534"/>
      <c r="I205" s="492"/>
      <c r="J205" s="529"/>
      <c r="K205" s="529"/>
      <c r="L205" s="529"/>
      <c r="M205" s="529"/>
      <c r="N205" s="529"/>
      <c r="O205" s="529"/>
      <c r="P205" s="492"/>
      <c r="Q205" s="529"/>
      <c r="R205" s="529"/>
      <c r="S205" s="492"/>
      <c r="T205" s="492"/>
      <c r="U205" s="492"/>
      <c r="V205" s="492"/>
      <c r="W205" s="492"/>
      <c r="X205" s="492"/>
      <c r="Y205" s="492"/>
      <c r="Z205" s="530"/>
      <c r="AA205" s="530"/>
      <c r="AB205" s="530"/>
      <c r="AC205" s="530"/>
      <c r="AD205" s="533"/>
      <c r="AE205" s="529"/>
      <c r="AF205" s="538"/>
      <c r="AG205" s="538"/>
      <c r="AH205" s="529"/>
      <c r="AI205" s="529"/>
      <c r="AJ205" s="529"/>
      <c r="AK205" s="529"/>
      <c r="AL205" s="529"/>
      <c r="AM205" s="7"/>
      <c r="AN205" s="530"/>
      <c r="AO205" s="533"/>
      <c r="AP205" s="492"/>
      <c r="AQ205" s="530"/>
      <c r="AR205" s="530"/>
      <c r="AS205" s="533"/>
      <c r="AT205" s="533"/>
      <c r="AU205" s="544"/>
      <c r="AV205" s="532" t="str">
        <f t="shared" si="22"/>
        <v xml:space="preserve"> </v>
      </c>
      <c r="AW205" s="298">
        <f t="shared" si="23"/>
        <v>0</v>
      </c>
      <c r="AX205" s="533"/>
    </row>
    <row r="206" spans="1:52" ht="13.5" hidden="1" thickBot="1">
      <c r="A206" s="525" t="s">
        <v>1089</v>
      </c>
      <c r="B206" s="407" t="s">
        <v>514</v>
      </c>
      <c r="C206" s="407" t="str">
        <f t="shared" si="25"/>
        <v xml:space="preserve"> </v>
      </c>
      <c r="D206" s="527" t="s">
        <v>514</v>
      </c>
      <c r="E206" s="298">
        <v>0</v>
      </c>
      <c r="F206" s="528" t="str">
        <f t="shared" si="21"/>
        <v xml:space="preserve"> </v>
      </c>
      <c r="G206" s="529"/>
      <c r="H206" s="529"/>
      <c r="I206" s="534"/>
      <c r="J206" s="529"/>
      <c r="K206" s="529"/>
      <c r="L206" s="529"/>
      <c r="M206" s="529"/>
      <c r="N206" s="529"/>
      <c r="O206" s="529"/>
      <c r="P206" s="529"/>
      <c r="Q206" s="529"/>
      <c r="R206" s="529"/>
      <c r="S206" s="529"/>
      <c r="T206" s="529"/>
      <c r="U206" s="529"/>
      <c r="V206" s="529"/>
      <c r="W206" s="529"/>
      <c r="X206" s="529"/>
      <c r="Y206" s="534"/>
      <c r="Z206" s="529"/>
      <c r="AA206" s="529"/>
      <c r="AB206" s="529"/>
      <c r="AC206" s="529"/>
      <c r="AD206" s="538"/>
      <c r="AE206" s="529"/>
      <c r="AF206" s="538"/>
      <c r="AG206" s="538"/>
      <c r="AH206" s="529"/>
      <c r="AI206" s="529"/>
      <c r="AJ206" s="529"/>
      <c r="AK206" s="529"/>
      <c r="AL206" s="529"/>
      <c r="AM206" s="7"/>
      <c r="AN206" s="529"/>
      <c r="AO206" s="538"/>
      <c r="AP206" s="534"/>
      <c r="AQ206" s="529"/>
      <c r="AR206" s="529"/>
      <c r="AS206" s="538"/>
      <c r="AT206" s="538"/>
      <c r="AU206" s="537"/>
      <c r="AV206" s="532" t="str">
        <f t="shared" si="22"/>
        <v xml:space="preserve"> </v>
      </c>
      <c r="AW206" s="298">
        <f t="shared" si="23"/>
        <v>0</v>
      </c>
      <c r="AX206" s="533"/>
      <c r="AY206" s="3"/>
    </row>
    <row r="207" spans="1:52" ht="13.5" hidden="1" thickBot="1">
      <c r="A207" s="53" t="s">
        <v>360</v>
      </c>
      <c r="B207" s="407" t="s">
        <v>514</v>
      </c>
      <c r="C207" s="407" t="str">
        <f t="shared" si="25"/>
        <v xml:space="preserve"> </v>
      </c>
      <c r="D207" s="527" t="s">
        <v>514</v>
      </c>
      <c r="E207" s="298">
        <v>0</v>
      </c>
      <c r="F207" s="528" t="str">
        <f t="shared" si="21"/>
        <v xml:space="preserve"> </v>
      </c>
      <c r="G207" s="534"/>
      <c r="H207" s="534"/>
      <c r="I207" s="534"/>
      <c r="J207" s="529"/>
      <c r="K207" s="529"/>
      <c r="L207" s="529"/>
      <c r="M207" s="529"/>
      <c r="N207" s="529"/>
      <c r="O207" s="529"/>
      <c r="P207" s="534"/>
      <c r="Q207" s="529"/>
      <c r="R207" s="529"/>
      <c r="S207" s="534"/>
      <c r="T207" s="534"/>
      <c r="U207" s="534"/>
      <c r="V207" s="534"/>
      <c r="W207" s="534"/>
      <c r="X207" s="534"/>
      <c r="Y207" s="534"/>
      <c r="Z207" s="529"/>
      <c r="AA207" s="529"/>
      <c r="AB207" s="529"/>
      <c r="AC207" s="529"/>
      <c r="AD207" s="538"/>
      <c r="AE207" s="529"/>
      <c r="AF207" s="538"/>
      <c r="AG207" s="538"/>
      <c r="AH207" s="529"/>
      <c r="AI207" s="529"/>
      <c r="AJ207" s="529"/>
      <c r="AK207" s="529"/>
      <c r="AL207" s="529"/>
      <c r="AM207" s="7"/>
      <c r="AN207" s="529"/>
      <c r="AO207" s="538"/>
      <c r="AP207" s="534"/>
      <c r="AQ207" s="529"/>
      <c r="AR207" s="529"/>
      <c r="AS207" s="538"/>
      <c r="AT207" s="538"/>
      <c r="AU207" s="537"/>
      <c r="AV207" s="532" t="str">
        <f t="shared" si="22"/>
        <v xml:space="preserve"> </v>
      </c>
      <c r="AW207" s="298">
        <f t="shared" si="23"/>
        <v>0</v>
      </c>
      <c r="AX207" s="533"/>
    </row>
    <row r="208" spans="1:52" ht="13.5" hidden="1" thickBot="1">
      <c r="A208" s="525" t="s">
        <v>1121</v>
      </c>
      <c r="B208" s="407" t="s">
        <v>514</v>
      </c>
      <c r="C208" s="407" t="str">
        <f t="shared" si="25"/>
        <v xml:space="preserve"> </v>
      </c>
      <c r="D208" s="527" t="s">
        <v>514</v>
      </c>
      <c r="E208" s="298">
        <v>0</v>
      </c>
      <c r="F208" s="528" t="str">
        <f t="shared" si="21"/>
        <v xml:space="preserve"> </v>
      </c>
      <c r="G208" s="529"/>
      <c r="H208" s="529"/>
      <c r="I208" s="534"/>
      <c r="J208" s="529"/>
      <c r="K208" s="529"/>
      <c r="L208" s="529"/>
      <c r="M208" s="529"/>
      <c r="N208" s="529"/>
      <c r="O208" s="529"/>
      <c r="P208" s="529"/>
      <c r="Q208" s="529"/>
      <c r="R208" s="529"/>
      <c r="S208" s="529"/>
      <c r="T208" s="529"/>
      <c r="U208" s="529"/>
      <c r="V208" s="529"/>
      <c r="W208" s="529"/>
      <c r="X208" s="529"/>
      <c r="Y208" s="536"/>
      <c r="Z208" s="498"/>
      <c r="AA208" s="498"/>
      <c r="AB208" s="498"/>
      <c r="AC208" s="498"/>
      <c r="AD208" s="533"/>
      <c r="AE208" s="529"/>
      <c r="AF208" s="538"/>
      <c r="AG208" s="538"/>
      <c r="AH208" s="529"/>
      <c r="AI208" s="529"/>
      <c r="AJ208" s="529"/>
      <c r="AK208" s="529"/>
      <c r="AL208" s="529"/>
      <c r="AM208" s="122"/>
      <c r="AN208" s="530"/>
      <c r="AO208" s="533"/>
      <c r="AP208" s="492"/>
      <c r="AQ208" s="530"/>
      <c r="AR208" s="530"/>
      <c r="AS208" s="538"/>
      <c r="AT208" s="538"/>
      <c r="AU208" s="537"/>
      <c r="AV208" s="532" t="str">
        <f t="shared" si="22"/>
        <v xml:space="preserve"> </v>
      </c>
      <c r="AW208" s="298">
        <f t="shared" si="23"/>
        <v>0</v>
      </c>
      <c r="AX208" s="533"/>
      <c r="AZ208" s="3"/>
    </row>
    <row r="209" spans="1:52" ht="13.5" hidden="1" thickBot="1">
      <c r="A209" s="535" t="s">
        <v>0</v>
      </c>
      <c r="B209" s="407">
        <v>8</v>
      </c>
      <c r="C209" s="407" t="str">
        <f t="shared" si="25"/>
        <v xml:space="preserve"> </v>
      </c>
      <c r="D209" s="527" t="s">
        <v>514</v>
      </c>
      <c r="E209" s="298">
        <v>0</v>
      </c>
      <c r="F209" s="528" t="str">
        <f t="shared" si="21"/>
        <v xml:space="preserve"> </v>
      </c>
      <c r="G209" s="529"/>
      <c r="H209" s="529"/>
      <c r="I209" s="529"/>
      <c r="J209" s="529"/>
      <c r="K209" s="529"/>
      <c r="L209" s="529"/>
      <c r="M209" s="529"/>
      <c r="N209" s="529"/>
      <c r="O209" s="529"/>
      <c r="P209" s="529"/>
      <c r="Q209" s="529"/>
      <c r="R209" s="529"/>
      <c r="S209" s="529"/>
      <c r="T209" s="529"/>
      <c r="U209" s="529"/>
      <c r="V209" s="529"/>
      <c r="W209" s="529"/>
      <c r="X209" s="529"/>
      <c r="Y209" s="529"/>
      <c r="Z209" s="529"/>
      <c r="AA209" s="529"/>
      <c r="AB209" s="529"/>
      <c r="AC209" s="529"/>
      <c r="AD209" s="529"/>
      <c r="AE209" s="529"/>
      <c r="AF209" s="530"/>
      <c r="AG209" s="530"/>
      <c r="AH209" s="530"/>
      <c r="AI209" s="530"/>
      <c r="AJ209" s="530"/>
      <c r="AK209" s="530"/>
      <c r="AL209" s="530"/>
      <c r="AM209" s="7"/>
      <c r="AN209" s="529"/>
      <c r="AO209" s="529"/>
      <c r="AP209" s="534"/>
      <c r="AQ209" s="530"/>
      <c r="AR209" s="530"/>
      <c r="AS209" s="533"/>
      <c r="AT209" s="529"/>
      <c r="AU209" s="537"/>
      <c r="AV209" s="532" t="str">
        <f t="shared" si="22"/>
        <v xml:space="preserve"> </v>
      </c>
      <c r="AW209" s="298">
        <f t="shared" si="23"/>
        <v>0</v>
      </c>
      <c r="AX209" s="533"/>
    </row>
    <row r="210" spans="1:52" ht="13.5" hidden="1" thickBot="1">
      <c r="A210" s="53" t="s">
        <v>338</v>
      </c>
      <c r="B210" s="407" t="s">
        <v>514</v>
      </c>
      <c r="C210" s="407" t="str">
        <f t="shared" si="25"/>
        <v xml:space="preserve"> </v>
      </c>
      <c r="D210" s="527" t="s">
        <v>514</v>
      </c>
      <c r="E210" s="298">
        <v>0</v>
      </c>
      <c r="F210" s="528" t="str">
        <f t="shared" si="21"/>
        <v xml:space="preserve"> </v>
      </c>
      <c r="G210" s="534"/>
      <c r="H210" s="534"/>
      <c r="I210" s="492"/>
      <c r="J210" s="529"/>
      <c r="K210" s="529"/>
      <c r="L210" s="529"/>
      <c r="M210" s="529"/>
      <c r="N210" s="529"/>
      <c r="O210" s="529"/>
      <c r="P210" s="492"/>
      <c r="Q210" s="529"/>
      <c r="R210" s="529"/>
      <c r="S210" s="492"/>
      <c r="T210" s="492"/>
      <c r="U210" s="492"/>
      <c r="V210" s="492"/>
      <c r="W210" s="492"/>
      <c r="X210" s="492"/>
      <c r="Y210" s="492"/>
      <c r="Z210" s="530"/>
      <c r="AA210" s="530"/>
      <c r="AB210" s="530"/>
      <c r="AC210" s="530"/>
      <c r="AD210" s="533"/>
      <c r="AE210" s="529"/>
      <c r="AF210" s="538"/>
      <c r="AG210" s="538"/>
      <c r="AH210" s="529"/>
      <c r="AI210" s="529"/>
      <c r="AJ210" s="529"/>
      <c r="AK210" s="529"/>
      <c r="AL210" s="529"/>
      <c r="AM210" s="7"/>
      <c r="AN210" s="530"/>
      <c r="AO210" s="533"/>
      <c r="AP210" s="492"/>
      <c r="AQ210" s="530"/>
      <c r="AR210" s="530"/>
      <c r="AS210" s="538"/>
      <c r="AT210" s="538"/>
      <c r="AU210" s="537"/>
      <c r="AV210" s="532" t="str">
        <f t="shared" si="22"/>
        <v xml:space="preserve"> </v>
      </c>
      <c r="AW210" s="298">
        <f t="shared" si="23"/>
        <v>0</v>
      </c>
      <c r="AX210" s="533"/>
    </row>
    <row r="211" spans="1:52" ht="13.5" hidden="1" thickBot="1">
      <c r="A211" s="53" t="s">
        <v>389</v>
      </c>
      <c r="B211" s="407" t="s">
        <v>514</v>
      </c>
      <c r="C211" s="407" t="str">
        <f t="shared" si="25"/>
        <v xml:space="preserve"> </v>
      </c>
      <c r="D211" s="527" t="s">
        <v>514</v>
      </c>
      <c r="E211" s="298">
        <v>0</v>
      </c>
      <c r="F211" s="528" t="str">
        <f t="shared" si="21"/>
        <v xml:space="preserve"> </v>
      </c>
      <c r="G211" s="534"/>
      <c r="H211" s="534"/>
      <c r="I211" s="534"/>
      <c r="J211" s="529"/>
      <c r="K211" s="529"/>
      <c r="L211" s="529"/>
      <c r="M211" s="529"/>
      <c r="N211" s="529"/>
      <c r="O211" s="529"/>
      <c r="P211" s="534"/>
      <c r="Q211" s="529"/>
      <c r="R211" s="529"/>
      <c r="S211" s="534"/>
      <c r="T211" s="534"/>
      <c r="U211" s="534"/>
      <c r="V211" s="534"/>
      <c r="W211" s="534"/>
      <c r="X211" s="534"/>
      <c r="Y211" s="492"/>
      <c r="Z211" s="530"/>
      <c r="AA211" s="530"/>
      <c r="AB211" s="530"/>
      <c r="AC211" s="530"/>
      <c r="AD211" s="538"/>
      <c r="AE211" s="529"/>
      <c r="AF211" s="538"/>
      <c r="AG211" s="538"/>
      <c r="AH211" s="529"/>
      <c r="AI211" s="529"/>
      <c r="AJ211" s="529"/>
      <c r="AK211" s="529"/>
      <c r="AL211" s="529"/>
      <c r="AM211" s="7"/>
      <c r="AN211" s="529"/>
      <c r="AO211" s="538"/>
      <c r="AP211" s="534"/>
      <c r="AQ211" s="529"/>
      <c r="AR211" s="529"/>
      <c r="AS211" s="533"/>
      <c r="AT211" s="533"/>
      <c r="AU211" s="537"/>
      <c r="AV211" s="532" t="str">
        <f t="shared" si="22"/>
        <v xml:space="preserve"> </v>
      </c>
      <c r="AW211" s="298">
        <f t="shared" si="23"/>
        <v>0</v>
      </c>
      <c r="AX211" s="533"/>
    </row>
    <row r="212" spans="1:52" ht="13.5" hidden="1" thickBot="1">
      <c r="A212" s="525" t="s">
        <v>901</v>
      </c>
      <c r="B212" s="407" t="s">
        <v>514</v>
      </c>
      <c r="C212" s="407" t="str">
        <f t="shared" si="25"/>
        <v xml:space="preserve"> </v>
      </c>
      <c r="D212" s="527" t="s">
        <v>514</v>
      </c>
      <c r="E212" s="298">
        <v>0</v>
      </c>
      <c r="F212" s="528" t="str">
        <f t="shared" si="21"/>
        <v xml:space="preserve"> </v>
      </c>
      <c r="G212" s="529"/>
      <c r="H212" s="529"/>
      <c r="I212" s="534"/>
      <c r="J212" s="529"/>
      <c r="K212" s="529"/>
      <c r="L212" s="529"/>
      <c r="M212" s="529"/>
      <c r="N212" s="529"/>
      <c r="O212" s="529"/>
      <c r="P212" s="529"/>
      <c r="Q212" s="529"/>
      <c r="R212" s="529"/>
      <c r="S212" s="529"/>
      <c r="T212" s="529"/>
      <c r="U212" s="529"/>
      <c r="V212" s="529"/>
      <c r="W212" s="529"/>
      <c r="X212" s="529"/>
      <c r="Y212" s="534"/>
      <c r="Z212" s="529"/>
      <c r="AA212" s="529"/>
      <c r="AB212" s="529"/>
      <c r="AC212" s="529"/>
      <c r="AD212" s="538"/>
      <c r="AE212" s="529"/>
      <c r="AF212" s="538"/>
      <c r="AG212" s="538"/>
      <c r="AH212" s="529"/>
      <c r="AI212" s="529"/>
      <c r="AJ212" s="529"/>
      <c r="AK212" s="529"/>
      <c r="AL212" s="529"/>
      <c r="AM212" s="7"/>
      <c r="AN212" s="529"/>
      <c r="AO212" s="538"/>
      <c r="AP212" s="534"/>
      <c r="AQ212" s="529"/>
      <c r="AR212" s="529"/>
      <c r="AS212" s="538"/>
      <c r="AT212" s="538"/>
      <c r="AU212" s="537"/>
      <c r="AV212" s="532" t="str">
        <f t="shared" si="22"/>
        <v xml:space="preserve"> </v>
      </c>
      <c r="AW212" s="298">
        <f t="shared" si="23"/>
        <v>0</v>
      </c>
      <c r="AX212" s="533"/>
    </row>
    <row r="213" spans="1:52" ht="13.5" hidden="1" thickBot="1">
      <c r="A213" s="525" t="s">
        <v>1031</v>
      </c>
      <c r="B213" s="407" t="s">
        <v>514</v>
      </c>
      <c r="C213" s="407" t="str">
        <f t="shared" si="25"/>
        <v xml:space="preserve"> </v>
      </c>
      <c r="D213" s="527" t="s">
        <v>514</v>
      </c>
      <c r="E213" s="298">
        <v>0</v>
      </c>
      <c r="F213" s="528" t="str">
        <f t="shared" ref="F213:F276" si="26">IFERROR(AVERAGEA(G213:AT213), " ")</f>
        <v xml:space="preserve"> </v>
      </c>
      <c r="G213" s="529"/>
      <c r="H213" s="529"/>
      <c r="I213" s="534"/>
      <c r="J213" s="529"/>
      <c r="K213" s="529"/>
      <c r="L213" s="529"/>
      <c r="M213" s="529"/>
      <c r="N213" s="529"/>
      <c r="O213" s="529"/>
      <c r="P213" s="529"/>
      <c r="Q213" s="529"/>
      <c r="R213" s="529"/>
      <c r="S213" s="529"/>
      <c r="T213" s="529"/>
      <c r="U213" s="529"/>
      <c r="V213" s="529"/>
      <c r="W213" s="529"/>
      <c r="X213" s="529"/>
      <c r="Y213" s="536"/>
      <c r="Z213" s="498"/>
      <c r="AA213" s="498"/>
      <c r="AB213" s="498"/>
      <c r="AC213" s="498"/>
      <c r="AD213" s="538"/>
      <c r="AE213" s="529"/>
      <c r="AF213" s="538"/>
      <c r="AG213" s="538"/>
      <c r="AH213" s="529"/>
      <c r="AI213" s="529"/>
      <c r="AJ213" s="529"/>
      <c r="AK213" s="529"/>
      <c r="AL213" s="529"/>
      <c r="AM213" s="7"/>
      <c r="AN213" s="529"/>
      <c r="AO213" s="538"/>
      <c r="AP213" s="534"/>
      <c r="AQ213" s="529"/>
      <c r="AR213" s="529"/>
      <c r="AS213" s="533"/>
      <c r="AT213" s="533"/>
      <c r="AU213" s="537"/>
      <c r="AV213" s="532" t="str">
        <f t="shared" ref="AV213:AV276" si="27">IF(MIN(G213:AT213)=0," ",MIN(G213:AT213))</f>
        <v xml:space="preserve"> </v>
      </c>
      <c r="AW213" s="298">
        <f t="shared" ref="AW213:AW276" si="28">COUNTA(G213:AT213)</f>
        <v>0</v>
      </c>
      <c r="AX213" s="533"/>
    </row>
    <row r="214" spans="1:52" ht="13.5" hidden="1" thickBot="1">
      <c r="A214" s="525" t="s">
        <v>1305</v>
      </c>
      <c r="B214" s="407">
        <v>12</v>
      </c>
      <c r="C214" s="407" t="str">
        <f t="shared" si="25"/>
        <v xml:space="preserve"> </v>
      </c>
      <c r="D214" s="527" t="s">
        <v>514</v>
      </c>
      <c r="E214" s="298">
        <v>0</v>
      </c>
      <c r="F214" s="528" t="str">
        <f t="shared" si="26"/>
        <v xml:space="preserve"> </v>
      </c>
      <c r="G214" s="529"/>
      <c r="H214" s="529"/>
      <c r="I214" s="529"/>
      <c r="J214" s="529"/>
      <c r="K214" s="529"/>
      <c r="L214" s="529"/>
      <c r="M214" s="529"/>
      <c r="N214" s="529"/>
      <c r="O214" s="529"/>
      <c r="P214" s="529"/>
      <c r="Q214" s="529"/>
      <c r="R214" s="529"/>
      <c r="S214" s="529"/>
      <c r="T214" s="529"/>
      <c r="U214" s="529"/>
      <c r="V214" s="529"/>
      <c r="W214" s="529"/>
      <c r="X214" s="529"/>
      <c r="Y214" s="529"/>
      <c r="Z214" s="529"/>
      <c r="AA214" s="529"/>
      <c r="AB214" s="529"/>
      <c r="AC214" s="529"/>
      <c r="AD214" s="545"/>
      <c r="AE214" s="498"/>
      <c r="AF214" s="545"/>
      <c r="AG214" s="545"/>
      <c r="AH214" s="498"/>
      <c r="AI214" s="498"/>
      <c r="AJ214" s="498"/>
      <c r="AK214" s="498"/>
      <c r="AL214" s="498"/>
      <c r="AM214" s="7"/>
      <c r="AN214" s="529"/>
      <c r="AO214" s="534"/>
      <c r="AP214" s="530"/>
      <c r="AQ214" s="529"/>
      <c r="AR214" s="529"/>
      <c r="AS214" s="533"/>
      <c r="AT214" s="529"/>
      <c r="AU214" s="537"/>
      <c r="AV214" s="532" t="str">
        <f t="shared" si="27"/>
        <v xml:space="preserve"> </v>
      </c>
      <c r="AW214" s="298">
        <f t="shared" si="28"/>
        <v>0</v>
      </c>
      <c r="AX214" s="533"/>
      <c r="AY214" s="3"/>
    </row>
    <row r="215" spans="1:52" ht="13.5" hidden="1" thickBot="1">
      <c r="A215" s="525" t="s">
        <v>891</v>
      </c>
      <c r="B215" s="407" t="s">
        <v>514</v>
      </c>
      <c r="C215" s="407" t="str">
        <f t="shared" si="25"/>
        <v xml:space="preserve"> </v>
      </c>
      <c r="D215" s="527" t="s">
        <v>514</v>
      </c>
      <c r="E215" s="298">
        <v>0</v>
      </c>
      <c r="F215" s="528" t="str">
        <f t="shared" si="26"/>
        <v xml:space="preserve"> </v>
      </c>
      <c r="G215" s="529"/>
      <c r="H215" s="529"/>
      <c r="I215" s="534"/>
      <c r="J215" s="529"/>
      <c r="K215" s="529"/>
      <c r="L215" s="529"/>
      <c r="M215" s="529"/>
      <c r="N215" s="529"/>
      <c r="O215" s="529"/>
      <c r="P215" s="529"/>
      <c r="Q215" s="529"/>
      <c r="R215" s="529"/>
      <c r="S215" s="529"/>
      <c r="T215" s="529"/>
      <c r="U215" s="529"/>
      <c r="V215" s="529"/>
      <c r="W215" s="529"/>
      <c r="X215" s="529"/>
      <c r="Y215" s="534"/>
      <c r="Z215" s="529"/>
      <c r="AA215" s="529"/>
      <c r="AB215" s="529"/>
      <c r="AC215" s="529"/>
      <c r="AD215" s="533"/>
      <c r="AE215" s="529"/>
      <c r="AF215" s="538"/>
      <c r="AG215" s="538"/>
      <c r="AH215" s="529"/>
      <c r="AI215" s="529"/>
      <c r="AJ215" s="529"/>
      <c r="AK215" s="529"/>
      <c r="AL215" s="529"/>
      <c r="AM215" s="7"/>
      <c r="AN215" s="530"/>
      <c r="AO215" s="533"/>
      <c r="AP215" s="492"/>
      <c r="AQ215" s="530"/>
      <c r="AR215" s="530"/>
      <c r="AS215" s="533"/>
      <c r="AT215" s="533"/>
      <c r="AU215" s="537"/>
      <c r="AV215" s="532" t="str">
        <f t="shared" si="27"/>
        <v xml:space="preserve"> </v>
      </c>
      <c r="AW215" s="298">
        <f t="shared" si="28"/>
        <v>0</v>
      </c>
      <c r="AX215" s="533"/>
      <c r="AY215" s="3"/>
    </row>
    <row r="216" spans="1:52" ht="13.5" hidden="1" thickBot="1">
      <c r="A216" s="525" t="s">
        <v>1306</v>
      </c>
      <c r="B216" s="407">
        <v>7</v>
      </c>
      <c r="C216" s="407" t="str">
        <f t="shared" si="25"/>
        <v xml:space="preserve"> </v>
      </c>
      <c r="D216" s="527" t="s">
        <v>514</v>
      </c>
      <c r="E216" s="298">
        <v>0</v>
      </c>
      <c r="F216" s="528" t="str">
        <f t="shared" si="26"/>
        <v xml:space="preserve"> </v>
      </c>
      <c r="G216" s="529"/>
      <c r="H216" s="529"/>
      <c r="I216" s="529"/>
      <c r="J216" s="529"/>
      <c r="K216" s="529"/>
      <c r="L216" s="529"/>
      <c r="M216" s="529"/>
      <c r="N216" s="529"/>
      <c r="O216" s="529"/>
      <c r="P216" s="529"/>
      <c r="Q216" s="529"/>
      <c r="R216" s="529"/>
      <c r="S216" s="529"/>
      <c r="T216" s="529"/>
      <c r="U216" s="529"/>
      <c r="V216" s="529"/>
      <c r="W216" s="529"/>
      <c r="X216" s="529"/>
      <c r="Y216" s="529"/>
      <c r="Z216" s="529"/>
      <c r="AA216" s="529"/>
      <c r="AB216" s="529"/>
      <c r="AC216" s="529"/>
      <c r="AD216" s="545"/>
      <c r="AE216" s="498"/>
      <c r="AF216" s="545"/>
      <c r="AG216" s="545"/>
      <c r="AH216" s="498"/>
      <c r="AI216" s="498"/>
      <c r="AJ216" s="498"/>
      <c r="AK216" s="498"/>
      <c r="AL216" s="498"/>
      <c r="AM216" s="7"/>
      <c r="AN216" s="529"/>
      <c r="AO216" s="534"/>
      <c r="AP216" s="530"/>
      <c r="AQ216" s="529"/>
      <c r="AR216" s="529"/>
      <c r="AS216" s="533"/>
      <c r="AT216" s="529"/>
      <c r="AU216" s="544"/>
      <c r="AV216" s="532" t="str">
        <f t="shared" si="27"/>
        <v xml:space="preserve"> </v>
      </c>
      <c r="AW216" s="298">
        <f t="shared" si="28"/>
        <v>0</v>
      </c>
      <c r="AX216" s="533"/>
      <c r="AY216" s="3"/>
    </row>
    <row r="217" spans="1:52" s="3" customFormat="1" ht="13.5" hidden="1" thickBot="1">
      <c r="A217" s="53" t="s">
        <v>682</v>
      </c>
      <c r="B217" s="407" t="s">
        <v>514</v>
      </c>
      <c r="C217" s="407" t="str">
        <f t="shared" si="25"/>
        <v xml:space="preserve"> </v>
      </c>
      <c r="D217" s="527" t="s">
        <v>514</v>
      </c>
      <c r="E217" s="298">
        <v>0</v>
      </c>
      <c r="F217" s="528" t="str">
        <f t="shared" si="26"/>
        <v xml:space="preserve"> </v>
      </c>
      <c r="G217" s="534"/>
      <c r="H217" s="534"/>
      <c r="I217" s="534"/>
      <c r="J217" s="529"/>
      <c r="K217" s="529"/>
      <c r="L217" s="529"/>
      <c r="M217" s="529"/>
      <c r="N217" s="529"/>
      <c r="O217" s="529"/>
      <c r="P217" s="534"/>
      <c r="Q217" s="529"/>
      <c r="R217" s="529"/>
      <c r="S217" s="534"/>
      <c r="T217" s="534"/>
      <c r="U217" s="534"/>
      <c r="V217" s="534"/>
      <c r="W217" s="534"/>
      <c r="X217" s="534"/>
      <c r="Y217" s="534"/>
      <c r="Z217" s="529"/>
      <c r="AA217" s="529"/>
      <c r="AB217" s="529"/>
      <c r="AC217" s="529"/>
      <c r="AD217" s="538"/>
      <c r="AE217" s="529"/>
      <c r="AF217" s="538"/>
      <c r="AG217" s="538"/>
      <c r="AH217" s="529"/>
      <c r="AI217" s="529"/>
      <c r="AJ217" s="529"/>
      <c r="AK217" s="529"/>
      <c r="AL217" s="529"/>
      <c r="AM217" s="7"/>
      <c r="AN217" s="529"/>
      <c r="AO217" s="538"/>
      <c r="AP217" s="534"/>
      <c r="AQ217" s="529"/>
      <c r="AR217" s="529"/>
      <c r="AS217" s="538"/>
      <c r="AT217" s="538"/>
      <c r="AU217" s="537"/>
      <c r="AV217" s="532" t="str">
        <f t="shared" si="27"/>
        <v xml:space="preserve"> </v>
      </c>
      <c r="AW217" s="298">
        <f t="shared" si="28"/>
        <v>0</v>
      </c>
      <c r="AX217" s="533"/>
      <c r="AY217"/>
      <c r="AZ217"/>
    </row>
    <row r="218" spans="1:52" ht="13.5" hidden="1" thickBot="1">
      <c r="A218" s="525" t="s">
        <v>771</v>
      </c>
      <c r="B218" s="407" t="s">
        <v>514</v>
      </c>
      <c r="C218" s="407" t="str">
        <f t="shared" si="25"/>
        <v xml:space="preserve"> </v>
      </c>
      <c r="D218" s="527" t="s">
        <v>514</v>
      </c>
      <c r="E218" s="298">
        <v>0</v>
      </c>
      <c r="F218" s="528" t="str">
        <f t="shared" si="26"/>
        <v xml:space="preserve"> </v>
      </c>
      <c r="G218" s="536"/>
      <c r="H218" s="536"/>
      <c r="I218" s="536"/>
      <c r="J218" s="529"/>
      <c r="K218" s="529"/>
      <c r="L218" s="529"/>
      <c r="M218" s="529"/>
      <c r="N218" s="529"/>
      <c r="O218" s="529"/>
      <c r="P218" s="536"/>
      <c r="Q218" s="529"/>
      <c r="R218" s="529"/>
      <c r="S218" s="536"/>
      <c r="T218" s="536"/>
      <c r="U218" s="536"/>
      <c r="V218" s="536"/>
      <c r="W218" s="536"/>
      <c r="X218" s="536"/>
      <c r="Y218" s="534"/>
      <c r="Z218" s="529"/>
      <c r="AA218" s="529"/>
      <c r="AB218" s="529"/>
      <c r="AC218" s="529"/>
      <c r="AD218" s="538"/>
      <c r="AE218" s="529"/>
      <c r="AF218" s="538"/>
      <c r="AG218" s="538"/>
      <c r="AH218" s="529"/>
      <c r="AI218" s="529"/>
      <c r="AJ218" s="529"/>
      <c r="AK218" s="529"/>
      <c r="AL218" s="529"/>
      <c r="AM218" s="7"/>
      <c r="AN218" s="529"/>
      <c r="AO218" s="538"/>
      <c r="AP218" s="534"/>
      <c r="AQ218" s="529"/>
      <c r="AR218" s="529"/>
      <c r="AS218" s="533"/>
      <c r="AT218" s="533"/>
      <c r="AU218" s="537"/>
      <c r="AV218" s="532" t="str">
        <f t="shared" si="27"/>
        <v xml:space="preserve"> </v>
      </c>
      <c r="AW218" s="298">
        <f t="shared" si="28"/>
        <v>0</v>
      </c>
      <c r="AX218" s="533"/>
      <c r="AY218" s="3"/>
    </row>
    <row r="219" spans="1:52" ht="13.5" hidden="1" thickBot="1">
      <c r="A219" s="535" t="s">
        <v>1307</v>
      </c>
      <c r="B219" s="407">
        <v>5</v>
      </c>
      <c r="C219" s="407" t="str">
        <f t="shared" si="25"/>
        <v xml:space="preserve"> </v>
      </c>
      <c r="D219" s="527" t="s">
        <v>514</v>
      </c>
      <c r="E219" s="298">
        <v>0</v>
      </c>
      <c r="F219" s="528" t="str">
        <f t="shared" si="26"/>
        <v xml:space="preserve"> </v>
      </c>
      <c r="G219" s="529"/>
      <c r="H219" s="529"/>
      <c r="I219" s="529"/>
      <c r="J219" s="529"/>
      <c r="K219" s="529"/>
      <c r="L219" s="529"/>
      <c r="M219" s="529"/>
      <c r="N219" s="529"/>
      <c r="O219" s="529"/>
      <c r="P219" s="529"/>
      <c r="Q219" s="529"/>
      <c r="R219" s="529"/>
      <c r="S219" s="529"/>
      <c r="T219" s="529"/>
      <c r="U219" s="529"/>
      <c r="V219" s="529"/>
      <c r="W219" s="529"/>
      <c r="X219" s="529"/>
      <c r="Y219" s="529"/>
      <c r="Z219" s="529"/>
      <c r="AA219" s="529"/>
      <c r="AB219" s="529"/>
      <c r="AC219" s="529"/>
      <c r="AD219" s="529"/>
      <c r="AE219" s="529"/>
      <c r="AF219" s="538"/>
      <c r="AG219" s="538"/>
      <c r="AH219" s="529"/>
      <c r="AI219" s="529"/>
      <c r="AJ219" s="529"/>
      <c r="AK219" s="529"/>
      <c r="AL219" s="529"/>
      <c r="AM219" s="122"/>
      <c r="AN219" s="529"/>
      <c r="AO219" s="529"/>
      <c r="AP219" s="534"/>
      <c r="AQ219" s="530"/>
      <c r="AR219" s="530"/>
      <c r="AS219" s="533"/>
      <c r="AT219" s="529"/>
      <c r="AU219" s="537"/>
      <c r="AV219" s="532" t="str">
        <f t="shared" si="27"/>
        <v xml:space="preserve"> </v>
      </c>
      <c r="AW219" s="298">
        <f t="shared" si="28"/>
        <v>0</v>
      </c>
      <c r="AX219" s="533"/>
      <c r="AY219" s="3"/>
      <c r="AZ219" s="3"/>
    </row>
    <row r="220" spans="1:52" s="3" customFormat="1" ht="13.5" hidden="1" thickBot="1">
      <c r="A220" s="53" t="s">
        <v>503</v>
      </c>
      <c r="B220" s="407" t="s">
        <v>514</v>
      </c>
      <c r="C220" s="407" t="str">
        <f t="shared" si="25"/>
        <v xml:space="preserve"> </v>
      </c>
      <c r="D220" s="527" t="s">
        <v>514</v>
      </c>
      <c r="E220" s="298">
        <v>0</v>
      </c>
      <c r="F220" s="528" t="str">
        <f t="shared" si="26"/>
        <v xml:space="preserve"> </v>
      </c>
      <c r="G220" s="534"/>
      <c r="H220" s="534"/>
      <c r="I220" s="492"/>
      <c r="J220" s="529"/>
      <c r="K220" s="529"/>
      <c r="L220" s="529"/>
      <c r="M220" s="529"/>
      <c r="N220" s="529"/>
      <c r="O220" s="529"/>
      <c r="P220" s="492"/>
      <c r="Q220" s="529"/>
      <c r="R220" s="529"/>
      <c r="S220" s="492"/>
      <c r="T220" s="492"/>
      <c r="U220" s="492"/>
      <c r="V220" s="492"/>
      <c r="W220" s="492"/>
      <c r="X220" s="492"/>
      <c r="Y220" s="492"/>
      <c r="Z220" s="530"/>
      <c r="AA220" s="530"/>
      <c r="AB220" s="530"/>
      <c r="AC220" s="530"/>
      <c r="AD220" s="538"/>
      <c r="AE220" s="529"/>
      <c r="AF220" s="538"/>
      <c r="AG220" s="538"/>
      <c r="AH220" s="529"/>
      <c r="AI220" s="529"/>
      <c r="AJ220" s="529"/>
      <c r="AK220" s="529"/>
      <c r="AL220" s="529"/>
      <c r="AM220" s="7"/>
      <c r="AN220" s="529"/>
      <c r="AO220" s="538"/>
      <c r="AP220" s="534"/>
      <c r="AQ220" s="529"/>
      <c r="AR220" s="529"/>
      <c r="AS220" s="533"/>
      <c r="AT220" s="533"/>
      <c r="AU220" s="537"/>
      <c r="AV220" s="532" t="str">
        <f t="shared" si="27"/>
        <v xml:space="preserve"> </v>
      </c>
      <c r="AW220" s="298">
        <f t="shared" si="28"/>
        <v>0</v>
      </c>
      <c r="AX220" s="533"/>
      <c r="AZ220"/>
    </row>
    <row r="221" spans="1:52" s="3" customFormat="1" ht="10.5" hidden="1" customHeight="1">
      <c r="A221" s="53" t="s">
        <v>179</v>
      </c>
      <c r="B221" s="407" t="s">
        <v>514</v>
      </c>
      <c r="C221" s="407" t="str">
        <f t="shared" si="25"/>
        <v xml:space="preserve"> </v>
      </c>
      <c r="D221" s="527" t="s">
        <v>514</v>
      </c>
      <c r="E221" s="298">
        <v>0</v>
      </c>
      <c r="F221" s="528" t="str">
        <f t="shared" si="26"/>
        <v xml:space="preserve"> </v>
      </c>
      <c r="G221" s="492"/>
      <c r="H221" s="492"/>
      <c r="I221" s="492"/>
      <c r="J221" s="529"/>
      <c r="K221" s="529"/>
      <c r="L221" s="529"/>
      <c r="M221" s="529"/>
      <c r="N221" s="529"/>
      <c r="O221" s="529"/>
      <c r="P221" s="492"/>
      <c r="Q221" s="529"/>
      <c r="R221" s="529"/>
      <c r="S221" s="492"/>
      <c r="T221" s="492"/>
      <c r="U221" s="492"/>
      <c r="V221" s="492"/>
      <c r="W221" s="492"/>
      <c r="X221" s="492"/>
      <c r="Y221" s="492"/>
      <c r="Z221" s="530"/>
      <c r="AA221" s="530"/>
      <c r="AB221" s="530"/>
      <c r="AC221" s="530"/>
      <c r="AD221" s="533"/>
      <c r="AE221" s="529"/>
      <c r="AF221" s="538"/>
      <c r="AG221" s="538"/>
      <c r="AH221" s="529"/>
      <c r="AI221" s="529"/>
      <c r="AJ221" s="529"/>
      <c r="AK221" s="529"/>
      <c r="AL221" s="529"/>
      <c r="AM221" s="7"/>
      <c r="AN221" s="530"/>
      <c r="AO221" s="533"/>
      <c r="AP221" s="492"/>
      <c r="AQ221" s="530"/>
      <c r="AR221" s="530"/>
      <c r="AS221" s="533"/>
      <c r="AT221" s="533"/>
      <c r="AU221" s="537"/>
      <c r="AV221" s="532" t="str">
        <f t="shared" si="27"/>
        <v xml:space="preserve"> </v>
      </c>
      <c r="AW221" s="298">
        <f t="shared" si="28"/>
        <v>0</v>
      </c>
      <c r="AX221" s="533"/>
      <c r="AY221"/>
      <c r="AZ221"/>
    </row>
    <row r="222" spans="1:52" ht="13.5" hidden="1" thickBot="1">
      <c r="A222" s="53" t="s">
        <v>683</v>
      </c>
      <c r="B222" s="407" t="s">
        <v>514</v>
      </c>
      <c r="C222" s="407" t="str">
        <f t="shared" si="25"/>
        <v xml:space="preserve"> </v>
      </c>
      <c r="D222" s="527" t="s">
        <v>514</v>
      </c>
      <c r="E222" s="298">
        <v>0</v>
      </c>
      <c r="F222" s="528" t="str">
        <f t="shared" si="26"/>
        <v xml:space="preserve"> </v>
      </c>
      <c r="G222" s="534"/>
      <c r="H222" s="534"/>
      <c r="I222" s="534"/>
      <c r="J222" s="529"/>
      <c r="K222" s="529"/>
      <c r="L222" s="529"/>
      <c r="M222" s="529"/>
      <c r="N222" s="529"/>
      <c r="O222" s="529"/>
      <c r="P222" s="534"/>
      <c r="Q222" s="529"/>
      <c r="R222" s="529"/>
      <c r="S222" s="534"/>
      <c r="T222" s="534"/>
      <c r="U222" s="534"/>
      <c r="V222" s="534"/>
      <c r="W222" s="534"/>
      <c r="X222" s="534"/>
      <c r="Y222" s="534"/>
      <c r="Z222" s="529"/>
      <c r="AA222" s="529"/>
      <c r="AB222" s="529"/>
      <c r="AC222" s="529"/>
      <c r="AD222" s="533"/>
      <c r="AE222" s="529"/>
      <c r="AF222" s="538"/>
      <c r="AG222" s="538"/>
      <c r="AH222" s="529"/>
      <c r="AI222" s="529"/>
      <c r="AJ222" s="529"/>
      <c r="AK222" s="529"/>
      <c r="AL222" s="529"/>
      <c r="AM222" s="122"/>
      <c r="AN222" s="530"/>
      <c r="AO222" s="533"/>
      <c r="AP222" s="492"/>
      <c r="AQ222" s="530"/>
      <c r="AR222" s="530"/>
      <c r="AS222" s="533"/>
      <c r="AT222" s="533"/>
      <c r="AU222" s="544"/>
      <c r="AV222" s="532" t="str">
        <f t="shared" si="27"/>
        <v xml:space="preserve"> </v>
      </c>
      <c r="AW222" s="298">
        <f t="shared" si="28"/>
        <v>0</v>
      </c>
      <c r="AX222" s="533"/>
      <c r="AZ222" s="3"/>
    </row>
    <row r="223" spans="1:52" ht="13.5" hidden="1" thickBot="1">
      <c r="A223" s="53" t="s">
        <v>562</v>
      </c>
      <c r="B223" s="407" t="s">
        <v>514</v>
      </c>
      <c r="C223" s="407" t="str">
        <f t="shared" si="25"/>
        <v xml:space="preserve"> </v>
      </c>
      <c r="D223" s="527" t="s">
        <v>514</v>
      </c>
      <c r="E223" s="298">
        <v>0</v>
      </c>
      <c r="F223" s="528" t="str">
        <f t="shared" si="26"/>
        <v xml:space="preserve"> </v>
      </c>
      <c r="G223" s="492"/>
      <c r="H223" s="492"/>
      <c r="I223" s="492"/>
      <c r="J223" s="529"/>
      <c r="K223" s="529"/>
      <c r="L223" s="529"/>
      <c r="M223" s="529"/>
      <c r="N223" s="529"/>
      <c r="O223" s="529"/>
      <c r="P223" s="492"/>
      <c r="Q223" s="529"/>
      <c r="R223" s="529"/>
      <c r="S223" s="492"/>
      <c r="T223" s="492"/>
      <c r="U223" s="492"/>
      <c r="V223" s="492"/>
      <c r="W223" s="492"/>
      <c r="X223" s="492"/>
      <c r="Y223" s="492"/>
      <c r="Z223" s="530"/>
      <c r="AA223" s="530"/>
      <c r="AB223" s="530"/>
      <c r="AC223" s="530"/>
      <c r="AD223" s="538"/>
      <c r="AE223" s="529"/>
      <c r="AF223" s="538"/>
      <c r="AG223" s="538"/>
      <c r="AH223" s="529"/>
      <c r="AI223" s="529"/>
      <c r="AJ223" s="529"/>
      <c r="AK223" s="529"/>
      <c r="AL223" s="529"/>
      <c r="AM223" s="7"/>
      <c r="AN223" s="529"/>
      <c r="AO223" s="538"/>
      <c r="AP223" s="534"/>
      <c r="AQ223" s="529"/>
      <c r="AR223" s="529"/>
      <c r="AS223" s="538"/>
      <c r="AT223" s="538"/>
      <c r="AU223" s="537"/>
      <c r="AV223" s="532" t="str">
        <f t="shared" si="27"/>
        <v xml:space="preserve"> </v>
      </c>
      <c r="AW223" s="298">
        <f t="shared" si="28"/>
        <v>0</v>
      </c>
      <c r="AX223" s="533"/>
    </row>
    <row r="224" spans="1:52" ht="13.5" hidden="1" thickBot="1">
      <c r="A224" s="525" t="s">
        <v>1122</v>
      </c>
      <c r="B224" s="407" t="s">
        <v>514</v>
      </c>
      <c r="C224" s="407" t="str">
        <f t="shared" si="25"/>
        <v xml:space="preserve"> </v>
      </c>
      <c r="D224" s="527" t="s">
        <v>514</v>
      </c>
      <c r="E224" s="298">
        <v>0</v>
      </c>
      <c r="F224" s="528" t="str">
        <f t="shared" si="26"/>
        <v xml:space="preserve"> </v>
      </c>
      <c r="G224" s="529"/>
      <c r="H224" s="529"/>
      <c r="I224" s="534"/>
      <c r="J224" s="529"/>
      <c r="K224" s="529"/>
      <c r="L224" s="529"/>
      <c r="M224" s="529"/>
      <c r="N224" s="529"/>
      <c r="O224" s="529"/>
      <c r="P224" s="529"/>
      <c r="Q224" s="529"/>
      <c r="R224" s="529"/>
      <c r="S224" s="529"/>
      <c r="T224" s="529"/>
      <c r="U224" s="529"/>
      <c r="V224" s="529"/>
      <c r="W224" s="529"/>
      <c r="X224" s="529"/>
      <c r="Y224" s="534"/>
      <c r="Z224" s="529"/>
      <c r="AA224" s="529"/>
      <c r="AB224" s="529"/>
      <c r="AC224" s="529"/>
      <c r="AD224" s="533"/>
      <c r="AE224" s="529"/>
      <c r="AF224" s="538"/>
      <c r="AG224" s="538"/>
      <c r="AH224" s="529"/>
      <c r="AI224" s="529"/>
      <c r="AJ224" s="529"/>
      <c r="AK224" s="529"/>
      <c r="AL224" s="529"/>
      <c r="AM224" s="7"/>
      <c r="AN224" s="530"/>
      <c r="AO224" s="533"/>
      <c r="AP224" s="492"/>
      <c r="AQ224" s="530"/>
      <c r="AR224" s="530"/>
      <c r="AS224" s="533"/>
      <c r="AT224" s="533"/>
      <c r="AU224" s="544"/>
      <c r="AV224" s="532" t="str">
        <f t="shared" si="27"/>
        <v xml:space="preserve"> </v>
      </c>
      <c r="AW224" s="298">
        <f t="shared" si="28"/>
        <v>0</v>
      </c>
      <c r="AX224" s="533"/>
      <c r="AY224" s="3"/>
    </row>
    <row r="225" spans="1:52" s="3" customFormat="1" ht="13.5" hidden="1" thickBot="1">
      <c r="A225" s="535" t="s">
        <v>1191</v>
      </c>
      <c r="B225" s="407" t="s">
        <v>514</v>
      </c>
      <c r="C225" s="407" t="str">
        <f t="shared" si="25"/>
        <v xml:space="preserve"> </v>
      </c>
      <c r="D225" s="527" t="s">
        <v>514</v>
      </c>
      <c r="E225" s="298">
        <v>0</v>
      </c>
      <c r="F225" s="528" t="str">
        <f t="shared" si="26"/>
        <v xml:space="preserve"> </v>
      </c>
      <c r="G225" s="534"/>
      <c r="H225" s="534"/>
      <c r="I225" s="492"/>
      <c r="J225" s="529"/>
      <c r="K225" s="529"/>
      <c r="L225" s="529"/>
      <c r="M225" s="529"/>
      <c r="N225" s="529"/>
      <c r="O225" s="529"/>
      <c r="P225" s="534"/>
      <c r="Q225" s="529"/>
      <c r="R225" s="529"/>
      <c r="S225" s="534"/>
      <c r="T225" s="534"/>
      <c r="U225" s="534"/>
      <c r="V225" s="534"/>
      <c r="W225" s="534"/>
      <c r="X225" s="534"/>
      <c r="Y225" s="534"/>
      <c r="Z225" s="529"/>
      <c r="AA225" s="529"/>
      <c r="AB225" s="529"/>
      <c r="AC225" s="529"/>
      <c r="AD225" s="529"/>
      <c r="AE225" s="529"/>
      <c r="AF225" s="538"/>
      <c r="AG225" s="538"/>
      <c r="AH225" s="529"/>
      <c r="AI225" s="529"/>
      <c r="AJ225" s="529"/>
      <c r="AK225" s="529"/>
      <c r="AL225" s="529"/>
      <c r="AM225" s="7"/>
      <c r="AN225" s="529"/>
      <c r="AO225" s="529"/>
      <c r="AP225" s="534"/>
      <c r="AQ225" s="530"/>
      <c r="AR225" s="530"/>
      <c r="AS225" s="538"/>
      <c r="AT225" s="538"/>
      <c r="AU225" s="537"/>
      <c r="AV225" s="532" t="str">
        <f t="shared" si="27"/>
        <v xml:space="preserve"> </v>
      </c>
      <c r="AW225" s="298">
        <f t="shared" si="28"/>
        <v>0</v>
      </c>
      <c r="AX225" s="533"/>
      <c r="AY225"/>
      <c r="AZ225"/>
    </row>
    <row r="226" spans="1:52" s="3" customFormat="1" ht="13.5" hidden="1" thickBot="1">
      <c r="A226" s="53" t="s">
        <v>772</v>
      </c>
      <c r="B226" s="407" t="s">
        <v>514</v>
      </c>
      <c r="C226" s="407" t="str">
        <f t="shared" si="25"/>
        <v xml:space="preserve"> </v>
      </c>
      <c r="D226" s="527" t="s">
        <v>514</v>
      </c>
      <c r="E226" s="298">
        <v>0</v>
      </c>
      <c r="F226" s="528" t="str">
        <f t="shared" si="26"/>
        <v xml:space="preserve"> </v>
      </c>
      <c r="G226" s="492"/>
      <c r="H226" s="492"/>
      <c r="I226" s="492"/>
      <c r="J226" s="529"/>
      <c r="K226" s="529"/>
      <c r="L226" s="529"/>
      <c r="M226" s="529"/>
      <c r="N226" s="529"/>
      <c r="O226" s="529"/>
      <c r="P226" s="492"/>
      <c r="Q226" s="529"/>
      <c r="R226" s="529"/>
      <c r="S226" s="492"/>
      <c r="T226" s="492"/>
      <c r="U226" s="492"/>
      <c r="V226" s="492"/>
      <c r="W226" s="492"/>
      <c r="X226" s="492"/>
      <c r="Y226" s="492"/>
      <c r="Z226" s="530"/>
      <c r="AA226" s="530"/>
      <c r="AB226" s="530"/>
      <c r="AC226" s="530"/>
      <c r="AD226" s="533"/>
      <c r="AE226" s="529"/>
      <c r="AF226" s="538"/>
      <c r="AG226" s="538"/>
      <c r="AH226" s="529"/>
      <c r="AI226" s="529"/>
      <c r="AJ226" s="529"/>
      <c r="AK226" s="529"/>
      <c r="AL226" s="529"/>
      <c r="AM226" s="7"/>
      <c r="AN226" s="530"/>
      <c r="AO226" s="533"/>
      <c r="AP226" s="492"/>
      <c r="AQ226" s="530"/>
      <c r="AR226" s="530"/>
      <c r="AS226" s="538"/>
      <c r="AT226" s="538"/>
      <c r="AU226" s="537"/>
      <c r="AV226" s="532" t="str">
        <f t="shared" si="27"/>
        <v xml:space="preserve"> </v>
      </c>
      <c r="AW226" s="298">
        <f t="shared" si="28"/>
        <v>0</v>
      </c>
      <c r="AX226" s="533"/>
      <c r="AZ226"/>
    </row>
    <row r="227" spans="1:52" ht="13.5" hidden="1" thickBot="1">
      <c r="A227" s="53" t="s">
        <v>685</v>
      </c>
      <c r="B227" s="407" t="s">
        <v>514</v>
      </c>
      <c r="C227" s="407" t="str">
        <f t="shared" si="25"/>
        <v xml:space="preserve"> </v>
      </c>
      <c r="D227" s="527" t="s">
        <v>514</v>
      </c>
      <c r="E227" s="298">
        <v>0</v>
      </c>
      <c r="F227" s="528" t="str">
        <f t="shared" si="26"/>
        <v xml:space="preserve"> </v>
      </c>
      <c r="G227" s="534"/>
      <c r="H227" s="534"/>
      <c r="I227" s="534"/>
      <c r="J227" s="529"/>
      <c r="K227" s="529"/>
      <c r="L227" s="529"/>
      <c r="M227" s="529"/>
      <c r="N227" s="529"/>
      <c r="O227" s="529"/>
      <c r="P227" s="534"/>
      <c r="Q227" s="529"/>
      <c r="R227" s="529"/>
      <c r="S227" s="534"/>
      <c r="T227" s="534"/>
      <c r="U227" s="534"/>
      <c r="V227" s="534"/>
      <c r="W227" s="534"/>
      <c r="X227" s="534"/>
      <c r="Y227" s="534"/>
      <c r="Z227" s="529"/>
      <c r="AA227" s="529"/>
      <c r="AB227" s="529"/>
      <c r="AC227" s="529"/>
      <c r="AD227" s="533"/>
      <c r="AE227" s="529"/>
      <c r="AF227" s="538"/>
      <c r="AG227" s="538"/>
      <c r="AH227" s="529"/>
      <c r="AI227" s="529"/>
      <c r="AJ227" s="529"/>
      <c r="AK227" s="529"/>
      <c r="AL227" s="529"/>
      <c r="AM227" s="7"/>
      <c r="AN227" s="530"/>
      <c r="AO227" s="533"/>
      <c r="AP227" s="492"/>
      <c r="AQ227" s="530"/>
      <c r="AR227" s="530"/>
      <c r="AS227" s="533"/>
      <c r="AT227" s="533"/>
      <c r="AU227" s="537"/>
      <c r="AV227" s="532" t="str">
        <f t="shared" si="27"/>
        <v xml:space="preserve"> </v>
      </c>
      <c r="AW227" s="298">
        <f t="shared" si="28"/>
        <v>0</v>
      </c>
      <c r="AX227" s="533"/>
      <c r="AY227" s="3"/>
    </row>
    <row r="228" spans="1:52" ht="13.5" hidden="1" thickBot="1">
      <c r="A228" s="525" t="s">
        <v>1123</v>
      </c>
      <c r="B228" s="407" t="s">
        <v>514</v>
      </c>
      <c r="C228" s="407" t="str">
        <f t="shared" si="25"/>
        <v xml:space="preserve"> </v>
      </c>
      <c r="D228" s="527" t="s">
        <v>514</v>
      </c>
      <c r="E228" s="298">
        <v>0</v>
      </c>
      <c r="F228" s="528" t="str">
        <f t="shared" si="26"/>
        <v xml:space="preserve"> </v>
      </c>
      <c r="G228" s="529"/>
      <c r="H228" s="529"/>
      <c r="I228" s="534"/>
      <c r="J228" s="529"/>
      <c r="K228" s="529"/>
      <c r="L228" s="529"/>
      <c r="M228" s="529"/>
      <c r="N228" s="529"/>
      <c r="O228" s="529"/>
      <c r="P228" s="529"/>
      <c r="Q228" s="529"/>
      <c r="R228" s="529"/>
      <c r="S228" s="529"/>
      <c r="T228" s="529"/>
      <c r="U228" s="529"/>
      <c r="V228" s="529"/>
      <c r="W228" s="529"/>
      <c r="X228" s="529"/>
      <c r="Y228" s="536"/>
      <c r="Z228" s="498"/>
      <c r="AA228" s="498"/>
      <c r="AB228" s="498"/>
      <c r="AC228" s="498"/>
      <c r="AD228" s="533"/>
      <c r="AE228" s="529"/>
      <c r="AF228" s="538"/>
      <c r="AG228" s="538"/>
      <c r="AH228" s="529"/>
      <c r="AI228" s="529"/>
      <c r="AJ228" s="529"/>
      <c r="AK228" s="529"/>
      <c r="AL228" s="529"/>
      <c r="AM228" s="7"/>
      <c r="AN228" s="530"/>
      <c r="AO228" s="533"/>
      <c r="AP228" s="492"/>
      <c r="AQ228" s="530"/>
      <c r="AR228" s="530"/>
      <c r="AS228" s="538"/>
      <c r="AT228" s="538"/>
      <c r="AU228" s="537"/>
      <c r="AV228" s="532" t="str">
        <f t="shared" si="27"/>
        <v xml:space="preserve"> </v>
      </c>
      <c r="AW228" s="298">
        <f t="shared" si="28"/>
        <v>0</v>
      </c>
      <c r="AX228" s="533"/>
      <c r="AY228" s="3"/>
    </row>
    <row r="229" spans="1:52" ht="13.5" hidden="1" thickBot="1">
      <c r="A229" s="525" t="s">
        <v>1090</v>
      </c>
      <c r="B229" s="407" t="s">
        <v>514</v>
      </c>
      <c r="C229" s="407" t="str">
        <f t="shared" si="25"/>
        <v xml:space="preserve"> </v>
      </c>
      <c r="D229" s="527" t="s">
        <v>514</v>
      </c>
      <c r="E229" s="298">
        <v>0</v>
      </c>
      <c r="F229" s="528" t="str">
        <f t="shared" si="26"/>
        <v xml:space="preserve"> </v>
      </c>
      <c r="G229" s="498"/>
      <c r="H229" s="498"/>
      <c r="I229" s="536"/>
      <c r="J229" s="529"/>
      <c r="K229" s="529"/>
      <c r="L229" s="529"/>
      <c r="M229" s="529"/>
      <c r="N229" s="529"/>
      <c r="O229" s="529"/>
      <c r="P229" s="498"/>
      <c r="Q229" s="529"/>
      <c r="R229" s="529"/>
      <c r="S229" s="498"/>
      <c r="T229" s="498"/>
      <c r="U229" s="498"/>
      <c r="V229" s="498"/>
      <c r="W229" s="498"/>
      <c r="X229" s="498"/>
      <c r="Y229" s="536"/>
      <c r="Z229" s="498"/>
      <c r="AA229" s="498"/>
      <c r="AB229" s="498"/>
      <c r="AC229" s="498"/>
      <c r="AD229" s="533"/>
      <c r="AE229" s="529"/>
      <c r="AF229" s="538"/>
      <c r="AG229" s="538"/>
      <c r="AH229" s="529"/>
      <c r="AI229" s="529"/>
      <c r="AJ229" s="529"/>
      <c r="AK229" s="529"/>
      <c r="AL229" s="529"/>
      <c r="AM229" s="7"/>
      <c r="AN229" s="530"/>
      <c r="AO229" s="533"/>
      <c r="AP229" s="492"/>
      <c r="AQ229" s="530"/>
      <c r="AR229" s="530"/>
      <c r="AS229" s="538"/>
      <c r="AT229" s="538"/>
      <c r="AU229" s="537"/>
      <c r="AV229" s="532" t="str">
        <f t="shared" si="27"/>
        <v xml:space="preserve"> </v>
      </c>
      <c r="AW229" s="298">
        <f t="shared" si="28"/>
        <v>0</v>
      </c>
      <c r="AX229" s="533"/>
      <c r="AY229" s="3"/>
    </row>
    <row r="230" spans="1:52" ht="13.5" hidden="1" thickBot="1">
      <c r="A230" s="525" t="s">
        <v>1091</v>
      </c>
      <c r="B230" s="407" t="s">
        <v>514</v>
      </c>
      <c r="C230" s="407" t="str">
        <f t="shared" si="25"/>
        <v xml:space="preserve"> </v>
      </c>
      <c r="D230" s="527" t="s">
        <v>514</v>
      </c>
      <c r="E230" s="298">
        <v>0</v>
      </c>
      <c r="F230" s="528" t="str">
        <f t="shared" si="26"/>
        <v xml:space="preserve"> </v>
      </c>
      <c r="G230" s="498"/>
      <c r="H230" s="498"/>
      <c r="I230" s="536"/>
      <c r="J230" s="529"/>
      <c r="K230" s="529"/>
      <c r="L230" s="529"/>
      <c r="M230" s="529"/>
      <c r="N230" s="529"/>
      <c r="O230" s="529"/>
      <c r="P230" s="498"/>
      <c r="Q230" s="529"/>
      <c r="R230" s="529"/>
      <c r="S230" s="498"/>
      <c r="T230" s="498"/>
      <c r="U230" s="498"/>
      <c r="V230" s="498"/>
      <c r="W230" s="498"/>
      <c r="X230" s="498"/>
      <c r="Y230" s="536"/>
      <c r="Z230" s="498"/>
      <c r="AA230" s="498"/>
      <c r="AB230" s="498"/>
      <c r="AC230" s="498"/>
      <c r="AD230" s="538"/>
      <c r="AE230" s="529"/>
      <c r="AF230" s="538"/>
      <c r="AG230" s="538"/>
      <c r="AH230" s="529"/>
      <c r="AI230" s="529"/>
      <c r="AJ230" s="529"/>
      <c r="AK230" s="529"/>
      <c r="AL230" s="529"/>
      <c r="AM230" s="7"/>
      <c r="AN230" s="529"/>
      <c r="AO230" s="538"/>
      <c r="AP230" s="534"/>
      <c r="AQ230" s="529"/>
      <c r="AR230" s="529"/>
      <c r="AS230" s="538"/>
      <c r="AT230" s="538"/>
      <c r="AU230" s="537"/>
      <c r="AV230" s="532" t="str">
        <f t="shared" si="27"/>
        <v xml:space="preserve"> </v>
      </c>
      <c r="AW230" s="298">
        <f t="shared" si="28"/>
        <v>0</v>
      </c>
      <c r="AX230" s="533"/>
    </row>
    <row r="231" spans="1:52" s="3" customFormat="1" ht="13.5" hidden="1" thickBot="1">
      <c r="A231" s="535" t="s">
        <v>1192</v>
      </c>
      <c r="B231" s="407" t="s">
        <v>514</v>
      </c>
      <c r="C231" s="407" t="str">
        <f t="shared" si="25"/>
        <v xml:space="preserve"> </v>
      </c>
      <c r="D231" s="527" t="s">
        <v>514</v>
      </c>
      <c r="E231" s="298">
        <v>0</v>
      </c>
      <c r="F231" s="528" t="str">
        <f t="shared" si="26"/>
        <v xml:space="preserve"> </v>
      </c>
      <c r="G231" s="534"/>
      <c r="H231" s="534"/>
      <c r="I231" s="492"/>
      <c r="J231" s="529"/>
      <c r="K231" s="529"/>
      <c r="L231" s="529"/>
      <c r="M231" s="529"/>
      <c r="N231" s="529"/>
      <c r="O231" s="529"/>
      <c r="P231" s="534"/>
      <c r="Q231" s="529"/>
      <c r="R231" s="529"/>
      <c r="S231" s="534"/>
      <c r="T231" s="534"/>
      <c r="U231" s="534"/>
      <c r="V231" s="534"/>
      <c r="W231" s="534"/>
      <c r="X231" s="534"/>
      <c r="Y231" s="534"/>
      <c r="Z231" s="529"/>
      <c r="AA231" s="529"/>
      <c r="AB231" s="529"/>
      <c r="AC231" s="529"/>
      <c r="AD231" s="529"/>
      <c r="AE231" s="529"/>
      <c r="AF231" s="538"/>
      <c r="AG231" s="538"/>
      <c r="AH231" s="529"/>
      <c r="AI231" s="529"/>
      <c r="AJ231" s="529"/>
      <c r="AK231" s="529"/>
      <c r="AL231" s="529"/>
      <c r="AM231" s="7"/>
      <c r="AN231" s="529"/>
      <c r="AO231" s="538"/>
      <c r="AP231" s="534"/>
      <c r="AQ231" s="530"/>
      <c r="AR231" s="530"/>
      <c r="AS231" s="533"/>
      <c r="AT231" s="533"/>
      <c r="AU231" s="537"/>
      <c r="AV231" s="532" t="str">
        <f t="shared" si="27"/>
        <v xml:space="preserve"> </v>
      </c>
      <c r="AW231" s="298">
        <f t="shared" si="28"/>
        <v>0</v>
      </c>
      <c r="AX231" s="533"/>
      <c r="AY231"/>
      <c r="AZ231"/>
    </row>
    <row r="232" spans="1:52" ht="13.5" hidden="1" thickBot="1">
      <c r="A232" s="535" t="s">
        <v>825</v>
      </c>
      <c r="B232" s="407">
        <v>7</v>
      </c>
      <c r="C232" s="407" t="str">
        <f t="shared" si="25"/>
        <v xml:space="preserve"> </v>
      </c>
      <c r="D232" s="527" t="s">
        <v>514</v>
      </c>
      <c r="E232" s="298">
        <v>0</v>
      </c>
      <c r="F232" s="528" t="str">
        <f t="shared" si="26"/>
        <v xml:space="preserve"> </v>
      </c>
      <c r="G232" s="529"/>
      <c r="H232" s="529"/>
      <c r="I232" s="529"/>
      <c r="J232" s="529"/>
      <c r="K232" s="529"/>
      <c r="L232" s="529"/>
      <c r="M232" s="529"/>
      <c r="N232" s="529"/>
      <c r="O232" s="529"/>
      <c r="P232" s="529"/>
      <c r="Q232" s="529"/>
      <c r="R232" s="529"/>
      <c r="S232" s="529"/>
      <c r="T232" s="529"/>
      <c r="U232" s="529"/>
      <c r="V232" s="529"/>
      <c r="W232" s="529"/>
      <c r="X232" s="529"/>
      <c r="Y232" s="529"/>
      <c r="Z232" s="529"/>
      <c r="AA232" s="529"/>
      <c r="AB232" s="529"/>
      <c r="AC232" s="529"/>
      <c r="AD232" s="545"/>
      <c r="AE232" s="498"/>
      <c r="AF232" s="545"/>
      <c r="AG232" s="553"/>
      <c r="AH232" s="529"/>
      <c r="AI232" s="529"/>
      <c r="AJ232" s="529"/>
      <c r="AK232" s="529"/>
      <c r="AL232" s="529"/>
      <c r="AM232" s="122"/>
      <c r="AN232" s="529"/>
      <c r="AO232" s="553"/>
      <c r="AP232" s="534"/>
      <c r="AQ232" s="498"/>
      <c r="AR232" s="498"/>
      <c r="AS232" s="533"/>
      <c r="AT232" s="529"/>
      <c r="AU232" s="537"/>
      <c r="AV232" s="532" t="str">
        <f t="shared" si="27"/>
        <v xml:space="preserve"> </v>
      </c>
      <c r="AW232" s="298">
        <f t="shared" si="28"/>
        <v>0</v>
      </c>
      <c r="AX232" s="533"/>
      <c r="AZ232" s="3"/>
    </row>
    <row r="233" spans="1:52" ht="13.5" hidden="1" thickBot="1">
      <c r="A233" s="53" t="s">
        <v>486</v>
      </c>
      <c r="B233" s="407" t="s">
        <v>514</v>
      </c>
      <c r="C233" s="407" t="str">
        <f t="shared" si="25"/>
        <v xml:space="preserve"> </v>
      </c>
      <c r="D233" s="527" t="s">
        <v>514</v>
      </c>
      <c r="E233" s="298">
        <v>0</v>
      </c>
      <c r="F233" s="528" t="str">
        <f t="shared" si="26"/>
        <v xml:space="preserve"> </v>
      </c>
      <c r="G233" s="492"/>
      <c r="H233" s="492"/>
      <c r="I233" s="492"/>
      <c r="J233" s="492"/>
      <c r="K233" s="492"/>
      <c r="L233" s="492"/>
      <c r="M233" s="492"/>
      <c r="N233" s="492"/>
      <c r="O233" s="529"/>
      <c r="P233" s="492"/>
      <c r="Q233" s="529"/>
      <c r="R233" s="529"/>
      <c r="S233" s="492"/>
      <c r="T233" s="492"/>
      <c r="U233" s="492"/>
      <c r="V233" s="492"/>
      <c r="W233" s="492"/>
      <c r="X233" s="492"/>
      <c r="Y233" s="492"/>
      <c r="Z233" s="530"/>
      <c r="AA233" s="530"/>
      <c r="AB233" s="530"/>
      <c r="AC233" s="530"/>
      <c r="AD233" s="533"/>
      <c r="AE233" s="529"/>
      <c r="AF233" s="538"/>
      <c r="AG233" s="538"/>
      <c r="AH233" s="529"/>
      <c r="AI233" s="529"/>
      <c r="AJ233" s="529"/>
      <c r="AK233" s="529"/>
      <c r="AL233" s="529"/>
      <c r="AM233" s="7"/>
      <c r="AN233" s="530"/>
      <c r="AO233" s="533"/>
      <c r="AP233" s="492"/>
      <c r="AQ233" s="530"/>
      <c r="AR233" s="530"/>
      <c r="AS233" s="533"/>
      <c r="AT233" s="533"/>
      <c r="AU233" s="537"/>
      <c r="AV233" s="532" t="str">
        <f t="shared" si="27"/>
        <v xml:space="preserve"> </v>
      </c>
      <c r="AW233" s="298">
        <f t="shared" si="28"/>
        <v>0</v>
      </c>
      <c r="AX233" s="533"/>
    </row>
    <row r="234" spans="1:52" ht="13.5" hidden="1" thickBot="1">
      <c r="A234" s="535" t="s">
        <v>1193</v>
      </c>
      <c r="B234" s="407" t="s">
        <v>514</v>
      </c>
      <c r="C234" s="407" t="str">
        <f t="shared" si="25"/>
        <v xml:space="preserve"> </v>
      </c>
      <c r="D234" s="527" t="s">
        <v>514</v>
      </c>
      <c r="E234" s="298">
        <v>0</v>
      </c>
      <c r="F234" s="528" t="str">
        <f t="shared" si="26"/>
        <v xml:space="preserve"> </v>
      </c>
      <c r="G234" s="534"/>
      <c r="H234" s="534"/>
      <c r="I234" s="492"/>
      <c r="J234" s="534"/>
      <c r="K234" s="534"/>
      <c r="L234" s="534"/>
      <c r="M234" s="534"/>
      <c r="N234" s="534"/>
      <c r="O234" s="529"/>
      <c r="P234" s="534"/>
      <c r="Q234" s="529"/>
      <c r="R234" s="529"/>
      <c r="S234" s="534"/>
      <c r="T234" s="534"/>
      <c r="U234" s="534"/>
      <c r="V234" s="534"/>
      <c r="W234" s="534"/>
      <c r="X234" s="534"/>
      <c r="Y234" s="534"/>
      <c r="Z234" s="529"/>
      <c r="AA234" s="529"/>
      <c r="AB234" s="529"/>
      <c r="AC234" s="529"/>
      <c r="AD234" s="529"/>
      <c r="AE234" s="529"/>
      <c r="AF234" s="538"/>
      <c r="AG234" s="538"/>
      <c r="AH234" s="529"/>
      <c r="AI234" s="529"/>
      <c r="AJ234" s="529"/>
      <c r="AK234" s="529"/>
      <c r="AL234" s="529"/>
      <c r="AM234" s="7"/>
      <c r="AN234" s="529"/>
      <c r="AO234" s="529"/>
      <c r="AP234" s="534"/>
      <c r="AQ234" s="530"/>
      <c r="AR234" s="530"/>
      <c r="AS234" s="533"/>
      <c r="AT234" s="533"/>
      <c r="AU234" s="537"/>
      <c r="AV234" s="532" t="str">
        <f t="shared" si="27"/>
        <v xml:space="preserve"> </v>
      </c>
      <c r="AW234" s="298">
        <f t="shared" si="28"/>
        <v>0</v>
      </c>
      <c r="AX234" s="533"/>
    </row>
    <row r="235" spans="1:52" ht="13.5" hidden="1" thickBot="1">
      <c r="A235" s="53" t="s">
        <v>686</v>
      </c>
      <c r="B235" s="407" t="s">
        <v>514</v>
      </c>
      <c r="C235" s="407" t="str">
        <f t="shared" si="25"/>
        <v xml:space="preserve"> </v>
      </c>
      <c r="D235" s="527" t="s">
        <v>514</v>
      </c>
      <c r="E235" s="298">
        <v>0</v>
      </c>
      <c r="F235" s="528" t="str">
        <f t="shared" si="26"/>
        <v xml:space="preserve"> </v>
      </c>
      <c r="G235" s="534"/>
      <c r="H235" s="534"/>
      <c r="I235" s="534"/>
      <c r="J235" s="534"/>
      <c r="K235" s="534"/>
      <c r="L235" s="534"/>
      <c r="M235" s="534"/>
      <c r="N235" s="534"/>
      <c r="O235" s="529"/>
      <c r="P235" s="534"/>
      <c r="Q235" s="529"/>
      <c r="R235" s="529"/>
      <c r="S235" s="534"/>
      <c r="T235" s="534"/>
      <c r="U235" s="534"/>
      <c r="V235" s="534"/>
      <c r="W235" s="534"/>
      <c r="X235" s="534"/>
      <c r="Y235" s="534"/>
      <c r="Z235" s="529"/>
      <c r="AA235" s="529"/>
      <c r="AB235" s="529"/>
      <c r="AC235" s="529"/>
      <c r="AD235" s="533"/>
      <c r="AE235" s="529"/>
      <c r="AF235" s="538"/>
      <c r="AG235" s="538"/>
      <c r="AH235" s="529"/>
      <c r="AI235" s="529"/>
      <c r="AJ235" s="529"/>
      <c r="AK235" s="529"/>
      <c r="AL235" s="529"/>
      <c r="AM235" s="7"/>
      <c r="AN235" s="530"/>
      <c r="AO235" s="533"/>
      <c r="AP235" s="492"/>
      <c r="AQ235" s="530"/>
      <c r="AR235" s="530"/>
      <c r="AS235" s="538"/>
      <c r="AT235" s="538"/>
      <c r="AU235" s="537"/>
      <c r="AV235" s="532" t="str">
        <f t="shared" si="27"/>
        <v xml:space="preserve"> </v>
      </c>
      <c r="AW235" s="298">
        <f t="shared" si="28"/>
        <v>0</v>
      </c>
      <c r="AX235" s="533"/>
    </row>
    <row r="236" spans="1:52" ht="13.5" hidden="1" thickBot="1">
      <c r="A236" s="525" t="s">
        <v>1111</v>
      </c>
      <c r="B236" s="407" t="s">
        <v>514</v>
      </c>
      <c r="C236" s="407" t="str">
        <f t="shared" si="25"/>
        <v xml:space="preserve"> </v>
      </c>
      <c r="D236" s="527" t="s">
        <v>514</v>
      </c>
      <c r="E236" s="298">
        <v>0</v>
      </c>
      <c r="F236" s="528" t="str">
        <f t="shared" si="26"/>
        <v xml:space="preserve"> </v>
      </c>
      <c r="G236" s="529"/>
      <c r="H236" s="529"/>
      <c r="I236" s="534"/>
      <c r="J236" s="529"/>
      <c r="K236" s="529"/>
      <c r="L236" s="529"/>
      <c r="M236" s="529"/>
      <c r="N236" s="529"/>
      <c r="O236" s="529"/>
      <c r="P236" s="529"/>
      <c r="Q236" s="529"/>
      <c r="R236" s="529"/>
      <c r="S236" s="529"/>
      <c r="T236" s="529"/>
      <c r="U236" s="529"/>
      <c r="V236" s="529"/>
      <c r="W236" s="529"/>
      <c r="X236" s="529"/>
      <c r="Y236" s="536"/>
      <c r="Z236" s="498"/>
      <c r="AA236" s="498"/>
      <c r="AB236" s="498"/>
      <c r="AC236" s="498"/>
      <c r="AD236" s="538"/>
      <c r="AE236" s="529"/>
      <c r="AF236" s="538"/>
      <c r="AG236" s="538"/>
      <c r="AH236" s="529"/>
      <c r="AI236" s="529"/>
      <c r="AJ236" s="529"/>
      <c r="AK236" s="529"/>
      <c r="AL236" s="529"/>
      <c r="AM236" s="7"/>
      <c r="AN236" s="529"/>
      <c r="AO236" s="538"/>
      <c r="AP236" s="534"/>
      <c r="AQ236" s="529"/>
      <c r="AR236" s="529"/>
      <c r="AS236" s="538"/>
      <c r="AT236" s="538"/>
      <c r="AU236" s="537"/>
      <c r="AV236" s="532" t="str">
        <f t="shared" si="27"/>
        <v xml:space="preserve"> </v>
      </c>
      <c r="AW236" s="298">
        <f t="shared" si="28"/>
        <v>0</v>
      </c>
      <c r="AX236" s="533"/>
    </row>
    <row r="237" spans="1:52" ht="13.5" hidden="1" thickBot="1">
      <c r="A237" s="53" t="s">
        <v>487</v>
      </c>
      <c r="B237" s="407" t="s">
        <v>514</v>
      </c>
      <c r="C237" s="407" t="str">
        <f t="shared" si="25"/>
        <v xml:space="preserve"> </v>
      </c>
      <c r="D237" s="527" t="s">
        <v>514</v>
      </c>
      <c r="E237" s="298">
        <v>0</v>
      </c>
      <c r="F237" s="528" t="str">
        <f t="shared" si="26"/>
        <v xml:space="preserve"> </v>
      </c>
      <c r="G237" s="492"/>
      <c r="H237" s="492"/>
      <c r="I237" s="492"/>
      <c r="J237" s="492"/>
      <c r="K237" s="492"/>
      <c r="L237" s="492"/>
      <c r="M237" s="492"/>
      <c r="N237" s="492"/>
      <c r="O237" s="529"/>
      <c r="P237" s="492"/>
      <c r="Q237" s="529"/>
      <c r="R237" s="529"/>
      <c r="S237" s="492"/>
      <c r="T237" s="492"/>
      <c r="U237" s="492"/>
      <c r="V237" s="492"/>
      <c r="W237" s="492"/>
      <c r="X237" s="492"/>
      <c r="Y237" s="492"/>
      <c r="Z237" s="530"/>
      <c r="AA237" s="530"/>
      <c r="AB237" s="530"/>
      <c r="AC237" s="530"/>
      <c r="AD237" s="538"/>
      <c r="AE237" s="529"/>
      <c r="AF237" s="538"/>
      <c r="AG237" s="538"/>
      <c r="AH237" s="529"/>
      <c r="AI237" s="529"/>
      <c r="AJ237" s="529"/>
      <c r="AK237" s="529"/>
      <c r="AL237" s="529"/>
      <c r="AM237" s="7"/>
      <c r="AN237" s="529"/>
      <c r="AO237" s="538"/>
      <c r="AP237" s="534"/>
      <c r="AQ237" s="529"/>
      <c r="AR237" s="529"/>
      <c r="AS237" s="538"/>
      <c r="AT237" s="538"/>
      <c r="AU237" s="537"/>
      <c r="AV237" s="532" t="str">
        <f t="shared" si="27"/>
        <v xml:space="preserve"> </v>
      </c>
      <c r="AW237" s="298">
        <f t="shared" si="28"/>
        <v>0</v>
      </c>
      <c r="AX237" s="533"/>
    </row>
    <row r="238" spans="1:52" ht="13.5" hidden="1" thickBot="1">
      <c r="A238" s="546" t="s">
        <v>775</v>
      </c>
      <c r="B238" s="407" t="s">
        <v>514</v>
      </c>
      <c r="C238" s="407" t="str">
        <f t="shared" si="25"/>
        <v xml:space="preserve"> </v>
      </c>
      <c r="D238" s="527" t="s">
        <v>514</v>
      </c>
      <c r="E238" s="298">
        <v>0</v>
      </c>
      <c r="F238" s="528" t="str">
        <f t="shared" si="26"/>
        <v xml:space="preserve"> </v>
      </c>
      <c r="G238" s="492"/>
      <c r="H238" s="492"/>
      <c r="I238" s="492"/>
      <c r="J238" s="492"/>
      <c r="K238" s="492"/>
      <c r="L238" s="492"/>
      <c r="M238" s="492"/>
      <c r="N238" s="492"/>
      <c r="O238" s="529"/>
      <c r="P238" s="492"/>
      <c r="Q238" s="529"/>
      <c r="R238" s="529"/>
      <c r="S238" s="492"/>
      <c r="T238" s="492"/>
      <c r="U238" s="492"/>
      <c r="V238" s="492"/>
      <c r="W238" s="492"/>
      <c r="X238" s="492"/>
      <c r="Y238" s="492"/>
      <c r="Z238" s="530"/>
      <c r="AA238" s="530"/>
      <c r="AB238" s="530"/>
      <c r="AC238" s="530"/>
      <c r="AD238" s="533"/>
      <c r="AE238" s="529"/>
      <c r="AF238" s="538"/>
      <c r="AG238" s="538"/>
      <c r="AH238" s="529"/>
      <c r="AI238" s="529"/>
      <c r="AJ238" s="529"/>
      <c r="AK238" s="529"/>
      <c r="AL238" s="529"/>
      <c r="AM238" s="7"/>
      <c r="AN238" s="530"/>
      <c r="AO238" s="533"/>
      <c r="AP238" s="492"/>
      <c r="AQ238" s="530"/>
      <c r="AR238" s="530"/>
      <c r="AS238" s="533"/>
      <c r="AT238" s="533"/>
      <c r="AU238" s="537"/>
      <c r="AV238" s="532" t="str">
        <f t="shared" si="27"/>
        <v xml:space="preserve"> </v>
      </c>
      <c r="AW238" s="298">
        <f t="shared" si="28"/>
        <v>0</v>
      </c>
      <c r="AX238" s="533"/>
    </row>
    <row r="239" spans="1:52" ht="12" hidden="1" customHeight="1">
      <c r="A239" s="53" t="s">
        <v>494</v>
      </c>
      <c r="B239" s="407" t="s">
        <v>514</v>
      </c>
      <c r="C239" s="407" t="str">
        <f t="shared" si="25"/>
        <v xml:space="preserve"> </v>
      </c>
      <c r="D239" s="527" t="s">
        <v>514</v>
      </c>
      <c r="E239" s="298">
        <v>0</v>
      </c>
      <c r="F239" s="528" t="str">
        <f t="shared" si="26"/>
        <v xml:space="preserve"> </v>
      </c>
      <c r="G239" s="534"/>
      <c r="H239" s="534"/>
      <c r="I239" s="492"/>
      <c r="J239" s="492"/>
      <c r="K239" s="492"/>
      <c r="L239" s="492"/>
      <c r="M239" s="492"/>
      <c r="N239" s="492"/>
      <c r="O239" s="529"/>
      <c r="P239" s="492"/>
      <c r="Q239" s="529"/>
      <c r="R239" s="529"/>
      <c r="S239" s="492"/>
      <c r="T239" s="492"/>
      <c r="U239" s="492"/>
      <c r="V239" s="492"/>
      <c r="W239" s="492"/>
      <c r="X239" s="492"/>
      <c r="Y239" s="534"/>
      <c r="Z239" s="529"/>
      <c r="AA239" s="529"/>
      <c r="AB239" s="529"/>
      <c r="AC239" s="529"/>
      <c r="AD239" s="533"/>
      <c r="AE239" s="529"/>
      <c r="AF239" s="538"/>
      <c r="AG239" s="538"/>
      <c r="AH239" s="529"/>
      <c r="AI239" s="529"/>
      <c r="AJ239" s="529"/>
      <c r="AK239" s="529"/>
      <c r="AL239" s="529"/>
      <c r="AM239" s="7"/>
      <c r="AN239" s="530"/>
      <c r="AO239" s="533"/>
      <c r="AP239" s="492"/>
      <c r="AQ239" s="530"/>
      <c r="AR239" s="530"/>
      <c r="AS239" s="533"/>
      <c r="AT239" s="533"/>
      <c r="AU239" s="537"/>
      <c r="AV239" s="532" t="str">
        <f t="shared" si="27"/>
        <v xml:space="preserve"> </v>
      </c>
      <c r="AW239" s="298">
        <f t="shared" si="28"/>
        <v>0</v>
      </c>
      <c r="AX239" s="533"/>
      <c r="AY239" s="3"/>
    </row>
    <row r="240" spans="1:52" ht="13.5" hidden="1" thickBot="1">
      <c r="A240" s="525" t="s">
        <v>1308</v>
      </c>
      <c r="B240" s="407">
        <v>4</v>
      </c>
      <c r="C240" s="407" t="str">
        <f>IFERROR(MINUTE(C$5)-MINUTE(D240)," ")</f>
        <v xml:space="preserve"> </v>
      </c>
      <c r="D240" s="527" t="s">
        <v>514</v>
      </c>
      <c r="E240" s="298">
        <v>0</v>
      </c>
      <c r="F240" s="528" t="str">
        <f t="shared" si="26"/>
        <v xml:space="preserve"> </v>
      </c>
      <c r="G240" s="529"/>
      <c r="H240" s="529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529"/>
      <c r="T240" s="529"/>
      <c r="U240" s="529"/>
      <c r="V240" s="529"/>
      <c r="W240" s="529"/>
      <c r="X240" s="529"/>
      <c r="Y240" s="529"/>
      <c r="Z240" s="529"/>
      <c r="AA240" s="529"/>
      <c r="AB240" s="529"/>
      <c r="AC240" s="529"/>
      <c r="AD240" s="545"/>
      <c r="AE240" s="498"/>
      <c r="AF240" s="545"/>
      <c r="AG240" s="545"/>
      <c r="AH240" s="498"/>
      <c r="AI240" s="498"/>
      <c r="AJ240" s="498"/>
      <c r="AK240" s="498"/>
      <c r="AL240" s="498"/>
      <c r="AM240" s="122"/>
      <c r="AN240" s="529"/>
      <c r="AO240" s="534"/>
      <c r="AP240" s="530"/>
      <c r="AQ240" s="529"/>
      <c r="AR240" s="529"/>
      <c r="AS240" s="533"/>
      <c r="AT240" s="533"/>
      <c r="AU240" s="537"/>
      <c r="AV240" s="532" t="str">
        <f t="shared" si="27"/>
        <v xml:space="preserve"> </v>
      </c>
      <c r="AW240" s="298">
        <f t="shared" si="28"/>
        <v>0</v>
      </c>
      <c r="AX240" s="533"/>
      <c r="AY240" s="3"/>
      <c r="AZ240" s="3"/>
    </row>
    <row r="241" spans="1:52" ht="13.5" hidden="1" thickBot="1">
      <c r="A241" s="53" t="s">
        <v>387</v>
      </c>
      <c r="B241" s="407" t="s">
        <v>514</v>
      </c>
      <c r="C241" s="407" t="str">
        <f t="shared" si="25"/>
        <v xml:space="preserve"> </v>
      </c>
      <c r="D241" s="527" t="s">
        <v>514</v>
      </c>
      <c r="E241" s="298">
        <v>0</v>
      </c>
      <c r="F241" s="528" t="str">
        <f t="shared" si="26"/>
        <v xml:space="preserve"> </v>
      </c>
      <c r="G241" s="534"/>
      <c r="H241" s="534"/>
      <c r="I241" s="492"/>
      <c r="J241" s="492"/>
      <c r="K241" s="492"/>
      <c r="L241" s="492"/>
      <c r="M241" s="492"/>
      <c r="N241" s="492"/>
      <c r="O241" s="529"/>
      <c r="P241" s="492"/>
      <c r="Q241" s="529"/>
      <c r="R241" s="529"/>
      <c r="S241" s="492"/>
      <c r="T241" s="492"/>
      <c r="U241" s="492"/>
      <c r="V241" s="492"/>
      <c r="W241" s="492"/>
      <c r="X241" s="492"/>
      <c r="Y241" s="492"/>
      <c r="Z241" s="530"/>
      <c r="AA241" s="530"/>
      <c r="AB241" s="530"/>
      <c r="AC241" s="530"/>
      <c r="AD241" s="533"/>
      <c r="AE241" s="529"/>
      <c r="AF241" s="538"/>
      <c r="AG241" s="538"/>
      <c r="AH241" s="529"/>
      <c r="AI241" s="529"/>
      <c r="AJ241" s="529"/>
      <c r="AK241" s="529"/>
      <c r="AL241" s="529"/>
      <c r="AM241" s="7"/>
      <c r="AN241" s="530"/>
      <c r="AO241" s="533"/>
      <c r="AP241" s="492"/>
      <c r="AQ241" s="530"/>
      <c r="AR241" s="530"/>
      <c r="AS241" s="533"/>
      <c r="AT241" s="533"/>
      <c r="AU241" s="544"/>
      <c r="AV241" s="532" t="str">
        <f t="shared" si="27"/>
        <v xml:space="preserve"> </v>
      </c>
      <c r="AW241" s="298">
        <f t="shared" si="28"/>
        <v>0</v>
      </c>
      <c r="AX241" s="533"/>
    </row>
    <row r="242" spans="1:52" ht="13.5" hidden="1" thickBot="1">
      <c r="A242" s="525" t="s">
        <v>1092</v>
      </c>
      <c r="B242" s="407" t="s">
        <v>514</v>
      </c>
      <c r="C242" s="407" t="str">
        <f t="shared" si="25"/>
        <v xml:space="preserve"> </v>
      </c>
      <c r="D242" s="527" t="s">
        <v>514</v>
      </c>
      <c r="E242" s="298">
        <v>0</v>
      </c>
      <c r="F242" s="528" t="str">
        <f t="shared" si="26"/>
        <v xml:space="preserve"> </v>
      </c>
      <c r="G242" s="498"/>
      <c r="H242" s="498"/>
      <c r="I242" s="536"/>
      <c r="J242" s="498"/>
      <c r="K242" s="498"/>
      <c r="L242" s="498"/>
      <c r="M242" s="498"/>
      <c r="N242" s="498"/>
      <c r="O242" s="529"/>
      <c r="P242" s="498"/>
      <c r="Q242" s="529"/>
      <c r="R242" s="529"/>
      <c r="S242" s="498"/>
      <c r="T242" s="498"/>
      <c r="U242" s="498"/>
      <c r="V242" s="498"/>
      <c r="W242" s="498"/>
      <c r="X242" s="498"/>
      <c r="Y242" s="536"/>
      <c r="Z242" s="498"/>
      <c r="AA242" s="498"/>
      <c r="AB242" s="498"/>
      <c r="AC242" s="498"/>
      <c r="AD242" s="538"/>
      <c r="AE242" s="529"/>
      <c r="AF242" s="538"/>
      <c r="AG242" s="538"/>
      <c r="AH242" s="529"/>
      <c r="AI242" s="529"/>
      <c r="AJ242" s="529"/>
      <c r="AK242" s="529"/>
      <c r="AL242" s="529"/>
      <c r="AM242" s="7"/>
      <c r="AN242" s="529"/>
      <c r="AO242" s="538"/>
      <c r="AP242" s="534"/>
      <c r="AQ242" s="529"/>
      <c r="AR242" s="529"/>
      <c r="AS242" s="533"/>
      <c r="AT242" s="533"/>
      <c r="AU242" s="537"/>
      <c r="AV242" s="532" t="str">
        <f t="shared" si="27"/>
        <v xml:space="preserve"> </v>
      </c>
      <c r="AW242" s="298">
        <f t="shared" si="28"/>
        <v>0</v>
      </c>
      <c r="AX242" s="533"/>
      <c r="AY242" s="3"/>
    </row>
    <row r="243" spans="1:52" ht="13.5" hidden="1" thickBot="1">
      <c r="A243" s="53" t="s">
        <v>141</v>
      </c>
      <c r="B243" s="407" t="s">
        <v>514</v>
      </c>
      <c r="C243" s="407" t="str">
        <f t="shared" si="25"/>
        <v xml:space="preserve"> </v>
      </c>
      <c r="D243" s="527" t="s">
        <v>514</v>
      </c>
      <c r="E243" s="298">
        <v>0</v>
      </c>
      <c r="F243" s="528" t="str">
        <f t="shared" si="26"/>
        <v xml:space="preserve"> </v>
      </c>
      <c r="G243" s="534"/>
      <c r="H243" s="534"/>
      <c r="I243" s="492"/>
      <c r="J243" s="492"/>
      <c r="K243" s="492"/>
      <c r="L243" s="492"/>
      <c r="M243" s="492"/>
      <c r="N243" s="492"/>
      <c r="O243" s="529"/>
      <c r="P243" s="492"/>
      <c r="Q243" s="529"/>
      <c r="R243" s="529"/>
      <c r="S243" s="492"/>
      <c r="T243" s="492"/>
      <c r="U243" s="492"/>
      <c r="V243" s="492"/>
      <c r="W243" s="492"/>
      <c r="X243" s="492"/>
      <c r="Y243" s="492"/>
      <c r="Z243" s="530"/>
      <c r="AA243" s="530"/>
      <c r="AB243" s="530"/>
      <c r="AC243" s="530"/>
      <c r="AD243" s="533"/>
      <c r="AE243" s="529"/>
      <c r="AF243" s="538"/>
      <c r="AG243" s="538"/>
      <c r="AH243" s="529"/>
      <c r="AI243" s="529"/>
      <c r="AJ243" s="529"/>
      <c r="AK243" s="529"/>
      <c r="AL243" s="529"/>
      <c r="AM243" s="7"/>
      <c r="AN243" s="530"/>
      <c r="AO243" s="533"/>
      <c r="AP243" s="492"/>
      <c r="AQ243" s="530"/>
      <c r="AR243" s="530"/>
      <c r="AS243" s="533"/>
      <c r="AT243" s="533"/>
      <c r="AU243" s="537"/>
      <c r="AV243" s="532" t="str">
        <f t="shared" si="27"/>
        <v xml:space="preserve"> </v>
      </c>
      <c r="AW243" s="298">
        <f t="shared" si="28"/>
        <v>0</v>
      </c>
      <c r="AX243" s="533"/>
    </row>
    <row r="244" spans="1:52" ht="13.5" hidden="1" thickBot="1">
      <c r="A244" s="53" t="s">
        <v>1</v>
      </c>
      <c r="B244" s="407" t="s">
        <v>514</v>
      </c>
      <c r="C244" s="407" t="str">
        <f t="shared" si="25"/>
        <v xml:space="preserve"> </v>
      </c>
      <c r="D244" s="527" t="s">
        <v>514</v>
      </c>
      <c r="E244" s="298">
        <v>0</v>
      </c>
      <c r="F244" s="528" t="str">
        <f t="shared" si="26"/>
        <v xml:space="preserve"> </v>
      </c>
      <c r="G244" s="534"/>
      <c r="H244" s="534"/>
      <c r="I244" s="492"/>
      <c r="J244" s="492"/>
      <c r="K244" s="492"/>
      <c r="L244" s="492"/>
      <c r="M244" s="492"/>
      <c r="N244" s="492"/>
      <c r="O244" s="529"/>
      <c r="P244" s="492"/>
      <c r="Q244" s="529"/>
      <c r="R244" s="529"/>
      <c r="S244" s="492"/>
      <c r="T244" s="492"/>
      <c r="U244" s="492"/>
      <c r="V244" s="492"/>
      <c r="W244" s="492"/>
      <c r="X244" s="492"/>
      <c r="Y244" s="492"/>
      <c r="Z244" s="530"/>
      <c r="AA244" s="530"/>
      <c r="AB244" s="530"/>
      <c r="AC244" s="530"/>
      <c r="AD244" s="538"/>
      <c r="AE244" s="529"/>
      <c r="AF244" s="538"/>
      <c r="AG244" s="538"/>
      <c r="AH244" s="529"/>
      <c r="AI244" s="529"/>
      <c r="AJ244" s="529"/>
      <c r="AK244" s="529"/>
      <c r="AL244" s="529"/>
      <c r="AM244" s="7"/>
      <c r="AN244" s="529"/>
      <c r="AO244" s="538"/>
      <c r="AP244" s="534"/>
      <c r="AQ244" s="529"/>
      <c r="AR244" s="529"/>
      <c r="AS244" s="533"/>
      <c r="AT244" s="533"/>
      <c r="AU244" s="537"/>
      <c r="AV244" s="532" t="str">
        <f t="shared" si="27"/>
        <v xml:space="preserve"> </v>
      </c>
      <c r="AW244" s="298">
        <f t="shared" si="28"/>
        <v>0</v>
      </c>
      <c r="AX244" s="533"/>
    </row>
    <row r="245" spans="1:52" ht="13.5" hidden="1" thickBot="1">
      <c r="A245" s="53" t="s">
        <v>28</v>
      </c>
      <c r="B245" s="407" t="s">
        <v>514</v>
      </c>
      <c r="C245" s="407" t="str">
        <f t="shared" si="25"/>
        <v xml:space="preserve"> </v>
      </c>
      <c r="D245" s="527" t="s">
        <v>514</v>
      </c>
      <c r="E245" s="298">
        <v>0</v>
      </c>
      <c r="F245" s="528" t="str">
        <f t="shared" si="26"/>
        <v xml:space="preserve"> </v>
      </c>
      <c r="G245" s="534"/>
      <c r="H245" s="534"/>
      <c r="I245" s="492"/>
      <c r="J245" s="492"/>
      <c r="K245" s="492"/>
      <c r="L245" s="492"/>
      <c r="M245" s="492"/>
      <c r="N245" s="492"/>
      <c r="O245" s="529"/>
      <c r="P245" s="492"/>
      <c r="Q245" s="529"/>
      <c r="R245" s="529"/>
      <c r="S245" s="492"/>
      <c r="T245" s="492"/>
      <c r="U245" s="492"/>
      <c r="V245" s="492"/>
      <c r="W245" s="492"/>
      <c r="X245" s="492"/>
      <c r="Y245" s="492"/>
      <c r="Z245" s="530"/>
      <c r="AA245" s="530"/>
      <c r="AB245" s="530"/>
      <c r="AC245" s="530"/>
      <c r="AD245" s="538"/>
      <c r="AE245" s="529"/>
      <c r="AF245" s="538"/>
      <c r="AG245" s="538"/>
      <c r="AH245" s="529"/>
      <c r="AI245" s="529"/>
      <c r="AJ245" s="529"/>
      <c r="AK245" s="529"/>
      <c r="AL245" s="529"/>
      <c r="AM245" s="7"/>
      <c r="AN245" s="529"/>
      <c r="AO245" s="538"/>
      <c r="AP245" s="534"/>
      <c r="AQ245" s="529"/>
      <c r="AR245" s="529"/>
      <c r="AS245" s="533"/>
      <c r="AT245" s="533"/>
      <c r="AU245" s="537"/>
      <c r="AV245" s="532" t="str">
        <f t="shared" si="27"/>
        <v xml:space="preserve"> </v>
      </c>
      <c r="AW245" s="298">
        <f t="shared" si="28"/>
        <v>0</v>
      </c>
      <c r="AX245" s="533"/>
    </row>
    <row r="246" spans="1:52" ht="13.5" hidden="1" thickBot="1">
      <c r="A246" s="53" t="s">
        <v>688</v>
      </c>
      <c r="B246" s="407" t="s">
        <v>514</v>
      </c>
      <c r="C246" s="407" t="str">
        <f t="shared" si="25"/>
        <v xml:space="preserve"> </v>
      </c>
      <c r="D246" s="527" t="s">
        <v>514</v>
      </c>
      <c r="E246" s="298">
        <v>0</v>
      </c>
      <c r="F246" s="528" t="str">
        <f t="shared" si="26"/>
        <v xml:space="preserve"> </v>
      </c>
      <c r="G246" s="534"/>
      <c r="H246" s="534"/>
      <c r="I246" s="534"/>
      <c r="J246" s="534"/>
      <c r="K246" s="534"/>
      <c r="L246" s="534"/>
      <c r="M246" s="534"/>
      <c r="N246" s="534"/>
      <c r="O246" s="529"/>
      <c r="P246" s="534"/>
      <c r="Q246" s="529"/>
      <c r="R246" s="529"/>
      <c r="S246" s="534"/>
      <c r="T246" s="534"/>
      <c r="U246" s="534"/>
      <c r="V246" s="534"/>
      <c r="W246" s="534"/>
      <c r="X246" s="534"/>
      <c r="Y246" s="534"/>
      <c r="Z246" s="529"/>
      <c r="AA246" s="529"/>
      <c r="AB246" s="529"/>
      <c r="AC246" s="529"/>
      <c r="AD246" s="538"/>
      <c r="AE246" s="529"/>
      <c r="AF246" s="538"/>
      <c r="AG246" s="538"/>
      <c r="AH246" s="529"/>
      <c r="AI246" s="529"/>
      <c r="AJ246" s="529"/>
      <c r="AK246" s="529"/>
      <c r="AL246" s="529"/>
      <c r="AM246" s="122"/>
      <c r="AN246" s="529"/>
      <c r="AO246" s="538"/>
      <c r="AP246" s="534"/>
      <c r="AQ246" s="529"/>
      <c r="AR246" s="529"/>
      <c r="AS246" s="533"/>
      <c r="AT246" s="533"/>
      <c r="AU246" s="544"/>
      <c r="AV246" s="532" t="str">
        <f t="shared" si="27"/>
        <v xml:space="preserve"> </v>
      </c>
      <c r="AW246" s="298">
        <f t="shared" si="28"/>
        <v>0</v>
      </c>
      <c r="AX246" s="533"/>
      <c r="AZ246" s="3"/>
    </row>
    <row r="247" spans="1:52" ht="13.5" hidden="1" thickBot="1">
      <c r="A247" s="525" t="s">
        <v>959</v>
      </c>
      <c r="B247" s="407" t="s">
        <v>514</v>
      </c>
      <c r="C247" s="407" t="str">
        <f t="shared" si="25"/>
        <v xml:space="preserve"> </v>
      </c>
      <c r="D247" s="527" t="s">
        <v>514</v>
      </c>
      <c r="E247" s="298">
        <v>0</v>
      </c>
      <c r="F247" s="528" t="str">
        <f t="shared" si="26"/>
        <v xml:space="preserve"> </v>
      </c>
      <c r="G247" s="498"/>
      <c r="H247" s="498"/>
      <c r="I247" s="536"/>
      <c r="J247" s="529"/>
      <c r="K247" s="529"/>
      <c r="L247" s="529"/>
      <c r="M247" s="529"/>
      <c r="N247" s="529"/>
      <c r="O247" s="529"/>
      <c r="P247" s="529"/>
      <c r="Q247" s="529"/>
      <c r="R247" s="529"/>
      <c r="S247" s="529"/>
      <c r="T247" s="529"/>
      <c r="U247" s="529"/>
      <c r="V247" s="529"/>
      <c r="W247" s="529"/>
      <c r="X247" s="529"/>
      <c r="Y247" s="534"/>
      <c r="Z247" s="529"/>
      <c r="AA247" s="529"/>
      <c r="AB247" s="529"/>
      <c r="AC247" s="529"/>
      <c r="AD247" s="538"/>
      <c r="AE247" s="529"/>
      <c r="AF247" s="538"/>
      <c r="AG247" s="538"/>
      <c r="AH247" s="529"/>
      <c r="AI247" s="529"/>
      <c r="AJ247" s="529"/>
      <c r="AK247" s="529"/>
      <c r="AL247" s="529"/>
      <c r="AM247" s="7"/>
      <c r="AN247" s="529"/>
      <c r="AO247" s="538"/>
      <c r="AP247" s="534"/>
      <c r="AQ247" s="529"/>
      <c r="AR247" s="529"/>
      <c r="AS247" s="533"/>
      <c r="AT247" s="533"/>
      <c r="AU247" s="537"/>
      <c r="AV247" s="532" t="str">
        <f t="shared" si="27"/>
        <v xml:space="preserve"> </v>
      </c>
      <c r="AW247" s="298">
        <f t="shared" si="28"/>
        <v>0</v>
      </c>
      <c r="AX247" s="533"/>
      <c r="AY247" s="3"/>
    </row>
    <row r="248" spans="1:52" ht="13.5" hidden="1" thickBot="1">
      <c r="A248" s="53" t="s">
        <v>556</v>
      </c>
      <c r="B248" s="407" t="s">
        <v>514</v>
      </c>
      <c r="C248" s="407" t="str">
        <f t="shared" si="25"/>
        <v xml:space="preserve"> </v>
      </c>
      <c r="D248" s="527" t="s">
        <v>514</v>
      </c>
      <c r="E248" s="298">
        <v>0</v>
      </c>
      <c r="F248" s="528" t="str">
        <f t="shared" si="26"/>
        <v xml:space="preserve"> </v>
      </c>
      <c r="G248" s="492"/>
      <c r="H248" s="492"/>
      <c r="I248" s="492"/>
      <c r="J248" s="492"/>
      <c r="K248" s="492"/>
      <c r="L248" s="492"/>
      <c r="M248" s="492"/>
      <c r="N248" s="492"/>
      <c r="O248" s="529"/>
      <c r="P248" s="492"/>
      <c r="Q248" s="529"/>
      <c r="R248" s="529"/>
      <c r="S248" s="492"/>
      <c r="T248" s="492"/>
      <c r="U248" s="492"/>
      <c r="V248" s="492"/>
      <c r="W248" s="492"/>
      <c r="X248" s="492"/>
      <c r="Y248" s="492"/>
      <c r="Z248" s="530"/>
      <c r="AA248" s="530"/>
      <c r="AB248" s="530"/>
      <c r="AC248" s="530"/>
      <c r="AD248" s="533"/>
      <c r="AE248" s="529"/>
      <c r="AF248" s="538"/>
      <c r="AG248" s="538"/>
      <c r="AH248" s="529"/>
      <c r="AI248" s="529"/>
      <c r="AJ248" s="529"/>
      <c r="AK248" s="529"/>
      <c r="AL248" s="529"/>
      <c r="AM248" s="7"/>
      <c r="AN248" s="530"/>
      <c r="AO248" s="533"/>
      <c r="AP248" s="492"/>
      <c r="AQ248" s="530"/>
      <c r="AR248" s="530"/>
      <c r="AS248" s="533"/>
      <c r="AT248" s="533"/>
      <c r="AU248" s="537"/>
      <c r="AV248" s="532" t="str">
        <f t="shared" si="27"/>
        <v xml:space="preserve"> </v>
      </c>
      <c r="AW248" s="298">
        <f t="shared" si="28"/>
        <v>0</v>
      </c>
      <c r="AX248" s="533"/>
    </row>
    <row r="249" spans="1:52" ht="13.5" hidden="1" thickBot="1">
      <c r="A249" s="525" t="s">
        <v>1033</v>
      </c>
      <c r="B249" s="407" t="s">
        <v>514</v>
      </c>
      <c r="C249" s="407" t="str">
        <f t="shared" si="25"/>
        <v xml:space="preserve"> </v>
      </c>
      <c r="D249" s="527" t="s">
        <v>514</v>
      </c>
      <c r="E249" s="298">
        <v>0</v>
      </c>
      <c r="F249" s="528" t="str">
        <f t="shared" si="26"/>
        <v xml:space="preserve"> </v>
      </c>
      <c r="G249" s="532"/>
      <c r="H249" s="532"/>
      <c r="I249" s="536"/>
      <c r="J249" s="498"/>
      <c r="K249" s="498"/>
      <c r="L249" s="498"/>
      <c r="M249" s="498"/>
      <c r="N249" s="498"/>
      <c r="O249" s="529"/>
      <c r="P249" s="498"/>
      <c r="Q249" s="529"/>
      <c r="R249" s="529"/>
      <c r="S249" s="498"/>
      <c r="T249" s="498"/>
      <c r="U249" s="498"/>
      <c r="V249" s="498"/>
      <c r="W249" s="498"/>
      <c r="X249" s="498"/>
      <c r="Y249" s="536"/>
      <c r="Z249" s="498"/>
      <c r="AA249" s="498"/>
      <c r="AB249" s="498"/>
      <c r="AC249" s="498"/>
      <c r="AD249" s="533"/>
      <c r="AE249" s="529"/>
      <c r="AF249" s="538"/>
      <c r="AG249" s="538"/>
      <c r="AH249" s="529"/>
      <c r="AI249" s="529"/>
      <c r="AJ249" s="529"/>
      <c r="AK249" s="529"/>
      <c r="AL249" s="529"/>
      <c r="AM249" s="7"/>
      <c r="AN249" s="530"/>
      <c r="AO249" s="533"/>
      <c r="AP249" s="492"/>
      <c r="AQ249" s="530"/>
      <c r="AR249" s="530"/>
      <c r="AS249" s="533"/>
      <c r="AT249" s="533"/>
      <c r="AU249" s="537"/>
      <c r="AV249" s="532" t="str">
        <f t="shared" si="27"/>
        <v xml:space="preserve"> </v>
      </c>
      <c r="AW249" s="298">
        <f t="shared" si="28"/>
        <v>0</v>
      </c>
      <c r="AX249" s="533"/>
    </row>
    <row r="250" spans="1:52" ht="13.5" hidden="1" thickBot="1">
      <c r="A250" s="525" t="s">
        <v>958</v>
      </c>
      <c r="B250" s="407" t="s">
        <v>514</v>
      </c>
      <c r="C250" s="407" t="str">
        <f t="shared" si="25"/>
        <v xml:space="preserve"> </v>
      </c>
      <c r="D250" s="527" t="s">
        <v>514</v>
      </c>
      <c r="E250" s="298">
        <v>0</v>
      </c>
      <c r="F250" s="528" t="str">
        <f t="shared" si="26"/>
        <v xml:space="preserve"> </v>
      </c>
      <c r="G250" s="498"/>
      <c r="H250" s="498"/>
      <c r="I250" s="536"/>
      <c r="J250" s="498"/>
      <c r="K250" s="498"/>
      <c r="L250" s="498"/>
      <c r="M250" s="498"/>
      <c r="N250" s="498"/>
      <c r="O250" s="529"/>
      <c r="P250" s="498"/>
      <c r="Q250" s="529"/>
      <c r="R250" s="529"/>
      <c r="S250" s="498"/>
      <c r="T250" s="498"/>
      <c r="U250" s="498"/>
      <c r="V250" s="498"/>
      <c r="W250" s="498"/>
      <c r="X250" s="498"/>
      <c r="Y250" s="536"/>
      <c r="Z250" s="498"/>
      <c r="AA250" s="498"/>
      <c r="AB250" s="498"/>
      <c r="AC250" s="498"/>
      <c r="AD250" s="533"/>
      <c r="AE250" s="529"/>
      <c r="AF250" s="538"/>
      <c r="AG250" s="538"/>
      <c r="AH250" s="529"/>
      <c r="AI250" s="529"/>
      <c r="AJ250" s="529"/>
      <c r="AK250" s="529"/>
      <c r="AL250" s="529"/>
      <c r="AM250" s="7"/>
      <c r="AN250" s="530"/>
      <c r="AO250" s="533"/>
      <c r="AP250" s="492"/>
      <c r="AQ250" s="530"/>
      <c r="AR250" s="530"/>
      <c r="AS250" s="533"/>
      <c r="AT250" s="533"/>
      <c r="AU250" s="537"/>
      <c r="AV250" s="532" t="str">
        <f t="shared" si="27"/>
        <v xml:space="preserve"> </v>
      </c>
      <c r="AW250" s="298">
        <f t="shared" si="28"/>
        <v>0</v>
      </c>
      <c r="AX250" s="533"/>
    </row>
    <row r="251" spans="1:52" ht="13.5" hidden="1" thickBot="1">
      <c r="A251" s="535" t="s">
        <v>1194</v>
      </c>
      <c r="B251" s="407" t="s">
        <v>514</v>
      </c>
      <c r="C251" s="407" t="str">
        <f t="shared" si="25"/>
        <v xml:space="preserve"> </v>
      </c>
      <c r="D251" s="527" t="s">
        <v>514</v>
      </c>
      <c r="E251" s="298">
        <v>0</v>
      </c>
      <c r="F251" s="528" t="str">
        <f t="shared" si="26"/>
        <v xml:space="preserve"> </v>
      </c>
      <c r="G251" s="534"/>
      <c r="H251" s="534"/>
      <c r="I251" s="492"/>
      <c r="J251" s="534"/>
      <c r="K251" s="534"/>
      <c r="L251" s="534"/>
      <c r="M251" s="534"/>
      <c r="N251" s="534"/>
      <c r="O251" s="529"/>
      <c r="P251" s="534"/>
      <c r="Q251" s="529"/>
      <c r="R251" s="529"/>
      <c r="S251" s="534"/>
      <c r="T251" s="534"/>
      <c r="U251" s="534"/>
      <c r="V251" s="534"/>
      <c r="W251" s="534"/>
      <c r="X251" s="534"/>
      <c r="Y251" s="534"/>
      <c r="Z251" s="529"/>
      <c r="AA251" s="529"/>
      <c r="AB251" s="529"/>
      <c r="AC251" s="529"/>
      <c r="AD251" s="533"/>
      <c r="AE251" s="529"/>
      <c r="AF251" s="538"/>
      <c r="AG251" s="538"/>
      <c r="AH251" s="529"/>
      <c r="AI251" s="529"/>
      <c r="AJ251" s="529"/>
      <c r="AK251" s="529"/>
      <c r="AL251" s="529"/>
      <c r="AM251" s="7"/>
      <c r="AN251" s="530"/>
      <c r="AO251" s="533"/>
      <c r="AP251" s="492"/>
      <c r="AQ251" s="530"/>
      <c r="AR251" s="530"/>
      <c r="AS251" s="538"/>
      <c r="AT251" s="538"/>
      <c r="AU251" s="537"/>
      <c r="AV251" s="532" t="str">
        <f t="shared" si="27"/>
        <v xml:space="preserve"> </v>
      </c>
      <c r="AW251" s="298">
        <f t="shared" si="28"/>
        <v>0</v>
      </c>
      <c r="AX251" s="533"/>
    </row>
    <row r="252" spans="1:52" ht="13.5" hidden="1" thickBot="1">
      <c r="A252" s="53" t="s">
        <v>416</v>
      </c>
      <c r="B252" s="407" t="s">
        <v>514</v>
      </c>
      <c r="C252" s="407" t="str">
        <f t="shared" si="25"/>
        <v xml:space="preserve"> </v>
      </c>
      <c r="D252" s="527" t="s">
        <v>514</v>
      </c>
      <c r="E252" s="298">
        <v>0</v>
      </c>
      <c r="F252" s="528" t="str">
        <f t="shared" si="26"/>
        <v xml:space="preserve"> </v>
      </c>
      <c r="G252" s="492"/>
      <c r="H252" s="492"/>
      <c r="I252" s="492"/>
      <c r="J252" s="492"/>
      <c r="K252" s="492"/>
      <c r="L252" s="492"/>
      <c r="M252" s="492"/>
      <c r="N252" s="492"/>
      <c r="O252" s="529"/>
      <c r="P252" s="492"/>
      <c r="Q252" s="529"/>
      <c r="R252" s="529"/>
      <c r="S252" s="492"/>
      <c r="T252" s="492"/>
      <c r="U252" s="492"/>
      <c r="V252" s="492"/>
      <c r="W252" s="492"/>
      <c r="X252" s="492"/>
      <c r="Y252" s="534"/>
      <c r="Z252" s="529"/>
      <c r="AA252" s="529"/>
      <c r="AB252" s="529"/>
      <c r="AC252" s="529"/>
      <c r="AD252" s="533"/>
      <c r="AE252" s="529"/>
      <c r="AF252" s="538"/>
      <c r="AG252" s="538"/>
      <c r="AH252" s="529"/>
      <c r="AI252" s="529"/>
      <c r="AJ252" s="529"/>
      <c r="AK252" s="529"/>
      <c r="AL252" s="529"/>
      <c r="AM252" s="7"/>
      <c r="AN252" s="530"/>
      <c r="AO252" s="533"/>
      <c r="AP252" s="492"/>
      <c r="AQ252" s="530"/>
      <c r="AR252" s="530"/>
      <c r="AS252" s="538"/>
      <c r="AT252" s="538"/>
      <c r="AU252" s="537"/>
      <c r="AV252" s="532" t="str">
        <f t="shared" si="27"/>
        <v xml:space="preserve"> </v>
      </c>
      <c r="AW252" s="298">
        <f t="shared" si="28"/>
        <v>0</v>
      </c>
      <c r="AX252" s="533"/>
    </row>
    <row r="253" spans="1:52" ht="13.5" hidden="1" thickBot="1">
      <c r="A253" s="525" t="s">
        <v>1034</v>
      </c>
      <c r="B253" s="407">
        <v>8</v>
      </c>
      <c r="C253" s="407" t="str">
        <f t="shared" si="25"/>
        <v xml:space="preserve"> </v>
      </c>
      <c r="D253" s="527" t="s">
        <v>514</v>
      </c>
      <c r="E253" s="298">
        <v>0</v>
      </c>
      <c r="F253" s="528" t="str">
        <f t="shared" si="26"/>
        <v xml:space="preserve"> </v>
      </c>
      <c r="G253" s="529"/>
      <c r="H253" s="529"/>
      <c r="I253" s="529"/>
      <c r="J253" s="529"/>
      <c r="K253" s="529"/>
      <c r="L253" s="529"/>
      <c r="M253" s="529"/>
      <c r="N253" s="529"/>
      <c r="O253" s="529"/>
      <c r="P253" s="529"/>
      <c r="Q253" s="529"/>
      <c r="R253" s="529"/>
      <c r="S253" s="529"/>
      <c r="T253" s="529"/>
      <c r="U253" s="529"/>
      <c r="V253" s="529"/>
      <c r="W253" s="529"/>
      <c r="X253" s="529"/>
      <c r="Y253" s="529"/>
      <c r="Z253" s="498"/>
      <c r="AA253" s="498"/>
      <c r="AB253" s="498"/>
      <c r="AC253" s="498"/>
      <c r="AD253" s="532"/>
      <c r="AE253" s="529"/>
      <c r="AF253" s="538"/>
      <c r="AG253" s="538"/>
      <c r="AH253" s="529"/>
      <c r="AI253" s="529"/>
      <c r="AJ253" s="529"/>
      <c r="AK253" s="529"/>
      <c r="AL253" s="529"/>
      <c r="AM253" s="122"/>
      <c r="AN253" s="530"/>
      <c r="AO253" s="533"/>
      <c r="AP253" s="492"/>
      <c r="AQ253" s="530"/>
      <c r="AR253" s="530"/>
      <c r="AS253" s="533"/>
      <c r="AT253" s="533"/>
      <c r="AU253" s="537"/>
      <c r="AV253" s="532" t="str">
        <f t="shared" si="27"/>
        <v xml:space="preserve"> </v>
      </c>
      <c r="AW253" s="298">
        <f t="shared" si="28"/>
        <v>0</v>
      </c>
      <c r="AX253" s="533"/>
      <c r="AZ253" s="3"/>
    </row>
    <row r="254" spans="1:52" ht="13.5" hidden="1" thickBot="1">
      <c r="A254" s="525" t="s">
        <v>1035</v>
      </c>
      <c r="B254" s="407">
        <v>8</v>
      </c>
      <c r="C254" s="407">
        <v>8</v>
      </c>
      <c r="D254" s="527" t="s">
        <v>514</v>
      </c>
      <c r="E254" s="298">
        <v>0</v>
      </c>
      <c r="F254" s="528" t="str">
        <f t="shared" si="26"/>
        <v xml:space="preserve"> </v>
      </c>
      <c r="G254" s="529"/>
      <c r="H254" s="529"/>
      <c r="I254" s="529"/>
      <c r="J254" s="529"/>
      <c r="K254" s="529"/>
      <c r="L254" s="529"/>
      <c r="M254" s="529"/>
      <c r="N254" s="529"/>
      <c r="O254" s="529"/>
      <c r="P254" s="529"/>
      <c r="Q254" s="529"/>
      <c r="R254" s="529"/>
      <c r="S254" s="529"/>
      <c r="T254" s="529"/>
      <c r="U254" s="529"/>
      <c r="V254" s="529"/>
      <c r="W254" s="529"/>
      <c r="X254" s="529"/>
      <c r="Y254" s="529"/>
      <c r="Z254" s="529"/>
      <c r="AA254" s="529"/>
      <c r="AB254" s="529"/>
      <c r="AC254" s="529"/>
      <c r="AD254" s="533"/>
      <c r="AE254" s="529"/>
      <c r="AF254" s="538"/>
      <c r="AG254" s="538"/>
      <c r="AH254" s="529"/>
      <c r="AI254" s="529"/>
      <c r="AJ254" s="529"/>
      <c r="AK254" s="529"/>
      <c r="AL254" s="529"/>
      <c r="AM254" s="122"/>
      <c r="AN254" s="530"/>
      <c r="AO254" s="533"/>
      <c r="AP254" s="492"/>
      <c r="AQ254" s="530"/>
      <c r="AR254" s="530"/>
      <c r="AS254" s="538"/>
      <c r="AT254" s="538"/>
      <c r="AU254" s="537"/>
      <c r="AV254" s="532" t="str">
        <f t="shared" si="27"/>
        <v xml:space="preserve"> </v>
      </c>
      <c r="AW254" s="298">
        <f t="shared" si="28"/>
        <v>0</v>
      </c>
      <c r="AX254" s="533"/>
      <c r="AZ254" s="3"/>
    </row>
    <row r="255" spans="1:52" s="3" customFormat="1" ht="13.5" hidden="1" thickBot="1">
      <c r="A255" s="525" t="s">
        <v>1166</v>
      </c>
      <c r="B255" s="407" t="s">
        <v>514</v>
      </c>
      <c r="C255" s="407" t="str">
        <f t="shared" ref="C255:C275" si="29">IFERROR(MINUTE(C$5)-MINUTE(D255)," ")</f>
        <v xml:space="preserve"> </v>
      </c>
      <c r="D255" s="527" t="s">
        <v>514</v>
      </c>
      <c r="E255" s="298">
        <v>0</v>
      </c>
      <c r="F255" s="528" t="str">
        <f t="shared" si="26"/>
        <v xml:space="preserve"> </v>
      </c>
      <c r="G255" s="498"/>
      <c r="H255" s="498"/>
      <c r="I255" s="534"/>
      <c r="J255" s="492"/>
      <c r="K255" s="492"/>
      <c r="L255" s="492"/>
      <c r="M255" s="492"/>
      <c r="N255" s="492"/>
      <c r="O255" s="529"/>
      <c r="P255" s="529"/>
      <c r="Q255" s="529"/>
      <c r="R255" s="529"/>
      <c r="S255" s="529"/>
      <c r="T255" s="529"/>
      <c r="U255" s="529"/>
      <c r="V255" s="529"/>
      <c r="W255" s="529"/>
      <c r="X255" s="529"/>
      <c r="Y255" s="534"/>
      <c r="Z255" s="529"/>
      <c r="AA255" s="529"/>
      <c r="AB255" s="529"/>
      <c r="AC255" s="529"/>
      <c r="AD255" s="533"/>
      <c r="AE255" s="529"/>
      <c r="AF255" s="538"/>
      <c r="AG255" s="538"/>
      <c r="AH255" s="529"/>
      <c r="AI255" s="529"/>
      <c r="AJ255" s="529"/>
      <c r="AK255" s="529"/>
      <c r="AL255" s="529"/>
      <c r="AM255" s="7"/>
      <c r="AN255" s="530"/>
      <c r="AO255" s="533"/>
      <c r="AP255" s="492"/>
      <c r="AQ255" s="530"/>
      <c r="AR255" s="530"/>
      <c r="AS255" s="533"/>
      <c r="AT255" s="533"/>
      <c r="AU255" s="537"/>
      <c r="AV255" s="532" t="str">
        <f t="shared" si="27"/>
        <v xml:space="preserve"> </v>
      </c>
      <c r="AW255" s="298">
        <f t="shared" si="28"/>
        <v>0</v>
      </c>
      <c r="AX255" s="533"/>
      <c r="AY255"/>
      <c r="AZ255"/>
    </row>
    <row r="256" spans="1:52" ht="13.5" hidden="1" thickBot="1">
      <c r="A256" s="525" t="s">
        <v>907</v>
      </c>
      <c r="B256" s="407" t="s">
        <v>514</v>
      </c>
      <c r="C256" s="407" t="str">
        <f t="shared" si="29"/>
        <v xml:space="preserve"> </v>
      </c>
      <c r="D256" s="527" t="s">
        <v>514</v>
      </c>
      <c r="E256" s="298">
        <v>0</v>
      </c>
      <c r="F256" s="528" t="str">
        <f t="shared" si="26"/>
        <v xml:space="preserve"> </v>
      </c>
      <c r="G256" s="529"/>
      <c r="H256" s="529"/>
      <c r="I256" s="534"/>
      <c r="J256" s="529"/>
      <c r="K256" s="529"/>
      <c r="L256" s="529"/>
      <c r="M256" s="529"/>
      <c r="N256" s="529"/>
      <c r="O256" s="529"/>
      <c r="P256" s="529"/>
      <c r="Q256" s="529"/>
      <c r="R256" s="529"/>
      <c r="S256" s="529"/>
      <c r="T256" s="529"/>
      <c r="U256" s="529"/>
      <c r="V256" s="529"/>
      <c r="W256" s="529"/>
      <c r="X256" s="529"/>
      <c r="Y256" s="534"/>
      <c r="Z256" s="529"/>
      <c r="AA256" s="529"/>
      <c r="AB256" s="529"/>
      <c r="AC256" s="529"/>
      <c r="AD256" s="533"/>
      <c r="AE256" s="529"/>
      <c r="AF256" s="538"/>
      <c r="AG256" s="538"/>
      <c r="AH256" s="529"/>
      <c r="AI256" s="529"/>
      <c r="AJ256" s="529"/>
      <c r="AK256" s="529"/>
      <c r="AL256" s="529"/>
      <c r="AM256" s="7"/>
      <c r="AN256" s="530"/>
      <c r="AO256" s="533"/>
      <c r="AP256" s="492"/>
      <c r="AQ256" s="530"/>
      <c r="AR256" s="530"/>
      <c r="AS256" s="533"/>
      <c r="AT256" s="533"/>
      <c r="AU256" s="537"/>
      <c r="AV256" s="532" t="str">
        <f t="shared" si="27"/>
        <v xml:space="preserve"> </v>
      </c>
      <c r="AW256" s="298">
        <f t="shared" si="28"/>
        <v>0</v>
      </c>
      <c r="AX256" s="533"/>
    </row>
    <row r="257" spans="1:52" ht="13.5" hidden="1" thickBot="1">
      <c r="A257" s="535" t="s">
        <v>1195</v>
      </c>
      <c r="B257" s="407" t="s">
        <v>514</v>
      </c>
      <c r="C257" s="407" t="str">
        <f t="shared" si="29"/>
        <v xml:space="preserve"> </v>
      </c>
      <c r="D257" s="527" t="s">
        <v>514</v>
      </c>
      <c r="E257" s="298">
        <v>0</v>
      </c>
      <c r="F257" s="528" t="str">
        <f t="shared" si="26"/>
        <v xml:space="preserve"> </v>
      </c>
      <c r="G257" s="534"/>
      <c r="H257" s="534"/>
      <c r="I257" s="492"/>
      <c r="J257" s="534"/>
      <c r="K257" s="534"/>
      <c r="L257" s="534"/>
      <c r="M257" s="534"/>
      <c r="N257" s="534"/>
      <c r="O257" s="529"/>
      <c r="P257" s="534"/>
      <c r="Q257" s="529"/>
      <c r="R257" s="529"/>
      <c r="S257" s="534"/>
      <c r="T257" s="534"/>
      <c r="U257" s="534"/>
      <c r="V257" s="534"/>
      <c r="W257" s="534"/>
      <c r="X257" s="534"/>
      <c r="Y257" s="534"/>
      <c r="Z257" s="529"/>
      <c r="AA257" s="529"/>
      <c r="AB257" s="529"/>
      <c r="AC257" s="529"/>
      <c r="AD257" s="533"/>
      <c r="AE257" s="529"/>
      <c r="AF257" s="538"/>
      <c r="AG257" s="538"/>
      <c r="AH257" s="529"/>
      <c r="AI257" s="529"/>
      <c r="AJ257" s="529"/>
      <c r="AK257" s="529"/>
      <c r="AL257" s="529"/>
      <c r="AM257" s="7"/>
      <c r="AN257" s="530"/>
      <c r="AO257" s="533"/>
      <c r="AP257" s="492"/>
      <c r="AQ257" s="530"/>
      <c r="AR257" s="530"/>
      <c r="AS257" s="533"/>
      <c r="AT257" s="533"/>
      <c r="AU257" s="537"/>
      <c r="AV257" s="532" t="str">
        <f t="shared" si="27"/>
        <v xml:space="preserve"> </v>
      </c>
      <c r="AW257" s="298">
        <f t="shared" si="28"/>
        <v>0</v>
      </c>
      <c r="AX257" s="533"/>
    </row>
    <row r="258" spans="1:52" ht="13.5" hidden="1" thickBot="1">
      <c r="A258" s="525" t="s">
        <v>904</v>
      </c>
      <c r="B258" s="407" t="s">
        <v>514</v>
      </c>
      <c r="C258" s="407" t="str">
        <f t="shared" si="29"/>
        <v xml:space="preserve"> </v>
      </c>
      <c r="D258" s="527" t="s">
        <v>514</v>
      </c>
      <c r="E258" s="298">
        <v>0</v>
      </c>
      <c r="F258" s="528" t="str">
        <f t="shared" si="26"/>
        <v xml:space="preserve"> </v>
      </c>
      <c r="G258" s="536"/>
      <c r="H258" s="536"/>
      <c r="I258" s="536"/>
      <c r="J258" s="536"/>
      <c r="K258" s="536"/>
      <c r="L258" s="536"/>
      <c r="M258" s="536"/>
      <c r="N258" s="536"/>
      <c r="O258" s="529"/>
      <c r="P258" s="536"/>
      <c r="Q258" s="529"/>
      <c r="R258" s="529"/>
      <c r="S258" s="536"/>
      <c r="T258" s="536"/>
      <c r="U258" s="536"/>
      <c r="V258" s="536"/>
      <c r="W258" s="536"/>
      <c r="X258" s="536"/>
      <c r="Y258" s="536"/>
      <c r="Z258" s="498"/>
      <c r="AA258" s="498"/>
      <c r="AB258" s="498"/>
      <c r="AC258" s="498"/>
      <c r="AD258" s="533"/>
      <c r="AE258" s="529"/>
      <c r="AF258" s="538"/>
      <c r="AG258" s="538"/>
      <c r="AH258" s="529"/>
      <c r="AI258" s="529"/>
      <c r="AJ258" s="529"/>
      <c r="AK258" s="529"/>
      <c r="AL258" s="529"/>
      <c r="AM258" s="7"/>
      <c r="AN258" s="530"/>
      <c r="AO258" s="533"/>
      <c r="AP258" s="492"/>
      <c r="AQ258" s="530"/>
      <c r="AR258" s="530"/>
      <c r="AS258" s="533"/>
      <c r="AT258" s="533"/>
      <c r="AU258" s="537"/>
      <c r="AV258" s="532" t="str">
        <f t="shared" si="27"/>
        <v xml:space="preserve"> </v>
      </c>
      <c r="AW258" s="298">
        <f t="shared" si="28"/>
        <v>0</v>
      </c>
      <c r="AX258" s="533"/>
    </row>
    <row r="259" spans="1:52" ht="13.5" hidden="1" thickBot="1">
      <c r="A259" s="525" t="s">
        <v>776</v>
      </c>
      <c r="B259" s="407" t="s">
        <v>514</v>
      </c>
      <c r="C259" s="407" t="str">
        <f t="shared" si="29"/>
        <v xml:space="preserve"> </v>
      </c>
      <c r="D259" s="527" t="s">
        <v>514</v>
      </c>
      <c r="E259" s="298">
        <v>0</v>
      </c>
      <c r="F259" s="528" t="str">
        <f t="shared" si="26"/>
        <v xml:space="preserve"> </v>
      </c>
      <c r="G259" s="498"/>
      <c r="H259" s="498"/>
      <c r="I259" s="536"/>
      <c r="J259" s="498"/>
      <c r="K259" s="498"/>
      <c r="L259" s="498"/>
      <c r="M259" s="498"/>
      <c r="N259" s="498"/>
      <c r="O259" s="529"/>
      <c r="P259" s="498"/>
      <c r="Q259" s="529"/>
      <c r="R259" s="529"/>
      <c r="S259" s="498"/>
      <c r="T259" s="498"/>
      <c r="U259" s="498"/>
      <c r="V259" s="498"/>
      <c r="W259" s="498"/>
      <c r="X259" s="498"/>
      <c r="Y259" s="536"/>
      <c r="Z259" s="498"/>
      <c r="AA259" s="498"/>
      <c r="AB259" s="498"/>
      <c r="AC259" s="498"/>
      <c r="AD259" s="533"/>
      <c r="AE259" s="529"/>
      <c r="AF259" s="538"/>
      <c r="AG259" s="538"/>
      <c r="AH259" s="529"/>
      <c r="AI259" s="529"/>
      <c r="AJ259" s="529"/>
      <c r="AK259" s="529"/>
      <c r="AL259" s="529"/>
      <c r="AM259" s="7"/>
      <c r="AN259" s="530"/>
      <c r="AO259" s="533"/>
      <c r="AP259" s="492"/>
      <c r="AQ259" s="530"/>
      <c r="AR259" s="530"/>
      <c r="AS259" s="538"/>
      <c r="AT259" s="538"/>
      <c r="AU259" s="537"/>
      <c r="AV259" s="532" t="str">
        <f t="shared" si="27"/>
        <v xml:space="preserve"> </v>
      </c>
      <c r="AW259" s="298">
        <f t="shared" si="28"/>
        <v>0</v>
      </c>
      <c r="AX259" s="533"/>
    </row>
    <row r="260" spans="1:52" ht="13.5" hidden="1" thickBot="1">
      <c r="A260" s="53" t="s">
        <v>689</v>
      </c>
      <c r="B260" s="407" t="s">
        <v>514</v>
      </c>
      <c r="C260" s="407" t="str">
        <f t="shared" si="29"/>
        <v xml:space="preserve"> </v>
      </c>
      <c r="D260" s="527" t="s">
        <v>514</v>
      </c>
      <c r="E260" s="298">
        <v>0</v>
      </c>
      <c r="F260" s="528" t="str">
        <f t="shared" si="26"/>
        <v xml:space="preserve"> </v>
      </c>
      <c r="G260" s="492"/>
      <c r="H260" s="492"/>
      <c r="I260" s="492"/>
      <c r="J260" s="492"/>
      <c r="K260" s="492"/>
      <c r="L260" s="492"/>
      <c r="M260" s="492"/>
      <c r="N260" s="492"/>
      <c r="O260" s="529"/>
      <c r="P260" s="492"/>
      <c r="Q260" s="529"/>
      <c r="R260" s="529"/>
      <c r="S260" s="492"/>
      <c r="T260" s="492"/>
      <c r="U260" s="492"/>
      <c r="V260" s="492"/>
      <c r="W260" s="492"/>
      <c r="X260" s="492"/>
      <c r="Y260" s="534"/>
      <c r="Z260" s="529"/>
      <c r="AA260" s="529"/>
      <c r="AB260" s="529"/>
      <c r="AC260" s="529"/>
      <c r="AD260" s="533"/>
      <c r="AE260" s="529"/>
      <c r="AF260" s="538"/>
      <c r="AG260" s="538"/>
      <c r="AH260" s="529"/>
      <c r="AI260" s="529"/>
      <c r="AJ260" s="529"/>
      <c r="AK260" s="529"/>
      <c r="AL260" s="529"/>
      <c r="AM260" s="7"/>
      <c r="AN260" s="530"/>
      <c r="AO260" s="533"/>
      <c r="AP260" s="492"/>
      <c r="AQ260" s="530"/>
      <c r="AR260" s="530"/>
      <c r="AS260" s="533"/>
      <c r="AT260" s="533"/>
      <c r="AU260" s="537"/>
      <c r="AV260" s="532" t="str">
        <f t="shared" si="27"/>
        <v xml:space="preserve"> </v>
      </c>
      <c r="AW260" s="298">
        <f t="shared" si="28"/>
        <v>0</v>
      </c>
      <c r="AX260" s="533"/>
    </row>
    <row r="261" spans="1:52" ht="13.5" hidden="1" thickBot="1">
      <c r="A261" s="525" t="s">
        <v>777</v>
      </c>
      <c r="B261" s="407" t="s">
        <v>514</v>
      </c>
      <c r="C261" s="407" t="str">
        <f t="shared" si="29"/>
        <v xml:space="preserve"> </v>
      </c>
      <c r="D261" s="527" t="s">
        <v>514</v>
      </c>
      <c r="E261" s="298">
        <v>0</v>
      </c>
      <c r="F261" s="528" t="str">
        <f t="shared" si="26"/>
        <v xml:space="preserve"> </v>
      </c>
      <c r="G261" s="536"/>
      <c r="H261" s="536"/>
      <c r="I261" s="536"/>
      <c r="J261" s="536"/>
      <c r="K261" s="536"/>
      <c r="L261" s="536"/>
      <c r="M261" s="536"/>
      <c r="N261" s="536"/>
      <c r="O261" s="529"/>
      <c r="P261" s="536"/>
      <c r="Q261" s="529"/>
      <c r="R261" s="529"/>
      <c r="S261" s="536"/>
      <c r="T261" s="536"/>
      <c r="U261" s="536"/>
      <c r="V261" s="536"/>
      <c r="W261" s="536"/>
      <c r="X261" s="536"/>
      <c r="Y261" s="536"/>
      <c r="Z261" s="498"/>
      <c r="AA261" s="498"/>
      <c r="AB261" s="498"/>
      <c r="AC261" s="498"/>
      <c r="AD261" s="533"/>
      <c r="AE261" s="529"/>
      <c r="AF261" s="538"/>
      <c r="AG261" s="538"/>
      <c r="AH261" s="529"/>
      <c r="AI261" s="529"/>
      <c r="AJ261" s="529"/>
      <c r="AK261" s="529"/>
      <c r="AL261" s="529"/>
      <c r="AM261" s="7"/>
      <c r="AN261" s="530"/>
      <c r="AO261" s="533"/>
      <c r="AP261" s="492"/>
      <c r="AQ261" s="530"/>
      <c r="AR261" s="530"/>
      <c r="AS261" s="533"/>
      <c r="AT261" s="533"/>
      <c r="AU261" s="537"/>
      <c r="AV261" s="532" t="str">
        <f t="shared" si="27"/>
        <v xml:space="preserve"> </v>
      </c>
      <c r="AW261" s="298">
        <f t="shared" si="28"/>
        <v>0</v>
      </c>
      <c r="AX261" s="533"/>
    </row>
    <row r="262" spans="1:52" ht="13.5" hidden="1" thickBot="1">
      <c r="A262" s="53" t="s">
        <v>299</v>
      </c>
      <c r="B262" s="407" t="s">
        <v>514</v>
      </c>
      <c r="C262" s="407" t="str">
        <f t="shared" si="29"/>
        <v xml:space="preserve"> </v>
      </c>
      <c r="D262" s="527" t="s">
        <v>514</v>
      </c>
      <c r="E262" s="298">
        <v>0</v>
      </c>
      <c r="F262" s="528" t="str">
        <f t="shared" si="26"/>
        <v xml:space="preserve"> </v>
      </c>
      <c r="G262" s="492"/>
      <c r="H262" s="492"/>
      <c r="I262" s="492"/>
      <c r="J262" s="492"/>
      <c r="K262" s="492"/>
      <c r="L262" s="492"/>
      <c r="M262" s="492"/>
      <c r="N262" s="492"/>
      <c r="O262" s="529"/>
      <c r="P262" s="492"/>
      <c r="Q262" s="529"/>
      <c r="R262" s="529"/>
      <c r="S262" s="492"/>
      <c r="T262" s="492"/>
      <c r="U262" s="492"/>
      <c r="V262" s="492"/>
      <c r="W262" s="492"/>
      <c r="X262" s="492"/>
      <c r="Y262" s="492"/>
      <c r="Z262" s="530"/>
      <c r="AA262" s="530"/>
      <c r="AB262" s="530"/>
      <c r="AC262" s="530"/>
      <c r="AD262" s="538"/>
      <c r="AE262" s="529"/>
      <c r="AF262" s="538"/>
      <c r="AG262" s="538"/>
      <c r="AH262" s="529"/>
      <c r="AI262" s="529"/>
      <c r="AJ262" s="529"/>
      <c r="AK262" s="529"/>
      <c r="AL262" s="529"/>
      <c r="AM262" s="7"/>
      <c r="AN262" s="529"/>
      <c r="AO262" s="538"/>
      <c r="AP262" s="534"/>
      <c r="AQ262" s="529"/>
      <c r="AR262" s="529"/>
      <c r="AS262" s="533"/>
      <c r="AT262" s="533"/>
      <c r="AU262" s="537"/>
      <c r="AV262" s="532" t="str">
        <f t="shared" si="27"/>
        <v xml:space="preserve"> </v>
      </c>
      <c r="AW262" s="298">
        <f t="shared" si="28"/>
        <v>0</v>
      </c>
      <c r="AX262" s="533"/>
    </row>
    <row r="263" spans="1:52" ht="13.5" hidden="1" thickBot="1">
      <c r="A263" s="53" t="s">
        <v>70</v>
      </c>
      <c r="B263" s="407" t="s">
        <v>514</v>
      </c>
      <c r="C263" s="407" t="str">
        <f t="shared" si="29"/>
        <v xml:space="preserve"> </v>
      </c>
      <c r="D263" s="527" t="s">
        <v>514</v>
      </c>
      <c r="E263" s="298">
        <v>0</v>
      </c>
      <c r="F263" s="528" t="str">
        <f t="shared" si="26"/>
        <v xml:space="preserve"> </v>
      </c>
      <c r="G263" s="534"/>
      <c r="H263" s="534"/>
      <c r="I263" s="492"/>
      <c r="J263" s="492"/>
      <c r="K263" s="492"/>
      <c r="L263" s="492"/>
      <c r="M263" s="492"/>
      <c r="N263" s="492"/>
      <c r="O263" s="529"/>
      <c r="P263" s="492"/>
      <c r="Q263" s="529"/>
      <c r="R263" s="529"/>
      <c r="S263" s="492"/>
      <c r="T263" s="492"/>
      <c r="U263" s="492"/>
      <c r="V263" s="492"/>
      <c r="W263" s="492"/>
      <c r="X263" s="492"/>
      <c r="Y263" s="492"/>
      <c r="Z263" s="530"/>
      <c r="AA263" s="530"/>
      <c r="AB263" s="530"/>
      <c r="AC263" s="530"/>
      <c r="AD263" s="538"/>
      <c r="AE263" s="529"/>
      <c r="AF263" s="538"/>
      <c r="AG263" s="538"/>
      <c r="AH263" s="529"/>
      <c r="AI263" s="529"/>
      <c r="AJ263" s="529"/>
      <c r="AK263" s="529"/>
      <c r="AL263" s="529"/>
      <c r="AM263" s="7"/>
      <c r="AN263" s="529"/>
      <c r="AO263" s="538"/>
      <c r="AP263" s="534"/>
      <c r="AQ263" s="529"/>
      <c r="AR263" s="529"/>
      <c r="AS263" s="533"/>
      <c r="AT263" s="533"/>
      <c r="AU263" s="537"/>
      <c r="AV263" s="532" t="str">
        <f t="shared" si="27"/>
        <v xml:space="preserve"> </v>
      </c>
      <c r="AW263" s="298">
        <f t="shared" si="28"/>
        <v>0</v>
      </c>
      <c r="AX263" s="533"/>
    </row>
    <row r="264" spans="1:52" ht="13.5" hidden="1" thickBot="1">
      <c r="A264" s="53" t="s">
        <v>313</v>
      </c>
      <c r="B264" s="407" t="s">
        <v>514</v>
      </c>
      <c r="C264" s="407" t="str">
        <f t="shared" si="29"/>
        <v xml:space="preserve"> </v>
      </c>
      <c r="D264" s="527" t="s">
        <v>514</v>
      </c>
      <c r="E264" s="298">
        <v>0</v>
      </c>
      <c r="F264" s="528" t="str">
        <f t="shared" si="26"/>
        <v xml:space="preserve"> </v>
      </c>
      <c r="G264" s="534"/>
      <c r="H264" s="534"/>
      <c r="I264" s="492"/>
      <c r="J264" s="492"/>
      <c r="K264" s="492"/>
      <c r="L264" s="492"/>
      <c r="M264" s="492"/>
      <c r="N264" s="492"/>
      <c r="O264" s="529"/>
      <c r="P264" s="492"/>
      <c r="Q264" s="529"/>
      <c r="R264" s="529"/>
      <c r="S264" s="492"/>
      <c r="T264" s="492"/>
      <c r="U264" s="492"/>
      <c r="V264" s="492"/>
      <c r="W264" s="492"/>
      <c r="X264" s="492"/>
      <c r="Y264" s="492"/>
      <c r="Z264" s="530"/>
      <c r="AA264" s="530"/>
      <c r="AB264" s="530"/>
      <c r="AC264" s="530"/>
      <c r="AD264" s="533"/>
      <c r="AE264" s="529"/>
      <c r="AF264" s="538"/>
      <c r="AG264" s="538"/>
      <c r="AH264" s="529"/>
      <c r="AI264" s="529"/>
      <c r="AJ264" s="529"/>
      <c r="AK264" s="529"/>
      <c r="AL264" s="529"/>
      <c r="AM264" s="7"/>
      <c r="AN264" s="530"/>
      <c r="AO264" s="533"/>
      <c r="AP264" s="492"/>
      <c r="AQ264" s="530"/>
      <c r="AR264" s="530"/>
      <c r="AS264" s="533"/>
      <c r="AT264" s="533"/>
      <c r="AU264" s="537"/>
      <c r="AV264" s="532" t="str">
        <f t="shared" si="27"/>
        <v xml:space="preserve"> </v>
      </c>
      <c r="AW264" s="298">
        <f t="shared" si="28"/>
        <v>0</v>
      </c>
      <c r="AX264" s="533"/>
    </row>
    <row r="265" spans="1:52" ht="13.5" hidden="1" thickBot="1">
      <c r="A265" s="525" t="s">
        <v>1124</v>
      </c>
      <c r="B265" s="407" t="s">
        <v>514</v>
      </c>
      <c r="C265" s="407" t="str">
        <f t="shared" si="29"/>
        <v xml:space="preserve"> </v>
      </c>
      <c r="D265" s="527" t="s">
        <v>514</v>
      </c>
      <c r="E265" s="298">
        <v>0</v>
      </c>
      <c r="F265" s="528" t="str">
        <f t="shared" si="26"/>
        <v xml:space="preserve"> </v>
      </c>
      <c r="G265" s="529"/>
      <c r="H265" s="529"/>
      <c r="I265" s="534"/>
      <c r="J265" s="529"/>
      <c r="K265" s="529"/>
      <c r="L265" s="529"/>
      <c r="M265" s="529"/>
      <c r="N265" s="529"/>
      <c r="O265" s="529"/>
      <c r="P265" s="529"/>
      <c r="Q265" s="529"/>
      <c r="R265" s="529"/>
      <c r="S265" s="529"/>
      <c r="T265" s="529"/>
      <c r="U265" s="529"/>
      <c r="V265" s="529"/>
      <c r="W265" s="529"/>
      <c r="X265" s="529"/>
      <c r="Y265" s="536"/>
      <c r="Z265" s="498"/>
      <c r="AA265" s="498"/>
      <c r="AB265" s="498"/>
      <c r="AC265" s="498"/>
      <c r="AD265" s="538"/>
      <c r="AE265" s="529"/>
      <c r="AF265" s="538"/>
      <c r="AG265" s="538"/>
      <c r="AH265" s="529"/>
      <c r="AI265" s="529"/>
      <c r="AJ265" s="529"/>
      <c r="AK265" s="529"/>
      <c r="AL265" s="529"/>
      <c r="AM265" s="7"/>
      <c r="AN265" s="529"/>
      <c r="AO265" s="538"/>
      <c r="AP265" s="534"/>
      <c r="AQ265" s="529"/>
      <c r="AR265" s="529"/>
      <c r="AS265" s="533"/>
      <c r="AT265" s="533"/>
      <c r="AU265" s="537"/>
      <c r="AV265" s="532" t="str">
        <f t="shared" si="27"/>
        <v xml:space="preserve"> </v>
      </c>
      <c r="AW265" s="298">
        <f t="shared" si="28"/>
        <v>0</v>
      </c>
      <c r="AX265" s="533"/>
    </row>
    <row r="266" spans="1:52" s="3" customFormat="1" ht="13.5" hidden="1" thickBot="1">
      <c r="A266" s="53" t="s">
        <v>599</v>
      </c>
      <c r="B266" s="407" t="s">
        <v>514</v>
      </c>
      <c r="C266" s="407" t="str">
        <f t="shared" si="29"/>
        <v xml:space="preserve"> </v>
      </c>
      <c r="D266" s="527" t="s">
        <v>514</v>
      </c>
      <c r="E266" s="298">
        <v>0</v>
      </c>
      <c r="F266" s="528" t="str">
        <f t="shared" si="26"/>
        <v xml:space="preserve"> </v>
      </c>
      <c r="G266" s="534"/>
      <c r="H266" s="534"/>
      <c r="I266" s="534"/>
      <c r="J266" s="534"/>
      <c r="K266" s="534"/>
      <c r="L266" s="534"/>
      <c r="M266" s="534"/>
      <c r="N266" s="534"/>
      <c r="O266" s="529"/>
      <c r="P266" s="534"/>
      <c r="Q266" s="529"/>
      <c r="R266" s="529"/>
      <c r="S266" s="534"/>
      <c r="T266" s="534"/>
      <c r="U266" s="534"/>
      <c r="V266" s="534"/>
      <c r="W266" s="534"/>
      <c r="X266" s="534"/>
      <c r="Y266" s="534"/>
      <c r="Z266" s="529"/>
      <c r="AA266" s="529"/>
      <c r="AB266" s="529"/>
      <c r="AC266" s="529"/>
      <c r="AD266" s="533"/>
      <c r="AE266" s="529"/>
      <c r="AF266" s="538"/>
      <c r="AG266" s="538"/>
      <c r="AH266" s="529"/>
      <c r="AI266" s="529"/>
      <c r="AJ266" s="529"/>
      <c r="AK266" s="529"/>
      <c r="AL266" s="529"/>
      <c r="AM266" s="7"/>
      <c r="AN266" s="530"/>
      <c r="AO266" s="533"/>
      <c r="AP266" s="492"/>
      <c r="AQ266" s="530"/>
      <c r="AR266" s="530"/>
      <c r="AS266" s="533"/>
      <c r="AT266" s="533"/>
      <c r="AU266" s="537"/>
      <c r="AV266" s="532" t="str">
        <f t="shared" si="27"/>
        <v xml:space="preserve"> </v>
      </c>
      <c r="AW266" s="298">
        <f t="shared" si="28"/>
        <v>0</v>
      </c>
      <c r="AX266" s="533"/>
      <c r="AZ266"/>
    </row>
    <row r="267" spans="1:52" ht="13.5" hidden="1" thickBot="1">
      <c r="A267" s="53" t="s">
        <v>334</v>
      </c>
      <c r="B267" s="407" t="s">
        <v>514</v>
      </c>
      <c r="C267" s="407" t="str">
        <f t="shared" si="29"/>
        <v xml:space="preserve"> </v>
      </c>
      <c r="D267" s="527" t="s">
        <v>514</v>
      </c>
      <c r="E267" s="298">
        <v>0</v>
      </c>
      <c r="F267" s="528" t="str">
        <f t="shared" si="26"/>
        <v xml:space="preserve"> </v>
      </c>
      <c r="G267" s="534"/>
      <c r="H267" s="534"/>
      <c r="I267" s="534"/>
      <c r="J267" s="534"/>
      <c r="K267" s="534"/>
      <c r="L267" s="534"/>
      <c r="M267" s="534"/>
      <c r="N267" s="534"/>
      <c r="O267" s="529"/>
      <c r="P267" s="534"/>
      <c r="Q267" s="529"/>
      <c r="R267" s="529"/>
      <c r="S267" s="534"/>
      <c r="T267" s="534"/>
      <c r="U267" s="534"/>
      <c r="V267" s="534"/>
      <c r="W267" s="534"/>
      <c r="X267" s="534"/>
      <c r="Y267" s="492"/>
      <c r="Z267" s="530"/>
      <c r="AA267" s="530"/>
      <c r="AB267" s="530"/>
      <c r="AC267" s="530"/>
      <c r="AD267" s="533"/>
      <c r="AE267" s="529"/>
      <c r="AF267" s="538"/>
      <c r="AG267" s="538"/>
      <c r="AH267" s="529"/>
      <c r="AI267" s="529"/>
      <c r="AJ267" s="529"/>
      <c r="AK267" s="529"/>
      <c r="AL267" s="529"/>
      <c r="AM267" s="7"/>
      <c r="AN267" s="530"/>
      <c r="AO267" s="533"/>
      <c r="AP267" s="492"/>
      <c r="AQ267" s="530"/>
      <c r="AR267" s="530"/>
      <c r="AS267" s="533"/>
      <c r="AT267" s="533"/>
      <c r="AU267" s="537"/>
      <c r="AV267" s="532" t="str">
        <f t="shared" si="27"/>
        <v xml:space="preserve"> </v>
      </c>
      <c r="AW267" s="298">
        <f t="shared" si="28"/>
        <v>0</v>
      </c>
      <c r="AX267" s="533"/>
    </row>
    <row r="268" spans="1:52" ht="13.5" hidden="1" thickBot="1">
      <c r="A268" s="535" t="s">
        <v>509</v>
      </c>
      <c r="B268" s="407" t="s">
        <v>514</v>
      </c>
      <c r="C268" s="407" t="str">
        <f t="shared" si="29"/>
        <v xml:space="preserve"> </v>
      </c>
      <c r="D268" s="527" t="s">
        <v>514</v>
      </c>
      <c r="E268" s="298">
        <v>0</v>
      </c>
      <c r="F268" s="528" t="str">
        <f t="shared" si="26"/>
        <v xml:space="preserve"> </v>
      </c>
      <c r="G268" s="534"/>
      <c r="H268" s="534"/>
      <c r="I268" s="534"/>
      <c r="J268" s="534"/>
      <c r="K268" s="534"/>
      <c r="L268" s="534"/>
      <c r="M268" s="534"/>
      <c r="N268" s="534"/>
      <c r="O268" s="529"/>
      <c r="P268" s="534"/>
      <c r="Q268" s="529"/>
      <c r="R268" s="529"/>
      <c r="S268" s="534"/>
      <c r="T268" s="534"/>
      <c r="U268" s="534"/>
      <c r="V268" s="534"/>
      <c r="W268" s="534"/>
      <c r="X268" s="534"/>
      <c r="Y268" s="492"/>
      <c r="Z268" s="530"/>
      <c r="AA268" s="530"/>
      <c r="AB268" s="530"/>
      <c r="AC268" s="530"/>
      <c r="AD268" s="533"/>
      <c r="AE268" s="529"/>
      <c r="AF268" s="538"/>
      <c r="AG268" s="538"/>
      <c r="AH268" s="529"/>
      <c r="AI268" s="529"/>
      <c r="AJ268" s="529"/>
      <c r="AK268" s="529"/>
      <c r="AL268" s="529"/>
      <c r="AM268" s="7"/>
      <c r="AN268" s="530"/>
      <c r="AO268" s="533"/>
      <c r="AP268" s="492"/>
      <c r="AQ268" s="530"/>
      <c r="AR268" s="530"/>
      <c r="AS268" s="533"/>
      <c r="AT268" s="533"/>
      <c r="AU268" s="537"/>
      <c r="AV268" s="532" t="str">
        <f t="shared" si="27"/>
        <v xml:space="preserve"> </v>
      </c>
      <c r="AW268" s="298">
        <f t="shared" si="28"/>
        <v>0</v>
      </c>
      <c r="AX268" s="533"/>
    </row>
    <row r="269" spans="1:52" ht="13.5" hidden="1" thickBot="1">
      <c r="A269" s="53" t="s">
        <v>956</v>
      </c>
      <c r="B269" s="407" t="s">
        <v>514</v>
      </c>
      <c r="C269" s="407" t="str">
        <f t="shared" si="29"/>
        <v xml:space="preserve"> </v>
      </c>
      <c r="D269" s="527" t="s">
        <v>514</v>
      </c>
      <c r="E269" s="298">
        <v>0</v>
      </c>
      <c r="F269" s="528" t="str">
        <f t="shared" si="26"/>
        <v xml:space="preserve"> </v>
      </c>
      <c r="G269" s="534"/>
      <c r="H269" s="534"/>
      <c r="I269" s="492"/>
      <c r="J269" s="492"/>
      <c r="K269" s="492"/>
      <c r="L269" s="492"/>
      <c r="M269" s="492"/>
      <c r="N269" s="492"/>
      <c r="O269" s="529"/>
      <c r="P269" s="492"/>
      <c r="Q269" s="529"/>
      <c r="R269" s="529"/>
      <c r="S269" s="492"/>
      <c r="T269" s="492"/>
      <c r="U269" s="492"/>
      <c r="V269" s="492"/>
      <c r="W269" s="492"/>
      <c r="X269" s="492"/>
      <c r="Y269" s="534"/>
      <c r="Z269" s="529"/>
      <c r="AA269" s="529"/>
      <c r="AB269" s="529"/>
      <c r="AC269" s="529"/>
      <c r="AD269" s="533"/>
      <c r="AE269" s="529"/>
      <c r="AF269" s="538"/>
      <c r="AG269" s="538"/>
      <c r="AH269" s="529"/>
      <c r="AI269" s="529"/>
      <c r="AJ269" s="529"/>
      <c r="AK269" s="529"/>
      <c r="AL269" s="529"/>
      <c r="AM269" s="7"/>
      <c r="AN269" s="530"/>
      <c r="AO269" s="533"/>
      <c r="AP269" s="492"/>
      <c r="AQ269" s="530"/>
      <c r="AR269" s="530"/>
      <c r="AS269" s="533"/>
      <c r="AT269" s="533"/>
      <c r="AU269" s="537"/>
      <c r="AV269" s="532" t="str">
        <f t="shared" si="27"/>
        <v xml:space="preserve"> </v>
      </c>
      <c r="AW269" s="298">
        <f t="shared" si="28"/>
        <v>0</v>
      </c>
      <c r="AX269" s="533"/>
      <c r="AY269" s="3"/>
    </row>
    <row r="270" spans="1:52" ht="13.5" hidden="1" thickBot="1">
      <c r="A270" s="53" t="s">
        <v>57</v>
      </c>
      <c r="B270" s="407" t="s">
        <v>514</v>
      </c>
      <c r="C270" s="407" t="str">
        <f t="shared" si="29"/>
        <v xml:space="preserve"> </v>
      </c>
      <c r="D270" s="527" t="s">
        <v>514</v>
      </c>
      <c r="E270" s="298">
        <v>0</v>
      </c>
      <c r="F270" s="528" t="str">
        <f t="shared" si="26"/>
        <v xml:space="preserve"> </v>
      </c>
      <c r="G270" s="534"/>
      <c r="H270" s="534"/>
      <c r="I270" s="492"/>
      <c r="J270" s="492"/>
      <c r="K270" s="492"/>
      <c r="L270" s="492"/>
      <c r="M270" s="492"/>
      <c r="N270" s="492"/>
      <c r="O270" s="529"/>
      <c r="P270" s="492"/>
      <c r="Q270" s="529"/>
      <c r="R270" s="529"/>
      <c r="S270" s="492"/>
      <c r="T270" s="492"/>
      <c r="U270" s="492"/>
      <c r="V270" s="492"/>
      <c r="W270" s="492"/>
      <c r="X270" s="492"/>
      <c r="Y270" s="492"/>
      <c r="Z270" s="530"/>
      <c r="AA270" s="530"/>
      <c r="AB270" s="530"/>
      <c r="AC270" s="530"/>
      <c r="AD270" s="538"/>
      <c r="AE270" s="529"/>
      <c r="AF270" s="538"/>
      <c r="AG270" s="538"/>
      <c r="AH270" s="529"/>
      <c r="AI270" s="529"/>
      <c r="AJ270" s="529"/>
      <c r="AK270" s="529"/>
      <c r="AL270" s="529"/>
      <c r="AM270" s="7"/>
      <c r="AN270" s="529"/>
      <c r="AO270" s="538"/>
      <c r="AP270" s="534"/>
      <c r="AQ270" s="529"/>
      <c r="AR270" s="529"/>
      <c r="AS270" s="533"/>
      <c r="AT270" s="533"/>
      <c r="AU270" s="537"/>
      <c r="AV270" s="532" t="str">
        <f t="shared" si="27"/>
        <v xml:space="preserve"> </v>
      </c>
      <c r="AW270" s="298">
        <f t="shared" si="28"/>
        <v>0</v>
      </c>
      <c r="AX270" s="533"/>
      <c r="AY270" s="3"/>
    </row>
    <row r="271" spans="1:52" ht="13.5" hidden="1" thickBot="1">
      <c r="A271" s="525" t="s">
        <v>1096</v>
      </c>
      <c r="B271" s="407" t="s">
        <v>514</v>
      </c>
      <c r="C271" s="407" t="str">
        <f t="shared" si="29"/>
        <v xml:space="preserve"> </v>
      </c>
      <c r="D271" s="527" t="s">
        <v>514</v>
      </c>
      <c r="E271" s="298">
        <v>0</v>
      </c>
      <c r="F271" s="528" t="str">
        <f t="shared" si="26"/>
        <v xml:space="preserve"> </v>
      </c>
      <c r="G271" s="498"/>
      <c r="H271" s="498"/>
      <c r="I271" s="536"/>
      <c r="J271" s="498"/>
      <c r="K271" s="498"/>
      <c r="L271" s="498"/>
      <c r="M271" s="498"/>
      <c r="N271" s="498"/>
      <c r="O271" s="529"/>
      <c r="P271" s="498"/>
      <c r="Q271" s="529"/>
      <c r="R271" s="529"/>
      <c r="S271" s="498"/>
      <c r="T271" s="498"/>
      <c r="U271" s="498"/>
      <c r="V271" s="498"/>
      <c r="W271" s="498"/>
      <c r="X271" s="498"/>
      <c r="Y271" s="536"/>
      <c r="Z271" s="498"/>
      <c r="AA271" s="498"/>
      <c r="AB271" s="498"/>
      <c r="AC271" s="498"/>
      <c r="AD271" s="533"/>
      <c r="AE271" s="529"/>
      <c r="AF271" s="538"/>
      <c r="AG271" s="538"/>
      <c r="AH271" s="529"/>
      <c r="AI271" s="529"/>
      <c r="AJ271" s="529"/>
      <c r="AK271" s="529"/>
      <c r="AL271" s="529"/>
      <c r="AM271" s="7"/>
      <c r="AN271" s="530"/>
      <c r="AO271" s="533"/>
      <c r="AP271" s="492"/>
      <c r="AQ271" s="530"/>
      <c r="AR271" s="530"/>
      <c r="AS271" s="533"/>
      <c r="AT271" s="533"/>
      <c r="AU271" s="537"/>
      <c r="AV271" s="532" t="str">
        <f t="shared" si="27"/>
        <v xml:space="preserve"> </v>
      </c>
      <c r="AW271" s="298">
        <f t="shared" si="28"/>
        <v>0</v>
      </c>
      <c r="AX271" s="533"/>
      <c r="AY271" s="3"/>
    </row>
    <row r="272" spans="1:52" ht="13.5" hidden="1" thickBot="1">
      <c r="A272" s="53" t="s">
        <v>690</v>
      </c>
      <c r="B272" s="407" t="s">
        <v>514</v>
      </c>
      <c r="C272" s="407" t="str">
        <f t="shared" si="29"/>
        <v xml:space="preserve"> </v>
      </c>
      <c r="D272" s="527" t="s">
        <v>514</v>
      </c>
      <c r="E272" s="298">
        <v>0</v>
      </c>
      <c r="F272" s="528" t="str">
        <f t="shared" si="26"/>
        <v xml:space="preserve"> </v>
      </c>
      <c r="G272" s="492"/>
      <c r="H272" s="492"/>
      <c r="I272" s="534"/>
      <c r="J272" s="534"/>
      <c r="K272" s="534"/>
      <c r="L272" s="534"/>
      <c r="M272" s="534"/>
      <c r="N272" s="534"/>
      <c r="O272" s="529"/>
      <c r="P272" s="534"/>
      <c r="Q272" s="529"/>
      <c r="R272" s="529"/>
      <c r="S272" s="534"/>
      <c r="T272" s="534"/>
      <c r="U272" s="534"/>
      <c r="V272" s="534"/>
      <c r="W272" s="534"/>
      <c r="X272" s="534"/>
      <c r="Y272" s="492"/>
      <c r="Z272" s="530"/>
      <c r="AA272" s="530"/>
      <c r="AB272" s="530"/>
      <c r="AC272" s="530"/>
      <c r="AD272" s="533"/>
      <c r="AE272" s="529"/>
      <c r="AF272" s="538"/>
      <c r="AG272" s="538"/>
      <c r="AH272" s="529"/>
      <c r="AI272" s="529"/>
      <c r="AJ272" s="529"/>
      <c r="AK272" s="529"/>
      <c r="AL272" s="529"/>
      <c r="AM272" s="7"/>
      <c r="AN272" s="530"/>
      <c r="AO272" s="533"/>
      <c r="AP272" s="492"/>
      <c r="AQ272" s="530"/>
      <c r="AR272" s="530"/>
      <c r="AS272" s="533"/>
      <c r="AT272" s="533"/>
      <c r="AU272" s="537"/>
      <c r="AV272" s="532" t="str">
        <f t="shared" si="27"/>
        <v xml:space="preserve"> </v>
      </c>
      <c r="AW272" s="298">
        <f t="shared" si="28"/>
        <v>0</v>
      </c>
      <c r="AX272" s="533"/>
    </row>
    <row r="273" spans="1:52" ht="13.5" hidden="1" thickBot="1">
      <c r="A273" s="525" t="s">
        <v>1112</v>
      </c>
      <c r="B273" s="407" t="s">
        <v>514</v>
      </c>
      <c r="C273" s="407" t="str">
        <f t="shared" si="29"/>
        <v xml:space="preserve"> </v>
      </c>
      <c r="D273" s="527" t="s">
        <v>514</v>
      </c>
      <c r="E273" s="298">
        <v>0</v>
      </c>
      <c r="F273" s="528" t="str">
        <f t="shared" si="26"/>
        <v xml:space="preserve"> </v>
      </c>
      <c r="G273" s="529"/>
      <c r="H273" s="529"/>
      <c r="I273" s="534"/>
      <c r="J273" s="529"/>
      <c r="K273" s="529"/>
      <c r="L273" s="529"/>
      <c r="M273" s="529"/>
      <c r="N273" s="529"/>
      <c r="O273" s="529"/>
      <c r="P273" s="529"/>
      <c r="Q273" s="529"/>
      <c r="R273" s="529"/>
      <c r="S273" s="529"/>
      <c r="T273" s="529"/>
      <c r="U273" s="529"/>
      <c r="V273" s="529"/>
      <c r="W273" s="529"/>
      <c r="X273" s="529"/>
      <c r="Y273" s="536"/>
      <c r="Z273" s="498"/>
      <c r="AA273" s="498"/>
      <c r="AB273" s="498"/>
      <c r="AC273" s="498"/>
      <c r="AD273" s="533"/>
      <c r="AE273" s="529"/>
      <c r="AF273" s="538"/>
      <c r="AG273" s="538"/>
      <c r="AH273" s="529"/>
      <c r="AI273" s="529"/>
      <c r="AJ273" s="529"/>
      <c r="AK273" s="529"/>
      <c r="AL273" s="529"/>
      <c r="AM273" s="7"/>
      <c r="AN273" s="530"/>
      <c r="AO273" s="533"/>
      <c r="AP273" s="492"/>
      <c r="AQ273" s="530"/>
      <c r="AR273" s="530"/>
      <c r="AS273" s="533"/>
      <c r="AT273" s="533"/>
      <c r="AU273" s="537"/>
      <c r="AV273" s="532" t="str">
        <f t="shared" si="27"/>
        <v xml:space="preserve"> </v>
      </c>
      <c r="AW273" s="298">
        <f t="shared" si="28"/>
        <v>0</v>
      </c>
      <c r="AX273" s="533"/>
    </row>
    <row r="274" spans="1:52" ht="13.5" hidden="1" thickBot="1">
      <c r="A274" s="535" t="s">
        <v>284</v>
      </c>
      <c r="B274" s="407" t="s">
        <v>514</v>
      </c>
      <c r="C274" s="407" t="str">
        <f t="shared" si="29"/>
        <v xml:space="preserve"> </v>
      </c>
      <c r="D274" s="527" t="s">
        <v>514</v>
      </c>
      <c r="E274" s="298">
        <v>0</v>
      </c>
      <c r="F274" s="528" t="str">
        <f t="shared" si="26"/>
        <v xml:space="preserve"> </v>
      </c>
      <c r="G274" s="534"/>
      <c r="H274" s="534"/>
      <c r="I274" s="534"/>
      <c r="J274" s="534"/>
      <c r="K274" s="534"/>
      <c r="L274" s="534"/>
      <c r="M274" s="534"/>
      <c r="N274" s="534"/>
      <c r="O274" s="529"/>
      <c r="P274" s="534"/>
      <c r="Q274" s="529"/>
      <c r="R274" s="529"/>
      <c r="S274" s="534"/>
      <c r="T274" s="534"/>
      <c r="U274" s="534"/>
      <c r="V274" s="534"/>
      <c r="W274" s="534"/>
      <c r="X274" s="534"/>
      <c r="Y274" s="534"/>
      <c r="Z274" s="529"/>
      <c r="AA274" s="529"/>
      <c r="AB274" s="529"/>
      <c r="AC274" s="529"/>
      <c r="AD274" s="533"/>
      <c r="AE274" s="529"/>
      <c r="AF274" s="538"/>
      <c r="AG274" s="538"/>
      <c r="AH274" s="529"/>
      <c r="AI274" s="529"/>
      <c r="AJ274" s="529"/>
      <c r="AK274" s="529"/>
      <c r="AL274" s="529"/>
      <c r="AM274" s="7"/>
      <c r="AN274" s="530"/>
      <c r="AO274" s="533"/>
      <c r="AP274" s="492"/>
      <c r="AQ274" s="530"/>
      <c r="AR274" s="530"/>
      <c r="AS274" s="533"/>
      <c r="AT274" s="533"/>
      <c r="AU274" s="537"/>
      <c r="AV274" s="532" t="str">
        <f t="shared" si="27"/>
        <v xml:space="preserve"> </v>
      </c>
      <c r="AW274" s="298">
        <f t="shared" si="28"/>
        <v>0</v>
      </c>
      <c r="AX274" s="533"/>
      <c r="AY274" s="3"/>
    </row>
    <row r="275" spans="1:52" ht="13.5" hidden="1" thickBot="1">
      <c r="A275" s="53" t="s">
        <v>691</v>
      </c>
      <c r="B275" s="407">
        <v>14</v>
      </c>
      <c r="C275" s="407" t="str">
        <f t="shared" si="29"/>
        <v xml:space="preserve"> </v>
      </c>
      <c r="D275" s="527" t="s">
        <v>514</v>
      </c>
      <c r="E275" s="298">
        <v>0</v>
      </c>
      <c r="F275" s="528" t="str">
        <f t="shared" si="26"/>
        <v xml:space="preserve"> </v>
      </c>
      <c r="G275" s="529"/>
      <c r="H275" s="529"/>
      <c r="I275" s="529"/>
      <c r="J275" s="529"/>
      <c r="K275" s="529"/>
      <c r="L275" s="529"/>
      <c r="M275" s="529"/>
      <c r="N275" s="529"/>
      <c r="O275" s="529"/>
      <c r="P275" s="529"/>
      <c r="Q275" s="529"/>
      <c r="R275" s="529"/>
      <c r="S275" s="529"/>
      <c r="T275" s="529"/>
      <c r="U275" s="529"/>
      <c r="V275" s="529"/>
      <c r="W275" s="529"/>
      <c r="X275" s="529"/>
      <c r="Y275" s="529"/>
      <c r="Z275" s="534"/>
      <c r="AA275" s="534"/>
      <c r="AB275" s="534"/>
      <c r="AC275" s="534"/>
      <c r="AD275" s="533"/>
      <c r="AE275" s="529"/>
      <c r="AF275" s="538"/>
      <c r="AG275" s="538"/>
      <c r="AH275" s="529"/>
      <c r="AI275" s="529"/>
      <c r="AJ275" s="529"/>
      <c r="AK275" s="529"/>
      <c r="AL275" s="529"/>
      <c r="AM275" s="122"/>
      <c r="AN275" s="530"/>
      <c r="AO275" s="533"/>
      <c r="AP275" s="492"/>
      <c r="AQ275" s="530"/>
      <c r="AR275" s="530"/>
      <c r="AS275" s="533"/>
      <c r="AT275" s="533"/>
      <c r="AU275" s="537"/>
      <c r="AV275" s="532" t="str">
        <f t="shared" si="27"/>
        <v xml:space="preserve"> </v>
      </c>
      <c r="AW275" s="298">
        <f t="shared" si="28"/>
        <v>0</v>
      </c>
      <c r="AX275" s="533"/>
      <c r="AZ275" s="3"/>
    </row>
    <row r="276" spans="1:52" ht="13.5" hidden="1" thickBot="1">
      <c r="A276" s="525" t="s">
        <v>778</v>
      </c>
      <c r="B276" s="407">
        <v>9</v>
      </c>
      <c r="C276" s="407">
        <v>9</v>
      </c>
      <c r="D276" s="527" t="s">
        <v>514</v>
      </c>
      <c r="E276" s="298">
        <v>0</v>
      </c>
      <c r="F276" s="528" t="str">
        <f t="shared" si="26"/>
        <v xml:space="preserve"> </v>
      </c>
      <c r="G276" s="529"/>
      <c r="H276" s="529"/>
      <c r="I276" s="529"/>
      <c r="J276" s="529"/>
      <c r="K276" s="529"/>
      <c r="L276" s="529"/>
      <c r="M276" s="529"/>
      <c r="N276" s="529"/>
      <c r="O276" s="529"/>
      <c r="P276" s="529"/>
      <c r="Q276" s="529"/>
      <c r="R276" s="529"/>
      <c r="S276" s="529"/>
      <c r="T276" s="529"/>
      <c r="U276" s="529"/>
      <c r="V276" s="529"/>
      <c r="W276" s="529"/>
      <c r="X276" s="529"/>
      <c r="Y276" s="529"/>
      <c r="Z276" s="529"/>
      <c r="AA276" s="529"/>
      <c r="AB276" s="529"/>
      <c r="AC276" s="529"/>
      <c r="AD276" s="533"/>
      <c r="AE276" s="529"/>
      <c r="AF276" s="538"/>
      <c r="AG276" s="538"/>
      <c r="AH276" s="529"/>
      <c r="AI276" s="529"/>
      <c r="AJ276" s="529"/>
      <c r="AK276" s="529"/>
      <c r="AL276" s="529"/>
      <c r="AM276" s="7"/>
      <c r="AN276" s="529"/>
      <c r="AO276" s="538"/>
      <c r="AP276" s="534"/>
      <c r="AQ276" s="530"/>
      <c r="AR276" s="530"/>
      <c r="AS276" s="533"/>
      <c r="AT276" s="533"/>
      <c r="AU276" s="537"/>
      <c r="AV276" s="532" t="str">
        <f t="shared" si="27"/>
        <v xml:space="preserve"> </v>
      </c>
      <c r="AW276" s="298">
        <f t="shared" si="28"/>
        <v>0</v>
      </c>
      <c r="AX276" s="533"/>
    </row>
    <row r="277" spans="1:52" ht="13.5" hidden="1" thickBot="1">
      <c r="A277" s="525" t="s">
        <v>1125</v>
      </c>
      <c r="B277" s="407" t="s">
        <v>514</v>
      </c>
      <c r="C277" s="407" t="str">
        <f t="shared" ref="C277:C302" si="30">IFERROR(MINUTE(C$5)-MINUTE(D277)," ")</f>
        <v xml:space="preserve"> </v>
      </c>
      <c r="D277" s="527" t="s">
        <v>514</v>
      </c>
      <c r="E277" s="298">
        <v>0</v>
      </c>
      <c r="F277" s="528" t="str">
        <f t="shared" ref="F277:F340" si="31">IFERROR(AVERAGEA(G277:AT277), " ")</f>
        <v xml:space="preserve"> </v>
      </c>
      <c r="G277" s="529"/>
      <c r="H277" s="529"/>
      <c r="I277" s="534"/>
      <c r="J277" s="529"/>
      <c r="K277" s="529"/>
      <c r="L277" s="529"/>
      <c r="M277" s="529"/>
      <c r="N277" s="529"/>
      <c r="O277" s="529"/>
      <c r="P277" s="529"/>
      <c r="Q277" s="529"/>
      <c r="R277" s="529"/>
      <c r="S277" s="529"/>
      <c r="T277" s="529"/>
      <c r="U277" s="529"/>
      <c r="V277" s="529"/>
      <c r="W277" s="529"/>
      <c r="X277" s="529"/>
      <c r="Y277" s="536"/>
      <c r="Z277" s="498"/>
      <c r="AA277" s="498"/>
      <c r="AB277" s="498"/>
      <c r="AC277" s="498"/>
      <c r="AD277" s="533"/>
      <c r="AE277" s="529"/>
      <c r="AF277" s="538"/>
      <c r="AG277" s="538"/>
      <c r="AH277" s="529"/>
      <c r="AI277" s="529"/>
      <c r="AJ277" s="529"/>
      <c r="AK277" s="529"/>
      <c r="AL277" s="529"/>
      <c r="AM277" s="7"/>
      <c r="AN277" s="530"/>
      <c r="AO277" s="533"/>
      <c r="AP277" s="492"/>
      <c r="AQ277" s="530"/>
      <c r="AR277" s="530"/>
      <c r="AS277" s="533"/>
      <c r="AT277" s="533"/>
      <c r="AU277" s="537"/>
      <c r="AV277" s="532" t="str">
        <f t="shared" ref="AV277:AV340" si="32">IF(MIN(G277:AT277)=0," ",MIN(G277:AT277))</f>
        <v xml:space="preserve"> </v>
      </c>
      <c r="AW277" s="298">
        <f t="shared" ref="AW277:AW340" si="33">COUNTA(G277:AT277)</f>
        <v>0</v>
      </c>
      <c r="AX277" s="533"/>
      <c r="AY277" s="3"/>
    </row>
    <row r="278" spans="1:52" ht="13.5" hidden="1" thickBot="1">
      <c r="A278" s="535" t="s">
        <v>955</v>
      </c>
      <c r="B278" s="407" t="s">
        <v>514</v>
      </c>
      <c r="C278" s="407" t="str">
        <f t="shared" si="30"/>
        <v xml:space="preserve"> </v>
      </c>
      <c r="D278" s="527" t="s">
        <v>514</v>
      </c>
      <c r="E278" s="298">
        <v>0</v>
      </c>
      <c r="F278" s="528" t="str">
        <f t="shared" si="31"/>
        <v xml:space="preserve"> </v>
      </c>
      <c r="G278" s="534"/>
      <c r="H278" s="534"/>
      <c r="I278" s="534"/>
      <c r="J278" s="534"/>
      <c r="K278" s="534"/>
      <c r="L278" s="534"/>
      <c r="M278" s="534"/>
      <c r="N278" s="534"/>
      <c r="O278" s="529"/>
      <c r="P278" s="534"/>
      <c r="Q278" s="529"/>
      <c r="R278" s="529"/>
      <c r="S278" s="534"/>
      <c r="T278" s="534"/>
      <c r="U278" s="534"/>
      <c r="V278" s="534"/>
      <c r="W278" s="534"/>
      <c r="X278" s="534"/>
      <c r="Y278" s="534"/>
      <c r="Z278" s="529"/>
      <c r="AA278" s="529"/>
      <c r="AB278" s="529"/>
      <c r="AC278" s="529"/>
      <c r="AD278" s="533"/>
      <c r="AE278" s="529"/>
      <c r="AF278" s="538"/>
      <c r="AG278" s="538"/>
      <c r="AH278" s="529"/>
      <c r="AI278" s="529"/>
      <c r="AJ278" s="529"/>
      <c r="AK278" s="529"/>
      <c r="AL278" s="529"/>
      <c r="AM278" s="7"/>
      <c r="AN278" s="530"/>
      <c r="AO278" s="533"/>
      <c r="AP278" s="492"/>
      <c r="AQ278" s="530"/>
      <c r="AR278" s="530"/>
      <c r="AS278" s="538"/>
      <c r="AT278" s="538"/>
      <c r="AU278" s="537"/>
      <c r="AV278" s="532" t="str">
        <f t="shared" si="32"/>
        <v xml:space="preserve"> </v>
      </c>
      <c r="AW278" s="298">
        <f t="shared" si="33"/>
        <v>0</v>
      </c>
      <c r="AX278" s="533"/>
    </row>
    <row r="279" spans="1:52" ht="13.5" hidden="1" thickBot="1">
      <c r="A279" s="535" t="s">
        <v>541</v>
      </c>
      <c r="B279" s="407" t="s">
        <v>514</v>
      </c>
      <c r="C279" s="407" t="str">
        <f t="shared" si="30"/>
        <v xml:space="preserve"> </v>
      </c>
      <c r="D279" s="527" t="s">
        <v>514</v>
      </c>
      <c r="E279" s="298">
        <v>0</v>
      </c>
      <c r="F279" s="528" t="str">
        <f t="shared" si="31"/>
        <v xml:space="preserve"> </v>
      </c>
      <c r="G279" s="534"/>
      <c r="H279" s="534"/>
      <c r="I279" s="534"/>
      <c r="J279" s="534"/>
      <c r="K279" s="534"/>
      <c r="L279" s="534"/>
      <c r="M279" s="534"/>
      <c r="N279" s="534"/>
      <c r="O279" s="529"/>
      <c r="P279" s="534"/>
      <c r="Q279" s="529"/>
      <c r="R279" s="529"/>
      <c r="S279" s="534"/>
      <c r="T279" s="534"/>
      <c r="U279" s="534"/>
      <c r="V279" s="534"/>
      <c r="W279" s="534"/>
      <c r="X279" s="534"/>
      <c r="Y279" s="534"/>
      <c r="Z279" s="529"/>
      <c r="AA279" s="529"/>
      <c r="AB279" s="529"/>
      <c r="AC279" s="529"/>
      <c r="AD279" s="533"/>
      <c r="AE279" s="529"/>
      <c r="AF279" s="538"/>
      <c r="AG279" s="538"/>
      <c r="AH279" s="529"/>
      <c r="AI279" s="529"/>
      <c r="AJ279" s="529"/>
      <c r="AK279" s="529"/>
      <c r="AL279" s="529"/>
      <c r="AM279" s="122"/>
      <c r="AN279" s="530"/>
      <c r="AO279" s="533"/>
      <c r="AP279" s="492"/>
      <c r="AQ279" s="530"/>
      <c r="AR279" s="530"/>
      <c r="AS279" s="533"/>
      <c r="AT279" s="533"/>
      <c r="AU279" s="537"/>
      <c r="AV279" s="532" t="str">
        <f t="shared" si="32"/>
        <v xml:space="preserve"> </v>
      </c>
      <c r="AW279" s="298">
        <f t="shared" si="33"/>
        <v>0</v>
      </c>
      <c r="AX279" s="533"/>
      <c r="AZ279" s="3"/>
    </row>
    <row r="280" spans="1:52" ht="13.5" hidden="1" thickBot="1">
      <c r="A280" s="535" t="s">
        <v>270</v>
      </c>
      <c r="B280" s="407" t="s">
        <v>514</v>
      </c>
      <c r="C280" s="407" t="str">
        <f t="shared" si="30"/>
        <v xml:space="preserve"> </v>
      </c>
      <c r="D280" s="527" t="s">
        <v>514</v>
      </c>
      <c r="E280" s="298">
        <v>0</v>
      </c>
      <c r="F280" s="528" t="str">
        <f t="shared" si="31"/>
        <v xml:space="preserve"> </v>
      </c>
      <c r="G280" s="534"/>
      <c r="H280" s="534"/>
      <c r="I280" s="534"/>
      <c r="J280" s="534"/>
      <c r="K280" s="534"/>
      <c r="L280" s="534"/>
      <c r="M280" s="534"/>
      <c r="N280" s="534"/>
      <c r="O280" s="529"/>
      <c r="P280" s="534"/>
      <c r="Q280" s="529"/>
      <c r="R280" s="529"/>
      <c r="S280" s="534"/>
      <c r="T280" s="534"/>
      <c r="U280" s="534"/>
      <c r="V280" s="534"/>
      <c r="W280" s="534"/>
      <c r="X280" s="534"/>
      <c r="Y280" s="534"/>
      <c r="Z280" s="529"/>
      <c r="AA280" s="529"/>
      <c r="AB280" s="529"/>
      <c r="AC280" s="529"/>
      <c r="AD280" s="533"/>
      <c r="AE280" s="529"/>
      <c r="AF280" s="538"/>
      <c r="AG280" s="538"/>
      <c r="AH280" s="529"/>
      <c r="AI280" s="529"/>
      <c r="AJ280" s="529"/>
      <c r="AK280" s="529"/>
      <c r="AL280" s="529"/>
      <c r="AM280" s="7"/>
      <c r="AN280" s="530"/>
      <c r="AO280" s="533"/>
      <c r="AP280" s="492"/>
      <c r="AQ280" s="530"/>
      <c r="AR280" s="530"/>
      <c r="AS280" s="533"/>
      <c r="AT280" s="533"/>
      <c r="AU280" s="537"/>
      <c r="AV280" s="532" t="str">
        <f t="shared" si="32"/>
        <v xml:space="preserve"> </v>
      </c>
      <c r="AW280" s="298">
        <f t="shared" si="33"/>
        <v>0</v>
      </c>
      <c r="AX280" s="533"/>
    </row>
    <row r="281" spans="1:52" ht="13.5" hidden="1" thickBot="1">
      <c r="A281" s="535" t="s">
        <v>227</v>
      </c>
      <c r="B281" s="407" t="s">
        <v>514</v>
      </c>
      <c r="C281" s="407" t="str">
        <f t="shared" si="30"/>
        <v xml:space="preserve"> </v>
      </c>
      <c r="D281" s="527" t="s">
        <v>514</v>
      </c>
      <c r="E281" s="298">
        <v>0</v>
      </c>
      <c r="F281" s="528" t="str">
        <f t="shared" si="31"/>
        <v xml:space="preserve"> </v>
      </c>
      <c r="G281" s="534"/>
      <c r="H281" s="534"/>
      <c r="I281" s="534"/>
      <c r="J281" s="534"/>
      <c r="K281" s="534"/>
      <c r="L281" s="534"/>
      <c r="M281" s="534"/>
      <c r="N281" s="534"/>
      <c r="O281" s="529"/>
      <c r="P281" s="534"/>
      <c r="Q281" s="529"/>
      <c r="R281" s="529"/>
      <c r="S281" s="534"/>
      <c r="T281" s="534"/>
      <c r="U281" s="534"/>
      <c r="V281" s="534"/>
      <c r="W281" s="534"/>
      <c r="X281" s="534"/>
      <c r="Y281" s="534"/>
      <c r="Z281" s="529"/>
      <c r="AA281" s="529"/>
      <c r="AB281" s="529"/>
      <c r="AC281" s="529"/>
      <c r="AD281" s="533"/>
      <c r="AE281" s="529"/>
      <c r="AF281" s="538"/>
      <c r="AG281" s="538"/>
      <c r="AH281" s="529"/>
      <c r="AI281" s="529"/>
      <c r="AJ281" s="529"/>
      <c r="AK281" s="529"/>
      <c r="AL281" s="529"/>
      <c r="AM281" s="7"/>
      <c r="AN281" s="530"/>
      <c r="AO281" s="533"/>
      <c r="AP281" s="492"/>
      <c r="AQ281" s="530"/>
      <c r="AR281" s="530"/>
      <c r="AS281" s="538"/>
      <c r="AT281" s="538"/>
      <c r="AU281" s="537"/>
      <c r="AV281" s="532" t="str">
        <f t="shared" si="32"/>
        <v xml:space="preserve"> </v>
      </c>
      <c r="AW281" s="298">
        <f t="shared" si="33"/>
        <v>0</v>
      </c>
      <c r="AX281" s="533"/>
    </row>
    <row r="282" spans="1:52" ht="13.5" hidden="1" thickBot="1">
      <c r="A282" s="535" t="s">
        <v>312</v>
      </c>
      <c r="B282" s="407" t="s">
        <v>514</v>
      </c>
      <c r="C282" s="407" t="str">
        <f t="shared" si="30"/>
        <v xml:space="preserve"> </v>
      </c>
      <c r="D282" s="527" t="s">
        <v>514</v>
      </c>
      <c r="E282" s="298">
        <v>0</v>
      </c>
      <c r="F282" s="528" t="str">
        <f t="shared" si="31"/>
        <v xml:space="preserve"> </v>
      </c>
      <c r="G282" s="534"/>
      <c r="H282" s="534"/>
      <c r="I282" s="534"/>
      <c r="J282" s="534"/>
      <c r="K282" s="534"/>
      <c r="L282" s="534"/>
      <c r="M282" s="534"/>
      <c r="N282" s="534"/>
      <c r="O282" s="529"/>
      <c r="P282" s="534"/>
      <c r="Q282" s="529"/>
      <c r="R282" s="529"/>
      <c r="S282" s="534"/>
      <c r="T282" s="534"/>
      <c r="U282" s="534"/>
      <c r="V282" s="534"/>
      <c r="W282" s="534"/>
      <c r="X282" s="534"/>
      <c r="Y282" s="534"/>
      <c r="Z282" s="529"/>
      <c r="AA282" s="529"/>
      <c r="AB282" s="529"/>
      <c r="AC282" s="529"/>
      <c r="AD282" s="533"/>
      <c r="AE282" s="529"/>
      <c r="AF282" s="538"/>
      <c r="AG282" s="538"/>
      <c r="AH282" s="529"/>
      <c r="AI282" s="529"/>
      <c r="AJ282" s="529"/>
      <c r="AK282" s="529"/>
      <c r="AL282" s="529"/>
      <c r="AM282" s="7"/>
      <c r="AN282" s="530"/>
      <c r="AO282" s="533"/>
      <c r="AP282" s="492"/>
      <c r="AQ282" s="530"/>
      <c r="AR282" s="530"/>
      <c r="AS282" s="538"/>
      <c r="AT282" s="538"/>
      <c r="AU282" s="537"/>
      <c r="AV282" s="532" t="str">
        <f t="shared" si="32"/>
        <v xml:space="preserve"> </v>
      </c>
      <c r="AW282" s="298">
        <f t="shared" si="33"/>
        <v>0</v>
      </c>
      <c r="AX282" s="533"/>
      <c r="AY282" s="3"/>
    </row>
    <row r="283" spans="1:52" ht="13.5" hidden="1" thickBot="1">
      <c r="A283" s="535" t="s">
        <v>780</v>
      </c>
      <c r="B283" s="407" t="s">
        <v>514</v>
      </c>
      <c r="C283" s="407" t="str">
        <f t="shared" si="30"/>
        <v xml:space="preserve"> </v>
      </c>
      <c r="D283" s="527" t="s">
        <v>514</v>
      </c>
      <c r="E283" s="298">
        <v>0</v>
      </c>
      <c r="F283" s="528" t="str">
        <f t="shared" si="31"/>
        <v xml:space="preserve"> </v>
      </c>
      <c r="G283" s="534"/>
      <c r="H283" s="534"/>
      <c r="I283" s="534"/>
      <c r="J283" s="534"/>
      <c r="K283" s="534"/>
      <c r="L283" s="534"/>
      <c r="M283" s="534"/>
      <c r="N283" s="534"/>
      <c r="O283" s="529"/>
      <c r="P283" s="534"/>
      <c r="Q283" s="529"/>
      <c r="R283" s="529"/>
      <c r="S283" s="534"/>
      <c r="T283" s="534"/>
      <c r="U283" s="534"/>
      <c r="V283" s="534"/>
      <c r="W283" s="534"/>
      <c r="X283" s="534"/>
      <c r="Y283" s="534"/>
      <c r="Z283" s="529"/>
      <c r="AA283" s="529"/>
      <c r="AB283" s="529"/>
      <c r="AC283" s="529"/>
      <c r="AD283" s="533"/>
      <c r="AE283" s="529"/>
      <c r="AF283" s="538"/>
      <c r="AG283" s="538"/>
      <c r="AH283" s="529"/>
      <c r="AI283" s="529"/>
      <c r="AJ283" s="529"/>
      <c r="AK283" s="529"/>
      <c r="AL283" s="529"/>
      <c r="AM283" s="7"/>
      <c r="AN283" s="530"/>
      <c r="AO283" s="533"/>
      <c r="AP283" s="492"/>
      <c r="AQ283" s="530"/>
      <c r="AR283" s="530"/>
      <c r="AS283" s="538"/>
      <c r="AT283" s="538"/>
      <c r="AU283" s="544"/>
      <c r="AV283" s="532" t="str">
        <f t="shared" si="32"/>
        <v xml:space="preserve"> </v>
      </c>
      <c r="AW283" s="298">
        <f t="shared" si="33"/>
        <v>0</v>
      </c>
      <c r="AX283" s="533"/>
    </row>
    <row r="284" spans="1:52" ht="13.5" hidden="1" thickBot="1">
      <c r="A284" s="535" t="s">
        <v>419</v>
      </c>
      <c r="B284" s="407" t="s">
        <v>514</v>
      </c>
      <c r="C284" s="407" t="str">
        <f t="shared" si="30"/>
        <v xml:space="preserve"> </v>
      </c>
      <c r="D284" s="527" t="s">
        <v>514</v>
      </c>
      <c r="E284" s="298">
        <v>0</v>
      </c>
      <c r="F284" s="528" t="str">
        <f t="shared" si="31"/>
        <v xml:space="preserve"> </v>
      </c>
      <c r="G284" s="534"/>
      <c r="H284" s="534"/>
      <c r="I284" s="534"/>
      <c r="J284" s="534"/>
      <c r="K284" s="534"/>
      <c r="L284" s="534"/>
      <c r="M284" s="534"/>
      <c r="N284" s="534"/>
      <c r="O284" s="529"/>
      <c r="P284" s="534"/>
      <c r="Q284" s="529"/>
      <c r="R284" s="529"/>
      <c r="S284" s="534"/>
      <c r="T284" s="534"/>
      <c r="U284" s="534"/>
      <c r="V284" s="534"/>
      <c r="W284" s="534"/>
      <c r="X284" s="534"/>
      <c r="Y284" s="534"/>
      <c r="Z284" s="529"/>
      <c r="AA284" s="529"/>
      <c r="AB284" s="529"/>
      <c r="AC284" s="529"/>
      <c r="AD284" s="533"/>
      <c r="AE284" s="529"/>
      <c r="AF284" s="538"/>
      <c r="AG284" s="538"/>
      <c r="AH284" s="529"/>
      <c r="AI284" s="529"/>
      <c r="AJ284" s="529"/>
      <c r="AK284" s="529"/>
      <c r="AL284" s="529"/>
      <c r="AM284" s="7"/>
      <c r="AN284" s="530"/>
      <c r="AO284" s="533"/>
      <c r="AP284" s="492"/>
      <c r="AQ284" s="530"/>
      <c r="AR284" s="530"/>
      <c r="AS284" s="533"/>
      <c r="AT284" s="533"/>
      <c r="AU284" s="537"/>
      <c r="AV284" s="532" t="str">
        <f t="shared" si="32"/>
        <v xml:space="preserve"> </v>
      </c>
      <c r="AW284" s="298">
        <f t="shared" si="33"/>
        <v>0</v>
      </c>
      <c r="AX284" s="533"/>
    </row>
    <row r="285" spans="1:52" ht="13.5" hidden="1" thickBot="1">
      <c r="A285" s="535" t="s">
        <v>1167</v>
      </c>
      <c r="B285" s="407" t="s">
        <v>514</v>
      </c>
      <c r="C285" s="407" t="str">
        <f t="shared" si="30"/>
        <v xml:space="preserve"> </v>
      </c>
      <c r="D285" s="527" t="s">
        <v>514</v>
      </c>
      <c r="E285" s="298">
        <v>0</v>
      </c>
      <c r="F285" s="528" t="str">
        <f t="shared" si="31"/>
        <v xml:space="preserve"> </v>
      </c>
      <c r="G285" s="534"/>
      <c r="H285" s="534"/>
      <c r="I285" s="534"/>
      <c r="J285" s="534"/>
      <c r="K285" s="534"/>
      <c r="L285" s="534"/>
      <c r="M285" s="534"/>
      <c r="N285" s="534"/>
      <c r="O285" s="529"/>
      <c r="P285" s="534"/>
      <c r="Q285" s="529"/>
      <c r="R285" s="529"/>
      <c r="S285" s="534"/>
      <c r="T285" s="534"/>
      <c r="U285" s="534"/>
      <c r="V285" s="534"/>
      <c r="W285" s="534"/>
      <c r="X285" s="534"/>
      <c r="Y285" s="534"/>
      <c r="Z285" s="529"/>
      <c r="AA285" s="529"/>
      <c r="AB285" s="529"/>
      <c r="AC285" s="529"/>
      <c r="AD285" s="533"/>
      <c r="AE285" s="529"/>
      <c r="AF285" s="538"/>
      <c r="AG285" s="538"/>
      <c r="AH285" s="529"/>
      <c r="AI285" s="529"/>
      <c r="AJ285" s="529"/>
      <c r="AK285" s="529"/>
      <c r="AL285" s="529"/>
      <c r="AM285" s="7"/>
      <c r="AN285" s="530"/>
      <c r="AO285" s="533"/>
      <c r="AP285" s="492"/>
      <c r="AQ285" s="530"/>
      <c r="AR285" s="530"/>
      <c r="AS285" s="533"/>
      <c r="AT285" s="533"/>
      <c r="AU285" s="537"/>
      <c r="AV285" s="532" t="str">
        <f t="shared" si="32"/>
        <v xml:space="preserve"> </v>
      </c>
      <c r="AW285" s="298">
        <f t="shared" si="33"/>
        <v>0</v>
      </c>
      <c r="AX285" s="533"/>
    </row>
    <row r="286" spans="1:52" ht="13.5" hidden="1" thickBot="1">
      <c r="A286" s="535" t="s">
        <v>889</v>
      </c>
      <c r="B286" s="407" t="s">
        <v>514</v>
      </c>
      <c r="C286" s="407" t="str">
        <f t="shared" si="30"/>
        <v xml:space="preserve"> </v>
      </c>
      <c r="D286" s="527" t="s">
        <v>514</v>
      </c>
      <c r="E286" s="298">
        <v>0</v>
      </c>
      <c r="F286" s="528" t="str">
        <f t="shared" si="31"/>
        <v xml:space="preserve"> </v>
      </c>
      <c r="G286" s="534"/>
      <c r="H286" s="534"/>
      <c r="I286" s="534"/>
      <c r="J286" s="534"/>
      <c r="K286" s="534"/>
      <c r="L286" s="534"/>
      <c r="M286" s="534"/>
      <c r="N286" s="534"/>
      <c r="O286" s="529"/>
      <c r="P286" s="534"/>
      <c r="Q286" s="529"/>
      <c r="R286" s="529"/>
      <c r="S286" s="534"/>
      <c r="T286" s="534"/>
      <c r="U286" s="534"/>
      <c r="V286" s="534"/>
      <c r="W286" s="534"/>
      <c r="X286" s="534"/>
      <c r="Y286" s="534"/>
      <c r="Z286" s="529"/>
      <c r="AA286" s="529"/>
      <c r="AB286" s="529"/>
      <c r="AC286" s="529"/>
      <c r="AD286" s="533"/>
      <c r="AE286" s="529"/>
      <c r="AF286" s="538"/>
      <c r="AG286" s="538"/>
      <c r="AH286" s="529"/>
      <c r="AI286" s="529"/>
      <c r="AJ286" s="529"/>
      <c r="AK286" s="529"/>
      <c r="AL286" s="529"/>
      <c r="AM286" s="7"/>
      <c r="AN286" s="530"/>
      <c r="AO286" s="533"/>
      <c r="AP286" s="492"/>
      <c r="AQ286" s="530"/>
      <c r="AR286" s="530"/>
      <c r="AS286" s="533"/>
      <c r="AT286" s="533"/>
      <c r="AU286" s="537"/>
      <c r="AV286" s="532" t="str">
        <f t="shared" si="32"/>
        <v xml:space="preserve"> </v>
      </c>
      <c r="AW286" s="298">
        <f t="shared" si="33"/>
        <v>0</v>
      </c>
      <c r="AX286" s="533"/>
    </row>
    <row r="287" spans="1:52" ht="13.5" hidden="1" thickBot="1">
      <c r="A287" s="535" t="s">
        <v>1037</v>
      </c>
      <c r="B287" s="407" t="s">
        <v>514</v>
      </c>
      <c r="C287" s="407" t="str">
        <f t="shared" si="30"/>
        <v xml:space="preserve"> </v>
      </c>
      <c r="D287" s="527" t="s">
        <v>514</v>
      </c>
      <c r="E287" s="298">
        <v>0</v>
      </c>
      <c r="F287" s="528" t="str">
        <f t="shared" si="31"/>
        <v xml:space="preserve"> </v>
      </c>
      <c r="G287" s="534"/>
      <c r="H287" s="534"/>
      <c r="I287" s="534"/>
      <c r="J287" s="534"/>
      <c r="K287" s="534"/>
      <c r="L287" s="534"/>
      <c r="M287" s="534"/>
      <c r="N287" s="534"/>
      <c r="O287" s="529"/>
      <c r="P287" s="534"/>
      <c r="Q287" s="529"/>
      <c r="R287" s="529"/>
      <c r="S287" s="534"/>
      <c r="T287" s="534"/>
      <c r="U287" s="534"/>
      <c r="V287" s="534"/>
      <c r="W287" s="534"/>
      <c r="X287" s="534"/>
      <c r="Y287" s="534"/>
      <c r="Z287" s="529"/>
      <c r="AA287" s="529"/>
      <c r="AB287" s="529"/>
      <c r="AC287" s="529"/>
      <c r="AD287" s="533"/>
      <c r="AE287" s="529"/>
      <c r="AF287" s="538"/>
      <c r="AG287" s="538"/>
      <c r="AH287" s="529"/>
      <c r="AI287" s="529"/>
      <c r="AJ287" s="529"/>
      <c r="AK287" s="529"/>
      <c r="AL287" s="529"/>
      <c r="AM287" s="7"/>
      <c r="AN287" s="530"/>
      <c r="AO287" s="533"/>
      <c r="AP287" s="492"/>
      <c r="AQ287" s="530"/>
      <c r="AR287" s="530"/>
      <c r="AS287" s="533"/>
      <c r="AT287" s="533"/>
      <c r="AU287" s="537"/>
      <c r="AV287" s="532" t="str">
        <f t="shared" si="32"/>
        <v xml:space="preserve"> </v>
      </c>
      <c r="AW287" s="298">
        <f t="shared" si="33"/>
        <v>0</v>
      </c>
      <c r="AX287" s="533"/>
    </row>
    <row r="288" spans="1:52" s="3" customFormat="1" ht="13.5" hidden="1" thickBot="1">
      <c r="A288" s="53" t="s">
        <v>852</v>
      </c>
      <c r="B288" s="407" t="s">
        <v>514</v>
      </c>
      <c r="C288" s="407" t="str">
        <f t="shared" si="30"/>
        <v xml:space="preserve"> </v>
      </c>
      <c r="D288" s="527" t="s">
        <v>514</v>
      </c>
      <c r="E288" s="298">
        <v>0</v>
      </c>
      <c r="F288" s="528" t="str">
        <f t="shared" si="31"/>
        <v xml:space="preserve"> </v>
      </c>
      <c r="G288" s="492"/>
      <c r="H288" s="492"/>
      <c r="I288" s="492"/>
      <c r="J288" s="492"/>
      <c r="K288" s="492"/>
      <c r="L288" s="492"/>
      <c r="M288" s="492"/>
      <c r="N288" s="492"/>
      <c r="O288" s="529"/>
      <c r="P288" s="492"/>
      <c r="Q288" s="529"/>
      <c r="R288" s="529"/>
      <c r="S288" s="492"/>
      <c r="T288" s="492"/>
      <c r="U288" s="492"/>
      <c r="V288" s="492"/>
      <c r="W288" s="492"/>
      <c r="X288" s="492"/>
      <c r="Y288" s="534"/>
      <c r="Z288" s="529"/>
      <c r="AA288" s="529"/>
      <c r="AB288" s="529"/>
      <c r="AC288" s="529"/>
      <c r="AD288" s="533"/>
      <c r="AE288" s="529"/>
      <c r="AF288" s="538"/>
      <c r="AG288" s="538"/>
      <c r="AH288" s="529"/>
      <c r="AI288" s="529"/>
      <c r="AJ288" s="529"/>
      <c r="AK288" s="529"/>
      <c r="AL288" s="529"/>
      <c r="AM288" s="7"/>
      <c r="AN288" s="530"/>
      <c r="AO288" s="533"/>
      <c r="AP288" s="492"/>
      <c r="AQ288" s="530"/>
      <c r="AR288" s="530"/>
      <c r="AS288" s="538"/>
      <c r="AT288" s="538"/>
      <c r="AU288" s="537"/>
      <c r="AV288" s="532" t="str">
        <f t="shared" si="32"/>
        <v xml:space="preserve"> </v>
      </c>
      <c r="AW288" s="298">
        <f t="shared" si="33"/>
        <v>0</v>
      </c>
      <c r="AX288" s="533"/>
      <c r="AY288"/>
      <c r="AZ288"/>
    </row>
    <row r="289" spans="1:52" ht="13.5" hidden="1" thickBot="1">
      <c r="A289" s="53" t="s">
        <v>560</v>
      </c>
      <c r="B289" s="407" t="s">
        <v>514</v>
      </c>
      <c r="C289" s="407" t="str">
        <f t="shared" si="30"/>
        <v xml:space="preserve"> </v>
      </c>
      <c r="D289" s="527" t="s">
        <v>514</v>
      </c>
      <c r="E289" s="298">
        <v>0</v>
      </c>
      <c r="F289" s="528" t="str">
        <f t="shared" si="31"/>
        <v xml:space="preserve"> </v>
      </c>
      <c r="G289" s="492"/>
      <c r="H289" s="492"/>
      <c r="I289" s="492"/>
      <c r="J289" s="492"/>
      <c r="K289" s="492"/>
      <c r="L289" s="492"/>
      <c r="M289" s="492"/>
      <c r="N289" s="492"/>
      <c r="O289" s="529"/>
      <c r="P289" s="492"/>
      <c r="Q289" s="529"/>
      <c r="R289" s="529"/>
      <c r="S289" s="492"/>
      <c r="T289" s="492"/>
      <c r="U289" s="492"/>
      <c r="V289" s="492"/>
      <c r="W289" s="492"/>
      <c r="X289" s="492"/>
      <c r="Y289" s="534"/>
      <c r="Z289" s="529"/>
      <c r="AA289" s="529"/>
      <c r="AB289" s="529"/>
      <c r="AC289" s="529"/>
      <c r="AD289" s="538"/>
      <c r="AE289" s="529"/>
      <c r="AF289" s="538"/>
      <c r="AG289" s="538"/>
      <c r="AH289" s="529"/>
      <c r="AI289" s="529"/>
      <c r="AJ289" s="529"/>
      <c r="AK289" s="529"/>
      <c r="AL289" s="529"/>
      <c r="AM289" s="7"/>
      <c r="AN289" s="529"/>
      <c r="AO289" s="538"/>
      <c r="AP289" s="534"/>
      <c r="AQ289" s="529"/>
      <c r="AR289" s="529"/>
      <c r="AS289" s="538"/>
      <c r="AT289" s="538"/>
      <c r="AU289" s="537"/>
      <c r="AV289" s="532" t="str">
        <f t="shared" si="32"/>
        <v xml:space="preserve"> </v>
      </c>
      <c r="AW289" s="298">
        <f t="shared" si="33"/>
        <v>0</v>
      </c>
      <c r="AX289" s="533"/>
    </row>
    <row r="290" spans="1:52" ht="13.5" hidden="1" thickBot="1">
      <c r="A290" s="53" t="s">
        <v>693</v>
      </c>
      <c r="B290" s="407" t="s">
        <v>514</v>
      </c>
      <c r="C290" s="407" t="str">
        <f t="shared" si="30"/>
        <v xml:space="preserve"> </v>
      </c>
      <c r="D290" s="527" t="s">
        <v>514</v>
      </c>
      <c r="E290" s="298">
        <v>0</v>
      </c>
      <c r="F290" s="528" t="str">
        <f t="shared" si="31"/>
        <v xml:space="preserve"> </v>
      </c>
      <c r="G290" s="534"/>
      <c r="H290" s="534"/>
      <c r="I290" s="492"/>
      <c r="J290" s="492"/>
      <c r="K290" s="492"/>
      <c r="L290" s="492"/>
      <c r="M290" s="492"/>
      <c r="N290" s="492"/>
      <c r="O290" s="529"/>
      <c r="P290" s="492"/>
      <c r="Q290" s="529"/>
      <c r="R290" s="529"/>
      <c r="S290" s="492"/>
      <c r="T290" s="492"/>
      <c r="U290" s="492"/>
      <c r="V290" s="492"/>
      <c r="W290" s="492"/>
      <c r="X290" s="492"/>
      <c r="Y290" s="534"/>
      <c r="Z290" s="529"/>
      <c r="AA290" s="529"/>
      <c r="AB290" s="529"/>
      <c r="AC290" s="529"/>
      <c r="AD290" s="533"/>
      <c r="AE290" s="529"/>
      <c r="AF290" s="538"/>
      <c r="AG290" s="538"/>
      <c r="AH290" s="529"/>
      <c r="AI290" s="529"/>
      <c r="AJ290" s="529"/>
      <c r="AK290" s="529"/>
      <c r="AL290" s="529"/>
      <c r="AM290" s="7"/>
      <c r="AN290" s="530"/>
      <c r="AO290" s="533"/>
      <c r="AP290" s="492"/>
      <c r="AQ290" s="530"/>
      <c r="AR290" s="530"/>
      <c r="AS290" s="533"/>
      <c r="AT290" s="533"/>
      <c r="AU290" s="537"/>
      <c r="AV290" s="532" t="str">
        <f t="shared" si="32"/>
        <v xml:space="preserve"> </v>
      </c>
      <c r="AW290" s="298">
        <f t="shared" si="33"/>
        <v>0</v>
      </c>
      <c r="AX290" s="533"/>
    </row>
    <row r="291" spans="1:52" ht="13.5" hidden="1" thickBot="1">
      <c r="A291" s="525" t="s">
        <v>1113</v>
      </c>
      <c r="B291" s="407" t="s">
        <v>514</v>
      </c>
      <c r="C291" s="407" t="str">
        <f t="shared" si="30"/>
        <v xml:space="preserve"> </v>
      </c>
      <c r="D291" s="527" t="s">
        <v>514</v>
      </c>
      <c r="E291" s="298">
        <v>0</v>
      </c>
      <c r="F291" s="528" t="str">
        <f t="shared" si="31"/>
        <v xml:space="preserve"> </v>
      </c>
      <c r="G291" s="529"/>
      <c r="H291" s="529"/>
      <c r="I291" s="534"/>
      <c r="J291" s="529"/>
      <c r="K291" s="529"/>
      <c r="L291" s="529"/>
      <c r="M291" s="529"/>
      <c r="N291" s="529"/>
      <c r="O291" s="529"/>
      <c r="P291" s="529"/>
      <c r="Q291" s="529"/>
      <c r="R291" s="529"/>
      <c r="S291" s="529"/>
      <c r="T291" s="529"/>
      <c r="U291" s="529"/>
      <c r="V291" s="529"/>
      <c r="W291" s="529"/>
      <c r="X291" s="529"/>
      <c r="Y291" s="536"/>
      <c r="Z291" s="498"/>
      <c r="AA291" s="498"/>
      <c r="AB291" s="498"/>
      <c r="AC291" s="498"/>
      <c r="AD291" s="533"/>
      <c r="AE291" s="529"/>
      <c r="AF291" s="538"/>
      <c r="AG291" s="538"/>
      <c r="AH291" s="529"/>
      <c r="AI291" s="529"/>
      <c r="AJ291" s="529"/>
      <c r="AK291" s="529"/>
      <c r="AL291" s="529"/>
      <c r="AM291" s="7"/>
      <c r="AN291" s="530"/>
      <c r="AO291" s="533"/>
      <c r="AP291" s="492"/>
      <c r="AQ291" s="530"/>
      <c r="AR291" s="530"/>
      <c r="AS291" s="533"/>
      <c r="AT291" s="533"/>
      <c r="AU291" s="537"/>
      <c r="AV291" s="532" t="str">
        <f t="shared" si="32"/>
        <v xml:space="preserve"> </v>
      </c>
      <c r="AW291" s="298">
        <f t="shared" si="33"/>
        <v>0</v>
      </c>
      <c r="AX291" s="533"/>
    </row>
    <row r="292" spans="1:52" ht="14.25" hidden="1" customHeight="1">
      <c r="A292" s="53" t="s">
        <v>337</v>
      </c>
      <c r="B292" s="407" t="s">
        <v>514</v>
      </c>
      <c r="C292" s="407" t="str">
        <f t="shared" si="30"/>
        <v xml:space="preserve"> </v>
      </c>
      <c r="D292" s="527" t="s">
        <v>514</v>
      </c>
      <c r="E292" s="298">
        <v>0</v>
      </c>
      <c r="F292" s="528" t="str">
        <f t="shared" si="31"/>
        <v xml:space="preserve"> </v>
      </c>
      <c r="G292" s="534"/>
      <c r="H292" s="534"/>
      <c r="I292" s="534"/>
      <c r="J292" s="534"/>
      <c r="K292" s="534"/>
      <c r="L292" s="534"/>
      <c r="M292" s="534"/>
      <c r="N292" s="534"/>
      <c r="O292" s="529"/>
      <c r="P292" s="534"/>
      <c r="Q292" s="529"/>
      <c r="R292" s="529"/>
      <c r="S292" s="534"/>
      <c r="T292" s="534"/>
      <c r="U292" s="534"/>
      <c r="V292" s="534"/>
      <c r="W292" s="534"/>
      <c r="X292" s="534"/>
      <c r="Y292" s="534"/>
      <c r="Z292" s="529"/>
      <c r="AA292" s="529"/>
      <c r="AB292" s="529"/>
      <c r="AC292" s="529"/>
      <c r="AD292" s="538"/>
      <c r="AE292" s="529"/>
      <c r="AF292" s="538"/>
      <c r="AG292" s="538"/>
      <c r="AH292" s="529"/>
      <c r="AI292" s="529"/>
      <c r="AJ292" s="529"/>
      <c r="AK292" s="529"/>
      <c r="AL292" s="529"/>
      <c r="AM292" s="122"/>
      <c r="AN292" s="529"/>
      <c r="AO292" s="538"/>
      <c r="AP292" s="534"/>
      <c r="AQ292" s="529"/>
      <c r="AR292" s="529"/>
      <c r="AS292" s="533"/>
      <c r="AT292" s="533"/>
      <c r="AU292" s="537"/>
      <c r="AV292" s="532" t="str">
        <f t="shared" si="32"/>
        <v xml:space="preserve"> </v>
      </c>
      <c r="AW292" s="298">
        <f t="shared" si="33"/>
        <v>0</v>
      </c>
      <c r="AX292" s="533"/>
      <c r="AZ292" s="3"/>
    </row>
    <row r="293" spans="1:52" ht="13.5" hidden="1" thickBot="1">
      <c r="A293" s="525" t="s">
        <v>954</v>
      </c>
      <c r="B293" s="407" t="s">
        <v>514</v>
      </c>
      <c r="C293" s="407" t="str">
        <f t="shared" si="30"/>
        <v xml:space="preserve"> </v>
      </c>
      <c r="D293" s="527" t="s">
        <v>514</v>
      </c>
      <c r="E293" s="298">
        <v>0</v>
      </c>
      <c r="F293" s="528" t="str">
        <f t="shared" si="31"/>
        <v xml:space="preserve"> </v>
      </c>
      <c r="G293" s="498"/>
      <c r="H293" s="498"/>
      <c r="I293" s="536"/>
      <c r="J293" s="498"/>
      <c r="K293" s="498"/>
      <c r="L293" s="498"/>
      <c r="M293" s="498"/>
      <c r="N293" s="498"/>
      <c r="O293" s="529"/>
      <c r="P293" s="498"/>
      <c r="Q293" s="529"/>
      <c r="R293" s="529"/>
      <c r="S293" s="498"/>
      <c r="T293" s="498"/>
      <c r="U293" s="498"/>
      <c r="V293" s="498"/>
      <c r="W293" s="498"/>
      <c r="X293" s="498"/>
      <c r="Y293" s="534"/>
      <c r="Z293" s="529"/>
      <c r="AA293" s="529"/>
      <c r="AB293" s="529"/>
      <c r="AC293" s="529"/>
      <c r="AD293" s="538"/>
      <c r="AE293" s="529"/>
      <c r="AF293" s="538"/>
      <c r="AG293" s="538"/>
      <c r="AH293" s="529"/>
      <c r="AI293" s="529"/>
      <c r="AJ293" s="529"/>
      <c r="AK293" s="529"/>
      <c r="AL293" s="529"/>
      <c r="AM293" s="7"/>
      <c r="AN293" s="529"/>
      <c r="AO293" s="538"/>
      <c r="AP293" s="534"/>
      <c r="AQ293" s="529"/>
      <c r="AR293" s="529"/>
      <c r="AS293" s="533"/>
      <c r="AT293" s="533"/>
      <c r="AU293" s="537"/>
      <c r="AV293" s="532" t="str">
        <f t="shared" si="32"/>
        <v xml:space="preserve"> </v>
      </c>
      <c r="AW293" s="298">
        <f t="shared" si="33"/>
        <v>0</v>
      </c>
      <c r="AX293" s="533"/>
    </row>
    <row r="294" spans="1:52" ht="13.5" hidden="1" thickBot="1">
      <c r="A294" s="535" t="s">
        <v>1196</v>
      </c>
      <c r="B294" s="407" t="s">
        <v>514</v>
      </c>
      <c r="C294" s="407" t="str">
        <f t="shared" si="30"/>
        <v xml:space="preserve"> </v>
      </c>
      <c r="D294" s="527" t="s">
        <v>514</v>
      </c>
      <c r="E294" s="298">
        <v>0</v>
      </c>
      <c r="F294" s="528" t="str">
        <f t="shared" si="31"/>
        <v xml:space="preserve"> </v>
      </c>
      <c r="G294" s="534"/>
      <c r="H294" s="534"/>
      <c r="I294" s="492"/>
      <c r="J294" s="534"/>
      <c r="K294" s="534"/>
      <c r="L294" s="534"/>
      <c r="M294" s="534"/>
      <c r="N294" s="534"/>
      <c r="O294" s="529"/>
      <c r="P294" s="534"/>
      <c r="Q294" s="529"/>
      <c r="R294" s="529"/>
      <c r="S294" s="534"/>
      <c r="T294" s="534"/>
      <c r="U294" s="534"/>
      <c r="V294" s="534"/>
      <c r="W294" s="534"/>
      <c r="X294" s="534"/>
      <c r="Y294" s="534"/>
      <c r="Z294" s="529"/>
      <c r="AA294" s="529"/>
      <c r="AB294" s="529"/>
      <c r="AC294" s="529"/>
      <c r="AD294" s="533"/>
      <c r="AE294" s="529"/>
      <c r="AF294" s="538"/>
      <c r="AG294" s="538"/>
      <c r="AH294" s="529"/>
      <c r="AI294" s="529"/>
      <c r="AJ294" s="529"/>
      <c r="AK294" s="529"/>
      <c r="AL294" s="529"/>
      <c r="AM294" s="7"/>
      <c r="AN294" s="530"/>
      <c r="AO294" s="533"/>
      <c r="AP294" s="492"/>
      <c r="AQ294" s="530"/>
      <c r="AR294" s="530"/>
      <c r="AS294" s="538"/>
      <c r="AT294" s="538"/>
      <c r="AU294" s="544"/>
      <c r="AV294" s="532" t="str">
        <f t="shared" si="32"/>
        <v xml:space="preserve"> </v>
      </c>
      <c r="AW294" s="298">
        <f t="shared" si="33"/>
        <v>0</v>
      </c>
      <c r="AX294" s="533"/>
    </row>
    <row r="295" spans="1:52" ht="13.5" hidden="1" thickBot="1">
      <c r="A295" s="525" t="s">
        <v>1097</v>
      </c>
      <c r="B295" s="407" t="s">
        <v>514</v>
      </c>
      <c r="C295" s="407" t="str">
        <f t="shared" si="30"/>
        <v xml:space="preserve"> </v>
      </c>
      <c r="D295" s="527" t="s">
        <v>514</v>
      </c>
      <c r="E295" s="298">
        <v>0</v>
      </c>
      <c r="F295" s="528" t="str">
        <f t="shared" si="31"/>
        <v xml:space="preserve"> </v>
      </c>
      <c r="G295" s="498"/>
      <c r="H295" s="498"/>
      <c r="I295" s="536"/>
      <c r="J295" s="498"/>
      <c r="K295" s="498"/>
      <c r="L295" s="498"/>
      <c r="M295" s="498"/>
      <c r="N295" s="498"/>
      <c r="O295" s="529"/>
      <c r="P295" s="498"/>
      <c r="Q295" s="529"/>
      <c r="R295" s="529"/>
      <c r="S295" s="498"/>
      <c r="T295" s="498"/>
      <c r="U295" s="498"/>
      <c r="V295" s="498"/>
      <c r="W295" s="498"/>
      <c r="X295" s="498"/>
      <c r="Y295" s="536"/>
      <c r="Z295" s="498"/>
      <c r="AA295" s="498"/>
      <c r="AB295" s="498"/>
      <c r="AC295" s="498"/>
      <c r="AD295" s="538"/>
      <c r="AE295" s="529"/>
      <c r="AF295" s="538"/>
      <c r="AG295" s="538"/>
      <c r="AH295" s="529"/>
      <c r="AI295" s="529"/>
      <c r="AJ295" s="529"/>
      <c r="AK295" s="529"/>
      <c r="AL295" s="529"/>
      <c r="AM295" s="7"/>
      <c r="AN295" s="529"/>
      <c r="AO295" s="538"/>
      <c r="AP295" s="534"/>
      <c r="AQ295" s="529"/>
      <c r="AR295" s="529"/>
      <c r="AS295" s="533"/>
      <c r="AT295" s="533"/>
      <c r="AU295" s="537"/>
      <c r="AV295" s="532" t="str">
        <f t="shared" si="32"/>
        <v xml:space="preserve"> </v>
      </c>
      <c r="AW295" s="298">
        <f t="shared" si="33"/>
        <v>0</v>
      </c>
      <c r="AX295" s="533"/>
    </row>
    <row r="296" spans="1:52" ht="13.5" hidden="1" thickBot="1">
      <c r="A296" s="53" t="s">
        <v>694</v>
      </c>
      <c r="B296" s="407" t="s">
        <v>514</v>
      </c>
      <c r="C296" s="407" t="str">
        <f t="shared" si="30"/>
        <v xml:space="preserve"> </v>
      </c>
      <c r="D296" s="527" t="s">
        <v>514</v>
      </c>
      <c r="E296" s="298">
        <v>0</v>
      </c>
      <c r="F296" s="528" t="str">
        <f t="shared" si="31"/>
        <v xml:space="preserve"> </v>
      </c>
      <c r="G296" s="534"/>
      <c r="H296" s="534"/>
      <c r="I296" s="534"/>
      <c r="J296" s="534"/>
      <c r="K296" s="534"/>
      <c r="L296" s="534"/>
      <c r="M296" s="534"/>
      <c r="N296" s="534"/>
      <c r="O296" s="529"/>
      <c r="P296" s="534"/>
      <c r="Q296" s="529"/>
      <c r="R296" s="529"/>
      <c r="S296" s="534"/>
      <c r="T296" s="534"/>
      <c r="U296" s="534"/>
      <c r="V296" s="534"/>
      <c r="W296" s="534"/>
      <c r="X296" s="534"/>
      <c r="Y296" s="534"/>
      <c r="Z296" s="529"/>
      <c r="AA296" s="529"/>
      <c r="AB296" s="529"/>
      <c r="AC296" s="529"/>
      <c r="AD296" s="533"/>
      <c r="AE296" s="529"/>
      <c r="AF296" s="538"/>
      <c r="AG296" s="538"/>
      <c r="AH296" s="529"/>
      <c r="AI296" s="529"/>
      <c r="AJ296" s="529"/>
      <c r="AK296" s="529"/>
      <c r="AL296" s="529"/>
      <c r="AM296" s="7"/>
      <c r="AN296" s="530"/>
      <c r="AO296" s="533"/>
      <c r="AP296" s="492"/>
      <c r="AQ296" s="530"/>
      <c r="AR296" s="530"/>
      <c r="AS296" s="533"/>
      <c r="AT296" s="533"/>
      <c r="AU296" s="537"/>
      <c r="AV296" s="532" t="str">
        <f t="shared" si="32"/>
        <v xml:space="preserve"> </v>
      </c>
      <c r="AW296" s="298">
        <f t="shared" si="33"/>
        <v>0</v>
      </c>
      <c r="AX296" s="533"/>
    </row>
    <row r="297" spans="1:52" ht="13.5" hidden="1" thickBot="1">
      <c r="A297" s="53" t="s">
        <v>695</v>
      </c>
      <c r="B297" s="407" t="s">
        <v>514</v>
      </c>
      <c r="C297" s="407" t="str">
        <f t="shared" si="30"/>
        <v xml:space="preserve"> </v>
      </c>
      <c r="D297" s="527" t="s">
        <v>514</v>
      </c>
      <c r="E297" s="298">
        <v>0</v>
      </c>
      <c r="F297" s="528" t="str">
        <f t="shared" si="31"/>
        <v xml:space="preserve"> </v>
      </c>
      <c r="G297" s="534"/>
      <c r="H297" s="534"/>
      <c r="I297" s="534"/>
      <c r="J297" s="534"/>
      <c r="K297" s="534"/>
      <c r="L297" s="534"/>
      <c r="M297" s="534"/>
      <c r="N297" s="534"/>
      <c r="O297" s="529"/>
      <c r="P297" s="534"/>
      <c r="Q297" s="529"/>
      <c r="R297" s="529"/>
      <c r="S297" s="534"/>
      <c r="T297" s="534"/>
      <c r="U297" s="534"/>
      <c r="V297" s="534"/>
      <c r="W297" s="534"/>
      <c r="X297" s="534"/>
      <c r="Y297" s="534"/>
      <c r="Z297" s="529"/>
      <c r="AA297" s="529"/>
      <c r="AB297" s="529"/>
      <c r="AC297" s="529"/>
      <c r="AD297" s="533"/>
      <c r="AE297" s="529"/>
      <c r="AF297" s="538"/>
      <c r="AG297" s="538"/>
      <c r="AH297" s="529"/>
      <c r="AI297" s="529"/>
      <c r="AJ297" s="529"/>
      <c r="AK297" s="529"/>
      <c r="AL297" s="529"/>
      <c r="AM297" s="7"/>
      <c r="AN297" s="530"/>
      <c r="AO297" s="533"/>
      <c r="AP297" s="492"/>
      <c r="AQ297" s="530"/>
      <c r="AR297" s="530"/>
      <c r="AS297" s="533"/>
      <c r="AT297" s="533"/>
      <c r="AU297" s="537"/>
      <c r="AV297" s="532" t="str">
        <f t="shared" si="32"/>
        <v xml:space="preserve"> </v>
      </c>
      <c r="AW297" s="298">
        <f t="shared" si="33"/>
        <v>0</v>
      </c>
      <c r="AX297" s="533"/>
    </row>
    <row r="298" spans="1:52" ht="13.5" hidden="1" thickBot="1">
      <c r="A298" s="525" t="s">
        <v>1038</v>
      </c>
      <c r="B298" s="407" t="s">
        <v>514</v>
      </c>
      <c r="C298" s="407" t="str">
        <f t="shared" si="30"/>
        <v xml:space="preserve"> </v>
      </c>
      <c r="D298" s="527" t="s">
        <v>514</v>
      </c>
      <c r="E298" s="298">
        <v>0</v>
      </c>
      <c r="F298" s="528" t="str">
        <f t="shared" si="31"/>
        <v xml:space="preserve"> </v>
      </c>
      <c r="G298" s="498"/>
      <c r="H298" s="498"/>
      <c r="I298" s="534"/>
      <c r="J298" s="498"/>
      <c r="K298" s="498"/>
      <c r="L298" s="498"/>
      <c r="M298" s="498"/>
      <c r="N298" s="498"/>
      <c r="O298" s="529"/>
      <c r="P298" s="498"/>
      <c r="Q298" s="529"/>
      <c r="R298" s="529"/>
      <c r="S298" s="498"/>
      <c r="T298" s="498"/>
      <c r="U298" s="498"/>
      <c r="V298" s="498"/>
      <c r="W298" s="498"/>
      <c r="X298" s="498"/>
      <c r="Y298" s="536"/>
      <c r="Z298" s="498"/>
      <c r="AA298" s="498"/>
      <c r="AB298" s="498"/>
      <c r="AC298" s="498"/>
      <c r="AD298" s="533"/>
      <c r="AE298" s="529"/>
      <c r="AF298" s="538"/>
      <c r="AG298" s="538"/>
      <c r="AH298" s="529"/>
      <c r="AI298" s="529"/>
      <c r="AJ298" s="529"/>
      <c r="AK298" s="529"/>
      <c r="AL298" s="529"/>
      <c r="AM298" s="7"/>
      <c r="AN298" s="530"/>
      <c r="AO298" s="533"/>
      <c r="AP298" s="492"/>
      <c r="AQ298" s="530"/>
      <c r="AR298" s="530"/>
      <c r="AS298" s="533"/>
      <c r="AT298" s="533"/>
      <c r="AU298" s="537"/>
      <c r="AV298" s="532" t="str">
        <f t="shared" si="32"/>
        <v xml:space="preserve"> </v>
      </c>
      <c r="AW298" s="298">
        <f t="shared" si="33"/>
        <v>0</v>
      </c>
      <c r="AX298" s="533"/>
    </row>
    <row r="299" spans="1:52" ht="13.5" hidden="1" thickBot="1">
      <c r="A299" s="525" t="s">
        <v>1098</v>
      </c>
      <c r="B299" s="407" t="s">
        <v>514</v>
      </c>
      <c r="C299" s="407" t="str">
        <f t="shared" si="30"/>
        <v xml:space="preserve"> </v>
      </c>
      <c r="D299" s="527" t="s">
        <v>514</v>
      </c>
      <c r="E299" s="298">
        <v>0</v>
      </c>
      <c r="F299" s="528" t="str">
        <f t="shared" si="31"/>
        <v xml:space="preserve"> </v>
      </c>
      <c r="G299" s="498"/>
      <c r="H299" s="498"/>
      <c r="I299" s="536"/>
      <c r="J299" s="498"/>
      <c r="K299" s="498"/>
      <c r="L299" s="498"/>
      <c r="M299" s="498"/>
      <c r="N299" s="498"/>
      <c r="O299" s="529"/>
      <c r="P299" s="498"/>
      <c r="Q299" s="529"/>
      <c r="R299" s="529"/>
      <c r="S299" s="498"/>
      <c r="T299" s="498"/>
      <c r="U299" s="498"/>
      <c r="V299" s="498"/>
      <c r="W299" s="498"/>
      <c r="X299" s="498"/>
      <c r="Y299" s="536"/>
      <c r="Z299" s="498"/>
      <c r="AA299" s="498"/>
      <c r="AB299" s="498"/>
      <c r="AC299" s="498"/>
      <c r="AD299" s="533"/>
      <c r="AE299" s="529"/>
      <c r="AF299" s="538"/>
      <c r="AG299" s="538"/>
      <c r="AH299" s="529"/>
      <c r="AI299" s="529"/>
      <c r="AJ299" s="529"/>
      <c r="AK299" s="529"/>
      <c r="AL299" s="529"/>
      <c r="AM299" s="7"/>
      <c r="AN299" s="530"/>
      <c r="AO299" s="533"/>
      <c r="AP299" s="492"/>
      <c r="AQ299" s="530"/>
      <c r="AR299" s="530"/>
      <c r="AS299" s="533"/>
      <c r="AT299" s="533"/>
      <c r="AU299" s="537"/>
      <c r="AV299" s="532" t="str">
        <f t="shared" si="32"/>
        <v xml:space="preserve"> </v>
      </c>
      <c r="AW299" s="298">
        <f t="shared" si="33"/>
        <v>0</v>
      </c>
      <c r="AX299" s="533"/>
    </row>
    <row r="300" spans="1:52" ht="13.5" hidden="1" thickBot="1">
      <c r="A300" s="53" t="s">
        <v>496</v>
      </c>
      <c r="B300" s="407" t="s">
        <v>514</v>
      </c>
      <c r="C300" s="407" t="str">
        <f t="shared" si="30"/>
        <v xml:space="preserve"> </v>
      </c>
      <c r="D300" s="527" t="s">
        <v>514</v>
      </c>
      <c r="E300" s="298">
        <v>0</v>
      </c>
      <c r="F300" s="528" t="str">
        <f t="shared" si="31"/>
        <v xml:space="preserve"> </v>
      </c>
      <c r="G300" s="534"/>
      <c r="H300" s="534"/>
      <c r="I300" s="492"/>
      <c r="J300" s="492"/>
      <c r="K300" s="492"/>
      <c r="L300" s="492"/>
      <c r="M300" s="492"/>
      <c r="N300" s="492"/>
      <c r="O300" s="529"/>
      <c r="P300" s="492"/>
      <c r="Q300" s="529"/>
      <c r="R300" s="529"/>
      <c r="S300" s="492"/>
      <c r="T300" s="492"/>
      <c r="U300" s="492"/>
      <c r="V300" s="492"/>
      <c r="W300" s="492"/>
      <c r="X300" s="492"/>
      <c r="Y300" s="492"/>
      <c r="Z300" s="530"/>
      <c r="AA300" s="530"/>
      <c r="AB300" s="530"/>
      <c r="AC300" s="530"/>
      <c r="AD300" s="538"/>
      <c r="AE300" s="529"/>
      <c r="AF300" s="538"/>
      <c r="AG300" s="538"/>
      <c r="AH300" s="529"/>
      <c r="AI300" s="529"/>
      <c r="AJ300" s="529"/>
      <c r="AK300" s="529"/>
      <c r="AL300" s="529"/>
      <c r="AM300" s="7"/>
      <c r="AN300" s="529"/>
      <c r="AO300" s="538"/>
      <c r="AP300" s="534"/>
      <c r="AQ300" s="529"/>
      <c r="AR300" s="529"/>
      <c r="AS300" s="533"/>
      <c r="AT300" s="533"/>
      <c r="AU300" s="544"/>
      <c r="AV300" s="532" t="str">
        <f t="shared" si="32"/>
        <v xml:space="preserve"> </v>
      </c>
      <c r="AW300" s="298">
        <f t="shared" si="33"/>
        <v>0</v>
      </c>
      <c r="AX300" s="533"/>
    </row>
    <row r="301" spans="1:52" ht="13.5" hidden="1" thickBot="1">
      <c r="A301" s="53" t="s">
        <v>549</v>
      </c>
      <c r="B301" s="407" t="s">
        <v>514</v>
      </c>
      <c r="C301" s="407" t="str">
        <f t="shared" si="30"/>
        <v xml:space="preserve"> </v>
      </c>
      <c r="D301" s="527" t="s">
        <v>514</v>
      </c>
      <c r="E301" s="298">
        <v>0</v>
      </c>
      <c r="F301" s="528" t="str">
        <f t="shared" si="31"/>
        <v xml:space="preserve"> </v>
      </c>
      <c r="G301" s="492"/>
      <c r="H301" s="492"/>
      <c r="I301" s="492"/>
      <c r="J301" s="492"/>
      <c r="K301" s="492"/>
      <c r="L301" s="492"/>
      <c r="M301" s="492"/>
      <c r="N301" s="492"/>
      <c r="O301" s="529"/>
      <c r="P301" s="492"/>
      <c r="Q301" s="529"/>
      <c r="R301" s="529"/>
      <c r="S301" s="492"/>
      <c r="T301" s="492"/>
      <c r="U301" s="492"/>
      <c r="V301" s="492"/>
      <c r="W301" s="492"/>
      <c r="X301" s="492"/>
      <c r="Y301" s="534"/>
      <c r="Z301" s="529"/>
      <c r="AA301" s="529"/>
      <c r="AB301" s="529"/>
      <c r="AC301" s="529"/>
      <c r="AD301" s="538"/>
      <c r="AE301" s="529"/>
      <c r="AF301" s="538"/>
      <c r="AG301" s="538"/>
      <c r="AH301" s="529"/>
      <c r="AI301" s="529"/>
      <c r="AJ301" s="529"/>
      <c r="AK301" s="529"/>
      <c r="AL301" s="529"/>
      <c r="AM301" s="7"/>
      <c r="AN301" s="529"/>
      <c r="AO301" s="538"/>
      <c r="AP301" s="534"/>
      <c r="AQ301" s="529"/>
      <c r="AR301" s="529"/>
      <c r="AS301" s="533"/>
      <c r="AT301" s="533"/>
      <c r="AU301" s="537"/>
      <c r="AV301" s="532" t="str">
        <f t="shared" si="32"/>
        <v xml:space="preserve"> </v>
      </c>
      <c r="AW301" s="298">
        <f t="shared" si="33"/>
        <v>0</v>
      </c>
      <c r="AX301" s="533"/>
    </row>
    <row r="302" spans="1:52" ht="13.5" hidden="1" thickBot="1">
      <c r="A302" s="525" t="s">
        <v>1309</v>
      </c>
      <c r="B302" s="407">
        <v>9</v>
      </c>
      <c r="C302" s="407" t="str">
        <f t="shared" si="30"/>
        <v xml:space="preserve"> </v>
      </c>
      <c r="D302" s="527" t="s">
        <v>514</v>
      </c>
      <c r="E302" s="298">
        <v>0</v>
      </c>
      <c r="F302" s="528" t="str">
        <f t="shared" si="31"/>
        <v xml:space="preserve"> </v>
      </c>
      <c r="G302" s="529"/>
      <c r="H302" s="529"/>
      <c r="I302" s="529"/>
      <c r="J302" s="529"/>
      <c r="K302" s="529"/>
      <c r="L302" s="529"/>
      <c r="M302" s="529"/>
      <c r="N302" s="529"/>
      <c r="O302" s="529"/>
      <c r="P302" s="529"/>
      <c r="Q302" s="529"/>
      <c r="R302" s="529"/>
      <c r="S302" s="529"/>
      <c r="T302" s="529"/>
      <c r="U302" s="529"/>
      <c r="V302" s="529"/>
      <c r="W302" s="529"/>
      <c r="X302" s="529"/>
      <c r="Y302" s="529"/>
      <c r="Z302" s="529"/>
      <c r="AA302" s="529"/>
      <c r="AB302" s="529"/>
      <c r="AC302" s="529"/>
      <c r="AD302" s="545"/>
      <c r="AE302" s="498"/>
      <c r="AF302" s="545"/>
      <c r="AG302" s="545"/>
      <c r="AH302" s="498"/>
      <c r="AI302" s="498"/>
      <c r="AJ302" s="498"/>
      <c r="AK302" s="498"/>
      <c r="AL302" s="498"/>
      <c r="AM302" s="7"/>
      <c r="AN302" s="529"/>
      <c r="AO302" s="534"/>
      <c r="AP302" s="530"/>
      <c r="AQ302" s="529"/>
      <c r="AR302" s="529"/>
      <c r="AS302" s="533"/>
      <c r="AT302" s="533"/>
      <c r="AU302" s="537"/>
      <c r="AV302" s="532" t="str">
        <f t="shared" si="32"/>
        <v xml:space="preserve"> </v>
      </c>
      <c r="AW302" s="298">
        <f t="shared" si="33"/>
        <v>0</v>
      </c>
      <c r="AX302" s="533"/>
    </row>
    <row r="303" spans="1:52" ht="13.5" hidden="1" thickBot="1">
      <c r="A303" s="525" t="s">
        <v>1310</v>
      </c>
      <c r="B303" s="407">
        <v>0</v>
      </c>
      <c r="C303" s="407">
        <v>0</v>
      </c>
      <c r="D303" s="527" t="s">
        <v>514</v>
      </c>
      <c r="E303" s="298">
        <v>0</v>
      </c>
      <c r="F303" s="528" t="str">
        <f t="shared" si="31"/>
        <v xml:space="preserve"> </v>
      </c>
      <c r="G303" s="529"/>
      <c r="H303" s="529"/>
      <c r="I303" s="529"/>
      <c r="J303" s="529"/>
      <c r="K303" s="529"/>
      <c r="L303" s="529"/>
      <c r="M303" s="529"/>
      <c r="N303" s="529"/>
      <c r="O303" s="529"/>
      <c r="P303" s="529"/>
      <c r="Q303" s="529"/>
      <c r="R303" s="529"/>
      <c r="S303" s="529"/>
      <c r="T303" s="529"/>
      <c r="U303" s="529"/>
      <c r="V303" s="529"/>
      <c r="W303" s="529"/>
      <c r="X303" s="529"/>
      <c r="Y303" s="529"/>
      <c r="Z303" s="529"/>
      <c r="AA303" s="529"/>
      <c r="AB303" s="529"/>
      <c r="AC303" s="529"/>
      <c r="AD303" s="545"/>
      <c r="AE303" s="498"/>
      <c r="AF303" s="545"/>
      <c r="AG303" s="545"/>
      <c r="AH303" s="498"/>
      <c r="AI303" s="498"/>
      <c r="AJ303" s="498"/>
      <c r="AK303" s="498"/>
      <c r="AL303" s="498"/>
      <c r="AM303" s="7"/>
      <c r="AN303" s="529"/>
      <c r="AO303" s="534"/>
      <c r="AP303" s="530"/>
      <c r="AQ303" s="529"/>
      <c r="AR303" s="529"/>
      <c r="AS303" s="533"/>
      <c r="AT303" s="533"/>
      <c r="AU303" s="537"/>
      <c r="AV303" s="532" t="str">
        <f t="shared" si="32"/>
        <v xml:space="preserve"> </v>
      </c>
      <c r="AW303" s="298">
        <f t="shared" si="33"/>
        <v>0</v>
      </c>
      <c r="AX303" s="533"/>
    </row>
    <row r="304" spans="1:52" ht="13.5" hidden="1" thickBot="1">
      <c r="A304" s="525" t="s">
        <v>1099</v>
      </c>
      <c r="B304" s="407" t="s">
        <v>514</v>
      </c>
      <c r="C304" s="407" t="str">
        <f t="shared" ref="C304:C314" si="34">IFERROR(MINUTE(C$5)-MINUTE(D304)," ")</f>
        <v xml:space="preserve"> </v>
      </c>
      <c r="D304" s="527" t="s">
        <v>514</v>
      </c>
      <c r="E304" s="298">
        <v>0</v>
      </c>
      <c r="F304" s="528" t="str">
        <f t="shared" si="31"/>
        <v xml:space="preserve"> </v>
      </c>
      <c r="G304" s="498"/>
      <c r="H304" s="498"/>
      <c r="I304" s="536"/>
      <c r="J304" s="498"/>
      <c r="K304" s="498"/>
      <c r="L304" s="498"/>
      <c r="M304" s="498"/>
      <c r="N304" s="498"/>
      <c r="O304" s="529"/>
      <c r="P304" s="498"/>
      <c r="Q304" s="529"/>
      <c r="R304" s="529"/>
      <c r="S304" s="498"/>
      <c r="T304" s="498"/>
      <c r="U304" s="498"/>
      <c r="V304" s="498"/>
      <c r="W304" s="498"/>
      <c r="X304" s="498"/>
      <c r="Y304" s="536"/>
      <c r="Z304" s="498"/>
      <c r="AA304" s="498"/>
      <c r="AB304" s="498"/>
      <c r="AC304" s="498"/>
      <c r="AD304" s="533"/>
      <c r="AE304" s="529"/>
      <c r="AF304" s="538"/>
      <c r="AG304" s="538"/>
      <c r="AH304" s="529"/>
      <c r="AI304" s="529"/>
      <c r="AJ304" s="529"/>
      <c r="AK304" s="529"/>
      <c r="AL304" s="529"/>
      <c r="AM304" s="7"/>
      <c r="AN304" s="530"/>
      <c r="AO304" s="533"/>
      <c r="AP304" s="492"/>
      <c r="AQ304" s="530"/>
      <c r="AR304" s="530"/>
      <c r="AS304" s="533"/>
      <c r="AT304" s="533"/>
      <c r="AU304" s="537"/>
      <c r="AV304" s="532" t="str">
        <f t="shared" si="32"/>
        <v xml:space="preserve"> </v>
      </c>
      <c r="AW304" s="298">
        <f t="shared" si="33"/>
        <v>0</v>
      </c>
      <c r="AX304" s="533"/>
      <c r="AY304" s="3"/>
    </row>
    <row r="305" spans="1:52" ht="13.5" hidden="1" thickBot="1">
      <c r="A305" s="53" t="s">
        <v>381</v>
      </c>
      <c r="B305" s="407" t="s">
        <v>514</v>
      </c>
      <c r="C305" s="407" t="str">
        <f t="shared" si="34"/>
        <v xml:space="preserve"> </v>
      </c>
      <c r="D305" s="527" t="s">
        <v>514</v>
      </c>
      <c r="E305" s="298">
        <v>0</v>
      </c>
      <c r="F305" s="528" t="str">
        <f t="shared" si="31"/>
        <v xml:space="preserve"> </v>
      </c>
      <c r="G305" s="534"/>
      <c r="H305" s="534"/>
      <c r="I305" s="492"/>
      <c r="J305" s="492"/>
      <c r="K305" s="492"/>
      <c r="L305" s="492"/>
      <c r="M305" s="492"/>
      <c r="N305" s="492"/>
      <c r="O305" s="529"/>
      <c r="P305" s="492"/>
      <c r="Q305" s="529"/>
      <c r="R305" s="529"/>
      <c r="S305" s="492"/>
      <c r="T305" s="492"/>
      <c r="U305" s="492"/>
      <c r="V305" s="492"/>
      <c r="W305" s="492"/>
      <c r="X305" s="492"/>
      <c r="Y305" s="492"/>
      <c r="Z305" s="530"/>
      <c r="AA305" s="530"/>
      <c r="AB305" s="530"/>
      <c r="AC305" s="530"/>
      <c r="AD305" s="533"/>
      <c r="AE305" s="529"/>
      <c r="AF305" s="538"/>
      <c r="AG305" s="538"/>
      <c r="AH305" s="529"/>
      <c r="AI305" s="529"/>
      <c r="AJ305" s="529"/>
      <c r="AK305" s="529"/>
      <c r="AL305" s="529"/>
      <c r="AM305" s="7"/>
      <c r="AN305" s="530"/>
      <c r="AO305" s="533"/>
      <c r="AP305" s="492"/>
      <c r="AQ305" s="530"/>
      <c r="AR305" s="530"/>
      <c r="AS305" s="533"/>
      <c r="AT305" s="533"/>
      <c r="AU305" s="537"/>
      <c r="AV305" s="532" t="str">
        <f t="shared" si="32"/>
        <v xml:space="preserve"> </v>
      </c>
      <c r="AW305" s="298">
        <f t="shared" si="33"/>
        <v>0</v>
      </c>
      <c r="AX305" s="533"/>
    </row>
    <row r="306" spans="1:52" ht="13.5" hidden="1" thickBot="1">
      <c r="A306" s="535" t="s">
        <v>1197</v>
      </c>
      <c r="B306" s="407" t="s">
        <v>514</v>
      </c>
      <c r="C306" s="407" t="str">
        <f t="shared" si="34"/>
        <v xml:space="preserve"> </v>
      </c>
      <c r="D306" s="527" t="s">
        <v>514</v>
      </c>
      <c r="E306" s="298">
        <v>0</v>
      </c>
      <c r="F306" s="528" t="str">
        <f t="shared" si="31"/>
        <v xml:space="preserve"> </v>
      </c>
      <c r="G306" s="534"/>
      <c r="H306" s="534"/>
      <c r="I306" s="492"/>
      <c r="J306" s="534"/>
      <c r="K306" s="534"/>
      <c r="L306" s="534"/>
      <c r="M306" s="534"/>
      <c r="N306" s="534"/>
      <c r="O306" s="529"/>
      <c r="P306" s="534"/>
      <c r="Q306" s="529"/>
      <c r="R306" s="529"/>
      <c r="S306" s="534"/>
      <c r="T306" s="534"/>
      <c r="U306" s="534"/>
      <c r="V306" s="534"/>
      <c r="W306" s="534"/>
      <c r="X306" s="534"/>
      <c r="Y306" s="534"/>
      <c r="Z306" s="529"/>
      <c r="AA306" s="529"/>
      <c r="AB306" s="529"/>
      <c r="AC306" s="529"/>
      <c r="AD306" s="529"/>
      <c r="AE306" s="529"/>
      <c r="AF306" s="538"/>
      <c r="AG306" s="538"/>
      <c r="AH306" s="529"/>
      <c r="AI306" s="529"/>
      <c r="AJ306" s="529"/>
      <c r="AK306" s="529"/>
      <c r="AL306" s="529"/>
      <c r="AM306" s="7"/>
      <c r="AN306" s="529"/>
      <c r="AO306" s="538"/>
      <c r="AP306" s="534"/>
      <c r="AQ306" s="530"/>
      <c r="AR306" s="530"/>
      <c r="AS306" s="533"/>
      <c r="AT306" s="533"/>
      <c r="AU306" s="544"/>
      <c r="AV306" s="532" t="str">
        <f t="shared" si="32"/>
        <v xml:space="preserve"> </v>
      </c>
      <c r="AW306" s="298">
        <f t="shared" si="33"/>
        <v>0</v>
      </c>
      <c r="AX306" s="533"/>
    </row>
    <row r="307" spans="1:52" ht="13.5" hidden="1" thickBot="1">
      <c r="A307" s="53" t="s">
        <v>17</v>
      </c>
      <c r="B307" s="407" t="s">
        <v>514</v>
      </c>
      <c r="C307" s="407" t="str">
        <f t="shared" si="34"/>
        <v xml:space="preserve"> </v>
      </c>
      <c r="D307" s="527" t="s">
        <v>514</v>
      </c>
      <c r="E307" s="298">
        <v>0</v>
      </c>
      <c r="F307" s="528" t="str">
        <f t="shared" si="31"/>
        <v xml:space="preserve"> </v>
      </c>
      <c r="G307" s="492"/>
      <c r="H307" s="492"/>
      <c r="I307" s="492"/>
      <c r="J307" s="492"/>
      <c r="K307" s="492"/>
      <c r="L307" s="492"/>
      <c r="M307" s="492"/>
      <c r="N307" s="492"/>
      <c r="O307" s="529"/>
      <c r="P307" s="492"/>
      <c r="Q307" s="529"/>
      <c r="R307" s="529"/>
      <c r="S307" s="492"/>
      <c r="T307" s="492"/>
      <c r="U307" s="492"/>
      <c r="V307" s="492"/>
      <c r="W307" s="492"/>
      <c r="X307" s="492"/>
      <c r="Y307" s="492"/>
      <c r="Z307" s="530"/>
      <c r="AA307" s="530"/>
      <c r="AB307" s="530"/>
      <c r="AC307" s="530"/>
      <c r="AD307" s="538"/>
      <c r="AE307" s="529"/>
      <c r="AF307" s="538"/>
      <c r="AG307" s="538"/>
      <c r="AH307" s="529"/>
      <c r="AI307" s="529"/>
      <c r="AJ307" s="529"/>
      <c r="AK307" s="529"/>
      <c r="AL307" s="529"/>
      <c r="AM307" s="7"/>
      <c r="AN307" s="529"/>
      <c r="AO307" s="538"/>
      <c r="AP307" s="534"/>
      <c r="AQ307" s="529"/>
      <c r="AR307" s="529"/>
      <c r="AS307" s="533"/>
      <c r="AT307" s="533"/>
      <c r="AU307" s="544"/>
      <c r="AV307" s="532" t="str">
        <f t="shared" si="32"/>
        <v xml:space="preserve"> </v>
      </c>
      <c r="AW307" s="298">
        <f t="shared" si="33"/>
        <v>0</v>
      </c>
      <c r="AX307" s="533"/>
    </row>
    <row r="308" spans="1:52" ht="13.5" hidden="1" thickBot="1">
      <c r="A308" s="53" t="s">
        <v>696</v>
      </c>
      <c r="B308" s="407" t="s">
        <v>514</v>
      </c>
      <c r="C308" s="407" t="str">
        <f t="shared" si="34"/>
        <v xml:space="preserve"> </v>
      </c>
      <c r="D308" s="527" t="s">
        <v>514</v>
      </c>
      <c r="E308" s="298">
        <v>0</v>
      </c>
      <c r="F308" s="528" t="str">
        <f t="shared" si="31"/>
        <v xml:space="preserve"> </v>
      </c>
      <c r="G308" s="498"/>
      <c r="H308" s="498"/>
      <c r="I308" s="536"/>
      <c r="J308" s="498"/>
      <c r="K308" s="498"/>
      <c r="L308" s="498"/>
      <c r="M308" s="498"/>
      <c r="N308" s="498"/>
      <c r="O308" s="529"/>
      <c r="P308" s="492"/>
      <c r="Q308" s="529"/>
      <c r="R308" s="529"/>
      <c r="S308" s="492"/>
      <c r="T308" s="492"/>
      <c r="U308" s="492"/>
      <c r="V308" s="492"/>
      <c r="W308" s="492"/>
      <c r="X308" s="492"/>
      <c r="Y308" s="534"/>
      <c r="Z308" s="529"/>
      <c r="AA308" s="529"/>
      <c r="AB308" s="529"/>
      <c r="AC308" s="529"/>
      <c r="AD308" s="533"/>
      <c r="AE308" s="529"/>
      <c r="AF308" s="538"/>
      <c r="AG308" s="538"/>
      <c r="AH308" s="529"/>
      <c r="AI308" s="529"/>
      <c r="AJ308" s="529"/>
      <c r="AK308" s="529"/>
      <c r="AL308" s="529"/>
      <c r="AM308" s="7"/>
      <c r="AN308" s="530"/>
      <c r="AO308" s="533"/>
      <c r="AP308" s="492"/>
      <c r="AQ308" s="530"/>
      <c r="AR308" s="530"/>
      <c r="AS308" s="533"/>
      <c r="AT308" s="533"/>
      <c r="AU308" s="544"/>
      <c r="AV308" s="532" t="str">
        <f t="shared" si="32"/>
        <v xml:space="preserve"> </v>
      </c>
      <c r="AW308" s="298">
        <f t="shared" si="33"/>
        <v>0</v>
      </c>
      <c r="AX308" s="533"/>
    </row>
    <row r="309" spans="1:52" ht="13.5" hidden="1" thickBot="1">
      <c r="A309" s="53" t="s">
        <v>697</v>
      </c>
      <c r="B309" s="407" t="s">
        <v>514</v>
      </c>
      <c r="C309" s="407" t="str">
        <f t="shared" si="34"/>
        <v xml:space="preserve"> </v>
      </c>
      <c r="D309" s="527" t="s">
        <v>514</v>
      </c>
      <c r="E309" s="298">
        <v>0</v>
      </c>
      <c r="F309" s="528" t="str">
        <f t="shared" si="31"/>
        <v xml:space="preserve"> </v>
      </c>
      <c r="G309" s="534"/>
      <c r="H309" s="534"/>
      <c r="I309" s="492"/>
      <c r="J309" s="492"/>
      <c r="K309" s="492"/>
      <c r="L309" s="492"/>
      <c r="M309" s="492"/>
      <c r="N309" s="492"/>
      <c r="O309" s="529"/>
      <c r="P309" s="492"/>
      <c r="Q309" s="529"/>
      <c r="R309" s="529"/>
      <c r="S309" s="492"/>
      <c r="T309" s="492"/>
      <c r="U309" s="492"/>
      <c r="V309" s="492"/>
      <c r="W309" s="492"/>
      <c r="X309" s="492"/>
      <c r="Y309" s="534"/>
      <c r="Z309" s="529"/>
      <c r="AA309" s="529"/>
      <c r="AB309" s="529"/>
      <c r="AC309" s="529"/>
      <c r="AD309" s="533"/>
      <c r="AE309" s="529"/>
      <c r="AF309" s="538"/>
      <c r="AG309" s="538"/>
      <c r="AH309" s="529"/>
      <c r="AI309" s="529"/>
      <c r="AJ309" s="529"/>
      <c r="AK309" s="529"/>
      <c r="AL309" s="529"/>
      <c r="AM309" s="7"/>
      <c r="AN309" s="530"/>
      <c r="AO309" s="533"/>
      <c r="AP309" s="492"/>
      <c r="AQ309" s="530"/>
      <c r="AR309" s="530"/>
      <c r="AS309" s="533"/>
      <c r="AT309" s="533"/>
      <c r="AU309" s="537"/>
      <c r="AV309" s="532" t="str">
        <f t="shared" si="32"/>
        <v xml:space="preserve"> </v>
      </c>
      <c r="AW309" s="298">
        <f t="shared" si="33"/>
        <v>0</v>
      </c>
      <c r="AX309" s="533"/>
    </row>
    <row r="310" spans="1:52" ht="13.5" hidden="1" thickBot="1">
      <c r="A310" s="535" t="s">
        <v>1198</v>
      </c>
      <c r="B310" s="407" t="s">
        <v>514</v>
      </c>
      <c r="C310" s="407" t="str">
        <f t="shared" si="34"/>
        <v xml:space="preserve"> </v>
      </c>
      <c r="D310" s="527" t="s">
        <v>514</v>
      </c>
      <c r="E310" s="298">
        <v>0</v>
      </c>
      <c r="F310" s="528" t="str">
        <f t="shared" si="31"/>
        <v xml:space="preserve"> </v>
      </c>
      <c r="G310" s="534"/>
      <c r="H310" s="534"/>
      <c r="I310" s="492"/>
      <c r="J310" s="534"/>
      <c r="K310" s="534"/>
      <c r="L310" s="534"/>
      <c r="M310" s="534"/>
      <c r="N310" s="534"/>
      <c r="O310" s="529"/>
      <c r="P310" s="534"/>
      <c r="Q310" s="529"/>
      <c r="R310" s="529"/>
      <c r="S310" s="534"/>
      <c r="T310" s="534"/>
      <c r="U310" s="534"/>
      <c r="V310" s="534"/>
      <c r="W310" s="534"/>
      <c r="X310" s="534"/>
      <c r="Y310" s="534"/>
      <c r="Z310" s="529"/>
      <c r="AA310" s="529"/>
      <c r="AB310" s="529"/>
      <c r="AC310" s="529"/>
      <c r="AD310" s="529"/>
      <c r="AE310" s="529"/>
      <c r="AF310" s="538"/>
      <c r="AG310" s="538"/>
      <c r="AH310" s="529"/>
      <c r="AI310" s="529"/>
      <c r="AJ310" s="529"/>
      <c r="AK310" s="529"/>
      <c r="AL310" s="529"/>
      <c r="AM310" s="7"/>
      <c r="AN310" s="529"/>
      <c r="AO310" s="529"/>
      <c r="AP310" s="534"/>
      <c r="AQ310" s="530"/>
      <c r="AR310" s="530"/>
      <c r="AS310" s="533"/>
      <c r="AT310" s="533"/>
      <c r="AU310" s="537"/>
      <c r="AV310" s="532" t="str">
        <f t="shared" si="32"/>
        <v xml:space="preserve"> </v>
      </c>
      <c r="AW310" s="298">
        <f t="shared" si="33"/>
        <v>0</v>
      </c>
      <c r="AX310" s="533"/>
    </row>
    <row r="311" spans="1:52" ht="13.5" hidden="1" thickBot="1">
      <c r="A311" s="525" t="s">
        <v>893</v>
      </c>
      <c r="B311" s="407" t="s">
        <v>514</v>
      </c>
      <c r="C311" s="407" t="str">
        <f t="shared" si="34"/>
        <v xml:space="preserve"> </v>
      </c>
      <c r="D311" s="527" t="s">
        <v>514</v>
      </c>
      <c r="E311" s="298">
        <v>0</v>
      </c>
      <c r="F311" s="528" t="str">
        <f t="shared" si="31"/>
        <v xml:space="preserve"> </v>
      </c>
      <c r="G311" s="529"/>
      <c r="H311" s="529"/>
      <c r="I311" s="534"/>
      <c r="J311" s="529"/>
      <c r="K311" s="529"/>
      <c r="L311" s="529"/>
      <c r="M311" s="529"/>
      <c r="N311" s="529"/>
      <c r="O311" s="529"/>
      <c r="P311" s="529"/>
      <c r="Q311" s="529"/>
      <c r="R311" s="529"/>
      <c r="S311" s="529"/>
      <c r="T311" s="529"/>
      <c r="U311" s="529"/>
      <c r="V311" s="529"/>
      <c r="W311" s="529"/>
      <c r="X311" s="529"/>
      <c r="Y311" s="534"/>
      <c r="Z311" s="529"/>
      <c r="AA311" s="529"/>
      <c r="AB311" s="529"/>
      <c r="AC311" s="529"/>
      <c r="AD311" s="533"/>
      <c r="AE311" s="529"/>
      <c r="AF311" s="538"/>
      <c r="AG311" s="538"/>
      <c r="AH311" s="529"/>
      <c r="AI311" s="529"/>
      <c r="AJ311" s="529"/>
      <c r="AK311" s="529"/>
      <c r="AL311" s="529"/>
      <c r="AM311" s="7"/>
      <c r="AN311" s="530"/>
      <c r="AO311" s="533"/>
      <c r="AP311" s="492"/>
      <c r="AQ311" s="530"/>
      <c r="AR311" s="530"/>
      <c r="AS311" s="533"/>
      <c r="AT311" s="533"/>
      <c r="AU311" s="537"/>
      <c r="AV311" s="532" t="str">
        <f t="shared" si="32"/>
        <v xml:space="preserve"> </v>
      </c>
      <c r="AW311" s="298">
        <f t="shared" si="33"/>
        <v>0</v>
      </c>
      <c r="AX311" s="533"/>
    </row>
    <row r="312" spans="1:52" ht="13.5" hidden="1" thickBot="1">
      <c r="A312" s="535" t="s">
        <v>361</v>
      </c>
      <c r="B312" s="407" t="s">
        <v>514</v>
      </c>
      <c r="C312" s="407" t="str">
        <f t="shared" si="34"/>
        <v xml:space="preserve"> </v>
      </c>
      <c r="D312" s="527" t="s">
        <v>514</v>
      </c>
      <c r="E312" s="298">
        <v>0</v>
      </c>
      <c r="F312" s="528" t="str">
        <f t="shared" si="31"/>
        <v xml:space="preserve"> </v>
      </c>
      <c r="G312" s="492"/>
      <c r="H312" s="492"/>
      <c r="I312" s="492"/>
      <c r="J312" s="492"/>
      <c r="K312" s="492"/>
      <c r="L312" s="492"/>
      <c r="M312" s="492"/>
      <c r="N312" s="492"/>
      <c r="O312" s="529"/>
      <c r="P312" s="492"/>
      <c r="Q312" s="529"/>
      <c r="R312" s="529"/>
      <c r="S312" s="492"/>
      <c r="T312" s="492"/>
      <c r="U312" s="492"/>
      <c r="V312" s="492"/>
      <c r="W312" s="492"/>
      <c r="X312" s="492"/>
      <c r="Y312" s="534"/>
      <c r="Z312" s="529"/>
      <c r="AA312" s="529"/>
      <c r="AB312" s="529"/>
      <c r="AC312" s="529"/>
      <c r="AD312" s="533"/>
      <c r="AE312" s="529"/>
      <c r="AF312" s="538"/>
      <c r="AG312" s="538"/>
      <c r="AH312" s="529"/>
      <c r="AI312" s="529"/>
      <c r="AJ312" s="529"/>
      <c r="AK312" s="529"/>
      <c r="AL312" s="529"/>
      <c r="AM312" s="7"/>
      <c r="AN312" s="530"/>
      <c r="AO312" s="533"/>
      <c r="AP312" s="492"/>
      <c r="AQ312" s="530"/>
      <c r="AR312" s="530"/>
      <c r="AS312" s="533"/>
      <c r="AT312" s="533"/>
      <c r="AU312" s="537"/>
      <c r="AV312" s="532" t="str">
        <f t="shared" si="32"/>
        <v xml:space="preserve"> </v>
      </c>
      <c r="AW312" s="298">
        <f t="shared" si="33"/>
        <v>0</v>
      </c>
      <c r="AX312" s="533"/>
    </row>
    <row r="313" spans="1:52" ht="13.5" hidden="1" thickBot="1">
      <c r="A313" s="525" t="s">
        <v>1039</v>
      </c>
      <c r="B313" s="407" t="s">
        <v>514</v>
      </c>
      <c r="C313" s="407" t="str">
        <f t="shared" si="34"/>
        <v xml:space="preserve"> </v>
      </c>
      <c r="D313" s="527" t="s">
        <v>514</v>
      </c>
      <c r="E313" s="298">
        <v>0</v>
      </c>
      <c r="F313" s="528" t="str">
        <f t="shared" si="31"/>
        <v xml:space="preserve"> </v>
      </c>
      <c r="G313" s="498"/>
      <c r="H313" s="498"/>
      <c r="I313" s="536"/>
      <c r="J313" s="498"/>
      <c r="K313" s="498"/>
      <c r="L313" s="498"/>
      <c r="M313" s="498"/>
      <c r="N313" s="498"/>
      <c r="O313" s="529"/>
      <c r="P313" s="498"/>
      <c r="Q313" s="529"/>
      <c r="R313" s="529"/>
      <c r="S313" s="498"/>
      <c r="T313" s="498"/>
      <c r="U313" s="498"/>
      <c r="V313" s="498"/>
      <c r="W313" s="498"/>
      <c r="X313" s="498"/>
      <c r="Y313" s="536"/>
      <c r="Z313" s="498"/>
      <c r="AA313" s="498"/>
      <c r="AB313" s="498"/>
      <c r="AC313" s="498"/>
      <c r="AD313" s="533"/>
      <c r="AE313" s="529"/>
      <c r="AF313" s="538"/>
      <c r="AG313" s="538"/>
      <c r="AH313" s="529"/>
      <c r="AI313" s="529"/>
      <c r="AJ313" s="529"/>
      <c r="AK313" s="529"/>
      <c r="AL313" s="529"/>
      <c r="AM313" s="7"/>
      <c r="AN313" s="530"/>
      <c r="AO313" s="533"/>
      <c r="AP313" s="492"/>
      <c r="AQ313" s="530"/>
      <c r="AR313" s="530"/>
      <c r="AS313" s="533"/>
      <c r="AT313" s="533"/>
      <c r="AU313" s="537"/>
      <c r="AV313" s="532" t="str">
        <f t="shared" si="32"/>
        <v xml:space="preserve"> </v>
      </c>
      <c r="AW313" s="298">
        <f t="shared" si="33"/>
        <v>0</v>
      </c>
      <c r="AX313" s="533"/>
      <c r="AY313" s="3"/>
    </row>
    <row r="314" spans="1:52" ht="13.5" hidden="1" thickBot="1">
      <c r="A314" s="53" t="s">
        <v>510</v>
      </c>
      <c r="B314" s="407" t="s">
        <v>514</v>
      </c>
      <c r="C314" s="407" t="str">
        <f t="shared" si="34"/>
        <v xml:space="preserve"> </v>
      </c>
      <c r="D314" s="527" t="s">
        <v>514</v>
      </c>
      <c r="E314" s="298">
        <v>0</v>
      </c>
      <c r="F314" s="528" t="str">
        <f t="shared" si="31"/>
        <v xml:space="preserve"> </v>
      </c>
      <c r="G314" s="534"/>
      <c r="H314" s="534"/>
      <c r="I314" s="492"/>
      <c r="J314" s="492"/>
      <c r="K314" s="492"/>
      <c r="L314" s="492"/>
      <c r="M314" s="492"/>
      <c r="N314" s="492"/>
      <c r="O314" s="529"/>
      <c r="P314" s="492"/>
      <c r="Q314" s="529"/>
      <c r="R314" s="529"/>
      <c r="S314" s="492"/>
      <c r="T314" s="492"/>
      <c r="U314" s="492"/>
      <c r="V314" s="492"/>
      <c r="W314" s="492"/>
      <c r="X314" s="492"/>
      <c r="Y314" s="534"/>
      <c r="Z314" s="529"/>
      <c r="AA314" s="529"/>
      <c r="AB314" s="529"/>
      <c r="AC314" s="529"/>
      <c r="AD314" s="533"/>
      <c r="AE314" s="529"/>
      <c r="AF314" s="538"/>
      <c r="AG314" s="538"/>
      <c r="AH314" s="529"/>
      <c r="AI314" s="529"/>
      <c r="AJ314" s="529"/>
      <c r="AK314" s="529"/>
      <c r="AL314" s="529"/>
      <c r="AM314" s="7"/>
      <c r="AN314" s="530"/>
      <c r="AO314" s="533"/>
      <c r="AP314" s="492"/>
      <c r="AQ314" s="530"/>
      <c r="AR314" s="530"/>
      <c r="AS314" s="533"/>
      <c r="AT314" s="533"/>
      <c r="AU314" s="544"/>
      <c r="AV314" s="532" t="str">
        <f t="shared" si="32"/>
        <v xml:space="preserve"> </v>
      </c>
      <c r="AW314" s="298">
        <f t="shared" si="33"/>
        <v>0</v>
      </c>
      <c r="AX314" s="533"/>
    </row>
    <row r="315" spans="1:52" ht="13.5" hidden="1" thickBot="1">
      <c r="A315" s="535" t="s">
        <v>1311</v>
      </c>
      <c r="B315" s="407">
        <v>0</v>
      </c>
      <c r="C315" s="407">
        <v>0</v>
      </c>
      <c r="D315" s="527" t="s">
        <v>514</v>
      </c>
      <c r="E315" s="298">
        <v>0</v>
      </c>
      <c r="F315" s="528" t="str">
        <f t="shared" si="31"/>
        <v xml:space="preserve"> </v>
      </c>
      <c r="G315" s="529"/>
      <c r="H315" s="529"/>
      <c r="I315" s="529"/>
      <c r="J315" s="529"/>
      <c r="K315" s="529"/>
      <c r="L315" s="529"/>
      <c r="M315" s="529"/>
      <c r="N315" s="529"/>
      <c r="O315" s="529"/>
      <c r="P315" s="529"/>
      <c r="Q315" s="529"/>
      <c r="R315" s="529"/>
      <c r="S315" s="529"/>
      <c r="T315" s="529"/>
      <c r="U315" s="529"/>
      <c r="V315" s="529"/>
      <c r="W315" s="529"/>
      <c r="X315" s="529"/>
      <c r="Y315" s="529"/>
      <c r="Z315" s="498"/>
      <c r="AA315" s="498"/>
      <c r="AB315" s="498"/>
      <c r="AC315" s="498"/>
      <c r="AD315" s="498"/>
      <c r="AE315" s="498"/>
      <c r="AF315" s="498"/>
      <c r="AG315" s="498"/>
      <c r="AH315" s="498"/>
      <c r="AI315" s="498"/>
      <c r="AJ315" s="498"/>
      <c r="AK315" s="498"/>
      <c r="AL315" s="498"/>
      <c r="AM315" s="122"/>
      <c r="AN315" s="498"/>
      <c r="AO315" s="498"/>
      <c r="AP315" s="536"/>
      <c r="AQ315" s="498"/>
      <c r="AR315" s="498"/>
      <c r="AS315" s="533"/>
      <c r="AT315" s="533"/>
      <c r="AU315" s="537"/>
      <c r="AV315" s="532" t="str">
        <f t="shared" si="32"/>
        <v xml:space="preserve"> </v>
      </c>
      <c r="AW315" s="298">
        <f t="shared" si="33"/>
        <v>0</v>
      </c>
      <c r="AX315" s="533"/>
      <c r="AZ315" s="3"/>
    </row>
    <row r="316" spans="1:52" ht="13.5" hidden="1" thickBot="1">
      <c r="A316" s="525" t="s">
        <v>951</v>
      </c>
      <c r="B316" s="407" t="s">
        <v>514</v>
      </c>
      <c r="C316" s="407" t="str">
        <f t="shared" ref="C316:C347" si="35">IFERROR(MINUTE(C$5)-MINUTE(D316)," ")</f>
        <v xml:space="preserve"> </v>
      </c>
      <c r="D316" s="527" t="s">
        <v>514</v>
      </c>
      <c r="E316" s="298">
        <v>0</v>
      </c>
      <c r="F316" s="528" t="str">
        <f t="shared" si="31"/>
        <v xml:space="preserve"> </v>
      </c>
      <c r="G316" s="498"/>
      <c r="H316" s="498"/>
      <c r="I316" s="536"/>
      <c r="J316" s="498"/>
      <c r="K316" s="498"/>
      <c r="L316" s="498"/>
      <c r="M316" s="498"/>
      <c r="N316" s="498"/>
      <c r="O316" s="529"/>
      <c r="P316" s="498"/>
      <c r="Q316" s="529"/>
      <c r="R316" s="529"/>
      <c r="S316" s="498"/>
      <c r="T316" s="498"/>
      <c r="U316" s="498"/>
      <c r="V316" s="498"/>
      <c r="W316" s="498"/>
      <c r="X316" s="498"/>
      <c r="Y316" s="534"/>
      <c r="Z316" s="529"/>
      <c r="AA316" s="529"/>
      <c r="AB316" s="529"/>
      <c r="AC316" s="529"/>
      <c r="AD316" s="533"/>
      <c r="AE316" s="529"/>
      <c r="AF316" s="538"/>
      <c r="AG316" s="538"/>
      <c r="AH316" s="529"/>
      <c r="AI316" s="529"/>
      <c r="AJ316" s="529"/>
      <c r="AK316" s="529"/>
      <c r="AL316" s="529"/>
      <c r="AM316" s="7"/>
      <c r="AN316" s="530"/>
      <c r="AO316" s="533"/>
      <c r="AP316" s="492"/>
      <c r="AQ316" s="530"/>
      <c r="AR316" s="530"/>
      <c r="AS316" s="533"/>
      <c r="AT316" s="533"/>
      <c r="AU316" s="537"/>
      <c r="AV316" s="532" t="str">
        <f t="shared" si="32"/>
        <v xml:space="preserve"> </v>
      </c>
      <c r="AW316" s="298">
        <f t="shared" si="33"/>
        <v>0</v>
      </c>
      <c r="AX316" s="533"/>
    </row>
    <row r="317" spans="1:52" s="3" customFormat="1" ht="13.5" hidden="1" thickBot="1">
      <c r="A317" s="525" t="s">
        <v>876</v>
      </c>
      <c r="B317" s="407" t="s">
        <v>514</v>
      </c>
      <c r="C317" s="407" t="str">
        <f t="shared" si="35"/>
        <v xml:space="preserve"> </v>
      </c>
      <c r="D317" s="527" t="s">
        <v>514</v>
      </c>
      <c r="E317" s="298">
        <v>0</v>
      </c>
      <c r="F317" s="528" t="str">
        <f t="shared" si="31"/>
        <v xml:space="preserve"> </v>
      </c>
      <c r="G317" s="498"/>
      <c r="H317" s="498"/>
      <c r="I317" s="536"/>
      <c r="J317" s="498"/>
      <c r="K317" s="498"/>
      <c r="L317" s="498"/>
      <c r="M317" s="498"/>
      <c r="N317" s="498"/>
      <c r="O317" s="529"/>
      <c r="P317" s="498"/>
      <c r="Q317" s="529"/>
      <c r="R317" s="529"/>
      <c r="S317" s="498"/>
      <c r="T317" s="498"/>
      <c r="U317" s="498"/>
      <c r="V317" s="498"/>
      <c r="W317" s="498"/>
      <c r="X317" s="498"/>
      <c r="Y317" s="536"/>
      <c r="Z317" s="498"/>
      <c r="AA317" s="498"/>
      <c r="AB317" s="498"/>
      <c r="AC317" s="498"/>
      <c r="AD317" s="533"/>
      <c r="AE317" s="529"/>
      <c r="AF317" s="538"/>
      <c r="AG317" s="538"/>
      <c r="AH317" s="529"/>
      <c r="AI317" s="529"/>
      <c r="AJ317" s="529"/>
      <c r="AK317" s="529"/>
      <c r="AL317" s="529"/>
      <c r="AM317" s="122"/>
      <c r="AN317" s="530"/>
      <c r="AO317" s="533"/>
      <c r="AP317" s="492"/>
      <c r="AQ317" s="530"/>
      <c r="AR317" s="530"/>
      <c r="AS317" s="538"/>
      <c r="AT317" s="538"/>
      <c r="AU317" s="537"/>
      <c r="AV317" s="532" t="str">
        <f t="shared" si="32"/>
        <v xml:space="preserve"> </v>
      </c>
      <c r="AW317" s="298">
        <f t="shared" si="33"/>
        <v>0</v>
      </c>
      <c r="AX317" s="533"/>
      <c r="AY317"/>
    </row>
    <row r="318" spans="1:52" ht="13.5" hidden="1" thickBot="1">
      <c r="A318" s="535" t="s">
        <v>1199</v>
      </c>
      <c r="B318" s="407" t="s">
        <v>514</v>
      </c>
      <c r="C318" s="407" t="str">
        <f t="shared" si="35"/>
        <v xml:space="preserve"> </v>
      </c>
      <c r="D318" s="527" t="s">
        <v>514</v>
      </c>
      <c r="E318" s="298">
        <v>0</v>
      </c>
      <c r="F318" s="528" t="str">
        <f t="shared" si="31"/>
        <v xml:space="preserve"> </v>
      </c>
      <c r="G318" s="534"/>
      <c r="H318" s="534"/>
      <c r="I318" s="492"/>
      <c r="J318" s="534"/>
      <c r="K318" s="534"/>
      <c r="L318" s="534"/>
      <c r="M318" s="534"/>
      <c r="N318" s="534"/>
      <c r="O318" s="529"/>
      <c r="P318" s="534"/>
      <c r="Q318" s="529"/>
      <c r="R318" s="529"/>
      <c r="S318" s="534"/>
      <c r="T318" s="534"/>
      <c r="U318" s="534"/>
      <c r="V318" s="534"/>
      <c r="W318" s="534"/>
      <c r="X318" s="534"/>
      <c r="Y318" s="534"/>
      <c r="Z318" s="529"/>
      <c r="AA318" s="529"/>
      <c r="AB318" s="529"/>
      <c r="AC318" s="529"/>
      <c r="AD318" s="533"/>
      <c r="AE318" s="529"/>
      <c r="AF318" s="538"/>
      <c r="AG318" s="538"/>
      <c r="AH318" s="529"/>
      <c r="AI318" s="529"/>
      <c r="AJ318" s="529"/>
      <c r="AK318" s="529"/>
      <c r="AL318" s="529"/>
      <c r="AM318" s="7"/>
      <c r="AN318" s="530"/>
      <c r="AO318" s="533"/>
      <c r="AP318" s="492"/>
      <c r="AQ318" s="530"/>
      <c r="AR318" s="530"/>
      <c r="AS318" s="533"/>
      <c r="AT318" s="533"/>
      <c r="AU318" s="537"/>
      <c r="AV318" s="532" t="str">
        <f t="shared" si="32"/>
        <v xml:space="preserve"> </v>
      </c>
      <c r="AW318" s="298">
        <f t="shared" si="33"/>
        <v>0</v>
      </c>
      <c r="AX318" s="533"/>
    </row>
    <row r="319" spans="1:52" ht="13.5" hidden="1" thickBot="1">
      <c r="A319" s="535" t="s">
        <v>1200</v>
      </c>
      <c r="B319" s="407" t="s">
        <v>514</v>
      </c>
      <c r="C319" s="407" t="str">
        <f t="shared" si="35"/>
        <v xml:space="preserve"> </v>
      </c>
      <c r="D319" s="527" t="s">
        <v>514</v>
      </c>
      <c r="E319" s="298">
        <v>0</v>
      </c>
      <c r="F319" s="528" t="str">
        <f t="shared" si="31"/>
        <v xml:space="preserve"> </v>
      </c>
      <c r="G319" s="534"/>
      <c r="H319" s="534"/>
      <c r="I319" s="492"/>
      <c r="J319" s="534"/>
      <c r="K319" s="534"/>
      <c r="L319" s="534"/>
      <c r="M319" s="534"/>
      <c r="N319" s="534"/>
      <c r="O319" s="529"/>
      <c r="P319" s="534"/>
      <c r="Q319" s="529"/>
      <c r="R319" s="529"/>
      <c r="S319" s="534"/>
      <c r="T319" s="534"/>
      <c r="U319" s="534"/>
      <c r="V319" s="534"/>
      <c r="W319" s="534"/>
      <c r="X319" s="534"/>
      <c r="Y319" s="534"/>
      <c r="Z319" s="529"/>
      <c r="AA319" s="529"/>
      <c r="AB319" s="529"/>
      <c r="AC319" s="529"/>
      <c r="AD319" s="529"/>
      <c r="AE319" s="529"/>
      <c r="AF319" s="538"/>
      <c r="AG319" s="538"/>
      <c r="AH319" s="529"/>
      <c r="AI319" s="529"/>
      <c r="AJ319" s="529"/>
      <c r="AK319" s="529"/>
      <c r="AL319" s="529"/>
      <c r="AM319" s="122"/>
      <c r="AN319" s="529"/>
      <c r="AO319" s="529"/>
      <c r="AP319" s="534"/>
      <c r="AQ319" s="530"/>
      <c r="AR319" s="530"/>
      <c r="AS319" s="533"/>
      <c r="AT319" s="533"/>
      <c r="AU319" s="537"/>
      <c r="AV319" s="532" t="str">
        <f t="shared" si="32"/>
        <v xml:space="preserve"> </v>
      </c>
      <c r="AW319" s="298">
        <f t="shared" si="33"/>
        <v>0</v>
      </c>
      <c r="AX319" s="533"/>
      <c r="AZ319" s="3"/>
    </row>
    <row r="320" spans="1:52" ht="13.5" hidden="1" thickBot="1">
      <c r="A320" s="525" t="s">
        <v>1101</v>
      </c>
      <c r="B320" s="407" t="s">
        <v>514</v>
      </c>
      <c r="C320" s="407" t="str">
        <f t="shared" si="35"/>
        <v xml:space="preserve"> </v>
      </c>
      <c r="D320" s="527" t="s">
        <v>514</v>
      </c>
      <c r="E320" s="298">
        <v>0</v>
      </c>
      <c r="F320" s="528" t="str">
        <f t="shared" si="31"/>
        <v xml:space="preserve"> </v>
      </c>
      <c r="G320" s="498"/>
      <c r="H320" s="498"/>
      <c r="I320" s="536"/>
      <c r="J320" s="498"/>
      <c r="K320" s="498"/>
      <c r="L320" s="498"/>
      <c r="M320" s="498"/>
      <c r="N320" s="498"/>
      <c r="O320" s="529"/>
      <c r="P320" s="498"/>
      <c r="Q320" s="529"/>
      <c r="R320" s="529"/>
      <c r="S320" s="498"/>
      <c r="T320" s="498"/>
      <c r="U320" s="498"/>
      <c r="V320" s="498"/>
      <c r="W320" s="498"/>
      <c r="X320" s="498"/>
      <c r="Y320" s="536"/>
      <c r="Z320" s="498"/>
      <c r="AA320" s="498"/>
      <c r="AB320" s="498"/>
      <c r="AC320" s="498"/>
      <c r="AD320" s="533"/>
      <c r="AE320" s="529"/>
      <c r="AF320" s="538"/>
      <c r="AG320" s="538"/>
      <c r="AH320" s="529"/>
      <c r="AI320" s="529"/>
      <c r="AJ320" s="529"/>
      <c r="AK320" s="529"/>
      <c r="AL320" s="529"/>
      <c r="AM320" s="7"/>
      <c r="AN320" s="530"/>
      <c r="AO320" s="533"/>
      <c r="AP320" s="492"/>
      <c r="AQ320" s="530"/>
      <c r="AR320" s="530"/>
      <c r="AS320" s="533"/>
      <c r="AT320" s="533"/>
      <c r="AU320" s="537"/>
      <c r="AV320" s="532" t="str">
        <f t="shared" si="32"/>
        <v xml:space="preserve"> </v>
      </c>
      <c r="AW320" s="298">
        <f t="shared" si="33"/>
        <v>0</v>
      </c>
      <c r="AX320" s="533"/>
    </row>
    <row r="321" spans="1:52" ht="13.5" hidden="1" thickBot="1">
      <c r="A321" s="525" t="s">
        <v>782</v>
      </c>
      <c r="B321" s="407" t="s">
        <v>514</v>
      </c>
      <c r="C321" s="407" t="str">
        <f t="shared" si="35"/>
        <v xml:space="preserve"> </v>
      </c>
      <c r="D321" s="527" t="s">
        <v>514</v>
      </c>
      <c r="E321" s="298">
        <v>0</v>
      </c>
      <c r="F321" s="528" t="str">
        <f t="shared" si="31"/>
        <v xml:space="preserve"> </v>
      </c>
      <c r="G321" s="536"/>
      <c r="H321" s="536"/>
      <c r="I321" s="536"/>
      <c r="J321" s="536"/>
      <c r="K321" s="536"/>
      <c r="L321" s="536"/>
      <c r="M321" s="536"/>
      <c r="N321" s="536"/>
      <c r="O321" s="529"/>
      <c r="P321" s="536"/>
      <c r="Q321" s="529"/>
      <c r="R321" s="529"/>
      <c r="S321" s="536"/>
      <c r="T321" s="536"/>
      <c r="U321" s="536"/>
      <c r="V321" s="536"/>
      <c r="W321" s="536"/>
      <c r="X321" s="536"/>
      <c r="Y321" s="536"/>
      <c r="Z321" s="498"/>
      <c r="AA321" s="498"/>
      <c r="AB321" s="498"/>
      <c r="AC321" s="498"/>
      <c r="AD321" s="533"/>
      <c r="AE321" s="529"/>
      <c r="AF321" s="538"/>
      <c r="AG321" s="538"/>
      <c r="AH321" s="529"/>
      <c r="AI321" s="529"/>
      <c r="AJ321" s="529"/>
      <c r="AK321" s="529"/>
      <c r="AL321" s="529"/>
      <c r="AM321" s="7"/>
      <c r="AN321" s="530"/>
      <c r="AO321" s="533"/>
      <c r="AP321" s="492"/>
      <c r="AQ321" s="530"/>
      <c r="AR321" s="530"/>
      <c r="AS321" s="533"/>
      <c r="AT321" s="533"/>
      <c r="AU321" s="544"/>
      <c r="AV321" s="532" t="str">
        <f t="shared" si="32"/>
        <v xml:space="preserve"> </v>
      </c>
      <c r="AW321" s="298">
        <f t="shared" si="33"/>
        <v>0</v>
      </c>
      <c r="AX321" s="533"/>
    </row>
    <row r="322" spans="1:52" ht="13.5" hidden="1" thickBot="1">
      <c r="A322" s="525" t="s">
        <v>950</v>
      </c>
      <c r="B322" s="407" t="s">
        <v>514</v>
      </c>
      <c r="C322" s="407" t="str">
        <f t="shared" si="35"/>
        <v xml:space="preserve"> </v>
      </c>
      <c r="D322" s="527" t="s">
        <v>514</v>
      </c>
      <c r="E322" s="298">
        <v>0</v>
      </c>
      <c r="F322" s="528" t="str">
        <f t="shared" si="31"/>
        <v xml:space="preserve"> </v>
      </c>
      <c r="G322" s="536"/>
      <c r="H322" s="536"/>
      <c r="I322" s="536"/>
      <c r="J322" s="536"/>
      <c r="K322" s="536"/>
      <c r="L322" s="536"/>
      <c r="M322" s="536"/>
      <c r="N322" s="536"/>
      <c r="O322" s="529"/>
      <c r="P322" s="567"/>
      <c r="Q322" s="529"/>
      <c r="R322" s="529"/>
      <c r="S322" s="529"/>
      <c r="T322" s="529"/>
      <c r="U322" s="529"/>
      <c r="V322" s="529"/>
      <c r="W322" s="529"/>
      <c r="X322" s="529"/>
      <c r="Y322" s="492"/>
      <c r="Z322" s="530"/>
      <c r="AA322" s="530"/>
      <c r="AB322" s="530"/>
      <c r="AC322" s="530"/>
      <c r="AD322" s="533"/>
      <c r="AE322" s="529"/>
      <c r="AF322" s="538"/>
      <c r="AG322" s="538"/>
      <c r="AH322" s="529"/>
      <c r="AI322" s="529"/>
      <c r="AJ322" s="529"/>
      <c r="AK322" s="529"/>
      <c r="AL322" s="529"/>
      <c r="AM322" s="7"/>
      <c r="AN322" s="530"/>
      <c r="AO322" s="533"/>
      <c r="AP322" s="492"/>
      <c r="AQ322" s="530"/>
      <c r="AR322" s="530"/>
      <c r="AS322" s="533"/>
      <c r="AT322" s="533"/>
      <c r="AU322" s="537"/>
      <c r="AV322" s="532" t="str">
        <f t="shared" si="32"/>
        <v xml:space="preserve"> </v>
      </c>
      <c r="AW322" s="298">
        <f t="shared" si="33"/>
        <v>0</v>
      </c>
      <c r="AX322" s="533"/>
    </row>
    <row r="323" spans="1:52" ht="13.5" hidden="1" thickBot="1">
      <c r="A323" s="525" t="s">
        <v>1126</v>
      </c>
      <c r="B323" s="407" t="s">
        <v>514</v>
      </c>
      <c r="C323" s="407" t="str">
        <f t="shared" si="35"/>
        <v xml:space="preserve"> </v>
      </c>
      <c r="D323" s="527" t="s">
        <v>514</v>
      </c>
      <c r="E323" s="298">
        <v>0</v>
      </c>
      <c r="F323" s="528" t="str">
        <f t="shared" si="31"/>
        <v xml:space="preserve"> </v>
      </c>
      <c r="G323" s="529"/>
      <c r="H323" s="529"/>
      <c r="I323" s="534"/>
      <c r="J323" s="529"/>
      <c r="K323" s="529"/>
      <c r="L323" s="529"/>
      <c r="M323" s="529"/>
      <c r="N323" s="529"/>
      <c r="O323" s="529"/>
      <c r="P323" s="529"/>
      <c r="Q323" s="529"/>
      <c r="R323" s="529"/>
      <c r="S323" s="529"/>
      <c r="T323" s="529"/>
      <c r="U323" s="529"/>
      <c r="V323" s="529"/>
      <c r="W323" s="529"/>
      <c r="X323" s="529"/>
      <c r="Y323" s="534"/>
      <c r="Z323" s="529"/>
      <c r="AA323" s="529"/>
      <c r="AB323" s="529"/>
      <c r="AC323" s="529"/>
      <c r="AD323" s="533"/>
      <c r="AE323" s="529"/>
      <c r="AF323" s="538"/>
      <c r="AG323" s="538"/>
      <c r="AH323" s="529"/>
      <c r="AI323" s="529"/>
      <c r="AJ323" s="529"/>
      <c r="AK323" s="529"/>
      <c r="AL323" s="529"/>
      <c r="AM323" s="7"/>
      <c r="AN323" s="530"/>
      <c r="AO323" s="533"/>
      <c r="AP323" s="492"/>
      <c r="AQ323" s="530"/>
      <c r="AR323" s="530"/>
      <c r="AS323" s="533"/>
      <c r="AT323" s="533"/>
      <c r="AU323" s="544"/>
      <c r="AV323" s="532" t="str">
        <f t="shared" si="32"/>
        <v xml:space="preserve"> </v>
      </c>
      <c r="AW323" s="298">
        <f t="shared" si="33"/>
        <v>0</v>
      </c>
      <c r="AX323" s="533"/>
    </row>
    <row r="324" spans="1:52" ht="13.5" hidden="1" thickBot="1">
      <c r="A324" s="525" t="s">
        <v>949</v>
      </c>
      <c r="B324" s="407" t="s">
        <v>514</v>
      </c>
      <c r="C324" s="407" t="str">
        <f t="shared" si="35"/>
        <v xml:space="preserve"> </v>
      </c>
      <c r="D324" s="527" t="s">
        <v>514</v>
      </c>
      <c r="E324" s="298">
        <v>0</v>
      </c>
      <c r="F324" s="528" t="str">
        <f t="shared" si="31"/>
        <v xml:space="preserve"> </v>
      </c>
      <c r="G324" s="498"/>
      <c r="H324" s="498"/>
      <c r="I324" s="536"/>
      <c r="J324" s="498"/>
      <c r="K324" s="498"/>
      <c r="L324" s="498"/>
      <c r="M324" s="498"/>
      <c r="N324" s="498"/>
      <c r="O324" s="529"/>
      <c r="P324" s="498"/>
      <c r="Q324" s="529"/>
      <c r="R324" s="529"/>
      <c r="S324" s="498"/>
      <c r="T324" s="498"/>
      <c r="U324" s="498"/>
      <c r="V324" s="498"/>
      <c r="W324" s="498"/>
      <c r="X324" s="498"/>
      <c r="Y324" s="536"/>
      <c r="Z324" s="498"/>
      <c r="AA324" s="498"/>
      <c r="AB324" s="498"/>
      <c r="AC324" s="498"/>
      <c r="AD324" s="533"/>
      <c r="AE324" s="529"/>
      <c r="AF324" s="538"/>
      <c r="AG324" s="538"/>
      <c r="AH324" s="529"/>
      <c r="AI324" s="529"/>
      <c r="AJ324" s="529"/>
      <c r="AK324" s="529"/>
      <c r="AL324" s="529"/>
      <c r="AM324" s="7"/>
      <c r="AN324" s="530"/>
      <c r="AO324" s="533"/>
      <c r="AP324" s="492"/>
      <c r="AQ324" s="530"/>
      <c r="AR324" s="530"/>
      <c r="AS324" s="533"/>
      <c r="AT324" s="533"/>
      <c r="AU324" s="537"/>
      <c r="AV324" s="532" t="str">
        <f t="shared" si="32"/>
        <v xml:space="preserve"> </v>
      </c>
      <c r="AW324" s="298">
        <f t="shared" si="33"/>
        <v>0</v>
      </c>
      <c r="AX324" s="533"/>
    </row>
    <row r="325" spans="1:52" ht="13.5" hidden="1" thickBot="1">
      <c r="A325" s="53" t="s">
        <v>539</v>
      </c>
      <c r="B325" s="407" t="s">
        <v>514</v>
      </c>
      <c r="C325" s="407" t="str">
        <f t="shared" si="35"/>
        <v xml:space="preserve"> </v>
      </c>
      <c r="D325" s="527" t="s">
        <v>514</v>
      </c>
      <c r="E325" s="298">
        <v>0</v>
      </c>
      <c r="F325" s="528" t="str">
        <f t="shared" si="31"/>
        <v xml:space="preserve"> </v>
      </c>
      <c r="G325" s="492"/>
      <c r="H325" s="492"/>
      <c r="I325" s="492"/>
      <c r="J325" s="492"/>
      <c r="K325" s="492"/>
      <c r="L325" s="492"/>
      <c r="M325" s="492"/>
      <c r="N325" s="492"/>
      <c r="O325" s="529"/>
      <c r="P325" s="492"/>
      <c r="Q325" s="529"/>
      <c r="R325" s="529"/>
      <c r="S325" s="492"/>
      <c r="T325" s="492"/>
      <c r="U325" s="492"/>
      <c r="V325" s="492"/>
      <c r="W325" s="492"/>
      <c r="X325" s="492"/>
      <c r="Y325" s="492"/>
      <c r="Z325" s="530"/>
      <c r="AA325" s="530"/>
      <c r="AB325" s="530"/>
      <c r="AC325" s="530"/>
      <c r="AD325" s="533"/>
      <c r="AE325" s="529"/>
      <c r="AF325" s="538"/>
      <c r="AG325" s="538"/>
      <c r="AH325" s="529"/>
      <c r="AI325" s="529"/>
      <c r="AJ325" s="529"/>
      <c r="AK325" s="529"/>
      <c r="AL325" s="529"/>
      <c r="AM325" s="7"/>
      <c r="AN325" s="530"/>
      <c r="AO325" s="533"/>
      <c r="AP325" s="492"/>
      <c r="AQ325" s="530"/>
      <c r="AR325" s="530"/>
      <c r="AS325" s="533"/>
      <c r="AT325" s="533"/>
      <c r="AU325" s="537"/>
      <c r="AV325" s="532" t="str">
        <f t="shared" si="32"/>
        <v xml:space="preserve"> </v>
      </c>
      <c r="AW325" s="298">
        <f t="shared" si="33"/>
        <v>0</v>
      </c>
      <c r="AX325" s="533"/>
      <c r="AY325" s="3"/>
    </row>
    <row r="326" spans="1:52" ht="13.5" hidden="1" thickBot="1">
      <c r="A326" s="535" t="s">
        <v>1202</v>
      </c>
      <c r="B326" s="407" t="s">
        <v>514</v>
      </c>
      <c r="C326" s="407" t="str">
        <f t="shared" si="35"/>
        <v xml:space="preserve"> </v>
      </c>
      <c r="D326" s="527" t="s">
        <v>514</v>
      </c>
      <c r="E326" s="298">
        <v>0</v>
      </c>
      <c r="F326" s="528" t="str">
        <f t="shared" si="31"/>
        <v xml:space="preserve"> </v>
      </c>
      <c r="G326" s="534"/>
      <c r="H326" s="534"/>
      <c r="I326" s="492"/>
      <c r="J326" s="534"/>
      <c r="K326" s="534"/>
      <c r="L326" s="534"/>
      <c r="M326" s="534"/>
      <c r="N326" s="534"/>
      <c r="O326" s="529"/>
      <c r="P326" s="534"/>
      <c r="Q326" s="529"/>
      <c r="R326" s="529"/>
      <c r="S326" s="534"/>
      <c r="T326" s="534"/>
      <c r="U326" s="534"/>
      <c r="V326" s="534"/>
      <c r="W326" s="534"/>
      <c r="X326" s="534"/>
      <c r="Y326" s="534"/>
      <c r="Z326" s="529"/>
      <c r="AA326" s="529"/>
      <c r="AB326" s="529"/>
      <c r="AC326" s="529"/>
      <c r="AD326" s="533"/>
      <c r="AE326" s="529"/>
      <c r="AF326" s="538"/>
      <c r="AG326" s="538"/>
      <c r="AH326" s="529"/>
      <c r="AI326" s="529"/>
      <c r="AJ326" s="529"/>
      <c r="AK326" s="529"/>
      <c r="AL326" s="529"/>
      <c r="AM326" s="7"/>
      <c r="AN326" s="530"/>
      <c r="AO326" s="533"/>
      <c r="AP326" s="492"/>
      <c r="AQ326" s="530"/>
      <c r="AR326" s="530"/>
      <c r="AS326" s="538"/>
      <c r="AT326" s="538"/>
      <c r="AU326" s="537"/>
      <c r="AV326" s="532" t="str">
        <f t="shared" si="32"/>
        <v xml:space="preserve"> </v>
      </c>
      <c r="AW326" s="298">
        <f t="shared" si="33"/>
        <v>0</v>
      </c>
      <c r="AX326" s="533"/>
    </row>
    <row r="327" spans="1:52" ht="13.5" hidden="1" thickBot="1">
      <c r="A327" s="525" t="s">
        <v>947</v>
      </c>
      <c r="B327" s="407" t="s">
        <v>514</v>
      </c>
      <c r="C327" s="407" t="str">
        <f t="shared" si="35"/>
        <v xml:space="preserve"> </v>
      </c>
      <c r="D327" s="527" t="s">
        <v>514</v>
      </c>
      <c r="E327" s="298">
        <v>0</v>
      </c>
      <c r="F327" s="528" t="str">
        <f t="shared" si="31"/>
        <v xml:space="preserve"> </v>
      </c>
      <c r="G327" s="498"/>
      <c r="H327" s="498"/>
      <c r="I327" s="536"/>
      <c r="J327" s="498"/>
      <c r="K327" s="498"/>
      <c r="L327" s="498"/>
      <c r="M327" s="498"/>
      <c r="N327" s="498"/>
      <c r="O327" s="529"/>
      <c r="P327" s="498"/>
      <c r="Q327" s="529"/>
      <c r="R327" s="529"/>
      <c r="S327" s="498"/>
      <c r="T327" s="498"/>
      <c r="U327" s="498"/>
      <c r="V327" s="498"/>
      <c r="W327" s="498"/>
      <c r="X327" s="498"/>
      <c r="Y327" s="536"/>
      <c r="Z327" s="498"/>
      <c r="AA327" s="498"/>
      <c r="AB327" s="498"/>
      <c r="AC327" s="498"/>
      <c r="AD327" s="533"/>
      <c r="AE327" s="529"/>
      <c r="AF327" s="538"/>
      <c r="AG327" s="538"/>
      <c r="AH327" s="529"/>
      <c r="AI327" s="529"/>
      <c r="AJ327" s="529"/>
      <c r="AK327" s="529"/>
      <c r="AL327" s="529"/>
      <c r="AM327" s="7"/>
      <c r="AN327" s="530"/>
      <c r="AO327" s="533"/>
      <c r="AP327" s="492"/>
      <c r="AQ327" s="530"/>
      <c r="AR327" s="530"/>
      <c r="AS327" s="533"/>
      <c r="AT327" s="533"/>
      <c r="AU327" s="537"/>
      <c r="AV327" s="532" t="str">
        <f t="shared" si="32"/>
        <v xml:space="preserve"> </v>
      </c>
      <c r="AW327" s="298">
        <f t="shared" si="33"/>
        <v>0</v>
      </c>
      <c r="AX327" s="533"/>
    </row>
    <row r="328" spans="1:52" ht="12.75" hidden="1" customHeight="1">
      <c r="A328" s="53" t="s">
        <v>1040</v>
      </c>
      <c r="B328" s="407" t="s">
        <v>514</v>
      </c>
      <c r="C328" s="407" t="str">
        <f t="shared" si="35"/>
        <v xml:space="preserve"> </v>
      </c>
      <c r="D328" s="527" t="s">
        <v>514</v>
      </c>
      <c r="E328" s="298">
        <v>0</v>
      </c>
      <c r="F328" s="528" t="str">
        <f t="shared" si="31"/>
        <v xml:space="preserve"> </v>
      </c>
      <c r="G328" s="492"/>
      <c r="H328" s="492"/>
      <c r="I328" s="492"/>
      <c r="J328" s="492"/>
      <c r="K328" s="492"/>
      <c r="L328" s="492"/>
      <c r="M328" s="492"/>
      <c r="N328" s="492"/>
      <c r="O328" s="529"/>
      <c r="P328" s="492"/>
      <c r="Q328" s="529"/>
      <c r="R328" s="529"/>
      <c r="S328" s="492"/>
      <c r="T328" s="492"/>
      <c r="U328" s="492"/>
      <c r="V328" s="492"/>
      <c r="W328" s="492"/>
      <c r="X328" s="492"/>
      <c r="Y328" s="492"/>
      <c r="Z328" s="530"/>
      <c r="AA328" s="530"/>
      <c r="AB328" s="530"/>
      <c r="AC328" s="530"/>
      <c r="AD328" s="533"/>
      <c r="AE328" s="529"/>
      <c r="AF328" s="538"/>
      <c r="AG328" s="538"/>
      <c r="AH328" s="529"/>
      <c r="AI328" s="529"/>
      <c r="AJ328" s="529"/>
      <c r="AK328" s="529"/>
      <c r="AL328" s="529"/>
      <c r="AM328" s="7"/>
      <c r="AN328" s="530"/>
      <c r="AO328" s="533"/>
      <c r="AP328" s="492"/>
      <c r="AQ328" s="530"/>
      <c r="AR328" s="530"/>
      <c r="AS328" s="533"/>
      <c r="AT328" s="533"/>
      <c r="AU328" s="537"/>
      <c r="AV328" s="532" t="str">
        <f t="shared" si="32"/>
        <v xml:space="preserve"> </v>
      </c>
      <c r="AW328" s="298">
        <f t="shared" si="33"/>
        <v>0</v>
      </c>
      <c r="AX328" s="533"/>
    </row>
    <row r="329" spans="1:52" ht="12.75" hidden="1" customHeight="1">
      <c r="A329" s="53" t="s">
        <v>614</v>
      </c>
      <c r="B329" s="407" t="s">
        <v>514</v>
      </c>
      <c r="C329" s="407" t="str">
        <f t="shared" si="35"/>
        <v xml:space="preserve"> </v>
      </c>
      <c r="D329" s="527" t="s">
        <v>514</v>
      </c>
      <c r="E329" s="298">
        <v>0</v>
      </c>
      <c r="F329" s="528" t="str">
        <f t="shared" si="31"/>
        <v xml:space="preserve"> </v>
      </c>
      <c r="G329" s="492"/>
      <c r="H329" s="492"/>
      <c r="I329" s="492"/>
      <c r="J329" s="492"/>
      <c r="K329" s="492"/>
      <c r="L329" s="492"/>
      <c r="M329" s="492"/>
      <c r="N329" s="492"/>
      <c r="O329" s="529"/>
      <c r="P329" s="492"/>
      <c r="Q329" s="529"/>
      <c r="R329" s="529"/>
      <c r="S329" s="492"/>
      <c r="T329" s="492"/>
      <c r="U329" s="492"/>
      <c r="V329" s="492"/>
      <c r="W329" s="492"/>
      <c r="X329" s="492"/>
      <c r="Y329" s="492"/>
      <c r="Z329" s="530"/>
      <c r="AA329" s="530"/>
      <c r="AB329" s="530"/>
      <c r="AC329" s="530"/>
      <c r="AD329" s="533"/>
      <c r="AE329" s="529"/>
      <c r="AF329" s="538"/>
      <c r="AG329" s="538"/>
      <c r="AH329" s="529"/>
      <c r="AI329" s="529"/>
      <c r="AJ329" s="529"/>
      <c r="AK329" s="529"/>
      <c r="AL329" s="529"/>
      <c r="AM329" s="7"/>
      <c r="AN329" s="530"/>
      <c r="AO329" s="533"/>
      <c r="AP329" s="492"/>
      <c r="AQ329" s="530"/>
      <c r="AR329" s="530"/>
      <c r="AS329" s="533"/>
      <c r="AT329" s="533"/>
      <c r="AU329" s="537"/>
      <c r="AV329" s="532" t="str">
        <f t="shared" si="32"/>
        <v xml:space="preserve"> </v>
      </c>
      <c r="AW329" s="298">
        <f t="shared" si="33"/>
        <v>0</v>
      </c>
      <c r="AX329" s="533"/>
    </row>
    <row r="330" spans="1:52" s="3" customFormat="1" ht="13.5" hidden="1" thickBot="1">
      <c r="A330" s="525" t="s">
        <v>1102</v>
      </c>
      <c r="B330" s="407" t="s">
        <v>514</v>
      </c>
      <c r="C330" s="407" t="str">
        <f t="shared" si="35"/>
        <v xml:space="preserve"> </v>
      </c>
      <c r="D330" s="527" t="s">
        <v>514</v>
      </c>
      <c r="E330" s="298">
        <v>0</v>
      </c>
      <c r="F330" s="528" t="str">
        <f t="shared" si="31"/>
        <v xml:space="preserve"> </v>
      </c>
      <c r="G330" s="498"/>
      <c r="H330" s="498"/>
      <c r="I330" s="536"/>
      <c r="J330" s="498"/>
      <c r="K330" s="498"/>
      <c r="L330" s="498"/>
      <c r="M330" s="498"/>
      <c r="N330" s="498"/>
      <c r="O330" s="529"/>
      <c r="P330" s="498"/>
      <c r="Q330" s="529"/>
      <c r="R330" s="529"/>
      <c r="S330" s="498"/>
      <c r="T330" s="498"/>
      <c r="U330" s="498"/>
      <c r="V330" s="498"/>
      <c r="W330" s="498"/>
      <c r="X330" s="498"/>
      <c r="Y330" s="536"/>
      <c r="Z330" s="498"/>
      <c r="AA330" s="498"/>
      <c r="AB330" s="498"/>
      <c r="AC330" s="498"/>
      <c r="AD330" s="538"/>
      <c r="AE330" s="529"/>
      <c r="AF330" s="538"/>
      <c r="AG330" s="538"/>
      <c r="AH330" s="529"/>
      <c r="AI330" s="529"/>
      <c r="AJ330" s="529"/>
      <c r="AK330" s="529"/>
      <c r="AL330" s="529"/>
      <c r="AM330" s="7"/>
      <c r="AN330" s="529"/>
      <c r="AO330" s="538"/>
      <c r="AP330" s="534"/>
      <c r="AQ330" s="529"/>
      <c r="AR330" s="529"/>
      <c r="AS330" s="533"/>
      <c r="AT330" s="533"/>
      <c r="AU330" s="537"/>
      <c r="AV330" s="532" t="str">
        <f t="shared" si="32"/>
        <v xml:space="preserve"> </v>
      </c>
      <c r="AW330" s="298">
        <f t="shared" si="33"/>
        <v>0</v>
      </c>
      <c r="AX330" s="533"/>
      <c r="AY330"/>
      <c r="AZ330"/>
    </row>
    <row r="331" spans="1:52" s="3" customFormat="1" ht="13.5" hidden="1" thickBot="1">
      <c r="A331" s="535" t="s">
        <v>783</v>
      </c>
      <c r="B331" s="407">
        <v>11</v>
      </c>
      <c r="C331" s="407" t="str">
        <f>IFERROR(MINUTE(C$5)-MINUTE(D331)," ")</f>
        <v xml:space="preserve"> </v>
      </c>
      <c r="D331" s="527" t="s">
        <v>514</v>
      </c>
      <c r="E331" s="298">
        <v>0</v>
      </c>
      <c r="F331" s="528" t="str">
        <f t="shared" si="31"/>
        <v xml:space="preserve"> </v>
      </c>
      <c r="G331" s="529"/>
      <c r="H331" s="529"/>
      <c r="I331" s="529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30"/>
      <c r="AA331" s="530"/>
      <c r="AB331" s="530"/>
      <c r="AC331" s="530"/>
      <c r="AD331" s="533"/>
      <c r="AE331" s="529"/>
      <c r="AF331" s="538"/>
      <c r="AG331" s="538"/>
      <c r="AH331" s="529"/>
      <c r="AI331" s="529"/>
      <c r="AJ331" s="529"/>
      <c r="AK331" s="529"/>
      <c r="AL331" s="529"/>
      <c r="AM331" s="122"/>
      <c r="AN331" s="530"/>
      <c r="AO331" s="530"/>
      <c r="AP331" s="492"/>
      <c r="AQ331" s="530"/>
      <c r="AR331" s="530"/>
      <c r="AS331" s="533"/>
      <c r="AT331" s="533"/>
      <c r="AU331" s="544"/>
      <c r="AV331" s="532" t="str">
        <f t="shared" si="32"/>
        <v xml:space="preserve"> </v>
      </c>
      <c r="AW331" s="298">
        <f t="shared" si="33"/>
        <v>0</v>
      </c>
      <c r="AX331" s="533"/>
      <c r="AY331"/>
    </row>
    <row r="332" spans="1:52" ht="13.5" hidden="1" thickBot="1">
      <c r="A332" s="535" t="s">
        <v>1203</v>
      </c>
      <c r="B332" s="407" t="s">
        <v>514</v>
      </c>
      <c r="C332" s="407" t="str">
        <f t="shared" si="35"/>
        <v xml:space="preserve"> </v>
      </c>
      <c r="D332" s="527" t="s">
        <v>514</v>
      </c>
      <c r="E332" s="298">
        <v>0</v>
      </c>
      <c r="F332" s="528" t="str">
        <f t="shared" si="31"/>
        <v xml:space="preserve"> </v>
      </c>
      <c r="G332" s="534"/>
      <c r="H332" s="534"/>
      <c r="I332" s="492"/>
      <c r="J332" s="534"/>
      <c r="K332" s="534"/>
      <c r="L332" s="534"/>
      <c r="M332" s="534"/>
      <c r="N332" s="534"/>
      <c r="O332" s="529"/>
      <c r="P332" s="534"/>
      <c r="Q332" s="529"/>
      <c r="R332" s="529"/>
      <c r="S332" s="534"/>
      <c r="T332" s="534"/>
      <c r="U332" s="534"/>
      <c r="V332" s="534"/>
      <c r="W332" s="534"/>
      <c r="X332" s="534"/>
      <c r="Y332" s="534"/>
      <c r="Z332" s="529"/>
      <c r="AA332" s="529"/>
      <c r="AB332" s="529"/>
      <c r="AC332" s="529"/>
      <c r="AD332" s="533"/>
      <c r="AE332" s="529"/>
      <c r="AF332" s="538"/>
      <c r="AG332" s="538"/>
      <c r="AH332" s="529"/>
      <c r="AI332" s="529"/>
      <c r="AJ332" s="529"/>
      <c r="AK332" s="529"/>
      <c r="AL332" s="529"/>
      <c r="AM332" s="7"/>
      <c r="AN332" s="530"/>
      <c r="AO332" s="533"/>
      <c r="AP332" s="492"/>
      <c r="AQ332" s="530"/>
      <c r="AR332" s="530"/>
      <c r="AS332" s="533"/>
      <c r="AT332" s="533"/>
      <c r="AU332" s="537"/>
      <c r="AV332" s="532" t="str">
        <f t="shared" si="32"/>
        <v xml:space="preserve"> </v>
      </c>
      <c r="AW332" s="298">
        <f t="shared" si="33"/>
        <v>0</v>
      </c>
      <c r="AX332" s="533"/>
      <c r="AY332" s="3"/>
    </row>
    <row r="333" spans="1:52" ht="13.5" hidden="1" thickBot="1">
      <c r="A333" s="53" t="s">
        <v>343</v>
      </c>
      <c r="B333" s="407" t="s">
        <v>514</v>
      </c>
      <c r="C333" s="407" t="str">
        <f t="shared" si="35"/>
        <v xml:space="preserve"> </v>
      </c>
      <c r="D333" s="527" t="s">
        <v>514</v>
      </c>
      <c r="E333" s="298">
        <v>0</v>
      </c>
      <c r="F333" s="528" t="str">
        <f t="shared" si="31"/>
        <v xml:space="preserve"> </v>
      </c>
      <c r="G333" s="534"/>
      <c r="H333" s="534"/>
      <c r="I333" s="492"/>
      <c r="J333" s="492"/>
      <c r="K333" s="492"/>
      <c r="L333" s="492"/>
      <c r="M333" s="492"/>
      <c r="N333" s="492"/>
      <c r="O333" s="529"/>
      <c r="P333" s="492"/>
      <c r="Q333" s="529"/>
      <c r="R333" s="529"/>
      <c r="S333" s="492"/>
      <c r="T333" s="492"/>
      <c r="U333" s="492"/>
      <c r="V333" s="492"/>
      <c r="W333" s="492"/>
      <c r="X333" s="492"/>
      <c r="Y333" s="534"/>
      <c r="Z333" s="529"/>
      <c r="AA333" s="529"/>
      <c r="AB333" s="529"/>
      <c r="AC333" s="529"/>
      <c r="AD333" s="533"/>
      <c r="AE333" s="529"/>
      <c r="AF333" s="538"/>
      <c r="AG333" s="538"/>
      <c r="AH333" s="529"/>
      <c r="AI333" s="529"/>
      <c r="AJ333" s="529"/>
      <c r="AK333" s="529"/>
      <c r="AL333" s="529"/>
      <c r="AM333" s="7"/>
      <c r="AN333" s="530"/>
      <c r="AO333" s="533"/>
      <c r="AP333" s="492"/>
      <c r="AQ333" s="530"/>
      <c r="AR333" s="530"/>
      <c r="AS333" s="533"/>
      <c r="AT333" s="533"/>
      <c r="AU333" s="537"/>
      <c r="AV333" s="532" t="str">
        <f t="shared" si="32"/>
        <v xml:space="preserve"> </v>
      </c>
      <c r="AW333" s="298">
        <f t="shared" si="33"/>
        <v>0</v>
      </c>
      <c r="AX333" s="533"/>
    </row>
    <row r="334" spans="1:52" ht="13.5" hidden="1" thickBot="1">
      <c r="A334" s="535" t="s">
        <v>1204</v>
      </c>
      <c r="B334" s="407" t="s">
        <v>514</v>
      </c>
      <c r="C334" s="407" t="str">
        <f t="shared" si="35"/>
        <v xml:space="preserve"> </v>
      </c>
      <c r="D334" s="527" t="s">
        <v>514</v>
      </c>
      <c r="E334" s="298">
        <v>0</v>
      </c>
      <c r="F334" s="528" t="str">
        <f t="shared" si="31"/>
        <v xml:space="preserve"> </v>
      </c>
      <c r="G334" s="534"/>
      <c r="H334" s="534"/>
      <c r="I334" s="492"/>
      <c r="J334" s="534"/>
      <c r="K334" s="534"/>
      <c r="L334" s="534"/>
      <c r="M334" s="534"/>
      <c r="N334" s="534"/>
      <c r="O334" s="529"/>
      <c r="P334" s="534"/>
      <c r="Q334" s="529"/>
      <c r="R334" s="529"/>
      <c r="S334" s="534"/>
      <c r="T334" s="534"/>
      <c r="U334" s="534"/>
      <c r="V334" s="534"/>
      <c r="W334" s="534"/>
      <c r="X334" s="534"/>
      <c r="Y334" s="534"/>
      <c r="Z334" s="529"/>
      <c r="AA334" s="529"/>
      <c r="AB334" s="529"/>
      <c r="AC334" s="529"/>
      <c r="AD334" s="529"/>
      <c r="AE334" s="529"/>
      <c r="AF334" s="538"/>
      <c r="AG334" s="538"/>
      <c r="AH334" s="529"/>
      <c r="AI334" s="529"/>
      <c r="AJ334" s="529"/>
      <c r="AK334" s="529"/>
      <c r="AL334" s="529"/>
      <c r="AM334" s="7"/>
      <c r="AN334" s="529"/>
      <c r="AO334" s="529"/>
      <c r="AP334" s="534"/>
      <c r="AQ334" s="530"/>
      <c r="AR334" s="530"/>
      <c r="AS334" s="533"/>
      <c r="AT334" s="533"/>
      <c r="AU334" s="537"/>
      <c r="AV334" s="532" t="str">
        <f t="shared" si="32"/>
        <v xml:space="preserve"> </v>
      </c>
      <c r="AW334" s="298">
        <f t="shared" si="33"/>
        <v>0</v>
      </c>
      <c r="AX334" s="533"/>
    </row>
    <row r="335" spans="1:52" ht="13.5" hidden="1" thickBot="1">
      <c r="A335" s="53" t="s">
        <v>698</v>
      </c>
      <c r="B335" s="407" t="s">
        <v>514</v>
      </c>
      <c r="C335" s="407" t="str">
        <f t="shared" si="35"/>
        <v xml:space="preserve"> </v>
      </c>
      <c r="D335" s="527" t="s">
        <v>514</v>
      </c>
      <c r="E335" s="298">
        <v>0</v>
      </c>
      <c r="F335" s="528" t="str">
        <f t="shared" si="31"/>
        <v xml:space="preserve"> </v>
      </c>
      <c r="G335" s="492"/>
      <c r="H335" s="492"/>
      <c r="I335" s="492"/>
      <c r="J335" s="492"/>
      <c r="K335" s="492"/>
      <c r="L335" s="492"/>
      <c r="M335" s="492"/>
      <c r="N335" s="492"/>
      <c r="O335" s="529"/>
      <c r="P335" s="492"/>
      <c r="Q335" s="529"/>
      <c r="R335" s="529"/>
      <c r="S335" s="492"/>
      <c r="T335" s="492"/>
      <c r="U335" s="492"/>
      <c r="V335" s="492"/>
      <c r="W335" s="492"/>
      <c r="X335" s="492"/>
      <c r="Y335" s="492"/>
      <c r="Z335" s="530"/>
      <c r="AA335" s="530"/>
      <c r="AB335" s="530"/>
      <c r="AC335" s="530"/>
      <c r="AD335" s="533"/>
      <c r="AE335" s="529"/>
      <c r="AF335" s="538"/>
      <c r="AG335" s="538"/>
      <c r="AH335" s="529"/>
      <c r="AI335" s="529"/>
      <c r="AJ335" s="529"/>
      <c r="AK335" s="529"/>
      <c r="AL335" s="529"/>
      <c r="AM335" s="7"/>
      <c r="AN335" s="530"/>
      <c r="AO335" s="533"/>
      <c r="AP335" s="492"/>
      <c r="AQ335" s="530"/>
      <c r="AR335" s="530"/>
      <c r="AS335" s="533"/>
      <c r="AT335" s="533"/>
      <c r="AU335" s="537"/>
      <c r="AV335" s="532" t="str">
        <f t="shared" si="32"/>
        <v xml:space="preserve"> </v>
      </c>
      <c r="AW335" s="298">
        <f t="shared" si="33"/>
        <v>0</v>
      </c>
      <c r="AX335" s="533"/>
    </row>
    <row r="336" spans="1:52" ht="13.5" hidden="1" thickBot="1">
      <c r="A336" s="525" t="s">
        <v>896</v>
      </c>
      <c r="B336" s="407" t="s">
        <v>514</v>
      </c>
      <c r="C336" s="407" t="str">
        <f t="shared" si="35"/>
        <v xml:space="preserve"> </v>
      </c>
      <c r="D336" s="527" t="s">
        <v>514</v>
      </c>
      <c r="E336" s="298">
        <v>0</v>
      </c>
      <c r="F336" s="528" t="str">
        <f t="shared" si="31"/>
        <v xml:space="preserve"> </v>
      </c>
      <c r="G336" s="498"/>
      <c r="H336" s="498"/>
      <c r="I336" s="536"/>
      <c r="J336" s="498"/>
      <c r="K336" s="498"/>
      <c r="L336" s="498"/>
      <c r="M336" s="498"/>
      <c r="N336" s="498"/>
      <c r="O336" s="529"/>
      <c r="P336" s="498"/>
      <c r="Q336" s="529"/>
      <c r="R336" s="529"/>
      <c r="S336" s="498"/>
      <c r="T336" s="498"/>
      <c r="U336" s="498"/>
      <c r="V336" s="498"/>
      <c r="W336" s="498"/>
      <c r="X336" s="498"/>
      <c r="Y336" s="536"/>
      <c r="Z336" s="498"/>
      <c r="AA336" s="498"/>
      <c r="AB336" s="498"/>
      <c r="AC336" s="498"/>
      <c r="AD336" s="533"/>
      <c r="AE336" s="529"/>
      <c r="AF336" s="538"/>
      <c r="AG336" s="538"/>
      <c r="AH336" s="529"/>
      <c r="AI336" s="529"/>
      <c r="AJ336" s="529"/>
      <c r="AK336" s="529"/>
      <c r="AL336" s="529"/>
      <c r="AM336" s="7"/>
      <c r="AN336" s="530"/>
      <c r="AO336" s="533"/>
      <c r="AP336" s="492"/>
      <c r="AQ336" s="530"/>
      <c r="AR336" s="530"/>
      <c r="AS336" s="533"/>
      <c r="AT336" s="533"/>
      <c r="AU336" s="537"/>
      <c r="AV336" s="532" t="str">
        <f t="shared" si="32"/>
        <v xml:space="preserve"> </v>
      </c>
      <c r="AW336" s="298">
        <f t="shared" si="33"/>
        <v>0</v>
      </c>
      <c r="AX336" s="533"/>
    </row>
    <row r="337" spans="1:52" ht="13.5" hidden="1" thickBot="1">
      <c r="A337" s="525" t="s">
        <v>1042</v>
      </c>
      <c r="B337" s="407" t="s">
        <v>514</v>
      </c>
      <c r="C337" s="407" t="str">
        <f t="shared" si="35"/>
        <v xml:space="preserve"> </v>
      </c>
      <c r="D337" s="527" t="s">
        <v>514</v>
      </c>
      <c r="E337" s="298">
        <v>0</v>
      </c>
      <c r="F337" s="528" t="str">
        <f t="shared" si="31"/>
        <v xml:space="preserve"> </v>
      </c>
      <c r="G337" s="529"/>
      <c r="H337" s="529"/>
      <c r="I337" s="534"/>
      <c r="J337" s="529"/>
      <c r="K337" s="529"/>
      <c r="L337" s="529"/>
      <c r="M337" s="529"/>
      <c r="N337" s="529"/>
      <c r="O337" s="529"/>
      <c r="P337" s="529"/>
      <c r="Q337" s="529"/>
      <c r="R337" s="529"/>
      <c r="S337" s="529"/>
      <c r="T337" s="529"/>
      <c r="U337" s="529"/>
      <c r="V337" s="529"/>
      <c r="W337" s="529"/>
      <c r="X337" s="529"/>
      <c r="Y337" s="536"/>
      <c r="Z337" s="498"/>
      <c r="AA337" s="498"/>
      <c r="AB337" s="498"/>
      <c r="AC337" s="498"/>
      <c r="AD337" s="533"/>
      <c r="AE337" s="529"/>
      <c r="AF337" s="538"/>
      <c r="AG337" s="538"/>
      <c r="AH337" s="529"/>
      <c r="AI337" s="529"/>
      <c r="AJ337" s="529"/>
      <c r="AK337" s="529"/>
      <c r="AL337" s="529"/>
      <c r="AM337" s="7"/>
      <c r="AN337" s="530"/>
      <c r="AO337" s="533"/>
      <c r="AP337" s="492"/>
      <c r="AQ337" s="530"/>
      <c r="AR337" s="530"/>
      <c r="AS337" s="533"/>
      <c r="AT337" s="533"/>
      <c r="AU337" s="537"/>
      <c r="AV337" s="532" t="str">
        <f t="shared" si="32"/>
        <v xml:space="preserve"> </v>
      </c>
      <c r="AW337" s="298">
        <f t="shared" si="33"/>
        <v>0</v>
      </c>
      <c r="AX337" s="533"/>
    </row>
    <row r="338" spans="1:52" ht="13.5" hidden="1" thickBot="1">
      <c r="A338" s="53" t="s">
        <v>186</v>
      </c>
      <c r="B338" s="407" t="s">
        <v>514</v>
      </c>
      <c r="C338" s="407" t="str">
        <f t="shared" si="35"/>
        <v xml:space="preserve"> </v>
      </c>
      <c r="D338" s="527" t="s">
        <v>514</v>
      </c>
      <c r="E338" s="298">
        <v>0</v>
      </c>
      <c r="F338" s="528" t="str">
        <f t="shared" si="31"/>
        <v xml:space="preserve"> </v>
      </c>
      <c r="G338" s="534"/>
      <c r="H338" s="534"/>
      <c r="I338" s="492"/>
      <c r="J338" s="492"/>
      <c r="K338" s="492"/>
      <c r="L338" s="492"/>
      <c r="M338" s="492"/>
      <c r="N338" s="492"/>
      <c r="O338" s="529"/>
      <c r="P338" s="492"/>
      <c r="Q338" s="529"/>
      <c r="R338" s="529"/>
      <c r="S338" s="492"/>
      <c r="T338" s="492"/>
      <c r="U338" s="492"/>
      <c r="V338" s="492"/>
      <c r="W338" s="492"/>
      <c r="X338" s="492"/>
      <c r="Y338" s="492"/>
      <c r="Z338" s="530"/>
      <c r="AA338" s="530"/>
      <c r="AB338" s="530"/>
      <c r="AC338" s="530"/>
      <c r="AD338" s="533"/>
      <c r="AE338" s="529"/>
      <c r="AF338" s="538"/>
      <c r="AG338" s="538"/>
      <c r="AH338" s="529"/>
      <c r="AI338" s="529"/>
      <c r="AJ338" s="529"/>
      <c r="AK338" s="529"/>
      <c r="AL338" s="529"/>
      <c r="AM338" s="7"/>
      <c r="AN338" s="530"/>
      <c r="AO338" s="533"/>
      <c r="AP338" s="492"/>
      <c r="AQ338" s="530"/>
      <c r="AR338" s="530"/>
      <c r="AS338" s="533"/>
      <c r="AT338" s="533"/>
      <c r="AU338" s="537"/>
      <c r="AV338" s="532" t="str">
        <f t="shared" si="32"/>
        <v xml:space="preserve"> </v>
      </c>
      <c r="AW338" s="298">
        <f t="shared" si="33"/>
        <v>0</v>
      </c>
      <c r="AX338" s="533"/>
    </row>
    <row r="339" spans="1:52" ht="13.5" hidden="1" thickBot="1">
      <c r="A339" s="53" t="s">
        <v>555</v>
      </c>
      <c r="B339" s="407" t="s">
        <v>514</v>
      </c>
      <c r="C339" s="407" t="str">
        <f t="shared" si="35"/>
        <v xml:space="preserve"> </v>
      </c>
      <c r="D339" s="527" t="s">
        <v>514</v>
      </c>
      <c r="E339" s="298">
        <v>0</v>
      </c>
      <c r="F339" s="528" t="str">
        <f t="shared" si="31"/>
        <v xml:space="preserve"> </v>
      </c>
      <c r="G339" s="492"/>
      <c r="H339" s="492"/>
      <c r="I339" s="492"/>
      <c r="J339" s="492"/>
      <c r="K339" s="492"/>
      <c r="L339" s="492"/>
      <c r="M339" s="492"/>
      <c r="N339" s="492"/>
      <c r="O339" s="529"/>
      <c r="P339" s="492"/>
      <c r="Q339" s="529"/>
      <c r="R339" s="529"/>
      <c r="S339" s="492"/>
      <c r="T339" s="492"/>
      <c r="U339" s="492"/>
      <c r="V339" s="492"/>
      <c r="W339" s="492"/>
      <c r="X339" s="492"/>
      <c r="Y339" s="492"/>
      <c r="Z339" s="530"/>
      <c r="AA339" s="530"/>
      <c r="AB339" s="530"/>
      <c r="AC339" s="530"/>
      <c r="AD339" s="533"/>
      <c r="AE339" s="529"/>
      <c r="AF339" s="538"/>
      <c r="AG339" s="538"/>
      <c r="AH339" s="529"/>
      <c r="AI339" s="529"/>
      <c r="AJ339" s="529"/>
      <c r="AK339" s="529"/>
      <c r="AL339" s="529"/>
      <c r="AM339" s="7"/>
      <c r="AN339" s="530"/>
      <c r="AO339" s="533"/>
      <c r="AP339" s="492"/>
      <c r="AQ339" s="530"/>
      <c r="AR339" s="530"/>
      <c r="AS339" s="533"/>
      <c r="AT339" s="533"/>
      <c r="AU339" s="537"/>
      <c r="AV339" s="532" t="str">
        <f t="shared" si="32"/>
        <v xml:space="preserve"> </v>
      </c>
      <c r="AW339" s="298">
        <f t="shared" si="33"/>
        <v>0</v>
      </c>
      <c r="AX339" s="533"/>
    </row>
    <row r="340" spans="1:52" ht="13.5" hidden="1" thickBot="1">
      <c r="A340" s="535" t="s">
        <v>1168</v>
      </c>
      <c r="B340" s="407" t="s">
        <v>514</v>
      </c>
      <c r="C340" s="407" t="str">
        <f t="shared" si="35"/>
        <v xml:space="preserve"> </v>
      </c>
      <c r="D340" s="527" t="s">
        <v>514</v>
      </c>
      <c r="E340" s="298">
        <v>0</v>
      </c>
      <c r="F340" s="528" t="str">
        <f t="shared" si="31"/>
        <v xml:space="preserve"> </v>
      </c>
      <c r="G340" s="534"/>
      <c r="H340" s="534"/>
      <c r="I340" s="492"/>
      <c r="J340" s="534"/>
      <c r="K340" s="534"/>
      <c r="L340" s="534"/>
      <c r="M340" s="534"/>
      <c r="N340" s="534"/>
      <c r="O340" s="529"/>
      <c r="P340" s="534"/>
      <c r="Q340" s="529"/>
      <c r="R340" s="529"/>
      <c r="S340" s="534"/>
      <c r="T340" s="534"/>
      <c r="U340" s="534"/>
      <c r="V340" s="534"/>
      <c r="W340" s="534"/>
      <c r="X340" s="534"/>
      <c r="Y340" s="534"/>
      <c r="Z340" s="529"/>
      <c r="AA340" s="529"/>
      <c r="AB340" s="529"/>
      <c r="AC340" s="529"/>
      <c r="AD340" s="533"/>
      <c r="AE340" s="529"/>
      <c r="AF340" s="538"/>
      <c r="AG340" s="538"/>
      <c r="AH340" s="529"/>
      <c r="AI340" s="529"/>
      <c r="AJ340" s="529"/>
      <c r="AK340" s="529"/>
      <c r="AL340" s="529"/>
      <c r="AM340" s="7"/>
      <c r="AN340" s="529"/>
      <c r="AO340" s="538"/>
      <c r="AP340" s="534"/>
      <c r="AQ340" s="530"/>
      <c r="AR340" s="530"/>
      <c r="AS340" s="533"/>
      <c r="AT340" s="533"/>
      <c r="AU340" s="537"/>
      <c r="AV340" s="532" t="str">
        <f t="shared" si="32"/>
        <v xml:space="preserve"> </v>
      </c>
      <c r="AW340" s="298">
        <f t="shared" si="33"/>
        <v>0</v>
      </c>
      <c r="AX340" s="533"/>
    </row>
    <row r="341" spans="1:52" ht="13.5" hidden="1" thickBot="1">
      <c r="A341" s="525" t="s">
        <v>878</v>
      </c>
      <c r="B341" s="407" t="s">
        <v>514</v>
      </c>
      <c r="C341" s="407" t="str">
        <f t="shared" si="35"/>
        <v xml:space="preserve"> </v>
      </c>
      <c r="D341" s="527" t="s">
        <v>514</v>
      </c>
      <c r="E341" s="298">
        <v>0</v>
      </c>
      <c r="F341" s="528" t="str">
        <f t="shared" ref="F341:F404" si="36">IFERROR(AVERAGEA(G341:AT341), " ")</f>
        <v xml:space="preserve"> </v>
      </c>
      <c r="G341" s="498"/>
      <c r="H341" s="498"/>
      <c r="I341" s="536"/>
      <c r="J341" s="498"/>
      <c r="K341" s="498"/>
      <c r="L341" s="498"/>
      <c r="M341" s="498"/>
      <c r="N341" s="498"/>
      <c r="O341" s="529"/>
      <c r="P341" s="568"/>
      <c r="Q341" s="529"/>
      <c r="R341" s="529"/>
      <c r="S341" s="568"/>
      <c r="T341" s="568"/>
      <c r="U341" s="568"/>
      <c r="V341" s="568"/>
      <c r="W341" s="568"/>
      <c r="X341" s="568"/>
      <c r="Y341" s="536"/>
      <c r="Z341" s="498"/>
      <c r="AA341" s="498"/>
      <c r="AB341" s="498"/>
      <c r="AC341" s="498"/>
      <c r="AD341" s="538"/>
      <c r="AE341" s="529"/>
      <c r="AF341" s="538"/>
      <c r="AG341" s="538"/>
      <c r="AH341" s="529"/>
      <c r="AI341" s="529"/>
      <c r="AJ341" s="529"/>
      <c r="AK341" s="529"/>
      <c r="AL341" s="529"/>
      <c r="AM341" s="7"/>
      <c r="AN341" s="529"/>
      <c r="AO341" s="538"/>
      <c r="AP341" s="534"/>
      <c r="AQ341" s="529"/>
      <c r="AR341" s="529"/>
      <c r="AS341" s="533"/>
      <c r="AT341" s="533"/>
      <c r="AU341" s="537"/>
      <c r="AV341" s="532" t="str">
        <f t="shared" ref="AV341:AV404" si="37">IF(MIN(G341:AT341)=0," ",MIN(G341:AT341))</f>
        <v xml:space="preserve"> </v>
      </c>
      <c r="AW341" s="298">
        <f t="shared" ref="AW341:AW404" si="38">COUNTA(G341:AT341)</f>
        <v>0</v>
      </c>
      <c r="AX341" s="533"/>
    </row>
    <row r="342" spans="1:52" ht="13.5" hidden="1" thickBot="1">
      <c r="A342" s="535" t="s">
        <v>1205</v>
      </c>
      <c r="B342" s="407" t="s">
        <v>514</v>
      </c>
      <c r="C342" s="407" t="str">
        <f t="shared" si="35"/>
        <v xml:space="preserve"> </v>
      </c>
      <c r="D342" s="527" t="s">
        <v>514</v>
      </c>
      <c r="E342" s="298">
        <v>0</v>
      </c>
      <c r="F342" s="528" t="str">
        <f t="shared" si="36"/>
        <v xml:space="preserve"> </v>
      </c>
      <c r="G342" s="534"/>
      <c r="H342" s="534"/>
      <c r="I342" s="492"/>
      <c r="J342" s="534"/>
      <c r="K342" s="534"/>
      <c r="L342" s="534"/>
      <c r="M342" s="534"/>
      <c r="N342" s="534"/>
      <c r="O342" s="529"/>
      <c r="P342" s="534"/>
      <c r="Q342" s="529"/>
      <c r="R342" s="529"/>
      <c r="S342" s="534"/>
      <c r="T342" s="534"/>
      <c r="U342" s="534"/>
      <c r="V342" s="534"/>
      <c r="W342" s="534"/>
      <c r="X342" s="534"/>
      <c r="Y342" s="534"/>
      <c r="Z342" s="529"/>
      <c r="AA342" s="529"/>
      <c r="AB342" s="529"/>
      <c r="AC342" s="529"/>
      <c r="AD342" s="533"/>
      <c r="AE342" s="529"/>
      <c r="AF342" s="538"/>
      <c r="AG342" s="538"/>
      <c r="AH342" s="529"/>
      <c r="AI342" s="529"/>
      <c r="AJ342" s="529"/>
      <c r="AK342" s="529"/>
      <c r="AL342" s="529"/>
      <c r="AM342" s="122"/>
      <c r="AN342" s="530"/>
      <c r="AO342" s="533"/>
      <c r="AP342" s="492"/>
      <c r="AQ342" s="530"/>
      <c r="AR342" s="530"/>
      <c r="AS342" s="533"/>
      <c r="AT342" s="533"/>
      <c r="AU342" s="537"/>
      <c r="AV342" s="532" t="str">
        <f t="shared" si="37"/>
        <v xml:space="preserve"> </v>
      </c>
      <c r="AW342" s="298">
        <f t="shared" si="38"/>
        <v>0</v>
      </c>
      <c r="AX342" s="533"/>
      <c r="AZ342" s="3"/>
    </row>
    <row r="343" spans="1:52" ht="13.5" hidden="1" thickBot="1">
      <c r="A343" s="535" t="s">
        <v>342</v>
      </c>
      <c r="B343" s="407" t="s">
        <v>514</v>
      </c>
      <c r="C343" s="407" t="str">
        <f t="shared" si="35"/>
        <v xml:space="preserve"> </v>
      </c>
      <c r="D343" s="527" t="s">
        <v>514</v>
      </c>
      <c r="E343" s="298">
        <v>0</v>
      </c>
      <c r="F343" s="528" t="str">
        <f t="shared" si="36"/>
        <v xml:space="preserve"> </v>
      </c>
      <c r="G343" s="534"/>
      <c r="H343" s="534"/>
      <c r="I343" s="534"/>
      <c r="J343" s="534"/>
      <c r="K343" s="534"/>
      <c r="L343" s="534"/>
      <c r="M343" s="534"/>
      <c r="N343" s="534"/>
      <c r="O343" s="529"/>
      <c r="P343" s="534"/>
      <c r="Q343" s="529"/>
      <c r="R343" s="529"/>
      <c r="S343" s="534"/>
      <c r="T343" s="534"/>
      <c r="U343" s="534"/>
      <c r="V343" s="534"/>
      <c r="W343" s="534"/>
      <c r="X343" s="534"/>
      <c r="Y343" s="534"/>
      <c r="Z343" s="529"/>
      <c r="AA343" s="529"/>
      <c r="AB343" s="529"/>
      <c r="AC343" s="529"/>
      <c r="AD343" s="533"/>
      <c r="AE343" s="529"/>
      <c r="AF343" s="538"/>
      <c r="AG343" s="538"/>
      <c r="AH343" s="529"/>
      <c r="AI343" s="529"/>
      <c r="AJ343" s="529"/>
      <c r="AK343" s="529"/>
      <c r="AL343" s="529"/>
      <c r="AM343" s="7"/>
      <c r="AN343" s="530"/>
      <c r="AO343" s="533"/>
      <c r="AP343" s="492"/>
      <c r="AQ343" s="530"/>
      <c r="AR343" s="530"/>
      <c r="AS343" s="533"/>
      <c r="AT343" s="533"/>
      <c r="AU343" s="537"/>
      <c r="AV343" s="532" t="str">
        <f t="shared" si="37"/>
        <v xml:space="preserve"> </v>
      </c>
      <c r="AW343" s="298">
        <f t="shared" si="38"/>
        <v>0</v>
      </c>
      <c r="AX343" s="533"/>
    </row>
    <row r="344" spans="1:52" ht="13.5" hidden="1" thickBot="1">
      <c r="A344" s="53" t="s">
        <v>700</v>
      </c>
      <c r="B344" s="407" t="s">
        <v>514</v>
      </c>
      <c r="C344" s="407" t="str">
        <f t="shared" si="35"/>
        <v xml:space="preserve"> </v>
      </c>
      <c r="D344" s="527" t="s">
        <v>514</v>
      </c>
      <c r="E344" s="298">
        <v>0</v>
      </c>
      <c r="F344" s="528" t="str">
        <f t="shared" si="36"/>
        <v xml:space="preserve"> </v>
      </c>
      <c r="G344" s="534"/>
      <c r="H344" s="534"/>
      <c r="I344" s="492"/>
      <c r="J344" s="492"/>
      <c r="K344" s="492"/>
      <c r="L344" s="492"/>
      <c r="M344" s="492"/>
      <c r="N344" s="492"/>
      <c r="O344" s="529"/>
      <c r="P344" s="492"/>
      <c r="Q344" s="529"/>
      <c r="R344" s="529"/>
      <c r="S344" s="492"/>
      <c r="T344" s="492"/>
      <c r="U344" s="492"/>
      <c r="V344" s="492"/>
      <c r="W344" s="492"/>
      <c r="X344" s="492"/>
      <c r="Y344" s="492"/>
      <c r="Z344" s="530"/>
      <c r="AA344" s="530"/>
      <c r="AB344" s="530"/>
      <c r="AC344" s="530"/>
      <c r="AD344" s="533"/>
      <c r="AE344" s="529"/>
      <c r="AF344" s="538"/>
      <c r="AG344" s="538"/>
      <c r="AH344" s="529"/>
      <c r="AI344" s="529"/>
      <c r="AJ344" s="529"/>
      <c r="AK344" s="529"/>
      <c r="AL344" s="529"/>
      <c r="AM344" s="7"/>
      <c r="AN344" s="530"/>
      <c r="AO344" s="533"/>
      <c r="AP344" s="492"/>
      <c r="AQ344" s="530"/>
      <c r="AR344" s="530"/>
      <c r="AS344" s="538"/>
      <c r="AT344" s="538"/>
      <c r="AU344" s="544"/>
      <c r="AV344" s="532" t="str">
        <f t="shared" si="37"/>
        <v xml:space="preserve"> </v>
      </c>
      <c r="AW344" s="298">
        <f t="shared" si="38"/>
        <v>0</v>
      </c>
      <c r="AX344" s="533"/>
    </row>
    <row r="345" spans="1:52" ht="13.5" hidden="1" thickBot="1">
      <c r="A345" s="525" t="s">
        <v>906</v>
      </c>
      <c r="B345" s="407" t="s">
        <v>514</v>
      </c>
      <c r="C345" s="407" t="str">
        <f t="shared" si="35"/>
        <v xml:space="preserve"> </v>
      </c>
      <c r="D345" s="527" t="s">
        <v>514</v>
      </c>
      <c r="E345" s="298">
        <v>0</v>
      </c>
      <c r="F345" s="528" t="str">
        <f t="shared" si="36"/>
        <v xml:space="preserve"> </v>
      </c>
      <c r="G345" s="498"/>
      <c r="H345" s="498"/>
      <c r="I345" s="536"/>
      <c r="J345" s="498"/>
      <c r="K345" s="498"/>
      <c r="L345" s="498"/>
      <c r="M345" s="498"/>
      <c r="N345" s="498"/>
      <c r="O345" s="529"/>
      <c r="P345" s="529"/>
      <c r="Q345" s="529"/>
      <c r="R345" s="529"/>
      <c r="S345" s="529"/>
      <c r="T345" s="529"/>
      <c r="U345" s="529"/>
      <c r="V345" s="529"/>
      <c r="W345" s="529"/>
      <c r="X345" s="529"/>
      <c r="Y345" s="492"/>
      <c r="Z345" s="530"/>
      <c r="AA345" s="530"/>
      <c r="AB345" s="530"/>
      <c r="AC345" s="530"/>
      <c r="AD345" s="533"/>
      <c r="AE345" s="529"/>
      <c r="AF345" s="538"/>
      <c r="AG345" s="538"/>
      <c r="AH345" s="529"/>
      <c r="AI345" s="529"/>
      <c r="AJ345" s="529"/>
      <c r="AK345" s="529"/>
      <c r="AL345" s="529"/>
      <c r="AM345" s="7"/>
      <c r="AN345" s="530"/>
      <c r="AO345" s="533"/>
      <c r="AP345" s="492"/>
      <c r="AQ345" s="530"/>
      <c r="AR345" s="530"/>
      <c r="AS345" s="533"/>
      <c r="AT345" s="533"/>
      <c r="AU345" s="544"/>
      <c r="AV345" s="532" t="str">
        <f t="shared" si="37"/>
        <v xml:space="preserve"> </v>
      </c>
      <c r="AW345" s="298">
        <f t="shared" si="38"/>
        <v>0</v>
      </c>
      <c r="AX345" s="533"/>
    </row>
    <row r="346" spans="1:52" ht="12" hidden="1" customHeight="1">
      <c r="A346" s="525" t="s">
        <v>1103</v>
      </c>
      <c r="B346" s="407" t="s">
        <v>514</v>
      </c>
      <c r="C346" s="407" t="str">
        <f t="shared" si="35"/>
        <v xml:space="preserve"> </v>
      </c>
      <c r="D346" s="527" t="s">
        <v>514</v>
      </c>
      <c r="E346" s="298">
        <v>0</v>
      </c>
      <c r="F346" s="528" t="str">
        <f t="shared" si="36"/>
        <v xml:space="preserve"> </v>
      </c>
      <c r="G346" s="498"/>
      <c r="H346" s="498"/>
      <c r="I346" s="536"/>
      <c r="J346" s="498"/>
      <c r="K346" s="498"/>
      <c r="L346" s="498"/>
      <c r="M346" s="498"/>
      <c r="N346" s="498"/>
      <c r="O346" s="529"/>
      <c r="P346" s="498"/>
      <c r="Q346" s="529"/>
      <c r="R346" s="529"/>
      <c r="S346" s="498"/>
      <c r="T346" s="498"/>
      <c r="U346" s="498"/>
      <c r="V346" s="498"/>
      <c r="W346" s="498"/>
      <c r="X346" s="498"/>
      <c r="Y346" s="536"/>
      <c r="Z346" s="498"/>
      <c r="AA346" s="498"/>
      <c r="AB346" s="498"/>
      <c r="AC346" s="498"/>
      <c r="AD346" s="533"/>
      <c r="AE346" s="529"/>
      <c r="AF346" s="538"/>
      <c r="AG346" s="538"/>
      <c r="AH346" s="529"/>
      <c r="AI346" s="529"/>
      <c r="AJ346" s="529"/>
      <c r="AK346" s="529"/>
      <c r="AL346" s="529"/>
      <c r="AM346" s="7"/>
      <c r="AN346" s="530"/>
      <c r="AO346" s="533"/>
      <c r="AP346" s="492"/>
      <c r="AQ346" s="530"/>
      <c r="AR346" s="530"/>
      <c r="AS346" s="533"/>
      <c r="AT346" s="533"/>
      <c r="AU346" s="537"/>
      <c r="AV346" s="532" t="str">
        <f t="shared" si="37"/>
        <v xml:space="preserve"> </v>
      </c>
      <c r="AW346" s="298">
        <f t="shared" si="38"/>
        <v>0</v>
      </c>
      <c r="AX346" s="533"/>
    </row>
    <row r="347" spans="1:52" ht="13.5" hidden="1" thickBot="1">
      <c r="A347" s="525" t="s">
        <v>1043</v>
      </c>
      <c r="B347" s="407" t="s">
        <v>514</v>
      </c>
      <c r="C347" s="407" t="str">
        <f t="shared" si="35"/>
        <v xml:space="preserve"> </v>
      </c>
      <c r="D347" s="527" t="s">
        <v>514</v>
      </c>
      <c r="E347" s="298">
        <v>0</v>
      </c>
      <c r="F347" s="528" t="str">
        <f t="shared" si="36"/>
        <v xml:space="preserve"> </v>
      </c>
      <c r="G347" s="498"/>
      <c r="H347" s="498"/>
      <c r="I347" s="536"/>
      <c r="J347" s="498"/>
      <c r="K347" s="498"/>
      <c r="L347" s="498"/>
      <c r="M347" s="498"/>
      <c r="N347" s="498"/>
      <c r="O347" s="529"/>
      <c r="P347" s="498"/>
      <c r="Q347" s="529"/>
      <c r="R347" s="529"/>
      <c r="S347" s="529"/>
      <c r="T347" s="529"/>
      <c r="U347" s="529"/>
      <c r="V347" s="529"/>
      <c r="W347" s="529"/>
      <c r="X347" s="529"/>
      <c r="Y347" s="534"/>
      <c r="Z347" s="529"/>
      <c r="AA347" s="529"/>
      <c r="AB347" s="529"/>
      <c r="AC347" s="529"/>
      <c r="AD347" s="533"/>
      <c r="AE347" s="529"/>
      <c r="AF347" s="538"/>
      <c r="AG347" s="538"/>
      <c r="AH347" s="529"/>
      <c r="AI347" s="529"/>
      <c r="AJ347" s="529"/>
      <c r="AK347" s="529"/>
      <c r="AL347" s="529"/>
      <c r="AM347" s="7"/>
      <c r="AN347" s="530"/>
      <c r="AO347" s="533"/>
      <c r="AP347" s="492"/>
      <c r="AQ347" s="530"/>
      <c r="AR347" s="530"/>
      <c r="AS347" s="533"/>
      <c r="AT347" s="533"/>
      <c r="AU347" s="537"/>
      <c r="AV347" s="532" t="str">
        <f t="shared" si="37"/>
        <v xml:space="preserve"> </v>
      </c>
      <c r="AW347" s="298">
        <f t="shared" si="38"/>
        <v>0</v>
      </c>
      <c r="AX347" s="533"/>
    </row>
    <row r="348" spans="1:52" ht="13.5" hidden="1" thickBot="1">
      <c r="A348" s="53" t="s">
        <v>1312</v>
      </c>
      <c r="B348" s="407">
        <v>7</v>
      </c>
      <c r="C348" s="407">
        <v>7</v>
      </c>
      <c r="D348" s="527" t="s">
        <v>514</v>
      </c>
      <c r="E348" s="298">
        <v>0</v>
      </c>
      <c r="F348" s="528" t="str">
        <f t="shared" si="36"/>
        <v xml:space="preserve"> </v>
      </c>
      <c r="G348" s="529"/>
      <c r="H348" s="529"/>
      <c r="I348" s="529"/>
      <c r="J348" s="529"/>
      <c r="K348" s="529"/>
      <c r="L348" s="529"/>
      <c r="M348" s="529"/>
      <c r="N348" s="529"/>
      <c r="O348" s="529"/>
      <c r="P348" s="529"/>
      <c r="Q348" s="529"/>
      <c r="R348" s="529"/>
      <c r="S348" s="529"/>
      <c r="T348" s="529"/>
      <c r="U348" s="529"/>
      <c r="V348" s="529"/>
      <c r="W348" s="529"/>
      <c r="X348" s="529"/>
      <c r="Y348" s="529"/>
      <c r="Z348" s="530"/>
      <c r="AA348" s="530"/>
      <c r="AB348" s="530"/>
      <c r="AC348" s="530"/>
      <c r="AD348" s="533"/>
      <c r="AE348" s="529"/>
      <c r="AF348" s="538"/>
      <c r="AG348" s="538"/>
      <c r="AH348" s="529"/>
      <c r="AI348" s="529"/>
      <c r="AJ348" s="529"/>
      <c r="AK348" s="529"/>
      <c r="AL348" s="529"/>
      <c r="AM348" s="122"/>
      <c r="AN348" s="530"/>
      <c r="AO348" s="533"/>
      <c r="AP348" s="492"/>
      <c r="AQ348" s="530"/>
      <c r="AR348" s="530"/>
      <c r="AS348" s="533"/>
      <c r="AT348" s="533"/>
      <c r="AU348" s="537"/>
      <c r="AV348" s="532" t="str">
        <f t="shared" si="37"/>
        <v xml:space="preserve"> </v>
      </c>
      <c r="AW348" s="298">
        <f t="shared" si="38"/>
        <v>0</v>
      </c>
      <c r="AX348" s="533"/>
      <c r="AZ348" s="3"/>
    </row>
    <row r="349" spans="1:52" ht="13.5" hidden="1" thickBot="1">
      <c r="A349" s="53" t="s">
        <v>785</v>
      </c>
      <c r="B349" s="407">
        <v>10</v>
      </c>
      <c r="C349" s="407" t="str">
        <f t="shared" ref="C349:C371" si="39">IFERROR(MINUTE(C$5)-MINUTE(D349)," ")</f>
        <v xml:space="preserve"> </v>
      </c>
      <c r="D349" s="527" t="s">
        <v>514</v>
      </c>
      <c r="E349" s="298">
        <v>0</v>
      </c>
      <c r="F349" s="528" t="str">
        <f t="shared" si="36"/>
        <v xml:space="preserve"> </v>
      </c>
      <c r="G349" s="529"/>
      <c r="H349" s="529"/>
      <c r="I349" s="529"/>
      <c r="J349" s="529"/>
      <c r="K349" s="529"/>
      <c r="L349" s="529"/>
      <c r="M349" s="529"/>
      <c r="N349" s="529"/>
      <c r="O349" s="529"/>
      <c r="P349" s="529"/>
      <c r="Q349" s="529"/>
      <c r="R349" s="529"/>
      <c r="S349" s="529"/>
      <c r="T349" s="529"/>
      <c r="U349" s="529"/>
      <c r="V349" s="529"/>
      <c r="W349" s="529"/>
      <c r="X349" s="529"/>
      <c r="Y349" s="529"/>
      <c r="Z349" s="529"/>
      <c r="AA349" s="529"/>
      <c r="AB349" s="529"/>
      <c r="AC349" s="529"/>
      <c r="AD349" s="533"/>
      <c r="AE349" s="529"/>
      <c r="AF349" s="538"/>
      <c r="AG349" s="538"/>
      <c r="AH349" s="529"/>
      <c r="AI349" s="529"/>
      <c r="AJ349" s="529"/>
      <c r="AK349" s="529"/>
      <c r="AL349" s="529"/>
      <c r="AM349" s="122"/>
      <c r="AN349" s="530"/>
      <c r="AO349" s="533"/>
      <c r="AP349" s="492"/>
      <c r="AQ349" s="530"/>
      <c r="AR349" s="530"/>
      <c r="AS349" s="533"/>
      <c r="AT349" s="533"/>
      <c r="AU349" s="537"/>
      <c r="AV349" s="532" t="str">
        <f t="shared" si="37"/>
        <v xml:space="preserve"> </v>
      </c>
      <c r="AW349" s="298">
        <f t="shared" si="38"/>
        <v>0</v>
      </c>
      <c r="AX349" s="533"/>
      <c r="AZ349" s="3"/>
    </row>
    <row r="350" spans="1:52" ht="13.5" hidden="1" thickBot="1">
      <c r="A350" s="53" t="s">
        <v>432</v>
      </c>
      <c r="B350" s="407" t="s">
        <v>514</v>
      </c>
      <c r="C350" s="407" t="str">
        <f t="shared" si="39"/>
        <v xml:space="preserve"> </v>
      </c>
      <c r="D350" s="527" t="s">
        <v>514</v>
      </c>
      <c r="E350" s="298">
        <v>0</v>
      </c>
      <c r="F350" s="528" t="str">
        <f t="shared" si="36"/>
        <v xml:space="preserve"> </v>
      </c>
      <c r="G350" s="534"/>
      <c r="H350" s="534"/>
      <c r="I350" s="534"/>
      <c r="J350" s="534"/>
      <c r="K350" s="534"/>
      <c r="L350" s="534"/>
      <c r="M350" s="534"/>
      <c r="N350" s="534"/>
      <c r="O350" s="529"/>
      <c r="P350" s="534"/>
      <c r="Q350" s="529"/>
      <c r="R350" s="529"/>
      <c r="S350" s="534"/>
      <c r="T350" s="534"/>
      <c r="U350" s="534"/>
      <c r="V350" s="534"/>
      <c r="W350" s="534"/>
      <c r="X350" s="534"/>
      <c r="Y350" s="534"/>
      <c r="Z350" s="529"/>
      <c r="AA350" s="529"/>
      <c r="AB350" s="529"/>
      <c r="AC350" s="529"/>
      <c r="AD350" s="533"/>
      <c r="AE350" s="529"/>
      <c r="AF350" s="538"/>
      <c r="AG350" s="538"/>
      <c r="AH350" s="529"/>
      <c r="AI350" s="529"/>
      <c r="AJ350" s="529"/>
      <c r="AK350" s="529"/>
      <c r="AL350" s="529"/>
      <c r="AM350" s="7"/>
      <c r="AN350" s="530"/>
      <c r="AO350" s="533"/>
      <c r="AP350" s="492"/>
      <c r="AQ350" s="530"/>
      <c r="AR350" s="530"/>
      <c r="AS350" s="533"/>
      <c r="AT350" s="533"/>
      <c r="AU350" s="537"/>
      <c r="AV350" s="532" t="str">
        <f t="shared" si="37"/>
        <v xml:space="preserve"> </v>
      </c>
      <c r="AW350" s="298">
        <f t="shared" si="38"/>
        <v>0</v>
      </c>
      <c r="AX350" s="533"/>
    </row>
    <row r="351" spans="1:52" ht="13.5" hidden="1" thickBot="1">
      <c r="A351" s="53" t="s">
        <v>394</v>
      </c>
      <c r="B351" s="407" t="s">
        <v>514</v>
      </c>
      <c r="C351" s="407" t="str">
        <f t="shared" si="39"/>
        <v xml:space="preserve"> </v>
      </c>
      <c r="D351" s="527" t="s">
        <v>514</v>
      </c>
      <c r="E351" s="298">
        <v>0</v>
      </c>
      <c r="F351" s="528" t="str">
        <f t="shared" si="36"/>
        <v xml:space="preserve"> </v>
      </c>
      <c r="G351" s="534"/>
      <c r="H351" s="534"/>
      <c r="I351" s="492"/>
      <c r="J351" s="492"/>
      <c r="K351" s="492"/>
      <c r="L351" s="492"/>
      <c r="M351" s="492"/>
      <c r="N351" s="492"/>
      <c r="O351" s="529"/>
      <c r="P351" s="492"/>
      <c r="Q351" s="529"/>
      <c r="R351" s="529"/>
      <c r="S351" s="492"/>
      <c r="T351" s="492"/>
      <c r="U351" s="492"/>
      <c r="V351" s="492"/>
      <c r="W351" s="492"/>
      <c r="X351" s="492"/>
      <c r="Y351" s="534"/>
      <c r="Z351" s="529"/>
      <c r="AA351" s="529"/>
      <c r="AB351" s="529"/>
      <c r="AC351" s="529"/>
      <c r="AD351" s="533"/>
      <c r="AE351" s="529"/>
      <c r="AF351" s="538"/>
      <c r="AG351" s="538"/>
      <c r="AH351" s="529"/>
      <c r="AI351" s="529"/>
      <c r="AJ351" s="529"/>
      <c r="AK351" s="529"/>
      <c r="AL351" s="529"/>
      <c r="AM351" s="7"/>
      <c r="AN351" s="530"/>
      <c r="AO351" s="533"/>
      <c r="AP351" s="492"/>
      <c r="AQ351" s="530"/>
      <c r="AR351" s="530"/>
      <c r="AS351" s="533"/>
      <c r="AT351" s="533"/>
      <c r="AU351" s="537"/>
      <c r="AV351" s="532" t="str">
        <f t="shared" si="37"/>
        <v xml:space="preserve"> </v>
      </c>
      <c r="AW351" s="298">
        <f t="shared" si="38"/>
        <v>0</v>
      </c>
      <c r="AX351" s="533"/>
    </row>
    <row r="352" spans="1:52" ht="13.5" hidden="1" thickBot="1">
      <c r="A352" s="525" t="s">
        <v>1313</v>
      </c>
      <c r="B352" s="407">
        <v>13</v>
      </c>
      <c r="C352" s="407" t="str">
        <f t="shared" si="39"/>
        <v xml:space="preserve"> </v>
      </c>
      <c r="D352" s="527" t="s">
        <v>514</v>
      </c>
      <c r="E352" s="298">
        <v>0</v>
      </c>
      <c r="F352" s="528" t="str">
        <f t="shared" si="36"/>
        <v xml:space="preserve"> </v>
      </c>
      <c r="G352" s="529"/>
      <c r="H352" s="529"/>
      <c r="I352" s="529"/>
      <c r="J352" s="529"/>
      <c r="K352" s="529"/>
      <c r="L352" s="529"/>
      <c r="M352" s="529"/>
      <c r="N352" s="529"/>
      <c r="O352" s="529"/>
      <c r="P352" s="529"/>
      <c r="Q352" s="529"/>
      <c r="R352" s="529"/>
      <c r="S352" s="529"/>
      <c r="T352" s="529"/>
      <c r="U352" s="529"/>
      <c r="V352" s="529"/>
      <c r="W352" s="529"/>
      <c r="X352" s="529"/>
      <c r="Y352" s="529"/>
      <c r="Z352" s="529"/>
      <c r="AA352" s="529"/>
      <c r="AB352" s="529"/>
      <c r="AC352" s="529"/>
      <c r="AD352" s="545"/>
      <c r="AE352" s="498"/>
      <c r="AF352" s="545"/>
      <c r="AG352" s="545"/>
      <c r="AH352" s="498"/>
      <c r="AI352" s="498"/>
      <c r="AJ352" s="498"/>
      <c r="AK352" s="498"/>
      <c r="AL352" s="498"/>
      <c r="AM352" s="7"/>
      <c r="AN352" s="498"/>
      <c r="AO352" s="545"/>
      <c r="AP352" s="536"/>
      <c r="AQ352" s="498"/>
      <c r="AR352" s="498"/>
      <c r="AS352" s="533"/>
      <c r="AT352" s="533"/>
      <c r="AU352" s="537"/>
      <c r="AV352" s="532" t="str">
        <f t="shared" si="37"/>
        <v xml:space="preserve"> </v>
      </c>
      <c r="AW352" s="298">
        <f t="shared" si="38"/>
        <v>0</v>
      </c>
      <c r="AX352" s="533"/>
    </row>
    <row r="353" spans="1:52" s="3" customFormat="1" ht="13.5" hidden="1" thickBot="1">
      <c r="A353" s="53" t="s">
        <v>415</v>
      </c>
      <c r="B353" s="407" t="s">
        <v>514</v>
      </c>
      <c r="C353" s="407" t="str">
        <f t="shared" si="39"/>
        <v xml:space="preserve"> </v>
      </c>
      <c r="D353" s="527" t="s">
        <v>514</v>
      </c>
      <c r="E353" s="298">
        <v>0</v>
      </c>
      <c r="F353" s="528" t="str">
        <f t="shared" si="36"/>
        <v xml:space="preserve"> </v>
      </c>
      <c r="G353" s="534"/>
      <c r="H353" s="534"/>
      <c r="I353" s="492"/>
      <c r="J353" s="492"/>
      <c r="K353" s="492"/>
      <c r="L353" s="492"/>
      <c r="M353" s="492"/>
      <c r="N353" s="492"/>
      <c r="O353" s="529"/>
      <c r="P353" s="492"/>
      <c r="Q353" s="529"/>
      <c r="R353" s="529"/>
      <c r="S353" s="492"/>
      <c r="T353" s="492"/>
      <c r="U353" s="492"/>
      <c r="V353" s="492"/>
      <c r="W353" s="492"/>
      <c r="X353" s="492"/>
      <c r="Y353" s="534"/>
      <c r="Z353" s="529"/>
      <c r="AA353" s="529"/>
      <c r="AB353" s="529"/>
      <c r="AC353" s="529"/>
      <c r="AD353" s="533"/>
      <c r="AE353" s="529"/>
      <c r="AF353" s="538"/>
      <c r="AG353" s="538"/>
      <c r="AH353" s="529"/>
      <c r="AI353" s="529"/>
      <c r="AJ353" s="529"/>
      <c r="AK353" s="529"/>
      <c r="AL353" s="529"/>
      <c r="AM353" s="7"/>
      <c r="AN353" s="530"/>
      <c r="AO353" s="533"/>
      <c r="AP353" s="492"/>
      <c r="AQ353" s="530"/>
      <c r="AR353" s="530"/>
      <c r="AS353" s="533"/>
      <c r="AT353" s="533"/>
      <c r="AU353" s="537"/>
      <c r="AV353" s="532" t="str">
        <f t="shared" si="37"/>
        <v xml:space="preserve"> </v>
      </c>
      <c r="AW353" s="298">
        <f t="shared" si="38"/>
        <v>0</v>
      </c>
      <c r="AX353" s="533"/>
      <c r="AY353"/>
      <c r="AZ353"/>
    </row>
    <row r="354" spans="1:52" ht="13.5" hidden="1" thickBot="1">
      <c r="A354" s="53" t="s">
        <v>371</v>
      </c>
      <c r="B354" s="407" t="s">
        <v>514</v>
      </c>
      <c r="C354" s="407" t="str">
        <f t="shared" si="39"/>
        <v xml:space="preserve"> </v>
      </c>
      <c r="D354" s="527" t="s">
        <v>514</v>
      </c>
      <c r="E354" s="298">
        <v>0</v>
      </c>
      <c r="F354" s="528" t="str">
        <f t="shared" si="36"/>
        <v xml:space="preserve"> </v>
      </c>
      <c r="G354" s="534"/>
      <c r="H354" s="534"/>
      <c r="I354" s="534"/>
      <c r="J354" s="534"/>
      <c r="K354" s="534"/>
      <c r="L354" s="534"/>
      <c r="M354" s="534"/>
      <c r="N354" s="534"/>
      <c r="O354" s="529"/>
      <c r="P354" s="492"/>
      <c r="Q354" s="529"/>
      <c r="R354" s="529"/>
      <c r="S354" s="492"/>
      <c r="T354" s="492"/>
      <c r="U354" s="492"/>
      <c r="V354" s="492"/>
      <c r="W354" s="492"/>
      <c r="X354" s="492"/>
      <c r="Y354" s="534"/>
      <c r="Z354" s="529"/>
      <c r="AA354" s="529"/>
      <c r="AB354" s="529"/>
      <c r="AC354" s="529"/>
      <c r="AD354" s="533"/>
      <c r="AE354" s="529"/>
      <c r="AF354" s="538"/>
      <c r="AG354" s="538"/>
      <c r="AH354" s="529"/>
      <c r="AI354" s="529"/>
      <c r="AJ354" s="529"/>
      <c r="AK354" s="529"/>
      <c r="AL354" s="529"/>
      <c r="AM354" s="7"/>
      <c r="AN354" s="530"/>
      <c r="AO354" s="533"/>
      <c r="AP354" s="492"/>
      <c r="AQ354" s="530"/>
      <c r="AR354" s="530"/>
      <c r="AS354" s="533"/>
      <c r="AT354" s="533"/>
      <c r="AU354" s="537"/>
      <c r="AV354" s="532" t="str">
        <f t="shared" si="37"/>
        <v xml:space="preserve"> </v>
      </c>
      <c r="AW354" s="298">
        <f t="shared" si="38"/>
        <v>0</v>
      </c>
      <c r="AX354" s="533"/>
    </row>
    <row r="355" spans="1:52" s="3" customFormat="1" ht="13.5" hidden="1" thickBot="1">
      <c r="A355" s="525" t="s">
        <v>883</v>
      </c>
      <c r="B355" s="407" t="s">
        <v>514</v>
      </c>
      <c r="C355" s="407" t="str">
        <f t="shared" si="39"/>
        <v xml:space="preserve"> </v>
      </c>
      <c r="D355" s="527" t="s">
        <v>514</v>
      </c>
      <c r="E355" s="298">
        <v>0</v>
      </c>
      <c r="F355" s="528" t="str">
        <f t="shared" si="36"/>
        <v xml:space="preserve"> </v>
      </c>
      <c r="G355" s="498"/>
      <c r="H355" s="498"/>
      <c r="I355" s="536"/>
      <c r="J355" s="498"/>
      <c r="K355" s="498"/>
      <c r="L355" s="498"/>
      <c r="M355" s="498"/>
      <c r="N355" s="498"/>
      <c r="O355" s="529"/>
      <c r="P355" s="492"/>
      <c r="Q355" s="529"/>
      <c r="R355" s="529"/>
      <c r="S355" s="492"/>
      <c r="T355" s="492"/>
      <c r="U355" s="492"/>
      <c r="V355" s="492"/>
      <c r="W355" s="492"/>
      <c r="X355" s="492"/>
      <c r="Y355" s="492"/>
      <c r="Z355" s="530"/>
      <c r="AA355" s="530"/>
      <c r="AB355" s="530"/>
      <c r="AC355" s="530"/>
      <c r="AD355" s="533"/>
      <c r="AE355" s="529"/>
      <c r="AF355" s="538"/>
      <c r="AG355" s="538"/>
      <c r="AH355" s="529"/>
      <c r="AI355" s="529"/>
      <c r="AJ355" s="529"/>
      <c r="AK355" s="529"/>
      <c r="AL355" s="529"/>
      <c r="AM355" s="7"/>
      <c r="AN355" s="530"/>
      <c r="AO355" s="533"/>
      <c r="AP355" s="492"/>
      <c r="AQ355" s="530"/>
      <c r="AR355" s="530"/>
      <c r="AS355" s="533"/>
      <c r="AT355" s="533"/>
      <c r="AU355" s="537"/>
      <c r="AV355" s="532" t="str">
        <f t="shared" si="37"/>
        <v xml:space="preserve"> </v>
      </c>
      <c r="AW355" s="298">
        <f t="shared" si="38"/>
        <v>0</v>
      </c>
      <c r="AX355" s="533"/>
      <c r="AY355"/>
      <c r="AZ355"/>
    </row>
    <row r="356" spans="1:52" ht="13.5" hidden="1" thickBot="1">
      <c r="A356" s="535" t="s">
        <v>1314</v>
      </c>
      <c r="B356" s="407">
        <v>30</v>
      </c>
      <c r="C356" s="407" t="str">
        <f t="shared" si="39"/>
        <v xml:space="preserve"> </v>
      </c>
      <c r="D356" s="527" t="s">
        <v>514</v>
      </c>
      <c r="E356" s="298">
        <v>0</v>
      </c>
      <c r="F356" s="528" t="str">
        <f t="shared" si="36"/>
        <v xml:space="preserve"> </v>
      </c>
      <c r="G356" s="529"/>
      <c r="H356" s="529"/>
      <c r="I356" s="529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29"/>
      <c r="AB356" s="529"/>
      <c r="AC356" s="529"/>
      <c r="AD356" s="533"/>
      <c r="AE356" s="529"/>
      <c r="AF356" s="538"/>
      <c r="AG356" s="529"/>
      <c r="AH356" s="529"/>
      <c r="AI356" s="529"/>
      <c r="AJ356" s="529"/>
      <c r="AK356" s="529"/>
      <c r="AL356" s="529"/>
      <c r="AM356" s="122"/>
      <c r="AN356" s="529"/>
      <c r="AO356" s="529"/>
      <c r="AP356" s="534"/>
      <c r="AQ356" s="530"/>
      <c r="AR356" s="530"/>
      <c r="AS356" s="533"/>
      <c r="AT356" s="533"/>
      <c r="AU356" s="544"/>
      <c r="AV356" s="532" t="str">
        <f t="shared" si="37"/>
        <v xml:space="preserve"> </v>
      </c>
      <c r="AW356" s="298">
        <f t="shared" si="38"/>
        <v>0</v>
      </c>
      <c r="AX356" s="533"/>
      <c r="AZ356" s="3"/>
    </row>
    <row r="357" spans="1:52" ht="13.5" hidden="1" thickBot="1">
      <c r="A357" s="535" t="s">
        <v>155</v>
      </c>
      <c r="B357" s="407" t="s">
        <v>514</v>
      </c>
      <c r="C357" s="407" t="str">
        <f t="shared" si="39"/>
        <v xml:space="preserve"> </v>
      </c>
      <c r="D357" s="527" t="s">
        <v>514</v>
      </c>
      <c r="E357" s="298">
        <v>0</v>
      </c>
      <c r="F357" s="528" t="str">
        <f t="shared" si="36"/>
        <v xml:space="preserve"> </v>
      </c>
      <c r="G357" s="534"/>
      <c r="H357" s="534"/>
      <c r="I357" s="534"/>
      <c r="J357" s="534"/>
      <c r="K357" s="534"/>
      <c r="L357" s="534"/>
      <c r="M357" s="534"/>
      <c r="N357" s="534"/>
      <c r="O357" s="529"/>
      <c r="P357" s="534"/>
      <c r="Q357" s="529"/>
      <c r="R357" s="529"/>
      <c r="S357" s="534"/>
      <c r="T357" s="534"/>
      <c r="U357" s="534"/>
      <c r="V357" s="534"/>
      <c r="W357" s="534"/>
      <c r="X357" s="534"/>
      <c r="Y357" s="534"/>
      <c r="Z357" s="529"/>
      <c r="AA357" s="529"/>
      <c r="AB357" s="529"/>
      <c r="AC357" s="529"/>
      <c r="AD357" s="533"/>
      <c r="AE357" s="529"/>
      <c r="AF357" s="538"/>
      <c r="AG357" s="538"/>
      <c r="AH357" s="529"/>
      <c r="AI357" s="529"/>
      <c r="AJ357" s="529"/>
      <c r="AK357" s="529"/>
      <c r="AL357" s="529"/>
      <c r="AM357" s="7"/>
      <c r="AN357" s="530"/>
      <c r="AO357" s="533"/>
      <c r="AP357" s="492"/>
      <c r="AQ357" s="530"/>
      <c r="AR357" s="530"/>
      <c r="AS357" s="533"/>
      <c r="AT357" s="533"/>
      <c r="AU357" s="537"/>
      <c r="AV357" s="532" t="str">
        <f t="shared" si="37"/>
        <v xml:space="preserve"> </v>
      </c>
      <c r="AW357" s="298">
        <f t="shared" si="38"/>
        <v>0</v>
      </c>
      <c r="AX357" s="533"/>
      <c r="AY357" s="3"/>
    </row>
    <row r="358" spans="1:52" ht="13.5" hidden="1" thickBot="1">
      <c r="A358" s="535" t="s">
        <v>316</v>
      </c>
      <c r="B358" s="407" t="s">
        <v>514</v>
      </c>
      <c r="C358" s="407" t="str">
        <f t="shared" si="39"/>
        <v xml:space="preserve"> </v>
      </c>
      <c r="D358" s="527" t="s">
        <v>514</v>
      </c>
      <c r="E358" s="298">
        <v>0</v>
      </c>
      <c r="F358" s="528" t="str">
        <f t="shared" si="36"/>
        <v xml:space="preserve"> </v>
      </c>
      <c r="G358" s="534"/>
      <c r="H358" s="534"/>
      <c r="I358" s="534"/>
      <c r="J358" s="534"/>
      <c r="K358" s="534"/>
      <c r="L358" s="534"/>
      <c r="M358" s="534"/>
      <c r="N358" s="534"/>
      <c r="O358" s="529"/>
      <c r="P358" s="534"/>
      <c r="Q358" s="529"/>
      <c r="R358" s="529"/>
      <c r="S358" s="534"/>
      <c r="T358" s="534"/>
      <c r="U358" s="534"/>
      <c r="V358" s="534"/>
      <c r="W358" s="534"/>
      <c r="X358" s="534"/>
      <c r="Y358" s="534"/>
      <c r="Z358" s="529"/>
      <c r="AA358" s="529"/>
      <c r="AB358" s="529"/>
      <c r="AC358" s="529"/>
      <c r="AD358" s="533"/>
      <c r="AE358" s="529"/>
      <c r="AF358" s="538"/>
      <c r="AG358" s="538"/>
      <c r="AH358" s="529"/>
      <c r="AI358" s="529"/>
      <c r="AJ358" s="529"/>
      <c r="AK358" s="529"/>
      <c r="AL358" s="529"/>
      <c r="AM358" s="7"/>
      <c r="AN358" s="530"/>
      <c r="AO358" s="533"/>
      <c r="AP358" s="492"/>
      <c r="AQ358" s="530"/>
      <c r="AR358" s="530"/>
      <c r="AS358" s="533"/>
      <c r="AT358" s="533"/>
      <c r="AU358" s="537"/>
      <c r="AV358" s="532" t="str">
        <f t="shared" si="37"/>
        <v xml:space="preserve"> </v>
      </c>
      <c r="AW358" s="298">
        <f t="shared" si="38"/>
        <v>0</v>
      </c>
      <c r="AX358" s="533"/>
    </row>
    <row r="359" spans="1:52" ht="13.5" hidden="1" thickBot="1">
      <c r="A359" s="535" t="s">
        <v>1208</v>
      </c>
      <c r="B359" s="407" t="s">
        <v>514</v>
      </c>
      <c r="C359" s="407" t="str">
        <f t="shared" si="39"/>
        <v xml:space="preserve"> </v>
      </c>
      <c r="D359" s="527" t="s">
        <v>514</v>
      </c>
      <c r="E359" s="298">
        <v>0</v>
      </c>
      <c r="F359" s="528" t="str">
        <f t="shared" si="36"/>
        <v xml:space="preserve"> </v>
      </c>
      <c r="G359" s="534"/>
      <c r="H359" s="534"/>
      <c r="I359" s="492"/>
      <c r="J359" s="534"/>
      <c r="K359" s="534"/>
      <c r="L359" s="534"/>
      <c r="M359" s="534"/>
      <c r="N359" s="534"/>
      <c r="O359" s="529"/>
      <c r="P359" s="534"/>
      <c r="Q359" s="529"/>
      <c r="R359" s="529"/>
      <c r="S359" s="534"/>
      <c r="T359" s="534"/>
      <c r="U359" s="534"/>
      <c r="V359" s="534"/>
      <c r="W359" s="534"/>
      <c r="X359" s="534"/>
      <c r="Y359" s="534"/>
      <c r="Z359" s="529"/>
      <c r="AA359" s="529"/>
      <c r="AB359" s="529"/>
      <c r="AC359" s="529"/>
      <c r="AD359" s="533"/>
      <c r="AE359" s="529"/>
      <c r="AF359" s="538"/>
      <c r="AG359" s="529"/>
      <c r="AH359" s="529"/>
      <c r="AI359" s="529"/>
      <c r="AJ359" s="529"/>
      <c r="AK359" s="529"/>
      <c r="AL359" s="529"/>
      <c r="AM359" s="7"/>
      <c r="AN359" s="529"/>
      <c r="AO359" s="529"/>
      <c r="AP359" s="534"/>
      <c r="AQ359" s="530"/>
      <c r="AR359" s="530"/>
      <c r="AS359" s="533"/>
      <c r="AT359" s="533"/>
      <c r="AU359" s="537"/>
      <c r="AV359" s="532" t="str">
        <f t="shared" si="37"/>
        <v xml:space="preserve"> </v>
      </c>
      <c r="AW359" s="298">
        <f t="shared" si="38"/>
        <v>0</v>
      </c>
      <c r="AX359" s="533"/>
    </row>
    <row r="360" spans="1:52" ht="13.5" hidden="1" thickBot="1">
      <c r="A360" s="525" t="s">
        <v>911</v>
      </c>
      <c r="B360" s="407" t="s">
        <v>514</v>
      </c>
      <c r="C360" s="407" t="str">
        <f t="shared" si="39"/>
        <v xml:space="preserve"> </v>
      </c>
      <c r="D360" s="527" t="s">
        <v>514</v>
      </c>
      <c r="E360" s="298">
        <v>0</v>
      </c>
      <c r="F360" s="528" t="str">
        <f t="shared" si="36"/>
        <v xml:space="preserve"> </v>
      </c>
      <c r="G360" s="498"/>
      <c r="H360" s="498"/>
      <c r="I360" s="536"/>
      <c r="J360" s="498"/>
      <c r="K360" s="498"/>
      <c r="L360" s="498"/>
      <c r="M360" s="498"/>
      <c r="N360" s="498"/>
      <c r="O360" s="529"/>
      <c r="P360" s="498"/>
      <c r="Q360" s="529"/>
      <c r="R360" s="529"/>
      <c r="S360" s="498"/>
      <c r="T360" s="498"/>
      <c r="U360" s="498"/>
      <c r="V360" s="498"/>
      <c r="W360" s="498"/>
      <c r="X360" s="498"/>
      <c r="Y360" s="536"/>
      <c r="Z360" s="498"/>
      <c r="AA360" s="498"/>
      <c r="AB360" s="498"/>
      <c r="AC360" s="498"/>
      <c r="AD360" s="533"/>
      <c r="AE360" s="529"/>
      <c r="AF360" s="538"/>
      <c r="AG360" s="529"/>
      <c r="AH360" s="529"/>
      <c r="AI360" s="529"/>
      <c r="AJ360" s="529"/>
      <c r="AK360" s="529"/>
      <c r="AL360" s="529"/>
      <c r="AM360" s="122"/>
      <c r="AN360" s="529"/>
      <c r="AO360" s="529"/>
      <c r="AP360" s="534"/>
      <c r="AQ360" s="530"/>
      <c r="AR360" s="530"/>
      <c r="AS360" s="533"/>
      <c r="AT360" s="533"/>
      <c r="AU360" s="537"/>
      <c r="AV360" s="532" t="str">
        <f t="shared" si="37"/>
        <v xml:space="preserve"> </v>
      </c>
      <c r="AW360" s="298">
        <f t="shared" si="38"/>
        <v>0</v>
      </c>
      <c r="AX360" s="533"/>
      <c r="AZ360" s="3"/>
    </row>
    <row r="361" spans="1:52" ht="13.5" hidden="1" thickBot="1">
      <c r="A361" s="53" t="s">
        <v>538</v>
      </c>
      <c r="B361" s="407" t="s">
        <v>514</v>
      </c>
      <c r="C361" s="407" t="str">
        <f t="shared" si="39"/>
        <v xml:space="preserve"> </v>
      </c>
      <c r="D361" s="527" t="s">
        <v>514</v>
      </c>
      <c r="E361" s="298">
        <v>0</v>
      </c>
      <c r="F361" s="528" t="str">
        <f t="shared" si="36"/>
        <v xml:space="preserve"> </v>
      </c>
      <c r="G361" s="492"/>
      <c r="H361" s="492"/>
      <c r="I361" s="492"/>
      <c r="J361" s="492"/>
      <c r="K361" s="492"/>
      <c r="L361" s="492"/>
      <c r="M361" s="492"/>
      <c r="N361" s="492"/>
      <c r="O361" s="529"/>
      <c r="P361" s="492"/>
      <c r="Q361" s="529"/>
      <c r="R361" s="529"/>
      <c r="S361" s="492"/>
      <c r="T361" s="492"/>
      <c r="U361" s="492"/>
      <c r="V361" s="492"/>
      <c r="W361" s="492"/>
      <c r="X361" s="492"/>
      <c r="Y361" s="492"/>
      <c r="Z361" s="530"/>
      <c r="AA361" s="530"/>
      <c r="AB361" s="530"/>
      <c r="AC361" s="530"/>
      <c r="AD361" s="533"/>
      <c r="AE361" s="529"/>
      <c r="AF361" s="538"/>
      <c r="AG361" s="529"/>
      <c r="AH361" s="529"/>
      <c r="AI361" s="529"/>
      <c r="AJ361" s="529"/>
      <c r="AK361" s="529"/>
      <c r="AL361" s="529"/>
      <c r="AM361" s="7"/>
      <c r="AN361" s="529"/>
      <c r="AO361" s="529"/>
      <c r="AP361" s="534"/>
      <c r="AQ361" s="530"/>
      <c r="AR361" s="530"/>
      <c r="AS361" s="533"/>
      <c r="AT361" s="533"/>
      <c r="AU361" s="537"/>
      <c r="AV361" s="532" t="str">
        <f t="shared" si="37"/>
        <v xml:space="preserve"> </v>
      </c>
      <c r="AW361" s="298">
        <f t="shared" si="38"/>
        <v>0</v>
      </c>
      <c r="AX361" s="533"/>
    </row>
    <row r="362" spans="1:52" ht="13.5" hidden="1" thickBot="1">
      <c r="A362" s="53" t="s">
        <v>622</v>
      </c>
      <c r="B362" s="407" t="s">
        <v>514</v>
      </c>
      <c r="C362" s="407" t="str">
        <f t="shared" si="39"/>
        <v xml:space="preserve"> </v>
      </c>
      <c r="D362" s="527" t="s">
        <v>514</v>
      </c>
      <c r="E362" s="298">
        <v>0</v>
      </c>
      <c r="F362" s="528" t="str">
        <f t="shared" si="36"/>
        <v xml:space="preserve"> </v>
      </c>
      <c r="G362" s="492"/>
      <c r="H362" s="492"/>
      <c r="I362" s="492"/>
      <c r="J362" s="492"/>
      <c r="K362" s="492"/>
      <c r="L362" s="492"/>
      <c r="M362" s="492"/>
      <c r="N362" s="492"/>
      <c r="O362" s="529"/>
      <c r="P362" s="492"/>
      <c r="Q362" s="529"/>
      <c r="R362" s="529"/>
      <c r="S362" s="492"/>
      <c r="T362" s="492"/>
      <c r="U362" s="492"/>
      <c r="V362" s="492"/>
      <c r="W362" s="492"/>
      <c r="X362" s="492"/>
      <c r="Y362" s="492"/>
      <c r="Z362" s="530"/>
      <c r="AA362" s="530"/>
      <c r="AB362" s="530"/>
      <c r="AC362" s="530"/>
      <c r="AD362" s="533"/>
      <c r="AE362" s="529"/>
      <c r="AF362" s="538"/>
      <c r="AG362" s="529"/>
      <c r="AH362" s="529"/>
      <c r="AI362" s="529"/>
      <c r="AJ362" s="529"/>
      <c r="AK362" s="529"/>
      <c r="AL362" s="529"/>
      <c r="AM362" s="122"/>
      <c r="AN362" s="529"/>
      <c r="AO362" s="529"/>
      <c r="AP362" s="534"/>
      <c r="AQ362" s="530"/>
      <c r="AR362" s="530"/>
      <c r="AS362" s="533"/>
      <c r="AT362" s="533"/>
      <c r="AU362" s="537"/>
      <c r="AV362" s="532" t="str">
        <f t="shared" si="37"/>
        <v xml:space="preserve"> </v>
      </c>
      <c r="AW362" s="298">
        <f t="shared" si="38"/>
        <v>0</v>
      </c>
      <c r="AX362" s="533"/>
      <c r="AZ362" s="3"/>
    </row>
    <row r="363" spans="1:52" ht="13.5" hidden="1" thickBot="1">
      <c r="A363" s="53" t="s">
        <v>506</v>
      </c>
      <c r="B363" s="407" t="s">
        <v>514</v>
      </c>
      <c r="C363" s="407" t="str">
        <f t="shared" si="39"/>
        <v xml:space="preserve"> </v>
      </c>
      <c r="D363" s="527" t="s">
        <v>514</v>
      </c>
      <c r="E363" s="298">
        <v>0</v>
      </c>
      <c r="F363" s="528" t="str">
        <f t="shared" si="36"/>
        <v xml:space="preserve"> </v>
      </c>
      <c r="G363" s="534"/>
      <c r="H363" s="534"/>
      <c r="I363" s="492"/>
      <c r="J363" s="492"/>
      <c r="K363" s="492"/>
      <c r="L363" s="492"/>
      <c r="M363" s="492"/>
      <c r="N363" s="492"/>
      <c r="O363" s="529"/>
      <c r="P363" s="492"/>
      <c r="Q363" s="529"/>
      <c r="R363" s="529"/>
      <c r="S363" s="492"/>
      <c r="T363" s="492"/>
      <c r="U363" s="492"/>
      <c r="V363" s="492"/>
      <c r="W363" s="492"/>
      <c r="X363" s="492"/>
      <c r="Y363" s="534"/>
      <c r="Z363" s="529"/>
      <c r="AA363" s="529"/>
      <c r="AB363" s="529"/>
      <c r="AC363" s="529"/>
      <c r="AD363" s="533"/>
      <c r="AE363" s="529"/>
      <c r="AF363" s="538"/>
      <c r="AG363" s="529"/>
      <c r="AH363" s="529"/>
      <c r="AI363" s="529"/>
      <c r="AJ363" s="529"/>
      <c r="AK363" s="529"/>
      <c r="AL363" s="529"/>
      <c r="AM363" s="122"/>
      <c r="AN363" s="529"/>
      <c r="AO363" s="529"/>
      <c r="AP363" s="534"/>
      <c r="AQ363" s="530"/>
      <c r="AR363" s="530"/>
      <c r="AS363" s="533"/>
      <c r="AT363" s="533"/>
      <c r="AU363" s="537"/>
      <c r="AV363" s="532" t="str">
        <f t="shared" si="37"/>
        <v xml:space="preserve"> </v>
      </c>
      <c r="AW363" s="298">
        <f t="shared" si="38"/>
        <v>0</v>
      </c>
      <c r="AX363" s="533"/>
      <c r="AZ363" s="3"/>
    </row>
    <row r="364" spans="1:52" ht="13.5" hidden="1" thickBot="1">
      <c r="A364" s="525" t="s">
        <v>905</v>
      </c>
      <c r="B364" s="407" t="s">
        <v>514</v>
      </c>
      <c r="C364" s="407" t="str">
        <f t="shared" si="39"/>
        <v xml:space="preserve"> </v>
      </c>
      <c r="D364" s="527" t="s">
        <v>514</v>
      </c>
      <c r="E364" s="298">
        <v>0</v>
      </c>
      <c r="F364" s="528" t="str">
        <f t="shared" si="36"/>
        <v xml:space="preserve"> </v>
      </c>
      <c r="G364" s="498"/>
      <c r="H364" s="498"/>
      <c r="I364" s="536"/>
      <c r="J364" s="498"/>
      <c r="K364" s="498"/>
      <c r="L364" s="498"/>
      <c r="M364" s="498"/>
      <c r="N364" s="498"/>
      <c r="O364" s="529"/>
      <c r="P364" s="498"/>
      <c r="Q364" s="529"/>
      <c r="R364" s="529"/>
      <c r="S364" s="498"/>
      <c r="T364" s="498"/>
      <c r="U364" s="498"/>
      <c r="V364" s="498"/>
      <c r="W364" s="498"/>
      <c r="X364" s="498"/>
      <c r="Y364" s="536"/>
      <c r="Z364" s="498"/>
      <c r="AA364" s="498"/>
      <c r="AB364" s="498"/>
      <c r="AC364" s="498"/>
      <c r="AD364" s="533"/>
      <c r="AE364" s="529"/>
      <c r="AF364" s="538"/>
      <c r="AG364" s="529"/>
      <c r="AH364" s="529"/>
      <c r="AI364" s="529"/>
      <c r="AJ364" s="529"/>
      <c r="AK364" s="529"/>
      <c r="AL364" s="529"/>
      <c r="AM364" s="122"/>
      <c r="AN364" s="529"/>
      <c r="AO364" s="529"/>
      <c r="AP364" s="534"/>
      <c r="AQ364" s="530"/>
      <c r="AR364" s="530"/>
      <c r="AS364" s="533"/>
      <c r="AT364" s="533"/>
      <c r="AU364" s="537"/>
      <c r="AV364" s="532" t="str">
        <f t="shared" si="37"/>
        <v xml:space="preserve"> </v>
      </c>
      <c r="AW364" s="298">
        <f t="shared" si="38"/>
        <v>0</v>
      </c>
      <c r="AX364" s="533"/>
      <c r="AZ364" s="3"/>
    </row>
    <row r="365" spans="1:52" ht="13.5" hidden="1" thickBot="1">
      <c r="A365" s="525" t="s">
        <v>945</v>
      </c>
      <c r="B365" s="407" t="s">
        <v>514</v>
      </c>
      <c r="C365" s="407" t="str">
        <f t="shared" si="39"/>
        <v xml:space="preserve"> </v>
      </c>
      <c r="D365" s="527" t="s">
        <v>514</v>
      </c>
      <c r="E365" s="298">
        <v>0</v>
      </c>
      <c r="F365" s="528" t="str">
        <f t="shared" si="36"/>
        <v xml:space="preserve"> </v>
      </c>
      <c r="G365" s="498"/>
      <c r="H365" s="498"/>
      <c r="I365" s="536"/>
      <c r="J365" s="498"/>
      <c r="K365" s="498"/>
      <c r="L365" s="498"/>
      <c r="M365" s="498"/>
      <c r="N365" s="498"/>
      <c r="O365" s="529"/>
      <c r="P365" s="498"/>
      <c r="Q365" s="529"/>
      <c r="R365" s="529"/>
      <c r="S365" s="498"/>
      <c r="T365" s="498"/>
      <c r="U365" s="498"/>
      <c r="V365" s="498"/>
      <c r="W365" s="498"/>
      <c r="X365" s="498"/>
      <c r="Y365" s="534"/>
      <c r="Z365" s="529"/>
      <c r="AA365" s="529"/>
      <c r="AB365" s="529"/>
      <c r="AC365" s="529"/>
      <c r="AD365" s="533"/>
      <c r="AE365" s="529"/>
      <c r="AF365" s="538"/>
      <c r="AG365" s="529"/>
      <c r="AH365" s="529"/>
      <c r="AI365" s="529"/>
      <c r="AJ365" s="529"/>
      <c r="AK365" s="529"/>
      <c r="AL365" s="529"/>
      <c r="AM365" s="7"/>
      <c r="AN365" s="529"/>
      <c r="AO365" s="529"/>
      <c r="AP365" s="534"/>
      <c r="AQ365" s="530"/>
      <c r="AR365" s="530"/>
      <c r="AS365" s="533"/>
      <c r="AT365" s="533"/>
      <c r="AU365" s="537"/>
      <c r="AV365" s="532" t="str">
        <f t="shared" si="37"/>
        <v xml:space="preserve"> </v>
      </c>
      <c r="AW365" s="298">
        <f t="shared" si="38"/>
        <v>0</v>
      </c>
      <c r="AX365" s="533"/>
    </row>
    <row r="366" spans="1:52" ht="13.5" hidden="1" thickBot="1">
      <c r="A366" s="53" t="s">
        <v>296</v>
      </c>
      <c r="B366" s="407" t="s">
        <v>514</v>
      </c>
      <c r="C366" s="407" t="str">
        <f t="shared" si="39"/>
        <v xml:space="preserve"> </v>
      </c>
      <c r="D366" s="527" t="s">
        <v>514</v>
      </c>
      <c r="E366" s="298">
        <v>0</v>
      </c>
      <c r="F366" s="528" t="str">
        <f t="shared" si="36"/>
        <v xml:space="preserve"> </v>
      </c>
      <c r="G366" s="492"/>
      <c r="H366" s="492"/>
      <c r="I366" s="492"/>
      <c r="J366" s="492"/>
      <c r="K366" s="492"/>
      <c r="L366" s="492"/>
      <c r="M366" s="492"/>
      <c r="N366" s="492"/>
      <c r="O366" s="529"/>
      <c r="P366" s="492"/>
      <c r="Q366" s="529"/>
      <c r="R366" s="529"/>
      <c r="S366" s="492"/>
      <c r="T366" s="492"/>
      <c r="U366" s="492"/>
      <c r="V366" s="492"/>
      <c r="W366" s="492"/>
      <c r="X366" s="492"/>
      <c r="Y366" s="492"/>
      <c r="Z366" s="530"/>
      <c r="AA366" s="530"/>
      <c r="AB366" s="530"/>
      <c r="AC366" s="530"/>
      <c r="AD366" s="533"/>
      <c r="AE366" s="529"/>
      <c r="AF366" s="538"/>
      <c r="AG366" s="529"/>
      <c r="AH366" s="529"/>
      <c r="AI366" s="529"/>
      <c r="AJ366" s="529"/>
      <c r="AK366" s="529"/>
      <c r="AL366" s="529"/>
      <c r="AM366" s="7"/>
      <c r="AN366" s="529"/>
      <c r="AO366" s="529"/>
      <c r="AP366" s="534"/>
      <c r="AQ366" s="530"/>
      <c r="AR366" s="530"/>
      <c r="AS366" s="533"/>
      <c r="AT366" s="533"/>
      <c r="AU366" s="537"/>
      <c r="AV366" s="532" t="str">
        <f t="shared" si="37"/>
        <v xml:space="preserve"> </v>
      </c>
      <c r="AW366" s="298">
        <f t="shared" si="38"/>
        <v>0</v>
      </c>
      <c r="AX366" s="533"/>
    </row>
    <row r="367" spans="1:52" ht="13.5" hidden="1" thickBot="1">
      <c r="A367" s="53" t="s">
        <v>786</v>
      </c>
      <c r="B367" s="407" t="s">
        <v>514</v>
      </c>
      <c r="C367" s="407" t="str">
        <f t="shared" si="39"/>
        <v xml:space="preserve"> </v>
      </c>
      <c r="D367" s="527" t="s">
        <v>514</v>
      </c>
      <c r="E367" s="298">
        <v>0</v>
      </c>
      <c r="F367" s="528" t="str">
        <f t="shared" si="36"/>
        <v xml:space="preserve"> </v>
      </c>
      <c r="G367" s="534"/>
      <c r="H367" s="534"/>
      <c r="I367" s="534"/>
      <c r="J367" s="534"/>
      <c r="K367" s="534"/>
      <c r="L367" s="534"/>
      <c r="M367" s="534"/>
      <c r="N367" s="534"/>
      <c r="O367" s="529"/>
      <c r="P367" s="534"/>
      <c r="Q367" s="529"/>
      <c r="R367" s="529"/>
      <c r="S367" s="534"/>
      <c r="T367" s="534"/>
      <c r="U367" s="534"/>
      <c r="V367" s="534"/>
      <c r="W367" s="534"/>
      <c r="X367" s="534"/>
      <c r="Y367" s="534"/>
      <c r="Z367" s="529"/>
      <c r="AA367" s="529"/>
      <c r="AB367" s="529"/>
      <c r="AC367" s="529"/>
      <c r="AD367" s="538"/>
      <c r="AE367" s="529"/>
      <c r="AF367" s="538"/>
      <c r="AG367" s="529"/>
      <c r="AH367" s="529"/>
      <c r="AI367" s="529"/>
      <c r="AJ367" s="529"/>
      <c r="AK367" s="529"/>
      <c r="AL367" s="529"/>
      <c r="AM367" s="7"/>
      <c r="AN367" s="529"/>
      <c r="AO367" s="529"/>
      <c r="AP367" s="534"/>
      <c r="AQ367" s="529"/>
      <c r="AR367" s="529"/>
      <c r="AS367" s="533"/>
      <c r="AT367" s="533"/>
      <c r="AU367" s="544"/>
      <c r="AV367" s="532" t="str">
        <f t="shared" si="37"/>
        <v xml:space="preserve"> </v>
      </c>
      <c r="AW367" s="298">
        <f t="shared" si="38"/>
        <v>0</v>
      </c>
      <c r="AX367" s="533"/>
    </row>
    <row r="368" spans="1:52" ht="13.5" hidden="1" thickBot="1">
      <c r="A368" s="53" t="s">
        <v>611</v>
      </c>
      <c r="B368" s="407" t="s">
        <v>514</v>
      </c>
      <c r="C368" s="407" t="str">
        <f t="shared" si="39"/>
        <v xml:space="preserve"> </v>
      </c>
      <c r="D368" s="527" t="s">
        <v>514</v>
      </c>
      <c r="E368" s="298">
        <v>0</v>
      </c>
      <c r="F368" s="528" t="str">
        <f t="shared" si="36"/>
        <v xml:space="preserve"> </v>
      </c>
      <c r="G368" s="492"/>
      <c r="H368" s="492"/>
      <c r="I368" s="492"/>
      <c r="J368" s="492"/>
      <c r="K368" s="492"/>
      <c r="L368" s="492"/>
      <c r="M368" s="492"/>
      <c r="N368" s="492"/>
      <c r="O368" s="529"/>
      <c r="P368" s="492"/>
      <c r="Q368" s="529"/>
      <c r="R368" s="529"/>
      <c r="S368" s="492"/>
      <c r="T368" s="492"/>
      <c r="U368" s="492"/>
      <c r="V368" s="492"/>
      <c r="W368" s="492"/>
      <c r="X368" s="492"/>
      <c r="Y368" s="492"/>
      <c r="Z368" s="530"/>
      <c r="AA368" s="530"/>
      <c r="AB368" s="530"/>
      <c r="AC368" s="530"/>
      <c r="AD368" s="533"/>
      <c r="AE368" s="529"/>
      <c r="AF368" s="538"/>
      <c r="AG368" s="529"/>
      <c r="AH368" s="529"/>
      <c r="AI368" s="529"/>
      <c r="AJ368" s="529"/>
      <c r="AK368" s="529"/>
      <c r="AL368" s="529"/>
      <c r="AM368" s="7"/>
      <c r="AN368" s="529"/>
      <c r="AO368" s="529"/>
      <c r="AP368" s="534"/>
      <c r="AQ368" s="530"/>
      <c r="AR368" s="530"/>
      <c r="AS368" s="533"/>
      <c r="AT368" s="533"/>
      <c r="AU368" s="537"/>
      <c r="AV368" s="532" t="str">
        <f t="shared" si="37"/>
        <v xml:space="preserve"> </v>
      </c>
      <c r="AW368" s="298">
        <f t="shared" si="38"/>
        <v>0</v>
      </c>
      <c r="AX368" s="533"/>
    </row>
    <row r="369" spans="1:52" ht="13.5" hidden="1" thickBot="1">
      <c r="A369" s="525" t="s">
        <v>1045</v>
      </c>
      <c r="B369" s="407" t="s">
        <v>514</v>
      </c>
      <c r="C369" s="407" t="str">
        <f t="shared" si="39"/>
        <v xml:space="preserve"> </v>
      </c>
      <c r="D369" s="527" t="s">
        <v>514</v>
      </c>
      <c r="E369" s="298">
        <v>0</v>
      </c>
      <c r="F369" s="528" t="str">
        <f t="shared" si="36"/>
        <v xml:space="preserve"> </v>
      </c>
      <c r="G369" s="529"/>
      <c r="H369" s="529"/>
      <c r="I369" s="534"/>
      <c r="J369" s="529"/>
      <c r="K369" s="529"/>
      <c r="L369" s="529"/>
      <c r="M369" s="529"/>
      <c r="N369" s="529"/>
      <c r="O369" s="529"/>
      <c r="P369" s="529"/>
      <c r="Q369" s="529"/>
      <c r="R369" s="529"/>
      <c r="S369" s="529"/>
      <c r="T369" s="529"/>
      <c r="U369" s="529"/>
      <c r="V369" s="529"/>
      <c r="W369" s="529"/>
      <c r="X369" s="529"/>
      <c r="Y369" s="536"/>
      <c r="Z369" s="498"/>
      <c r="AA369" s="498"/>
      <c r="AB369" s="498"/>
      <c r="AC369" s="498"/>
      <c r="AD369" s="533"/>
      <c r="AE369" s="529"/>
      <c r="AF369" s="538"/>
      <c r="AG369" s="529"/>
      <c r="AH369" s="529"/>
      <c r="AI369" s="529"/>
      <c r="AJ369" s="529"/>
      <c r="AK369" s="529"/>
      <c r="AL369" s="529"/>
      <c r="AM369" s="7"/>
      <c r="AN369" s="529"/>
      <c r="AO369" s="529"/>
      <c r="AP369" s="534"/>
      <c r="AQ369" s="530"/>
      <c r="AR369" s="530"/>
      <c r="AS369" s="533"/>
      <c r="AT369" s="533"/>
      <c r="AU369" s="537"/>
      <c r="AV369" s="532" t="str">
        <f t="shared" si="37"/>
        <v xml:space="preserve"> </v>
      </c>
      <c r="AW369" s="298">
        <f t="shared" si="38"/>
        <v>0</v>
      </c>
      <c r="AX369" s="533"/>
      <c r="AY369" s="3"/>
    </row>
    <row r="370" spans="1:52" ht="13.5" hidden="1" thickBot="1">
      <c r="A370" s="535" t="s">
        <v>1209</v>
      </c>
      <c r="B370" s="407" t="s">
        <v>514</v>
      </c>
      <c r="C370" s="407" t="str">
        <f t="shared" si="39"/>
        <v xml:space="preserve"> </v>
      </c>
      <c r="D370" s="527" t="s">
        <v>514</v>
      </c>
      <c r="E370" s="298">
        <v>0</v>
      </c>
      <c r="F370" s="528" t="str">
        <f t="shared" si="36"/>
        <v xml:space="preserve"> </v>
      </c>
      <c r="G370" s="534"/>
      <c r="H370" s="534"/>
      <c r="I370" s="492"/>
      <c r="J370" s="534"/>
      <c r="K370" s="534"/>
      <c r="L370" s="534"/>
      <c r="M370" s="534"/>
      <c r="N370" s="534"/>
      <c r="O370" s="529"/>
      <c r="P370" s="534"/>
      <c r="Q370" s="529"/>
      <c r="R370" s="529"/>
      <c r="S370" s="534"/>
      <c r="T370" s="534"/>
      <c r="U370" s="534"/>
      <c r="V370" s="534"/>
      <c r="W370" s="534"/>
      <c r="X370" s="534"/>
      <c r="Y370" s="534"/>
      <c r="Z370" s="529"/>
      <c r="AA370" s="529"/>
      <c r="AB370" s="529"/>
      <c r="AC370" s="529"/>
      <c r="AD370" s="533"/>
      <c r="AE370" s="529"/>
      <c r="AF370" s="538"/>
      <c r="AG370" s="529"/>
      <c r="AH370" s="529"/>
      <c r="AI370" s="529"/>
      <c r="AJ370" s="529"/>
      <c r="AK370" s="529"/>
      <c r="AL370" s="529"/>
      <c r="AM370" s="7"/>
      <c r="AN370" s="529"/>
      <c r="AO370" s="529"/>
      <c r="AP370" s="534"/>
      <c r="AQ370" s="530"/>
      <c r="AR370" s="530"/>
      <c r="AS370" s="533"/>
      <c r="AT370" s="533"/>
      <c r="AU370" s="537"/>
      <c r="AV370" s="532" t="str">
        <f t="shared" si="37"/>
        <v xml:space="preserve"> </v>
      </c>
      <c r="AW370" s="298">
        <f t="shared" si="38"/>
        <v>0</v>
      </c>
      <c r="AX370" s="533"/>
    </row>
    <row r="371" spans="1:52" ht="13.5" hidden="1" thickBot="1">
      <c r="A371" s="546" t="s">
        <v>790</v>
      </c>
      <c r="B371" s="407" t="s">
        <v>514</v>
      </c>
      <c r="C371" s="407" t="str">
        <f t="shared" si="39"/>
        <v xml:space="preserve"> </v>
      </c>
      <c r="D371" s="527" t="s">
        <v>514</v>
      </c>
      <c r="E371" s="298">
        <v>0</v>
      </c>
      <c r="F371" s="528" t="str">
        <f t="shared" si="36"/>
        <v xml:space="preserve"> </v>
      </c>
      <c r="G371" s="492"/>
      <c r="H371" s="492"/>
      <c r="I371" s="492"/>
      <c r="J371" s="492"/>
      <c r="K371" s="492"/>
      <c r="L371" s="492"/>
      <c r="M371" s="492"/>
      <c r="N371" s="492"/>
      <c r="O371" s="529"/>
      <c r="P371" s="492"/>
      <c r="Q371" s="529"/>
      <c r="R371" s="529"/>
      <c r="S371" s="492"/>
      <c r="T371" s="492"/>
      <c r="U371" s="492"/>
      <c r="V371" s="492"/>
      <c r="W371" s="492"/>
      <c r="X371" s="492"/>
      <c r="Y371" s="492"/>
      <c r="Z371" s="530"/>
      <c r="AA371" s="530"/>
      <c r="AB371" s="530"/>
      <c r="AC371" s="530"/>
      <c r="AD371" s="533"/>
      <c r="AE371" s="529"/>
      <c r="AF371" s="538"/>
      <c r="AG371" s="529"/>
      <c r="AH371" s="529"/>
      <c r="AI371" s="529"/>
      <c r="AJ371" s="529"/>
      <c r="AK371" s="529"/>
      <c r="AL371" s="529"/>
      <c r="AM371" s="7"/>
      <c r="AN371" s="529"/>
      <c r="AO371" s="529"/>
      <c r="AP371" s="534"/>
      <c r="AQ371" s="530"/>
      <c r="AR371" s="530"/>
      <c r="AS371" s="533"/>
      <c r="AT371" s="533"/>
      <c r="AU371" s="537"/>
      <c r="AV371" s="532" t="str">
        <f t="shared" si="37"/>
        <v xml:space="preserve"> </v>
      </c>
      <c r="AW371" s="298">
        <f t="shared" si="38"/>
        <v>0</v>
      </c>
      <c r="AX371" s="533"/>
    </row>
    <row r="372" spans="1:52" ht="13.5" hidden="1" thickBot="1">
      <c r="A372" s="546" t="s">
        <v>788</v>
      </c>
      <c r="B372" s="407">
        <v>11</v>
      </c>
      <c r="C372" s="407">
        <v>11</v>
      </c>
      <c r="D372" s="527" t="s">
        <v>514</v>
      </c>
      <c r="E372" s="298">
        <v>0</v>
      </c>
      <c r="F372" s="528" t="str">
        <f t="shared" si="36"/>
        <v xml:space="preserve"> </v>
      </c>
      <c r="G372" s="529"/>
      <c r="H372" s="529"/>
      <c r="I372" s="529"/>
      <c r="J372" s="529"/>
      <c r="K372" s="529"/>
      <c r="L372" s="529"/>
      <c r="M372" s="529"/>
      <c r="N372" s="529"/>
      <c r="O372" s="529"/>
      <c r="P372" s="529"/>
      <c r="Q372" s="529"/>
      <c r="R372" s="529"/>
      <c r="S372" s="529"/>
      <c r="T372" s="529"/>
      <c r="U372" s="529"/>
      <c r="V372" s="529"/>
      <c r="W372" s="529"/>
      <c r="X372" s="529"/>
      <c r="Y372" s="529"/>
      <c r="Z372" s="530"/>
      <c r="AA372" s="530"/>
      <c r="AB372" s="530"/>
      <c r="AC372" s="530"/>
      <c r="AD372" s="533"/>
      <c r="AE372" s="529"/>
      <c r="AF372" s="538"/>
      <c r="AG372" s="538"/>
      <c r="AH372" s="529"/>
      <c r="AI372" s="529"/>
      <c r="AJ372" s="529"/>
      <c r="AK372" s="529"/>
      <c r="AL372" s="529"/>
      <c r="AM372" s="7"/>
      <c r="AN372" s="530"/>
      <c r="AO372" s="533"/>
      <c r="AP372" s="492"/>
      <c r="AQ372" s="530"/>
      <c r="AR372" s="530"/>
      <c r="AS372" s="533"/>
      <c r="AT372" s="533"/>
      <c r="AU372" s="537"/>
      <c r="AV372" s="532" t="str">
        <f t="shared" si="37"/>
        <v xml:space="preserve"> </v>
      </c>
      <c r="AW372" s="298">
        <f t="shared" si="38"/>
        <v>0</v>
      </c>
      <c r="AX372" s="533"/>
    </row>
    <row r="373" spans="1:52" ht="13.5" hidden="1" thickBot="1">
      <c r="A373" s="535" t="s">
        <v>1315</v>
      </c>
      <c r="B373" s="407">
        <v>10</v>
      </c>
      <c r="C373" s="407" t="str">
        <f t="shared" ref="C373:C407" si="40">IFERROR(MINUTE(C$5)-MINUTE(D373)," ")</f>
        <v xml:space="preserve"> </v>
      </c>
      <c r="D373" s="527" t="s">
        <v>514</v>
      </c>
      <c r="E373" s="298">
        <v>0</v>
      </c>
      <c r="F373" s="528" t="str">
        <f t="shared" si="36"/>
        <v xml:space="preserve"> </v>
      </c>
      <c r="G373" s="529"/>
      <c r="H373" s="529"/>
      <c r="I373" s="529"/>
      <c r="J373" s="529"/>
      <c r="K373" s="529"/>
      <c r="L373" s="529"/>
      <c r="M373" s="529"/>
      <c r="N373" s="529"/>
      <c r="O373" s="529"/>
      <c r="P373" s="529"/>
      <c r="Q373" s="529"/>
      <c r="R373" s="529"/>
      <c r="S373" s="529"/>
      <c r="T373" s="529"/>
      <c r="U373" s="529"/>
      <c r="V373" s="529"/>
      <c r="W373" s="529"/>
      <c r="X373" s="529"/>
      <c r="Y373" s="529"/>
      <c r="Z373" s="498"/>
      <c r="AA373" s="498"/>
      <c r="AB373" s="498"/>
      <c r="AC373" s="498"/>
      <c r="AD373" s="498"/>
      <c r="AE373" s="498"/>
      <c r="AF373" s="498"/>
      <c r="AG373" s="498"/>
      <c r="AH373" s="498"/>
      <c r="AI373" s="498"/>
      <c r="AJ373" s="498"/>
      <c r="AK373" s="498"/>
      <c r="AL373" s="498"/>
      <c r="AM373" s="7"/>
      <c r="AN373" s="498"/>
      <c r="AO373" s="498"/>
      <c r="AP373" s="536"/>
      <c r="AQ373" s="498"/>
      <c r="AR373" s="498"/>
      <c r="AS373" s="533"/>
      <c r="AT373" s="533"/>
      <c r="AU373" s="537"/>
      <c r="AV373" s="532" t="str">
        <f t="shared" si="37"/>
        <v xml:space="preserve"> </v>
      </c>
      <c r="AW373" s="298">
        <f t="shared" si="38"/>
        <v>0</v>
      </c>
      <c r="AX373" s="533"/>
    </row>
    <row r="374" spans="1:52" ht="13.5" hidden="1" thickBot="1">
      <c r="A374" s="525" t="s">
        <v>1316</v>
      </c>
      <c r="B374" s="407">
        <v>30</v>
      </c>
      <c r="C374" s="407" t="str">
        <f t="shared" si="40"/>
        <v xml:space="preserve"> </v>
      </c>
      <c r="D374" s="527" t="s">
        <v>514</v>
      </c>
      <c r="E374" s="298">
        <v>0</v>
      </c>
      <c r="F374" s="528" t="str">
        <f t="shared" si="36"/>
        <v xml:space="preserve"> </v>
      </c>
      <c r="G374" s="529"/>
      <c r="H374" s="529"/>
      <c r="I374" s="529"/>
      <c r="J374" s="529"/>
      <c r="K374" s="529"/>
      <c r="L374" s="529"/>
      <c r="M374" s="529"/>
      <c r="N374" s="529"/>
      <c r="O374" s="529"/>
      <c r="P374" s="529"/>
      <c r="Q374" s="529"/>
      <c r="R374" s="529"/>
      <c r="S374" s="529"/>
      <c r="T374" s="529"/>
      <c r="U374" s="529"/>
      <c r="V374" s="529"/>
      <c r="W374" s="529"/>
      <c r="X374" s="529"/>
      <c r="Y374" s="529"/>
      <c r="Z374" s="529"/>
      <c r="AA374" s="529"/>
      <c r="AB374" s="529"/>
      <c r="AC374" s="529"/>
      <c r="AD374" s="533"/>
      <c r="AE374" s="529"/>
      <c r="AF374" s="538"/>
      <c r="AG374" s="538"/>
      <c r="AH374" s="529"/>
      <c r="AI374" s="529"/>
      <c r="AJ374" s="529"/>
      <c r="AK374" s="529"/>
      <c r="AL374" s="529"/>
      <c r="AM374" s="7"/>
      <c r="AN374" s="530"/>
      <c r="AO374" s="533"/>
      <c r="AP374" s="492"/>
      <c r="AQ374" s="530"/>
      <c r="AR374" s="530"/>
      <c r="AS374" s="533"/>
      <c r="AT374" s="533"/>
      <c r="AU374" s="554"/>
      <c r="AV374" s="532" t="str">
        <f t="shared" si="37"/>
        <v xml:space="preserve"> </v>
      </c>
      <c r="AW374" s="298">
        <f t="shared" si="38"/>
        <v>0</v>
      </c>
      <c r="AX374" s="533"/>
    </row>
    <row r="375" spans="1:52" ht="13.5" hidden="1" thickBot="1">
      <c r="A375" s="525" t="s">
        <v>791</v>
      </c>
      <c r="B375" s="407" t="s">
        <v>514</v>
      </c>
      <c r="C375" s="407" t="str">
        <f t="shared" si="40"/>
        <v xml:space="preserve"> </v>
      </c>
      <c r="D375" s="527" t="s">
        <v>514</v>
      </c>
      <c r="E375" s="298">
        <v>0</v>
      </c>
      <c r="F375" s="528" t="str">
        <f t="shared" si="36"/>
        <v xml:space="preserve"> </v>
      </c>
      <c r="G375" s="536"/>
      <c r="H375" s="536"/>
      <c r="I375" s="536"/>
      <c r="J375" s="536"/>
      <c r="K375" s="536"/>
      <c r="L375" s="536"/>
      <c r="M375" s="536"/>
      <c r="N375" s="536"/>
      <c r="O375" s="529"/>
      <c r="P375" s="536"/>
      <c r="Q375" s="529"/>
      <c r="R375" s="529"/>
      <c r="S375" s="536"/>
      <c r="T375" s="536"/>
      <c r="U375" s="536"/>
      <c r="V375" s="536"/>
      <c r="W375" s="536"/>
      <c r="X375" s="536"/>
      <c r="Y375" s="536"/>
      <c r="Z375" s="498"/>
      <c r="AA375" s="498"/>
      <c r="AB375" s="498"/>
      <c r="AC375" s="498"/>
      <c r="AD375" s="533"/>
      <c r="AE375" s="529"/>
      <c r="AF375" s="538"/>
      <c r="AG375" s="538"/>
      <c r="AH375" s="529"/>
      <c r="AI375" s="529"/>
      <c r="AJ375" s="529"/>
      <c r="AK375" s="529"/>
      <c r="AL375" s="529"/>
      <c r="AM375" s="7"/>
      <c r="AN375" s="530"/>
      <c r="AO375" s="533"/>
      <c r="AP375" s="492"/>
      <c r="AQ375" s="530"/>
      <c r="AR375" s="530"/>
      <c r="AS375" s="533"/>
      <c r="AT375" s="533"/>
      <c r="AU375" s="537"/>
      <c r="AV375" s="532" t="str">
        <f t="shared" si="37"/>
        <v xml:space="preserve"> </v>
      </c>
      <c r="AW375" s="298">
        <f t="shared" si="38"/>
        <v>0</v>
      </c>
      <c r="AX375" s="533"/>
    </row>
    <row r="376" spans="1:52" ht="13.5" hidden="1" thickBot="1">
      <c r="A376" s="525" t="s">
        <v>912</v>
      </c>
      <c r="B376" s="407" t="s">
        <v>514</v>
      </c>
      <c r="C376" s="407" t="str">
        <f t="shared" si="40"/>
        <v xml:space="preserve"> </v>
      </c>
      <c r="D376" s="527" t="s">
        <v>514</v>
      </c>
      <c r="E376" s="298">
        <v>0</v>
      </c>
      <c r="F376" s="528" t="str">
        <f t="shared" si="36"/>
        <v xml:space="preserve"> </v>
      </c>
      <c r="G376" s="498"/>
      <c r="H376" s="498"/>
      <c r="I376" s="536"/>
      <c r="J376" s="498"/>
      <c r="K376" s="498"/>
      <c r="L376" s="498"/>
      <c r="M376" s="498"/>
      <c r="N376" s="498"/>
      <c r="O376" s="529"/>
      <c r="P376" s="498"/>
      <c r="Q376" s="529"/>
      <c r="R376" s="529"/>
      <c r="S376" s="498"/>
      <c r="T376" s="498"/>
      <c r="U376" s="498"/>
      <c r="V376" s="498"/>
      <c r="W376" s="498"/>
      <c r="X376" s="498"/>
      <c r="Y376" s="536"/>
      <c r="Z376" s="498"/>
      <c r="AA376" s="498"/>
      <c r="AB376" s="498"/>
      <c r="AC376" s="498"/>
      <c r="AD376" s="533"/>
      <c r="AE376" s="529"/>
      <c r="AF376" s="538"/>
      <c r="AG376" s="538"/>
      <c r="AH376" s="529"/>
      <c r="AI376" s="529"/>
      <c r="AJ376" s="529"/>
      <c r="AK376" s="529"/>
      <c r="AL376" s="529"/>
      <c r="AM376" s="7"/>
      <c r="AN376" s="530"/>
      <c r="AO376" s="533"/>
      <c r="AP376" s="492"/>
      <c r="AQ376" s="530"/>
      <c r="AR376" s="530"/>
      <c r="AS376" s="533"/>
      <c r="AT376" s="533"/>
      <c r="AU376" s="537"/>
      <c r="AV376" s="532" t="str">
        <f t="shared" si="37"/>
        <v xml:space="preserve"> </v>
      </c>
      <c r="AW376" s="298">
        <f t="shared" si="38"/>
        <v>0</v>
      </c>
      <c r="AX376" s="533"/>
    </row>
    <row r="377" spans="1:52" s="3" customFormat="1" ht="13.5" hidden="1" thickBot="1">
      <c r="A377" s="525" t="s">
        <v>1104</v>
      </c>
      <c r="B377" s="407" t="s">
        <v>514</v>
      </c>
      <c r="C377" s="407" t="str">
        <f t="shared" si="40"/>
        <v xml:space="preserve"> </v>
      </c>
      <c r="D377" s="527" t="s">
        <v>514</v>
      </c>
      <c r="E377" s="298">
        <v>0</v>
      </c>
      <c r="F377" s="528" t="str">
        <f t="shared" si="36"/>
        <v xml:space="preserve"> </v>
      </c>
      <c r="G377" s="529"/>
      <c r="H377" s="529"/>
      <c r="I377" s="534"/>
      <c r="J377" s="529"/>
      <c r="K377" s="529"/>
      <c r="L377" s="529"/>
      <c r="M377" s="529"/>
      <c r="N377" s="529"/>
      <c r="O377" s="529"/>
      <c r="P377" s="529"/>
      <c r="Q377" s="529"/>
      <c r="R377" s="529"/>
      <c r="S377" s="529"/>
      <c r="T377" s="529"/>
      <c r="U377" s="529"/>
      <c r="V377" s="529"/>
      <c r="W377" s="529"/>
      <c r="X377" s="529"/>
      <c r="Y377" s="536"/>
      <c r="Z377" s="498"/>
      <c r="AA377" s="498"/>
      <c r="AB377" s="498"/>
      <c r="AC377" s="498"/>
      <c r="AD377" s="533"/>
      <c r="AE377" s="529"/>
      <c r="AF377" s="538"/>
      <c r="AG377" s="538"/>
      <c r="AH377" s="529"/>
      <c r="AI377" s="529"/>
      <c r="AJ377" s="529"/>
      <c r="AK377" s="529"/>
      <c r="AL377" s="529"/>
      <c r="AM377" s="7"/>
      <c r="AN377" s="530"/>
      <c r="AO377" s="533"/>
      <c r="AP377" s="492"/>
      <c r="AQ377" s="530"/>
      <c r="AR377" s="530"/>
      <c r="AS377" s="533"/>
      <c r="AT377" s="533"/>
      <c r="AU377" s="544"/>
      <c r="AV377" s="532" t="str">
        <f t="shared" si="37"/>
        <v xml:space="preserve"> </v>
      </c>
      <c r="AW377" s="298">
        <f t="shared" si="38"/>
        <v>0</v>
      </c>
      <c r="AX377" s="533"/>
      <c r="AY377"/>
      <c r="AZ377"/>
    </row>
    <row r="378" spans="1:52" ht="13.5" hidden="1" thickBot="1">
      <c r="A378" s="525" t="s">
        <v>1128</v>
      </c>
      <c r="B378" s="407" t="s">
        <v>514</v>
      </c>
      <c r="C378" s="407" t="str">
        <f t="shared" si="40"/>
        <v xml:space="preserve"> </v>
      </c>
      <c r="D378" s="527" t="s">
        <v>514</v>
      </c>
      <c r="E378" s="298">
        <v>0</v>
      </c>
      <c r="F378" s="528" t="str">
        <f t="shared" si="36"/>
        <v xml:space="preserve"> </v>
      </c>
      <c r="G378" s="529"/>
      <c r="H378" s="529"/>
      <c r="I378" s="534"/>
      <c r="J378" s="529"/>
      <c r="K378" s="529"/>
      <c r="L378" s="529"/>
      <c r="M378" s="529"/>
      <c r="N378" s="529"/>
      <c r="O378" s="529"/>
      <c r="P378" s="529"/>
      <c r="Q378" s="529"/>
      <c r="R378" s="529"/>
      <c r="S378" s="529"/>
      <c r="T378" s="529"/>
      <c r="U378" s="529"/>
      <c r="V378" s="529"/>
      <c r="W378" s="529"/>
      <c r="X378" s="529"/>
      <c r="Y378" s="536"/>
      <c r="Z378" s="498"/>
      <c r="AA378" s="498"/>
      <c r="AB378" s="498"/>
      <c r="AC378" s="498"/>
      <c r="AD378" s="533"/>
      <c r="AE378" s="529"/>
      <c r="AF378" s="538"/>
      <c r="AG378" s="538"/>
      <c r="AH378" s="529"/>
      <c r="AI378" s="529"/>
      <c r="AJ378" s="529"/>
      <c r="AK378" s="529"/>
      <c r="AL378" s="529"/>
      <c r="AM378" s="7"/>
      <c r="AN378" s="530"/>
      <c r="AO378" s="533"/>
      <c r="AP378" s="492"/>
      <c r="AQ378" s="530"/>
      <c r="AR378" s="530"/>
      <c r="AS378" s="533"/>
      <c r="AT378" s="533"/>
      <c r="AU378" s="537"/>
      <c r="AV378" s="532" t="str">
        <f t="shared" si="37"/>
        <v xml:space="preserve"> </v>
      </c>
      <c r="AW378" s="298">
        <f t="shared" si="38"/>
        <v>0</v>
      </c>
      <c r="AX378" s="533"/>
    </row>
    <row r="379" spans="1:52" ht="13.5" hidden="1" thickBot="1">
      <c r="A379" s="53" t="s">
        <v>702</v>
      </c>
      <c r="B379" s="407" t="s">
        <v>514</v>
      </c>
      <c r="C379" s="407" t="str">
        <f t="shared" si="40"/>
        <v xml:space="preserve"> </v>
      </c>
      <c r="D379" s="527" t="s">
        <v>514</v>
      </c>
      <c r="E379" s="298">
        <v>0</v>
      </c>
      <c r="F379" s="528" t="str">
        <f t="shared" si="36"/>
        <v xml:space="preserve"> </v>
      </c>
      <c r="G379" s="534"/>
      <c r="H379" s="534"/>
      <c r="I379" s="534"/>
      <c r="J379" s="534"/>
      <c r="K379" s="534"/>
      <c r="L379" s="534"/>
      <c r="M379" s="534"/>
      <c r="N379" s="534"/>
      <c r="O379" s="529"/>
      <c r="P379" s="534"/>
      <c r="Q379" s="529"/>
      <c r="R379" s="529"/>
      <c r="S379" s="534"/>
      <c r="T379" s="534"/>
      <c r="U379" s="534"/>
      <c r="V379" s="534"/>
      <c r="W379" s="534"/>
      <c r="X379" s="534"/>
      <c r="Y379" s="534"/>
      <c r="Z379" s="529"/>
      <c r="AA379" s="529"/>
      <c r="AB379" s="529"/>
      <c r="AC379" s="529"/>
      <c r="AD379" s="533"/>
      <c r="AE379" s="529"/>
      <c r="AF379" s="538"/>
      <c r="AG379" s="538"/>
      <c r="AH379" s="529"/>
      <c r="AI379" s="529"/>
      <c r="AJ379" s="529"/>
      <c r="AK379" s="529"/>
      <c r="AL379" s="529"/>
      <c r="AM379" s="7"/>
      <c r="AN379" s="530"/>
      <c r="AO379" s="533"/>
      <c r="AP379" s="492"/>
      <c r="AQ379" s="530"/>
      <c r="AR379" s="530"/>
      <c r="AS379" s="533"/>
      <c r="AT379" s="533"/>
      <c r="AU379" s="537"/>
      <c r="AV379" s="532" t="str">
        <f t="shared" si="37"/>
        <v xml:space="preserve"> </v>
      </c>
      <c r="AW379" s="298">
        <f t="shared" si="38"/>
        <v>0</v>
      </c>
      <c r="AX379" s="533"/>
    </row>
    <row r="380" spans="1:52" ht="13.5" hidden="1" thickBot="1">
      <c r="A380" s="525" t="s">
        <v>877</v>
      </c>
      <c r="B380" s="407" t="s">
        <v>514</v>
      </c>
      <c r="C380" s="407" t="str">
        <f t="shared" si="40"/>
        <v xml:space="preserve"> </v>
      </c>
      <c r="D380" s="527" t="s">
        <v>514</v>
      </c>
      <c r="E380" s="298">
        <v>0</v>
      </c>
      <c r="F380" s="528" t="str">
        <f t="shared" si="36"/>
        <v xml:space="preserve"> </v>
      </c>
      <c r="G380" s="498"/>
      <c r="H380" s="498"/>
      <c r="I380" s="536"/>
      <c r="J380" s="498"/>
      <c r="K380" s="498"/>
      <c r="L380" s="498"/>
      <c r="M380" s="498"/>
      <c r="N380" s="498"/>
      <c r="O380" s="529"/>
      <c r="P380" s="498"/>
      <c r="Q380" s="529"/>
      <c r="R380" s="529"/>
      <c r="S380" s="498"/>
      <c r="T380" s="498"/>
      <c r="U380" s="498"/>
      <c r="V380" s="498"/>
      <c r="W380" s="498"/>
      <c r="X380" s="498"/>
      <c r="Y380" s="536"/>
      <c r="Z380" s="498"/>
      <c r="AA380" s="498"/>
      <c r="AB380" s="498"/>
      <c r="AC380" s="498"/>
      <c r="AD380" s="533"/>
      <c r="AE380" s="529"/>
      <c r="AF380" s="538"/>
      <c r="AG380" s="538"/>
      <c r="AH380" s="529"/>
      <c r="AI380" s="529"/>
      <c r="AJ380" s="529"/>
      <c r="AK380" s="529"/>
      <c r="AL380" s="529"/>
      <c r="AM380" s="7"/>
      <c r="AN380" s="530"/>
      <c r="AO380" s="533"/>
      <c r="AP380" s="492"/>
      <c r="AQ380" s="530"/>
      <c r="AR380" s="530"/>
      <c r="AS380" s="533"/>
      <c r="AT380" s="533"/>
      <c r="AU380" s="544"/>
      <c r="AV380" s="532" t="str">
        <f t="shared" si="37"/>
        <v xml:space="preserve"> </v>
      </c>
      <c r="AW380" s="298">
        <f t="shared" si="38"/>
        <v>0</v>
      </c>
      <c r="AX380" s="533"/>
    </row>
    <row r="381" spans="1:52" ht="13.5" hidden="1" thickBot="1">
      <c r="A381" s="535" t="s">
        <v>1210</v>
      </c>
      <c r="B381" s="407" t="s">
        <v>514</v>
      </c>
      <c r="C381" s="407" t="str">
        <f t="shared" si="40"/>
        <v xml:space="preserve"> </v>
      </c>
      <c r="D381" s="527" t="s">
        <v>514</v>
      </c>
      <c r="E381" s="298">
        <v>0</v>
      </c>
      <c r="F381" s="528" t="str">
        <f t="shared" si="36"/>
        <v xml:space="preserve"> </v>
      </c>
      <c r="G381" s="534"/>
      <c r="H381" s="534"/>
      <c r="I381" s="492"/>
      <c r="J381" s="534"/>
      <c r="K381" s="534"/>
      <c r="L381" s="534"/>
      <c r="M381" s="534"/>
      <c r="N381" s="534"/>
      <c r="O381" s="529"/>
      <c r="P381" s="534"/>
      <c r="Q381" s="529"/>
      <c r="R381" s="529"/>
      <c r="S381" s="534"/>
      <c r="T381" s="534"/>
      <c r="U381" s="534"/>
      <c r="V381" s="534"/>
      <c r="W381" s="534"/>
      <c r="X381" s="534"/>
      <c r="Y381" s="534"/>
      <c r="Z381" s="529"/>
      <c r="AA381" s="529"/>
      <c r="AB381" s="529"/>
      <c r="AC381" s="529"/>
      <c r="AD381" s="533"/>
      <c r="AE381" s="529"/>
      <c r="AF381" s="538"/>
      <c r="AG381" s="538"/>
      <c r="AH381" s="529"/>
      <c r="AI381" s="529"/>
      <c r="AJ381" s="529"/>
      <c r="AK381" s="529"/>
      <c r="AL381" s="529"/>
      <c r="AM381" s="7"/>
      <c r="AN381" s="529"/>
      <c r="AO381" s="538"/>
      <c r="AP381" s="534"/>
      <c r="AQ381" s="530"/>
      <c r="AR381" s="530"/>
      <c r="AS381" s="533"/>
      <c r="AT381" s="533"/>
      <c r="AU381" s="537"/>
      <c r="AV381" s="532" t="str">
        <f t="shared" si="37"/>
        <v xml:space="preserve"> </v>
      </c>
      <c r="AW381" s="298">
        <f t="shared" si="38"/>
        <v>0</v>
      </c>
      <c r="AX381" s="533"/>
    </row>
    <row r="382" spans="1:52" ht="13.5" hidden="1" thickBot="1">
      <c r="A382" s="525" t="s">
        <v>1317</v>
      </c>
      <c r="B382" s="407">
        <v>12</v>
      </c>
      <c r="C382" s="407" t="str">
        <f t="shared" si="40"/>
        <v xml:space="preserve"> </v>
      </c>
      <c r="D382" s="527" t="s">
        <v>514</v>
      </c>
      <c r="E382" s="298">
        <v>0</v>
      </c>
      <c r="F382" s="528" t="str">
        <f t="shared" si="36"/>
        <v xml:space="preserve"> </v>
      </c>
      <c r="G382" s="529"/>
      <c r="H382" s="529"/>
      <c r="I382" s="529"/>
      <c r="J382" s="529"/>
      <c r="K382" s="529"/>
      <c r="L382" s="529"/>
      <c r="M382" s="529"/>
      <c r="N382" s="529"/>
      <c r="O382" s="529"/>
      <c r="P382" s="529"/>
      <c r="Q382" s="529"/>
      <c r="R382" s="529"/>
      <c r="S382" s="529"/>
      <c r="T382" s="529"/>
      <c r="U382" s="529"/>
      <c r="V382" s="529"/>
      <c r="W382" s="529"/>
      <c r="X382" s="529"/>
      <c r="Y382" s="529"/>
      <c r="Z382" s="529"/>
      <c r="AA382" s="529"/>
      <c r="AB382" s="529"/>
      <c r="AC382" s="529"/>
      <c r="AD382" s="545"/>
      <c r="AE382" s="498"/>
      <c r="AF382" s="545"/>
      <c r="AG382" s="545"/>
      <c r="AH382" s="498"/>
      <c r="AI382" s="498"/>
      <c r="AJ382" s="498"/>
      <c r="AK382" s="498"/>
      <c r="AL382" s="498"/>
      <c r="AM382" s="7"/>
      <c r="AN382" s="529"/>
      <c r="AO382" s="553"/>
      <c r="AP382" s="530"/>
      <c r="AQ382" s="498"/>
      <c r="AR382" s="498"/>
      <c r="AS382" s="533"/>
      <c r="AT382" s="533"/>
      <c r="AU382" s="537"/>
      <c r="AV382" s="532" t="str">
        <f t="shared" si="37"/>
        <v xml:space="preserve"> </v>
      </c>
      <c r="AW382" s="298">
        <f t="shared" si="38"/>
        <v>0</v>
      </c>
      <c r="AX382" s="533"/>
    </row>
    <row r="383" spans="1:52" ht="13.5" hidden="1" thickBot="1">
      <c r="A383" s="53" t="s">
        <v>603</v>
      </c>
      <c r="B383" s="407" t="s">
        <v>514</v>
      </c>
      <c r="C383" s="407" t="str">
        <f t="shared" si="40"/>
        <v xml:space="preserve"> </v>
      </c>
      <c r="D383" s="527" t="s">
        <v>514</v>
      </c>
      <c r="E383" s="298">
        <v>0</v>
      </c>
      <c r="F383" s="528" t="str">
        <f t="shared" si="36"/>
        <v xml:space="preserve"> </v>
      </c>
      <c r="G383" s="534"/>
      <c r="H383" s="534"/>
      <c r="I383" s="534"/>
      <c r="J383" s="534"/>
      <c r="K383" s="534"/>
      <c r="L383" s="534"/>
      <c r="M383" s="534"/>
      <c r="N383" s="534"/>
      <c r="O383" s="529"/>
      <c r="P383" s="534"/>
      <c r="Q383" s="529"/>
      <c r="R383" s="529"/>
      <c r="S383" s="534"/>
      <c r="T383" s="534"/>
      <c r="U383" s="534"/>
      <c r="V383" s="534"/>
      <c r="W383" s="534"/>
      <c r="X383" s="534"/>
      <c r="Y383" s="534"/>
      <c r="Z383" s="529"/>
      <c r="AA383" s="529"/>
      <c r="AB383" s="529"/>
      <c r="AC383" s="529"/>
      <c r="AD383" s="533"/>
      <c r="AE383" s="529"/>
      <c r="AF383" s="538"/>
      <c r="AG383" s="538"/>
      <c r="AH383" s="529"/>
      <c r="AI383" s="529"/>
      <c r="AJ383" s="529"/>
      <c r="AK383" s="529"/>
      <c r="AL383" s="529"/>
      <c r="AM383" s="7"/>
      <c r="AN383" s="530"/>
      <c r="AO383" s="533"/>
      <c r="AP383" s="492"/>
      <c r="AQ383" s="530"/>
      <c r="AR383" s="530"/>
      <c r="AS383" s="533"/>
      <c r="AT383" s="533"/>
      <c r="AU383" s="537"/>
      <c r="AV383" s="532" t="str">
        <f t="shared" si="37"/>
        <v xml:space="preserve"> </v>
      </c>
      <c r="AW383" s="298">
        <f t="shared" si="38"/>
        <v>0</v>
      </c>
      <c r="AX383" s="533"/>
    </row>
    <row r="384" spans="1:52" ht="13.5" hidden="1" thickBot="1">
      <c r="A384" s="525" t="s">
        <v>821</v>
      </c>
      <c r="B384" s="407" t="s">
        <v>514</v>
      </c>
      <c r="C384" s="407" t="str">
        <f t="shared" si="40"/>
        <v xml:space="preserve"> </v>
      </c>
      <c r="D384" s="527" t="s">
        <v>514</v>
      </c>
      <c r="E384" s="298">
        <v>0</v>
      </c>
      <c r="F384" s="528" t="str">
        <f t="shared" si="36"/>
        <v xml:space="preserve"> </v>
      </c>
      <c r="G384" s="498"/>
      <c r="H384" s="498"/>
      <c r="I384" s="536"/>
      <c r="J384" s="498"/>
      <c r="K384" s="498"/>
      <c r="L384" s="498"/>
      <c r="M384" s="498"/>
      <c r="N384" s="498"/>
      <c r="O384" s="529"/>
      <c r="P384" s="498"/>
      <c r="Q384" s="529"/>
      <c r="R384" s="529"/>
      <c r="S384" s="498"/>
      <c r="T384" s="498"/>
      <c r="U384" s="498"/>
      <c r="V384" s="498"/>
      <c r="W384" s="498"/>
      <c r="X384" s="498"/>
      <c r="Y384" s="536"/>
      <c r="Z384" s="498"/>
      <c r="AA384" s="498"/>
      <c r="AB384" s="498"/>
      <c r="AC384" s="498"/>
      <c r="AD384" s="533"/>
      <c r="AE384" s="529"/>
      <c r="AF384" s="538"/>
      <c r="AG384" s="538"/>
      <c r="AH384" s="529"/>
      <c r="AI384" s="529"/>
      <c r="AJ384" s="529"/>
      <c r="AK384" s="529"/>
      <c r="AL384" s="529"/>
      <c r="AM384" s="7"/>
      <c r="AN384" s="530"/>
      <c r="AO384" s="533"/>
      <c r="AP384" s="492"/>
      <c r="AQ384" s="530"/>
      <c r="AR384" s="530"/>
      <c r="AS384" s="533"/>
      <c r="AT384" s="533"/>
      <c r="AU384" s="537"/>
      <c r="AV384" s="532" t="str">
        <f t="shared" si="37"/>
        <v xml:space="preserve"> </v>
      </c>
      <c r="AW384" s="298">
        <f t="shared" si="38"/>
        <v>0</v>
      </c>
      <c r="AX384" s="533"/>
    </row>
    <row r="385" spans="1:52" ht="13.5" hidden="1" thickBot="1">
      <c r="A385" s="53" t="s">
        <v>543</v>
      </c>
      <c r="B385" s="407">
        <v>6</v>
      </c>
      <c r="C385" s="407" t="str">
        <f t="shared" si="40"/>
        <v xml:space="preserve"> </v>
      </c>
      <c r="D385" s="527" t="s">
        <v>514</v>
      </c>
      <c r="E385" s="298">
        <v>0</v>
      </c>
      <c r="F385" s="528" t="str">
        <f t="shared" si="36"/>
        <v xml:space="preserve"> </v>
      </c>
      <c r="G385" s="529"/>
      <c r="H385" s="529"/>
      <c r="I385" s="529"/>
      <c r="J385" s="529"/>
      <c r="K385" s="529"/>
      <c r="L385" s="529"/>
      <c r="M385" s="529"/>
      <c r="N385" s="529"/>
      <c r="O385" s="529"/>
      <c r="P385" s="529"/>
      <c r="Q385" s="529"/>
      <c r="R385" s="529"/>
      <c r="S385" s="529"/>
      <c r="T385" s="529"/>
      <c r="U385" s="529"/>
      <c r="V385" s="529"/>
      <c r="W385" s="529"/>
      <c r="X385" s="529"/>
      <c r="Y385" s="529"/>
      <c r="Z385" s="530"/>
      <c r="AA385" s="530"/>
      <c r="AB385" s="530"/>
      <c r="AC385" s="530"/>
      <c r="AD385" s="533"/>
      <c r="AE385" s="529"/>
      <c r="AF385" s="538"/>
      <c r="AG385" s="538"/>
      <c r="AH385" s="529"/>
      <c r="AI385" s="529"/>
      <c r="AJ385" s="529"/>
      <c r="AK385" s="529"/>
      <c r="AL385" s="529"/>
      <c r="AM385" s="7"/>
      <c r="AN385" s="530"/>
      <c r="AO385" s="533"/>
      <c r="AP385" s="492"/>
      <c r="AQ385" s="530"/>
      <c r="AR385" s="530"/>
      <c r="AS385" s="538"/>
      <c r="AT385" s="538"/>
      <c r="AU385" s="537"/>
      <c r="AV385" s="532" t="str">
        <f t="shared" si="37"/>
        <v xml:space="preserve"> </v>
      </c>
      <c r="AW385" s="298">
        <f t="shared" si="38"/>
        <v>0</v>
      </c>
      <c r="AX385" s="533"/>
    </row>
    <row r="386" spans="1:52" ht="13.5" hidden="1" thickBot="1">
      <c r="A386" s="535" t="s">
        <v>1318</v>
      </c>
      <c r="B386" s="407">
        <v>6</v>
      </c>
      <c r="C386" s="407" t="str">
        <f t="shared" si="40"/>
        <v xml:space="preserve"> </v>
      </c>
      <c r="D386" s="527" t="s">
        <v>514</v>
      </c>
      <c r="E386" s="298">
        <v>0</v>
      </c>
      <c r="F386" s="528" t="str">
        <f t="shared" si="36"/>
        <v xml:space="preserve"> </v>
      </c>
      <c r="G386" s="529"/>
      <c r="H386" s="529"/>
      <c r="I386" s="529"/>
      <c r="J386" s="529"/>
      <c r="K386" s="529"/>
      <c r="L386" s="529"/>
      <c r="M386" s="529"/>
      <c r="N386" s="529"/>
      <c r="O386" s="529"/>
      <c r="P386" s="529"/>
      <c r="Q386" s="529"/>
      <c r="R386" s="529"/>
      <c r="S386" s="529"/>
      <c r="T386" s="529"/>
      <c r="U386" s="529"/>
      <c r="V386" s="529"/>
      <c r="W386" s="529"/>
      <c r="X386" s="529"/>
      <c r="Y386" s="529"/>
      <c r="Z386" s="498"/>
      <c r="AA386" s="498"/>
      <c r="AB386" s="498"/>
      <c r="AC386" s="498"/>
      <c r="AD386" s="498"/>
      <c r="AE386" s="498"/>
      <c r="AF386" s="498"/>
      <c r="AG386" s="498"/>
      <c r="AH386" s="498"/>
      <c r="AI386" s="498"/>
      <c r="AJ386" s="498"/>
      <c r="AK386" s="498"/>
      <c r="AL386" s="498"/>
      <c r="AM386" s="7"/>
      <c r="AN386" s="498"/>
      <c r="AO386" s="498"/>
      <c r="AP386" s="536"/>
      <c r="AQ386" s="498"/>
      <c r="AR386" s="498"/>
      <c r="AS386" s="533"/>
      <c r="AT386" s="533"/>
      <c r="AU386" s="537"/>
      <c r="AV386" s="532" t="str">
        <f t="shared" si="37"/>
        <v xml:space="preserve"> </v>
      </c>
      <c r="AW386" s="298">
        <f t="shared" si="38"/>
        <v>0</v>
      </c>
      <c r="AX386" s="533"/>
    </row>
    <row r="387" spans="1:52" ht="13.5" hidden="1" thickBot="1">
      <c r="A387" s="53" t="s">
        <v>39</v>
      </c>
      <c r="B387" s="407" t="s">
        <v>514</v>
      </c>
      <c r="C387" s="407" t="str">
        <f t="shared" si="40"/>
        <v xml:space="preserve"> </v>
      </c>
      <c r="D387" s="527" t="s">
        <v>514</v>
      </c>
      <c r="E387" s="298">
        <v>0</v>
      </c>
      <c r="F387" s="528" t="str">
        <f t="shared" si="36"/>
        <v xml:space="preserve"> </v>
      </c>
      <c r="G387" s="492"/>
      <c r="H387" s="492"/>
      <c r="I387" s="492"/>
      <c r="J387" s="492"/>
      <c r="K387" s="492"/>
      <c r="L387" s="492"/>
      <c r="M387" s="492"/>
      <c r="N387" s="492"/>
      <c r="O387" s="529"/>
      <c r="P387" s="492"/>
      <c r="Q387" s="529"/>
      <c r="R387" s="529"/>
      <c r="S387" s="492"/>
      <c r="T387" s="492"/>
      <c r="U387" s="492"/>
      <c r="V387" s="492"/>
      <c r="W387" s="492"/>
      <c r="X387" s="492"/>
      <c r="Y387" s="492"/>
      <c r="Z387" s="530"/>
      <c r="AA387" s="530"/>
      <c r="AB387" s="530"/>
      <c r="AC387" s="530"/>
      <c r="AD387" s="533"/>
      <c r="AE387" s="529"/>
      <c r="AF387" s="538"/>
      <c r="AG387" s="538"/>
      <c r="AH387" s="529"/>
      <c r="AI387" s="529"/>
      <c r="AJ387" s="529"/>
      <c r="AK387" s="529"/>
      <c r="AL387" s="529"/>
      <c r="AM387" s="7"/>
      <c r="AN387" s="530"/>
      <c r="AO387" s="533"/>
      <c r="AP387" s="492"/>
      <c r="AQ387" s="530"/>
      <c r="AR387" s="530"/>
      <c r="AS387" s="533"/>
      <c r="AT387" s="533"/>
      <c r="AU387" s="537"/>
      <c r="AV387" s="532" t="str">
        <f t="shared" si="37"/>
        <v xml:space="preserve"> </v>
      </c>
      <c r="AW387" s="298">
        <f t="shared" si="38"/>
        <v>0</v>
      </c>
      <c r="AX387" s="533"/>
    </row>
    <row r="388" spans="1:52" ht="13.5" hidden="1" thickBot="1">
      <c r="A388" s="53" t="s">
        <v>504</v>
      </c>
      <c r="B388" s="407" t="s">
        <v>514</v>
      </c>
      <c r="C388" s="407" t="str">
        <f t="shared" si="40"/>
        <v xml:space="preserve"> </v>
      </c>
      <c r="D388" s="527" t="s">
        <v>514</v>
      </c>
      <c r="E388" s="298">
        <v>0</v>
      </c>
      <c r="F388" s="528" t="str">
        <f t="shared" si="36"/>
        <v xml:space="preserve"> </v>
      </c>
      <c r="G388" s="492"/>
      <c r="H388" s="492"/>
      <c r="I388" s="492"/>
      <c r="J388" s="492"/>
      <c r="K388" s="492"/>
      <c r="L388" s="492"/>
      <c r="M388" s="492"/>
      <c r="N388" s="492"/>
      <c r="O388" s="529"/>
      <c r="P388" s="492"/>
      <c r="Q388" s="529"/>
      <c r="R388" s="529"/>
      <c r="S388" s="492"/>
      <c r="T388" s="492"/>
      <c r="U388" s="492"/>
      <c r="V388" s="492"/>
      <c r="W388" s="492"/>
      <c r="X388" s="492"/>
      <c r="Y388" s="534"/>
      <c r="Z388" s="529"/>
      <c r="AA388" s="529"/>
      <c r="AB388" s="529"/>
      <c r="AC388" s="529"/>
      <c r="AD388" s="533"/>
      <c r="AE388" s="529"/>
      <c r="AF388" s="538"/>
      <c r="AG388" s="538"/>
      <c r="AH388" s="529"/>
      <c r="AI388" s="529"/>
      <c r="AJ388" s="529"/>
      <c r="AK388" s="529"/>
      <c r="AL388" s="529"/>
      <c r="AM388" s="7"/>
      <c r="AN388" s="530"/>
      <c r="AO388" s="533"/>
      <c r="AP388" s="492"/>
      <c r="AQ388" s="530"/>
      <c r="AR388" s="530"/>
      <c r="AS388" s="533"/>
      <c r="AT388" s="533"/>
      <c r="AU388" s="537"/>
      <c r="AV388" s="532" t="str">
        <f t="shared" si="37"/>
        <v xml:space="preserve"> </v>
      </c>
      <c r="AW388" s="298">
        <f t="shared" si="38"/>
        <v>0</v>
      </c>
      <c r="AX388" s="533"/>
    </row>
    <row r="389" spans="1:52" ht="13.5" hidden="1" thickBot="1">
      <c r="A389" s="53" t="s">
        <v>294</v>
      </c>
      <c r="B389" s="407" t="s">
        <v>514</v>
      </c>
      <c r="C389" s="407" t="str">
        <f t="shared" si="40"/>
        <v xml:space="preserve"> </v>
      </c>
      <c r="D389" s="527" t="s">
        <v>514</v>
      </c>
      <c r="E389" s="298">
        <v>0</v>
      </c>
      <c r="F389" s="528" t="str">
        <f t="shared" si="36"/>
        <v xml:space="preserve"> </v>
      </c>
      <c r="G389" s="534"/>
      <c r="H389" s="534"/>
      <c r="I389" s="492"/>
      <c r="J389" s="492"/>
      <c r="K389" s="492"/>
      <c r="L389" s="492"/>
      <c r="M389" s="492"/>
      <c r="N389" s="492"/>
      <c r="O389" s="529"/>
      <c r="P389" s="492"/>
      <c r="Q389" s="529"/>
      <c r="R389" s="529"/>
      <c r="S389" s="492"/>
      <c r="T389" s="492"/>
      <c r="U389" s="492"/>
      <c r="V389" s="492"/>
      <c r="W389" s="492"/>
      <c r="X389" s="492"/>
      <c r="Y389" s="492"/>
      <c r="Z389" s="530"/>
      <c r="AA389" s="530"/>
      <c r="AB389" s="530"/>
      <c r="AC389" s="530"/>
      <c r="AD389" s="533"/>
      <c r="AE389" s="529"/>
      <c r="AF389" s="538"/>
      <c r="AG389" s="538"/>
      <c r="AH389" s="529"/>
      <c r="AI389" s="529"/>
      <c r="AJ389" s="529"/>
      <c r="AK389" s="529"/>
      <c r="AL389" s="529"/>
      <c r="AM389" s="7"/>
      <c r="AN389" s="530"/>
      <c r="AO389" s="533"/>
      <c r="AP389" s="492"/>
      <c r="AQ389" s="530"/>
      <c r="AR389" s="530"/>
      <c r="AS389" s="533"/>
      <c r="AT389" s="533"/>
      <c r="AU389" s="544"/>
      <c r="AV389" s="532" t="str">
        <f t="shared" si="37"/>
        <v xml:space="preserve"> </v>
      </c>
      <c r="AW389" s="298">
        <f t="shared" si="38"/>
        <v>0</v>
      </c>
      <c r="AX389" s="533"/>
    </row>
    <row r="390" spans="1:52" ht="13.5" hidden="1" thickBot="1">
      <c r="A390" s="53" t="s">
        <v>631</v>
      </c>
      <c r="B390" s="407" t="s">
        <v>514</v>
      </c>
      <c r="C390" s="407" t="str">
        <f t="shared" si="40"/>
        <v xml:space="preserve"> </v>
      </c>
      <c r="D390" s="527" t="s">
        <v>514</v>
      </c>
      <c r="E390" s="298">
        <v>0</v>
      </c>
      <c r="F390" s="528" t="str">
        <f t="shared" si="36"/>
        <v xml:space="preserve"> </v>
      </c>
      <c r="G390" s="534"/>
      <c r="H390" s="534"/>
      <c r="I390" s="492"/>
      <c r="J390" s="492"/>
      <c r="K390" s="492"/>
      <c r="L390" s="492"/>
      <c r="M390" s="492"/>
      <c r="N390" s="492"/>
      <c r="O390" s="529"/>
      <c r="P390" s="492"/>
      <c r="Q390" s="529"/>
      <c r="R390" s="529"/>
      <c r="S390" s="492"/>
      <c r="T390" s="492"/>
      <c r="U390" s="492"/>
      <c r="V390" s="492"/>
      <c r="W390" s="492"/>
      <c r="X390" s="492"/>
      <c r="Y390" s="492"/>
      <c r="Z390" s="530"/>
      <c r="AA390" s="530"/>
      <c r="AB390" s="530"/>
      <c r="AC390" s="530"/>
      <c r="AD390" s="533"/>
      <c r="AE390" s="529"/>
      <c r="AF390" s="538"/>
      <c r="AG390" s="538"/>
      <c r="AH390" s="529"/>
      <c r="AI390" s="529"/>
      <c r="AJ390" s="529"/>
      <c r="AK390" s="529"/>
      <c r="AL390" s="529"/>
      <c r="AM390" s="7"/>
      <c r="AN390" s="530"/>
      <c r="AO390" s="533"/>
      <c r="AP390" s="492"/>
      <c r="AQ390" s="530"/>
      <c r="AR390" s="530"/>
      <c r="AS390" s="533"/>
      <c r="AT390" s="533"/>
      <c r="AU390" s="537"/>
      <c r="AV390" s="532" t="str">
        <f t="shared" si="37"/>
        <v xml:space="preserve"> </v>
      </c>
      <c r="AW390" s="298">
        <f t="shared" si="38"/>
        <v>0</v>
      </c>
      <c r="AX390" s="533"/>
    </row>
    <row r="391" spans="1:52" s="3" customFormat="1" ht="12" hidden="1" customHeight="1">
      <c r="A391" s="525" t="s">
        <v>1106</v>
      </c>
      <c r="B391" s="407" t="s">
        <v>514</v>
      </c>
      <c r="C391" s="407" t="str">
        <f t="shared" si="40"/>
        <v xml:space="preserve"> </v>
      </c>
      <c r="D391" s="527" t="s">
        <v>514</v>
      </c>
      <c r="E391" s="298">
        <v>0</v>
      </c>
      <c r="F391" s="528" t="str">
        <f t="shared" si="36"/>
        <v xml:space="preserve"> </v>
      </c>
      <c r="G391" s="529"/>
      <c r="H391" s="529"/>
      <c r="I391" s="534"/>
      <c r="J391" s="529"/>
      <c r="K391" s="529"/>
      <c r="L391" s="529"/>
      <c r="M391" s="529"/>
      <c r="N391" s="529"/>
      <c r="O391" s="529"/>
      <c r="P391" s="529"/>
      <c r="Q391" s="529"/>
      <c r="R391" s="529"/>
      <c r="S391" s="529"/>
      <c r="T391" s="529"/>
      <c r="U391" s="529"/>
      <c r="V391" s="529"/>
      <c r="W391" s="529"/>
      <c r="X391" s="529"/>
      <c r="Y391" s="536"/>
      <c r="Z391" s="498"/>
      <c r="AA391" s="498"/>
      <c r="AB391" s="498"/>
      <c r="AC391" s="498"/>
      <c r="AD391" s="533"/>
      <c r="AE391" s="529"/>
      <c r="AF391" s="538"/>
      <c r="AG391" s="538"/>
      <c r="AH391" s="529"/>
      <c r="AI391" s="529"/>
      <c r="AJ391" s="529"/>
      <c r="AK391" s="529"/>
      <c r="AL391" s="529"/>
      <c r="AM391" s="7"/>
      <c r="AN391" s="530"/>
      <c r="AO391" s="533"/>
      <c r="AP391" s="492"/>
      <c r="AQ391" s="530"/>
      <c r="AR391" s="530"/>
      <c r="AS391" s="533"/>
      <c r="AT391" s="533"/>
      <c r="AU391" s="537"/>
      <c r="AV391" s="532" t="str">
        <f t="shared" si="37"/>
        <v xml:space="preserve"> </v>
      </c>
      <c r="AW391" s="298">
        <f t="shared" si="38"/>
        <v>0</v>
      </c>
      <c r="AX391" s="533"/>
      <c r="AZ391"/>
    </row>
    <row r="392" spans="1:52" ht="13.5" hidden="1" thickBot="1">
      <c r="A392" s="53" t="s">
        <v>703</v>
      </c>
      <c r="B392" s="407">
        <v>11</v>
      </c>
      <c r="C392" s="407" t="str">
        <f t="shared" si="40"/>
        <v xml:space="preserve"> </v>
      </c>
      <c r="D392" s="527" t="s">
        <v>514</v>
      </c>
      <c r="E392" s="298">
        <v>0</v>
      </c>
      <c r="F392" s="528" t="str">
        <f t="shared" si="36"/>
        <v xml:space="preserve"> </v>
      </c>
      <c r="G392" s="529"/>
      <c r="H392" s="529"/>
      <c r="I392" s="529"/>
      <c r="J392" s="529"/>
      <c r="K392" s="529"/>
      <c r="L392" s="529"/>
      <c r="M392" s="529"/>
      <c r="N392" s="529"/>
      <c r="O392" s="529"/>
      <c r="P392" s="529"/>
      <c r="Q392" s="529"/>
      <c r="R392" s="529"/>
      <c r="S392" s="529"/>
      <c r="T392" s="529"/>
      <c r="U392" s="529"/>
      <c r="V392" s="529"/>
      <c r="W392" s="529"/>
      <c r="X392" s="529"/>
      <c r="Y392" s="529"/>
      <c r="Z392" s="529"/>
      <c r="AA392" s="529"/>
      <c r="AB392" s="529"/>
      <c r="AC392" s="529"/>
      <c r="AD392" s="533"/>
      <c r="AE392" s="529"/>
      <c r="AF392" s="538"/>
      <c r="AG392" s="538"/>
      <c r="AH392" s="529"/>
      <c r="AI392" s="529"/>
      <c r="AJ392" s="529"/>
      <c r="AK392" s="529"/>
      <c r="AL392" s="529"/>
      <c r="AM392" s="122"/>
      <c r="AN392" s="530"/>
      <c r="AO392" s="533"/>
      <c r="AP392" s="492"/>
      <c r="AQ392" s="530"/>
      <c r="AR392" s="530"/>
      <c r="AS392" s="533"/>
      <c r="AT392" s="533"/>
      <c r="AU392" s="537"/>
      <c r="AV392" s="532" t="str">
        <f t="shared" si="37"/>
        <v xml:space="preserve"> </v>
      </c>
      <c r="AW392" s="298">
        <f t="shared" si="38"/>
        <v>0</v>
      </c>
      <c r="AX392" s="533"/>
      <c r="AZ392" s="3"/>
    </row>
    <row r="393" spans="1:52" s="3" customFormat="1" ht="13.5" hidden="1" thickBot="1">
      <c r="A393" s="535" t="s">
        <v>1211</v>
      </c>
      <c r="B393" s="407" t="s">
        <v>514</v>
      </c>
      <c r="C393" s="407" t="str">
        <f t="shared" si="40"/>
        <v xml:space="preserve"> </v>
      </c>
      <c r="D393" s="527" t="s">
        <v>514</v>
      </c>
      <c r="E393" s="298">
        <v>0</v>
      </c>
      <c r="F393" s="528" t="str">
        <f t="shared" si="36"/>
        <v xml:space="preserve"> </v>
      </c>
      <c r="G393" s="534"/>
      <c r="H393" s="534"/>
      <c r="I393" s="492"/>
      <c r="J393" s="534"/>
      <c r="K393" s="534"/>
      <c r="L393" s="534"/>
      <c r="M393" s="534"/>
      <c r="N393" s="534"/>
      <c r="O393" s="529"/>
      <c r="P393" s="534"/>
      <c r="Q393" s="529"/>
      <c r="R393" s="529"/>
      <c r="S393" s="534"/>
      <c r="T393" s="534"/>
      <c r="U393" s="534"/>
      <c r="V393" s="534"/>
      <c r="W393" s="534"/>
      <c r="X393" s="534"/>
      <c r="Y393" s="534"/>
      <c r="Z393" s="529"/>
      <c r="AA393" s="529"/>
      <c r="AB393" s="529"/>
      <c r="AC393" s="529"/>
      <c r="AD393" s="533"/>
      <c r="AE393" s="529"/>
      <c r="AF393" s="538"/>
      <c r="AG393" s="538"/>
      <c r="AH393" s="529"/>
      <c r="AI393" s="529"/>
      <c r="AJ393" s="529"/>
      <c r="AK393" s="529"/>
      <c r="AL393" s="529"/>
      <c r="AM393" s="7"/>
      <c r="AN393" s="529"/>
      <c r="AO393" s="538"/>
      <c r="AP393" s="534"/>
      <c r="AQ393" s="530"/>
      <c r="AR393" s="530"/>
      <c r="AS393" s="533"/>
      <c r="AT393" s="533"/>
      <c r="AU393" s="537"/>
      <c r="AV393" s="532" t="str">
        <f t="shared" si="37"/>
        <v xml:space="preserve"> </v>
      </c>
      <c r="AW393" s="298">
        <f t="shared" si="38"/>
        <v>0</v>
      </c>
      <c r="AX393" s="533"/>
      <c r="AY393"/>
      <c r="AZ393"/>
    </row>
    <row r="394" spans="1:52" s="3" customFormat="1" ht="13.5" hidden="1" thickBot="1">
      <c r="A394" s="525" t="s">
        <v>1319</v>
      </c>
      <c r="B394" s="407">
        <v>2</v>
      </c>
      <c r="C394" s="407" t="str">
        <f t="shared" si="40"/>
        <v xml:space="preserve"> </v>
      </c>
      <c r="D394" s="527" t="s">
        <v>514</v>
      </c>
      <c r="E394" s="298">
        <v>0</v>
      </c>
      <c r="F394" s="528" t="str">
        <f t="shared" si="36"/>
        <v xml:space="preserve"> </v>
      </c>
      <c r="G394" s="529"/>
      <c r="H394" s="529"/>
      <c r="I394" s="529"/>
      <c r="J394" s="529"/>
      <c r="K394" s="529"/>
      <c r="L394" s="529"/>
      <c r="M394" s="529"/>
      <c r="N394" s="529"/>
      <c r="O394" s="529"/>
      <c r="P394" s="529"/>
      <c r="Q394" s="529"/>
      <c r="R394" s="529"/>
      <c r="S394" s="529"/>
      <c r="T394" s="529"/>
      <c r="U394" s="529"/>
      <c r="V394" s="529"/>
      <c r="W394" s="529"/>
      <c r="X394" s="529"/>
      <c r="Y394" s="529"/>
      <c r="Z394" s="529"/>
      <c r="AA394" s="529"/>
      <c r="AB394" s="529"/>
      <c r="AC394" s="529"/>
      <c r="AD394" s="545"/>
      <c r="AE394" s="498"/>
      <c r="AF394" s="545"/>
      <c r="AG394" s="545"/>
      <c r="AH394" s="498"/>
      <c r="AI394" s="498"/>
      <c r="AJ394" s="498"/>
      <c r="AK394" s="498"/>
      <c r="AL394" s="498"/>
      <c r="AM394" s="122"/>
      <c r="AN394" s="529"/>
      <c r="AO394" s="534"/>
      <c r="AP394" s="530"/>
      <c r="AQ394" s="498"/>
      <c r="AR394" s="498"/>
      <c r="AS394" s="533"/>
      <c r="AT394" s="533"/>
      <c r="AU394" s="544"/>
      <c r="AV394" s="532" t="str">
        <f t="shared" si="37"/>
        <v xml:space="preserve"> </v>
      </c>
      <c r="AW394" s="298">
        <f t="shared" si="38"/>
        <v>0</v>
      </c>
      <c r="AX394" s="533"/>
      <c r="AY394"/>
    </row>
    <row r="395" spans="1:52" s="3" customFormat="1" ht="13.5" hidden="1" thickBot="1">
      <c r="A395" s="525" t="s">
        <v>1073</v>
      </c>
      <c r="B395" s="407" t="s">
        <v>514</v>
      </c>
      <c r="C395" s="407" t="str">
        <f t="shared" si="40"/>
        <v xml:space="preserve"> </v>
      </c>
      <c r="D395" s="527" t="s">
        <v>514</v>
      </c>
      <c r="E395" s="298">
        <v>0</v>
      </c>
      <c r="F395" s="528" t="str">
        <f t="shared" si="36"/>
        <v xml:space="preserve"> </v>
      </c>
      <c r="G395" s="498"/>
      <c r="H395" s="498"/>
      <c r="I395" s="536"/>
      <c r="J395" s="498"/>
      <c r="K395" s="498"/>
      <c r="L395" s="498"/>
      <c r="M395" s="498"/>
      <c r="N395" s="498"/>
      <c r="O395" s="529"/>
      <c r="P395" s="498"/>
      <c r="Q395" s="529"/>
      <c r="R395" s="529"/>
      <c r="S395" s="498"/>
      <c r="T395" s="498"/>
      <c r="U395" s="498"/>
      <c r="V395" s="498"/>
      <c r="W395" s="498"/>
      <c r="X395" s="498"/>
      <c r="Y395" s="536"/>
      <c r="Z395" s="498"/>
      <c r="AA395" s="498"/>
      <c r="AB395" s="498"/>
      <c r="AC395" s="498"/>
      <c r="AD395" s="533"/>
      <c r="AE395" s="529"/>
      <c r="AF395" s="538"/>
      <c r="AG395" s="538"/>
      <c r="AH395" s="529"/>
      <c r="AI395" s="529"/>
      <c r="AJ395" s="529"/>
      <c r="AK395" s="529"/>
      <c r="AL395" s="529"/>
      <c r="AM395" s="7"/>
      <c r="AN395" s="530"/>
      <c r="AO395" s="533"/>
      <c r="AP395" s="492"/>
      <c r="AQ395" s="530"/>
      <c r="AR395" s="530"/>
      <c r="AS395" s="533"/>
      <c r="AT395" s="533"/>
      <c r="AU395" s="537"/>
      <c r="AV395" s="532" t="str">
        <f t="shared" si="37"/>
        <v xml:space="preserve"> </v>
      </c>
      <c r="AW395" s="298">
        <f t="shared" si="38"/>
        <v>0</v>
      </c>
      <c r="AX395" s="533"/>
      <c r="AY395"/>
      <c r="AZ395"/>
    </row>
    <row r="396" spans="1:52" ht="13.5" hidden="1" thickBot="1">
      <c r="A396" s="525" t="s">
        <v>1070</v>
      </c>
      <c r="B396" s="407" t="s">
        <v>514</v>
      </c>
      <c r="C396" s="407" t="str">
        <f t="shared" si="40"/>
        <v xml:space="preserve"> </v>
      </c>
      <c r="D396" s="527" t="s">
        <v>514</v>
      </c>
      <c r="E396" s="298">
        <v>0</v>
      </c>
      <c r="F396" s="528" t="str">
        <f t="shared" si="36"/>
        <v xml:space="preserve"> </v>
      </c>
      <c r="G396" s="498"/>
      <c r="H396" s="498"/>
      <c r="I396" s="536"/>
      <c r="J396" s="498"/>
      <c r="K396" s="498"/>
      <c r="L396" s="498"/>
      <c r="M396" s="498"/>
      <c r="N396" s="498"/>
      <c r="O396" s="529"/>
      <c r="P396" s="498"/>
      <c r="Q396" s="529"/>
      <c r="R396" s="529"/>
      <c r="S396" s="498"/>
      <c r="T396" s="498"/>
      <c r="U396" s="498"/>
      <c r="V396" s="498"/>
      <c r="W396" s="498"/>
      <c r="X396" s="498"/>
      <c r="Y396" s="536"/>
      <c r="Z396" s="498"/>
      <c r="AA396" s="498"/>
      <c r="AB396" s="498"/>
      <c r="AC396" s="498"/>
      <c r="AD396" s="533"/>
      <c r="AE396" s="529"/>
      <c r="AF396" s="538"/>
      <c r="AG396" s="538"/>
      <c r="AH396" s="529"/>
      <c r="AI396" s="529"/>
      <c r="AJ396" s="529"/>
      <c r="AK396" s="529"/>
      <c r="AL396" s="529"/>
      <c r="AM396" s="7"/>
      <c r="AN396" s="530"/>
      <c r="AO396" s="533"/>
      <c r="AP396" s="492"/>
      <c r="AQ396" s="530"/>
      <c r="AR396" s="530"/>
      <c r="AS396" s="533"/>
      <c r="AT396" s="533"/>
      <c r="AU396" s="537"/>
      <c r="AV396" s="532" t="str">
        <f t="shared" si="37"/>
        <v xml:space="preserve"> </v>
      </c>
      <c r="AW396" s="298">
        <f t="shared" si="38"/>
        <v>0</v>
      </c>
      <c r="AX396" s="533"/>
    </row>
    <row r="397" spans="1:52" ht="13.5" hidden="1" thickBot="1">
      <c r="A397" s="535" t="s">
        <v>1212</v>
      </c>
      <c r="B397" s="407" t="s">
        <v>514</v>
      </c>
      <c r="C397" s="407" t="str">
        <f t="shared" si="40"/>
        <v xml:space="preserve"> </v>
      </c>
      <c r="D397" s="527" t="s">
        <v>514</v>
      </c>
      <c r="E397" s="298">
        <v>0</v>
      </c>
      <c r="F397" s="528" t="str">
        <f t="shared" si="36"/>
        <v xml:space="preserve"> </v>
      </c>
      <c r="G397" s="534"/>
      <c r="H397" s="534"/>
      <c r="I397" s="492"/>
      <c r="J397" s="534"/>
      <c r="K397" s="534"/>
      <c r="L397" s="534"/>
      <c r="M397" s="534"/>
      <c r="N397" s="534"/>
      <c r="O397" s="529"/>
      <c r="P397" s="534"/>
      <c r="Q397" s="529"/>
      <c r="R397" s="529"/>
      <c r="S397" s="534"/>
      <c r="T397" s="534"/>
      <c r="U397" s="534"/>
      <c r="V397" s="534"/>
      <c r="W397" s="534"/>
      <c r="X397" s="534"/>
      <c r="Y397" s="534"/>
      <c r="Z397" s="529"/>
      <c r="AA397" s="529"/>
      <c r="AB397" s="529"/>
      <c r="AC397" s="529"/>
      <c r="AD397" s="533"/>
      <c r="AE397" s="529"/>
      <c r="AF397" s="538"/>
      <c r="AG397" s="538"/>
      <c r="AH397" s="529"/>
      <c r="AI397" s="529"/>
      <c r="AJ397" s="529"/>
      <c r="AK397" s="529"/>
      <c r="AL397" s="529"/>
      <c r="AM397" s="7"/>
      <c r="AN397" s="530"/>
      <c r="AO397" s="533"/>
      <c r="AP397" s="492"/>
      <c r="AQ397" s="530"/>
      <c r="AR397" s="530"/>
      <c r="AS397" s="533"/>
      <c r="AT397" s="533"/>
      <c r="AU397" s="537"/>
      <c r="AV397" s="532" t="str">
        <f t="shared" si="37"/>
        <v xml:space="preserve"> </v>
      </c>
      <c r="AW397" s="298">
        <f t="shared" si="38"/>
        <v>0</v>
      </c>
      <c r="AX397" s="533"/>
    </row>
    <row r="398" spans="1:52" ht="13.5" hidden="1" thickBot="1">
      <c r="A398" s="535" t="s">
        <v>176</v>
      </c>
      <c r="B398" s="407" t="s">
        <v>514</v>
      </c>
      <c r="C398" s="407" t="str">
        <f t="shared" si="40"/>
        <v xml:space="preserve"> </v>
      </c>
      <c r="D398" s="527" t="s">
        <v>514</v>
      </c>
      <c r="E398" s="298">
        <v>0</v>
      </c>
      <c r="F398" s="528" t="str">
        <f t="shared" si="36"/>
        <v xml:space="preserve"> </v>
      </c>
      <c r="G398" s="492"/>
      <c r="H398" s="492"/>
      <c r="I398" s="492"/>
      <c r="J398" s="492"/>
      <c r="K398" s="492"/>
      <c r="L398" s="492"/>
      <c r="M398" s="492"/>
      <c r="N398" s="492"/>
      <c r="O398" s="529"/>
      <c r="P398" s="492"/>
      <c r="Q398" s="529"/>
      <c r="R398" s="529"/>
      <c r="S398" s="492"/>
      <c r="T398" s="492"/>
      <c r="U398" s="492"/>
      <c r="V398" s="492"/>
      <c r="W398" s="492"/>
      <c r="X398" s="492"/>
      <c r="Y398" s="492"/>
      <c r="Z398" s="530"/>
      <c r="AA398" s="530"/>
      <c r="AB398" s="530"/>
      <c r="AC398" s="530"/>
      <c r="AD398" s="533"/>
      <c r="AE398" s="529"/>
      <c r="AF398" s="538"/>
      <c r="AG398" s="538"/>
      <c r="AH398" s="529"/>
      <c r="AI398" s="529"/>
      <c r="AJ398" s="529"/>
      <c r="AK398" s="529"/>
      <c r="AL398" s="529"/>
      <c r="AM398" s="7"/>
      <c r="AN398" s="530"/>
      <c r="AO398" s="533"/>
      <c r="AP398" s="492"/>
      <c r="AQ398" s="530"/>
      <c r="AR398" s="530"/>
      <c r="AS398" s="533"/>
      <c r="AT398" s="533"/>
      <c r="AU398" s="537"/>
      <c r="AV398" s="532" t="str">
        <f t="shared" si="37"/>
        <v xml:space="preserve"> </v>
      </c>
      <c r="AW398" s="298">
        <f t="shared" si="38"/>
        <v>0</v>
      </c>
      <c r="AX398" s="533"/>
    </row>
    <row r="399" spans="1:52" ht="13.5" hidden="1" thickBot="1">
      <c r="A399" s="546" t="s">
        <v>793</v>
      </c>
      <c r="B399" s="407" t="s">
        <v>514</v>
      </c>
      <c r="C399" s="407" t="str">
        <f t="shared" si="40"/>
        <v xml:space="preserve"> </v>
      </c>
      <c r="D399" s="527" t="s">
        <v>514</v>
      </c>
      <c r="E399" s="298">
        <v>0</v>
      </c>
      <c r="F399" s="528" t="str">
        <f t="shared" si="36"/>
        <v xml:space="preserve"> </v>
      </c>
      <c r="G399" s="492"/>
      <c r="H399" s="492"/>
      <c r="I399" s="492"/>
      <c r="J399" s="492"/>
      <c r="K399" s="492"/>
      <c r="L399" s="492"/>
      <c r="M399" s="492"/>
      <c r="N399" s="492"/>
      <c r="O399" s="529"/>
      <c r="P399" s="492"/>
      <c r="Q399" s="529"/>
      <c r="R399" s="529"/>
      <c r="S399" s="492"/>
      <c r="T399" s="492"/>
      <c r="U399" s="492"/>
      <c r="V399" s="492"/>
      <c r="W399" s="492"/>
      <c r="X399" s="492"/>
      <c r="Y399" s="492"/>
      <c r="Z399" s="530"/>
      <c r="AA399" s="530"/>
      <c r="AB399" s="530"/>
      <c r="AC399" s="530"/>
      <c r="AD399" s="533"/>
      <c r="AE399" s="529"/>
      <c r="AF399" s="538"/>
      <c r="AG399" s="538"/>
      <c r="AH399" s="529"/>
      <c r="AI399" s="529"/>
      <c r="AJ399" s="529"/>
      <c r="AK399" s="529"/>
      <c r="AL399" s="529"/>
      <c r="AM399" s="7"/>
      <c r="AN399" s="530"/>
      <c r="AO399" s="533"/>
      <c r="AP399" s="492"/>
      <c r="AQ399" s="530"/>
      <c r="AR399" s="530"/>
      <c r="AS399" s="533"/>
      <c r="AT399" s="533"/>
      <c r="AU399" s="537"/>
      <c r="AV399" s="532" t="str">
        <f t="shared" si="37"/>
        <v xml:space="preserve"> </v>
      </c>
      <c r="AW399" s="298">
        <f t="shared" si="38"/>
        <v>0</v>
      </c>
      <c r="AX399" s="533"/>
    </row>
    <row r="400" spans="1:52" ht="13.5" hidden="1" thickBot="1">
      <c r="A400" s="525" t="s">
        <v>1046</v>
      </c>
      <c r="B400" s="407" t="s">
        <v>514</v>
      </c>
      <c r="C400" s="407" t="str">
        <f t="shared" si="40"/>
        <v xml:space="preserve"> </v>
      </c>
      <c r="D400" s="527" t="s">
        <v>514</v>
      </c>
      <c r="E400" s="298">
        <v>0</v>
      </c>
      <c r="F400" s="528" t="str">
        <f t="shared" si="36"/>
        <v xml:space="preserve"> </v>
      </c>
      <c r="G400" s="492"/>
      <c r="H400" s="492"/>
      <c r="I400" s="534"/>
      <c r="J400" s="529"/>
      <c r="K400" s="529"/>
      <c r="L400" s="529"/>
      <c r="M400" s="529"/>
      <c r="N400" s="529"/>
      <c r="O400" s="529"/>
      <c r="P400" s="568"/>
      <c r="Q400" s="529"/>
      <c r="R400" s="529"/>
      <c r="S400" s="568"/>
      <c r="T400" s="568"/>
      <c r="U400" s="568"/>
      <c r="V400" s="568"/>
      <c r="W400" s="568"/>
      <c r="X400" s="568"/>
      <c r="Y400" s="536"/>
      <c r="Z400" s="498"/>
      <c r="AA400" s="498"/>
      <c r="AB400" s="498"/>
      <c r="AC400" s="498"/>
      <c r="AD400" s="533"/>
      <c r="AE400" s="529"/>
      <c r="AF400" s="538"/>
      <c r="AG400" s="538"/>
      <c r="AH400" s="529"/>
      <c r="AI400" s="529"/>
      <c r="AJ400" s="529"/>
      <c r="AK400" s="529"/>
      <c r="AL400" s="529"/>
      <c r="AM400" s="7"/>
      <c r="AN400" s="530"/>
      <c r="AO400" s="533"/>
      <c r="AP400" s="492"/>
      <c r="AQ400" s="530"/>
      <c r="AR400" s="530"/>
      <c r="AS400" s="533"/>
      <c r="AT400" s="533"/>
      <c r="AU400" s="537"/>
      <c r="AV400" s="532" t="str">
        <f t="shared" si="37"/>
        <v xml:space="preserve"> </v>
      </c>
      <c r="AW400" s="298">
        <f t="shared" si="38"/>
        <v>0</v>
      </c>
      <c r="AX400" s="533"/>
    </row>
    <row r="401" spans="1:52" ht="13.5" hidden="1" thickBot="1">
      <c r="A401" s="525" t="s">
        <v>1047</v>
      </c>
      <c r="B401" s="407">
        <v>6</v>
      </c>
      <c r="C401" s="407" t="str">
        <f t="shared" si="40"/>
        <v xml:space="preserve"> </v>
      </c>
      <c r="D401" s="527" t="s">
        <v>514</v>
      </c>
      <c r="E401" s="298">
        <v>0</v>
      </c>
      <c r="F401" s="528" t="str">
        <f t="shared" si="36"/>
        <v xml:space="preserve"> </v>
      </c>
      <c r="G401" s="529"/>
      <c r="H401" s="529"/>
      <c r="I401" s="529"/>
      <c r="J401" s="529"/>
      <c r="K401" s="529"/>
      <c r="L401" s="529"/>
      <c r="M401" s="529"/>
      <c r="N401" s="529"/>
      <c r="O401" s="529"/>
      <c r="P401" s="529"/>
      <c r="Q401" s="529"/>
      <c r="R401" s="529"/>
      <c r="S401" s="529"/>
      <c r="T401" s="529"/>
      <c r="U401" s="529"/>
      <c r="V401" s="529"/>
      <c r="W401" s="529"/>
      <c r="X401" s="529"/>
      <c r="Y401" s="529"/>
      <c r="Z401" s="498"/>
      <c r="AA401" s="498"/>
      <c r="AB401" s="498"/>
      <c r="AC401" s="498"/>
      <c r="AD401" s="538"/>
      <c r="AE401" s="529"/>
      <c r="AF401" s="538"/>
      <c r="AG401" s="538"/>
      <c r="AH401" s="529"/>
      <c r="AI401" s="529"/>
      <c r="AJ401" s="529"/>
      <c r="AK401" s="529"/>
      <c r="AL401" s="529"/>
      <c r="AM401" s="122"/>
      <c r="AN401" s="529"/>
      <c r="AO401" s="538"/>
      <c r="AP401" s="534"/>
      <c r="AQ401" s="529"/>
      <c r="AR401" s="529"/>
      <c r="AS401" s="533"/>
      <c r="AT401" s="533"/>
      <c r="AU401" s="537"/>
      <c r="AV401" s="532" t="str">
        <f t="shared" si="37"/>
        <v xml:space="preserve"> </v>
      </c>
      <c r="AW401" s="298">
        <f t="shared" si="38"/>
        <v>0</v>
      </c>
      <c r="AX401" s="533"/>
      <c r="AZ401" s="3"/>
    </row>
    <row r="402" spans="1:52" ht="13.5" hidden="1" thickBot="1">
      <c r="A402" s="525" t="s">
        <v>828</v>
      </c>
      <c r="B402" s="407" t="s">
        <v>514</v>
      </c>
      <c r="C402" s="407" t="str">
        <f t="shared" si="40"/>
        <v xml:space="preserve"> </v>
      </c>
      <c r="D402" s="527" t="s">
        <v>514</v>
      </c>
      <c r="E402" s="298">
        <v>0</v>
      </c>
      <c r="F402" s="528" t="str">
        <f t="shared" si="36"/>
        <v xml:space="preserve"> </v>
      </c>
      <c r="G402" s="498"/>
      <c r="H402" s="498"/>
      <c r="I402" s="536"/>
      <c r="J402" s="498"/>
      <c r="K402" s="498"/>
      <c r="L402" s="498"/>
      <c r="M402" s="498"/>
      <c r="N402" s="498"/>
      <c r="O402" s="529"/>
      <c r="P402" s="498"/>
      <c r="Q402" s="529"/>
      <c r="R402" s="529"/>
      <c r="S402" s="498"/>
      <c r="T402" s="498"/>
      <c r="U402" s="498"/>
      <c r="V402" s="498"/>
      <c r="W402" s="498"/>
      <c r="X402" s="498"/>
      <c r="Y402" s="536"/>
      <c r="Z402" s="498"/>
      <c r="AA402" s="498"/>
      <c r="AB402" s="498"/>
      <c r="AC402" s="498"/>
      <c r="AD402" s="533"/>
      <c r="AE402" s="529"/>
      <c r="AF402" s="538"/>
      <c r="AG402" s="538"/>
      <c r="AH402" s="529"/>
      <c r="AI402" s="529"/>
      <c r="AJ402" s="529"/>
      <c r="AK402" s="529"/>
      <c r="AL402" s="529"/>
      <c r="AM402" s="7"/>
      <c r="AN402" s="530"/>
      <c r="AO402" s="533"/>
      <c r="AP402" s="492"/>
      <c r="AQ402" s="530"/>
      <c r="AR402" s="530"/>
      <c r="AS402" s="533"/>
      <c r="AT402" s="533"/>
      <c r="AU402" s="537"/>
      <c r="AV402" s="532" t="str">
        <f t="shared" si="37"/>
        <v xml:space="preserve"> </v>
      </c>
      <c r="AW402" s="298">
        <f t="shared" si="38"/>
        <v>0</v>
      </c>
      <c r="AX402" s="533"/>
    </row>
    <row r="403" spans="1:52" ht="13.5" hidden="1" thickBot="1">
      <c r="A403" s="53" t="s">
        <v>626</v>
      </c>
      <c r="B403" s="407" t="s">
        <v>514</v>
      </c>
      <c r="C403" s="407" t="str">
        <f t="shared" si="40"/>
        <v xml:space="preserve"> </v>
      </c>
      <c r="D403" s="527" t="s">
        <v>514</v>
      </c>
      <c r="E403" s="298">
        <v>0</v>
      </c>
      <c r="F403" s="528" t="str">
        <f t="shared" si="36"/>
        <v xml:space="preserve"> </v>
      </c>
      <c r="G403" s="492"/>
      <c r="H403" s="492"/>
      <c r="I403" s="492"/>
      <c r="J403" s="492"/>
      <c r="K403" s="492"/>
      <c r="L403" s="492"/>
      <c r="M403" s="492"/>
      <c r="N403" s="492"/>
      <c r="O403" s="529"/>
      <c r="P403" s="492"/>
      <c r="Q403" s="529"/>
      <c r="R403" s="529"/>
      <c r="S403" s="492"/>
      <c r="T403" s="492"/>
      <c r="U403" s="492"/>
      <c r="V403" s="492"/>
      <c r="W403" s="492"/>
      <c r="X403" s="492"/>
      <c r="Y403" s="492"/>
      <c r="Z403" s="530"/>
      <c r="AA403" s="530"/>
      <c r="AB403" s="530"/>
      <c r="AC403" s="530"/>
      <c r="AD403" s="533"/>
      <c r="AE403" s="529"/>
      <c r="AF403" s="538"/>
      <c r="AG403" s="538"/>
      <c r="AH403" s="529"/>
      <c r="AI403" s="529"/>
      <c r="AJ403" s="529"/>
      <c r="AK403" s="529"/>
      <c r="AL403" s="529"/>
      <c r="AM403" s="7"/>
      <c r="AN403" s="530"/>
      <c r="AO403" s="533"/>
      <c r="AP403" s="492"/>
      <c r="AQ403" s="530"/>
      <c r="AR403" s="530"/>
      <c r="AS403" s="533"/>
      <c r="AT403" s="533"/>
      <c r="AU403" s="537"/>
      <c r="AV403" s="532" t="str">
        <f t="shared" si="37"/>
        <v xml:space="preserve"> </v>
      </c>
      <c r="AW403" s="298">
        <f t="shared" si="38"/>
        <v>0</v>
      </c>
      <c r="AX403" s="533"/>
    </row>
    <row r="404" spans="1:52" ht="13.5" hidden="1" thickBot="1">
      <c r="A404" s="53" t="s">
        <v>508</v>
      </c>
      <c r="B404" s="407" t="s">
        <v>514</v>
      </c>
      <c r="C404" s="407" t="str">
        <f t="shared" si="40"/>
        <v xml:space="preserve"> </v>
      </c>
      <c r="D404" s="527" t="s">
        <v>514</v>
      </c>
      <c r="E404" s="298">
        <v>0</v>
      </c>
      <c r="F404" s="528" t="str">
        <f t="shared" si="36"/>
        <v xml:space="preserve"> </v>
      </c>
      <c r="G404" s="492"/>
      <c r="H404" s="492"/>
      <c r="I404" s="492"/>
      <c r="J404" s="492"/>
      <c r="K404" s="492"/>
      <c r="L404" s="492"/>
      <c r="M404" s="492"/>
      <c r="N404" s="492"/>
      <c r="O404" s="529"/>
      <c r="P404" s="492"/>
      <c r="Q404" s="529"/>
      <c r="R404" s="529"/>
      <c r="S404" s="492"/>
      <c r="T404" s="492"/>
      <c r="U404" s="492"/>
      <c r="V404" s="492"/>
      <c r="W404" s="492"/>
      <c r="X404" s="492"/>
      <c r="Y404" s="492"/>
      <c r="Z404" s="530"/>
      <c r="AA404" s="530"/>
      <c r="AB404" s="530"/>
      <c r="AC404" s="530"/>
      <c r="AD404" s="533"/>
      <c r="AE404" s="529"/>
      <c r="AF404" s="538"/>
      <c r="AG404" s="538"/>
      <c r="AH404" s="529"/>
      <c r="AI404" s="529"/>
      <c r="AJ404" s="529"/>
      <c r="AK404" s="529"/>
      <c r="AL404" s="529"/>
      <c r="AM404" s="7"/>
      <c r="AN404" s="530"/>
      <c r="AO404" s="533"/>
      <c r="AP404" s="492"/>
      <c r="AQ404" s="530"/>
      <c r="AR404" s="530"/>
      <c r="AS404" s="533"/>
      <c r="AT404" s="533"/>
      <c r="AU404" s="537"/>
      <c r="AV404" s="532" t="str">
        <f t="shared" si="37"/>
        <v xml:space="preserve"> </v>
      </c>
      <c r="AW404" s="298">
        <f t="shared" si="38"/>
        <v>0</v>
      </c>
      <c r="AX404" s="533"/>
    </row>
    <row r="405" spans="1:52" ht="13.5" hidden="1" thickBot="1">
      <c r="A405" s="525" t="s">
        <v>902</v>
      </c>
      <c r="B405" s="407" t="s">
        <v>514</v>
      </c>
      <c r="C405" s="407" t="str">
        <f t="shared" si="40"/>
        <v xml:space="preserve"> </v>
      </c>
      <c r="D405" s="527" t="s">
        <v>514</v>
      </c>
      <c r="E405" s="298">
        <v>0</v>
      </c>
      <c r="F405" s="528" t="str">
        <f t="shared" ref="F405:F468" si="41">IFERROR(AVERAGEA(G405:AT405), " ")</f>
        <v xml:space="preserve"> </v>
      </c>
      <c r="G405" s="498"/>
      <c r="H405" s="498"/>
      <c r="I405" s="536"/>
      <c r="J405" s="498"/>
      <c r="K405" s="498"/>
      <c r="L405" s="498"/>
      <c r="M405" s="498"/>
      <c r="N405" s="498"/>
      <c r="O405" s="529"/>
      <c r="P405" s="498"/>
      <c r="Q405" s="529"/>
      <c r="R405" s="529"/>
      <c r="S405" s="498"/>
      <c r="T405" s="498"/>
      <c r="U405" s="498"/>
      <c r="V405" s="498"/>
      <c r="W405" s="498"/>
      <c r="X405" s="498"/>
      <c r="Y405" s="536"/>
      <c r="Z405" s="498"/>
      <c r="AA405" s="498"/>
      <c r="AB405" s="498"/>
      <c r="AC405" s="498"/>
      <c r="AD405" s="533"/>
      <c r="AE405" s="529"/>
      <c r="AF405" s="538"/>
      <c r="AG405" s="538"/>
      <c r="AH405" s="529"/>
      <c r="AI405" s="529"/>
      <c r="AJ405" s="529"/>
      <c r="AK405" s="529"/>
      <c r="AL405" s="529"/>
      <c r="AM405" s="7"/>
      <c r="AN405" s="530"/>
      <c r="AO405" s="533"/>
      <c r="AP405" s="492"/>
      <c r="AQ405" s="530"/>
      <c r="AR405" s="530"/>
      <c r="AS405" s="533"/>
      <c r="AT405" s="533"/>
      <c r="AU405" s="537"/>
      <c r="AV405" s="532" t="str">
        <f t="shared" ref="AV405:AV468" si="42">IF(MIN(G405:AT405)=0," ",MIN(G405:AT405))</f>
        <v xml:space="preserve"> </v>
      </c>
      <c r="AW405" s="298">
        <f t="shared" ref="AW405:AW468" si="43">COUNTA(G405:AT405)</f>
        <v>0</v>
      </c>
      <c r="AX405" s="533"/>
    </row>
    <row r="406" spans="1:52" ht="13.5" hidden="1" thickBot="1">
      <c r="A406" s="535" t="s">
        <v>1214</v>
      </c>
      <c r="B406" s="407" t="s">
        <v>514</v>
      </c>
      <c r="C406" s="407" t="str">
        <f t="shared" si="40"/>
        <v xml:space="preserve"> </v>
      </c>
      <c r="D406" s="527" t="s">
        <v>514</v>
      </c>
      <c r="E406" s="298">
        <v>0</v>
      </c>
      <c r="F406" s="528" t="str">
        <f t="shared" si="41"/>
        <v xml:space="preserve"> </v>
      </c>
      <c r="G406" s="534"/>
      <c r="H406" s="534"/>
      <c r="I406" s="492"/>
      <c r="J406" s="534"/>
      <c r="K406" s="534"/>
      <c r="L406" s="534"/>
      <c r="M406" s="534"/>
      <c r="N406" s="534"/>
      <c r="O406" s="529"/>
      <c r="P406" s="534"/>
      <c r="Q406" s="529"/>
      <c r="R406" s="529"/>
      <c r="S406" s="534"/>
      <c r="T406" s="534"/>
      <c r="U406" s="534"/>
      <c r="V406" s="534"/>
      <c r="W406" s="534"/>
      <c r="X406" s="534"/>
      <c r="Y406" s="534"/>
      <c r="Z406" s="529"/>
      <c r="AA406" s="529"/>
      <c r="AB406" s="529"/>
      <c r="AC406" s="529"/>
      <c r="AD406" s="529"/>
      <c r="AE406" s="529"/>
      <c r="AF406" s="538"/>
      <c r="AG406" s="538"/>
      <c r="AH406" s="529"/>
      <c r="AI406" s="529"/>
      <c r="AJ406" s="529"/>
      <c r="AK406" s="529"/>
      <c r="AL406" s="529"/>
      <c r="AM406" s="7"/>
      <c r="AN406" s="529"/>
      <c r="AO406" s="529"/>
      <c r="AP406" s="534"/>
      <c r="AQ406" s="530"/>
      <c r="AR406" s="530"/>
      <c r="AS406" s="533"/>
      <c r="AT406" s="533"/>
      <c r="AU406" s="537"/>
      <c r="AV406" s="532" t="str">
        <f t="shared" si="42"/>
        <v xml:space="preserve"> </v>
      </c>
      <c r="AW406" s="298">
        <f t="shared" si="43"/>
        <v>0</v>
      </c>
      <c r="AX406" s="533"/>
    </row>
    <row r="407" spans="1:52" ht="13.5" hidden="1" thickBot="1">
      <c r="A407" s="525" t="s">
        <v>1048</v>
      </c>
      <c r="B407" s="407" t="s">
        <v>514</v>
      </c>
      <c r="C407" s="407" t="str">
        <f t="shared" si="40"/>
        <v xml:space="preserve"> </v>
      </c>
      <c r="D407" s="527" t="s">
        <v>514</v>
      </c>
      <c r="E407" s="298">
        <v>0</v>
      </c>
      <c r="F407" s="528" t="str">
        <f t="shared" si="41"/>
        <v xml:space="preserve"> </v>
      </c>
      <c r="G407" s="529"/>
      <c r="H407" s="529"/>
      <c r="I407" s="534"/>
      <c r="J407" s="529"/>
      <c r="K407" s="529"/>
      <c r="L407" s="529"/>
      <c r="M407" s="529"/>
      <c r="N407" s="529"/>
      <c r="O407" s="529"/>
      <c r="P407" s="529"/>
      <c r="Q407" s="529"/>
      <c r="R407" s="529"/>
      <c r="S407" s="529"/>
      <c r="T407" s="529"/>
      <c r="U407" s="529"/>
      <c r="V407" s="529"/>
      <c r="W407" s="529"/>
      <c r="X407" s="529"/>
      <c r="Y407" s="536"/>
      <c r="Z407" s="498"/>
      <c r="AA407" s="498"/>
      <c r="AB407" s="498"/>
      <c r="AC407" s="498"/>
      <c r="AD407" s="533"/>
      <c r="AE407" s="529"/>
      <c r="AF407" s="538"/>
      <c r="AG407" s="538"/>
      <c r="AH407" s="529"/>
      <c r="AI407" s="529"/>
      <c r="AJ407" s="529"/>
      <c r="AK407" s="529"/>
      <c r="AL407" s="529"/>
      <c r="AM407" s="7"/>
      <c r="AN407" s="530"/>
      <c r="AO407" s="533"/>
      <c r="AP407" s="492"/>
      <c r="AQ407" s="530"/>
      <c r="AR407" s="530"/>
      <c r="AS407" s="533"/>
      <c r="AT407" s="533"/>
      <c r="AU407" s="537"/>
      <c r="AV407" s="532" t="str">
        <f t="shared" si="42"/>
        <v xml:space="preserve"> </v>
      </c>
      <c r="AW407" s="298">
        <f t="shared" si="43"/>
        <v>0</v>
      </c>
      <c r="AX407" s="533"/>
    </row>
    <row r="408" spans="1:52" ht="13.5" hidden="1" thickBot="1">
      <c r="A408" s="535" t="s">
        <v>1320</v>
      </c>
      <c r="B408" s="407">
        <v>0</v>
      </c>
      <c r="C408" s="407">
        <v>0</v>
      </c>
      <c r="D408" s="527" t="s">
        <v>514</v>
      </c>
      <c r="E408" s="298">
        <v>0</v>
      </c>
      <c r="F408" s="528" t="str">
        <f t="shared" si="41"/>
        <v xml:space="preserve"> </v>
      </c>
      <c r="G408" s="529"/>
      <c r="H408" s="529"/>
      <c r="I408" s="529"/>
      <c r="J408" s="529"/>
      <c r="K408" s="529"/>
      <c r="L408" s="529"/>
      <c r="M408" s="529"/>
      <c r="N408" s="529"/>
      <c r="O408" s="529"/>
      <c r="P408" s="529"/>
      <c r="Q408" s="529"/>
      <c r="R408" s="529"/>
      <c r="S408" s="529"/>
      <c r="T408" s="529"/>
      <c r="U408" s="529"/>
      <c r="V408" s="529"/>
      <c r="W408" s="529"/>
      <c r="X408" s="529"/>
      <c r="Y408" s="529"/>
      <c r="Z408" s="498"/>
      <c r="AA408" s="498"/>
      <c r="AB408" s="498"/>
      <c r="AC408" s="498"/>
      <c r="AD408" s="498"/>
      <c r="AE408" s="498"/>
      <c r="AF408" s="498"/>
      <c r="AG408" s="498"/>
      <c r="AH408" s="498"/>
      <c r="AI408" s="498"/>
      <c r="AJ408" s="498"/>
      <c r="AK408" s="498"/>
      <c r="AL408" s="498"/>
      <c r="AM408" s="7"/>
      <c r="AN408" s="498"/>
      <c r="AO408" s="498"/>
      <c r="AP408" s="536"/>
      <c r="AQ408" s="498"/>
      <c r="AR408" s="498"/>
      <c r="AS408" s="533"/>
      <c r="AT408" s="533"/>
      <c r="AU408" s="537"/>
      <c r="AV408" s="532" t="str">
        <f t="shared" si="42"/>
        <v xml:space="preserve"> </v>
      </c>
      <c r="AW408" s="298">
        <f t="shared" si="43"/>
        <v>0</v>
      </c>
      <c r="AX408" s="533"/>
    </row>
    <row r="409" spans="1:52" ht="13.5" hidden="1" thickBot="1">
      <c r="A409" s="525" t="s">
        <v>942</v>
      </c>
      <c r="B409" s="407" t="s">
        <v>514</v>
      </c>
      <c r="C409" s="407" t="str">
        <f>IFERROR(MINUTE(C$5)-MINUTE(D409)," ")</f>
        <v xml:space="preserve"> </v>
      </c>
      <c r="D409" s="527" t="s">
        <v>514</v>
      </c>
      <c r="E409" s="298">
        <v>0</v>
      </c>
      <c r="F409" s="528" t="str">
        <f t="shared" si="41"/>
        <v xml:space="preserve"> </v>
      </c>
      <c r="G409" s="529"/>
      <c r="H409" s="529"/>
      <c r="I409" s="534"/>
      <c r="J409" s="529"/>
      <c r="K409" s="529"/>
      <c r="L409" s="529"/>
      <c r="M409" s="529"/>
      <c r="N409" s="529"/>
      <c r="O409" s="529"/>
      <c r="P409" s="529"/>
      <c r="Q409" s="529"/>
      <c r="R409" s="529"/>
      <c r="S409" s="529"/>
      <c r="T409" s="529"/>
      <c r="U409" s="529"/>
      <c r="V409" s="529"/>
      <c r="W409" s="529"/>
      <c r="X409" s="529"/>
      <c r="Y409" s="534"/>
      <c r="Z409" s="529"/>
      <c r="AA409" s="529"/>
      <c r="AB409" s="529"/>
      <c r="AC409" s="529"/>
      <c r="AD409" s="533"/>
      <c r="AE409" s="529"/>
      <c r="AF409" s="538"/>
      <c r="AG409" s="538"/>
      <c r="AH409" s="529"/>
      <c r="AI409" s="529"/>
      <c r="AJ409" s="529"/>
      <c r="AK409" s="529"/>
      <c r="AL409" s="529"/>
      <c r="AM409" s="7"/>
      <c r="AN409" s="530"/>
      <c r="AO409" s="533"/>
      <c r="AP409" s="492"/>
      <c r="AQ409" s="530"/>
      <c r="AR409" s="530"/>
      <c r="AS409" s="533"/>
      <c r="AT409" s="533"/>
      <c r="AU409" s="537"/>
      <c r="AV409" s="532" t="str">
        <f t="shared" si="42"/>
        <v xml:space="preserve"> </v>
      </c>
      <c r="AW409" s="298">
        <f t="shared" si="43"/>
        <v>0</v>
      </c>
      <c r="AX409" s="533"/>
    </row>
    <row r="410" spans="1:52" ht="13.5" hidden="1" thickBot="1">
      <c r="A410" s="546" t="s">
        <v>794</v>
      </c>
      <c r="B410" s="407" t="s">
        <v>514</v>
      </c>
      <c r="C410" s="407" t="str">
        <f>IFERROR(MINUTE(C$5)-MINUTE(D410)," ")</f>
        <v xml:space="preserve"> </v>
      </c>
      <c r="D410" s="527" t="s">
        <v>514</v>
      </c>
      <c r="E410" s="298">
        <v>0</v>
      </c>
      <c r="F410" s="528" t="str">
        <f t="shared" si="41"/>
        <v xml:space="preserve"> </v>
      </c>
      <c r="G410" s="492"/>
      <c r="H410" s="492"/>
      <c r="I410" s="492"/>
      <c r="J410" s="492"/>
      <c r="K410" s="492"/>
      <c r="L410" s="492"/>
      <c r="M410" s="492"/>
      <c r="N410" s="492"/>
      <c r="O410" s="529"/>
      <c r="P410" s="492"/>
      <c r="Q410" s="529"/>
      <c r="R410" s="529"/>
      <c r="S410" s="492"/>
      <c r="T410" s="492"/>
      <c r="U410" s="492"/>
      <c r="V410" s="492"/>
      <c r="W410" s="492"/>
      <c r="X410" s="492"/>
      <c r="Y410" s="492"/>
      <c r="Z410" s="530"/>
      <c r="AA410" s="530"/>
      <c r="AB410" s="530"/>
      <c r="AC410" s="530"/>
      <c r="AD410" s="533"/>
      <c r="AE410" s="529"/>
      <c r="AF410" s="538"/>
      <c r="AG410" s="538"/>
      <c r="AH410" s="529"/>
      <c r="AI410" s="529"/>
      <c r="AJ410" s="529"/>
      <c r="AK410" s="529"/>
      <c r="AL410" s="529"/>
      <c r="AM410" s="7"/>
      <c r="AN410" s="530"/>
      <c r="AO410" s="533"/>
      <c r="AP410" s="492"/>
      <c r="AQ410" s="530"/>
      <c r="AR410" s="530"/>
      <c r="AS410" s="538"/>
      <c r="AT410" s="538"/>
      <c r="AU410" s="537"/>
      <c r="AV410" s="532" t="str">
        <f t="shared" si="42"/>
        <v xml:space="preserve"> </v>
      </c>
      <c r="AW410" s="298">
        <f t="shared" si="43"/>
        <v>0</v>
      </c>
      <c r="AX410" s="533"/>
    </row>
    <row r="411" spans="1:52" ht="13.5" hidden="1" thickBot="1">
      <c r="A411" s="535" t="s">
        <v>1321</v>
      </c>
      <c r="B411" s="407">
        <v>6</v>
      </c>
      <c r="C411" s="407">
        <v>6</v>
      </c>
      <c r="D411" s="527" t="s">
        <v>514</v>
      </c>
      <c r="E411" s="298">
        <v>0</v>
      </c>
      <c r="F411" s="528" t="str">
        <f t="shared" si="41"/>
        <v xml:space="preserve"> </v>
      </c>
      <c r="G411" s="529"/>
      <c r="H411" s="529"/>
      <c r="I411" s="529"/>
      <c r="J411" s="529"/>
      <c r="K411" s="529"/>
      <c r="L411" s="529"/>
      <c r="M411" s="529"/>
      <c r="N411" s="529"/>
      <c r="O411" s="529"/>
      <c r="P411" s="529"/>
      <c r="Q411" s="529"/>
      <c r="R411" s="529"/>
      <c r="S411" s="529"/>
      <c r="T411" s="529"/>
      <c r="U411" s="529"/>
      <c r="V411" s="529"/>
      <c r="W411" s="529"/>
      <c r="X411" s="529"/>
      <c r="Y411" s="529"/>
      <c r="Z411" s="498"/>
      <c r="AA411" s="498"/>
      <c r="AB411" s="498"/>
      <c r="AC411" s="498"/>
      <c r="AD411" s="498"/>
      <c r="AE411" s="498"/>
      <c r="AF411" s="498"/>
      <c r="AG411" s="529"/>
      <c r="AH411" s="529"/>
      <c r="AI411" s="529"/>
      <c r="AJ411" s="529"/>
      <c r="AK411" s="529"/>
      <c r="AL411" s="529"/>
      <c r="AM411" s="122"/>
      <c r="AN411" s="529"/>
      <c r="AO411" s="529"/>
      <c r="AP411" s="534"/>
      <c r="AQ411" s="498"/>
      <c r="AR411" s="498"/>
      <c r="AS411" s="533"/>
      <c r="AT411" s="533"/>
      <c r="AU411" s="537"/>
      <c r="AV411" s="532" t="str">
        <f t="shared" si="42"/>
        <v xml:space="preserve"> </v>
      </c>
      <c r="AW411" s="298">
        <f t="shared" si="43"/>
        <v>0</v>
      </c>
      <c r="AX411" s="533"/>
      <c r="AZ411" s="3"/>
    </row>
    <row r="412" spans="1:52" ht="13.5" hidden="1" thickBot="1">
      <c r="A412" s="53" t="s">
        <v>497</v>
      </c>
      <c r="B412" s="407" t="s">
        <v>514</v>
      </c>
      <c r="C412" s="407" t="str">
        <f t="shared" ref="C412:C475" si="44">IFERROR(MINUTE(C$5)-MINUTE(D412)," ")</f>
        <v xml:space="preserve"> </v>
      </c>
      <c r="D412" s="527" t="s">
        <v>514</v>
      </c>
      <c r="E412" s="298">
        <v>0</v>
      </c>
      <c r="F412" s="528" t="str">
        <f t="shared" si="41"/>
        <v xml:space="preserve"> </v>
      </c>
      <c r="G412" s="492"/>
      <c r="H412" s="492"/>
      <c r="I412" s="492"/>
      <c r="J412" s="492"/>
      <c r="K412" s="492"/>
      <c r="L412" s="492"/>
      <c r="M412" s="492"/>
      <c r="N412" s="492"/>
      <c r="O412" s="529"/>
      <c r="P412" s="492"/>
      <c r="Q412" s="529"/>
      <c r="R412" s="529"/>
      <c r="S412" s="492"/>
      <c r="T412" s="492"/>
      <c r="U412" s="492"/>
      <c r="V412" s="492"/>
      <c r="W412" s="492"/>
      <c r="X412" s="492"/>
      <c r="Y412" s="534"/>
      <c r="Z412" s="529"/>
      <c r="AA412" s="529"/>
      <c r="AB412" s="529"/>
      <c r="AC412" s="529"/>
      <c r="AD412" s="533"/>
      <c r="AE412" s="529"/>
      <c r="AF412" s="538"/>
      <c r="AG412" s="538"/>
      <c r="AH412" s="529"/>
      <c r="AI412" s="529"/>
      <c r="AJ412" s="529"/>
      <c r="AK412" s="529"/>
      <c r="AL412" s="529"/>
      <c r="AM412" s="7"/>
      <c r="AN412" s="530"/>
      <c r="AO412" s="533"/>
      <c r="AP412" s="492"/>
      <c r="AQ412" s="530"/>
      <c r="AR412" s="530"/>
      <c r="AS412" s="538"/>
      <c r="AT412" s="538"/>
      <c r="AU412" s="537"/>
      <c r="AV412" s="532" t="str">
        <f t="shared" si="42"/>
        <v xml:space="preserve"> </v>
      </c>
      <c r="AW412" s="298">
        <f t="shared" si="43"/>
        <v>0</v>
      </c>
      <c r="AX412" s="533"/>
    </row>
    <row r="413" spans="1:52" ht="13.5" hidden="1" thickBot="1">
      <c r="A413" s="535" t="s">
        <v>1215</v>
      </c>
      <c r="B413" s="407" t="s">
        <v>514</v>
      </c>
      <c r="C413" s="407" t="str">
        <f t="shared" si="44"/>
        <v xml:space="preserve"> </v>
      </c>
      <c r="D413" s="527" t="s">
        <v>514</v>
      </c>
      <c r="E413" s="298">
        <v>0</v>
      </c>
      <c r="F413" s="528" t="str">
        <f t="shared" si="41"/>
        <v xml:space="preserve"> </v>
      </c>
      <c r="G413" s="534"/>
      <c r="H413" s="534"/>
      <c r="I413" s="492"/>
      <c r="J413" s="534"/>
      <c r="K413" s="534"/>
      <c r="L413" s="534"/>
      <c r="M413" s="534"/>
      <c r="N413" s="534"/>
      <c r="O413" s="529"/>
      <c r="P413" s="534"/>
      <c r="Q413" s="529"/>
      <c r="R413" s="529"/>
      <c r="S413" s="534"/>
      <c r="T413" s="534"/>
      <c r="U413" s="534"/>
      <c r="V413" s="534"/>
      <c r="W413" s="534"/>
      <c r="X413" s="534"/>
      <c r="Y413" s="534"/>
      <c r="Z413" s="529"/>
      <c r="AA413" s="529"/>
      <c r="AB413" s="529"/>
      <c r="AC413" s="529"/>
      <c r="AD413" s="529"/>
      <c r="AE413" s="529"/>
      <c r="AF413" s="538"/>
      <c r="AG413" s="538"/>
      <c r="AH413" s="529"/>
      <c r="AI413" s="529"/>
      <c r="AJ413" s="529"/>
      <c r="AK413" s="529"/>
      <c r="AL413" s="529"/>
      <c r="AM413" s="7"/>
      <c r="AN413" s="529"/>
      <c r="AO413" s="529"/>
      <c r="AP413" s="534"/>
      <c r="AQ413" s="530"/>
      <c r="AR413" s="530"/>
      <c r="AS413" s="533"/>
      <c r="AT413" s="533"/>
      <c r="AU413" s="537"/>
      <c r="AV413" s="532" t="str">
        <f t="shared" si="42"/>
        <v xml:space="preserve"> </v>
      </c>
      <c r="AW413" s="298">
        <f t="shared" si="43"/>
        <v>0</v>
      </c>
      <c r="AX413" s="533"/>
    </row>
    <row r="414" spans="1:52" ht="13.5" hidden="1" thickBot="1">
      <c r="A414" s="53" t="s">
        <v>941</v>
      </c>
      <c r="B414" s="407" t="s">
        <v>514</v>
      </c>
      <c r="C414" s="407" t="str">
        <f t="shared" si="44"/>
        <v xml:space="preserve"> </v>
      </c>
      <c r="D414" s="527" t="s">
        <v>514</v>
      </c>
      <c r="E414" s="298">
        <v>0</v>
      </c>
      <c r="F414" s="528" t="str">
        <f t="shared" si="41"/>
        <v xml:space="preserve"> </v>
      </c>
      <c r="G414" s="492"/>
      <c r="H414" s="492"/>
      <c r="I414" s="492"/>
      <c r="J414" s="492"/>
      <c r="K414" s="492"/>
      <c r="L414" s="492"/>
      <c r="M414" s="492"/>
      <c r="N414" s="492"/>
      <c r="O414" s="529"/>
      <c r="P414" s="567"/>
      <c r="Q414" s="529"/>
      <c r="R414" s="529"/>
      <c r="S414" s="567"/>
      <c r="T414" s="567"/>
      <c r="U414" s="567"/>
      <c r="V414" s="567"/>
      <c r="W414" s="567"/>
      <c r="X414" s="567"/>
      <c r="Y414" s="492"/>
      <c r="Z414" s="530"/>
      <c r="AA414" s="530"/>
      <c r="AB414" s="530"/>
      <c r="AC414" s="530"/>
      <c r="AD414" s="533"/>
      <c r="AE414" s="529"/>
      <c r="AF414" s="538"/>
      <c r="AG414" s="538"/>
      <c r="AH414" s="529"/>
      <c r="AI414" s="529"/>
      <c r="AJ414" s="529"/>
      <c r="AK414" s="529"/>
      <c r="AL414" s="529"/>
      <c r="AM414" s="7"/>
      <c r="AN414" s="530"/>
      <c r="AO414" s="533"/>
      <c r="AP414" s="492"/>
      <c r="AQ414" s="530"/>
      <c r="AR414" s="530"/>
      <c r="AS414" s="533"/>
      <c r="AT414" s="533"/>
      <c r="AU414" s="544"/>
      <c r="AV414" s="532" t="str">
        <f t="shared" si="42"/>
        <v xml:space="preserve"> </v>
      </c>
      <c r="AW414" s="298">
        <f t="shared" si="43"/>
        <v>0</v>
      </c>
      <c r="AX414" s="533"/>
    </row>
    <row r="415" spans="1:52" ht="13.5" hidden="1" thickBot="1">
      <c r="A415" s="535" t="s">
        <v>209</v>
      </c>
      <c r="B415" s="407" t="s">
        <v>514</v>
      </c>
      <c r="C415" s="407" t="str">
        <f t="shared" si="44"/>
        <v xml:space="preserve"> </v>
      </c>
      <c r="D415" s="527" t="s">
        <v>514</v>
      </c>
      <c r="E415" s="298">
        <v>0</v>
      </c>
      <c r="F415" s="528" t="str">
        <f t="shared" si="41"/>
        <v xml:space="preserve"> </v>
      </c>
      <c r="G415" s="534"/>
      <c r="H415" s="534"/>
      <c r="I415" s="492"/>
      <c r="J415" s="492"/>
      <c r="K415" s="492"/>
      <c r="L415" s="492"/>
      <c r="M415" s="492"/>
      <c r="N415" s="492"/>
      <c r="O415" s="529"/>
      <c r="P415" s="492"/>
      <c r="Q415" s="529"/>
      <c r="R415" s="529"/>
      <c r="S415" s="492"/>
      <c r="T415" s="492"/>
      <c r="U415" s="492"/>
      <c r="V415" s="492"/>
      <c r="W415" s="492"/>
      <c r="X415" s="492"/>
      <c r="Y415" s="492"/>
      <c r="Z415" s="530"/>
      <c r="AA415" s="530"/>
      <c r="AB415" s="530"/>
      <c r="AC415" s="530"/>
      <c r="AD415" s="533"/>
      <c r="AE415" s="529"/>
      <c r="AF415" s="538"/>
      <c r="AG415" s="538"/>
      <c r="AH415" s="529"/>
      <c r="AI415" s="529"/>
      <c r="AJ415" s="529"/>
      <c r="AK415" s="529"/>
      <c r="AL415" s="529"/>
      <c r="AM415" s="7"/>
      <c r="AN415" s="530"/>
      <c r="AO415" s="533"/>
      <c r="AP415" s="492"/>
      <c r="AQ415" s="530"/>
      <c r="AR415" s="530"/>
      <c r="AS415" s="533"/>
      <c r="AT415" s="533"/>
      <c r="AU415" s="537"/>
      <c r="AV415" s="532" t="str">
        <f t="shared" si="42"/>
        <v xml:space="preserve"> </v>
      </c>
      <c r="AW415" s="298">
        <f t="shared" si="43"/>
        <v>0</v>
      </c>
      <c r="AX415" s="533"/>
    </row>
    <row r="416" spans="1:52" ht="13.5" hidden="1" thickBot="1">
      <c r="A416" s="53" t="s">
        <v>552</v>
      </c>
      <c r="B416" s="407" t="s">
        <v>514</v>
      </c>
      <c r="C416" s="407" t="str">
        <f t="shared" si="44"/>
        <v xml:space="preserve"> </v>
      </c>
      <c r="D416" s="527" t="s">
        <v>514</v>
      </c>
      <c r="E416" s="298">
        <v>0</v>
      </c>
      <c r="F416" s="528" t="str">
        <f t="shared" si="41"/>
        <v xml:space="preserve"> </v>
      </c>
      <c r="G416" s="492"/>
      <c r="H416" s="492"/>
      <c r="I416" s="492"/>
      <c r="J416" s="492"/>
      <c r="K416" s="492"/>
      <c r="L416" s="492"/>
      <c r="M416" s="492"/>
      <c r="N416" s="492"/>
      <c r="O416" s="529"/>
      <c r="P416" s="492"/>
      <c r="Q416" s="529"/>
      <c r="R416" s="529"/>
      <c r="S416" s="492"/>
      <c r="T416" s="492"/>
      <c r="U416" s="492"/>
      <c r="V416" s="492"/>
      <c r="W416" s="492"/>
      <c r="X416" s="492"/>
      <c r="Y416" s="492"/>
      <c r="Z416" s="530"/>
      <c r="AA416" s="530"/>
      <c r="AB416" s="530"/>
      <c r="AC416" s="530"/>
      <c r="AD416" s="538"/>
      <c r="AE416" s="529"/>
      <c r="AF416" s="538"/>
      <c r="AG416" s="538"/>
      <c r="AH416" s="529"/>
      <c r="AI416" s="529"/>
      <c r="AJ416" s="529"/>
      <c r="AK416" s="529"/>
      <c r="AL416" s="529"/>
      <c r="AM416" s="7"/>
      <c r="AN416" s="529"/>
      <c r="AO416" s="538"/>
      <c r="AP416" s="534"/>
      <c r="AQ416" s="529"/>
      <c r="AR416" s="529"/>
      <c r="AS416" s="533"/>
      <c r="AT416" s="533"/>
      <c r="AU416" s="544"/>
      <c r="AV416" s="532" t="str">
        <f t="shared" si="42"/>
        <v xml:space="preserve"> </v>
      </c>
      <c r="AW416" s="298">
        <f t="shared" si="43"/>
        <v>0</v>
      </c>
      <c r="AX416" s="533"/>
    </row>
    <row r="417" spans="1:52" ht="13.5" hidden="1" thickBot="1">
      <c r="A417" s="53" t="s">
        <v>262</v>
      </c>
      <c r="B417" s="407" t="s">
        <v>514</v>
      </c>
      <c r="C417" s="407" t="str">
        <f t="shared" si="44"/>
        <v xml:space="preserve"> </v>
      </c>
      <c r="D417" s="527" t="s">
        <v>514</v>
      </c>
      <c r="E417" s="298">
        <v>0</v>
      </c>
      <c r="F417" s="528" t="str">
        <f t="shared" si="41"/>
        <v xml:space="preserve"> </v>
      </c>
      <c r="G417" s="534"/>
      <c r="H417" s="534"/>
      <c r="I417" s="492"/>
      <c r="J417" s="492"/>
      <c r="K417" s="492"/>
      <c r="L417" s="492"/>
      <c r="M417" s="492"/>
      <c r="N417" s="492"/>
      <c r="O417" s="529"/>
      <c r="P417" s="492"/>
      <c r="Q417" s="529"/>
      <c r="R417" s="529"/>
      <c r="S417" s="492"/>
      <c r="T417" s="492"/>
      <c r="U417" s="492"/>
      <c r="V417" s="492"/>
      <c r="W417" s="492"/>
      <c r="X417" s="492"/>
      <c r="Y417" s="492"/>
      <c r="Z417" s="530"/>
      <c r="AA417" s="530"/>
      <c r="AB417" s="530"/>
      <c r="AC417" s="530"/>
      <c r="AD417" s="533"/>
      <c r="AE417" s="529"/>
      <c r="AF417" s="538"/>
      <c r="AG417" s="538"/>
      <c r="AH417" s="529"/>
      <c r="AI417" s="529"/>
      <c r="AJ417" s="529"/>
      <c r="AK417" s="529"/>
      <c r="AL417" s="529"/>
      <c r="AM417" s="7"/>
      <c r="AN417" s="530"/>
      <c r="AO417" s="533"/>
      <c r="AP417" s="492"/>
      <c r="AQ417" s="530"/>
      <c r="AR417" s="530"/>
      <c r="AS417" s="533"/>
      <c r="AT417" s="533"/>
      <c r="AU417" s="537"/>
      <c r="AV417" s="532" t="str">
        <f t="shared" si="42"/>
        <v xml:space="preserve"> </v>
      </c>
      <c r="AW417" s="298">
        <f t="shared" si="43"/>
        <v>0</v>
      </c>
      <c r="AX417" s="533"/>
    </row>
    <row r="418" spans="1:52" ht="13.5" hidden="1" thickBot="1">
      <c r="A418" s="53" t="s">
        <v>277</v>
      </c>
      <c r="B418" s="407" t="s">
        <v>514</v>
      </c>
      <c r="C418" s="407" t="str">
        <f t="shared" si="44"/>
        <v xml:space="preserve"> </v>
      </c>
      <c r="D418" s="527" t="s">
        <v>514</v>
      </c>
      <c r="E418" s="298">
        <v>0</v>
      </c>
      <c r="F418" s="528" t="str">
        <f t="shared" si="41"/>
        <v xml:space="preserve"> </v>
      </c>
      <c r="G418" s="534"/>
      <c r="H418" s="534"/>
      <c r="I418" s="492"/>
      <c r="J418" s="492"/>
      <c r="K418" s="492"/>
      <c r="L418" s="492"/>
      <c r="M418" s="492"/>
      <c r="N418" s="492"/>
      <c r="O418" s="529"/>
      <c r="P418" s="492"/>
      <c r="Q418" s="529"/>
      <c r="R418" s="529"/>
      <c r="S418" s="492"/>
      <c r="T418" s="492"/>
      <c r="U418" s="492"/>
      <c r="V418" s="492"/>
      <c r="W418" s="492"/>
      <c r="X418" s="492"/>
      <c r="Y418" s="492"/>
      <c r="Z418" s="530"/>
      <c r="AA418" s="530"/>
      <c r="AB418" s="530"/>
      <c r="AC418" s="530"/>
      <c r="AD418" s="533"/>
      <c r="AE418" s="529"/>
      <c r="AF418" s="538"/>
      <c r="AG418" s="538"/>
      <c r="AH418" s="529"/>
      <c r="AI418" s="529"/>
      <c r="AJ418" s="529"/>
      <c r="AK418" s="529"/>
      <c r="AL418" s="529"/>
      <c r="AM418" s="7"/>
      <c r="AN418" s="530"/>
      <c r="AO418" s="533"/>
      <c r="AP418" s="492"/>
      <c r="AQ418" s="530"/>
      <c r="AR418" s="530"/>
      <c r="AS418" s="533"/>
      <c r="AT418" s="533"/>
      <c r="AU418" s="537"/>
      <c r="AV418" s="532" t="str">
        <f t="shared" si="42"/>
        <v xml:space="preserve"> </v>
      </c>
      <c r="AW418" s="298">
        <f t="shared" si="43"/>
        <v>0</v>
      </c>
      <c r="AX418" s="533"/>
    </row>
    <row r="419" spans="1:52" ht="13.5" hidden="1" thickBot="1">
      <c r="A419" s="525" t="s">
        <v>1049</v>
      </c>
      <c r="B419" s="407" t="s">
        <v>514</v>
      </c>
      <c r="C419" s="407" t="str">
        <f t="shared" si="44"/>
        <v xml:space="preserve"> </v>
      </c>
      <c r="D419" s="527" t="s">
        <v>514</v>
      </c>
      <c r="E419" s="298">
        <v>0</v>
      </c>
      <c r="F419" s="528" t="str">
        <f t="shared" si="41"/>
        <v xml:space="preserve"> </v>
      </c>
      <c r="G419" s="498"/>
      <c r="H419" s="498"/>
      <c r="I419" s="536"/>
      <c r="J419" s="498"/>
      <c r="K419" s="498"/>
      <c r="L419" s="498"/>
      <c r="M419" s="498"/>
      <c r="N419" s="498"/>
      <c r="O419" s="529"/>
      <c r="P419" s="498"/>
      <c r="Q419" s="529"/>
      <c r="R419" s="529"/>
      <c r="S419" s="498"/>
      <c r="T419" s="498"/>
      <c r="U419" s="498"/>
      <c r="V419" s="498"/>
      <c r="W419" s="498"/>
      <c r="X419" s="498"/>
      <c r="Y419" s="536"/>
      <c r="Z419" s="498"/>
      <c r="AA419" s="498"/>
      <c r="AB419" s="498"/>
      <c r="AC419" s="498"/>
      <c r="AD419" s="533"/>
      <c r="AE419" s="529"/>
      <c r="AF419" s="538"/>
      <c r="AG419" s="538"/>
      <c r="AH419" s="529"/>
      <c r="AI419" s="529"/>
      <c r="AJ419" s="529"/>
      <c r="AK419" s="529"/>
      <c r="AL419" s="529"/>
      <c r="AM419" s="7"/>
      <c r="AN419" s="530"/>
      <c r="AO419" s="533"/>
      <c r="AP419" s="492"/>
      <c r="AQ419" s="530"/>
      <c r="AR419" s="530"/>
      <c r="AS419" s="533"/>
      <c r="AT419" s="533"/>
      <c r="AU419" s="537"/>
      <c r="AV419" s="532" t="str">
        <f t="shared" si="42"/>
        <v xml:space="preserve"> </v>
      </c>
      <c r="AW419" s="298">
        <f t="shared" si="43"/>
        <v>0</v>
      </c>
      <c r="AX419" s="533"/>
    </row>
    <row r="420" spans="1:52" ht="13.5" hidden="1" thickBot="1">
      <c r="A420" s="525" t="s">
        <v>895</v>
      </c>
      <c r="B420" s="407" t="s">
        <v>514</v>
      </c>
      <c r="C420" s="407" t="str">
        <f t="shared" si="44"/>
        <v xml:space="preserve"> </v>
      </c>
      <c r="D420" s="527" t="s">
        <v>514</v>
      </c>
      <c r="E420" s="298">
        <v>0</v>
      </c>
      <c r="F420" s="528" t="str">
        <f t="shared" si="41"/>
        <v xml:space="preserve"> </v>
      </c>
      <c r="G420" s="498"/>
      <c r="H420" s="498"/>
      <c r="I420" s="536"/>
      <c r="J420" s="498"/>
      <c r="K420" s="498"/>
      <c r="L420" s="498"/>
      <c r="M420" s="498"/>
      <c r="N420" s="498"/>
      <c r="O420" s="529"/>
      <c r="P420" s="498"/>
      <c r="Q420" s="529"/>
      <c r="R420" s="529"/>
      <c r="S420" s="498"/>
      <c r="T420" s="498"/>
      <c r="U420" s="498"/>
      <c r="V420" s="498"/>
      <c r="W420" s="498"/>
      <c r="X420" s="498"/>
      <c r="Y420" s="536"/>
      <c r="Z420" s="498"/>
      <c r="AA420" s="498"/>
      <c r="AB420" s="498"/>
      <c r="AC420" s="498"/>
      <c r="AD420" s="533"/>
      <c r="AE420" s="529"/>
      <c r="AF420" s="538"/>
      <c r="AG420" s="538"/>
      <c r="AH420" s="529"/>
      <c r="AI420" s="529"/>
      <c r="AJ420" s="529"/>
      <c r="AK420" s="529"/>
      <c r="AL420" s="529"/>
      <c r="AM420" s="7"/>
      <c r="AN420" s="530"/>
      <c r="AO420" s="533"/>
      <c r="AP420" s="492"/>
      <c r="AQ420" s="530"/>
      <c r="AR420" s="530"/>
      <c r="AS420" s="533"/>
      <c r="AT420" s="533"/>
      <c r="AU420" s="537"/>
      <c r="AV420" s="532" t="str">
        <f t="shared" si="42"/>
        <v xml:space="preserve"> </v>
      </c>
      <c r="AW420" s="298">
        <f t="shared" si="43"/>
        <v>0</v>
      </c>
      <c r="AX420" s="533"/>
    </row>
    <row r="421" spans="1:52" ht="13.5" hidden="1" thickBot="1">
      <c r="A421" s="53" t="s">
        <v>317</v>
      </c>
      <c r="B421" s="407" t="s">
        <v>514</v>
      </c>
      <c r="C421" s="407" t="str">
        <f t="shared" si="44"/>
        <v xml:space="preserve"> </v>
      </c>
      <c r="D421" s="527" t="s">
        <v>514</v>
      </c>
      <c r="E421" s="298">
        <v>0</v>
      </c>
      <c r="F421" s="528" t="str">
        <f t="shared" si="41"/>
        <v xml:space="preserve"> </v>
      </c>
      <c r="G421" s="534"/>
      <c r="H421" s="534"/>
      <c r="I421" s="492"/>
      <c r="J421" s="492"/>
      <c r="K421" s="492"/>
      <c r="L421" s="492"/>
      <c r="M421" s="492"/>
      <c r="N421" s="492"/>
      <c r="O421" s="529"/>
      <c r="P421" s="492"/>
      <c r="Q421" s="529"/>
      <c r="R421" s="529"/>
      <c r="S421" s="492"/>
      <c r="T421" s="492"/>
      <c r="U421" s="492"/>
      <c r="V421" s="492"/>
      <c r="W421" s="492"/>
      <c r="X421" s="492"/>
      <c r="Y421" s="492"/>
      <c r="Z421" s="530"/>
      <c r="AA421" s="530"/>
      <c r="AB421" s="530"/>
      <c r="AC421" s="530"/>
      <c r="AD421" s="533"/>
      <c r="AE421" s="529"/>
      <c r="AF421" s="538"/>
      <c r="AG421" s="538"/>
      <c r="AH421" s="529"/>
      <c r="AI421" s="529"/>
      <c r="AJ421" s="529"/>
      <c r="AK421" s="529"/>
      <c r="AL421" s="529"/>
      <c r="AM421" s="7"/>
      <c r="AN421" s="530"/>
      <c r="AO421" s="533"/>
      <c r="AP421" s="492"/>
      <c r="AQ421" s="530"/>
      <c r="AR421" s="530"/>
      <c r="AS421" s="533"/>
      <c r="AT421" s="533"/>
      <c r="AU421" s="537"/>
      <c r="AV421" s="532" t="str">
        <f t="shared" si="42"/>
        <v xml:space="preserve"> </v>
      </c>
      <c r="AW421" s="298">
        <f t="shared" si="43"/>
        <v>0</v>
      </c>
      <c r="AX421" s="533"/>
    </row>
    <row r="422" spans="1:52" ht="13.5" hidden="1" thickBot="1">
      <c r="A422" s="53" t="s">
        <v>346</v>
      </c>
      <c r="B422" s="407" t="s">
        <v>514</v>
      </c>
      <c r="C422" s="407" t="str">
        <f t="shared" si="44"/>
        <v xml:space="preserve"> </v>
      </c>
      <c r="D422" s="527" t="s">
        <v>514</v>
      </c>
      <c r="E422" s="298">
        <v>0</v>
      </c>
      <c r="F422" s="528" t="str">
        <f t="shared" si="41"/>
        <v xml:space="preserve"> </v>
      </c>
      <c r="G422" s="534"/>
      <c r="H422" s="534"/>
      <c r="I422" s="534"/>
      <c r="J422" s="534"/>
      <c r="K422" s="534"/>
      <c r="L422" s="534"/>
      <c r="M422" s="534"/>
      <c r="N422" s="534"/>
      <c r="O422" s="529"/>
      <c r="P422" s="534"/>
      <c r="Q422" s="529"/>
      <c r="R422" s="529"/>
      <c r="S422" s="534"/>
      <c r="T422" s="534"/>
      <c r="U422" s="534"/>
      <c r="V422" s="534"/>
      <c r="W422" s="534"/>
      <c r="X422" s="534"/>
      <c r="Y422" s="534"/>
      <c r="Z422" s="529"/>
      <c r="AA422" s="529"/>
      <c r="AB422" s="529"/>
      <c r="AC422" s="529"/>
      <c r="AD422" s="533"/>
      <c r="AE422" s="529"/>
      <c r="AF422" s="538"/>
      <c r="AG422" s="538"/>
      <c r="AH422" s="529"/>
      <c r="AI422" s="529"/>
      <c r="AJ422" s="529"/>
      <c r="AK422" s="529"/>
      <c r="AL422" s="529"/>
      <c r="AM422" s="7"/>
      <c r="AN422" s="530"/>
      <c r="AO422" s="533"/>
      <c r="AP422" s="492"/>
      <c r="AQ422" s="530"/>
      <c r="AR422" s="530"/>
      <c r="AS422" s="533"/>
      <c r="AT422" s="533"/>
      <c r="AU422" s="544"/>
      <c r="AV422" s="532" t="str">
        <f t="shared" si="42"/>
        <v xml:space="preserve"> </v>
      </c>
      <c r="AW422" s="298">
        <f t="shared" si="43"/>
        <v>0</v>
      </c>
      <c r="AX422" s="533"/>
    </row>
    <row r="423" spans="1:52" s="3" customFormat="1" ht="13.5" hidden="1" thickBot="1">
      <c r="A423" s="525" t="s">
        <v>940</v>
      </c>
      <c r="B423" s="407">
        <v>10</v>
      </c>
      <c r="C423" s="407" t="str">
        <f t="shared" si="44"/>
        <v xml:space="preserve"> </v>
      </c>
      <c r="D423" s="527" t="s">
        <v>514</v>
      </c>
      <c r="E423" s="298">
        <v>0</v>
      </c>
      <c r="F423" s="528" t="str">
        <f t="shared" si="41"/>
        <v xml:space="preserve"> </v>
      </c>
      <c r="G423" s="529"/>
      <c r="H423" s="529"/>
      <c r="I423" s="529"/>
      <c r="J423" s="529"/>
      <c r="K423" s="529"/>
      <c r="L423" s="529"/>
      <c r="M423" s="529"/>
      <c r="N423" s="529"/>
      <c r="O423" s="529"/>
      <c r="P423" s="529"/>
      <c r="Q423" s="529"/>
      <c r="R423" s="529"/>
      <c r="S423" s="529"/>
      <c r="T423" s="529"/>
      <c r="U423" s="529"/>
      <c r="V423" s="529"/>
      <c r="W423" s="529"/>
      <c r="X423" s="529"/>
      <c r="Y423" s="529"/>
      <c r="Z423" s="498"/>
      <c r="AA423" s="498"/>
      <c r="AB423" s="498"/>
      <c r="AC423" s="498"/>
      <c r="AD423" s="533"/>
      <c r="AE423" s="529"/>
      <c r="AF423" s="538"/>
      <c r="AG423" s="538"/>
      <c r="AH423" s="529"/>
      <c r="AI423" s="529"/>
      <c r="AJ423" s="529"/>
      <c r="AK423" s="529"/>
      <c r="AL423" s="529"/>
      <c r="AM423" s="7"/>
      <c r="AN423" s="530"/>
      <c r="AO423" s="533"/>
      <c r="AP423" s="530"/>
      <c r="AQ423" s="530"/>
      <c r="AR423" s="530"/>
      <c r="AS423" s="533"/>
      <c r="AT423" s="533"/>
      <c r="AU423" s="537"/>
      <c r="AV423" s="532" t="str">
        <f t="shared" si="42"/>
        <v xml:space="preserve"> </v>
      </c>
      <c r="AW423" s="298">
        <f t="shared" si="43"/>
        <v>0</v>
      </c>
      <c r="AX423" s="533"/>
      <c r="AZ423"/>
    </row>
    <row r="424" spans="1:52" ht="13.5" hidden="1" thickBot="1">
      <c r="A424" s="525" t="s">
        <v>1095</v>
      </c>
      <c r="B424" s="407">
        <v>7</v>
      </c>
      <c r="C424" s="407" t="str">
        <f t="shared" si="44"/>
        <v xml:space="preserve"> </v>
      </c>
      <c r="D424" s="527" t="s">
        <v>514</v>
      </c>
      <c r="E424" s="298">
        <v>0</v>
      </c>
      <c r="F424" s="528" t="str">
        <f t="shared" si="41"/>
        <v xml:space="preserve"> </v>
      </c>
      <c r="G424" s="529"/>
      <c r="H424" s="529"/>
      <c r="I424" s="529"/>
      <c r="J424" s="529"/>
      <c r="K424" s="529"/>
      <c r="L424" s="529"/>
      <c r="M424" s="529"/>
      <c r="N424" s="529"/>
      <c r="O424" s="529"/>
      <c r="P424" s="529"/>
      <c r="Q424" s="529"/>
      <c r="R424" s="529"/>
      <c r="S424" s="529"/>
      <c r="T424" s="529"/>
      <c r="U424" s="529"/>
      <c r="V424" s="529"/>
      <c r="W424" s="529"/>
      <c r="X424" s="529"/>
      <c r="Y424" s="529"/>
      <c r="Z424" s="498"/>
      <c r="AA424" s="498"/>
      <c r="AB424" s="498"/>
      <c r="AC424" s="498"/>
      <c r="AD424" s="533"/>
      <c r="AE424" s="529"/>
      <c r="AF424" s="538"/>
      <c r="AG424" s="538"/>
      <c r="AH424" s="529"/>
      <c r="AI424" s="529"/>
      <c r="AJ424" s="529"/>
      <c r="AK424" s="529"/>
      <c r="AL424" s="529"/>
      <c r="AM424" s="122"/>
      <c r="AN424" s="530"/>
      <c r="AO424" s="533"/>
      <c r="AP424" s="492"/>
      <c r="AQ424" s="530"/>
      <c r="AR424" s="530"/>
      <c r="AS424" s="533"/>
      <c r="AT424" s="533"/>
      <c r="AU424" s="537"/>
      <c r="AV424" s="532" t="str">
        <f t="shared" si="42"/>
        <v xml:space="preserve"> </v>
      </c>
      <c r="AW424" s="298">
        <f t="shared" si="43"/>
        <v>0</v>
      </c>
      <c r="AX424" s="533"/>
      <c r="AY424" s="3"/>
      <c r="AZ424" s="3"/>
    </row>
    <row r="425" spans="1:52" ht="13.5" hidden="1" thickBot="1">
      <c r="A425" s="535" t="s">
        <v>1169</v>
      </c>
      <c r="B425" s="407">
        <v>2</v>
      </c>
      <c r="C425" s="407" t="str">
        <f t="shared" si="44"/>
        <v xml:space="preserve"> </v>
      </c>
      <c r="D425" s="527" t="s">
        <v>514</v>
      </c>
      <c r="E425" s="298">
        <v>0</v>
      </c>
      <c r="F425" s="528" t="str">
        <f t="shared" si="41"/>
        <v xml:space="preserve"> </v>
      </c>
      <c r="G425" s="529"/>
      <c r="H425" s="529"/>
      <c r="I425" s="529"/>
      <c r="J425" s="529"/>
      <c r="K425" s="529"/>
      <c r="L425" s="529"/>
      <c r="M425" s="529"/>
      <c r="N425" s="529"/>
      <c r="O425" s="529"/>
      <c r="P425" s="529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  <c r="AA425" s="529"/>
      <c r="AB425" s="529"/>
      <c r="AC425" s="529"/>
      <c r="AD425" s="533"/>
      <c r="AE425" s="529"/>
      <c r="AF425" s="538"/>
      <c r="AG425" s="538"/>
      <c r="AH425" s="529"/>
      <c r="AI425" s="529"/>
      <c r="AJ425" s="529"/>
      <c r="AK425" s="529"/>
      <c r="AL425" s="529"/>
      <c r="AM425" s="122"/>
      <c r="AN425" s="530"/>
      <c r="AO425" s="533"/>
      <c r="AP425" s="492"/>
      <c r="AQ425" s="530"/>
      <c r="AR425" s="530"/>
      <c r="AS425" s="533"/>
      <c r="AT425" s="533"/>
      <c r="AU425" s="537"/>
      <c r="AV425" s="532" t="str">
        <f t="shared" si="42"/>
        <v xml:space="preserve"> </v>
      </c>
      <c r="AW425" s="298">
        <f t="shared" si="43"/>
        <v>0</v>
      </c>
      <c r="AX425" s="533"/>
      <c r="AZ425" s="3"/>
    </row>
    <row r="426" spans="1:52" ht="13.5" hidden="1" thickBot="1">
      <c r="A426" s="525" t="s">
        <v>1322</v>
      </c>
      <c r="B426" s="407">
        <v>11</v>
      </c>
      <c r="C426" s="407" t="str">
        <f t="shared" si="44"/>
        <v xml:space="preserve"> </v>
      </c>
      <c r="D426" s="527" t="s">
        <v>514</v>
      </c>
      <c r="E426" s="298">
        <v>0</v>
      </c>
      <c r="F426" s="528" t="str">
        <f t="shared" si="41"/>
        <v xml:space="preserve"> </v>
      </c>
      <c r="G426" s="529"/>
      <c r="H426" s="529"/>
      <c r="I426" s="529"/>
      <c r="J426" s="529"/>
      <c r="K426" s="529"/>
      <c r="L426" s="529"/>
      <c r="M426" s="529"/>
      <c r="N426" s="529"/>
      <c r="O426" s="529"/>
      <c r="P426" s="529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  <c r="AA426" s="529"/>
      <c r="AB426" s="529"/>
      <c r="AC426" s="529"/>
      <c r="AD426" s="545"/>
      <c r="AE426" s="498"/>
      <c r="AF426" s="545"/>
      <c r="AG426" s="545"/>
      <c r="AH426" s="498"/>
      <c r="AI426" s="498"/>
      <c r="AJ426" s="498"/>
      <c r="AK426" s="498"/>
      <c r="AL426" s="498"/>
      <c r="AM426" s="7"/>
      <c r="AN426" s="529"/>
      <c r="AO426" s="534"/>
      <c r="AP426" s="530"/>
      <c r="AQ426" s="529"/>
      <c r="AR426" s="529"/>
      <c r="AS426" s="533"/>
      <c r="AT426" s="533"/>
      <c r="AU426" s="537"/>
      <c r="AV426" s="532" t="str">
        <f t="shared" si="42"/>
        <v xml:space="preserve"> </v>
      </c>
      <c r="AW426" s="298">
        <f t="shared" si="43"/>
        <v>0</v>
      </c>
      <c r="AX426" s="533"/>
    </row>
    <row r="427" spans="1:52" s="3" customFormat="1" ht="13.5" hidden="1" thickBot="1">
      <c r="A427" s="535" t="s">
        <v>1323</v>
      </c>
      <c r="B427" s="407">
        <v>9</v>
      </c>
      <c r="C427" s="407" t="str">
        <f t="shared" si="44"/>
        <v xml:space="preserve"> </v>
      </c>
      <c r="D427" s="527" t="s">
        <v>514</v>
      </c>
      <c r="E427" s="298">
        <v>0</v>
      </c>
      <c r="F427" s="528" t="str">
        <f t="shared" si="41"/>
        <v xml:space="preserve"> </v>
      </c>
      <c r="G427" s="529"/>
      <c r="H427" s="529"/>
      <c r="I427" s="529"/>
      <c r="J427" s="529"/>
      <c r="K427" s="529"/>
      <c r="L427" s="529"/>
      <c r="M427" s="529"/>
      <c r="N427" s="529"/>
      <c r="O427" s="529"/>
      <c r="P427" s="529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  <c r="AA427" s="529"/>
      <c r="AB427" s="529"/>
      <c r="AC427" s="529"/>
      <c r="AD427" s="529"/>
      <c r="AE427" s="529"/>
      <c r="AF427" s="538"/>
      <c r="AG427" s="538"/>
      <c r="AH427" s="529"/>
      <c r="AI427" s="529"/>
      <c r="AJ427" s="529"/>
      <c r="AK427" s="529"/>
      <c r="AL427" s="529"/>
      <c r="AM427" s="122"/>
      <c r="AN427" s="529"/>
      <c r="AO427" s="529"/>
      <c r="AP427" s="534"/>
      <c r="AQ427" s="530"/>
      <c r="AR427" s="530"/>
      <c r="AS427" s="533"/>
      <c r="AT427" s="533"/>
      <c r="AU427" s="537"/>
      <c r="AV427" s="532" t="str">
        <f t="shared" si="42"/>
        <v xml:space="preserve"> </v>
      </c>
      <c r="AW427" s="298">
        <f t="shared" si="43"/>
        <v>0</v>
      </c>
      <c r="AX427" s="533"/>
      <c r="AY427"/>
    </row>
    <row r="428" spans="1:52" ht="13.5" hidden="1" thickBot="1">
      <c r="A428" s="546" t="s">
        <v>796</v>
      </c>
      <c r="B428" s="407" t="s">
        <v>514</v>
      </c>
      <c r="C428" s="407" t="str">
        <f t="shared" si="44"/>
        <v xml:space="preserve"> </v>
      </c>
      <c r="D428" s="527" t="s">
        <v>514</v>
      </c>
      <c r="E428" s="298">
        <v>0</v>
      </c>
      <c r="F428" s="528" t="str">
        <f t="shared" si="41"/>
        <v xml:space="preserve"> </v>
      </c>
      <c r="G428" s="492"/>
      <c r="H428" s="492"/>
      <c r="I428" s="492"/>
      <c r="J428" s="492"/>
      <c r="K428" s="492"/>
      <c r="L428" s="492"/>
      <c r="M428" s="492"/>
      <c r="N428" s="492"/>
      <c r="O428" s="529"/>
      <c r="P428" s="492"/>
      <c r="Q428" s="529"/>
      <c r="R428" s="529"/>
      <c r="S428" s="492"/>
      <c r="T428" s="492"/>
      <c r="U428" s="492"/>
      <c r="V428" s="492"/>
      <c r="W428" s="492"/>
      <c r="X428" s="492"/>
      <c r="Y428" s="492"/>
      <c r="Z428" s="530"/>
      <c r="AA428" s="530"/>
      <c r="AB428" s="530"/>
      <c r="AC428" s="530"/>
      <c r="AD428" s="533"/>
      <c r="AE428" s="529"/>
      <c r="AF428" s="538"/>
      <c r="AG428" s="538"/>
      <c r="AH428" s="529"/>
      <c r="AI428" s="529"/>
      <c r="AJ428" s="529"/>
      <c r="AK428" s="529"/>
      <c r="AL428" s="529"/>
      <c r="AM428" s="7"/>
      <c r="AN428" s="530"/>
      <c r="AO428" s="533"/>
      <c r="AP428" s="492"/>
      <c r="AQ428" s="530"/>
      <c r="AR428" s="530"/>
      <c r="AS428" s="533"/>
      <c r="AT428" s="533"/>
      <c r="AU428" s="537"/>
      <c r="AV428" s="532" t="str">
        <f t="shared" si="42"/>
        <v xml:space="preserve"> </v>
      </c>
      <c r="AW428" s="298">
        <f t="shared" si="43"/>
        <v>0</v>
      </c>
      <c r="AX428" s="533"/>
    </row>
    <row r="429" spans="1:52" ht="13.5" hidden="1" thickBot="1">
      <c r="A429" s="546" t="s">
        <v>295</v>
      </c>
      <c r="B429" s="407" t="s">
        <v>514</v>
      </c>
      <c r="C429" s="407" t="str">
        <f t="shared" si="44"/>
        <v xml:space="preserve"> </v>
      </c>
      <c r="D429" s="527" t="s">
        <v>514</v>
      </c>
      <c r="E429" s="298">
        <v>0</v>
      </c>
      <c r="F429" s="528" t="str">
        <f t="shared" si="41"/>
        <v xml:space="preserve"> </v>
      </c>
      <c r="G429" s="492"/>
      <c r="H429" s="492"/>
      <c r="I429" s="492"/>
      <c r="J429" s="492"/>
      <c r="K429" s="492"/>
      <c r="L429" s="492"/>
      <c r="M429" s="492"/>
      <c r="N429" s="492"/>
      <c r="O429" s="529"/>
      <c r="P429" s="492"/>
      <c r="Q429" s="529"/>
      <c r="R429" s="529"/>
      <c r="S429" s="492"/>
      <c r="T429" s="492"/>
      <c r="U429" s="492"/>
      <c r="V429" s="492"/>
      <c r="W429" s="492"/>
      <c r="X429" s="492"/>
      <c r="Y429" s="492"/>
      <c r="Z429" s="530"/>
      <c r="AA429" s="530"/>
      <c r="AB429" s="530"/>
      <c r="AC429" s="530"/>
      <c r="AD429" s="533"/>
      <c r="AE429" s="529"/>
      <c r="AF429" s="538"/>
      <c r="AG429" s="538"/>
      <c r="AH429" s="529"/>
      <c r="AI429" s="529"/>
      <c r="AJ429" s="529"/>
      <c r="AK429" s="529"/>
      <c r="AL429" s="529"/>
      <c r="AM429" s="7"/>
      <c r="AN429" s="530"/>
      <c r="AO429" s="533"/>
      <c r="AP429" s="492"/>
      <c r="AQ429" s="530"/>
      <c r="AR429" s="530"/>
      <c r="AS429" s="533"/>
      <c r="AT429" s="533"/>
      <c r="AU429" s="537"/>
      <c r="AV429" s="532" t="str">
        <f t="shared" si="42"/>
        <v xml:space="preserve"> </v>
      </c>
      <c r="AW429" s="298">
        <f t="shared" si="43"/>
        <v>0</v>
      </c>
      <c r="AX429" s="533"/>
    </row>
    <row r="430" spans="1:52" ht="13.5" hidden="1" thickBot="1">
      <c r="A430" s="53" t="s">
        <v>495</v>
      </c>
      <c r="B430" s="407" t="s">
        <v>514</v>
      </c>
      <c r="C430" s="407" t="str">
        <f t="shared" si="44"/>
        <v xml:space="preserve"> </v>
      </c>
      <c r="D430" s="527" t="s">
        <v>514</v>
      </c>
      <c r="E430" s="298">
        <v>0</v>
      </c>
      <c r="F430" s="528" t="str">
        <f t="shared" si="41"/>
        <v xml:space="preserve"> </v>
      </c>
      <c r="G430" s="492"/>
      <c r="H430" s="492"/>
      <c r="I430" s="492"/>
      <c r="J430" s="492"/>
      <c r="K430" s="492"/>
      <c r="L430" s="492"/>
      <c r="M430" s="492"/>
      <c r="N430" s="492"/>
      <c r="O430" s="529"/>
      <c r="P430" s="492"/>
      <c r="Q430" s="529"/>
      <c r="R430" s="529"/>
      <c r="S430" s="492"/>
      <c r="T430" s="492"/>
      <c r="U430" s="492"/>
      <c r="V430" s="492"/>
      <c r="W430" s="492"/>
      <c r="X430" s="492"/>
      <c r="Y430" s="492"/>
      <c r="Z430" s="530"/>
      <c r="AA430" s="530"/>
      <c r="AB430" s="530"/>
      <c r="AC430" s="530"/>
      <c r="AD430" s="533"/>
      <c r="AE430" s="529"/>
      <c r="AF430" s="538"/>
      <c r="AG430" s="538"/>
      <c r="AH430" s="529"/>
      <c r="AI430" s="529"/>
      <c r="AJ430" s="529"/>
      <c r="AK430" s="529"/>
      <c r="AL430" s="529"/>
      <c r="AM430" s="7"/>
      <c r="AN430" s="530"/>
      <c r="AO430" s="533"/>
      <c r="AP430" s="492"/>
      <c r="AQ430" s="530"/>
      <c r="AR430" s="530"/>
      <c r="AS430" s="533"/>
      <c r="AT430" s="533"/>
      <c r="AU430" s="537"/>
      <c r="AV430" s="532" t="str">
        <f t="shared" si="42"/>
        <v xml:space="preserve"> </v>
      </c>
      <c r="AW430" s="298">
        <f t="shared" si="43"/>
        <v>0</v>
      </c>
      <c r="AX430" s="533"/>
      <c r="AY430" s="3"/>
    </row>
    <row r="431" spans="1:52" ht="13.5" hidden="1" thickBot="1">
      <c r="A431" s="525" t="s">
        <v>797</v>
      </c>
      <c r="B431" s="407" t="s">
        <v>514</v>
      </c>
      <c r="C431" s="407" t="str">
        <f t="shared" si="44"/>
        <v xml:space="preserve"> </v>
      </c>
      <c r="D431" s="527" t="s">
        <v>514</v>
      </c>
      <c r="E431" s="298">
        <v>0</v>
      </c>
      <c r="F431" s="528" t="str">
        <f t="shared" si="41"/>
        <v xml:space="preserve"> </v>
      </c>
      <c r="G431" s="536"/>
      <c r="H431" s="536"/>
      <c r="I431" s="536"/>
      <c r="J431" s="536"/>
      <c r="K431" s="529"/>
      <c r="L431" s="529"/>
      <c r="M431" s="529"/>
      <c r="N431" s="529"/>
      <c r="O431" s="529"/>
      <c r="P431" s="536"/>
      <c r="Q431" s="529"/>
      <c r="R431" s="529"/>
      <c r="S431" s="536"/>
      <c r="T431" s="536"/>
      <c r="U431" s="536"/>
      <c r="V431" s="536"/>
      <c r="W431" s="536"/>
      <c r="X431" s="536"/>
      <c r="Y431" s="536"/>
      <c r="Z431" s="498"/>
      <c r="AA431" s="498"/>
      <c r="AB431" s="498"/>
      <c r="AC431" s="498"/>
      <c r="AD431" s="533"/>
      <c r="AE431" s="529"/>
      <c r="AF431" s="538"/>
      <c r="AG431" s="538"/>
      <c r="AH431" s="529"/>
      <c r="AI431" s="529"/>
      <c r="AJ431" s="529"/>
      <c r="AK431" s="529"/>
      <c r="AL431" s="529"/>
      <c r="AM431" s="7"/>
      <c r="AN431" s="530"/>
      <c r="AO431" s="533"/>
      <c r="AP431" s="492"/>
      <c r="AQ431" s="530"/>
      <c r="AR431" s="530"/>
      <c r="AS431" s="533"/>
      <c r="AT431" s="533"/>
      <c r="AU431" s="537"/>
      <c r="AV431" s="532" t="str">
        <f t="shared" si="42"/>
        <v xml:space="preserve"> </v>
      </c>
      <c r="AW431" s="298">
        <f t="shared" si="43"/>
        <v>0</v>
      </c>
      <c r="AX431" s="533"/>
      <c r="AY431" s="3"/>
    </row>
    <row r="432" spans="1:52" ht="13.5" hidden="1" thickBot="1">
      <c r="A432" s="53" t="s">
        <v>605</v>
      </c>
      <c r="B432" s="407" t="s">
        <v>514</v>
      </c>
      <c r="C432" s="407" t="str">
        <f t="shared" si="44"/>
        <v xml:space="preserve"> </v>
      </c>
      <c r="D432" s="527" t="s">
        <v>514</v>
      </c>
      <c r="E432" s="298">
        <v>0</v>
      </c>
      <c r="F432" s="528" t="str">
        <f t="shared" si="41"/>
        <v xml:space="preserve"> </v>
      </c>
      <c r="G432" s="492"/>
      <c r="H432" s="492"/>
      <c r="I432" s="492"/>
      <c r="J432" s="492"/>
      <c r="K432" s="529"/>
      <c r="L432" s="529"/>
      <c r="M432" s="529"/>
      <c r="N432" s="529"/>
      <c r="O432" s="529"/>
      <c r="P432" s="492"/>
      <c r="Q432" s="529"/>
      <c r="R432" s="529"/>
      <c r="S432" s="492"/>
      <c r="T432" s="492"/>
      <c r="U432" s="492"/>
      <c r="V432" s="492"/>
      <c r="W432" s="492"/>
      <c r="X432" s="492"/>
      <c r="Y432" s="492"/>
      <c r="Z432" s="530"/>
      <c r="AA432" s="530"/>
      <c r="AB432" s="530"/>
      <c r="AC432" s="530"/>
      <c r="AD432" s="533"/>
      <c r="AE432" s="529"/>
      <c r="AF432" s="538"/>
      <c r="AG432" s="538"/>
      <c r="AH432" s="529"/>
      <c r="AI432" s="529"/>
      <c r="AJ432" s="529"/>
      <c r="AK432" s="529"/>
      <c r="AL432" s="529"/>
      <c r="AM432" s="7"/>
      <c r="AN432" s="530"/>
      <c r="AO432" s="533"/>
      <c r="AP432" s="492"/>
      <c r="AQ432" s="530"/>
      <c r="AR432" s="530"/>
      <c r="AS432" s="533"/>
      <c r="AT432" s="533"/>
      <c r="AU432" s="537"/>
      <c r="AV432" s="532" t="str">
        <f t="shared" si="42"/>
        <v xml:space="preserve"> </v>
      </c>
      <c r="AW432" s="298">
        <f t="shared" si="43"/>
        <v>0</v>
      </c>
      <c r="AX432" s="533"/>
    </row>
    <row r="433" spans="1:51" ht="13.5" hidden="1" thickBot="1">
      <c r="A433" s="535" t="s">
        <v>798</v>
      </c>
      <c r="B433" s="407" t="s">
        <v>514</v>
      </c>
      <c r="C433" s="407" t="str">
        <f t="shared" si="44"/>
        <v xml:space="preserve"> </v>
      </c>
      <c r="D433" s="527" t="s">
        <v>514</v>
      </c>
      <c r="E433" s="298">
        <v>0</v>
      </c>
      <c r="F433" s="528" t="str">
        <f t="shared" si="41"/>
        <v xml:space="preserve"> </v>
      </c>
      <c r="G433" s="534"/>
      <c r="H433" s="534"/>
      <c r="I433" s="492"/>
      <c r="J433" s="492"/>
      <c r="K433" s="529"/>
      <c r="L433" s="529"/>
      <c r="M433" s="529"/>
      <c r="N433" s="529"/>
      <c r="O433" s="529"/>
      <c r="P433" s="492"/>
      <c r="Q433" s="529"/>
      <c r="R433" s="529"/>
      <c r="S433" s="492"/>
      <c r="T433" s="492"/>
      <c r="U433" s="492"/>
      <c r="V433" s="492"/>
      <c r="W433" s="492"/>
      <c r="X433" s="492"/>
      <c r="Y433" s="492"/>
      <c r="Z433" s="530"/>
      <c r="AA433" s="530"/>
      <c r="AB433" s="530"/>
      <c r="AC433" s="530"/>
      <c r="AD433" s="533"/>
      <c r="AE433" s="529"/>
      <c r="AF433" s="538"/>
      <c r="AG433" s="538"/>
      <c r="AH433" s="529"/>
      <c r="AI433" s="529"/>
      <c r="AJ433" s="529"/>
      <c r="AK433" s="529"/>
      <c r="AL433" s="529"/>
      <c r="AM433" s="7"/>
      <c r="AN433" s="530"/>
      <c r="AO433" s="533"/>
      <c r="AP433" s="492"/>
      <c r="AQ433" s="530"/>
      <c r="AR433" s="530"/>
      <c r="AS433" s="533"/>
      <c r="AT433" s="533"/>
      <c r="AU433" s="537"/>
      <c r="AV433" s="532" t="str">
        <f t="shared" si="42"/>
        <v xml:space="preserve"> </v>
      </c>
      <c r="AW433" s="298">
        <f t="shared" si="43"/>
        <v>0</v>
      </c>
      <c r="AX433" s="533"/>
    </row>
    <row r="434" spans="1:51" ht="13.5" hidden="1" thickBot="1">
      <c r="A434" s="53" t="s">
        <v>224</v>
      </c>
      <c r="B434" s="407" t="s">
        <v>514</v>
      </c>
      <c r="C434" s="407" t="str">
        <f t="shared" si="44"/>
        <v xml:space="preserve"> </v>
      </c>
      <c r="D434" s="527" t="s">
        <v>514</v>
      </c>
      <c r="E434" s="298">
        <v>0</v>
      </c>
      <c r="F434" s="528" t="str">
        <f t="shared" si="41"/>
        <v xml:space="preserve"> </v>
      </c>
      <c r="G434" s="492"/>
      <c r="H434" s="492"/>
      <c r="I434" s="492"/>
      <c r="J434" s="492"/>
      <c r="K434" s="529"/>
      <c r="L434" s="529"/>
      <c r="M434" s="529"/>
      <c r="N434" s="529"/>
      <c r="O434" s="529"/>
      <c r="P434" s="492"/>
      <c r="Q434" s="529"/>
      <c r="R434" s="529"/>
      <c r="S434" s="492"/>
      <c r="T434" s="492"/>
      <c r="U434" s="492"/>
      <c r="V434" s="492"/>
      <c r="W434" s="492"/>
      <c r="X434" s="492"/>
      <c r="Y434" s="534"/>
      <c r="Z434" s="529"/>
      <c r="AA434" s="529"/>
      <c r="AB434" s="529"/>
      <c r="AC434" s="529"/>
      <c r="AD434" s="533"/>
      <c r="AE434" s="529"/>
      <c r="AF434" s="538"/>
      <c r="AG434" s="538"/>
      <c r="AH434" s="529"/>
      <c r="AI434" s="529"/>
      <c r="AJ434" s="529"/>
      <c r="AK434" s="529"/>
      <c r="AL434" s="529"/>
      <c r="AM434" s="7"/>
      <c r="AN434" s="530"/>
      <c r="AO434" s="533"/>
      <c r="AP434" s="492"/>
      <c r="AQ434" s="530"/>
      <c r="AR434" s="530"/>
      <c r="AS434" s="538"/>
      <c r="AT434" s="538"/>
      <c r="AU434" s="537"/>
      <c r="AV434" s="532" t="str">
        <f t="shared" si="42"/>
        <v xml:space="preserve"> </v>
      </c>
      <c r="AW434" s="298">
        <f t="shared" si="43"/>
        <v>0</v>
      </c>
      <c r="AX434" s="533"/>
    </row>
    <row r="435" spans="1:51" ht="13.5" hidden="1" thickBot="1">
      <c r="A435" s="535" t="s">
        <v>1216</v>
      </c>
      <c r="B435" s="407" t="s">
        <v>514</v>
      </c>
      <c r="C435" s="407" t="str">
        <f t="shared" si="44"/>
        <v xml:space="preserve"> </v>
      </c>
      <c r="D435" s="527" t="s">
        <v>514</v>
      </c>
      <c r="E435" s="298">
        <v>0</v>
      </c>
      <c r="F435" s="528" t="str">
        <f t="shared" si="41"/>
        <v xml:space="preserve"> </v>
      </c>
      <c r="G435" s="534"/>
      <c r="H435" s="534"/>
      <c r="I435" s="492"/>
      <c r="J435" s="534"/>
      <c r="K435" s="529"/>
      <c r="L435" s="529"/>
      <c r="M435" s="529"/>
      <c r="N435" s="529"/>
      <c r="O435" s="529"/>
      <c r="P435" s="534"/>
      <c r="Q435" s="529"/>
      <c r="R435" s="529"/>
      <c r="S435" s="534"/>
      <c r="T435" s="534"/>
      <c r="U435" s="534"/>
      <c r="V435" s="534"/>
      <c r="W435" s="534"/>
      <c r="X435" s="534"/>
      <c r="Y435" s="534"/>
      <c r="Z435" s="529"/>
      <c r="AA435" s="529"/>
      <c r="AB435" s="529"/>
      <c r="AC435" s="529"/>
      <c r="AD435" s="529"/>
      <c r="AE435" s="529"/>
      <c r="AF435" s="538"/>
      <c r="AG435" s="538"/>
      <c r="AH435" s="529"/>
      <c r="AI435" s="529"/>
      <c r="AJ435" s="529"/>
      <c r="AK435" s="529"/>
      <c r="AL435" s="529"/>
      <c r="AM435" s="7"/>
      <c r="AN435" s="529"/>
      <c r="AO435" s="529"/>
      <c r="AP435" s="534"/>
      <c r="AQ435" s="530"/>
      <c r="AR435" s="530"/>
      <c r="AS435" s="533"/>
      <c r="AT435" s="533"/>
      <c r="AU435" s="537"/>
      <c r="AV435" s="532" t="str">
        <f t="shared" si="42"/>
        <v xml:space="preserve"> </v>
      </c>
      <c r="AW435" s="298">
        <f t="shared" si="43"/>
        <v>0</v>
      </c>
      <c r="AX435" s="533"/>
    </row>
    <row r="436" spans="1:51" ht="13.5" hidden="1" thickBot="1">
      <c r="A436" s="525" t="s">
        <v>1051</v>
      </c>
      <c r="B436" s="407" t="s">
        <v>514</v>
      </c>
      <c r="C436" s="407" t="str">
        <f t="shared" si="44"/>
        <v xml:space="preserve"> </v>
      </c>
      <c r="D436" s="527" t="s">
        <v>514</v>
      </c>
      <c r="E436" s="298">
        <v>0</v>
      </c>
      <c r="F436" s="528" t="str">
        <f t="shared" si="41"/>
        <v xml:space="preserve"> </v>
      </c>
      <c r="G436" s="498"/>
      <c r="H436" s="498"/>
      <c r="I436" s="536"/>
      <c r="J436" s="534"/>
      <c r="K436" s="529"/>
      <c r="L436" s="529"/>
      <c r="M436" s="529"/>
      <c r="N436" s="529"/>
      <c r="O436" s="529"/>
      <c r="P436" s="529"/>
      <c r="Q436" s="529"/>
      <c r="R436" s="529"/>
      <c r="S436" s="529"/>
      <c r="T436" s="529"/>
      <c r="U436" s="529"/>
      <c r="V436" s="529"/>
      <c r="W436" s="529"/>
      <c r="X436" s="529"/>
      <c r="Y436" s="536"/>
      <c r="Z436" s="498"/>
      <c r="AA436" s="498"/>
      <c r="AB436" s="498"/>
      <c r="AC436" s="498"/>
      <c r="AD436" s="533"/>
      <c r="AE436" s="529"/>
      <c r="AF436" s="538"/>
      <c r="AG436" s="538"/>
      <c r="AH436" s="529"/>
      <c r="AI436" s="529"/>
      <c r="AJ436" s="529"/>
      <c r="AK436" s="529"/>
      <c r="AL436" s="529"/>
      <c r="AM436" s="7"/>
      <c r="AN436" s="530"/>
      <c r="AO436" s="533"/>
      <c r="AP436" s="492"/>
      <c r="AQ436" s="530"/>
      <c r="AR436" s="530"/>
      <c r="AS436" s="533"/>
      <c r="AT436" s="533"/>
      <c r="AU436" s="537"/>
      <c r="AV436" s="532" t="str">
        <f t="shared" si="42"/>
        <v xml:space="preserve"> </v>
      </c>
      <c r="AW436" s="298">
        <f t="shared" si="43"/>
        <v>0</v>
      </c>
      <c r="AX436" s="533"/>
      <c r="AY436" s="414"/>
    </row>
    <row r="437" spans="1:51" ht="13.5" hidden="1" thickBot="1">
      <c r="A437" s="525" t="s">
        <v>1075</v>
      </c>
      <c r="B437" s="407" t="s">
        <v>514</v>
      </c>
      <c r="C437" s="407" t="str">
        <f t="shared" si="44"/>
        <v xml:space="preserve"> </v>
      </c>
      <c r="D437" s="527" t="s">
        <v>514</v>
      </c>
      <c r="E437" s="298">
        <v>0</v>
      </c>
      <c r="F437" s="528" t="str">
        <f t="shared" si="41"/>
        <v xml:space="preserve"> </v>
      </c>
      <c r="G437" s="498"/>
      <c r="H437" s="498"/>
      <c r="I437" s="536"/>
      <c r="J437" s="529"/>
      <c r="K437" s="529"/>
      <c r="L437" s="529"/>
      <c r="M437" s="529"/>
      <c r="N437" s="529"/>
      <c r="O437" s="529"/>
      <c r="P437" s="498"/>
      <c r="Q437" s="529"/>
      <c r="R437" s="529"/>
      <c r="S437" s="498"/>
      <c r="T437" s="498"/>
      <c r="U437" s="498"/>
      <c r="V437" s="498"/>
      <c r="W437" s="498"/>
      <c r="X437" s="498"/>
      <c r="Y437" s="536"/>
      <c r="Z437" s="498"/>
      <c r="AA437" s="498"/>
      <c r="AB437" s="498"/>
      <c r="AC437" s="498"/>
      <c r="AD437" s="533"/>
      <c r="AE437" s="529"/>
      <c r="AF437" s="538"/>
      <c r="AG437" s="538"/>
      <c r="AH437" s="529"/>
      <c r="AI437" s="529"/>
      <c r="AJ437" s="529"/>
      <c r="AK437" s="529"/>
      <c r="AL437" s="529"/>
      <c r="AM437" s="7"/>
      <c r="AN437" s="530"/>
      <c r="AO437" s="533"/>
      <c r="AP437" s="492"/>
      <c r="AQ437" s="530"/>
      <c r="AR437" s="530"/>
      <c r="AS437" s="533"/>
      <c r="AT437" s="533"/>
      <c r="AU437" s="537"/>
      <c r="AV437" s="532" t="str">
        <f t="shared" si="42"/>
        <v xml:space="preserve"> </v>
      </c>
      <c r="AW437" s="298">
        <f t="shared" si="43"/>
        <v>0</v>
      </c>
      <c r="AX437" s="533"/>
    </row>
    <row r="438" spans="1:51" ht="13.5" hidden="1" thickBot="1">
      <c r="A438" s="53" t="s">
        <v>365</v>
      </c>
      <c r="B438" s="407" t="s">
        <v>514</v>
      </c>
      <c r="C438" s="407" t="str">
        <f t="shared" si="44"/>
        <v xml:space="preserve"> </v>
      </c>
      <c r="D438" s="527" t="s">
        <v>514</v>
      </c>
      <c r="E438" s="298">
        <v>0</v>
      </c>
      <c r="F438" s="528" t="str">
        <f t="shared" si="41"/>
        <v xml:space="preserve"> </v>
      </c>
      <c r="G438" s="534"/>
      <c r="H438" s="534"/>
      <c r="I438" s="534"/>
      <c r="J438" s="529"/>
      <c r="K438" s="529"/>
      <c r="L438" s="529"/>
      <c r="M438" s="529"/>
      <c r="N438" s="529"/>
      <c r="O438" s="529"/>
      <c r="P438" s="534"/>
      <c r="Q438" s="529"/>
      <c r="R438" s="529"/>
      <c r="S438" s="534"/>
      <c r="T438" s="534"/>
      <c r="U438" s="534"/>
      <c r="V438" s="534"/>
      <c r="W438" s="534"/>
      <c r="X438" s="534"/>
      <c r="Y438" s="534"/>
      <c r="Z438" s="529"/>
      <c r="AA438" s="529"/>
      <c r="AB438" s="529"/>
      <c r="AC438" s="529"/>
      <c r="AD438" s="533"/>
      <c r="AE438" s="529"/>
      <c r="AF438" s="538"/>
      <c r="AG438" s="538"/>
      <c r="AH438" s="529"/>
      <c r="AI438" s="529"/>
      <c r="AJ438" s="529"/>
      <c r="AK438" s="529"/>
      <c r="AL438" s="529"/>
      <c r="AM438" s="7"/>
      <c r="AN438" s="530"/>
      <c r="AO438" s="533"/>
      <c r="AP438" s="492"/>
      <c r="AQ438" s="530"/>
      <c r="AR438" s="530"/>
      <c r="AS438" s="533"/>
      <c r="AT438" s="533"/>
      <c r="AU438" s="537"/>
      <c r="AV438" s="532" t="str">
        <f t="shared" si="42"/>
        <v xml:space="preserve"> </v>
      </c>
      <c r="AW438" s="298">
        <f t="shared" si="43"/>
        <v>0</v>
      </c>
      <c r="AX438" s="533"/>
    </row>
    <row r="439" spans="1:51" ht="13.5" hidden="1" thickBot="1">
      <c r="A439" s="525" t="s">
        <v>903</v>
      </c>
      <c r="B439" s="407" t="s">
        <v>514</v>
      </c>
      <c r="C439" s="407" t="str">
        <f t="shared" si="44"/>
        <v xml:space="preserve"> </v>
      </c>
      <c r="D439" s="527" t="s">
        <v>514</v>
      </c>
      <c r="E439" s="298">
        <v>0</v>
      </c>
      <c r="F439" s="528" t="str">
        <f t="shared" si="41"/>
        <v xml:space="preserve"> </v>
      </c>
      <c r="G439" s="498"/>
      <c r="H439" s="498"/>
      <c r="I439" s="536"/>
      <c r="J439" s="529"/>
      <c r="K439" s="529"/>
      <c r="L439" s="529"/>
      <c r="M439" s="529"/>
      <c r="N439" s="529"/>
      <c r="O439" s="529"/>
      <c r="P439" s="498"/>
      <c r="Q439" s="529"/>
      <c r="R439" s="529"/>
      <c r="S439" s="498"/>
      <c r="T439" s="498"/>
      <c r="U439" s="498"/>
      <c r="V439" s="498"/>
      <c r="W439" s="498"/>
      <c r="X439" s="498"/>
      <c r="Y439" s="536"/>
      <c r="Z439" s="498"/>
      <c r="AA439" s="498"/>
      <c r="AB439" s="498"/>
      <c r="AC439" s="498"/>
      <c r="AD439" s="533"/>
      <c r="AE439" s="529"/>
      <c r="AF439" s="538"/>
      <c r="AG439" s="538"/>
      <c r="AH439" s="529"/>
      <c r="AI439" s="529"/>
      <c r="AJ439" s="529"/>
      <c r="AK439" s="529"/>
      <c r="AL439" s="529"/>
      <c r="AM439" s="7"/>
      <c r="AN439" s="530"/>
      <c r="AO439" s="533"/>
      <c r="AP439" s="492"/>
      <c r="AQ439" s="530"/>
      <c r="AR439" s="530"/>
      <c r="AS439" s="533"/>
      <c r="AT439" s="533"/>
      <c r="AU439" s="537"/>
      <c r="AV439" s="532" t="str">
        <f t="shared" si="42"/>
        <v xml:space="preserve"> </v>
      </c>
      <c r="AW439" s="298">
        <f t="shared" si="43"/>
        <v>0</v>
      </c>
      <c r="AX439" s="533"/>
    </row>
    <row r="440" spans="1:51" ht="13.5" hidden="1" thickBot="1">
      <c r="A440" s="525" t="s">
        <v>1170</v>
      </c>
      <c r="B440" s="407" t="s">
        <v>514</v>
      </c>
      <c r="C440" s="407" t="str">
        <f t="shared" si="44"/>
        <v xml:space="preserve"> </v>
      </c>
      <c r="D440" s="527" t="s">
        <v>514</v>
      </c>
      <c r="E440" s="298">
        <v>0</v>
      </c>
      <c r="F440" s="528" t="str">
        <f t="shared" si="41"/>
        <v xml:space="preserve"> </v>
      </c>
      <c r="G440" s="529"/>
      <c r="H440" s="529"/>
      <c r="I440" s="534"/>
      <c r="J440" s="529"/>
      <c r="K440" s="529"/>
      <c r="L440" s="529"/>
      <c r="M440" s="529"/>
      <c r="N440" s="529"/>
      <c r="O440" s="529"/>
      <c r="P440" s="529"/>
      <c r="Q440" s="529"/>
      <c r="R440" s="529"/>
      <c r="S440" s="529"/>
      <c r="T440" s="529"/>
      <c r="U440" s="529"/>
      <c r="V440" s="529"/>
      <c r="W440" s="529"/>
      <c r="X440" s="529"/>
      <c r="Y440" s="567"/>
      <c r="Z440" s="568"/>
      <c r="AA440" s="568"/>
      <c r="AB440" s="568"/>
      <c r="AC440" s="568"/>
      <c r="AD440" s="538"/>
      <c r="AE440" s="529"/>
      <c r="AF440" s="538"/>
      <c r="AG440" s="538"/>
      <c r="AH440" s="529"/>
      <c r="AI440" s="529"/>
      <c r="AJ440" s="529"/>
      <c r="AK440" s="529"/>
      <c r="AL440" s="529"/>
      <c r="AM440" s="7"/>
      <c r="AN440" s="529"/>
      <c r="AO440" s="538"/>
      <c r="AP440" s="534"/>
      <c r="AQ440" s="529"/>
      <c r="AR440" s="529"/>
      <c r="AS440" s="533"/>
      <c r="AT440" s="533"/>
      <c r="AU440" s="537"/>
      <c r="AV440" s="532" t="str">
        <f t="shared" si="42"/>
        <v xml:space="preserve"> </v>
      </c>
      <c r="AW440" s="298">
        <f t="shared" si="43"/>
        <v>0</v>
      </c>
      <c r="AX440" s="533"/>
    </row>
    <row r="441" spans="1:51" ht="13.5" hidden="1" thickBot="1">
      <c r="A441" s="525" t="s">
        <v>938</v>
      </c>
      <c r="B441" s="407" t="s">
        <v>514</v>
      </c>
      <c r="C441" s="407" t="str">
        <f t="shared" si="44"/>
        <v xml:space="preserve"> </v>
      </c>
      <c r="D441" s="527" t="s">
        <v>514</v>
      </c>
      <c r="E441" s="298">
        <v>0</v>
      </c>
      <c r="F441" s="528" t="str">
        <f t="shared" si="41"/>
        <v xml:space="preserve"> </v>
      </c>
      <c r="G441" s="498"/>
      <c r="H441" s="498"/>
      <c r="I441" s="536"/>
      <c r="J441" s="529"/>
      <c r="K441" s="529"/>
      <c r="L441" s="529"/>
      <c r="M441" s="529"/>
      <c r="N441" s="529"/>
      <c r="O441" s="529"/>
      <c r="P441" s="498"/>
      <c r="Q441" s="529"/>
      <c r="R441" s="529"/>
      <c r="S441" s="498"/>
      <c r="T441" s="498"/>
      <c r="U441" s="498"/>
      <c r="V441" s="498"/>
      <c r="W441" s="498"/>
      <c r="X441" s="498"/>
      <c r="Y441" s="536"/>
      <c r="Z441" s="498"/>
      <c r="AA441" s="498"/>
      <c r="AB441" s="498"/>
      <c r="AC441" s="498"/>
      <c r="AD441" s="538"/>
      <c r="AE441" s="529"/>
      <c r="AF441" s="538"/>
      <c r="AG441" s="538"/>
      <c r="AH441" s="529"/>
      <c r="AI441" s="529"/>
      <c r="AJ441" s="529"/>
      <c r="AK441" s="529"/>
      <c r="AL441" s="529"/>
      <c r="AM441" s="7"/>
      <c r="AN441" s="529"/>
      <c r="AO441" s="538"/>
      <c r="AP441" s="534"/>
      <c r="AQ441" s="529"/>
      <c r="AR441" s="529"/>
      <c r="AS441" s="533"/>
      <c r="AT441" s="533"/>
      <c r="AU441" s="537"/>
      <c r="AV441" s="532" t="str">
        <f t="shared" si="42"/>
        <v xml:space="preserve"> </v>
      </c>
      <c r="AW441" s="298">
        <f t="shared" si="43"/>
        <v>0</v>
      </c>
      <c r="AX441" s="533"/>
    </row>
    <row r="442" spans="1:51" ht="13.5" hidden="1" thickBot="1">
      <c r="A442" s="535" t="s">
        <v>1219</v>
      </c>
      <c r="B442" s="407" t="s">
        <v>514</v>
      </c>
      <c r="C442" s="407" t="str">
        <f t="shared" si="44"/>
        <v xml:space="preserve"> </v>
      </c>
      <c r="D442" s="527" t="s">
        <v>514</v>
      </c>
      <c r="E442" s="298">
        <v>0</v>
      </c>
      <c r="F442" s="528" t="str">
        <f t="shared" si="41"/>
        <v xml:space="preserve"> </v>
      </c>
      <c r="G442" s="534"/>
      <c r="H442" s="534"/>
      <c r="I442" s="492"/>
      <c r="J442" s="529"/>
      <c r="K442" s="529"/>
      <c r="L442" s="529"/>
      <c r="M442" s="529"/>
      <c r="N442" s="529"/>
      <c r="O442" s="529"/>
      <c r="P442" s="534"/>
      <c r="Q442" s="529"/>
      <c r="R442" s="529"/>
      <c r="S442" s="534"/>
      <c r="T442" s="534"/>
      <c r="U442" s="534"/>
      <c r="V442" s="534"/>
      <c r="W442" s="534"/>
      <c r="X442" s="534"/>
      <c r="Y442" s="534"/>
      <c r="Z442" s="529"/>
      <c r="AA442" s="529"/>
      <c r="AB442" s="529"/>
      <c r="AC442" s="529"/>
      <c r="AD442" s="529"/>
      <c r="AE442" s="529"/>
      <c r="AF442" s="538"/>
      <c r="AG442" s="538"/>
      <c r="AH442" s="529"/>
      <c r="AI442" s="529"/>
      <c r="AJ442" s="529"/>
      <c r="AK442" s="529"/>
      <c r="AL442" s="529"/>
      <c r="AM442" s="7"/>
      <c r="AN442" s="529"/>
      <c r="AO442" s="538"/>
      <c r="AP442" s="534"/>
      <c r="AQ442" s="530"/>
      <c r="AR442" s="530"/>
      <c r="AS442" s="533"/>
      <c r="AT442" s="533"/>
      <c r="AU442" s="537"/>
      <c r="AV442" s="532" t="str">
        <f t="shared" si="42"/>
        <v xml:space="preserve"> </v>
      </c>
      <c r="AW442" s="298">
        <f t="shared" si="43"/>
        <v>0</v>
      </c>
      <c r="AX442" s="533"/>
    </row>
    <row r="443" spans="1:51" ht="13.5" hidden="1" thickBot="1">
      <c r="A443" s="525" t="s">
        <v>888</v>
      </c>
      <c r="B443" s="407" t="s">
        <v>514</v>
      </c>
      <c r="C443" s="407" t="str">
        <f t="shared" si="44"/>
        <v xml:space="preserve"> </v>
      </c>
      <c r="D443" s="527" t="s">
        <v>514</v>
      </c>
      <c r="E443" s="298">
        <v>0</v>
      </c>
      <c r="F443" s="528" t="str">
        <f t="shared" si="41"/>
        <v xml:space="preserve"> </v>
      </c>
      <c r="G443" s="498"/>
      <c r="H443" s="498"/>
      <c r="I443" s="536"/>
      <c r="J443" s="529"/>
      <c r="K443" s="529"/>
      <c r="L443" s="529"/>
      <c r="M443" s="529"/>
      <c r="N443" s="529"/>
      <c r="O443" s="529"/>
      <c r="P443" s="498"/>
      <c r="Q443" s="529"/>
      <c r="R443" s="529"/>
      <c r="S443" s="498"/>
      <c r="T443" s="498"/>
      <c r="U443" s="498"/>
      <c r="V443" s="498"/>
      <c r="W443" s="498"/>
      <c r="X443" s="498"/>
      <c r="Y443" s="536"/>
      <c r="Z443" s="498"/>
      <c r="AA443" s="498"/>
      <c r="AB443" s="498"/>
      <c r="AC443" s="498"/>
      <c r="AD443" s="533"/>
      <c r="AE443" s="529"/>
      <c r="AF443" s="538"/>
      <c r="AG443" s="538"/>
      <c r="AH443" s="529"/>
      <c r="AI443" s="529"/>
      <c r="AJ443" s="529"/>
      <c r="AK443" s="529"/>
      <c r="AL443" s="529"/>
      <c r="AM443" s="7"/>
      <c r="AN443" s="530"/>
      <c r="AO443" s="533"/>
      <c r="AP443" s="492"/>
      <c r="AQ443" s="530"/>
      <c r="AR443" s="530"/>
      <c r="AS443" s="533"/>
      <c r="AT443" s="533"/>
      <c r="AU443" s="537"/>
      <c r="AV443" s="532" t="str">
        <f t="shared" si="42"/>
        <v xml:space="preserve"> </v>
      </c>
      <c r="AW443" s="298">
        <f t="shared" si="43"/>
        <v>0</v>
      </c>
      <c r="AX443" s="533"/>
    </row>
    <row r="444" spans="1:51" ht="13.5" hidden="1" thickBot="1">
      <c r="A444" s="53" t="s">
        <v>485</v>
      </c>
      <c r="B444" s="407" t="s">
        <v>514</v>
      </c>
      <c r="C444" s="407" t="str">
        <f t="shared" si="44"/>
        <v xml:space="preserve"> </v>
      </c>
      <c r="D444" s="527" t="s">
        <v>514</v>
      </c>
      <c r="E444" s="298">
        <v>0</v>
      </c>
      <c r="F444" s="528" t="str">
        <f t="shared" si="41"/>
        <v xml:space="preserve"> </v>
      </c>
      <c r="G444" s="492"/>
      <c r="H444" s="492"/>
      <c r="I444" s="492"/>
      <c r="J444" s="529"/>
      <c r="K444" s="529"/>
      <c r="L444" s="529"/>
      <c r="M444" s="529"/>
      <c r="N444" s="529"/>
      <c r="O444" s="529"/>
      <c r="P444" s="492"/>
      <c r="Q444" s="529"/>
      <c r="R444" s="529"/>
      <c r="S444" s="492"/>
      <c r="T444" s="492"/>
      <c r="U444" s="492"/>
      <c r="V444" s="492"/>
      <c r="W444" s="492"/>
      <c r="X444" s="492"/>
      <c r="Y444" s="534"/>
      <c r="Z444" s="529"/>
      <c r="AA444" s="529"/>
      <c r="AB444" s="529"/>
      <c r="AC444" s="529"/>
      <c r="AD444" s="533"/>
      <c r="AE444" s="529"/>
      <c r="AF444" s="538"/>
      <c r="AG444" s="538"/>
      <c r="AH444" s="529"/>
      <c r="AI444" s="529"/>
      <c r="AJ444" s="529"/>
      <c r="AK444" s="529"/>
      <c r="AL444" s="529"/>
      <c r="AM444" s="7"/>
      <c r="AN444" s="530"/>
      <c r="AO444" s="533"/>
      <c r="AP444" s="492"/>
      <c r="AQ444" s="530"/>
      <c r="AR444" s="530"/>
      <c r="AS444" s="533"/>
      <c r="AT444" s="533"/>
      <c r="AU444" s="537"/>
      <c r="AV444" s="532" t="str">
        <f t="shared" si="42"/>
        <v xml:space="preserve"> </v>
      </c>
      <c r="AW444" s="298">
        <f t="shared" si="43"/>
        <v>0</v>
      </c>
      <c r="AX444" s="533"/>
    </row>
    <row r="445" spans="1:51" ht="13.5" hidden="1" thickBot="1">
      <c r="A445" s="53" t="s">
        <v>706</v>
      </c>
      <c r="B445" s="407" t="s">
        <v>514</v>
      </c>
      <c r="C445" s="407" t="str">
        <f t="shared" si="44"/>
        <v xml:space="preserve"> </v>
      </c>
      <c r="D445" s="527" t="s">
        <v>514</v>
      </c>
      <c r="E445" s="298">
        <v>0</v>
      </c>
      <c r="F445" s="528" t="str">
        <f t="shared" si="41"/>
        <v xml:space="preserve"> </v>
      </c>
      <c r="G445" s="534"/>
      <c r="H445" s="534"/>
      <c r="I445" s="534"/>
      <c r="J445" s="529"/>
      <c r="K445" s="529"/>
      <c r="L445" s="529"/>
      <c r="M445" s="529"/>
      <c r="N445" s="529"/>
      <c r="O445" s="529"/>
      <c r="P445" s="534"/>
      <c r="Q445" s="529"/>
      <c r="R445" s="529"/>
      <c r="S445" s="534"/>
      <c r="T445" s="534"/>
      <c r="U445" s="534"/>
      <c r="V445" s="534"/>
      <c r="W445" s="534"/>
      <c r="X445" s="534"/>
      <c r="Y445" s="534"/>
      <c r="Z445" s="529"/>
      <c r="AA445" s="529"/>
      <c r="AB445" s="529"/>
      <c r="AC445" s="529"/>
      <c r="AD445" s="533"/>
      <c r="AE445" s="529"/>
      <c r="AF445" s="538"/>
      <c r="AG445" s="538"/>
      <c r="AH445" s="529"/>
      <c r="AI445" s="529"/>
      <c r="AJ445" s="529"/>
      <c r="AK445" s="529"/>
      <c r="AL445" s="529"/>
      <c r="AM445" s="7"/>
      <c r="AN445" s="530"/>
      <c r="AO445" s="533"/>
      <c r="AP445" s="492"/>
      <c r="AQ445" s="530"/>
      <c r="AR445" s="530"/>
      <c r="AS445" s="533"/>
      <c r="AT445" s="533"/>
      <c r="AU445" s="537"/>
      <c r="AV445" s="532" t="str">
        <f t="shared" si="42"/>
        <v xml:space="preserve"> </v>
      </c>
      <c r="AW445" s="298">
        <f t="shared" si="43"/>
        <v>0</v>
      </c>
      <c r="AX445" s="533"/>
    </row>
    <row r="446" spans="1:51" ht="13.5" hidden="1" thickBot="1">
      <c r="A446" s="525" t="s">
        <v>1129</v>
      </c>
      <c r="B446" s="407" t="s">
        <v>514</v>
      </c>
      <c r="C446" s="407" t="str">
        <f t="shared" si="44"/>
        <v xml:space="preserve"> </v>
      </c>
      <c r="D446" s="527" t="s">
        <v>514</v>
      </c>
      <c r="E446" s="298">
        <v>0</v>
      </c>
      <c r="F446" s="528" t="str">
        <f t="shared" si="41"/>
        <v xml:space="preserve"> </v>
      </c>
      <c r="G446" s="529"/>
      <c r="H446" s="529"/>
      <c r="I446" s="534"/>
      <c r="J446" s="529"/>
      <c r="K446" s="529"/>
      <c r="L446" s="529"/>
      <c r="M446" s="529"/>
      <c r="N446" s="529"/>
      <c r="O446" s="529"/>
      <c r="P446" s="529"/>
      <c r="Q446" s="529"/>
      <c r="R446" s="529"/>
      <c r="S446" s="529"/>
      <c r="T446" s="529"/>
      <c r="U446" s="529"/>
      <c r="V446" s="529"/>
      <c r="W446" s="529"/>
      <c r="X446" s="529"/>
      <c r="Y446" s="534"/>
      <c r="Z446" s="529"/>
      <c r="AA446" s="529"/>
      <c r="AB446" s="529"/>
      <c r="AC446" s="529"/>
      <c r="AD446" s="533"/>
      <c r="AE446" s="529"/>
      <c r="AF446" s="538"/>
      <c r="AG446" s="538"/>
      <c r="AH446" s="529"/>
      <c r="AI446" s="529"/>
      <c r="AJ446" s="529"/>
      <c r="AK446" s="529"/>
      <c r="AL446" s="529"/>
      <c r="AM446" s="7"/>
      <c r="AN446" s="530"/>
      <c r="AO446" s="533"/>
      <c r="AP446" s="492"/>
      <c r="AQ446" s="530"/>
      <c r="AR446" s="530"/>
      <c r="AS446" s="538"/>
      <c r="AT446" s="538"/>
      <c r="AU446" s="537"/>
      <c r="AV446" s="532" t="str">
        <f t="shared" si="42"/>
        <v xml:space="preserve"> </v>
      </c>
      <c r="AW446" s="298">
        <f t="shared" si="43"/>
        <v>0</v>
      </c>
      <c r="AX446" s="533"/>
    </row>
    <row r="447" spans="1:51" ht="13.5" hidden="1" thickBot="1">
      <c r="A447" s="525" t="s">
        <v>937</v>
      </c>
      <c r="B447" s="407" t="s">
        <v>514</v>
      </c>
      <c r="C447" s="407" t="str">
        <f t="shared" si="44"/>
        <v xml:space="preserve"> </v>
      </c>
      <c r="D447" s="527" t="s">
        <v>514</v>
      </c>
      <c r="E447" s="298">
        <v>0</v>
      </c>
      <c r="F447" s="528" t="str">
        <f t="shared" si="41"/>
        <v xml:space="preserve"> </v>
      </c>
      <c r="G447" s="498"/>
      <c r="H447" s="498"/>
      <c r="I447" s="536"/>
      <c r="J447" s="529"/>
      <c r="K447" s="529"/>
      <c r="L447" s="529"/>
      <c r="M447" s="529"/>
      <c r="N447" s="529"/>
      <c r="O447" s="529"/>
      <c r="P447" s="498"/>
      <c r="Q447" s="529"/>
      <c r="R447" s="529"/>
      <c r="S447" s="498"/>
      <c r="T447" s="498"/>
      <c r="U447" s="498"/>
      <c r="V447" s="498"/>
      <c r="W447" s="498"/>
      <c r="X447" s="498"/>
      <c r="Y447" s="536"/>
      <c r="Z447" s="498"/>
      <c r="AA447" s="498"/>
      <c r="AB447" s="498"/>
      <c r="AC447" s="498"/>
      <c r="AD447" s="533"/>
      <c r="AE447" s="529"/>
      <c r="AF447" s="538"/>
      <c r="AG447" s="538"/>
      <c r="AH447" s="529"/>
      <c r="AI447" s="529"/>
      <c r="AJ447" s="529"/>
      <c r="AK447" s="529"/>
      <c r="AL447" s="529"/>
      <c r="AM447" s="7"/>
      <c r="AN447" s="530"/>
      <c r="AO447" s="533"/>
      <c r="AP447" s="492"/>
      <c r="AQ447" s="530"/>
      <c r="AR447" s="530"/>
      <c r="AS447" s="533"/>
      <c r="AT447" s="533"/>
      <c r="AU447" s="544"/>
      <c r="AV447" s="532" t="str">
        <f t="shared" si="42"/>
        <v xml:space="preserve"> </v>
      </c>
      <c r="AW447" s="298">
        <f t="shared" si="43"/>
        <v>0</v>
      </c>
      <c r="AX447" s="533"/>
    </row>
    <row r="448" spans="1:51" ht="13.5" hidden="1" thickBot="1">
      <c r="A448" s="546" t="s">
        <v>799</v>
      </c>
      <c r="B448" s="407" t="s">
        <v>514</v>
      </c>
      <c r="C448" s="407" t="str">
        <f t="shared" si="44"/>
        <v xml:space="preserve"> </v>
      </c>
      <c r="D448" s="527" t="s">
        <v>514</v>
      </c>
      <c r="E448" s="298">
        <v>0</v>
      </c>
      <c r="F448" s="528" t="str">
        <f t="shared" si="41"/>
        <v xml:space="preserve"> </v>
      </c>
      <c r="G448" s="492"/>
      <c r="H448" s="492"/>
      <c r="I448" s="492"/>
      <c r="J448" s="529"/>
      <c r="K448" s="529"/>
      <c r="L448" s="529"/>
      <c r="M448" s="529"/>
      <c r="N448" s="529"/>
      <c r="O448" s="529"/>
      <c r="P448" s="492"/>
      <c r="Q448" s="529"/>
      <c r="R448" s="529"/>
      <c r="S448" s="492"/>
      <c r="T448" s="492"/>
      <c r="U448" s="492"/>
      <c r="V448" s="492"/>
      <c r="W448" s="492"/>
      <c r="X448" s="492"/>
      <c r="Y448" s="492"/>
      <c r="Z448" s="530"/>
      <c r="AA448" s="530"/>
      <c r="AB448" s="530"/>
      <c r="AC448" s="530"/>
      <c r="AD448" s="533"/>
      <c r="AE448" s="529"/>
      <c r="AF448" s="538"/>
      <c r="AG448" s="538"/>
      <c r="AH448" s="529"/>
      <c r="AI448" s="529"/>
      <c r="AJ448" s="529"/>
      <c r="AK448" s="529"/>
      <c r="AL448" s="529"/>
      <c r="AM448" s="7"/>
      <c r="AN448" s="530"/>
      <c r="AO448" s="533"/>
      <c r="AP448" s="492"/>
      <c r="AQ448" s="530"/>
      <c r="AR448" s="530"/>
      <c r="AS448" s="538"/>
      <c r="AT448" s="538"/>
      <c r="AU448" s="537"/>
      <c r="AV448" s="532" t="str">
        <f t="shared" si="42"/>
        <v xml:space="preserve"> </v>
      </c>
      <c r="AW448" s="298">
        <f t="shared" si="43"/>
        <v>0</v>
      </c>
      <c r="AX448" s="533"/>
    </row>
    <row r="449" spans="1:50" ht="13.5" hidden="1" thickBot="1">
      <c r="A449" s="525" t="s">
        <v>1109</v>
      </c>
      <c r="B449" s="407" t="s">
        <v>514</v>
      </c>
      <c r="C449" s="407" t="str">
        <f t="shared" si="44"/>
        <v xml:space="preserve"> </v>
      </c>
      <c r="D449" s="527" t="s">
        <v>514</v>
      </c>
      <c r="E449" s="298">
        <v>0</v>
      </c>
      <c r="F449" s="528" t="str">
        <f t="shared" si="41"/>
        <v xml:space="preserve"> </v>
      </c>
      <c r="G449" s="498"/>
      <c r="H449" s="498"/>
      <c r="I449" s="536"/>
      <c r="J449" s="529"/>
      <c r="K449" s="529"/>
      <c r="L449" s="529"/>
      <c r="M449" s="529"/>
      <c r="N449" s="529"/>
      <c r="O449" s="529"/>
      <c r="P449" s="529"/>
      <c r="Q449" s="529"/>
      <c r="R449" s="529"/>
      <c r="S449" s="529"/>
      <c r="T449" s="529"/>
      <c r="U449" s="529"/>
      <c r="V449" s="529"/>
      <c r="W449" s="529"/>
      <c r="X449" s="529"/>
      <c r="Y449" s="536"/>
      <c r="Z449" s="498"/>
      <c r="AA449" s="498"/>
      <c r="AB449" s="498"/>
      <c r="AC449" s="498"/>
      <c r="AD449" s="533"/>
      <c r="AE449" s="529"/>
      <c r="AF449" s="538"/>
      <c r="AG449" s="538"/>
      <c r="AH449" s="529"/>
      <c r="AI449" s="529"/>
      <c r="AJ449" s="529"/>
      <c r="AK449" s="529"/>
      <c r="AL449" s="529"/>
      <c r="AM449" s="7"/>
      <c r="AN449" s="530"/>
      <c r="AO449" s="533"/>
      <c r="AP449" s="492"/>
      <c r="AQ449" s="530"/>
      <c r="AR449" s="530"/>
      <c r="AS449" s="538"/>
      <c r="AT449" s="538"/>
      <c r="AU449" s="537"/>
      <c r="AV449" s="532" t="str">
        <f t="shared" si="42"/>
        <v xml:space="preserve"> </v>
      </c>
      <c r="AW449" s="298">
        <f t="shared" si="43"/>
        <v>0</v>
      </c>
      <c r="AX449" s="533"/>
    </row>
    <row r="450" spans="1:50" ht="13.5" hidden="1" thickBot="1">
      <c r="A450" s="525" t="s">
        <v>1110</v>
      </c>
      <c r="B450" s="407" t="s">
        <v>514</v>
      </c>
      <c r="C450" s="407" t="str">
        <f t="shared" si="44"/>
        <v xml:space="preserve"> </v>
      </c>
      <c r="D450" s="527" t="s">
        <v>514</v>
      </c>
      <c r="E450" s="298">
        <v>0</v>
      </c>
      <c r="F450" s="528" t="str">
        <f t="shared" si="41"/>
        <v xml:space="preserve"> </v>
      </c>
      <c r="G450" s="498"/>
      <c r="H450" s="498"/>
      <c r="I450" s="536"/>
      <c r="J450" s="529"/>
      <c r="K450" s="529"/>
      <c r="L450" s="529"/>
      <c r="M450" s="529"/>
      <c r="N450" s="529"/>
      <c r="O450" s="529"/>
      <c r="P450" s="498"/>
      <c r="Q450" s="529"/>
      <c r="R450" s="529"/>
      <c r="S450" s="498"/>
      <c r="T450" s="498"/>
      <c r="U450" s="498"/>
      <c r="V450" s="498"/>
      <c r="W450" s="498"/>
      <c r="X450" s="498"/>
      <c r="Y450" s="536"/>
      <c r="Z450" s="498"/>
      <c r="AA450" s="498"/>
      <c r="AB450" s="498"/>
      <c r="AC450" s="498"/>
      <c r="AD450" s="533"/>
      <c r="AE450" s="529"/>
      <c r="AF450" s="538"/>
      <c r="AG450" s="538"/>
      <c r="AH450" s="529"/>
      <c r="AI450" s="529"/>
      <c r="AJ450" s="529"/>
      <c r="AK450" s="529"/>
      <c r="AL450" s="529"/>
      <c r="AM450" s="7"/>
      <c r="AN450" s="530"/>
      <c r="AO450" s="533"/>
      <c r="AP450" s="492"/>
      <c r="AQ450" s="530"/>
      <c r="AR450" s="530"/>
      <c r="AS450" s="538"/>
      <c r="AT450" s="538"/>
      <c r="AU450" s="537"/>
      <c r="AV450" s="532" t="str">
        <f t="shared" si="42"/>
        <v xml:space="preserve"> </v>
      </c>
      <c r="AW450" s="298">
        <f t="shared" si="43"/>
        <v>0</v>
      </c>
      <c r="AX450" s="533"/>
    </row>
    <row r="451" spans="1:50" ht="13.5" hidden="1" thickBot="1">
      <c r="A451" s="53" t="s">
        <v>600</v>
      </c>
      <c r="B451" s="407" t="s">
        <v>514</v>
      </c>
      <c r="C451" s="407" t="str">
        <f t="shared" si="44"/>
        <v xml:space="preserve"> </v>
      </c>
      <c r="D451" s="527" t="s">
        <v>514</v>
      </c>
      <c r="E451" s="298">
        <v>0</v>
      </c>
      <c r="F451" s="528" t="str">
        <f t="shared" si="41"/>
        <v xml:space="preserve"> </v>
      </c>
      <c r="G451" s="534"/>
      <c r="H451" s="534"/>
      <c r="I451" s="534"/>
      <c r="J451" s="529"/>
      <c r="K451" s="529"/>
      <c r="L451" s="529"/>
      <c r="M451" s="529"/>
      <c r="N451" s="529"/>
      <c r="O451" s="529"/>
      <c r="P451" s="534"/>
      <c r="Q451" s="529"/>
      <c r="R451" s="529"/>
      <c r="S451" s="534"/>
      <c r="T451" s="534"/>
      <c r="U451" s="534"/>
      <c r="V451" s="534"/>
      <c r="W451" s="534"/>
      <c r="X451" s="534"/>
      <c r="Y451" s="534"/>
      <c r="Z451" s="529"/>
      <c r="AA451" s="529"/>
      <c r="AB451" s="529"/>
      <c r="AC451" s="529"/>
      <c r="AD451" s="533"/>
      <c r="AE451" s="529"/>
      <c r="AF451" s="538"/>
      <c r="AG451" s="538"/>
      <c r="AH451" s="529"/>
      <c r="AI451" s="529"/>
      <c r="AJ451" s="529"/>
      <c r="AK451" s="529"/>
      <c r="AL451" s="529"/>
      <c r="AM451" s="7"/>
      <c r="AN451" s="530"/>
      <c r="AO451" s="533"/>
      <c r="AP451" s="492"/>
      <c r="AQ451" s="530"/>
      <c r="AR451" s="530"/>
      <c r="AS451" s="533"/>
      <c r="AT451" s="533"/>
      <c r="AU451" s="537"/>
      <c r="AV451" s="532" t="str">
        <f t="shared" si="42"/>
        <v xml:space="preserve"> </v>
      </c>
      <c r="AW451" s="298">
        <f t="shared" si="43"/>
        <v>0</v>
      </c>
      <c r="AX451" s="533"/>
    </row>
    <row r="452" spans="1:50" ht="13.5" hidden="1" thickBot="1">
      <c r="A452" s="53" t="s">
        <v>261</v>
      </c>
      <c r="B452" s="407" t="s">
        <v>514</v>
      </c>
      <c r="C452" s="407" t="str">
        <f t="shared" si="44"/>
        <v xml:space="preserve"> </v>
      </c>
      <c r="D452" s="527" t="s">
        <v>514</v>
      </c>
      <c r="E452" s="298">
        <v>0</v>
      </c>
      <c r="F452" s="528" t="str">
        <f t="shared" si="41"/>
        <v xml:space="preserve"> </v>
      </c>
      <c r="G452" s="492"/>
      <c r="H452" s="492"/>
      <c r="I452" s="492"/>
      <c r="J452" s="529"/>
      <c r="K452" s="529"/>
      <c r="L452" s="529"/>
      <c r="M452" s="529"/>
      <c r="N452" s="529"/>
      <c r="O452" s="529"/>
      <c r="P452" s="492"/>
      <c r="Q452" s="529"/>
      <c r="R452" s="529"/>
      <c r="S452" s="492"/>
      <c r="T452" s="492"/>
      <c r="U452" s="492"/>
      <c r="V452" s="492"/>
      <c r="W452" s="492"/>
      <c r="X452" s="492"/>
      <c r="Y452" s="492"/>
      <c r="Z452" s="530"/>
      <c r="AA452" s="530"/>
      <c r="AB452" s="530"/>
      <c r="AC452" s="530"/>
      <c r="AD452" s="533"/>
      <c r="AE452" s="529"/>
      <c r="AF452" s="538"/>
      <c r="AG452" s="538"/>
      <c r="AH452" s="529"/>
      <c r="AI452" s="529"/>
      <c r="AJ452" s="529"/>
      <c r="AK452" s="529"/>
      <c r="AL452" s="529"/>
      <c r="AM452" s="7"/>
      <c r="AN452" s="530"/>
      <c r="AO452" s="533"/>
      <c r="AP452" s="492"/>
      <c r="AQ452" s="530"/>
      <c r="AR452" s="530"/>
      <c r="AS452" s="533"/>
      <c r="AT452" s="533"/>
      <c r="AU452" s="537"/>
      <c r="AV452" s="532" t="str">
        <f t="shared" si="42"/>
        <v xml:space="preserve"> </v>
      </c>
      <c r="AW452" s="298">
        <f t="shared" si="43"/>
        <v>0</v>
      </c>
      <c r="AX452" s="533"/>
    </row>
    <row r="453" spans="1:50" ht="13.5" hidden="1" thickBot="1">
      <c r="A453" s="53" t="s">
        <v>621</v>
      </c>
      <c r="B453" s="407" t="s">
        <v>514</v>
      </c>
      <c r="C453" s="407" t="str">
        <f t="shared" si="44"/>
        <v xml:space="preserve"> </v>
      </c>
      <c r="D453" s="527" t="s">
        <v>514</v>
      </c>
      <c r="E453" s="298">
        <v>0</v>
      </c>
      <c r="F453" s="528" t="str">
        <f t="shared" si="41"/>
        <v xml:space="preserve"> </v>
      </c>
      <c r="G453" s="492"/>
      <c r="H453" s="492"/>
      <c r="I453" s="492"/>
      <c r="J453" s="529"/>
      <c r="K453" s="529"/>
      <c r="L453" s="529"/>
      <c r="M453" s="529"/>
      <c r="N453" s="529"/>
      <c r="O453" s="529"/>
      <c r="P453" s="492"/>
      <c r="Q453" s="529"/>
      <c r="R453" s="529"/>
      <c r="S453" s="492"/>
      <c r="T453" s="492"/>
      <c r="U453" s="492"/>
      <c r="V453" s="492"/>
      <c r="W453" s="492"/>
      <c r="X453" s="492"/>
      <c r="Y453" s="492"/>
      <c r="Z453" s="530"/>
      <c r="AA453" s="530"/>
      <c r="AB453" s="530"/>
      <c r="AC453" s="530"/>
      <c r="AD453" s="533"/>
      <c r="AE453" s="529"/>
      <c r="AF453" s="538"/>
      <c r="AG453" s="538"/>
      <c r="AH453" s="529"/>
      <c r="AI453" s="529"/>
      <c r="AJ453" s="529"/>
      <c r="AK453" s="529"/>
      <c r="AL453" s="529"/>
      <c r="AM453" s="7"/>
      <c r="AN453" s="530"/>
      <c r="AO453" s="533"/>
      <c r="AP453" s="492"/>
      <c r="AQ453" s="530"/>
      <c r="AR453" s="530"/>
      <c r="AS453" s="533"/>
      <c r="AT453" s="533"/>
      <c r="AU453" s="537"/>
      <c r="AV453" s="532" t="str">
        <f t="shared" si="42"/>
        <v xml:space="preserve"> </v>
      </c>
      <c r="AW453" s="298">
        <f t="shared" si="43"/>
        <v>0</v>
      </c>
      <c r="AX453" s="533"/>
    </row>
    <row r="454" spans="1:50" ht="13.5" hidden="1" thickBot="1">
      <c r="A454" s="535" t="s">
        <v>149</v>
      </c>
      <c r="B454" s="407" t="s">
        <v>514</v>
      </c>
      <c r="C454" s="407" t="str">
        <f t="shared" si="44"/>
        <v xml:space="preserve"> </v>
      </c>
      <c r="D454" s="527" t="s">
        <v>514</v>
      </c>
      <c r="E454" s="298">
        <v>0</v>
      </c>
      <c r="F454" s="528" t="str">
        <f t="shared" si="41"/>
        <v xml:space="preserve"> </v>
      </c>
      <c r="G454" s="492"/>
      <c r="H454" s="492"/>
      <c r="I454" s="492"/>
      <c r="J454" s="529"/>
      <c r="K454" s="529"/>
      <c r="L454" s="529"/>
      <c r="M454" s="529"/>
      <c r="N454" s="529"/>
      <c r="O454" s="529"/>
      <c r="P454" s="492"/>
      <c r="Q454" s="529"/>
      <c r="R454" s="529"/>
      <c r="S454" s="492"/>
      <c r="T454" s="492"/>
      <c r="U454" s="492"/>
      <c r="V454" s="492"/>
      <c r="W454" s="492"/>
      <c r="X454" s="492"/>
      <c r="Y454" s="534"/>
      <c r="Z454" s="529"/>
      <c r="AA454" s="529"/>
      <c r="AB454" s="529"/>
      <c r="AC454" s="529"/>
      <c r="AD454" s="533"/>
      <c r="AE454" s="529"/>
      <c r="AF454" s="538"/>
      <c r="AG454" s="538"/>
      <c r="AH454" s="529"/>
      <c r="AI454" s="529"/>
      <c r="AJ454" s="529"/>
      <c r="AK454" s="529"/>
      <c r="AL454" s="529"/>
      <c r="AM454" s="7"/>
      <c r="AN454" s="530"/>
      <c r="AO454" s="533"/>
      <c r="AP454" s="492"/>
      <c r="AQ454" s="530"/>
      <c r="AR454" s="530"/>
      <c r="AS454" s="533"/>
      <c r="AT454" s="533"/>
      <c r="AU454" s="537"/>
      <c r="AV454" s="532" t="str">
        <f t="shared" si="42"/>
        <v xml:space="preserve"> </v>
      </c>
      <c r="AW454" s="298">
        <f t="shared" si="43"/>
        <v>0</v>
      </c>
      <c r="AX454" s="533"/>
    </row>
    <row r="455" spans="1:50" ht="13.5" hidden="1" thickBot="1">
      <c r="A455" s="535" t="s">
        <v>1053</v>
      </c>
      <c r="B455" s="407" t="s">
        <v>514</v>
      </c>
      <c r="C455" s="407" t="str">
        <f t="shared" si="44"/>
        <v xml:space="preserve"> </v>
      </c>
      <c r="D455" s="527" t="s">
        <v>514</v>
      </c>
      <c r="E455" s="298">
        <v>0</v>
      </c>
      <c r="F455" s="528" t="str">
        <f t="shared" si="41"/>
        <v xml:space="preserve"> </v>
      </c>
      <c r="G455" s="492"/>
      <c r="H455" s="492"/>
      <c r="I455" s="492"/>
      <c r="J455" s="529"/>
      <c r="K455" s="529"/>
      <c r="L455" s="529"/>
      <c r="M455" s="529"/>
      <c r="N455" s="529"/>
      <c r="O455" s="529"/>
      <c r="P455" s="492"/>
      <c r="Q455" s="529"/>
      <c r="R455" s="529"/>
      <c r="S455" s="492"/>
      <c r="T455" s="492"/>
      <c r="U455" s="492"/>
      <c r="V455" s="492"/>
      <c r="W455" s="492"/>
      <c r="X455" s="492"/>
      <c r="Y455" s="534"/>
      <c r="Z455" s="529"/>
      <c r="AA455" s="529"/>
      <c r="AB455" s="529"/>
      <c r="AC455" s="529"/>
      <c r="AD455" s="533"/>
      <c r="AE455" s="529"/>
      <c r="AF455" s="538"/>
      <c r="AG455" s="538"/>
      <c r="AH455" s="529"/>
      <c r="AI455" s="529"/>
      <c r="AJ455" s="529"/>
      <c r="AK455" s="529"/>
      <c r="AL455" s="529"/>
      <c r="AM455" s="7"/>
      <c r="AN455" s="530"/>
      <c r="AO455" s="533"/>
      <c r="AP455" s="492"/>
      <c r="AQ455" s="530"/>
      <c r="AR455" s="530"/>
      <c r="AS455" s="533"/>
      <c r="AT455" s="533"/>
      <c r="AU455" s="537"/>
      <c r="AV455" s="532" t="str">
        <f t="shared" si="42"/>
        <v xml:space="preserve"> </v>
      </c>
      <c r="AW455" s="298">
        <f t="shared" si="43"/>
        <v>0</v>
      </c>
      <c r="AX455" s="533"/>
    </row>
    <row r="456" spans="1:50" ht="13.5" hidden="1" thickBot="1">
      <c r="A456" s="53" t="s">
        <v>505</v>
      </c>
      <c r="B456" s="407" t="s">
        <v>514</v>
      </c>
      <c r="C456" s="407" t="str">
        <f t="shared" si="44"/>
        <v xml:space="preserve"> </v>
      </c>
      <c r="D456" s="527" t="s">
        <v>514</v>
      </c>
      <c r="E456" s="298">
        <v>0</v>
      </c>
      <c r="F456" s="528" t="str">
        <f t="shared" si="41"/>
        <v xml:space="preserve"> </v>
      </c>
      <c r="G456" s="534"/>
      <c r="H456" s="534"/>
      <c r="I456" s="492"/>
      <c r="J456" s="529"/>
      <c r="K456" s="492"/>
      <c r="L456" s="492"/>
      <c r="M456" s="492"/>
      <c r="N456" s="492"/>
      <c r="O456" s="529"/>
      <c r="P456" s="492"/>
      <c r="Q456" s="529"/>
      <c r="R456" s="529"/>
      <c r="S456" s="492"/>
      <c r="T456" s="492"/>
      <c r="U456" s="492"/>
      <c r="V456" s="492"/>
      <c r="W456" s="492"/>
      <c r="X456" s="492"/>
      <c r="Y456" s="492"/>
      <c r="Z456" s="530"/>
      <c r="AA456" s="530"/>
      <c r="AB456" s="530"/>
      <c r="AC456" s="530"/>
      <c r="AD456" s="533"/>
      <c r="AE456" s="530"/>
      <c r="AF456" s="538"/>
      <c r="AG456" s="538"/>
      <c r="AH456" s="529"/>
      <c r="AI456" s="529"/>
      <c r="AJ456" s="529"/>
      <c r="AK456" s="529"/>
      <c r="AL456" s="529"/>
      <c r="AM456" s="7"/>
      <c r="AN456" s="530"/>
      <c r="AO456" s="533"/>
      <c r="AP456" s="492"/>
      <c r="AQ456" s="530"/>
      <c r="AR456" s="530"/>
      <c r="AS456" s="533"/>
      <c r="AT456" s="533"/>
      <c r="AU456" s="537"/>
      <c r="AV456" s="532" t="str">
        <f t="shared" si="42"/>
        <v xml:space="preserve"> </v>
      </c>
      <c r="AW456" s="298">
        <f t="shared" si="43"/>
        <v>0</v>
      </c>
      <c r="AX456" s="533"/>
    </row>
    <row r="457" spans="1:50" ht="13.5" hidden="1" thickBot="1">
      <c r="A457" s="53" t="s">
        <v>1171</v>
      </c>
      <c r="B457" s="407">
        <v>5</v>
      </c>
      <c r="C457" s="407" t="str">
        <f t="shared" si="44"/>
        <v xml:space="preserve"> </v>
      </c>
      <c r="D457" s="527" t="s">
        <v>514</v>
      </c>
      <c r="E457" s="298">
        <v>0</v>
      </c>
      <c r="F457" s="528" t="str">
        <f t="shared" si="41"/>
        <v xml:space="preserve"> </v>
      </c>
      <c r="G457" s="529"/>
      <c r="H457" s="529"/>
      <c r="I457" s="529"/>
      <c r="J457" s="529"/>
      <c r="K457" s="529"/>
      <c r="L457" s="529"/>
      <c r="M457" s="529"/>
      <c r="N457" s="529"/>
      <c r="O457" s="529"/>
      <c r="P457" s="529"/>
      <c r="Q457" s="529"/>
      <c r="R457" s="529"/>
      <c r="S457" s="529"/>
      <c r="T457" s="529"/>
      <c r="U457" s="529"/>
      <c r="V457" s="529"/>
      <c r="W457" s="529"/>
      <c r="X457" s="529"/>
      <c r="Y457" s="529"/>
      <c r="Z457" s="530"/>
      <c r="AA457" s="530"/>
      <c r="AB457" s="530"/>
      <c r="AC457" s="530"/>
      <c r="AD457" s="533"/>
      <c r="AE457" s="529"/>
      <c r="AF457" s="538"/>
      <c r="AG457" s="538"/>
      <c r="AH457" s="529"/>
      <c r="AI457" s="529"/>
      <c r="AJ457" s="529"/>
      <c r="AK457" s="529"/>
      <c r="AL457" s="529"/>
      <c r="AM457" s="7"/>
      <c r="AN457" s="530"/>
      <c r="AO457" s="533"/>
      <c r="AP457" s="492"/>
      <c r="AQ457" s="530"/>
      <c r="AR457" s="530"/>
      <c r="AS457" s="533"/>
      <c r="AT457" s="533"/>
      <c r="AU457" s="544"/>
      <c r="AV457" s="532" t="str">
        <f t="shared" si="42"/>
        <v xml:space="preserve"> </v>
      </c>
      <c r="AW457" s="298">
        <f t="shared" si="43"/>
        <v>0</v>
      </c>
      <c r="AX457" s="533"/>
    </row>
    <row r="458" spans="1:50" ht="13.5" hidden="1" thickBot="1">
      <c r="A458" s="53" t="s">
        <v>492</v>
      </c>
      <c r="B458" s="407" t="s">
        <v>514</v>
      </c>
      <c r="C458" s="407" t="str">
        <f t="shared" si="44"/>
        <v xml:space="preserve"> </v>
      </c>
      <c r="D458" s="527" t="s">
        <v>514</v>
      </c>
      <c r="E458" s="298">
        <v>0</v>
      </c>
      <c r="F458" s="528" t="str">
        <f t="shared" si="41"/>
        <v xml:space="preserve"> </v>
      </c>
      <c r="G458" s="534"/>
      <c r="H458" s="534"/>
      <c r="I458" s="492"/>
      <c r="J458" s="492"/>
      <c r="K458" s="492"/>
      <c r="L458" s="492"/>
      <c r="M458" s="492"/>
      <c r="N458" s="492"/>
      <c r="O458" s="529"/>
      <c r="P458" s="492"/>
      <c r="Q458" s="529"/>
      <c r="R458" s="529"/>
      <c r="S458" s="492"/>
      <c r="T458" s="492"/>
      <c r="U458" s="492"/>
      <c r="V458" s="492"/>
      <c r="W458" s="492"/>
      <c r="X458" s="492"/>
      <c r="Y458" s="534"/>
      <c r="Z458" s="529"/>
      <c r="AA458" s="529"/>
      <c r="AB458" s="529"/>
      <c r="AC458" s="529"/>
      <c r="AD458" s="533"/>
      <c r="AE458" s="529"/>
      <c r="AF458" s="538"/>
      <c r="AG458" s="538"/>
      <c r="AH458" s="529"/>
      <c r="AI458" s="529"/>
      <c r="AJ458" s="529"/>
      <c r="AK458" s="529"/>
      <c r="AL458" s="529"/>
      <c r="AM458" s="7"/>
      <c r="AN458" s="530"/>
      <c r="AO458" s="533"/>
      <c r="AP458" s="492"/>
      <c r="AQ458" s="530"/>
      <c r="AR458" s="530"/>
      <c r="AS458" s="533"/>
      <c r="AT458" s="533"/>
      <c r="AU458" s="537"/>
      <c r="AV458" s="532" t="str">
        <f t="shared" si="42"/>
        <v xml:space="preserve"> </v>
      </c>
      <c r="AW458" s="298">
        <f t="shared" si="43"/>
        <v>0</v>
      </c>
      <c r="AX458" s="533"/>
    </row>
    <row r="459" spans="1:50" ht="14.25" hidden="1" customHeight="1">
      <c r="A459" s="525" t="s">
        <v>879</v>
      </c>
      <c r="B459" s="407" t="s">
        <v>514</v>
      </c>
      <c r="C459" s="407" t="str">
        <f t="shared" si="44"/>
        <v xml:space="preserve"> </v>
      </c>
      <c r="D459" s="527" t="s">
        <v>514</v>
      </c>
      <c r="E459" s="298">
        <v>0</v>
      </c>
      <c r="F459" s="528" t="str">
        <f t="shared" si="41"/>
        <v xml:space="preserve"> </v>
      </c>
      <c r="G459" s="498"/>
      <c r="H459" s="498"/>
      <c r="I459" s="536"/>
      <c r="J459" s="498"/>
      <c r="K459" s="498"/>
      <c r="L459" s="498"/>
      <c r="M459" s="498"/>
      <c r="N459" s="498"/>
      <c r="O459" s="529"/>
      <c r="P459" s="498"/>
      <c r="Q459" s="529"/>
      <c r="R459" s="529"/>
      <c r="S459" s="498"/>
      <c r="T459" s="498"/>
      <c r="U459" s="498"/>
      <c r="V459" s="498"/>
      <c r="W459" s="498"/>
      <c r="X459" s="498"/>
      <c r="Y459" s="536"/>
      <c r="Z459" s="498"/>
      <c r="AA459" s="498"/>
      <c r="AB459" s="498"/>
      <c r="AC459" s="498"/>
      <c r="AD459" s="538"/>
      <c r="AE459" s="529"/>
      <c r="AF459" s="538"/>
      <c r="AG459" s="538"/>
      <c r="AH459" s="529"/>
      <c r="AI459" s="529"/>
      <c r="AJ459" s="529"/>
      <c r="AK459" s="529"/>
      <c r="AL459" s="529"/>
      <c r="AM459" s="7"/>
      <c r="AN459" s="529"/>
      <c r="AO459" s="538"/>
      <c r="AP459" s="534"/>
      <c r="AQ459" s="529"/>
      <c r="AR459" s="529"/>
      <c r="AS459" s="533"/>
      <c r="AT459" s="533"/>
      <c r="AU459" s="537"/>
      <c r="AV459" s="532" t="str">
        <f t="shared" si="42"/>
        <v xml:space="preserve"> </v>
      </c>
      <c r="AW459" s="298">
        <f t="shared" si="43"/>
        <v>0</v>
      </c>
      <c r="AX459" s="533"/>
    </row>
    <row r="460" spans="1:50" ht="13.5" hidden="1" thickBot="1">
      <c r="A460" s="53" t="s">
        <v>501</v>
      </c>
      <c r="B460" s="407" t="s">
        <v>514</v>
      </c>
      <c r="C460" s="407" t="str">
        <f t="shared" si="44"/>
        <v xml:space="preserve"> </v>
      </c>
      <c r="D460" s="527" t="s">
        <v>514</v>
      </c>
      <c r="E460" s="298">
        <v>0</v>
      </c>
      <c r="F460" s="528" t="str">
        <f t="shared" si="41"/>
        <v xml:space="preserve"> </v>
      </c>
      <c r="G460" s="534"/>
      <c r="H460" s="534"/>
      <c r="I460" s="492"/>
      <c r="J460" s="492"/>
      <c r="K460" s="492"/>
      <c r="L460" s="492"/>
      <c r="M460" s="492"/>
      <c r="N460" s="492"/>
      <c r="O460" s="529"/>
      <c r="P460" s="492"/>
      <c r="Q460" s="529"/>
      <c r="R460" s="529"/>
      <c r="S460" s="492"/>
      <c r="T460" s="492"/>
      <c r="U460" s="492"/>
      <c r="V460" s="492"/>
      <c r="W460" s="492"/>
      <c r="X460" s="492"/>
      <c r="Y460" s="492"/>
      <c r="Z460" s="530"/>
      <c r="AA460" s="530"/>
      <c r="AB460" s="530"/>
      <c r="AC460" s="530"/>
      <c r="AD460" s="533"/>
      <c r="AE460" s="529"/>
      <c r="AF460" s="538"/>
      <c r="AG460" s="538"/>
      <c r="AH460" s="529"/>
      <c r="AI460" s="529"/>
      <c r="AJ460" s="529"/>
      <c r="AK460" s="529"/>
      <c r="AL460" s="529"/>
      <c r="AM460" s="7"/>
      <c r="AN460" s="530"/>
      <c r="AO460" s="533"/>
      <c r="AP460" s="492"/>
      <c r="AQ460" s="530"/>
      <c r="AR460" s="530"/>
      <c r="AS460" s="533"/>
      <c r="AT460" s="533"/>
      <c r="AU460" s="537"/>
      <c r="AV460" s="532" t="str">
        <f t="shared" si="42"/>
        <v xml:space="preserve"> </v>
      </c>
      <c r="AW460" s="298">
        <f t="shared" si="43"/>
        <v>0</v>
      </c>
      <c r="AX460" s="533"/>
    </row>
    <row r="461" spans="1:50" ht="13.5" hidden="1" thickBot="1">
      <c r="A461" s="535" t="s">
        <v>1220</v>
      </c>
      <c r="B461" s="407" t="s">
        <v>514</v>
      </c>
      <c r="C461" s="407" t="str">
        <f t="shared" si="44"/>
        <v xml:space="preserve"> </v>
      </c>
      <c r="D461" s="527" t="s">
        <v>514</v>
      </c>
      <c r="E461" s="298">
        <v>0</v>
      </c>
      <c r="F461" s="528" t="str">
        <f t="shared" si="41"/>
        <v xml:space="preserve"> </v>
      </c>
      <c r="G461" s="534"/>
      <c r="H461" s="534"/>
      <c r="I461" s="492"/>
      <c r="J461" s="534"/>
      <c r="K461" s="534"/>
      <c r="L461" s="534"/>
      <c r="M461" s="534"/>
      <c r="N461" s="534"/>
      <c r="O461" s="529"/>
      <c r="P461" s="534"/>
      <c r="Q461" s="529"/>
      <c r="R461" s="529"/>
      <c r="S461" s="534"/>
      <c r="T461" s="534"/>
      <c r="U461" s="534"/>
      <c r="V461" s="534"/>
      <c r="W461" s="534"/>
      <c r="X461" s="534"/>
      <c r="Y461" s="534"/>
      <c r="Z461" s="529"/>
      <c r="AA461" s="529"/>
      <c r="AB461" s="529"/>
      <c r="AC461" s="529"/>
      <c r="AD461" s="533"/>
      <c r="AE461" s="529"/>
      <c r="AF461" s="538"/>
      <c r="AG461" s="538"/>
      <c r="AH461" s="529"/>
      <c r="AI461" s="529"/>
      <c r="AJ461" s="529"/>
      <c r="AK461" s="529"/>
      <c r="AL461" s="529"/>
      <c r="AM461" s="7"/>
      <c r="AN461" s="530"/>
      <c r="AO461" s="533"/>
      <c r="AP461" s="492"/>
      <c r="AQ461" s="530"/>
      <c r="AR461" s="530"/>
      <c r="AS461" s="533"/>
      <c r="AT461" s="533"/>
      <c r="AU461" s="537"/>
      <c r="AV461" s="532" t="str">
        <f t="shared" si="42"/>
        <v xml:space="preserve"> </v>
      </c>
      <c r="AW461" s="298">
        <f t="shared" si="43"/>
        <v>0</v>
      </c>
      <c r="AX461" s="533"/>
    </row>
    <row r="462" spans="1:50" ht="13.5" hidden="1" thickBot="1">
      <c r="A462" s="53" t="s">
        <v>24</v>
      </c>
      <c r="B462" s="407" t="s">
        <v>514</v>
      </c>
      <c r="C462" s="407" t="str">
        <f t="shared" si="44"/>
        <v xml:space="preserve"> </v>
      </c>
      <c r="D462" s="527" t="s">
        <v>514</v>
      </c>
      <c r="E462" s="298">
        <v>0</v>
      </c>
      <c r="F462" s="528" t="str">
        <f t="shared" si="41"/>
        <v xml:space="preserve"> </v>
      </c>
      <c r="G462" s="534"/>
      <c r="H462" s="534"/>
      <c r="I462" s="534"/>
      <c r="J462" s="534"/>
      <c r="K462" s="534"/>
      <c r="L462" s="534"/>
      <c r="M462" s="534"/>
      <c r="N462" s="534"/>
      <c r="O462" s="529"/>
      <c r="P462" s="534"/>
      <c r="Q462" s="529"/>
      <c r="R462" s="529"/>
      <c r="S462" s="534"/>
      <c r="T462" s="534"/>
      <c r="U462" s="534"/>
      <c r="V462" s="534"/>
      <c r="W462" s="534"/>
      <c r="X462" s="534"/>
      <c r="Y462" s="492"/>
      <c r="Z462" s="530"/>
      <c r="AA462" s="530"/>
      <c r="AB462" s="530"/>
      <c r="AC462" s="530"/>
      <c r="AD462" s="533"/>
      <c r="AE462" s="529"/>
      <c r="AF462" s="538"/>
      <c r="AG462" s="538"/>
      <c r="AH462" s="529"/>
      <c r="AI462" s="529"/>
      <c r="AJ462" s="529"/>
      <c r="AK462" s="529"/>
      <c r="AL462" s="529"/>
      <c r="AM462" s="7"/>
      <c r="AN462" s="530"/>
      <c r="AO462" s="533"/>
      <c r="AP462" s="492"/>
      <c r="AQ462" s="530"/>
      <c r="AR462" s="530"/>
      <c r="AS462" s="533"/>
      <c r="AT462" s="533"/>
      <c r="AU462" s="544"/>
      <c r="AV462" s="532" t="str">
        <f t="shared" si="42"/>
        <v xml:space="preserve"> </v>
      </c>
      <c r="AW462" s="298">
        <f t="shared" si="43"/>
        <v>0</v>
      </c>
      <c r="AX462" s="533"/>
    </row>
    <row r="463" spans="1:50" ht="13.5" hidden="1" thickBot="1">
      <c r="A463" s="546" t="s">
        <v>802</v>
      </c>
      <c r="B463" s="407" t="s">
        <v>514</v>
      </c>
      <c r="C463" s="407" t="str">
        <f t="shared" si="44"/>
        <v xml:space="preserve"> </v>
      </c>
      <c r="D463" s="527" t="s">
        <v>514</v>
      </c>
      <c r="E463" s="298">
        <v>0</v>
      </c>
      <c r="F463" s="528" t="str">
        <f t="shared" si="41"/>
        <v xml:space="preserve"> </v>
      </c>
      <c r="G463" s="534"/>
      <c r="H463" s="534"/>
      <c r="I463" s="492"/>
      <c r="J463" s="492"/>
      <c r="K463" s="492"/>
      <c r="L463" s="492"/>
      <c r="M463" s="492"/>
      <c r="N463" s="492"/>
      <c r="O463" s="529"/>
      <c r="P463" s="492"/>
      <c r="Q463" s="529"/>
      <c r="R463" s="529"/>
      <c r="S463" s="492"/>
      <c r="T463" s="492"/>
      <c r="U463" s="492"/>
      <c r="V463" s="492"/>
      <c r="W463" s="492"/>
      <c r="X463" s="492"/>
      <c r="Y463" s="492"/>
      <c r="Z463" s="530"/>
      <c r="AA463" s="530"/>
      <c r="AB463" s="530"/>
      <c r="AC463" s="530"/>
      <c r="AD463" s="533"/>
      <c r="AE463" s="529"/>
      <c r="AF463" s="538"/>
      <c r="AG463" s="538"/>
      <c r="AH463" s="529"/>
      <c r="AI463" s="529"/>
      <c r="AJ463" s="529"/>
      <c r="AK463" s="529"/>
      <c r="AL463" s="529"/>
      <c r="AM463" s="7"/>
      <c r="AN463" s="530"/>
      <c r="AO463" s="533"/>
      <c r="AP463" s="492"/>
      <c r="AQ463" s="530"/>
      <c r="AR463" s="530"/>
      <c r="AS463" s="533"/>
      <c r="AT463" s="533"/>
      <c r="AU463" s="537"/>
      <c r="AV463" s="532" t="str">
        <f t="shared" si="42"/>
        <v xml:space="preserve"> </v>
      </c>
      <c r="AW463" s="298">
        <f t="shared" si="43"/>
        <v>0</v>
      </c>
      <c r="AX463" s="533"/>
    </row>
    <row r="464" spans="1:50" ht="13.5" hidden="1" thickBot="1">
      <c r="A464" s="546" t="s">
        <v>931</v>
      </c>
      <c r="B464" s="407" t="s">
        <v>514</v>
      </c>
      <c r="C464" s="407" t="str">
        <f t="shared" si="44"/>
        <v xml:space="preserve"> </v>
      </c>
      <c r="D464" s="527" t="s">
        <v>514</v>
      </c>
      <c r="E464" s="298">
        <v>0</v>
      </c>
      <c r="F464" s="528" t="str">
        <f t="shared" si="41"/>
        <v xml:space="preserve"> </v>
      </c>
      <c r="G464" s="534"/>
      <c r="H464" s="534"/>
      <c r="I464" s="492"/>
      <c r="J464" s="492"/>
      <c r="K464" s="492"/>
      <c r="L464" s="492"/>
      <c r="M464" s="492"/>
      <c r="N464" s="492"/>
      <c r="O464" s="529"/>
      <c r="P464" s="492"/>
      <c r="Q464" s="529"/>
      <c r="R464" s="529"/>
      <c r="S464" s="492"/>
      <c r="T464" s="492"/>
      <c r="U464" s="492"/>
      <c r="V464" s="492"/>
      <c r="W464" s="492"/>
      <c r="X464" s="492"/>
      <c r="Y464" s="492"/>
      <c r="Z464" s="530"/>
      <c r="AA464" s="530"/>
      <c r="AB464" s="530"/>
      <c r="AC464" s="530"/>
      <c r="AD464" s="533"/>
      <c r="AE464" s="529"/>
      <c r="AF464" s="538"/>
      <c r="AG464" s="538"/>
      <c r="AH464" s="529"/>
      <c r="AI464" s="529"/>
      <c r="AJ464" s="529"/>
      <c r="AK464" s="529"/>
      <c r="AL464" s="529"/>
      <c r="AM464" s="7"/>
      <c r="AN464" s="530"/>
      <c r="AO464" s="533"/>
      <c r="AP464" s="492"/>
      <c r="AQ464" s="530"/>
      <c r="AR464" s="530"/>
      <c r="AS464" s="533"/>
      <c r="AT464" s="533"/>
      <c r="AU464" s="537"/>
      <c r="AV464" s="532" t="str">
        <f t="shared" si="42"/>
        <v xml:space="preserve"> </v>
      </c>
      <c r="AW464" s="298">
        <f t="shared" si="43"/>
        <v>0</v>
      </c>
      <c r="AX464" s="533"/>
    </row>
    <row r="465" spans="1:52" ht="13.5" hidden="1" thickBot="1">
      <c r="A465" s="53" t="s">
        <v>391</v>
      </c>
      <c r="B465" s="407" t="s">
        <v>514</v>
      </c>
      <c r="C465" s="407" t="str">
        <f t="shared" si="44"/>
        <v xml:space="preserve"> </v>
      </c>
      <c r="D465" s="527" t="s">
        <v>514</v>
      </c>
      <c r="E465" s="298">
        <v>0</v>
      </c>
      <c r="F465" s="528" t="str">
        <f t="shared" si="41"/>
        <v xml:space="preserve"> </v>
      </c>
      <c r="G465" s="534"/>
      <c r="H465" s="534"/>
      <c r="I465" s="492"/>
      <c r="J465" s="492"/>
      <c r="K465" s="492"/>
      <c r="L465" s="492"/>
      <c r="M465" s="492"/>
      <c r="N465" s="492"/>
      <c r="O465" s="529"/>
      <c r="P465" s="492"/>
      <c r="Q465" s="529"/>
      <c r="R465" s="529"/>
      <c r="S465" s="492"/>
      <c r="T465" s="492"/>
      <c r="U465" s="492"/>
      <c r="V465" s="492"/>
      <c r="W465" s="492"/>
      <c r="X465" s="492"/>
      <c r="Y465" s="534"/>
      <c r="Z465" s="529"/>
      <c r="AA465" s="529"/>
      <c r="AB465" s="529"/>
      <c r="AC465" s="529"/>
      <c r="AD465" s="533"/>
      <c r="AE465" s="529"/>
      <c r="AF465" s="538"/>
      <c r="AG465" s="538"/>
      <c r="AH465" s="529"/>
      <c r="AI465" s="529"/>
      <c r="AJ465" s="529"/>
      <c r="AK465" s="529"/>
      <c r="AL465" s="529"/>
      <c r="AM465" s="7"/>
      <c r="AN465" s="530"/>
      <c r="AO465" s="533"/>
      <c r="AP465" s="492"/>
      <c r="AQ465" s="530"/>
      <c r="AR465" s="530"/>
      <c r="AS465" s="533"/>
      <c r="AT465" s="533"/>
      <c r="AU465" s="537"/>
      <c r="AV465" s="532" t="str">
        <f t="shared" si="42"/>
        <v xml:space="preserve"> </v>
      </c>
      <c r="AW465" s="298">
        <f t="shared" si="43"/>
        <v>0</v>
      </c>
      <c r="AX465" s="533"/>
    </row>
    <row r="466" spans="1:52" ht="13.5" hidden="1" thickBot="1">
      <c r="A466" s="53" t="s">
        <v>214</v>
      </c>
      <c r="B466" s="407" t="s">
        <v>514</v>
      </c>
      <c r="C466" s="407" t="str">
        <f t="shared" si="44"/>
        <v xml:space="preserve"> </v>
      </c>
      <c r="D466" s="527" t="s">
        <v>514</v>
      </c>
      <c r="E466" s="298">
        <v>0</v>
      </c>
      <c r="F466" s="528" t="str">
        <f t="shared" si="41"/>
        <v xml:space="preserve"> </v>
      </c>
      <c r="G466" s="534"/>
      <c r="H466" s="534"/>
      <c r="I466" s="492"/>
      <c r="J466" s="492"/>
      <c r="K466" s="492"/>
      <c r="L466" s="492"/>
      <c r="M466" s="492"/>
      <c r="N466" s="492"/>
      <c r="O466" s="529"/>
      <c r="P466" s="492"/>
      <c r="Q466" s="529"/>
      <c r="R466" s="529"/>
      <c r="S466" s="492"/>
      <c r="T466" s="492"/>
      <c r="U466" s="492"/>
      <c r="V466" s="492"/>
      <c r="W466" s="492"/>
      <c r="X466" s="492"/>
      <c r="Y466" s="492"/>
      <c r="Z466" s="530"/>
      <c r="AA466" s="530"/>
      <c r="AB466" s="530"/>
      <c r="AC466" s="530"/>
      <c r="AD466" s="533"/>
      <c r="AE466" s="529"/>
      <c r="AF466" s="538"/>
      <c r="AG466" s="538"/>
      <c r="AH466" s="529"/>
      <c r="AI466" s="529"/>
      <c r="AJ466" s="529"/>
      <c r="AK466" s="529"/>
      <c r="AL466" s="529"/>
      <c r="AM466" s="7"/>
      <c r="AN466" s="530"/>
      <c r="AO466" s="533"/>
      <c r="AP466" s="492"/>
      <c r="AQ466" s="530"/>
      <c r="AR466" s="530"/>
      <c r="AS466" s="533"/>
      <c r="AT466" s="533"/>
      <c r="AU466" s="537"/>
      <c r="AV466" s="532" t="str">
        <f t="shared" si="42"/>
        <v xml:space="preserve"> </v>
      </c>
      <c r="AW466" s="298">
        <f t="shared" si="43"/>
        <v>0</v>
      </c>
      <c r="AX466" s="533"/>
    </row>
    <row r="467" spans="1:52" ht="13.5" hidden="1" thickBot="1">
      <c r="A467" s="53" t="s">
        <v>267</v>
      </c>
      <c r="B467" s="407" t="s">
        <v>514</v>
      </c>
      <c r="C467" s="407" t="str">
        <f t="shared" si="44"/>
        <v xml:space="preserve"> </v>
      </c>
      <c r="D467" s="527" t="s">
        <v>514</v>
      </c>
      <c r="E467" s="298">
        <v>0</v>
      </c>
      <c r="F467" s="528" t="str">
        <f t="shared" si="41"/>
        <v xml:space="preserve"> </v>
      </c>
      <c r="G467" s="534"/>
      <c r="H467" s="534"/>
      <c r="I467" s="492"/>
      <c r="J467" s="492"/>
      <c r="K467" s="492"/>
      <c r="L467" s="492"/>
      <c r="M467" s="492"/>
      <c r="N467" s="492"/>
      <c r="O467" s="529"/>
      <c r="P467" s="492"/>
      <c r="Q467" s="529"/>
      <c r="R467" s="529"/>
      <c r="S467" s="492"/>
      <c r="T467" s="492"/>
      <c r="U467" s="492"/>
      <c r="V467" s="492"/>
      <c r="W467" s="492"/>
      <c r="X467" s="492"/>
      <c r="Y467" s="492"/>
      <c r="Z467" s="530"/>
      <c r="AA467" s="530"/>
      <c r="AB467" s="530"/>
      <c r="AC467" s="530"/>
      <c r="AD467" s="533"/>
      <c r="AE467" s="529"/>
      <c r="AF467" s="538"/>
      <c r="AG467" s="538"/>
      <c r="AH467" s="529"/>
      <c r="AI467" s="529"/>
      <c r="AJ467" s="529"/>
      <c r="AK467" s="529"/>
      <c r="AL467" s="529"/>
      <c r="AM467" s="7"/>
      <c r="AN467" s="530"/>
      <c r="AO467" s="533"/>
      <c r="AP467" s="492"/>
      <c r="AQ467" s="530"/>
      <c r="AR467" s="530"/>
      <c r="AS467" s="533"/>
      <c r="AT467" s="533"/>
      <c r="AU467" s="537"/>
      <c r="AV467" s="532" t="str">
        <f t="shared" si="42"/>
        <v xml:space="preserve"> </v>
      </c>
      <c r="AW467" s="298">
        <f t="shared" si="43"/>
        <v>0</v>
      </c>
      <c r="AX467" s="533"/>
    </row>
    <row r="468" spans="1:52" ht="13.5" hidden="1" thickBot="1">
      <c r="A468" s="525" t="s">
        <v>930</v>
      </c>
      <c r="B468" s="407" t="s">
        <v>514</v>
      </c>
      <c r="C468" s="407" t="str">
        <f t="shared" si="44"/>
        <v xml:space="preserve"> </v>
      </c>
      <c r="D468" s="527" t="s">
        <v>514</v>
      </c>
      <c r="E468" s="298">
        <v>0</v>
      </c>
      <c r="F468" s="528" t="str">
        <f t="shared" si="41"/>
        <v xml:space="preserve"> </v>
      </c>
      <c r="G468" s="529"/>
      <c r="H468" s="529"/>
      <c r="I468" s="534"/>
      <c r="J468" s="529"/>
      <c r="K468" s="529"/>
      <c r="L468" s="529"/>
      <c r="M468" s="529"/>
      <c r="N468" s="529"/>
      <c r="O468" s="529"/>
      <c r="P468" s="529"/>
      <c r="Q468" s="529"/>
      <c r="R468" s="529"/>
      <c r="S468" s="529"/>
      <c r="T468" s="529"/>
      <c r="U468" s="529"/>
      <c r="V468" s="529"/>
      <c r="W468" s="529"/>
      <c r="X468" s="529"/>
      <c r="Y468" s="534"/>
      <c r="Z468" s="529"/>
      <c r="AA468" s="529"/>
      <c r="AB468" s="529"/>
      <c r="AC468" s="529"/>
      <c r="AD468" s="533"/>
      <c r="AE468" s="529"/>
      <c r="AF468" s="538"/>
      <c r="AG468" s="538"/>
      <c r="AH468" s="529"/>
      <c r="AI468" s="529"/>
      <c r="AJ468" s="529"/>
      <c r="AK468" s="529"/>
      <c r="AL468" s="529"/>
      <c r="AM468" s="122"/>
      <c r="AN468" s="530"/>
      <c r="AO468" s="533"/>
      <c r="AP468" s="492"/>
      <c r="AQ468" s="530"/>
      <c r="AR468" s="530"/>
      <c r="AS468" s="533"/>
      <c r="AT468" s="533"/>
      <c r="AU468" s="537"/>
      <c r="AV468" s="532" t="str">
        <f t="shared" si="42"/>
        <v xml:space="preserve"> </v>
      </c>
      <c r="AW468" s="298">
        <f t="shared" si="43"/>
        <v>0</v>
      </c>
      <c r="AX468" s="533"/>
      <c r="AZ468" s="3"/>
    </row>
    <row r="469" spans="1:52" ht="13.5" hidden="1" thickBot="1">
      <c r="A469" s="525" t="s">
        <v>886</v>
      </c>
      <c r="B469" s="407" t="s">
        <v>514</v>
      </c>
      <c r="C469" s="407" t="str">
        <f t="shared" si="44"/>
        <v xml:space="preserve"> </v>
      </c>
      <c r="D469" s="527" t="s">
        <v>514</v>
      </c>
      <c r="E469" s="298">
        <v>0</v>
      </c>
      <c r="F469" s="528" t="str">
        <f t="shared" ref="F469:F532" si="45">IFERROR(AVERAGEA(G469:AT469), " ")</f>
        <v xml:space="preserve"> </v>
      </c>
      <c r="G469" s="498"/>
      <c r="H469" s="498"/>
      <c r="I469" s="536"/>
      <c r="J469" s="498"/>
      <c r="K469" s="498"/>
      <c r="L469" s="498"/>
      <c r="M469" s="498"/>
      <c r="N469" s="498"/>
      <c r="O469" s="529"/>
      <c r="P469" s="498"/>
      <c r="Q469" s="529"/>
      <c r="R469" s="529"/>
      <c r="S469" s="498"/>
      <c r="T469" s="498"/>
      <c r="U469" s="498"/>
      <c r="V469" s="498"/>
      <c r="W469" s="498"/>
      <c r="X469" s="498"/>
      <c r="Y469" s="536"/>
      <c r="Z469" s="498"/>
      <c r="AA469" s="498"/>
      <c r="AB469" s="498"/>
      <c r="AC469" s="498"/>
      <c r="AD469" s="533"/>
      <c r="AE469" s="529"/>
      <c r="AF469" s="538"/>
      <c r="AG469" s="538"/>
      <c r="AH469" s="529"/>
      <c r="AI469" s="529"/>
      <c r="AJ469" s="529"/>
      <c r="AK469" s="529"/>
      <c r="AL469" s="529"/>
      <c r="AM469" s="122"/>
      <c r="AN469" s="530"/>
      <c r="AO469" s="533"/>
      <c r="AP469" s="492"/>
      <c r="AQ469" s="530"/>
      <c r="AR469" s="530"/>
      <c r="AS469" s="533"/>
      <c r="AT469" s="533"/>
      <c r="AU469" s="544"/>
      <c r="AV469" s="532" t="str">
        <f t="shared" ref="AV469:AV532" si="46">IF(MIN(G469:AT469)=0," ",MIN(G469:AT469))</f>
        <v xml:space="preserve"> </v>
      </c>
      <c r="AW469" s="298">
        <f t="shared" ref="AW469:AW532" si="47">COUNTA(G469:AT469)</f>
        <v>0</v>
      </c>
      <c r="AX469" s="533"/>
      <c r="AZ469" s="3"/>
    </row>
    <row r="470" spans="1:52" ht="13.5" hidden="1" thickBot="1">
      <c r="A470" s="53" t="s">
        <v>559</v>
      </c>
      <c r="B470" s="407" t="s">
        <v>514</v>
      </c>
      <c r="C470" s="407" t="str">
        <f t="shared" si="44"/>
        <v xml:space="preserve"> </v>
      </c>
      <c r="D470" s="527" t="s">
        <v>514</v>
      </c>
      <c r="E470" s="298">
        <v>0</v>
      </c>
      <c r="F470" s="528" t="str">
        <f t="shared" si="45"/>
        <v xml:space="preserve"> </v>
      </c>
      <c r="G470" s="492"/>
      <c r="H470" s="492"/>
      <c r="I470" s="492"/>
      <c r="J470" s="492"/>
      <c r="K470" s="492"/>
      <c r="L470" s="492"/>
      <c r="M470" s="492"/>
      <c r="N470" s="492"/>
      <c r="O470" s="529"/>
      <c r="P470" s="492"/>
      <c r="Q470" s="529"/>
      <c r="R470" s="529"/>
      <c r="S470" s="492"/>
      <c r="T470" s="492"/>
      <c r="U470" s="492"/>
      <c r="V470" s="492"/>
      <c r="W470" s="492"/>
      <c r="X470" s="492"/>
      <c r="Y470" s="492"/>
      <c r="Z470" s="530"/>
      <c r="AA470" s="530"/>
      <c r="AB470" s="530"/>
      <c r="AC470" s="530"/>
      <c r="AD470" s="533"/>
      <c r="AE470" s="529"/>
      <c r="AF470" s="538"/>
      <c r="AG470" s="538"/>
      <c r="AH470" s="529"/>
      <c r="AI470" s="529"/>
      <c r="AJ470" s="529"/>
      <c r="AK470" s="529"/>
      <c r="AL470" s="529"/>
      <c r="AM470" s="122"/>
      <c r="AN470" s="530"/>
      <c r="AO470" s="533"/>
      <c r="AP470" s="492"/>
      <c r="AQ470" s="530"/>
      <c r="AR470" s="530"/>
      <c r="AS470" s="533"/>
      <c r="AT470" s="533"/>
      <c r="AU470" s="544"/>
      <c r="AV470" s="532" t="str">
        <f t="shared" si="46"/>
        <v xml:space="preserve"> </v>
      </c>
      <c r="AW470" s="298">
        <f t="shared" si="47"/>
        <v>0</v>
      </c>
      <c r="AX470" s="533"/>
      <c r="AZ470" s="3"/>
    </row>
    <row r="471" spans="1:52" ht="13.5" hidden="1" thickBot="1">
      <c r="A471" s="525" t="s">
        <v>929</v>
      </c>
      <c r="B471" s="407" t="s">
        <v>514</v>
      </c>
      <c r="C471" s="407" t="str">
        <f t="shared" si="44"/>
        <v xml:space="preserve"> </v>
      </c>
      <c r="D471" s="527" t="s">
        <v>514</v>
      </c>
      <c r="E471" s="298">
        <v>0</v>
      </c>
      <c r="F471" s="528" t="str">
        <f t="shared" si="45"/>
        <v xml:space="preserve"> </v>
      </c>
      <c r="G471" s="529"/>
      <c r="H471" s="529"/>
      <c r="I471" s="534"/>
      <c r="J471" s="529"/>
      <c r="K471" s="529"/>
      <c r="L471" s="529"/>
      <c r="M471" s="529"/>
      <c r="N471" s="529"/>
      <c r="O471" s="529"/>
      <c r="P471" s="529"/>
      <c r="Q471" s="529"/>
      <c r="R471" s="529"/>
      <c r="S471" s="529"/>
      <c r="T471" s="529"/>
      <c r="U471" s="529"/>
      <c r="V471" s="529"/>
      <c r="W471" s="529"/>
      <c r="X471" s="529"/>
      <c r="Y471" s="492"/>
      <c r="Z471" s="530"/>
      <c r="AA471" s="530"/>
      <c r="AB471" s="530"/>
      <c r="AC471" s="530"/>
      <c r="AD471" s="533"/>
      <c r="AE471" s="529"/>
      <c r="AF471" s="538"/>
      <c r="AG471" s="538"/>
      <c r="AH471" s="529"/>
      <c r="AI471" s="529"/>
      <c r="AJ471" s="529"/>
      <c r="AK471" s="529"/>
      <c r="AL471" s="529"/>
      <c r="AM471" s="122"/>
      <c r="AN471" s="530"/>
      <c r="AO471" s="533"/>
      <c r="AP471" s="492"/>
      <c r="AQ471" s="530"/>
      <c r="AR471" s="530"/>
      <c r="AS471" s="533"/>
      <c r="AT471" s="533"/>
      <c r="AU471" s="537"/>
      <c r="AV471" s="532" t="str">
        <f t="shared" si="46"/>
        <v xml:space="preserve"> </v>
      </c>
      <c r="AW471" s="298">
        <f t="shared" si="47"/>
        <v>0</v>
      </c>
      <c r="AX471" s="533"/>
      <c r="AZ471" s="3"/>
    </row>
    <row r="472" spans="1:52" ht="13.5" hidden="1" thickBot="1">
      <c r="A472" s="525" t="s">
        <v>803</v>
      </c>
      <c r="B472" s="407" t="s">
        <v>514</v>
      </c>
      <c r="C472" s="407" t="str">
        <f t="shared" si="44"/>
        <v xml:space="preserve"> </v>
      </c>
      <c r="D472" s="527" t="s">
        <v>514</v>
      </c>
      <c r="E472" s="298">
        <v>0</v>
      </c>
      <c r="F472" s="528" t="str">
        <f t="shared" si="45"/>
        <v xml:space="preserve"> </v>
      </c>
      <c r="G472" s="536"/>
      <c r="H472" s="536"/>
      <c r="I472" s="536"/>
      <c r="J472" s="536"/>
      <c r="K472" s="536"/>
      <c r="L472" s="536"/>
      <c r="M472" s="536"/>
      <c r="N472" s="536"/>
      <c r="O472" s="529"/>
      <c r="P472" s="536"/>
      <c r="Q472" s="529"/>
      <c r="R472" s="529"/>
      <c r="S472" s="536"/>
      <c r="T472" s="536"/>
      <c r="U472" s="536"/>
      <c r="V472" s="536"/>
      <c r="W472" s="536"/>
      <c r="X472" s="536"/>
      <c r="Y472" s="536"/>
      <c r="Z472" s="498"/>
      <c r="AA472" s="498"/>
      <c r="AB472" s="498"/>
      <c r="AC472" s="498"/>
      <c r="AD472" s="533"/>
      <c r="AE472" s="529"/>
      <c r="AF472" s="538"/>
      <c r="AG472" s="538"/>
      <c r="AH472" s="529"/>
      <c r="AI472" s="529"/>
      <c r="AJ472" s="529"/>
      <c r="AK472" s="529"/>
      <c r="AL472" s="529"/>
      <c r="AM472" s="7"/>
      <c r="AN472" s="530"/>
      <c r="AO472" s="533"/>
      <c r="AP472" s="492"/>
      <c r="AQ472" s="530"/>
      <c r="AR472" s="530"/>
      <c r="AS472" s="533"/>
      <c r="AT472" s="533"/>
      <c r="AU472" s="537"/>
      <c r="AV472" s="532" t="str">
        <f t="shared" si="46"/>
        <v xml:space="preserve"> </v>
      </c>
      <c r="AW472" s="298">
        <f t="shared" si="47"/>
        <v>0</v>
      </c>
      <c r="AX472" s="533"/>
    </row>
    <row r="473" spans="1:52" ht="13.5" hidden="1" thickBot="1">
      <c r="A473" s="53" t="s">
        <v>379</v>
      </c>
      <c r="B473" s="407" t="s">
        <v>514</v>
      </c>
      <c r="C473" s="407" t="str">
        <f t="shared" si="44"/>
        <v xml:space="preserve"> </v>
      </c>
      <c r="D473" s="527" t="s">
        <v>514</v>
      </c>
      <c r="E473" s="298">
        <v>0</v>
      </c>
      <c r="F473" s="528" t="str">
        <f t="shared" si="45"/>
        <v xml:space="preserve"> </v>
      </c>
      <c r="G473" s="534"/>
      <c r="H473" s="534"/>
      <c r="I473" s="492"/>
      <c r="J473" s="492"/>
      <c r="K473" s="492"/>
      <c r="L473" s="492"/>
      <c r="M473" s="492"/>
      <c r="N473" s="492"/>
      <c r="O473" s="529"/>
      <c r="P473" s="492"/>
      <c r="Q473" s="529"/>
      <c r="R473" s="529"/>
      <c r="S473" s="492"/>
      <c r="T473" s="492"/>
      <c r="U473" s="492"/>
      <c r="V473" s="492"/>
      <c r="W473" s="492"/>
      <c r="X473" s="492"/>
      <c r="Y473" s="492"/>
      <c r="Z473" s="530"/>
      <c r="AA473" s="530"/>
      <c r="AB473" s="530"/>
      <c r="AC473" s="530"/>
      <c r="AD473" s="533"/>
      <c r="AE473" s="529"/>
      <c r="AF473" s="538"/>
      <c r="AG473" s="538"/>
      <c r="AH473" s="529"/>
      <c r="AI473" s="529"/>
      <c r="AJ473" s="529"/>
      <c r="AK473" s="529"/>
      <c r="AL473" s="529"/>
      <c r="AM473" s="7"/>
      <c r="AN473" s="530"/>
      <c r="AO473" s="533"/>
      <c r="AP473" s="492"/>
      <c r="AQ473" s="530"/>
      <c r="AR473" s="530"/>
      <c r="AS473" s="533"/>
      <c r="AT473" s="533"/>
      <c r="AU473" s="537"/>
      <c r="AV473" s="532" t="str">
        <f t="shared" si="46"/>
        <v xml:space="preserve"> </v>
      </c>
      <c r="AW473" s="298">
        <f t="shared" si="47"/>
        <v>0</v>
      </c>
      <c r="AX473" s="533"/>
    </row>
    <row r="474" spans="1:52" ht="13.5" hidden="1" thickBot="1">
      <c r="A474" s="535" t="s">
        <v>1221</v>
      </c>
      <c r="B474" s="407" t="s">
        <v>514</v>
      </c>
      <c r="C474" s="407" t="str">
        <f t="shared" si="44"/>
        <v xml:space="preserve"> </v>
      </c>
      <c r="D474" s="527" t="s">
        <v>514</v>
      </c>
      <c r="E474" s="298">
        <v>0</v>
      </c>
      <c r="F474" s="528" t="str">
        <f t="shared" si="45"/>
        <v xml:space="preserve"> </v>
      </c>
      <c r="G474" s="534"/>
      <c r="H474" s="534"/>
      <c r="I474" s="492"/>
      <c r="J474" s="534"/>
      <c r="K474" s="534"/>
      <c r="L474" s="534"/>
      <c r="M474" s="534"/>
      <c r="N474" s="534"/>
      <c r="O474" s="529"/>
      <c r="P474" s="534"/>
      <c r="Q474" s="529"/>
      <c r="R474" s="529"/>
      <c r="S474" s="534"/>
      <c r="T474" s="534"/>
      <c r="U474" s="534"/>
      <c r="V474" s="534"/>
      <c r="W474" s="534"/>
      <c r="X474" s="534"/>
      <c r="Y474" s="534"/>
      <c r="Z474" s="529"/>
      <c r="AA474" s="529"/>
      <c r="AB474" s="529"/>
      <c r="AC474" s="529"/>
      <c r="AD474" s="533"/>
      <c r="AE474" s="529"/>
      <c r="AF474" s="538"/>
      <c r="AG474" s="538"/>
      <c r="AH474" s="529"/>
      <c r="AI474" s="529"/>
      <c r="AJ474" s="529"/>
      <c r="AK474" s="529"/>
      <c r="AL474" s="529"/>
      <c r="AM474" s="7"/>
      <c r="AN474" s="530"/>
      <c r="AO474" s="533"/>
      <c r="AP474" s="492"/>
      <c r="AQ474" s="530"/>
      <c r="AR474" s="530"/>
      <c r="AS474" s="533"/>
      <c r="AT474" s="533"/>
      <c r="AU474" s="537"/>
      <c r="AV474" s="532" t="str">
        <f t="shared" si="46"/>
        <v xml:space="preserve"> </v>
      </c>
      <c r="AW474" s="298">
        <f t="shared" si="47"/>
        <v>0</v>
      </c>
      <c r="AX474" s="533"/>
    </row>
    <row r="475" spans="1:52" ht="13.5" hidden="1" thickBot="1">
      <c r="A475" s="53" t="s">
        <v>400</v>
      </c>
      <c r="B475" s="407" t="s">
        <v>514</v>
      </c>
      <c r="C475" s="407" t="str">
        <f t="shared" si="44"/>
        <v xml:space="preserve"> </v>
      </c>
      <c r="D475" s="527" t="s">
        <v>514</v>
      </c>
      <c r="E475" s="298">
        <v>0</v>
      </c>
      <c r="F475" s="528" t="str">
        <f t="shared" si="45"/>
        <v xml:space="preserve"> </v>
      </c>
      <c r="G475" s="534"/>
      <c r="H475" s="534"/>
      <c r="I475" s="492"/>
      <c r="J475" s="492"/>
      <c r="K475" s="492"/>
      <c r="L475" s="492"/>
      <c r="M475" s="492"/>
      <c r="N475" s="492"/>
      <c r="O475" s="529"/>
      <c r="P475" s="492"/>
      <c r="Q475" s="529"/>
      <c r="R475" s="529"/>
      <c r="S475" s="492"/>
      <c r="T475" s="492"/>
      <c r="U475" s="492"/>
      <c r="V475" s="492"/>
      <c r="W475" s="492"/>
      <c r="X475" s="492"/>
      <c r="Y475" s="534"/>
      <c r="Z475" s="529"/>
      <c r="AA475" s="529"/>
      <c r="AB475" s="529"/>
      <c r="AC475" s="529"/>
      <c r="AD475" s="538"/>
      <c r="AE475" s="529"/>
      <c r="AF475" s="538"/>
      <c r="AG475" s="538"/>
      <c r="AH475" s="529"/>
      <c r="AI475" s="529"/>
      <c r="AJ475" s="529"/>
      <c r="AK475" s="529"/>
      <c r="AL475" s="529"/>
      <c r="AM475" s="7"/>
      <c r="AN475" s="529"/>
      <c r="AO475" s="538"/>
      <c r="AP475" s="534"/>
      <c r="AQ475" s="529"/>
      <c r="AR475" s="529"/>
      <c r="AS475" s="533"/>
      <c r="AT475" s="533"/>
      <c r="AU475" s="537"/>
      <c r="AV475" s="532" t="str">
        <f t="shared" si="46"/>
        <v xml:space="preserve"> </v>
      </c>
      <c r="AW475" s="298">
        <f t="shared" si="47"/>
        <v>0</v>
      </c>
      <c r="AX475" s="533"/>
    </row>
    <row r="476" spans="1:52" ht="13.5" hidden="1" thickBot="1">
      <c r="A476" s="53" t="s">
        <v>804</v>
      </c>
      <c r="B476" s="407">
        <v>10</v>
      </c>
      <c r="C476" s="407">
        <v>10</v>
      </c>
      <c r="D476" s="527" t="s">
        <v>514</v>
      </c>
      <c r="E476" s="298">
        <v>0</v>
      </c>
      <c r="F476" s="528" t="str">
        <f t="shared" si="45"/>
        <v xml:space="preserve"> </v>
      </c>
      <c r="G476" s="529"/>
      <c r="H476" s="529"/>
      <c r="I476" s="529"/>
      <c r="J476" s="529"/>
      <c r="K476" s="529"/>
      <c r="L476" s="529"/>
      <c r="M476" s="529"/>
      <c r="N476" s="529"/>
      <c r="O476" s="529"/>
      <c r="P476" s="529"/>
      <c r="Q476" s="529"/>
      <c r="R476" s="529"/>
      <c r="S476" s="529"/>
      <c r="T476" s="529"/>
      <c r="U476" s="529"/>
      <c r="V476" s="529"/>
      <c r="W476" s="529"/>
      <c r="X476" s="529"/>
      <c r="Y476" s="529"/>
      <c r="Z476" s="530"/>
      <c r="AA476" s="530"/>
      <c r="AB476" s="530"/>
      <c r="AC476" s="530"/>
      <c r="AD476" s="538"/>
      <c r="AE476" s="529"/>
      <c r="AF476" s="538"/>
      <c r="AG476" s="538"/>
      <c r="AH476" s="529"/>
      <c r="AI476" s="529"/>
      <c r="AJ476" s="529"/>
      <c r="AK476" s="529"/>
      <c r="AL476" s="529"/>
      <c r="AM476" s="122"/>
      <c r="AN476" s="529"/>
      <c r="AO476" s="538"/>
      <c r="AP476" s="534"/>
      <c r="AQ476" s="529"/>
      <c r="AR476" s="529"/>
      <c r="AS476" s="533"/>
      <c r="AT476" s="533"/>
      <c r="AU476" s="537"/>
      <c r="AV476" s="532" t="str">
        <f t="shared" si="46"/>
        <v xml:space="preserve"> </v>
      </c>
      <c r="AW476" s="298">
        <f t="shared" si="47"/>
        <v>0</v>
      </c>
      <c r="AX476" s="533"/>
      <c r="AZ476" s="3"/>
    </row>
    <row r="477" spans="1:52" ht="13.5" hidden="1" thickBot="1">
      <c r="A477" s="53" t="s">
        <v>398</v>
      </c>
      <c r="B477" s="407" t="s">
        <v>514</v>
      </c>
      <c r="C477" s="407" t="str">
        <f t="shared" ref="C477:C485" si="48">IFERROR(MINUTE(C$5)-MINUTE(D477)," ")</f>
        <v xml:space="preserve"> </v>
      </c>
      <c r="D477" s="527" t="s">
        <v>514</v>
      </c>
      <c r="E477" s="298">
        <v>0</v>
      </c>
      <c r="F477" s="528" t="str">
        <f t="shared" si="45"/>
        <v xml:space="preserve"> </v>
      </c>
      <c r="G477" s="534"/>
      <c r="H477" s="534"/>
      <c r="I477" s="492"/>
      <c r="J477" s="492"/>
      <c r="K477" s="492"/>
      <c r="L477" s="492"/>
      <c r="M477" s="492"/>
      <c r="N477" s="492"/>
      <c r="O477" s="529"/>
      <c r="P477" s="492"/>
      <c r="Q477" s="529"/>
      <c r="R477" s="529"/>
      <c r="S477" s="492"/>
      <c r="T477" s="492"/>
      <c r="U477" s="492"/>
      <c r="V477" s="492"/>
      <c r="W477" s="492"/>
      <c r="X477" s="492"/>
      <c r="Y477" s="534"/>
      <c r="Z477" s="529"/>
      <c r="AA477" s="529"/>
      <c r="AB477" s="529"/>
      <c r="AC477" s="529"/>
      <c r="AD477" s="538"/>
      <c r="AE477" s="529"/>
      <c r="AF477" s="538"/>
      <c r="AG477" s="538"/>
      <c r="AH477" s="529"/>
      <c r="AI477" s="529"/>
      <c r="AJ477" s="529"/>
      <c r="AK477" s="529"/>
      <c r="AL477" s="529"/>
      <c r="AM477" s="7"/>
      <c r="AN477" s="529"/>
      <c r="AO477" s="538"/>
      <c r="AP477" s="534"/>
      <c r="AQ477" s="529"/>
      <c r="AR477" s="529"/>
      <c r="AS477" s="533"/>
      <c r="AT477" s="533"/>
      <c r="AU477" s="537"/>
      <c r="AV477" s="532" t="str">
        <f t="shared" si="46"/>
        <v xml:space="preserve"> </v>
      </c>
      <c r="AW477" s="298">
        <f t="shared" si="47"/>
        <v>0</v>
      </c>
      <c r="AX477" s="533"/>
    </row>
    <row r="478" spans="1:52" ht="13.5" hidden="1" thickBot="1">
      <c r="A478" s="535" t="s">
        <v>1222</v>
      </c>
      <c r="B478" s="407" t="s">
        <v>514</v>
      </c>
      <c r="C478" s="407" t="str">
        <f t="shared" si="48"/>
        <v xml:space="preserve"> </v>
      </c>
      <c r="D478" s="527" t="s">
        <v>514</v>
      </c>
      <c r="E478" s="298">
        <v>0</v>
      </c>
      <c r="F478" s="528" t="str">
        <f t="shared" si="45"/>
        <v xml:space="preserve"> </v>
      </c>
      <c r="G478" s="534"/>
      <c r="H478" s="534"/>
      <c r="I478" s="492"/>
      <c r="J478" s="492"/>
      <c r="K478" s="492"/>
      <c r="L478" s="492"/>
      <c r="M478" s="492"/>
      <c r="N478" s="492"/>
      <c r="O478" s="529"/>
      <c r="P478" s="534"/>
      <c r="Q478" s="529"/>
      <c r="R478" s="529"/>
      <c r="S478" s="534"/>
      <c r="T478" s="534"/>
      <c r="U478" s="534"/>
      <c r="V478" s="534"/>
      <c r="W478" s="534"/>
      <c r="X478" s="534"/>
      <c r="Y478" s="534"/>
      <c r="Z478" s="534"/>
      <c r="AA478" s="534"/>
      <c r="AB478" s="534"/>
      <c r="AC478" s="534"/>
      <c r="AD478" s="533"/>
      <c r="AE478" s="529"/>
      <c r="AF478" s="538"/>
      <c r="AG478" s="538"/>
      <c r="AH478" s="529"/>
      <c r="AI478" s="529"/>
      <c r="AJ478" s="529"/>
      <c r="AK478" s="529"/>
      <c r="AL478" s="529"/>
      <c r="AM478" s="7"/>
      <c r="AN478" s="530"/>
      <c r="AO478" s="533"/>
      <c r="AP478" s="492"/>
      <c r="AQ478" s="530"/>
      <c r="AR478" s="530"/>
      <c r="AS478" s="533"/>
      <c r="AT478" s="533"/>
      <c r="AU478" s="544"/>
      <c r="AV478" s="532" t="str">
        <f t="shared" si="46"/>
        <v xml:space="preserve"> </v>
      </c>
      <c r="AW478" s="298">
        <f t="shared" si="47"/>
        <v>0</v>
      </c>
      <c r="AX478" s="533"/>
    </row>
    <row r="479" spans="1:52" ht="13.5" hidden="1" thickBot="1">
      <c r="A479" s="53" t="s">
        <v>212</v>
      </c>
      <c r="B479" s="407" t="s">
        <v>514</v>
      </c>
      <c r="C479" s="407" t="str">
        <f t="shared" si="48"/>
        <v xml:space="preserve"> </v>
      </c>
      <c r="D479" s="527" t="s">
        <v>514</v>
      </c>
      <c r="E479" s="298">
        <v>0</v>
      </c>
      <c r="F479" s="528" t="str">
        <f t="shared" si="45"/>
        <v xml:space="preserve"> </v>
      </c>
      <c r="G479" s="492"/>
      <c r="H479" s="492"/>
      <c r="I479" s="492"/>
      <c r="J479" s="492"/>
      <c r="K479" s="492"/>
      <c r="L479" s="492"/>
      <c r="M479" s="492"/>
      <c r="N479" s="492"/>
      <c r="O479" s="529"/>
      <c r="P479" s="492"/>
      <c r="Q479" s="529"/>
      <c r="R479" s="529"/>
      <c r="S479" s="492"/>
      <c r="T479" s="492"/>
      <c r="U479" s="492"/>
      <c r="V479" s="492"/>
      <c r="W479" s="492"/>
      <c r="X479" s="492"/>
      <c r="Y479" s="492"/>
      <c r="Z479" s="530"/>
      <c r="AA479" s="530"/>
      <c r="AB479" s="530"/>
      <c r="AC479" s="530"/>
      <c r="AD479" s="538"/>
      <c r="AE479" s="529"/>
      <c r="AF479" s="538"/>
      <c r="AG479" s="538"/>
      <c r="AH479" s="529"/>
      <c r="AI479" s="529"/>
      <c r="AJ479" s="529"/>
      <c r="AK479" s="529"/>
      <c r="AL479" s="529"/>
      <c r="AM479" s="7"/>
      <c r="AN479" s="529"/>
      <c r="AO479" s="538"/>
      <c r="AP479" s="534"/>
      <c r="AQ479" s="529"/>
      <c r="AR479" s="529"/>
      <c r="AS479" s="533"/>
      <c r="AT479" s="533"/>
      <c r="AU479" s="537"/>
      <c r="AV479" s="532" t="str">
        <f t="shared" si="46"/>
        <v xml:space="preserve"> </v>
      </c>
      <c r="AW479" s="298">
        <f t="shared" si="47"/>
        <v>0</v>
      </c>
      <c r="AX479" s="533"/>
    </row>
    <row r="480" spans="1:52" ht="13.5" hidden="1" thickBot="1">
      <c r="A480" s="535" t="s">
        <v>335</v>
      </c>
      <c r="B480" s="407" t="s">
        <v>514</v>
      </c>
      <c r="C480" s="407" t="str">
        <f t="shared" si="48"/>
        <v xml:space="preserve"> </v>
      </c>
      <c r="D480" s="527" t="s">
        <v>514</v>
      </c>
      <c r="E480" s="298">
        <v>0</v>
      </c>
      <c r="F480" s="528" t="str">
        <f t="shared" si="45"/>
        <v xml:space="preserve"> </v>
      </c>
      <c r="G480" s="534"/>
      <c r="H480" s="534"/>
      <c r="I480" s="534"/>
      <c r="J480" s="534"/>
      <c r="K480" s="534"/>
      <c r="L480" s="534"/>
      <c r="M480" s="534"/>
      <c r="N480" s="534"/>
      <c r="O480" s="529"/>
      <c r="P480" s="534"/>
      <c r="Q480" s="529"/>
      <c r="R480" s="529"/>
      <c r="S480" s="534"/>
      <c r="T480" s="534"/>
      <c r="U480" s="534"/>
      <c r="V480" s="534"/>
      <c r="W480" s="534"/>
      <c r="X480" s="534"/>
      <c r="Y480" s="534"/>
      <c r="Z480" s="529"/>
      <c r="AA480" s="529"/>
      <c r="AB480" s="529"/>
      <c r="AC480" s="529"/>
      <c r="AD480" s="533"/>
      <c r="AE480" s="529"/>
      <c r="AF480" s="538"/>
      <c r="AG480" s="538"/>
      <c r="AH480" s="529"/>
      <c r="AI480" s="529"/>
      <c r="AJ480" s="529"/>
      <c r="AK480" s="529"/>
      <c r="AL480" s="529"/>
      <c r="AM480" s="7"/>
      <c r="AN480" s="530"/>
      <c r="AO480" s="533"/>
      <c r="AP480" s="492"/>
      <c r="AQ480" s="530"/>
      <c r="AR480" s="530"/>
      <c r="AS480" s="533"/>
      <c r="AT480" s="533"/>
      <c r="AU480" s="537"/>
      <c r="AV480" s="532" t="str">
        <f t="shared" si="46"/>
        <v xml:space="preserve"> </v>
      </c>
      <c r="AW480" s="298">
        <f t="shared" si="47"/>
        <v>0</v>
      </c>
      <c r="AX480" s="533"/>
    </row>
    <row r="481" spans="1:52" ht="13.5" hidden="1" thickBot="1">
      <c r="A481" s="525" t="s">
        <v>1172</v>
      </c>
      <c r="B481" s="407" t="s">
        <v>514</v>
      </c>
      <c r="C481" s="407" t="str">
        <f t="shared" si="48"/>
        <v xml:space="preserve"> </v>
      </c>
      <c r="D481" s="527" t="s">
        <v>514</v>
      </c>
      <c r="E481" s="298">
        <v>0</v>
      </c>
      <c r="F481" s="528" t="str">
        <f t="shared" si="45"/>
        <v xml:space="preserve"> </v>
      </c>
      <c r="G481" s="498"/>
      <c r="H481" s="498"/>
      <c r="I481" s="536"/>
      <c r="J481" s="498"/>
      <c r="K481" s="498"/>
      <c r="L481" s="498"/>
      <c r="M481" s="498"/>
      <c r="N481" s="498"/>
      <c r="O481" s="529"/>
      <c r="P481" s="498"/>
      <c r="Q481" s="529"/>
      <c r="R481" s="529"/>
      <c r="S481" s="498"/>
      <c r="T481" s="498"/>
      <c r="U481" s="498"/>
      <c r="V481" s="498"/>
      <c r="W481" s="498"/>
      <c r="X481" s="498"/>
      <c r="Y481" s="536"/>
      <c r="Z481" s="498"/>
      <c r="AA481" s="498"/>
      <c r="AB481" s="498"/>
      <c r="AC481" s="498"/>
      <c r="AD481" s="533"/>
      <c r="AE481" s="529"/>
      <c r="AF481" s="538"/>
      <c r="AG481" s="538"/>
      <c r="AH481" s="529"/>
      <c r="AI481" s="529"/>
      <c r="AJ481" s="529"/>
      <c r="AK481" s="529"/>
      <c r="AL481" s="529"/>
      <c r="AM481" s="7"/>
      <c r="AN481" s="530"/>
      <c r="AO481" s="533"/>
      <c r="AP481" s="492"/>
      <c r="AQ481" s="530"/>
      <c r="AR481" s="530"/>
      <c r="AS481" s="533"/>
      <c r="AT481" s="533"/>
      <c r="AU481" s="537"/>
      <c r="AV481" s="532" t="str">
        <f t="shared" si="46"/>
        <v xml:space="preserve"> </v>
      </c>
      <c r="AW481" s="298">
        <f t="shared" si="47"/>
        <v>0</v>
      </c>
      <c r="AX481" s="533"/>
    </row>
    <row r="482" spans="1:52" ht="13.5" hidden="1" thickBot="1">
      <c r="A482" s="53" t="s">
        <v>613</v>
      </c>
      <c r="B482" s="407" t="s">
        <v>514</v>
      </c>
      <c r="C482" s="407" t="str">
        <f t="shared" si="48"/>
        <v xml:space="preserve"> </v>
      </c>
      <c r="D482" s="527" t="s">
        <v>514</v>
      </c>
      <c r="E482" s="298">
        <v>0</v>
      </c>
      <c r="F482" s="528" t="str">
        <f t="shared" si="45"/>
        <v xml:space="preserve"> </v>
      </c>
      <c r="G482" s="492"/>
      <c r="H482" s="492"/>
      <c r="I482" s="492"/>
      <c r="J482" s="492"/>
      <c r="K482" s="492"/>
      <c r="L482" s="492"/>
      <c r="M482" s="492"/>
      <c r="N482" s="492"/>
      <c r="O482" s="529"/>
      <c r="P482" s="492"/>
      <c r="Q482" s="529"/>
      <c r="R482" s="529"/>
      <c r="S482" s="492"/>
      <c r="T482" s="492"/>
      <c r="U482" s="492"/>
      <c r="V482" s="492"/>
      <c r="W482" s="492"/>
      <c r="X482" s="492"/>
      <c r="Y482" s="492"/>
      <c r="Z482" s="530"/>
      <c r="AA482" s="530"/>
      <c r="AB482" s="530"/>
      <c r="AC482" s="530"/>
      <c r="AD482" s="533"/>
      <c r="AE482" s="529"/>
      <c r="AF482" s="538"/>
      <c r="AG482" s="538"/>
      <c r="AH482" s="529"/>
      <c r="AI482" s="529"/>
      <c r="AJ482" s="529"/>
      <c r="AK482" s="529"/>
      <c r="AL482" s="529"/>
      <c r="AM482" s="7"/>
      <c r="AN482" s="530"/>
      <c r="AO482" s="533"/>
      <c r="AP482" s="492"/>
      <c r="AQ482" s="530"/>
      <c r="AR482" s="530"/>
      <c r="AS482" s="533"/>
      <c r="AT482" s="533"/>
      <c r="AU482" s="537"/>
      <c r="AV482" s="532" t="str">
        <f t="shared" si="46"/>
        <v xml:space="preserve"> </v>
      </c>
      <c r="AW482" s="298">
        <f t="shared" si="47"/>
        <v>0</v>
      </c>
      <c r="AX482" s="533"/>
    </row>
    <row r="483" spans="1:52" ht="13.5" hidden="1" thickBot="1">
      <c r="A483" s="546" t="s">
        <v>805</v>
      </c>
      <c r="B483" s="407" t="s">
        <v>514</v>
      </c>
      <c r="C483" s="407" t="str">
        <f t="shared" si="48"/>
        <v xml:space="preserve"> </v>
      </c>
      <c r="D483" s="527" t="s">
        <v>514</v>
      </c>
      <c r="E483" s="298">
        <v>0</v>
      </c>
      <c r="F483" s="528" t="str">
        <f t="shared" si="45"/>
        <v xml:space="preserve"> </v>
      </c>
      <c r="G483" s="492"/>
      <c r="H483" s="492"/>
      <c r="I483" s="492"/>
      <c r="J483" s="492"/>
      <c r="K483" s="492"/>
      <c r="L483" s="492"/>
      <c r="M483" s="492"/>
      <c r="N483" s="492"/>
      <c r="O483" s="529"/>
      <c r="P483" s="492"/>
      <c r="Q483" s="529"/>
      <c r="R483" s="529"/>
      <c r="S483" s="492"/>
      <c r="T483" s="492"/>
      <c r="U483" s="492"/>
      <c r="V483" s="492"/>
      <c r="W483" s="492"/>
      <c r="X483" s="492"/>
      <c r="Y483" s="492"/>
      <c r="Z483" s="530"/>
      <c r="AA483" s="530"/>
      <c r="AB483" s="530"/>
      <c r="AC483" s="530"/>
      <c r="AD483" s="533"/>
      <c r="AE483" s="529"/>
      <c r="AF483" s="538"/>
      <c r="AG483" s="538"/>
      <c r="AH483" s="529"/>
      <c r="AI483" s="529"/>
      <c r="AJ483" s="529"/>
      <c r="AK483" s="529"/>
      <c r="AL483" s="529"/>
      <c r="AM483" s="7"/>
      <c r="AN483" s="530"/>
      <c r="AO483" s="533"/>
      <c r="AP483" s="492"/>
      <c r="AQ483" s="530"/>
      <c r="AR483" s="530"/>
      <c r="AS483" s="533"/>
      <c r="AT483" s="533"/>
      <c r="AU483" s="537"/>
      <c r="AV483" s="532" t="str">
        <f t="shared" si="46"/>
        <v xml:space="preserve"> </v>
      </c>
      <c r="AW483" s="298">
        <f t="shared" si="47"/>
        <v>0</v>
      </c>
      <c r="AX483" s="533"/>
    </row>
    <row r="484" spans="1:52" ht="13.5" hidden="1" thickBot="1">
      <c r="A484" s="535" t="s">
        <v>1223</v>
      </c>
      <c r="B484" s="407" t="s">
        <v>514</v>
      </c>
      <c r="C484" s="407" t="str">
        <f t="shared" si="48"/>
        <v xml:space="preserve"> </v>
      </c>
      <c r="D484" s="527" t="s">
        <v>514</v>
      </c>
      <c r="E484" s="298">
        <v>0</v>
      </c>
      <c r="F484" s="528" t="str">
        <f t="shared" si="45"/>
        <v xml:space="preserve"> </v>
      </c>
      <c r="G484" s="534"/>
      <c r="H484" s="534"/>
      <c r="I484" s="492"/>
      <c r="J484" s="534"/>
      <c r="K484" s="534"/>
      <c r="L484" s="534"/>
      <c r="M484" s="534"/>
      <c r="N484" s="534"/>
      <c r="O484" s="529"/>
      <c r="P484" s="534"/>
      <c r="Q484" s="529"/>
      <c r="R484" s="529"/>
      <c r="S484" s="534"/>
      <c r="T484" s="534"/>
      <c r="U484" s="534"/>
      <c r="V484" s="534"/>
      <c r="W484" s="534"/>
      <c r="X484" s="534"/>
      <c r="Y484" s="534"/>
      <c r="Z484" s="529"/>
      <c r="AA484" s="529"/>
      <c r="AB484" s="529"/>
      <c r="AC484" s="529"/>
      <c r="AD484" s="529"/>
      <c r="AE484" s="529"/>
      <c r="AF484" s="538"/>
      <c r="AG484" s="538"/>
      <c r="AH484" s="529"/>
      <c r="AI484" s="529"/>
      <c r="AJ484" s="529"/>
      <c r="AK484" s="529"/>
      <c r="AL484" s="529"/>
      <c r="AM484" s="7"/>
      <c r="AN484" s="529"/>
      <c r="AO484" s="529"/>
      <c r="AP484" s="534"/>
      <c r="AQ484" s="530"/>
      <c r="AR484" s="530"/>
      <c r="AS484" s="533"/>
      <c r="AT484" s="533"/>
      <c r="AU484" s="544"/>
      <c r="AV484" s="532" t="str">
        <f t="shared" si="46"/>
        <v xml:space="preserve"> </v>
      </c>
      <c r="AW484" s="298">
        <f t="shared" si="47"/>
        <v>0</v>
      </c>
      <c r="AX484" s="533"/>
    </row>
    <row r="485" spans="1:52" ht="13.5" hidden="1" thickBot="1">
      <c r="A485" s="535" t="s">
        <v>119</v>
      </c>
      <c r="B485" s="407" t="s">
        <v>514</v>
      </c>
      <c r="C485" s="407" t="str">
        <f t="shared" si="48"/>
        <v xml:space="preserve"> </v>
      </c>
      <c r="D485" s="527" t="s">
        <v>514</v>
      </c>
      <c r="E485" s="298">
        <v>0</v>
      </c>
      <c r="F485" s="528" t="str">
        <f t="shared" si="45"/>
        <v xml:space="preserve"> </v>
      </c>
      <c r="G485" s="492"/>
      <c r="H485" s="492"/>
      <c r="I485" s="492"/>
      <c r="J485" s="492"/>
      <c r="K485" s="492"/>
      <c r="L485" s="492"/>
      <c r="M485" s="492"/>
      <c r="N485" s="492"/>
      <c r="O485" s="529"/>
      <c r="P485" s="492"/>
      <c r="Q485" s="529"/>
      <c r="R485" s="529"/>
      <c r="S485" s="492"/>
      <c r="T485" s="492"/>
      <c r="U485" s="492"/>
      <c r="V485" s="492"/>
      <c r="W485" s="492"/>
      <c r="X485" s="492"/>
      <c r="Y485" s="492"/>
      <c r="Z485" s="530"/>
      <c r="AA485" s="530"/>
      <c r="AB485" s="530"/>
      <c r="AC485" s="530"/>
      <c r="AD485" s="533"/>
      <c r="AE485" s="529"/>
      <c r="AF485" s="538"/>
      <c r="AG485" s="538"/>
      <c r="AH485" s="529"/>
      <c r="AI485" s="529"/>
      <c r="AJ485" s="529"/>
      <c r="AK485" s="529"/>
      <c r="AL485" s="529"/>
      <c r="AM485" s="7"/>
      <c r="AN485" s="530"/>
      <c r="AO485" s="533"/>
      <c r="AP485" s="492"/>
      <c r="AQ485" s="530"/>
      <c r="AR485" s="530"/>
      <c r="AS485" s="533"/>
      <c r="AT485" s="533"/>
      <c r="AU485" s="537"/>
      <c r="AV485" s="532" t="str">
        <f t="shared" si="46"/>
        <v xml:space="preserve"> </v>
      </c>
      <c r="AW485" s="298">
        <f t="shared" si="47"/>
        <v>0</v>
      </c>
      <c r="AX485" s="533"/>
    </row>
    <row r="486" spans="1:52" ht="13.5" hidden="1" thickBot="1">
      <c r="A486" s="535" t="s">
        <v>1324</v>
      </c>
      <c r="B486" s="407">
        <v>0</v>
      </c>
      <c r="C486" s="407">
        <v>0</v>
      </c>
      <c r="D486" s="527" t="s">
        <v>514</v>
      </c>
      <c r="E486" s="298">
        <v>0</v>
      </c>
      <c r="F486" s="528" t="str">
        <f t="shared" si="45"/>
        <v xml:space="preserve"> </v>
      </c>
      <c r="G486" s="529"/>
      <c r="H486" s="529"/>
      <c r="I486" s="529"/>
      <c r="J486" s="529"/>
      <c r="K486" s="529"/>
      <c r="L486" s="529"/>
      <c r="M486" s="529"/>
      <c r="N486" s="529"/>
      <c r="O486" s="529"/>
      <c r="P486" s="529"/>
      <c r="Q486" s="529"/>
      <c r="R486" s="529"/>
      <c r="S486" s="529"/>
      <c r="T486" s="529"/>
      <c r="U486" s="529"/>
      <c r="V486" s="529"/>
      <c r="W486" s="529"/>
      <c r="X486" s="529"/>
      <c r="Y486" s="529"/>
      <c r="Z486" s="498"/>
      <c r="AA486" s="498"/>
      <c r="AB486" s="498"/>
      <c r="AC486" s="498"/>
      <c r="AD486" s="498"/>
      <c r="AE486" s="498"/>
      <c r="AF486" s="498"/>
      <c r="AG486" s="498"/>
      <c r="AH486" s="498"/>
      <c r="AI486" s="498"/>
      <c r="AJ486" s="498"/>
      <c r="AK486" s="498"/>
      <c r="AL486" s="498"/>
      <c r="AM486" s="122"/>
      <c r="AN486" s="498"/>
      <c r="AO486" s="498"/>
      <c r="AP486" s="536"/>
      <c r="AQ486" s="498"/>
      <c r="AR486" s="498"/>
      <c r="AS486" s="533"/>
      <c r="AT486" s="533"/>
      <c r="AU486" s="537"/>
      <c r="AV486" s="532" t="str">
        <f t="shared" si="46"/>
        <v xml:space="preserve"> </v>
      </c>
      <c r="AW486" s="298">
        <f t="shared" si="47"/>
        <v>0</v>
      </c>
      <c r="AX486" s="533"/>
      <c r="AZ486" s="3"/>
    </row>
    <row r="487" spans="1:52" s="3" customFormat="1" ht="12" hidden="1" customHeight="1">
      <c r="A487" s="525" t="s">
        <v>1115</v>
      </c>
      <c r="B487" s="407" t="s">
        <v>514</v>
      </c>
      <c r="C487" s="407" t="str">
        <f t="shared" ref="C487:C497" si="49">IFERROR(MINUTE(C$5)-MINUTE(D487)," ")</f>
        <v xml:space="preserve"> </v>
      </c>
      <c r="D487" s="527" t="s">
        <v>514</v>
      </c>
      <c r="E487" s="298">
        <v>0</v>
      </c>
      <c r="F487" s="528" t="str">
        <f t="shared" si="45"/>
        <v xml:space="preserve"> </v>
      </c>
      <c r="G487" s="498"/>
      <c r="H487" s="498"/>
      <c r="I487" s="536"/>
      <c r="J487" s="498"/>
      <c r="K487" s="498"/>
      <c r="L487" s="498"/>
      <c r="M487" s="498"/>
      <c r="N487" s="498"/>
      <c r="O487" s="529"/>
      <c r="P487" s="498"/>
      <c r="Q487" s="529"/>
      <c r="R487" s="529"/>
      <c r="S487" s="498"/>
      <c r="T487" s="498"/>
      <c r="U487" s="498"/>
      <c r="V487" s="498"/>
      <c r="W487" s="498"/>
      <c r="X487" s="498"/>
      <c r="Y487" s="536"/>
      <c r="Z487" s="498"/>
      <c r="AA487" s="498"/>
      <c r="AB487" s="498"/>
      <c r="AC487" s="498"/>
      <c r="AD487" s="533"/>
      <c r="AE487" s="529"/>
      <c r="AF487" s="538"/>
      <c r="AG487" s="538"/>
      <c r="AH487" s="529"/>
      <c r="AI487" s="529"/>
      <c r="AJ487" s="529"/>
      <c r="AK487" s="529"/>
      <c r="AL487" s="529"/>
      <c r="AM487" s="7"/>
      <c r="AN487" s="530"/>
      <c r="AO487" s="533"/>
      <c r="AP487" s="492"/>
      <c r="AQ487" s="530"/>
      <c r="AR487" s="530"/>
      <c r="AS487" s="533"/>
      <c r="AT487" s="533"/>
      <c r="AU487" s="537"/>
      <c r="AV487" s="532" t="str">
        <f t="shared" si="46"/>
        <v xml:space="preserve"> </v>
      </c>
      <c r="AW487" s="298">
        <f t="shared" si="47"/>
        <v>0</v>
      </c>
      <c r="AX487" s="533"/>
      <c r="AY487"/>
      <c r="AZ487"/>
    </row>
    <row r="488" spans="1:52" s="3" customFormat="1" ht="13.5" hidden="1" thickBot="1">
      <c r="A488" s="525" t="s">
        <v>1054</v>
      </c>
      <c r="B488" s="407" t="s">
        <v>514</v>
      </c>
      <c r="C488" s="407" t="str">
        <f t="shared" si="49"/>
        <v xml:space="preserve"> </v>
      </c>
      <c r="D488" s="527" t="s">
        <v>514</v>
      </c>
      <c r="E488" s="298">
        <v>0</v>
      </c>
      <c r="F488" s="528" t="str">
        <f t="shared" si="45"/>
        <v xml:space="preserve"> </v>
      </c>
      <c r="G488" s="529"/>
      <c r="H488" s="529"/>
      <c r="I488" s="534"/>
      <c r="J488" s="529"/>
      <c r="K488" s="529"/>
      <c r="L488" s="529"/>
      <c r="M488" s="529"/>
      <c r="N488" s="529"/>
      <c r="O488" s="529"/>
      <c r="P488" s="529"/>
      <c r="Q488" s="529"/>
      <c r="R488" s="529"/>
      <c r="S488" s="529"/>
      <c r="T488" s="529"/>
      <c r="U488" s="529"/>
      <c r="V488" s="529"/>
      <c r="W488" s="529"/>
      <c r="X488" s="529"/>
      <c r="Y488" s="536"/>
      <c r="Z488" s="498"/>
      <c r="AA488" s="498"/>
      <c r="AB488" s="498"/>
      <c r="AC488" s="498"/>
      <c r="AD488" s="533"/>
      <c r="AE488" s="529"/>
      <c r="AF488" s="538"/>
      <c r="AG488" s="538"/>
      <c r="AH488" s="529"/>
      <c r="AI488" s="529"/>
      <c r="AJ488" s="529"/>
      <c r="AK488" s="529"/>
      <c r="AL488" s="529"/>
      <c r="AM488" s="7"/>
      <c r="AN488" s="530"/>
      <c r="AO488" s="533"/>
      <c r="AP488" s="492"/>
      <c r="AQ488" s="530"/>
      <c r="AR488" s="530"/>
      <c r="AS488" s="533"/>
      <c r="AT488" s="533"/>
      <c r="AU488" s="537"/>
      <c r="AV488" s="532" t="str">
        <f t="shared" si="46"/>
        <v xml:space="preserve"> </v>
      </c>
      <c r="AW488" s="298">
        <f t="shared" si="47"/>
        <v>0</v>
      </c>
      <c r="AX488" s="533"/>
      <c r="AY488"/>
      <c r="AZ488"/>
    </row>
    <row r="489" spans="1:52" s="3" customFormat="1" ht="13.5" hidden="1" thickBot="1">
      <c r="A489" s="525" t="s">
        <v>1055</v>
      </c>
      <c r="B489" s="407" t="s">
        <v>514</v>
      </c>
      <c r="C489" s="407" t="str">
        <f t="shared" si="49"/>
        <v xml:space="preserve"> </v>
      </c>
      <c r="D489" s="527" t="s">
        <v>514</v>
      </c>
      <c r="E489" s="298">
        <v>0</v>
      </c>
      <c r="F489" s="528" t="str">
        <f t="shared" si="45"/>
        <v xml:space="preserve"> </v>
      </c>
      <c r="G489" s="529"/>
      <c r="H489" s="529"/>
      <c r="I489" s="534"/>
      <c r="J489" s="529"/>
      <c r="K489" s="529"/>
      <c r="L489" s="529"/>
      <c r="M489" s="529"/>
      <c r="N489" s="529"/>
      <c r="O489" s="529"/>
      <c r="P489" s="529"/>
      <c r="Q489" s="529"/>
      <c r="R489" s="529"/>
      <c r="S489" s="529"/>
      <c r="T489" s="529"/>
      <c r="U489" s="529"/>
      <c r="V489" s="529"/>
      <c r="W489" s="529"/>
      <c r="X489" s="529"/>
      <c r="Y489" s="536"/>
      <c r="Z489" s="498"/>
      <c r="AA489" s="498"/>
      <c r="AB489" s="498"/>
      <c r="AC489" s="498"/>
      <c r="AD489" s="533"/>
      <c r="AE489" s="529"/>
      <c r="AF489" s="538"/>
      <c r="AG489" s="538"/>
      <c r="AH489" s="529"/>
      <c r="AI489" s="529"/>
      <c r="AJ489" s="529"/>
      <c r="AK489" s="529"/>
      <c r="AL489" s="529"/>
      <c r="AM489" s="7"/>
      <c r="AN489" s="530"/>
      <c r="AO489" s="533"/>
      <c r="AP489" s="492"/>
      <c r="AQ489" s="530"/>
      <c r="AR489" s="530"/>
      <c r="AS489" s="533"/>
      <c r="AT489" s="533"/>
      <c r="AU489" s="537"/>
      <c r="AV489" s="532" t="str">
        <f t="shared" si="46"/>
        <v xml:space="preserve"> </v>
      </c>
      <c r="AW489" s="298">
        <f t="shared" si="47"/>
        <v>0</v>
      </c>
      <c r="AX489" s="533"/>
      <c r="AY489"/>
      <c r="AZ489"/>
    </row>
    <row r="490" spans="1:52" ht="13.5" hidden="1" thickBot="1">
      <c r="A490" s="535" t="s">
        <v>1224</v>
      </c>
      <c r="B490" s="407" t="s">
        <v>514</v>
      </c>
      <c r="C490" s="407" t="str">
        <f t="shared" si="49"/>
        <v xml:space="preserve"> </v>
      </c>
      <c r="D490" s="527" t="s">
        <v>514</v>
      </c>
      <c r="E490" s="298">
        <v>0</v>
      </c>
      <c r="F490" s="528" t="str">
        <f t="shared" si="45"/>
        <v xml:space="preserve"> </v>
      </c>
      <c r="G490" s="534"/>
      <c r="H490" s="534"/>
      <c r="I490" s="492"/>
      <c r="J490" s="492"/>
      <c r="K490" s="492"/>
      <c r="L490" s="492"/>
      <c r="M490" s="492"/>
      <c r="N490" s="492"/>
      <c r="O490" s="529"/>
      <c r="P490" s="534"/>
      <c r="Q490" s="529"/>
      <c r="R490" s="529"/>
      <c r="S490" s="534"/>
      <c r="T490" s="534"/>
      <c r="U490" s="534"/>
      <c r="V490" s="534"/>
      <c r="W490" s="534"/>
      <c r="X490" s="534"/>
      <c r="Y490" s="534"/>
      <c r="Z490" s="529"/>
      <c r="AA490" s="529"/>
      <c r="AB490" s="529"/>
      <c r="AC490" s="529"/>
      <c r="AD490" s="533"/>
      <c r="AE490" s="529"/>
      <c r="AF490" s="538"/>
      <c r="AG490" s="538"/>
      <c r="AH490" s="529"/>
      <c r="AI490" s="529"/>
      <c r="AJ490" s="529"/>
      <c r="AK490" s="529"/>
      <c r="AL490" s="529"/>
      <c r="AM490" s="7"/>
      <c r="AN490" s="530"/>
      <c r="AO490" s="533"/>
      <c r="AP490" s="492"/>
      <c r="AQ490" s="530"/>
      <c r="AR490" s="530"/>
      <c r="AS490" s="533"/>
      <c r="AT490" s="533"/>
      <c r="AU490" s="537"/>
      <c r="AV490" s="532" t="str">
        <f t="shared" si="46"/>
        <v xml:space="preserve"> </v>
      </c>
      <c r="AW490" s="298">
        <f t="shared" si="47"/>
        <v>0</v>
      </c>
      <c r="AX490" s="533"/>
    </row>
    <row r="491" spans="1:52" ht="13.5" hidden="1" thickBot="1">
      <c r="A491" s="53" t="s">
        <v>707</v>
      </c>
      <c r="B491" s="407" t="s">
        <v>514</v>
      </c>
      <c r="C491" s="407" t="str">
        <f t="shared" si="49"/>
        <v xml:space="preserve"> </v>
      </c>
      <c r="D491" s="527" t="s">
        <v>514</v>
      </c>
      <c r="E491" s="298">
        <v>0</v>
      </c>
      <c r="F491" s="528" t="str">
        <f t="shared" si="45"/>
        <v xml:space="preserve"> </v>
      </c>
      <c r="G491" s="534"/>
      <c r="H491" s="534"/>
      <c r="I491" s="534"/>
      <c r="J491" s="534"/>
      <c r="K491" s="534"/>
      <c r="L491" s="534"/>
      <c r="M491" s="534"/>
      <c r="N491" s="534"/>
      <c r="O491" s="529"/>
      <c r="P491" s="534"/>
      <c r="Q491" s="529"/>
      <c r="R491" s="529"/>
      <c r="S491" s="534"/>
      <c r="T491" s="534"/>
      <c r="U491" s="534"/>
      <c r="V491" s="534"/>
      <c r="W491" s="534"/>
      <c r="X491" s="534"/>
      <c r="Y491" s="534"/>
      <c r="Z491" s="529"/>
      <c r="AA491" s="529"/>
      <c r="AB491" s="529"/>
      <c r="AC491" s="529"/>
      <c r="AD491" s="533"/>
      <c r="AE491" s="529"/>
      <c r="AF491" s="538"/>
      <c r="AG491" s="538"/>
      <c r="AH491" s="529"/>
      <c r="AI491" s="529"/>
      <c r="AJ491" s="529"/>
      <c r="AK491" s="529"/>
      <c r="AL491" s="529"/>
      <c r="AM491" s="7"/>
      <c r="AN491" s="530"/>
      <c r="AO491" s="533"/>
      <c r="AP491" s="492"/>
      <c r="AQ491" s="530"/>
      <c r="AR491" s="530"/>
      <c r="AS491" s="533"/>
      <c r="AT491" s="533"/>
      <c r="AU491" s="537"/>
      <c r="AV491" s="532" t="str">
        <f t="shared" si="46"/>
        <v xml:space="preserve"> </v>
      </c>
      <c r="AW491" s="298">
        <f t="shared" si="47"/>
        <v>0</v>
      </c>
      <c r="AX491" s="533"/>
    </row>
    <row r="492" spans="1:52" ht="13.5" hidden="1" thickBot="1">
      <c r="A492" s="525" t="s">
        <v>1093</v>
      </c>
      <c r="B492" s="407" t="s">
        <v>514</v>
      </c>
      <c r="C492" s="407" t="str">
        <f t="shared" si="49"/>
        <v xml:space="preserve"> </v>
      </c>
      <c r="D492" s="527" t="s">
        <v>514</v>
      </c>
      <c r="E492" s="298">
        <v>0</v>
      </c>
      <c r="F492" s="528" t="str">
        <f t="shared" si="45"/>
        <v xml:space="preserve"> </v>
      </c>
      <c r="G492" s="498"/>
      <c r="H492" s="498"/>
      <c r="I492" s="536"/>
      <c r="J492" s="498"/>
      <c r="K492" s="498"/>
      <c r="L492" s="498"/>
      <c r="M492" s="498"/>
      <c r="N492" s="498"/>
      <c r="O492" s="529"/>
      <c r="P492" s="498"/>
      <c r="Q492" s="529"/>
      <c r="R492" s="529"/>
      <c r="S492" s="498"/>
      <c r="T492" s="498"/>
      <c r="U492" s="498"/>
      <c r="V492" s="498"/>
      <c r="W492" s="498"/>
      <c r="X492" s="498"/>
      <c r="Y492" s="536"/>
      <c r="Z492" s="498"/>
      <c r="AA492" s="498"/>
      <c r="AB492" s="498"/>
      <c r="AC492" s="498"/>
      <c r="AD492" s="533"/>
      <c r="AE492" s="529"/>
      <c r="AF492" s="538"/>
      <c r="AG492" s="538"/>
      <c r="AH492" s="529"/>
      <c r="AI492" s="529"/>
      <c r="AJ492" s="529"/>
      <c r="AK492" s="529"/>
      <c r="AL492" s="529"/>
      <c r="AM492" s="7"/>
      <c r="AN492" s="530"/>
      <c r="AO492" s="530"/>
      <c r="AP492" s="492"/>
      <c r="AQ492" s="530"/>
      <c r="AR492" s="530"/>
      <c r="AS492" s="533"/>
      <c r="AT492" s="533"/>
      <c r="AU492" s="537"/>
      <c r="AV492" s="532" t="str">
        <f t="shared" si="46"/>
        <v xml:space="preserve"> </v>
      </c>
      <c r="AW492" s="298">
        <f t="shared" si="47"/>
        <v>0</v>
      </c>
      <c r="AX492" s="533"/>
    </row>
    <row r="493" spans="1:52" ht="13.5" hidden="1" thickBot="1">
      <c r="A493" s="53" t="s">
        <v>278</v>
      </c>
      <c r="B493" s="407" t="s">
        <v>514</v>
      </c>
      <c r="C493" s="407" t="str">
        <f t="shared" si="49"/>
        <v xml:space="preserve"> </v>
      </c>
      <c r="D493" s="527" t="s">
        <v>514</v>
      </c>
      <c r="E493" s="298">
        <v>0</v>
      </c>
      <c r="F493" s="528" t="str">
        <f t="shared" si="45"/>
        <v xml:space="preserve"> </v>
      </c>
      <c r="G493" s="534"/>
      <c r="H493" s="534"/>
      <c r="I493" s="492"/>
      <c r="J493" s="492"/>
      <c r="K493" s="492"/>
      <c r="L493" s="492"/>
      <c r="M493" s="492"/>
      <c r="N493" s="492"/>
      <c r="O493" s="529"/>
      <c r="P493" s="492"/>
      <c r="Q493" s="529"/>
      <c r="R493" s="529"/>
      <c r="S493" s="492"/>
      <c r="T493" s="492"/>
      <c r="U493" s="492"/>
      <c r="V493" s="492"/>
      <c r="W493" s="492"/>
      <c r="X493" s="492"/>
      <c r="Y493" s="492"/>
      <c r="Z493" s="530"/>
      <c r="AA493" s="530"/>
      <c r="AB493" s="530"/>
      <c r="AC493" s="530"/>
      <c r="AD493" s="533"/>
      <c r="AE493" s="529"/>
      <c r="AF493" s="538"/>
      <c r="AG493" s="538"/>
      <c r="AH493" s="529"/>
      <c r="AI493" s="529"/>
      <c r="AJ493" s="529"/>
      <c r="AK493" s="529"/>
      <c r="AL493" s="529"/>
      <c r="AM493" s="7"/>
      <c r="AN493" s="530"/>
      <c r="AO493" s="530"/>
      <c r="AP493" s="492"/>
      <c r="AQ493" s="530"/>
      <c r="AR493" s="530"/>
      <c r="AS493" s="533"/>
      <c r="AT493" s="533"/>
      <c r="AU493" s="537"/>
      <c r="AV493" s="532" t="str">
        <f t="shared" si="46"/>
        <v xml:space="preserve"> </v>
      </c>
      <c r="AW493" s="298">
        <f t="shared" si="47"/>
        <v>0</v>
      </c>
      <c r="AX493" s="533"/>
    </row>
    <row r="494" spans="1:52" ht="13.5" hidden="1" thickBot="1">
      <c r="A494" s="525" t="s">
        <v>1057</v>
      </c>
      <c r="B494" s="407" t="s">
        <v>514</v>
      </c>
      <c r="C494" s="407" t="str">
        <f t="shared" si="49"/>
        <v xml:space="preserve"> </v>
      </c>
      <c r="D494" s="527" t="s">
        <v>514</v>
      </c>
      <c r="E494" s="298">
        <v>0</v>
      </c>
      <c r="F494" s="528" t="str">
        <f t="shared" si="45"/>
        <v xml:space="preserve"> </v>
      </c>
      <c r="G494" s="498"/>
      <c r="H494" s="498"/>
      <c r="I494" s="536"/>
      <c r="J494" s="498"/>
      <c r="K494" s="498"/>
      <c r="L494" s="498"/>
      <c r="M494" s="498"/>
      <c r="N494" s="498"/>
      <c r="O494" s="529"/>
      <c r="P494" s="498"/>
      <c r="Q494" s="529"/>
      <c r="R494" s="529"/>
      <c r="S494" s="529"/>
      <c r="T494" s="529"/>
      <c r="U494" s="529"/>
      <c r="V494" s="529"/>
      <c r="W494" s="529"/>
      <c r="X494" s="529"/>
      <c r="Y494" s="536"/>
      <c r="Z494" s="498"/>
      <c r="AA494" s="498"/>
      <c r="AB494" s="498"/>
      <c r="AC494" s="498"/>
      <c r="AD494" s="533"/>
      <c r="AE494" s="529"/>
      <c r="AF494" s="538"/>
      <c r="AG494" s="538"/>
      <c r="AH494" s="529"/>
      <c r="AI494" s="529"/>
      <c r="AJ494" s="529"/>
      <c r="AK494" s="529"/>
      <c r="AL494" s="529"/>
      <c r="AM494" s="7"/>
      <c r="AN494" s="530"/>
      <c r="AO494" s="530"/>
      <c r="AP494" s="492"/>
      <c r="AQ494" s="530"/>
      <c r="AR494" s="530"/>
      <c r="AS494" s="533"/>
      <c r="AT494" s="533"/>
      <c r="AU494" s="544"/>
      <c r="AV494" s="532" t="str">
        <f t="shared" si="46"/>
        <v xml:space="preserve"> </v>
      </c>
      <c r="AW494" s="298">
        <f t="shared" si="47"/>
        <v>0</v>
      </c>
      <c r="AX494" s="533"/>
    </row>
    <row r="495" spans="1:52" ht="13.5" hidden="1" thickBot="1">
      <c r="A495" s="525" t="s">
        <v>884</v>
      </c>
      <c r="B495" s="407" t="s">
        <v>514</v>
      </c>
      <c r="C495" s="407" t="str">
        <f t="shared" si="49"/>
        <v xml:space="preserve"> </v>
      </c>
      <c r="D495" s="527" t="s">
        <v>514</v>
      </c>
      <c r="E495" s="298">
        <v>0</v>
      </c>
      <c r="F495" s="528" t="str">
        <f t="shared" si="45"/>
        <v xml:space="preserve"> </v>
      </c>
      <c r="G495" s="498"/>
      <c r="H495" s="498"/>
      <c r="I495" s="536"/>
      <c r="J495" s="498"/>
      <c r="K495" s="498"/>
      <c r="L495" s="498"/>
      <c r="M495" s="498"/>
      <c r="N495" s="498"/>
      <c r="O495" s="529"/>
      <c r="P495" s="498"/>
      <c r="Q495" s="529"/>
      <c r="R495" s="529"/>
      <c r="S495" s="498"/>
      <c r="T495" s="498"/>
      <c r="U495" s="498"/>
      <c r="V495" s="498"/>
      <c r="W495" s="498"/>
      <c r="X495" s="498"/>
      <c r="Y495" s="536"/>
      <c r="Z495" s="498"/>
      <c r="AA495" s="498"/>
      <c r="AB495" s="498"/>
      <c r="AC495" s="498"/>
      <c r="AD495" s="533"/>
      <c r="AE495" s="529"/>
      <c r="AF495" s="538"/>
      <c r="AG495" s="538"/>
      <c r="AH495" s="529"/>
      <c r="AI495" s="529"/>
      <c r="AJ495" s="529"/>
      <c r="AK495" s="529"/>
      <c r="AL495" s="529"/>
      <c r="AM495" s="7"/>
      <c r="AN495" s="530"/>
      <c r="AO495" s="530"/>
      <c r="AP495" s="492"/>
      <c r="AQ495" s="530"/>
      <c r="AR495" s="530"/>
      <c r="AS495" s="533"/>
      <c r="AT495" s="533"/>
      <c r="AU495" s="537"/>
      <c r="AV495" s="532" t="str">
        <f t="shared" si="46"/>
        <v xml:space="preserve"> </v>
      </c>
      <c r="AW495" s="298">
        <f t="shared" si="47"/>
        <v>0</v>
      </c>
      <c r="AX495" s="533"/>
    </row>
    <row r="496" spans="1:52" ht="13.5" hidden="1" thickBot="1">
      <c r="A496" s="535" t="s">
        <v>1226</v>
      </c>
      <c r="B496" s="407" t="s">
        <v>514</v>
      </c>
      <c r="C496" s="407" t="str">
        <f t="shared" si="49"/>
        <v xml:space="preserve"> </v>
      </c>
      <c r="D496" s="527" t="s">
        <v>514</v>
      </c>
      <c r="E496" s="298">
        <v>0</v>
      </c>
      <c r="F496" s="528" t="str">
        <f t="shared" si="45"/>
        <v xml:space="preserve"> </v>
      </c>
      <c r="G496" s="534"/>
      <c r="H496" s="534"/>
      <c r="I496" s="492"/>
      <c r="J496" s="534"/>
      <c r="K496" s="534"/>
      <c r="L496" s="534"/>
      <c r="M496" s="534"/>
      <c r="N496" s="534"/>
      <c r="O496" s="529"/>
      <c r="P496" s="534"/>
      <c r="Q496" s="529"/>
      <c r="R496" s="529"/>
      <c r="S496" s="534"/>
      <c r="T496" s="534"/>
      <c r="U496" s="534"/>
      <c r="V496" s="534"/>
      <c r="W496" s="534"/>
      <c r="X496" s="534"/>
      <c r="Y496" s="534"/>
      <c r="Z496" s="529"/>
      <c r="AA496" s="529"/>
      <c r="AB496" s="529"/>
      <c r="AC496" s="529"/>
      <c r="AD496" s="533"/>
      <c r="AE496" s="529"/>
      <c r="AF496" s="538"/>
      <c r="AG496" s="538"/>
      <c r="AH496" s="529"/>
      <c r="AI496" s="529"/>
      <c r="AJ496" s="529"/>
      <c r="AK496" s="529"/>
      <c r="AL496" s="529"/>
      <c r="AM496" s="7"/>
      <c r="AN496" s="530"/>
      <c r="AO496" s="530"/>
      <c r="AP496" s="492"/>
      <c r="AQ496" s="530"/>
      <c r="AR496" s="530"/>
      <c r="AS496" s="533"/>
      <c r="AT496" s="533"/>
      <c r="AU496" s="537"/>
      <c r="AV496" s="532" t="str">
        <f t="shared" si="46"/>
        <v xml:space="preserve"> </v>
      </c>
      <c r="AW496" s="298">
        <f t="shared" si="47"/>
        <v>0</v>
      </c>
      <c r="AX496" s="533"/>
    </row>
    <row r="497" spans="1:52" ht="13.5" hidden="1" thickBot="1">
      <c r="A497" s="535" t="s">
        <v>1227</v>
      </c>
      <c r="B497" s="407" t="s">
        <v>514</v>
      </c>
      <c r="C497" s="407" t="str">
        <f t="shared" si="49"/>
        <v xml:space="preserve"> </v>
      </c>
      <c r="D497" s="527" t="s">
        <v>514</v>
      </c>
      <c r="E497" s="298">
        <v>0</v>
      </c>
      <c r="F497" s="528" t="str">
        <f t="shared" si="45"/>
        <v xml:space="preserve"> </v>
      </c>
      <c r="G497" s="534"/>
      <c r="H497" s="534"/>
      <c r="I497" s="492"/>
      <c r="J497" s="534"/>
      <c r="K497" s="534"/>
      <c r="L497" s="534"/>
      <c r="M497" s="534"/>
      <c r="N497" s="534"/>
      <c r="O497" s="529"/>
      <c r="P497" s="534"/>
      <c r="Q497" s="529"/>
      <c r="R497" s="529"/>
      <c r="S497" s="534"/>
      <c r="T497" s="534"/>
      <c r="U497" s="534"/>
      <c r="V497" s="534"/>
      <c r="W497" s="534"/>
      <c r="X497" s="534"/>
      <c r="Y497" s="534"/>
      <c r="Z497" s="529"/>
      <c r="AA497" s="529"/>
      <c r="AB497" s="529"/>
      <c r="AC497" s="529"/>
      <c r="AD497" s="533"/>
      <c r="AE497" s="529"/>
      <c r="AF497" s="538"/>
      <c r="AG497" s="538"/>
      <c r="AH497" s="529"/>
      <c r="AI497" s="529"/>
      <c r="AJ497" s="529"/>
      <c r="AK497" s="529"/>
      <c r="AL497" s="529"/>
      <c r="AM497" s="7"/>
      <c r="AN497" s="530"/>
      <c r="AO497" s="530"/>
      <c r="AP497" s="492"/>
      <c r="AQ497" s="530"/>
      <c r="AR497" s="530"/>
      <c r="AS497" s="533"/>
      <c r="AT497" s="533"/>
      <c r="AU497" s="537"/>
      <c r="AV497" s="532" t="str">
        <f t="shared" si="46"/>
        <v xml:space="preserve"> </v>
      </c>
      <c r="AW497" s="298">
        <f t="shared" si="47"/>
        <v>0</v>
      </c>
      <c r="AX497" s="533"/>
    </row>
    <row r="498" spans="1:52" ht="13.5" hidden="1" thickBot="1">
      <c r="A498" s="525" t="s">
        <v>1325</v>
      </c>
      <c r="B498" s="407">
        <v>0</v>
      </c>
      <c r="C498" s="407">
        <v>0</v>
      </c>
      <c r="D498" s="527" t="s">
        <v>514</v>
      </c>
      <c r="E498" s="298">
        <v>0</v>
      </c>
      <c r="F498" s="528" t="str">
        <f t="shared" si="45"/>
        <v xml:space="preserve"> </v>
      </c>
      <c r="G498" s="529"/>
      <c r="H498" s="529"/>
      <c r="I498" s="529"/>
      <c r="J498" s="529"/>
      <c r="K498" s="529"/>
      <c r="L498" s="529"/>
      <c r="M498" s="529"/>
      <c r="N498" s="529"/>
      <c r="O498" s="529"/>
      <c r="P498" s="529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  <c r="AA498" s="529"/>
      <c r="AB498" s="529"/>
      <c r="AC498" s="529"/>
      <c r="AD498" s="545"/>
      <c r="AE498" s="498"/>
      <c r="AF498" s="529"/>
      <c r="AG498" s="545"/>
      <c r="AH498" s="498"/>
      <c r="AI498" s="498"/>
      <c r="AJ498" s="498"/>
      <c r="AK498" s="498"/>
      <c r="AL498" s="498"/>
      <c r="AM498" s="7"/>
      <c r="AN498" s="529"/>
      <c r="AO498" s="534"/>
      <c r="AP498" s="530"/>
      <c r="AQ498" s="529"/>
      <c r="AR498" s="529"/>
      <c r="AS498" s="533"/>
      <c r="AT498" s="533"/>
      <c r="AU498" s="537"/>
      <c r="AV498" s="532" t="str">
        <f t="shared" si="46"/>
        <v xml:space="preserve"> </v>
      </c>
      <c r="AW498" s="298">
        <f t="shared" si="47"/>
        <v>0</v>
      </c>
      <c r="AX498" s="533"/>
    </row>
    <row r="499" spans="1:52" ht="13.5" hidden="1" thickBot="1">
      <c r="A499" s="53" t="s">
        <v>384</v>
      </c>
      <c r="B499" s="407" t="s">
        <v>514</v>
      </c>
      <c r="C499" s="407" t="str">
        <f t="shared" ref="C499:C525" si="50">IFERROR(MINUTE(C$5)-MINUTE(D499)," ")</f>
        <v xml:space="preserve"> </v>
      </c>
      <c r="D499" s="527" t="s">
        <v>514</v>
      </c>
      <c r="E499" s="298">
        <v>0</v>
      </c>
      <c r="F499" s="528" t="str">
        <f t="shared" si="45"/>
        <v xml:space="preserve"> </v>
      </c>
      <c r="G499" s="534"/>
      <c r="H499" s="534"/>
      <c r="I499" s="492"/>
      <c r="J499" s="492"/>
      <c r="K499" s="492"/>
      <c r="L499" s="492"/>
      <c r="M499" s="492"/>
      <c r="N499" s="492"/>
      <c r="O499" s="529"/>
      <c r="P499" s="492"/>
      <c r="Q499" s="529"/>
      <c r="R499" s="529"/>
      <c r="S499" s="492"/>
      <c r="T499" s="492"/>
      <c r="U499" s="492"/>
      <c r="V499" s="492"/>
      <c r="W499" s="492"/>
      <c r="X499" s="492"/>
      <c r="Y499" s="492"/>
      <c r="Z499" s="530"/>
      <c r="AA499" s="530"/>
      <c r="AB499" s="530"/>
      <c r="AC499" s="530"/>
      <c r="AD499" s="533"/>
      <c r="AE499" s="530"/>
      <c r="AF499" s="538"/>
      <c r="AG499" s="538"/>
      <c r="AH499" s="529"/>
      <c r="AI499" s="529"/>
      <c r="AJ499" s="529"/>
      <c r="AK499" s="529"/>
      <c r="AL499" s="529"/>
      <c r="AM499" s="7"/>
      <c r="AN499" s="530"/>
      <c r="AO499" s="530"/>
      <c r="AP499" s="492"/>
      <c r="AQ499" s="530"/>
      <c r="AR499" s="530"/>
      <c r="AS499" s="533"/>
      <c r="AT499" s="533"/>
      <c r="AU499" s="537"/>
      <c r="AV499" s="532" t="str">
        <f t="shared" si="46"/>
        <v xml:space="preserve"> </v>
      </c>
      <c r="AW499" s="298">
        <f t="shared" si="47"/>
        <v>0</v>
      </c>
      <c r="AX499" s="533"/>
      <c r="AY499" s="3"/>
    </row>
    <row r="500" spans="1:52" ht="13.5" hidden="1" thickBot="1">
      <c r="A500" s="546" t="s">
        <v>807</v>
      </c>
      <c r="B500" s="407" t="s">
        <v>514</v>
      </c>
      <c r="C500" s="407" t="str">
        <f t="shared" si="50"/>
        <v xml:space="preserve"> </v>
      </c>
      <c r="D500" s="527" t="s">
        <v>514</v>
      </c>
      <c r="E500" s="298">
        <v>0</v>
      </c>
      <c r="F500" s="528" t="str">
        <f t="shared" si="45"/>
        <v xml:space="preserve"> </v>
      </c>
      <c r="G500" s="492"/>
      <c r="H500" s="492"/>
      <c r="I500" s="492"/>
      <c r="J500" s="492"/>
      <c r="K500" s="492"/>
      <c r="L500" s="492"/>
      <c r="M500" s="492"/>
      <c r="N500" s="492"/>
      <c r="O500" s="529"/>
      <c r="P500" s="492"/>
      <c r="Q500" s="529"/>
      <c r="R500" s="529"/>
      <c r="S500" s="492"/>
      <c r="T500" s="492"/>
      <c r="U500" s="492"/>
      <c r="V500" s="492"/>
      <c r="W500" s="492"/>
      <c r="X500" s="492"/>
      <c r="Y500" s="492"/>
      <c r="Z500" s="530"/>
      <c r="AA500" s="530"/>
      <c r="AB500" s="530"/>
      <c r="AC500" s="530"/>
      <c r="AD500" s="533"/>
      <c r="AE500" s="530"/>
      <c r="AF500" s="538"/>
      <c r="AG500" s="538"/>
      <c r="AH500" s="529"/>
      <c r="AI500" s="529"/>
      <c r="AJ500" s="529"/>
      <c r="AK500" s="529"/>
      <c r="AL500" s="529"/>
      <c r="AM500" s="7"/>
      <c r="AN500" s="530"/>
      <c r="AO500" s="530"/>
      <c r="AP500" s="492"/>
      <c r="AQ500" s="530"/>
      <c r="AR500" s="530"/>
      <c r="AS500" s="533"/>
      <c r="AT500" s="533"/>
      <c r="AU500" s="537"/>
      <c r="AV500" s="532" t="str">
        <f t="shared" si="46"/>
        <v xml:space="preserve"> </v>
      </c>
      <c r="AW500" s="298">
        <f t="shared" si="47"/>
        <v>0</v>
      </c>
      <c r="AX500" s="533"/>
      <c r="AY500" s="3"/>
    </row>
    <row r="501" spans="1:52" ht="13.5" hidden="1" thickBot="1">
      <c r="A501" s="525" t="s">
        <v>1130</v>
      </c>
      <c r="B501" s="407" t="s">
        <v>514</v>
      </c>
      <c r="C501" s="407" t="str">
        <f t="shared" si="50"/>
        <v xml:space="preserve"> </v>
      </c>
      <c r="D501" s="527" t="s">
        <v>514</v>
      </c>
      <c r="E501" s="298">
        <v>0</v>
      </c>
      <c r="F501" s="528" t="str">
        <f t="shared" si="45"/>
        <v xml:space="preserve"> </v>
      </c>
      <c r="G501" s="529"/>
      <c r="H501" s="529"/>
      <c r="I501" s="534"/>
      <c r="J501" s="529"/>
      <c r="K501" s="529"/>
      <c r="L501" s="529"/>
      <c r="M501" s="529"/>
      <c r="N501" s="529"/>
      <c r="O501" s="529"/>
      <c r="P501" s="529"/>
      <c r="Q501" s="529"/>
      <c r="R501" s="529"/>
      <c r="S501" s="529"/>
      <c r="T501" s="529"/>
      <c r="U501" s="529"/>
      <c r="V501" s="529"/>
      <c r="W501" s="529"/>
      <c r="X501" s="529"/>
      <c r="Y501" s="534"/>
      <c r="Z501" s="529"/>
      <c r="AA501" s="529"/>
      <c r="AB501" s="529"/>
      <c r="AC501" s="529"/>
      <c r="AD501" s="533"/>
      <c r="AE501" s="530"/>
      <c r="AF501" s="538"/>
      <c r="AG501" s="538"/>
      <c r="AH501" s="529"/>
      <c r="AI501" s="529"/>
      <c r="AJ501" s="529"/>
      <c r="AK501" s="529"/>
      <c r="AL501" s="529"/>
      <c r="AM501" s="7"/>
      <c r="AN501" s="530"/>
      <c r="AO501" s="530"/>
      <c r="AP501" s="492"/>
      <c r="AQ501" s="530"/>
      <c r="AR501" s="530"/>
      <c r="AS501" s="533"/>
      <c r="AT501" s="533"/>
      <c r="AU501" s="537"/>
      <c r="AV501" s="532" t="str">
        <f t="shared" si="46"/>
        <v xml:space="preserve"> </v>
      </c>
      <c r="AW501" s="298">
        <f t="shared" si="47"/>
        <v>0</v>
      </c>
      <c r="AX501" s="533"/>
    </row>
    <row r="502" spans="1:52" ht="13.5" hidden="1" thickBot="1">
      <c r="A502" s="535" t="s">
        <v>1326</v>
      </c>
      <c r="B502" s="407">
        <v>8</v>
      </c>
      <c r="C502" s="407" t="str">
        <f t="shared" si="50"/>
        <v xml:space="preserve"> </v>
      </c>
      <c r="D502" s="527" t="s">
        <v>514</v>
      </c>
      <c r="E502" s="298">
        <v>0</v>
      </c>
      <c r="F502" s="528" t="str">
        <f t="shared" si="45"/>
        <v xml:space="preserve"> </v>
      </c>
      <c r="G502" s="529"/>
      <c r="H502" s="529"/>
      <c r="I502" s="529"/>
      <c r="J502" s="529"/>
      <c r="K502" s="529"/>
      <c r="L502" s="529"/>
      <c r="M502" s="529"/>
      <c r="N502" s="529"/>
      <c r="O502" s="529"/>
      <c r="P502" s="529"/>
      <c r="Q502" s="529"/>
      <c r="R502" s="529"/>
      <c r="S502" s="529"/>
      <c r="T502" s="529"/>
      <c r="U502" s="529"/>
      <c r="V502" s="529"/>
      <c r="W502" s="529"/>
      <c r="X502" s="529"/>
      <c r="Y502" s="529"/>
      <c r="Z502" s="498"/>
      <c r="AA502" s="498"/>
      <c r="AB502" s="498"/>
      <c r="AC502" s="498"/>
      <c r="AD502" s="498"/>
      <c r="AE502" s="498"/>
      <c r="AF502" s="498"/>
      <c r="AG502" s="498"/>
      <c r="AH502" s="498"/>
      <c r="AI502" s="498"/>
      <c r="AJ502" s="498"/>
      <c r="AK502" s="498"/>
      <c r="AL502" s="498"/>
      <c r="AM502" s="122"/>
      <c r="AN502" s="498"/>
      <c r="AO502" s="498"/>
      <c r="AP502" s="536"/>
      <c r="AQ502" s="498"/>
      <c r="AR502" s="498"/>
      <c r="AS502" s="533"/>
      <c r="AT502" s="533"/>
      <c r="AU502" s="537"/>
      <c r="AV502" s="532" t="str">
        <f t="shared" si="46"/>
        <v xml:space="preserve"> </v>
      </c>
      <c r="AW502" s="298">
        <f t="shared" si="47"/>
        <v>0</v>
      </c>
      <c r="AX502" s="533"/>
      <c r="AZ502" s="3"/>
    </row>
    <row r="503" spans="1:52" ht="13.5" hidden="1" thickBot="1">
      <c r="A503" s="525" t="s">
        <v>1094</v>
      </c>
      <c r="B503" s="407">
        <v>7</v>
      </c>
      <c r="C503" s="407" t="str">
        <f t="shared" si="50"/>
        <v xml:space="preserve"> </v>
      </c>
      <c r="D503" s="527" t="s">
        <v>514</v>
      </c>
      <c r="E503" s="298">
        <v>0</v>
      </c>
      <c r="F503" s="528" t="str">
        <f t="shared" si="45"/>
        <v xml:space="preserve"> </v>
      </c>
      <c r="G503" s="529"/>
      <c r="H503" s="529"/>
      <c r="I503" s="529"/>
      <c r="J503" s="529"/>
      <c r="K503" s="529"/>
      <c r="L503" s="529"/>
      <c r="M503" s="529"/>
      <c r="N503" s="529"/>
      <c r="O503" s="529"/>
      <c r="P503" s="529"/>
      <c r="Q503" s="529"/>
      <c r="R503" s="529"/>
      <c r="S503" s="529"/>
      <c r="T503" s="529"/>
      <c r="U503" s="529"/>
      <c r="V503" s="529"/>
      <c r="W503" s="529"/>
      <c r="X503" s="529"/>
      <c r="Y503" s="529"/>
      <c r="Z503" s="498"/>
      <c r="AA503" s="529"/>
      <c r="AB503" s="529"/>
      <c r="AC503" s="529"/>
      <c r="AD503" s="533"/>
      <c r="AE503" s="530"/>
      <c r="AF503" s="538"/>
      <c r="AG503" s="538"/>
      <c r="AH503" s="529"/>
      <c r="AI503" s="529"/>
      <c r="AJ503" s="529"/>
      <c r="AK503" s="529"/>
      <c r="AL503" s="529"/>
      <c r="AM503" s="7"/>
      <c r="AN503" s="530"/>
      <c r="AO503" s="530"/>
      <c r="AP503" s="492"/>
      <c r="AQ503" s="530"/>
      <c r="AR503" s="530"/>
      <c r="AS503" s="533"/>
      <c r="AT503" s="533"/>
      <c r="AU503" s="537"/>
      <c r="AV503" s="532" t="str">
        <f t="shared" si="46"/>
        <v xml:space="preserve"> </v>
      </c>
      <c r="AW503" s="298">
        <f t="shared" si="47"/>
        <v>0</v>
      </c>
      <c r="AX503" s="533"/>
    </row>
    <row r="504" spans="1:52" ht="13.5" hidden="1" thickBot="1">
      <c r="A504" s="525" t="s">
        <v>1327</v>
      </c>
      <c r="B504" s="407">
        <v>10</v>
      </c>
      <c r="C504" s="407" t="str">
        <f t="shared" si="50"/>
        <v xml:space="preserve"> </v>
      </c>
      <c r="D504" s="527" t="s">
        <v>514</v>
      </c>
      <c r="E504" s="298">
        <v>0</v>
      </c>
      <c r="F504" s="528" t="str">
        <f t="shared" si="45"/>
        <v xml:space="preserve"> </v>
      </c>
      <c r="G504" s="529"/>
      <c r="H504" s="529"/>
      <c r="I504" s="529"/>
      <c r="J504" s="529"/>
      <c r="K504" s="529"/>
      <c r="L504" s="529"/>
      <c r="M504" s="529"/>
      <c r="N504" s="529"/>
      <c r="O504" s="529"/>
      <c r="P504" s="529"/>
      <c r="Q504" s="529"/>
      <c r="R504" s="529"/>
      <c r="S504" s="529"/>
      <c r="T504" s="529"/>
      <c r="U504" s="529"/>
      <c r="V504" s="529"/>
      <c r="W504" s="529"/>
      <c r="X504" s="529"/>
      <c r="Y504" s="529"/>
      <c r="Z504" s="529"/>
      <c r="AA504" s="529"/>
      <c r="AB504" s="529"/>
      <c r="AC504" s="529"/>
      <c r="AD504" s="545"/>
      <c r="AE504" s="498"/>
      <c r="AF504" s="545"/>
      <c r="AG504" s="545"/>
      <c r="AH504" s="498"/>
      <c r="AI504" s="498"/>
      <c r="AJ504" s="498"/>
      <c r="AK504" s="498"/>
      <c r="AL504" s="498"/>
      <c r="AM504" s="7"/>
      <c r="AN504" s="529"/>
      <c r="AO504" s="553"/>
      <c r="AP504" s="534"/>
      <c r="AQ504" s="498"/>
      <c r="AR504" s="498"/>
      <c r="AS504" s="533"/>
      <c r="AT504" s="533"/>
      <c r="AU504" s="537"/>
      <c r="AV504" s="532" t="str">
        <f t="shared" si="46"/>
        <v xml:space="preserve"> </v>
      </c>
      <c r="AW504" s="298">
        <f t="shared" si="47"/>
        <v>0</v>
      </c>
      <c r="AX504" s="533"/>
    </row>
    <row r="505" spans="1:52" ht="13.5" hidden="1" thickBot="1">
      <c r="A505" s="53" t="s">
        <v>488</v>
      </c>
      <c r="B505" s="407" t="s">
        <v>514</v>
      </c>
      <c r="C505" s="407" t="str">
        <f t="shared" si="50"/>
        <v xml:space="preserve"> </v>
      </c>
      <c r="D505" s="527" t="s">
        <v>514</v>
      </c>
      <c r="E505" s="298">
        <v>0</v>
      </c>
      <c r="F505" s="528" t="str">
        <f t="shared" si="45"/>
        <v xml:space="preserve"> </v>
      </c>
      <c r="G505" s="534"/>
      <c r="H505" s="534"/>
      <c r="I505" s="492"/>
      <c r="J505" s="492"/>
      <c r="K505" s="492"/>
      <c r="L505" s="492"/>
      <c r="M505" s="492"/>
      <c r="N505" s="492"/>
      <c r="O505" s="529"/>
      <c r="P505" s="492"/>
      <c r="Q505" s="529"/>
      <c r="R505" s="529"/>
      <c r="S505" s="492"/>
      <c r="T505" s="492"/>
      <c r="U505" s="492"/>
      <c r="V505" s="492"/>
      <c r="W505" s="492"/>
      <c r="X505" s="492"/>
      <c r="Y505" s="534"/>
      <c r="Z505" s="529"/>
      <c r="AA505" s="529"/>
      <c r="AB505" s="529"/>
      <c r="AC505" s="529"/>
      <c r="AD505" s="533"/>
      <c r="AE505" s="529"/>
      <c r="AF505" s="538"/>
      <c r="AG505" s="538"/>
      <c r="AH505" s="529"/>
      <c r="AI505" s="529"/>
      <c r="AJ505" s="529"/>
      <c r="AK505" s="529"/>
      <c r="AL505" s="529"/>
      <c r="AM505" s="7"/>
      <c r="AN505" s="530"/>
      <c r="AO505" s="530"/>
      <c r="AP505" s="492"/>
      <c r="AQ505" s="530"/>
      <c r="AR505" s="530"/>
      <c r="AS505" s="533"/>
      <c r="AT505" s="533"/>
      <c r="AU505" s="537"/>
      <c r="AV505" s="532" t="str">
        <f t="shared" si="46"/>
        <v xml:space="preserve"> </v>
      </c>
      <c r="AW505" s="298">
        <f t="shared" si="47"/>
        <v>0</v>
      </c>
      <c r="AX505" s="533"/>
    </row>
    <row r="506" spans="1:52" ht="13.5" hidden="1" thickBot="1">
      <c r="A506" s="53" t="s">
        <v>627</v>
      </c>
      <c r="B506" s="407" t="s">
        <v>514</v>
      </c>
      <c r="C506" s="407" t="str">
        <f t="shared" si="50"/>
        <v xml:space="preserve"> </v>
      </c>
      <c r="D506" s="527" t="s">
        <v>514</v>
      </c>
      <c r="E506" s="298">
        <v>0</v>
      </c>
      <c r="F506" s="528" t="str">
        <f t="shared" si="45"/>
        <v xml:space="preserve"> </v>
      </c>
      <c r="G506" s="492"/>
      <c r="H506" s="492"/>
      <c r="I506" s="492"/>
      <c r="J506" s="492"/>
      <c r="K506" s="492"/>
      <c r="L506" s="492"/>
      <c r="M506" s="492"/>
      <c r="N506" s="492"/>
      <c r="O506" s="529"/>
      <c r="P506" s="492"/>
      <c r="Q506" s="529"/>
      <c r="R506" s="529"/>
      <c r="S506" s="492"/>
      <c r="T506" s="492"/>
      <c r="U506" s="492"/>
      <c r="V506" s="492"/>
      <c r="W506" s="492"/>
      <c r="X506" s="492"/>
      <c r="Y506" s="492"/>
      <c r="Z506" s="530"/>
      <c r="AA506" s="530"/>
      <c r="AB506" s="530"/>
      <c r="AC506" s="530"/>
      <c r="AD506" s="533"/>
      <c r="AE506" s="529"/>
      <c r="AF506" s="538"/>
      <c r="AG506" s="538"/>
      <c r="AH506" s="529"/>
      <c r="AI506" s="529"/>
      <c r="AJ506" s="529"/>
      <c r="AK506" s="529"/>
      <c r="AL506" s="529"/>
      <c r="AM506" s="7"/>
      <c r="AN506" s="530"/>
      <c r="AO506" s="530"/>
      <c r="AP506" s="492"/>
      <c r="AQ506" s="530"/>
      <c r="AR506" s="530"/>
      <c r="AS506" s="533"/>
      <c r="AT506" s="533"/>
      <c r="AU506" s="537"/>
      <c r="AV506" s="532" t="str">
        <f t="shared" si="46"/>
        <v xml:space="preserve"> </v>
      </c>
      <c r="AW506" s="298">
        <f t="shared" si="47"/>
        <v>0</v>
      </c>
      <c r="AX506" s="533"/>
    </row>
    <row r="507" spans="1:52" ht="13.5" hidden="1" thickBot="1">
      <c r="A507" s="525" t="s">
        <v>1078</v>
      </c>
      <c r="B507" s="407" t="s">
        <v>514</v>
      </c>
      <c r="C507" s="407" t="str">
        <f t="shared" si="50"/>
        <v xml:space="preserve"> </v>
      </c>
      <c r="D507" s="527" t="s">
        <v>514</v>
      </c>
      <c r="E507" s="298">
        <v>0</v>
      </c>
      <c r="F507" s="528" t="str">
        <f t="shared" si="45"/>
        <v xml:space="preserve"> </v>
      </c>
      <c r="G507" s="498"/>
      <c r="H507" s="498"/>
      <c r="I507" s="536"/>
      <c r="J507" s="498"/>
      <c r="K507" s="498"/>
      <c r="L507" s="498"/>
      <c r="M507" s="498"/>
      <c r="N507" s="498"/>
      <c r="O507" s="529"/>
      <c r="P507" s="498"/>
      <c r="Q507" s="529"/>
      <c r="R507" s="529"/>
      <c r="S507" s="498"/>
      <c r="T507" s="498"/>
      <c r="U507" s="498"/>
      <c r="V507" s="498"/>
      <c r="W507" s="498"/>
      <c r="X507" s="498"/>
      <c r="Y507" s="536"/>
      <c r="Z507" s="498"/>
      <c r="AA507" s="498"/>
      <c r="AB507" s="498"/>
      <c r="AC507" s="498"/>
      <c r="AD507" s="533"/>
      <c r="AE507" s="529"/>
      <c r="AF507" s="538"/>
      <c r="AG507" s="538"/>
      <c r="AH507" s="529"/>
      <c r="AI507" s="529"/>
      <c r="AJ507" s="529"/>
      <c r="AK507" s="529"/>
      <c r="AL507" s="529"/>
      <c r="AM507" s="7"/>
      <c r="AN507" s="530"/>
      <c r="AO507" s="530"/>
      <c r="AP507" s="492"/>
      <c r="AQ507" s="530"/>
      <c r="AR507" s="530"/>
      <c r="AS507" s="533"/>
      <c r="AT507" s="533"/>
      <c r="AU507" s="537"/>
      <c r="AV507" s="532" t="str">
        <f t="shared" si="46"/>
        <v xml:space="preserve"> </v>
      </c>
      <c r="AW507" s="298">
        <f t="shared" si="47"/>
        <v>0</v>
      </c>
      <c r="AX507" s="533"/>
    </row>
    <row r="508" spans="1:52" ht="13.5" hidden="1" thickBot="1">
      <c r="A508" s="525" t="s">
        <v>1116</v>
      </c>
      <c r="B508" s="407" t="s">
        <v>514</v>
      </c>
      <c r="C508" s="407" t="str">
        <f t="shared" si="50"/>
        <v xml:space="preserve"> </v>
      </c>
      <c r="D508" s="527" t="s">
        <v>514</v>
      </c>
      <c r="E508" s="298">
        <v>0</v>
      </c>
      <c r="F508" s="528" t="str">
        <f t="shared" si="45"/>
        <v xml:space="preserve"> </v>
      </c>
      <c r="G508" s="498"/>
      <c r="H508" s="498"/>
      <c r="I508" s="536"/>
      <c r="J508" s="498"/>
      <c r="K508" s="498"/>
      <c r="L508" s="498"/>
      <c r="M508" s="498"/>
      <c r="N508" s="498"/>
      <c r="O508" s="529"/>
      <c r="P508" s="498"/>
      <c r="Q508" s="529"/>
      <c r="R508" s="529"/>
      <c r="S508" s="498"/>
      <c r="T508" s="498"/>
      <c r="U508" s="498"/>
      <c r="V508" s="498"/>
      <c r="W508" s="498"/>
      <c r="X508" s="498"/>
      <c r="Y508" s="536"/>
      <c r="Z508" s="498"/>
      <c r="AA508" s="498"/>
      <c r="AB508" s="498"/>
      <c r="AC508" s="498"/>
      <c r="AD508" s="533"/>
      <c r="AE508" s="529"/>
      <c r="AF508" s="538"/>
      <c r="AG508" s="538"/>
      <c r="AH508" s="529"/>
      <c r="AI508" s="529"/>
      <c r="AJ508" s="529"/>
      <c r="AK508" s="529"/>
      <c r="AL508" s="529"/>
      <c r="AM508" s="7"/>
      <c r="AN508" s="530"/>
      <c r="AO508" s="530"/>
      <c r="AP508" s="492"/>
      <c r="AQ508" s="530"/>
      <c r="AR508" s="530"/>
      <c r="AS508" s="533"/>
      <c r="AT508" s="533"/>
      <c r="AU508" s="537"/>
      <c r="AV508" s="532" t="str">
        <f t="shared" si="46"/>
        <v xml:space="preserve"> </v>
      </c>
      <c r="AW508" s="298">
        <f t="shared" si="47"/>
        <v>0</v>
      </c>
      <c r="AX508" s="533"/>
    </row>
    <row r="509" spans="1:52" ht="13.5" hidden="1" thickBot="1">
      <c r="A509" s="53" t="s">
        <v>537</v>
      </c>
      <c r="B509" s="407" t="s">
        <v>514</v>
      </c>
      <c r="C509" s="407" t="str">
        <f t="shared" si="50"/>
        <v xml:space="preserve"> </v>
      </c>
      <c r="D509" s="527" t="s">
        <v>514</v>
      </c>
      <c r="E509" s="298">
        <v>0</v>
      </c>
      <c r="F509" s="528" t="str">
        <f t="shared" si="45"/>
        <v xml:space="preserve"> </v>
      </c>
      <c r="G509" s="492"/>
      <c r="H509" s="492"/>
      <c r="I509" s="492"/>
      <c r="J509" s="492"/>
      <c r="K509" s="492"/>
      <c r="L509" s="492"/>
      <c r="M509" s="492"/>
      <c r="N509" s="492"/>
      <c r="O509" s="529"/>
      <c r="P509" s="492"/>
      <c r="Q509" s="529"/>
      <c r="R509" s="529"/>
      <c r="S509" s="492"/>
      <c r="T509" s="492"/>
      <c r="U509" s="492"/>
      <c r="V509" s="492"/>
      <c r="W509" s="492"/>
      <c r="X509" s="492"/>
      <c r="Y509" s="534"/>
      <c r="Z509" s="529"/>
      <c r="AA509" s="529"/>
      <c r="AB509" s="529"/>
      <c r="AC509" s="529"/>
      <c r="AD509" s="533"/>
      <c r="AE509" s="529"/>
      <c r="AF509" s="538"/>
      <c r="AG509" s="538"/>
      <c r="AH509" s="529"/>
      <c r="AI509" s="529"/>
      <c r="AJ509" s="529"/>
      <c r="AK509" s="529"/>
      <c r="AL509" s="529"/>
      <c r="AM509" s="7"/>
      <c r="AN509" s="530"/>
      <c r="AO509" s="530"/>
      <c r="AP509" s="492"/>
      <c r="AQ509" s="530"/>
      <c r="AR509" s="530"/>
      <c r="AS509" s="533"/>
      <c r="AT509" s="533"/>
      <c r="AU509" s="537"/>
      <c r="AV509" s="532" t="str">
        <f t="shared" si="46"/>
        <v xml:space="preserve"> </v>
      </c>
      <c r="AW509" s="298">
        <f t="shared" si="47"/>
        <v>0</v>
      </c>
      <c r="AX509" s="533"/>
    </row>
    <row r="510" spans="1:52" ht="13.5" hidden="1" thickBot="1">
      <c r="A510" s="525" t="s">
        <v>1328</v>
      </c>
      <c r="B510" s="407">
        <v>9</v>
      </c>
      <c r="C510" s="407" t="str">
        <f t="shared" si="50"/>
        <v xml:space="preserve"> </v>
      </c>
      <c r="D510" s="527" t="s">
        <v>514</v>
      </c>
      <c r="E510" s="298">
        <v>0</v>
      </c>
      <c r="F510" s="528" t="str">
        <f t="shared" si="45"/>
        <v xml:space="preserve"> </v>
      </c>
      <c r="G510" s="529"/>
      <c r="H510" s="529"/>
      <c r="I510" s="529"/>
      <c r="J510" s="529"/>
      <c r="K510" s="529"/>
      <c r="L510" s="529"/>
      <c r="M510" s="529"/>
      <c r="N510" s="529"/>
      <c r="O510" s="529"/>
      <c r="P510" s="529"/>
      <c r="Q510" s="529"/>
      <c r="R510" s="529"/>
      <c r="S510" s="529"/>
      <c r="T510" s="529"/>
      <c r="U510" s="529"/>
      <c r="V510" s="529"/>
      <c r="W510" s="529"/>
      <c r="X510" s="529"/>
      <c r="Y510" s="529"/>
      <c r="Z510" s="529"/>
      <c r="AA510" s="529"/>
      <c r="AB510" s="529"/>
      <c r="AC510" s="529"/>
      <c r="AD510" s="545"/>
      <c r="AE510" s="498"/>
      <c r="AF510" s="545"/>
      <c r="AG510" s="545"/>
      <c r="AH510" s="498"/>
      <c r="AI510" s="498"/>
      <c r="AJ510" s="498"/>
      <c r="AK510" s="498"/>
      <c r="AL510" s="498"/>
      <c r="AM510" s="122"/>
      <c r="AN510" s="529"/>
      <c r="AO510" s="534"/>
      <c r="AP510" s="530"/>
      <c r="AQ510" s="529"/>
      <c r="AR510" s="529"/>
      <c r="AS510" s="533"/>
      <c r="AT510" s="533"/>
      <c r="AU510" s="537"/>
      <c r="AV510" s="532" t="str">
        <f t="shared" si="46"/>
        <v xml:space="preserve"> </v>
      </c>
      <c r="AW510" s="298">
        <f t="shared" si="47"/>
        <v>0</v>
      </c>
      <c r="AX510" s="533"/>
      <c r="AZ510" s="3"/>
    </row>
    <row r="511" spans="1:52" ht="13.5" hidden="1" thickBot="1">
      <c r="A511" s="525" t="s">
        <v>1118</v>
      </c>
      <c r="B511" s="407" t="s">
        <v>514</v>
      </c>
      <c r="C511" s="407" t="str">
        <f t="shared" si="50"/>
        <v xml:space="preserve"> </v>
      </c>
      <c r="D511" s="527" t="s">
        <v>514</v>
      </c>
      <c r="E511" s="298">
        <v>0</v>
      </c>
      <c r="F511" s="528" t="str">
        <f t="shared" si="45"/>
        <v xml:space="preserve"> </v>
      </c>
      <c r="G511" s="498"/>
      <c r="H511" s="498"/>
      <c r="I511" s="536"/>
      <c r="J511" s="498"/>
      <c r="K511" s="498"/>
      <c r="L511" s="498"/>
      <c r="M511" s="498"/>
      <c r="N511" s="498"/>
      <c r="O511" s="529"/>
      <c r="P511" s="498"/>
      <c r="Q511" s="529"/>
      <c r="R511" s="529"/>
      <c r="S511" s="498"/>
      <c r="T511" s="498"/>
      <c r="U511" s="498"/>
      <c r="V511" s="498"/>
      <c r="W511" s="498"/>
      <c r="X511" s="498"/>
      <c r="Y511" s="536"/>
      <c r="Z511" s="498"/>
      <c r="AA511" s="498"/>
      <c r="AB511" s="498"/>
      <c r="AC511" s="498"/>
      <c r="AD511" s="533"/>
      <c r="AE511" s="529"/>
      <c r="AF511" s="538"/>
      <c r="AG511" s="538"/>
      <c r="AH511" s="529"/>
      <c r="AI511" s="529"/>
      <c r="AJ511" s="529"/>
      <c r="AK511" s="529"/>
      <c r="AL511" s="529"/>
      <c r="AM511" s="7"/>
      <c r="AN511" s="530"/>
      <c r="AO511" s="530"/>
      <c r="AP511" s="492"/>
      <c r="AQ511" s="530"/>
      <c r="AR511" s="530"/>
      <c r="AS511" s="533"/>
      <c r="AT511" s="533"/>
      <c r="AU511" s="537"/>
      <c r="AV511" s="532" t="str">
        <f t="shared" si="46"/>
        <v xml:space="preserve"> </v>
      </c>
      <c r="AW511" s="298">
        <f t="shared" si="47"/>
        <v>0</v>
      </c>
      <c r="AX511" s="533"/>
    </row>
    <row r="512" spans="1:52" ht="13.5" hidden="1" thickBot="1">
      <c r="A512" s="525" t="s">
        <v>869</v>
      </c>
      <c r="B512" s="407" t="s">
        <v>514</v>
      </c>
      <c r="C512" s="407" t="str">
        <f t="shared" si="50"/>
        <v xml:space="preserve"> </v>
      </c>
      <c r="D512" s="527" t="s">
        <v>514</v>
      </c>
      <c r="E512" s="298">
        <v>0</v>
      </c>
      <c r="F512" s="528" t="str">
        <f t="shared" si="45"/>
        <v xml:space="preserve"> </v>
      </c>
      <c r="G512" s="529"/>
      <c r="H512" s="529"/>
      <c r="I512" s="534"/>
      <c r="J512" s="529"/>
      <c r="K512" s="529"/>
      <c r="L512" s="529"/>
      <c r="M512" s="529"/>
      <c r="N512" s="529"/>
      <c r="O512" s="529"/>
      <c r="P512" s="529"/>
      <c r="Q512" s="529"/>
      <c r="R512" s="529"/>
      <c r="S512" s="529"/>
      <c r="T512" s="529"/>
      <c r="U512" s="529"/>
      <c r="V512" s="529"/>
      <c r="W512" s="529"/>
      <c r="X512" s="529"/>
      <c r="Y512" s="534"/>
      <c r="Z512" s="529"/>
      <c r="AA512" s="529"/>
      <c r="AB512" s="529"/>
      <c r="AC512" s="529"/>
      <c r="AD512" s="533"/>
      <c r="AE512" s="529"/>
      <c r="AF512" s="538"/>
      <c r="AG512" s="538"/>
      <c r="AH512" s="529"/>
      <c r="AI512" s="529"/>
      <c r="AJ512" s="529"/>
      <c r="AK512" s="529"/>
      <c r="AL512" s="529"/>
      <c r="AM512" s="7"/>
      <c r="AN512" s="530"/>
      <c r="AO512" s="530"/>
      <c r="AP512" s="492"/>
      <c r="AQ512" s="530"/>
      <c r="AR512" s="530"/>
      <c r="AS512" s="533"/>
      <c r="AT512" s="533"/>
      <c r="AU512" s="537"/>
      <c r="AV512" s="532" t="str">
        <f t="shared" si="46"/>
        <v xml:space="preserve"> </v>
      </c>
      <c r="AW512" s="298">
        <f t="shared" si="47"/>
        <v>0</v>
      </c>
      <c r="AX512" s="533"/>
    </row>
    <row r="513" spans="1:50" ht="13.5" hidden="1" thickBot="1">
      <c r="A513" s="53" t="s">
        <v>553</v>
      </c>
      <c r="B513" s="407" t="s">
        <v>514</v>
      </c>
      <c r="C513" s="407" t="str">
        <f t="shared" si="50"/>
        <v xml:space="preserve"> </v>
      </c>
      <c r="D513" s="527" t="s">
        <v>514</v>
      </c>
      <c r="E513" s="298">
        <v>0</v>
      </c>
      <c r="F513" s="528" t="str">
        <f t="shared" si="45"/>
        <v xml:space="preserve"> </v>
      </c>
      <c r="G513" s="492"/>
      <c r="H513" s="492"/>
      <c r="I513" s="492"/>
      <c r="J513" s="492"/>
      <c r="K513" s="492"/>
      <c r="L513" s="492"/>
      <c r="M513" s="492"/>
      <c r="N513" s="492"/>
      <c r="O513" s="529"/>
      <c r="P513" s="492"/>
      <c r="Q513" s="529"/>
      <c r="R513" s="529"/>
      <c r="S513" s="492"/>
      <c r="T513" s="492"/>
      <c r="U513" s="492"/>
      <c r="V513" s="492"/>
      <c r="W513" s="492"/>
      <c r="X513" s="492"/>
      <c r="Y513" s="534"/>
      <c r="Z513" s="529"/>
      <c r="AA513" s="529"/>
      <c r="AB513" s="529"/>
      <c r="AC513" s="529"/>
      <c r="AD513" s="533"/>
      <c r="AE513" s="529"/>
      <c r="AF513" s="538"/>
      <c r="AG513" s="538"/>
      <c r="AH513" s="529"/>
      <c r="AI513" s="529"/>
      <c r="AJ513" s="529"/>
      <c r="AK513" s="529"/>
      <c r="AL513" s="529"/>
      <c r="AM513" s="7"/>
      <c r="AN513" s="530"/>
      <c r="AO513" s="530"/>
      <c r="AP513" s="492"/>
      <c r="AQ513" s="530"/>
      <c r="AR513" s="530"/>
      <c r="AS513" s="533"/>
      <c r="AT513" s="533"/>
      <c r="AU513" s="537"/>
      <c r="AV513" s="532" t="str">
        <f t="shared" si="46"/>
        <v xml:space="preserve"> </v>
      </c>
      <c r="AW513" s="298">
        <f t="shared" si="47"/>
        <v>0</v>
      </c>
      <c r="AX513" s="533"/>
    </row>
    <row r="514" spans="1:50" ht="13.5" hidden="1" thickBot="1">
      <c r="A514" s="53" t="s">
        <v>489</v>
      </c>
      <c r="B514" s="407" t="s">
        <v>514</v>
      </c>
      <c r="C514" s="407" t="str">
        <f t="shared" si="50"/>
        <v xml:space="preserve"> </v>
      </c>
      <c r="D514" s="527" t="s">
        <v>514</v>
      </c>
      <c r="E514" s="298">
        <v>0</v>
      </c>
      <c r="F514" s="528" t="str">
        <f t="shared" si="45"/>
        <v xml:space="preserve"> </v>
      </c>
      <c r="G514" s="534"/>
      <c r="H514" s="534"/>
      <c r="I514" s="534"/>
      <c r="J514" s="534"/>
      <c r="K514" s="534"/>
      <c r="L514" s="534"/>
      <c r="M514" s="534"/>
      <c r="N514" s="534"/>
      <c r="O514" s="529"/>
      <c r="P514" s="534"/>
      <c r="Q514" s="529"/>
      <c r="R514" s="529"/>
      <c r="S514" s="534"/>
      <c r="T514" s="534"/>
      <c r="U514" s="534"/>
      <c r="V514" s="534"/>
      <c r="W514" s="534"/>
      <c r="X514" s="534"/>
      <c r="Y514" s="534"/>
      <c r="Z514" s="529"/>
      <c r="AA514" s="529"/>
      <c r="AB514" s="529"/>
      <c r="AC514" s="529"/>
      <c r="AD514" s="533"/>
      <c r="AE514" s="529"/>
      <c r="AF514" s="538"/>
      <c r="AG514" s="538"/>
      <c r="AH514" s="529"/>
      <c r="AI514" s="529"/>
      <c r="AJ514" s="529"/>
      <c r="AK514" s="529"/>
      <c r="AL514" s="529"/>
      <c r="AM514" s="7"/>
      <c r="AN514" s="530"/>
      <c r="AO514" s="530"/>
      <c r="AP514" s="492"/>
      <c r="AQ514" s="530"/>
      <c r="AR514" s="530"/>
      <c r="AS514" s="533"/>
      <c r="AT514" s="533"/>
      <c r="AU514" s="537"/>
      <c r="AV514" s="532" t="str">
        <f t="shared" si="46"/>
        <v xml:space="preserve"> </v>
      </c>
      <c r="AW514" s="298">
        <f t="shared" si="47"/>
        <v>0</v>
      </c>
      <c r="AX514" s="533"/>
    </row>
    <row r="515" spans="1:50" ht="13.5" hidden="1" thickBot="1">
      <c r="A515" s="525" t="s">
        <v>1119</v>
      </c>
      <c r="B515" s="407" t="s">
        <v>514</v>
      </c>
      <c r="C515" s="407" t="str">
        <f t="shared" si="50"/>
        <v xml:space="preserve"> </v>
      </c>
      <c r="D515" s="527" t="s">
        <v>514</v>
      </c>
      <c r="E515" s="298">
        <v>0</v>
      </c>
      <c r="F515" s="528" t="str">
        <f t="shared" si="45"/>
        <v xml:space="preserve"> </v>
      </c>
      <c r="G515" s="498"/>
      <c r="H515" s="498"/>
      <c r="I515" s="536"/>
      <c r="J515" s="498"/>
      <c r="K515" s="498"/>
      <c r="L515" s="498"/>
      <c r="M515" s="498"/>
      <c r="N515" s="498"/>
      <c r="O515" s="529"/>
      <c r="P515" s="498"/>
      <c r="Q515" s="529"/>
      <c r="R515" s="529"/>
      <c r="S515" s="498"/>
      <c r="T515" s="498"/>
      <c r="U515" s="498"/>
      <c r="V515" s="498"/>
      <c r="W515" s="498"/>
      <c r="X515" s="498"/>
      <c r="Y515" s="536"/>
      <c r="Z515" s="498"/>
      <c r="AA515" s="498"/>
      <c r="AB515" s="498"/>
      <c r="AC515" s="498"/>
      <c r="AD515" s="533"/>
      <c r="AE515" s="529"/>
      <c r="AF515" s="538"/>
      <c r="AG515" s="538"/>
      <c r="AH515" s="529"/>
      <c r="AI515" s="529"/>
      <c r="AJ515" s="529"/>
      <c r="AK515" s="529"/>
      <c r="AL515" s="529"/>
      <c r="AM515" s="7"/>
      <c r="AN515" s="530"/>
      <c r="AO515" s="530"/>
      <c r="AP515" s="492"/>
      <c r="AQ515" s="530"/>
      <c r="AR515" s="530"/>
      <c r="AS515" s="533"/>
      <c r="AT515" s="533"/>
      <c r="AU515" s="537"/>
      <c r="AV515" s="532" t="str">
        <f t="shared" si="46"/>
        <v xml:space="preserve"> </v>
      </c>
      <c r="AW515" s="298">
        <f t="shared" si="47"/>
        <v>0</v>
      </c>
      <c r="AX515" s="533"/>
    </row>
    <row r="516" spans="1:50" ht="13.5" hidden="1" thickBot="1">
      <c r="A516" s="525" t="s">
        <v>898</v>
      </c>
      <c r="B516" s="407" t="s">
        <v>514</v>
      </c>
      <c r="C516" s="407" t="str">
        <f t="shared" si="50"/>
        <v xml:space="preserve"> </v>
      </c>
      <c r="D516" s="527" t="s">
        <v>514</v>
      </c>
      <c r="E516" s="298">
        <v>0</v>
      </c>
      <c r="F516" s="528" t="str">
        <f t="shared" si="45"/>
        <v xml:space="preserve"> </v>
      </c>
      <c r="G516" s="529"/>
      <c r="H516" s="529"/>
      <c r="I516" s="534"/>
      <c r="J516" s="529"/>
      <c r="K516" s="529"/>
      <c r="L516" s="529"/>
      <c r="M516" s="529"/>
      <c r="N516" s="529"/>
      <c r="O516" s="529"/>
      <c r="P516" s="529"/>
      <c r="Q516" s="529"/>
      <c r="R516" s="529"/>
      <c r="S516" s="529"/>
      <c r="T516" s="529"/>
      <c r="U516" s="529"/>
      <c r="V516" s="529"/>
      <c r="W516" s="529"/>
      <c r="X516" s="529"/>
      <c r="Y516" s="534"/>
      <c r="Z516" s="529"/>
      <c r="AA516" s="529"/>
      <c r="AB516" s="529"/>
      <c r="AC516" s="529"/>
      <c r="AD516" s="533"/>
      <c r="AE516" s="529"/>
      <c r="AF516" s="538"/>
      <c r="AG516" s="538"/>
      <c r="AH516" s="529"/>
      <c r="AI516" s="529"/>
      <c r="AJ516" s="529"/>
      <c r="AK516" s="529"/>
      <c r="AL516" s="529"/>
      <c r="AM516" s="7"/>
      <c r="AN516" s="530"/>
      <c r="AO516" s="530"/>
      <c r="AP516" s="492"/>
      <c r="AQ516" s="530"/>
      <c r="AR516" s="530"/>
      <c r="AS516" s="533"/>
      <c r="AT516" s="533"/>
      <c r="AU516" s="537"/>
      <c r="AV516" s="532" t="str">
        <f t="shared" si="46"/>
        <v xml:space="preserve"> </v>
      </c>
      <c r="AW516" s="298">
        <f t="shared" si="47"/>
        <v>0</v>
      </c>
      <c r="AX516" s="533"/>
    </row>
    <row r="517" spans="1:50" ht="13.5" hidden="1" thickBot="1">
      <c r="A517" s="535" t="s">
        <v>1329</v>
      </c>
      <c r="B517" s="407">
        <v>5</v>
      </c>
      <c r="C517" s="407" t="str">
        <f t="shared" si="50"/>
        <v xml:space="preserve"> </v>
      </c>
      <c r="D517" s="527" t="s">
        <v>514</v>
      </c>
      <c r="E517" s="298">
        <v>0</v>
      </c>
      <c r="F517" s="528" t="str">
        <f t="shared" si="45"/>
        <v xml:space="preserve"> </v>
      </c>
      <c r="G517" s="529"/>
      <c r="H517" s="529"/>
      <c r="I517" s="529"/>
      <c r="J517" s="529"/>
      <c r="K517" s="529"/>
      <c r="L517" s="529"/>
      <c r="M517" s="529"/>
      <c r="N517" s="529"/>
      <c r="O517" s="529"/>
      <c r="P517" s="529"/>
      <c r="Q517" s="529"/>
      <c r="R517" s="529"/>
      <c r="S517" s="529"/>
      <c r="T517" s="529"/>
      <c r="U517" s="529"/>
      <c r="V517" s="529"/>
      <c r="W517" s="529"/>
      <c r="X517" s="529"/>
      <c r="Y517" s="529"/>
      <c r="Z517" s="498"/>
      <c r="AA517" s="498"/>
      <c r="AB517" s="498"/>
      <c r="AC517" s="498"/>
      <c r="AD517" s="498"/>
      <c r="AE517" s="498"/>
      <c r="AF517" s="498"/>
      <c r="AG517" s="498"/>
      <c r="AH517" s="498"/>
      <c r="AI517" s="498"/>
      <c r="AJ517" s="498"/>
      <c r="AK517" s="498"/>
      <c r="AL517" s="498"/>
      <c r="AM517" s="7"/>
      <c r="AN517" s="529"/>
      <c r="AO517" s="553"/>
      <c r="AP517" s="534"/>
      <c r="AQ517" s="498"/>
      <c r="AR517" s="498"/>
      <c r="AS517" s="533"/>
      <c r="AT517" s="533"/>
      <c r="AU517" s="537"/>
      <c r="AV517" s="532" t="str">
        <f t="shared" si="46"/>
        <v xml:space="preserve"> </v>
      </c>
      <c r="AW517" s="298">
        <f t="shared" si="47"/>
        <v>0</v>
      </c>
      <c r="AX517" s="533"/>
    </row>
    <row r="518" spans="1:50" ht="13.5" hidden="1" thickBot="1">
      <c r="A518" s="525" t="s">
        <v>1071</v>
      </c>
      <c r="B518" s="407" t="s">
        <v>514</v>
      </c>
      <c r="C518" s="407" t="str">
        <f t="shared" si="50"/>
        <v xml:space="preserve"> </v>
      </c>
      <c r="D518" s="527" t="s">
        <v>514</v>
      </c>
      <c r="E518" s="298">
        <v>0</v>
      </c>
      <c r="F518" s="528" t="str">
        <f t="shared" si="45"/>
        <v xml:space="preserve"> </v>
      </c>
      <c r="G518" s="498"/>
      <c r="H518" s="498"/>
      <c r="I518" s="536"/>
      <c r="J518" s="498"/>
      <c r="K518" s="498"/>
      <c r="L518" s="498"/>
      <c r="M518" s="498"/>
      <c r="N518" s="498"/>
      <c r="O518" s="529"/>
      <c r="P518" s="498"/>
      <c r="Q518" s="529"/>
      <c r="R518" s="529"/>
      <c r="S518" s="498"/>
      <c r="T518" s="498"/>
      <c r="U518" s="498"/>
      <c r="V518" s="498"/>
      <c r="W518" s="498"/>
      <c r="X518" s="498"/>
      <c r="Y518" s="536"/>
      <c r="Z518" s="498"/>
      <c r="AA518" s="498"/>
      <c r="AB518" s="498"/>
      <c r="AC518" s="498"/>
      <c r="AD518" s="533"/>
      <c r="AE518" s="529"/>
      <c r="AF518" s="538"/>
      <c r="AG518" s="538"/>
      <c r="AH518" s="529"/>
      <c r="AI518" s="529"/>
      <c r="AJ518" s="529"/>
      <c r="AK518" s="529"/>
      <c r="AL518" s="529"/>
      <c r="AM518" s="7"/>
      <c r="AN518" s="530"/>
      <c r="AO518" s="530"/>
      <c r="AP518" s="492"/>
      <c r="AQ518" s="530"/>
      <c r="AR518" s="530"/>
      <c r="AS518" s="533"/>
      <c r="AT518" s="533"/>
      <c r="AU518" s="537"/>
      <c r="AV518" s="532" t="str">
        <f t="shared" si="46"/>
        <v xml:space="preserve"> </v>
      </c>
      <c r="AW518" s="298">
        <f t="shared" si="47"/>
        <v>0</v>
      </c>
      <c r="AX518" s="533"/>
    </row>
    <row r="519" spans="1:50" ht="13.5" hidden="1" thickBot="1">
      <c r="A519" s="53" t="s">
        <v>435</v>
      </c>
      <c r="B519" s="407" t="s">
        <v>514</v>
      </c>
      <c r="C519" s="407" t="str">
        <f t="shared" si="50"/>
        <v xml:space="preserve"> </v>
      </c>
      <c r="D519" s="527" t="s">
        <v>514</v>
      </c>
      <c r="E519" s="298">
        <v>0</v>
      </c>
      <c r="F519" s="528" t="str">
        <f t="shared" si="45"/>
        <v xml:space="preserve"> </v>
      </c>
      <c r="G519" s="492"/>
      <c r="H519" s="492"/>
      <c r="I519" s="492"/>
      <c r="J519" s="492"/>
      <c r="K519" s="492"/>
      <c r="L519" s="492"/>
      <c r="M519" s="492"/>
      <c r="N519" s="492"/>
      <c r="O519" s="529"/>
      <c r="P519" s="492"/>
      <c r="Q519" s="529"/>
      <c r="R519" s="529"/>
      <c r="S519" s="492"/>
      <c r="T519" s="492"/>
      <c r="U519" s="492"/>
      <c r="V519" s="492"/>
      <c r="W519" s="492"/>
      <c r="X519" s="492"/>
      <c r="Y519" s="534"/>
      <c r="Z519" s="529"/>
      <c r="AA519" s="529"/>
      <c r="AB519" s="529"/>
      <c r="AC519" s="529"/>
      <c r="AD519" s="533"/>
      <c r="AE519" s="529"/>
      <c r="AF519" s="538"/>
      <c r="AG519" s="538"/>
      <c r="AH519" s="529"/>
      <c r="AI519" s="529"/>
      <c r="AJ519" s="529"/>
      <c r="AK519" s="529"/>
      <c r="AL519" s="529"/>
      <c r="AM519" s="7"/>
      <c r="AN519" s="530"/>
      <c r="AO519" s="530"/>
      <c r="AP519" s="492"/>
      <c r="AQ519" s="530"/>
      <c r="AR519" s="530"/>
      <c r="AS519" s="533"/>
      <c r="AT519" s="533"/>
      <c r="AU519" s="537"/>
      <c r="AV519" s="532" t="str">
        <f t="shared" si="46"/>
        <v xml:space="preserve"> </v>
      </c>
      <c r="AW519" s="298">
        <f t="shared" si="47"/>
        <v>0</v>
      </c>
      <c r="AX519" s="533"/>
    </row>
    <row r="520" spans="1:50" ht="13.5" hidden="1" thickBot="1">
      <c r="A520" s="53" t="s">
        <v>620</v>
      </c>
      <c r="B520" s="407" t="s">
        <v>514</v>
      </c>
      <c r="C520" s="407" t="str">
        <f t="shared" si="50"/>
        <v xml:space="preserve"> </v>
      </c>
      <c r="D520" s="534" t="s">
        <v>514</v>
      </c>
      <c r="E520" s="298">
        <v>0</v>
      </c>
      <c r="F520" s="528" t="str">
        <f t="shared" si="45"/>
        <v xml:space="preserve"> </v>
      </c>
      <c r="G520" s="534"/>
      <c r="H520" s="534"/>
      <c r="I520" s="534"/>
      <c r="J520" s="534"/>
      <c r="K520" s="534"/>
      <c r="L520" s="534"/>
      <c r="M520" s="534"/>
      <c r="N520" s="534"/>
      <c r="O520" s="529"/>
      <c r="P520" s="534"/>
      <c r="Q520" s="529"/>
      <c r="R520" s="529"/>
      <c r="S520" s="534"/>
      <c r="T520" s="534"/>
      <c r="U520" s="534"/>
      <c r="V520" s="534"/>
      <c r="W520" s="534"/>
      <c r="X520" s="534"/>
      <c r="Y520" s="534"/>
      <c r="Z520" s="529"/>
      <c r="AA520" s="529"/>
      <c r="AB520" s="529"/>
      <c r="AC520" s="529"/>
      <c r="AD520" s="533"/>
      <c r="AE520" s="529"/>
      <c r="AF520" s="538"/>
      <c r="AG520" s="538"/>
      <c r="AH520" s="529"/>
      <c r="AI520" s="529"/>
      <c r="AJ520" s="529"/>
      <c r="AK520" s="529"/>
      <c r="AL520" s="529"/>
      <c r="AM520" s="7"/>
      <c r="AN520" s="530"/>
      <c r="AO520" s="530"/>
      <c r="AP520" s="492"/>
      <c r="AQ520" s="530"/>
      <c r="AR520" s="530"/>
      <c r="AS520" s="533"/>
      <c r="AT520" s="533"/>
      <c r="AU520" s="537"/>
      <c r="AV520" s="532" t="str">
        <f t="shared" si="46"/>
        <v xml:space="preserve"> </v>
      </c>
      <c r="AW520" s="298">
        <f t="shared" si="47"/>
        <v>0</v>
      </c>
      <c r="AX520" s="533"/>
    </row>
    <row r="521" spans="1:50" ht="13.5" hidden="1" thickBot="1">
      <c r="A521" s="53" t="s">
        <v>217</v>
      </c>
      <c r="B521" s="407" t="s">
        <v>514</v>
      </c>
      <c r="C521" s="407" t="str">
        <f t="shared" si="50"/>
        <v xml:space="preserve"> </v>
      </c>
      <c r="D521" s="527" t="s">
        <v>514</v>
      </c>
      <c r="E521" s="298">
        <v>0</v>
      </c>
      <c r="F521" s="528" t="str">
        <f t="shared" si="45"/>
        <v xml:space="preserve"> </v>
      </c>
      <c r="G521" s="492"/>
      <c r="H521" s="492"/>
      <c r="I521" s="492"/>
      <c r="J521" s="492"/>
      <c r="K521" s="492"/>
      <c r="L521" s="492"/>
      <c r="M521" s="492"/>
      <c r="N521" s="492"/>
      <c r="O521" s="529"/>
      <c r="P521" s="492"/>
      <c r="Q521" s="529"/>
      <c r="R521" s="529"/>
      <c r="S521" s="492"/>
      <c r="T521" s="492"/>
      <c r="U521" s="492"/>
      <c r="V521" s="492"/>
      <c r="W521" s="492"/>
      <c r="X521" s="492"/>
      <c r="Y521" s="492"/>
      <c r="Z521" s="530"/>
      <c r="AA521" s="530"/>
      <c r="AB521" s="530"/>
      <c r="AC521" s="530"/>
      <c r="AD521" s="533"/>
      <c r="AE521" s="529"/>
      <c r="AF521" s="538"/>
      <c r="AG521" s="538"/>
      <c r="AH521" s="529"/>
      <c r="AI521" s="529"/>
      <c r="AJ521" s="529"/>
      <c r="AK521" s="529"/>
      <c r="AL521" s="529"/>
      <c r="AM521" s="7"/>
      <c r="AN521" s="530"/>
      <c r="AO521" s="530"/>
      <c r="AP521" s="492"/>
      <c r="AQ521" s="530"/>
      <c r="AR521" s="530"/>
      <c r="AS521" s="533"/>
      <c r="AT521" s="533"/>
      <c r="AU521" s="537"/>
      <c r="AV521" s="532" t="str">
        <f t="shared" si="46"/>
        <v xml:space="preserve"> </v>
      </c>
      <c r="AW521" s="298">
        <f t="shared" si="47"/>
        <v>0</v>
      </c>
      <c r="AX521" s="533"/>
    </row>
    <row r="522" spans="1:50" ht="13.5" hidden="1" thickBot="1">
      <c r="A522" s="535" t="s">
        <v>1228</v>
      </c>
      <c r="B522" s="407" t="s">
        <v>514</v>
      </c>
      <c r="C522" s="407" t="str">
        <f t="shared" si="50"/>
        <v xml:space="preserve"> </v>
      </c>
      <c r="D522" s="527" t="s">
        <v>514</v>
      </c>
      <c r="E522" s="298">
        <v>0</v>
      </c>
      <c r="F522" s="528" t="str">
        <f t="shared" si="45"/>
        <v xml:space="preserve"> </v>
      </c>
      <c r="G522" s="534"/>
      <c r="H522" s="534"/>
      <c r="I522" s="492"/>
      <c r="J522" s="534"/>
      <c r="K522" s="534"/>
      <c r="L522" s="534"/>
      <c r="M522" s="534"/>
      <c r="N522" s="534"/>
      <c r="O522" s="529"/>
      <c r="P522" s="534"/>
      <c r="Q522" s="529"/>
      <c r="R522" s="529"/>
      <c r="S522" s="534"/>
      <c r="T522" s="534"/>
      <c r="U522" s="534"/>
      <c r="V522" s="534"/>
      <c r="W522" s="534"/>
      <c r="X522" s="534"/>
      <c r="Y522" s="534"/>
      <c r="Z522" s="529"/>
      <c r="AA522" s="529"/>
      <c r="AB522" s="529"/>
      <c r="AC522" s="529"/>
      <c r="AD522" s="529"/>
      <c r="AE522" s="529"/>
      <c r="AF522" s="538"/>
      <c r="AG522" s="538"/>
      <c r="AH522" s="529"/>
      <c r="AI522" s="529"/>
      <c r="AJ522" s="529"/>
      <c r="AK522" s="529"/>
      <c r="AL522" s="529"/>
      <c r="AM522" s="7"/>
      <c r="AN522" s="530"/>
      <c r="AO522" s="530"/>
      <c r="AP522" s="492"/>
      <c r="AQ522" s="530"/>
      <c r="AR522" s="530"/>
      <c r="AS522" s="533"/>
      <c r="AT522" s="533"/>
      <c r="AU522" s="537"/>
      <c r="AV522" s="532" t="str">
        <f t="shared" si="46"/>
        <v xml:space="preserve"> </v>
      </c>
      <c r="AW522" s="298">
        <f t="shared" si="47"/>
        <v>0</v>
      </c>
      <c r="AX522" s="533"/>
    </row>
    <row r="523" spans="1:50" ht="13.5" hidden="1" thickBot="1">
      <c r="A523" s="525" t="s">
        <v>1072</v>
      </c>
      <c r="B523" s="407" t="s">
        <v>514</v>
      </c>
      <c r="C523" s="407" t="str">
        <f t="shared" si="50"/>
        <v xml:space="preserve"> </v>
      </c>
      <c r="D523" s="527" t="s">
        <v>514</v>
      </c>
      <c r="E523" s="298">
        <v>0</v>
      </c>
      <c r="F523" s="528" t="str">
        <f t="shared" si="45"/>
        <v xml:space="preserve"> </v>
      </c>
      <c r="G523" s="498"/>
      <c r="H523" s="498"/>
      <c r="I523" s="536"/>
      <c r="J523" s="498"/>
      <c r="K523" s="498"/>
      <c r="L523" s="498"/>
      <c r="M523" s="498"/>
      <c r="N523" s="498"/>
      <c r="O523" s="529"/>
      <c r="P523" s="498"/>
      <c r="Q523" s="529"/>
      <c r="R523" s="529"/>
      <c r="S523" s="498"/>
      <c r="T523" s="498"/>
      <c r="U523" s="498"/>
      <c r="V523" s="498"/>
      <c r="W523" s="498"/>
      <c r="X523" s="498"/>
      <c r="Y523" s="536"/>
      <c r="Z523" s="498"/>
      <c r="AA523" s="498"/>
      <c r="AB523" s="498"/>
      <c r="AC523" s="498"/>
      <c r="AD523" s="533"/>
      <c r="AE523" s="529"/>
      <c r="AF523" s="538"/>
      <c r="AG523" s="538"/>
      <c r="AH523" s="529"/>
      <c r="AI523" s="529"/>
      <c r="AJ523" s="529"/>
      <c r="AK523" s="529"/>
      <c r="AL523" s="529"/>
      <c r="AM523" s="7"/>
      <c r="AN523" s="530"/>
      <c r="AO523" s="530"/>
      <c r="AP523" s="492"/>
      <c r="AQ523" s="530"/>
      <c r="AR523" s="530"/>
      <c r="AS523" s="533"/>
      <c r="AT523" s="533"/>
      <c r="AU523" s="537"/>
      <c r="AV523" s="532" t="str">
        <f t="shared" si="46"/>
        <v xml:space="preserve"> </v>
      </c>
      <c r="AW523" s="298">
        <f t="shared" si="47"/>
        <v>0</v>
      </c>
      <c r="AX523" s="533"/>
    </row>
    <row r="524" spans="1:50" ht="13.5" hidden="1" thickBot="1">
      <c r="A524" s="525" t="s">
        <v>1175</v>
      </c>
      <c r="B524" s="407" t="s">
        <v>514</v>
      </c>
      <c r="C524" s="407" t="str">
        <f t="shared" si="50"/>
        <v xml:space="preserve"> </v>
      </c>
      <c r="D524" s="527" t="s">
        <v>514</v>
      </c>
      <c r="E524" s="298">
        <v>0</v>
      </c>
      <c r="F524" s="528" t="str">
        <f t="shared" si="45"/>
        <v xml:space="preserve"> </v>
      </c>
      <c r="G524" s="498"/>
      <c r="H524" s="498"/>
      <c r="I524" s="536"/>
      <c r="J524" s="498"/>
      <c r="K524" s="498"/>
      <c r="L524" s="498"/>
      <c r="M524" s="498"/>
      <c r="N524" s="498"/>
      <c r="O524" s="529"/>
      <c r="P524" s="498"/>
      <c r="Q524" s="529"/>
      <c r="R524" s="529"/>
      <c r="S524" s="498"/>
      <c r="T524" s="498"/>
      <c r="U524" s="498"/>
      <c r="V524" s="498"/>
      <c r="W524" s="498"/>
      <c r="X524" s="498"/>
      <c r="Y524" s="536"/>
      <c r="Z524" s="498"/>
      <c r="AA524" s="498"/>
      <c r="AB524" s="498"/>
      <c r="AC524" s="498"/>
      <c r="AD524" s="533"/>
      <c r="AE524" s="529"/>
      <c r="AF524" s="538"/>
      <c r="AG524" s="538"/>
      <c r="AH524" s="529"/>
      <c r="AI524" s="529"/>
      <c r="AJ524" s="529"/>
      <c r="AK524" s="529"/>
      <c r="AL524" s="529"/>
      <c r="AM524" s="7"/>
      <c r="AN524" s="530"/>
      <c r="AO524" s="530"/>
      <c r="AP524" s="492"/>
      <c r="AQ524" s="530"/>
      <c r="AR524" s="530"/>
      <c r="AS524" s="533"/>
      <c r="AT524" s="533"/>
      <c r="AU524" s="537"/>
      <c r="AV524" s="532" t="str">
        <f t="shared" si="46"/>
        <v xml:space="preserve"> </v>
      </c>
      <c r="AW524" s="298">
        <f t="shared" si="47"/>
        <v>0</v>
      </c>
      <c r="AX524" s="533"/>
    </row>
    <row r="525" spans="1:50" ht="13.5" hidden="1" thickBot="1">
      <c r="A525" s="53" t="s">
        <v>928</v>
      </c>
      <c r="B525" s="407">
        <v>12</v>
      </c>
      <c r="C525" s="407" t="str">
        <f t="shared" si="50"/>
        <v xml:space="preserve"> </v>
      </c>
      <c r="D525" s="527" t="s">
        <v>514</v>
      </c>
      <c r="E525" s="298">
        <v>0</v>
      </c>
      <c r="F525" s="528" t="str">
        <f t="shared" si="45"/>
        <v xml:space="preserve"> </v>
      </c>
      <c r="G525" s="529"/>
      <c r="H525" s="529"/>
      <c r="I525" s="529"/>
      <c r="J525" s="529"/>
      <c r="K525" s="529"/>
      <c r="L525" s="529"/>
      <c r="M525" s="529"/>
      <c r="N525" s="529"/>
      <c r="O525" s="529"/>
      <c r="P525" s="529"/>
      <c r="Q525" s="529"/>
      <c r="R525" s="529"/>
      <c r="S525" s="529"/>
      <c r="T525" s="529"/>
      <c r="U525" s="529"/>
      <c r="V525" s="529"/>
      <c r="W525" s="529"/>
      <c r="X525" s="529"/>
      <c r="Y525" s="529"/>
      <c r="Z525" s="530"/>
      <c r="AA525" s="530"/>
      <c r="AB525" s="530"/>
      <c r="AC525" s="530"/>
      <c r="AD525" s="533"/>
      <c r="AE525" s="529"/>
      <c r="AF525" s="538"/>
      <c r="AG525" s="538"/>
      <c r="AH525" s="529"/>
      <c r="AI525" s="529"/>
      <c r="AJ525" s="529"/>
      <c r="AK525" s="529"/>
      <c r="AL525" s="529"/>
      <c r="AM525" s="7"/>
      <c r="AN525" s="530"/>
      <c r="AO525" s="530"/>
      <c r="AP525" s="492"/>
      <c r="AQ525" s="530"/>
      <c r="AR525" s="530"/>
      <c r="AS525" s="533"/>
      <c r="AT525" s="533"/>
      <c r="AU525" s="537"/>
      <c r="AV525" s="532" t="str">
        <f t="shared" si="46"/>
        <v xml:space="preserve"> </v>
      </c>
      <c r="AW525" s="298">
        <f t="shared" si="47"/>
        <v>0</v>
      </c>
      <c r="AX525" s="533"/>
    </row>
    <row r="526" spans="1:50" ht="13.5" hidden="1" thickBot="1">
      <c r="A526" s="525" t="s">
        <v>927</v>
      </c>
      <c r="B526" s="407">
        <v>7</v>
      </c>
      <c r="C526" s="407">
        <v>7</v>
      </c>
      <c r="D526" s="527" t="s">
        <v>514</v>
      </c>
      <c r="E526" s="298">
        <v>0</v>
      </c>
      <c r="F526" s="528" t="str">
        <f t="shared" si="45"/>
        <v xml:space="preserve"> </v>
      </c>
      <c r="G526" s="529"/>
      <c r="H526" s="529"/>
      <c r="I526" s="529"/>
      <c r="J526" s="529"/>
      <c r="K526" s="529"/>
      <c r="L526" s="529"/>
      <c r="M526" s="529"/>
      <c r="N526" s="529"/>
      <c r="O526" s="529"/>
      <c r="P526" s="529"/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  <c r="AA526" s="529"/>
      <c r="AB526" s="529"/>
      <c r="AC526" s="529"/>
      <c r="AD526" s="538"/>
      <c r="AE526" s="529"/>
      <c r="AF526" s="538"/>
      <c r="AG526" s="538"/>
      <c r="AH526" s="529"/>
      <c r="AI526" s="529"/>
      <c r="AJ526" s="529"/>
      <c r="AK526" s="529"/>
      <c r="AL526" s="529"/>
      <c r="AM526" s="7"/>
      <c r="AN526" s="530"/>
      <c r="AO526" s="530"/>
      <c r="AP526" s="492"/>
      <c r="AQ526" s="529"/>
      <c r="AR526" s="529"/>
      <c r="AS526" s="533"/>
      <c r="AT526" s="533"/>
      <c r="AU526" s="537"/>
      <c r="AV526" s="532" t="str">
        <f t="shared" si="46"/>
        <v xml:space="preserve"> </v>
      </c>
      <c r="AW526" s="298">
        <f t="shared" si="47"/>
        <v>0</v>
      </c>
      <c r="AX526" s="533"/>
    </row>
    <row r="527" spans="1:50" ht="13.5" hidden="1" thickBot="1">
      <c r="A527" s="525" t="s">
        <v>926</v>
      </c>
      <c r="B527" s="407">
        <v>9</v>
      </c>
      <c r="C527" s="407" t="str">
        <f t="shared" ref="C527:C552" si="51">IFERROR(MINUTE(C$5)-MINUTE(D527)," ")</f>
        <v xml:space="preserve"> </v>
      </c>
      <c r="D527" s="527" t="s">
        <v>514</v>
      </c>
      <c r="E527" s="298">
        <v>0</v>
      </c>
      <c r="F527" s="528" t="str">
        <f t="shared" si="45"/>
        <v xml:space="preserve"> </v>
      </c>
      <c r="G527" s="529"/>
      <c r="H527" s="529"/>
      <c r="I527" s="529"/>
      <c r="J527" s="529"/>
      <c r="K527" s="529"/>
      <c r="L527" s="529"/>
      <c r="M527" s="529"/>
      <c r="N527" s="529"/>
      <c r="O527" s="529"/>
      <c r="P527" s="529"/>
      <c r="Q527" s="529"/>
      <c r="R527" s="529"/>
      <c r="S527" s="529"/>
      <c r="T527" s="529"/>
      <c r="U527" s="529"/>
      <c r="V527" s="529"/>
      <c r="W527" s="529"/>
      <c r="X527" s="529"/>
      <c r="Y527" s="529"/>
      <c r="Z527" s="529"/>
      <c r="AA527" s="529"/>
      <c r="AB527" s="529"/>
      <c r="AC527" s="529"/>
      <c r="AD527" s="533"/>
      <c r="AE527" s="529"/>
      <c r="AF527" s="538"/>
      <c r="AG527" s="538"/>
      <c r="AH527" s="529"/>
      <c r="AI527" s="529"/>
      <c r="AJ527" s="529"/>
      <c r="AK527" s="529"/>
      <c r="AL527" s="529"/>
      <c r="AM527" s="7"/>
      <c r="AN527" s="530"/>
      <c r="AO527" s="530"/>
      <c r="AP527" s="492"/>
      <c r="AQ527" s="530"/>
      <c r="AR527" s="530"/>
      <c r="AS527" s="538"/>
      <c r="AT527" s="538"/>
      <c r="AU527" s="537"/>
      <c r="AV527" s="532" t="str">
        <f t="shared" si="46"/>
        <v xml:space="preserve"> </v>
      </c>
      <c r="AW527" s="298">
        <f t="shared" si="47"/>
        <v>0</v>
      </c>
      <c r="AX527" s="533"/>
    </row>
    <row r="528" spans="1:50" ht="13.5" hidden="1" thickBot="1">
      <c r="A528" s="53" t="s">
        <v>87</v>
      </c>
      <c r="B528" s="407" t="s">
        <v>514</v>
      </c>
      <c r="C528" s="407" t="str">
        <f t="shared" si="51"/>
        <v xml:space="preserve"> </v>
      </c>
      <c r="D528" s="527" t="s">
        <v>514</v>
      </c>
      <c r="E528" s="298">
        <v>0</v>
      </c>
      <c r="F528" s="528" t="str">
        <f t="shared" si="45"/>
        <v xml:space="preserve"> </v>
      </c>
      <c r="G528" s="534"/>
      <c r="H528" s="534"/>
      <c r="I528" s="492"/>
      <c r="J528" s="492"/>
      <c r="K528" s="492"/>
      <c r="L528" s="492"/>
      <c r="M528" s="492"/>
      <c r="N528" s="492"/>
      <c r="O528" s="529"/>
      <c r="P528" s="492"/>
      <c r="Q528" s="529"/>
      <c r="R528" s="529"/>
      <c r="S528" s="492"/>
      <c r="T528" s="492"/>
      <c r="U528" s="492"/>
      <c r="V528" s="492"/>
      <c r="W528" s="492"/>
      <c r="X528" s="492"/>
      <c r="Y528" s="534"/>
      <c r="Z528" s="529"/>
      <c r="AA528" s="529"/>
      <c r="AB528" s="529"/>
      <c r="AC528" s="529"/>
      <c r="AD528" s="533"/>
      <c r="AE528" s="529"/>
      <c r="AF528" s="538"/>
      <c r="AG528" s="538"/>
      <c r="AH528" s="529"/>
      <c r="AI528" s="529"/>
      <c r="AJ528" s="529"/>
      <c r="AK528" s="529"/>
      <c r="AL528" s="529"/>
      <c r="AM528" s="7"/>
      <c r="AN528" s="530"/>
      <c r="AO528" s="530"/>
      <c r="AP528" s="492"/>
      <c r="AQ528" s="530"/>
      <c r="AR528" s="530"/>
      <c r="AS528" s="538"/>
      <c r="AT528" s="538"/>
      <c r="AU528" s="537"/>
      <c r="AV528" s="532" t="str">
        <f t="shared" si="46"/>
        <v xml:space="preserve"> </v>
      </c>
      <c r="AW528" s="298">
        <f t="shared" si="47"/>
        <v>0</v>
      </c>
      <c r="AX528" s="533"/>
    </row>
    <row r="529" spans="1:50" ht="13.5" hidden="1" thickBot="1">
      <c r="A529" s="53" t="s">
        <v>221</v>
      </c>
      <c r="B529" s="407" t="s">
        <v>514</v>
      </c>
      <c r="C529" s="407" t="str">
        <f t="shared" si="51"/>
        <v xml:space="preserve"> </v>
      </c>
      <c r="D529" s="527" t="s">
        <v>514</v>
      </c>
      <c r="E529" s="298">
        <v>0</v>
      </c>
      <c r="F529" s="528" t="str">
        <f t="shared" si="45"/>
        <v xml:space="preserve"> </v>
      </c>
      <c r="G529" s="492"/>
      <c r="H529" s="492"/>
      <c r="I529" s="492"/>
      <c r="J529" s="492"/>
      <c r="K529" s="492"/>
      <c r="L529" s="492"/>
      <c r="M529" s="492"/>
      <c r="N529" s="492"/>
      <c r="O529" s="529"/>
      <c r="P529" s="492"/>
      <c r="Q529" s="529"/>
      <c r="R529" s="529"/>
      <c r="S529" s="492"/>
      <c r="T529" s="492"/>
      <c r="U529" s="492"/>
      <c r="V529" s="492"/>
      <c r="W529" s="492"/>
      <c r="X529" s="492"/>
      <c r="Y529" s="492"/>
      <c r="Z529" s="530"/>
      <c r="AA529" s="530"/>
      <c r="AB529" s="530"/>
      <c r="AC529" s="530"/>
      <c r="AD529" s="533"/>
      <c r="AE529" s="529"/>
      <c r="AF529" s="538"/>
      <c r="AG529" s="538"/>
      <c r="AH529" s="529"/>
      <c r="AI529" s="529"/>
      <c r="AJ529" s="529"/>
      <c r="AK529" s="529"/>
      <c r="AL529" s="529"/>
      <c r="AM529" s="7"/>
      <c r="AN529" s="530"/>
      <c r="AO529" s="530"/>
      <c r="AP529" s="492"/>
      <c r="AQ529" s="530"/>
      <c r="AR529" s="530"/>
      <c r="AS529" s="538"/>
      <c r="AT529" s="538"/>
      <c r="AU529" s="544"/>
      <c r="AV529" s="532" t="str">
        <f t="shared" si="46"/>
        <v xml:space="preserve"> </v>
      </c>
      <c r="AW529" s="298">
        <f t="shared" si="47"/>
        <v>0</v>
      </c>
      <c r="AX529" s="533"/>
    </row>
    <row r="530" spans="1:50" ht="13.5" hidden="1" thickBot="1">
      <c r="A530" s="525" t="s">
        <v>1176</v>
      </c>
      <c r="B530" s="407">
        <v>3</v>
      </c>
      <c r="C530" s="407" t="str">
        <f t="shared" si="51"/>
        <v xml:space="preserve"> </v>
      </c>
      <c r="D530" s="527" t="s">
        <v>514</v>
      </c>
      <c r="E530" s="298">
        <v>0</v>
      </c>
      <c r="F530" s="528" t="str">
        <f t="shared" si="45"/>
        <v xml:space="preserve"> </v>
      </c>
      <c r="G530" s="529"/>
      <c r="H530" s="529"/>
      <c r="I530" s="529"/>
      <c r="J530" s="529"/>
      <c r="K530" s="529"/>
      <c r="L530" s="529"/>
      <c r="M530" s="529"/>
      <c r="N530" s="529"/>
      <c r="O530" s="529"/>
      <c r="P530" s="529"/>
      <c r="Q530" s="529"/>
      <c r="R530" s="529"/>
      <c r="S530" s="529"/>
      <c r="T530" s="529"/>
      <c r="U530" s="529"/>
      <c r="V530" s="529"/>
      <c r="W530" s="529"/>
      <c r="X530" s="529"/>
      <c r="Y530" s="529"/>
      <c r="Z530" s="534"/>
      <c r="AA530" s="534"/>
      <c r="AB530" s="534"/>
      <c r="AC530" s="534"/>
      <c r="AD530" s="533"/>
      <c r="AE530" s="529"/>
      <c r="AF530" s="538"/>
      <c r="AG530" s="538"/>
      <c r="AH530" s="529"/>
      <c r="AI530" s="529"/>
      <c r="AJ530" s="529"/>
      <c r="AK530" s="529"/>
      <c r="AL530" s="529"/>
      <c r="AM530" s="7"/>
      <c r="AN530" s="530"/>
      <c r="AO530" s="533"/>
      <c r="AP530" s="492"/>
      <c r="AQ530" s="530"/>
      <c r="AR530" s="530"/>
      <c r="AS530" s="538"/>
      <c r="AT530" s="538"/>
      <c r="AU530" s="554"/>
      <c r="AV530" s="532" t="str">
        <f t="shared" si="46"/>
        <v xml:space="preserve"> </v>
      </c>
      <c r="AW530" s="298">
        <f t="shared" si="47"/>
        <v>0</v>
      </c>
      <c r="AX530" s="533"/>
    </row>
    <row r="531" spans="1:50" ht="13.5" hidden="1" thickBot="1">
      <c r="A531" s="525" t="s">
        <v>1178</v>
      </c>
      <c r="B531" s="407" t="s">
        <v>514</v>
      </c>
      <c r="C531" s="407" t="str">
        <f t="shared" si="51"/>
        <v xml:space="preserve"> </v>
      </c>
      <c r="D531" s="527" t="s">
        <v>514</v>
      </c>
      <c r="E531" s="298">
        <v>0</v>
      </c>
      <c r="F531" s="528" t="str">
        <f t="shared" si="45"/>
        <v xml:space="preserve"> </v>
      </c>
      <c r="G531" s="492"/>
      <c r="H531" s="492"/>
      <c r="I531" s="492"/>
      <c r="J531" s="492"/>
      <c r="K531" s="492"/>
      <c r="L531" s="492"/>
      <c r="M531" s="492"/>
      <c r="N531" s="492"/>
      <c r="O531" s="529"/>
      <c r="P531" s="492"/>
      <c r="Q531" s="529"/>
      <c r="R531" s="529"/>
      <c r="S531" s="492"/>
      <c r="T531" s="492"/>
      <c r="U531" s="492"/>
      <c r="V531" s="492"/>
      <c r="W531" s="492"/>
      <c r="X531" s="492"/>
      <c r="Y531" s="492"/>
      <c r="Z531" s="530"/>
      <c r="AA531" s="530"/>
      <c r="AB531" s="530"/>
      <c r="AC531" s="530"/>
      <c r="AD531" s="533"/>
      <c r="AE531" s="529"/>
      <c r="AF531" s="538"/>
      <c r="AG531" s="538"/>
      <c r="AH531" s="529"/>
      <c r="AI531" s="529"/>
      <c r="AJ531" s="529"/>
      <c r="AK531" s="529"/>
      <c r="AL531" s="529"/>
      <c r="AM531" s="7"/>
      <c r="AN531" s="530"/>
      <c r="AO531" s="533"/>
      <c r="AP531" s="492"/>
      <c r="AQ531" s="530"/>
      <c r="AR531" s="530"/>
      <c r="AS531" s="533"/>
      <c r="AT531" s="533"/>
      <c r="AU531" s="537"/>
      <c r="AV531" s="532" t="str">
        <f t="shared" si="46"/>
        <v xml:space="preserve"> </v>
      </c>
      <c r="AW531" s="298">
        <f t="shared" si="47"/>
        <v>0</v>
      </c>
      <c r="AX531" s="533"/>
    </row>
    <row r="532" spans="1:50" ht="13.5" hidden="1" thickBot="1">
      <c r="A532" s="525" t="s">
        <v>1177</v>
      </c>
      <c r="B532" s="407" t="s">
        <v>514</v>
      </c>
      <c r="C532" s="407" t="str">
        <f t="shared" si="51"/>
        <v xml:space="preserve"> </v>
      </c>
      <c r="D532" s="527" t="s">
        <v>514</v>
      </c>
      <c r="E532" s="298">
        <v>0</v>
      </c>
      <c r="F532" s="528" t="str">
        <f t="shared" si="45"/>
        <v xml:space="preserve"> </v>
      </c>
      <c r="G532" s="492"/>
      <c r="H532" s="492"/>
      <c r="I532" s="492"/>
      <c r="J532" s="492"/>
      <c r="K532" s="492"/>
      <c r="L532" s="492"/>
      <c r="M532" s="492"/>
      <c r="N532" s="492"/>
      <c r="O532" s="529"/>
      <c r="P532" s="492"/>
      <c r="Q532" s="529"/>
      <c r="R532" s="529"/>
      <c r="S532" s="492"/>
      <c r="T532" s="492"/>
      <c r="U532" s="492"/>
      <c r="V532" s="492"/>
      <c r="W532" s="492"/>
      <c r="X532" s="492"/>
      <c r="Y532" s="492"/>
      <c r="Z532" s="530"/>
      <c r="AA532" s="530"/>
      <c r="AB532" s="530"/>
      <c r="AC532" s="530"/>
      <c r="AD532" s="533"/>
      <c r="AE532" s="530"/>
      <c r="AF532" s="538"/>
      <c r="AG532" s="538"/>
      <c r="AH532" s="529"/>
      <c r="AI532" s="529"/>
      <c r="AJ532" s="529"/>
      <c r="AK532" s="529"/>
      <c r="AL532" s="529"/>
      <c r="AM532" s="7"/>
      <c r="AN532" s="530"/>
      <c r="AO532" s="533"/>
      <c r="AP532" s="492"/>
      <c r="AQ532" s="530"/>
      <c r="AR532" s="530"/>
      <c r="AS532" s="533"/>
      <c r="AT532" s="533"/>
      <c r="AU532" s="537"/>
      <c r="AV532" s="532" t="str">
        <f t="shared" si="46"/>
        <v xml:space="preserve"> </v>
      </c>
      <c r="AW532" s="298">
        <f t="shared" si="47"/>
        <v>0</v>
      </c>
      <c r="AX532" s="533"/>
    </row>
    <row r="533" spans="1:50" ht="13.5" hidden="1" thickBot="1">
      <c r="A533" s="525" t="s">
        <v>596</v>
      </c>
      <c r="B533" s="407" t="s">
        <v>514</v>
      </c>
      <c r="C533" s="407" t="str">
        <f t="shared" si="51"/>
        <v xml:space="preserve"> </v>
      </c>
      <c r="D533" s="527" t="s">
        <v>514</v>
      </c>
      <c r="E533" s="298">
        <v>0</v>
      </c>
      <c r="F533" s="528" t="str">
        <f t="shared" ref="F533:F566" si="52">IFERROR(AVERAGEA(G533:AT533), " ")</f>
        <v xml:space="preserve"> </v>
      </c>
      <c r="G533" s="534"/>
      <c r="H533" s="534"/>
      <c r="I533" s="534"/>
      <c r="J533" s="534"/>
      <c r="K533" s="534"/>
      <c r="L533" s="534"/>
      <c r="M533" s="534"/>
      <c r="N533" s="534"/>
      <c r="O533" s="529"/>
      <c r="P533" s="534"/>
      <c r="Q533" s="529"/>
      <c r="R533" s="529"/>
      <c r="S533" s="534"/>
      <c r="T533" s="534"/>
      <c r="U533" s="534"/>
      <c r="V533" s="534"/>
      <c r="W533" s="534"/>
      <c r="X533" s="534"/>
      <c r="Y533" s="492"/>
      <c r="Z533" s="530"/>
      <c r="AA533" s="530"/>
      <c r="AB533" s="530"/>
      <c r="AC533" s="530"/>
      <c r="AD533" s="533"/>
      <c r="AE533" s="530"/>
      <c r="AF533" s="538"/>
      <c r="AG533" s="538"/>
      <c r="AH533" s="529"/>
      <c r="AI533" s="529"/>
      <c r="AJ533" s="529"/>
      <c r="AK533" s="529"/>
      <c r="AL533" s="529"/>
      <c r="AM533" s="7"/>
      <c r="AN533" s="530"/>
      <c r="AO533" s="533"/>
      <c r="AP533" s="492"/>
      <c r="AQ533" s="530"/>
      <c r="AR533" s="530"/>
      <c r="AS533" s="533"/>
      <c r="AT533" s="533"/>
      <c r="AU533" s="544"/>
      <c r="AV533" s="532" t="str">
        <f t="shared" ref="AV533:AV566" si="53">IF(MIN(G533:AT533)=0," ",MIN(G533:AT533))</f>
        <v xml:space="preserve"> </v>
      </c>
      <c r="AW533" s="298">
        <f t="shared" ref="AW533:AW566" si="54">COUNTA(G533:AT533)</f>
        <v>0</v>
      </c>
      <c r="AX533" s="533"/>
    </row>
    <row r="534" spans="1:50" ht="13.5" hidden="1" thickBot="1">
      <c r="A534" s="525" t="s">
        <v>1076</v>
      </c>
      <c r="B534" s="407" t="s">
        <v>514</v>
      </c>
      <c r="C534" s="407" t="str">
        <f t="shared" si="51"/>
        <v xml:space="preserve"> </v>
      </c>
      <c r="D534" s="527" t="s">
        <v>514</v>
      </c>
      <c r="E534" s="298">
        <v>0</v>
      </c>
      <c r="F534" s="528" t="str">
        <f t="shared" si="52"/>
        <v xml:space="preserve"> </v>
      </c>
      <c r="G534" s="498"/>
      <c r="H534" s="498"/>
      <c r="I534" s="536"/>
      <c r="J534" s="498"/>
      <c r="K534" s="498"/>
      <c r="L534" s="498"/>
      <c r="M534" s="498"/>
      <c r="N534" s="498"/>
      <c r="O534" s="529"/>
      <c r="P534" s="498"/>
      <c r="Q534" s="529"/>
      <c r="R534" s="529"/>
      <c r="S534" s="498"/>
      <c r="T534" s="498"/>
      <c r="U534" s="498"/>
      <c r="V534" s="498"/>
      <c r="W534" s="498"/>
      <c r="X534" s="498"/>
      <c r="Y534" s="536"/>
      <c r="Z534" s="498"/>
      <c r="AA534" s="498"/>
      <c r="AB534" s="498"/>
      <c r="AC534" s="498"/>
      <c r="AD534" s="533"/>
      <c r="AE534" s="530"/>
      <c r="AF534" s="538"/>
      <c r="AG534" s="538"/>
      <c r="AH534" s="529"/>
      <c r="AI534" s="529"/>
      <c r="AJ534" s="529"/>
      <c r="AK534" s="529"/>
      <c r="AL534" s="529"/>
      <c r="AM534" s="7"/>
      <c r="AN534" s="530"/>
      <c r="AO534" s="533"/>
      <c r="AP534" s="492"/>
      <c r="AQ534" s="530"/>
      <c r="AR534" s="530"/>
      <c r="AS534" s="533"/>
      <c r="AT534" s="533"/>
      <c r="AU534" s="537"/>
      <c r="AV534" s="532" t="str">
        <f t="shared" si="53"/>
        <v xml:space="preserve"> </v>
      </c>
      <c r="AW534" s="298">
        <f t="shared" si="54"/>
        <v>0</v>
      </c>
      <c r="AX534" s="533"/>
    </row>
    <row r="535" spans="1:50" ht="13.5" hidden="1" thickBot="1">
      <c r="A535" s="546" t="s">
        <v>925</v>
      </c>
      <c r="B535" s="407" t="s">
        <v>514</v>
      </c>
      <c r="C535" s="407" t="str">
        <f t="shared" si="51"/>
        <v xml:space="preserve"> </v>
      </c>
      <c r="D535" s="527" t="s">
        <v>514</v>
      </c>
      <c r="E535" s="298">
        <v>0</v>
      </c>
      <c r="F535" s="528" t="str">
        <f t="shared" si="52"/>
        <v xml:space="preserve"> </v>
      </c>
      <c r="G535" s="534"/>
      <c r="H535" s="534"/>
      <c r="I535" s="492"/>
      <c r="J535" s="492"/>
      <c r="K535" s="492"/>
      <c r="L535" s="492"/>
      <c r="M535" s="492"/>
      <c r="N535" s="492"/>
      <c r="O535" s="529"/>
      <c r="P535" s="492"/>
      <c r="Q535" s="529"/>
      <c r="R535" s="529"/>
      <c r="S535" s="492"/>
      <c r="T535" s="492"/>
      <c r="U535" s="492"/>
      <c r="V535" s="492"/>
      <c r="W535" s="492"/>
      <c r="X535" s="492"/>
      <c r="Y535" s="492"/>
      <c r="Z535" s="530"/>
      <c r="AA535" s="530"/>
      <c r="AB535" s="530"/>
      <c r="AC535" s="530"/>
      <c r="AD535" s="533"/>
      <c r="AE535" s="530"/>
      <c r="AF535" s="538"/>
      <c r="AG535" s="538"/>
      <c r="AH535" s="529"/>
      <c r="AI535" s="529"/>
      <c r="AJ535" s="529"/>
      <c r="AK535" s="529"/>
      <c r="AL535" s="529"/>
      <c r="AM535" s="7"/>
      <c r="AN535" s="530"/>
      <c r="AO535" s="533"/>
      <c r="AP535" s="492"/>
      <c r="AQ535" s="530"/>
      <c r="AR535" s="530"/>
      <c r="AS535" s="533"/>
      <c r="AT535" s="533"/>
      <c r="AU535" s="537"/>
      <c r="AV535" s="532" t="str">
        <f t="shared" si="53"/>
        <v xml:space="preserve"> </v>
      </c>
      <c r="AW535" s="298">
        <f t="shared" si="54"/>
        <v>0</v>
      </c>
      <c r="AX535" s="533"/>
    </row>
    <row r="536" spans="1:50" ht="13.5" hidden="1" thickBot="1">
      <c r="A536" s="525" t="s">
        <v>812</v>
      </c>
      <c r="B536" s="407" t="s">
        <v>514</v>
      </c>
      <c r="C536" s="407" t="str">
        <f t="shared" si="51"/>
        <v xml:space="preserve"> </v>
      </c>
      <c r="D536" s="527" t="s">
        <v>514</v>
      </c>
      <c r="E536" s="298">
        <v>0</v>
      </c>
      <c r="F536" s="528" t="str">
        <f t="shared" si="52"/>
        <v xml:space="preserve"> </v>
      </c>
      <c r="G536" s="534"/>
      <c r="H536" s="534"/>
      <c r="I536" s="534"/>
      <c r="J536" s="534"/>
      <c r="K536" s="534"/>
      <c r="L536" s="534"/>
      <c r="M536" s="534"/>
      <c r="N536" s="534"/>
      <c r="O536" s="529"/>
      <c r="P536" s="534"/>
      <c r="Q536" s="529"/>
      <c r="R536" s="529"/>
      <c r="S536" s="534"/>
      <c r="T536" s="534"/>
      <c r="U536" s="534"/>
      <c r="V536" s="534"/>
      <c r="W536" s="534"/>
      <c r="X536" s="534"/>
      <c r="Y536" s="534"/>
      <c r="Z536" s="529"/>
      <c r="AA536" s="529"/>
      <c r="AB536" s="529"/>
      <c r="AC536" s="529"/>
      <c r="AD536" s="533"/>
      <c r="AE536" s="530"/>
      <c r="AF536" s="538"/>
      <c r="AG536" s="538"/>
      <c r="AH536" s="529"/>
      <c r="AI536" s="529"/>
      <c r="AJ536" s="529"/>
      <c r="AK536" s="529"/>
      <c r="AL536" s="529"/>
      <c r="AM536" s="7"/>
      <c r="AN536" s="530"/>
      <c r="AO536" s="533"/>
      <c r="AP536" s="492"/>
      <c r="AQ536" s="530"/>
      <c r="AR536" s="530"/>
      <c r="AS536" s="533"/>
      <c r="AT536" s="533"/>
      <c r="AU536" s="537"/>
      <c r="AV536" s="532" t="str">
        <f t="shared" si="53"/>
        <v xml:space="preserve"> </v>
      </c>
      <c r="AW536" s="298">
        <f t="shared" si="54"/>
        <v>0</v>
      </c>
      <c r="AX536" s="533"/>
    </row>
    <row r="537" spans="1:50" ht="13.5" hidden="1" thickBot="1">
      <c r="A537" s="53" t="s">
        <v>395</v>
      </c>
      <c r="B537" s="407" t="s">
        <v>514</v>
      </c>
      <c r="C537" s="407" t="str">
        <f t="shared" si="51"/>
        <v xml:space="preserve"> </v>
      </c>
      <c r="D537" s="527" t="s">
        <v>514</v>
      </c>
      <c r="E537" s="298">
        <v>0</v>
      </c>
      <c r="F537" s="528" t="str">
        <f t="shared" si="52"/>
        <v xml:space="preserve"> </v>
      </c>
      <c r="G537" s="534"/>
      <c r="H537" s="534"/>
      <c r="I537" s="492"/>
      <c r="J537" s="492"/>
      <c r="K537" s="492"/>
      <c r="L537" s="492"/>
      <c r="M537" s="492"/>
      <c r="N537" s="492"/>
      <c r="O537" s="529"/>
      <c r="P537" s="492"/>
      <c r="Q537" s="529"/>
      <c r="R537" s="529"/>
      <c r="S537" s="492"/>
      <c r="T537" s="492"/>
      <c r="U537" s="492"/>
      <c r="V537" s="492"/>
      <c r="W537" s="492"/>
      <c r="X537" s="492"/>
      <c r="Y537" s="534"/>
      <c r="Z537" s="529"/>
      <c r="AA537" s="529"/>
      <c r="AB537" s="529"/>
      <c r="AC537" s="529"/>
      <c r="AD537" s="533"/>
      <c r="AE537" s="530"/>
      <c r="AF537" s="538"/>
      <c r="AG537" s="538"/>
      <c r="AH537" s="529"/>
      <c r="AI537" s="529"/>
      <c r="AJ537" s="529"/>
      <c r="AK537" s="529"/>
      <c r="AL537" s="529"/>
      <c r="AM537" s="7"/>
      <c r="AN537" s="530"/>
      <c r="AO537" s="533"/>
      <c r="AP537" s="492"/>
      <c r="AQ537" s="530"/>
      <c r="AR537" s="530"/>
      <c r="AS537" s="533"/>
      <c r="AT537" s="533"/>
      <c r="AU537" s="537"/>
      <c r="AV537" s="532" t="str">
        <f t="shared" si="53"/>
        <v xml:space="preserve"> </v>
      </c>
      <c r="AW537" s="298">
        <f t="shared" si="54"/>
        <v>0</v>
      </c>
      <c r="AX537" s="533"/>
    </row>
    <row r="538" spans="1:50" ht="13.5" hidden="1" thickBot="1">
      <c r="A538" s="525" t="s">
        <v>813</v>
      </c>
      <c r="B538" s="407" t="s">
        <v>514</v>
      </c>
      <c r="C538" s="407" t="str">
        <f t="shared" si="51"/>
        <v xml:space="preserve"> </v>
      </c>
      <c r="D538" s="527" t="s">
        <v>514</v>
      </c>
      <c r="E538" s="298">
        <v>0</v>
      </c>
      <c r="F538" s="528" t="str">
        <f t="shared" si="52"/>
        <v xml:space="preserve"> </v>
      </c>
      <c r="G538" s="534"/>
      <c r="H538" s="534"/>
      <c r="I538" s="534"/>
      <c r="J538" s="534"/>
      <c r="K538" s="534"/>
      <c r="L538" s="534"/>
      <c r="M538" s="534"/>
      <c r="N538" s="534"/>
      <c r="O538" s="529"/>
      <c r="P538" s="534"/>
      <c r="Q538" s="529"/>
      <c r="R538" s="529"/>
      <c r="S538" s="534"/>
      <c r="T538" s="534"/>
      <c r="U538" s="534"/>
      <c r="V538" s="534"/>
      <c r="W538" s="534"/>
      <c r="X538" s="534"/>
      <c r="Y538" s="534"/>
      <c r="Z538" s="534"/>
      <c r="AA538" s="534"/>
      <c r="AB538" s="534"/>
      <c r="AC538" s="534"/>
      <c r="AD538" s="533"/>
      <c r="AE538" s="530"/>
      <c r="AF538" s="538"/>
      <c r="AG538" s="538"/>
      <c r="AH538" s="529"/>
      <c r="AI538" s="529"/>
      <c r="AJ538" s="529"/>
      <c r="AK538" s="529"/>
      <c r="AL538" s="529"/>
      <c r="AM538" s="7"/>
      <c r="AN538" s="530"/>
      <c r="AO538" s="533"/>
      <c r="AP538" s="492"/>
      <c r="AQ538" s="530"/>
      <c r="AR538" s="530"/>
      <c r="AS538" s="533"/>
      <c r="AT538" s="533"/>
      <c r="AU538" s="537"/>
      <c r="AV538" s="532" t="str">
        <f t="shared" si="53"/>
        <v xml:space="preserve"> </v>
      </c>
      <c r="AW538" s="298">
        <f t="shared" si="54"/>
        <v>0</v>
      </c>
      <c r="AX538" s="533"/>
    </row>
    <row r="539" spans="1:50" ht="13.5" hidden="1" thickBot="1">
      <c r="A539" s="53" t="s">
        <v>388</v>
      </c>
      <c r="B539" s="407" t="s">
        <v>514</v>
      </c>
      <c r="C539" s="407" t="str">
        <f t="shared" si="51"/>
        <v xml:space="preserve"> </v>
      </c>
      <c r="D539" s="527" t="s">
        <v>514</v>
      </c>
      <c r="E539" s="298">
        <v>0</v>
      </c>
      <c r="F539" s="528" t="str">
        <f t="shared" si="52"/>
        <v xml:space="preserve"> </v>
      </c>
      <c r="G539" s="534"/>
      <c r="H539" s="534"/>
      <c r="I539" s="492"/>
      <c r="J539" s="492"/>
      <c r="K539" s="492"/>
      <c r="L539" s="492"/>
      <c r="M539" s="492"/>
      <c r="N539" s="492"/>
      <c r="O539" s="529"/>
      <c r="P539" s="492"/>
      <c r="Q539" s="529"/>
      <c r="R539" s="529"/>
      <c r="S539" s="492"/>
      <c r="T539" s="492"/>
      <c r="U539" s="492"/>
      <c r="V539" s="492"/>
      <c r="W539" s="492"/>
      <c r="X539" s="492"/>
      <c r="Y539" s="492"/>
      <c r="Z539" s="530"/>
      <c r="AA539" s="530"/>
      <c r="AB539" s="530"/>
      <c r="AC539" s="530"/>
      <c r="AD539" s="533"/>
      <c r="AE539" s="530"/>
      <c r="AF539" s="538"/>
      <c r="AG539" s="538"/>
      <c r="AH539" s="529"/>
      <c r="AI539" s="529"/>
      <c r="AJ539" s="529"/>
      <c r="AK539" s="529"/>
      <c r="AL539" s="529"/>
      <c r="AM539" s="7"/>
      <c r="AN539" s="530"/>
      <c r="AO539" s="533"/>
      <c r="AP539" s="492"/>
      <c r="AQ539" s="530"/>
      <c r="AR539" s="530"/>
      <c r="AS539" s="533"/>
      <c r="AT539" s="533"/>
      <c r="AU539" s="537"/>
      <c r="AV539" s="532" t="str">
        <f t="shared" si="53"/>
        <v xml:space="preserve"> </v>
      </c>
      <c r="AW539" s="298">
        <f t="shared" si="54"/>
        <v>0</v>
      </c>
      <c r="AX539" s="533"/>
    </row>
    <row r="540" spans="1:50" ht="13.5" hidden="1" thickBot="1">
      <c r="A540" s="525" t="s">
        <v>909</v>
      </c>
      <c r="B540" s="407" t="s">
        <v>514</v>
      </c>
      <c r="C540" s="407" t="str">
        <f t="shared" si="51"/>
        <v xml:space="preserve"> </v>
      </c>
      <c r="D540" s="527" t="s">
        <v>514</v>
      </c>
      <c r="E540" s="298">
        <v>0</v>
      </c>
      <c r="F540" s="528" t="str">
        <f t="shared" si="52"/>
        <v xml:space="preserve"> </v>
      </c>
      <c r="G540" s="529"/>
      <c r="H540" s="529"/>
      <c r="I540" s="534"/>
      <c r="J540" s="529"/>
      <c r="K540" s="529"/>
      <c r="L540" s="529"/>
      <c r="M540" s="529"/>
      <c r="N540" s="529"/>
      <c r="O540" s="529"/>
      <c r="P540" s="529"/>
      <c r="Q540" s="529"/>
      <c r="R540" s="529"/>
      <c r="S540" s="529"/>
      <c r="T540" s="529"/>
      <c r="U540" s="529"/>
      <c r="V540" s="529"/>
      <c r="W540" s="529"/>
      <c r="X540" s="529"/>
      <c r="Y540" s="534"/>
      <c r="Z540" s="529"/>
      <c r="AA540" s="529"/>
      <c r="AB540" s="529"/>
      <c r="AC540" s="529"/>
      <c r="AD540" s="533"/>
      <c r="AE540" s="530"/>
      <c r="AF540" s="538"/>
      <c r="AG540" s="530"/>
      <c r="AH540" s="530"/>
      <c r="AI540" s="530"/>
      <c r="AJ540" s="530"/>
      <c r="AK540" s="530"/>
      <c r="AL540" s="530"/>
      <c r="AM540" s="7"/>
      <c r="AN540" s="530"/>
      <c r="AO540" s="530"/>
      <c r="AP540" s="492"/>
      <c r="AQ540" s="530"/>
      <c r="AR540" s="530"/>
      <c r="AS540" s="533"/>
      <c r="AT540" s="533"/>
      <c r="AU540" s="544"/>
      <c r="AV540" s="532" t="str">
        <f t="shared" si="53"/>
        <v xml:space="preserve"> </v>
      </c>
      <c r="AW540" s="298">
        <f t="shared" si="54"/>
        <v>0</v>
      </c>
      <c r="AX540" s="533"/>
    </row>
    <row r="541" spans="1:50" ht="13.5" hidden="1" thickBot="1">
      <c r="A541" s="53" t="s">
        <v>358</v>
      </c>
      <c r="B541" s="407" t="s">
        <v>514</v>
      </c>
      <c r="C541" s="407" t="str">
        <f t="shared" si="51"/>
        <v xml:space="preserve"> </v>
      </c>
      <c r="D541" s="527" t="s">
        <v>514</v>
      </c>
      <c r="E541" s="298">
        <v>0</v>
      </c>
      <c r="F541" s="528" t="str">
        <f t="shared" si="52"/>
        <v xml:space="preserve"> </v>
      </c>
      <c r="G541" s="534"/>
      <c r="H541" s="534"/>
      <c r="I541" s="534"/>
      <c r="J541" s="534"/>
      <c r="K541" s="534"/>
      <c r="L541" s="534"/>
      <c r="M541" s="534"/>
      <c r="N541" s="534"/>
      <c r="O541" s="529"/>
      <c r="P541" s="534"/>
      <c r="Q541" s="529"/>
      <c r="R541" s="529"/>
      <c r="S541" s="534"/>
      <c r="T541" s="534"/>
      <c r="U541" s="534"/>
      <c r="V541" s="534"/>
      <c r="W541" s="534"/>
      <c r="X541" s="534"/>
      <c r="Y541" s="534"/>
      <c r="Z541" s="529"/>
      <c r="AA541" s="529"/>
      <c r="AB541" s="529"/>
      <c r="AC541" s="529"/>
      <c r="AD541" s="533"/>
      <c r="AE541" s="530"/>
      <c r="AF541" s="538"/>
      <c r="AG541" s="530"/>
      <c r="AH541" s="530"/>
      <c r="AI541" s="530"/>
      <c r="AJ541" s="530"/>
      <c r="AK541" s="530"/>
      <c r="AL541" s="530"/>
      <c r="AM541" s="7"/>
      <c r="AN541" s="530"/>
      <c r="AO541" s="530"/>
      <c r="AP541" s="492"/>
      <c r="AQ541" s="530"/>
      <c r="AR541" s="530"/>
      <c r="AS541" s="533"/>
      <c r="AT541" s="533"/>
      <c r="AU541" s="554"/>
      <c r="AV541" s="532" t="str">
        <f t="shared" si="53"/>
        <v xml:space="preserve"> </v>
      </c>
      <c r="AW541" s="298">
        <f t="shared" si="54"/>
        <v>0</v>
      </c>
      <c r="AX541" s="533"/>
    </row>
    <row r="542" spans="1:50" ht="13.5" hidden="1" thickBot="1">
      <c r="A542" s="53" t="s">
        <v>710</v>
      </c>
      <c r="B542" s="407" t="s">
        <v>514</v>
      </c>
      <c r="C542" s="407" t="str">
        <f t="shared" si="51"/>
        <v xml:space="preserve"> </v>
      </c>
      <c r="D542" s="527" t="s">
        <v>514</v>
      </c>
      <c r="E542" s="298">
        <v>0</v>
      </c>
      <c r="F542" s="528" t="str">
        <f t="shared" si="52"/>
        <v xml:space="preserve"> </v>
      </c>
      <c r="G542" s="534"/>
      <c r="H542" s="534"/>
      <c r="I542" s="534"/>
      <c r="J542" s="534"/>
      <c r="K542" s="534"/>
      <c r="L542" s="534"/>
      <c r="M542" s="534"/>
      <c r="N542" s="534"/>
      <c r="O542" s="529"/>
      <c r="P542" s="534"/>
      <c r="Q542" s="529"/>
      <c r="R542" s="529"/>
      <c r="S542" s="534"/>
      <c r="T542" s="534"/>
      <c r="U542" s="534"/>
      <c r="V542" s="534"/>
      <c r="W542" s="534"/>
      <c r="X542" s="534"/>
      <c r="Y542" s="534"/>
      <c r="Z542" s="529"/>
      <c r="AA542" s="529"/>
      <c r="AB542" s="529"/>
      <c r="AC542" s="529"/>
      <c r="AD542" s="533"/>
      <c r="AE542" s="530"/>
      <c r="AF542" s="538"/>
      <c r="AG542" s="530"/>
      <c r="AH542" s="530"/>
      <c r="AI542" s="530"/>
      <c r="AJ542" s="530"/>
      <c r="AK542" s="530"/>
      <c r="AL542" s="530"/>
      <c r="AM542" s="7"/>
      <c r="AN542" s="530"/>
      <c r="AO542" s="530"/>
      <c r="AP542" s="492"/>
      <c r="AQ542" s="530"/>
      <c r="AR542" s="530"/>
      <c r="AS542" s="533"/>
      <c r="AT542" s="533"/>
      <c r="AU542" s="554"/>
      <c r="AV542" s="532" t="str">
        <f t="shared" si="53"/>
        <v xml:space="preserve"> </v>
      </c>
      <c r="AW542" s="298">
        <f t="shared" si="54"/>
        <v>0</v>
      </c>
      <c r="AX542" s="533"/>
    </row>
    <row r="543" spans="1:50" ht="13.5" hidden="1" thickBot="1">
      <c r="A543" s="53" t="s">
        <v>711</v>
      </c>
      <c r="B543" s="407" t="s">
        <v>514</v>
      </c>
      <c r="C543" s="407" t="str">
        <f t="shared" si="51"/>
        <v xml:space="preserve"> </v>
      </c>
      <c r="D543" s="527" t="s">
        <v>514</v>
      </c>
      <c r="E543" s="298">
        <v>0</v>
      </c>
      <c r="F543" s="528" t="str">
        <f t="shared" si="52"/>
        <v xml:space="preserve"> </v>
      </c>
      <c r="G543" s="534"/>
      <c r="H543" s="534"/>
      <c r="I543" s="492"/>
      <c r="J543" s="492"/>
      <c r="K543" s="492"/>
      <c r="L543" s="492"/>
      <c r="M543" s="492"/>
      <c r="N543" s="492"/>
      <c r="O543" s="529"/>
      <c r="P543" s="492"/>
      <c r="Q543" s="529"/>
      <c r="R543" s="529"/>
      <c r="S543" s="492"/>
      <c r="T543" s="492"/>
      <c r="U543" s="492"/>
      <c r="V543" s="492"/>
      <c r="W543" s="492"/>
      <c r="X543" s="492"/>
      <c r="Y543" s="534"/>
      <c r="Z543" s="529"/>
      <c r="AA543" s="529"/>
      <c r="AB543" s="529"/>
      <c r="AC543" s="529"/>
      <c r="AD543" s="533"/>
      <c r="AE543" s="530"/>
      <c r="AF543" s="538"/>
      <c r="AG543" s="530"/>
      <c r="AH543" s="530"/>
      <c r="AI543" s="530"/>
      <c r="AJ543" s="530"/>
      <c r="AK543" s="530"/>
      <c r="AL543" s="530"/>
      <c r="AM543" s="7"/>
      <c r="AN543" s="530"/>
      <c r="AO543" s="530"/>
      <c r="AP543" s="492"/>
      <c r="AQ543" s="530"/>
      <c r="AR543" s="530"/>
      <c r="AS543" s="533"/>
      <c r="AT543" s="533"/>
      <c r="AU543" s="554"/>
      <c r="AV543" s="532" t="str">
        <f t="shared" si="53"/>
        <v xml:space="preserve"> </v>
      </c>
      <c r="AW543" s="298">
        <f t="shared" si="54"/>
        <v>0</v>
      </c>
      <c r="AX543" s="533"/>
    </row>
    <row r="544" spans="1:50" ht="13.5" hidden="1" thickBot="1">
      <c r="A544" s="53" t="s">
        <v>814</v>
      </c>
      <c r="B544" s="407" t="s">
        <v>514</v>
      </c>
      <c r="C544" s="407" t="str">
        <f t="shared" si="51"/>
        <v xml:space="preserve"> </v>
      </c>
      <c r="D544" s="527" t="s">
        <v>514</v>
      </c>
      <c r="E544" s="298">
        <v>0</v>
      </c>
      <c r="F544" s="528" t="str">
        <f t="shared" si="52"/>
        <v xml:space="preserve"> </v>
      </c>
      <c r="G544" s="534"/>
      <c r="H544" s="534"/>
      <c r="I544" s="534"/>
      <c r="J544" s="534"/>
      <c r="K544" s="534"/>
      <c r="L544" s="534"/>
      <c r="M544" s="534"/>
      <c r="N544" s="534"/>
      <c r="O544" s="529"/>
      <c r="P544" s="534"/>
      <c r="Q544" s="529"/>
      <c r="R544" s="529"/>
      <c r="S544" s="534"/>
      <c r="T544" s="534"/>
      <c r="U544" s="534"/>
      <c r="V544" s="534"/>
      <c r="W544" s="534"/>
      <c r="X544" s="534"/>
      <c r="Y544" s="534"/>
      <c r="Z544" s="529"/>
      <c r="AA544" s="529"/>
      <c r="AB544" s="529"/>
      <c r="AC544" s="529"/>
      <c r="AD544" s="533"/>
      <c r="AE544" s="529"/>
      <c r="AF544" s="538"/>
      <c r="AG544" s="538"/>
      <c r="AH544" s="529"/>
      <c r="AI544" s="529"/>
      <c r="AJ544" s="529"/>
      <c r="AK544" s="529"/>
      <c r="AL544" s="529"/>
      <c r="AM544" s="7"/>
      <c r="AN544" s="530"/>
      <c r="AO544" s="533"/>
      <c r="AP544" s="492"/>
      <c r="AQ544" s="530"/>
      <c r="AR544" s="530"/>
      <c r="AS544" s="533"/>
      <c r="AT544" s="533"/>
      <c r="AU544" s="554"/>
      <c r="AV544" s="532" t="str">
        <f t="shared" si="53"/>
        <v xml:space="preserve"> </v>
      </c>
      <c r="AW544" s="298">
        <f t="shared" si="54"/>
        <v>0</v>
      </c>
      <c r="AX544" s="533"/>
    </row>
    <row r="545" spans="1:52" ht="13.5" hidden="1" thickBot="1">
      <c r="A545" s="525" t="s">
        <v>894</v>
      </c>
      <c r="B545" s="407" t="s">
        <v>514</v>
      </c>
      <c r="C545" s="407" t="str">
        <f t="shared" si="51"/>
        <v xml:space="preserve"> </v>
      </c>
      <c r="D545" s="527" t="s">
        <v>514</v>
      </c>
      <c r="E545" s="298">
        <v>0</v>
      </c>
      <c r="F545" s="528" t="str">
        <f t="shared" si="52"/>
        <v xml:space="preserve"> </v>
      </c>
      <c r="G545" s="529"/>
      <c r="H545" s="529"/>
      <c r="I545" s="534"/>
      <c r="J545" s="529"/>
      <c r="K545" s="529"/>
      <c r="L545" s="529"/>
      <c r="M545" s="529"/>
      <c r="N545" s="529"/>
      <c r="O545" s="529"/>
      <c r="P545" s="529"/>
      <c r="Q545" s="529"/>
      <c r="R545" s="529"/>
      <c r="S545" s="529"/>
      <c r="T545" s="529"/>
      <c r="U545" s="529"/>
      <c r="V545" s="529"/>
      <c r="W545" s="529"/>
      <c r="X545" s="529"/>
      <c r="Y545" s="534"/>
      <c r="Z545" s="529"/>
      <c r="AA545" s="529"/>
      <c r="AB545" s="529"/>
      <c r="AC545" s="529"/>
      <c r="AD545" s="533"/>
      <c r="AE545" s="529"/>
      <c r="AF545" s="538"/>
      <c r="AG545" s="538"/>
      <c r="AH545" s="529"/>
      <c r="AI545" s="529"/>
      <c r="AJ545" s="529"/>
      <c r="AK545" s="529"/>
      <c r="AL545" s="529"/>
      <c r="AM545" s="7"/>
      <c r="AN545" s="530"/>
      <c r="AO545" s="533"/>
      <c r="AP545" s="492"/>
      <c r="AQ545" s="530"/>
      <c r="AR545" s="530"/>
      <c r="AS545" s="533"/>
      <c r="AT545" s="533"/>
      <c r="AU545" s="554"/>
      <c r="AV545" s="532" t="str">
        <f t="shared" si="53"/>
        <v xml:space="preserve"> </v>
      </c>
      <c r="AW545" s="298">
        <f t="shared" si="54"/>
        <v>0</v>
      </c>
      <c r="AX545" s="533"/>
    </row>
    <row r="546" spans="1:52" ht="13.5" hidden="1" thickBot="1">
      <c r="A546" s="525" t="s">
        <v>1061</v>
      </c>
      <c r="B546" s="407" t="s">
        <v>514</v>
      </c>
      <c r="C546" s="407" t="str">
        <f t="shared" si="51"/>
        <v xml:space="preserve"> </v>
      </c>
      <c r="D546" s="527" t="s">
        <v>514</v>
      </c>
      <c r="E546" s="298">
        <v>0</v>
      </c>
      <c r="F546" s="528" t="str">
        <f t="shared" si="52"/>
        <v xml:space="preserve"> </v>
      </c>
      <c r="G546" s="529"/>
      <c r="H546" s="529"/>
      <c r="I546" s="534"/>
      <c r="J546" s="529"/>
      <c r="K546" s="529"/>
      <c r="L546" s="529"/>
      <c r="M546" s="529"/>
      <c r="N546" s="529"/>
      <c r="O546" s="529"/>
      <c r="P546" s="529"/>
      <c r="Q546" s="529"/>
      <c r="R546" s="529"/>
      <c r="S546" s="529"/>
      <c r="T546" s="529"/>
      <c r="U546" s="529"/>
      <c r="V546" s="529"/>
      <c r="W546" s="529"/>
      <c r="X546" s="529"/>
      <c r="Y546" s="534"/>
      <c r="Z546" s="529"/>
      <c r="AA546" s="529"/>
      <c r="AB546" s="529"/>
      <c r="AC546" s="529"/>
      <c r="AD546" s="533"/>
      <c r="AE546" s="529"/>
      <c r="AF546" s="538"/>
      <c r="AG546" s="538"/>
      <c r="AH546" s="529"/>
      <c r="AI546" s="529"/>
      <c r="AJ546" s="529"/>
      <c r="AK546" s="529"/>
      <c r="AL546" s="529"/>
      <c r="AM546" s="7"/>
      <c r="AN546" s="530"/>
      <c r="AO546" s="533"/>
      <c r="AP546" s="492"/>
      <c r="AQ546" s="530"/>
      <c r="AR546" s="530"/>
      <c r="AS546" s="533"/>
      <c r="AT546" s="533"/>
      <c r="AU546" s="554"/>
      <c r="AV546" s="532" t="str">
        <f t="shared" si="53"/>
        <v xml:space="preserve"> </v>
      </c>
      <c r="AW546" s="298">
        <f t="shared" si="54"/>
        <v>0</v>
      </c>
      <c r="AX546" s="533"/>
    </row>
    <row r="547" spans="1:52" ht="13.5" hidden="1" thickBot="1">
      <c r="A547" s="525" t="s">
        <v>924</v>
      </c>
      <c r="B547" s="407" t="s">
        <v>514</v>
      </c>
      <c r="C547" s="407" t="str">
        <f t="shared" si="51"/>
        <v xml:space="preserve"> </v>
      </c>
      <c r="D547" s="527" t="s">
        <v>514</v>
      </c>
      <c r="E547" s="298">
        <v>0</v>
      </c>
      <c r="F547" s="528" t="str">
        <f t="shared" si="52"/>
        <v xml:space="preserve"> </v>
      </c>
      <c r="G547" s="534"/>
      <c r="H547" s="534"/>
      <c r="I547" s="536"/>
      <c r="J547" s="536"/>
      <c r="K547" s="536"/>
      <c r="L547" s="536"/>
      <c r="M547" s="536"/>
      <c r="N547" s="536"/>
      <c r="O547" s="529"/>
      <c r="P547" s="534"/>
      <c r="Q547" s="529"/>
      <c r="R547" s="529"/>
      <c r="S547" s="534"/>
      <c r="T547" s="534"/>
      <c r="U547" s="534"/>
      <c r="V547" s="534"/>
      <c r="W547" s="534"/>
      <c r="X547" s="534"/>
      <c r="Y547" s="536"/>
      <c r="Z547" s="498"/>
      <c r="AA547" s="498"/>
      <c r="AB547" s="498"/>
      <c r="AC547" s="498"/>
      <c r="AD547" s="533"/>
      <c r="AE547" s="529"/>
      <c r="AF547" s="538"/>
      <c r="AG547" s="538"/>
      <c r="AH547" s="529"/>
      <c r="AI547" s="529"/>
      <c r="AJ547" s="529"/>
      <c r="AK547" s="529"/>
      <c r="AL547" s="529"/>
      <c r="AM547" s="7"/>
      <c r="AN547" s="530"/>
      <c r="AO547" s="533"/>
      <c r="AP547" s="492"/>
      <c r="AQ547" s="530"/>
      <c r="AR547" s="530"/>
      <c r="AS547" s="533"/>
      <c r="AT547" s="533"/>
      <c r="AU547" s="554"/>
      <c r="AV547" s="532" t="str">
        <f t="shared" si="53"/>
        <v xml:space="preserve"> </v>
      </c>
      <c r="AW547" s="298">
        <f t="shared" si="54"/>
        <v>0</v>
      </c>
      <c r="AX547" s="533"/>
    </row>
    <row r="548" spans="1:52" ht="13.5" hidden="1" thickBot="1">
      <c r="A548" s="525" t="s">
        <v>1062</v>
      </c>
      <c r="B548" s="407" t="s">
        <v>514</v>
      </c>
      <c r="C548" s="407" t="str">
        <f t="shared" si="51"/>
        <v xml:space="preserve"> </v>
      </c>
      <c r="D548" s="527" t="s">
        <v>514</v>
      </c>
      <c r="E548" s="298">
        <v>0</v>
      </c>
      <c r="F548" s="528" t="str">
        <f t="shared" si="52"/>
        <v xml:space="preserve"> </v>
      </c>
      <c r="G548" s="498"/>
      <c r="H548" s="498"/>
      <c r="I548" s="536"/>
      <c r="J548" s="498"/>
      <c r="K548" s="498"/>
      <c r="L548" s="498"/>
      <c r="M548" s="498"/>
      <c r="N548" s="498"/>
      <c r="O548" s="529"/>
      <c r="P548" s="498"/>
      <c r="Q548" s="529"/>
      <c r="R548" s="529"/>
      <c r="S548" s="498"/>
      <c r="T548" s="498"/>
      <c r="U548" s="498"/>
      <c r="V548" s="498"/>
      <c r="W548" s="498"/>
      <c r="X548" s="498"/>
      <c r="Y548" s="536"/>
      <c r="Z548" s="498"/>
      <c r="AA548" s="498"/>
      <c r="AB548" s="498"/>
      <c r="AC548" s="498"/>
      <c r="AD548" s="533"/>
      <c r="AE548" s="529"/>
      <c r="AF548" s="538"/>
      <c r="AG548" s="538"/>
      <c r="AH548" s="529"/>
      <c r="AI548" s="529"/>
      <c r="AJ548" s="529"/>
      <c r="AK548" s="529"/>
      <c r="AL548" s="529"/>
      <c r="AM548" s="7"/>
      <c r="AN548" s="530"/>
      <c r="AO548" s="533"/>
      <c r="AP548" s="492"/>
      <c r="AQ548" s="530"/>
      <c r="AR548" s="530"/>
      <c r="AS548" s="533"/>
      <c r="AT548" s="533"/>
      <c r="AU548" s="554"/>
      <c r="AV548" s="532" t="str">
        <f t="shared" si="53"/>
        <v xml:space="preserve"> </v>
      </c>
      <c r="AW548" s="298">
        <f t="shared" si="54"/>
        <v>0</v>
      </c>
      <c r="AX548" s="533"/>
    </row>
    <row r="549" spans="1:52" ht="13.5" hidden="1" thickBot="1">
      <c r="A549" s="525" t="s">
        <v>870</v>
      </c>
      <c r="B549" s="407" t="s">
        <v>514</v>
      </c>
      <c r="C549" s="407" t="str">
        <f t="shared" si="51"/>
        <v xml:space="preserve"> </v>
      </c>
      <c r="D549" s="527" t="s">
        <v>514</v>
      </c>
      <c r="E549" s="298">
        <v>0</v>
      </c>
      <c r="F549" s="528" t="str">
        <f t="shared" si="52"/>
        <v xml:space="preserve"> </v>
      </c>
      <c r="G549" s="529"/>
      <c r="H549" s="529"/>
      <c r="I549" s="534"/>
      <c r="J549" s="529"/>
      <c r="K549" s="529"/>
      <c r="L549" s="529"/>
      <c r="M549" s="529"/>
      <c r="N549" s="529"/>
      <c r="O549" s="529"/>
      <c r="P549" s="529"/>
      <c r="Q549" s="529"/>
      <c r="R549" s="529"/>
      <c r="S549" s="529"/>
      <c r="T549" s="529"/>
      <c r="U549" s="529"/>
      <c r="V549" s="529"/>
      <c r="W549" s="529"/>
      <c r="X549" s="529"/>
      <c r="Y549" s="534"/>
      <c r="Z549" s="529"/>
      <c r="AA549" s="529"/>
      <c r="AB549" s="529"/>
      <c r="AC549" s="529"/>
      <c r="AD549" s="533"/>
      <c r="AE549" s="529"/>
      <c r="AF549" s="538"/>
      <c r="AG549" s="538"/>
      <c r="AH549" s="529"/>
      <c r="AI549" s="529"/>
      <c r="AJ549" s="529"/>
      <c r="AK549" s="529"/>
      <c r="AL549" s="529"/>
      <c r="AM549" s="7"/>
      <c r="AN549" s="530"/>
      <c r="AO549" s="533"/>
      <c r="AP549" s="492"/>
      <c r="AQ549" s="530"/>
      <c r="AR549" s="530"/>
      <c r="AS549" s="533"/>
      <c r="AT549" s="533"/>
      <c r="AU549" s="554"/>
      <c r="AV549" s="532" t="str">
        <f t="shared" si="53"/>
        <v xml:space="preserve"> </v>
      </c>
      <c r="AW549" s="298">
        <f t="shared" si="54"/>
        <v>0</v>
      </c>
      <c r="AX549" s="533"/>
    </row>
    <row r="550" spans="1:52" ht="13.5" hidden="1" thickBot="1">
      <c r="A550" s="525" t="s">
        <v>1330</v>
      </c>
      <c r="B550" s="407">
        <v>8</v>
      </c>
      <c r="C550" s="407" t="str">
        <f t="shared" si="51"/>
        <v xml:space="preserve"> </v>
      </c>
      <c r="D550" s="527" t="s">
        <v>514</v>
      </c>
      <c r="E550" s="298">
        <v>0</v>
      </c>
      <c r="F550" s="528" t="str">
        <f t="shared" si="52"/>
        <v xml:space="preserve"> </v>
      </c>
      <c r="G550" s="529"/>
      <c r="H550" s="529"/>
      <c r="I550" s="529"/>
      <c r="J550" s="529"/>
      <c r="K550" s="529"/>
      <c r="L550" s="529"/>
      <c r="M550" s="529"/>
      <c r="N550" s="529"/>
      <c r="O550" s="529"/>
      <c r="P550" s="529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  <c r="AA550" s="529"/>
      <c r="AB550" s="529"/>
      <c r="AC550" s="529"/>
      <c r="AD550" s="545"/>
      <c r="AE550" s="498"/>
      <c r="AF550" s="545"/>
      <c r="AG550" s="545"/>
      <c r="AH550" s="498"/>
      <c r="AI550" s="498"/>
      <c r="AJ550" s="498"/>
      <c r="AK550" s="498"/>
      <c r="AL550" s="498"/>
      <c r="AM550" s="122"/>
      <c r="AN550" s="529"/>
      <c r="AO550" s="534"/>
      <c r="AP550" s="530"/>
      <c r="AQ550" s="529"/>
      <c r="AR550" s="529"/>
      <c r="AS550" s="533"/>
      <c r="AT550" s="533"/>
      <c r="AU550" s="554"/>
      <c r="AV550" s="532" t="str">
        <f t="shared" si="53"/>
        <v xml:space="preserve"> </v>
      </c>
      <c r="AW550" s="298">
        <f t="shared" si="54"/>
        <v>0</v>
      </c>
      <c r="AX550" s="533"/>
      <c r="AZ550" s="3"/>
    </row>
    <row r="551" spans="1:52" ht="13.5" hidden="1" thickBot="1">
      <c r="A551" s="525" t="s">
        <v>1065</v>
      </c>
      <c r="B551" s="407" t="s">
        <v>514</v>
      </c>
      <c r="C551" s="407" t="str">
        <f t="shared" si="51"/>
        <v xml:space="preserve"> </v>
      </c>
      <c r="D551" s="527" t="s">
        <v>514</v>
      </c>
      <c r="E551" s="298">
        <v>0</v>
      </c>
      <c r="F551" s="528" t="str">
        <f t="shared" si="52"/>
        <v xml:space="preserve"> </v>
      </c>
      <c r="G551" s="529"/>
      <c r="H551" s="529"/>
      <c r="I551" s="534"/>
      <c r="J551" s="529"/>
      <c r="K551" s="529"/>
      <c r="L551" s="529"/>
      <c r="M551" s="529"/>
      <c r="N551" s="529"/>
      <c r="O551" s="529"/>
      <c r="P551" s="529"/>
      <c r="Q551" s="529"/>
      <c r="R551" s="529"/>
      <c r="S551" s="529"/>
      <c r="T551" s="529"/>
      <c r="U551" s="529"/>
      <c r="V551" s="529"/>
      <c r="W551" s="529"/>
      <c r="X551" s="529"/>
      <c r="Y551" s="534"/>
      <c r="Z551" s="529"/>
      <c r="AA551" s="529"/>
      <c r="AB551" s="529"/>
      <c r="AC551" s="529"/>
      <c r="AD551" s="533"/>
      <c r="AE551" s="529"/>
      <c r="AF551" s="538"/>
      <c r="AG551" s="538"/>
      <c r="AH551" s="529"/>
      <c r="AI551" s="529"/>
      <c r="AJ551" s="529"/>
      <c r="AK551" s="529"/>
      <c r="AL551" s="529"/>
      <c r="AM551" s="7"/>
      <c r="AN551" s="530"/>
      <c r="AO551" s="533"/>
      <c r="AP551" s="492"/>
      <c r="AQ551" s="530"/>
      <c r="AR551" s="530"/>
      <c r="AS551" s="533"/>
      <c r="AT551" s="533"/>
      <c r="AU551" s="554"/>
      <c r="AV551" s="532" t="str">
        <f t="shared" si="53"/>
        <v xml:space="preserve"> </v>
      </c>
      <c r="AW551" s="298">
        <f t="shared" si="54"/>
        <v>0</v>
      </c>
      <c r="AX551" s="533"/>
    </row>
    <row r="552" spans="1:52" ht="13.5" hidden="1" thickBot="1">
      <c r="A552" s="525" t="s">
        <v>881</v>
      </c>
      <c r="B552" s="407">
        <v>11</v>
      </c>
      <c r="C552" s="407" t="str">
        <f t="shared" si="51"/>
        <v xml:space="preserve"> </v>
      </c>
      <c r="D552" s="527" t="s">
        <v>514</v>
      </c>
      <c r="E552" s="298">
        <v>0</v>
      </c>
      <c r="F552" s="528" t="str">
        <f t="shared" si="52"/>
        <v xml:space="preserve"> </v>
      </c>
      <c r="G552" s="529"/>
      <c r="H552" s="529"/>
      <c r="I552" s="529"/>
      <c r="J552" s="529"/>
      <c r="K552" s="529"/>
      <c r="L552" s="529"/>
      <c r="M552" s="529"/>
      <c r="N552" s="529"/>
      <c r="O552" s="529"/>
      <c r="P552" s="529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  <c r="AA552" s="529"/>
      <c r="AB552" s="529"/>
      <c r="AC552" s="529"/>
      <c r="AD552" s="533"/>
      <c r="AE552" s="529"/>
      <c r="AF552" s="538"/>
      <c r="AG552" s="538"/>
      <c r="AH552" s="529"/>
      <c r="AI552" s="529"/>
      <c r="AJ552" s="529"/>
      <c r="AK552" s="529"/>
      <c r="AL552" s="529"/>
      <c r="AM552" s="122"/>
      <c r="AN552" s="530"/>
      <c r="AO552" s="533"/>
      <c r="AP552" s="492"/>
      <c r="AQ552" s="530"/>
      <c r="AR552" s="530"/>
      <c r="AS552" s="533"/>
      <c r="AT552" s="533"/>
      <c r="AU552" s="554"/>
      <c r="AV552" s="532" t="str">
        <f t="shared" si="53"/>
        <v xml:space="preserve"> </v>
      </c>
      <c r="AW552" s="298">
        <f t="shared" si="54"/>
        <v>0</v>
      </c>
      <c r="AX552" s="533"/>
      <c r="AZ552" s="3"/>
    </row>
    <row r="553" spans="1:52" ht="13.5" hidden="1" thickBot="1">
      <c r="A553" s="535" t="s">
        <v>1230</v>
      </c>
      <c r="B553" s="407" t="s">
        <v>514</v>
      </c>
      <c r="C553" s="407" t="str">
        <f>IFERROR(MINUTE(C$5)-MINUTE(D553)," ")</f>
        <v xml:space="preserve"> </v>
      </c>
      <c r="D553" s="527" t="s">
        <v>514</v>
      </c>
      <c r="E553" s="298">
        <v>0</v>
      </c>
      <c r="F553" s="528" t="str">
        <f t="shared" si="52"/>
        <v xml:space="preserve"> </v>
      </c>
      <c r="G553" s="534"/>
      <c r="H553" s="534"/>
      <c r="I553" s="492"/>
      <c r="J553" s="492"/>
      <c r="K553" s="492"/>
      <c r="L553" s="492"/>
      <c r="M553" s="492"/>
      <c r="N553" s="492"/>
      <c r="O553" s="529"/>
      <c r="P553" s="534"/>
      <c r="Q553" s="529"/>
      <c r="R553" s="529"/>
      <c r="S553" s="534"/>
      <c r="T553" s="534"/>
      <c r="U553" s="534"/>
      <c r="V553" s="534"/>
      <c r="W553" s="534"/>
      <c r="X553" s="534"/>
      <c r="Y553" s="534"/>
      <c r="Z553" s="529"/>
      <c r="AA553" s="529"/>
      <c r="AB553" s="529"/>
      <c r="AC553" s="529"/>
      <c r="AD553" s="533"/>
      <c r="AE553" s="529"/>
      <c r="AF553" s="538"/>
      <c r="AG553" s="538"/>
      <c r="AH553" s="529"/>
      <c r="AI553" s="529"/>
      <c r="AJ553" s="529"/>
      <c r="AK553" s="529"/>
      <c r="AL553" s="529"/>
      <c r="AM553" s="7"/>
      <c r="AN553" s="530"/>
      <c r="AO553" s="533"/>
      <c r="AP553" s="530"/>
      <c r="AQ553" s="530"/>
      <c r="AR553" s="530"/>
      <c r="AS553" s="533"/>
      <c r="AT553" s="533"/>
      <c r="AU553" s="554"/>
      <c r="AV553" s="532" t="str">
        <f t="shared" si="53"/>
        <v xml:space="preserve"> </v>
      </c>
      <c r="AW553" s="298">
        <f t="shared" si="54"/>
        <v>0</v>
      </c>
      <c r="AX553" s="533"/>
    </row>
    <row r="554" spans="1:52" ht="13.5" hidden="1" thickBot="1">
      <c r="A554" s="535" t="s">
        <v>1231</v>
      </c>
      <c r="B554" s="407" t="s">
        <v>514</v>
      </c>
      <c r="C554" s="407" t="str">
        <f>IFERROR(MINUTE(C$5)-MINUTE(D554)," ")</f>
        <v xml:space="preserve"> </v>
      </c>
      <c r="D554" s="527" t="s">
        <v>514</v>
      </c>
      <c r="E554" s="298">
        <v>0</v>
      </c>
      <c r="F554" s="528" t="str">
        <f t="shared" si="52"/>
        <v xml:space="preserve"> </v>
      </c>
      <c r="G554" s="534"/>
      <c r="H554" s="534"/>
      <c r="I554" s="492"/>
      <c r="J554" s="492"/>
      <c r="K554" s="492"/>
      <c r="L554" s="492"/>
      <c r="M554" s="492"/>
      <c r="N554" s="492"/>
      <c r="O554" s="529"/>
      <c r="P554" s="534"/>
      <c r="Q554" s="529"/>
      <c r="R554" s="529"/>
      <c r="S554" s="534"/>
      <c r="T554" s="534"/>
      <c r="U554" s="534"/>
      <c r="V554" s="534"/>
      <c r="W554" s="534"/>
      <c r="X554" s="534"/>
      <c r="Y554" s="534"/>
      <c r="Z554" s="529"/>
      <c r="AA554" s="529"/>
      <c r="AB554" s="529"/>
      <c r="AC554" s="529"/>
      <c r="AD554" s="533"/>
      <c r="AE554" s="529"/>
      <c r="AF554" s="538"/>
      <c r="AG554" s="538"/>
      <c r="AH554" s="529"/>
      <c r="AI554" s="529"/>
      <c r="AJ554" s="529"/>
      <c r="AK554" s="529"/>
      <c r="AL554" s="529"/>
      <c r="AM554" s="7"/>
      <c r="AN554" s="530"/>
      <c r="AO554" s="533"/>
      <c r="AP554" s="530"/>
      <c r="AQ554" s="530"/>
      <c r="AR554" s="530"/>
      <c r="AS554" s="533"/>
      <c r="AT554" s="533"/>
      <c r="AU554" s="554"/>
      <c r="AV554" s="532" t="str">
        <f t="shared" si="53"/>
        <v xml:space="preserve"> </v>
      </c>
      <c r="AW554" s="298">
        <f t="shared" si="54"/>
        <v>0</v>
      </c>
      <c r="AX554" s="533"/>
    </row>
    <row r="555" spans="1:52" ht="13.5" hidden="1" thickBot="1">
      <c r="A555" s="53" t="s">
        <v>548</v>
      </c>
      <c r="B555" s="407" t="s">
        <v>514</v>
      </c>
      <c r="C555" s="407" t="str">
        <f>IFERROR(MINUTE(C$5)-MINUTE(D555)," ")</f>
        <v xml:space="preserve"> </v>
      </c>
      <c r="D555" s="527" t="s">
        <v>514</v>
      </c>
      <c r="E555" s="298">
        <v>0</v>
      </c>
      <c r="F555" s="528" t="str">
        <f t="shared" si="52"/>
        <v xml:space="preserve"> </v>
      </c>
      <c r="G555" s="492"/>
      <c r="H555" s="492"/>
      <c r="I555" s="492"/>
      <c r="J555" s="492"/>
      <c r="K555" s="492"/>
      <c r="L555" s="492"/>
      <c r="M555" s="492"/>
      <c r="N555" s="492"/>
      <c r="O555" s="529"/>
      <c r="P555" s="492"/>
      <c r="Q555" s="529"/>
      <c r="R555" s="529"/>
      <c r="S555" s="492"/>
      <c r="T555" s="492"/>
      <c r="U555" s="492"/>
      <c r="V555" s="492"/>
      <c r="W555" s="492"/>
      <c r="X555" s="492"/>
      <c r="Y555" s="492"/>
      <c r="Z555" s="530"/>
      <c r="AA555" s="530"/>
      <c r="AB555" s="530"/>
      <c r="AC555" s="530"/>
      <c r="AD555" s="533"/>
      <c r="AE555" s="529"/>
      <c r="AF555" s="538"/>
      <c r="AG555" s="538"/>
      <c r="AH555" s="529"/>
      <c r="AI555" s="529"/>
      <c r="AJ555" s="529"/>
      <c r="AK555" s="529"/>
      <c r="AL555" s="529"/>
      <c r="AM555" s="7"/>
      <c r="AN555" s="530"/>
      <c r="AO555" s="533"/>
      <c r="AP555" s="530"/>
      <c r="AQ555" s="530"/>
      <c r="AR555" s="530"/>
      <c r="AS555" s="533"/>
      <c r="AT555" s="533"/>
      <c r="AU555" s="537"/>
      <c r="AV555" s="532" t="str">
        <f t="shared" si="53"/>
        <v xml:space="preserve"> </v>
      </c>
      <c r="AW555" s="298">
        <f t="shared" si="54"/>
        <v>0</v>
      </c>
      <c r="AX555" s="533"/>
    </row>
    <row r="556" spans="1:52" ht="13.5" hidden="1" thickBot="1">
      <c r="A556" s="53" t="s">
        <v>219</v>
      </c>
      <c r="B556" s="407" t="s">
        <v>514</v>
      </c>
      <c r="C556" s="407" t="str">
        <f>IFERROR(MINUTE(C$5)-MINUTE(D556)," ")</f>
        <v xml:space="preserve"> </v>
      </c>
      <c r="D556" s="527" t="s">
        <v>514</v>
      </c>
      <c r="E556" s="298">
        <v>0</v>
      </c>
      <c r="F556" s="528" t="str">
        <f t="shared" si="52"/>
        <v xml:space="preserve"> </v>
      </c>
      <c r="G556" s="492"/>
      <c r="H556" s="492"/>
      <c r="I556" s="492"/>
      <c r="J556" s="492"/>
      <c r="K556" s="492"/>
      <c r="L556" s="492"/>
      <c r="M556" s="492"/>
      <c r="N556" s="492"/>
      <c r="O556" s="529"/>
      <c r="P556" s="492"/>
      <c r="Q556" s="529"/>
      <c r="R556" s="529"/>
      <c r="S556" s="492"/>
      <c r="T556" s="492"/>
      <c r="U556" s="492"/>
      <c r="V556" s="492"/>
      <c r="W556" s="492"/>
      <c r="X556" s="492"/>
      <c r="Y556" s="492"/>
      <c r="Z556" s="530"/>
      <c r="AA556" s="530"/>
      <c r="AB556" s="530"/>
      <c r="AC556" s="530"/>
      <c r="AD556" s="533"/>
      <c r="AE556" s="529"/>
      <c r="AF556" s="538"/>
      <c r="AG556" s="538"/>
      <c r="AH556" s="529"/>
      <c r="AI556" s="529"/>
      <c r="AJ556" s="529"/>
      <c r="AK556" s="529"/>
      <c r="AL556" s="529"/>
      <c r="AM556" s="7"/>
      <c r="AN556" s="530"/>
      <c r="AO556" s="533"/>
      <c r="AP556" s="530"/>
      <c r="AQ556" s="530"/>
      <c r="AR556" s="530"/>
      <c r="AS556" s="533"/>
      <c r="AT556" s="533"/>
      <c r="AU556" s="537"/>
      <c r="AV556" s="532" t="str">
        <f t="shared" si="53"/>
        <v xml:space="preserve"> </v>
      </c>
      <c r="AW556" s="298">
        <f t="shared" si="54"/>
        <v>0</v>
      </c>
      <c r="AX556" s="533"/>
    </row>
    <row r="557" spans="1:52" ht="13.5" hidden="1" thickBot="1">
      <c r="A557" s="525" t="s">
        <v>882</v>
      </c>
      <c r="B557" s="407">
        <v>4</v>
      </c>
      <c r="C557" s="407">
        <v>4</v>
      </c>
      <c r="D557" s="527" t="s">
        <v>514</v>
      </c>
      <c r="E557" s="298">
        <v>0</v>
      </c>
      <c r="F557" s="528" t="str">
        <f t="shared" si="52"/>
        <v xml:space="preserve"> </v>
      </c>
      <c r="G557" s="529"/>
      <c r="H557" s="529"/>
      <c r="I557" s="529"/>
      <c r="J557" s="529"/>
      <c r="K557" s="529"/>
      <c r="L557" s="529"/>
      <c r="M557" s="529"/>
      <c r="N557" s="529"/>
      <c r="O557" s="529"/>
      <c r="P557" s="529"/>
      <c r="Q557" s="529"/>
      <c r="R557" s="529"/>
      <c r="S557" s="529"/>
      <c r="T557" s="529"/>
      <c r="U557" s="529"/>
      <c r="V557" s="529"/>
      <c r="W557" s="529"/>
      <c r="X557" s="529"/>
      <c r="Y557" s="529"/>
      <c r="Z557" s="529"/>
      <c r="AA557" s="529"/>
      <c r="AB557" s="529"/>
      <c r="AC557" s="529"/>
      <c r="AD557" s="533"/>
      <c r="AE557" s="529"/>
      <c r="AF557" s="538"/>
      <c r="AG557" s="538"/>
      <c r="AH557" s="529"/>
      <c r="AI557" s="529"/>
      <c r="AJ557" s="529"/>
      <c r="AK557" s="529"/>
      <c r="AL557" s="529"/>
      <c r="AM557" s="7"/>
      <c r="AN557" s="530"/>
      <c r="AO557" s="533"/>
      <c r="AP557" s="530"/>
      <c r="AQ557" s="530"/>
      <c r="AR557" s="530"/>
      <c r="AS557" s="533"/>
      <c r="AT557" s="533"/>
      <c r="AU557" s="537"/>
      <c r="AV557" s="532" t="str">
        <f t="shared" si="53"/>
        <v xml:space="preserve"> </v>
      </c>
      <c r="AW557" s="298">
        <f t="shared" si="54"/>
        <v>0</v>
      </c>
      <c r="AX557" s="533"/>
    </row>
    <row r="558" spans="1:52" ht="13.5" hidden="1" thickBot="1">
      <c r="A558" s="525" t="s">
        <v>1332</v>
      </c>
      <c r="B558" s="407">
        <v>6</v>
      </c>
      <c r="C558" s="407" t="str">
        <f t="shared" ref="C558:C565" si="55">IFERROR(MINUTE(C$5)-MINUTE(D558)," ")</f>
        <v xml:space="preserve"> </v>
      </c>
      <c r="D558" s="527" t="s">
        <v>514</v>
      </c>
      <c r="E558" s="298">
        <v>0</v>
      </c>
      <c r="F558" s="528" t="str">
        <f t="shared" si="52"/>
        <v xml:space="preserve"> </v>
      </c>
      <c r="G558" s="529"/>
      <c r="H558" s="529"/>
      <c r="I558" s="529"/>
      <c r="J558" s="529"/>
      <c r="K558" s="529"/>
      <c r="L558" s="529"/>
      <c r="M558" s="529"/>
      <c r="N558" s="529"/>
      <c r="O558" s="529"/>
      <c r="P558" s="529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  <c r="AA558" s="529"/>
      <c r="AB558" s="529"/>
      <c r="AC558" s="529"/>
      <c r="AD558" s="545"/>
      <c r="AE558" s="498"/>
      <c r="AF558" s="545"/>
      <c r="AG558" s="545"/>
      <c r="AH558" s="498"/>
      <c r="AI558" s="498"/>
      <c r="AJ558" s="498"/>
      <c r="AK558" s="498"/>
      <c r="AL558" s="498"/>
      <c r="AM558" s="7"/>
      <c r="AN558" s="529"/>
      <c r="AO558" s="534"/>
      <c r="AP558" s="530"/>
      <c r="AQ558" s="529"/>
      <c r="AR558" s="529"/>
      <c r="AS558" s="533"/>
      <c r="AT558" s="533"/>
      <c r="AU558" s="537"/>
      <c r="AV558" s="532" t="str">
        <f t="shared" si="53"/>
        <v xml:space="preserve"> </v>
      </c>
      <c r="AW558" s="298">
        <f t="shared" si="54"/>
        <v>0</v>
      </c>
      <c r="AX558" s="533"/>
    </row>
    <row r="559" spans="1:52" ht="13.5" hidden="1" thickBot="1">
      <c r="A559" s="525" t="s">
        <v>1131</v>
      </c>
      <c r="B559" s="407" t="s">
        <v>514</v>
      </c>
      <c r="C559" s="407" t="str">
        <f t="shared" si="55"/>
        <v xml:space="preserve"> </v>
      </c>
      <c r="D559" s="527" t="s">
        <v>514</v>
      </c>
      <c r="E559" s="298">
        <v>0</v>
      </c>
      <c r="F559" s="528" t="str">
        <f t="shared" si="52"/>
        <v xml:space="preserve"> </v>
      </c>
      <c r="G559" s="529"/>
      <c r="H559" s="529"/>
      <c r="I559" s="534"/>
      <c r="J559" s="529"/>
      <c r="K559" s="529"/>
      <c r="L559" s="529"/>
      <c r="M559" s="529"/>
      <c r="N559" s="529"/>
      <c r="O559" s="529"/>
      <c r="P559" s="529"/>
      <c r="Q559" s="529"/>
      <c r="R559" s="529"/>
      <c r="S559" s="529"/>
      <c r="T559" s="529"/>
      <c r="U559" s="529"/>
      <c r="V559" s="529"/>
      <c r="W559" s="529"/>
      <c r="X559" s="529"/>
      <c r="Y559" s="534"/>
      <c r="Z559" s="529"/>
      <c r="AA559" s="529"/>
      <c r="AB559" s="529"/>
      <c r="AC559" s="529"/>
      <c r="AD559" s="533"/>
      <c r="AE559" s="529"/>
      <c r="AF559" s="538"/>
      <c r="AG559" s="538"/>
      <c r="AH559" s="529"/>
      <c r="AI559" s="529"/>
      <c r="AJ559" s="529"/>
      <c r="AK559" s="529"/>
      <c r="AL559" s="529"/>
      <c r="AM559" s="7"/>
      <c r="AN559" s="529"/>
      <c r="AO559" s="538"/>
      <c r="AP559" s="530"/>
      <c r="AQ559" s="530"/>
      <c r="AR559" s="530"/>
      <c r="AS559" s="533"/>
      <c r="AT559" s="533"/>
      <c r="AU559" s="537"/>
      <c r="AV559" s="532" t="str">
        <f t="shared" si="53"/>
        <v xml:space="preserve"> </v>
      </c>
      <c r="AW559" s="298">
        <f t="shared" si="54"/>
        <v>0</v>
      </c>
      <c r="AX559" s="533"/>
    </row>
    <row r="560" spans="1:52" ht="13.5" hidden="1" thickBot="1">
      <c r="A560" s="525" t="s">
        <v>1066</v>
      </c>
      <c r="B560" s="407" t="s">
        <v>514</v>
      </c>
      <c r="C560" s="407" t="str">
        <f t="shared" si="55"/>
        <v xml:space="preserve"> </v>
      </c>
      <c r="D560" s="527" t="s">
        <v>514</v>
      </c>
      <c r="E560" s="298">
        <v>0</v>
      </c>
      <c r="F560" s="528" t="str">
        <f t="shared" si="52"/>
        <v xml:space="preserve"> </v>
      </c>
      <c r="G560" s="529"/>
      <c r="H560" s="529"/>
      <c r="I560" s="534"/>
      <c r="J560" s="529"/>
      <c r="K560" s="529"/>
      <c r="L560" s="529"/>
      <c r="M560" s="529"/>
      <c r="N560" s="529"/>
      <c r="O560" s="529"/>
      <c r="P560" s="529"/>
      <c r="Q560" s="529"/>
      <c r="R560" s="529"/>
      <c r="S560" s="529"/>
      <c r="T560" s="529"/>
      <c r="U560" s="529"/>
      <c r="V560" s="529"/>
      <c r="W560" s="529"/>
      <c r="X560" s="529"/>
      <c r="Y560" s="534"/>
      <c r="Z560" s="529"/>
      <c r="AA560" s="529"/>
      <c r="AB560" s="529"/>
      <c r="AC560" s="529"/>
      <c r="AD560" s="533"/>
      <c r="AE560" s="529"/>
      <c r="AF560" s="538"/>
      <c r="AG560" s="538"/>
      <c r="AH560" s="529"/>
      <c r="AI560" s="529"/>
      <c r="AJ560" s="529"/>
      <c r="AK560" s="529"/>
      <c r="AL560" s="529"/>
      <c r="AM560" s="7"/>
      <c r="AN560" s="530"/>
      <c r="AO560" s="533"/>
      <c r="AP560" s="492"/>
      <c r="AQ560" s="530"/>
      <c r="AR560" s="530"/>
      <c r="AS560" s="533"/>
      <c r="AT560" s="533"/>
      <c r="AU560" s="537"/>
      <c r="AV560" s="532" t="str">
        <f t="shared" si="53"/>
        <v xml:space="preserve"> </v>
      </c>
      <c r="AW560" s="298">
        <f t="shared" si="54"/>
        <v>0</v>
      </c>
      <c r="AX560" s="533"/>
    </row>
    <row r="561" spans="1:50" ht="13.5" hidden="1" thickBot="1">
      <c r="A561" s="53" t="s">
        <v>211</v>
      </c>
      <c r="B561" s="407" t="s">
        <v>514</v>
      </c>
      <c r="C561" s="407" t="str">
        <f t="shared" si="55"/>
        <v xml:space="preserve"> </v>
      </c>
      <c r="D561" s="527" t="s">
        <v>514</v>
      </c>
      <c r="E561" s="298">
        <v>0</v>
      </c>
      <c r="F561" s="528" t="str">
        <f t="shared" si="52"/>
        <v xml:space="preserve"> </v>
      </c>
      <c r="G561" s="534"/>
      <c r="H561" s="534"/>
      <c r="I561" s="492"/>
      <c r="J561" s="492"/>
      <c r="K561" s="492"/>
      <c r="L561" s="492"/>
      <c r="M561" s="492"/>
      <c r="N561" s="492"/>
      <c r="O561" s="529"/>
      <c r="P561" s="492"/>
      <c r="Q561" s="529"/>
      <c r="R561" s="529"/>
      <c r="S561" s="492"/>
      <c r="T561" s="492"/>
      <c r="U561" s="492"/>
      <c r="V561" s="492"/>
      <c r="W561" s="492"/>
      <c r="X561" s="492"/>
      <c r="Y561" s="492"/>
      <c r="Z561" s="530"/>
      <c r="AA561" s="530"/>
      <c r="AB561" s="530"/>
      <c r="AC561" s="530"/>
      <c r="AD561" s="533"/>
      <c r="AE561" s="529"/>
      <c r="AF561" s="538"/>
      <c r="AG561" s="538"/>
      <c r="AH561" s="529"/>
      <c r="AI561" s="529"/>
      <c r="AJ561" s="529"/>
      <c r="AK561" s="529"/>
      <c r="AL561" s="529"/>
      <c r="AM561" s="7"/>
      <c r="AN561" s="530"/>
      <c r="AO561" s="533"/>
      <c r="AP561" s="492"/>
      <c r="AQ561" s="530"/>
      <c r="AR561" s="530"/>
      <c r="AS561" s="533"/>
      <c r="AT561" s="533"/>
      <c r="AU561" s="537"/>
      <c r="AV561" s="532" t="str">
        <f t="shared" si="53"/>
        <v xml:space="preserve"> </v>
      </c>
      <c r="AW561" s="298">
        <f t="shared" si="54"/>
        <v>0</v>
      </c>
      <c r="AX561" s="533"/>
    </row>
    <row r="562" spans="1:50" ht="13.5" hidden="1" thickBot="1">
      <c r="A562" s="535" t="s">
        <v>231</v>
      </c>
      <c r="B562" s="407" t="s">
        <v>514</v>
      </c>
      <c r="C562" s="407" t="str">
        <f t="shared" si="55"/>
        <v xml:space="preserve"> </v>
      </c>
      <c r="D562" s="527" t="s">
        <v>514</v>
      </c>
      <c r="E562" s="298">
        <v>0</v>
      </c>
      <c r="F562" s="528" t="str">
        <f t="shared" si="52"/>
        <v xml:space="preserve"> </v>
      </c>
      <c r="G562" s="492"/>
      <c r="H562" s="492"/>
      <c r="I562" s="492"/>
      <c r="J562" s="492"/>
      <c r="K562" s="492"/>
      <c r="L562" s="492"/>
      <c r="M562" s="492"/>
      <c r="N562" s="492"/>
      <c r="O562" s="529"/>
      <c r="P562" s="492"/>
      <c r="Q562" s="529"/>
      <c r="R562" s="529"/>
      <c r="S562" s="492"/>
      <c r="T562" s="492"/>
      <c r="U562" s="492"/>
      <c r="V562" s="492"/>
      <c r="W562" s="492"/>
      <c r="X562" s="492"/>
      <c r="Y562" s="492"/>
      <c r="Z562" s="530"/>
      <c r="AA562" s="530"/>
      <c r="AB562" s="530"/>
      <c r="AC562" s="530"/>
      <c r="AD562" s="538"/>
      <c r="AE562" s="529"/>
      <c r="AF562" s="538"/>
      <c r="AG562" s="538"/>
      <c r="AH562" s="529"/>
      <c r="AI562" s="529"/>
      <c r="AJ562" s="529"/>
      <c r="AK562" s="529"/>
      <c r="AL562" s="529"/>
      <c r="AM562" s="7"/>
      <c r="AN562" s="529"/>
      <c r="AO562" s="538"/>
      <c r="AP562" s="534"/>
      <c r="AQ562" s="529"/>
      <c r="AR562" s="529"/>
      <c r="AS562" s="533"/>
      <c r="AT562" s="533"/>
      <c r="AU562" s="537"/>
      <c r="AV562" s="532" t="str">
        <f t="shared" si="53"/>
        <v xml:space="preserve"> </v>
      </c>
      <c r="AW562" s="298">
        <f t="shared" si="54"/>
        <v>0</v>
      </c>
      <c r="AX562" s="533"/>
    </row>
    <row r="563" spans="1:50" ht="13.5" hidden="1" thickBot="1">
      <c r="A563" s="525" t="s">
        <v>900</v>
      </c>
      <c r="B563" s="407" t="s">
        <v>514</v>
      </c>
      <c r="C563" s="407" t="str">
        <f t="shared" si="55"/>
        <v xml:space="preserve"> </v>
      </c>
      <c r="D563" s="527" t="s">
        <v>514</v>
      </c>
      <c r="E563" s="298">
        <v>0</v>
      </c>
      <c r="F563" s="528" t="str">
        <f t="shared" si="52"/>
        <v xml:space="preserve"> </v>
      </c>
      <c r="G563" s="498"/>
      <c r="H563" s="498"/>
      <c r="I563" s="536"/>
      <c r="J563" s="498"/>
      <c r="K563" s="498"/>
      <c r="L563" s="498"/>
      <c r="M563" s="498"/>
      <c r="N563" s="498"/>
      <c r="O563" s="529"/>
      <c r="P563" s="498"/>
      <c r="Q563" s="529"/>
      <c r="R563" s="529"/>
      <c r="S563" s="498"/>
      <c r="T563" s="498"/>
      <c r="U563" s="498"/>
      <c r="V563" s="530"/>
      <c r="W563" s="530"/>
      <c r="X563" s="530"/>
      <c r="Y563" s="534"/>
      <c r="Z563" s="529"/>
      <c r="AA563" s="529"/>
      <c r="AB563" s="529"/>
      <c r="AC563" s="529"/>
      <c r="AD563" s="538"/>
      <c r="AE563" s="529"/>
      <c r="AF563" s="538"/>
      <c r="AG563" s="538"/>
      <c r="AH563" s="529"/>
      <c r="AI563" s="529"/>
      <c r="AJ563" s="529"/>
      <c r="AK563" s="529"/>
      <c r="AL563" s="529"/>
      <c r="AM563" s="7"/>
      <c r="AN563" s="529"/>
      <c r="AO563" s="538"/>
      <c r="AP563" s="534"/>
      <c r="AQ563" s="529"/>
      <c r="AR563" s="529"/>
      <c r="AS563" s="533"/>
      <c r="AT563" s="533"/>
      <c r="AU563" s="537"/>
      <c r="AV563" s="532" t="str">
        <f t="shared" si="53"/>
        <v xml:space="preserve"> </v>
      </c>
      <c r="AW563" s="298">
        <f t="shared" si="54"/>
        <v>0</v>
      </c>
      <c r="AX563" s="533"/>
    </row>
    <row r="564" spans="1:50" ht="13.5" hidden="1" thickBot="1">
      <c r="A564" s="535" t="s">
        <v>1232</v>
      </c>
      <c r="B564" s="407" t="s">
        <v>514</v>
      </c>
      <c r="C564" s="407" t="str">
        <f t="shared" si="55"/>
        <v xml:space="preserve"> </v>
      </c>
      <c r="D564" s="527" t="s">
        <v>514</v>
      </c>
      <c r="E564" s="298">
        <v>0</v>
      </c>
      <c r="F564" s="528" t="str">
        <f t="shared" si="52"/>
        <v xml:space="preserve"> </v>
      </c>
      <c r="G564" s="534"/>
      <c r="H564" s="534"/>
      <c r="I564" s="492"/>
      <c r="J564" s="534"/>
      <c r="K564" s="534"/>
      <c r="L564" s="534"/>
      <c r="M564" s="534"/>
      <c r="N564" s="534"/>
      <c r="O564" s="529"/>
      <c r="P564" s="534"/>
      <c r="Q564" s="529"/>
      <c r="R564" s="529"/>
      <c r="S564" s="534"/>
      <c r="T564" s="534"/>
      <c r="U564" s="534"/>
      <c r="V564" s="534"/>
      <c r="W564" s="534"/>
      <c r="X564" s="534"/>
      <c r="Y564" s="534"/>
      <c r="Z564" s="529"/>
      <c r="AA564" s="529"/>
      <c r="AB564" s="529"/>
      <c r="AC564" s="529"/>
      <c r="AD564" s="529"/>
      <c r="AE564" s="529"/>
      <c r="AF564" s="538"/>
      <c r="AG564" s="538"/>
      <c r="AH564" s="529"/>
      <c r="AI564" s="529"/>
      <c r="AJ564" s="529"/>
      <c r="AK564" s="529"/>
      <c r="AL564" s="529"/>
      <c r="AM564" s="7"/>
      <c r="AN564" s="529"/>
      <c r="AO564" s="529"/>
      <c r="AP564" s="534"/>
      <c r="AQ564" s="530"/>
      <c r="AR564" s="530"/>
      <c r="AS564" s="533"/>
      <c r="AT564" s="533"/>
      <c r="AU564" s="537"/>
      <c r="AV564" s="532" t="str">
        <f t="shared" si="53"/>
        <v xml:space="preserve"> </v>
      </c>
      <c r="AW564" s="298">
        <f t="shared" si="54"/>
        <v>0</v>
      </c>
      <c r="AX564" s="533"/>
    </row>
    <row r="565" spans="1:50" ht="13.5" hidden="1" thickBot="1">
      <c r="A565" s="525" t="s">
        <v>922</v>
      </c>
      <c r="B565" s="407" t="s">
        <v>514</v>
      </c>
      <c r="C565" s="407" t="str">
        <f t="shared" si="55"/>
        <v xml:space="preserve"> </v>
      </c>
      <c r="D565" s="527" t="s">
        <v>514</v>
      </c>
      <c r="E565" s="298">
        <v>0</v>
      </c>
      <c r="F565" s="528" t="str">
        <f t="shared" si="52"/>
        <v xml:space="preserve"> </v>
      </c>
      <c r="G565" s="498"/>
      <c r="H565" s="498"/>
      <c r="I565" s="536"/>
      <c r="J565" s="498"/>
      <c r="K565" s="498"/>
      <c r="L565" s="498"/>
      <c r="M565" s="498"/>
      <c r="N565" s="498"/>
      <c r="O565" s="529"/>
      <c r="P565" s="498"/>
      <c r="Q565" s="529"/>
      <c r="R565" s="529"/>
      <c r="S565" s="498"/>
      <c r="T565" s="498"/>
      <c r="U565" s="498"/>
      <c r="V565" s="498"/>
      <c r="W565" s="498"/>
      <c r="X565" s="498"/>
      <c r="Y565" s="534"/>
      <c r="Z565" s="529"/>
      <c r="AA565" s="529"/>
      <c r="AB565" s="529"/>
      <c r="AC565" s="529"/>
      <c r="AD565" s="538"/>
      <c r="AE565" s="529"/>
      <c r="AF565" s="538"/>
      <c r="AG565" s="538"/>
      <c r="AH565" s="529"/>
      <c r="AI565" s="529"/>
      <c r="AJ565" s="529"/>
      <c r="AK565" s="529"/>
      <c r="AL565" s="529"/>
      <c r="AM565" s="7"/>
      <c r="AN565" s="529"/>
      <c r="AO565" s="538"/>
      <c r="AP565" s="534"/>
      <c r="AQ565" s="529"/>
      <c r="AR565" s="529"/>
      <c r="AS565" s="533"/>
      <c r="AT565" s="533"/>
      <c r="AU565" s="537"/>
      <c r="AV565" s="532" t="str">
        <f t="shared" si="53"/>
        <v xml:space="preserve"> </v>
      </c>
      <c r="AW565" s="298">
        <f t="shared" si="54"/>
        <v>0</v>
      </c>
      <c r="AX565" s="533"/>
    </row>
    <row r="566" spans="1:50" ht="13.5" hidden="1" thickBot="1">
      <c r="A566" s="535" t="s">
        <v>817</v>
      </c>
      <c r="B566" s="407">
        <v>8</v>
      </c>
      <c r="C566" s="407">
        <v>8</v>
      </c>
      <c r="D566" s="527" t="s">
        <v>514</v>
      </c>
      <c r="E566" s="298">
        <v>0</v>
      </c>
      <c r="F566" s="528" t="str">
        <f t="shared" si="52"/>
        <v xml:space="preserve"> </v>
      </c>
      <c r="G566" s="534"/>
      <c r="H566" s="534"/>
      <c r="I566" s="534"/>
      <c r="J566" s="534"/>
      <c r="K566" s="534"/>
      <c r="L566" s="534"/>
      <c r="M566" s="534"/>
      <c r="N566" s="534"/>
      <c r="O566" s="529"/>
      <c r="P566" s="534"/>
      <c r="Q566" s="529"/>
      <c r="R566" s="529"/>
      <c r="S566" s="534"/>
      <c r="T566" s="534"/>
      <c r="U566" s="534"/>
      <c r="V566" s="534"/>
      <c r="W566" s="534"/>
      <c r="X566" s="534"/>
      <c r="Y566" s="534"/>
      <c r="Z566" s="529"/>
      <c r="AA566" s="529"/>
      <c r="AB566" s="529"/>
      <c r="AC566" s="529"/>
      <c r="AD566" s="533"/>
      <c r="AE566" s="529"/>
      <c r="AF566" s="538"/>
      <c r="AG566" s="538"/>
      <c r="AH566" s="529"/>
      <c r="AI566" s="529"/>
      <c r="AJ566" s="529"/>
      <c r="AK566" s="529"/>
      <c r="AL566" s="529"/>
      <c r="AM566" s="7"/>
      <c r="AN566" s="530"/>
      <c r="AO566" s="533"/>
      <c r="AP566" s="492"/>
      <c r="AQ566" s="530"/>
      <c r="AR566" s="530"/>
      <c r="AS566" s="533"/>
      <c r="AT566" s="533"/>
      <c r="AU566" s="537"/>
      <c r="AV566" s="532" t="str">
        <f t="shared" si="53"/>
        <v xml:space="preserve"> </v>
      </c>
      <c r="AW566" s="298">
        <f t="shared" si="54"/>
        <v>0</v>
      </c>
      <c r="AX566" s="533"/>
    </row>
    <row r="567" spans="1:50" ht="13.5" thickBot="1">
      <c r="A567" s="424" t="s">
        <v>1183</v>
      </c>
      <c r="B567" s="425"/>
      <c r="C567" s="425"/>
      <c r="D567" s="569"/>
      <c r="E567" s="789">
        <f>SUM(E6:E139)</f>
        <v>272</v>
      </c>
      <c r="F567" s="570"/>
      <c r="G567" s="572">
        <f t="shared" ref="G567:AU567" si="56">COUNTA(G7:G566)+COUNTA(G571:G592)</f>
        <v>6</v>
      </c>
      <c r="H567" s="572">
        <f t="shared" si="56"/>
        <v>6</v>
      </c>
      <c r="I567" s="572">
        <f t="shared" si="56"/>
        <v>9</v>
      </c>
      <c r="J567" s="572">
        <f t="shared" si="56"/>
        <v>9</v>
      </c>
      <c r="K567" s="572">
        <f t="shared" si="56"/>
        <v>6</v>
      </c>
      <c r="L567" s="572">
        <f t="shared" si="56"/>
        <v>5</v>
      </c>
      <c r="M567" s="572">
        <f t="shared" si="56"/>
        <v>14</v>
      </c>
      <c r="N567" s="572">
        <f t="shared" si="56"/>
        <v>2</v>
      </c>
      <c r="O567" s="572">
        <f t="shared" si="56"/>
        <v>0</v>
      </c>
      <c r="P567" s="572">
        <f t="shared" si="56"/>
        <v>3</v>
      </c>
      <c r="Q567" s="572">
        <f t="shared" si="56"/>
        <v>4</v>
      </c>
      <c r="R567" s="572">
        <f t="shared" si="56"/>
        <v>6</v>
      </c>
      <c r="S567" s="572">
        <f t="shared" si="56"/>
        <v>8</v>
      </c>
      <c r="T567" s="572">
        <f t="shared" si="56"/>
        <v>6</v>
      </c>
      <c r="U567" s="572">
        <f t="shared" si="56"/>
        <v>5</v>
      </c>
      <c r="V567" s="572">
        <f t="shared" si="56"/>
        <v>5</v>
      </c>
      <c r="W567" s="572">
        <f t="shared" si="56"/>
        <v>3</v>
      </c>
      <c r="X567" s="572">
        <f t="shared" si="56"/>
        <v>1</v>
      </c>
      <c r="Y567" s="572">
        <f t="shared" si="56"/>
        <v>6</v>
      </c>
      <c r="Z567" s="572">
        <f t="shared" si="56"/>
        <v>5</v>
      </c>
      <c r="AA567" s="572">
        <f t="shared" si="56"/>
        <v>4</v>
      </c>
      <c r="AB567" s="572">
        <f t="shared" si="56"/>
        <v>8</v>
      </c>
      <c r="AC567" s="572">
        <f t="shared" si="56"/>
        <v>6</v>
      </c>
      <c r="AD567" s="572">
        <f t="shared" si="56"/>
        <v>7</v>
      </c>
      <c r="AE567" s="572">
        <f t="shared" si="56"/>
        <v>6</v>
      </c>
      <c r="AF567" s="572">
        <f t="shared" si="56"/>
        <v>4</v>
      </c>
      <c r="AG567" s="572">
        <f t="shared" si="56"/>
        <v>2</v>
      </c>
      <c r="AH567" s="572">
        <f t="shared" si="56"/>
        <v>8</v>
      </c>
      <c r="AI567" s="572">
        <f t="shared" si="56"/>
        <v>4</v>
      </c>
      <c r="AJ567" s="572">
        <f t="shared" si="56"/>
        <v>2</v>
      </c>
      <c r="AK567" s="572">
        <f t="shared" si="56"/>
        <v>2</v>
      </c>
      <c r="AL567" s="572">
        <f t="shared" si="56"/>
        <v>5</v>
      </c>
      <c r="AM567" s="572">
        <f t="shared" si="56"/>
        <v>9</v>
      </c>
      <c r="AN567" s="572">
        <f t="shared" si="56"/>
        <v>8</v>
      </c>
      <c r="AO567" s="572">
        <f t="shared" si="56"/>
        <v>4</v>
      </c>
      <c r="AP567" s="572">
        <f t="shared" si="56"/>
        <v>8</v>
      </c>
      <c r="AQ567" s="572">
        <f t="shared" si="56"/>
        <v>9</v>
      </c>
      <c r="AR567" s="572">
        <f t="shared" si="56"/>
        <v>0</v>
      </c>
      <c r="AS567" s="572">
        <f t="shared" si="56"/>
        <v>4</v>
      </c>
      <c r="AT567" s="572">
        <f t="shared" si="56"/>
        <v>13</v>
      </c>
      <c r="AU567" s="572">
        <f t="shared" si="56"/>
        <v>0</v>
      </c>
      <c r="AV567" s="429"/>
      <c r="AW567" s="573">
        <f>SUM(G567:AT567)</f>
        <v>222</v>
      </c>
    </row>
    <row r="568" spans="1:50" ht="13">
      <c r="A568" s="34"/>
      <c r="B568" s="23"/>
      <c r="C568" s="23">
        <v>0</v>
      </c>
      <c r="D568" s="532"/>
      <c r="E568" s="827"/>
      <c r="G568" s="33"/>
      <c r="H568" s="33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Z568"/>
      <c r="AA568"/>
      <c r="AB568"/>
      <c r="AC568"/>
      <c r="AE568" s="84"/>
      <c r="AF568" s="61"/>
      <c r="AG568" s="61"/>
      <c r="AI568" s="61"/>
      <c r="AJ568" s="61"/>
      <c r="AK568" s="61"/>
      <c r="AL568" s="61"/>
      <c r="AV568" s="33"/>
      <c r="AW568" s="149">
        <f>SUM(AW7:AW139) + SUM(AW571:AW592)</f>
        <v>222</v>
      </c>
      <c r="AX568" s="808"/>
    </row>
    <row r="569" spans="1:50" ht="13.5" thickBot="1">
      <c r="A569" s="34"/>
      <c r="B569" s="23"/>
      <c r="C569" s="23"/>
      <c r="D569" s="532"/>
      <c r="E569" s="827"/>
      <c r="G569" s="33"/>
      <c r="H569" s="33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Z569"/>
      <c r="AA569"/>
      <c r="AB569"/>
      <c r="AC569"/>
      <c r="AE569" s="84"/>
      <c r="AF569" s="61"/>
      <c r="AG569" s="61"/>
      <c r="AI569" s="61"/>
      <c r="AJ569" s="61"/>
      <c r="AK569" s="61"/>
      <c r="AL569" s="61"/>
      <c r="AV569" s="33"/>
      <c r="AW569" s="227"/>
    </row>
    <row r="570" spans="1:50" s="3" customFormat="1" ht="13.5" thickBot="1">
      <c r="A570" s="502" t="s">
        <v>1184</v>
      </c>
      <c r="B570" s="574" t="s">
        <v>59</v>
      </c>
      <c r="C570" s="575" t="s">
        <v>59</v>
      </c>
      <c r="D570" s="505"/>
      <c r="E570" s="503" t="s">
        <v>439</v>
      </c>
      <c r="F570" s="502" t="s">
        <v>10</v>
      </c>
      <c r="G570" s="577">
        <v>42800</v>
      </c>
      <c r="H570" s="577">
        <f>G570+7</f>
        <v>42807</v>
      </c>
      <c r="I570" s="577">
        <f t="shared" ref="I570:AT570" si="57">H570+7</f>
        <v>42814</v>
      </c>
      <c r="J570" s="577">
        <f t="shared" si="57"/>
        <v>42821</v>
      </c>
      <c r="K570" s="577">
        <f t="shared" si="57"/>
        <v>42828</v>
      </c>
      <c r="L570" s="577">
        <f t="shared" si="57"/>
        <v>42835</v>
      </c>
      <c r="M570" s="577">
        <f>L570+7</f>
        <v>42842</v>
      </c>
      <c r="N570" s="577">
        <f t="shared" si="57"/>
        <v>42849</v>
      </c>
      <c r="O570" s="577">
        <f>N570+7</f>
        <v>42856</v>
      </c>
      <c r="P570" s="577">
        <f t="shared" ref="P570:R570" si="58">O570+7</f>
        <v>42863</v>
      </c>
      <c r="Q570" s="577">
        <f>P570+7</f>
        <v>42870</v>
      </c>
      <c r="R570" s="577">
        <f t="shared" si="58"/>
        <v>42877</v>
      </c>
      <c r="S570" s="577">
        <f>R570+7</f>
        <v>42884</v>
      </c>
      <c r="T570" s="577">
        <f t="shared" si="57"/>
        <v>42891</v>
      </c>
      <c r="U570" s="577">
        <f t="shared" si="57"/>
        <v>42898</v>
      </c>
      <c r="V570" s="577">
        <f t="shared" si="57"/>
        <v>42905</v>
      </c>
      <c r="W570" s="577">
        <f t="shared" si="57"/>
        <v>42912</v>
      </c>
      <c r="X570" s="577">
        <f t="shared" si="57"/>
        <v>42919</v>
      </c>
      <c r="Y570" s="577">
        <f t="shared" si="57"/>
        <v>42926</v>
      </c>
      <c r="Z570" s="577">
        <f>Y570+7</f>
        <v>42933</v>
      </c>
      <c r="AA570" s="577">
        <f t="shared" si="57"/>
        <v>42940</v>
      </c>
      <c r="AB570" s="577">
        <f t="shared" si="57"/>
        <v>42947</v>
      </c>
      <c r="AC570" s="577">
        <f t="shared" si="57"/>
        <v>42954</v>
      </c>
      <c r="AD570" s="577">
        <f t="shared" si="57"/>
        <v>42961</v>
      </c>
      <c r="AE570" s="577">
        <f t="shared" si="57"/>
        <v>42968</v>
      </c>
      <c r="AF570" s="577">
        <f t="shared" si="57"/>
        <v>42975</v>
      </c>
      <c r="AG570" s="577">
        <f t="shared" si="57"/>
        <v>42982</v>
      </c>
      <c r="AH570" s="577">
        <f t="shared" si="57"/>
        <v>42989</v>
      </c>
      <c r="AI570" s="577">
        <f t="shared" si="57"/>
        <v>42996</v>
      </c>
      <c r="AJ570" s="577">
        <f t="shared" si="57"/>
        <v>43003</v>
      </c>
      <c r="AK570" s="577">
        <f t="shared" si="57"/>
        <v>43010</v>
      </c>
      <c r="AL570" s="577">
        <f t="shared" si="57"/>
        <v>43017</v>
      </c>
      <c r="AM570" s="577">
        <f t="shared" si="57"/>
        <v>43024</v>
      </c>
      <c r="AN570" s="577">
        <f t="shared" si="57"/>
        <v>43031</v>
      </c>
      <c r="AO570" s="577">
        <f t="shared" si="57"/>
        <v>43038</v>
      </c>
      <c r="AP570" s="577">
        <f t="shared" si="57"/>
        <v>43045</v>
      </c>
      <c r="AQ570" s="577">
        <f t="shared" si="57"/>
        <v>43052</v>
      </c>
      <c r="AR570" s="577">
        <f t="shared" si="57"/>
        <v>43059</v>
      </c>
      <c r="AS570" s="577">
        <f t="shared" si="57"/>
        <v>43066</v>
      </c>
      <c r="AT570" s="577">
        <f t="shared" si="57"/>
        <v>43073</v>
      </c>
      <c r="AU570" s="578"/>
      <c r="AV570" s="828" t="s">
        <v>438</v>
      </c>
      <c r="AW570" s="580" t="s">
        <v>439</v>
      </c>
    </row>
    <row r="571" spans="1:50" s="3" customFormat="1" ht="13.5" thickBot="1">
      <c r="A571" s="357" t="s">
        <v>1615</v>
      </c>
      <c r="B571" s="539"/>
      <c r="C571" s="526"/>
      <c r="D571" s="540"/>
      <c r="E571" s="541"/>
      <c r="F571" s="829">
        <f t="shared" ref="F571" si="59">IFERROR(AVERAGE(G571:AT571), " ")</f>
        <v>1.8059413580246913E-2</v>
      </c>
      <c r="G571" s="301"/>
      <c r="H571" s="534">
        <v>1.7939814814814815E-2</v>
      </c>
      <c r="I571" s="529">
        <v>1.7465277777777777E-2</v>
      </c>
      <c r="J571" s="529"/>
      <c r="K571" s="529"/>
      <c r="L571" s="529"/>
      <c r="M571" s="529"/>
      <c r="N571" s="529"/>
      <c r="O571" s="529"/>
      <c r="P571" s="529"/>
      <c r="Q571" s="529"/>
      <c r="R571" s="529"/>
      <c r="S571" s="529"/>
      <c r="T571" s="529"/>
      <c r="U571" s="301"/>
      <c r="V571" s="529"/>
      <c r="W571" s="122"/>
      <c r="X571" s="529"/>
      <c r="Y571" s="301"/>
      <c r="Z571" s="301"/>
      <c r="AA571" s="122"/>
      <c r="AB571" s="301"/>
      <c r="AC571" s="529"/>
      <c r="AD571" s="301"/>
      <c r="AE571" s="529"/>
      <c r="AF571" s="529"/>
      <c r="AG571" s="301"/>
      <c r="AH571" s="529"/>
      <c r="AI571" s="122"/>
      <c r="AJ571" s="529"/>
      <c r="AK571" s="301"/>
      <c r="AL571" s="301"/>
      <c r="AM571" s="122"/>
      <c r="AN571" s="301"/>
      <c r="AO571" s="301"/>
      <c r="AP571" s="301"/>
      <c r="AQ571" s="301"/>
      <c r="AR571" s="301"/>
      <c r="AS571" s="529"/>
      <c r="AT571" s="529">
        <v>1.877314814814815E-2</v>
      </c>
      <c r="AU571" s="825"/>
      <c r="AV571" s="813">
        <f t="shared" ref="AV571:AV592" si="60">IF(MIN(G571:AT571)=0," ",MIN(G571:AT571))</f>
        <v>1.7465277777777777E-2</v>
      </c>
      <c r="AW571" s="814">
        <f t="shared" ref="AW571:AW592" si="61">COUNTA(G571:AT571)</f>
        <v>3</v>
      </c>
    </row>
    <row r="572" spans="1:50" s="3" customFormat="1" ht="13">
      <c r="A572" s="357" t="s">
        <v>1616</v>
      </c>
      <c r="B572" s="539"/>
      <c r="C572" s="526"/>
      <c r="D572" s="540"/>
      <c r="E572" s="541"/>
      <c r="F572" s="824"/>
      <c r="G572" s="301"/>
      <c r="H572" s="534"/>
      <c r="I572" s="529"/>
      <c r="J572" s="529"/>
      <c r="K572" s="529"/>
      <c r="L572" s="529"/>
      <c r="M572" s="529"/>
      <c r="N572" s="529"/>
      <c r="O572" s="529"/>
      <c r="P572" s="529"/>
      <c r="Q572" s="529"/>
      <c r="R572" s="529"/>
      <c r="S572" s="529"/>
      <c r="T572" s="529"/>
      <c r="U572" s="301"/>
      <c r="V572" s="529"/>
      <c r="W572" s="122"/>
      <c r="X572" s="529"/>
      <c r="Y572" s="301"/>
      <c r="Z572" s="301"/>
      <c r="AA572" s="122"/>
      <c r="AB572" s="301"/>
      <c r="AC572" s="529"/>
      <c r="AD572" s="301"/>
      <c r="AE572" s="529"/>
      <c r="AF572" s="529"/>
      <c r="AG572" s="301"/>
      <c r="AH572" s="529"/>
      <c r="AI572" s="122"/>
      <c r="AJ572" s="529"/>
      <c r="AK572" s="301"/>
      <c r="AL572" s="529">
        <v>1.7939814814814815E-2</v>
      </c>
      <c r="AM572" s="122"/>
      <c r="AN572" s="301"/>
      <c r="AO572" s="301"/>
      <c r="AP572" s="301"/>
      <c r="AQ572" s="301"/>
      <c r="AR572" s="301"/>
      <c r="AS572" s="529"/>
      <c r="AT572" s="301"/>
      <c r="AU572" s="825"/>
      <c r="AV572" s="813">
        <f t="shared" si="60"/>
        <v>1.7939814814814815E-2</v>
      </c>
      <c r="AW572" s="814">
        <f t="shared" si="61"/>
        <v>1</v>
      </c>
    </row>
    <row r="573" spans="1:50" s="3" customFormat="1" ht="13">
      <c r="A573" s="357" t="s">
        <v>1617</v>
      </c>
      <c r="B573" s="539"/>
      <c r="C573" s="526"/>
      <c r="D573" s="540"/>
      <c r="E573" s="541"/>
      <c r="F573" s="824"/>
      <c r="G573" s="301"/>
      <c r="H573" s="534"/>
      <c r="I573" s="529"/>
      <c r="J573" s="529"/>
      <c r="K573" s="529"/>
      <c r="L573" s="529"/>
      <c r="M573" s="529"/>
      <c r="N573" s="529"/>
      <c r="O573" s="529"/>
      <c r="P573" s="529"/>
      <c r="Q573" s="529"/>
      <c r="R573" s="529"/>
      <c r="S573" s="529"/>
      <c r="T573" s="529"/>
      <c r="U573" s="301"/>
      <c r="V573" s="529"/>
      <c r="W573" s="122"/>
      <c r="X573" s="529"/>
      <c r="Y573" s="301"/>
      <c r="Z573" s="301"/>
      <c r="AA573" s="122"/>
      <c r="AB573" s="301"/>
      <c r="AC573" s="529"/>
      <c r="AD573" s="301"/>
      <c r="AE573" s="529">
        <v>1.2743055555555556E-2</v>
      </c>
      <c r="AF573" s="529"/>
      <c r="AG573" s="301"/>
      <c r="AH573" s="529"/>
      <c r="AI573" s="529">
        <v>1.306712962962963E-2</v>
      </c>
      <c r="AJ573" s="529"/>
      <c r="AK573" s="529">
        <v>1.3923611111111111E-2</v>
      </c>
      <c r="AL573" s="301"/>
      <c r="AM573" s="122"/>
      <c r="AN573" s="301" t="s">
        <v>1566</v>
      </c>
      <c r="AO573" s="301" t="s">
        <v>1566</v>
      </c>
      <c r="AP573" s="301"/>
      <c r="AQ573" s="301"/>
      <c r="AR573" s="301"/>
      <c r="AS573" s="529"/>
      <c r="AT573" s="301"/>
      <c r="AU573" s="825"/>
      <c r="AV573" s="815">
        <f t="shared" si="60"/>
        <v>1.2743055555555556E-2</v>
      </c>
      <c r="AW573" s="298">
        <f t="shared" si="61"/>
        <v>5</v>
      </c>
    </row>
    <row r="574" spans="1:50" s="3" customFormat="1" ht="13">
      <c r="A574" s="357" t="s">
        <v>1618</v>
      </c>
      <c r="B574" s="539"/>
      <c r="C574" s="526"/>
      <c r="D574" s="540"/>
      <c r="E574" s="541"/>
      <c r="F574" s="824"/>
      <c r="G574" s="301"/>
      <c r="H574" s="534"/>
      <c r="I574" s="529"/>
      <c r="J574" s="529"/>
      <c r="K574" s="529"/>
      <c r="L574" s="529"/>
      <c r="M574" s="529"/>
      <c r="N574" s="529"/>
      <c r="O574" s="529"/>
      <c r="P574" s="529"/>
      <c r="Q574" s="529"/>
      <c r="R574" s="529"/>
      <c r="S574" s="529"/>
      <c r="T574" s="529"/>
      <c r="U574" s="301"/>
      <c r="V574" s="529"/>
      <c r="W574" s="122"/>
      <c r="X574" s="529"/>
      <c r="Y574" s="301"/>
      <c r="Z574" s="301"/>
      <c r="AA574" s="122"/>
      <c r="AB574" s="529">
        <v>1.9675925925925927E-2</v>
      </c>
      <c r="AC574" s="529"/>
      <c r="AD574" s="301"/>
      <c r="AE574" s="529"/>
      <c r="AF574" s="529"/>
      <c r="AG574" s="301"/>
      <c r="AH574" s="529"/>
      <c r="AI574" s="122"/>
      <c r="AJ574" s="529"/>
      <c r="AK574" s="301"/>
      <c r="AL574" s="301"/>
      <c r="AM574" s="122"/>
      <c r="AN574" s="301"/>
      <c r="AO574" s="301"/>
      <c r="AP574" s="301"/>
      <c r="AQ574" s="301"/>
      <c r="AR574" s="301"/>
      <c r="AS574" s="529"/>
      <c r="AT574" s="301"/>
      <c r="AU574" s="825"/>
      <c r="AV574" s="815">
        <f t="shared" si="60"/>
        <v>1.9675925925925927E-2</v>
      </c>
      <c r="AW574" s="298">
        <f t="shared" si="61"/>
        <v>1</v>
      </c>
    </row>
    <row r="575" spans="1:50" s="3" customFormat="1" ht="13">
      <c r="A575" s="357" t="s">
        <v>1619</v>
      </c>
      <c r="B575" s="539"/>
      <c r="C575" s="526"/>
      <c r="D575" s="540"/>
      <c r="E575" s="541"/>
      <c r="F575" s="824"/>
      <c r="G575" s="301"/>
      <c r="H575" s="534"/>
      <c r="I575" s="529"/>
      <c r="J575" s="529"/>
      <c r="K575" s="529"/>
      <c r="L575" s="529"/>
      <c r="M575" s="529"/>
      <c r="N575" s="529"/>
      <c r="O575" s="529"/>
      <c r="P575" s="529"/>
      <c r="Q575" s="529"/>
      <c r="R575" s="529"/>
      <c r="S575" s="529"/>
      <c r="T575" s="529"/>
      <c r="U575" s="301"/>
      <c r="V575" s="529"/>
      <c r="W575" s="122"/>
      <c r="X575" s="529"/>
      <c r="Y575" s="301"/>
      <c r="Z575" s="301"/>
      <c r="AA575" s="122"/>
      <c r="AB575" s="529"/>
      <c r="AC575" s="529">
        <v>2.0995370370370373E-2</v>
      </c>
      <c r="AD575" s="301"/>
      <c r="AE575" s="529"/>
      <c r="AF575" s="529"/>
      <c r="AG575" s="301"/>
      <c r="AH575" s="529"/>
      <c r="AI575" s="122"/>
      <c r="AJ575" s="529"/>
      <c r="AK575" s="301"/>
      <c r="AL575" s="301"/>
      <c r="AM575" s="122"/>
      <c r="AN575" s="301"/>
      <c r="AO575" s="301"/>
      <c r="AP575" s="301"/>
      <c r="AQ575" s="301"/>
      <c r="AR575" s="301"/>
      <c r="AS575" s="529"/>
      <c r="AT575" s="301"/>
      <c r="AU575" s="825"/>
      <c r="AV575" s="815">
        <f t="shared" si="60"/>
        <v>2.0995370370370373E-2</v>
      </c>
      <c r="AW575" s="298">
        <f t="shared" si="61"/>
        <v>1</v>
      </c>
    </row>
    <row r="576" spans="1:50" s="3" customFormat="1" ht="13">
      <c r="A576" s="357" t="s">
        <v>1620</v>
      </c>
      <c r="B576" s="539"/>
      <c r="C576" s="526"/>
      <c r="D576" s="540"/>
      <c r="E576" s="541"/>
      <c r="F576" s="824"/>
      <c r="G576" s="301"/>
      <c r="H576" s="534"/>
      <c r="I576" s="529"/>
      <c r="J576" s="529"/>
      <c r="K576" s="529"/>
      <c r="L576" s="529"/>
      <c r="M576" s="529"/>
      <c r="N576" s="529"/>
      <c r="O576" s="529"/>
      <c r="P576" s="529"/>
      <c r="Q576" s="529"/>
      <c r="R576" s="529">
        <v>1.9467592592592595E-2</v>
      </c>
      <c r="S576" s="529">
        <v>2.0231481481481482E-2</v>
      </c>
      <c r="T576" s="529"/>
      <c r="U576" s="301"/>
      <c r="V576" s="529"/>
      <c r="W576" s="122"/>
      <c r="X576" s="529"/>
      <c r="Y576" s="301"/>
      <c r="Z576" s="301"/>
      <c r="AA576" s="122"/>
      <c r="AB576" s="301"/>
      <c r="AC576" s="529"/>
      <c r="AD576" s="301"/>
      <c r="AE576" s="529"/>
      <c r="AF576" s="529"/>
      <c r="AG576" s="301"/>
      <c r="AH576" s="529"/>
      <c r="AI576" s="122"/>
      <c r="AJ576" s="529"/>
      <c r="AK576" s="301"/>
      <c r="AL576" s="301"/>
      <c r="AM576" s="122"/>
      <c r="AN576" s="301"/>
      <c r="AO576" s="301"/>
      <c r="AP576" s="301"/>
      <c r="AQ576" s="301"/>
      <c r="AR576" s="301"/>
      <c r="AS576" s="529"/>
      <c r="AT576" s="301"/>
      <c r="AU576" s="825"/>
      <c r="AV576" s="815">
        <f t="shared" si="60"/>
        <v>1.9467592592592595E-2</v>
      </c>
      <c r="AW576" s="298">
        <f t="shared" si="61"/>
        <v>2</v>
      </c>
    </row>
    <row r="577" spans="1:50" s="3" customFormat="1" ht="13">
      <c r="A577" s="357" t="s">
        <v>1621</v>
      </c>
      <c r="B577" s="539"/>
      <c r="C577" s="526"/>
      <c r="D577" s="540"/>
      <c r="E577" s="541"/>
      <c r="F577" s="824"/>
      <c r="G577" s="301"/>
      <c r="H577" s="534"/>
      <c r="I577" s="529"/>
      <c r="J577" s="529"/>
      <c r="K577" s="529"/>
      <c r="L577" s="529"/>
      <c r="M577" s="529"/>
      <c r="N577" s="529"/>
      <c r="O577" s="529"/>
      <c r="P577" s="529"/>
      <c r="Q577" s="529"/>
      <c r="R577" s="529">
        <v>1.636574074074074E-2</v>
      </c>
      <c r="S577" s="529">
        <v>1.5740740740740743E-2</v>
      </c>
      <c r="T577" s="529"/>
      <c r="U577" s="301"/>
      <c r="V577" s="529"/>
      <c r="W577" s="122"/>
      <c r="X577" s="529"/>
      <c r="Y577" s="301"/>
      <c r="Z577" s="301"/>
      <c r="AA577" s="122"/>
      <c r="AB577" s="301"/>
      <c r="AC577" s="529"/>
      <c r="AD577" s="301"/>
      <c r="AE577" s="529"/>
      <c r="AF577" s="529"/>
      <c r="AG577" s="301"/>
      <c r="AH577" s="529"/>
      <c r="AI577" s="122"/>
      <c r="AJ577" s="529"/>
      <c r="AK577" s="301"/>
      <c r="AL577" s="301"/>
      <c r="AM577" s="122"/>
      <c r="AN577" s="301"/>
      <c r="AO577" s="301"/>
      <c r="AP577" s="301"/>
      <c r="AQ577" s="301"/>
      <c r="AR577" s="301"/>
      <c r="AS577" s="529"/>
      <c r="AT577" s="301"/>
      <c r="AU577" s="825"/>
      <c r="AV577" s="815">
        <f t="shared" si="60"/>
        <v>1.5740740740740743E-2</v>
      </c>
      <c r="AW577" s="298">
        <f t="shared" si="61"/>
        <v>2</v>
      </c>
    </row>
    <row r="578" spans="1:50" s="3" customFormat="1" ht="13">
      <c r="A578" s="357" t="s">
        <v>1622</v>
      </c>
      <c r="B578" s="539"/>
      <c r="C578" s="526"/>
      <c r="D578" s="540"/>
      <c r="E578" s="541"/>
      <c r="F578" s="824"/>
      <c r="G578" s="301"/>
      <c r="H578" s="534"/>
      <c r="I578" s="529"/>
      <c r="J578" s="529"/>
      <c r="K578" s="529"/>
      <c r="L578" s="529"/>
      <c r="M578" s="529">
        <v>1.8206018518518517E-2</v>
      </c>
      <c r="N578" s="529"/>
      <c r="O578" s="529"/>
      <c r="P578" s="529"/>
      <c r="Q578" s="529"/>
      <c r="R578" s="529"/>
      <c r="S578" s="529"/>
      <c r="T578" s="529"/>
      <c r="U578" s="301"/>
      <c r="V578" s="529"/>
      <c r="W578" s="122"/>
      <c r="X578" s="529"/>
      <c r="Y578" s="301"/>
      <c r="Z578" s="301"/>
      <c r="AA578" s="122"/>
      <c r="AB578" s="301"/>
      <c r="AC578" s="529"/>
      <c r="AD578" s="529">
        <v>1.9444444444444445E-2</v>
      </c>
      <c r="AE578" s="529"/>
      <c r="AF578" s="529"/>
      <c r="AG578" s="301"/>
      <c r="AH578" s="529"/>
      <c r="AI578" s="122"/>
      <c r="AJ578" s="529"/>
      <c r="AK578" s="301"/>
      <c r="AL578" s="301"/>
      <c r="AM578" s="122"/>
      <c r="AN578" s="301"/>
      <c r="AO578" s="301"/>
      <c r="AP578" s="301"/>
      <c r="AQ578" s="301"/>
      <c r="AR578" s="301"/>
      <c r="AS578" s="529"/>
      <c r="AT578" s="301"/>
      <c r="AU578" s="825"/>
      <c r="AV578" s="815">
        <f t="shared" si="60"/>
        <v>1.8206018518518517E-2</v>
      </c>
      <c r="AW578" s="298">
        <f t="shared" si="61"/>
        <v>2</v>
      </c>
    </row>
    <row r="579" spans="1:50" s="3" customFormat="1" ht="13">
      <c r="A579" s="357" t="s">
        <v>1623</v>
      </c>
      <c r="B579" s="539"/>
      <c r="C579" s="526"/>
      <c r="D579" s="540"/>
      <c r="E579" s="541"/>
      <c r="F579" s="824"/>
      <c r="G579" s="301"/>
      <c r="H579" s="534"/>
      <c r="I579" s="529"/>
      <c r="J579" s="529"/>
      <c r="K579" s="529"/>
      <c r="L579" s="529"/>
      <c r="M579" s="529">
        <v>2.0312500000000001E-2</v>
      </c>
      <c r="N579" s="529"/>
      <c r="O579" s="529"/>
      <c r="P579" s="529"/>
      <c r="Q579" s="529"/>
      <c r="R579" s="529"/>
      <c r="S579" s="529"/>
      <c r="T579" s="529"/>
      <c r="U579" s="301"/>
      <c r="V579" s="529"/>
      <c r="W579" s="122"/>
      <c r="X579" s="529"/>
      <c r="Y579" s="301"/>
      <c r="Z579" s="301"/>
      <c r="AA579" s="122"/>
      <c r="AB579" s="301"/>
      <c r="AC579" s="529"/>
      <c r="AD579" s="301"/>
      <c r="AE579" s="529"/>
      <c r="AF579" s="529"/>
      <c r="AG579" s="301"/>
      <c r="AH579" s="529"/>
      <c r="AI579" s="122"/>
      <c r="AJ579" s="529"/>
      <c r="AK579" s="301"/>
      <c r="AL579" s="301"/>
      <c r="AM579" s="122"/>
      <c r="AN579" s="301"/>
      <c r="AO579" s="301"/>
      <c r="AP579" s="301"/>
      <c r="AQ579" s="301"/>
      <c r="AR579" s="301"/>
      <c r="AS579" s="529"/>
      <c r="AT579" s="301"/>
      <c r="AU579" s="825"/>
      <c r="AV579" s="815">
        <f t="shared" si="60"/>
        <v>2.0312500000000001E-2</v>
      </c>
      <c r="AW579" s="298">
        <f t="shared" si="61"/>
        <v>1</v>
      </c>
    </row>
    <row r="580" spans="1:50" s="3" customFormat="1" ht="13">
      <c r="A580" s="357" t="s">
        <v>1624</v>
      </c>
      <c r="B580" s="539"/>
      <c r="C580" s="526"/>
      <c r="D580" s="540"/>
      <c r="E580" s="541"/>
      <c r="F580" s="824"/>
      <c r="G580" s="301"/>
      <c r="H580" s="534"/>
      <c r="I580" s="529"/>
      <c r="J580" s="529"/>
      <c r="K580" s="529"/>
      <c r="L580" s="529"/>
      <c r="M580" s="529">
        <v>2.0428240740740743E-2</v>
      </c>
      <c r="N580" s="529"/>
      <c r="O580" s="529"/>
      <c r="P580" s="529"/>
      <c r="Q580" s="529"/>
      <c r="R580" s="529"/>
      <c r="S580" s="529"/>
      <c r="T580" s="529"/>
      <c r="U580" s="301"/>
      <c r="V580" s="529"/>
      <c r="W580" s="122"/>
      <c r="X580" s="529"/>
      <c r="Y580" s="301"/>
      <c r="Z580" s="301"/>
      <c r="AA580" s="122"/>
      <c r="AB580" s="301"/>
      <c r="AC580" s="529"/>
      <c r="AD580" s="301"/>
      <c r="AE580" s="529"/>
      <c r="AF580" s="529"/>
      <c r="AG580" s="301"/>
      <c r="AH580" s="529"/>
      <c r="AI580" s="122"/>
      <c r="AJ580" s="529"/>
      <c r="AK580" s="301"/>
      <c r="AL580" s="301"/>
      <c r="AM580" s="122"/>
      <c r="AN580" s="301"/>
      <c r="AO580" s="301"/>
      <c r="AP580" s="301"/>
      <c r="AQ580" s="301"/>
      <c r="AR580" s="301"/>
      <c r="AS580" s="529"/>
      <c r="AT580" s="301"/>
      <c r="AU580" s="825"/>
      <c r="AV580" s="815">
        <f t="shared" si="60"/>
        <v>2.0428240740740743E-2</v>
      </c>
      <c r="AW580" s="298">
        <f t="shared" si="61"/>
        <v>1</v>
      </c>
    </row>
    <row r="581" spans="1:50" s="3" customFormat="1" ht="13">
      <c r="A581" s="357" t="s">
        <v>1625</v>
      </c>
      <c r="B581" s="539"/>
      <c r="C581" s="526"/>
      <c r="D581" s="540"/>
      <c r="E581" s="541"/>
      <c r="F581" s="824">
        <f t="shared" ref="F581:F592" si="62">IFERROR(AVERAGE(G581:AT581), " ")</f>
        <v>1.6712962962962964E-2</v>
      </c>
      <c r="G581" s="301"/>
      <c r="H581" s="534">
        <v>1.7314814814814814E-2</v>
      </c>
      <c r="I581" s="529">
        <v>1.6111111111111111E-2</v>
      </c>
      <c r="J581" s="529"/>
      <c r="K581" s="529"/>
      <c r="L581" s="529"/>
      <c r="M581" s="529"/>
      <c r="N581" s="529"/>
      <c r="O581" s="529"/>
      <c r="P581" s="529"/>
      <c r="Q581" s="529"/>
      <c r="R581" s="529"/>
      <c r="S581" s="529"/>
      <c r="T581" s="529"/>
      <c r="U581" s="301"/>
      <c r="V581" s="529"/>
      <c r="W581" s="122"/>
      <c r="X581" s="529"/>
      <c r="Y581" s="301"/>
      <c r="Z581" s="301"/>
      <c r="AA581" s="122"/>
      <c r="AB581" s="301"/>
      <c r="AC581" s="529"/>
      <c r="AD581" s="301"/>
      <c r="AE581" s="529"/>
      <c r="AF581" s="529"/>
      <c r="AG581" s="301"/>
      <c r="AH581" s="529"/>
      <c r="AI581" s="122"/>
      <c r="AJ581" s="529"/>
      <c r="AK581" s="301"/>
      <c r="AL581" s="301"/>
      <c r="AM581" s="122"/>
      <c r="AN581" s="301"/>
      <c r="AO581" s="301"/>
      <c r="AP581" s="301"/>
      <c r="AQ581" s="301"/>
      <c r="AR581" s="301"/>
      <c r="AS581" s="301"/>
      <c r="AT581" s="301"/>
      <c r="AU581" s="825"/>
      <c r="AV581" s="815">
        <f t="shared" si="60"/>
        <v>1.6111111111111111E-2</v>
      </c>
      <c r="AW581" s="298">
        <f t="shared" si="61"/>
        <v>2</v>
      </c>
    </row>
    <row r="582" spans="1:50" s="3" customFormat="1" ht="13">
      <c r="A582" s="357" t="s">
        <v>1626</v>
      </c>
      <c r="B582" s="539"/>
      <c r="C582" s="526"/>
      <c r="D582" s="540"/>
      <c r="E582" s="541"/>
      <c r="F582" s="824">
        <f t="shared" si="62"/>
        <v>1.6076388888888887E-2</v>
      </c>
      <c r="G582" s="301"/>
      <c r="H582" s="534">
        <v>1.6076388888888887E-2</v>
      </c>
      <c r="I582" s="529"/>
      <c r="J582" s="529"/>
      <c r="K582" s="529"/>
      <c r="L582" s="529"/>
      <c r="M582" s="529"/>
      <c r="N582" s="529"/>
      <c r="O582" s="529"/>
      <c r="P582" s="529"/>
      <c r="Q582" s="529"/>
      <c r="R582" s="529"/>
      <c r="S582" s="529"/>
      <c r="T582" s="301"/>
      <c r="U582" s="301"/>
      <c r="V582" s="529"/>
      <c r="W582" s="122"/>
      <c r="X582" s="529"/>
      <c r="Y582" s="301"/>
      <c r="Z582" s="301"/>
      <c r="AA582" s="122"/>
      <c r="AB582" s="301"/>
      <c r="AC582" s="529"/>
      <c r="AD582" s="529"/>
      <c r="AE582" s="301"/>
      <c r="AF582" s="301"/>
      <c r="AG582" s="529"/>
      <c r="AH582" s="529"/>
      <c r="AI582" s="122"/>
      <c r="AJ582" s="529"/>
      <c r="AK582" s="301"/>
      <c r="AL582" s="301"/>
      <c r="AM582" s="122"/>
      <c r="AN582" s="301"/>
      <c r="AO582" s="529"/>
      <c r="AP582" s="301" t="s">
        <v>1566</v>
      </c>
      <c r="AQ582" s="301"/>
      <c r="AR582" s="301"/>
      <c r="AS582" s="301"/>
      <c r="AT582" s="301"/>
      <c r="AU582" s="825"/>
      <c r="AV582" s="815">
        <f t="shared" si="60"/>
        <v>1.6076388888888887E-2</v>
      </c>
      <c r="AW582" s="298">
        <f t="shared" si="61"/>
        <v>2</v>
      </c>
    </row>
    <row r="583" spans="1:50" s="3" customFormat="1" ht="13">
      <c r="A583" s="357" t="s">
        <v>841</v>
      </c>
      <c r="B583" s="539"/>
      <c r="C583" s="526"/>
      <c r="D583" s="540"/>
      <c r="E583" s="541"/>
      <c r="F583" s="528">
        <f t="shared" si="62"/>
        <v>1.5434027777777779E-2</v>
      </c>
      <c r="G583" s="529"/>
      <c r="H583" s="529"/>
      <c r="I583" s="529">
        <v>1.5625E-2</v>
      </c>
      <c r="J583" s="529"/>
      <c r="K583" s="529"/>
      <c r="L583" s="529"/>
      <c r="M583" s="529">
        <v>1.5243055555555557E-2</v>
      </c>
      <c r="N583" s="529"/>
      <c r="O583" s="529"/>
      <c r="P583" s="529"/>
      <c r="Q583" s="529"/>
      <c r="R583" s="529"/>
      <c r="S583" s="529"/>
      <c r="T583" s="301"/>
      <c r="U583" s="529"/>
      <c r="V583" s="529"/>
      <c r="W583" s="122"/>
      <c r="X583" s="529"/>
      <c r="Y583" s="301"/>
      <c r="Z583" s="301"/>
      <c r="AA583" s="122"/>
      <c r="AB583" s="301"/>
      <c r="AC583" s="529"/>
      <c r="AD583" s="301"/>
      <c r="AE583" s="301"/>
      <c r="AF583" s="301"/>
      <c r="AG583" s="301"/>
      <c r="AH583" s="529"/>
      <c r="AI583" s="122"/>
      <c r="AJ583" s="529"/>
      <c r="AK583" s="301"/>
      <c r="AL583" s="301"/>
      <c r="AM583" s="122"/>
      <c r="AN583" s="301"/>
      <c r="AO583" s="529"/>
      <c r="AP583" s="301"/>
      <c r="AQ583" s="301"/>
      <c r="AR583" s="301"/>
      <c r="AS583" s="301"/>
      <c r="AT583" s="301"/>
      <c r="AU583" s="825"/>
      <c r="AV583" s="815">
        <f t="shared" si="60"/>
        <v>1.5243055555555557E-2</v>
      </c>
      <c r="AW583" s="298">
        <f t="shared" si="61"/>
        <v>2</v>
      </c>
    </row>
    <row r="584" spans="1:50" s="3" customFormat="1" ht="13">
      <c r="A584" s="357" t="s">
        <v>1627</v>
      </c>
      <c r="B584" s="539"/>
      <c r="C584" s="526"/>
      <c r="D584" s="540"/>
      <c r="E584" s="541"/>
      <c r="F584" s="528">
        <f t="shared" si="62"/>
        <v>1.3888888888888888E-2</v>
      </c>
      <c r="G584" s="529"/>
      <c r="H584" s="529"/>
      <c r="I584" s="529">
        <v>1.3888888888888888E-2</v>
      </c>
      <c r="J584" s="529"/>
      <c r="K584" s="529"/>
      <c r="L584" s="529"/>
      <c r="M584" s="529"/>
      <c r="N584" s="529"/>
      <c r="O584" s="529"/>
      <c r="P584" s="529"/>
      <c r="Q584" s="529"/>
      <c r="R584" s="529"/>
      <c r="S584" s="529"/>
      <c r="T584" s="529"/>
      <c r="U584" s="301"/>
      <c r="V584" s="529"/>
      <c r="W584" s="122"/>
      <c r="X584" s="529"/>
      <c r="Y584" s="301"/>
      <c r="Z584" s="301"/>
      <c r="AA584" s="529"/>
      <c r="AB584" s="301"/>
      <c r="AC584" s="529"/>
      <c r="AD584" s="301"/>
      <c r="AE584" s="301"/>
      <c r="AF584" s="301"/>
      <c r="AG584" s="301"/>
      <c r="AH584" s="529"/>
      <c r="AI584" s="122"/>
      <c r="AJ584" s="529"/>
      <c r="AK584" s="301"/>
      <c r="AL584" s="301"/>
      <c r="AM584" s="122"/>
      <c r="AN584" s="301"/>
      <c r="AO584" s="529"/>
      <c r="AP584" s="301"/>
      <c r="AQ584" s="301"/>
      <c r="AR584" s="301"/>
      <c r="AS584" s="301"/>
      <c r="AT584" s="301"/>
      <c r="AU584" s="825"/>
      <c r="AV584" s="815">
        <f t="shared" si="60"/>
        <v>1.3888888888888888E-2</v>
      </c>
      <c r="AW584" s="298">
        <f t="shared" si="61"/>
        <v>1</v>
      </c>
    </row>
    <row r="585" spans="1:50" s="3" customFormat="1" ht="13">
      <c r="A585" s="357" t="s">
        <v>1628</v>
      </c>
      <c r="B585" s="539"/>
      <c r="C585" s="526"/>
      <c r="D585" s="540"/>
      <c r="E585" s="541"/>
      <c r="F585" s="528">
        <f t="shared" si="62"/>
        <v>2.1423611111111112E-2</v>
      </c>
      <c r="G585" s="529"/>
      <c r="H585" s="529"/>
      <c r="I585" s="529"/>
      <c r="J585" s="529">
        <v>2.1423611111111112E-2</v>
      </c>
      <c r="K585" s="529"/>
      <c r="L585" s="529"/>
      <c r="M585" s="529"/>
      <c r="N585" s="529"/>
      <c r="O585" s="529"/>
      <c r="P585" s="529"/>
      <c r="Q585" s="529"/>
      <c r="R585" s="529"/>
      <c r="S585" s="301"/>
      <c r="T585" s="301"/>
      <c r="U585" s="301"/>
      <c r="V585" s="301"/>
      <c r="W585" s="122"/>
      <c r="X585" s="122"/>
      <c r="Y585" s="301"/>
      <c r="Z585" s="301"/>
      <c r="AA585" s="122"/>
      <c r="AB585" s="301"/>
      <c r="AC585" s="529"/>
      <c r="AD585" s="301"/>
      <c r="AE585" s="301"/>
      <c r="AF585" s="301"/>
      <c r="AG585" s="301"/>
      <c r="AH585" s="301"/>
      <c r="AI585" s="301"/>
      <c r="AJ585" s="301"/>
      <c r="AK585" s="301"/>
      <c r="AL585" s="301"/>
      <c r="AM585" s="529"/>
      <c r="AN585" s="301"/>
      <c r="AO585" s="529"/>
      <c r="AP585" s="301"/>
      <c r="AQ585" s="301"/>
      <c r="AR585" s="301"/>
      <c r="AS585" s="301"/>
      <c r="AT585" s="529"/>
      <c r="AU585" s="825"/>
      <c r="AV585" s="815">
        <f t="shared" si="60"/>
        <v>2.1423611111111112E-2</v>
      </c>
      <c r="AW585" s="298">
        <f t="shared" si="61"/>
        <v>1</v>
      </c>
    </row>
    <row r="586" spans="1:50" s="3" customFormat="1" ht="13">
      <c r="A586" s="357" t="s">
        <v>1629</v>
      </c>
      <c r="B586" s="539"/>
      <c r="C586" s="526"/>
      <c r="D586" s="540"/>
      <c r="E586" s="541"/>
      <c r="F586" s="528">
        <f t="shared" si="62"/>
        <v>1.6267361111111114E-2</v>
      </c>
      <c r="G586" s="529"/>
      <c r="H586" s="529"/>
      <c r="I586" s="529"/>
      <c r="J586" s="529"/>
      <c r="K586" s="529"/>
      <c r="L586" s="529"/>
      <c r="M586" s="529"/>
      <c r="N586" s="529"/>
      <c r="O586" s="529"/>
      <c r="P586" s="529"/>
      <c r="Q586" s="529"/>
      <c r="R586" s="529"/>
      <c r="S586" s="301"/>
      <c r="T586" s="84">
        <v>1.7395833333333336E-2</v>
      </c>
      <c r="U586" s="301"/>
      <c r="V586" s="301"/>
      <c r="W586" s="122"/>
      <c r="X586" s="122"/>
      <c r="Y586" s="301"/>
      <c r="Z586" s="301"/>
      <c r="AA586" s="122"/>
      <c r="AB586" s="301"/>
      <c r="AC586" s="529"/>
      <c r="AD586" s="301"/>
      <c r="AE586" s="301"/>
      <c r="AF586" s="301"/>
      <c r="AG586" s="301"/>
      <c r="AH586" s="301"/>
      <c r="AI586" s="301"/>
      <c r="AJ586" s="301"/>
      <c r="AK586" s="301"/>
      <c r="AL586" s="301"/>
      <c r="AM586" s="529">
        <v>1.5138888888888889E-2</v>
      </c>
      <c r="AN586" s="301"/>
      <c r="AO586" s="529"/>
      <c r="AP586" s="301"/>
      <c r="AQ586" s="301"/>
      <c r="AR586" s="301"/>
      <c r="AS586" s="301"/>
      <c r="AT586" s="529"/>
      <c r="AU586" s="825"/>
      <c r="AV586" s="815">
        <f t="shared" si="60"/>
        <v>1.5138888888888889E-2</v>
      </c>
      <c r="AW586" s="298">
        <f t="shared" si="61"/>
        <v>2</v>
      </c>
    </row>
    <row r="587" spans="1:50" s="3" customFormat="1" ht="13">
      <c r="A587" s="357" t="s">
        <v>1589</v>
      </c>
      <c r="B587" s="539"/>
      <c r="C587" s="526"/>
      <c r="D587" s="540"/>
      <c r="E587" s="541"/>
      <c r="F587" s="528">
        <f t="shared" si="62"/>
        <v>2.1122685185185185E-2</v>
      </c>
      <c r="G587" s="529"/>
      <c r="H587" s="529"/>
      <c r="I587" s="529"/>
      <c r="J587" s="529"/>
      <c r="K587" s="529"/>
      <c r="L587" s="529"/>
      <c r="M587" s="529"/>
      <c r="N587" s="529"/>
      <c r="O587" s="529"/>
      <c r="P587" s="529"/>
      <c r="Q587" s="529"/>
      <c r="R587" s="529"/>
      <c r="S587" s="301"/>
      <c r="T587" s="84"/>
      <c r="U587" s="301"/>
      <c r="V587" s="301"/>
      <c r="W587" s="122"/>
      <c r="X587" s="122"/>
      <c r="Y587" s="301"/>
      <c r="Z587" s="301"/>
      <c r="AA587" s="122"/>
      <c r="AB587" s="301"/>
      <c r="AC587" s="529"/>
      <c r="AD587" s="301"/>
      <c r="AE587" s="301"/>
      <c r="AF587" s="301"/>
      <c r="AG587" s="301"/>
      <c r="AH587" s="301"/>
      <c r="AI587" s="301"/>
      <c r="AJ587" s="301"/>
      <c r="AK587" s="301"/>
      <c r="AL587" s="301"/>
      <c r="AM587" s="529"/>
      <c r="AN587" s="301"/>
      <c r="AO587" s="529"/>
      <c r="AP587" s="301"/>
      <c r="AQ587" s="301"/>
      <c r="AR587" s="301"/>
      <c r="AS587" s="301"/>
      <c r="AT587" s="529">
        <v>2.1122685185185185E-2</v>
      </c>
      <c r="AU587" s="825"/>
      <c r="AV587" s="815">
        <f t="shared" si="60"/>
        <v>2.1122685185185185E-2</v>
      </c>
      <c r="AW587" s="298">
        <f t="shared" si="61"/>
        <v>1</v>
      </c>
    </row>
    <row r="588" spans="1:50" s="3" customFormat="1" ht="13">
      <c r="A588" s="357" t="s">
        <v>1630</v>
      </c>
      <c r="B588" s="539"/>
      <c r="C588" s="526"/>
      <c r="D588" s="540"/>
      <c r="E588" s="541"/>
      <c r="F588" s="528"/>
      <c r="G588" s="529"/>
      <c r="H588" s="529"/>
      <c r="I588" s="529"/>
      <c r="J588" s="529"/>
      <c r="K588" s="529"/>
      <c r="L588" s="529"/>
      <c r="M588" s="529"/>
      <c r="N588" s="529"/>
      <c r="O588" s="529"/>
      <c r="P588" s="529"/>
      <c r="Q588" s="529"/>
      <c r="R588" s="529"/>
      <c r="S588" s="301"/>
      <c r="T588" s="84"/>
      <c r="U588" s="301"/>
      <c r="V588" s="301"/>
      <c r="W588" s="122"/>
      <c r="X588" s="122"/>
      <c r="Y588" s="301"/>
      <c r="Z588" s="301"/>
      <c r="AA588" s="122"/>
      <c r="AB588" s="301"/>
      <c r="AC588" s="529"/>
      <c r="AD588" s="301"/>
      <c r="AE588" s="301"/>
      <c r="AF588" s="301"/>
      <c r="AG588" s="301"/>
      <c r="AH588" s="301"/>
      <c r="AI588" s="301"/>
      <c r="AJ588" s="301"/>
      <c r="AK588" s="301"/>
      <c r="AL588" s="301"/>
      <c r="AM588" s="529"/>
      <c r="AN588" s="301"/>
      <c r="AO588" s="529"/>
      <c r="AP588" s="301"/>
      <c r="AQ588" s="301"/>
      <c r="AR588" s="301"/>
      <c r="AS588" s="301"/>
      <c r="AT588" s="529" t="s">
        <v>1566</v>
      </c>
      <c r="AU588" s="825"/>
      <c r="AV588" s="815" t="str">
        <f t="shared" si="60"/>
        <v xml:space="preserve"> </v>
      </c>
      <c r="AW588" s="298">
        <f t="shared" si="61"/>
        <v>1</v>
      </c>
    </row>
    <row r="589" spans="1:50" s="3" customFormat="1" ht="13">
      <c r="A589" s="357" t="s">
        <v>1631</v>
      </c>
      <c r="B589" s="539"/>
      <c r="C589" s="526"/>
      <c r="D589" s="540"/>
      <c r="E589" s="541"/>
      <c r="F589" s="528">
        <f t="shared" si="62"/>
        <v>1.8622685185185183E-2</v>
      </c>
      <c r="G589" s="529"/>
      <c r="H589" s="529"/>
      <c r="I589" s="529"/>
      <c r="J589" s="529"/>
      <c r="K589" s="529"/>
      <c r="L589" s="529"/>
      <c r="M589" s="529"/>
      <c r="N589" s="529"/>
      <c r="O589" s="529"/>
      <c r="P589" s="529"/>
      <c r="Q589" s="529"/>
      <c r="R589" s="529"/>
      <c r="S589" s="301"/>
      <c r="T589" s="84"/>
      <c r="U589" s="301"/>
      <c r="V589" s="301"/>
      <c r="W589" s="122"/>
      <c r="X589" s="122"/>
      <c r="Y589" s="301"/>
      <c r="Z589" s="301"/>
      <c r="AA589" s="122"/>
      <c r="AB589" s="301"/>
      <c r="AC589" s="529"/>
      <c r="AD589" s="301"/>
      <c r="AE589" s="301"/>
      <c r="AF589" s="301"/>
      <c r="AG589" s="301"/>
      <c r="AH589" s="301"/>
      <c r="AI589" s="301"/>
      <c r="AJ589" s="301"/>
      <c r="AK589" s="301"/>
      <c r="AL589" s="301"/>
      <c r="AM589" s="529">
        <v>1.8622685185185183E-2</v>
      </c>
      <c r="AN589" s="301"/>
      <c r="AO589" s="529"/>
      <c r="AP589" s="301"/>
      <c r="AQ589" s="301"/>
      <c r="AR589" s="301"/>
      <c r="AS589" s="301"/>
      <c r="AT589" s="529"/>
      <c r="AU589" s="825"/>
      <c r="AV589" s="815">
        <f t="shared" si="60"/>
        <v>1.8622685185185183E-2</v>
      </c>
      <c r="AW589" s="298">
        <f t="shared" si="61"/>
        <v>1</v>
      </c>
    </row>
    <row r="590" spans="1:50" s="3" customFormat="1" ht="13">
      <c r="A590" s="357" t="s">
        <v>1632</v>
      </c>
      <c r="B590" s="539"/>
      <c r="C590" s="526"/>
      <c r="D590" s="540"/>
      <c r="E590" s="541"/>
      <c r="F590" s="528">
        <f t="shared" si="62"/>
        <v>1.7245370370370369E-2</v>
      </c>
      <c r="G590" s="529"/>
      <c r="H590" s="529"/>
      <c r="I590" s="529"/>
      <c r="J590" s="529"/>
      <c r="K590" s="529"/>
      <c r="L590" s="529"/>
      <c r="M590" s="529"/>
      <c r="N590" s="529"/>
      <c r="O590" s="529"/>
      <c r="P590" s="529"/>
      <c r="Q590" s="529"/>
      <c r="R590" s="529"/>
      <c r="S590" s="301"/>
      <c r="T590" s="84"/>
      <c r="U590" s="301"/>
      <c r="V590" s="301"/>
      <c r="W590" s="122"/>
      <c r="X590" s="122"/>
      <c r="Y590" s="301"/>
      <c r="Z590" s="301"/>
      <c r="AA590" s="122"/>
      <c r="AB590" s="301"/>
      <c r="AC590" s="529"/>
      <c r="AD590" s="301"/>
      <c r="AE590" s="301"/>
      <c r="AF590" s="301"/>
      <c r="AG590" s="301"/>
      <c r="AH590" s="301"/>
      <c r="AI590" s="301"/>
      <c r="AJ590" s="301"/>
      <c r="AK590" s="301"/>
      <c r="AL590" s="301"/>
      <c r="AM590" s="529">
        <v>1.7245370370370369E-2</v>
      </c>
      <c r="AN590" s="301"/>
      <c r="AO590" s="529"/>
      <c r="AP590" s="301"/>
      <c r="AQ590" s="301"/>
      <c r="AR590" s="301"/>
      <c r="AS590" s="301"/>
      <c r="AT590" s="529"/>
      <c r="AU590" s="825"/>
      <c r="AV590" s="815">
        <f t="shared" si="60"/>
        <v>1.7245370370370369E-2</v>
      </c>
      <c r="AW590" s="298">
        <f t="shared" si="61"/>
        <v>1</v>
      </c>
    </row>
    <row r="591" spans="1:50" s="3" customFormat="1" ht="13">
      <c r="A591" s="357" t="s">
        <v>1633</v>
      </c>
      <c r="B591" s="539"/>
      <c r="C591" s="526"/>
      <c r="D591" s="540"/>
      <c r="E591" s="541"/>
      <c r="F591" s="528">
        <f t="shared" si="62"/>
        <v>2.0393518518518519E-2</v>
      </c>
      <c r="G591" s="529"/>
      <c r="H591" s="529"/>
      <c r="I591" s="529"/>
      <c r="J591" s="529"/>
      <c r="K591" s="529">
        <v>2.0393518518518519E-2</v>
      </c>
      <c r="L591" s="529"/>
      <c r="M591" s="529"/>
      <c r="N591" s="529"/>
      <c r="O591" s="529"/>
      <c r="P591" s="529"/>
      <c r="Q591" s="529"/>
      <c r="R591" s="529"/>
      <c r="S591" s="301"/>
      <c r="T591" s="301"/>
      <c r="U591" s="301"/>
      <c r="V591" s="301"/>
      <c r="W591" s="122"/>
      <c r="X591" s="122"/>
      <c r="Y591" s="301"/>
      <c r="Z591" s="301"/>
      <c r="AA591" s="122"/>
      <c r="AB591" s="301"/>
      <c r="AC591" s="529"/>
      <c r="AD591" s="301"/>
      <c r="AE591" s="301"/>
      <c r="AF591" s="301"/>
      <c r="AG591" s="301"/>
      <c r="AH591" s="301"/>
      <c r="AI591" s="301"/>
      <c r="AJ591" s="301"/>
      <c r="AK591" s="301"/>
      <c r="AL591" s="301"/>
      <c r="AM591" s="529"/>
      <c r="AN591" s="301"/>
      <c r="AO591" s="529"/>
      <c r="AP591" s="301"/>
      <c r="AQ591" s="301"/>
      <c r="AR591" s="301"/>
      <c r="AS591" s="301"/>
      <c r="AT591" s="529"/>
      <c r="AU591" s="825"/>
      <c r="AV591" s="815">
        <f t="shared" si="60"/>
        <v>2.0393518518518519E-2</v>
      </c>
      <c r="AW591" s="298">
        <f t="shared" si="61"/>
        <v>1</v>
      </c>
    </row>
    <row r="592" spans="1:50" s="3" customFormat="1" ht="13.5" thickBot="1">
      <c r="A592" s="581" t="s">
        <v>1634</v>
      </c>
      <c r="B592" s="582"/>
      <c r="C592" s="583"/>
      <c r="D592" s="504"/>
      <c r="E592" s="584"/>
      <c r="F592" s="830">
        <f t="shared" si="62"/>
        <v>2.2280092592592591E-2</v>
      </c>
      <c r="G592" s="558"/>
      <c r="H592" s="558"/>
      <c r="I592" s="558"/>
      <c r="J592" s="558"/>
      <c r="K592" s="558"/>
      <c r="L592" s="558">
        <v>2.2280092592592591E-2</v>
      </c>
      <c r="M592" s="558"/>
      <c r="N592" s="558"/>
      <c r="O592" s="558"/>
      <c r="P592" s="558"/>
      <c r="Q592" s="558"/>
      <c r="R592" s="558"/>
      <c r="S592" s="598"/>
      <c r="T592" s="598"/>
      <c r="U592" s="598"/>
      <c r="V592" s="598"/>
      <c r="W592" s="560"/>
      <c r="X592" s="560"/>
      <c r="Y592" s="598"/>
      <c r="Z592" s="598"/>
      <c r="AA592" s="560"/>
      <c r="AB592" s="598"/>
      <c r="AC592" s="558"/>
      <c r="AD592" s="598"/>
      <c r="AE592" s="598"/>
      <c r="AF592" s="598"/>
      <c r="AG592" s="598"/>
      <c r="AH592" s="598"/>
      <c r="AI592" s="598"/>
      <c r="AJ592" s="598"/>
      <c r="AK592" s="598"/>
      <c r="AL592" s="598"/>
      <c r="AM592" s="560"/>
      <c r="AN592" s="558"/>
      <c r="AO592" s="558"/>
      <c r="AP592" s="598"/>
      <c r="AQ592" s="598"/>
      <c r="AR592" s="598"/>
      <c r="AS592" s="598"/>
      <c r="AT592" s="598"/>
      <c r="AU592" s="831"/>
      <c r="AV592" s="818">
        <f t="shared" si="60"/>
        <v>2.2280092592592591E-2</v>
      </c>
      <c r="AW592" s="286">
        <f t="shared" si="61"/>
        <v>1</v>
      </c>
      <c r="AX592" s="3" t="s">
        <v>514</v>
      </c>
    </row>
    <row r="593" spans="1:49" ht="13.5" thickBot="1">
      <c r="A593" s="351"/>
      <c r="B593" s="34"/>
      <c r="C593" s="23"/>
      <c r="D593" s="532"/>
      <c r="E593" s="827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Z593"/>
      <c r="AA593"/>
      <c r="AB593"/>
      <c r="AC593"/>
      <c r="AU593" s="33"/>
      <c r="AV593" s="33"/>
      <c r="AW593" s="33"/>
    </row>
    <row r="594" spans="1:49">
      <c r="A594" s="283" t="s">
        <v>1635</v>
      </c>
      <c r="B594" s="590"/>
      <c r="C594" s="282"/>
      <c r="D594" s="819"/>
      <c r="E594"/>
      <c r="G594"/>
      <c r="H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AU594" s="149"/>
      <c r="AV594" s="33"/>
      <c r="AW594"/>
    </row>
    <row r="595" spans="1:49">
      <c r="A595" s="279" t="s">
        <v>850</v>
      </c>
      <c r="B595" s="811" t="s">
        <v>383</v>
      </c>
      <c r="C595" s="237">
        <v>43172</v>
      </c>
      <c r="D595" s="593">
        <v>1.0833333333333334E-2</v>
      </c>
      <c r="E595"/>
      <c r="G595"/>
      <c r="H595"/>
      <c r="I595" s="398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398"/>
      <c r="Z595" s="256"/>
      <c r="AA595" s="256"/>
      <c r="AB595" s="256"/>
      <c r="AC595" s="256"/>
      <c r="AU595" s="246"/>
      <c r="AV595" s="398"/>
      <c r="AW595" s="241"/>
    </row>
    <row r="596" spans="1:49">
      <c r="A596" s="279" t="s">
        <v>851</v>
      </c>
      <c r="B596" s="811" t="s">
        <v>1079</v>
      </c>
      <c r="C596" s="237">
        <v>43179</v>
      </c>
      <c r="D596" s="593">
        <v>1.2175925925925929E-2</v>
      </c>
      <c r="E596"/>
      <c r="G596"/>
      <c r="H596"/>
      <c r="I596" s="398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398"/>
      <c r="Z596" s="256"/>
      <c r="AA596" s="256"/>
      <c r="AB596" s="256"/>
      <c r="AC596" s="256"/>
      <c r="AU596" s="246"/>
      <c r="AV596" s="398"/>
      <c r="AW596" s="241"/>
    </row>
    <row r="597" spans="1:49">
      <c r="A597" s="279" t="s">
        <v>1357</v>
      </c>
      <c r="B597" s="811" t="s">
        <v>383</v>
      </c>
      <c r="C597" s="237">
        <v>43186</v>
      </c>
      <c r="D597" s="593">
        <v>2.3587962962962963E-2</v>
      </c>
      <c r="E597"/>
      <c r="G597"/>
      <c r="H597"/>
      <c r="I597" s="398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398"/>
      <c r="Z597" s="256"/>
      <c r="AA597" s="256"/>
      <c r="AB597" s="256"/>
      <c r="AC597" s="256"/>
      <c r="AI597" s="533"/>
      <c r="AU597" s="246"/>
      <c r="AV597" s="398"/>
      <c r="AW597" s="241"/>
    </row>
    <row r="598" spans="1:49">
      <c r="A598" s="277" t="s">
        <v>853</v>
      </c>
      <c r="B598" s="811" t="s">
        <v>1312</v>
      </c>
      <c r="C598" s="237">
        <v>43179</v>
      </c>
      <c r="D598" s="593">
        <v>1.3854166666666666E-2</v>
      </c>
      <c r="E598"/>
      <c r="G598"/>
      <c r="H598"/>
      <c r="I598" s="398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398"/>
      <c r="Z598" s="256"/>
      <c r="AA598" s="256"/>
      <c r="AB598" s="256"/>
      <c r="AC598" s="256"/>
      <c r="AU598" s="246"/>
      <c r="AV598" s="398"/>
      <c r="AW598" s="241"/>
    </row>
    <row r="599" spans="1:49">
      <c r="A599" s="277" t="s">
        <v>855</v>
      </c>
      <c r="B599" s="811" t="s">
        <v>434</v>
      </c>
      <c r="C599" s="237">
        <v>43207</v>
      </c>
      <c r="D599" s="593">
        <v>1.4236111111111111E-2</v>
      </c>
      <c r="E599"/>
      <c r="G599"/>
      <c r="H599"/>
      <c r="I599" s="398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398"/>
      <c r="Z599" s="256"/>
      <c r="AA599" s="256"/>
      <c r="AB599" s="256"/>
      <c r="AC599" s="256"/>
      <c r="AU599" s="246"/>
      <c r="AV599" s="398"/>
      <c r="AW599" s="241"/>
    </row>
    <row r="600" spans="1:49">
      <c r="A600" s="277" t="s">
        <v>1359</v>
      </c>
      <c r="B600" s="811"/>
      <c r="C600" s="237"/>
      <c r="D600" s="593"/>
      <c r="E600"/>
      <c r="G600"/>
      <c r="H600"/>
      <c r="I600" s="398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398"/>
      <c r="Z600" s="256"/>
      <c r="AA600" s="256"/>
      <c r="AB600" s="256"/>
      <c r="AC600" s="256"/>
      <c r="AU600" s="246"/>
      <c r="AV600" s="398"/>
      <c r="AW600" s="241"/>
    </row>
    <row r="601" spans="1:49" ht="13" thickBot="1">
      <c r="A601" s="274" t="s">
        <v>860</v>
      </c>
      <c r="B601" s="820"/>
      <c r="C601" s="284"/>
      <c r="D601" s="600"/>
      <c r="E601"/>
      <c r="G601"/>
      <c r="H601"/>
      <c r="I601" s="398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398"/>
      <c r="Z601" s="256"/>
      <c r="AA601" s="256"/>
      <c r="AB601" s="256"/>
      <c r="AC601" s="256"/>
      <c r="AU601" s="246"/>
      <c r="AV601" s="398"/>
      <c r="AW601" s="241"/>
    </row>
    <row r="602" spans="1:49">
      <c r="A602" s="241"/>
      <c r="B602" s="241"/>
      <c r="C602" s="241"/>
      <c r="D602" s="832"/>
      <c r="E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 s="398"/>
      <c r="Z602" s="256"/>
      <c r="AA602" s="256"/>
      <c r="AB602" s="256"/>
      <c r="AC602" s="256"/>
      <c r="AU602" s="258"/>
      <c r="AV602" s="602"/>
      <c r="AW602" s="241"/>
    </row>
    <row r="603" spans="1:49" ht="13" thickBot="1">
      <c r="A603" s="241"/>
      <c r="B603" s="241"/>
      <c r="C603" s="241"/>
      <c r="D603" s="832"/>
      <c r="E603" s="256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 s="398"/>
      <c r="Z603" s="256"/>
      <c r="AA603" s="256"/>
      <c r="AB603" s="256"/>
      <c r="AC603" s="256"/>
      <c r="AU603" s="258"/>
      <c r="AV603" s="602"/>
      <c r="AW603" s="241"/>
    </row>
    <row r="604" spans="1:49">
      <c r="A604" s="283" t="s">
        <v>857</v>
      </c>
      <c r="B604" s="590"/>
      <c r="C604" s="282"/>
      <c r="D604" s="819"/>
      <c r="E604"/>
      <c r="G604"/>
      <c r="H604" s="398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AU604" s="149"/>
      <c r="AV604" s="33"/>
      <c r="AW604"/>
    </row>
    <row r="605" spans="1:49">
      <c r="A605" s="277" t="s">
        <v>850</v>
      </c>
      <c r="B605" s="810" t="s">
        <v>806</v>
      </c>
      <c r="C605" s="276" t="s">
        <v>1235</v>
      </c>
      <c r="D605" s="593">
        <v>0.96804398148148152</v>
      </c>
      <c r="E605"/>
      <c r="G605"/>
      <c r="H605" s="398"/>
      <c r="I605" s="398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398"/>
      <c r="Z605" s="256"/>
      <c r="AA605" s="256"/>
      <c r="AB605" s="256"/>
      <c r="AC605" s="256"/>
      <c r="AU605" s="243"/>
      <c r="AV605" s="398"/>
      <c r="AW605" s="241"/>
    </row>
    <row r="606" spans="1:49">
      <c r="A606" s="279" t="s">
        <v>851</v>
      </c>
      <c r="B606" s="810" t="s">
        <v>1186</v>
      </c>
      <c r="C606" s="276" t="s">
        <v>1360</v>
      </c>
      <c r="D606" s="593">
        <v>1.105324074074074E-2</v>
      </c>
      <c r="E606"/>
      <c r="G606" s="33"/>
      <c r="H606" s="398"/>
      <c r="I606" s="398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398"/>
      <c r="Z606" s="256"/>
      <c r="AA606" s="256"/>
      <c r="AB606" s="256"/>
      <c r="AC606" s="256"/>
      <c r="AU606" s="246"/>
      <c r="AV606" s="398"/>
      <c r="AW606" s="241"/>
    </row>
    <row r="607" spans="1:49">
      <c r="A607" s="279" t="s">
        <v>1357</v>
      </c>
      <c r="B607" s="810" t="s">
        <v>383</v>
      </c>
      <c r="C607" s="276" t="s">
        <v>1636</v>
      </c>
      <c r="D607" s="593">
        <v>2.3587962962962963E-2</v>
      </c>
      <c r="E607"/>
      <c r="G607" s="33"/>
      <c r="H607" s="33"/>
      <c r="I607" s="398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398"/>
      <c r="Z607" s="256"/>
      <c r="AA607" s="256"/>
      <c r="AB607" s="256"/>
      <c r="AC607" s="256"/>
      <c r="AU607" s="246"/>
      <c r="AV607" s="398"/>
      <c r="AW607" s="241"/>
    </row>
    <row r="608" spans="1:49">
      <c r="A608" s="277" t="s">
        <v>853</v>
      </c>
      <c r="B608" s="810" t="s">
        <v>1312</v>
      </c>
      <c r="C608" s="276" t="s">
        <v>1636</v>
      </c>
      <c r="D608" s="593">
        <v>1.3854166666666666E-2</v>
      </c>
      <c r="E608"/>
      <c r="G608"/>
      <c r="H608" s="604"/>
      <c r="I608" s="398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398"/>
      <c r="Z608" s="256"/>
      <c r="AA608" s="256"/>
      <c r="AB608" s="256"/>
      <c r="AC608" s="256"/>
      <c r="AU608" s="246"/>
      <c r="AV608" s="398"/>
      <c r="AW608" s="241"/>
    </row>
    <row r="609" spans="1:50">
      <c r="A609" s="277" t="s">
        <v>855</v>
      </c>
      <c r="B609" s="810" t="s">
        <v>1052</v>
      </c>
      <c r="C609" s="276" t="s">
        <v>1235</v>
      </c>
      <c r="D609" s="593">
        <v>1.2789351851851852E-2</v>
      </c>
      <c r="E609"/>
      <c r="G609"/>
      <c r="H609"/>
      <c r="I609" s="398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398"/>
      <c r="Z609" s="256"/>
      <c r="AA609" s="256"/>
      <c r="AB609" s="256"/>
      <c r="AC609" s="256"/>
      <c r="AU609" s="246"/>
      <c r="AV609" s="398"/>
      <c r="AW609" s="241"/>
    </row>
    <row r="610" spans="1:50">
      <c r="A610" s="277" t="s">
        <v>1359</v>
      </c>
      <c r="B610" s="810" t="s">
        <v>1358</v>
      </c>
      <c r="C610" s="276" t="s">
        <v>1362</v>
      </c>
      <c r="D610" s="593">
        <v>2.9131944444444446E-2</v>
      </c>
      <c r="E610"/>
      <c r="G610"/>
      <c r="H610"/>
      <c r="I610" s="398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398"/>
      <c r="Z610" s="256"/>
      <c r="AA610" s="256"/>
      <c r="AB610" s="256"/>
      <c r="AC610" s="256"/>
      <c r="AU610" s="246"/>
      <c r="AV610" s="398"/>
      <c r="AW610" s="241"/>
    </row>
    <row r="611" spans="1:50" ht="13" thickBot="1">
      <c r="A611" s="274" t="s">
        <v>860</v>
      </c>
      <c r="B611" s="821" t="s">
        <v>545</v>
      </c>
      <c r="C611" s="273" t="s">
        <v>1134</v>
      </c>
      <c r="D611" s="600">
        <v>1.0787037037037038E-2</v>
      </c>
      <c r="E611"/>
      <c r="G611"/>
      <c r="H611"/>
      <c r="I611" s="398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398"/>
      <c r="Z611" s="256"/>
      <c r="AA611" s="256"/>
      <c r="AB611" s="256"/>
      <c r="AC611" s="256"/>
      <c r="AU611" s="246"/>
      <c r="AV611" s="398"/>
      <c r="AW611" s="241"/>
    </row>
    <row r="612" spans="1:50">
      <c r="A612" s="241"/>
      <c r="B612" s="241"/>
      <c r="C612" s="241"/>
      <c r="G612" s="256"/>
      <c r="H612" s="256"/>
      <c r="I612" s="398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398"/>
      <c r="Z612" s="256"/>
      <c r="AA612" s="256"/>
      <c r="AB612" s="256"/>
      <c r="AC612" s="256"/>
      <c r="AU612" s="241"/>
      <c r="AV612" s="605"/>
      <c r="AW612" s="246"/>
    </row>
    <row r="613" spans="1:50">
      <c r="A613" s="241"/>
      <c r="B613" s="241"/>
      <c r="C613" s="241"/>
      <c r="G613" s="256"/>
      <c r="H613" s="256"/>
      <c r="I613" s="398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398"/>
      <c r="Z613" s="256"/>
      <c r="AA613" s="256"/>
      <c r="AB613" s="256"/>
      <c r="AC613" s="256"/>
      <c r="AU613" s="266"/>
      <c r="AV613" s="606"/>
      <c r="AW613" s="246"/>
      <c r="AX613" s="241"/>
    </row>
    <row r="614" spans="1:50">
      <c r="A614" s="607"/>
      <c r="AV614" s="605"/>
      <c r="AX614" s="241"/>
    </row>
    <row r="615" spans="1:50">
      <c r="A615" s="608"/>
      <c r="AV615" s="609"/>
    </row>
    <row r="616" spans="1:50">
      <c r="A616" s="608"/>
      <c r="AV616" s="610"/>
    </row>
    <row r="617" spans="1:50">
      <c r="A617" s="608"/>
      <c r="AV617" s="605"/>
    </row>
    <row r="618" spans="1:50">
      <c r="A618" s="608"/>
      <c r="AV618" s="605"/>
    </row>
    <row r="619" spans="1:50">
      <c r="A619" s="608"/>
      <c r="AV619" s="609"/>
    </row>
    <row r="620" spans="1:50">
      <c r="A620" s="608"/>
      <c r="AV620" s="605"/>
    </row>
    <row r="621" spans="1:50">
      <c r="A621" s="608"/>
      <c r="AV621" s="605"/>
    </row>
    <row r="622" spans="1:50">
      <c r="A622" s="608"/>
      <c r="AV622" s="605"/>
    </row>
    <row r="623" spans="1:50">
      <c r="A623" s="608"/>
      <c r="AV623" s="606"/>
    </row>
    <row r="624" spans="1:50">
      <c r="A624" s="608"/>
    </row>
    <row r="625" spans="1:52" s="7" customFormat="1">
      <c r="A625" s="608"/>
      <c r="B625"/>
      <c r="C625"/>
      <c r="D625" s="492"/>
      <c r="E625" s="822"/>
      <c r="F625"/>
      <c r="I625" s="33"/>
      <c r="Y625" s="33"/>
      <c r="AD625"/>
      <c r="AE625"/>
      <c r="AF625"/>
      <c r="AG625"/>
      <c r="AH625"/>
      <c r="AI625"/>
      <c r="AJ625"/>
      <c r="AK625"/>
      <c r="AL625"/>
      <c r="AM625"/>
      <c r="AN625"/>
      <c r="AO625"/>
      <c r="AP625" s="33"/>
      <c r="AQ625"/>
      <c r="AR625"/>
      <c r="AS625"/>
      <c r="AT625"/>
      <c r="AU625"/>
      <c r="AV625" s="493"/>
      <c r="AW625" s="149"/>
      <c r="AX625"/>
      <c r="AY625"/>
      <c r="AZ625"/>
    </row>
    <row r="626" spans="1:52" s="7" customFormat="1">
      <c r="A626" s="608"/>
      <c r="B626"/>
      <c r="C626"/>
      <c r="D626" s="492"/>
      <c r="E626" s="822"/>
      <c r="F626"/>
      <c r="I626" s="33"/>
      <c r="Y626" s="33"/>
      <c r="AD626"/>
      <c r="AE626"/>
      <c r="AF626"/>
      <c r="AG626"/>
      <c r="AH626"/>
      <c r="AI626"/>
      <c r="AJ626"/>
      <c r="AK626"/>
      <c r="AL626"/>
      <c r="AM626"/>
      <c r="AN626"/>
      <c r="AO626"/>
      <c r="AP626" s="33"/>
      <c r="AQ626"/>
      <c r="AR626"/>
      <c r="AS626"/>
      <c r="AT626"/>
      <c r="AU626"/>
      <c r="AV626" s="493"/>
      <c r="AW626" s="149"/>
      <c r="AX626"/>
      <c r="AY626"/>
      <c r="AZ626"/>
    </row>
    <row r="627" spans="1:52" s="7" customFormat="1">
      <c r="A627" s="608"/>
      <c r="B627"/>
      <c r="C627"/>
      <c r="D627" s="492"/>
      <c r="E627" s="822"/>
      <c r="F627"/>
      <c r="I627" s="33"/>
      <c r="Y627" s="33"/>
      <c r="AD627"/>
      <c r="AE627"/>
      <c r="AF627"/>
      <c r="AG627"/>
      <c r="AH627"/>
      <c r="AI627"/>
      <c r="AJ627"/>
      <c r="AK627"/>
      <c r="AL627"/>
      <c r="AM627"/>
      <c r="AN627"/>
      <c r="AO627"/>
      <c r="AP627" s="33"/>
      <c r="AQ627"/>
      <c r="AR627"/>
      <c r="AS627"/>
      <c r="AT627"/>
      <c r="AU627"/>
      <c r="AV627" s="493"/>
      <c r="AW627" s="149"/>
      <c r="AX627"/>
      <c r="AY627"/>
      <c r="AZ627"/>
    </row>
    <row r="628" spans="1:52" s="7" customFormat="1">
      <c r="A628" s="608"/>
      <c r="B628"/>
      <c r="C628"/>
      <c r="D628" s="492"/>
      <c r="E628" s="822"/>
      <c r="F628"/>
      <c r="I628" s="33"/>
      <c r="Y628" s="33"/>
      <c r="AD628"/>
      <c r="AE628"/>
      <c r="AF628"/>
      <c r="AG628"/>
      <c r="AH628"/>
      <c r="AI628"/>
      <c r="AJ628"/>
      <c r="AK628"/>
      <c r="AL628"/>
      <c r="AM628"/>
      <c r="AN628"/>
      <c r="AO628"/>
      <c r="AP628" s="33"/>
      <c r="AQ628"/>
      <c r="AR628"/>
      <c r="AS628"/>
      <c r="AT628"/>
      <c r="AU628"/>
      <c r="AV628" s="493"/>
      <c r="AW628" s="149"/>
      <c r="AX628"/>
      <c r="AY628"/>
      <c r="AZ628"/>
    </row>
    <row r="629" spans="1:52" s="7" customFormat="1">
      <c r="A629" s="608"/>
      <c r="B629"/>
      <c r="C629"/>
      <c r="D629" s="492"/>
      <c r="E629" s="822"/>
      <c r="F629"/>
      <c r="I629" s="33"/>
      <c r="Y629" s="33"/>
      <c r="AD629"/>
      <c r="AE629"/>
      <c r="AF629"/>
      <c r="AG629"/>
      <c r="AH629"/>
      <c r="AI629"/>
      <c r="AJ629"/>
      <c r="AK629"/>
      <c r="AL629"/>
      <c r="AM629"/>
      <c r="AN629"/>
      <c r="AO629"/>
      <c r="AP629" s="33"/>
      <c r="AQ629"/>
      <c r="AR629"/>
      <c r="AS629"/>
      <c r="AT629"/>
      <c r="AU629"/>
      <c r="AV629" s="493"/>
      <c r="AW629" s="149"/>
      <c r="AX629"/>
      <c r="AY629"/>
      <c r="AZ629"/>
    </row>
    <row r="630" spans="1:52" s="7" customFormat="1">
      <c r="A630" s="608"/>
      <c r="B630"/>
      <c r="C630"/>
      <c r="D630" s="492"/>
      <c r="E630" s="822"/>
      <c r="F630"/>
      <c r="I630" s="33"/>
      <c r="Y630" s="33"/>
      <c r="AD630"/>
      <c r="AE630"/>
      <c r="AF630"/>
      <c r="AG630"/>
      <c r="AH630"/>
      <c r="AI630"/>
      <c r="AJ630"/>
      <c r="AK630"/>
      <c r="AL630"/>
      <c r="AM630"/>
      <c r="AN630"/>
      <c r="AO630"/>
      <c r="AP630" s="33"/>
      <c r="AQ630"/>
      <c r="AR630"/>
      <c r="AS630"/>
      <c r="AT630"/>
      <c r="AU630"/>
      <c r="AV630" s="493"/>
      <c r="AW630" s="149"/>
      <c r="AX630"/>
      <c r="AY630"/>
      <c r="AZ630"/>
    </row>
  </sheetData>
  <printOptions headings="1"/>
  <pageMargins left="0.23622047244094491" right="0.23622047244094491" top="0.74803149606299213" bottom="0.74803149606299213" header="0.31496062992125984" footer="0.31496062992125984"/>
  <pageSetup paperSize="9" scale="61" firstPageNumber="0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EBEE-28BE-43A8-A960-70F3A6F39C80}">
  <sheetPr>
    <pageSetUpPr fitToPage="1"/>
  </sheetPr>
  <dimension ref="A1:AZ623"/>
  <sheetViews>
    <sheetView zoomScaleNormal="100" workbookViewId="0">
      <pane xSplit="1" ySplit="5" topLeftCell="B6" activePane="bottomRight" state="frozen"/>
      <selection pane="topRight" activeCell="B1" sqref="B1"/>
      <selection pane="bottomLeft" activeCell="A133" sqref="A133"/>
      <selection pane="bottomRight"/>
    </sheetView>
  </sheetViews>
  <sheetFormatPr defaultColWidth="9.1796875" defaultRowHeight="12.5"/>
  <cols>
    <col min="1" max="1" width="21.453125" customWidth="1"/>
    <col min="2" max="2" width="14" customWidth="1"/>
    <col min="3" max="3" width="11.81640625" customWidth="1"/>
    <col min="4" max="4" width="11.81640625" style="492" customWidth="1"/>
    <col min="5" max="5" width="11.81640625" style="270" customWidth="1"/>
    <col min="6" max="6" width="12.1796875" customWidth="1"/>
    <col min="7" max="8" width="8.1796875" style="7" customWidth="1"/>
    <col min="9" max="9" width="8.453125" style="33" customWidth="1"/>
    <col min="10" max="10" width="8.453125" style="7" customWidth="1"/>
    <col min="11" max="15" width="8.1796875" style="7" customWidth="1"/>
    <col min="16" max="16" width="8.7265625" style="7" customWidth="1"/>
    <col min="17" max="24" width="8.1796875" style="7" customWidth="1"/>
    <col min="25" max="25" width="9.81640625" style="33" customWidth="1"/>
    <col min="26" max="29" width="9" style="7" customWidth="1"/>
    <col min="30" max="41" width="9.1796875" customWidth="1"/>
    <col min="42" max="42" width="9.1796875" style="33" customWidth="1"/>
    <col min="43" max="46" width="9.1796875" customWidth="1"/>
    <col min="47" max="47" width="2.26953125" customWidth="1"/>
    <col min="48" max="48" width="8.1796875" style="493" customWidth="1"/>
    <col min="49" max="49" width="8.81640625" style="149" customWidth="1"/>
    <col min="50" max="50" width="22.81640625" customWidth="1"/>
  </cols>
  <sheetData>
    <row r="1" spans="1:52" ht="20.25" customHeight="1">
      <c r="A1" s="833" t="s">
        <v>1544</v>
      </c>
      <c r="B1" s="491"/>
    </row>
    <row r="2" spans="1:52" ht="13" thickBot="1"/>
    <row r="3" spans="1:52" s="2" customFormat="1" ht="13">
      <c r="A3" s="150"/>
      <c r="B3" s="151" t="s">
        <v>1468</v>
      </c>
      <c r="C3" s="151" t="s">
        <v>1545</v>
      </c>
      <c r="D3" s="494" t="s">
        <v>1546</v>
      </c>
      <c r="E3" s="151">
        <v>2016</v>
      </c>
      <c r="F3" s="151">
        <v>2017</v>
      </c>
      <c r="G3" s="151">
        <v>2017</v>
      </c>
      <c r="H3" s="151">
        <v>2017</v>
      </c>
      <c r="I3" s="151">
        <v>2017</v>
      </c>
      <c r="J3" s="151">
        <v>2017</v>
      </c>
      <c r="K3" s="151">
        <v>2017</v>
      </c>
      <c r="L3" s="151">
        <v>2017</v>
      </c>
      <c r="M3" s="151">
        <v>2017</v>
      </c>
      <c r="N3" s="151">
        <v>2017</v>
      </c>
      <c r="O3" s="151">
        <v>2017</v>
      </c>
      <c r="P3" s="151">
        <v>2017</v>
      </c>
      <c r="Q3" s="151">
        <v>2017</v>
      </c>
      <c r="R3" s="151">
        <v>2017</v>
      </c>
      <c r="S3" s="151">
        <v>2017</v>
      </c>
      <c r="T3" s="151">
        <v>2017</v>
      </c>
      <c r="U3" s="151">
        <v>2017</v>
      </c>
      <c r="V3" s="151">
        <v>2017</v>
      </c>
      <c r="W3" s="151">
        <v>2017</v>
      </c>
      <c r="X3" s="151">
        <v>2017</v>
      </c>
      <c r="Y3" s="151">
        <v>2017</v>
      </c>
      <c r="Z3" s="151">
        <v>2017</v>
      </c>
      <c r="AA3" s="151">
        <v>2017</v>
      </c>
      <c r="AB3" s="151">
        <v>2017</v>
      </c>
      <c r="AC3" s="151">
        <v>2017</v>
      </c>
      <c r="AD3" s="151">
        <v>2017</v>
      </c>
      <c r="AE3" s="151">
        <v>2017</v>
      </c>
      <c r="AF3" s="151">
        <v>2017</v>
      </c>
      <c r="AG3" s="151">
        <v>2017</v>
      </c>
      <c r="AH3" s="151">
        <v>2017</v>
      </c>
      <c r="AI3" s="151">
        <v>2017</v>
      </c>
      <c r="AJ3" s="151">
        <v>2017</v>
      </c>
      <c r="AK3" s="151">
        <v>2017</v>
      </c>
      <c r="AL3" s="151">
        <v>2017</v>
      </c>
      <c r="AM3" s="151">
        <v>2017</v>
      </c>
      <c r="AN3" s="151">
        <v>2017</v>
      </c>
      <c r="AO3" s="151">
        <v>2017</v>
      </c>
      <c r="AP3" s="151">
        <v>2017</v>
      </c>
      <c r="AQ3" s="151">
        <v>2017</v>
      </c>
      <c r="AR3" s="151">
        <v>2017</v>
      </c>
      <c r="AS3" s="151">
        <v>2017</v>
      </c>
      <c r="AT3" s="151">
        <v>2017</v>
      </c>
      <c r="AU3" s="383"/>
      <c r="AV3" s="495" t="s">
        <v>736</v>
      </c>
      <c r="AW3" s="496">
        <v>2017</v>
      </c>
      <c r="AX3" s="8"/>
    </row>
    <row r="4" spans="1:52" ht="13.5" thickBot="1">
      <c r="A4" s="497"/>
      <c r="B4" s="329" t="s">
        <v>59</v>
      </c>
      <c r="C4" s="329" t="s">
        <v>59</v>
      </c>
      <c r="D4" s="498" t="s">
        <v>59</v>
      </c>
      <c r="E4" s="8" t="s">
        <v>439</v>
      </c>
      <c r="F4" s="8" t="s">
        <v>10</v>
      </c>
      <c r="G4" s="139">
        <v>42801</v>
      </c>
      <c r="H4" s="139">
        <f>G4+7</f>
        <v>42808</v>
      </c>
      <c r="I4" s="139">
        <f t="shared" ref="I4:AT4" si="0">H4+7</f>
        <v>42815</v>
      </c>
      <c r="J4" s="139">
        <f t="shared" si="0"/>
        <v>42822</v>
      </c>
      <c r="K4" s="139">
        <f t="shared" si="0"/>
        <v>42829</v>
      </c>
      <c r="L4" s="139">
        <f t="shared" si="0"/>
        <v>42836</v>
      </c>
      <c r="M4" s="139">
        <f>L4+7</f>
        <v>42843</v>
      </c>
      <c r="N4" s="139">
        <f t="shared" si="0"/>
        <v>42850</v>
      </c>
      <c r="O4" s="139">
        <f>N4+7</f>
        <v>42857</v>
      </c>
      <c r="P4" s="139">
        <f t="shared" ref="P4:R4" si="1">O4+7</f>
        <v>42864</v>
      </c>
      <c r="Q4" s="139">
        <f>P4+7</f>
        <v>42871</v>
      </c>
      <c r="R4" s="139">
        <f t="shared" si="1"/>
        <v>42878</v>
      </c>
      <c r="S4" s="139">
        <f>R4+7</f>
        <v>42885</v>
      </c>
      <c r="T4" s="139">
        <f t="shared" si="0"/>
        <v>42892</v>
      </c>
      <c r="U4" s="139">
        <f t="shared" si="0"/>
        <v>42899</v>
      </c>
      <c r="V4" s="139">
        <f t="shared" si="0"/>
        <v>42906</v>
      </c>
      <c r="W4" s="139">
        <f t="shared" si="0"/>
        <v>42913</v>
      </c>
      <c r="X4" s="139">
        <f t="shared" si="0"/>
        <v>42920</v>
      </c>
      <c r="Y4" s="139">
        <f t="shared" si="0"/>
        <v>42927</v>
      </c>
      <c r="Z4" s="139">
        <f>Y4+7</f>
        <v>42934</v>
      </c>
      <c r="AA4" s="139">
        <f t="shared" si="0"/>
        <v>42941</v>
      </c>
      <c r="AB4" s="139">
        <f t="shared" si="0"/>
        <v>42948</v>
      </c>
      <c r="AC4" s="139">
        <f t="shared" si="0"/>
        <v>42955</v>
      </c>
      <c r="AD4" s="139">
        <f t="shared" si="0"/>
        <v>42962</v>
      </c>
      <c r="AE4" s="139">
        <f t="shared" si="0"/>
        <v>42969</v>
      </c>
      <c r="AF4" s="139">
        <f t="shared" si="0"/>
        <v>42976</v>
      </c>
      <c r="AG4" s="139">
        <f>AF4+7</f>
        <v>42983</v>
      </c>
      <c r="AH4" s="139">
        <f t="shared" si="0"/>
        <v>42990</v>
      </c>
      <c r="AI4" s="139">
        <f t="shared" si="0"/>
        <v>42997</v>
      </c>
      <c r="AJ4" s="139">
        <f t="shared" si="0"/>
        <v>43004</v>
      </c>
      <c r="AK4" s="139">
        <f t="shared" si="0"/>
        <v>43011</v>
      </c>
      <c r="AL4" s="139">
        <f t="shared" si="0"/>
        <v>43018</v>
      </c>
      <c r="AM4" s="139">
        <f t="shared" si="0"/>
        <v>43025</v>
      </c>
      <c r="AN4" s="139">
        <f t="shared" si="0"/>
        <v>43032</v>
      </c>
      <c r="AO4" s="139">
        <f t="shared" si="0"/>
        <v>43039</v>
      </c>
      <c r="AP4" s="139">
        <f t="shared" si="0"/>
        <v>43046</v>
      </c>
      <c r="AQ4" s="139">
        <f t="shared" si="0"/>
        <v>43053</v>
      </c>
      <c r="AR4" s="139">
        <f t="shared" si="0"/>
        <v>43060</v>
      </c>
      <c r="AS4" s="139">
        <f t="shared" si="0"/>
        <v>43067</v>
      </c>
      <c r="AT4" s="139">
        <f t="shared" si="0"/>
        <v>43074</v>
      </c>
      <c r="AU4" s="499"/>
      <c r="AV4" s="500" t="s">
        <v>438</v>
      </c>
      <c r="AW4" s="501" t="s">
        <v>439</v>
      </c>
      <c r="AX4" s="139"/>
    </row>
    <row r="5" spans="1:52" ht="13.5" thickBot="1">
      <c r="A5" s="502" t="s">
        <v>440</v>
      </c>
      <c r="B5" s="504">
        <v>2.0833333333333332E-2</v>
      </c>
      <c r="C5" s="504">
        <v>2.0833333333333332E-2</v>
      </c>
      <c r="D5" s="505"/>
      <c r="E5" s="506"/>
      <c r="F5" s="507"/>
      <c r="G5" s="508">
        <v>1</v>
      </c>
      <c r="H5" s="508">
        <f>G5+1</f>
        <v>2</v>
      </c>
      <c r="I5" s="508">
        <f t="shared" ref="I5:AT5" si="2">H5+1</f>
        <v>3</v>
      </c>
      <c r="J5" s="508">
        <f t="shared" si="2"/>
        <v>4</v>
      </c>
      <c r="K5" s="508">
        <f t="shared" si="2"/>
        <v>5</v>
      </c>
      <c r="L5" s="508">
        <f t="shared" si="2"/>
        <v>6</v>
      </c>
      <c r="M5" s="508">
        <f t="shared" si="2"/>
        <v>7</v>
      </c>
      <c r="N5" s="508">
        <f t="shared" si="2"/>
        <v>8</v>
      </c>
      <c r="O5" s="508">
        <f t="shared" si="2"/>
        <v>9</v>
      </c>
      <c r="P5" s="508">
        <f t="shared" si="2"/>
        <v>10</v>
      </c>
      <c r="Q5" s="508">
        <f t="shared" si="2"/>
        <v>11</v>
      </c>
      <c r="R5" s="508">
        <f t="shared" si="2"/>
        <v>12</v>
      </c>
      <c r="S5" s="508">
        <f>R5+1</f>
        <v>13</v>
      </c>
      <c r="T5" s="508">
        <f t="shared" si="2"/>
        <v>14</v>
      </c>
      <c r="U5" s="508">
        <f t="shared" si="2"/>
        <v>15</v>
      </c>
      <c r="V5" s="508">
        <f t="shared" si="2"/>
        <v>16</v>
      </c>
      <c r="W5" s="508">
        <f t="shared" si="2"/>
        <v>17</v>
      </c>
      <c r="X5" s="508">
        <f t="shared" si="2"/>
        <v>18</v>
      </c>
      <c r="Y5" s="508">
        <f t="shared" si="2"/>
        <v>19</v>
      </c>
      <c r="Z5" s="508">
        <f t="shared" si="2"/>
        <v>20</v>
      </c>
      <c r="AA5" s="508">
        <f t="shared" si="2"/>
        <v>21</v>
      </c>
      <c r="AB5" s="508">
        <f t="shared" si="2"/>
        <v>22</v>
      </c>
      <c r="AC5" s="508">
        <f t="shared" si="2"/>
        <v>23</v>
      </c>
      <c r="AD5" s="508">
        <f t="shared" si="2"/>
        <v>24</v>
      </c>
      <c r="AE5" s="508">
        <f t="shared" si="2"/>
        <v>25</v>
      </c>
      <c r="AF5" s="508">
        <f t="shared" si="2"/>
        <v>26</v>
      </c>
      <c r="AG5" s="508">
        <f t="shared" si="2"/>
        <v>27</v>
      </c>
      <c r="AH5" s="508">
        <f t="shared" si="2"/>
        <v>28</v>
      </c>
      <c r="AI5" s="508">
        <f t="shared" si="2"/>
        <v>29</v>
      </c>
      <c r="AJ5" s="508">
        <f t="shared" si="2"/>
        <v>30</v>
      </c>
      <c r="AK5" s="508">
        <f t="shared" si="2"/>
        <v>31</v>
      </c>
      <c r="AL5" s="508">
        <f t="shared" si="2"/>
        <v>32</v>
      </c>
      <c r="AM5" s="508">
        <f t="shared" si="2"/>
        <v>33</v>
      </c>
      <c r="AN5" s="508">
        <f t="shared" si="2"/>
        <v>34</v>
      </c>
      <c r="AO5" s="508">
        <f t="shared" si="2"/>
        <v>35</v>
      </c>
      <c r="AP5" s="508">
        <f t="shared" si="2"/>
        <v>36</v>
      </c>
      <c r="AQ5" s="508">
        <f t="shared" si="2"/>
        <v>37</v>
      </c>
      <c r="AR5" s="508">
        <f t="shared" si="2"/>
        <v>38</v>
      </c>
      <c r="AS5" s="508">
        <f t="shared" si="2"/>
        <v>39</v>
      </c>
      <c r="AT5" s="508">
        <f t="shared" si="2"/>
        <v>40</v>
      </c>
      <c r="AU5" s="389"/>
      <c r="AV5" s="509"/>
      <c r="AW5" s="510"/>
      <c r="AX5" s="8"/>
    </row>
    <row r="6" spans="1:52" ht="47.25" customHeight="1">
      <c r="A6" s="511" t="s">
        <v>737</v>
      </c>
      <c r="B6" s="512"/>
      <c r="C6" s="513"/>
      <c r="D6" s="514"/>
      <c r="E6" s="515"/>
      <c r="F6" s="516"/>
      <c r="G6" s="519" t="s">
        <v>1547</v>
      </c>
      <c r="H6" s="519" t="s">
        <v>114</v>
      </c>
      <c r="I6" s="519" t="s">
        <v>1548</v>
      </c>
      <c r="J6" s="519" t="s">
        <v>1549</v>
      </c>
      <c r="K6" s="519" t="s">
        <v>1142</v>
      </c>
      <c r="L6" s="799" t="s">
        <v>1550</v>
      </c>
      <c r="M6" s="799" t="s">
        <v>1551</v>
      </c>
      <c r="N6" s="519" t="s">
        <v>247</v>
      </c>
      <c r="O6" s="519" t="s">
        <v>1142</v>
      </c>
      <c r="P6" s="799" t="s">
        <v>247</v>
      </c>
      <c r="Q6" s="519" t="s">
        <v>247</v>
      </c>
      <c r="R6" s="519" t="s">
        <v>980</v>
      </c>
      <c r="S6" s="519" t="s">
        <v>1484</v>
      </c>
      <c r="T6" s="519" t="s">
        <v>1255</v>
      </c>
      <c r="U6" s="520" t="s">
        <v>1552</v>
      </c>
      <c r="V6" s="520" t="s">
        <v>980</v>
      </c>
      <c r="W6" s="520" t="s">
        <v>1553</v>
      </c>
      <c r="X6" s="519" t="s">
        <v>247</v>
      </c>
      <c r="Y6" s="520" t="s">
        <v>1554</v>
      </c>
      <c r="Z6" s="520" t="s">
        <v>1555</v>
      </c>
      <c r="AA6" s="520" t="s">
        <v>1556</v>
      </c>
      <c r="AB6" s="520" t="s">
        <v>1557</v>
      </c>
      <c r="AC6" s="520" t="s">
        <v>247</v>
      </c>
      <c r="AD6" s="520" t="s">
        <v>1558</v>
      </c>
      <c r="AE6" s="520" t="s">
        <v>980</v>
      </c>
      <c r="AF6" s="520" t="s">
        <v>1147</v>
      </c>
      <c r="AG6" s="520" t="s">
        <v>980</v>
      </c>
      <c r="AH6" s="520" t="s">
        <v>247</v>
      </c>
      <c r="AI6" s="520" t="s">
        <v>1010</v>
      </c>
      <c r="AJ6" s="520" t="s">
        <v>980</v>
      </c>
      <c r="AK6" s="520" t="s">
        <v>1559</v>
      </c>
      <c r="AL6" s="520" t="s">
        <v>247</v>
      </c>
      <c r="AM6" s="520" t="s">
        <v>247</v>
      </c>
      <c r="AN6" s="520" t="s">
        <v>1484</v>
      </c>
      <c r="AO6" s="520" t="s">
        <v>1560</v>
      </c>
      <c r="AP6" s="520" t="s">
        <v>1561</v>
      </c>
      <c r="AQ6" s="520" t="s">
        <v>1562</v>
      </c>
      <c r="AR6" s="520" t="s">
        <v>1563</v>
      </c>
      <c r="AS6" s="520" t="s">
        <v>740</v>
      </c>
      <c r="AT6" s="520" t="s">
        <v>740</v>
      </c>
      <c r="AU6" s="523"/>
      <c r="AV6" s="524"/>
      <c r="AW6" s="515"/>
      <c r="AX6" s="140"/>
    </row>
    <row r="7" spans="1:52" s="3" customFormat="1" ht="13">
      <c r="A7" s="357" t="s">
        <v>1564</v>
      </c>
      <c r="B7" s="539"/>
      <c r="C7" s="526">
        <v>0</v>
      </c>
      <c r="D7" s="540"/>
      <c r="E7" s="541"/>
      <c r="F7" s="528">
        <f>IFERROR(AVERAGE(G7:AT7), " ")</f>
        <v>1.6189814814814817E-2</v>
      </c>
      <c r="G7" s="301"/>
      <c r="H7" s="84"/>
      <c r="I7" s="529"/>
      <c r="J7" s="529">
        <v>1.7731481481481483E-2</v>
      </c>
      <c r="K7" s="529">
        <v>1.6041666666666666E-2</v>
      </c>
      <c r="L7" s="529">
        <v>1.5636574074074074E-2</v>
      </c>
      <c r="M7" s="529">
        <v>1.6111111111111111E-2</v>
      </c>
      <c r="N7" s="529"/>
      <c r="O7" s="529">
        <v>1.5428240740740741E-2</v>
      </c>
      <c r="P7" s="529"/>
      <c r="Q7" s="529"/>
      <c r="R7" s="529"/>
      <c r="S7" s="529"/>
      <c r="T7" s="301"/>
      <c r="U7" s="301"/>
      <c r="V7" s="529"/>
      <c r="W7" s="122"/>
      <c r="X7" s="529"/>
      <c r="Y7" s="301"/>
      <c r="Z7" s="301"/>
      <c r="AA7" s="122"/>
      <c r="AB7" s="301"/>
      <c r="AC7" s="529"/>
      <c r="AD7" s="301"/>
      <c r="AE7" s="301"/>
      <c r="AF7" s="301"/>
      <c r="AG7" s="301"/>
      <c r="AH7" s="529"/>
      <c r="AI7" s="122"/>
      <c r="AJ7" s="529"/>
      <c r="AK7" s="301"/>
      <c r="AL7" s="301"/>
      <c r="AM7" s="122"/>
      <c r="AN7" s="301"/>
      <c r="AO7" s="529"/>
      <c r="AP7" s="301"/>
      <c r="AQ7" s="529"/>
      <c r="AR7" s="301"/>
      <c r="AS7" s="301"/>
      <c r="AT7" s="301"/>
      <c r="AU7" s="542"/>
      <c r="AV7" s="534">
        <f t="shared" ref="AV7:AV37" si="3">IF(MIN(G7:AT7)=0," ",MIN(G7:AT7))</f>
        <v>1.5428240740740741E-2</v>
      </c>
      <c r="AW7" s="298">
        <f t="shared" ref="AW7:AW70" si="4">COUNTA(G7:AT7)</f>
        <v>5</v>
      </c>
    </row>
    <row r="8" spans="1:52" ht="13">
      <c r="A8" s="525" t="s">
        <v>1262</v>
      </c>
      <c r="B8" s="526">
        <v>10</v>
      </c>
      <c r="C8" s="526">
        <v>10</v>
      </c>
      <c r="D8" s="527">
        <v>1.4085648148148151E-2</v>
      </c>
      <c r="E8" s="800">
        <v>0</v>
      </c>
      <c r="F8" s="528" t="str">
        <f t="shared" ref="F8:F74" si="5">IFERROR(AVERAGE(G8:AT8), " ")</f>
        <v xml:space="preserve"> </v>
      </c>
      <c r="G8" s="301"/>
      <c r="H8" s="301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301"/>
      <c r="T8" s="301"/>
      <c r="U8" s="529"/>
      <c r="V8" s="301"/>
      <c r="W8" s="301"/>
      <c r="X8" s="301"/>
      <c r="Y8" s="529"/>
      <c r="Z8" s="301"/>
      <c r="AA8" s="529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122"/>
      <c r="AN8" s="301"/>
      <c r="AO8" s="122"/>
      <c r="AP8" s="301"/>
      <c r="AQ8" s="301"/>
      <c r="AR8" s="301"/>
      <c r="AS8" s="301"/>
      <c r="AT8" s="301"/>
      <c r="AU8" s="531"/>
      <c r="AV8" s="532" t="str">
        <f t="shared" si="3"/>
        <v xml:space="preserve"> </v>
      </c>
      <c r="AW8" s="298">
        <f t="shared" si="4"/>
        <v>0</v>
      </c>
      <c r="AX8" s="533"/>
    </row>
    <row r="9" spans="1:52" ht="13">
      <c r="A9" s="525" t="s">
        <v>1263</v>
      </c>
      <c r="B9" s="526">
        <v>9</v>
      </c>
      <c r="C9" s="526">
        <v>9</v>
      </c>
      <c r="D9" s="527">
        <v>1.5046296296296295E-2</v>
      </c>
      <c r="E9" s="800">
        <v>0</v>
      </c>
      <c r="F9" s="528" t="str">
        <f t="shared" si="5"/>
        <v xml:space="preserve"> </v>
      </c>
      <c r="G9" s="301"/>
      <c r="H9" s="301"/>
      <c r="I9" s="301"/>
      <c r="J9" s="301"/>
      <c r="K9" s="529"/>
      <c r="L9" s="529"/>
      <c r="M9" s="529"/>
      <c r="N9" s="529"/>
      <c r="O9" s="301"/>
      <c r="P9" s="301"/>
      <c r="Q9" s="301"/>
      <c r="R9" s="301"/>
      <c r="S9" s="301"/>
      <c r="T9" s="301"/>
      <c r="U9" s="301"/>
      <c r="V9" s="301"/>
      <c r="W9" s="529"/>
      <c r="X9" s="529"/>
      <c r="Y9" s="84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122"/>
      <c r="AN9" s="84"/>
      <c r="AO9" s="122"/>
      <c r="AP9" s="84"/>
      <c r="AQ9" s="529"/>
      <c r="AR9" s="529"/>
      <c r="AS9" s="529"/>
      <c r="AT9" s="529"/>
      <c r="AU9" s="499"/>
      <c r="AV9" s="532" t="str">
        <f t="shared" si="3"/>
        <v xml:space="preserve"> </v>
      </c>
      <c r="AW9" s="298">
        <f t="shared" si="4"/>
        <v>0</v>
      </c>
      <c r="AX9" s="533"/>
    </row>
    <row r="10" spans="1:52" ht="13">
      <c r="A10" s="525" t="s">
        <v>1264</v>
      </c>
      <c r="B10" s="526">
        <v>9</v>
      </c>
      <c r="C10" s="526">
        <v>9</v>
      </c>
      <c r="D10" s="527">
        <v>1.4652777777777778E-2</v>
      </c>
      <c r="E10" s="801">
        <v>0</v>
      </c>
      <c r="F10" s="528" t="str">
        <f t="shared" si="5"/>
        <v xml:space="preserve"> </v>
      </c>
      <c r="G10" s="301"/>
      <c r="H10" s="301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301"/>
      <c r="T10" s="301"/>
      <c r="U10" s="529"/>
      <c r="V10" s="301"/>
      <c r="W10" s="301"/>
      <c r="X10" s="301"/>
      <c r="Y10" s="529"/>
      <c r="Z10" s="301"/>
      <c r="AA10" s="529"/>
      <c r="AB10" s="301"/>
      <c r="AC10" s="529"/>
      <c r="AD10" s="529"/>
      <c r="AE10" s="529"/>
      <c r="AF10" s="301"/>
      <c r="AG10" s="529"/>
      <c r="AH10" s="529"/>
      <c r="AI10" s="529"/>
      <c r="AJ10" s="529"/>
      <c r="AK10" s="529"/>
      <c r="AL10" s="529"/>
      <c r="AM10" s="529"/>
      <c r="AN10" s="301"/>
      <c r="AO10" s="529"/>
      <c r="AP10" s="301"/>
      <c r="AQ10" s="301"/>
      <c r="AR10" s="301"/>
      <c r="AS10" s="529"/>
      <c r="AT10" s="301"/>
      <c r="AU10" s="531"/>
      <c r="AV10" s="532" t="str">
        <f t="shared" si="3"/>
        <v xml:space="preserve"> </v>
      </c>
      <c r="AW10" s="298">
        <f t="shared" si="4"/>
        <v>0</v>
      </c>
      <c r="AX10" s="533"/>
    </row>
    <row r="11" spans="1:52" ht="13">
      <c r="A11" s="535" t="s">
        <v>1079</v>
      </c>
      <c r="B11" s="526">
        <v>9</v>
      </c>
      <c r="C11" s="407">
        <v>9</v>
      </c>
      <c r="D11" s="528">
        <v>1.4895833333333332E-2</v>
      </c>
      <c r="E11" s="801">
        <v>1</v>
      </c>
      <c r="F11" s="528" t="str">
        <f t="shared" si="5"/>
        <v xml:space="preserve"> </v>
      </c>
      <c r="G11" s="529"/>
      <c r="H11" s="529"/>
      <c r="I11" s="529"/>
      <c r="J11" s="529"/>
      <c r="K11" s="529"/>
      <c r="L11" s="529"/>
      <c r="M11" s="529"/>
      <c r="N11" s="529"/>
      <c r="O11" s="529"/>
      <c r="P11" s="529"/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122"/>
      <c r="AN11" s="529"/>
      <c r="AO11" s="122"/>
      <c r="AP11" s="529"/>
      <c r="AQ11" s="529"/>
      <c r="AR11" s="529"/>
      <c r="AS11" s="529"/>
      <c r="AT11" s="529"/>
      <c r="AU11" s="537"/>
      <c r="AV11" s="532" t="str">
        <f t="shared" si="3"/>
        <v xml:space="preserve"> </v>
      </c>
      <c r="AW11" s="298">
        <f t="shared" si="4"/>
        <v>0</v>
      </c>
      <c r="AX11" s="533"/>
      <c r="AY11" s="3"/>
    </row>
    <row r="12" spans="1:52" ht="13">
      <c r="A12" s="535" t="s">
        <v>1490</v>
      </c>
      <c r="B12" s="526">
        <v>11</v>
      </c>
      <c r="C12" s="407">
        <v>11</v>
      </c>
      <c r="D12" s="528">
        <v>1.3333333333333334E-2</v>
      </c>
      <c r="E12" s="801">
        <v>1</v>
      </c>
      <c r="F12" s="528" t="str">
        <f t="shared" si="5"/>
        <v xml:space="preserve"> </v>
      </c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  <c r="AG12" s="529"/>
      <c r="AH12" s="529"/>
      <c r="AI12" s="529"/>
      <c r="AJ12" s="529"/>
      <c r="AK12" s="529"/>
      <c r="AL12" s="529"/>
      <c r="AM12" s="122"/>
      <c r="AN12" s="529"/>
      <c r="AO12" s="122"/>
      <c r="AP12" s="529"/>
      <c r="AQ12" s="529"/>
      <c r="AR12" s="529"/>
      <c r="AS12" s="529"/>
      <c r="AT12" s="529"/>
      <c r="AU12" s="537"/>
      <c r="AV12" s="532" t="str">
        <f t="shared" si="3"/>
        <v xml:space="preserve"> </v>
      </c>
      <c r="AW12" s="298">
        <f t="shared" si="4"/>
        <v>0</v>
      </c>
      <c r="AX12" s="533"/>
      <c r="AY12" s="3"/>
    </row>
    <row r="13" spans="1:52" ht="13">
      <c r="A13" s="525" t="s">
        <v>678</v>
      </c>
      <c r="B13" s="526">
        <v>6</v>
      </c>
      <c r="C13" s="407">
        <v>6</v>
      </c>
      <c r="D13" s="527">
        <v>1.6909722222222225E-2</v>
      </c>
      <c r="E13" s="801">
        <v>0</v>
      </c>
      <c r="F13" s="528" t="str">
        <f t="shared" si="5"/>
        <v xml:space="preserve"> </v>
      </c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122"/>
      <c r="AN13" s="529"/>
      <c r="AO13" s="122"/>
      <c r="AP13" s="529"/>
      <c r="AQ13" s="529"/>
      <c r="AR13" s="529"/>
      <c r="AS13" s="529"/>
      <c r="AT13" s="529"/>
      <c r="AU13" s="537"/>
      <c r="AV13" s="532" t="str">
        <f t="shared" si="3"/>
        <v xml:space="preserve"> </v>
      </c>
      <c r="AW13" s="298">
        <f t="shared" si="4"/>
        <v>0</v>
      </c>
      <c r="AX13" s="533"/>
      <c r="AY13" s="3"/>
    </row>
    <row r="14" spans="1:52" ht="13">
      <c r="A14" s="525" t="s">
        <v>1023</v>
      </c>
      <c r="B14" s="526">
        <v>0</v>
      </c>
      <c r="C14" s="407">
        <v>0</v>
      </c>
      <c r="D14" s="527"/>
      <c r="E14" s="801">
        <v>2</v>
      </c>
      <c r="F14" s="528" t="str">
        <f t="shared" si="5"/>
        <v xml:space="preserve"> </v>
      </c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 t="s">
        <v>514</v>
      </c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122"/>
      <c r="AN14" s="529"/>
      <c r="AO14" s="122"/>
      <c r="AP14" s="529"/>
      <c r="AQ14" s="529"/>
      <c r="AR14" s="529"/>
      <c r="AS14" s="529"/>
      <c r="AT14" s="529"/>
      <c r="AU14" s="537"/>
      <c r="AV14" s="532" t="str">
        <f t="shared" si="3"/>
        <v xml:space="preserve"> </v>
      </c>
      <c r="AW14" s="298">
        <f t="shared" si="4"/>
        <v>1</v>
      </c>
      <c r="AX14" s="533"/>
      <c r="AY14" s="3"/>
    </row>
    <row r="15" spans="1:52" ht="13">
      <c r="A15" s="535" t="s">
        <v>1189</v>
      </c>
      <c r="B15" s="526">
        <v>3</v>
      </c>
      <c r="C15" s="407">
        <v>3</v>
      </c>
      <c r="D15" s="527">
        <v>1.9050925925925926E-2</v>
      </c>
      <c r="E15" s="801">
        <v>0</v>
      </c>
      <c r="F15" s="528" t="str">
        <f t="shared" si="5"/>
        <v xml:space="preserve"> </v>
      </c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122"/>
      <c r="AN15" s="529"/>
      <c r="AO15" s="122"/>
      <c r="AP15" s="529"/>
      <c r="AQ15" s="529"/>
      <c r="AR15" s="529"/>
      <c r="AS15" s="529"/>
      <c r="AT15" s="529"/>
      <c r="AU15" s="537"/>
      <c r="AV15" s="532" t="str">
        <f t="shared" si="3"/>
        <v xml:space="preserve"> </v>
      </c>
      <c r="AW15" s="298">
        <f t="shared" si="4"/>
        <v>0</v>
      </c>
      <c r="AX15" s="533"/>
    </row>
    <row r="16" spans="1:52" s="3" customFormat="1" ht="13">
      <c r="A16" s="535" t="s">
        <v>1074</v>
      </c>
      <c r="B16" s="526">
        <v>13</v>
      </c>
      <c r="C16" s="407">
        <v>13</v>
      </c>
      <c r="D16" s="527">
        <v>1.1782407407407406E-2</v>
      </c>
      <c r="E16" s="801">
        <v>0</v>
      </c>
      <c r="F16" s="528" t="str">
        <f t="shared" si="5"/>
        <v xml:space="preserve"> </v>
      </c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9"/>
      <c r="Z16" s="529"/>
      <c r="AA16" s="529"/>
      <c r="AB16" s="529"/>
      <c r="AC16" s="529"/>
      <c r="AD16" s="529"/>
      <c r="AE16" s="529"/>
      <c r="AF16" s="529"/>
      <c r="AG16" s="529"/>
      <c r="AH16" s="529"/>
      <c r="AI16" s="529"/>
      <c r="AJ16" s="529"/>
      <c r="AK16" s="529"/>
      <c r="AL16" s="529"/>
      <c r="AM16" s="122"/>
      <c r="AN16" s="529"/>
      <c r="AO16" s="122"/>
      <c r="AP16" s="529"/>
      <c r="AQ16" s="529"/>
      <c r="AR16" s="529"/>
      <c r="AS16" s="529"/>
      <c r="AT16" s="529"/>
      <c r="AU16" s="537"/>
      <c r="AV16" s="532" t="str">
        <f t="shared" si="3"/>
        <v xml:space="preserve"> </v>
      </c>
      <c r="AW16" s="298">
        <f t="shared" si="4"/>
        <v>0</v>
      </c>
      <c r="AX16" s="533"/>
      <c r="AY16"/>
      <c r="AZ16"/>
    </row>
    <row r="17" spans="1:52" s="3" customFormat="1" ht="13">
      <c r="A17" s="535" t="s">
        <v>1265</v>
      </c>
      <c r="B17" s="526">
        <v>13</v>
      </c>
      <c r="C17" s="407">
        <v>13</v>
      </c>
      <c r="D17" s="527">
        <v>1.1643518518518518E-2</v>
      </c>
      <c r="E17" s="801">
        <v>0</v>
      </c>
      <c r="F17" s="528">
        <f t="shared" si="5"/>
        <v>1.4201388888888888E-2</v>
      </c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>
        <v>1.4201388888888888E-2</v>
      </c>
      <c r="AH17" s="529"/>
      <c r="AI17" s="529"/>
      <c r="AJ17" s="529"/>
      <c r="AK17" s="529"/>
      <c r="AL17" s="529"/>
      <c r="AM17" s="122"/>
      <c r="AN17" s="529"/>
      <c r="AO17" s="529"/>
      <c r="AP17" s="529"/>
      <c r="AQ17" s="529"/>
      <c r="AR17" s="529"/>
      <c r="AS17" s="529"/>
      <c r="AT17" s="529"/>
      <c r="AU17" s="537"/>
      <c r="AV17" s="532">
        <f t="shared" si="3"/>
        <v>1.4201388888888888E-2</v>
      </c>
      <c r="AW17" s="298">
        <f t="shared" si="4"/>
        <v>1</v>
      </c>
      <c r="AX17" s="533"/>
      <c r="AZ17"/>
    </row>
    <row r="18" spans="1:52" ht="13">
      <c r="A18" s="535" t="s">
        <v>1266</v>
      </c>
      <c r="B18" s="526">
        <v>11</v>
      </c>
      <c r="C18" s="407">
        <v>11</v>
      </c>
      <c r="D18" s="527">
        <v>1.3321759259259261E-2</v>
      </c>
      <c r="E18" s="801">
        <v>0</v>
      </c>
      <c r="F18" s="528" t="str">
        <f t="shared" si="5"/>
        <v xml:space="preserve"> </v>
      </c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122"/>
      <c r="AN18" s="529"/>
      <c r="AO18" s="122"/>
      <c r="AP18" s="529"/>
      <c r="AQ18" s="529"/>
      <c r="AR18" s="529"/>
      <c r="AS18" s="529"/>
      <c r="AT18" s="529"/>
      <c r="AU18" s="537"/>
      <c r="AV18" s="532" t="str">
        <f t="shared" si="3"/>
        <v xml:space="preserve"> </v>
      </c>
      <c r="AW18" s="298">
        <f t="shared" si="4"/>
        <v>0</v>
      </c>
      <c r="AX18" s="533"/>
      <c r="AY18" s="3"/>
    </row>
    <row r="19" spans="1:52" ht="13">
      <c r="A19" s="53" t="s">
        <v>401</v>
      </c>
      <c r="B19" s="526">
        <v>12</v>
      </c>
      <c r="C19" s="407">
        <f t="shared" ref="C19:C21" si="6">IFERROR(MINUTE(C$5)-MINUTE(D19)," ")</f>
        <v>12</v>
      </c>
      <c r="D19" s="527">
        <v>1.2638888888888889E-2</v>
      </c>
      <c r="E19" s="801">
        <v>0</v>
      </c>
      <c r="F19" s="528">
        <f t="shared" si="5"/>
        <v>1.357638888888889E-2</v>
      </c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  <c r="AE19" s="529"/>
      <c r="AF19" s="529"/>
      <c r="AG19" s="529"/>
      <c r="AH19" s="529"/>
      <c r="AI19" s="529"/>
      <c r="AJ19" s="529"/>
      <c r="AK19" s="529"/>
      <c r="AL19" s="529">
        <v>1.357638888888889E-2</v>
      </c>
      <c r="AM19" s="122"/>
      <c r="AN19" s="529"/>
      <c r="AO19" s="122"/>
      <c r="AP19" s="529"/>
      <c r="AQ19" s="529"/>
      <c r="AR19" s="529"/>
      <c r="AS19" s="529"/>
      <c r="AT19" s="529"/>
      <c r="AU19" s="537"/>
      <c r="AV19" s="532">
        <f t="shared" si="3"/>
        <v>1.357638888888889E-2</v>
      </c>
      <c r="AW19" s="298">
        <f t="shared" si="4"/>
        <v>1</v>
      </c>
      <c r="AX19" s="533"/>
    </row>
    <row r="20" spans="1:52" s="3" customFormat="1" ht="13">
      <c r="A20" s="357" t="s">
        <v>1267</v>
      </c>
      <c r="B20" s="526">
        <v>0</v>
      </c>
      <c r="C20" s="526">
        <v>0</v>
      </c>
      <c r="D20" s="527">
        <v>2.1335648148148149E-2</v>
      </c>
      <c r="E20" s="802">
        <v>5</v>
      </c>
      <c r="F20" s="528" t="str">
        <f t="shared" si="5"/>
        <v xml:space="preserve"> </v>
      </c>
      <c r="G20" s="301"/>
      <c r="H20" s="84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301"/>
      <c r="T20" s="529"/>
      <c r="U20" s="301"/>
      <c r="V20" s="301"/>
      <c r="W20" s="122"/>
      <c r="X20" s="122"/>
      <c r="Y20" s="301"/>
      <c r="Z20" s="301"/>
      <c r="AA20" s="122"/>
      <c r="AB20" s="301"/>
      <c r="AC20" s="529"/>
      <c r="AD20" s="301"/>
      <c r="AE20" s="301"/>
      <c r="AF20" s="301"/>
      <c r="AG20" s="301"/>
      <c r="AH20" s="301"/>
      <c r="AI20" s="301"/>
      <c r="AJ20" s="301"/>
      <c r="AK20" s="529"/>
      <c r="AL20" s="301"/>
      <c r="AM20" s="122"/>
      <c r="AN20" s="529"/>
      <c r="AO20" s="301"/>
      <c r="AP20" s="529"/>
      <c r="AQ20" s="301"/>
      <c r="AR20" s="529"/>
      <c r="AS20" s="529"/>
      <c r="AT20" s="529"/>
      <c r="AU20" s="542"/>
      <c r="AV20" s="532" t="str">
        <f t="shared" si="3"/>
        <v xml:space="preserve"> </v>
      </c>
      <c r="AW20" s="298">
        <f t="shared" si="4"/>
        <v>0</v>
      </c>
    </row>
    <row r="21" spans="1:52" ht="13">
      <c r="A21" s="525" t="s">
        <v>1029</v>
      </c>
      <c r="B21" s="526">
        <v>8</v>
      </c>
      <c r="C21" s="407">
        <f t="shared" si="6"/>
        <v>8</v>
      </c>
      <c r="D21" s="527">
        <v>1.5661008230452675E-2</v>
      </c>
      <c r="E21" s="801">
        <v>9</v>
      </c>
      <c r="F21" s="528">
        <f t="shared" si="5"/>
        <v>1.455246913580247E-2</v>
      </c>
      <c r="G21" s="529">
        <v>1.4606481481481482E-2</v>
      </c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>
        <v>1.4351851851851852E-2</v>
      </c>
      <c r="AM21" s="529">
        <v>1.4699074074074074E-2</v>
      </c>
      <c r="AN21" s="529"/>
      <c r="AO21" s="529"/>
      <c r="AP21" s="529"/>
      <c r="AQ21" s="529"/>
      <c r="AR21" s="529"/>
      <c r="AS21" s="529"/>
      <c r="AT21" s="529"/>
      <c r="AU21" s="537"/>
      <c r="AV21" s="532">
        <f t="shared" si="3"/>
        <v>1.4351851851851852E-2</v>
      </c>
      <c r="AW21" s="298">
        <f t="shared" si="4"/>
        <v>3</v>
      </c>
      <c r="AX21" s="533"/>
      <c r="AY21" s="3"/>
    </row>
    <row r="22" spans="1:52" ht="13">
      <c r="A22" s="53" t="s">
        <v>328</v>
      </c>
      <c r="B22" s="526">
        <v>2</v>
      </c>
      <c r="C22" s="407">
        <v>2</v>
      </c>
      <c r="D22" s="527" t="s">
        <v>514</v>
      </c>
      <c r="E22" s="801">
        <v>0</v>
      </c>
      <c r="F22" s="528" t="str">
        <f t="shared" si="5"/>
        <v xml:space="preserve"> </v>
      </c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29"/>
      <c r="Z22" s="529"/>
      <c r="AA22" s="529"/>
      <c r="AB22" s="529"/>
      <c r="AC22" s="529"/>
      <c r="AD22" s="529"/>
      <c r="AE22" s="529"/>
      <c r="AF22" s="529"/>
      <c r="AG22" s="529"/>
      <c r="AH22" s="529"/>
      <c r="AI22" s="529"/>
      <c r="AJ22" s="529"/>
      <c r="AK22" s="529"/>
      <c r="AL22" s="529"/>
      <c r="AM22" s="122"/>
      <c r="AN22" s="529"/>
      <c r="AO22" s="529"/>
      <c r="AP22" s="529"/>
      <c r="AQ22" s="529"/>
      <c r="AR22" s="529"/>
      <c r="AS22" s="529"/>
      <c r="AT22" s="529"/>
      <c r="AU22" s="537"/>
      <c r="AV22" s="532" t="str">
        <f t="shared" si="3"/>
        <v xml:space="preserve"> </v>
      </c>
      <c r="AW22" s="298">
        <f t="shared" si="4"/>
        <v>0</v>
      </c>
      <c r="AX22" s="533"/>
    </row>
    <row r="23" spans="1:52" ht="13">
      <c r="A23" s="53" t="s">
        <v>377</v>
      </c>
      <c r="B23" s="526">
        <v>2</v>
      </c>
      <c r="C23" s="407">
        <v>2</v>
      </c>
      <c r="D23" s="527" t="s">
        <v>514</v>
      </c>
      <c r="E23" s="801">
        <v>0</v>
      </c>
      <c r="F23" s="528" t="str">
        <f t="shared" si="5"/>
        <v xml:space="preserve"> </v>
      </c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122"/>
      <c r="AN23" s="529"/>
      <c r="AO23" s="529"/>
      <c r="AP23" s="529"/>
      <c r="AQ23" s="543"/>
      <c r="AR23" s="543"/>
      <c r="AS23" s="529"/>
      <c r="AT23" s="529"/>
      <c r="AU23" s="537"/>
      <c r="AV23" s="532" t="str">
        <f t="shared" si="3"/>
        <v xml:space="preserve"> </v>
      </c>
      <c r="AW23" s="298">
        <f t="shared" si="4"/>
        <v>0</v>
      </c>
      <c r="AX23" s="533"/>
    </row>
    <row r="24" spans="1:52" ht="13">
      <c r="A24" s="535" t="s">
        <v>1268</v>
      </c>
      <c r="B24" s="526">
        <v>11</v>
      </c>
      <c r="C24" s="407">
        <v>11</v>
      </c>
      <c r="D24" s="527">
        <v>1.3090277777777779E-2</v>
      </c>
      <c r="E24" s="801">
        <v>0</v>
      </c>
      <c r="F24" s="528">
        <f t="shared" si="5"/>
        <v>1.4309413580246913E-2</v>
      </c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>
        <v>1.3275462962962963E-2</v>
      </c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>
        <v>1.4016203703703704E-2</v>
      </c>
      <c r="AM24" s="122"/>
      <c r="AN24" s="529"/>
      <c r="AO24" s="529"/>
      <c r="AP24" s="529"/>
      <c r="AQ24" s="529"/>
      <c r="AR24" s="529"/>
      <c r="AS24" s="529">
        <v>1.5636574074074074E-2</v>
      </c>
      <c r="AT24" s="529"/>
      <c r="AU24" s="544"/>
      <c r="AV24" s="532">
        <f t="shared" si="3"/>
        <v>1.3275462962962963E-2</v>
      </c>
      <c r="AW24" s="298">
        <f t="shared" si="4"/>
        <v>3</v>
      </c>
      <c r="AX24" s="533"/>
    </row>
    <row r="25" spans="1:52" ht="13">
      <c r="A25" s="525" t="s">
        <v>1269</v>
      </c>
      <c r="B25" s="526">
        <v>0</v>
      </c>
      <c r="C25" s="407">
        <v>0</v>
      </c>
      <c r="D25" s="527">
        <v>2.1712962962962962E-2</v>
      </c>
      <c r="E25" s="801">
        <v>0</v>
      </c>
      <c r="F25" s="528" t="str">
        <f t="shared" si="5"/>
        <v xml:space="preserve"> </v>
      </c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122"/>
      <c r="AN25" s="529"/>
      <c r="AO25" s="529"/>
      <c r="AP25" s="529"/>
      <c r="AQ25" s="529"/>
      <c r="AR25" s="529"/>
      <c r="AS25" s="529"/>
      <c r="AT25" s="529"/>
      <c r="AU25" s="537"/>
      <c r="AV25" s="532" t="str">
        <f t="shared" si="3"/>
        <v xml:space="preserve"> </v>
      </c>
      <c r="AW25" s="298">
        <f t="shared" si="4"/>
        <v>0</v>
      </c>
      <c r="AX25" s="533"/>
      <c r="AY25" s="3"/>
    </row>
    <row r="26" spans="1:52" ht="13">
      <c r="A26" s="535" t="s">
        <v>1190</v>
      </c>
      <c r="B26" s="407" t="s">
        <v>514</v>
      </c>
      <c r="C26" s="407" t="str">
        <f>IFERROR(MINUTE(C$5)-MINUTE(D26)," ")</f>
        <v xml:space="preserve"> </v>
      </c>
      <c r="D26" s="527" t="s">
        <v>514</v>
      </c>
      <c r="E26" s="298">
        <v>0</v>
      </c>
      <c r="F26" s="528">
        <f>IFERROR(AVERAGEA(G26:AT26), " ")</f>
        <v>1.4837962962962963E-2</v>
      </c>
      <c r="G26" s="534"/>
      <c r="H26" s="534"/>
      <c r="I26" s="492"/>
      <c r="J26" s="529"/>
      <c r="K26" s="529"/>
      <c r="L26" s="529"/>
      <c r="M26" s="529"/>
      <c r="N26" s="529"/>
      <c r="O26" s="529"/>
      <c r="P26" s="534"/>
      <c r="Q26" s="529"/>
      <c r="R26" s="529"/>
      <c r="S26" s="534"/>
      <c r="T26" s="534"/>
      <c r="U26" s="534"/>
      <c r="V26" s="534"/>
      <c r="W26" s="534"/>
      <c r="X26" s="534"/>
      <c r="Y26" s="534"/>
      <c r="Z26" s="529"/>
      <c r="AA26" s="529"/>
      <c r="AB26" s="529"/>
      <c r="AC26" s="529"/>
      <c r="AD26" s="529"/>
      <c r="AE26" s="529"/>
      <c r="AF26" s="538"/>
      <c r="AG26" s="538"/>
      <c r="AH26" s="529">
        <v>1.4837962962962963E-2</v>
      </c>
      <c r="AI26" s="529"/>
      <c r="AJ26" s="529"/>
      <c r="AK26" s="529"/>
      <c r="AL26" s="529"/>
      <c r="AM26" s="7"/>
      <c r="AN26" s="529"/>
      <c r="AO26" s="529"/>
      <c r="AP26" s="534"/>
      <c r="AQ26" s="530"/>
      <c r="AR26" s="530"/>
      <c r="AS26" s="538"/>
      <c r="AT26" s="538"/>
      <c r="AU26" s="544"/>
      <c r="AV26" s="532">
        <f>IF(MIN(G26:AT26)=0," ",MIN(G26:AT26))</f>
        <v>1.4837962962962963E-2</v>
      </c>
      <c r="AW26" s="298">
        <f>COUNTA(G26:AT26)</f>
        <v>1</v>
      </c>
      <c r="AX26" s="533"/>
    </row>
    <row r="27" spans="1:52" ht="13">
      <c r="A27" s="53" t="s">
        <v>486</v>
      </c>
      <c r="B27" s="526">
        <v>4</v>
      </c>
      <c r="C27" s="407">
        <f>IFERROR(MINUTE(C$5)-MINUTE(D27)," ")</f>
        <v>4</v>
      </c>
      <c r="D27" s="527">
        <v>1.849537037037037E-2</v>
      </c>
      <c r="E27" s="801">
        <v>0</v>
      </c>
      <c r="F27" s="528" t="str">
        <f t="shared" si="5"/>
        <v xml:space="preserve"> </v>
      </c>
      <c r="G27" s="122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529"/>
      <c r="X27" s="529"/>
      <c r="Y27" s="529"/>
      <c r="Z27" s="84"/>
      <c r="AA27" s="84"/>
      <c r="AB27" s="84"/>
      <c r="AC27" s="529"/>
      <c r="AD27" s="84"/>
      <c r="AE27" s="84"/>
      <c r="AF27" s="84"/>
      <c r="AG27" s="122"/>
      <c r="AH27" s="122"/>
      <c r="AI27" s="529"/>
      <c r="AJ27" s="529"/>
      <c r="AK27" s="529"/>
      <c r="AL27" s="529"/>
      <c r="AM27" s="122"/>
      <c r="AN27" s="122"/>
      <c r="AO27" s="529"/>
      <c r="AP27" s="122"/>
      <c r="AQ27" s="84"/>
      <c r="AR27" s="84"/>
      <c r="AS27" s="529"/>
      <c r="AT27" s="529"/>
      <c r="AU27" s="394"/>
      <c r="AV27" s="532" t="str">
        <f t="shared" si="3"/>
        <v xml:space="preserve"> </v>
      </c>
      <c r="AW27" s="298">
        <f t="shared" si="4"/>
        <v>0</v>
      </c>
      <c r="AX27" s="533"/>
    </row>
    <row r="28" spans="1:52" s="3" customFormat="1" ht="13">
      <c r="A28" s="546" t="s">
        <v>773</v>
      </c>
      <c r="B28" s="526">
        <v>7</v>
      </c>
      <c r="C28" s="407">
        <f>IFERROR(MINUTE(C$5)-MINUTE(D28)," ")</f>
        <v>7</v>
      </c>
      <c r="D28" s="527">
        <v>1.6145833333333335E-2</v>
      </c>
      <c r="E28" s="801">
        <v>1</v>
      </c>
      <c r="F28" s="528" t="str">
        <f t="shared" si="5"/>
        <v xml:space="preserve"> </v>
      </c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29"/>
      <c r="AH28" s="529"/>
      <c r="AI28" s="529"/>
      <c r="AJ28" s="529"/>
      <c r="AK28" s="529"/>
      <c r="AL28" s="529"/>
      <c r="AM28" s="122"/>
      <c r="AN28" s="529"/>
      <c r="AO28" s="529"/>
      <c r="AP28" s="529"/>
      <c r="AQ28" s="529"/>
      <c r="AR28" s="529"/>
      <c r="AS28" s="529"/>
      <c r="AT28" s="529"/>
      <c r="AU28" s="537"/>
      <c r="AV28" s="532" t="str">
        <f t="shared" si="3"/>
        <v xml:space="preserve"> </v>
      </c>
      <c r="AW28" s="298">
        <f t="shared" si="4"/>
        <v>0</v>
      </c>
      <c r="AX28" s="533"/>
      <c r="AY28"/>
      <c r="AZ28"/>
    </row>
    <row r="29" spans="1:52" ht="13">
      <c r="A29" s="525" t="s">
        <v>774</v>
      </c>
      <c r="B29" s="526">
        <v>6</v>
      </c>
      <c r="C29" s="407">
        <v>6</v>
      </c>
      <c r="D29" s="527">
        <v>1.7297453703703704E-2</v>
      </c>
      <c r="E29" s="801">
        <v>4</v>
      </c>
      <c r="F29" s="528" t="str">
        <f t="shared" si="5"/>
        <v xml:space="preserve"> </v>
      </c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29"/>
      <c r="AH29" s="529"/>
      <c r="AI29" s="529"/>
      <c r="AJ29" s="529"/>
      <c r="AK29" s="529"/>
      <c r="AL29" s="529"/>
      <c r="AM29" s="122"/>
      <c r="AN29" s="529"/>
      <c r="AO29" s="529"/>
      <c r="AP29" s="529"/>
      <c r="AQ29" s="529"/>
      <c r="AR29" s="529"/>
      <c r="AS29" s="529"/>
      <c r="AT29" s="529"/>
      <c r="AU29" s="537"/>
      <c r="AV29" s="532" t="str">
        <f t="shared" si="3"/>
        <v xml:space="preserve"> </v>
      </c>
      <c r="AW29" s="298">
        <f t="shared" si="4"/>
        <v>0</v>
      </c>
      <c r="AX29" s="533"/>
      <c r="AZ29" s="3"/>
    </row>
    <row r="30" spans="1:52" ht="13">
      <c r="A30" s="53" t="s">
        <v>687</v>
      </c>
      <c r="B30" s="526">
        <v>6</v>
      </c>
      <c r="C30" s="407">
        <v>6</v>
      </c>
      <c r="D30" s="527">
        <v>1.7167245370370371E-2</v>
      </c>
      <c r="E30" s="801">
        <v>8</v>
      </c>
      <c r="F30" s="528">
        <f t="shared" si="5"/>
        <v>1.6800595238095236E-2</v>
      </c>
      <c r="G30" s="529"/>
      <c r="H30" s="529"/>
      <c r="I30" s="529"/>
      <c r="J30" s="529"/>
      <c r="K30" s="529"/>
      <c r="L30" s="529">
        <v>1.7499999999999998E-2</v>
      </c>
      <c r="M30" s="529"/>
      <c r="N30" s="529"/>
      <c r="O30" s="529">
        <v>1.6666666666666666E-2</v>
      </c>
      <c r="P30" s="529">
        <v>1.6458333333333332E-2</v>
      </c>
      <c r="Q30" s="529"/>
      <c r="R30" s="529"/>
      <c r="S30" s="529"/>
      <c r="T30" s="529"/>
      <c r="U30" s="529"/>
      <c r="V30" s="529"/>
      <c r="W30" s="529"/>
      <c r="X30" s="529"/>
      <c r="Y30" s="529"/>
      <c r="Z30" s="529">
        <v>1.6111111111111111E-2</v>
      </c>
      <c r="AA30" s="529">
        <v>1.6400462962962964E-2</v>
      </c>
      <c r="AB30" s="529"/>
      <c r="AC30" s="529"/>
      <c r="AD30" s="529"/>
      <c r="AE30" s="529"/>
      <c r="AF30" s="529"/>
      <c r="AG30" s="529"/>
      <c r="AH30" s="529"/>
      <c r="AI30" s="529"/>
      <c r="AJ30" s="529"/>
      <c r="AK30" s="529"/>
      <c r="AL30" s="529"/>
      <c r="AM30" s="122"/>
      <c r="AN30" s="529"/>
      <c r="AO30" s="529"/>
      <c r="AP30" s="529"/>
      <c r="AQ30" s="529"/>
      <c r="AR30" s="529">
        <v>1.6840277777777777E-2</v>
      </c>
      <c r="AS30" s="529">
        <v>1.7627314814814814E-2</v>
      </c>
      <c r="AT30" s="529"/>
      <c r="AU30" s="537"/>
      <c r="AV30" s="532">
        <f t="shared" si="3"/>
        <v>1.6111111111111111E-2</v>
      </c>
      <c r="AW30" s="298">
        <f t="shared" si="4"/>
        <v>7</v>
      </c>
      <c r="AX30" s="533"/>
    </row>
    <row r="31" spans="1:52" s="3" customFormat="1" ht="13">
      <c r="A31" s="525" t="s">
        <v>1270</v>
      </c>
      <c r="B31" s="526">
        <v>2</v>
      </c>
      <c r="C31" s="407">
        <f>IFERROR(MINUTE(C$5)-MINUTE(D31)," ")</f>
        <v>2</v>
      </c>
      <c r="D31" s="527">
        <v>1.9942129629629629E-2</v>
      </c>
      <c r="E31" s="801">
        <v>0</v>
      </c>
      <c r="F31" s="528" t="str">
        <f t="shared" si="5"/>
        <v xml:space="preserve"> </v>
      </c>
      <c r="G31" s="301"/>
      <c r="H31" s="301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301"/>
      <c r="T31" s="301"/>
      <c r="U31" s="529"/>
      <c r="V31" s="301"/>
      <c r="W31" s="301"/>
      <c r="X31" s="301"/>
      <c r="Y31" s="301"/>
      <c r="Z31" s="301"/>
      <c r="AA31" s="301"/>
      <c r="AB31" s="301"/>
      <c r="AC31" s="529"/>
      <c r="AD31" s="301"/>
      <c r="AE31" s="301"/>
      <c r="AF31" s="301"/>
      <c r="AG31" s="301"/>
      <c r="AH31" s="301"/>
      <c r="AI31" s="301"/>
      <c r="AJ31" s="301"/>
      <c r="AK31" s="301"/>
      <c r="AL31" s="301"/>
      <c r="AM31" s="122"/>
      <c r="AN31" s="301"/>
      <c r="AO31" s="529"/>
      <c r="AP31" s="301"/>
      <c r="AQ31" s="301"/>
      <c r="AR31" s="301"/>
      <c r="AS31" s="529"/>
      <c r="AT31" s="301"/>
      <c r="AU31" s="531"/>
      <c r="AV31" s="532" t="str">
        <f t="shared" si="3"/>
        <v xml:space="preserve"> </v>
      </c>
      <c r="AW31" s="298">
        <f t="shared" si="4"/>
        <v>0</v>
      </c>
      <c r="AX31" s="533"/>
      <c r="AY31"/>
      <c r="AZ31"/>
    </row>
    <row r="32" spans="1:52" s="3" customFormat="1" ht="13">
      <c r="A32" s="357" t="s">
        <v>1491</v>
      </c>
      <c r="B32" s="526">
        <v>9</v>
      </c>
      <c r="C32" s="526">
        <v>9</v>
      </c>
      <c r="D32" s="527">
        <v>1.4811921296296295E-2</v>
      </c>
      <c r="E32" s="802">
        <v>4</v>
      </c>
      <c r="F32" s="528">
        <f t="shared" si="5"/>
        <v>1.4849537037037036E-2</v>
      </c>
      <c r="G32" s="301"/>
      <c r="H32" s="84"/>
      <c r="I32" s="529"/>
      <c r="J32" s="529"/>
      <c r="K32" s="529"/>
      <c r="L32" s="529"/>
      <c r="M32" s="529"/>
      <c r="N32" s="529"/>
      <c r="O32" s="529"/>
      <c r="P32" s="529">
        <v>1.4513888888888889E-2</v>
      </c>
      <c r="Q32" s="529">
        <v>1.5185185185185185E-2</v>
      </c>
      <c r="R32" s="529"/>
      <c r="S32" s="301"/>
      <c r="T32" s="301"/>
      <c r="U32" s="301"/>
      <c r="V32" s="301"/>
      <c r="W32" s="122"/>
      <c r="X32" s="122"/>
      <c r="Y32" s="301"/>
      <c r="Z32" s="301"/>
      <c r="AA32" s="122"/>
      <c r="AB32" s="301"/>
      <c r="AC32" s="529"/>
      <c r="AD32" s="301"/>
      <c r="AE32" s="301"/>
      <c r="AF32" s="529"/>
      <c r="AG32" s="301"/>
      <c r="AH32" s="301"/>
      <c r="AI32" s="301"/>
      <c r="AJ32" s="301"/>
      <c r="AK32" s="529"/>
      <c r="AL32" s="301"/>
      <c r="AM32" s="122"/>
      <c r="AN32" s="529"/>
      <c r="AO32" s="301"/>
      <c r="AP32" s="529"/>
      <c r="AQ32" s="529"/>
      <c r="AR32" s="529"/>
      <c r="AS32" s="529"/>
      <c r="AT32" s="529"/>
      <c r="AU32" s="542"/>
      <c r="AV32" s="532">
        <f t="shared" si="3"/>
        <v>1.4513888888888889E-2</v>
      </c>
      <c r="AW32" s="298">
        <f t="shared" si="4"/>
        <v>2</v>
      </c>
    </row>
    <row r="33" spans="1:52" s="3" customFormat="1" ht="13">
      <c r="A33" s="357" t="s">
        <v>1492</v>
      </c>
      <c r="B33" s="526">
        <v>9</v>
      </c>
      <c r="C33" s="526">
        <v>9</v>
      </c>
      <c r="D33" s="527">
        <v>1.454166666666667E-2</v>
      </c>
      <c r="E33" s="802">
        <v>5</v>
      </c>
      <c r="F33" s="528">
        <f t="shared" si="5"/>
        <v>1.3975694444444443E-2</v>
      </c>
      <c r="G33" s="301"/>
      <c r="H33" s="84"/>
      <c r="I33" s="529"/>
      <c r="J33" s="529"/>
      <c r="K33" s="529">
        <v>1.3587962962962963E-2</v>
      </c>
      <c r="L33" s="529"/>
      <c r="M33" s="529"/>
      <c r="N33" s="529"/>
      <c r="O33" s="529">
        <v>1.4363425925925925E-2</v>
      </c>
      <c r="P33" s="529"/>
      <c r="Q33" s="529"/>
      <c r="R33" s="529"/>
      <c r="S33" s="301"/>
      <c r="T33" s="301"/>
      <c r="U33" s="301"/>
      <c r="V33" s="301"/>
      <c r="W33" s="122"/>
      <c r="X33" s="122"/>
      <c r="Y33" s="301"/>
      <c r="Z33" s="301"/>
      <c r="AA33" s="122"/>
      <c r="AB33" s="301"/>
      <c r="AC33" s="529"/>
      <c r="AD33" s="301"/>
      <c r="AE33" s="301"/>
      <c r="AF33" s="529"/>
      <c r="AG33" s="529"/>
      <c r="AH33" s="529"/>
      <c r="AI33" s="301"/>
      <c r="AJ33" s="529"/>
      <c r="AK33" s="529"/>
      <c r="AL33" s="301"/>
      <c r="AM33" s="529"/>
      <c r="AN33" s="529"/>
      <c r="AO33" s="301"/>
      <c r="AP33" s="529"/>
      <c r="AQ33" s="529"/>
      <c r="AR33" s="529"/>
      <c r="AS33" s="529"/>
      <c r="AT33" s="301"/>
      <c r="AU33" s="542"/>
      <c r="AV33" s="532">
        <f t="shared" si="3"/>
        <v>1.3587962962962963E-2</v>
      </c>
      <c r="AW33" s="298">
        <f t="shared" si="4"/>
        <v>2</v>
      </c>
    </row>
    <row r="34" spans="1:52" s="3" customFormat="1" ht="13">
      <c r="A34" s="357" t="s">
        <v>1565</v>
      </c>
      <c r="B34" s="539"/>
      <c r="C34" s="526">
        <v>0</v>
      </c>
      <c r="D34" s="540"/>
      <c r="E34" s="541"/>
      <c r="F34" s="528">
        <f t="shared" si="5"/>
        <v>2.1024305555555556E-2</v>
      </c>
      <c r="G34" s="529">
        <v>2.0081018518518519E-2</v>
      </c>
      <c r="H34" s="529">
        <v>2.0381944444444446E-2</v>
      </c>
      <c r="I34" s="529"/>
      <c r="J34" s="529">
        <v>2.2222222222222223E-2</v>
      </c>
      <c r="K34" s="529">
        <v>2.1412037037037035E-2</v>
      </c>
      <c r="L34" s="529"/>
      <c r="M34" s="529"/>
      <c r="N34" s="529"/>
      <c r="O34" s="529"/>
      <c r="P34" s="529"/>
      <c r="Q34" s="529"/>
      <c r="R34" s="529"/>
      <c r="S34" s="301"/>
      <c r="T34" s="301"/>
      <c r="U34" s="301"/>
      <c r="V34" s="301"/>
      <c r="W34" s="122"/>
      <c r="X34" s="122"/>
      <c r="Y34" s="301"/>
      <c r="Z34" s="301"/>
      <c r="AA34" s="122"/>
      <c r="AB34" s="301"/>
      <c r="AC34" s="529"/>
      <c r="AD34" s="301"/>
      <c r="AE34" s="301"/>
      <c r="AF34" s="301"/>
      <c r="AG34" s="301"/>
      <c r="AH34" s="301"/>
      <c r="AI34" s="301"/>
      <c r="AJ34" s="301"/>
      <c r="AK34" s="301"/>
      <c r="AL34" s="301"/>
      <c r="AM34" s="122"/>
      <c r="AN34" s="529"/>
      <c r="AO34" s="301"/>
      <c r="AP34" s="301"/>
      <c r="AQ34" s="301"/>
      <c r="AR34" s="301"/>
      <c r="AS34" s="301"/>
      <c r="AT34" s="301"/>
      <c r="AU34" s="542"/>
      <c r="AV34" s="534">
        <f t="shared" si="3"/>
        <v>2.0081018518518519E-2</v>
      </c>
      <c r="AW34" s="298">
        <f t="shared" si="4"/>
        <v>4</v>
      </c>
    </row>
    <row r="35" spans="1:52" ht="13">
      <c r="A35" s="525" t="s">
        <v>70</v>
      </c>
      <c r="B35" s="526">
        <v>0</v>
      </c>
      <c r="C35" s="407">
        <v>0</v>
      </c>
      <c r="D35" s="527"/>
      <c r="E35" s="801">
        <v>0</v>
      </c>
      <c r="F35" s="528">
        <f t="shared" si="5"/>
        <v>1.3692129629629629E-2</v>
      </c>
      <c r="G35" s="529"/>
      <c r="H35" s="529"/>
      <c r="I35" s="529"/>
      <c r="J35" s="529"/>
      <c r="K35"/>
      <c r="L35" s="529">
        <v>1.3692129629629629E-2</v>
      </c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122"/>
      <c r="AN35" s="529"/>
      <c r="AO35" s="122"/>
      <c r="AP35" s="529"/>
      <c r="AQ35" s="529"/>
      <c r="AR35" s="529"/>
      <c r="AS35" s="529"/>
      <c r="AT35" s="529"/>
      <c r="AU35" s="537"/>
      <c r="AV35" s="532">
        <f t="shared" si="3"/>
        <v>1.3692129629629629E-2</v>
      </c>
      <c r="AW35" s="298">
        <f t="shared" si="4"/>
        <v>1</v>
      </c>
      <c r="AX35" s="533"/>
      <c r="AZ35" s="3"/>
    </row>
    <row r="36" spans="1:52" ht="13">
      <c r="A36" s="525" t="s">
        <v>313</v>
      </c>
      <c r="B36" s="526">
        <v>6</v>
      </c>
      <c r="C36" s="407">
        <v>6</v>
      </c>
      <c r="D36" s="527">
        <v>1.6574074074074074E-2</v>
      </c>
      <c r="E36" s="801">
        <v>0</v>
      </c>
      <c r="F36" s="528">
        <f t="shared" si="5"/>
        <v>1.5625E-2</v>
      </c>
      <c r="G36" s="529"/>
      <c r="H36" s="529"/>
      <c r="I36" s="529"/>
      <c r="J36" s="529"/>
      <c r="K36"/>
      <c r="L36" s="529">
        <v>1.5625E-2</v>
      </c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122"/>
      <c r="AN36" s="529"/>
      <c r="AO36" s="122"/>
      <c r="AP36" s="529"/>
      <c r="AQ36" s="529"/>
      <c r="AR36" s="529"/>
      <c r="AS36" s="529"/>
      <c r="AT36" s="529"/>
      <c r="AU36" s="537"/>
      <c r="AV36" s="532">
        <f t="shared" si="3"/>
        <v>1.5625E-2</v>
      </c>
      <c r="AW36" s="298">
        <f t="shared" si="4"/>
        <v>1</v>
      </c>
      <c r="AX36" s="533"/>
      <c r="AZ36" s="3"/>
    </row>
    <row r="37" spans="1:52" s="3" customFormat="1" ht="13">
      <c r="A37" s="357" t="s">
        <v>1272</v>
      </c>
      <c r="B37" s="526">
        <v>0</v>
      </c>
      <c r="C37" s="526">
        <v>0</v>
      </c>
      <c r="D37" s="527">
        <v>2.4328703703703703E-2</v>
      </c>
      <c r="E37" s="802">
        <v>1</v>
      </c>
      <c r="F37" s="528" t="str">
        <f t="shared" si="5"/>
        <v xml:space="preserve"> </v>
      </c>
      <c r="G37" s="301"/>
      <c r="H37" s="84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301"/>
      <c r="T37" s="301"/>
      <c r="U37" s="301"/>
      <c r="V37" s="301"/>
      <c r="W37" s="122"/>
      <c r="X37" s="122"/>
      <c r="Y37" s="301"/>
      <c r="Z37" s="301"/>
      <c r="AA37" s="122"/>
      <c r="AB37" s="301"/>
      <c r="AC37" s="529"/>
      <c r="AD37" s="301"/>
      <c r="AE37" s="301"/>
      <c r="AF37" s="301"/>
      <c r="AG37" s="301"/>
      <c r="AH37" s="301"/>
      <c r="AI37" s="301"/>
      <c r="AJ37" s="301"/>
      <c r="AK37" s="529"/>
      <c r="AL37" s="301"/>
      <c r="AM37" s="122"/>
      <c r="AN37" s="529"/>
      <c r="AO37" s="301"/>
      <c r="AP37" s="529"/>
      <c r="AQ37" s="301"/>
      <c r="AR37" s="529"/>
      <c r="AS37" s="529"/>
      <c r="AT37" s="529"/>
      <c r="AU37" s="542"/>
      <c r="AV37" s="532" t="str">
        <f t="shared" si="3"/>
        <v xml:space="preserve"> </v>
      </c>
      <c r="AW37" s="298">
        <f t="shared" si="4"/>
        <v>0</v>
      </c>
    </row>
    <row r="38" spans="1:52" s="3" customFormat="1" ht="13">
      <c r="A38" s="357" t="s">
        <v>1519</v>
      </c>
      <c r="B38" s="526"/>
      <c r="C38" s="526">
        <v>-1</v>
      </c>
      <c r="D38" s="527"/>
      <c r="E38" s="802">
        <v>1</v>
      </c>
      <c r="F38" s="528">
        <f t="shared" si="5"/>
        <v>2.164351851851852E-2</v>
      </c>
      <c r="G38" s="529">
        <v>2.164351851851852E-2</v>
      </c>
      <c r="H38" s="84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301"/>
      <c r="T38" s="301"/>
      <c r="U38" s="301"/>
      <c r="V38" s="301"/>
      <c r="W38" s="122"/>
      <c r="X38" s="122"/>
      <c r="Y38" s="301"/>
      <c r="Z38" s="301"/>
      <c r="AA38" s="122"/>
      <c r="AB38" s="301"/>
      <c r="AC38" s="529"/>
      <c r="AD38" s="301"/>
      <c r="AE38" s="301"/>
      <c r="AF38" s="301"/>
      <c r="AG38" s="301"/>
      <c r="AH38" s="301"/>
      <c r="AI38" s="301"/>
      <c r="AJ38" s="301"/>
      <c r="AK38" s="529"/>
      <c r="AL38" s="301"/>
      <c r="AM38" s="122"/>
      <c r="AN38" s="529"/>
      <c r="AO38" s="301"/>
      <c r="AP38" s="529"/>
      <c r="AQ38" s="301"/>
      <c r="AR38" s="529"/>
      <c r="AS38" s="529"/>
      <c r="AT38" s="529"/>
      <c r="AU38" s="542"/>
      <c r="AV38" s="532"/>
      <c r="AW38" s="298">
        <f t="shared" si="4"/>
        <v>1</v>
      </c>
    </row>
    <row r="39" spans="1:52" ht="13">
      <c r="A39" s="53" t="s">
        <v>691</v>
      </c>
      <c r="B39" s="407">
        <v>14</v>
      </c>
      <c r="C39" s="407">
        <v>14</v>
      </c>
      <c r="D39" s="527" t="s">
        <v>514</v>
      </c>
      <c r="E39" s="298">
        <v>0</v>
      </c>
      <c r="F39" s="528">
        <f t="shared" si="5"/>
        <v>1.2268518518518519E-2</v>
      </c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  <c r="W39" s="529">
        <v>1.2268518518518519E-2</v>
      </c>
      <c r="X39" s="529"/>
      <c r="Y39" s="529" t="s">
        <v>1566</v>
      </c>
      <c r="Z39" s="534"/>
      <c r="AA39" s="534"/>
      <c r="AB39" s="534"/>
      <c r="AC39" s="534"/>
      <c r="AD39" s="533"/>
      <c r="AE39" s="529"/>
      <c r="AF39" s="538"/>
      <c r="AG39" s="538"/>
      <c r="AH39" s="529"/>
      <c r="AI39" s="529"/>
      <c r="AJ39" s="529"/>
      <c r="AK39" s="529"/>
      <c r="AL39" s="529"/>
      <c r="AM39" s="122"/>
      <c r="AN39" s="530"/>
      <c r="AO39" s="533"/>
      <c r="AP39" s="492"/>
      <c r="AQ39" s="530"/>
      <c r="AR39" s="530"/>
      <c r="AS39" s="533"/>
      <c r="AT39" s="533"/>
      <c r="AU39" s="537"/>
      <c r="AV39" s="532">
        <f t="shared" ref="AV39:AV102" si="7">IF(MIN(G39:AT39)=0," ",MIN(G39:AT39))</f>
        <v>1.2268518518518519E-2</v>
      </c>
      <c r="AW39" s="298">
        <f t="shared" si="4"/>
        <v>2</v>
      </c>
      <c r="AX39" s="533"/>
      <c r="AZ39" s="3"/>
    </row>
    <row r="40" spans="1:52" s="3" customFormat="1" ht="13">
      <c r="A40" s="357" t="s">
        <v>1273</v>
      </c>
      <c r="B40" s="526">
        <v>6</v>
      </c>
      <c r="C40" s="526">
        <v>6</v>
      </c>
      <c r="D40" s="527">
        <v>1.6770833333333336E-2</v>
      </c>
      <c r="E40" s="802">
        <v>5</v>
      </c>
      <c r="F40" s="528" t="str">
        <f t="shared" si="5"/>
        <v xml:space="preserve"> </v>
      </c>
      <c r="G40" s="301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301"/>
      <c r="T40" s="529"/>
      <c r="U40" s="301"/>
      <c r="V40" s="301"/>
      <c r="W40" s="529"/>
      <c r="X40" s="122"/>
      <c r="Y40" s="301"/>
      <c r="Z40" s="529"/>
      <c r="AA40" s="122"/>
      <c r="AB40" s="301"/>
      <c r="AC40" s="529"/>
      <c r="AD40" s="301"/>
      <c r="AE40" s="301"/>
      <c r="AF40" s="301"/>
      <c r="AG40" s="301"/>
      <c r="AH40" s="301"/>
      <c r="AI40" s="301"/>
      <c r="AJ40" s="301"/>
      <c r="AK40" s="301"/>
      <c r="AL40" s="301"/>
      <c r="AM40" s="122"/>
      <c r="AN40" s="529"/>
      <c r="AO40" s="301"/>
      <c r="AP40" s="301"/>
      <c r="AQ40" s="301"/>
      <c r="AR40" s="529"/>
      <c r="AS40" s="529"/>
      <c r="AT40" s="301"/>
      <c r="AU40" s="542"/>
      <c r="AV40" s="532" t="str">
        <f t="shared" si="7"/>
        <v xml:space="preserve"> </v>
      </c>
      <c r="AW40" s="298">
        <f t="shared" si="4"/>
        <v>0</v>
      </c>
    </row>
    <row r="41" spans="1:52" s="3" customFormat="1" ht="13">
      <c r="A41" s="357" t="s">
        <v>1274</v>
      </c>
      <c r="B41" s="526">
        <v>8</v>
      </c>
      <c r="C41" s="526">
        <v>8</v>
      </c>
      <c r="D41" s="527">
        <v>1.5682870370370368E-2</v>
      </c>
      <c r="E41" s="802">
        <v>5</v>
      </c>
      <c r="F41" s="528" t="str">
        <f t="shared" si="5"/>
        <v xml:space="preserve"> </v>
      </c>
      <c r="G41" s="301"/>
      <c r="H41" s="84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301"/>
      <c r="T41" s="301"/>
      <c r="U41" s="301"/>
      <c r="V41" s="301"/>
      <c r="W41" s="122"/>
      <c r="X41" s="122"/>
      <c r="Y41" s="301"/>
      <c r="Z41" s="301"/>
      <c r="AA41" s="122"/>
      <c r="AB41" s="301"/>
      <c r="AC41" s="529"/>
      <c r="AD41" s="301"/>
      <c r="AE41" s="301"/>
      <c r="AF41" s="301"/>
      <c r="AG41" s="301"/>
      <c r="AH41" s="301"/>
      <c r="AI41" s="301"/>
      <c r="AJ41" s="301"/>
      <c r="AK41" s="301"/>
      <c r="AL41" s="301"/>
      <c r="AM41" s="529"/>
      <c r="AN41" s="529"/>
      <c r="AO41" s="301"/>
      <c r="AP41" s="529"/>
      <c r="AQ41" s="301"/>
      <c r="AR41" s="529"/>
      <c r="AS41" s="529"/>
      <c r="AT41" s="529"/>
      <c r="AU41" s="542"/>
      <c r="AV41" s="532" t="str">
        <f t="shared" si="7"/>
        <v xml:space="preserve"> </v>
      </c>
      <c r="AW41" s="298">
        <f t="shared" si="4"/>
        <v>0</v>
      </c>
    </row>
    <row r="42" spans="1:52" s="3" customFormat="1" ht="13">
      <c r="A42" s="535" t="s">
        <v>955</v>
      </c>
      <c r="B42" s="526">
        <v>4</v>
      </c>
      <c r="C42" s="526">
        <v>4</v>
      </c>
      <c r="D42" s="527">
        <v>2.3657407407407408E-2</v>
      </c>
      <c r="E42" s="803">
        <v>1</v>
      </c>
      <c r="F42" s="528" t="str">
        <f t="shared" si="5"/>
        <v xml:space="preserve"> </v>
      </c>
      <c r="G42" s="301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301"/>
      <c r="T42" s="301"/>
      <c r="U42" s="301"/>
      <c r="V42" s="301"/>
      <c r="W42" s="122"/>
      <c r="X42" s="122"/>
      <c r="Y42" s="301"/>
      <c r="Z42" s="301"/>
      <c r="AA42" s="122"/>
      <c r="AB42" s="301"/>
      <c r="AC42" s="529"/>
      <c r="AD42" s="301"/>
      <c r="AE42" s="301"/>
      <c r="AF42" s="301"/>
      <c r="AG42" s="301"/>
      <c r="AH42" s="301"/>
      <c r="AI42" s="301"/>
      <c r="AJ42" s="301"/>
      <c r="AK42" s="301"/>
      <c r="AL42" s="301"/>
      <c r="AM42" s="529"/>
      <c r="AN42" s="529"/>
      <c r="AO42" s="301"/>
      <c r="AP42" s="529"/>
      <c r="AQ42" s="301"/>
      <c r="AR42" s="529"/>
      <c r="AS42" s="529"/>
      <c r="AT42" s="529"/>
      <c r="AU42" s="542"/>
      <c r="AV42" s="532" t="str">
        <f t="shared" si="7"/>
        <v xml:space="preserve"> </v>
      </c>
      <c r="AW42" s="298">
        <f t="shared" si="4"/>
        <v>0</v>
      </c>
    </row>
    <row r="43" spans="1:52" s="3" customFormat="1" ht="13">
      <c r="A43" s="535" t="s">
        <v>1567</v>
      </c>
      <c r="B43" s="526"/>
      <c r="C43" s="526">
        <v>9</v>
      </c>
      <c r="D43" s="527"/>
      <c r="E43" s="803">
        <v>3</v>
      </c>
      <c r="F43" s="528">
        <f t="shared" si="5"/>
        <v>1.4837962962962963E-2</v>
      </c>
      <c r="G43" s="529">
        <v>1.4837962962962963E-2</v>
      </c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301"/>
      <c r="T43" s="301"/>
      <c r="U43" s="301"/>
      <c r="V43" s="301"/>
      <c r="W43" s="122"/>
      <c r="X43" s="122"/>
      <c r="Y43" s="301"/>
      <c r="Z43" s="301"/>
      <c r="AA43" s="122"/>
      <c r="AB43" s="301"/>
      <c r="AC43" s="529"/>
      <c r="AD43" s="301"/>
      <c r="AE43" s="301"/>
      <c r="AF43" s="301"/>
      <c r="AG43" s="301"/>
      <c r="AH43" s="301"/>
      <c r="AI43" s="301"/>
      <c r="AJ43" s="301"/>
      <c r="AK43" s="301"/>
      <c r="AL43" s="301"/>
      <c r="AM43" s="529"/>
      <c r="AN43" s="529"/>
      <c r="AO43" s="301"/>
      <c r="AP43" s="529"/>
      <c r="AQ43" s="301"/>
      <c r="AR43" s="529"/>
      <c r="AS43" s="529"/>
      <c r="AT43" s="529"/>
      <c r="AU43" s="542"/>
      <c r="AV43" s="532">
        <f t="shared" si="7"/>
        <v>1.4837962962962963E-2</v>
      </c>
      <c r="AW43" s="298">
        <f t="shared" si="4"/>
        <v>1</v>
      </c>
    </row>
    <row r="44" spans="1:52" s="3" customFormat="1" ht="13">
      <c r="A44" s="525" t="s">
        <v>852</v>
      </c>
      <c r="B44" s="526">
        <v>14</v>
      </c>
      <c r="C44" s="407">
        <v>14</v>
      </c>
      <c r="D44" s="527">
        <v>1.2345679012345678E-2</v>
      </c>
      <c r="E44" s="801">
        <v>7</v>
      </c>
      <c r="F44" s="528">
        <f t="shared" si="5"/>
        <v>1.1574074074074075E-2</v>
      </c>
      <c r="G44" s="529"/>
      <c r="H44" s="529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29"/>
      <c r="T44" s="529"/>
      <c r="U44" s="529"/>
      <c r="V44" s="529"/>
      <c r="W44" s="529"/>
      <c r="X44" s="529"/>
      <c r="Y44" s="529"/>
      <c r="Z44" s="529"/>
      <c r="AA44" s="529"/>
      <c r="AB44" s="529"/>
      <c r="AC44" s="529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>
        <v>1.1574074074074075E-2</v>
      </c>
      <c r="AO44" s="122"/>
      <c r="AP44" s="529"/>
      <c r="AQ44" s="529"/>
      <c r="AR44" s="529"/>
      <c r="AS44" s="529"/>
      <c r="AT44" s="529"/>
      <c r="AU44" s="537"/>
      <c r="AV44" s="532">
        <f t="shared" si="7"/>
        <v>1.1574074074074075E-2</v>
      </c>
      <c r="AW44" s="298">
        <f t="shared" si="4"/>
        <v>1</v>
      </c>
      <c r="AX44" s="533"/>
      <c r="AY44"/>
      <c r="AZ44"/>
    </row>
    <row r="45" spans="1:52" s="3" customFormat="1" ht="13">
      <c r="A45" s="525" t="s">
        <v>560</v>
      </c>
      <c r="B45" s="526">
        <v>13</v>
      </c>
      <c r="C45" s="407">
        <v>13</v>
      </c>
      <c r="D45" s="527" t="s">
        <v>514</v>
      </c>
      <c r="E45" s="801">
        <v>0</v>
      </c>
      <c r="F45" s="528" t="str">
        <f t="shared" si="5"/>
        <v xml:space="preserve"> </v>
      </c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122"/>
      <c r="AP45" s="529"/>
      <c r="AQ45" s="529"/>
      <c r="AR45" s="529"/>
      <c r="AS45" s="529"/>
      <c r="AT45" s="529"/>
      <c r="AU45" s="537"/>
      <c r="AV45" s="532" t="str">
        <f t="shared" si="7"/>
        <v xml:space="preserve"> </v>
      </c>
      <c r="AW45" s="298">
        <f t="shared" si="4"/>
        <v>0</v>
      </c>
      <c r="AX45" s="533"/>
      <c r="AY45"/>
      <c r="AZ45"/>
    </row>
    <row r="46" spans="1:52" s="3" customFormat="1" ht="13">
      <c r="A46" s="357" t="s">
        <v>1494</v>
      </c>
      <c r="B46" s="526">
        <v>4</v>
      </c>
      <c r="C46" s="526">
        <v>4</v>
      </c>
      <c r="D46" s="527">
        <v>1.8410011574074073E-2</v>
      </c>
      <c r="E46" s="804">
        <v>8</v>
      </c>
      <c r="F46" s="528">
        <f t="shared" si="5"/>
        <v>1.8460648148148146E-2</v>
      </c>
      <c r="G46" s="529"/>
      <c r="H46" s="84"/>
      <c r="I46" s="529"/>
      <c r="J46" s="529">
        <v>1.8460648148148146E-2</v>
      </c>
      <c r="K46" s="529"/>
      <c r="L46" s="529"/>
      <c r="M46" s="529"/>
      <c r="N46" s="529"/>
      <c r="O46" s="529"/>
      <c r="P46" s="529"/>
      <c r="Q46" s="529"/>
      <c r="R46" s="529"/>
      <c r="S46" s="529"/>
      <c r="T46" s="301"/>
      <c r="U46" s="301"/>
      <c r="V46" s="301"/>
      <c r="W46" s="529"/>
      <c r="X46" s="529"/>
      <c r="Y46" s="301"/>
      <c r="Z46" s="301"/>
      <c r="AA46" s="122"/>
      <c r="AB46" s="529"/>
      <c r="AC46" s="529"/>
      <c r="AD46" s="301"/>
      <c r="AE46" s="529"/>
      <c r="AF46" s="529"/>
      <c r="AG46" s="301"/>
      <c r="AH46" s="301"/>
      <c r="AI46" s="301"/>
      <c r="AJ46" s="301"/>
      <c r="AK46" s="301"/>
      <c r="AL46" s="529"/>
      <c r="AM46" s="529"/>
      <c r="AN46" s="301"/>
      <c r="AO46" s="301"/>
      <c r="AP46" s="301"/>
      <c r="AQ46" s="301"/>
      <c r="AR46" s="301"/>
      <c r="AS46" s="301"/>
      <c r="AT46" s="529"/>
      <c r="AU46" s="542"/>
      <c r="AV46" s="532">
        <f t="shared" si="7"/>
        <v>1.8460648148148146E-2</v>
      </c>
      <c r="AW46" s="298">
        <f t="shared" si="4"/>
        <v>1</v>
      </c>
    </row>
    <row r="47" spans="1:52" s="3" customFormat="1" ht="13">
      <c r="A47" s="525" t="s">
        <v>1495</v>
      </c>
      <c r="B47" s="526">
        <v>4</v>
      </c>
      <c r="C47" s="407">
        <v>4</v>
      </c>
      <c r="D47" s="527">
        <v>1.8518518518518521E-2</v>
      </c>
      <c r="E47" s="801">
        <v>1</v>
      </c>
      <c r="F47" s="528" t="str">
        <f t="shared" si="5"/>
        <v xml:space="preserve"> </v>
      </c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529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122"/>
      <c r="AP47" s="529"/>
      <c r="AQ47" s="529"/>
      <c r="AR47" s="529"/>
      <c r="AS47" s="529"/>
      <c r="AT47" s="529"/>
      <c r="AU47" s="537"/>
      <c r="AV47" s="532" t="str">
        <f t="shared" si="7"/>
        <v xml:space="preserve"> </v>
      </c>
      <c r="AW47" s="298">
        <f t="shared" si="4"/>
        <v>0</v>
      </c>
      <c r="AX47" s="533"/>
      <c r="AY47"/>
    </row>
    <row r="48" spans="1:52" s="3" customFormat="1" ht="13">
      <c r="A48" s="357" t="s">
        <v>1496</v>
      </c>
      <c r="B48" s="526">
        <v>7</v>
      </c>
      <c r="C48" s="526">
        <v>7</v>
      </c>
      <c r="D48" s="527">
        <v>1.6030092592592592E-2</v>
      </c>
      <c r="E48" s="801">
        <v>6</v>
      </c>
      <c r="F48" s="528" t="str">
        <f t="shared" si="5"/>
        <v xml:space="preserve"> </v>
      </c>
      <c r="G48" s="301"/>
      <c r="H48" s="84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301"/>
      <c r="T48" s="301"/>
      <c r="U48" s="301"/>
      <c r="V48" s="301"/>
      <c r="W48" s="122"/>
      <c r="X48" s="122"/>
      <c r="Y48" s="301"/>
      <c r="Z48" s="529"/>
      <c r="AA48" s="122"/>
      <c r="AB48" s="301"/>
      <c r="AC48" s="529"/>
      <c r="AD48" s="301"/>
      <c r="AE48" s="301"/>
      <c r="AF48" s="301"/>
      <c r="AG48" s="301"/>
      <c r="AH48" s="529"/>
      <c r="AI48" s="529"/>
      <c r="AJ48" s="301"/>
      <c r="AK48" s="529"/>
      <c r="AL48" s="529"/>
      <c r="AM48" s="529"/>
      <c r="AO48" s="529"/>
      <c r="AP48" s="529"/>
      <c r="AQ48" s="301"/>
      <c r="AR48" s="301"/>
      <c r="AS48" s="301"/>
      <c r="AT48" s="301"/>
      <c r="AU48" s="542"/>
      <c r="AV48" s="534" t="str">
        <f t="shared" si="7"/>
        <v xml:space="preserve"> </v>
      </c>
      <c r="AW48" s="298">
        <f t="shared" si="4"/>
        <v>0</v>
      </c>
    </row>
    <row r="49" spans="1:52" s="3" customFormat="1" ht="13">
      <c r="A49" s="357" t="s">
        <v>1497</v>
      </c>
      <c r="B49" s="526">
        <v>0</v>
      </c>
      <c r="C49" s="526">
        <v>0</v>
      </c>
      <c r="D49" s="540"/>
      <c r="E49" s="801">
        <v>2</v>
      </c>
      <c r="F49" s="528" t="str">
        <f t="shared" si="5"/>
        <v xml:space="preserve"> </v>
      </c>
      <c r="G49" s="301"/>
      <c r="H49" s="84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301"/>
      <c r="T49" s="301"/>
      <c r="U49" s="301"/>
      <c r="V49" s="301"/>
      <c r="W49" s="122"/>
      <c r="X49" s="122"/>
      <c r="Y49" s="301"/>
      <c r="Z49" s="529"/>
      <c r="AA49" s="122"/>
      <c r="AB49" s="301"/>
      <c r="AC49" s="529"/>
      <c r="AD49" s="301"/>
      <c r="AE49" s="301"/>
      <c r="AF49" s="301"/>
      <c r="AG49" s="301"/>
      <c r="AH49" s="529"/>
      <c r="AI49" s="529"/>
      <c r="AJ49" s="301"/>
      <c r="AK49" s="529"/>
      <c r="AL49" s="529"/>
      <c r="AM49" s="529"/>
      <c r="AN49" s="529"/>
      <c r="AO49" s="301"/>
      <c r="AP49" s="529"/>
      <c r="AQ49" s="301"/>
      <c r="AR49" s="529"/>
      <c r="AS49" s="301"/>
      <c r="AT49" s="301"/>
      <c r="AU49" s="542"/>
      <c r="AV49" s="534" t="str">
        <f t="shared" si="7"/>
        <v xml:space="preserve"> </v>
      </c>
      <c r="AW49" s="298">
        <f t="shared" si="4"/>
        <v>0</v>
      </c>
    </row>
    <row r="50" spans="1:52" ht="13">
      <c r="A50" s="53" t="s">
        <v>17</v>
      </c>
      <c r="B50" s="526">
        <v>10</v>
      </c>
      <c r="C50" s="407">
        <f t="shared" ref="C50" si="8">IFERROR(MINUTE(C$5)-MINUTE(D50)," ")</f>
        <v>10</v>
      </c>
      <c r="D50" s="527">
        <v>1.4120370370370368E-2</v>
      </c>
      <c r="E50" s="801">
        <v>1</v>
      </c>
      <c r="F50" s="528" t="str">
        <f t="shared" si="5"/>
        <v xml:space="preserve"> </v>
      </c>
      <c r="G50" s="492"/>
      <c r="H50" s="492" t="s">
        <v>1566</v>
      </c>
      <c r="I50" s="492"/>
      <c r="J50" s="492"/>
      <c r="K50" s="492"/>
      <c r="L50" s="492"/>
      <c r="M50" s="492"/>
      <c r="N50" s="492"/>
      <c r="O50" s="529"/>
      <c r="P50" s="492"/>
      <c r="Q50" s="529"/>
      <c r="R50" s="529"/>
      <c r="S50" s="492"/>
      <c r="T50" s="492"/>
      <c r="U50" s="492"/>
      <c r="V50" s="492"/>
      <c r="W50" s="492"/>
      <c r="X50" s="492"/>
      <c r="Y50" s="492"/>
      <c r="Z50" s="530"/>
      <c r="AA50" s="530"/>
      <c r="AB50" s="530"/>
      <c r="AC50" s="530"/>
      <c r="AD50" s="538"/>
      <c r="AE50" s="529"/>
      <c r="AF50" s="538"/>
      <c r="AG50" s="538"/>
      <c r="AH50" s="529"/>
      <c r="AI50" s="529"/>
      <c r="AJ50" s="529"/>
      <c r="AK50" s="529"/>
      <c r="AL50" s="529"/>
      <c r="AM50" s="529"/>
      <c r="AN50" s="529"/>
      <c r="AO50" s="538"/>
      <c r="AP50" s="529"/>
      <c r="AQ50" s="529"/>
      <c r="AR50" s="529"/>
      <c r="AS50" s="533"/>
      <c r="AT50" s="533"/>
      <c r="AU50" s="544"/>
      <c r="AV50" s="532" t="str">
        <f t="shared" si="7"/>
        <v xml:space="preserve"> </v>
      </c>
      <c r="AW50" s="298">
        <f t="shared" si="4"/>
        <v>1</v>
      </c>
      <c r="AX50" s="533"/>
    </row>
    <row r="51" spans="1:52" ht="13">
      <c r="A51" s="53" t="s">
        <v>569</v>
      </c>
      <c r="B51" s="526">
        <v>9</v>
      </c>
      <c r="C51" s="407">
        <v>9</v>
      </c>
      <c r="D51" s="527">
        <v>1.5127314814814816E-2</v>
      </c>
      <c r="E51" s="801">
        <v>0</v>
      </c>
      <c r="F51" s="528" t="str">
        <f t="shared" si="5"/>
        <v xml:space="preserve"> </v>
      </c>
      <c r="G51" s="529"/>
      <c r="H51" s="529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29"/>
      <c r="AB51" s="529"/>
      <c r="AC51" s="529"/>
      <c r="AD51" s="529"/>
      <c r="AE51" s="529"/>
      <c r="AF51" s="529"/>
      <c r="AG51" s="529"/>
      <c r="AH51" s="529"/>
      <c r="AI51" s="529"/>
      <c r="AJ51" s="529"/>
      <c r="AK51" s="529"/>
      <c r="AL51" s="529"/>
      <c r="AM51" s="529"/>
      <c r="AN51" s="529"/>
      <c r="AO51" s="122"/>
      <c r="AP51" s="529"/>
      <c r="AQ51" s="529"/>
      <c r="AR51" s="529"/>
      <c r="AS51" s="529"/>
      <c r="AT51" s="529"/>
      <c r="AU51" s="537"/>
      <c r="AV51" s="532" t="str">
        <f t="shared" si="7"/>
        <v xml:space="preserve"> </v>
      </c>
      <c r="AW51" s="298">
        <f t="shared" si="4"/>
        <v>0</v>
      </c>
      <c r="AX51" s="533"/>
    </row>
    <row r="52" spans="1:52" s="3" customFormat="1" ht="13">
      <c r="A52" s="535" t="s">
        <v>1201</v>
      </c>
      <c r="B52" s="526">
        <v>7</v>
      </c>
      <c r="C52" s="407">
        <v>7</v>
      </c>
      <c r="D52" s="527">
        <v>1.6111111111111111E-2</v>
      </c>
      <c r="E52" s="801">
        <v>0</v>
      </c>
      <c r="F52" s="528" t="str">
        <f t="shared" si="5"/>
        <v xml:space="preserve"> </v>
      </c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29"/>
      <c r="AB52" s="529"/>
      <c r="AC52" s="529"/>
      <c r="AD52" s="529"/>
      <c r="AE52" s="529"/>
      <c r="AF52" s="529"/>
      <c r="AG52" s="529"/>
      <c r="AH52" s="529"/>
      <c r="AI52" s="529"/>
      <c r="AJ52" s="529"/>
      <c r="AK52" s="529"/>
      <c r="AL52" s="529"/>
      <c r="AM52" s="529"/>
      <c r="AN52" s="529"/>
      <c r="AO52" s="122"/>
      <c r="AP52" s="529"/>
      <c r="AQ52" s="529"/>
      <c r="AR52" s="529"/>
      <c r="AS52" s="529"/>
      <c r="AT52" s="529"/>
      <c r="AU52" s="537"/>
      <c r="AV52" s="532" t="str">
        <f t="shared" si="7"/>
        <v xml:space="preserve"> </v>
      </c>
      <c r="AW52" s="298">
        <f t="shared" si="4"/>
        <v>0</v>
      </c>
      <c r="AX52" s="533"/>
      <c r="AY52"/>
      <c r="AZ52"/>
    </row>
    <row r="53" spans="1:52" ht="13">
      <c r="A53" s="525" t="s">
        <v>950</v>
      </c>
      <c r="B53" s="526">
        <v>7</v>
      </c>
      <c r="C53" s="547">
        <v>7</v>
      </c>
      <c r="D53" s="548" t="s">
        <v>514</v>
      </c>
      <c r="E53" s="801">
        <v>0</v>
      </c>
      <c r="F53" s="528" t="str">
        <f t="shared" si="5"/>
        <v xml:space="preserve"> </v>
      </c>
      <c r="G53" s="301"/>
      <c r="H53" s="301"/>
      <c r="I53" s="301"/>
      <c r="J53" s="301"/>
      <c r="K53" s="84"/>
      <c r="L53" s="84"/>
      <c r="M53" s="84"/>
      <c r="N53" s="84"/>
      <c r="O53" s="343"/>
      <c r="P53" s="84"/>
      <c r="Q53" s="343"/>
      <c r="R53" s="343"/>
      <c r="S53" s="84"/>
      <c r="T53" s="84"/>
      <c r="U53" s="84"/>
      <c r="V53" s="84"/>
      <c r="W53" s="122"/>
      <c r="X53" s="122"/>
      <c r="Y53" s="84"/>
      <c r="Z53" s="84"/>
      <c r="AA53" s="84"/>
      <c r="AB53" s="84"/>
      <c r="AC53" s="122"/>
      <c r="AD53" s="84"/>
      <c r="AE53" s="529"/>
      <c r="AF53" s="529"/>
      <c r="AG53" s="122"/>
      <c r="AH53" s="122"/>
      <c r="AI53" s="122"/>
      <c r="AJ53" s="122"/>
      <c r="AK53" s="122"/>
      <c r="AL53" s="122"/>
      <c r="AM53" s="529"/>
      <c r="AN53" s="122"/>
      <c r="AO53" s="122"/>
      <c r="AP53" s="122"/>
      <c r="AQ53" s="84"/>
      <c r="AR53" s="84"/>
      <c r="AS53" s="529"/>
      <c r="AT53" s="84"/>
      <c r="AU53" s="394"/>
      <c r="AV53" s="532" t="str">
        <f t="shared" si="7"/>
        <v xml:space="preserve"> </v>
      </c>
      <c r="AW53" s="298">
        <f t="shared" si="4"/>
        <v>0</v>
      </c>
      <c r="AX53" s="533"/>
    </row>
    <row r="54" spans="1:52" s="3" customFormat="1" ht="13">
      <c r="A54" s="357" t="s">
        <v>948</v>
      </c>
      <c r="B54" s="526">
        <v>9</v>
      </c>
      <c r="C54" s="407">
        <v>9</v>
      </c>
      <c r="D54" s="549" t="str">
        <f>AV54</f>
        <v xml:space="preserve"> </v>
      </c>
      <c r="E54" s="801">
        <v>0</v>
      </c>
      <c r="F54" s="528" t="str">
        <f t="shared" si="5"/>
        <v xml:space="preserve"> </v>
      </c>
      <c r="G54" s="529"/>
      <c r="H54" s="529"/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29"/>
      <c r="AB54" s="529"/>
      <c r="AC54" s="529"/>
      <c r="AD54" s="529"/>
      <c r="AE54" s="529"/>
      <c r="AF54" s="529"/>
      <c r="AG54" s="529"/>
      <c r="AH54" s="529"/>
      <c r="AI54" s="529"/>
      <c r="AJ54" s="529"/>
      <c r="AK54" s="529"/>
      <c r="AL54" s="529"/>
      <c r="AM54" s="529"/>
      <c r="AN54" s="529"/>
      <c r="AO54" s="122"/>
      <c r="AP54" s="529"/>
      <c r="AQ54" s="529"/>
      <c r="AR54" s="529"/>
      <c r="AS54" s="529"/>
      <c r="AT54" s="529"/>
      <c r="AU54" s="537"/>
      <c r="AV54" s="532" t="str">
        <f t="shared" si="7"/>
        <v xml:space="preserve"> </v>
      </c>
      <c r="AW54" s="298">
        <f t="shared" si="4"/>
        <v>0</v>
      </c>
      <c r="AX54" s="533"/>
      <c r="AY54"/>
      <c r="AZ54"/>
    </row>
    <row r="55" spans="1:52" s="3" customFormat="1" ht="13">
      <c r="A55" s="357" t="s">
        <v>1275</v>
      </c>
      <c r="B55" s="526">
        <v>14</v>
      </c>
      <c r="C55" s="526">
        <v>14</v>
      </c>
      <c r="D55" s="527" t="str">
        <f>AV55</f>
        <v xml:space="preserve"> </v>
      </c>
      <c r="E55" s="802">
        <v>2</v>
      </c>
      <c r="F55" s="528" t="str">
        <f t="shared" si="5"/>
        <v xml:space="preserve"> </v>
      </c>
      <c r="G55" s="301"/>
      <c r="H55" s="84"/>
      <c r="I55" s="529"/>
      <c r="J55" s="529"/>
      <c r="K55" s="529"/>
      <c r="L55" s="529"/>
      <c r="M55" s="529"/>
      <c r="N55" s="529"/>
      <c r="O55" s="529"/>
      <c r="P55" s="529"/>
      <c r="Q55" s="529"/>
      <c r="R55" s="529"/>
      <c r="S55" s="301"/>
      <c r="T55" s="529"/>
      <c r="U55" s="301"/>
      <c r="V55" s="301"/>
      <c r="W55" s="122"/>
      <c r="X55" s="122"/>
      <c r="Y55" s="301"/>
      <c r="Z55" s="122"/>
      <c r="AA55" s="529"/>
      <c r="AB55" s="529"/>
      <c r="AC55" s="529"/>
      <c r="AD55" s="301"/>
      <c r="AE55" s="529"/>
      <c r="AF55" s="529"/>
      <c r="AG55" s="529"/>
      <c r="AH55" s="301"/>
      <c r="AI55" s="529"/>
      <c r="AJ55" s="301"/>
      <c r="AK55" s="301"/>
      <c r="AL55" s="301"/>
      <c r="AM55" s="529"/>
      <c r="AN55" s="301"/>
      <c r="AO55" s="122"/>
      <c r="AP55" s="301"/>
      <c r="AQ55" s="301"/>
      <c r="AR55" s="301"/>
      <c r="AS55" s="529"/>
      <c r="AT55" s="301"/>
      <c r="AU55" s="542"/>
      <c r="AV55" s="532" t="str">
        <f t="shared" si="7"/>
        <v xml:space="preserve"> </v>
      </c>
      <c r="AW55" s="298">
        <f t="shared" si="4"/>
        <v>0</v>
      </c>
    </row>
    <row r="56" spans="1:52" s="3" customFormat="1" ht="13">
      <c r="A56" s="550" t="s">
        <v>1040</v>
      </c>
      <c r="B56" s="526">
        <v>8</v>
      </c>
      <c r="C56" s="407">
        <f>IFERROR(MINUTE(C$5)-MINUTE(D56)," ")</f>
        <v>8</v>
      </c>
      <c r="D56" s="527">
        <v>1.5706018518518518E-2</v>
      </c>
      <c r="E56" s="803">
        <v>1</v>
      </c>
      <c r="F56" s="528" t="str">
        <f t="shared" si="5"/>
        <v xml:space="preserve"> </v>
      </c>
      <c r="G56" s="301"/>
      <c r="H56" s="84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301"/>
      <c r="T56" s="529"/>
      <c r="U56" s="301"/>
      <c r="V56" s="301"/>
      <c r="W56" s="122"/>
      <c r="X56" s="122"/>
      <c r="Y56" s="301"/>
      <c r="Z56" s="122"/>
      <c r="AA56" s="529"/>
      <c r="AB56" s="529"/>
      <c r="AC56" s="529"/>
      <c r="AD56" s="301"/>
      <c r="AE56" s="529"/>
      <c r="AF56" s="529"/>
      <c r="AG56" s="529"/>
      <c r="AH56" s="301"/>
      <c r="AI56" s="529"/>
      <c r="AJ56" s="529"/>
      <c r="AK56" s="301"/>
      <c r="AL56" s="301"/>
      <c r="AM56" s="529"/>
      <c r="AN56" s="301"/>
      <c r="AO56" s="122"/>
      <c r="AP56" s="301"/>
      <c r="AQ56" s="301"/>
      <c r="AR56" s="301"/>
      <c r="AS56" s="529"/>
      <c r="AT56" s="301"/>
      <c r="AU56" s="542"/>
      <c r="AV56" s="532" t="str">
        <f t="shared" si="7"/>
        <v xml:space="preserve"> </v>
      </c>
      <c r="AW56" s="298">
        <f t="shared" si="4"/>
        <v>0</v>
      </c>
    </row>
    <row r="57" spans="1:52" ht="13">
      <c r="A57" s="53" t="s">
        <v>259</v>
      </c>
      <c r="B57" s="526">
        <v>5</v>
      </c>
      <c r="C57" s="407">
        <v>5</v>
      </c>
      <c r="D57" s="527">
        <v>1.7905092592592594E-2</v>
      </c>
      <c r="E57" s="801">
        <v>1</v>
      </c>
      <c r="F57" s="528">
        <f t="shared" si="5"/>
        <v>1.7372685185185185E-2</v>
      </c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122"/>
      <c r="AP57" s="529"/>
      <c r="AQ57" s="529"/>
      <c r="AR57" s="529">
        <v>1.7372685185185185E-2</v>
      </c>
      <c r="AS57" s="529"/>
      <c r="AT57" s="529"/>
      <c r="AU57" s="537"/>
      <c r="AV57" s="532">
        <f t="shared" si="7"/>
        <v>1.7372685185185185E-2</v>
      </c>
      <c r="AW57" s="298">
        <f t="shared" si="4"/>
        <v>1</v>
      </c>
      <c r="AX57" s="533"/>
    </row>
    <row r="58" spans="1:52" s="3" customFormat="1" ht="13">
      <c r="A58" s="53" t="s">
        <v>260</v>
      </c>
      <c r="B58" s="526">
        <v>8</v>
      </c>
      <c r="C58" s="407">
        <v>8</v>
      </c>
      <c r="D58" s="527" t="s">
        <v>514</v>
      </c>
      <c r="E58" s="801">
        <v>0</v>
      </c>
      <c r="F58" s="528" t="str">
        <f t="shared" si="5"/>
        <v xml:space="preserve"> </v>
      </c>
      <c r="G58" s="529"/>
      <c r="H58" s="529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  <c r="AE58" s="529"/>
      <c r="AF58" s="529"/>
      <c r="AG58" s="529"/>
      <c r="AH58" s="529"/>
      <c r="AI58" s="529"/>
      <c r="AJ58" s="529"/>
      <c r="AK58" s="529"/>
      <c r="AL58" s="529"/>
      <c r="AM58" s="529"/>
      <c r="AN58" s="529"/>
      <c r="AO58" s="122"/>
      <c r="AP58" s="529"/>
      <c r="AQ58" s="529"/>
      <c r="AR58" s="529"/>
      <c r="AS58" s="529"/>
      <c r="AT58" s="529"/>
      <c r="AU58" s="537"/>
      <c r="AV58" s="532" t="str">
        <f t="shared" si="7"/>
        <v xml:space="preserve"> </v>
      </c>
      <c r="AW58" s="298">
        <f t="shared" si="4"/>
        <v>0</v>
      </c>
      <c r="AX58" s="533"/>
      <c r="AY58"/>
    </row>
    <row r="59" spans="1:52" s="3" customFormat="1" ht="13">
      <c r="A59" s="535" t="s">
        <v>783</v>
      </c>
      <c r="B59" s="526"/>
      <c r="C59" s="407">
        <v>8</v>
      </c>
      <c r="D59" s="527"/>
      <c r="E59" s="801">
        <v>0</v>
      </c>
      <c r="F59" s="528"/>
      <c r="G59" s="529"/>
      <c r="H59" s="529"/>
      <c r="I59" s="529"/>
      <c r="J59" s="529"/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/>
      <c r="V59" s="529"/>
      <c r="W59" s="529"/>
      <c r="X59" s="529"/>
      <c r="Y59" s="529"/>
      <c r="Z59" s="529"/>
      <c r="AA59" s="529"/>
      <c r="AB59" s="529"/>
      <c r="AC59" s="529"/>
      <c r="AD59" s="529"/>
      <c r="AE59" s="529"/>
      <c r="AF59" s="529">
        <v>1.5127314814814816E-2</v>
      </c>
      <c r="AG59" s="529"/>
      <c r="AH59" s="529">
        <v>1.5081018518518516E-2</v>
      </c>
      <c r="AI59" s="529"/>
      <c r="AJ59" s="529"/>
      <c r="AK59" s="529"/>
      <c r="AL59" s="529">
        <v>1.4583333333333332E-2</v>
      </c>
      <c r="AM59" s="529"/>
      <c r="AN59" s="529">
        <v>1.4363425925925925E-2</v>
      </c>
      <c r="AO59" s="122"/>
      <c r="AP59" s="529"/>
      <c r="AQ59" s="529"/>
      <c r="AR59" s="529"/>
      <c r="AS59" s="529"/>
      <c r="AT59" s="529"/>
      <c r="AU59" s="537"/>
      <c r="AV59" s="532">
        <f t="shared" si="7"/>
        <v>1.4363425925925925E-2</v>
      </c>
      <c r="AW59" s="298">
        <f t="shared" si="4"/>
        <v>4</v>
      </c>
      <c r="AX59" s="533"/>
      <c r="AY59"/>
    </row>
    <row r="60" spans="1:52" ht="12.75" customHeight="1">
      <c r="A60" s="53" t="s">
        <v>1276</v>
      </c>
      <c r="B60" s="526">
        <v>9</v>
      </c>
      <c r="C60" s="407">
        <f t="shared" ref="C60:C71" si="9">IFERROR(MINUTE(C$5)-MINUTE(D60)," ")</f>
        <v>9</v>
      </c>
      <c r="D60" s="527">
        <v>1.462962962962963E-2</v>
      </c>
      <c r="E60" s="801">
        <v>0</v>
      </c>
      <c r="F60" s="528" t="str">
        <f t="shared" si="5"/>
        <v xml:space="preserve"> </v>
      </c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  <c r="AE60" s="529"/>
      <c r="AF60" s="529"/>
      <c r="AG60" s="529"/>
      <c r="AH60" s="529"/>
      <c r="AI60" s="529"/>
      <c r="AJ60" s="529"/>
      <c r="AK60" s="529"/>
      <c r="AL60" s="529"/>
      <c r="AM60" s="529"/>
      <c r="AN60" s="529"/>
      <c r="AO60" s="122"/>
      <c r="AP60" s="529"/>
      <c r="AQ60" s="529"/>
      <c r="AR60" s="529"/>
      <c r="AS60" s="529"/>
      <c r="AT60" s="529"/>
      <c r="AU60" s="537"/>
      <c r="AV60" s="532" t="str">
        <f t="shared" si="7"/>
        <v xml:space="preserve"> </v>
      </c>
      <c r="AW60" s="298">
        <f t="shared" si="4"/>
        <v>0</v>
      </c>
      <c r="AX60" s="533"/>
      <c r="AZ60" s="3"/>
    </row>
    <row r="61" spans="1:52" ht="13">
      <c r="A61" s="525" t="s">
        <v>1041</v>
      </c>
      <c r="B61" s="526">
        <v>4</v>
      </c>
      <c r="C61" s="407">
        <f t="shared" si="9"/>
        <v>4</v>
      </c>
      <c r="D61" s="527">
        <v>1.8084490740740741E-2</v>
      </c>
      <c r="E61" s="801">
        <v>2</v>
      </c>
      <c r="F61" s="528" t="str">
        <f t="shared" si="5"/>
        <v xml:space="preserve"> </v>
      </c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29"/>
      <c r="AF61" s="529"/>
      <c r="AG61" s="529"/>
      <c r="AH61" s="529"/>
      <c r="AI61" s="529"/>
      <c r="AJ61" s="529"/>
      <c r="AK61" s="529"/>
      <c r="AL61" s="529"/>
      <c r="AM61" s="529"/>
      <c r="AN61" s="529"/>
      <c r="AO61" s="122"/>
      <c r="AP61" s="529"/>
      <c r="AQ61" s="529"/>
      <c r="AR61" s="529"/>
      <c r="AS61" s="529"/>
      <c r="AT61" s="529"/>
      <c r="AU61" s="537"/>
      <c r="AV61" s="532" t="str">
        <f t="shared" si="7"/>
        <v xml:space="preserve"> </v>
      </c>
      <c r="AW61" s="298">
        <f t="shared" si="4"/>
        <v>0</v>
      </c>
      <c r="AX61" s="533"/>
    </row>
    <row r="62" spans="1:52" ht="13">
      <c r="A62" s="53" t="s">
        <v>784</v>
      </c>
      <c r="B62" s="526">
        <v>7</v>
      </c>
      <c r="C62" s="407">
        <v>7</v>
      </c>
      <c r="D62" s="527" t="s">
        <v>514</v>
      </c>
      <c r="E62" s="801">
        <v>0</v>
      </c>
      <c r="F62" s="528" t="str">
        <f t="shared" si="5"/>
        <v xml:space="preserve"> </v>
      </c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529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29"/>
      <c r="AF62" s="529"/>
      <c r="AG62" s="529"/>
      <c r="AH62" s="529"/>
      <c r="AI62" s="529"/>
      <c r="AJ62" s="529"/>
      <c r="AK62" s="529"/>
      <c r="AL62" s="529"/>
      <c r="AM62" s="529"/>
      <c r="AN62" s="529"/>
      <c r="AO62" s="122"/>
      <c r="AP62" s="529"/>
      <c r="AQ62" s="529"/>
      <c r="AR62" s="529"/>
      <c r="AS62" s="529"/>
      <c r="AT62" s="529"/>
      <c r="AU62" s="537"/>
      <c r="AV62" s="532" t="str">
        <f t="shared" si="7"/>
        <v xml:space="preserve"> </v>
      </c>
      <c r="AW62" s="298">
        <f t="shared" si="4"/>
        <v>0</v>
      </c>
      <c r="AX62" s="533"/>
    </row>
    <row r="63" spans="1:52" s="3" customFormat="1" ht="13">
      <c r="A63" s="53" t="s">
        <v>542</v>
      </c>
      <c r="B63" s="526">
        <v>5</v>
      </c>
      <c r="C63" s="407">
        <v>5</v>
      </c>
      <c r="D63" s="527">
        <v>1.7708333333333333E-2</v>
      </c>
      <c r="E63" s="801">
        <v>1</v>
      </c>
      <c r="F63" s="528" t="str">
        <f t="shared" si="5"/>
        <v xml:space="preserve"> </v>
      </c>
      <c r="G63" s="529"/>
      <c r="H63" s="529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29"/>
      <c r="T63" s="529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122"/>
      <c r="AP63" s="529"/>
      <c r="AQ63" s="529"/>
      <c r="AR63" s="529"/>
      <c r="AS63" s="529"/>
      <c r="AT63" s="529"/>
      <c r="AU63" s="544"/>
      <c r="AV63" s="532" t="str">
        <f t="shared" si="7"/>
        <v xml:space="preserve"> </v>
      </c>
      <c r="AW63" s="298">
        <f t="shared" si="4"/>
        <v>0</v>
      </c>
      <c r="AX63" s="533"/>
      <c r="AY63"/>
    </row>
    <row r="64" spans="1:52" s="3" customFormat="1" ht="13">
      <c r="A64" s="535" t="s">
        <v>1206</v>
      </c>
      <c r="B64" s="526">
        <v>11</v>
      </c>
      <c r="C64" s="407">
        <f t="shared" si="9"/>
        <v>11</v>
      </c>
      <c r="D64" s="527">
        <v>1.3521412037037038E-2</v>
      </c>
      <c r="E64" s="801">
        <v>4</v>
      </c>
      <c r="F64" s="528">
        <f t="shared" si="5"/>
        <v>1.4178240740740741E-2</v>
      </c>
      <c r="G64" s="529"/>
      <c r="H64" s="529"/>
      <c r="I64" s="529"/>
      <c r="J64" s="529"/>
      <c r="K64" s="529">
        <v>1.4004629629629631E-2</v>
      </c>
      <c r="L64" s="529"/>
      <c r="M64" s="529">
        <v>1.4351851851851852E-2</v>
      </c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122"/>
      <c r="AP64" s="529"/>
      <c r="AQ64" s="529"/>
      <c r="AR64" s="529"/>
      <c r="AS64" s="529"/>
      <c r="AT64" s="529"/>
      <c r="AU64" s="537"/>
      <c r="AV64" s="532">
        <f t="shared" si="7"/>
        <v>1.4004629629629631E-2</v>
      </c>
      <c r="AW64" s="298">
        <f t="shared" si="4"/>
        <v>2</v>
      </c>
      <c r="AX64" s="533"/>
      <c r="AY64"/>
    </row>
    <row r="65" spans="1:52" s="3" customFormat="1" ht="13">
      <c r="A65" s="357" t="s">
        <v>1568</v>
      </c>
      <c r="B65" s="539"/>
      <c r="C65" s="526">
        <v>2</v>
      </c>
      <c r="D65" s="540"/>
      <c r="E65" s="541"/>
      <c r="F65" s="528">
        <f>IFERROR(AVERAGE(G65:AT65), " ")</f>
        <v>4.993778935185185E-2</v>
      </c>
      <c r="G65" s="529">
        <v>1.996527777777778E-2</v>
      </c>
      <c r="H65" s="529">
        <v>1.8842592592592591E-2</v>
      </c>
      <c r="I65" s="529" t="s">
        <v>1566</v>
      </c>
      <c r="J65" s="529"/>
      <c r="K65" s="529" t="s">
        <v>1566</v>
      </c>
      <c r="L65" s="529"/>
      <c r="M65" s="529" t="s">
        <v>1566</v>
      </c>
      <c r="N65" s="529"/>
      <c r="O65" s="529"/>
      <c r="P65" s="529">
        <v>1.9328703703703702E-2</v>
      </c>
      <c r="Q65" s="529"/>
      <c r="R65" s="529"/>
      <c r="S65" s="301"/>
      <c r="T65" s="301"/>
      <c r="U65" s="301"/>
      <c r="V65" s="301"/>
      <c r="W65" s="122"/>
      <c r="X65" s="529">
        <v>2.3055555555555555E-2</v>
      </c>
      <c r="Y65" s="301"/>
      <c r="Z65" s="529">
        <v>1.556712962962963E-2</v>
      </c>
      <c r="AA65" s="122"/>
      <c r="AB65" s="529">
        <v>0.51732638888888893</v>
      </c>
      <c r="AC65" s="529">
        <v>1.8252314814814815E-2</v>
      </c>
      <c r="AD65" s="529">
        <v>1.8738425925925926E-2</v>
      </c>
      <c r="AE65" s="529"/>
      <c r="AF65" s="529">
        <v>1.6736111111111111E-2</v>
      </c>
      <c r="AG65" s="529">
        <v>1.9988425925925927E-2</v>
      </c>
      <c r="AH65" s="301"/>
      <c r="AI65" s="301"/>
      <c r="AJ65" s="529">
        <v>1.6435185185185188E-2</v>
      </c>
      <c r="AK65" s="529">
        <v>1.9050925925925926E-2</v>
      </c>
      <c r="AL65" s="301" t="s">
        <v>1566</v>
      </c>
      <c r="AM65" s="529">
        <v>1.744212962962963E-2</v>
      </c>
      <c r="AN65" s="529">
        <v>1.9178240740740742E-2</v>
      </c>
      <c r="AO65" s="529"/>
      <c r="AP65" s="301"/>
      <c r="AQ65" s="301"/>
      <c r="AR65" s="529">
        <v>1.8541666666666668E-2</v>
      </c>
      <c r="AS65" s="529">
        <v>2.0555555555555556E-2</v>
      </c>
      <c r="AT65" s="529"/>
      <c r="AU65" s="542"/>
      <c r="AV65" s="534">
        <f>IF(MIN(G65:AT65)=0," ",MIN(G65:AT65))</f>
        <v>1.556712962962963E-2</v>
      </c>
      <c r="AW65" s="298">
        <f>COUNTA(G65:AT65)</f>
        <v>20</v>
      </c>
    </row>
    <row r="66" spans="1:52" s="3" customFormat="1" ht="13">
      <c r="A66" s="525" t="s">
        <v>1277</v>
      </c>
      <c r="B66" s="526">
        <v>3</v>
      </c>
      <c r="C66" s="407">
        <f t="shared" si="9"/>
        <v>3</v>
      </c>
      <c r="D66" s="527">
        <v>1.9293981481481485E-2</v>
      </c>
      <c r="E66" s="801">
        <v>0</v>
      </c>
      <c r="F66" s="528" t="str">
        <f t="shared" si="5"/>
        <v xml:space="preserve"> </v>
      </c>
      <c r="G66" s="301"/>
      <c r="H66" s="301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301"/>
      <c r="T66" s="301"/>
      <c r="U66" s="529"/>
      <c r="V66" s="529"/>
      <c r="W66" s="301"/>
      <c r="X66" s="301"/>
      <c r="Y66" s="301"/>
      <c r="Z66" s="301"/>
      <c r="AA66" s="301"/>
      <c r="AB66" s="529"/>
      <c r="AC66" s="529"/>
      <c r="AD66" s="301"/>
      <c r="AE66" s="301"/>
      <c r="AF66" s="301"/>
      <c r="AG66" s="301"/>
      <c r="AH66" s="529"/>
      <c r="AI66" s="301"/>
      <c r="AJ66" s="301"/>
      <c r="AK66" s="301"/>
      <c r="AL66" s="301"/>
      <c r="AM66" s="529"/>
      <c r="AN66" s="529"/>
      <c r="AO66" s="529"/>
      <c r="AP66" s="529"/>
      <c r="AQ66" s="529"/>
      <c r="AR66" s="301"/>
      <c r="AS66" s="529"/>
      <c r="AT66" s="301"/>
      <c r="AU66" s="531"/>
      <c r="AV66" s="532" t="str">
        <f t="shared" si="7"/>
        <v xml:space="preserve"> </v>
      </c>
      <c r="AW66" s="298">
        <f t="shared" si="4"/>
        <v>0</v>
      </c>
      <c r="AX66" s="533"/>
      <c r="AY66"/>
      <c r="AZ66"/>
    </row>
    <row r="67" spans="1:52" ht="13">
      <c r="A67" s="53" t="s">
        <v>145</v>
      </c>
      <c r="B67" s="526">
        <v>2</v>
      </c>
      <c r="C67" s="407">
        <f t="shared" si="9"/>
        <v>2</v>
      </c>
      <c r="D67" s="527">
        <v>2.0034722222222221E-2</v>
      </c>
      <c r="E67" s="801">
        <v>0</v>
      </c>
      <c r="F67" s="528" t="str">
        <f t="shared" si="5"/>
        <v xml:space="preserve"> </v>
      </c>
      <c r="G67" s="529"/>
      <c r="H67" s="529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29"/>
      <c r="T67" s="529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122"/>
      <c r="AP67" s="529"/>
      <c r="AQ67" s="529"/>
      <c r="AR67" s="529"/>
      <c r="AS67" s="529"/>
      <c r="AT67" s="529"/>
      <c r="AU67" s="537"/>
      <c r="AV67" s="532" t="str">
        <f t="shared" si="7"/>
        <v xml:space="preserve"> </v>
      </c>
      <c r="AW67" s="298">
        <f t="shared" si="4"/>
        <v>0</v>
      </c>
      <c r="AX67" s="533"/>
    </row>
    <row r="68" spans="1:52" s="3" customFormat="1" ht="13">
      <c r="A68" s="525" t="s">
        <v>787</v>
      </c>
      <c r="B68" s="526">
        <v>12</v>
      </c>
      <c r="C68" s="407">
        <f t="shared" si="9"/>
        <v>12</v>
      </c>
      <c r="D68" s="527">
        <v>1.2592592592592593E-2</v>
      </c>
      <c r="E68" s="801">
        <v>0</v>
      </c>
      <c r="F68" s="528" t="str">
        <f t="shared" si="5"/>
        <v xml:space="preserve"> </v>
      </c>
      <c r="G68" s="529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29"/>
      <c r="AF68" s="529"/>
      <c r="AG68" s="529"/>
      <c r="AH68" s="529"/>
      <c r="AI68" s="529"/>
      <c r="AJ68" s="529"/>
      <c r="AK68" s="529"/>
      <c r="AL68" s="529"/>
      <c r="AM68" s="529"/>
      <c r="AN68" s="529"/>
      <c r="AO68" s="122"/>
      <c r="AP68" s="529"/>
      <c r="AQ68" s="529"/>
      <c r="AR68" s="529"/>
      <c r="AS68" s="529"/>
      <c r="AT68" s="529"/>
      <c r="AU68" s="537"/>
      <c r="AV68" s="532" t="str">
        <f t="shared" si="7"/>
        <v xml:space="preserve"> </v>
      </c>
      <c r="AW68" s="298">
        <f t="shared" si="4"/>
        <v>0</v>
      </c>
      <c r="AX68" s="533"/>
      <c r="AY68"/>
    </row>
    <row r="69" spans="1:52" s="3" customFormat="1" ht="13">
      <c r="A69" s="525" t="s">
        <v>789</v>
      </c>
      <c r="B69" s="526">
        <v>9</v>
      </c>
      <c r="C69" s="407">
        <f t="shared" si="9"/>
        <v>9</v>
      </c>
      <c r="D69" s="527">
        <v>1.5219907407407409E-2</v>
      </c>
      <c r="E69" s="801">
        <v>0</v>
      </c>
      <c r="F69" s="528" t="str">
        <f t="shared" si="5"/>
        <v xml:space="preserve"> </v>
      </c>
      <c r="G69" s="529"/>
      <c r="H69" s="529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29"/>
      <c r="W69" s="529"/>
      <c r="X69" s="529"/>
      <c r="Y69" s="529"/>
      <c r="Z69" s="529"/>
      <c r="AA69" s="529"/>
      <c r="AB69" s="529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122"/>
      <c r="AP69" s="529"/>
      <c r="AQ69" s="529"/>
      <c r="AR69" s="529"/>
      <c r="AS69" s="529"/>
      <c r="AT69" s="529"/>
      <c r="AU69" s="537"/>
      <c r="AV69" s="532" t="str">
        <f t="shared" si="7"/>
        <v xml:space="preserve"> </v>
      </c>
      <c r="AW69" s="298">
        <f t="shared" si="4"/>
        <v>0</v>
      </c>
      <c r="AX69" s="533"/>
      <c r="AY69"/>
      <c r="AZ69"/>
    </row>
    <row r="70" spans="1:52" ht="13">
      <c r="A70" s="525" t="s">
        <v>944</v>
      </c>
      <c r="B70" s="526">
        <v>1</v>
      </c>
      <c r="C70" s="407">
        <f t="shared" si="9"/>
        <v>1</v>
      </c>
      <c r="D70" s="527">
        <v>2.0578703703703703E-2</v>
      </c>
      <c r="E70" s="801">
        <v>0</v>
      </c>
      <c r="F70" s="528" t="str">
        <f t="shared" si="5"/>
        <v xml:space="preserve"> </v>
      </c>
      <c r="G70" s="529"/>
      <c r="H70" s="529"/>
      <c r="I70" s="529"/>
      <c r="J70" s="529"/>
      <c r="K70" s="529"/>
      <c r="L70" s="529"/>
      <c r="M70" s="529"/>
      <c r="N70" s="529"/>
      <c r="O70" s="529"/>
      <c r="P70" s="529"/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122"/>
      <c r="AP70" s="529"/>
      <c r="AQ70" s="529"/>
      <c r="AR70" s="529"/>
      <c r="AS70" s="529"/>
      <c r="AT70" s="529"/>
      <c r="AU70" s="537"/>
      <c r="AV70" s="532" t="str">
        <f t="shared" si="7"/>
        <v xml:space="preserve"> </v>
      </c>
      <c r="AW70" s="298">
        <f t="shared" si="4"/>
        <v>0</v>
      </c>
      <c r="AX70" s="533"/>
      <c r="AY70" s="3"/>
    </row>
    <row r="71" spans="1:52" s="3" customFormat="1" ht="13">
      <c r="A71" s="525" t="s">
        <v>1278</v>
      </c>
      <c r="B71" s="526">
        <v>3</v>
      </c>
      <c r="C71" s="407">
        <f t="shared" si="9"/>
        <v>3</v>
      </c>
      <c r="D71" s="527">
        <v>1.9374448853615518E-2</v>
      </c>
      <c r="E71" s="801">
        <v>21</v>
      </c>
      <c r="F71" s="528">
        <f t="shared" si="5"/>
        <v>1.9757447665056362E-2</v>
      </c>
      <c r="G71" s="529">
        <v>2.0648148148148148E-2</v>
      </c>
      <c r="H71" s="529"/>
      <c r="I71" s="529" t="s">
        <v>1566</v>
      </c>
      <c r="J71" s="529">
        <v>2.0208333333333335E-2</v>
      </c>
      <c r="K71" s="529" t="s">
        <v>1566</v>
      </c>
      <c r="L71" s="529">
        <v>2.0381944444444446E-2</v>
      </c>
      <c r="M71" s="529" t="s">
        <v>1566</v>
      </c>
      <c r="N71" s="529"/>
      <c r="O71" s="529">
        <v>2.1064814814814814E-2</v>
      </c>
      <c r="P71" s="529">
        <v>1.9328703703703702E-2</v>
      </c>
      <c r="Q71" s="529">
        <v>1.9629629629629629E-2</v>
      </c>
      <c r="R71" s="529"/>
      <c r="S71" s="529"/>
      <c r="T71" s="529">
        <v>1.90625E-2</v>
      </c>
      <c r="U71" s="529"/>
      <c r="V71" s="529">
        <v>0.02</v>
      </c>
      <c r="W71" s="529">
        <v>1.8807870370370371E-2</v>
      </c>
      <c r="X71" s="529">
        <v>2.3032407407407404E-2</v>
      </c>
      <c r="Y71" s="529"/>
      <c r="Z71" s="529">
        <v>1.951388888888889E-2</v>
      </c>
      <c r="AA71" s="529"/>
      <c r="AB71" s="529">
        <v>1.9201388888888889E-2</v>
      </c>
      <c r="AC71" s="529">
        <v>1.8749999999999999E-2</v>
      </c>
      <c r="AD71" s="529">
        <v>2.0023148148148148E-2</v>
      </c>
      <c r="AE71" s="529"/>
      <c r="AF71" s="529">
        <v>1.9699074074074074E-2</v>
      </c>
      <c r="AG71" s="529">
        <v>2.0034722222222221E-2</v>
      </c>
      <c r="AH71" s="529"/>
      <c r="AI71" s="529"/>
      <c r="AJ71" s="529"/>
      <c r="AK71" s="529">
        <v>1.9398148148148147E-2</v>
      </c>
      <c r="AL71" s="529" t="s">
        <v>1566</v>
      </c>
      <c r="AM71" s="529">
        <v>1.8506944444444444E-2</v>
      </c>
      <c r="AN71" s="529">
        <v>1.9178240740740742E-2</v>
      </c>
      <c r="AO71" s="529">
        <v>1.8761574074074073E-2</v>
      </c>
      <c r="AP71" s="529"/>
      <c r="AQ71" s="529"/>
      <c r="AR71" s="529">
        <v>1.8715277777777779E-2</v>
      </c>
      <c r="AS71" s="529">
        <v>2.071759259259259E-2</v>
      </c>
      <c r="AT71" s="529">
        <v>1.9756944444444445E-2</v>
      </c>
      <c r="AU71" s="537"/>
      <c r="AV71" s="532">
        <f t="shared" si="7"/>
        <v>1.8506944444444444E-2</v>
      </c>
      <c r="AW71" s="298">
        <f t="shared" ref="AW71:AW134" si="10">COUNTA(G71:AT71)</f>
        <v>27</v>
      </c>
      <c r="AX71" s="533"/>
      <c r="AY71"/>
    </row>
    <row r="72" spans="1:52" s="3" customFormat="1" ht="13">
      <c r="A72" s="525" t="s">
        <v>1569</v>
      </c>
      <c r="B72" s="526"/>
      <c r="C72" s="407">
        <v>1</v>
      </c>
      <c r="D72" s="527">
        <v>6.1041115520282199E-2</v>
      </c>
      <c r="E72" s="801">
        <v>2</v>
      </c>
      <c r="F72" s="528">
        <f t="shared" si="5"/>
        <v>1.9915123456790123E-2</v>
      </c>
      <c r="G72" s="529">
        <v>2.0370370370370369E-2</v>
      </c>
      <c r="H72" s="529">
        <v>1.9004629629629632E-2</v>
      </c>
      <c r="I72" s="529"/>
      <c r="J72" s="529"/>
      <c r="K72" s="529"/>
      <c r="L72" s="529"/>
      <c r="M72" s="529"/>
      <c r="N72" s="529"/>
      <c r="O72" s="529"/>
      <c r="P72" s="529"/>
      <c r="Q72" s="529"/>
      <c r="R72" s="529"/>
      <c r="S72" s="529"/>
      <c r="T72" s="529"/>
      <c r="U72" s="529"/>
      <c r="V72" s="529"/>
      <c r="W72" s="529"/>
      <c r="X72" s="529"/>
      <c r="Y72" s="529"/>
      <c r="Z72" s="529"/>
      <c r="AA72" s="529"/>
      <c r="AB72" s="529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>
        <v>2.0370370370370369E-2</v>
      </c>
      <c r="AN72" s="529"/>
      <c r="AO72" s="529"/>
      <c r="AP72" s="529"/>
      <c r="AQ72" s="529"/>
      <c r="AR72" s="529"/>
      <c r="AS72" s="529"/>
      <c r="AT72" s="529"/>
      <c r="AU72" s="537"/>
      <c r="AV72" s="532">
        <f t="shared" si="7"/>
        <v>1.9004629629629632E-2</v>
      </c>
      <c r="AW72" s="298">
        <f t="shared" si="10"/>
        <v>3</v>
      </c>
      <c r="AX72" s="533"/>
      <c r="AY72"/>
    </row>
    <row r="73" spans="1:52" ht="13">
      <c r="A73" s="525" t="s">
        <v>1046</v>
      </c>
      <c r="B73" s="526">
        <v>4</v>
      </c>
      <c r="C73" s="407">
        <f>IFERROR(MINUTE(C$5)-MINUTE(D73)," ")</f>
        <v>4</v>
      </c>
      <c r="D73" s="527">
        <v>1.8415509259259263E-2</v>
      </c>
      <c r="E73" s="801">
        <v>10</v>
      </c>
      <c r="F73" s="528">
        <f t="shared" si="5"/>
        <v>1.6582754629629628E-2</v>
      </c>
      <c r="G73" s="529">
        <v>1.6087962962962964E-2</v>
      </c>
      <c r="H73" s="529">
        <v>1.5833333333333335E-2</v>
      </c>
      <c r="I73" s="529"/>
      <c r="J73" s="529">
        <v>1.7766203703703704E-2</v>
      </c>
      <c r="K73" s="529"/>
      <c r="L73" s="529"/>
      <c r="M73" s="529"/>
      <c r="N73" s="529"/>
      <c r="O73" s="529"/>
      <c r="P73" s="529"/>
      <c r="Q73" s="529"/>
      <c r="R73" s="529"/>
      <c r="S73" s="529"/>
      <c r="T73" s="529"/>
      <c r="U73" s="529"/>
      <c r="V73" s="529"/>
      <c r="W73" s="529"/>
      <c r="X73" s="529"/>
      <c r="Y73" s="529"/>
      <c r="Z73" s="529"/>
      <c r="AA73" s="529"/>
      <c r="AB73" s="529"/>
      <c r="AC73" s="529"/>
      <c r="AD73" s="529"/>
      <c r="AE73" s="529"/>
      <c r="AF73" s="529"/>
      <c r="AG73" s="529"/>
      <c r="AH73" s="529"/>
      <c r="AI73" s="529"/>
      <c r="AJ73" s="529"/>
      <c r="AK73" s="529"/>
      <c r="AL73" s="529"/>
      <c r="AM73" s="529">
        <v>1.6643518518518519E-2</v>
      </c>
      <c r="AN73" s="529"/>
      <c r="AO73" s="529"/>
      <c r="AP73" s="529"/>
      <c r="AQ73" s="529"/>
      <c r="AR73" s="529"/>
      <c r="AS73" s="529"/>
      <c r="AT73" s="529"/>
      <c r="AU73" s="537"/>
      <c r="AV73" s="532">
        <f t="shared" si="7"/>
        <v>1.5833333333333335E-2</v>
      </c>
      <c r="AW73" s="298">
        <f t="shared" si="10"/>
        <v>4</v>
      </c>
      <c r="AX73" s="533"/>
    </row>
    <row r="74" spans="1:52" ht="13">
      <c r="A74" s="525" t="s">
        <v>1280</v>
      </c>
      <c r="B74" s="526">
        <v>12</v>
      </c>
      <c r="C74" s="526">
        <v>12</v>
      </c>
      <c r="D74" s="527">
        <v>1.238425925925926E-2</v>
      </c>
      <c r="E74" s="801">
        <v>0</v>
      </c>
      <c r="F74" s="528">
        <f t="shared" si="5"/>
        <v>1.2939814814814814E-2</v>
      </c>
      <c r="G74" s="301"/>
      <c r="H74" s="301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301"/>
      <c r="T74" s="301"/>
      <c r="U74" s="529"/>
      <c r="V74" s="301"/>
      <c r="W74" s="301"/>
      <c r="X74" s="301"/>
      <c r="Y74" s="529"/>
      <c r="Z74" s="301"/>
      <c r="AA74" s="529"/>
      <c r="AB74" s="301"/>
      <c r="AC74" s="529"/>
      <c r="AD74" s="529"/>
      <c r="AE74" s="529"/>
      <c r="AF74" s="529"/>
      <c r="AG74" s="301"/>
      <c r="AH74" s="529"/>
      <c r="AI74" s="301"/>
      <c r="AJ74" s="529">
        <v>1.2939814814814814E-2</v>
      </c>
      <c r="AK74" s="529"/>
      <c r="AL74" s="529"/>
      <c r="AM74" s="529"/>
      <c r="AN74" s="301"/>
      <c r="AO74" s="122"/>
      <c r="AP74" s="529"/>
      <c r="AQ74" s="301"/>
      <c r="AR74" s="301"/>
      <c r="AS74" s="529"/>
      <c r="AT74" s="301"/>
      <c r="AU74" s="531"/>
      <c r="AV74" s="532">
        <f t="shared" si="7"/>
        <v>1.2939814814814814E-2</v>
      </c>
      <c r="AW74" s="298">
        <f t="shared" si="10"/>
        <v>1</v>
      </c>
      <c r="AX74" s="533"/>
    </row>
    <row r="75" spans="1:52" s="3" customFormat="1" ht="13">
      <c r="A75" s="525" t="s">
        <v>1281</v>
      </c>
      <c r="B75" s="526">
        <v>7</v>
      </c>
      <c r="C75" s="526">
        <v>7</v>
      </c>
      <c r="D75" s="527">
        <v>1.5998093681917208E-2</v>
      </c>
      <c r="E75" s="801">
        <v>18</v>
      </c>
      <c r="F75" s="528">
        <f t="shared" ref="F75:F132" si="11">IFERROR(AVERAGE(G75:AT75), " ")</f>
        <v>1.5767195767195766E-2</v>
      </c>
      <c r="G75" s="529">
        <v>1.6238425925925924E-2</v>
      </c>
      <c r="H75" s="529"/>
      <c r="I75" s="529"/>
      <c r="J75" s="529"/>
      <c r="K75" s="529"/>
      <c r="L75" s="529"/>
      <c r="M75" s="529"/>
      <c r="N75" s="529">
        <v>1.6053240740740739E-2</v>
      </c>
      <c r="O75" s="529">
        <v>1.5844907407407408E-2</v>
      </c>
      <c r="P75" s="529">
        <v>1.5821759259259261E-2</v>
      </c>
      <c r="Q75" s="529">
        <v>1.539351851851852E-2</v>
      </c>
      <c r="R75" s="529">
        <v>1.5752314814814813E-2</v>
      </c>
      <c r="S75" s="529"/>
      <c r="T75" s="529"/>
      <c r="U75" s="529">
        <v>1.5162037037037036E-2</v>
      </c>
      <c r="V75" s="529">
        <v>1.5520833333333333E-2</v>
      </c>
      <c r="W75" s="529">
        <v>1.5104166666666667E-2</v>
      </c>
      <c r="X75" s="529"/>
      <c r="Y75" s="529">
        <v>1.6400462962962964E-2</v>
      </c>
      <c r="Z75" s="301"/>
      <c r="AA75" s="529">
        <v>1.5972222222222224E-2</v>
      </c>
      <c r="AB75" s="301"/>
      <c r="AC75" s="529"/>
      <c r="AD75" s="301"/>
      <c r="AE75" s="529">
        <v>1.6354166666666666E-2</v>
      </c>
      <c r="AF75" s="529">
        <v>1.5891203703703703E-2</v>
      </c>
      <c r="AG75" s="529"/>
      <c r="AH75" s="529">
        <v>1.5231481481481483E-2</v>
      </c>
      <c r="AI75" s="529"/>
      <c r="AJ75" s="301"/>
      <c r="AK75" s="301"/>
      <c r="AL75" s="529"/>
      <c r="AM75" s="529"/>
      <c r="AN75" s="529"/>
      <c r="AO75" s="529"/>
      <c r="AP75" s="529"/>
      <c r="AQ75" s="529"/>
      <c r="AR75" s="529"/>
      <c r="AS75" s="529"/>
      <c r="AT75" s="301"/>
      <c r="AU75" s="542"/>
      <c r="AV75" s="532">
        <f t="shared" si="7"/>
        <v>1.5104166666666667E-2</v>
      </c>
      <c r="AW75" s="298">
        <f t="shared" si="10"/>
        <v>14</v>
      </c>
    </row>
    <row r="76" spans="1:52" s="3" customFormat="1" ht="13">
      <c r="A76" s="525" t="s">
        <v>1499</v>
      </c>
      <c r="B76" s="526">
        <v>9</v>
      </c>
      <c r="C76" s="526">
        <v>9</v>
      </c>
      <c r="D76" s="527">
        <v>1.400977366255144E-2</v>
      </c>
      <c r="E76" s="801">
        <v>9</v>
      </c>
      <c r="F76" s="528">
        <f t="shared" si="11"/>
        <v>1.6041666666666666E-2</v>
      </c>
      <c r="G76" s="301"/>
      <c r="H76" s="529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29"/>
      <c r="T76" s="529"/>
      <c r="U76" s="529"/>
      <c r="V76" s="529"/>
      <c r="W76" s="529"/>
      <c r="X76" s="529"/>
      <c r="Y76" s="301"/>
      <c r="Z76" s="529"/>
      <c r="AA76" s="529"/>
      <c r="AB76" s="301"/>
      <c r="AC76" s="529"/>
      <c r="AD76" s="301"/>
      <c r="AE76" s="529"/>
      <c r="AF76" s="529"/>
      <c r="AG76" s="529">
        <v>1.6041666666666666E-2</v>
      </c>
      <c r="AH76" s="301"/>
      <c r="AI76" s="301"/>
      <c r="AJ76" s="301"/>
      <c r="AK76" s="301"/>
      <c r="AL76" s="301"/>
      <c r="AM76" s="529"/>
      <c r="AN76" s="301"/>
      <c r="AO76" s="122"/>
      <c r="AP76" s="529"/>
      <c r="AQ76" s="529"/>
      <c r="AR76" s="301"/>
      <c r="AS76" s="529"/>
      <c r="AT76" s="301"/>
      <c r="AU76" s="542"/>
      <c r="AV76" s="532">
        <f t="shared" si="7"/>
        <v>1.6041666666666666E-2</v>
      </c>
      <c r="AW76" s="298">
        <f t="shared" si="10"/>
        <v>1</v>
      </c>
    </row>
    <row r="77" spans="1:52" ht="13">
      <c r="A77" s="525" t="s">
        <v>1283</v>
      </c>
      <c r="B77" s="526">
        <v>10</v>
      </c>
      <c r="C77" s="407">
        <v>10</v>
      </c>
      <c r="D77" s="527" t="s">
        <v>514</v>
      </c>
      <c r="E77" s="801">
        <v>0</v>
      </c>
      <c r="F77" s="528" t="str">
        <f t="shared" si="11"/>
        <v xml:space="preserve"> </v>
      </c>
      <c r="G77" s="529"/>
      <c r="H77" s="529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29"/>
      <c r="T77" s="529"/>
      <c r="U77" s="529"/>
      <c r="V77" s="529"/>
      <c r="W77" s="529"/>
      <c r="X77" s="529"/>
      <c r="Y77" s="529"/>
      <c r="Z77" s="529"/>
      <c r="AA77" s="529"/>
      <c r="AB77" s="529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122"/>
      <c r="AP77" s="529"/>
      <c r="AQ77" s="529"/>
      <c r="AR77" s="529"/>
      <c r="AS77" s="529"/>
      <c r="AT77" s="529"/>
      <c r="AU77" s="537"/>
      <c r="AV77" s="532" t="str">
        <f t="shared" si="7"/>
        <v xml:space="preserve"> </v>
      </c>
      <c r="AW77" s="298">
        <f t="shared" si="10"/>
        <v>0</v>
      </c>
      <c r="AX77" s="533"/>
      <c r="AY77" s="3"/>
      <c r="AZ77" s="3"/>
    </row>
    <row r="78" spans="1:52" ht="13">
      <c r="A78" s="525" t="s">
        <v>434</v>
      </c>
      <c r="B78" s="526">
        <v>10</v>
      </c>
      <c r="C78" s="407">
        <v>10</v>
      </c>
      <c r="D78" s="527" t="s">
        <v>514</v>
      </c>
      <c r="E78" s="801">
        <v>0</v>
      </c>
      <c r="F78" s="528">
        <f t="shared" si="11"/>
        <v>1.3541666666666667E-2</v>
      </c>
      <c r="G78" s="529"/>
      <c r="H78" s="529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>
        <v>1.3541666666666667E-2</v>
      </c>
      <c r="AO78" s="122"/>
      <c r="AP78" s="529"/>
      <c r="AQ78" s="529"/>
      <c r="AR78" s="529"/>
      <c r="AS78" s="529"/>
      <c r="AT78" s="529"/>
      <c r="AU78" s="537"/>
      <c r="AV78" s="532">
        <f t="shared" si="7"/>
        <v>1.3541666666666667E-2</v>
      </c>
      <c r="AW78" s="298">
        <f t="shared" si="10"/>
        <v>1</v>
      </c>
      <c r="AX78" s="533"/>
      <c r="AY78" s="3"/>
      <c r="AZ78" s="3"/>
    </row>
    <row r="79" spans="1:52" ht="13">
      <c r="A79" s="525" t="s">
        <v>497</v>
      </c>
      <c r="B79" s="526">
        <v>10</v>
      </c>
      <c r="C79" s="407">
        <v>10</v>
      </c>
      <c r="D79" s="527" t="s">
        <v>514</v>
      </c>
      <c r="E79" s="801">
        <v>0</v>
      </c>
      <c r="F79" s="528">
        <f t="shared" si="11"/>
        <v>1.9270833333333334E-2</v>
      </c>
      <c r="G79" s="529"/>
      <c r="H79" s="529"/>
      <c r="I79" s="529"/>
      <c r="J79" s="529"/>
      <c r="K79" s="529"/>
      <c r="L79" s="529"/>
      <c r="M79" s="529"/>
      <c r="N79" s="529"/>
      <c r="O79" s="529"/>
      <c r="P79" s="529"/>
      <c r="Q79" s="529"/>
      <c r="R79" s="529"/>
      <c r="S79" s="529"/>
      <c r="T79" s="529"/>
      <c r="U79" s="529"/>
      <c r="V79" s="529"/>
      <c r="W79" s="529"/>
      <c r="X79" s="529"/>
      <c r="Y79" s="529"/>
      <c r="Z79" s="529"/>
      <c r="AA79" s="529"/>
      <c r="AB79" s="529"/>
      <c r="AC79" s="529"/>
      <c r="AD79" s="529"/>
      <c r="AE79" s="529"/>
      <c r="AF79" s="529"/>
      <c r="AG79" s="529"/>
      <c r="AH79" s="529"/>
      <c r="AI79" s="529"/>
      <c r="AJ79" s="529"/>
      <c r="AK79" s="529"/>
      <c r="AL79" s="529"/>
      <c r="AM79" s="529"/>
      <c r="AN79" s="529"/>
      <c r="AO79" s="122"/>
      <c r="AP79" s="529"/>
      <c r="AQ79" s="529">
        <v>1.9270833333333334E-2</v>
      </c>
      <c r="AR79" s="529"/>
      <c r="AS79" s="529"/>
      <c r="AT79" s="529"/>
      <c r="AU79" s="537"/>
      <c r="AV79" s="532">
        <f t="shared" si="7"/>
        <v>1.9270833333333334E-2</v>
      </c>
      <c r="AW79" s="298">
        <f t="shared" si="10"/>
        <v>1</v>
      </c>
      <c r="AX79" s="533"/>
      <c r="AY79" s="3"/>
      <c r="AZ79" s="3"/>
    </row>
    <row r="80" spans="1:52" ht="13">
      <c r="A80" s="525" t="s">
        <v>795</v>
      </c>
      <c r="B80" s="526">
        <v>8</v>
      </c>
      <c r="C80" s="407">
        <v>8</v>
      </c>
      <c r="D80" s="527" t="s">
        <v>514</v>
      </c>
      <c r="E80" s="801">
        <v>0</v>
      </c>
      <c r="F80" s="528" t="str">
        <f t="shared" si="11"/>
        <v xml:space="preserve"> </v>
      </c>
      <c r="G80" s="529"/>
      <c r="H80" s="529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29"/>
      <c r="T80" s="529"/>
      <c r="U80" s="529"/>
      <c r="V80" s="529"/>
      <c r="W80" s="529"/>
      <c r="X80" s="529"/>
      <c r="Y80" s="529"/>
      <c r="Z80" s="529"/>
      <c r="AA80" s="529"/>
      <c r="AB80" s="529"/>
      <c r="AC80" s="529"/>
      <c r="AD80" s="529"/>
      <c r="AE80" s="529"/>
      <c r="AF80" s="529"/>
      <c r="AG80" s="529"/>
      <c r="AH80" s="529"/>
      <c r="AI80" s="529"/>
      <c r="AJ80" s="529"/>
      <c r="AK80" s="529"/>
      <c r="AL80" s="529"/>
      <c r="AM80" s="529"/>
      <c r="AN80" s="529"/>
      <c r="AO80" s="122"/>
      <c r="AP80" s="529"/>
      <c r="AQ80" s="529"/>
      <c r="AR80" s="529"/>
      <c r="AS80" s="529"/>
      <c r="AT80" s="529"/>
      <c r="AU80" s="537"/>
      <c r="AV80" s="532" t="str">
        <f t="shared" si="7"/>
        <v xml:space="preserve"> </v>
      </c>
      <c r="AW80" s="298">
        <f t="shared" si="10"/>
        <v>0</v>
      </c>
      <c r="AX80" s="533"/>
    </row>
    <row r="81" spans="1:52" ht="13">
      <c r="A81" s="525" t="s">
        <v>916</v>
      </c>
      <c r="B81" s="526">
        <v>0</v>
      </c>
      <c r="C81" s="407">
        <v>0</v>
      </c>
      <c r="D81" s="527">
        <v>2.4004629629629629E-2</v>
      </c>
      <c r="E81" s="801">
        <v>0</v>
      </c>
      <c r="F81" s="528" t="str">
        <f t="shared" si="11"/>
        <v xml:space="preserve"> </v>
      </c>
      <c r="G81" s="529"/>
      <c r="H81" s="529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29"/>
      <c r="T81" s="529"/>
      <c r="U81" s="529"/>
      <c r="V81" s="529"/>
      <c r="W81" s="529"/>
      <c r="X81" s="529"/>
      <c r="Y81" s="529"/>
      <c r="Z81" s="529"/>
      <c r="AA81" s="529"/>
      <c r="AB81" s="529"/>
      <c r="AC81" s="529"/>
      <c r="AD81" s="529"/>
      <c r="AE81" s="529"/>
      <c r="AF81" s="529"/>
      <c r="AG81" s="529"/>
      <c r="AH81" s="529"/>
      <c r="AI81" s="529"/>
      <c r="AJ81" s="529"/>
      <c r="AK81" s="529"/>
      <c r="AL81" s="529"/>
      <c r="AM81" s="529"/>
      <c r="AN81" s="529"/>
      <c r="AO81" s="122"/>
      <c r="AP81" s="529"/>
      <c r="AQ81" s="529"/>
      <c r="AR81" s="529"/>
      <c r="AS81" s="529"/>
      <c r="AT81" s="529"/>
      <c r="AU81" s="537"/>
      <c r="AV81" s="532" t="str">
        <f t="shared" si="7"/>
        <v xml:space="preserve"> </v>
      </c>
      <c r="AW81" s="298">
        <f t="shared" si="10"/>
        <v>0</v>
      </c>
      <c r="AX81" s="533"/>
    </row>
    <row r="82" spans="1:52" ht="13">
      <c r="A82" s="525" t="s">
        <v>1050</v>
      </c>
      <c r="B82" s="526">
        <v>12</v>
      </c>
      <c r="C82" s="407">
        <f>IFERROR(MINUTE(C$5)-MINUTE(D82)," ")</f>
        <v>12</v>
      </c>
      <c r="D82" s="527">
        <v>1.3159722222222224E-2</v>
      </c>
      <c r="E82" s="801">
        <v>4</v>
      </c>
      <c r="F82" s="528" t="str">
        <f t="shared" si="11"/>
        <v xml:space="preserve"> </v>
      </c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29"/>
      <c r="AF82" s="529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37"/>
      <c r="AV82" s="532" t="str">
        <f t="shared" si="7"/>
        <v xml:space="preserve"> </v>
      </c>
      <c r="AW82" s="298">
        <f t="shared" si="10"/>
        <v>0</v>
      </c>
      <c r="AX82" s="533"/>
      <c r="AZ82" s="3"/>
    </row>
    <row r="83" spans="1:52" ht="13">
      <c r="A83" s="53" t="s">
        <v>612</v>
      </c>
      <c r="B83" s="526">
        <v>8</v>
      </c>
      <c r="C83" s="407">
        <f>IFERROR(MINUTE(C$5)-MINUTE(D83)," ")</f>
        <v>8</v>
      </c>
      <c r="D83" s="527">
        <v>1.5954861111111111E-2</v>
      </c>
      <c r="E83" s="801">
        <v>2</v>
      </c>
      <c r="F83" s="528">
        <f t="shared" si="11"/>
        <v>1.4733796296296295E-2</v>
      </c>
      <c r="G83" s="529"/>
      <c r="H83" s="529"/>
      <c r="I83" s="529"/>
      <c r="J83" s="529"/>
      <c r="K83" s="529"/>
      <c r="L83" s="529">
        <v>1.4733796296296295E-2</v>
      </c>
      <c r="M83" s="529"/>
      <c r="N83" s="529"/>
      <c r="O83" s="529"/>
      <c r="P83" s="529"/>
      <c r="Q83" s="529"/>
      <c r="R83" s="529"/>
      <c r="S83" s="529"/>
      <c r="T83" s="529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29"/>
      <c r="AF83" s="529"/>
      <c r="AG83" s="529"/>
      <c r="AH83" s="529"/>
      <c r="AI83" s="529"/>
      <c r="AJ83" s="529"/>
      <c r="AK83" s="529"/>
      <c r="AL83" s="529"/>
      <c r="AM83" s="529"/>
      <c r="AN83" s="529"/>
      <c r="AO83" s="122"/>
      <c r="AP83" s="529"/>
      <c r="AQ83" s="529"/>
      <c r="AR83" s="529"/>
      <c r="AS83" s="529"/>
      <c r="AT83" s="529"/>
      <c r="AU83" s="537"/>
      <c r="AV83" s="532">
        <f t="shared" si="7"/>
        <v>1.4733796296296295E-2</v>
      </c>
      <c r="AW83" s="298">
        <f t="shared" si="10"/>
        <v>1</v>
      </c>
      <c r="AX83" s="533"/>
      <c r="AZ83" s="3"/>
    </row>
    <row r="84" spans="1:52" ht="13">
      <c r="A84" s="525" t="s">
        <v>1284</v>
      </c>
      <c r="B84" s="526">
        <v>12</v>
      </c>
      <c r="C84" s="407">
        <f>IFERROR(MINUTE(C$5)-MINUTE(D84)," ")</f>
        <v>12</v>
      </c>
      <c r="D84" s="527">
        <v>1.2835648148148148E-2</v>
      </c>
      <c r="E84" s="801">
        <v>2</v>
      </c>
      <c r="F84" s="528" t="str">
        <f t="shared" si="11"/>
        <v xml:space="preserve"> </v>
      </c>
      <c r="G84" s="529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  <c r="W84" s="529"/>
      <c r="X84" s="529"/>
      <c r="Y84" s="529"/>
      <c r="Z84" s="529"/>
      <c r="AA84" s="529"/>
      <c r="AB84" s="529"/>
      <c r="AC84" s="529"/>
      <c r="AD84" s="529"/>
      <c r="AE84" s="529"/>
      <c r="AF84" s="529"/>
      <c r="AG84" s="529"/>
      <c r="AH84" s="529"/>
      <c r="AI84" s="529"/>
      <c r="AJ84" s="529"/>
      <c r="AK84" s="529"/>
      <c r="AL84" s="529"/>
      <c r="AM84" s="529"/>
      <c r="AN84" s="529"/>
      <c r="AO84" s="122"/>
      <c r="AP84" s="529"/>
      <c r="AQ84" s="529"/>
      <c r="AR84" s="529"/>
      <c r="AS84" s="529"/>
      <c r="AT84" s="529"/>
      <c r="AU84" s="537"/>
      <c r="AV84" s="532" t="str">
        <f t="shared" si="7"/>
        <v xml:space="preserve"> </v>
      </c>
      <c r="AW84" s="298">
        <f t="shared" si="10"/>
        <v>0</v>
      </c>
      <c r="AX84" s="533"/>
    </row>
    <row r="85" spans="1:52" s="3" customFormat="1" ht="13">
      <c r="A85" s="535" t="s">
        <v>1285</v>
      </c>
      <c r="B85" s="526">
        <v>12</v>
      </c>
      <c r="C85" s="407">
        <f>IFERROR(MINUTE(C$5)-MINUTE(D85)," ")</f>
        <v>12</v>
      </c>
      <c r="D85" s="527">
        <v>1.3188316993464053E-2</v>
      </c>
      <c r="E85" s="801">
        <v>17</v>
      </c>
      <c r="F85" s="528">
        <f t="shared" si="11"/>
        <v>1.3158068783068785E-2</v>
      </c>
      <c r="G85" s="529"/>
      <c r="H85" s="529"/>
      <c r="I85" s="529"/>
      <c r="J85" s="529"/>
      <c r="K85" s="529"/>
      <c r="L85" s="529"/>
      <c r="M85" s="529"/>
      <c r="N85" s="529"/>
      <c r="O85" s="529">
        <v>1.3530092592592594E-2</v>
      </c>
      <c r="P85" s="529">
        <v>1.3090277777777779E-2</v>
      </c>
      <c r="Q85" s="529">
        <v>1.3530092592592594E-2</v>
      </c>
      <c r="R85" s="529">
        <v>1.3032407407407407E-2</v>
      </c>
      <c r="S85" s="529"/>
      <c r="T85" s="529">
        <v>1.2627314814814815E-2</v>
      </c>
      <c r="U85" s="529"/>
      <c r="V85" s="529" t="s">
        <v>1279</v>
      </c>
      <c r="W85" s="529">
        <v>1.315972222222222E-2</v>
      </c>
      <c r="X85" s="529"/>
      <c r="Y85" s="529"/>
      <c r="Z85" s="529">
        <v>1.3136574074074077E-2</v>
      </c>
      <c r="AA85" s="529"/>
      <c r="AB85" s="529"/>
      <c r="AC85" s="529"/>
      <c r="AD85" s="529"/>
      <c r="AE85" s="529"/>
      <c r="AF85" s="529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37"/>
      <c r="AV85" s="532">
        <f t="shared" si="7"/>
        <v>1.2627314814814815E-2</v>
      </c>
      <c r="AW85" s="298">
        <f t="shared" si="10"/>
        <v>8</v>
      </c>
      <c r="AX85" s="533"/>
      <c r="AY85"/>
    </row>
    <row r="86" spans="1:52" ht="13">
      <c r="A86" s="535" t="s">
        <v>550</v>
      </c>
      <c r="B86" s="526">
        <v>11</v>
      </c>
      <c r="C86" s="407">
        <v>11</v>
      </c>
      <c r="D86" s="527">
        <v>1.6979166666666667E-2</v>
      </c>
      <c r="E86" s="801">
        <v>1</v>
      </c>
      <c r="F86" s="528" t="str">
        <f t="shared" si="11"/>
        <v xml:space="preserve"> </v>
      </c>
      <c r="G86" s="529"/>
      <c r="H86" s="529"/>
      <c r="I86" s="529"/>
      <c r="J86" s="529"/>
      <c r="K86" s="529"/>
      <c r="L86" s="529"/>
      <c r="M86" s="529"/>
      <c r="O86" s="529"/>
      <c r="P86" s="529"/>
      <c r="Q86" s="529"/>
      <c r="R86" s="529"/>
      <c r="S86" s="529"/>
      <c r="T86" s="529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29"/>
      <c r="AF86" s="529"/>
      <c r="AG86" s="529"/>
      <c r="AH86" s="529"/>
      <c r="AI86" s="529"/>
      <c r="AJ86" s="529"/>
      <c r="AK86" s="529"/>
      <c r="AL86" s="529"/>
      <c r="AM86" s="529"/>
      <c r="AN86" s="529"/>
      <c r="AO86" s="122"/>
      <c r="AP86" s="529"/>
      <c r="AQ86" s="529"/>
      <c r="AR86" s="529"/>
      <c r="AS86" s="529"/>
      <c r="AT86" s="529"/>
      <c r="AU86" s="537"/>
      <c r="AV86" s="532" t="str">
        <f t="shared" si="7"/>
        <v xml:space="preserve"> </v>
      </c>
      <c r="AW86" s="298">
        <f t="shared" si="10"/>
        <v>0</v>
      </c>
      <c r="AX86" s="533"/>
    </row>
    <row r="87" spans="1:52" s="3" customFormat="1" ht="13">
      <c r="A87" s="53" t="s">
        <v>383</v>
      </c>
      <c r="B87" s="526">
        <v>13</v>
      </c>
      <c r="C87" s="407">
        <f>IFERROR(MINUTE(C$5)-MINUTE(D87)," ")</f>
        <v>13</v>
      </c>
      <c r="D87" s="527">
        <v>1.2282297178130513E-2</v>
      </c>
      <c r="E87" s="801">
        <v>21</v>
      </c>
      <c r="F87" s="528">
        <f t="shared" si="11"/>
        <v>1.2309332358674464E-2</v>
      </c>
      <c r="G87" s="529">
        <v>1.0995370370370371E-2</v>
      </c>
      <c r="H87" s="529"/>
      <c r="I87" s="529"/>
      <c r="J87" s="529">
        <v>1.3541666666666667E-2</v>
      </c>
      <c r="K87" s="529">
        <v>1.1041666666666667E-2</v>
      </c>
      <c r="L87" s="529"/>
      <c r="M87" s="529">
        <v>1.1435185185185185E-2</v>
      </c>
      <c r="N87" s="529">
        <v>1.1805555555555555E-2</v>
      </c>
      <c r="O87" s="529">
        <v>1.1631944444444445E-2</v>
      </c>
      <c r="P87" s="529"/>
      <c r="Q87" s="529"/>
      <c r="R87" s="529"/>
      <c r="S87" s="529">
        <v>1.1203703703703704E-2</v>
      </c>
      <c r="T87" s="529">
        <v>1.1064814814814814E-2</v>
      </c>
      <c r="U87" s="529"/>
      <c r="V87" s="529">
        <v>1.1875000000000002E-2</v>
      </c>
      <c r="W87" s="529"/>
      <c r="X87" s="529"/>
      <c r="Y87" s="529"/>
      <c r="Z87" s="529"/>
      <c r="AA87" s="529">
        <v>1.5069444444444443E-2</v>
      </c>
      <c r="AB87" s="529">
        <v>1.3657407407407408E-2</v>
      </c>
      <c r="AC87" s="529">
        <v>1.2210648148148146E-2</v>
      </c>
      <c r="AD87" s="529"/>
      <c r="AE87" s="529"/>
      <c r="AF87" s="529">
        <v>1.2037037037037035E-2</v>
      </c>
      <c r="AG87" s="529">
        <v>1.1342592592592592E-2</v>
      </c>
      <c r="AH87" s="529"/>
      <c r="AI87" s="529">
        <v>2.0833333333333332E-2</v>
      </c>
      <c r="AJ87" s="529"/>
      <c r="AK87" s="529">
        <v>1.087962962962963E-2</v>
      </c>
      <c r="AL87" s="529">
        <v>1.1712962962962965E-2</v>
      </c>
      <c r="AM87" s="529"/>
      <c r="AN87" s="529">
        <v>1.068287037037037E-2</v>
      </c>
      <c r="AO87" s="529"/>
      <c r="AP87" s="529"/>
      <c r="AQ87" s="529">
        <v>1.0856481481481481E-2</v>
      </c>
      <c r="AR87" s="529"/>
      <c r="AS87" s="529"/>
      <c r="AT87" s="529"/>
      <c r="AU87" s="537"/>
      <c r="AV87" s="532">
        <f t="shared" si="7"/>
        <v>1.068287037037037E-2</v>
      </c>
      <c r="AW87" s="298">
        <f t="shared" si="10"/>
        <v>19</v>
      </c>
      <c r="AX87" s="533"/>
      <c r="AY87"/>
      <c r="AZ87"/>
    </row>
    <row r="88" spans="1:52" s="3" customFormat="1" ht="13">
      <c r="A88" s="546" t="s">
        <v>800</v>
      </c>
      <c r="B88" s="526">
        <v>11</v>
      </c>
      <c r="C88" s="407">
        <f>IFERROR(MINUTE(C$5)-MINUTE(D88)," ")</f>
        <v>11</v>
      </c>
      <c r="D88" s="527">
        <v>1.3804012345679011E-2</v>
      </c>
      <c r="E88" s="801">
        <v>10</v>
      </c>
      <c r="F88" s="528">
        <f t="shared" si="11"/>
        <v>1.36766975308642E-2</v>
      </c>
      <c r="G88" s="529"/>
      <c r="H88" s="529">
        <v>1.3206018518518518E-2</v>
      </c>
      <c r="I88" s="529"/>
      <c r="J88" s="529"/>
      <c r="K88" s="529"/>
      <c r="L88" s="529"/>
      <c r="M88" s="529"/>
      <c r="N88" s="529"/>
      <c r="O88" s="529"/>
      <c r="P88" s="529"/>
      <c r="Q88" s="529">
        <v>1.4131944444444445E-2</v>
      </c>
      <c r="R88" s="529">
        <v>1.3368055555555557E-2</v>
      </c>
      <c r="S88" s="529"/>
      <c r="T88" s="529"/>
      <c r="U88" s="529">
        <v>1.3599537037037037E-2</v>
      </c>
      <c r="V88" s="529"/>
      <c r="W88" s="529"/>
      <c r="X88" s="529"/>
      <c r="Y88" s="529"/>
      <c r="Z88" s="529"/>
      <c r="AA88" s="529"/>
      <c r="AB88" s="529"/>
      <c r="AC88" s="529"/>
      <c r="AD88" s="529">
        <v>1.3912037037037037E-2</v>
      </c>
      <c r="AE88" s="529">
        <v>1.3807870370370371E-2</v>
      </c>
      <c r="AF88" s="529"/>
      <c r="AG88" s="529"/>
      <c r="AH88" s="529">
        <v>1.3275462962962963E-2</v>
      </c>
      <c r="AI88" s="529"/>
      <c r="AJ88" s="529">
        <v>1.3275462962962963E-2</v>
      </c>
      <c r="AK88" s="529"/>
      <c r="AL88" s="529"/>
      <c r="AM88" s="529">
        <v>1.3391203703703704E-2</v>
      </c>
      <c r="AN88" s="529"/>
      <c r="AO88" s="84">
        <v>1.2974537037037036E-2</v>
      </c>
      <c r="AP88" s="529"/>
      <c r="AQ88" s="529"/>
      <c r="AR88" s="529"/>
      <c r="AS88" s="529">
        <v>1.5381944444444443E-2</v>
      </c>
      <c r="AT88" s="529">
        <v>1.3796296296296298E-2</v>
      </c>
      <c r="AU88" s="544"/>
      <c r="AV88" s="532">
        <f t="shared" si="7"/>
        <v>1.2974537037037036E-2</v>
      </c>
      <c r="AW88" s="298">
        <f t="shared" si="10"/>
        <v>12</v>
      </c>
      <c r="AX88" s="533"/>
      <c r="AY88"/>
    </row>
    <row r="89" spans="1:52" ht="13">
      <c r="A89" s="535" t="s">
        <v>934</v>
      </c>
      <c r="B89" s="526">
        <v>13</v>
      </c>
      <c r="C89" s="407">
        <f>IFERROR(MINUTE(C$5)-MINUTE(D89)," ")</f>
        <v>13</v>
      </c>
      <c r="D89" s="527">
        <v>1.2233796296296296E-2</v>
      </c>
      <c r="E89" s="801">
        <v>0</v>
      </c>
      <c r="F89" s="528">
        <f t="shared" si="11"/>
        <v>1.2395833333333335E-2</v>
      </c>
      <c r="G89" s="529"/>
      <c r="H89" s="529">
        <v>1.2395833333333335E-2</v>
      </c>
      <c r="I89" s="529"/>
      <c r="J89" s="529"/>
      <c r="K89" s="529"/>
      <c r="L89" s="529"/>
      <c r="M89" s="529"/>
      <c r="N89" s="529"/>
      <c r="O89" s="529"/>
      <c r="P89" s="529"/>
      <c r="Q89" s="529"/>
      <c r="R89" s="529"/>
      <c r="S89" s="529"/>
      <c r="T89" s="529"/>
      <c r="U89" s="529"/>
      <c r="V89" s="529"/>
      <c r="W89" s="529"/>
      <c r="X89" s="529"/>
      <c r="Y89" s="529"/>
      <c r="Z89" s="529"/>
      <c r="AA89" s="529"/>
      <c r="AB89" s="529"/>
      <c r="AC89" s="529"/>
      <c r="AD89" s="529"/>
      <c r="AE89" s="529"/>
      <c r="AF89" s="529"/>
      <c r="AG89" s="529"/>
      <c r="AH89" s="529"/>
      <c r="AI89" s="529"/>
      <c r="AJ89" s="529"/>
      <c r="AK89" s="529"/>
      <c r="AL89" s="529"/>
      <c r="AM89" s="529"/>
      <c r="AN89" s="529"/>
      <c r="AO89" s="529"/>
      <c r="AP89" s="529"/>
      <c r="AQ89" s="529"/>
      <c r="AR89" s="529"/>
      <c r="AS89" s="529"/>
      <c r="AT89" s="529"/>
      <c r="AU89" s="537"/>
      <c r="AV89" s="532">
        <f t="shared" si="7"/>
        <v>1.2395833333333335E-2</v>
      </c>
      <c r="AW89" s="298">
        <f t="shared" si="10"/>
        <v>1</v>
      </c>
      <c r="AX89" s="533"/>
    </row>
    <row r="90" spans="1:52" ht="13">
      <c r="A90" s="53" t="s">
        <v>935</v>
      </c>
      <c r="B90" s="526">
        <v>13</v>
      </c>
      <c r="C90" s="407">
        <f>IFERROR(MINUTE(C$5)-MINUTE(D90)," ")</f>
        <v>13</v>
      </c>
      <c r="D90" s="527">
        <v>1.1909722222222223E-2</v>
      </c>
      <c r="E90" s="801">
        <v>1</v>
      </c>
      <c r="F90" s="528">
        <f t="shared" si="11"/>
        <v>1.2204861111111111E-2</v>
      </c>
      <c r="G90" s="529"/>
      <c r="H90" s="529"/>
      <c r="I90" s="529"/>
      <c r="J90" s="529"/>
      <c r="K90" s="529"/>
      <c r="L90" s="529"/>
      <c r="M90" s="529">
        <v>1.2268518518518519E-2</v>
      </c>
      <c r="N90" s="529"/>
      <c r="O90" s="529"/>
      <c r="P90" s="529"/>
      <c r="Q90" s="529"/>
      <c r="R90" s="529"/>
      <c r="S90" s="529"/>
      <c r="T90" s="529"/>
      <c r="U90" s="529"/>
      <c r="V90" s="529"/>
      <c r="W90" s="529"/>
      <c r="X90" s="529"/>
      <c r="Y90" s="529"/>
      <c r="Z90" s="529"/>
      <c r="AA90" s="529"/>
      <c r="AB90" s="529"/>
      <c r="AC90" s="529"/>
      <c r="AD90" s="529"/>
      <c r="AE90" s="529"/>
      <c r="AF90" s="529"/>
      <c r="AG90" s="529"/>
      <c r="AH90" s="529"/>
      <c r="AI90" s="529"/>
      <c r="AJ90" s="529"/>
      <c r="AK90" s="529"/>
      <c r="AL90" s="529"/>
      <c r="AM90" s="529"/>
      <c r="AN90" s="529"/>
      <c r="AO90" s="84">
        <v>1.2141203703703704E-2</v>
      </c>
      <c r="AP90" s="529"/>
      <c r="AQ90" s="122"/>
      <c r="AR90" s="529"/>
      <c r="AS90" s="529"/>
      <c r="AT90" s="529"/>
      <c r="AU90" s="537"/>
      <c r="AV90" s="532">
        <f t="shared" si="7"/>
        <v>1.2141203703703704E-2</v>
      </c>
      <c r="AW90" s="298">
        <f t="shared" si="10"/>
        <v>2</v>
      </c>
      <c r="AX90" s="533"/>
    </row>
    <row r="91" spans="1:52" s="3" customFormat="1" ht="13">
      <c r="A91" s="53" t="s">
        <v>801</v>
      </c>
      <c r="B91" s="526">
        <v>13</v>
      </c>
      <c r="C91" s="407">
        <v>13</v>
      </c>
      <c r="D91" s="527" t="s">
        <v>514</v>
      </c>
      <c r="E91" s="801">
        <v>0</v>
      </c>
      <c r="F91" s="528" t="str">
        <f t="shared" si="11"/>
        <v xml:space="preserve"> </v>
      </c>
      <c r="G91" s="529"/>
      <c r="H91" s="529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122"/>
      <c r="AP91" s="529"/>
      <c r="AQ91" s="529"/>
      <c r="AR91" s="529"/>
      <c r="AS91" s="529"/>
      <c r="AT91" s="529"/>
      <c r="AU91" s="537"/>
      <c r="AV91" s="532" t="str">
        <f t="shared" si="7"/>
        <v xml:space="preserve"> </v>
      </c>
      <c r="AW91" s="298">
        <f t="shared" si="10"/>
        <v>0</v>
      </c>
      <c r="AX91" s="533"/>
      <c r="AY91"/>
      <c r="AZ91"/>
    </row>
    <row r="92" spans="1:52" s="3" customFormat="1" ht="13">
      <c r="A92" s="53" t="s">
        <v>1171</v>
      </c>
      <c r="B92" s="526">
        <v>0</v>
      </c>
      <c r="C92" s="407">
        <v>0</v>
      </c>
      <c r="D92" s="527"/>
      <c r="E92" s="801">
        <v>5</v>
      </c>
      <c r="F92" s="528" t="str">
        <f t="shared" si="11"/>
        <v xml:space="preserve"> </v>
      </c>
      <c r="G92" s="529"/>
      <c r="H92" s="529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29"/>
      <c r="V92" s="529"/>
      <c r="W92" s="529"/>
      <c r="X92" s="529"/>
      <c r="Y92" s="529"/>
      <c r="Z92" s="529"/>
      <c r="AA92" s="529"/>
      <c r="AB92" s="529"/>
      <c r="AC92" s="529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 s="122"/>
      <c r="AP92" s="529"/>
      <c r="AQ92" s="529"/>
      <c r="AR92" s="529"/>
      <c r="AS92" s="529"/>
      <c r="AT92" s="529"/>
      <c r="AU92" s="537"/>
      <c r="AV92" s="532" t="str">
        <f t="shared" si="7"/>
        <v xml:space="preserve"> </v>
      </c>
      <c r="AW92" s="298">
        <f t="shared" si="10"/>
        <v>0</v>
      </c>
      <c r="AX92" s="533"/>
      <c r="AY92"/>
      <c r="AZ92"/>
    </row>
    <row r="93" spans="1:52" s="3" customFormat="1" ht="13">
      <c r="A93" s="53" t="s">
        <v>618</v>
      </c>
      <c r="B93" s="526">
        <v>9</v>
      </c>
      <c r="C93" s="407">
        <f>IFERROR(MINUTE(C$5)-MINUTE(D93)," ")</f>
        <v>9</v>
      </c>
      <c r="D93" s="527">
        <v>1.4953703703703705E-2</v>
      </c>
      <c r="E93" s="801">
        <v>0</v>
      </c>
      <c r="F93" s="528" t="str">
        <f t="shared" si="11"/>
        <v xml:space="preserve"> </v>
      </c>
      <c r="G93" s="529"/>
      <c r="H93" s="529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29"/>
      <c r="T93" s="529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122"/>
      <c r="AP93" s="529"/>
      <c r="AQ93" s="529"/>
      <c r="AR93" s="529"/>
      <c r="AS93" s="529"/>
      <c r="AT93" s="529"/>
      <c r="AU93" s="537"/>
      <c r="AV93" s="532" t="str">
        <f t="shared" si="7"/>
        <v xml:space="preserve"> </v>
      </c>
      <c r="AW93" s="298">
        <f t="shared" si="10"/>
        <v>0</v>
      </c>
      <c r="AX93" s="533"/>
      <c r="AY93"/>
      <c r="AZ93"/>
    </row>
    <row r="94" spans="1:52" s="3" customFormat="1" ht="13">
      <c r="A94" s="53" t="s">
        <v>557</v>
      </c>
      <c r="B94" s="526">
        <v>13</v>
      </c>
      <c r="C94" s="407">
        <f>IFERROR(MINUTE(C$5)-MINUTE(D94)," ")</f>
        <v>13</v>
      </c>
      <c r="D94" s="527">
        <v>1.2326388888888888E-2</v>
      </c>
      <c r="E94" s="801">
        <v>3</v>
      </c>
      <c r="F94" s="528">
        <f t="shared" si="11"/>
        <v>1.246238425925926E-2</v>
      </c>
      <c r="G94" s="529"/>
      <c r="H94" s="529"/>
      <c r="I94" s="529"/>
      <c r="J94" s="529"/>
      <c r="K94" s="529"/>
      <c r="L94" s="529"/>
      <c r="M94" s="529"/>
      <c r="N94" s="529"/>
      <c r="O94" s="529"/>
      <c r="P94" s="529">
        <v>1.2766203703703703E-2</v>
      </c>
      <c r="Q94" s="529"/>
      <c r="R94" s="529">
        <v>1.2430555555555554E-2</v>
      </c>
      <c r="S94" s="529"/>
      <c r="T94" s="529"/>
      <c r="U94" s="529"/>
      <c r="V94" s="529"/>
      <c r="W94" s="529"/>
      <c r="X94" s="529"/>
      <c r="Y94" s="529"/>
      <c r="Z94" s="529"/>
      <c r="AA94" s="529"/>
      <c r="AB94" s="529"/>
      <c r="AC94" s="529"/>
      <c r="AD94" s="529">
        <v>1.2731481481481481E-2</v>
      </c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122"/>
      <c r="AP94" s="529"/>
      <c r="AQ94" s="529">
        <v>1.1921296296296298E-2</v>
      </c>
      <c r="AR94" s="529"/>
      <c r="AS94" s="529"/>
      <c r="AT94" s="529"/>
      <c r="AU94" s="537"/>
      <c r="AV94" s="532">
        <f t="shared" si="7"/>
        <v>1.1921296296296298E-2</v>
      </c>
      <c r="AW94" s="298">
        <f t="shared" si="10"/>
        <v>4</v>
      </c>
      <c r="AX94" s="533"/>
      <c r="AY94"/>
      <c r="AZ94"/>
    </row>
    <row r="95" spans="1:52" s="3" customFormat="1" ht="13">
      <c r="A95" s="535" t="s">
        <v>1286</v>
      </c>
      <c r="B95" s="526">
        <v>14</v>
      </c>
      <c r="C95" s="407">
        <f>IFERROR(MINUTE(C$5)-MINUTE(D95)," ")</f>
        <v>14</v>
      </c>
      <c r="D95" s="527">
        <v>1.1793981481481482E-2</v>
      </c>
      <c r="E95" s="801">
        <v>0</v>
      </c>
      <c r="F95" s="528" t="str">
        <f t="shared" si="11"/>
        <v xml:space="preserve"> </v>
      </c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29"/>
      <c r="T95" s="529"/>
      <c r="U95" s="529"/>
      <c r="V95" s="529"/>
      <c r="W95" s="529"/>
      <c r="X95" s="529"/>
      <c r="Y95" s="529"/>
      <c r="Z95" s="529"/>
      <c r="AA95" s="529"/>
      <c r="AB95" s="529"/>
      <c r="AC95" s="529"/>
      <c r="AD95" s="529"/>
      <c r="AE95" s="529"/>
      <c r="AF95" s="529"/>
      <c r="AG95" s="529"/>
      <c r="AH95" s="529"/>
      <c r="AI95" s="529"/>
      <c r="AJ95" s="529"/>
      <c r="AK95" s="529"/>
      <c r="AL95" s="529"/>
      <c r="AM95" s="529"/>
      <c r="AN95" s="529"/>
      <c r="AO95" s="122"/>
      <c r="AP95" s="529"/>
      <c r="AQ95" s="529"/>
      <c r="AR95" s="529"/>
      <c r="AS95" s="529"/>
      <c r="AT95" s="529"/>
      <c r="AU95" s="544"/>
      <c r="AV95" s="532" t="str">
        <f t="shared" si="7"/>
        <v xml:space="preserve"> </v>
      </c>
      <c r="AW95" s="298">
        <f t="shared" si="10"/>
        <v>0</v>
      </c>
      <c r="AX95" s="533"/>
      <c r="AY95"/>
      <c r="AZ95"/>
    </row>
    <row r="96" spans="1:52" s="3" customFormat="1" ht="13">
      <c r="A96" s="357" t="s">
        <v>1500</v>
      </c>
      <c r="B96" s="526">
        <v>5</v>
      </c>
      <c r="C96" s="526">
        <v>5</v>
      </c>
      <c r="D96" s="527">
        <v>1.7876800411522634E-2</v>
      </c>
      <c r="E96" s="804">
        <v>9</v>
      </c>
      <c r="F96" s="528">
        <f t="shared" si="11"/>
        <v>1.7934027777777778E-2</v>
      </c>
      <c r="G96" s="529"/>
      <c r="H96" s="84"/>
      <c r="I96" s="529"/>
      <c r="J96" s="529">
        <v>1.7488425925925925E-2</v>
      </c>
      <c r="K96" s="529"/>
      <c r="L96" s="529"/>
      <c r="M96" s="529"/>
      <c r="N96" s="529"/>
      <c r="O96" s="529"/>
      <c r="P96" s="529"/>
      <c r="Q96" s="529"/>
      <c r="R96" s="529"/>
      <c r="S96" s="529"/>
      <c r="T96" s="301"/>
      <c r="U96" s="301"/>
      <c r="V96" s="529">
        <v>1.8379629629629628E-2</v>
      </c>
      <c r="W96" s="529"/>
      <c r="X96" s="122"/>
      <c r="Y96" s="529"/>
      <c r="Z96" s="301"/>
      <c r="AA96" s="529"/>
      <c r="AB96" s="529"/>
      <c r="AC96" s="529"/>
      <c r="AD96" s="301"/>
      <c r="AE96" s="529"/>
      <c r="AF96" s="529"/>
      <c r="AG96" s="301"/>
      <c r="AH96" s="301"/>
      <c r="AI96" s="301"/>
      <c r="AJ96" s="301"/>
      <c r="AK96" s="301"/>
      <c r="AL96" s="301"/>
      <c r="AM96" s="529"/>
      <c r="AN96" s="301"/>
      <c r="AO96" s="301"/>
      <c r="AP96" s="301"/>
      <c r="AQ96" s="301"/>
      <c r="AR96" s="301"/>
      <c r="AS96" s="301"/>
      <c r="AT96" s="529"/>
      <c r="AU96" s="542"/>
      <c r="AV96" s="532">
        <f t="shared" si="7"/>
        <v>1.7488425925925925E-2</v>
      </c>
      <c r="AW96" s="298">
        <f t="shared" si="10"/>
        <v>2</v>
      </c>
    </row>
    <row r="97" spans="1:52" s="3" customFormat="1" ht="13">
      <c r="A97" s="357" t="s">
        <v>1501</v>
      </c>
      <c r="B97" s="526">
        <v>1</v>
      </c>
      <c r="C97" s="526">
        <v>1</v>
      </c>
      <c r="D97" s="527">
        <v>1.8749999999999999E-2</v>
      </c>
      <c r="E97" s="804">
        <v>1</v>
      </c>
      <c r="F97" s="528" t="str">
        <f t="shared" si="11"/>
        <v xml:space="preserve"> </v>
      </c>
      <c r="G97" s="529"/>
      <c r="H97" s="84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29"/>
      <c r="T97" s="301"/>
      <c r="U97" s="301"/>
      <c r="V97" s="301"/>
      <c r="W97" s="529"/>
      <c r="X97" s="122"/>
      <c r="Y97" s="529"/>
      <c r="Z97" s="301"/>
      <c r="AA97" s="529"/>
      <c r="AB97" s="529"/>
      <c r="AC97" s="529"/>
      <c r="AD97" s="301"/>
      <c r="AE97" s="529"/>
      <c r="AF97" s="529"/>
      <c r="AG97" s="301"/>
      <c r="AH97" s="301"/>
      <c r="AI97" s="301"/>
      <c r="AJ97" s="301"/>
      <c r="AK97" s="301"/>
      <c r="AL97" s="301"/>
      <c r="AM97" s="529"/>
      <c r="AN97" s="301"/>
      <c r="AO97" s="301"/>
      <c r="AP97" s="529"/>
      <c r="AQ97" s="301"/>
      <c r="AR97" s="301"/>
      <c r="AS97" s="301"/>
      <c r="AT97" s="529"/>
      <c r="AU97" s="542"/>
      <c r="AV97" s="532" t="str">
        <f t="shared" si="7"/>
        <v xml:space="preserve"> </v>
      </c>
      <c r="AW97" s="298">
        <f t="shared" si="10"/>
        <v>0</v>
      </c>
    </row>
    <row r="98" spans="1:52" s="3" customFormat="1" ht="13">
      <c r="A98" s="525" t="s">
        <v>1173</v>
      </c>
      <c r="B98" s="526"/>
      <c r="C98" s="526">
        <v>11</v>
      </c>
      <c r="D98" s="527"/>
      <c r="E98" s="812">
        <v>0</v>
      </c>
      <c r="F98" s="528">
        <f t="shared" si="11"/>
        <v>1.3541666666666667E-2</v>
      </c>
      <c r="G98" s="529"/>
      <c r="H98" s="84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529"/>
      <c r="T98" s="301"/>
      <c r="U98" s="301"/>
      <c r="V98" s="301"/>
      <c r="W98" s="529"/>
      <c r="X98" s="122"/>
      <c r="Y98" s="529"/>
      <c r="Z98" s="301"/>
      <c r="AA98" s="529"/>
      <c r="AB98" s="529"/>
      <c r="AC98" s="529">
        <v>1.324074074074074E-2</v>
      </c>
      <c r="AD98" s="301"/>
      <c r="AE98" s="529">
        <v>1.2766203703703703E-2</v>
      </c>
      <c r="AF98" s="529"/>
      <c r="AG98" s="301"/>
      <c r="AH98" s="301"/>
      <c r="AI98" s="301"/>
      <c r="AJ98" s="301"/>
      <c r="AK98" s="301"/>
      <c r="AL98" s="301"/>
      <c r="AM98" s="529"/>
      <c r="AN98" s="301"/>
      <c r="AO98" s="301"/>
      <c r="AP98" s="529"/>
      <c r="AQ98" s="301"/>
      <c r="AR98" s="84"/>
      <c r="AS98" s="530">
        <v>1.4618055555555556E-2</v>
      </c>
      <c r="AT98" s="529"/>
      <c r="AU98" s="542"/>
      <c r="AV98" s="532">
        <f t="shared" si="7"/>
        <v>1.2766203703703703E-2</v>
      </c>
      <c r="AW98" s="298">
        <f t="shared" si="10"/>
        <v>3</v>
      </c>
    </row>
    <row r="99" spans="1:52" s="3" customFormat="1" ht="13">
      <c r="A99" s="525" t="s">
        <v>1570</v>
      </c>
      <c r="B99" s="526">
        <v>12</v>
      </c>
      <c r="C99" s="407">
        <v>12</v>
      </c>
      <c r="D99" s="527">
        <v>1.2395833333333335E-2</v>
      </c>
      <c r="E99" s="298">
        <v>1</v>
      </c>
      <c r="F99" s="528">
        <f t="shared" si="11"/>
        <v>1.2566137566137567E-2</v>
      </c>
      <c r="G99" s="529">
        <v>1.2615740740740742E-2</v>
      </c>
      <c r="H99" s="529"/>
      <c r="I99" s="529"/>
      <c r="J99" s="529"/>
      <c r="K99" s="529"/>
      <c r="L99" s="529"/>
      <c r="M99" s="529"/>
      <c r="N99" s="529"/>
      <c r="O99" s="529"/>
      <c r="P99" s="529">
        <v>1.2453703703703703E-2</v>
      </c>
      <c r="Q99" s="529">
        <v>1.2326388888888888E-2</v>
      </c>
      <c r="R99" s="529"/>
      <c r="S99" s="529"/>
      <c r="T99" s="529"/>
      <c r="U99" s="529"/>
      <c r="V99" s="529"/>
      <c r="W99" s="529"/>
      <c r="X99" s="529"/>
      <c r="Y99" s="529"/>
      <c r="Z99" s="529"/>
      <c r="AA99" s="529"/>
      <c r="AB99" s="529"/>
      <c r="AC99" s="529"/>
      <c r="AD99" s="530">
        <v>1.292824074074074E-2</v>
      </c>
      <c r="AE99" s="529"/>
      <c r="AF99" s="538">
        <v>1.2731481481481481E-2</v>
      </c>
      <c r="AG99" s="538"/>
      <c r="AH99" s="529"/>
      <c r="AI99" s="529"/>
      <c r="AJ99" s="529"/>
      <c r="AK99" s="529"/>
      <c r="AL99" s="529"/>
      <c r="AM99" s="529">
        <v>1.2743055555555556E-2</v>
      </c>
      <c r="AN99" s="530"/>
      <c r="AO99" s="533"/>
      <c r="AP99" s="492"/>
      <c r="AQ99" s="530"/>
      <c r="AR99" s="530">
        <v>1.2164351851851852E-2</v>
      </c>
      <c r="AS99" s="533"/>
      <c r="AT99" s="533"/>
      <c r="AU99" s="537"/>
      <c r="AV99" s="532">
        <f t="shared" si="7"/>
        <v>1.2164351851851852E-2</v>
      </c>
      <c r="AW99" s="298">
        <f t="shared" si="10"/>
        <v>7</v>
      </c>
      <c r="AX99" s="533"/>
      <c r="AY99"/>
    </row>
    <row r="100" spans="1:52" ht="13">
      <c r="A100" s="535" t="s">
        <v>1225</v>
      </c>
      <c r="B100" s="526">
        <v>3</v>
      </c>
      <c r="C100" s="407">
        <f>IFERROR(MINUTE(C$5)-MINUTE(D100)," ")</f>
        <v>3</v>
      </c>
      <c r="D100" s="527">
        <v>1.9074074074074073E-2</v>
      </c>
      <c r="E100" s="801">
        <v>0</v>
      </c>
      <c r="F100" s="528" t="str">
        <f t="shared" si="11"/>
        <v xml:space="preserve"> </v>
      </c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29"/>
      <c r="AF100" s="529"/>
      <c r="AG100" s="529"/>
      <c r="AH100" s="529"/>
      <c r="AI100" s="529"/>
      <c r="AJ100" s="529"/>
      <c r="AK100" s="529"/>
      <c r="AL100" s="529"/>
      <c r="AM100" s="122"/>
      <c r="AN100" s="529"/>
      <c r="AO100" s="122"/>
      <c r="AP100" s="529"/>
      <c r="AQ100" s="529"/>
      <c r="AR100" s="529"/>
      <c r="AS100" s="529"/>
      <c r="AT100" s="529"/>
      <c r="AU100" s="537"/>
      <c r="AV100" s="532" t="str">
        <f t="shared" si="7"/>
        <v xml:space="preserve"> </v>
      </c>
      <c r="AW100" s="298">
        <f t="shared" si="10"/>
        <v>0</v>
      </c>
      <c r="AX100" s="533"/>
    </row>
    <row r="101" spans="1:52" ht="13">
      <c r="A101" s="53" t="s">
        <v>319</v>
      </c>
      <c r="B101" s="526">
        <v>4</v>
      </c>
      <c r="C101" s="407">
        <f>IFERROR(MINUTE(C$5)-MINUTE(D101)," ")</f>
        <v>4</v>
      </c>
      <c r="D101" s="527">
        <v>1.8123219373219372E-2</v>
      </c>
      <c r="E101" s="801">
        <v>26</v>
      </c>
      <c r="F101" s="528">
        <f t="shared" si="11"/>
        <v>1.8478491512345676E-2</v>
      </c>
      <c r="G101" s="529">
        <v>1.7766203703703704E-2</v>
      </c>
      <c r="H101" s="529">
        <v>1.8402777777777778E-2</v>
      </c>
      <c r="I101" s="529" t="s">
        <v>1566</v>
      </c>
      <c r="J101" s="529"/>
      <c r="K101" s="529">
        <v>1.7291666666666667E-2</v>
      </c>
      <c r="L101" s="529">
        <v>1.7708333333333333E-2</v>
      </c>
      <c r="M101" s="529">
        <v>1.8148148148148146E-2</v>
      </c>
      <c r="N101" s="529"/>
      <c r="O101" s="529"/>
      <c r="P101" s="529">
        <v>1.8159722222222219E-2</v>
      </c>
      <c r="Q101" s="529">
        <v>1.818287037037037E-2</v>
      </c>
      <c r="R101" s="529"/>
      <c r="S101" s="529">
        <v>2.1782407407407407E-2</v>
      </c>
      <c r="T101" s="529">
        <v>1.7835648148148149E-2</v>
      </c>
      <c r="U101" s="529">
        <v>1.8981481481481481E-2</v>
      </c>
      <c r="V101" s="529">
        <v>1.7789351851851851E-2</v>
      </c>
      <c r="W101" s="529"/>
      <c r="X101" s="529"/>
      <c r="Y101" s="529">
        <v>2.1701388888888892E-2</v>
      </c>
      <c r="Z101" s="529">
        <v>1.8888888888888889E-2</v>
      </c>
      <c r="AA101" s="529">
        <v>1.8912037037037036E-2</v>
      </c>
      <c r="AB101" s="529">
        <v>1.9189814814814816E-2</v>
      </c>
      <c r="AC101" s="529"/>
      <c r="AD101" s="529"/>
      <c r="AE101" s="529"/>
      <c r="AF101" s="529"/>
      <c r="AG101" s="529"/>
      <c r="AH101" s="529">
        <v>1.849537037037037E-2</v>
      </c>
      <c r="AI101" s="529">
        <v>2.0833333333333332E-2</v>
      </c>
      <c r="AJ101" s="529"/>
      <c r="AK101" s="529">
        <v>1.8472222222222223E-2</v>
      </c>
      <c r="AL101" s="529">
        <v>1.9027777777777779E-2</v>
      </c>
      <c r="AM101" s="529">
        <v>1.7511574074074072E-2</v>
      </c>
      <c r="AN101" s="529">
        <v>1.6932870370370369E-2</v>
      </c>
      <c r="AO101" s="529"/>
      <c r="AP101" s="529"/>
      <c r="AQ101" s="529">
        <v>1.7326388888888888E-2</v>
      </c>
      <c r="AR101" s="529">
        <v>1.6018518518518519E-2</v>
      </c>
      <c r="AS101" s="529"/>
      <c r="AT101" s="529">
        <v>1.8124999999999999E-2</v>
      </c>
      <c r="AU101" s="537"/>
      <c r="AV101" s="532">
        <f t="shared" si="7"/>
        <v>1.6018518518518519E-2</v>
      </c>
      <c r="AW101" s="298">
        <f t="shared" si="10"/>
        <v>25</v>
      </c>
      <c r="AX101" s="533"/>
      <c r="AZ101" s="3"/>
    </row>
    <row r="102" spans="1:52" s="3" customFormat="1" ht="13">
      <c r="A102" s="53" t="s">
        <v>609</v>
      </c>
      <c r="B102" s="526">
        <v>2</v>
      </c>
      <c r="C102" s="407">
        <v>2</v>
      </c>
      <c r="D102" s="527">
        <v>1.9490740740740743E-2</v>
      </c>
      <c r="E102" s="801">
        <v>0</v>
      </c>
      <c r="F102" s="528" t="str">
        <f t="shared" si="11"/>
        <v xml:space="preserve"> </v>
      </c>
      <c r="G102" s="529"/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29"/>
      <c r="T102" s="529"/>
      <c r="U102" s="529"/>
      <c r="V102" s="529"/>
      <c r="W102" s="529"/>
      <c r="X102" s="529"/>
      <c r="Y102" s="529"/>
      <c r="Z102" s="529"/>
      <c r="AA102" s="529"/>
      <c r="AB102" s="529"/>
      <c r="AC102" s="529"/>
      <c r="AD102" s="529"/>
      <c r="AE102" s="529"/>
      <c r="AF102" s="529"/>
      <c r="AG102" s="529"/>
      <c r="AH102" s="529"/>
      <c r="AI102" s="529"/>
      <c r="AJ102" s="529"/>
      <c r="AK102" s="529"/>
      <c r="AL102" s="529"/>
      <c r="AM102" s="122"/>
      <c r="AN102" s="529"/>
      <c r="AO102" s="122"/>
      <c r="AP102" s="529"/>
      <c r="AQ102" s="529"/>
      <c r="AR102" s="529"/>
      <c r="AS102" s="529"/>
      <c r="AT102" s="529"/>
      <c r="AU102" s="537"/>
      <c r="AV102" s="532" t="str">
        <f t="shared" si="7"/>
        <v xml:space="preserve"> </v>
      </c>
      <c r="AW102" s="298">
        <f t="shared" si="10"/>
        <v>0</v>
      </c>
      <c r="AX102" s="533"/>
      <c r="AY102"/>
    </row>
    <row r="103" spans="1:52" ht="13">
      <c r="A103" s="53" t="s">
        <v>806</v>
      </c>
      <c r="B103" s="526">
        <v>13</v>
      </c>
      <c r="C103" s="407">
        <f>IFERROR(MINUTE(C$5)-MINUTE(D103)," ")</f>
        <v>13</v>
      </c>
      <c r="D103" s="527">
        <v>1.1950231481481482E-2</v>
      </c>
      <c r="E103" s="801">
        <v>2</v>
      </c>
      <c r="F103" s="528">
        <f t="shared" si="11"/>
        <v>1.0952932098765432E-2</v>
      </c>
      <c r="G103" s="529"/>
      <c r="H103" s="529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529"/>
      <c r="T103" s="529"/>
      <c r="U103" s="529"/>
      <c r="V103" s="529"/>
      <c r="W103" s="529"/>
      <c r="X103" s="529"/>
      <c r="Y103" s="529"/>
      <c r="Z103" s="529"/>
      <c r="AA103" s="529"/>
      <c r="AB103" s="529"/>
      <c r="AC103" s="529">
        <v>1.1921296296296298E-2</v>
      </c>
      <c r="AD103" s="529">
        <v>1.1249999999999998E-2</v>
      </c>
      <c r="AE103" s="529"/>
      <c r="AF103" s="529"/>
      <c r="AG103" s="529">
        <v>1.0706018518518517E-2</v>
      </c>
      <c r="AH103" s="529"/>
      <c r="AI103" s="529"/>
      <c r="AJ103" s="529"/>
      <c r="AK103" s="529">
        <v>1.0358796296296295E-2</v>
      </c>
      <c r="AL103" s="529">
        <v>1.087962962962963E-2</v>
      </c>
      <c r="AM103" s="122"/>
      <c r="AN103" s="529">
        <v>1.0601851851851854E-2</v>
      </c>
      <c r="AO103" s="529"/>
      <c r="AP103" s="529"/>
      <c r="AQ103" s="529"/>
      <c r="AR103" s="529"/>
      <c r="AS103" s="529"/>
      <c r="AT103" s="529"/>
      <c r="AU103" s="537"/>
      <c r="AV103" s="532">
        <f t="shared" ref="AV103:AV140" si="12">IF(MIN(G103:AT103)=0," ",MIN(G103:AT103))</f>
        <v>1.0358796296296295E-2</v>
      </c>
      <c r="AW103" s="298">
        <f t="shared" si="10"/>
        <v>6</v>
      </c>
      <c r="AX103" s="533"/>
      <c r="AZ103" s="3"/>
    </row>
    <row r="104" spans="1:52" s="3" customFormat="1" ht="13">
      <c r="A104" s="535" t="s">
        <v>1287</v>
      </c>
      <c r="B104" s="526">
        <v>10</v>
      </c>
      <c r="C104" s="407">
        <v>10</v>
      </c>
      <c r="D104" s="527">
        <v>1.3900462962962962E-2</v>
      </c>
      <c r="E104" s="801">
        <v>0</v>
      </c>
      <c r="F104" s="528" t="str">
        <f t="shared" si="11"/>
        <v xml:space="preserve"> </v>
      </c>
      <c r="G104" s="529"/>
      <c r="H104" s="529"/>
      <c r="I104" s="529"/>
      <c r="J104" s="529"/>
      <c r="K104" s="529"/>
      <c r="L104" s="529"/>
      <c r="M104" s="529"/>
      <c r="N104" s="529"/>
      <c r="O104" s="529"/>
      <c r="P104" s="529"/>
      <c r="Q104" s="529"/>
      <c r="R104" s="529"/>
      <c r="S104" s="529"/>
      <c r="T104" s="529"/>
      <c r="U104" s="529"/>
      <c r="V104" s="529"/>
      <c r="W104" s="529"/>
      <c r="X104" s="529"/>
      <c r="Y104" s="529"/>
      <c r="Z104" s="529"/>
      <c r="AA104" s="529"/>
      <c r="AB104" s="529"/>
      <c r="AD104" s="529"/>
      <c r="AE104" s="529"/>
      <c r="AF104" s="529"/>
      <c r="AG104" s="529"/>
      <c r="AH104" s="529"/>
      <c r="AI104" s="529"/>
      <c r="AJ104" s="529"/>
      <c r="AK104" s="529"/>
      <c r="AL104" s="529"/>
      <c r="AM104" s="122"/>
      <c r="AN104" s="529"/>
      <c r="AO104" s="122"/>
      <c r="AP104" s="529"/>
      <c r="AQ104" s="529"/>
      <c r="AR104" s="529"/>
      <c r="AS104" s="529"/>
      <c r="AT104" s="529"/>
      <c r="AU104" s="537"/>
      <c r="AV104" s="532" t="str">
        <f t="shared" si="12"/>
        <v xml:space="preserve"> </v>
      </c>
      <c r="AW104" s="298">
        <f t="shared" si="10"/>
        <v>0</v>
      </c>
      <c r="AX104" s="533"/>
      <c r="AY104"/>
    </row>
    <row r="105" spans="1:52" s="3" customFormat="1" ht="13">
      <c r="A105" s="357" t="s">
        <v>1502</v>
      </c>
      <c r="B105" s="526">
        <v>2</v>
      </c>
      <c r="C105" s="526">
        <v>2</v>
      </c>
      <c r="D105" s="540">
        <v>0.14403645833333331</v>
      </c>
      <c r="E105" s="801">
        <v>4</v>
      </c>
      <c r="F105" s="528" t="str">
        <f t="shared" si="11"/>
        <v xml:space="preserve"> </v>
      </c>
      <c r="G105" s="529"/>
      <c r="H105" s="84"/>
      <c r="I105" s="529"/>
      <c r="J105" s="529"/>
      <c r="K105" s="529"/>
      <c r="L105" s="529"/>
      <c r="M105" s="529"/>
      <c r="N105" s="529"/>
      <c r="O105" s="529"/>
      <c r="P105" s="529"/>
      <c r="Q105" s="529"/>
      <c r="R105" s="529"/>
      <c r="S105" s="301"/>
      <c r="T105" s="529"/>
      <c r="U105" s="529"/>
      <c r="V105" s="301"/>
      <c r="W105" s="122"/>
      <c r="X105" s="122"/>
      <c r="Y105" s="301"/>
      <c r="Z105" s="301"/>
      <c r="AA105" s="122"/>
      <c r="AB105" s="301"/>
      <c r="AC105" s="529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122"/>
      <c r="AN105" s="301"/>
      <c r="AO105" s="301"/>
      <c r="AP105" s="301"/>
      <c r="AQ105" s="301"/>
      <c r="AR105" s="301"/>
      <c r="AS105" s="301"/>
      <c r="AT105" s="301"/>
      <c r="AU105" s="542"/>
      <c r="AV105" s="534" t="str">
        <f t="shared" si="12"/>
        <v xml:space="preserve"> </v>
      </c>
      <c r="AW105" s="298">
        <f t="shared" si="10"/>
        <v>0</v>
      </c>
    </row>
    <row r="106" spans="1:52" ht="13">
      <c r="A106" s="53" t="s">
        <v>708</v>
      </c>
      <c r="B106" s="526">
        <v>6</v>
      </c>
      <c r="C106" s="407">
        <f>IFERROR(MINUTE(C$5)-MINUTE(D106)," ")</f>
        <v>6</v>
      </c>
      <c r="D106" s="527">
        <v>1.7226080246913578E-2</v>
      </c>
      <c r="E106" s="801">
        <v>3</v>
      </c>
      <c r="F106" s="528">
        <f t="shared" si="11"/>
        <v>1.6608796296296295E-2</v>
      </c>
      <c r="G106" s="529"/>
      <c r="H106" s="529"/>
      <c r="I106" s="529"/>
      <c r="J106" s="529"/>
      <c r="K106" s="529">
        <v>1.486111111111111E-2</v>
      </c>
      <c r="L106" s="529"/>
      <c r="M106" s="529"/>
      <c r="N106" s="529"/>
      <c r="O106" s="529"/>
      <c r="P106" s="529"/>
      <c r="Q106" s="529"/>
      <c r="R106" s="529"/>
      <c r="S106" s="529"/>
      <c r="T106" s="529"/>
      <c r="U106" s="529"/>
      <c r="V106" s="529"/>
      <c r="W106" s="529"/>
      <c r="X106" s="529"/>
      <c r="Y106" s="529"/>
      <c r="Z106" s="529"/>
      <c r="AA106" s="529"/>
      <c r="AB106" s="529"/>
      <c r="AC106" s="529"/>
      <c r="AD106" s="529"/>
      <c r="AE106" s="529"/>
      <c r="AF106" s="529"/>
      <c r="AG106" s="529"/>
      <c r="AH106" s="529"/>
      <c r="AI106" s="529"/>
      <c r="AJ106" s="529"/>
      <c r="AK106" s="529"/>
      <c r="AL106" s="529"/>
      <c r="AM106" s="122"/>
      <c r="AN106" s="529"/>
      <c r="AO106" s="122"/>
      <c r="AP106" s="529"/>
      <c r="AQ106" s="529"/>
      <c r="AR106" s="529"/>
      <c r="AS106" s="529">
        <v>1.8356481481481481E-2</v>
      </c>
      <c r="AT106" s="529"/>
      <c r="AU106" s="554"/>
      <c r="AV106" s="532">
        <f t="shared" si="12"/>
        <v>1.486111111111111E-2</v>
      </c>
      <c r="AW106" s="298">
        <f t="shared" si="10"/>
        <v>2</v>
      </c>
      <c r="AX106" s="533"/>
    </row>
    <row r="107" spans="1:52" ht="13">
      <c r="A107" s="53" t="s">
        <v>1288</v>
      </c>
      <c r="B107" s="526">
        <v>5</v>
      </c>
      <c r="C107" s="407">
        <f>IFERROR(MINUTE(C$5)-MINUTE(D107)," ")</f>
        <v>5</v>
      </c>
      <c r="D107" s="527">
        <v>1.7481060606060608E-2</v>
      </c>
      <c r="E107" s="801">
        <v>12</v>
      </c>
      <c r="F107" s="528">
        <f t="shared" si="11"/>
        <v>1.7832754629629629E-2</v>
      </c>
      <c r="G107" s="529"/>
      <c r="H107" s="529"/>
      <c r="I107" s="529"/>
      <c r="J107" s="529"/>
      <c r="K107" s="529"/>
      <c r="L107" s="529">
        <v>1.7685185185185182E-2</v>
      </c>
      <c r="M107" s="529"/>
      <c r="N107" s="529"/>
      <c r="O107" s="529">
        <v>1.7222222222222222E-2</v>
      </c>
      <c r="P107" s="529">
        <v>1.8101851851851852E-2</v>
      </c>
      <c r="Q107" s="529"/>
      <c r="R107" s="529"/>
      <c r="S107" s="529"/>
      <c r="T107" s="529"/>
      <c r="U107" s="529"/>
      <c r="V107" s="529"/>
      <c r="W107" s="529"/>
      <c r="X107" s="529"/>
      <c r="Y107" s="122"/>
      <c r="Z107" s="529">
        <v>1.832175925925926E-2</v>
      </c>
      <c r="AA107" s="529"/>
      <c r="AB107" s="529"/>
      <c r="AC107" s="529"/>
      <c r="AD107" s="529"/>
      <c r="AE107" s="529"/>
      <c r="AF107" s="529"/>
      <c r="AG107" s="529"/>
      <c r="AH107" s="529"/>
      <c r="AI107" s="529"/>
      <c r="AJ107" s="529"/>
      <c r="AK107" s="529"/>
      <c r="AL107" s="529"/>
      <c r="AM107" s="529"/>
      <c r="AN107" s="529"/>
      <c r="AO107" s="529"/>
      <c r="AP107" s="529"/>
      <c r="AQ107" s="529"/>
      <c r="AR107" s="529"/>
      <c r="AS107" s="529"/>
      <c r="AT107" s="529"/>
      <c r="AU107" s="554"/>
      <c r="AV107" s="532">
        <f t="shared" si="12"/>
        <v>1.7222222222222222E-2</v>
      </c>
      <c r="AW107" s="298">
        <f t="shared" si="10"/>
        <v>4</v>
      </c>
      <c r="AX107" s="533"/>
      <c r="AY107" s="3"/>
    </row>
    <row r="108" spans="1:52" ht="13">
      <c r="A108" s="535" t="s">
        <v>1174</v>
      </c>
      <c r="B108" s="526">
        <v>12</v>
      </c>
      <c r="C108" s="407">
        <f>IFERROR(MINUTE(C$5)-MINUTE(D108)," ")</f>
        <v>12</v>
      </c>
      <c r="D108" s="527">
        <v>1.2534722222222223E-2</v>
      </c>
      <c r="E108" s="801">
        <v>0</v>
      </c>
      <c r="F108" s="528">
        <f t="shared" si="11"/>
        <v>1.3368055555555557E-2</v>
      </c>
      <c r="G108" s="529"/>
      <c r="H108" s="529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29"/>
      <c r="W108" s="529"/>
      <c r="X108" s="529">
        <v>1.3368055555555557E-2</v>
      </c>
      <c r="Y108" s="529"/>
      <c r="Z108" s="529"/>
      <c r="AA108" s="529"/>
      <c r="AB108" s="529"/>
      <c r="AC108" s="529"/>
      <c r="AD108" s="529"/>
      <c r="AE108" s="529"/>
      <c r="AF108" s="529"/>
      <c r="AG108" s="529"/>
      <c r="AH108" s="529"/>
      <c r="AI108" s="529"/>
      <c r="AJ108" s="529"/>
      <c r="AK108" s="529"/>
      <c r="AL108" s="529"/>
      <c r="AM108" s="529"/>
      <c r="AN108" s="529"/>
      <c r="AO108" s="529"/>
      <c r="AP108" s="529"/>
      <c r="AQ108" s="529"/>
      <c r="AR108" s="529"/>
      <c r="AS108" s="529"/>
      <c r="AT108" s="529"/>
      <c r="AU108" s="537"/>
      <c r="AV108" s="532">
        <f t="shared" si="12"/>
        <v>1.3368055555555557E-2</v>
      </c>
      <c r="AW108" s="298">
        <f t="shared" si="10"/>
        <v>1</v>
      </c>
      <c r="AX108" s="533"/>
      <c r="AZ108" s="3"/>
    </row>
    <row r="109" spans="1:52" ht="13">
      <c r="A109" s="535" t="s">
        <v>1503</v>
      </c>
      <c r="B109" s="526">
        <v>11</v>
      </c>
      <c r="C109" s="407">
        <v>11</v>
      </c>
      <c r="D109" s="527">
        <v>1.3414351851851851E-2</v>
      </c>
      <c r="E109" s="801">
        <v>1</v>
      </c>
      <c r="F109" s="528" t="str">
        <f t="shared" si="11"/>
        <v xml:space="preserve"> </v>
      </c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529"/>
      <c r="AE109" s="529"/>
      <c r="AF109" s="529"/>
      <c r="AG109" s="529"/>
      <c r="AH109" s="529"/>
      <c r="AI109" s="529"/>
      <c r="AJ109" s="529"/>
      <c r="AK109" s="529"/>
      <c r="AL109" s="529"/>
      <c r="AM109" s="122"/>
      <c r="AN109" s="529"/>
      <c r="AO109" s="122"/>
      <c r="AP109" s="529"/>
      <c r="AQ109" s="529"/>
      <c r="AR109" s="529"/>
      <c r="AS109" s="529"/>
      <c r="AT109" s="529"/>
      <c r="AU109" s="537"/>
      <c r="AV109" s="532" t="str">
        <f t="shared" si="12"/>
        <v xml:space="preserve"> </v>
      </c>
      <c r="AW109" s="298">
        <f t="shared" si="10"/>
        <v>0</v>
      </c>
      <c r="AX109" s="533"/>
    </row>
    <row r="110" spans="1:52" ht="13">
      <c r="A110" s="525" t="s">
        <v>1289</v>
      </c>
      <c r="B110" s="526">
        <v>5</v>
      </c>
      <c r="C110" s="526">
        <v>5</v>
      </c>
      <c r="D110" s="527">
        <v>1.7291666666666667E-2</v>
      </c>
      <c r="E110" s="801">
        <v>0</v>
      </c>
      <c r="F110" s="528" t="str">
        <f t="shared" si="11"/>
        <v xml:space="preserve"> </v>
      </c>
      <c r="G110" s="301"/>
      <c r="H110" s="301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301"/>
      <c r="T110" s="301"/>
      <c r="U110" s="529"/>
      <c r="V110" s="301"/>
      <c r="W110" s="301"/>
      <c r="X110" s="301"/>
      <c r="Y110" s="529"/>
      <c r="Z110" s="301"/>
      <c r="AA110" s="529"/>
      <c r="AB110" s="301"/>
      <c r="AC110" s="529"/>
      <c r="AD110" s="529"/>
      <c r="AE110" s="529"/>
      <c r="AF110" s="529"/>
      <c r="AG110" s="301"/>
      <c r="AH110" s="529"/>
      <c r="AI110" s="301"/>
      <c r="AJ110" s="301"/>
      <c r="AK110" s="301"/>
      <c r="AL110" s="301"/>
      <c r="AM110" s="122"/>
      <c r="AN110" s="301"/>
      <c r="AO110" s="122"/>
      <c r="AP110" s="301"/>
      <c r="AQ110" s="529"/>
      <c r="AR110" s="301"/>
      <c r="AS110" s="529"/>
      <c r="AT110" s="301"/>
      <c r="AU110" s="531"/>
      <c r="AV110" s="532" t="str">
        <f t="shared" si="12"/>
        <v xml:space="preserve"> </v>
      </c>
      <c r="AW110" s="298">
        <f t="shared" si="10"/>
        <v>0</v>
      </c>
      <c r="AX110" s="533"/>
      <c r="AZ110" s="3"/>
    </row>
    <row r="111" spans="1:52" s="3" customFormat="1" ht="13">
      <c r="A111" s="357" t="s">
        <v>709</v>
      </c>
      <c r="B111" s="526">
        <v>0</v>
      </c>
      <c r="C111" s="526">
        <v>0</v>
      </c>
      <c r="D111" s="540"/>
      <c r="E111" s="804">
        <v>0</v>
      </c>
      <c r="F111" s="528">
        <f t="shared" si="11"/>
        <v>2.461805555555556E-2</v>
      </c>
      <c r="G111" s="529">
        <v>2.461805555555556E-2</v>
      </c>
      <c r="H111" s="301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301"/>
      <c r="T111" s="301"/>
      <c r="U111" s="301"/>
      <c r="V111" s="301"/>
      <c r="W111" s="122"/>
      <c r="X111" s="529"/>
      <c r="Y111" s="301"/>
      <c r="Z111" s="301"/>
      <c r="AA111" s="122"/>
      <c r="AB111" s="301"/>
      <c r="AC111" s="529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122"/>
      <c r="AN111" s="301"/>
      <c r="AO111" s="301"/>
      <c r="AP111" s="301"/>
      <c r="AQ111" s="529"/>
      <c r="AR111" s="301"/>
      <c r="AS111" s="301"/>
      <c r="AT111" s="301"/>
      <c r="AU111" s="542"/>
      <c r="AV111" s="532">
        <f t="shared" si="12"/>
        <v>2.461805555555556E-2</v>
      </c>
      <c r="AW111" s="298">
        <f t="shared" si="10"/>
        <v>1</v>
      </c>
    </row>
    <row r="112" spans="1:52" ht="13">
      <c r="A112" s="525" t="s">
        <v>1290</v>
      </c>
      <c r="B112" s="526">
        <v>8</v>
      </c>
      <c r="C112" s="407">
        <f>IFERROR(MINUTE(C$5)-MINUTE(D112)," ")</f>
        <v>8</v>
      </c>
      <c r="D112" s="527">
        <v>1.5659722222222224E-2</v>
      </c>
      <c r="E112" s="801">
        <v>0</v>
      </c>
      <c r="F112" s="528" t="str">
        <f t="shared" si="11"/>
        <v xml:space="preserve"> </v>
      </c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29"/>
      <c r="T112" s="529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529"/>
      <c r="AE112" s="529"/>
      <c r="AF112" s="529"/>
      <c r="AG112" s="529"/>
      <c r="AH112" s="529"/>
      <c r="AI112" s="529"/>
      <c r="AJ112" s="529"/>
      <c r="AK112" s="529"/>
      <c r="AL112" s="529"/>
      <c r="AM112" s="122"/>
      <c r="AN112" s="529"/>
      <c r="AO112" s="529"/>
      <c r="AP112" s="529"/>
      <c r="AQ112" s="529"/>
      <c r="AR112" s="529"/>
      <c r="AS112" s="529"/>
      <c r="AT112" s="529"/>
      <c r="AU112" s="537"/>
      <c r="AV112" s="532" t="str">
        <f t="shared" si="12"/>
        <v xml:space="preserve"> </v>
      </c>
      <c r="AW112" s="298">
        <f t="shared" si="10"/>
        <v>0</v>
      </c>
      <c r="AX112" s="533"/>
    </row>
    <row r="113" spans="1:52" ht="12" customHeight="1">
      <c r="A113" s="525" t="s">
        <v>1291</v>
      </c>
      <c r="B113" s="526">
        <v>10</v>
      </c>
      <c r="C113" s="526">
        <v>10</v>
      </c>
      <c r="D113" s="527">
        <v>1.3952546296296296E-2</v>
      </c>
      <c r="E113" s="801">
        <v>2</v>
      </c>
      <c r="F113" s="528">
        <f t="shared" si="11"/>
        <v>1.2824074074074073E-2</v>
      </c>
      <c r="G113" s="529"/>
      <c r="H113" s="301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301"/>
      <c r="W113" s="301"/>
      <c r="X113" s="529"/>
      <c r="Y113" s="529"/>
      <c r="Z113" s="301"/>
      <c r="AA113" s="301"/>
      <c r="AB113" s="529"/>
      <c r="AC113" s="301"/>
      <c r="AD113" s="301"/>
      <c r="AE113" s="529"/>
      <c r="AF113" s="529"/>
      <c r="AG113" s="529"/>
      <c r="AH113" s="301"/>
      <c r="AI113" s="301"/>
      <c r="AJ113" s="529">
        <v>1.2824074074074073E-2</v>
      </c>
      <c r="AK113" s="529"/>
      <c r="AL113" s="529"/>
      <c r="AM113" s="122"/>
      <c r="AN113" s="301"/>
      <c r="AO113" s="122"/>
      <c r="AP113" s="301"/>
      <c r="AQ113" s="301"/>
      <c r="AR113" s="301"/>
      <c r="AS113" s="529"/>
      <c r="AT113" s="529"/>
      <c r="AU113" s="531"/>
      <c r="AV113" s="532">
        <f t="shared" si="12"/>
        <v>1.2824074074074073E-2</v>
      </c>
      <c r="AW113" s="298">
        <f t="shared" si="10"/>
        <v>1</v>
      </c>
      <c r="AX113" s="533"/>
    </row>
    <row r="114" spans="1:52" s="3" customFormat="1" ht="13">
      <c r="A114" s="525" t="s">
        <v>810</v>
      </c>
      <c r="B114" s="526">
        <v>11</v>
      </c>
      <c r="C114" s="407">
        <f>IFERROR(MINUTE(C$5)-MINUTE(D114)," ")</f>
        <v>11</v>
      </c>
      <c r="D114" s="527">
        <v>1.3657407407407408E-2</v>
      </c>
      <c r="E114" s="801">
        <v>0</v>
      </c>
      <c r="F114" s="528">
        <f t="shared" si="11"/>
        <v>1.6547067901234568E-2</v>
      </c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>
        <v>1.7499999999999998E-2</v>
      </c>
      <c r="AF114" s="529">
        <v>1.6203703703703703E-2</v>
      </c>
      <c r="AG114" s="529">
        <v>1.59375E-2</v>
      </c>
      <c r="AH114" s="529"/>
      <c r="AI114" s="529"/>
      <c r="AJ114" s="529"/>
      <c r="AK114" s="529"/>
      <c r="AL114" s="529"/>
      <c r="AM114" s="122"/>
      <c r="AN114" s="529"/>
      <c r="AO114" s="529"/>
      <c r="AP114" s="529"/>
      <c r="AQ114" s="529"/>
      <c r="AR114" s="529"/>
      <c r="AS114" s="529"/>
      <c r="AT114" s="529"/>
      <c r="AU114" s="537"/>
      <c r="AV114" s="532">
        <f t="shared" si="12"/>
        <v>1.59375E-2</v>
      </c>
      <c r="AW114" s="298">
        <f t="shared" si="10"/>
        <v>3</v>
      </c>
      <c r="AX114" s="533"/>
    </row>
    <row r="115" spans="1:52" ht="13">
      <c r="A115" s="525" t="s">
        <v>1292</v>
      </c>
      <c r="B115" s="526">
        <v>5</v>
      </c>
      <c r="C115" s="526">
        <v>5</v>
      </c>
      <c r="D115" s="527">
        <v>1.6921296296296299E-2</v>
      </c>
      <c r="E115" s="801">
        <v>0</v>
      </c>
      <c r="F115" s="528" t="str">
        <f t="shared" si="11"/>
        <v xml:space="preserve"> </v>
      </c>
      <c r="G115" s="301"/>
      <c r="H115" s="301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301"/>
      <c r="T115" s="301"/>
      <c r="U115" s="301"/>
      <c r="V115" s="301"/>
      <c r="W115" s="529"/>
      <c r="X115" s="529"/>
      <c r="Y115" s="529"/>
      <c r="Z115" s="301"/>
      <c r="AA115" s="301"/>
      <c r="AB115" s="301"/>
      <c r="AC115" s="301"/>
      <c r="AD115" s="301"/>
      <c r="AF115" s="529"/>
      <c r="AG115" s="301"/>
      <c r="AH115" s="301"/>
      <c r="AI115" s="301"/>
      <c r="AJ115" s="529"/>
      <c r="AK115" s="529"/>
      <c r="AL115" s="529"/>
      <c r="AM115" s="529"/>
      <c r="AN115" s="301"/>
      <c r="AO115" s="529"/>
      <c r="AP115" s="301"/>
      <c r="AQ115" s="301"/>
      <c r="AR115" s="301"/>
      <c r="AS115" s="529"/>
      <c r="AT115" s="301"/>
      <c r="AU115" s="531"/>
      <c r="AV115" s="532" t="str">
        <f t="shared" si="12"/>
        <v xml:space="preserve"> </v>
      </c>
      <c r="AW115" s="298">
        <f t="shared" si="10"/>
        <v>0</v>
      </c>
      <c r="AX115" s="533"/>
    </row>
    <row r="116" spans="1:52" s="3" customFormat="1" ht="13">
      <c r="A116" s="357" t="s">
        <v>1293</v>
      </c>
      <c r="B116" s="526">
        <v>10</v>
      </c>
      <c r="C116" s="526">
        <v>10</v>
      </c>
      <c r="D116" s="540"/>
      <c r="E116" s="802">
        <v>0</v>
      </c>
      <c r="F116" s="528" t="str">
        <f t="shared" si="11"/>
        <v xml:space="preserve"> </v>
      </c>
      <c r="G116" s="301"/>
      <c r="H116" s="84"/>
      <c r="I116" s="529"/>
      <c r="J116" s="529"/>
      <c r="K116" s="529"/>
      <c r="L116" s="529"/>
      <c r="M116" s="529"/>
      <c r="N116" s="529"/>
      <c r="O116" s="529"/>
      <c r="P116" s="529"/>
      <c r="Q116" s="529"/>
      <c r="R116" s="529"/>
      <c r="S116" s="301"/>
      <c r="T116" s="301"/>
      <c r="U116" s="301"/>
      <c r="V116" s="301"/>
      <c r="W116" s="122"/>
      <c r="X116" s="122"/>
      <c r="Y116" s="301"/>
      <c r="Z116" s="301"/>
      <c r="AA116" s="122"/>
      <c r="AB116" s="301"/>
      <c r="AC116" s="529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122"/>
      <c r="AN116" s="529"/>
      <c r="AO116" s="301"/>
      <c r="AP116" s="301"/>
      <c r="AQ116" s="301"/>
      <c r="AR116" s="301"/>
      <c r="AS116" s="301"/>
      <c r="AT116" s="529"/>
      <c r="AU116" s="542"/>
      <c r="AV116" s="532" t="str">
        <f t="shared" si="12"/>
        <v xml:space="preserve"> </v>
      </c>
      <c r="AW116" s="298">
        <f t="shared" si="10"/>
        <v>0</v>
      </c>
    </row>
    <row r="117" spans="1:52" s="3" customFormat="1" ht="13">
      <c r="A117" s="357" t="s">
        <v>1294</v>
      </c>
      <c r="B117" s="526">
        <v>10</v>
      </c>
      <c r="C117" s="526">
        <v>10</v>
      </c>
      <c r="D117" s="540"/>
      <c r="E117" s="802">
        <v>0</v>
      </c>
      <c r="F117" s="528" t="str">
        <f t="shared" si="11"/>
        <v xml:space="preserve"> </v>
      </c>
      <c r="G117" s="301"/>
      <c r="H117" s="84"/>
      <c r="I117" s="529"/>
      <c r="J117" s="529"/>
      <c r="K117" s="529"/>
      <c r="L117" s="529"/>
      <c r="M117" s="529"/>
      <c r="N117" s="529"/>
      <c r="O117" s="529"/>
      <c r="P117" s="529"/>
      <c r="Q117" s="529"/>
      <c r="R117" s="529"/>
      <c r="S117" s="301"/>
      <c r="T117" s="301"/>
      <c r="U117" s="301"/>
      <c r="V117" s="301"/>
      <c r="W117" s="122"/>
      <c r="X117" s="122"/>
      <c r="Y117" s="301"/>
      <c r="Z117" s="301"/>
      <c r="AA117" s="122"/>
      <c r="AB117" s="301"/>
      <c r="AC117" s="529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122"/>
      <c r="AN117" s="529"/>
      <c r="AO117" s="529"/>
      <c r="AP117" s="301"/>
      <c r="AQ117" s="301"/>
      <c r="AR117" s="301"/>
      <c r="AS117" s="301"/>
      <c r="AT117" s="301"/>
      <c r="AU117" s="542"/>
      <c r="AV117" s="532" t="str">
        <f t="shared" si="12"/>
        <v xml:space="preserve"> </v>
      </c>
      <c r="AW117" s="298">
        <f t="shared" si="10"/>
        <v>0</v>
      </c>
    </row>
    <row r="118" spans="1:52" ht="13">
      <c r="A118" s="525" t="s">
        <v>1058</v>
      </c>
      <c r="B118" s="526">
        <v>7</v>
      </c>
      <c r="C118" s="407">
        <v>7</v>
      </c>
      <c r="D118" s="527">
        <v>1.6350694444444449E-2</v>
      </c>
      <c r="E118" s="801">
        <v>10</v>
      </c>
      <c r="F118" s="528">
        <f t="shared" si="11"/>
        <v>1.6212121212121209E-2</v>
      </c>
      <c r="G118" s="529"/>
      <c r="H118" s="529"/>
      <c r="I118" s="529"/>
      <c r="J118" s="529"/>
      <c r="K118" s="529"/>
      <c r="L118" s="529"/>
      <c r="M118" s="529" t="s">
        <v>1566</v>
      </c>
      <c r="N118" s="529">
        <v>1.7546296296296296E-2</v>
      </c>
      <c r="O118" s="529">
        <v>1.5509259259259257E-2</v>
      </c>
      <c r="P118" s="529">
        <v>1.5046296296296295E-2</v>
      </c>
      <c r="Q118" s="529">
        <v>1.4895833333333332E-2</v>
      </c>
      <c r="R118" s="529"/>
      <c r="S118" s="529">
        <v>1.7048611111111112E-2</v>
      </c>
      <c r="T118" s="529"/>
      <c r="U118" s="529">
        <v>1.5856481481481482E-2</v>
      </c>
      <c r="V118" s="529"/>
      <c r="W118" s="529">
        <v>1.5740740740740743E-2</v>
      </c>
      <c r="X118" s="529">
        <v>1.5601851851851851E-2</v>
      </c>
      <c r="Y118" s="529"/>
      <c r="Z118" s="529"/>
      <c r="AA118" s="529"/>
      <c r="AB118" s="529"/>
      <c r="AC118" s="529">
        <v>1.7060185185185185E-2</v>
      </c>
      <c r="AD118" s="529"/>
      <c r="AE118" s="529">
        <v>1.6666666666666666E-2</v>
      </c>
      <c r="AF118" s="529"/>
      <c r="AG118" s="529"/>
      <c r="AH118" s="529"/>
      <c r="AI118" s="529"/>
      <c r="AJ118" s="529"/>
      <c r="AK118" s="529"/>
      <c r="AL118" s="529"/>
      <c r="AM118" s="529"/>
      <c r="AN118" s="529">
        <v>1.7361111111111112E-2</v>
      </c>
      <c r="AO118" s="122"/>
      <c r="AP118" s="529"/>
      <c r="AQ118" s="529"/>
      <c r="AR118" s="529"/>
      <c r="AS118" s="529"/>
      <c r="AT118" s="529"/>
      <c r="AU118" s="537"/>
      <c r="AV118" s="532">
        <f t="shared" si="12"/>
        <v>1.4895833333333332E-2</v>
      </c>
      <c r="AW118" s="298">
        <f t="shared" si="10"/>
        <v>12</v>
      </c>
      <c r="AX118" s="533"/>
    </row>
    <row r="119" spans="1:52" ht="13">
      <c r="A119" s="53" t="s">
        <v>1059</v>
      </c>
      <c r="B119" s="526">
        <v>6</v>
      </c>
      <c r="C119" s="407">
        <v>6</v>
      </c>
      <c r="D119" s="527" t="s">
        <v>514</v>
      </c>
      <c r="E119" s="801">
        <v>0</v>
      </c>
      <c r="F119" s="528">
        <f t="shared" si="11"/>
        <v>2.1215277777777777E-2</v>
      </c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29"/>
      <c r="T119" s="529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  <c r="AE119" s="529"/>
      <c r="AF119" s="529"/>
      <c r="AG119" s="529">
        <v>2.1215277777777777E-2</v>
      </c>
      <c r="AH119" s="529"/>
      <c r="AI119" s="529"/>
      <c r="AJ119" s="529"/>
      <c r="AK119" s="529"/>
      <c r="AL119" s="529"/>
      <c r="AM119" s="122"/>
      <c r="AN119" s="529"/>
      <c r="AO119" s="122"/>
      <c r="AP119" s="529"/>
      <c r="AQ119" s="529"/>
      <c r="AR119" s="529"/>
      <c r="AS119" s="529"/>
      <c r="AT119" s="529"/>
      <c r="AU119" s="537"/>
      <c r="AV119" s="532">
        <f t="shared" si="12"/>
        <v>2.1215277777777777E-2</v>
      </c>
      <c r="AW119" s="298">
        <f t="shared" si="10"/>
        <v>1</v>
      </c>
      <c r="AX119" s="533"/>
    </row>
    <row r="120" spans="1:52" ht="13">
      <c r="A120" s="535" t="s">
        <v>710</v>
      </c>
      <c r="B120" s="526"/>
      <c r="C120" s="407">
        <v>13</v>
      </c>
      <c r="D120" s="527"/>
      <c r="E120" s="801">
        <v>0</v>
      </c>
      <c r="F120" s="528">
        <f t="shared" si="11"/>
        <v>1.1747685185185187E-2</v>
      </c>
      <c r="G120" s="529">
        <v>1.1921296296296298E-2</v>
      </c>
      <c r="H120" s="529">
        <v>1.1574074074074075E-2</v>
      </c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29"/>
      <c r="T120" s="529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122"/>
      <c r="AN120" s="529"/>
      <c r="AO120" s="122"/>
      <c r="AP120" s="529"/>
      <c r="AQ120" s="529"/>
      <c r="AR120" s="529"/>
      <c r="AS120" s="529"/>
      <c r="AT120" s="529"/>
      <c r="AU120" s="537"/>
      <c r="AV120" s="532">
        <f t="shared" si="12"/>
        <v>1.1574074074074075E-2</v>
      </c>
      <c r="AW120" s="298">
        <f t="shared" si="10"/>
        <v>2</v>
      </c>
      <c r="AX120" s="533"/>
    </row>
    <row r="121" spans="1:52" ht="13">
      <c r="A121" s="525" t="s">
        <v>1060</v>
      </c>
      <c r="B121" s="526">
        <v>7</v>
      </c>
      <c r="C121" s="407">
        <f>IFERROR(MINUTE(C$5)-MINUTE(D121)," ")</f>
        <v>7</v>
      </c>
      <c r="D121" s="527">
        <v>1.6472479423868314E-2</v>
      </c>
      <c r="E121" s="801">
        <v>9</v>
      </c>
      <c r="F121" s="528">
        <f t="shared" si="11"/>
        <v>1.8081275720164613E-2</v>
      </c>
      <c r="G121" s="529">
        <v>1.8032407407407407E-2</v>
      </c>
      <c r="H121" s="529">
        <v>1.9328703703703702E-2</v>
      </c>
      <c r="I121" s="529"/>
      <c r="J121" s="529"/>
      <c r="K121" s="529">
        <v>1.7557870370370373E-2</v>
      </c>
      <c r="L121" s="529"/>
      <c r="M121" s="529"/>
      <c r="N121" s="529"/>
      <c r="O121" s="529"/>
      <c r="P121" s="529">
        <v>1.6782407407407409E-2</v>
      </c>
      <c r="Q121" s="529"/>
      <c r="R121" s="529"/>
      <c r="S121" s="529"/>
      <c r="T121" s="529">
        <v>2.0023148148148148E-2</v>
      </c>
      <c r="U121" s="529">
        <v>1.9976851851851853E-2</v>
      </c>
      <c r="V121" s="529">
        <v>1.7800925925925925E-2</v>
      </c>
      <c r="W121" s="529"/>
      <c r="X121" s="529"/>
      <c r="Y121" s="529"/>
      <c r="Z121" s="529">
        <v>1.6423611111111111E-2</v>
      </c>
      <c r="AA121" s="529">
        <v>1.6805555555555556E-2</v>
      </c>
      <c r="AB121" s="529"/>
      <c r="AC121" s="529"/>
      <c r="AD121" s="529"/>
      <c r="AE121" s="529"/>
      <c r="AF121" s="529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29"/>
      <c r="AS121" s="529"/>
      <c r="AT121" s="529"/>
      <c r="AU121" s="554"/>
      <c r="AV121" s="532">
        <f t="shared" si="12"/>
        <v>1.6423611111111111E-2</v>
      </c>
      <c r="AW121" s="298">
        <f t="shared" si="10"/>
        <v>9</v>
      </c>
      <c r="AX121" s="533"/>
    </row>
    <row r="122" spans="1:52" ht="13">
      <c r="A122" s="525" t="s">
        <v>1181</v>
      </c>
      <c r="B122" s="526">
        <v>0</v>
      </c>
      <c r="C122" s="407">
        <v>0</v>
      </c>
      <c r="D122" s="527">
        <v>2.267361111111111E-2</v>
      </c>
      <c r="E122" s="801">
        <v>2</v>
      </c>
      <c r="F122" s="528">
        <f t="shared" si="11"/>
        <v>1.8368055555555554E-2</v>
      </c>
      <c r="G122" s="529"/>
      <c r="H122" s="529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29"/>
      <c r="T122" s="529"/>
      <c r="U122" s="529"/>
      <c r="V122" s="529"/>
      <c r="W122" s="529"/>
      <c r="X122" s="529"/>
      <c r="Y122" s="529"/>
      <c r="Z122" s="529"/>
      <c r="AA122" s="529"/>
      <c r="AB122" s="529"/>
      <c r="AC122" s="529"/>
      <c r="AD122" s="805"/>
      <c r="AE122" s="529"/>
      <c r="AF122" s="529"/>
      <c r="AG122" s="529"/>
      <c r="AH122" s="529"/>
      <c r="AI122" s="529"/>
      <c r="AJ122" s="529"/>
      <c r="AK122" s="529"/>
      <c r="AL122" s="529"/>
      <c r="AM122" s="122"/>
      <c r="AN122" s="529">
        <v>1.8368055555555554E-2</v>
      </c>
      <c r="AO122" s="122"/>
      <c r="AP122" s="529"/>
      <c r="AQ122" s="529"/>
      <c r="AR122" s="529"/>
      <c r="AS122" s="529"/>
      <c r="AT122" s="529"/>
      <c r="AU122" s="554"/>
      <c r="AV122" s="532">
        <f t="shared" si="12"/>
        <v>1.8368055555555554E-2</v>
      </c>
      <c r="AW122" s="298">
        <f t="shared" si="10"/>
        <v>1</v>
      </c>
      <c r="AX122" s="538" t="s">
        <v>514</v>
      </c>
    </row>
    <row r="123" spans="1:52" s="3" customFormat="1" ht="13">
      <c r="A123" s="357" t="s">
        <v>1295</v>
      </c>
      <c r="B123" s="526">
        <v>3</v>
      </c>
      <c r="C123" s="526">
        <v>3</v>
      </c>
      <c r="D123" s="527">
        <v>1.9071759259259261E-2</v>
      </c>
      <c r="E123" s="801">
        <v>5</v>
      </c>
      <c r="F123" s="528" t="str">
        <f t="shared" si="11"/>
        <v xml:space="preserve"> </v>
      </c>
      <c r="G123" s="529"/>
      <c r="H123" s="529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301"/>
      <c r="T123" s="529"/>
      <c r="U123" s="529"/>
      <c r="V123" s="529"/>
      <c r="W123" s="529"/>
      <c r="X123" s="529"/>
      <c r="Y123" s="301"/>
      <c r="Z123" s="301"/>
      <c r="AA123" s="122"/>
      <c r="AB123" s="301"/>
      <c r="AC123" s="529"/>
      <c r="AD123" s="301"/>
      <c r="AE123" s="529"/>
      <c r="AF123" s="529"/>
      <c r="AG123" s="529"/>
      <c r="AH123" s="301"/>
      <c r="AI123" s="301"/>
      <c r="AJ123" s="301"/>
      <c r="AK123" s="301"/>
      <c r="AL123" s="301"/>
      <c r="AM123" s="122"/>
      <c r="AN123" s="301"/>
      <c r="AO123" s="529"/>
      <c r="AP123" s="301"/>
      <c r="AQ123" s="529"/>
      <c r="AR123" s="301"/>
      <c r="AS123" s="529"/>
      <c r="AT123" s="301"/>
      <c r="AU123" s="542"/>
      <c r="AV123" s="532" t="str">
        <f t="shared" si="12"/>
        <v xml:space="preserve"> </v>
      </c>
      <c r="AW123" s="298">
        <f t="shared" si="10"/>
        <v>0</v>
      </c>
    </row>
    <row r="124" spans="1:52" ht="13">
      <c r="A124" s="525" t="s">
        <v>899</v>
      </c>
      <c r="B124" s="526">
        <v>8</v>
      </c>
      <c r="C124" s="407">
        <v>8</v>
      </c>
      <c r="D124" s="527" t="str">
        <f>AV124</f>
        <v xml:space="preserve"> </v>
      </c>
      <c r="E124" s="801">
        <v>0</v>
      </c>
      <c r="F124" s="528" t="str">
        <f t="shared" si="11"/>
        <v xml:space="preserve"> </v>
      </c>
      <c r="G124" s="529"/>
      <c r="H124" s="529"/>
      <c r="I124" s="529"/>
      <c r="J124" s="529"/>
      <c r="K124" s="529"/>
      <c r="L124" s="529"/>
      <c r="M124" s="529"/>
      <c r="N124" s="529"/>
      <c r="O124" s="529"/>
      <c r="P124" s="529"/>
      <c r="Q124" s="529"/>
      <c r="R124" s="529"/>
      <c r="S124" s="529"/>
      <c r="T124" s="529"/>
      <c r="U124" s="529"/>
      <c r="V124" s="529"/>
      <c r="W124" s="529"/>
      <c r="X124" s="529"/>
      <c r="Y124" s="529"/>
      <c r="Z124" s="529"/>
      <c r="AA124" s="529"/>
      <c r="AB124" s="529"/>
      <c r="AC124" s="529"/>
      <c r="AD124" s="529"/>
      <c r="AE124" s="529"/>
      <c r="AF124" s="529"/>
      <c r="AG124" s="529"/>
      <c r="AH124" s="529"/>
      <c r="AI124" s="529"/>
      <c r="AJ124" s="529"/>
      <c r="AK124" s="529"/>
      <c r="AL124" s="529"/>
      <c r="AM124" s="122"/>
      <c r="AN124" s="529"/>
      <c r="AO124" s="122"/>
      <c r="AP124" s="529"/>
      <c r="AQ124" s="529"/>
      <c r="AR124" s="529"/>
      <c r="AS124" s="529"/>
      <c r="AT124" s="529"/>
      <c r="AU124" s="554"/>
      <c r="AV124" s="532" t="str">
        <f t="shared" si="12"/>
        <v xml:space="preserve"> </v>
      </c>
      <c r="AW124" s="298">
        <f t="shared" si="10"/>
        <v>0</v>
      </c>
      <c r="AX124" s="533"/>
    </row>
    <row r="125" spans="1:52" ht="13">
      <c r="A125" s="525" t="s">
        <v>1063</v>
      </c>
      <c r="B125" s="526">
        <v>8</v>
      </c>
      <c r="C125" s="407">
        <f>IFERROR(MINUTE(C$5)-MINUTE(D125)," ")</f>
        <v>8</v>
      </c>
      <c r="D125" s="527">
        <v>1.5729166666666666E-2</v>
      </c>
      <c r="E125" s="801">
        <v>0</v>
      </c>
      <c r="F125" s="528" t="str">
        <f t="shared" si="11"/>
        <v xml:space="preserve"> </v>
      </c>
      <c r="G125" s="529"/>
      <c r="H125" s="529"/>
      <c r="I125" s="529"/>
      <c r="J125" s="529"/>
      <c r="K125" s="529"/>
      <c r="L125" s="529"/>
      <c r="M125" s="529"/>
      <c r="N125" s="529"/>
      <c r="O125" s="529"/>
      <c r="P125" s="529"/>
      <c r="Q125" s="529"/>
      <c r="R125" s="529"/>
      <c r="S125" s="529"/>
      <c r="T125" s="529"/>
      <c r="U125" s="529"/>
      <c r="V125" s="529"/>
      <c r="W125" s="529"/>
      <c r="X125" s="529"/>
      <c r="Y125" s="529"/>
      <c r="Z125" s="529"/>
      <c r="AA125" s="529"/>
      <c r="AB125" s="529"/>
      <c r="AC125" s="529"/>
      <c r="AD125" s="805"/>
      <c r="AE125" s="529"/>
      <c r="AF125" s="529"/>
      <c r="AG125" s="529"/>
      <c r="AH125" s="529"/>
      <c r="AI125" s="529"/>
      <c r="AJ125" s="529"/>
      <c r="AK125" s="529"/>
      <c r="AL125" s="529"/>
      <c r="AM125" s="122"/>
      <c r="AN125" s="529"/>
      <c r="AO125" s="122"/>
      <c r="AP125" s="529"/>
      <c r="AQ125" s="529"/>
      <c r="AR125" s="529"/>
      <c r="AS125" s="529"/>
      <c r="AT125" s="529"/>
      <c r="AU125" s="554"/>
      <c r="AV125" s="532" t="str">
        <f t="shared" si="12"/>
        <v xml:space="preserve"> </v>
      </c>
      <c r="AW125" s="298">
        <f t="shared" si="10"/>
        <v>0</v>
      </c>
      <c r="AX125" s="533"/>
    </row>
    <row r="126" spans="1:52" ht="13">
      <c r="A126" s="525" t="s">
        <v>890</v>
      </c>
      <c r="B126" s="526">
        <v>9</v>
      </c>
      <c r="C126" s="407">
        <f>IFERROR(MINUTE(C$5)-MINUTE(D126)," ")</f>
        <v>9</v>
      </c>
      <c r="D126" s="527">
        <v>1.5204475308641975E-2</v>
      </c>
      <c r="E126" s="801">
        <v>3</v>
      </c>
      <c r="F126" s="528">
        <f t="shared" si="11"/>
        <v>1.5601851851851851E-2</v>
      </c>
      <c r="G126" s="529"/>
      <c r="H126" s="529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29"/>
      <c r="T126" s="529"/>
      <c r="U126" s="529"/>
      <c r="V126" s="529"/>
      <c r="W126" s="529"/>
      <c r="X126" s="529"/>
      <c r="Y126" s="529"/>
      <c r="Z126" s="529"/>
      <c r="AA126" s="529"/>
      <c r="AB126" s="530"/>
      <c r="AC126" s="530"/>
      <c r="AD126" s="533"/>
      <c r="AE126" s="529"/>
      <c r="AF126" s="538"/>
      <c r="AG126" s="538"/>
      <c r="AH126" s="529"/>
      <c r="AI126" s="529"/>
      <c r="AJ126" s="529"/>
      <c r="AK126" s="529"/>
      <c r="AL126" s="529"/>
      <c r="AM126" s="7"/>
      <c r="AN126" s="530">
        <v>1.5601851851851851E-2</v>
      </c>
      <c r="AO126" s="533"/>
      <c r="AP126" s="530"/>
      <c r="AQ126" s="530"/>
      <c r="AR126" s="530"/>
      <c r="AS126" s="533"/>
      <c r="AT126" s="533"/>
      <c r="AU126" s="554"/>
      <c r="AV126" s="532">
        <f t="shared" si="12"/>
        <v>1.5601851851851851E-2</v>
      </c>
      <c r="AW126" s="298">
        <f t="shared" si="10"/>
        <v>1</v>
      </c>
      <c r="AX126" s="533"/>
    </row>
    <row r="127" spans="1:52" ht="13">
      <c r="A127" s="525" t="s">
        <v>1331</v>
      </c>
      <c r="B127" s="407">
        <v>10</v>
      </c>
      <c r="C127" s="407">
        <v>10</v>
      </c>
      <c r="D127" s="527" t="s">
        <v>514</v>
      </c>
      <c r="E127" s="298">
        <v>0</v>
      </c>
      <c r="F127" s="528">
        <f t="shared" si="11"/>
        <v>1.6238425925925924E-2</v>
      </c>
      <c r="G127" s="529"/>
      <c r="H127" s="529"/>
      <c r="I127" s="529"/>
      <c r="J127" s="529"/>
      <c r="K127" s="529">
        <v>1.6273148148148148E-2</v>
      </c>
      <c r="L127" s="529">
        <v>1.6041666666666666E-2</v>
      </c>
      <c r="M127" s="529"/>
      <c r="N127" s="529">
        <v>1.6261574074074074E-2</v>
      </c>
      <c r="O127" s="529">
        <v>1.6273148148148148E-2</v>
      </c>
      <c r="P127" s="529">
        <v>1.5960648148148151E-2</v>
      </c>
      <c r="Q127" s="529">
        <v>1.6620370370370372E-2</v>
      </c>
      <c r="R127" s="529"/>
      <c r="S127" s="529"/>
      <c r="T127" s="529"/>
      <c r="U127" s="529"/>
      <c r="V127" s="529"/>
      <c r="W127" s="529"/>
      <c r="X127" s="529"/>
      <c r="Y127" s="529"/>
      <c r="Z127" s="529"/>
      <c r="AA127" s="529"/>
      <c r="AB127" s="529"/>
      <c r="AC127" s="529"/>
      <c r="AD127" s="545"/>
      <c r="AE127" s="498"/>
      <c r="AF127" s="545"/>
      <c r="AG127" s="553"/>
      <c r="AH127" s="529"/>
      <c r="AI127" s="529"/>
      <c r="AJ127" s="529"/>
      <c r="AK127" s="529"/>
      <c r="AL127" s="529"/>
      <c r="AM127" s="122"/>
      <c r="AN127" s="529"/>
      <c r="AO127" s="553"/>
      <c r="AP127" s="530"/>
      <c r="AQ127" s="498"/>
      <c r="AR127" s="498"/>
      <c r="AS127" s="533"/>
      <c r="AT127" s="533"/>
      <c r="AU127" s="554"/>
      <c r="AV127" s="532">
        <f t="shared" si="12"/>
        <v>1.5960648148148151E-2</v>
      </c>
      <c r="AW127" s="298">
        <f t="shared" si="10"/>
        <v>6</v>
      </c>
      <c r="AX127" s="533"/>
      <c r="AZ127" s="3"/>
    </row>
    <row r="128" spans="1:52" ht="13">
      <c r="A128" s="525" t="s">
        <v>923</v>
      </c>
      <c r="B128" s="526">
        <v>11</v>
      </c>
      <c r="C128" s="407">
        <f>IFERROR(MINUTE(C$5)-MINUTE(D128)," ")</f>
        <v>11</v>
      </c>
      <c r="D128" s="527">
        <v>1.3460648148148147E-2</v>
      </c>
      <c r="E128" s="801">
        <v>0</v>
      </c>
      <c r="F128" s="528" t="str">
        <f t="shared" si="11"/>
        <v xml:space="preserve"> </v>
      </c>
      <c r="G128" s="529"/>
      <c r="H128" s="529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29"/>
      <c r="T128" s="529"/>
      <c r="U128" s="529"/>
      <c r="V128" s="529"/>
      <c r="W128" s="529"/>
      <c r="X128" s="529"/>
      <c r="Y128" s="529"/>
      <c r="Z128" s="529"/>
      <c r="AA128" s="529"/>
      <c r="AB128" s="529"/>
      <c r="AC128" s="529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122"/>
      <c r="AN128" s="529"/>
      <c r="AO128" s="122"/>
      <c r="AP128" s="529"/>
      <c r="AQ128" s="529"/>
      <c r="AR128" s="529"/>
      <c r="AS128" s="529"/>
      <c r="AT128" s="529"/>
      <c r="AU128" s="554"/>
      <c r="AV128" s="532" t="str">
        <f t="shared" si="12"/>
        <v xml:space="preserve"> </v>
      </c>
      <c r="AW128" s="298">
        <f t="shared" si="10"/>
        <v>0</v>
      </c>
      <c r="AX128" s="533"/>
    </row>
    <row r="129" spans="1:52" ht="13">
      <c r="A129" s="525" t="s">
        <v>1182</v>
      </c>
      <c r="B129" s="526">
        <v>6</v>
      </c>
      <c r="C129" s="407">
        <v>6</v>
      </c>
      <c r="D129" s="527" t="s">
        <v>514</v>
      </c>
      <c r="E129" s="801">
        <v>0</v>
      </c>
      <c r="F129" s="528" t="str">
        <f t="shared" si="11"/>
        <v xml:space="preserve"> </v>
      </c>
      <c r="G129" s="529"/>
      <c r="H129" s="529"/>
      <c r="I129" s="529"/>
      <c r="J129" s="529"/>
      <c r="K129" s="529"/>
      <c r="L129" s="529"/>
      <c r="M129" s="529"/>
      <c r="N129" s="529"/>
      <c r="O129" s="529"/>
      <c r="P129" s="529"/>
      <c r="Q129" s="529"/>
      <c r="R129" s="529"/>
      <c r="S129" s="529"/>
      <c r="T129" s="529"/>
      <c r="U129" s="529"/>
      <c r="V129" s="529"/>
      <c r="W129" s="529"/>
      <c r="X129" s="529"/>
      <c r="Y129" s="529"/>
      <c r="Z129" s="529"/>
      <c r="AA129" s="529"/>
      <c r="AB129" s="529"/>
      <c r="AC129" s="529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122"/>
      <c r="AN129" s="529"/>
      <c r="AO129" s="122"/>
      <c r="AP129" s="529"/>
      <c r="AQ129" s="529"/>
      <c r="AR129" s="529"/>
      <c r="AS129" s="529"/>
      <c r="AT129" s="529"/>
      <c r="AU129" s="554"/>
      <c r="AV129" s="532" t="str">
        <f t="shared" si="12"/>
        <v xml:space="preserve"> </v>
      </c>
      <c r="AW129" s="298">
        <f t="shared" si="10"/>
        <v>0</v>
      </c>
      <c r="AX129" s="533"/>
    </row>
    <row r="130" spans="1:52" ht="13">
      <c r="A130" s="525" t="s">
        <v>1571</v>
      </c>
      <c r="B130" s="526"/>
      <c r="C130" s="407">
        <v>12</v>
      </c>
      <c r="D130" s="527"/>
      <c r="E130" s="801"/>
      <c r="F130" s="528">
        <f t="shared" si="11"/>
        <v>1.3159722222222222E-2</v>
      </c>
      <c r="G130" s="529">
        <v>1.4421296296296295E-2</v>
      </c>
      <c r="H130" s="529">
        <v>1.2800925925925926E-2</v>
      </c>
      <c r="I130" s="529"/>
      <c r="J130" s="529"/>
      <c r="K130" s="529"/>
      <c r="L130" s="529"/>
      <c r="M130" s="529"/>
      <c r="N130" s="529"/>
      <c r="O130" s="529"/>
      <c r="P130" s="529"/>
      <c r="Q130" s="529"/>
      <c r="R130" s="529"/>
      <c r="S130" s="529"/>
      <c r="T130" s="529"/>
      <c r="U130" s="529"/>
      <c r="V130" s="529"/>
      <c r="W130" s="529"/>
      <c r="X130" s="529"/>
      <c r="Y130" s="529"/>
      <c r="Z130" s="529"/>
      <c r="AA130" s="529"/>
      <c r="AB130" s="529"/>
      <c r="AC130" s="529"/>
      <c r="AD130" s="529"/>
      <c r="AE130" s="529"/>
      <c r="AF130" s="529"/>
      <c r="AG130" s="529"/>
      <c r="AH130" s="529"/>
      <c r="AI130" s="529"/>
      <c r="AJ130" s="529"/>
      <c r="AK130" s="529"/>
      <c r="AL130" s="529">
        <v>1.2615740740740742E-2</v>
      </c>
      <c r="AM130" s="529">
        <v>1.2800925925925926E-2</v>
      </c>
      <c r="AN130" s="529"/>
      <c r="AO130" s="122"/>
      <c r="AP130" s="529"/>
      <c r="AQ130" s="529"/>
      <c r="AR130" s="529"/>
      <c r="AS130" s="529"/>
      <c r="AT130" s="529"/>
      <c r="AU130" s="554"/>
      <c r="AV130" s="532">
        <f t="shared" si="12"/>
        <v>1.2615740740740742E-2</v>
      </c>
      <c r="AW130" s="298">
        <f t="shared" si="10"/>
        <v>4</v>
      </c>
      <c r="AX130" s="533"/>
    </row>
    <row r="131" spans="1:52" ht="13">
      <c r="A131" s="525" t="s">
        <v>816</v>
      </c>
      <c r="B131" s="526">
        <v>8</v>
      </c>
      <c r="C131" s="407">
        <v>8</v>
      </c>
      <c r="D131" s="527" t="s">
        <v>514</v>
      </c>
      <c r="E131" s="801">
        <v>0</v>
      </c>
      <c r="F131" s="528" t="str">
        <f t="shared" si="11"/>
        <v xml:space="preserve"> </v>
      </c>
      <c r="G131" s="529"/>
      <c r="H131" s="529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29"/>
      <c r="T131" s="529"/>
      <c r="U131" s="529"/>
      <c r="V131" s="529"/>
      <c r="W131" s="529"/>
      <c r="X131" s="529"/>
      <c r="Y131" s="529"/>
      <c r="Z131" s="529"/>
      <c r="AA131" s="529"/>
      <c r="AB131" s="529"/>
      <c r="AC131" s="529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122"/>
      <c r="AN131" s="529"/>
      <c r="AO131" s="122"/>
      <c r="AP131" s="529"/>
      <c r="AQ131" s="529"/>
      <c r="AR131" s="529"/>
      <c r="AS131" s="529"/>
      <c r="AT131" s="529"/>
      <c r="AU131" s="537"/>
      <c r="AV131" s="532" t="str">
        <f t="shared" si="12"/>
        <v xml:space="preserve"> </v>
      </c>
      <c r="AW131" s="298">
        <f t="shared" si="10"/>
        <v>0</v>
      </c>
      <c r="AX131" s="533"/>
    </row>
    <row r="132" spans="1:52" s="3" customFormat="1" ht="13.5" thickBot="1">
      <c r="A132" s="555" t="s">
        <v>1296</v>
      </c>
      <c r="B132" s="526">
        <v>8</v>
      </c>
      <c r="C132" s="556">
        <f t="shared" ref="C132:C181" si="13">IFERROR(MINUTE(C$5)-MINUTE(D132)," ")</f>
        <v>8</v>
      </c>
      <c r="D132" s="557">
        <v>1.59375E-2</v>
      </c>
      <c r="E132" s="806">
        <v>0</v>
      </c>
      <c r="F132" s="528" t="str">
        <f t="shared" si="11"/>
        <v xml:space="preserve"> </v>
      </c>
      <c r="G132" s="558"/>
      <c r="H132" s="558"/>
      <c r="I132" s="558"/>
      <c r="J132" s="558"/>
      <c r="K132" s="558"/>
      <c r="L132" s="558"/>
      <c r="M132" s="558"/>
      <c r="N132" s="558"/>
      <c r="O132" s="558"/>
      <c r="P132" s="558"/>
      <c r="Q132" s="558"/>
      <c r="R132" s="558"/>
      <c r="S132" s="558"/>
      <c r="T132" s="558"/>
      <c r="U132" s="558"/>
      <c r="V132" s="558"/>
      <c r="W132" s="558"/>
      <c r="X132" s="558"/>
      <c r="Y132" s="558"/>
      <c r="Z132" s="558"/>
      <c r="AA132" s="558"/>
      <c r="AB132" s="558"/>
      <c r="AC132" s="558"/>
      <c r="AD132" s="558"/>
      <c r="AE132" s="558"/>
      <c r="AF132" s="558"/>
      <c r="AG132" s="558"/>
      <c r="AH132" s="558"/>
      <c r="AI132" s="558"/>
      <c r="AJ132" s="558"/>
      <c r="AK132" s="558"/>
      <c r="AL132" s="558"/>
      <c r="AM132" s="560"/>
      <c r="AN132" s="558"/>
      <c r="AO132" s="560"/>
      <c r="AP132" s="558"/>
      <c r="AQ132" s="558"/>
      <c r="AR132" s="558"/>
      <c r="AS132" s="558"/>
      <c r="AT132" s="558"/>
      <c r="AU132" s="563"/>
      <c r="AV132" s="532" t="str">
        <f t="shared" si="12"/>
        <v xml:space="preserve"> </v>
      </c>
      <c r="AW132" s="298">
        <f t="shared" si="10"/>
        <v>0</v>
      </c>
      <c r="AX132" s="533"/>
      <c r="AY132"/>
    </row>
    <row r="133" spans="1:52" ht="13.5" hidden="1" thickBot="1">
      <c r="A133" s="535" t="s">
        <v>1297</v>
      </c>
      <c r="B133" s="407">
        <v>13</v>
      </c>
      <c r="C133" s="407" t="str">
        <f t="shared" si="13"/>
        <v xml:space="preserve"> </v>
      </c>
      <c r="D133" s="527" t="s">
        <v>514</v>
      </c>
      <c r="E133" s="298">
        <v>0</v>
      </c>
      <c r="F133" s="528" t="str">
        <f t="shared" ref="F133:F140" si="14">IFERROR(AVERAGEA(G133:AT133), " ")</f>
        <v xml:space="preserve"> </v>
      </c>
      <c r="G133" s="498"/>
      <c r="H133" s="534"/>
      <c r="I133" s="534"/>
      <c r="J133" s="534"/>
      <c r="K133" s="534"/>
      <c r="L133" s="534"/>
      <c r="M133" s="534"/>
      <c r="N133" s="534"/>
      <c r="O133" s="529"/>
      <c r="P133" s="529"/>
      <c r="Q133" s="529"/>
      <c r="R133" s="529"/>
      <c r="S133" s="529"/>
      <c r="T133" s="529"/>
      <c r="U133" s="529"/>
      <c r="V133" s="529"/>
      <c r="W133" s="529"/>
      <c r="X133" s="529"/>
      <c r="Y133" s="536"/>
      <c r="Z133" s="498"/>
      <c r="AA133" s="498"/>
      <c r="AB133" s="498"/>
      <c r="AC133" s="498"/>
      <c r="AD133" s="498"/>
      <c r="AE133" s="498"/>
      <c r="AF133" s="498"/>
      <c r="AG133" s="498"/>
      <c r="AH133" s="498"/>
      <c r="AI133" s="498"/>
      <c r="AJ133" s="498"/>
      <c r="AK133" s="498"/>
      <c r="AL133" s="498"/>
      <c r="AM133" s="7"/>
      <c r="AN133" s="529"/>
      <c r="AO133" s="529"/>
      <c r="AP133" s="534"/>
      <c r="AQ133" s="498"/>
      <c r="AR133" s="498"/>
      <c r="AS133" s="533"/>
      <c r="AT133" s="533"/>
      <c r="AU133" s="537"/>
      <c r="AV133" s="532" t="str">
        <f t="shared" si="12"/>
        <v xml:space="preserve"> </v>
      </c>
      <c r="AW133" s="298">
        <f t="shared" si="10"/>
        <v>0</v>
      </c>
      <c r="AX133" s="533"/>
    </row>
    <row r="134" spans="1:52" ht="13.5" hidden="1" thickBot="1">
      <c r="A134" s="53" t="s">
        <v>677</v>
      </c>
      <c r="B134" s="407" t="s">
        <v>514</v>
      </c>
      <c r="C134" s="407" t="str">
        <f t="shared" si="13"/>
        <v xml:space="preserve"> </v>
      </c>
      <c r="D134" s="527" t="s">
        <v>514</v>
      </c>
      <c r="E134" s="298">
        <v>0</v>
      </c>
      <c r="F134" s="528" t="str">
        <f t="shared" si="14"/>
        <v xml:space="preserve"> </v>
      </c>
      <c r="G134" s="534"/>
      <c r="H134" s="534"/>
      <c r="I134" s="534"/>
      <c r="J134" s="534"/>
      <c r="K134" s="534"/>
      <c r="L134" s="534"/>
      <c r="M134" s="534"/>
      <c r="N134" s="534"/>
      <c r="O134" s="534"/>
      <c r="P134" s="534"/>
      <c r="Q134" s="534"/>
      <c r="R134" s="534"/>
      <c r="S134" s="534"/>
      <c r="T134" s="534"/>
      <c r="U134" s="534"/>
      <c r="V134" s="534"/>
      <c r="W134" s="534"/>
      <c r="X134" s="534"/>
      <c r="Y134" s="534"/>
      <c r="Z134" s="529"/>
      <c r="AA134" s="529"/>
      <c r="AB134" s="529"/>
      <c r="AC134" s="529"/>
      <c r="AD134" s="533"/>
      <c r="AE134" s="530"/>
      <c r="AF134" s="533"/>
      <c r="AG134" s="533"/>
      <c r="AH134" s="530"/>
      <c r="AI134" s="530"/>
      <c r="AJ134" s="530"/>
      <c r="AK134" s="530"/>
      <c r="AL134" s="530"/>
      <c r="AM134" s="7"/>
      <c r="AN134" s="530"/>
      <c r="AO134" s="533"/>
      <c r="AP134" s="492"/>
      <c r="AQ134" s="530"/>
      <c r="AR134" s="530"/>
      <c r="AS134" s="533"/>
      <c r="AT134" s="533"/>
      <c r="AU134" s="537"/>
      <c r="AV134" s="532" t="str">
        <f t="shared" si="12"/>
        <v xml:space="preserve"> </v>
      </c>
      <c r="AW134" s="298">
        <f t="shared" si="10"/>
        <v>0</v>
      </c>
      <c r="AX134" s="533"/>
    </row>
    <row r="135" spans="1:52" ht="13.5" hidden="1" thickBot="1">
      <c r="A135" s="53" t="s">
        <v>619</v>
      </c>
      <c r="B135" s="407" t="s">
        <v>514</v>
      </c>
      <c r="C135" s="407" t="str">
        <f t="shared" si="13"/>
        <v xml:space="preserve"> </v>
      </c>
      <c r="D135" s="527" t="s">
        <v>514</v>
      </c>
      <c r="E135" s="298">
        <v>0</v>
      </c>
      <c r="F135" s="528" t="str">
        <f t="shared" si="14"/>
        <v xml:space="preserve"> </v>
      </c>
      <c r="G135" s="492"/>
      <c r="H135" s="492"/>
      <c r="I135" s="492"/>
      <c r="J135" s="492"/>
      <c r="K135" s="492"/>
      <c r="L135" s="492"/>
      <c r="M135" s="492"/>
      <c r="N135" s="492"/>
      <c r="O135" s="492"/>
      <c r="P135" s="492"/>
      <c r="Q135" s="492"/>
      <c r="R135" s="492"/>
      <c r="S135" s="492"/>
      <c r="T135" s="492"/>
      <c r="U135" s="492"/>
      <c r="V135" s="492"/>
      <c r="W135" s="492"/>
      <c r="X135" s="492"/>
      <c r="Y135" s="492"/>
      <c r="Z135" s="530"/>
      <c r="AA135" s="530"/>
      <c r="AB135" s="530"/>
      <c r="AC135" s="530"/>
      <c r="AD135" s="533"/>
      <c r="AE135" s="530"/>
      <c r="AF135" s="533"/>
      <c r="AG135" s="533"/>
      <c r="AH135" s="530"/>
      <c r="AI135" s="530"/>
      <c r="AJ135" s="530"/>
      <c r="AK135" s="530"/>
      <c r="AL135" s="530"/>
      <c r="AM135" s="7"/>
      <c r="AN135" s="530"/>
      <c r="AO135" s="533"/>
      <c r="AP135" s="492"/>
      <c r="AQ135" s="530"/>
      <c r="AR135" s="530"/>
      <c r="AS135" s="533"/>
      <c r="AT135" s="533"/>
      <c r="AU135" s="537"/>
      <c r="AV135" s="532" t="str">
        <f t="shared" si="12"/>
        <v xml:space="preserve"> </v>
      </c>
      <c r="AW135" s="298">
        <f t="shared" ref="AW135:AW140" si="15">COUNTA(G135:AT135)</f>
        <v>0</v>
      </c>
      <c r="AX135" s="533"/>
    </row>
    <row r="136" spans="1:52" ht="13.5" hidden="1" thickBot="1">
      <c r="A136" s="53" t="s">
        <v>339</v>
      </c>
      <c r="B136" s="407" t="s">
        <v>514</v>
      </c>
      <c r="C136" s="407" t="str">
        <f t="shared" si="13"/>
        <v xml:space="preserve"> </v>
      </c>
      <c r="D136" s="527" t="s">
        <v>514</v>
      </c>
      <c r="E136" s="298">
        <v>0</v>
      </c>
      <c r="F136" s="528" t="str">
        <f t="shared" si="14"/>
        <v xml:space="preserve"> </v>
      </c>
      <c r="G136" s="492"/>
      <c r="H136" s="492"/>
      <c r="I136" s="492"/>
      <c r="J136" s="492"/>
      <c r="K136" s="492"/>
      <c r="L136" s="492"/>
      <c r="M136" s="492"/>
      <c r="N136" s="492"/>
      <c r="O136" s="492"/>
      <c r="P136" s="492"/>
      <c r="Q136" s="492"/>
      <c r="R136" s="492"/>
      <c r="S136" s="492"/>
      <c r="T136" s="492"/>
      <c r="U136" s="492"/>
      <c r="V136" s="492"/>
      <c r="W136" s="492"/>
      <c r="X136" s="492"/>
      <c r="Y136" s="492"/>
      <c r="Z136" s="530"/>
      <c r="AA136" s="530"/>
      <c r="AB136" s="530"/>
      <c r="AC136" s="530"/>
      <c r="AD136" s="533"/>
      <c r="AE136" s="529"/>
      <c r="AF136" s="538"/>
      <c r="AG136" s="538"/>
      <c r="AH136" s="529"/>
      <c r="AI136" s="529"/>
      <c r="AJ136" s="529"/>
      <c r="AK136" s="529"/>
      <c r="AL136" s="529"/>
      <c r="AM136" s="7"/>
      <c r="AN136" s="530"/>
      <c r="AO136" s="533"/>
      <c r="AP136" s="492"/>
      <c r="AQ136" s="530"/>
      <c r="AR136" s="530"/>
      <c r="AS136" s="533"/>
      <c r="AT136" s="533"/>
      <c r="AU136" s="537"/>
      <c r="AV136" s="532" t="str">
        <f t="shared" si="12"/>
        <v xml:space="preserve"> </v>
      </c>
      <c r="AW136" s="298">
        <f t="shared" si="15"/>
        <v>0</v>
      </c>
      <c r="AX136" s="533"/>
    </row>
    <row r="137" spans="1:52" ht="13.5" hidden="1" thickBot="1">
      <c r="A137" s="525" t="s">
        <v>764</v>
      </c>
      <c r="B137" s="407" t="s">
        <v>514</v>
      </c>
      <c r="C137" s="407" t="str">
        <f t="shared" si="13"/>
        <v xml:space="preserve"> </v>
      </c>
      <c r="D137" s="527" t="s">
        <v>514</v>
      </c>
      <c r="E137" s="298">
        <v>0</v>
      </c>
      <c r="F137" s="528" t="str">
        <f t="shared" si="14"/>
        <v xml:space="preserve"> </v>
      </c>
      <c r="G137" s="536"/>
      <c r="H137" s="536"/>
      <c r="I137" s="536"/>
      <c r="J137" s="536"/>
      <c r="K137" s="536"/>
      <c r="L137" s="536"/>
      <c r="M137" s="536"/>
      <c r="N137" s="536"/>
      <c r="O137" s="536"/>
      <c r="P137" s="536"/>
      <c r="Q137" s="536"/>
      <c r="R137" s="536"/>
      <c r="S137" s="536"/>
      <c r="T137" s="536"/>
      <c r="U137" s="536"/>
      <c r="V137" s="536"/>
      <c r="W137" s="536"/>
      <c r="X137" s="536"/>
      <c r="Y137" s="536"/>
      <c r="Z137" s="498"/>
      <c r="AA137" s="498"/>
      <c r="AB137" s="498"/>
      <c r="AC137" s="498"/>
      <c r="AD137" s="533"/>
      <c r="AE137" s="529"/>
      <c r="AF137" s="538"/>
      <c r="AG137" s="538"/>
      <c r="AH137" s="529"/>
      <c r="AI137" s="529"/>
      <c r="AJ137" s="529"/>
      <c r="AK137" s="529"/>
      <c r="AL137" s="529"/>
      <c r="AM137" s="7"/>
      <c r="AN137" s="530"/>
      <c r="AO137" s="533"/>
      <c r="AP137" s="492"/>
      <c r="AQ137" s="530"/>
      <c r="AR137" s="530"/>
      <c r="AS137" s="533"/>
      <c r="AT137" s="533"/>
      <c r="AU137" s="537"/>
      <c r="AV137" s="532" t="str">
        <f t="shared" si="12"/>
        <v xml:space="preserve"> </v>
      </c>
      <c r="AW137" s="298">
        <f t="shared" si="15"/>
        <v>0</v>
      </c>
      <c r="AX137" s="533"/>
    </row>
    <row r="138" spans="1:52" ht="13.5" hidden="1" thickBot="1">
      <c r="A138" s="535" t="s">
        <v>325</v>
      </c>
      <c r="B138" s="407" t="s">
        <v>514</v>
      </c>
      <c r="C138" s="407" t="str">
        <f t="shared" si="13"/>
        <v xml:space="preserve"> </v>
      </c>
      <c r="D138" s="527" t="s">
        <v>514</v>
      </c>
      <c r="E138" s="298">
        <v>0</v>
      </c>
      <c r="F138" s="528" t="str">
        <f t="shared" si="14"/>
        <v xml:space="preserve"> </v>
      </c>
      <c r="G138" s="534"/>
      <c r="H138" s="534"/>
      <c r="I138" s="534"/>
      <c r="J138" s="534"/>
      <c r="K138" s="534"/>
      <c r="L138" s="534"/>
      <c r="M138" s="534"/>
      <c r="N138" s="534"/>
      <c r="O138" s="534"/>
      <c r="P138" s="534"/>
      <c r="Q138" s="534"/>
      <c r="R138" s="534"/>
      <c r="S138" s="534"/>
      <c r="T138" s="534"/>
      <c r="U138" s="534"/>
      <c r="V138" s="534"/>
      <c r="W138" s="534"/>
      <c r="X138" s="534"/>
      <c r="Y138" s="492"/>
      <c r="Z138" s="530"/>
      <c r="AA138" s="530"/>
      <c r="AB138" s="530"/>
      <c r="AC138" s="530"/>
      <c r="AD138" s="533"/>
      <c r="AE138" s="529"/>
      <c r="AF138" s="538"/>
      <c r="AG138" s="538"/>
      <c r="AH138" s="529"/>
      <c r="AI138" s="529"/>
      <c r="AJ138" s="529"/>
      <c r="AK138" s="529"/>
      <c r="AL138" s="529"/>
      <c r="AM138" s="7"/>
      <c r="AN138" s="530"/>
      <c r="AO138" s="533"/>
      <c r="AP138" s="492"/>
      <c r="AQ138" s="530"/>
      <c r="AR138" s="530"/>
      <c r="AS138" s="533"/>
      <c r="AT138" s="533"/>
      <c r="AU138" s="537"/>
      <c r="AV138" s="532" t="str">
        <f t="shared" si="12"/>
        <v xml:space="preserve"> </v>
      </c>
      <c r="AW138" s="298">
        <f t="shared" si="15"/>
        <v>0</v>
      </c>
      <c r="AX138" s="533"/>
    </row>
    <row r="139" spans="1:52" ht="13.5" hidden="1" thickBot="1">
      <c r="A139" s="525" t="s">
        <v>1021</v>
      </c>
      <c r="B139" s="407">
        <v>10</v>
      </c>
      <c r="C139" s="407" t="str">
        <f t="shared" si="13"/>
        <v xml:space="preserve"> </v>
      </c>
      <c r="D139" s="527" t="s">
        <v>514</v>
      </c>
      <c r="E139" s="298">
        <v>0</v>
      </c>
      <c r="F139" s="528" t="str">
        <f t="shared" si="14"/>
        <v xml:space="preserve"> </v>
      </c>
      <c r="G139" s="529"/>
      <c r="H139" s="529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29"/>
      <c r="T139" s="529"/>
      <c r="U139" s="529"/>
      <c r="V139" s="529"/>
      <c r="W139" s="529"/>
      <c r="X139" s="529"/>
      <c r="Y139" s="529"/>
      <c r="Z139" s="534"/>
      <c r="AA139" s="534"/>
      <c r="AB139" s="534"/>
      <c r="AC139" s="534"/>
      <c r="AD139" s="533"/>
      <c r="AE139" s="529"/>
      <c r="AF139" s="538"/>
      <c r="AG139" s="538"/>
      <c r="AH139" s="529"/>
      <c r="AI139" s="529"/>
      <c r="AJ139" s="529"/>
      <c r="AK139" s="529"/>
      <c r="AL139" s="529"/>
      <c r="AM139" s="7"/>
      <c r="AN139" s="529"/>
      <c r="AO139" s="538"/>
      <c r="AP139" s="534"/>
      <c r="AQ139" s="530"/>
      <c r="AR139" s="530"/>
      <c r="AS139" s="533"/>
      <c r="AT139" s="533"/>
      <c r="AU139" s="537"/>
      <c r="AV139" s="532" t="str">
        <f t="shared" si="12"/>
        <v xml:space="preserve"> </v>
      </c>
      <c r="AW139" s="298">
        <f t="shared" si="15"/>
        <v>0</v>
      </c>
      <c r="AX139" s="76"/>
    </row>
    <row r="140" spans="1:52" ht="13.5" hidden="1" thickBot="1">
      <c r="A140" s="53" t="s">
        <v>554</v>
      </c>
      <c r="B140" s="407" t="s">
        <v>514</v>
      </c>
      <c r="C140" s="407" t="str">
        <f t="shared" si="13"/>
        <v xml:space="preserve"> </v>
      </c>
      <c r="D140" s="527" t="s">
        <v>514</v>
      </c>
      <c r="E140" s="298">
        <v>0</v>
      </c>
      <c r="F140" s="528" t="str">
        <f t="shared" si="14"/>
        <v xml:space="preserve"> </v>
      </c>
      <c r="G140" s="492"/>
      <c r="H140" s="492"/>
      <c r="I140" s="492"/>
      <c r="J140" s="492"/>
      <c r="K140" s="492"/>
      <c r="L140" s="492"/>
      <c r="M140" s="492"/>
      <c r="N140" s="492"/>
      <c r="O140" s="492"/>
      <c r="P140" s="492"/>
      <c r="Q140" s="492"/>
      <c r="R140" s="492"/>
      <c r="S140" s="492"/>
      <c r="T140" s="492"/>
      <c r="U140" s="492"/>
      <c r="V140" s="492"/>
      <c r="W140" s="492"/>
      <c r="X140" s="492"/>
      <c r="Y140" s="492"/>
      <c r="Z140" s="530"/>
      <c r="AA140" s="530"/>
      <c r="AB140" s="530"/>
      <c r="AC140" s="530"/>
      <c r="AD140" s="533"/>
      <c r="AE140" s="529"/>
      <c r="AF140" s="538"/>
      <c r="AG140" s="538"/>
      <c r="AH140" s="529"/>
      <c r="AI140" s="529"/>
      <c r="AJ140" s="529"/>
      <c r="AK140" s="529"/>
      <c r="AL140" s="529"/>
      <c r="AM140" s="7"/>
      <c r="AN140" s="530"/>
      <c r="AO140" s="533"/>
      <c r="AP140" s="492"/>
      <c r="AQ140" s="530"/>
      <c r="AR140" s="530"/>
      <c r="AS140" s="533"/>
      <c r="AT140" s="533"/>
      <c r="AU140" s="537"/>
      <c r="AV140" s="532" t="str">
        <f t="shared" si="12"/>
        <v xml:space="preserve"> </v>
      </c>
      <c r="AW140" s="298">
        <f t="shared" si="15"/>
        <v>0</v>
      </c>
      <c r="AX140" s="533"/>
    </row>
    <row r="141" spans="1:52" ht="13.5" hidden="1" thickBot="1">
      <c r="A141" s="53" t="s">
        <v>1298</v>
      </c>
      <c r="B141" s="407"/>
      <c r="C141" s="407"/>
      <c r="D141" s="527"/>
      <c r="E141" s="298">
        <v>0</v>
      </c>
      <c r="F141" s="528"/>
      <c r="G141" s="492"/>
      <c r="H141" s="492"/>
      <c r="I141" s="492"/>
      <c r="J141" s="492"/>
      <c r="K141" s="492"/>
      <c r="L141" s="492"/>
      <c r="M141" s="492"/>
      <c r="N141" s="492"/>
      <c r="O141" s="492"/>
      <c r="P141" s="492"/>
      <c r="Q141" s="492"/>
      <c r="R141" s="492"/>
      <c r="S141" s="492"/>
      <c r="T141" s="492"/>
      <c r="U141" s="492"/>
      <c r="V141" s="492"/>
      <c r="W141" s="492"/>
      <c r="X141" s="492"/>
      <c r="Y141" s="492"/>
      <c r="Z141" s="530"/>
      <c r="AA141" s="530"/>
      <c r="AB141" s="530"/>
      <c r="AC141" s="530"/>
      <c r="AD141" s="533"/>
      <c r="AE141" s="529"/>
      <c r="AF141" s="538"/>
      <c r="AG141" s="538"/>
      <c r="AH141" s="529"/>
      <c r="AI141" s="529"/>
      <c r="AJ141" s="529"/>
      <c r="AK141" s="529"/>
      <c r="AL141" s="529"/>
      <c r="AM141" s="7"/>
      <c r="AN141" s="530"/>
      <c r="AO141" s="533"/>
      <c r="AP141" s="492"/>
      <c r="AQ141" s="530"/>
      <c r="AR141" s="530"/>
      <c r="AS141" s="533"/>
      <c r="AT141" s="533"/>
      <c r="AU141" s="537"/>
      <c r="AV141" s="532"/>
      <c r="AW141" s="298"/>
      <c r="AX141" s="533"/>
    </row>
    <row r="142" spans="1:52" ht="13.5" hidden="1" thickBot="1">
      <c r="A142" s="525" t="s">
        <v>765</v>
      </c>
      <c r="B142" s="407" t="s">
        <v>514</v>
      </c>
      <c r="C142" s="407" t="str">
        <f t="shared" si="13"/>
        <v xml:space="preserve"> </v>
      </c>
      <c r="D142" s="527" t="s">
        <v>514</v>
      </c>
      <c r="E142" s="298">
        <v>0</v>
      </c>
      <c r="F142" s="528" t="str">
        <f t="shared" ref="F142:F205" si="16">IFERROR(AVERAGEA(G142:AT142), " ")</f>
        <v xml:space="preserve"> </v>
      </c>
      <c r="G142" s="536"/>
      <c r="H142" s="536"/>
      <c r="I142" s="536"/>
      <c r="J142" s="536"/>
      <c r="K142" s="536"/>
      <c r="L142" s="536"/>
      <c r="M142" s="536"/>
      <c r="N142" s="536"/>
      <c r="O142" s="536"/>
      <c r="P142" s="536"/>
      <c r="Q142" s="536"/>
      <c r="R142" s="536"/>
      <c r="S142" s="536"/>
      <c r="T142" s="536"/>
      <c r="U142" s="536"/>
      <c r="V142" s="536"/>
      <c r="W142" s="536"/>
      <c r="X142" s="536"/>
      <c r="Y142" s="536"/>
      <c r="Z142" s="498"/>
      <c r="AA142" s="498"/>
      <c r="AB142" s="498"/>
      <c r="AC142" s="498"/>
      <c r="AD142" s="533"/>
      <c r="AE142" s="529"/>
      <c r="AF142" s="538"/>
      <c r="AG142" s="538"/>
      <c r="AH142" s="529"/>
      <c r="AI142" s="529"/>
      <c r="AJ142" s="529"/>
      <c r="AK142" s="529"/>
      <c r="AL142" s="529"/>
      <c r="AM142" s="7"/>
      <c r="AN142" s="530"/>
      <c r="AO142" s="533"/>
      <c r="AP142" s="492"/>
      <c r="AQ142" s="530"/>
      <c r="AR142" s="530"/>
      <c r="AS142" s="533"/>
      <c r="AT142" s="533"/>
      <c r="AU142" s="537"/>
      <c r="AV142" s="532" t="str">
        <f t="shared" ref="AV142:AV205" si="17">IF(MIN(G142:AT142)=0," ",MIN(G142:AT142))</f>
        <v xml:space="preserve"> </v>
      </c>
      <c r="AW142" s="298">
        <f t="shared" ref="AW142:AW205" si="18">COUNTA(G142:AT142)</f>
        <v>0</v>
      </c>
      <c r="AX142" s="533"/>
    </row>
    <row r="143" spans="1:52" ht="13.5" hidden="1" thickBot="1">
      <c r="A143" s="53" t="s">
        <v>598</v>
      </c>
      <c r="B143" s="407" t="s">
        <v>514</v>
      </c>
      <c r="C143" s="407" t="str">
        <f t="shared" si="13"/>
        <v xml:space="preserve"> </v>
      </c>
      <c r="D143" s="527" t="s">
        <v>514</v>
      </c>
      <c r="E143" s="298">
        <v>0</v>
      </c>
      <c r="F143" s="528" t="str">
        <f t="shared" si="16"/>
        <v xml:space="preserve"> </v>
      </c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534"/>
      <c r="R143" s="534"/>
      <c r="S143" s="534"/>
      <c r="T143" s="534"/>
      <c r="U143" s="534"/>
      <c r="V143" s="534"/>
      <c r="W143" s="534"/>
      <c r="X143" s="534"/>
      <c r="Y143" s="534"/>
      <c r="Z143" s="529"/>
      <c r="AA143" s="529"/>
      <c r="AB143" s="529"/>
      <c r="AC143" s="529"/>
      <c r="AD143" s="533"/>
      <c r="AE143" s="529"/>
      <c r="AF143" s="538"/>
      <c r="AG143" s="538"/>
      <c r="AH143" s="529"/>
      <c r="AI143" s="529"/>
      <c r="AJ143" s="529"/>
      <c r="AK143" s="529"/>
      <c r="AL143" s="529"/>
      <c r="AM143" s="7"/>
      <c r="AN143" s="530"/>
      <c r="AO143" s="533"/>
      <c r="AP143" s="492"/>
      <c r="AQ143" s="530"/>
      <c r="AR143" s="530"/>
      <c r="AS143" s="533"/>
      <c r="AT143" s="533"/>
      <c r="AU143" s="537"/>
      <c r="AV143" s="532" t="str">
        <f t="shared" si="17"/>
        <v xml:space="preserve"> </v>
      </c>
      <c r="AW143" s="298">
        <f t="shared" si="18"/>
        <v>0</v>
      </c>
      <c r="AX143" s="533"/>
    </row>
    <row r="144" spans="1:52" s="3" customFormat="1" ht="13.5" hidden="1" thickBot="1">
      <c r="A144" s="525" t="s">
        <v>1022</v>
      </c>
      <c r="B144" s="407" t="s">
        <v>514</v>
      </c>
      <c r="C144" s="407" t="str">
        <f t="shared" si="13"/>
        <v xml:space="preserve"> </v>
      </c>
      <c r="D144" s="527" t="s">
        <v>514</v>
      </c>
      <c r="E144" s="298">
        <v>0</v>
      </c>
      <c r="F144" s="528" t="str">
        <f t="shared" si="16"/>
        <v xml:space="preserve"> </v>
      </c>
      <c r="G144" s="498"/>
      <c r="H144" s="498"/>
      <c r="I144" s="536"/>
      <c r="J144" s="498"/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536"/>
      <c r="Z144" s="498"/>
      <c r="AA144" s="498"/>
      <c r="AB144" s="498"/>
      <c r="AC144" s="498"/>
      <c r="AD144" s="533"/>
      <c r="AE144" s="529"/>
      <c r="AF144" s="538"/>
      <c r="AG144" s="538"/>
      <c r="AH144" s="529"/>
      <c r="AI144" s="529"/>
      <c r="AJ144" s="529"/>
      <c r="AK144" s="529"/>
      <c r="AL144" s="529"/>
      <c r="AM144" s="7"/>
      <c r="AN144" s="530"/>
      <c r="AO144" s="533"/>
      <c r="AP144" s="492"/>
      <c r="AQ144" s="530"/>
      <c r="AR144" s="530"/>
      <c r="AS144" s="533"/>
      <c r="AT144" s="533"/>
      <c r="AU144" s="537"/>
      <c r="AV144" s="532" t="str">
        <f t="shared" si="17"/>
        <v xml:space="preserve"> </v>
      </c>
      <c r="AW144" s="298">
        <f t="shared" si="18"/>
        <v>0</v>
      </c>
      <c r="AX144" s="533"/>
      <c r="AY144"/>
      <c r="AZ144"/>
    </row>
    <row r="145" spans="1:52" s="3" customFormat="1" ht="13.5" hidden="1" thickBot="1">
      <c r="A145" s="53" t="s">
        <v>561</v>
      </c>
      <c r="B145" s="407" t="s">
        <v>514</v>
      </c>
      <c r="C145" s="407" t="str">
        <f t="shared" si="13"/>
        <v xml:space="preserve"> </v>
      </c>
      <c r="D145" s="527" t="s">
        <v>514</v>
      </c>
      <c r="E145" s="298">
        <v>0</v>
      </c>
      <c r="F145" s="528" t="str">
        <f t="shared" si="16"/>
        <v xml:space="preserve"> </v>
      </c>
      <c r="G145" s="492"/>
      <c r="H145" s="492"/>
      <c r="I145" s="492"/>
      <c r="J145" s="492"/>
      <c r="K145" s="492"/>
      <c r="L145" s="492"/>
      <c r="M145" s="492"/>
      <c r="N145" s="492"/>
      <c r="O145" s="492"/>
      <c r="P145" s="492"/>
      <c r="Q145" s="492"/>
      <c r="R145" s="492"/>
      <c r="S145" s="492"/>
      <c r="T145" s="492"/>
      <c r="U145" s="492"/>
      <c r="V145" s="492"/>
      <c r="W145" s="492"/>
      <c r="X145" s="492"/>
      <c r="Y145" s="492"/>
      <c r="Z145" s="530"/>
      <c r="AA145" s="530"/>
      <c r="AB145" s="530"/>
      <c r="AC145" s="530"/>
      <c r="AD145" s="533"/>
      <c r="AE145" s="529"/>
      <c r="AF145" s="538"/>
      <c r="AG145" s="538"/>
      <c r="AH145" s="529"/>
      <c r="AI145" s="529"/>
      <c r="AJ145" s="529"/>
      <c r="AK145" s="529"/>
      <c r="AL145" s="529"/>
      <c r="AM145" s="7"/>
      <c r="AN145" s="530"/>
      <c r="AO145" s="533"/>
      <c r="AP145" s="492"/>
      <c r="AQ145" s="530"/>
      <c r="AR145" s="530"/>
      <c r="AS145" s="533"/>
      <c r="AT145" s="533"/>
      <c r="AU145" s="537"/>
      <c r="AV145" s="532" t="str">
        <f t="shared" si="17"/>
        <v xml:space="preserve"> </v>
      </c>
      <c r="AW145" s="298">
        <f t="shared" si="18"/>
        <v>0</v>
      </c>
      <c r="AX145" s="533"/>
      <c r="AY145"/>
      <c r="AZ145"/>
    </row>
    <row r="146" spans="1:52" s="3" customFormat="1" ht="13.5" hidden="1" customHeight="1">
      <c r="A146" s="53" t="s">
        <v>960</v>
      </c>
      <c r="B146" s="407" t="s">
        <v>514</v>
      </c>
      <c r="C146" s="407" t="str">
        <f t="shared" si="13"/>
        <v xml:space="preserve"> </v>
      </c>
      <c r="D146" s="527" t="s">
        <v>514</v>
      </c>
      <c r="E146" s="298">
        <v>0</v>
      </c>
      <c r="F146" s="528" t="str">
        <f t="shared" si="16"/>
        <v xml:space="preserve"> </v>
      </c>
      <c r="G146" s="492"/>
      <c r="H146" s="492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492"/>
      <c r="X146" s="492"/>
      <c r="Y146" s="492"/>
      <c r="Z146" s="530"/>
      <c r="AA146" s="530"/>
      <c r="AB146" s="530"/>
      <c r="AC146" s="530"/>
      <c r="AD146" s="533"/>
      <c r="AE146" s="529"/>
      <c r="AF146" s="538"/>
      <c r="AG146" s="538"/>
      <c r="AH146" s="529"/>
      <c r="AI146" s="529"/>
      <c r="AJ146" s="529"/>
      <c r="AK146" s="529"/>
      <c r="AL146" s="529"/>
      <c r="AM146" s="7"/>
      <c r="AN146" s="530"/>
      <c r="AO146" s="533"/>
      <c r="AP146" s="492"/>
      <c r="AQ146" s="530"/>
      <c r="AR146" s="530"/>
      <c r="AS146" s="533"/>
      <c r="AT146" s="533"/>
      <c r="AU146" s="537"/>
      <c r="AV146" s="532" t="str">
        <f t="shared" si="17"/>
        <v xml:space="preserve"> </v>
      </c>
      <c r="AW146" s="298">
        <f t="shared" si="18"/>
        <v>0</v>
      </c>
      <c r="AX146" s="533"/>
      <c r="AY146"/>
      <c r="AZ146"/>
    </row>
    <row r="147" spans="1:52" ht="13.5" hidden="1" thickBot="1">
      <c r="A147" s="53" t="s">
        <v>507</v>
      </c>
      <c r="B147" s="407" t="s">
        <v>514</v>
      </c>
      <c r="C147" s="407" t="str">
        <f t="shared" si="13"/>
        <v xml:space="preserve"> </v>
      </c>
      <c r="D147" s="527" t="s">
        <v>514</v>
      </c>
      <c r="E147" s="298">
        <v>0</v>
      </c>
      <c r="F147" s="528" t="str">
        <f t="shared" si="16"/>
        <v xml:space="preserve"> </v>
      </c>
      <c r="G147" s="534"/>
      <c r="H147" s="534"/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  <c r="V147" s="492"/>
      <c r="W147" s="492"/>
      <c r="X147" s="492"/>
      <c r="Y147" s="492"/>
      <c r="Z147" s="530"/>
      <c r="AA147" s="530"/>
      <c r="AB147" s="530"/>
      <c r="AC147" s="530"/>
      <c r="AD147" s="533"/>
      <c r="AE147" s="529"/>
      <c r="AF147" s="538"/>
      <c r="AG147" s="538"/>
      <c r="AH147" s="529"/>
      <c r="AI147" s="529"/>
      <c r="AJ147" s="529"/>
      <c r="AK147" s="529"/>
      <c r="AL147" s="529"/>
      <c r="AM147" s="7"/>
      <c r="AN147" s="530"/>
      <c r="AO147" s="533"/>
      <c r="AP147" s="492"/>
      <c r="AQ147" s="530"/>
      <c r="AR147" s="530"/>
      <c r="AS147" s="533"/>
      <c r="AT147" s="533"/>
      <c r="AU147" s="537"/>
      <c r="AV147" s="532" t="str">
        <f t="shared" si="17"/>
        <v xml:space="preserve"> </v>
      </c>
      <c r="AW147" s="298">
        <f t="shared" si="18"/>
        <v>0</v>
      </c>
      <c r="AX147" s="533"/>
    </row>
    <row r="148" spans="1:52" ht="13.5" hidden="1" thickBot="1">
      <c r="A148" s="535" t="s">
        <v>1299</v>
      </c>
      <c r="B148" s="407">
        <v>10</v>
      </c>
      <c r="C148" s="407" t="str">
        <f t="shared" si="13"/>
        <v xml:space="preserve"> </v>
      </c>
      <c r="D148" s="527" t="s">
        <v>514</v>
      </c>
      <c r="E148" s="298">
        <v>0</v>
      </c>
      <c r="F148" s="528" t="str">
        <f t="shared" si="16"/>
        <v xml:space="preserve"> </v>
      </c>
      <c r="G148" s="529"/>
      <c r="H148" s="529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29"/>
      <c r="T148" s="529"/>
      <c r="U148" s="529"/>
      <c r="V148" s="529"/>
      <c r="W148" s="529"/>
      <c r="X148" s="529"/>
      <c r="Y148" s="529"/>
      <c r="Z148" s="498"/>
      <c r="AA148" s="498"/>
      <c r="AB148" s="498"/>
      <c r="AC148" s="498"/>
      <c r="AD148" s="498"/>
      <c r="AE148" s="498"/>
      <c r="AF148" s="498"/>
      <c r="AG148" s="498"/>
      <c r="AH148" s="498"/>
      <c r="AI148" s="498"/>
      <c r="AJ148" s="498"/>
      <c r="AK148" s="498"/>
      <c r="AL148" s="498"/>
      <c r="AM148" s="7"/>
      <c r="AN148" s="498"/>
      <c r="AO148" s="498"/>
      <c r="AP148" s="536"/>
      <c r="AQ148" s="498"/>
      <c r="AR148" s="498"/>
      <c r="AS148" s="533"/>
      <c r="AT148" s="533"/>
      <c r="AU148" s="537"/>
      <c r="AV148" s="532" t="str">
        <f t="shared" si="17"/>
        <v xml:space="preserve"> </v>
      </c>
      <c r="AW148" s="298">
        <f t="shared" si="18"/>
        <v>0</v>
      </c>
      <c r="AX148" s="76"/>
    </row>
    <row r="149" spans="1:52" s="3" customFormat="1" ht="13.5" hidden="1" customHeight="1">
      <c r="A149" s="535" t="s">
        <v>266</v>
      </c>
      <c r="B149" s="407" t="s">
        <v>514</v>
      </c>
      <c r="C149" s="407" t="str">
        <f t="shared" si="13"/>
        <v xml:space="preserve"> </v>
      </c>
      <c r="D149" s="527" t="s">
        <v>514</v>
      </c>
      <c r="E149" s="298">
        <v>0</v>
      </c>
      <c r="F149" s="528" t="str">
        <f t="shared" si="16"/>
        <v xml:space="preserve"> </v>
      </c>
      <c r="G149" s="534"/>
      <c r="H149" s="534"/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2"/>
      <c r="T149" s="492"/>
      <c r="U149" s="492"/>
      <c r="V149" s="492"/>
      <c r="W149" s="492"/>
      <c r="X149" s="492"/>
      <c r="Y149" s="534"/>
      <c r="Z149" s="529"/>
      <c r="AA149" s="529"/>
      <c r="AB149" s="529"/>
      <c r="AC149" s="529"/>
      <c r="AD149" s="533"/>
      <c r="AE149" s="529"/>
      <c r="AF149" s="538"/>
      <c r="AG149" s="538"/>
      <c r="AH149" s="529"/>
      <c r="AI149" s="529"/>
      <c r="AJ149" s="529"/>
      <c r="AK149" s="529"/>
      <c r="AL149" s="529"/>
      <c r="AM149" s="7"/>
      <c r="AN149" s="530"/>
      <c r="AO149" s="533"/>
      <c r="AP149" s="492"/>
      <c r="AQ149" s="530"/>
      <c r="AR149" s="530"/>
      <c r="AS149" s="533"/>
      <c r="AT149" s="533"/>
      <c r="AU149" s="537"/>
      <c r="AV149" s="532" t="str">
        <f t="shared" si="17"/>
        <v xml:space="preserve"> </v>
      </c>
      <c r="AW149" s="298">
        <f t="shared" si="18"/>
        <v>0</v>
      </c>
      <c r="AX149" s="533"/>
      <c r="AY149"/>
      <c r="AZ149"/>
    </row>
    <row r="150" spans="1:52" s="3" customFormat="1" ht="13.5" hidden="1" customHeight="1">
      <c r="A150" s="525" t="s">
        <v>1300</v>
      </c>
      <c r="B150" s="407">
        <v>12</v>
      </c>
      <c r="C150" s="407" t="str">
        <f t="shared" si="13"/>
        <v xml:space="preserve"> </v>
      </c>
      <c r="D150" s="527" t="s">
        <v>514</v>
      </c>
      <c r="E150" s="298">
        <v>0</v>
      </c>
      <c r="F150" s="528" t="str">
        <f t="shared" si="16"/>
        <v xml:space="preserve"> </v>
      </c>
      <c r="G150" s="529"/>
      <c r="H150" s="529"/>
      <c r="I150" s="529"/>
      <c r="J150" s="529"/>
      <c r="K150" s="529"/>
      <c r="L150" s="529"/>
      <c r="M150" s="529"/>
      <c r="N150" s="529"/>
      <c r="O150" s="529"/>
      <c r="P150" s="529"/>
      <c r="Q150" s="529"/>
      <c r="R150" s="529"/>
      <c r="S150" s="529"/>
      <c r="T150" s="529"/>
      <c r="U150" s="529"/>
      <c r="V150" s="529"/>
      <c r="W150" s="529"/>
      <c r="X150" s="529"/>
      <c r="Y150" s="529"/>
      <c r="Z150" s="529"/>
      <c r="AA150" s="529"/>
      <c r="AB150" s="529"/>
      <c r="AC150" s="529"/>
      <c r="AD150" s="545"/>
      <c r="AE150" s="498"/>
      <c r="AF150" s="545"/>
      <c r="AG150" s="545"/>
      <c r="AH150" s="498"/>
      <c r="AI150" s="498"/>
      <c r="AJ150" s="498"/>
      <c r="AK150" s="498"/>
      <c r="AL150" s="498"/>
      <c r="AM150" s="7"/>
      <c r="AN150" s="529"/>
      <c r="AO150" s="534"/>
      <c r="AP150" s="530"/>
      <c r="AQ150" s="529"/>
      <c r="AR150" s="529"/>
      <c r="AS150" s="533"/>
      <c r="AT150" s="533"/>
      <c r="AU150" s="537"/>
      <c r="AV150" s="532" t="str">
        <f t="shared" si="17"/>
        <v xml:space="preserve"> </v>
      </c>
      <c r="AW150" s="298">
        <f t="shared" si="18"/>
        <v>0</v>
      </c>
      <c r="AX150" s="139"/>
      <c r="AY150"/>
      <c r="AZ150"/>
    </row>
    <row r="151" spans="1:52" s="3" customFormat="1" ht="13.5" hidden="1" thickBot="1">
      <c r="A151" s="525" t="s">
        <v>1301</v>
      </c>
      <c r="B151" s="407">
        <v>12</v>
      </c>
      <c r="C151" s="407" t="str">
        <f t="shared" si="13"/>
        <v xml:space="preserve"> </v>
      </c>
      <c r="D151" s="527" t="s">
        <v>514</v>
      </c>
      <c r="E151" s="298">
        <v>0</v>
      </c>
      <c r="F151" s="528" t="str">
        <f t="shared" si="16"/>
        <v xml:space="preserve"> </v>
      </c>
      <c r="G151" s="529"/>
      <c r="H151" s="529"/>
      <c r="I151" s="529"/>
      <c r="J151" s="529"/>
      <c r="K151" s="529"/>
      <c r="L151" s="529"/>
      <c r="M151" s="529"/>
      <c r="N151" s="529"/>
      <c r="O151" s="529"/>
      <c r="P151" s="529"/>
      <c r="Q151" s="529"/>
      <c r="R151" s="529"/>
      <c r="S151" s="529"/>
      <c r="T151" s="529"/>
      <c r="U151" s="529"/>
      <c r="V151" s="529"/>
      <c r="W151" s="529"/>
      <c r="X151" s="529"/>
      <c r="Y151" s="529"/>
      <c r="Z151" s="498"/>
      <c r="AA151" s="498"/>
      <c r="AB151" s="498"/>
      <c r="AC151" s="498"/>
      <c r="AD151" s="533"/>
      <c r="AE151" s="529"/>
      <c r="AF151" s="538"/>
      <c r="AG151" s="538"/>
      <c r="AH151" s="529"/>
      <c r="AI151" s="529"/>
      <c r="AJ151" s="529"/>
      <c r="AK151" s="529"/>
      <c r="AL151" s="529"/>
      <c r="AM151" s="7"/>
      <c r="AN151" s="530"/>
      <c r="AO151" s="533"/>
      <c r="AP151" s="492"/>
      <c r="AQ151" s="530"/>
      <c r="AR151" s="530"/>
      <c r="AS151" s="533"/>
      <c r="AT151" s="533"/>
      <c r="AU151" s="544"/>
      <c r="AV151" s="532" t="str">
        <f t="shared" si="17"/>
        <v xml:space="preserve"> </v>
      </c>
      <c r="AW151" s="298">
        <f t="shared" si="18"/>
        <v>0</v>
      </c>
      <c r="AX151" s="76"/>
      <c r="AY151"/>
      <c r="AZ151"/>
    </row>
    <row r="152" spans="1:52" s="3" customFormat="1" ht="13.5" hidden="1" thickBot="1">
      <c r="A152" s="525" t="s">
        <v>1024</v>
      </c>
      <c r="B152" s="407" t="s">
        <v>514</v>
      </c>
      <c r="C152" s="407" t="str">
        <f t="shared" si="13"/>
        <v xml:space="preserve"> </v>
      </c>
      <c r="D152" s="527" t="s">
        <v>514</v>
      </c>
      <c r="E152" s="298">
        <v>0</v>
      </c>
      <c r="F152" s="528" t="str">
        <f t="shared" si="16"/>
        <v xml:space="preserve"> </v>
      </c>
      <c r="G152" s="529"/>
      <c r="H152" s="529"/>
      <c r="I152" s="534"/>
      <c r="J152" s="529"/>
      <c r="K152" s="529"/>
      <c r="L152" s="529"/>
      <c r="M152" s="529"/>
      <c r="N152" s="529"/>
      <c r="O152" s="529"/>
      <c r="P152" s="529"/>
      <c r="Q152" s="529"/>
      <c r="R152" s="529"/>
      <c r="S152" s="529"/>
      <c r="T152" s="529"/>
      <c r="U152" s="529"/>
      <c r="V152" s="529"/>
      <c r="W152" s="529"/>
      <c r="X152" s="529"/>
      <c r="Y152" s="536"/>
      <c r="Z152" s="498"/>
      <c r="AA152" s="498"/>
      <c r="AB152" s="498"/>
      <c r="AC152" s="498"/>
      <c r="AD152" s="533"/>
      <c r="AE152" s="529"/>
      <c r="AF152" s="538"/>
      <c r="AG152" s="538"/>
      <c r="AH152" s="529"/>
      <c r="AI152" s="529"/>
      <c r="AJ152" s="529"/>
      <c r="AK152" s="529"/>
      <c r="AL152" s="529"/>
      <c r="AM152" s="7"/>
      <c r="AN152" s="530"/>
      <c r="AO152" s="533"/>
      <c r="AP152" s="492"/>
      <c r="AQ152" s="530"/>
      <c r="AR152" s="530"/>
      <c r="AS152" s="533"/>
      <c r="AT152" s="533"/>
      <c r="AU152" s="537"/>
      <c r="AV152" s="532" t="str">
        <f t="shared" si="17"/>
        <v xml:space="preserve"> </v>
      </c>
      <c r="AW152" s="298">
        <f t="shared" si="18"/>
        <v>0</v>
      </c>
      <c r="AX152" s="533"/>
      <c r="AY152"/>
      <c r="AZ152"/>
    </row>
    <row r="153" spans="1:52" ht="13.5" hidden="1" thickBot="1">
      <c r="A153" s="535" t="s">
        <v>1187</v>
      </c>
      <c r="B153" s="407" t="s">
        <v>514</v>
      </c>
      <c r="C153" s="407" t="str">
        <f t="shared" si="13"/>
        <v xml:space="preserve"> </v>
      </c>
      <c r="D153" s="565" t="s">
        <v>514</v>
      </c>
      <c r="E153" s="298">
        <v>0</v>
      </c>
      <c r="F153" s="528" t="str">
        <f t="shared" si="16"/>
        <v xml:space="preserve"> </v>
      </c>
      <c r="G153" s="534"/>
      <c r="H153" s="534"/>
      <c r="I153" s="492"/>
      <c r="J153" s="534"/>
      <c r="K153" s="534"/>
      <c r="L153" s="534"/>
      <c r="M153" s="534"/>
      <c r="N153" s="534"/>
      <c r="O153" s="534"/>
      <c r="P153" s="534"/>
      <c r="Q153" s="534"/>
      <c r="R153" s="534"/>
      <c r="S153" s="534"/>
      <c r="T153" s="534"/>
      <c r="U153" s="534"/>
      <c r="V153" s="534"/>
      <c r="W153" s="534"/>
      <c r="X153" s="534"/>
      <c r="Y153" s="534"/>
      <c r="Z153" s="529"/>
      <c r="AA153" s="529"/>
      <c r="AB153" s="529"/>
      <c r="AC153" s="529"/>
      <c r="AD153" s="533"/>
      <c r="AE153" s="529"/>
      <c r="AF153" s="538"/>
      <c r="AG153" s="538"/>
      <c r="AH153" s="529"/>
      <c r="AI153" s="529"/>
      <c r="AJ153" s="529"/>
      <c r="AK153" s="529"/>
      <c r="AL153" s="529"/>
      <c r="AM153" s="7"/>
      <c r="AN153" s="529"/>
      <c r="AO153" s="538"/>
      <c r="AP153" s="534"/>
      <c r="AQ153" s="530"/>
      <c r="AR153" s="530"/>
      <c r="AS153" s="533"/>
      <c r="AT153" s="533"/>
      <c r="AU153" s="537"/>
      <c r="AV153" s="532" t="str">
        <f t="shared" si="17"/>
        <v xml:space="preserve"> </v>
      </c>
      <c r="AW153" s="298">
        <f t="shared" si="18"/>
        <v>0</v>
      </c>
      <c r="AX153" s="533"/>
    </row>
    <row r="154" spans="1:52" s="3" customFormat="1" ht="13.5" hidden="1" thickBot="1">
      <c r="A154" s="53" t="s">
        <v>602</v>
      </c>
      <c r="B154" s="407" t="s">
        <v>514</v>
      </c>
      <c r="C154" s="407" t="str">
        <f t="shared" si="13"/>
        <v xml:space="preserve"> </v>
      </c>
      <c r="D154" s="527" t="s">
        <v>514</v>
      </c>
      <c r="E154" s="298">
        <v>0</v>
      </c>
      <c r="F154" s="528" t="str">
        <f t="shared" si="16"/>
        <v xml:space="preserve"> </v>
      </c>
      <c r="G154" s="492"/>
      <c r="H154" s="492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492"/>
      <c r="Z154" s="530"/>
      <c r="AA154" s="530"/>
      <c r="AB154" s="530"/>
      <c r="AC154" s="530"/>
      <c r="AD154" s="533"/>
      <c r="AE154" s="529"/>
      <c r="AF154" s="538"/>
      <c r="AG154" s="538"/>
      <c r="AH154" s="529"/>
      <c r="AI154" s="529"/>
      <c r="AJ154" s="529"/>
      <c r="AK154" s="529"/>
      <c r="AL154" s="529"/>
      <c r="AM154" s="7"/>
      <c r="AN154" s="530"/>
      <c r="AO154" s="533"/>
      <c r="AP154" s="492"/>
      <c r="AQ154" s="530"/>
      <c r="AR154" s="530"/>
      <c r="AS154" s="533"/>
      <c r="AT154" s="533"/>
      <c r="AU154" s="537"/>
      <c r="AV154" s="532" t="str">
        <f t="shared" si="17"/>
        <v xml:space="preserve"> </v>
      </c>
      <c r="AW154" s="298">
        <f t="shared" si="18"/>
        <v>0</v>
      </c>
      <c r="AX154" s="533"/>
      <c r="AY154"/>
      <c r="AZ154"/>
    </row>
    <row r="155" spans="1:52" ht="13.5" hidden="1" thickBot="1">
      <c r="A155" s="525" t="s">
        <v>1079</v>
      </c>
      <c r="B155" s="407" t="s">
        <v>514</v>
      </c>
      <c r="C155" s="407" t="str">
        <f t="shared" si="13"/>
        <v xml:space="preserve"> </v>
      </c>
      <c r="D155" s="527" t="s">
        <v>514</v>
      </c>
      <c r="E155" s="298">
        <v>0</v>
      </c>
      <c r="F155" s="528" t="str">
        <f t="shared" si="16"/>
        <v xml:space="preserve"> </v>
      </c>
      <c r="G155" s="498"/>
      <c r="H155" s="498"/>
      <c r="I155" s="536"/>
      <c r="J155" s="498"/>
      <c r="K155" s="498"/>
      <c r="L155" s="498"/>
      <c r="M155" s="498"/>
      <c r="N155" s="498"/>
      <c r="O155" s="498"/>
      <c r="P155" s="498"/>
      <c r="Q155" s="498"/>
      <c r="R155" s="498"/>
      <c r="S155" s="498"/>
      <c r="T155" s="498"/>
      <c r="U155" s="498"/>
      <c r="V155" s="498"/>
      <c r="W155" s="498"/>
      <c r="X155" s="498"/>
      <c r="Y155" s="536"/>
      <c r="Z155" s="498"/>
      <c r="AA155" s="498"/>
      <c r="AB155" s="498"/>
      <c r="AC155" s="498"/>
      <c r="AD155" s="533"/>
      <c r="AE155" s="529"/>
      <c r="AF155" s="538"/>
      <c r="AG155" s="538"/>
      <c r="AH155" s="529"/>
      <c r="AI155" s="529"/>
      <c r="AJ155" s="529"/>
      <c r="AK155" s="529"/>
      <c r="AL155" s="529"/>
      <c r="AM155" s="7"/>
      <c r="AN155" s="530"/>
      <c r="AO155" s="533"/>
      <c r="AP155" s="492"/>
      <c r="AQ155" s="530"/>
      <c r="AR155" s="530"/>
      <c r="AS155" s="533"/>
      <c r="AT155" s="533"/>
      <c r="AU155" s="537"/>
      <c r="AV155" s="532" t="str">
        <f t="shared" si="17"/>
        <v xml:space="preserve"> </v>
      </c>
      <c r="AW155" s="298">
        <f t="shared" si="18"/>
        <v>0</v>
      </c>
      <c r="AX155" s="533"/>
    </row>
    <row r="156" spans="1:52" ht="13.5" hidden="1" thickBot="1">
      <c r="A156" s="525" t="s">
        <v>1080</v>
      </c>
      <c r="B156" s="407" t="s">
        <v>514</v>
      </c>
      <c r="C156" s="407" t="str">
        <f t="shared" si="13"/>
        <v xml:space="preserve"> </v>
      </c>
      <c r="D156" s="527" t="s">
        <v>514</v>
      </c>
      <c r="E156" s="298">
        <v>0</v>
      </c>
      <c r="F156" s="528" t="str">
        <f t="shared" si="16"/>
        <v xml:space="preserve"> </v>
      </c>
      <c r="G156" s="498"/>
      <c r="H156" s="498"/>
      <c r="I156" s="536"/>
      <c r="J156" s="498"/>
      <c r="K156" s="498"/>
      <c r="L156" s="498"/>
      <c r="M156" s="498"/>
      <c r="N156" s="498"/>
      <c r="O156" s="498"/>
      <c r="P156" s="498"/>
      <c r="Q156" s="498"/>
      <c r="R156" s="498"/>
      <c r="S156" s="498"/>
      <c r="T156" s="498"/>
      <c r="U156" s="498"/>
      <c r="V156" s="498"/>
      <c r="W156" s="498"/>
      <c r="X156" s="498"/>
      <c r="Y156" s="536"/>
      <c r="Z156" s="498"/>
      <c r="AA156" s="498"/>
      <c r="AB156" s="498"/>
      <c r="AC156" s="498"/>
      <c r="AD156" s="533"/>
      <c r="AE156" s="529"/>
      <c r="AF156" s="538"/>
      <c r="AG156" s="538"/>
      <c r="AH156" s="529"/>
      <c r="AI156" s="529"/>
      <c r="AJ156" s="529"/>
      <c r="AK156" s="529"/>
      <c r="AL156" s="529"/>
      <c r="AM156" s="122"/>
      <c r="AN156" s="530"/>
      <c r="AO156" s="533"/>
      <c r="AP156" s="492"/>
      <c r="AQ156" s="530"/>
      <c r="AR156" s="530"/>
      <c r="AS156" s="533"/>
      <c r="AT156" s="533"/>
      <c r="AU156" s="537"/>
      <c r="AV156" s="532" t="str">
        <f t="shared" si="17"/>
        <v xml:space="preserve"> </v>
      </c>
      <c r="AW156" s="298">
        <f t="shared" si="18"/>
        <v>0</v>
      </c>
      <c r="AX156" s="533"/>
      <c r="AY156" s="3"/>
      <c r="AZ156" s="3"/>
    </row>
    <row r="157" spans="1:52" s="3" customFormat="1" ht="13.5" hidden="1" thickBot="1">
      <c r="A157" s="525" t="s">
        <v>1081</v>
      </c>
      <c r="B157" s="407" t="s">
        <v>514</v>
      </c>
      <c r="C157" s="407" t="str">
        <f t="shared" si="13"/>
        <v xml:space="preserve"> </v>
      </c>
      <c r="D157" s="527" t="s">
        <v>514</v>
      </c>
      <c r="E157" s="298">
        <v>0</v>
      </c>
      <c r="F157" s="528" t="str">
        <f t="shared" si="16"/>
        <v xml:space="preserve"> </v>
      </c>
      <c r="G157" s="498"/>
      <c r="H157" s="498"/>
      <c r="I157" s="534"/>
      <c r="J157" s="498"/>
      <c r="K157" s="498"/>
      <c r="L157" s="498"/>
      <c r="M157" s="498"/>
      <c r="N157" s="498"/>
      <c r="O157" s="529"/>
      <c r="P157" s="498"/>
      <c r="Q157" s="529"/>
      <c r="R157" s="529"/>
      <c r="S157" s="498"/>
      <c r="T157" s="498"/>
      <c r="U157" s="498"/>
      <c r="V157" s="498"/>
      <c r="W157" s="498"/>
      <c r="X157" s="498"/>
      <c r="Y157" s="536"/>
      <c r="Z157" s="498"/>
      <c r="AA157" s="498"/>
      <c r="AB157" s="498"/>
      <c r="AC157" s="498"/>
      <c r="AD157" s="533"/>
      <c r="AE157" s="529"/>
      <c r="AF157" s="538"/>
      <c r="AG157" s="538"/>
      <c r="AH157" s="529"/>
      <c r="AI157" s="529"/>
      <c r="AJ157" s="529"/>
      <c r="AK157" s="529"/>
      <c r="AL157" s="529"/>
      <c r="AM157" s="7"/>
      <c r="AN157" s="529"/>
      <c r="AO157" s="538"/>
      <c r="AP157" s="534"/>
      <c r="AQ157" s="530"/>
      <c r="AR157" s="530"/>
      <c r="AS157" s="533"/>
      <c r="AT157" s="533"/>
      <c r="AU157" s="537"/>
      <c r="AV157" s="532" t="str">
        <f t="shared" si="17"/>
        <v xml:space="preserve"> </v>
      </c>
      <c r="AW157" s="298">
        <f t="shared" si="18"/>
        <v>0</v>
      </c>
      <c r="AX157" s="533"/>
      <c r="AZ157"/>
    </row>
    <row r="158" spans="1:52" s="3" customFormat="1" ht="13.5" hidden="1" thickBot="1">
      <c r="A158" s="525" t="s">
        <v>1082</v>
      </c>
      <c r="B158" s="407" t="s">
        <v>514</v>
      </c>
      <c r="C158" s="407" t="str">
        <f t="shared" si="13"/>
        <v xml:space="preserve"> </v>
      </c>
      <c r="D158" s="527" t="s">
        <v>514</v>
      </c>
      <c r="E158" s="298">
        <v>0</v>
      </c>
      <c r="F158" s="528" t="str">
        <f t="shared" si="16"/>
        <v xml:space="preserve"> </v>
      </c>
      <c r="G158" s="529"/>
      <c r="H158" s="529"/>
      <c r="I158" s="534"/>
      <c r="J158" s="529"/>
      <c r="K158" s="529"/>
      <c r="L158" s="529"/>
      <c r="M158" s="529"/>
      <c r="N158" s="529"/>
      <c r="O158" s="529"/>
      <c r="P158" s="529"/>
      <c r="Q158" s="529"/>
      <c r="R158" s="529"/>
      <c r="S158" s="529"/>
      <c r="T158" s="529"/>
      <c r="U158" s="529"/>
      <c r="V158" s="529"/>
      <c r="W158" s="529"/>
      <c r="X158" s="529"/>
      <c r="Y158" s="536"/>
      <c r="Z158" s="498"/>
      <c r="AA158" s="498"/>
      <c r="AB158" s="498"/>
      <c r="AC158" s="498"/>
      <c r="AD158" s="533"/>
      <c r="AE158" s="529"/>
      <c r="AF158" s="538"/>
      <c r="AG158" s="538"/>
      <c r="AH158" s="529"/>
      <c r="AI158" s="529"/>
      <c r="AJ158" s="529"/>
      <c r="AK158" s="529"/>
      <c r="AL158" s="529"/>
      <c r="AM158" s="7"/>
      <c r="AN158" s="530"/>
      <c r="AO158" s="533"/>
      <c r="AP158" s="492"/>
      <c r="AQ158" s="530"/>
      <c r="AR158" s="530"/>
      <c r="AS158" s="533"/>
      <c r="AT158" s="533"/>
      <c r="AU158" s="537"/>
      <c r="AV158" s="532" t="str">
        <f t="shared" si="17"/>
        <v xml:space="preserve"> </v>
      </c>
      <c r="AW158" s="298">
        <f t="shared" si="18"/>
        <v>0</v>
      </c>
      <c r="AX158" s="533"/>
      <c r="AY158"/>
      <c r="AZ158"/>
    </row>
    <row r="159" spans="1:52" s="3" customFormat="1" ht="13.5" hidden="1" thickBot="1">
      <c r="A159" s="525" t="s">
        <v>1083</v>
      </c>
      <c r="B159" s="407" t="s">
        <v>514</v>
      </c>
      <c r="C159" s="407" t="str">
        <f t="shared" si="13"/>
        <v xml:space="preserve"> </v>
      </c>
      <c r="D159" s="527" t="s">
        <v>514</v>
      </c>
      <c r="E159" s="298">
        <v>0</v>
      </c>
      <c r="F159" s="528" t="str">
        <f t="shared" si="16"/>
        <v xml:space="preserve"> </v>
      </c>
      <c r="G159" s="529"/>
      <c r="H159" s="529"/>
      <c r="I159" s="534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36"/>
      <c r="Z159" s="498"/>
      <c r="AA159" s="498"/>
      <c r="AB159" s="498"/>
      <c r="AC159" s="498"/>
      <c r="AD159" s="533"/>
      <c r="AE159" s="529"/>
      <c r="AF159" s="538"/>
      <c r="AG159" s="538"/>
      <c r="AH159" s="529"/>
      <c r="AI159" s="529"/>
      <c r="AJ159" s="529"/>
      <c r="AK159" s="529"/>
      <c r="AL159" s="529"/>
      <c r="AM159" s="122"/>
      <c r="AN159" s="530"/>
      <c r="AO159" s="533"/>
      <c r="AP159" s="492"/>
      <c r="AQ159" s="530"/>
      <c r="AR159" s="530"/>
      <c r="AS159" s="538"/>
      <c r="AT159" s="538"/>
      <c r="AU159" s="537"/>
      <c r="AV159" s="532" t="str">
        <f t="shared" si="17"/>
        <v xml:space="preserve"> </v>
      </c>
      <c r="AW159" s="298">
        <f t="shared" si="18"/>
        <v>0</v>
      </c>
      <c r="AX159" s="533"/>
    </row>
    <row r="160" spans="1:52" s="3" customFormat="1" ht="13.5" hidden="1" thickBot="1">
      <c r="A160" s="535" t="s">
        <v>1302</v>
      </c>
      <c r="B160" s="407">
        <v>11</v>
      </c>
      <c r="C160" s="407" t="str">
        <f t="shared" si="13"/>
        <v xml:space="preserve"> </v>
      </c>
      <c r="D160" s="527" t="s">
        <v>514</v>
      </c>
      <c r="E160" s="298">
        <v>0</v>
      </c>
      <c r="F160" s="528" t="str">
        <f t="shared" si="16"/>
        <v xml:space="preserve"> </v>
      </c>
      <c r="G160" s="529"/>
      <c r="H160" s="529"/>
      <c r="I160" s="529"/>
      <c r="J160" s="529"/>
      <c r="K160" s="529"/>
      <c r="L160" s="529"/>
      <c r="M160" s="529"/>
      <c r="N160" s="529"/>
      <c r="O160" s="529"/>
      <c r="P160" s="529"/>
      <c r="Q160" s="529"/>
      <c r="R160" s="529"/>
      <c r="S160" s="529"/>
      <c r="T160" s="529"/>
      <c r="U160" s="529"/>
      <c r="V160" s="529"/>
      <c r="W160" s="529"/>
      <c r="X160" s="529"/>
      <c r="Y160" s="529"/>
      <c r="Z160" s="498"/>
      <c r="AA160" s="498"/>
      <c r="AB160" s="498"/>
      <c r="AC160" s="498"/>
      <c r="AD160" s="498"/>
      <c r="AE160" s="498"/>
      <c r="AF160" s="498"/>
      <c r="AG160" s="498"/>
      <c r="AH160" s="498"/>
      <c r="AI160" s="498"/>
      <c r="AJ160" s="498"/>
      <c r="AK160" s="498"/>
      <c r="AL160" s="498"/>
      <c r="AM160" s="7"/>
      <c r="AN160" s="498"/>
      <c r="AO160" s="498"/>
      <c r="AP160" s="536"/>
      <c r="AQ160" s="498"/>
      <c r="AR160" s="498"/>
      <c r="AS160" s="533"/>
      <c r="AT160" s="533"/>
      <c r="AU160" s="537"/>
      <c r="AV160" s="532" t="str">
        <f t="shared" si="17"/>
        <v xml:space="preserve"> </v>
      </c>
      <c r="AW160" s="298">
        <f t="shared" si="18"/>
        <v>0</v>
      </c>
      <c r="AX160" s="533"/>
      <c r="AZ160"/>
    </row>
    <row r="161" spans="1:52" s="3" customFormat="1" ht="13.5" hidden="1" thickBot="1">
      <c r="A161" s="546" t="s">
        <v>767</v>
      </c>
      <c r="B161" s="407" t="s">
        <v>514</v>
      </c>
      <c r="C161" s="407" t="str">
        <f t="shared" si="13"/>
        <v xml:space="preserve"> </v>
      </c>
      <c r="D161" s="527" t="s">
        <v>514</v>
      </c>
      <c r="E161" s="298">
        <v>0</v>
      </c>
      <c r="F161" s="528" t="str">
        <f t="shared" si="16"/>
        <v xml:space="preserve"> </v>
      </c>
      <c r="G161" s="492"/>
      <c r="H161" s="492"/>
      <c r="I161" s="492"/>
      <c r="J161" s="492"/>
      <c r="K161" s="492"/>
      <c r="L161" s="492"/>
      <c r="M161" s="492"/>
      <c r="N161" s="492"/>
      <c r="O161" s="492"/>
      <c r="P161" s="492"/>
      <c r="Q161" s="492"/>
      <c r="R161" s="492"/>
      <c r="S161" s="492"/>
      <c r="T161" s="492"/>
      <c r="U161" s="492"/>
      <c r="V161" s="492"/>
      <c r="W161" s="492"/>
      <c r="X161" s="492"/>
      <c r="Y161" s="492"/>
      <c r="Z161" s="530"/>
      <c r="AA161" s="530"/>
      <c r="AB161" s="530"/>
      <c r="AC161" s="530"/>
      <c r="AD161" s="538"/>
      <c r="AE161" s="529"/>
      <c r="AF161" s="538"/>
      <c r="AG161" s="538"/>
      <c r="AH161" s="529"/>
      <c r="AI161" s="529"/>
      <c r="AJ161" s="529"/>
      <c r="AK161" s="529"/>
      <c r="AL161" s="529"/>
      <c r="AM161" s="122"/>
      <c r="AN161" s="529"/>
      <c r="AO161" s="538"/>
      <c r="AP161" s="534"/>
      <c r="AQ161" s="529"/>
      <c r="AR161" s="529"/>
      <c r="AS161" s="533"/>
      <c r="AT161" s="533"/>
      <c r="AU161" s="537"/>
      <c r="AV161" s="532" t="str">
        <f t="shared" si="17"/>
        <v xml:space="preserve"> </v>
      </c>
      <c r="AW161" s="298">
        <f t="shared" si="18"/>
        <v>0</v>
      </c>
      <c r="AX161" s="533"/>
    </row>
    <row r="162" spans="1:52" s="3" customFormat="1" ht="13.5" hidden="1" thickBot="1">
      <c r="A162" s="525" t="s">
        <v>1023</v>
      </c>
      <c r="B162" s="407">
        <v>7</v>
      </c>
      <c r="C162" s="407" t="str">
        <f t="shared" si="13"/>
        <v xml:space="preserve"> </v>
      </c>
      <c r="D162" s="527" t="s">
        <v>514</v>
      </c>
      <c r="E162" s="298">
        <v>0</v>
      </c>
      <c r="F162" s="528" t="str">
        <f t="shared" si="16"/>
        <v xml:space="preserve"> </v>
      </c>
      <c r="G162" s="529"/>
      <c r="H162" s="529"/>
      <c r="I162" s="529"/>
      <c r="J162" s="529"/>
      <c r="K162" s="529"/>
      <c r="L162" s="529"/>
      <c r="M162" s="529"/>
      <c r="N162" s="529"/>
      <c r="O162" s="529"/>
      <c r="P162" s="529"/>
      <c r="Q162" s="529"/>
      <c r="R162" s="529"/>
      <c r="S162" s="529"/>
      <c r="T162" s="529"/>
      <c r="U162" s="529"/>
      <c r="V162" s="529"/>
      <c r="W162" s="529"/>
      <c r="X162" s="529"/>
      <c r="Y162" s="529"/>
      <c r="Z162" s="529"/>
      <c r="AA162" s="529"/>
      <c r="AB162" s="529"/>
      <c r="AC162" s="529"/>
      <c r="AD162" s="538"/>
      <c r="AE162" s="529"/>
      <c r="AF162" s="538"/>
      <c r="AG162" s="538"/>
      <c r="AH162" s="529"/>
      <c r="AI162" s="529"/>
      <c r="AJ162" s="529"/>
      <c r="AK162" s="529"/>
      <c r="AL162" s="529"/>
      <c r="AM162" s="7"/>
      <c r="AN162" s="529"/>
      <c r="AO162" s="538"/>
      <c r="AP162" s="534"/>
      <c r="AQ162" s="529"/>
      <c r="AR162" s="529"/>
      <c r="AS162" s="538"/>
      <c r="AT162" s="538"/>
      <c r="AU162" s="537"/>
      <c r="AV162" s="532" t="str">
        <f t="shared" si="17"/>
        <v xml:space="preserve"> </v>
      </c>
      <c r="AW162" s="298">
        <f t="shared" si="18"/>
        <v>0</v>
      </c>
      <c r="AX162" s="533"/>
      <c r="AZ162"/>
    </row>
    <row r="163" spans="1:52" ht="13.5" hidden="1" thickBot="1">
      <c r="A163" s="53" t="s">
        <v>406</v>
      </c>
      <c r="B163" s="407" t="s">
        <v>514</v>
      </c>
      <c r="C163" s="407" t="str">
        <f t="shared" si="13"/>
        <v xml:space="preserve"> </v>
      </c>
      <c r="D163" s="527" t="s">
        <v>514</v>
      </c>
      <c r="E163" s="298">
        <v>0</v>
      </c>
      <c r="F163" s="528" t="str">
        <f t="shared" si="16"/>
        <v xml:space="preserve"> </v>
      </c>
      <c r="G163" s="534"/>
      <c r="H163" s="534"/>
      <c r="I163" s="492"/>
      <c r="J163" s="492"/>
      <c r="K163" s="492"/>
      <c r="L163" s="492"/>
      <c r="M163" s="492"/>
      <c r="N163" s="492"/>
      <c r="O163" s="492"/>
      <c r="P163" s="492"/>
      <c r="Q163" s="492"/>
      <c r="R163" s="492"/>
      <c r="S163" s="492"/>
      <c r="T163" s="492"/>
      <c r="U163" s="492"/>
      <c r="V163" s="492"/>
      <c r="W163" s="492"/>
      <c r="X163" s="492"/>
      <c r="Y163" s="534"/>
      <c r="Z163" s="529"/>
      <c r="AA163" s="529"/>
      <c r="AB163" s="529"/>
      <c r="AC163" s="529"/>
      <c r="AD163" s="533"/>
      <c r="AE163" s="529"/>
      <c r="AF163" s="538"/>
      <c r="AG163" s="538"/>
      <c r="AH163" s="529"/>
      <c r="AI163" s="529"/>
      <c r="AJ163" s="529"/>
      <c r="AK163" s="529"/>
      <c r="AL163" s="529"/>
      <c r="AM163" s="7"/>
      <c r="AN163" s="530"/>
      <c r="AO163" s="533"/>
      <c r="AP163" s="492"/>
      <c r="AQ163" s="530"/>
      <c r="AR163" s="530"/>
      <c r="AS163" s="538"/>
      <c r="AT163" s="538"/>
      <c r="AU163" s="537"/>
      <c r="AV163" s="532" t="str">
        <f t="shared" si="17"/>
        <v xml:space="preserve"> </v>
      </c>
      <c r="AW163" s="298">
        <f t="shared" si="18"/>
        <v>0</v>
      </c>
      <c r="AX163" s="533"/>
    </row>
    <row r="164" spans="1:52" ht="13.5" hidden="1" thickBot="1">
      <c r="A164" s="53" t="s">
        <v>679</v>
      </c>
      <c r="B164" s="407" t="s">
        <v>514</v>
      </c>
      <c r="C164" s="407" t="str">
        <f t="shared" si="13"/>
        <v xml:space="preserve"> </v>
      </c>
      <c r="D164" s="527" t="s">
        <v>514</v>
      </c>
      <c r="E164" s="298">
        <v>0</v>
      </c>
      <c r="F164" s="528" t="str">
        <f t="shared" si="16"/>
        <v xml:space="preserve"> </v>
      </c>
      <c r="G164" s="492"/>
      <c r="H164" s="492"/>
      <c r="I164" s="492"/>
      <c r="J164" s="492"/>
      <c r="K164" s="492"/>
      <c r="L164" s="492"/>
      <c r="M164" s="492"/>
      <c r="N164" s="492"/>
      <c r="O164" s="492"/>
      <c r="P164" s="492"/>
      <c r="Q164" s="492"/>
      <c r="R164" s="492"/>
      <c r="S164" s="492"/>
      <c r="T164" s="492"/>
      <c r="U164" s="492"/>
      <c r="V164" s="492"/>
      <c r="W164" s="492"/>
      <c r="X164" s="492"/>
      <c r="Y164" s="492"/>
      <c r="Z164" s="530"/>
      <c r="AA164" s="530"/>
      <c r="AB164" s="530"/>
      <c r="AC164" s="530"/>
      <c r="AD164" s="538"/>
      <c r="AE164" s="529"/>
      <c r="AF164" s="538"/>
      <c r="AG164" s="538"/>
      <c r="AH164" s="529"/>
      <c r="AI164" s="529"/>
      <c r="AJ164" s="529"/>
      <c r="AK164" s="529"/>
      <c r="AL164" s="529"/>
      <c r="AM164" s="7"/>
      <c r="AN164" s="529"/>
      <c r="AO164" s="538"/>
      <c r="AP164" s="534"/>
      <c r="AQ164" s="529"/>
      <c r="AR164" s="529"/>
      <c r="AS164" s="538"/>
      <c r="AT164" s="538"/>
      <c r="AU164" s="537"/>
      <c r="AV164" s="532" t="str">
        <f t="shared" si="17"/>
        <v xml:space="preserve"> </v>
      </c>
      <c r="AW164" s="298">
        <f t="shared" si="18"/>
        <v>0</v>
      </c>
      <c r="AX164" s="533"/>
    </row>
    <row r="165" spans="1:52" ht="13.5" hidden="1" thickBot="1">
      <c r="A165" s="53" t="s">
        <v>273</v>
      </c>
      <c r="B165" s="407" t="s">
        <v>514</v>
      </c>
      <c r="C165" s="407" t="str">
        <f t="shared" si="13"/>
        <v xml:space="preserve"> </v>
      </c>
      <c r="D165" s="527" t="s">
        <v>514</v>
      </c>
      <c r="E165" s="298">
        <v>0</v>
      </c>
      <c r="F165" s="528" t="str">
        <f t="shared" si="16"/>
        <v xml:space="preserve"> </v>
      </c>
      <c r="G165" s="534"/>
      <c r="H165" s="534"/>
      <c r="I165" s="492"/>
      <c r="J165" s="492"/>
      <c r="K165" s="492"/>
      <c r="L165" s="492"/>
      <c r="M165" s="492"/>
      <c r="N165" s="492"/>
      <c r="O165" s="492"/>
      <c r="P165" s="492"/>
      <c r="Q165" s="492"/>
      <c r="R165" s="492"/>
      <c r="S165" s="492"/>
      <c r="T165" s="492"/>
      <c r="U165" s="492"/>
      <c r="V165" s="492"/>
      <c r="W165" s="492"/>
      <c r="X165" s="492"/>
      <c r="Y165" s="534"/>
      <c r="Z165" s="529"/>
      <c r="AA165" s="529"/>
      <c r="AB165" s="529"/>
      <c r="AC165" s="529"/>
      <c r="AD165" s="538"/>
      <c r="AE165" s="529"/>
      <c r="AF165" s="538"/>
      <c r="AG165" s="538"/>
      <c r="AH165" s="529"/>
      <c r="AI165" s="529"/>
      <c r="AJ165" s="529"/>
      <c r="AK165" s="529"/>
      <c r="AL165" s="529"/>
      <c r="AM165" s="7"/>
      <c r="AN165" s="529"/>
      <c r="AO165" s="538"/>
      <c r="AP165" s="534"/>
      <c r="AQ165" s="529"/>
      <c r="AR165" s="529"/>
      <c r="AS165" s="538"/>
      <c r="AT165" s="538"/>
      <c r="AU165" s="537"/>
      <c r="AV165" s="532" t="str">
        <f t="shared" si="17"/>
        <v xml:space="preserve"> </v>
      </c>
      <c r="AW165" s="298">
        <f t="shared" si="18"/>
        <v>0</v>
      </c>
      <c r="AX165" s="533"/>
      <c r="AY165" s="3"/>
    </row>
    <row r="166" spans="1:52" ht="13.5" hidden="1" thickBot="1">
      <c r="A166" s="53" t="s">
        <v>493</v>
      </c>
      <c r="B166" s="407">
        <v>6</v>
      </c>
      <c r="C166" s="407"/>
      <c r="D166" s="527"/>
      <c r="E166" s="298">
        <v>0</v>
      </c>
      <c r="F166" s="528" t="str">
        <f t="shared" si="16"/>
        <v xml:space="preserve"> </v>
      </c>
      <c r="G166" s="492"/>
      <c r="H166" s="492"/>
      <c r="I166" s="492"/>
      <c r="J166" s="492"/>
      <c r="K166" s="492"/>
      <c r="L166" s="492"/>
      <c r="M166" s="492"/>
      <c r="N166" s="492"/>
      <c r="O166" s="492"/>
      <c r="P166" s="492"/>
      <c r="Q166" s="492"/>
      <c r="R166" s="492"/>
      <c r="S166" s="492"/>
      <c r="T166" s="492"/>
      <c r="U166" s="492"/>
      <c r="V166" s="492"/>
      <c r="W166" s="492"/>
      <c r="X166" s="492"/>
      <c r="Y166" s="534"/>
      <c r="Z166" s="529"/>
      <c r="AA166" s="529"/>
      <c r="AB166" s="529"/>
      <c r="AC166" s="529"/>
      <c r="AD166" s="538"/>
      <c r="AE166" s="529"/>
      <c r="AF166" s="538"/>
      <c r="AG166" s="538"/>
      <c r="AH166" s="529"/>
      <c r="AI166" s="529"/>
      <c r="AJ166" s="529"/>
      <c r="AK166" s="529"/>
      <c r="AL166" s="529"/>
      <c r="AM166" s="7"/>
      <c r="AN166" s="529"/>
      <c r="AO166" s="538"/>
      <c r="AP166" s="534"/>
      <c r="AQ166" s="529"/>
      <c r="AR166" s="529"/>
      <c r="AS166" s="533"/>
      <c r="AT166" s="533"/>
      <c r="AU166" s="537"/>
      <c r="AV166" s="532" t="str">
        <f t="shared" si="17"/>
        <v xml:space="preserve"> </v>
      </c>
      <c r="AW166" s="298">
        <f t="shared" si="18"/>
        <v>0</v>
      </c>
      <c r="AX166" s="533"/>
    </row>
    <row r="167" spans="1:52" ht="13.5" hidden="1" thickBot="1">
      <c r="A167" s="53" t="s">
        <v>628</v>
      </c>
      <c r="B167" s="407" t="s">
        <v>514</v>
      </c>
      <c r="C167" s="407" t="str">
        <f t="shared" si="13"/>
        <v xml:space="preserve"> </v>
      </c>
      <c r="D167" s="527" t="s">
        <v>514</v>
      </c>
      <c r="E167" s="298">
        <v>0</v>
      </c>
      <c r="F167" s="528" t="str">
        <f t="shared" si="16"/>
        <v xml:space="preserve"> </v>
      </c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34"/>
      <c r="S167" s="534"/>
      <c r="T167" s="534"/>
      <c r="U167" s="534"/>
      <c r="V167" s="534"/>
      <c r="W167" s="534"/>
      <c r="X167" s="534"/>
      <c r="Y167" s="534"/>
      <c r="Z167" s="529"/>
      <c r="AA167" s="529"/>
      <c r="AB167" s="529"/>
      <c r="AC167" s="529"/>
      <c r="AD167" s="538"/>
      <c r="AE167" s="529"/>
      <c r="AF167" s="538"/>
      <c r="AG167" s="538"/>
      <c r="AH167" s="529"/>
      <c r="AI167" s="529"/>
      <c r="AJ167" s="529"/>
      <c r="AK167" s="529"/>
      <c r="AL167" s="529"/>
      <c r="AM167" s="122"/>
      <c r="AN167" s="529"/>
      <c r="AO167" s="538"/>
      <c r="AP167" s="534"/>
      <c r="AQ167" s="529"/>
      <c r="AR167" s="529"/>
      <c r="AS167" s="538"/>
      <c r="AT167" s="538"/>
      <c r="AU167" s="537"/>
      <c r="AV167" s="532" t="str">
        <f t="shared" si="17"/>
        <v xml:space="preserve"> </v>
      </c>
      <c r="AW167" s="298">
        <f t="shared" si="18"/>
        <v>0</v>
      </c>
      <c r="AX167" s="533"/>
      <c r="AY167" s="3"/>
      <c r="AZ167" s="3"/>
    </row>
    <row r="168" spans="1:52" ht="13.5" hidden="1" thickBot="1">
      <c r="A168" s="53" t="s">
        <v>491</v>
      </c>
      <c r="B168" s="407" t="s">
        <v>514</v>
      </c>
      <c r="C168" s="407" t="str">
        <f t="shared" si="13"/>
        <v xml:space="preserve"> </v>
      </c>
      <c r="D168" s="527" t="s">
        <v>514</v>
      </c>
      <c r="E168" s="298">
        <v>0</v>
      </c>
      <c r="F168" s="528" t="str">
        <f t="shared" si="16"/>
        <v xml:space="preserve"> </v>
      </c>
      <c r="G168" s="492"/>
      <c r="H168" s="492"/>
      <c r="I168" s="492"/>
      <c r="J168" s="492"/>
      <c r="K168" s="492"/>
      <c r="L168" s="492"/>
      <c r="M168" s="492"/>
      <c r="N168" s="492"/>
      <c r="O168" s="492"/>
      <c r="P168" s="492"/>
      <c r="Q168" s="492"/>
      <c r="R168" s="492"/>
      <c r="S168" s="492"/>
      <c r="T168" s="492"/>
      <c r="U168" s="492"/>
      <c r="V168" s="492"/>
      <c r="W168" s="492"/>
      <c r="X168" s="492"/>
      <c r="Y168" s="492"/>
      <c r="Z168" s="530"/>
      <c r="AA168" s="530"/>
      <c r="AB168" s="530"/>
      <c r="AC168" s="530"/>
      <c r="AD168" s="538"/>
      <c r="AE168" s="529"/>
      <c r="AF168" s="538"/>
      <c r="AG168" s="538"/>
      <c r="AH168" s="529"/>
      <c r="AI168" s="529"/>
      <c r="AJ168" s="529"/>
      <c r="AK168" s="529"/>
      <c r="AL168" s="529"/>
      <c r="AM168" s="122"/>
      <c r="AN168" s="529"/>
      <c r="AO168" s="538"/>
      <c r="AP168" s="534"/>
      <c r="AQ168" s="529"/>
      <c r="AR168" s="529"/>
      <c r="AS168" s="533"/>
      <c r="AT168" s="533"/>
      <c r="AU168" s="537"/>
      <c r="AV168" s="532" t="str">
        <f t="shared" si="17"/>
        <v xml:space="preserve"> </v>
      </c>
      <c r="AW168" s="298">
        <f t="shared" si="18"/>
        <v>0</v>
      </c>
      <c r="AX168" s="533"/>
      <c r="AZ168" s="3"/>
    </row>
    <row r="169" spans="1:52" ht="13.5" hidden="1" customHeight="1">
      <c r="A169" s="53" t="s">
        <v>680</v>
      </c>
      <c r="B169" s="407" t="s">
        <v>514</v>
      </c>
      <c r="C169" s="407" t="str">
        <f t="shared" si="13"/>
        <v xml:space="preserve"> </v>
      </c>
      <c r="D169" s="527" t="s">
        <v>514</v>
      </c>
      <c r="E169" s="298">
        <v>0</v>
      </c>
      <c r="F169" s="528" t="str">
        <f t="shared" si="16"/>
        <v xml:space="preserve"> </v>
      </c>
      <c r="G169" s="534"/>
      <c r="H169" s="534"/>
      <c r="I169" s="492"/>
      <c r="J169" s="492"/>
      <c r="K169" s="492"/>
      <c r="L169" s="492"/>
      <c r="M169" s="492"/>
      <c r="N169" s="492"/>
      <c r="O169" s="492"/>
      <c r="P169" s="492"/>
      <c r="Q169" s="492"/>
      <c r="R169" s="492"/>
      <c r="S169" s="492"/>
      <c r="T169" s="492"/>
      <c r="U169" s="492"/>
      <c r="V169" s="492"/>
      <c r="W169" s="492"/>
      <c r="X169" s="492"/>
      <c r="Y169" s="534"/>
      <c r="Z169" s="529"/>
      <c r="AA169" s="529"/>
      <c r="AB169" s="529"/>
      <c r="AC169" s="529"/>
      <c r="AD169" s="538"/>
      <c r="AE169" s="529"/>
      <c r="AF169" s="538"/>
      <c r="AG169" s="538"/>
      <c r="AH169" s="529"/>
      <c r="AI169" s="529"/>
      <c r="AJ169" s="529"/>
      <c r="AK169" s="529"/>
      <c r="AL169" s="529"/>
      <c r="AM169" s="7"/>
      <c r="AN169" s="529"/>
      <c r="AO169" s="538"/>
      <c r="AP169" s="534"/>
      <c r="AQ169" s="529"/>
      <c r="AR169" s="529"/>
      <c r="AS169" s="538"/>
      <c r="AT169" s="538"/>
      <c r="AU169" s="537"/>
      <c r="AV169" s="532" t="str">
        <f t="shared" si="17"/>
        <v xml:space="preserve"> </v>
      </c>
      <c r="AW169" s="298">
        <f t="shared" si="18"/>
        <v>0</v>
      </c>
      <c r="AX169" s="533"/>
    </row>
    <row r="170" spans="1:52" ht="13.5" hidden="1" thickBot="1">
      <c r="A170" s="53" t="s">
        <v>597</v>
      </c>
      <c r="B170" s="407" t="s">
        <v>514</v>
      </c>
      <c r="C170" s="407" t="str">
        <f t="shared" si="13"/>
        <v xml:space="preserve"> </v>
      </c>
      <c r="D170" s="527" t="s">
        <v>514</v>
      </c>
      <c r="E170" s="298">
        <v>0</v>
      </c>
      <c r="F170" s="528" t="str">
        <f t="shared" si="16"/>
        <v xml:space="preserve"> </v>
      </c>
      <c r="G170" s="534"/>
      <c r="H170" s="534"/>
      <c r="I170" s="534"/>
      <c r="J170" s="534"/>
      <c r="K170" s="534"/>
      <c r="L170" s="534"/>
      <c r="M170" s="534"/>
      <c r="N170" s="534"/>
      <c r="O170" s="534"/>
      <c r="P170" s="534"/>
      <c r="Q170" s="534"/>
      <c r="R170" s="534"/>
      <c r="S170" s="534"/>
      <c r="T170" s="534"/>
      <c r="U170" s="534"/>
      <c r="V170" s="534"/>
      <c r="W170" s="534"/>
      <c r="X170" s="534"/>
      <c r="Y170" s="534"/>
      <c r="Z170" s="529"/>
      <c r="AA170" s="529"/>
      <c r="AB170" s="529"/>
      <c r="AC170" s="529"/>
      <c r="AD170" s="533"/>
      <c r="AE170" s="529"/>
      <c r="AF170" s="538"/>
      <c r="AG170" s="538"/>
      <c r="AH170" s="529"/>
      <c r="AI170" s="529"/>
      <c r="AJ170" s="529"/>
      <c r="AK170" s="529"/>
      <c r="AL170" s="529"/>
      <c r="AM170" s="7"/>
      <c r="AN170" s="530"/>
      <c r="AO170" s="533"/>
      <c r="AP170" s="492"/>
      <c r="AQ170" s="530"/>
      <c r="AR170" s="530"/>
      <c r="AS170" s="533"/>
      <c r="AT170" s="533"/>
      <c r="AU170" s="544"/>
      <c r="AV170" s="532" t="str">
        <f t="shared" si="17"/>
        <v xml:space="preserve"> </v>
      </c>
      <c r="AW170" s="298">
        <f t="shared" si="18"/>
        <v>0</v>
      </c>
      <c r="AX170" s="533"/>
      <c r="AY170" s="3"/>
    </row>
    <row r="171" spans="1:52" s="3" customFormat="1" ht="13.5" hidden="1" thickBot="1">
      <c r="A171" s="53" t="s">
        <v>404</v>
      </c>
      <c r="B171" s="407" t="s">
        <v>514</v>
      </c>
      <c r="C171" s="407" t="str">
        <f t="shared" si="13"/>
        <v xml:space="preserve"> </v>
      </c>
      <c r="D171" s="527" t="s">
        <v>514</v>
      </c>
      <c r="E171" s="298">
        <v>0</v>
      </c>
      <c r="F171" s="528" t="str">
        <f t="shared" si="16"/>
        <v xml:space="preserve"> </v>
      </c>
      <c r="G171" s="534"/>
      <c r="H171" s="534"/>
      <c r="I171" s="492"/>
      <c r="J171" s="492"/>
      <c r="K171" s="492"/>
      <c r="L171" s="492"/>
      <c r="M171" s="492"/>
      <c r="N171" s="492"/>
      <c r="O171" s="492"/>
      <c r="P171" s="567"/>
      <c r="Q171" s="492"/>
      <c r="R171" s="492"/>
      <c r="S171" s="567"/>
      <c r="T171" s="567"/>
      <c r="U171" s="567"/>
      <c r="V171" s="567"/>
      <c r="W171" s="567"/>
      <c r="X171" s="567"/>
      <c r="Y171" s="492"/>
      <c r="Z171" s="530"/>
      <c r="AA171" s="530"/>
      <c r="AB171" s="530"/>
      <c r="AC171" s="530"/>
      <c r="AD171" s="533"/>
      <c r="AE171" s="529"/>
      <c r="AF171" s="538"/>
      <c r="AG171" s="538"/>
      <c r="AH171" s="529"/>
      <c r="AI171" s="529"/>
      <c r="AJ171" s="529"/>
      <c r="AK171" s="529"/>
      <c r="AL171" s="529"/>
      <c r="AM171" s="7"/>
      <c r="AN171" s="530"/>
      <c r="AO171" s="533"/>
      <c r="AP171" s="492"/>
      <c r="AQ171" s="530"/>
      <c r="AR171" s="530"/>
      <c r="AS171" s="538"/>
      <c r="AT171" s="538"/>
      <c r="AU171" s="537"/>
      <c r="AV171" s="532" t="str">
        <f t="shared" si="17"/>
        <v xml:space="preserve"> </v>
      </c>
      <c r="AW171" s="298">
        <f t="shared" si="18"/>
        <v>0</v>
      </c>
      <c r="AX171" s="533"/>
      <c r="AZ171"/>
    </row>
    <row r="172" spans="1:52" ht="13.5" hidden="1" thickBot="1">
      <c r="A172" s="535" t="s">
        <v>768</v>
      </c>
      <c r="B172" s="407" t="s">
        <v>514</v>
      </c>
      <c r="C172" s="407" t="str">
        <f t="shared" si="13"/>
        <v xml:space="preserve"> </v>
      </c>
      <c r="D172" s="527" t="s">
        <v>514</v>
      </c>
      <c r="E172" s="298">
        <v>0</v>
      </c>
      <c r="F172" s="528" t="str">
        <f t="shared" si="16"/>
        <v xml:space="preserve"> </v>
      </c>
      <c r="G172" s="534"/>
      <c r="H172" s="534"/>
      <c r="I172" s="492"/>
      <c r="J172" s="492"/>
      <c r="K172" s="492"/>
      <c r="L172" s="492"/>
      <c r="M172" s="492"/>
      <c r="N172" s="492"/>
      <c r="O172" s="492"/>
      <c r="P172" s="492"/>
      <c r="Q172" s="492"/>
      <c r="R172" s="492"/>
      <c r="S172" s="492"/>
      <c r="T172" s="492"/>
      <c r="U172" s="492"/>
      <c r="V172" s="492"/>
      <c r="W172" s="492"/>
      <c r="X172" s="492"/>
      <c r="Y172" s="492"/>
      <c r="Z172" s="530"/>
      <c r="AA172" s="530"/>
      <c r="AB172" s="530"/>
      <c r="AC172" s="530"/>
      <c r="AD172" s="538"/>
      <c r="AE172" s="529"/>
      <c r="AF172" s="538"/>
      <c r="AG172" s="538"/>
      <c r="AH172" s="529"/>
      <c r="AI172" s="529"/>
      <c r="AJ172" s="529"/>
      <c r="AK172" s="529"/>
      <c r="AL172" s="529"/>
      <c r="AM172" s="7"/>
      <c r="AN172" s="529"/>
      <c r="AO172" s="538"/>
      <c r="AP172" s="534"/>
      <c r="AQ172" s="529"/>
      <c r="AR172" s="529"/>
      <c r="AS172" s="533"/>
      <c r="AT172" s="533"/>
      <c r="AU172" s="537"/>
      <c r="AV172" s="532" t="str">
        <f t="shared" si="17"/>
        <v xml:space="preserve"> </v>
      </c>
      <c r="AW172" s="298">
        <f t="shared" si="18"/>
        <v>0</v>
      </c>
      <c r="AX172" s="533"/>
    </row>
    <row r="173" spans="1:52" ht="13.5" hidden="1" thickBot="1">
      <c r="A173" s="525" t="s">
        <v>1303</v>
      </c>
      <c r="B173" s="407">
        <v>0</v>
      </c>
      <c r="C173" s="407" t="str">
        <f t="shared" si="13"/>
        <v xml:space="preserve"> </v>
      </c>
      <c r="D173" s="527" t="s">
        <v>514</v>
      </c>
      <c r="E173" s="298">
        <v>0</v>
      </c>
      <c r="F173" s="528" t="str">
        <f t="shared" si="16"/>
        <v xml:space="preserve"> </v>
      </c>
      <c r="G173" s="529"/>
      <c r="H173" s="529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29"/>
      <c r="T173" s="529"/>
      <c r="U173" s="529"/>
      <c r="V173" s="529"/>
      <c r="W173" s="529"/>
      <c r="X173" s="529"/>
      <c r="Y173" s="529"/>
      <c r="Z173" s="529"/>
      <c r="AA173" s="529"/>
      <c r="AB173" s="529"/>
      <c r="AC173" s="529"/>
      <c r="AD173" s="545"/>
      <c r="AE173" s="498"/>
      <c r="AF173" s="545"/>
      <c r="AG173" s="545"/>
      <c r="AH173" s="498"/>
      <c r="AI173" s="498"/>
      <c r="AJ173" s="498"/>
      <c r="AK173" s="498"/>
      <c r="AL173" s="498"/>
      <c r="AM173" s="7"/>
      <c r="AN173" s="529"/>
      <c r="AO173" s="534"/>
      <c r="AP173" s="530"/>
      <c r="AQ173" s="529"/>
      <c r="AR173" s="529"/>
      <c r="AS173" s="533"/>
      <c r="AT173" s="533"/>
      <c r="AU173" s="537"/>
      <c r="AV173" s="532" t="str">
        <f t="shared" si="17"/>
        <v xml:space="preserve"> </v>
      </c>
      <c r="AW173" s="298">
        <f t="shared" si="18"/>
        <v>0</v>
      </c>
      <c r="AX173" s="533"/>
    </row>
    <row r="174" spans="1:52" ht="13.5" hidden="1" thickBot="1">
      <c r="A174" s="535" t="s">
        <v>1189</v>
      </c>
      <c r="B174" s="407" t="s">
        <v>514</v>
      </c>
      <c r="C174" s="407" t="str">
        <f t="shared" si="13"/>
        <v xml:space="preserve"> </v>
      </c>
      <c r="D174" s="527" t="s">
        <v>514</v>
      </c>
      <c r="E174" s="298">
        <v>0</v>
      </c>
      <c r="F174" s="528" t="str">
        <f t="shared" si="16"/>
        <v xml:space="preserve"> </v>
      </c>
      <c r="G174" s="534"/>
      <c r="H174" s="534"/>
      <c r="I174" s="492"/>
      <c r="J174" s="534"/>
      <c r="K174" s="534"/>
      <c r="L174" s="534"/>
      <c r="M174" s="534"/>
      <c r="N174" s="534"/>
      <c r="O174" s="534"/>
      <c r="P174" s="534"/>
      <c r="Q174" s="534"/>
      <c r="R174" s="534"/>
      <c r="S174" s="534"/>
      <c r="T174" s="534"/>
      <c r="U174" s="534"/>
      <c r="V174" s="534"/>
      <c r="W174" s="534"/>
      <c r="X174" s="534"/>
      <c r="Y174" s="534"/>
      <c r="Z174" s="529"/>
      <c r="AA174" s="529"/>
      <c r="AB174" s="529"/>
      <c r="AC174" s="529"/>
      <c r="AD174" s="529"/>
      <c r="AE174" s="529"/>
      <c r="AF174" s="538"/>
      <c r="AG174" s="538"/>
      <c r="AH174" s="529"/>
      <c r="AI174" s="529"/>
      <c r="AJ174" s="529"/>
      <c r="AK174" s="529"/>
      <c r="AL174" s="529"/>
      <c r="AM174" s="122"/>
      <c r="AN174" s="529"/>
      <c r="AO174" s="529"/>
      <c r="AP174" s="534"/>
      <c r="AQ174" s="530"/>
      <c r="AR174" s="530"/>
      <c r="AS174" s="533"/>
      <c r="AT174" s="533"/>
      <c r="AU174" s="537"/>
      <c r="AV174" s="532" t="str">
        <f t="shared" si="17"/>
        <v xml:space="preserve"> </v>
      </c>
      <c r="AW174" s="298">
        <f t="shared" si="18"/>
        <v>0</v>
      </c>
      <c r="AX174" s="533"/>
      <c r="AY174" s="3"/>
      <c r="AZ174" s="3"/>
    </row>
    <row r="175" spans="1:52" ht="13.5" hidden="1" thickBot="1">
      <c r="A175" s="53" t="s">
        <v>122</v>
      </c>
      <c r="B175" s="407" t="s">
        <v>514</v>
      </c>
      <c r="C175" s="407" t="str">
        <f t="shared" si="13"/>
        <v xml:space="preserve"> </v>
      </c>
      <c r="D175" s="527" t="s">
        <v>514</v>
      </c>
      <c r="E175" s="298">
        <v>0</v>
      </c>
      <c r="F175" s="528" t="str">
        <f t="shared" si="16"/>
        <v xml:space="preserve"> </v>
      </c>
      <c r="G175" s="534"/>
      <c r="H175" s="534"/>
      <c r="I175" s="492"/>
      <c r="J175" s="492"/>
      <c r="K175" s="492"/>
      <c r="L175" s="492"/>
      <c r="M175" s="492"/>
      <c r="N175" s="492"/>
      <c r="O175" s="492"/>
      <c r="P175" s="534"/>
      <c r="Q175" s="492"/>
      <c r="R175" s="492"/>
      <c r="S175" s="534"/>
      <c r="T175" s="534"/>
      <c r="U175" s="534"/>
      <c r="V175" s="534"/>
      <c r="W175" s="534"/>
      <c r="X175" s="534"/>
      <c r="Y175" s="534"/>
      <c r="Z175" s="529"/>
      <c r="AA175" s="529"/>
      <c r="AB175" s="529"/>
      <c r="AC175" s="529"/>
      <c r="AD175" s="533"/>
      <c r="AE175" s="529"/>
      <c r="AF175" s="538"/>
      <c r="AG175" s="538"/>
      <c r="AH175" s="529"/>
      <c r="AI175" s="529"/>
      <c r="AJ175" s="529"/>
      <c r="AK175" s="529"/>
      <c r="AL175" s="529"/>
      <c r="AM175" s="7"/>
      <c r="AN175" s="529"/>
      <c r="AO175" s="538"/>
      <c r="AP175" s="534"/>
      <c r="AQ175" s="530"/>
      <c r="AR175" s="530"/>
      <c r="AS175" s="538"/>
      <c r="AT175" s="538"/>
      <c r="AU175" s="544"/>
      <c r="AV175" s="532" t="str">
        <f t="shared" si="17"/>
        <v xml:space="preserve"> </v>
      </c>
      <c r="AW175" s="298">
        <f t="shared" si="18"/>
        <v>0</v>
      </c>
      <c r="AX175" s="533"/>
      <c r="AY175" s="3"/>
    </row>
    <row r="176" spans="1:52" ht="13.5" hidden="1" thickBot="1">
      <c r="A176" s="53" t="s">
        <v>625</v>
      </c>
      <c r="B176" s="407" t="s">
        <v>514</v>
      </c>
      <c r="C176" s="407" t="str">
        <f t="shared" si="13"/>
        <v xml:space="preserve"> </v>
      </c>
      <c r="D176" s="527" t="s">
        <v>514</v>
      </c>
      <c r="E176" s="298">
        <v>0</v>
      </c>
      <c r="F176" s="528" t="str">
        <f t="shared" si="16"/>
        <v xml:space="preserve"> </v>
      </c>
      <c r="G176" s="534"/>
      <c r="H176" s="534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530"/>
      <c r="AA176" s="530"/>
      <c r="AB176" s="530"/>
      <c r="AC176" s="530"/>
      <c r="AD176" s="538"/>
      <c r="AE176" s="529"/>
      <c r="AF176" s="538"/>
      <c r="AG176" s="538"/>
      <c r="AH176" s="529"/>
      <c r="AI176" s="529"/>
      <c r="AJ176" s="529"/>
      <c r="AK176" s="529"/>
      <c r="AL176" s="529"/>
      <c r="AM176" s="7"/>
      <c r="AN176" s="529"/>
      <c r="AO176" s="538"/>
      <c r="AP176" s="534"/>
      <c r="AQ176" s="529"/>
      <c r="AR176" s="529"/>
      <c r="AS176" s="538"/>
      <c r="AT176" s="538"/>
      <c r="AU176" s="544"/>
      <c r="AV176" s="532" t="str">
        <f t="shared" si="17"/>
        <v xml:space="preserve"> </v>
      </c>
      <c r="AW176" s="298">
        <f t="shared" si="18"/>
        <v>0</v>
      </c>
      <c r="AX176" s="533"/>
      <c r="AY176" s="3"/>
    </row>
    <row r="177" spans="1:52" ht="13.5" hidden="1" thickBot="1">
      <c r="A177" s="53" t="s">
        <v>223</v>
      </c>
      <c r="B177" s="407" t="s">
        <v>514</v>
      </c>
      <c r="C177" s="407" t="str">
        <f t="shared" si="13"/>
        <v xml:space="preserve"> </v>
      </c>
      <c r="D177" s="527" t="s">
        <v>514</v>
      </c>
      <c r="E177" s="298">
        <v>0</v>
      </c>
      <c r="F177" s="528" t="str">
        <f t="shared" si="16"/>
        <v xml:space="preserve"> </v>
      </c>
      <c r="G177" s="534"/>
      <c r="H177" s="534"/>
      <c r="I177" s="492"/>
      <c r="J177" s="492"/>
      <c r="K177" s="492"/>
      <c r="L177" s="492"/>
      <c r="M177" s="492"/>
      <c r="N177" s="492"/>
      <c r="O177" s="492"/>
      <c r="P177" s="492"/>
      <c r="Q177" s="492"/>
      <c r="R177" s="492"/>
      <c r="S177" s="492"/>
      <c r="T177" s="492"/>
      <c r="U177" s="492"/>
      <c r="V177" s="492"/>
      <c r="W177" s="492"/>
      <c r="X177" s="492"/>
      <c r="Y177" s="492"/>
      <c r="Z177" s="530"/>
      <c r="AA177" s="530"/>
      <c r="AB177" s="530"/>
      <c r="AC177" s="530"/>
      <c r="AD177" s="533"/>
      <c r="AE177" s="529"/>
      <c r="AF177" s="538"/>
      <c r="AG177" s="538"/>
      <c r="AH177" s="529"/>
      <c r="AI177" s="529"/>
      <c r="AJ177" s="529"/>
      <c r="AK177" s="529"/>
      <c r="AL177" s="529"/>
      <c r="AM177" s="7"/>
      <c r="AN177" s="530"/>
      <c r="AO177" s="533"/>
      <c r="AP177" s="492"/>
      <c r="AQ177" s="530"/>
      <c r="AR177" s="530"/>
      <c r="AS177" s="533"/>
      <c r="AT177" s="533"/>
      <c r="AU177" s="537"/>
      <c r="AV177" s="532" t="str">
        <f t="shared" si="17"/>
        <v xml:space="preserve"> </v>
      </c>
      <c r="AW177" s="298">
        <f t="shared" si="18"/>
        <v>0</v>
      </c>
      <c r="AX177" s="533"/>
      <c r="AY177" s="3"/>
    </row>
    <row r="178" spans="1:52" ht="13.5" hidden="1" thickBot="1">
      <c r="A178" s="53" t="s">
        <v>272</v>
      </c>
      <c r="B178" s="407" t="s">
        <v>514</v>
      </c>
      <c r="C178" s="407" t="str">
        <f t="shared" si="13"/>
        <v xml:space="preserve"> </v>
      </c>
      <c r="D178" s="527" t="s">
        <v>514</v>
      </c>
      <c r="E178" s="298">
        <v>0</v>
      </c>
      <c r="F178" s="528" t="str">
        <f t="shared" si="16"/>
        <v xml:space="preserve"> </v>
      </c>
      <c r="G178" s="534"/>
      <c r="H178" s="534"/>
      <c r="I178" s="492"/>
      <c r="J178" s="492"/>
      <c r="K178" s="492"/>
      <c r="L178" s="492"/>
      <c r="M178" s="492"/>
      <c r="N178" s="492"/>
      <c r="O178" s="492"/>
      <c r="P178" s="492"/>
      <c r="Q178" s="492"/>
      <c r="R178" s="492"/>
      <c r="S178" s="492"/>
      <c r="T178" s="492"/>
      <c r="U178" s="492"/>
      <c r="V178" s="492"/>
      <c r="W178" s="492"/>
      <c r="X178" s="492"/>
      <c r="Y178" s="492"/>
      <c r="Z178" s="530"/>
      <c r="AA178" s="530"/>
      <c r="AB178" s="530"/>
      <c r="AC178" s="530"/>
      <c r="AD178" s="533"/>
      <c r="AE178" s="529"/>
      <c r="AF178" s="538"/>
      <c r="AG178" s="538"/>
      <c r="AH178" s="529"/>
      <c r="AI178" s="529"/>
      <c r="AJ178" s="529"/>
      <c r="AK178" s="529"/>
      <c r="AL178" s="529"/>
      <c r="AM178" s="7"/>
      <c r="AN178" s="530"/>
      <c r="AO178" s="533"/>
      <c r="AP178" s="492"/>
      <c r="AQ178" s="530"/>
      <c r="AR178" s="530"/>
      <c r="AS178" s="533"/>
      <c r="AT178" s="533"/>
      <c r="AU178" s="537"/>
      <c r="AV178" s="532" t="str">
        <f t="shared" si="17"/>
        <v xml:space="preserve"> </v>
      </c>
      <c r="AW178" s="298">
        <f t="shared" si="18"/>
        <v>0</v>
      </c>
      <c r="AX178" s="533"/>
      <c r="AY178" s="3"/>
    </row>
    <row r="179" spans="1:52" ht="13.5" hidden="1" thickBot="1">
      <c r="A179" s="53" t="s">
        <v>630</v>
      </c>
      <c r="B179" s="407" t="s">
        <v>514</v>
      </c>
      <c r="C179" s="407" t="str">
        <f t="shared" si="13"/>
        <v xml:space="preserve"> </v>
      </c>
      <c r="D179" s="527" t="s">
        <v>514</v>
      </c>
      <c r="E179" s="298">
        <v>0</v>
      </c>
      <c r="F179" s="528" t="str">
        <f t="shared" si="16"/>
        <v xml:space="preserve"> </v>
      </c>
      <c r="G179" s="492"/>
      <c r="H179" s="492"/>
      <c r="I179" s="492"/>
      <c r="J179" s="492"/>
      <c r="K179" s="492"/>
      <c r="L179" s="492"/>
      <c r="M179" s="492"/>
      <c r="N179" s="492"/>
      <c r="O179" s="492"/>
      <c r="P179" s="492"/>
      <c r="Q179" s="492"/>
      <c r="R179" s="492"/>
      <c r="S179" s="492"/>
      <c r="T179" s="492"/>
      <c r="U179" s="492"/>
      <c r="V179" s="492"/>
      <c r="W179" s="492"/>
      <c r="X179" s="492"/>
      <c r="Y179" s="492"/>
      <c r="Z179" s="538"/>
      <c r="AA179" s="538"/>
      <c r="AB179" s="538"/>
      <c r="AC179" s="538"/>
      <c r="AD179" s="538"/>
      <c r="AE179" s="529"/>
      <c r="AF179" s="538"/>
      <c r="AG179" s="538"/>
      <c r="AH179" s="529"/>
      <c r="AI179" s="529"/>
      <c r="AJ179" s="529"/>
      <c r="AK179" s="529"/>
      <c r="AL179" s="529"/>
      <c r="AM179" s="7"/>
      <c r="AN179" s="529"/>
      <c r="AO179" s="538"/>
      <c r="AP179" s="534"/>
      <c r="AQ179" s="529"/>
      <c r="AR179" s="529"/>
      <c r="AS179" s="538"/>
      <c r="AT179" s="538"/>
      <c r="AU179" s="537"/>
      <c r="AV179" s="532" t="str">
        <f t="shared" si="17"/>
        <v xml:space="preserve"> </v>
      </c>
      <c r="AW179" s="298">
        <f t="shared" si="18"/>
        <v>0</v>
      </c>
      <c r="AX179" s="533"/>
    </row>
    <row r="180" spans="1:52" ht="13.5" hidden="1" thickBot="1">
      <c r="A180" s="525" t="s">
        <v>913</v>
      </c>
      <c r="B180" s="407" t="s">
        <v>514</v>
      </c>
      <c r="C180" s="407" t="str">
        <f t="shared" si="13"/>
        <v xml:space="preserve"> </v>
      </c>
      <c r="D180" s="527" t="s">
        <v>514</v>
      </c>
      <c r="E180" s="298">
        <v>0</v>
      </c>
      <c r="F180" s="528" t="str">
        <f t="shared" si="16"/>
        <v xml:space="preserve"> </v>
      </c>
      <c r="G180" s="498"/>
      <c r="H180" s="498"/>
      <c r="I180" s="536"/>
      <c r="J180" s="498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  <c r="W180" s="498"/>
      <c r="X180" s="498"/>
      <c r="Y180" s="536"/>
      <c r="Z180" s="498"/>
      <c r="AA180" s="498"/>
      <c r="AB180" s="498"/>
      <c r="AC180" s="498"/>
      <c r="AD180" s="533"/>
      <c r="AE180" s="529"/>
      <c r="AF180" s="538"/>
      <c r="AG180" s="538"/>
      <c r="AH180" s="529"/>
      <c r="AI180" s="529"/>
      <c r="AJ180" s="529"/>
      <c r="AK180" s="529"/>
      <c r="AL180" s="529"/>
      <c r="AM180" s="7"/>
      <c r="AN180" s="530"/>
      <c r="AO180" s="533"/>
      <c r="AP180" s="492"/>
      <c r="AQ180" s="530"/>
      <c r="AR180" s="530"/>
      <c r="AS180" s="538"/>
      <c r="AT180" s="538"/>
      <c r="AU180" s="537"/>
      <c r="AV180" s="532" t="str">
        <f t="shared" si="17"/>
        <v xml:space="preserve"> </v>
      </c>
      <c r="AW180" s="298">
        <f t="shared" si="18"/>
        <v>0</v>
      </c>
      <c r="AX180" s="533"/>
    </row>
    <row r="181" spans="1:52" ht="13.5" hidden="1" thickBot="1">
      <c r="A181" s="53" t="s">
        <v>322</v>
      </c>
      <c r="B181" s="407" t="s">
        <v>514</v>
      </c>
      <c r="C181" s="407" t="str">
        <f t="shared" si="13"/>
        <v xml:space="preserve"> </v>
      </c>
      <c r="D181" s="527" t="s">
        <v>514</v>
      </c>
      <c r="E181" s="298">
        <v>0</v>
      </c>
      <c r="F181" s="528" t="str">
        <f t="shared" si="16"/>
        <v xml:space="preserve"> </v>
      </c>
      <c r="G181" s="534"/>
      <c r="H181" s="534"/>
      <c r="I181" s="492"/>
      <c r="J181" s="492"/>
      <c r="K181" s="492"/>
      <c r="L181" s="492"/>
      <c r="M181" s="492"/>
      <c r="N181" s="492"/>
      <c r="O181" s="492"/>
      <c r="P181" s="492"/>
      <c r="Q181" s="492"/>
      <c r="R181" s="492"/>
      <c r="S181" s="492"/>
      <c r="T181" s="492"/>
      <c r="U181" s="492"/>
      <c r="V181" s="492"/>
      <c r="W181" s="492"/>
      <c r="X181" s="492"/>
      <c r="Y181" s="492"/>
      <c r="Z181" s="530"/>
      <c r="AA181" s="530"/>
      <c r="AB181" s="530"/>
      <c r="AC181" s="530"/>
      <c r="AD181" s="538"/>
      <c r="AE181" s="529"/>
      <c r="AF181" s="538"/>
      <c r="AG181" s="538"/>
      <c r="AH181" s="529"/>
      <c r="AI181" s="529"/>
      <c r="AJ181" s="529"/>
      <c r="AK181" s="529"/>
      <c r="AL181" s="529"/>
      <c r="AM181" s="7"/>
      <c r="AN181" s="529"/>
      <c r="AO181" s="538"/>
      <c r="AP181" s="534"/>
      <c r="AQ181" s="529"/>
      <c r="AR181" s="529"/>
      <c r="AS181" s="538"/>
      <c r="AT181" s="538"/>
      <c r="AU181" s="537"/>
      <c r="AV181" s="532" t="str">
        <f t="shared" si="17"/>
        <v xml:space="preserve"> </v>
      </c>
      <c r="AW181" s="298">
        <f t="shared" si="18"/>
        <v>0</v>
      </c>
      <c r="AX181" s="533"/>
    </row>
    <row r="182" spans="1:52" s="3" customFormat="1" ht="13.5" hidden="1" thickBot="1">
      <c r="A182" s="525" t="s">
        <v>1027</v>
      </c>
      <c r="B182" s="407">
        <v>5</v>
      </c>
      <c r="C182" s="407">
        <v>5</v>
      </c>
      <c r="D182" s="527" t="s">
        <v>514</v>
      </c>
      <c r="E182" s="298">
        <v>0</v>
      </c>
      <c r="F182" s="528" t="str">
        <f t="shared" si="16"/>
        <v xml:space="preserve"> </v>
      </c>
      <c r="G182" s="529"/>
      <c r="H182" s="529"/>
      <c r="I182" s="529"/>
      <c r="J182" s="529"/>
      <c r="K182" s="529"/>
      <c r="L182" s="529"/>
      <c r="M182" s="529"/>
      <c r="N182" s="529"/>
      <c r="O182" s="529"/>
      <c r="P182" s="529"/>
      <c r="Q182" s="529"/>
      <c r="R182" s="529"/>
      <c r="S182" s="529"/>
      <c r="T182" s="529"/>
      <c r="U182" s="529"/>
      <c r="V182" s="529"/>
      <c r="W182" s="529"/>
      <c r="X182" s="529"/>
      <c r="Y182" s="529"/>
      <c r="Z182" s="529"/>
      <c r="AA182" s="529"/>
      <c r="AB182" s="529"/>
      <c r="AC182" s="529"/>
      <c r="AD182" s="538"/>
      <c r="AE182" s="529"/>
      <c r="AF182" s="538"/>
      <c r="AG182" s="538"/>
      <c r="AH182" s="529"/>
      <c r="AI182" s="529"/>
      <c r="AJ182" s="529"/>
      <c r="AK182" s="529"/>
      <c r="AL182" s="529"/>
      <c r="AM182" s="7"/>
      <c r="AN182" s="529"/>
      <c r="AO182" s="538"/>
      <c r="AP182" s="534"/>
      <c r="AQ182" s="529"/>
      <c r="AR182" s="529"/>
      <c r="AS182" s="538"/>
      <c r="AT182" s="529"/>
      <c r="AU182" s="537"/>
      <c r="AV182" s="532" t="str">
        <f t="shared" si="17"/>
        <v xml:space="preserve"> </v>
      </c>
      <c r="AW182" s="298">
        <f t="shared" si="18"/>
        <v>0</v>
      </c>
      <c r="AX182" s="533"/>
      <c r="AY182"/>
      <c r="AZ182"/>
    </row>
    <row r="183" spans="1:52" ht="13.5" hidden="1" thickBot="1">
      <c r="A183" s="525" t="s">
        <v>1028</v>
      </c>
      <c r="B183" s="407">
        <v>6</v>
      </c>
      <c r="C183" s="407" t="str">
        <f t="shared" ref="C183:C192" si="19">IFERROR(MINUTE(C$5)-MINUTE(D183)," ")</f>
        <v xml:space="preserve"> </v>
      </c>
      <c r="D183" s="527" t="s">
        <v>514</v>
      </c>
      <c r="E183" s="298">
        <v>0</v>
      </c>
      <c r="F183" s="528" t="str">
        <f t="shared" si="16"/>
        <v xml:space="preserve"> </v>
      </c>
      <c r="G183" s="529"/>
      <c r="H183" s="529"/>
      <c r="I183" s="529"/>
      <c r="J183" s="529"/>
      <c r="K183" s="529"/>
      <c r="L183" s="529"/>
      <c r="M183" s="529"/>
      <c r="N183" s="529"/>
      <c r="O183" s="529"/>
      <c r="P183" s="529"/>
      <c r="Q183" s="529"/>
      <c r="R183" s="529"/>
      <c r="S183" s="529"/>
      <c r="T183" s="529"/>
      <c r="U183" s="529"/>
      <c r="V183" s="529"/>
      <c r="W183" s="529"/>
      <c r="X183" s="529"/>
      <c r="Y183" s="529"/>
      <c r="Z183" s="529"/>
      <c r="AA183" s="529"/>
      <c r="AB183" s="529"/>
      <c r="AC183" s="529"/>
      <c r="AD183" s="532"/>
      <c r="AE183" s="529"/>
      <c r="AF183" s="538"/>
      <c r="AG183" s="538"/>
      <c r="AH183" s="529"/>
      <c r="AI183" s="529"/>
      <c r="AJ183" s="529"/>
      <c r="AK183" s="529"/>
      <c r="AL183" s="529"/>
      <c r="AM183" s="7"/>
      <c r="AN183" s="529"/>
      <c r="AO183" s="538"/>
      <c r="AP183" s="534"/>
      <c r="AQ183" s="529"/>
      <c r="AR183" s="529"/>
      <c r="AS183" s="533"/>
      <c r="AT183" s="529"/>
      <c r="AU183" s="537"/>
      <c r="AV183" s="532" t="str">
        <f t="shared" si="17"/>
        <v xml:space="preserve"> </v>
      </c>
      <c r="AW183" s="298">
        <f t="shared" si="18"/>
        <v>0</v>
      </c>
      <c r="AX183" s="533"/>
    </row>
    <row r="184" spans="1:52" ht="18" hidden="1" customHeight="1">
      <c r="A184" s="525" t="s">
        <v>1162</v>
      </c>
      <c r="B184" s="407" t="s">
        <v>514</v>
      </c>
      <c r="C184" s="407" t="str">
        <f t="shared" si="19"/>
        <v xml:space="preserve"> </v>
      </c>
      <c r="D184" s="527" t="s">
        <v>514</v>
      </c>
      <c r="E184" s="298">
        <v>0</v>
      </c>
      <c r="F184" s="528" t="str">
        <f t="shared" si="16"/>
        <v xml:space="preserve"> </v>
      </c>
      <c r="G184" s="529"/>
      <c r="H184" s="529"/>
      <c r="I184" s="534"/>
      <c r="J184" s="529"/>
      <c r="K184" s="529"/>
      <c r="L184" s="529"/>
      <c r="M184" s="529"/>
      <c r="N184" s="529"/>
      <c r="O184" s="529"/>
      <c r="P184" s="529"/>
      <c r="Q184" s="529"/>
      <c r="R184" s="529"/>
      <c r="S184" s="529"/>
      <c r="T184" s="529"/>
      <c r="U184" s="529"/>
      <c r="V184" s="529"/>
      <c r="W184" s="529"/>
      <c r="X184" s="529"/>
      <c r="Y184" s="534"/>
      <c r="Z184" s="529"/>
      <c r="AA184" s="529"/>
      <c r="AB184" s="529"/>
      <c r="AC184" s="529"/>
      <c r="AD184" s="538"/>
      <c r="AE184" s="529"/>
      <c r="AF184" s="538"/>
      <c r="AG184" s="538"/>
      <c r="AH184" s="529"/>
      <c r="AI184" s="529"/>
      <c r="AJ184" s="529"/>
      <c r="AK184" s="529"/>
      <c r="AL184" s="529"/>
      <c r="AM184" s="7"/>
      <c r="AN184" s="529"/>
      <c r="AO184" s="538"/>
      <c r="AP184" s="534"/>
      <c r="AQ184" s="529"/>
      <c r="AR184" s="529"/>
      <c r="AS184" s="533"/>
      <c r="AT184" s="533"/>
      <c r="AU184" s="537"/>
      <c r="AV184" s="532" t="str">
        <f t="shared" si="17"/>
        <v xml:space="preserve"> </v>
      </c>
      <c r="AW184" s="298">
        <f t="shared" si="18"/>
        <v>0</v>
      </c>
      <c r="AX184" s="533"/>
    </row>
    <row r="185" spans="1:52" ht="13.5" hidden="1" thickBot="1">
      <c r="A185" s="525" t="s">
        <v>830</v>
      </c>
      <c r="B185" s="407">
        <v>9</v>
      </c>
      <c r="C185" s="407" t="str">
        <f t="shared" si="19"/>
        <v xml:space="preserve"> </v>
      </c>
      <c r="D185" s="527" t="s">
        <v>514</v>
      </c>
      <c r="E185" s="298">
        <v>0</v>
      </c>
      <c r="F185" s="528" t="str">
        <f t="shared" si="16"/>
        <v xml:space="preserve"> </v>
      </c>
      <c r="G185" s="529"/>
      <c r="H185" s="529"/>
      <c r="I185" s="529"/>
      <c r="J185" s="529"/>
      <c r="K185" s="529"/>
      <c r="L185" s="529"/>
      <c r="M185" s="529"/>
      <c r="N185" s="529"/>
      <c r="O185" s="529"/>
      <c r="P185" s="529"/>
      <c r="Q185" s="529"/>
      <c r="R185" s="529"/>
      <c r="S185" s="529"/>
      <c r="T185" s="529"/>
      <c r="U185" s="529"/>
      <c r="V185" s="529"/>
      <c r="W185" s="529"/>
      <c r="X185" s="529"/>
      <c r="Y185" s="529"/>
      <c r="Z185" s="529"/>
      <c r="AA185" s="529"/>
      <c r="AB185" s="529"/>
      <c r="AC185" s="529"/>
      <c r="AD185" s="545"/>
      <c r="AE185" s="498"/>
      <c r="AF185" s="545"/>
      <c r="AG185" s="545"/>
      <c r="AH185" s="498"/>
      <c r="AI185" s="498"/>
      <c r="AJ185" s="498"/>
      <c r="AK185" s="498"/>
      <c r="AL185" s="498"/>
      <c r="AM185" s="7"/>
      <c r="AN185" s="529"/>
      <c r="AO185" s="534"/>
      <c r="AP185" s="530"/>
      <c r="AQ185" s="529"/>
      <c r="AR185" s="529"/>
      <c r="AS185" s="533"/>
      <c r="AT185" s="529"/>
      <c r="AU185" s="537"/>
      <c r="AV185" s="532" t="str">
        <f t="shared" si="17"/>
        <v xml:space="preserve"> </v>
      </c>
      <c r="AW185" s="298">
        <f t="shared" si="18"/>
        <v>0</v>
      </c>
      <c r="AX185" s="533"/>
      <c r="AY185" s="3"/>
    </row>
    <row r="186" spans="1:52" ht="13.5" hidden="1" thickBot="1">
      <c r="A186" s="525" t="s">
        <v>830</v>
      </c>
      <c r="B186" s="407" t="s">
        <v>514</v>
      </c>
      <c r="C186" s="407" t="str">
        <f t="shared" si="19"/>
        <v xml:space="preserve"> </v>
      </c>
      <c r="D186" s="527" t="s">
        <v>514</v>
      </c>
      <c r="E186" s="298">
        <v>0</v>
      </c>
      <c r="F186" s="528" t="str">
        <f t="shared" si="16"/>
        <v xml:space="preserve"> </v>
      </c>
      <c r="G186" s="536"/>
      <c r="H186" s="536"/>
      <c r="I186" s="536"/>
      <c r="J186" s="536"/>
      <c r="K186" s="536"/>
      <c r="L186" s="536"/>
      <c r="M186" s="536"/>
      <c r="N186" s="536"/>
      <c r="O186" s="536"/>
      <c r="P186" s="536"/>
      <c r="Q186" s="536"/>
      <c r="R186" s="536"/>
      <c r="S186" s="536"/>
      <c r="T186" s="536"/>
      <c r="U186" s="536"/>
      <c r="V186" s="536"/>
      <c r="W186" s="536"/>
      <c r="X186" s="536"/>
      <c r="Y186" s="536"/>
      <c r="Z186" s="498"/>
      <c r="AA186" s="498"/>
      <c r="AB186" s="498"/>
      <c r="AC186" s="498"/>
      <c r="AD186" s="538"/>
      <c r="AE186" s="529"/>
      <c r="AF186" s="538"/>
      <c r="AG186" s="538"/>
      <c r="AH186" s="529"/>
      <c r="AI186" s="529"/>
      <c r="AJ186" s="529"/>
      <c r="AK186" s="529"/>
      <c r="AL186" s="529"/>
      <c r="AM186" s="7"/>
      <c r="AN186" s="529"/>
      <c r="AO186" s="538"/>
      <c r="AP186" s="534"/>
      <c r="AQ186" s="529"/>
      <c r="AR186" s="529"/>
      <c r="AS186" s="533"/>
      <c r="AT186" s="533"/>
      <c r="AU186" s="537"/>
      <c r="AV186" s="532" t="str">
        <f t="shared" si="17"/>
        <v xml:space="preserve"> </v>
      </c>
      <c r="AW186" s="298">
        <f t="shared" si="18"/>
        <v>0</v>
      </c>
      <c r="AX186" s="533"/>
      <c r="AY186" s="3"/>
    </row>
    <row r="187" spans="1:52" ht="13.5" hidden="1" thickBot="1">
      <c r="A187" s="525" t="s">
        <v>875</v>
      </c>
      <c r="B187" s="407" t="s">
        <v>514</v>
      </c>
      <c r="C187" s="407" t="str">
        <f t="shared" si="19"/>
        <v xml:space="preserve"> </v>
      </c>
      <c r="D187" s="527" t="s">
        <v>514</v>
      </c>
      <c r="E187" s="298">
        <v>0</v>
      </c>
      <c r="F187" s="528" t="str">
        <f t="shared" si="16"/>
        <v xml:space="preserve"> </v>
      </c>
      <c r="G187" s="529"/>
      <c r="H187" s="529"/>
      <c r="I187" s="534"/>
      <c r="J187" s="529"/>
      <c r="K187" s="529"/>
      <c r="L187" s="529"/>
      <c r="M187" s="529"/>
      <c r="N187" s="529"/>
      <c r="O187" s="529"/>
      <c r="P187" s="529"/>
      <c r="Q187" s="529"/>
      <c r="R187" s="529"/>
      <c r="S187" s="529"/>
      <c r="T187" s="529"/>
      <c r="U187" s="529"/>
      <c r="V187" s="529"/>
      <c r="W187" s="529"/>
      <c r="X187" s="529"/>
      <c r="Y187" s="534"/>
      <c r="Z187" s="529"/>
      <c r="AA187" s="529"/>
      <c r="AB187" s="529"/>
      <c r="AC187" s="529"/>
      <c r="AD187" s="538"/>
      <c r="AE187" s="529"/>
      <c r="AF187" s="538"/>
      <c r="AG187" s="538"/>
      <c r="AH187" s="529"/>
      <c r="AI187" s="529"/>
      <c r="AJ187" s="529"/>
      <c r="AK187" s="529"/>
      <c r="AL187" s="529"/>
      <c r="AM187" s="7"/>
      <c r="AN187" s="529"/>
      <c r="AO187" s="538"/>
      <c r="AP187" s="534"/>
      <c r="AQ187" s="529"/>
      <c r="AR187" s="529"/>
      <c r="AS187" s="533"/>
      <c r="AT187" s="533"/>
      <c r="AU187" s="537"/>
      <c r="AV187" s="532" t="str">
        <f t="shared" si="17"/>
        <v xml:space="preserve"> </v>
      </c>
      <c r="AW187" s="298">
        <f t="shared" si="18"/>
        <v>0</v>
      </c>
      <c r="AX187" s="533"/>
      <c r="AY187" s="3"/>
    </row>
    <row r="188" spans="1:52" ht="13.5" hidden="1" thickBot="1">
      <c r="A188" s="53" t="s">
        <v>769</v>
      </c>
      <c r="B188" s="407" t="s">
        <v>514</v>
      </c>
      <c r="C188" s="407" t="str">
        <f t="shared" si="19"/>
        <v xml:space="preserve"> </v>
      </c>
      <c r="D188" s="527" t="s">
        <v>514</v>
      </c>
      <c r="E188" s="298">
        <v>0</v>
      </c>
      <c r="F188" s="528" t="str">
        <f t="shared" si="16"/>
        <v xml:space="preserve"> </v>
      </c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2"/>
      <c r="Z188" s="530"/>
      <c r="AA188" s="530"/>
      <c r="AB188" s="530"/>
      <c r="AC188" s="530"/>
      <c r="AD188" s="533"/>
      <c r="AE188" s="529"/>
      <c r="AF188" s="538"/>
      <c r="AG188" s="538"/>
      <c r="AH188" s="529"/>
      <c r="AI188" s="529"/>
      <c r="AJ188" s="529"/>
      <c r="AK188" s="529"/>
      <c r="AL188" s="529"/>
      <c r="AM188" s="7"/>
      <c r="AN188" s="530"/>
      <c r="AO188" s="533"/>
      <c r="AP188" s="492"/>
      <c r="AQ188" s="530"/>
      <c r="AR188" s="530"/>
      <c r="AS188" s="533"/>
      <c r="AT188" s="533"/>
      <c r="AU188" s="537"/>
      <c r="AV188" s="532" t="str">
        <f t="shared" si="17"/>
        <v xml:space="preserve"> </v>
      </c>
      <c r="AW188" s="298">
        <f t="shared" si="18"/>
        <v>0</v>
      </c>
      <c r="AX188" s="533"/>
      <c r="AY188" s="3"/>
    </row>
    <row r="189" spans="1:52" ht="13.5" hidden="1" thickBot="1">
      <c r="A189" s="525" t="s">
        <v>1086</v>
      </c>
      <c r="B189" s="407" t="s">
        <v>514</v>
      </c>
      <c r="C189" s="407" t="str">
        <f t="shared" si="19"/>
        <v xml:space="preserve"> </v>
      </c>
      <c r="D189" s="527" t="s">
        <v>514</v>
      </c>
      <c r="E189" s="298">
        <v>0</v>
      </c>
      <c r="F189" s="528" t="str">
        <f t="shared" si="16"/>
        <v xml:space="preserve"> </v>
      </c>
      <c r="G189" s="498"/>
      <c r="H189" s="498"/>
      <c r="I189" s="536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536"/>
      <c r="Z189" s="498"/>
      <c r="AA189" s="498"/>
      <c r="AB189" s="498"/>
      <c r="AC189" s="498"/>
      <c r="AD189" s="533"/>
      <c r="AE189" s="529"/>
      <c r="AF189" s="538"/>
      <c r="AG189" s="538"/>
      <c r="AH189" s="529"/>
      <c r="AI189" s="529"/>
      <c r="AJ189" s="529"/>
      <c r="AK189" s="529"/>
      <c r="AL189" s="529"/>
      <c r="AM189" s="7"/>
      <c r="AN189" s="530"/>
      <c r="AO189" s="533"/>
      <c r="AP189" s="492"/>
      <c r="AQ189" s="530"/>
      <c r="AR189" s="530"/>
      <c r="AS189" s="533"/>
      <c r="AT189" s="533"/>
      <c r="AU189" s="537"/>
      <c r="AV189" s="532" t="str">
        <f t="shared" si="17"/>
        <v xml:space="preserve"> </v>
      </c>
      <c r="AW189" s="298">
        <f t="shared" si="18"/>
        <v>0</v>
      </c>
      <c r="AX189" s="533"/>
    </row>
    <row r="190" spans="1:52" ht="13.5" hidden="1" thickBot="1">
      <c r="A190" s="525" t="s">
        <v>1069</v>
      </c>
      <c r="B190" s="407" t="s">
        <v>514</v>
      </c>
      <c r="C190" s="407" t="str">
        <f t="shared" si="19"/>
        <v xml:space="preserve"> </v>
      </c>
      <c r="D190" s="527" t="s">
        <v>514</v>
      </c>
      <c r="E190" s="298">
        <v>0</v>
      </c>
      <c r="F190" s="528" t="str">
        <f t="shared" si="16"/>
        <v xml:space="preserve"> </v>
      </c>
      <c r="G190" s="498"/>
      <c r="H190" s="498"/>
      <c r="I190" s="536"/>
      <c r="J190" s="498"/>
      <c r="K190" s="498"/>
      <c r="L190" s="498"/>
      <c r="M190" s="498"/>
      <c r="N190" s="498"/>
      <c r="O190" s="529"/>
      <c r="P190" s="498"/>
      <c r="Q190" s="529"/>
      <c r="R190" s="529"/>
      <c r="S190" s="498"/>
      <c r="T190" s="498"/>
      <c r="U190" s="498"/>
      <c r="V190" s="498"/>
      <c r="W190" s="498"/>
      <c r="X190" s="498"/>
      <c r="Y190" s="536"/>
      <c r="Z190" s="498"/>
      <c r="AA190" s="498"/>
      <c r="AB190" s="498"/>
      <c r="AC190" s="498"/>
      <c r="AD190" s="533"/>
      <c r="AE190" s="529"/>
      <c r="AF190" s="538"/>
      <c r="AG190" s="538"/>
      <c r="AH190" s="529"/>
      <c r="AI190" s="529"/>
      <c r="AJ190" s="529"/>
      <c r="AK190" s="529"/>
      <c r="AL190" s="529"/>
      <c r="AM190" s="7"/>
      <c r="AN190" s="529"/>
      <c r="AO190" s="538"/>
      <c r="AP190" s="534"/>
      <c r="AQ190" s="530"/>
      <c r="AR190" s="530"/>
      <c r="AS190" s="538"/>
      <c r="AT190" s="538"/>
      <c r="AU190" s="537"/>
      <c r="AV190" s="532" t="str">
        <f t="shared" si="17"/>
        <v xml:space="preserve"> </v>
      </c>
      <c r="AW190" s="298">
        <f t="shared" si="18"/>
        <v>0</v>
      </c>
      <c r="AX190" s="533"/>
    </row>
    <row r="191" spans="1:52" ht="13.5" hidden="1" thickBot="1">
      <c r="A191" s="525" t="s">
        <v>1163</v>
      </c>
      <c r="B191" s="407" t="s">
        <v>514</v>
      </c>
      <c r="C191" s="407" t="str">
        <f t="shared" si="19"/>
        <v xml:space="preserve"> </v>
      </c>
      <c r="D191" s="527" t="s">
        <v>514</v>
      </c>
      <c r="E191" s="298">
        <v>0</v>
      </c>
      <c r="F191" s="528" t="str">
        <f t="shared" si="16"/>
        <v xml:space="preserve"> </v>
      </c>
      <c r="G191" s="498"/>
      <c r="H191" s="498"/>
      <c r="I191" s="536"/>
      <c r="J191" s="498"/>
      <c r="K191" s="498"/>
      <c r="L191" s="498"/>
      <c r="M191" s="498"/>
      <c r="N191" s="498"/>
      <c r="O191" s="529"/>
      <c r="P191" s="498"/>
      <c r="Q191" s="529"/>
      <c r="R191" s="529"/>
      <c r="S191" s="498"/>
      <c r="T191" s="498"/>
      <c r="U191" s="498"/>
      <c r="V191" s="498"/>
      <c r="W191" s="498"/>
      <c r="X191" s="498"/>
      <c r="Y191" s="536"/>
      <c r="Z191" s="498"/>
      <c r="AA191" s="498"/>
      <c r="AB191" s="498"/>
      <c r="AC191" s="498"/>
      <c r="AD191" s="533"/>
      <c r="AE191" s="529"/>
      <c r="AF191" s="538"/>
      <c r="AG191" s="538"/>
      <c r="AH191" s="529"/>
      <c r="AI191" s="529"/>
      <c r="AJ191" s="529"/>
      <c r="AK191" s="529"/>
      <c r="AL191" s="529"/>
      <c r="AM191" s="7"/>
      <c r="AN191" s="529"/>
      <c r="AO191" s="538"/>
      <c r="AP191" s="534"/>
      <c r="AQ191" s="530"/>
      <c r="AR191" s="530"/>
      <c r="AS191" s="538"/>
      <c r="AT191" s="538"/>
      <c r="AU191" s="537"/>
      <c r="AV191" s="532" t="str">
        <f t="shared" si="17"/>
        <v xml:space="preserve"> </v>
      </c>
      <c r="AW191" s="298">
        <f t="shared" si="18"/>
        <v>0</v>
      </c>
      <c r="AX191" s="533"/>
      <c r="AY191" s="3"/>
    </row>
    <row r="192" spans="1:52" s="3" customFormat="1" ht="13.5" hidden="1" thickBot="1">
      <c r="A192" s="525" t="s">
        <v>1087</v>
      </c>
      <c r="B192" s="407" t="s">
        <v>514</v>
      </c>
      <c r="C192" s="407" t="str">
        <f t="shared" si="19"/>
        <v xml:space="preserve"> </v>
      </c>
      <c r="D192" s="527" t="s">
        <v>514</v>
      </c>
      <c r="E192" s="298">
        <v>0</v>
      </c>
      <c r="F192" s="528" t="str">
        <f t="shared" si="16"/>
        <v xml:space="preserve"> </v>
      </c>
      <c r="G192" s="498"/>
      <c r="H192" s="498"/>
      <c r="I192" s="492"/>
      <c r="J192" s="498"/>
      <c r="K192" s="498"/>
      <c r="L192" s="498"/>
      <c r="M192" s="498"/>
      <c r="N192" s="498"/>
      <c r="O192" s="529"/>
      <c r="P192" s="498"/>
      <c r="Q192" s="529"/>
      <c r="R192" s="529"/>
      <c r="S192" s="498"/>
      <c r="T192" s="498"/>
      <c r="U192" s="498"/>
      <c r="V192" s="498"/>
      <c r="W192" s="498"/>
      <c r="X192" s="498"/>
      <c r="Y192" s="536"/>
      <c r="Z192" s="498"/>
      <c r="AA192" s="498"/>
      <c r="AB192" s="498"/>
      <c r="AC192" s="498"/>
      <c r="AD192" s="533"/>
      <c r="AE192" s="529"/>
      <c r="AF192" s="538"/>
      <c r="AG192" s="538"/>
      <c r="AH192" s="529"/>
      <c r="AI192" s="529"/>
      <c r="AJ192" s="529"/>
      <c r="AK192" s="529"/>
      <c r="AL192" s="529"/>
      <c r="AM192" s="7"/>
      <c r="AN192" s="530"/>
      <c r="AO192" s="533"/>
      <c r="AP192" s="492"/>
      <c r="AQ192" s="530"/>
      <c r="AR192" s="530"/>
      <c r="AS192" s="538"/>
      <c r="AT192" s="538"/>
      <c r="AU192" s="537"/>
      <c r="AV192" s="532" t="str">
        <f t="shared" si="17"/>
        <v xml:space="preserve"> </v>
      </c>
      <c r="AW192" s="298">
        <f t="shared" si="18"/>
        <v>0</v>
      </c>
      <c r="AX192" s="533"/>
      <c r="AZ192"/>
    </row>
    <row r="193" spans="1:52" s="3" customFormat="1" ht="13.5" hidden="1" thickBot="1">
      <c r="A193" s="535" t="s">
        <v>1304</v>
      </c>
      <c r="B193" s="407">
        <v>0</v>
      </c>
      <c r="C193" s="407">
        <v>0</v>
      </c>
      <c r="D193" s="527" t="s">
        <v>514</v>
      </c>
      <c r="E193" s="298">
        <v>0</v>
      </c>
      <c r="F193" s="528" t="str">
        <f t="shared" si="16"/>
        <v xml:space="preserve"> </v>
      </c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29"/>
      <c r="T193" s="529"/>
      <c r="U193" s="529"/>
      <c r="V193" s="529"/>
      <c r="W193" s="529"/>
      <c r="X193" s="529"/>
      <c r="Y193" s="529"/>
      <c r="Z193" s="498"/>
      <c r="AA193" s="498"/>
      <c r="AB193" s="498"/>
      <c r="AC193" s="498"/>
      <c r="AD193" s="498"/>
      <c r="AE193" s="498"/>
      <c r="AF193" s="498"/>
      <c r="AG193" s="498"/>
      <c r="AH193" s="498"/>
      <c r="AI193" s="498"/>
      <c r="AJ193" s="498"/>
      <c r="AK193" s="498"/>
      <c r="AL193" s="498"/>
      <c r="AM193" s="7"/>
      <c r="AN193" s="498"/>
      <c r="AO193" s="498"/>
      <c r="AP193" s="536"/>
      <c r="AQ193" s="498"/>
      <c r="AR193" s="498"/>
      <c r="AS193" s="533"/>
      <c r="AT193" s="529"/>
      <c r="AU193" s="537"/>
      <c r="AV193" s="532" t="str">
        <f t="shared" si="17"/>
        <v xml:space="preserve"> </v>
      </c>
      <c r="AW193" s="298">
        <f t="shared" si="18"/>
        <v>0</v>
      </c>
      <c r="AX193" s="533"/>
      <c r="AY193"/>
      <c r="AZ193"/>
    </row>
    <row r="194" spans="1:52" ht="13.5" hidden="1" thickBot="1">
      <c r="A194" s="53" t="s">
        <v>336</v>
      </c>
      <c r="B194" s="407" t="s">
        <v>514</v>
      </c>
      <c r="C194" s="407" t="str">
        <f t="shared" ref="C194:C246" si="20">IFERROR(MINUTE(C$5)-MINUTE(D194)," ")</f>
        <v xml:space="preserve"> </v>
      </c>
      <c r="D194" s="527" t="s">
        <v>514</v>
      </c>
      <c r="E194" s="298">
        <v>0</v>
      </c>
      <c r="F194" s="528" t="str">
        <f t="shared" si="16"/>
        <v xml:space="preserve"> </v>
      </c>
      <c r="G194" s="534"/>
      <c r="H194" s="534"/>
      <c r="I194" s="534"/>
      <c r="J194" s="529"/>
      <c r="K194" s="529"/>
      <c r="L194" s="529"/>
      <c r="M194" s="529"/>
      <c r="N194" s="529"/>
      <c r="O194" s="529"/>
      <c r="P194" s="534"/>
      <c r="Q194" s="529"/>
      <c r="R194" s="529"/>
      <c r="S194" s="534"/>
      <c r="T194" s="534"/>
      <c r="U194" s="534"/>
      <c r="V194" s="534"/>
      <c r="W194" s="534"/>
      <c r="X194" s="534"/>
      <c r="Y194" s="492"/>
      <c r="Z194" s="530"/>
      <c r="AA194" s="530"/>
      <c r="AB194" s="530"/>
      <c r="AC194" s="530"/>
      <c r="AD194" s="538"/>
      <c r="AE194" s="529"/>
      <c r="AF194" s="538"/>
      <c r="AG194" s="538"/>
      <c r="AH194" s="529"/>
      <c r="AI194" s="529"/>
      <c r="AJ194" s="529"/>
      <c r="AK194" s="529"/>
      <c r="AL194" s="529"/>
      <c r="AM194" s="7"/>
      <c r="AN194" s="529"/>
      <c r="AO194" s="538"/>
      <c r="AP194" s="534"/>
      <c r="AQ194" s="529"/>
      <c r="AR194" s="529"/>
      <c r="AS194" s="538"/>
      <c r="AT194" s="538"/>
      <c r="AU194" s="537"/>
      <c r="AV194" s="532" t="str">
        <f t="shared" si="17"/>
        <v xml:space="preserve"> </v>
      </c>
      <c r="AW194" s="298">
        <f t="shared" si="18"/>
        <v>0</v>
      </c>
      <c r="AX194" s="533"/>
      <c r="AY194" s="3"/>
    </row>
    <row r="195" spans="1:52" s="3" customFormat="1" ht="13.5" hidden="1" customHeight="1">
      <c r="A195" s="525" t="s">
        <v>1088</v>
      </c>
      <c r="B195" s="407" t="s">
        <v>514</v>
      </c>
      <c r="C195" s="407" t="str">
        <f t="shared" si="20"/>
        <v xml:space="preserve"> </v>
      </c>
      <c r="D195" s="527" t="s">
        <v>514</v>
      </c>
      <c r="E195" s="298">
        <v>0</v>
      </c>
      <c r="F195" s="528" t="str">
        <f t="shared" si="16"/>
        <v xml:space="preserve"> </v>
      </c>
      <c r="G195" s="529"/>
      <c r="H195" s="529"/>
      <c r="I195" s="534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34"/>
      <c r="Z195" s="529"/>
      <c r="AA195" s="529"/>
      <c r="AB195" s="529"/>
      <c r="AC195" s="529"/>
      <c r="AD195" s="538"/>
      <c r="AE195" s="529"/>
      <c r="AF195" s="538"/>
      <c r="AG195" s="538"/>
      <c r="AH195" s="529"/>
      <c r="AI195" s="529"/>
      <c r="AJ195" s="529"/>
      <c r="AK195" s="529"/>
      <c r="AL195" s="529"/>
      <c r="AM195" s="7"/>
      <c r="AN195" s="529"/>
      <c r="AO195" s="538"/>
      <c r="AP195" s="534"/>
      <c r="AQ195" s="529"/>
      <c r="AR195" s="529"/>
      <c r="AS195" s="538"/>
      <c r="AT195" s="538"/>
      <c r="AU195" s="537"/>
      <c r="AV195" s="532" t="str">
        <f t="shared" si="17"/>
        <v xml:space="preserve"> </v>
      </c>
      <c r="AW195" s="298">
        <f t="shared" si="18"/>
        <v>0</v>
      </c>
      <c r="AX195" s="533"/>
      <c r="AZ195"/>
    </row>
    <row r="196" spans="1:52" ht="13.5" hidden="1" thickBot="1">
      <c r="A196" s="53" t="s">
        <v>148</v>
      </c>
      <c r="B196" s="407" t="s">
        <v>514</v>
      </c>
      <c r="C196" s="407" t="str">
        <f t="shared" si="20"/>
        <v xml:space="preserve"> </v>
      </c>
      <c r="D196" s="527" t="s">
        <v>514</v>
      </c>
      <c r="E196" s="298">
        <v>0</v>
      </c>
      <c r="F196" s="528" t="str">
        <f t="shared" si="16"/>
        <v xml:space="preserve"> </v>
      </c>
      <c r="G196" s="492"/>
      <c r="H196" s="492"/>
      <c r="I196" s="492"/>
      <c r="J196" s="529"/>
      <c r="K196" s="529"/>
      <c r="L196" s="529"/>
      <c r="M196" s="529"/>
      <c r="N196" s="529"/>
      <c r="O196" s="529"/>
      <c r="P196" s="492"/>
      <c r="Q196" s="529"/>
      <c r="R196" s="529"/>
      <c r="S196" s="492"/>
      <c r="T196" s="492"/>
      <c r="U196" s="492"/>
      <c r="V196" s="492"/>
      <c r="W196" s="492"/>
      <c r="X196" s="492"/>
      <c r="Y196" s="492"/>
      <c r="Z196" s="530"/>
      <c r="AA196" s="530"/>
      <c r="AB196" s="530"/>
      <c r="AC196" s="530"/>
      <c r="AD196" s="538"/>
      <c r="AE196" s="529"/>
      <c r="AF196" s="538"/>
      <c r="AG196" s="538"/>
      <c r="AH196" s="529"/>
      <c r="AI196" s="529"/>
      <c r="AJ196" s="529"/>
      <c r="AK196" s="529"/>
      <c r="AL196" s="529"/>
      <c r="AM196" s="7"/>
      <c r="AN196" s="529"/>
      <c r="AO196" s="538"/>
      <c r="AP196" s="534"/>
      <c r="AQ196" s="529"/>
      <c r="AR196" s="529"/>
      <c r="AS196" s="533"/>
      <c r="AT196" s="533"/>
      <c r="AU196" s="537"/>
      <c r="AV196" s="532" t="str">
        <f t="shared" si="17"/>
        <v xml:space="preserve"> </v>
      </c>
      <c r="AW196" s="298">
        <f t="shared" si="18"/>
        <v>0</v>
      </c>
      <c r="AX196" s="533"/>
      <c r="AY196" s="3"/>
    </row>
    <row r="197" spans="1:52" ht="13.5" hidden="1" thickBot="1">
      <c r="A197" s="525" t="s">
        <v>770</v>
      </c>
      <c r="B197" s="407" t="s">
        <v>514</v>
      </c>
      <c r="C197" s="407" t="str">
        <f t="shared" si="20"/>
        <v xml:space="preserve"> </v>
      </c>
      <c r="D197" s="527" t="s">
        <v>514</v>
      </c>
      <c r="E197" s="298">
        <v>0</v>
      </c>
      <c r="F197" s="528" t="str">
        <f t="shared" si="16"/>
        <v xml:space="preserve"> </v>
      </c>
      <c r="G197" s="534"/>
      <c r="H197" s="534"/>
      <c r="I197" s="534"/>
      <c r="J197" s="529"/>
      <c r="K197" s="529"/>
      <c r="L197" s="529"/>
      <c r="M197" s="529"/>
      <c r="N197" s="529"/>
      <c r="O197" s="529"/>
      <c r="P197" s="534"/>
      <c r="Q197" s="529"/>
      <c r="R197" s="529"/>
      <c r="S197" s="534"/>
      <c r="T197" s="534"/>
      <c r="U197" s="534"/>
      <c r="V197" s="534"/>
      <c r="W197" s="534"/>
      <c r="X197" s="534"/>
      <c r="Y197" s="534"/>
      <c r="Z197" s="529"/>
      <c r="AA197" s="529"/>
      <c r="AB197" s="529"/>
      <c r="AC197" s="529"/>
      <c r="AD197" s="533"/>
      <c r="AE197" s="529"/>
      <c r="AF197" s="538"/>
      <c r="AG197" s="538"/>
      <c r="AH197" s="529"/>
      <c r="AI197" s="529"/>
      <c r="AJ197" s="529"/>
      <c r="AK197" s="529"/>
      <c r="AL197" s="529"/>
      <c r="AM197" s="7"/>
      <c r="AN197" s="530"/>
      <c r="AO197" s="533"/>
      <c r="AP197" s="492"/>
      <c r="AQ197" s="530"/>
      <c r="AR197" s="530"/>
      <c r="AS197" s="533"/>
      <c r="AT197" s="533"/>
      <c r="AU197" s="537"/>
      <c r="AV197" s="532" t="str">
        <f t="shared" si="17"/>
        <v xml:space="preserve"> </v>
      </c>
      <c r="AW197" s="298">
        <f t="shared" si="18"/>
        <v>0</v>
      </c>
      <c r="AX197" s="533"/>
      <c r="AY197" s="3"/>
    </row>
    <row r="198" spans="1:52" ht="13.5" hidden="1" thickBot="1">
      <c r="A198" s="53" t="s">
        <v>681</v>
      </c>
      <c r="B198" s="407" t="s">
        <v>514</v>
      </c>
      <c r="C198" s="407" t="str">
        <f t="shared" si="20"/>
        <v xml:space="preserve"> </v>
      </c>
      <c r="D198" s="527" t="s">
        <v>514</v>
      </c>
      <c r="E198" s="298">
        <v>0</v>
      </c>
      <c r="F198" s="528" t="str">
        <f t="shared" si="16"/>
        <v xml:space="preserve"> </v>
      </c>
      <c r="G198" s="534"/>
      <c r="H198" s="534"/>
      <c r="I198" s="492"/>
      <c r="J198" s="529"/>
      <c r="K198" s="529"/>
      <c r="L198" s="529"/>
      <c r="M198" s="529"/>
      <c r="N198" s="529"/>
      <c r="O198" s="529"/>
      <c r="P198" s="492"/>
      <c r="Q198" s="529"/>
      <c r="R198" s="529"/>
      <c r="S198" s="492"/>
      <c r="T198" s="492"/>
      <c r="U198" s="492"/>
      <c r="V198" s="492"/>
      <c r="W198" s="492"/>
      <c r="X198" s="492"/>
      <c r="Y198" s="492"/>
      <c r="Z198" s="530"/>
      <c r="AA198" s="530"/>
      <c r="AB198" s="530"/>
      <c r="AC198" s="530"/>
      <c r="AD198" s="533"/>
      <c r="AE198" s="529"/>
      <c r="AF198" s="538"/>
      <c r="AG198" s="538"/>
      <c r="AH198" s="529"/>
      <c r="AI198" s="529"/>
      <c r="AJ198" s="529"/>
      <c r="AK198" s="529"/>
      <c r="AL198" s="529"/>
      <c r="AM198" s="7"/>
      <c r="AN198" s="530"/>
      <c r="AO198" s="533"/>
      <c r="AP198" s="492"/>
      <c r="AQ198" s="530"/>
      <c r="AR198" s="530"/>
      <c r="AS198" s="533"/>
      <c r="AT198" s="533"/>
      <c r="AU198" s="544"/>
      <c r="AV198" s="532" t="str">
        <f t="shared" si="17"/>
        <v xml:space="preserve"> </v>
      </c>
      <c r="AW198" s="298">
        <f t="shared" si="18"/>
        <v>0</v>
      </c>
      <c r="AX198" s="533"/>
    </row>
    <row r="199" spans="1:52" ht="13.5" hidden="1" thickBot="1">
      <c r="A199" s="525" t="s">
        <v>1089</v>
      </c>
      <c r="B199" s="407" t="s">
        <v>514</v>
      </c>
      <c r="C199" s="407" t="str">
        <f t="shared" si="20"/>
        <v xml:space="preserve"> </v>
      </c>
      <c r="D199" s="527" t="s">
        <v>514</v>
      </c>
      <c r="E199" s="298">
        <v>0</v>
      </c>
      <c r="F199" s="528" t="str">
        <f t="shared" si="16"/>
        <v xml:space="preserve"> </v>
      </c>
      <c r="G199" s="529"/>
      <c r="H199" s="529"/>
      <c r="I199" s="534"/>
      <c r="J199" s="529"/>
      <c r="K199" s="529"/>
      <c r="L199" s="529"/>
      <c r="M199" s="529"/>
      <c r="N199" s="529"/>
      <c r="O199" s="529"/>
      <c r="P199" s="529"/>
      <c r="Q199" s="529"/>
      <c r="R199" s="529"/>
      <c r="S199" s="529"/>
      <c r="T199" s="529"/>
      <c r="U199" s="529"/>
      <c r="V199" s="529"/>
      <c r="W199" s="529"/>
      <c r="X199" s="529"/>
      <c r="Y199" s="534"/>
      <c r="Z199" s="529"/>
      <c r="AA199" s="529"/>
      <c r="AB199" s="529"/>
      <c r="AC199" s="529"/>
      <c r="AD199" s="538"/>
      <c r="AE199" s="529"/>
      <c r="AF199" s="538"/>
      <c r="AG199" s="538"/>
      <c r="AH199" s="529"/>
      <c r="AI199" s="529"/>
      <c r="AJ199" s="529"/>
      <c r="AK199" s="529"/>
      <c r="AL199" s="529"/>
      <c r="AM199" s="7"/>
      <c r="AN199" s="529"/>
      <c r="AO199" s="538"/>
      <c r="AP199" s="534"/>
      <c r="AQ199" s="529"/>
      <c r="AR199" s="529"/>
      <c r="AS199" s="538"/>
      <c r="AT199" s="538"/>
      <c r="AU199" s="537"/>
      <c r="AV199" s="532" t="str">
        <f t="shared" si="17"/>
        <v xml:space="preserve"> </v>
      </c>
      <c r="AW199" s="298">
        <f t="shared" si="18"/>
        <v>0</v>
      </c>
      <c r="AX199" s="533"/>
      <c r="AY199" s="3"/>
    </row>
    <row r="200" spans="1:52" ht="13.5" hidden="1" thickBot="1">
      <c r="A200" s="53" t="s">
        <v>360</v>
      </c>
      <c r="B200" s="407" t="s">
        <v>514</v>
      </c>
      <c r="C200" s="407" t="str">
        <f t="shared" si="20"/>
        <v xml:space="preserve"> </v>
      </c>
      <c r="D200" s="527" t="s">
        <v>514</v>
      </c>
      <c r="E200" s="298">
        <v>0</v>
      </c>
      <c r="F200" s="528" t="str">
        <f t="shared" si="16"/>
        <v xml:space="preserve"> </v>
      </c>
      <c r="G200" s="534"/>
      <c r="H200" s="534"/>
      <c r="I200" s="534"/>
      <c r="J200" s="529"/>
      <c r="K200" s="529"/>
      <c r="L200" s="529"/>
      <c r="M200" s="529"/>
      <c r="N200" s="529"/>
      <c r="O200" s="529"/>
      <c r="P200" s="534"/>
      <c r="Q200" s="529"/>
      <c r="R200" s="529"/>
      <c r="S200" s="534"/>
      <c r="T200" s="534"/>
      <c r="U200" s="534"/>
      <c r="V200" s="534"/>
      <c r="W200" s="534"/>
      <c r="X200" s="534"/>
      <c r="Y200" s="534"/>
      <c r="Z200" s="529"/>
      <c r="AA200" s="529"/>
      <c r="AB200" s="529"/>
      <c r="AC200" s="529"/>
      <c r="AD200" s="538"/>
      <c r="AE200" s="529"/>
      <c r="AF200" s="538"/>
      <c r="AG200" s="538"/>
      <c r="AH200" s="529"/>
      <c r="AI200" s="529"/>
      <c r="AJ200" s="529"/>
      <c r="AK200" s="529"/>
      <c r="AL200" s="529"/>
      <c r="AM200" s="7"/>
      <c r="AN200" s="529"/>
      <c r="AO200" s="538"/>
      <c r="AP200" s="534"/>
      <c r="AQ200" s="529"/>
      <c r="AR200" s="529"/>
      <c r="AS200" s="538"/>
      <c r="AT200" s="538"/>
      <c r="AU200" s="537"/>
      <c r="AV200" s="532" t="str">
        <f t="shared" si="17"/>
        <v xml:space="preserve"> </v>
      </c>
      <c r="AW200" s="298">
        <f t="shared" si="18"/>
        <v>0</v>
      </c>
      <c r="AX200" s="533"/>
    </row>
    <row r="201" spans="1:52" ht="13.5" hidden="1" thickBot="1">
      <c r="A201" s="525" t="s">
        <v>1121</v>
      </c>
      <c r="B201" s="407" t="s">
        <v>514</v>
      </c>
      <c r="C201" s="407" t="str">
        <f t="shared" si="20"/>
        <v xml:space="preserve"> </v>
      </c>
      <c r="D201" s="527" t="s">
        <v>514</v>
      </c>
      <c r="E201" s="298">
        <v>0</v>
      </c>
      <c r="F201" s="528" t="str">
        <f t="shared" si="16"/>
        <v xml:space="preserve"> </v>
      </c>
      <c r="G201" s="529"/>
      <c r="H201" s="529"/>
      <c r="I201" s="534"/>
      <c r="J201" s="529"/>
      <c r="K201" s="529"/>
      <c r="L201" s="529"/>
      <c r="M201" s="529"/>
      <c r="N201" s="529"/>
      <c r="O201" s="529"/>
      <c r="P201" s="529"/>
      <c r="Q201" s="529"/>
      <c r="R201" s="529"/>
      <c r="S201" s="529"/>
      <c r="T201" s="529"/>
      <c r="U201" s="529"/>
      <c r="V201" s="529"/>
      <c r="W201" s="529"/>
      <c r="X201" s="529"/>
      <c r="Y201" s="536"/>
      <c r="Z201" s="498"/>
      <c r="AA201" s="498"/>
      <c r="AB201" s="498"/>
      <c r="AC201" s="498"/>
      <c r="AD201" s="533"/>
      <c r="AE201" s="529"/>
      <c r="AF201" s="538"/>
      <c r="AG201" s="538"/>
      <c r="AH201" s="529"/>
      <c r="AI201" s="529"/>
      <c r="AJ201" s="529"/>
      <c r="AK201" s="529"/>
      <c r="AL201" s="529"/>
      <c r="AM201" s="122"/>
      <c r="AN201" s="530"/>
      <c r="AO201" s="533"/>
      <c r="AP201" s="492"/>
      <c r="AQ201" s="530"/>
      <c r="AR201" s="530"/>
      <c r="AS201" s="538"/>
      <c r="AT201" s="538"/>
      <c r="AU201" s="537"/>
      <c r="AV201" s="532" t="str">
        <f t="shared" si="17"/>
        <v xml:space="preserve"> </v>
      </c>
      <c r="AW201" s="298">
        <f t="shared" si="18"/>
        <v>0</v>
      </c>
      <c r="AX201" s="533"/>
      <c r="AZ201" s="3"/>
    </row>
    <row r="202" spans="1:52" ht="13.5" hidden="1" thickBot="1">
      <c r="A202" s="535" t="s">
        <v>0</v>
      </c>
      <c r="B202" s="407">
        <v>8</v>
      </c>
      <c r="C202" s="407" t="str">
        <f t="shared" si="20"/>
        <v xml:space="preserve"> </v>
      </c>
      <c r="D202" s="527" t="s">
        <v>514</v>
      </c>
      <c r="E202" s="298">
        <v>0</v>
      </c>
      <c r="F202" s="528" t="str">
        <f t="shared" si="16"/>
        <v xml:space="preserve"> </v>
      </c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29"/>
      <c r="Z202" s="529"/>
      <c r="AA202" s="529"/>
      <c r="AB202" s="529"/>
      <c r="AC202" s="529"/>
      <c r="AD202" s="529"/>
      <c r="AE202" s="529"/>
      <c r="AF202" s="530"/>
      <c r="AG202" s="530"/>
      <c r="AH202" s="530"/>
      <c r="AI202" s="530"/>
      <c r="AJ202" s="530"/>
      <c r="AK202" s="530"/>
      <c r="AL202" s="530"/>
      <c r="AM202" s="7"/>
      <c r="AN202" s="529"/>
      <c r="AO202" s="529"/>
      <c r="AP202" s="534"/>
      <c r="AQ202" s="530"/>
      <c r="AR202" s="530"/>
      <c r="AS202" s="533"/>
      <c r="AT202" s="529"/>
      <c r="AU202" s="537"/>
      <c r="AV202" s="532" t="str">
        <f t="shared" si="17"/>
        <v xml:space="preserve"> </v>
      </c>
      <c r="AW202" s="298">
        <f t="shared" si="18"/>
        <v>0</v>
      </c>
      <c r="AX202" s="533"/>
    </row>
    <row r="203" spans="1:52" ht="13.5" hidden="1" thickBot="1">
      <c r="A203" s="53" t="s">
        <v>338</v>
      </c>
      <c r="B203" s="407" t="s">
        <v>514</v>
      </c>
      <c r="C203" s="407" t="str">
        <f t="shared" si="20"/>
        <v xml:space="preserve"> </v>
      </c>
      <c r="D203" s="527" t="s">
        <v>514</v>
      </c>
      <c r="E203" s="298">
        <v>0</v>
      </c>
      <c r="F203" s="528" t="str">
        <f t="shared" si="16"/>
        <v xml:space="preserve"> </v>
      </c>
      <c r="G203" s="534"/>
      <c r="H203" s="534"/>
      <c r="I203" s="492"/>
      <c r="J203" s="529"/>
      <c r="K203" s="529"/>
      <c r="L203" s="529"/>
      <c r="M203" s="529"/>
      <c r="N203" s="529"/>
      <c r="O203" s="529"/>
      <c r="P203" s="492"/>
      <c r="Q203" s="529"/>
      <c r="R203" s="529"/>
      <c r="S203" s="492"/>
      <c r="T203" s="492"/>
      <c r="U203" s="492"/>
      <c r="V203" s="492"/>
      <c r="W203" s="492"/>
      <c r="X203" s="492"/>
      <c r="Y203" s="492"/>
      <c r="Z203" s="530"/>
      <c r="AA203" s="530"/>
      <c r="AB203" s="530"/>
      <c r="AC203" s="530"/>
      <c r="AD203" s="533"/>
      <c r="AE203" s="529"/>
      <c r="AF203" s="538"/>
      <c r="AG203" s="538"/>
      <c r="AH203" s="529"/>
      <c r="AI203" s="529"/>
      <c r="AJ203" s="529"/>
      <c r="AK203" s="529"/>
      <c r="AL203" s="529"/>
      <c r="AM203" s="7"/>
      <c r="AN203" s="530"/>
      <c r="AO203" s="533"/>
      <c r="AP203" s="492"/>
      <c r="AQ203" s="530"/>
      <c r="AR203" s="530"/>
      <c r="AS203" s="538"/>
      <c r="AT203" s="538"/>
      <c r="AU203" s="537"/>
      <c r="AV203" s="532" t="str">
        <f t="shared" si="17"/>
        <v xml:space="preserve"> </v>
      </c>
      <c r="AW203" s="298">
        <f t="shared" si="18"/>
        <v>0</v>
      </c>
      <c r="AX203" s="533"/>
    </row>
    <row r="204" spans="1:52" ht="13.5" hidden="1" thickBot="1">
      <c r="A204" s="53" t="s">
        <v>389</v>
      </c>
      <c r="B204" s="407" t="s">
        <v>514</v>
      </c>
      <c r="C204" s="407" t="str">
        <f t="shared" si="20"/>
        <v xml:space="preserve"> </v>
      </c>
      <c r="D204" s="527" t="s">
        <v>514</v>
      </c>
      <c r="E204" s="298">
        <v>0</v>
      </c>
      <c r="F204" s="528" t="str">
        <f t="shared" si="16"/>
        <v xml:space="preserve"> </v>
      </c>
      <c r="G204" s="534"/>
      <c r="H204" s="534"/>
      <c r="I204" s="534"/>
      <c r="J204" s="529"/>
      <c r="K204" s="529"/>
      <c r="L204" s="529"/>
      <c r="M204" s="529"/>
      <c r="N204" s="529"/>
      <c r="O204" s="529"/>
      <c r="P204" s="534"/>
      <c r="Q204" s="529"/>
      <c r="R204" s="529"/>
      <c r="S204" s="534"/>
      <c r="T204" s="534"/>
      <c r="U204" s="534"/>
      <c r="V204" s="534"/>
      <c r="W204" s="534"/>
      <c r="X204" s="534"/>
      <c r="Y204" s="492"/>
      <c r="Z204" s="530"/>
      <c r="AA204" s="530"/>
      <c r="AB204" s="530"/>
      <c r="AC204" s="530"/>
      <c r="AD204" s="538"/>
      <c r="AE204" s="529"/>
      <c r="AF204" s="538"/>
      <c r="AG204" s="538"/>
      <c r="AH204" s="529"/>
      <c r="AI204" s="529"/>
      <c r="AJ204" s="529"/>
      <c r="AK204" s="529"/>
      <c r="AL204" s="529"/>
      <c r="AM204" s="7"/>
      <c r="AN204" s="529"/>
      <c r="AO204" s="538"/>
      <c r="AP204" s="534"/>
      <c r="AQ204" s="529"/>
      <c r="AR204" s="529"/>
      <c r="AS204" s="533"/>
      <c r="AT204" s="533"/>
      <c r="AU204" s="537"/>
      <c r="AV204" s="532" t="str">
        <f t="shared" si="17"/>
        <v xml:space="preserve"> </v>
      </c>
      <c r="AW204" s="298">
        <f t="shared" si="18"/>
        <v>0</v>
      </c>
      <c r="AX204" s="533"/>
    </row>
    <row r="205" spans="1:52" ht="13.5" hidden="1" thickBot="1">
      <c r="A205" s="525" t="s">
        <v>901</v>
      </c>
      <c r="B205" s="407" t="s">
        <v>514</v>
      </c>
      <c r="C205" s="407" t="str">
        <f t="shared" si="20"/>
        <v xml:space="preserve"> </v>
      </c>
      <c r="D205" s="527" t="s">
        <v>514</v>
      </c>
      <c r="E205" s="298">
        <v>0</v>
      </c>
      <c r="F205" s="528" t="str">
        <f t="shared" si="16"/>
        <v xml:space="preserve"> </v>
      </c>
      <c r="G205" s="529"/>
      <c r="H205" s="529"/>
      <c r="I205" s="534"/>
      <c r="J205" s="529"/>
      <c r="K205" s="529"/>
      <c r="L205" s="529"/>
      <c r="M205" s="529"/>
      <c r="N205" s="529"/>
      <c r="O205" s="529"/>
      <c r="P205" s="529"/>
      <c r="Q205" s="529"/>
      <c r="R205" s="529"/>
      <c r="S205" s="529"/>
      <c r="T205" s="529"/>
      <c r="U205" s="529"/>
      <c r="V205" s="529"/>
      <c r="W205" s="529"/>
      <c r="X205" s="529"/>
      <c r="Y205" s="534"/>
      <c r="Z205" s="529"/>
      <c r="AA205" s="529"/>
      <c r="AB205" s="529"/>
      <c r="AC205" s="529"/>
      <c r="AD205" s="538"/>
      <c r="AE205" s="529"/>
      <c r="AF205" s="538"/>
      <c r="AG205" s="538"/>
      <c r="AH205" s="529"/>
      <c r="AI205" s="529"/>
      <c r="AJ205" s="529"/>
      <c r="AK205" s="529"/>
      <c r="AL205" s="529"/>
      <c r="AM205" s="7"/>
      <c r="AN205" s="529"/>
      <c r="AO205" s="538"/>
      <c r="AP205" s="534"/>
      <c r="AQ205" s="529"/>
      <c r="AR205" s="529"/>
      <c r="AS205" s="538"/>
      <c r="AT205" s="538"/>
      <c r="AU205" s="537"/>
      <c r="AV205" s="532" t="str">
        <f t="shared" si="17"/>
        <v xml:space="preserve"> </v>
      </c>
      <c r="AW205" s="298">
        <f t="shared" si="18"/>
        <v>0</v>
      </c>
      <c r="AX205" s="533"/>
    </row>
    <row r="206" spans="1:52" ht="13.5" hidden="1" thickBot="1">
      <c r="A206" s="525" t="s">
        <v>1031</v>
      </c>
      <c r="B206" s="407" t="s">
        <v>514</v>
      </c>
      <c r="C206" s="407" t="str">
        <f t="shared" si="20"/>
        <v xml:space="preserve"> </v>
      </c>
      <c r="D206" s="527" t="s">
        <v>514</v>
      </c>
      <c r="E206" s="298">
        <v>0</v>
      </c>
      <c r="F206" s="528" t="str">
        <f t="shared" ref="F206:F269" si="21">IFERROR(AVERAGEA(G206:AT206), " ")</f>
        <v xml:space="preserve"> </v>
      </c>
      <c r="G206" s="529"/>
      <c r="H206" s="529"/>
      <c r="I206" s="534"/>
      <c r="J206" s="529"/>
      <c r="K206" s="529"/>
      <c r="L206" s="529"/>
      <c r="M206" s="529"/>
      <c r="N206" s="529"/>
      <c r="O206" s="529"/>
      <c r="P206" s="529"/>
      <c r="Q206" s="529"/>
      <c r="R206" s="529"/>
      <c r="S206" s="529"/>
      <c r="T206" s="529"/>
      <c r="U206" s="529"/>
      <c r="V206" s="529"/>
      <c r="W206" s="529"/>
      <c r="X206" s="529"/>
      <c r="Y206" s="536"/>
      <c r="Z206" s="498"/>
      <c r="AA206" s="498"/>
      <c r="AB206" s="498"/>
      <c r="AC206" s="498"/>
      <c r="AD206" s="538"/>
      <c r="AE206" s="529"/>
      <c r="AF206" s="538"/>
      <c r="AG206" s="538"/>
      <c r="AH206" s="529"/>
      <c r="AI206" s="529"/>
      <c r="AJ206" s="529"/>
      <c r="AK206" s="529"/>
      <c r="AL206" s="529"/>
      <c r="AM206" s="7"/>
      <c r="AN206" s="529"/>
      <c r="AO206" s="538"/>
      <c r="AP206" s="534"/>
      <c r="AQ206" s="529"/>
      <c r="AR206" s="529"/>
      <c r="AS206" s="533"/>
      <c r="AT206" s="533"/>
      <c r="AU206" s="537"/>
      <c r="AV206" s="532" t="str">
        <f t="shared" ref="AV206:AV269" si="22">IF(MIN(G206:AT206)=0," ",MIN(G206:AT206))</f>
        <v xml:space="preserve"> </v>
      </c>
      <c r="AW206" s="298">
        <f t="shared" ref="AW206:AW269" si="23">COUNTA(G206:AT206)</f>
        <v>0</v>
      </c>
      <c r="AX206" s="533"/>
    </row>
    <row r="207" spans="1:52" ht="13.5" hidden="1" thickBot="1">
      <c r="A207" s="525" t="s">
        <v>1305</v>
      </c>
      <c r="B207" s="407">
        <v>12</v>
      </c>
      <c r="C207" s="407" t="str">
        <f t="shared" si="20"/>
        <v xml:space="preserve"> </v>
      </c>
      <c r="D207" s="527" t="s">
        <v>514</v>
      </c>
      <c r="E207" s="298">
        <v>0</v>
      </c>
      <c r="F207" s="528" t="str">
        <f t="shared" si="21"/>
        <v xml:space="preserve"> </v>
      </c>
      <c r="G207" s="529"/>
      <c r="H207" s="529"/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529"/>
      <c r="T207" s="529"/>
      <c r="U207" s="529"/>
      <c r="V207" s="529"/>
      <c r="W207" s="529"/>
      <c r="X207" s="529"/>
      <c r="Y207" s="529"/>
      <c r="Z207" s="529"/>
      <c r="AA207" s="529"/>
      <c r="AB207" s="529"/>
      <c r="AC207" s="529"/>
      <c r="AD207" s="545"/>
      <c r="AE207" s="498"/>
      <c r="AF207" s="545"/>
      <c r="AG207" s="545"/>
      <c r="AH207" s="498"/>
      <c r="AI207" s="498"/>
      <c r="AJ207" s="498"/>
      <c r="AK207" s="498"/>
      <c r="AL207" s="498"/>
      <c r="AM207" s="7"/>
      <c r="AN207" s="529"/>
      <c r="AO207" s="534"/>
      <c r="AP207" s="530"/>
      <c r="AQ207" s="529"/>
      <c r="AR207" s="529"/>
      <c r="AS207" s="533"/>
      <c r="AT207" s="529"/>
      <c r="AU207" s="537"/>
      <c r="AV207" s="532" t="str">
        <f t="shared" si="22"/>
        <v xml:space="preserve"> </v>
      </c>
      <c r="AW207" s="298">
        <f t="shared" si="23"/>
        <v>0</v>
      </c>
      <c r="AX207" s="533"/>
      <c r="AY207" s="3"/>
    </row>
    <row r="208" spans="1:52" ht="13.5" hidden="1" thickBot="1">
      <c r="A208" s="525" t="s">
        <v>891</v>
      </c>
      <c r="B208" s="407" t="s">
        <v>514</v>
      </c>
      <c r="C208" s="407" t="str">
        <f t="shared" si="20"/>
        <v xml:space="preserve"> </v>
      </c>
      <c r="D208" s="527" t="s">
        <v>514</v>
      </c>
      <c r="E208" s="298">
        <v>0</v>
      </c>
      <c r="F208" s="528" t="str">
        <f t="shared" si="21"/>
        <v xml:space="preserve"> </v>
      </c>
      <c r="G208" s="529"/>
      <c r="H208" s="529"/>
      <c r="I208" s="534"/>
      <c r="J208" s="529"/>
      <c r="K208" s="529"/>
      <c r="L208" s="529"/>
      <c r="M208" s="529"/>
      <c r="N208" s="529"/>
      <c r="O208" s="529"/>
      <c r="P208" s="529"/>
      <c r="Q208" s="529"/>
      <c r="R208" s="529"/>
      <c r="S208" s="529"/>
      <c r="T208" s="529"/>
      <c r="U208" s="529"/>
      <c r="V208" s="529"/>
      <c r="W208" s="529"/>
      <c r="X208" s="529"/>
      <c r="Y208" s="534"/>
      <c r="Z208" s="529"/>
      <c r="AA208" s="529"/>
      <c r="AB208" s="529"/>
      <c r="AC208" s="529"/>
      <c r="AD208" s="533"/>
      <c r="AE208" s="529"/>
      <c r="AF208" s="538"/>
      <c r="AG208" s="538"/>
      <c r="AH208" s="529"/>
      <c r="AI208" s="529"/>
      <c r="AJ208" s="529"/>
      <c r="AK208" s="529"/>
      <c r="AL208" s="529"/>
      <c r="AM208" s="7"/>
      <c r="AN208" s="530"/>
      <c r="AO208" s="533"/>
      <c r="AP208" s="492"/>
      <c r="AQ208" s="530"/>
      <c r="AR208" s="530"/>
      <c r="AS208" s="533"/>
      <c r="AT208" s="533"/>
      <c r="AU208" s="537"/>
      <c r="AV208" s="532" t="str">
        <f t="shared" si="22"/>
        <v xml:space="preserve"> </v>
      </c>
      <c r="AW208" s="298">
        <f t="shared" si="23"/>
        <v>0</v>
      </c>
      <c r="AX208" s="533"/>
      <c r="AY208" s="3"/>
    </row>
    <row r="209" spans="1:52" ht="13.5" hidden="1" thickBot="1">
      <c r="A209" s="525" t="s">
        <v>1306</v>
      </c>
      <c r="B209" s="407">
        <v>7</v>
      </c>
      <c r="C209" s="407" t="str">
        <f t="shared" si="20"/>
        <v xml:space="preserve"> </v>
      </c>
      <c r="D209" s="527" t="s">
        <v>514</v>
      </c>
      <c r="E209" s="298">
        <v>0</v>
      </c>
      <c r="F209" s="528" t="str">
        <f t="shared" si="21"/>
        <v xml:space="preserve"> </v>
      </c>
      <c r="G209" s="529"/>
      <c r="H209" s="529"/>
      <c r="I209" s="529"/>
      <c r="J209" s="529"/>
      <c r="K209" s="529"/>
      <c r="L209" s="529"/>
      <c r="M209" s="529"/>
      <c r="N209" s="529"/>
      <c r="O209" s="529"/>
      <c r="P209" s="529"/>
      <c r="Q209" s="529"/>
      <c r="R209" s="529"/>
      <c r="S209" s="529"/>
      <c r="T209" s="529"/>
      <c r="U209" s="529"/>
      <c r="V209" s="529"/>
      <c r="W209" s="529"/>
      <c r="X209" s="529"/>
      <c r="Y209" s="529"/>
      <c r="Z209" s="529"/>
      <c r="AA209" s="529"/>
      <c r="AB209" s="529"/>
      <c r="AC209" s="529"/>
      <c r="AD209" s="545"/>
      <c r="AE209" s="498"/>
      <c r="AF209" s="545"/>
      <c r="AG209" s="545"/>
      <c r="AH209" s="498"/>
      <c r="AI209" s="498"/>
      <c r="AJ209" s="498"/>
      <c r="AK209" s="498"/>
      <c r="AL209" s="498"/>
      <c r="AM209" s="7"/>
      <c r="AN209" s="529"/>
      <c r="AO209" s="534"/>
      <c r="AP209" s="530"/>
      <c r="AQ209" s="529"/>
      <c r="AR209" s="529"/>
      <c r="AS209" s="533"/>
      <c r="AT209" s="529"/>
      <c r="AU209" s="544"/>
      <c r="AV209" s="532" t="str">
        <f t="shared" si="22"/>
        <v xml:space="preserve"> </v>
      </c>
      <c r="AW209" s="298">
        <f t="shared" si="23"/>
        <v>0</v>
      </c>
      <c r="AX209" s="533"/>
      <c r="AY209" s="3"/>
    </row>
    <row r="210" spans="1:52" s="3" customFormat="1" ht="13.5" hidden="1" thickBot="1">
      <c r="A210" s="53" t="s">
        <v>682</v>
      </c>
      <c r="B210" s="407" t="s">
        <v>514</v>
      </c>
      <c r="C210" s="407" t="str">
        <f t="shared" si="20"/>
        <v xml:space="preserve"> </v>
      </c>
      <c r="D210" s="527" t="s">
        <v>514</v>
      </c>
      <c r="E210" s="298">
        <v>0</v>
      </c>
      <c r="F210" s="528" t="str">
        <f t="shared" si="21"/>
        <v xml:space="preserve"> </v>
      </c>
      <c r="G210" s="534"/>
      <c r="H210" s="534"/>
      <c r="I210" s="534"/>
      <c r="J210" s="529"/>
      <c r="K210" s="529"/>
      <c r="L210" s="529"/>
      <c r="M210" s="529"/>
      <c r="N210" s="529"/>
      <c r="O210" s="529"/>
      <c r="P210" s="534"/>
      <c r="Q210" s="529"/>
      <c r="R210" s="529"/>
      <c r="S210" s="534"/>
      <c r="T210" s="534"/>
      <c r="U210" s="534"/>
      <c r="V210" s="534"/>
      <c r="W210" s="534"/>
      <c r="X210" s="534"/>
      <c r="Y210" s="534"/>
      <c r="Z210" s="529"/>
      <c r="AA210" s="529"/>
      <c r="AB210" s="529"/>
      <c r="AC210" s="529"/>
      <c r="AD210" s="538"/>
      <c r="AE210" s="529"/>
      <c r="AF210" s="538"/>
      <c r="AG210" s="538"/>
      <c r="AH210" s="529"/>
      <c r="AI210" s="529"/>
      <c r="AJ210" s="529"/>
      <c r="AK210" s="529"/>
      <c r="AL210" s="529"/>
      <c r="AM210" s="7"/>
      <c r="AN210" s="529"/>
      <c r="AO210" s="538"/>
      <c r="AP210" s="534"/>
      <c r="AQ210" s="529"/>
      <c r="AR210" s="529"/>
      <c r="AS210" s="538"/>
      <c r="AT210" s="538"/>
      <c r="AU210" s="537"/>
      <c r="AV210" s="532" t="str">
        <f t="shared" si="22"/>
        <v xml:space="preserve"> </v>
      </c>
      <c r="AW210" s="298">
        <f t="shared" si="23"/>
        <v>0</v>
      </c>
      <c r="AX210" s="533"/>
      <c r="AY210"/>
      <c r="AZ210"/>
    </row>
    <row r="211" spans="1:52" ht="13.5" hidden="1" thickBot="1">
      <c r="A211" s="525" t="s">
        <v>771</v>
      </c>
      <c r="B211" s="407" t="s">
        <v>514</v>
      </c>
      <c r="C211" s="407" t="str">
        <f t="shared" si="20"/>
        <v xml:space="preserve"> </v>
      </c>
      <c r="D211" s="527" t="s">
        <v>514</v>
      </c>
      <c r="E211" s="298">
        <v>0</v>
      </c>
      <c r="F211" s="528" t="str">
        <f t="shared" si="21"/>
        <v xml:space="preserve"> </v>
      </c>
      <c r="G211" s="536"/>
      <c r="H211" s="536"/>
      <c r="I211" s="536"/>
      <c r="J211" s="529"/>
      <c r="K211" s="529"/>
      <c r="L211" s="529"/>
      <c r="M211" s="529"/>
      <c r="N211" s="529"/>
      <c r="O211" s="529"/>
      <c r="P211" s="536"/>
      <c r="Q211" s="529"/>
      <c r="R211" s="529"/>
      <c r="S211" s="536"/>
      <c r="T211" s="536"/>
      <c r="U211" s="536"/>
      <c r="V211" s="536"/>
      <c r="W211" s="536"/>
      <c r="X211" s="536"/>
      <c r="Y211" s="534"/>
      <c r="Z211" s="529"/>
      <c r="AA211" s="529"/>
      <c r="AB211" s="529"/>
      <c r="AC211" s="529"/>
      <c r="AD211" s="538"/>
      <c r="AE211" s="529"/>
      <c r="AF211" s="538"/>
      <c r="AG211" s="538"/>
      <c r="AH211" s="529"/>
      <c r="AI211" s="529"/>
      <c r="AJ211" s="529"/>
      <c r="AK211" s="529"/>
      <c r="AL211" s="529"/>
      <c r="AM211" s="7"/>
      <c r="AN211" s="529"/>
      <c r="AO211" s="538"/>
      <c r="AP211" s="534"/>
      <c r="AQ211" s="529"/>
      <c r="AR211" s="529"/>
      <c r="AS211" s="533"/>
      <c r="AT211" s="533"/>
      <c r="AU211" s="537"/>
      <c r="AV211" s="532" t="str">
        <f t="shared" si="22"/>
        <v xml:space="preserve"> </v>
      </c>
      <c r="AW211" s="298">
        <f t="shared" si="23"/>
        <v>0</v>
      </c>
      <c r="AX211" s="533"/>
      <c r="AY211" s="3"/>
    </row>
    <row r="212" spans="1:52" ht="13.5" hidden="1" thickBot="1">
      <c r="A212" s="535" t="s">
        <v>1307</v>
      </c>
      <c r="B212" s="407">
        <v>5</v>
      </c>
      <c r="C212" s="407" t="str">
        <f t="shared" si="20"/>
        <v xml:space="preserve"> </v>
      </c>
      <c r="D212" s="527" t="s">
        <v>514</v>
      </c>
      <c r="E212" s="298">
        <v>0</v>
      </c>
      <c r="F212" s="528" t="str">
        <f t="shared" si="21"/>
        <v xml:space="preserve"> </v>
      </c>
      <c r="G212" s="529"/>
      <c r="H212" s="529"/>
      <c r="I212" s="529"/>
      <c r="J212" s="529"/>
      <c r="K212" s="529"/>
      <c r="L212" s="529"/>
      <c r="M212" s="529"/>
      <c r="N212" s="529"/>
      <c r="O212" s="529"/>
      <c r="P212" s="529"/>
      <c r="Q212" s="529"/>
      <c r="R212" s="529"/>
      <c r="S212" s="529"/>
      <c r="T212" s="529"/>
      <c r="U212" s="529"/>
      <c r="V212" s="529"/>
      <c r="W212" s="529"/>
      <c r="X212" s="529"/>
      <c r="Y212" s="529"/>
      <c r="Z212" s="529"/>
      <c r="AA212" s="529"/>
      <c r="AB212" s="529"/>
      <c r="AC212" s="529"/>
      <c r="AD212" s="529"/>
      <c r="AE212" s="529"/>
      <c r="AF212" s="538"/>
      <c r="AG212" s="538"/>
      <c r="AH212" s="529"/>
      <c r="AI212" s="529"/>
      <c r="AJ212" s="529"/>
      <c r="AK212" s="529"/>
      <c r="AL212" s="529"/>
      <c r="AM212" s="122"/>
      <c r="AN212" s="529"/>
      <c r="AO212" s="529"/>
      <c r="AP212" s="534"/>
      <c r="AQ212" s="530"/>
      <c r="AR212" s="530"/>
      <c r="AS212" s="533"/>
      <c r="AT212" s="529"/>
      <c r="AU212" s="537"/>
      <c r="AV212" s="532" t="str">
        <f t="shared" si="22"/>
        <v xml:space="preserve"> </v>
      </c>
      <c r="AW212" s="298">
        <f t="shared" si="23"/>
        <v>0</v>
      </c>
      <c r="AX212" s="533"/>
      <c r="AY212" s="3"/>
      <c r="AZ212" s="3"/>
    </row>
    <row r="213" spans="1:52" s="3" customFormat="1" ht="13.5" hidden="1" thickBot="1">
      <c r="A213" s="53" t="s">
        <v>503</v>
      </c>
      <c r="B213" s="407" t="s">
        <v>514</v>
      </c>
      <c r="C213" s="407" t="str">
        <f t="shared" si="20"/>
        <v xml:space="preserve"> </v>
      </c>
      <c r="D213" s="527" t="s">
        <v>514</v>
      </c>
      <c r="E213" s="298">
        <v>0</v>
      </c>
      <c r="F213" s="528" t="str">
        <f t="shared" si="21"/>
        <v xml:space="preserve"> </v>
      </c>
      <c r="G213" s="534"/>
      <c r="H213" s="534"/>
      <c r="I213" s="492"/>
      <c r="J213" s="529"/>
      <c r="K213" s="529"/>
      <c r="L213" s="529"/>
      <c r="M213" s="529"/>
      <c r="N213" s="529"/>
      <c r="O213" s="529"/>
      <c r="P213" s="492"/>
      <c r="Q213" s="529"/>
      <c r="R213" s="529"/>
      <c r="S213" s="492"/>
      <c r="T213" s="492"/>
      <c r="U213" s="492"/>
      <c r="V213" s="492"/>
      <c r="W213" s="492"/>
      <c r="X213" s="492"/>
      <c r="Y213" s="492"/>
      <c r="Z213" s="530"/>
      <c r="AA213" s="530"/>
      <c r="AB213" s="530"/>
      <c r="AC213" s="530"/>
      <c r="AD213" s="538"/>
      <c r="AE213" s="529"/>
      <c r="AF213" s="538"/>
      <c r="AG213" s="538"/>
      <c r="AH213" s="529"/>
      <c r="AI213" s="529"/>
      <c r="AJ213" s="529"/>
      <c r="AK213" s="529"/>
      <c r="AL213" s="529"/>
      <c r="AM213" s="7"/>
      <c r="AN213" s="529"/>
      <c r="AO213" s="538"/>
      <c r="AP213" s="534"/>
      <c r="AQ213" s="529"/>
      <c r="AR213" s="529"/>
      <c r="AS213" s="533"/>
      <c r="AT213" s="533"/>
      <c r="AU213" s="537"/>
      <c r="AV213" s="532" t="str">
        <f t="shared" si="22"/>
        <v xml:space="preserve"> </v>
      </c>
      <c r="AW213" s="298">
        <f t="shared" si="23"/>
        <v>0</v>
      </c>
      <c r="AX213" s="533"/>
      <c r="AZ213"/>
    </row>
    <row r="214" spans="1:52" s="3" customFormat="1" ht="10.5" hidden="1" customHeight="1">
      <c r="A214" s="53" t="s">
        <v>179</v>
      </c>
      <c r="B214" s="407" t="s">
        <v>514</v>
      </c>
      <c r="C214" s="407" t="str">
        <f t="shared" si="20"/>
        <v xml:space="preserve"> </v>
      </c>
      <c r="D214" s="527" t="s">
        <v>514</v>
      </c>
      <c r="E214" s="298">
        <v>0</v>
      </c>
      <c r="F214" s="528" t="str">
        <f t="shared" si="21"/>
        <v xml:space="preserve"> </v>
      </c>
      <c r="G214" s="492"/>
      <c r="H214" s="492"/>
      <c r="I214" s="492"/>
      <c r="J214" s="529"/>
      <c r="K214" s="529"/>
      <c r="L214" s="529"/>
      <c r="M214" s="529"/>
      <c r="N214" s="529"/>
      <c r="O214" s="529"/>
      <c r="P214" s="492"/>
      <c r="Q214" s="529"/>
      <c r="R214" s="529"/>
      <c r="S214" s="492"/>
      <c r="T214" s="492"/>
      <c r="U214" s="492"/>
      <c r="V214" s="492"/>
      <c r="W214" s="492"/>
      <c r="X214" s="492"/>
      <c r="Y214" s="492"/>
      <c r="Z214" s="530"/>
      <c r="AA214" s="530"/>
      <c r="AB214" s="530"/>
      <c r="AC214" s="530"/>
      <c r="AD214" s="533"/>
      <c r="AE214" s="529"/>
      <c r="AF214" s="538"/>
      <c r="AG214" s="538"/>
      <c r="AH214" s="529"/>
      <c r="AI214" s="529"/>
      <c r="AJ214" s="529"/>
      <c r="AK214" s="529"/>
      <c r="AL214" s="529"/>
      <c r="AM214" s="7"/>
      <c r="AN214" s="530"/>
      <c r="AO214" s="533"/>
      <c r="AP214" s="492"/>
      <c r="AQ214" s="530"/>
      <c r="AR214" s="530"/>
      <c r="AS214" s="533"/>
      <c r="AT214" s="533"/>
      <c r="AU214" s="537"/>
      <c r="AV214" s="532" t="str">
        <f t="shared" si="22"/>
        <v xml:space="preserve"> </v>
      </c>
      <c r="AW214" s="298">
        <f t="shared" si="23"/>
        <v>0</v>
      </c>
      <c r="AX214" s="533"/>
      <c r="AY214"/>
      <c r="AZ214"/>
    </row>
    <row r="215" spans="1:52" ht="13.5" hidden="1" thickBot="1">
      <c r="A215" s="53" t="s">
        <v>683</v>
      </c>
      <c r="B215" s="407" t="s">
        <v>514</v>
      </c>
      <c r="C215" s="407" t="str">
        <f t="shared" si="20"/>
        <v xml:space="preserve"> </v>
      </c>
      <c r="D215" s="527" t="s">
        <v>514</v>
      </c>
      <c r="E215" s="298">
        <v>0</v>
      </c>
      <c r="F215" s="528" t="str">
        <f t="shared" si="21"/>
        <v xml:space="preserve"> </v>
      </c>
      <c r="G215" s="534"/>
      <c r="H215" s="534"/>
      <c r="I215" s="534"/>
      <c r="J215" s="529"/>
      <c r="K215" s="529"/>
      <c r="L215" s="529"/>
      <c r="M215" s="529"/>
      <c r="N215" s="529"/>
      <c r="O215" s="529"/>
      <c r="P215" s="534"/>
      <c r="Q215" s="529"/>
      <c r="R215" s="529"/>
      <c r="S215" s="534"/>
      <c r="T215" s="534"/>
      <c r="U215" s="534"/>
      <c r="V215" s="534"/>
      <c r="W215" s="534"/>
      <c r="X215" s="534"/>
      <c r="Y215" s="534"/>
      <c r="Z215" s="529"/>
      <c r="AA215" s="529"/>
      <c r="AB215" s="529"/>
      <c r="AC215" s="529"/>
      <c r="AD215" s="533"/>
      <c r="AE215" s="529"/>
      <c r="AF215" s="538"/>
      <c r="AG215" s="538"/>
      <c r="AH215" s="529"/>
      <c r="AI215" s="529"/>
      <c r="AJ215" s="529"/>
      <c r="AK215" s="529"/>
      <c r="AL215" s="529"/>
      <c r="AM215" s="122"/>
      <c r="AN215" s="530"/>
      <c r="AO215" s="533"/>
      <c r="AP215" s="492"/>
      <c r="AQ215" s="530"/>
      <c r="AR215" s="530"/>
      <c r="AS215" s="533"/>
      <c r="AT215" s="533"/>
      <c r="AU215" s="544"/>
      <c r="AV215" s="532" t="str">
        <f t="shared" si="22"/>
        <v xml:space="preserve"> </v>
      </c>
      <c r="AW215" s="298">
        <f t="shared" si="23"/>
        <v>0</v>
      </c>
      <c r="AX215" s="533"/>
      <c r="AZ215" s="3"/>
    </row>
    <row r="216" spans="1:52" ht="13.5" hidden="1" thickBot="1">
      <c r="A216" s="53" t="s">
        <v>562</v>
      </c>
      <c r="B216" s="407" t="s">
        <v>514</v>
      </c>
      <c r="C216" s="407" t="str">
        <f t="shared" si="20"/>
        <v xml:space="preserve"> </v>
      </c>
      <c r="D216" s="527" t="s">
        <v>514</v>
      </c>
      <c r="E216" s="298">
        <v>0</v>
      </c>
      <c r="F216" s="528" t="str">
        <f t="shared" si="21"/>
        <v xml:space="preserve"> </v>
      </c>
      <c r="G216" s="492"/>
      <c r="H216" s="492"/>
      <c r="I216" s="492"/>
      <c r="J216" s="529"/>
      <c r="K216" s="529"/>
      <c r="L216" s="529"/>
      <c r="M216" s="529"/>
      <c r="N216" s="529"/>
      <c r="O216" s="529"/>
      <c r="P216" s="492"/>
      <c r="Q216" s="529"/>
      <c r="R216" s="529"/>
      <c r="S216" s="492"/>
      <c r="T216" s="492"/>
      <c r="U216" s="492"/>
      <c r="V216" s="492"/>
      <c r="W216" s="492"/>
      <c r="X216" s="492"/>
      <c r="Y216" s="492"/>
      <c r="Z216" s="530"/>
      <c r="AA216" s="530"/>
      <c r="AB216" s="530"/>
      <c r="AC216" s="530"/>
      <c r="AD216" s="538"/>
      <c r="AE216" s="529"/>
      <c r="AF216" s="538"/>
      <c r="AG216" s="538"/>
      <c r="AH216" s="529"/>
      <c r="AI216" s="529"/>
      <c r="AJ216" s="529"/>
      <c r="AK216" s="529"/>
      <c r="AL216" s="529"/>
      <c r="AM216" s="7"/>
      <c r="AN216" s="529"/>
      <c r="AO216" s="538"/>
      <c r="AP216" s="534"/>
      <c r="AQ216" s="529"/>
      <c r="AR216" s="529"/>
      <c r="AS216" s="538"/>
      <c r="AT216" s="538"/>
      <c r="AU216" s="537"/>
      <c r="AV216" s="532" t="str">
        <f t="shared" si="22"/>
        <v xml:space="preserve"> </v>
      </c>
      <c r="AW216" s="298">
        <f t="shared" si="23"/>
        <v>0</v>
      </c>
      <c r="AX216" s="533"/>
    </row>
    <row r="217" spans="1:52" ht="13.5" hidden="1" thickBot="1">
      <c r="A217" s="525" t="s">
        <v>1122</v>
      </c>
      <c r="B217" s="407" t="s">
        <v>514</v>
      </c>
      <c r="C217" s="407" t="str">
        <f t="shared" si="20"/>
        <v xml:space="preserve"> </v>
      </c>
      <c r="D217" s="527" t="s">
        <v>514</v>
      </c>
      <c r="E217" s="298">
        <v>0</v>
      </c>
      <c r="F217" s="528" t="str">
        <f t="shared" si="21"/>
        <v xml:space="preserve"> </v>
      </c>
      <c r="G217" s="529"/>
      <c r="H217" s="529"/>
      <c r="I217" s="534"/>
      <c r="J217" s="529"/>
      <c r="K217" s="529"/>
      <c r="L217" s="529"/>
      <c r="M217" s="529"/>
      <c r="N217" s="529"/>
      <c r="O217" s="529"/>
      <c r="P217" s="529"/>
      <c r="Q217" s="529"/>
      <c r="R217" s="529"/>
      <c r="S217" s="529"/>
      <c r="T217" s="529"/>
      <c r="U217" s="529"/>
      <c r="V217" s="529"/>
      <c r="W217" s="529"/>
      <c r="X217" s="529"/>
      <c r="Y217" s="534"/>
      <c r="Z217" s="529"/>
      <c r="AA217" s="529"/>
      <c r="AB217" s="529"/>
      <c r="AC217" s="529"/>
      <c r="AD217" s="533"/>
      <c r="AE217" s="529"/>
      <c r="AF217" s="538"/>
      <c r="AG217" s="538"/>
      <c r="AH217" s="529"/>
      <c r="AI217" s="529"/>
      <c r="AJ217" s="529"/>
      <c r="AK217" s="529"/>
      <c r="AL217" s="529"/>
      <c r="AM217" s="7"/>
      <c r="AN217" s="530"/>
      <c r="AO217" s="533"/>
      <c r="AP217" s="492"/>
      <c r="AQ217" s="530"/>
      <c r="AR217" s="530"/>
      <c r="AS217" s="533"/>
      <c r="AT217" s="533"/>
      <c r="AU217" s="544"/>
      <c r="AV217" s="532" t="str">
        <f t="shared" si="22"/>
        <v xml:space="preserve"> </v>
      </c>
      <c r="AW217" s="298">
        <f t="shared" si="23"/>
        <v>0</v>
      </c>
      <c r="AX217" s="533"/>
      <c r="AY217" s="3"/>
    </row>
    <row r="218" spans="1:52" s="3" customFormat="1" ht="13.5" hidden="1" thickBot="1">
      <c r="A218" s="535" t="s">
        <v>1191</v>
      </c>
      <c r="B218" s="407" t="s">
        <v>514</v>
      </c>
      <c r="C218" s="407" t="str">
        <f t="shared" si="20"/>
        <v xml:space="preserve"> </v>
      </c>
      <c r="D218" s="527" t="s">
        <v>514</v>
      </c>
      <c r="E218" s="298">
        <v>0</v>
      </c>
      <c r="F218" s="528" t="str">
        <f t="shared" si="21"/>
        <v xml:space="preserve"> </v>
      </c>
      <c r="G218" s="534"/>
      <c r="H218" s="534"/>
      <c r="I218" s="492"/>
      <c r="J218" s="529"/>
      <c r="K218" s="529"/>
      <c r="L218" s="529"/>
      <c r="M218" s="529"/>
      <c r="N218" s="529"/>
      <c r="O218" s="529"/>
      <c r="P218" s="534"/>
      <c r="Q218" s="529"/>
      <c r="R218" s="529"/>
      <c r="S218" s="534"/>
      <c r="T218" s="534"/>
      <c r="U218" s="534"/>
      <c r="V218" s="534"/>
      <c r="W218" s="534"/>
      <c r="X218" s="534"/>
      <c r="Y218" s="534"/>
      <c r="Z218" s="529"/>
      <c r="AA218" s="529"/>
      <c r="AB218" s="529"/>
      <c r="AC218" s="529"/>
      <c r="AD218" s="529"/>
      <c r="AE218" s="529"/>
      <c r="AF218" s="538"/>
      <c r="AG218" s="538"/>
      <c r="AH218" s="529"/>
      <c r="AI218" s="529"/>
      <c r="AJ218" s="529"/>
      <c r="AK218" s="529"/>
      <c r="AL218" s="529"/>
      <c r="AM218" s="7"/>
      <c r="AN218" s="529"/>
      <c r="AO218" s="529"/>
      <c r="AP218" s="534"/>
      <c r="AQ218" s="530"/>
      <c r="AR218" s="530"/>
      <c r="AS218" s="538"/>
      <c r="AT218" s="538"/>
      <c r="AU218" s="537"/>
      <c r="AV218" s="532" t="str">
        <f t="shared" si="22"/>
        <v xml:space="preserve"> </v>
      </c>
      <c r="AW218" s="298">
        <f t="shared" si="23"/>
        <v>0</v>
      </c>
      <c r="AX218" s="533"/>
      <c r="AY218"/>
      <c r="AZ218"/>
    </row>
    <row r="219" spans="1:52" s="3" customFormat="1" ht="13.5" hidden="1" thickBot="1">
      <c r="A219" s="53" t="s">
        <v>772</v>
      </c>
      <c r="B219" s="407" t="s">
        <v>514</v>
      </c>
      <c r="C219" s="407" t="str">
        <f t="shared" si="20"/>
        <v xml:space="preserve"> </v>
      </c>
      <c r="D219" s="527" t="s">
        <v>514</v>
      </c>
      <c r="E219" s="298">
        <v>0</v>
      </c>
      <c r="F219" s="528" t="str">
        <f t="shared" si="21"/>
        <v xml:space="preserve"> </v>
      </c>
      <c r="G219" s="492"/>
      <c r="H219" s="492"/>
      <c r="I219" s="492"/>
      <c r="J219" s="529"/>
      <c r="K219" s="529"/>
      <c r="L219" s="529"/>
      <c r="M219" s="529"/>
      <c r="N219" s="529"/>
      <c r="O219" s="529"/>
      <c r="P219" s="492"/>
      <c r="Q219" s="529"/>
      <c r="R219" s="529"/>
      <c r="S219" s="492"/>
      <c r="T219" s="492"/>
      <c r="U219" s="492"/>
      <c r="V219" s="492"/>
      <c r="W219" s="492"/>
      <c r="X219" s="492"/>
      <c r="Y219" s="492"/>
      <c r="Z219" s="530"/>
      <c r="AA219" s="530"/>
      <c r="AB219" s="530"/>
      <c r="AC219" s="530"/>
      <c r="AD219" s="533"/>
      <c r="AE219" s="529"/>
      <c r="AF219" s="538"/>
      <c r="AG219" s="538"/>
      <c r="AH219" s="529"/>
      <c r="AI219" s="529"/>
      <c r="AJ219" s="529"/>
      <c r="AK219" s="529"/>
      <c r="AL219" s="529"/>
      <c r="AM219" s="7"/>
      <c r="AN219" s="530"/>
      <c r="AO219" s="533"/>
      <c r="AP219" s="492"/>
      <c r="AQ219" s="530"/>
      <c r="AR219" s="530"/>
      <c r="AS219" s="538"/>
      <c r="AT219" s="538"/>
      <c r="AU219" s="537"/>
      <c r="AV219" s="532" t="str">
        <f t="shared" si="22"/>
        <v xml:space="preserve"> </v>
      </c>
      <c r="AW219" s="298">
        <f t="shared" si="23"/>
        <v>0</v>
      </c>
      <c r="AX219" s="533"/>
      <c r="AZ219"/>
    </row>
    <row r="220" spans="1:52" ht="13.5" hidden="1" thickBot="1">
      <c r="A220" s="53" t="s">
        <v>685</v>
      </c>
      <c r="B220" s="407" t="s">
        <v>514</v>
      </c>
      <c r="C220" s="407" t="str">
        <f t="shared" si="20"/>
        <v xml:space="preserve"> </v>
      </c>
      <c r="D220" s="527" t="s">
        <v>514</v>
      </c>
      <c r="E220" s="298">
        <v>0</v>
      </c>
      <c r="F220" s="528" t="str">
        <f t="shared" si="21"/>
        <v xml:space="preserve"> </v>
      </c>
      <c r="G220" s="534"/>
      <c r="H220" s="534"/>
      <c r="I220" s="534"/>
      <c r="J220" s="529"/>
      <c r="K220" s="529"/>
      <c r="L220" s="529"/>
      <c r="M220" s="529"/>
      <c r="N220" s="529"/>
      <c r="O220" s="529"/>
      <c r="P220" s="534"/>
      <c r="Q220" s="529"/>
      <c r="R220" s="529"/>
      <c r="S220" s="534"/>
      <c r="T220" s="534"/>
      <c r="U220" s="534"/>
      <c r="V220" s="534"/>
      <c r="W220" s="534"/>
      <c r="X220" s="534"/>
      <c r="Y220" s="534"/>
      <c r="Z220" s="529"/>
      <c r="AA220" s="529"/>
      <c r="AB220" s="529"/>
      <c r="AC220" s="529"/>
      <c r="AD220" s="533"/>
      <c r="AE220" s="529"/>
      <c r="AF220" s="538"/>
      <c r="AG220" s="538"/>
      <c r="AH220" s="529"/>
      <c r="AI220" s="529"/>
      <c r="AJ220" s="529"/>
      <c r="AK220" s="529"/>
      <c r="AL220" s="529"/>
      <c r="AM220" s="7"/>
      <c r="AN220" s="530"/>
      <c r="AO220" s="533"/>
      <c r="AP220" s="492"/>
      <c r="AQ220" s="530"/>
      <c r="AR220" s="530"/>
      <c r="AS220" s="533"/>
      <c r="AT220" s="533"/>
      <c r="AU220" s="537"/>
      <c r="AV220" s="532" t="str">
        <f t="shared" si="22"/>
        <v xml:space="preserve"> </v>
      </c>
      <c r="AW220" s="298">
        <f t="shared" si="23"/>
        <v>0</v>
      </c>
      <c r="AX220" s="533"/>
      <c r="AY220" s="3"/>
    </row>
    <row r="221" spans="1:52" ht="13.5" hidden="1" thickBot="1">
      <c r="A221" s="525" t="s">
        <v>1123</v>
      </c>
      <c r="B221" s="407" t="s">
        <v>514</v>
      </c>
      <c r="C221" s="407" t="str">
        <f t="shared" si="20"/>
        <v xml:space="preserve"> </v>
      </c>
      <c r="D221" s="527" t="s">
        <v>514</v>
      </c>
      <c r="E221" s="298">
        <v>0</v>
      </c>
      <c r="F221" s="528" t="str">
        <f t="shared" si="21"/>
        <v xml:space="preserve"> </v>
      </c>
      <c r="G221" s="529"/>
      <c r="H221" s="529"/>
      <c r="I221" s="534"/>
      <c r="J221" s="529"/>
      <c r="K221" s="529"/>
      <c r="L221" s="529"/>
      <c r="M221" s="529"/>
      <c r="N221" s="529"/>
      <c r="O221" s="529"/>
      <c r="P221" s="529"/>
      <c r="Q221" s="529"/>
      <c r="R221" s="529"/>
      <c r="S221" s="529"/>
      <c r="T221" s="529"/>
      <c r="U221" s="529"/>
      <c r="V221" s="529"/>
      <c r="W221" s="529"/>
      <c r="X221" s="529"/>
      <c r="Y221" s="536"/>
      <c r="Z221" s="498"/>
      <c r="AA221" s="498"/>
      <c r="AB221" s="498"/>
      <c r="AC221" s="498"/>
      <c r="AD221" s="533"/>
      <c r="AE221" s="529"/>
      <c r="AF221" s="538"/>
      <c r="AG221" s="538"/>
      <c r="AH221" s="529"/>
      <c r="AI221" s="529"/>
      <c r="AJ221" s="529"/>
      <c r="AK221" s="529"/>
      <c r="AL221" s="529"/>
      <c r="AM221" s="7"/>
      <c r="AN221" s="530"/>
      <c r="AO221" s="533"/>
      <c r="AP221" s="492"/>
      <c r="AQ221" s="530"/>
      <c r="AR221" s="530"/>
      <c r="AS221" s="538"/>
      <c r="AT221" s="538"/>
      <c r="AU221" s="537"/>
      <c r="AV221" s="532" t="str">
        <f t="shared" si="22"/>
        <v xml:space="preserve"> </v>
      </c>
      <c r="AW221" s="298">
        <f t="shared" si="23"/>
        <v>0</v>
      </c>
      <c r="AX221" s="533"/>
      <c r="AY221" s="3"/>
    </row>
    <row r="222" spans="1:52" ht="13.5" hidden="1" thickBot="1">
      <c r="A222" s="525" t="s">
        <v>1090</v>
      </c>
      <c r="B222" s="407" t="s">
        <v>514</v>
      </c>
      <c r="C222" s="407" t="str">
        <f t="shared" si="20"/>
        <v xml:space="preserve"> </v>
      </c>
      <c r="D222" s="527" t="s">
        <v>514</v>
      </c>
      <c r="E222" s="298">
        <v>0</v>
      </c>
      <c r="F222" s="528" t="str">
        <f t="shared" si="21"/>
        <v xml:space="preserve"> </v>
      </c>
      <c r="G222" s="498"/>
      <c r="H222" s="498"/>
      <c r="I222" s="536"/>
      <c r="J222" s="529"/>
      <c r="K222" s="529"/>
      <c r="L222" s="529"/>
      <c r="M222" s="529"/>
      <c r="N222" s="529"/>
      <c r="O222" s="529"/>
      <c r="P222" s="498"/>
      <c r="Q222" s="529"/>
      <c r="R222" s="529"/>
      <c r="S222" s="498"/>
      <c r="T222" s="498"/>
      <c r="U222" s="498"/>
      <c r="V222" s="498"/>
      <c r="W222" s="498"/>
      <c r="X222" s="498"/>
      <c r="Y222" s="536"/>
      <c r="Z222" s="498"/>
      <c r="AA222" s="498"/>
      <c r="AB222" s="498"/>
      <c r="AC222" s="498"/>
      <c r="AD222" s="533"/>
      <c r="AE222" s="529"/>
      <c r="AF222" s="538"/>
      <c r="AG222" s="538"/>
      <c r="AH222" s="529"/>
      <c r="AI222" s="529"/>
      <c r="AJ222" s="529"/>
      <c r="AK222" s="529"/>
      <c r="AL222" s="529"/>
      <c r="AM222" s="7"/>
      <c r="AN222" s="530"/>
      <c r="AO222" s="533"/>
      <c r="AP222" s="492"/>
      <c r="AQ222" s="530"/>
      <c r="AR222" s="530"/>
      <c r="AS222" s="538"/>
      <c r="AT222" s="538"/>
      <c r="AU222" s="537"/>
      <c r="AV222" s="532" t="str">
        <f t="shared" si="22"/>
        <v xml:space="preserve"> </v>
      </c>
      <c r="AW222" s="298">
        <f t="shared" si="23"/>
        <v>0</v>
      </c>
      <c r="AX222" s="533"/>
      <c r="AY222" s="3"/>
    </row>
    <row r="223" spans="1:52" ht="13.5" hidden="1" thickBot="1">
      <c r="A223" s="525" t="s">
        <v>1091</v>
      </c>
      <c r="B223" s="407" t="s">
        <v>514</v>
      </c>
      <c r="C223" s="407" t="str">
        <f t="shared" si="20"/>
        <v xml:space="preserve"> </v>
      </c>
      <c r="D223" s="527" t="s">
        <v>514</v>
      </c>
      <c r="E223" s="298">
        <v>0</v>
      </c>
      <c r="F223" s="528" t="str">
        <f t="shared" si="21"/>
        <v xml:space="preserve"> </v>
      </c>
      <c r="G223" s="498"/>
      <c r="H223" s="498"/>
      <c r="I223" s="536"/>
      <c r="J223" s="529"/>
      <c r="K223" s="529"/>
      <c r="L223" s="529"/>
      <c r="M223" s="529"/>
      <c r="N223" s="529"/>
      <c r="O223" s="529"/>
      <c r="P223" s="498"/>
      <c r="Q223" s="529"/>
      <c r="R223" s="529"/>
      <c r="S223" s="498"/>
      <c r="T223" s="498"/>
      <c r="U223" s="498"/>
      <c r="V223" s="498"/>
      <c r="W223" s="498"/>
      <c r="X223" s="498"/>
      <c r="Y223" s="536"/>
      <c r="Z223" s="498"/>
      <c r="AA223" s="498"/>
      <c r="AB223" s="498"/>
      <c r="AC223" s="498"/>
      <c r="AD223" s="538"/>
      <c r="AE223" s="529"/>
      <c r="AF223" s="538"/>
      <c r="AG223" s="538"/>
      <c r="AH223" s="529"/>
      <c r="AI223" s="529"/>
      <c r="AJ223" s="529"/>
      <c r="AK223" s="529"/>
      <c r="AL223" s="529"/>
      <c r="AM223" s="7"/>
      <c r="AN223" s="529"/>
      <c r="AO223" s="538"/>
      <c r="AP223" s="534"/>
      <c r="AQ223" s="529"/>
      <c r="AR223" s="529"/>
      <c r="AS223" s="538"/>
      <c r="AT223" s="538"/>
      <c r="AU223" s="537"/>
      <c r="AV223" s="532" t="str">
        <f t="shared" si="22"/>
        <v xml:space="preserve"> </v>
      </c>
      <c r="AW223" s="298">
        <f t="shared" si="23"/>
        <v>0</v>
      </c>
      <c r="AX223" s="533"/>
    </row>
    <row r="224" spans="1:52" s="3" customFormat="1" ht="13.5" hidden="1" thickBot="1">
      <c r="A224" s="535" t="s">
        <v>1192</v>
      </c>
      <c r="B224" s="407" t="s">
        <v>514</v>
      </c>
      <c r="C224" s="407" t="str">
        <f t="shared" si="20"/>
        <v xml:space="preserve"> </v>
      </c>
      <c r="D224" s="527" t="s">
        <v>514</v>
      </c>
      <c r="E224" s="298">
        <v>0</v>
      </c>
      <c r="F224" s="528" t="str">
        <f t="shared" si="21"/>
        <v xml:space="preserve"> </v>
      </c>
      <c r="G224" s="534"/>
      <c r="H224" s="534"/>
      <c r="I224" s="492"/>
      <c r="J224" s="529"/>
      <c r="K224" s="529"/>
      <c r="L224" s="529"/>
      <c r="M224" s="529"/>
      <c r="N224" s="529"/>
      <c r="O224" s="529"/>
      <c r="P224" s="534"/>
      <c r="Q224" s="529"/>
      <c r="R224" s="529"/>
      <c r="S224" s="534"/>
      <c r="T224" s="534"/>
      <c r="U224" s="534"/>
      <c r="V224" s="534"/>
      <c r="W224" s="534"/>
      <c r="X224" s="534"/>
      <c r="Y224" s="534"/>
      <c r="Z224" s="529"/>
      <c r="AA224" s="529"/>
      <c r="AB224" s="529"/>
      <c r="AC224" s="529"/>
      <c r="AD224" s="529"/>
      <c r="AE224" s="529"/>
      <c r="AF224" s="538"/>
      <c r="AG224" s="538"/>
      <c r="AH224" s="529"/>
      <c r="AI224" s="529"/>
      <c r="AJ224" s="529"/>
      <c r="AK224" s="529"/>
      <c r="AL224" s="529"/>
      <c r="AM224" s="7"/>
      <c r="AN224" s="529"/>
      <c r="AO224" s="538"/>
      <c r="AP224" s="534"/>
      <c r="AQ224" s="530"/>
      <c r="AR224" s="530"/>
      <c r="AS224" s="533"/>
      <c r="AT224" s="533"/>
      <c r="AU224" s="537"/>
      <c r="AV224" s="532" t="str">
        <f t="shared" si="22"/>
        <v xml:space="preserve"> </v>
      </c>
      <c r="AW224" s="298">
        <f t="shared" si="23"/>
        <v>0</v>
      </c>
      <c r="AX224" s="533"/>
      <c r="AY224"/>
      <c r="AZ224"/>
    </row>
    <row r="225" spans="1:52" ht="13.5" hidden="1" thickBot="1">
      <c r="A225" s="535" t="s">
        <v>825</v>
      </c>
      <c r="B225" s="407">
        <v>7</v>
      </c>
      <c r="C225" s="407" t="str">
        <f t="shared" si="20"/>
        <v xml:space="preserve"> </v>
      </c>
      <c r="D225" s="527" t="s">
        <v>514</v>
      </c>
      <c r="E225" s="298">
        <v>0</v>
      </c>
      <c r="F225" s="528" t="str">
        <f t="shared" si="21"/>
        <v xml:space="preserve"> </v>
      </c>
      <c r="G225" s="529"/>
      <c r="H225" s="529"/>
      <c r="I225" s="529"/>
      <c r="J225" s="529"/>
      <c r="K225" s="529"/>
      <c r="L225" s="529"/>
      <c r="M225" s="529"/>
      <c r="N225" s="529"/>
      <c r="O225" s="529"/>
      <c r="P225" s="529"/>
      <c r="Q225" s="529"/>
      <c r="R225" s="529"/>
      <c r="S225" s="529"/>
      <c r="T225" s="529"/>
      <c r="U225" s="529"/>
      <c r="V225" s="529"/>
      <c r="W225" s="529"/>
      <c r="X225" s="529"/>
      <c r="Y225" s="529"/>
      <c r="Z225" s="529"/>
      <c r="AA225" s="529"/>
      <c r="AB225" s="529"/>
      <c r="AC225" s="529"/>
      <c r="AD225" s="545"/>
      <c r="AE225" s="498"/>
      <c r="AF225" s="545"/>
      <c r="AG225" s="553"/>
      <c r="AH225" s="529"/>
      <c r="AI225" s="529"/>
      <c r="AJ225" s="529"/>
      <c r="AK225" s="529"/>
      <c r="AL225" s="529"/>
      <c r="AM225" s="122"/>
      <c r="AN225" s="529"/>
      <c r="AO225" s="553"/>
      <c r="AP225" s="534"/>
      <c r="AQ225" s="498"/>
      <c r="AR225" s="498"/>
      <c r="AS225" s="533"/>
      <c r="AT225" s="529"/>
      <c r="AU225" s="537"/>
      <c r="AV225" s="532" t="str">
        <f t="shared" si="22"/>
        <v xml:space="preserve"> </v>
      </c>
      <c r="AW225" s="298">
        <f t="shared" si="23"/>
        <v>0</v>
      </c>
      <c r="AX225" s="533"/>
      <c r="AZ225" s="3"/>
    </row>
    <row r="226" spans="1:52" ht="13.5" hidden="1" thickBot="1">
      <c r="A226" s="53" t="s">
        <v>486</v>
      </c>
      <c r="B226" s="407" t="s">
        <v>514</v>
      </c>
      <c r="C226" s="407" t="str">
        <f t="shared" si="20"/>
        <v xml:space="preserve"> </v>
      </c>
      <c r="D226" s="527" t="s">
        <v>514</v>
      </c>
      <c r="E226" s="298">
        <v>0</v>
      </c>
      <c r="F226" s="528" t="str">
        <f t="shared" si="21"/>
        <v xml:space="preserve"> </v>
      </c>
      <c r="G226" s="492"/>
      <c r="H226" s="492"/>
      <c r="I226" s="492"/>
      <c r="J226" s="492"/>
      <c r="K226" s="492"/>
      <c r="L226" s="492"/>
      <c r="M226" s="492"/>
      <c r="N226" s="492"/>
      <c r="O226" s="529"/>
      <c r="P226" s="492"/>
      <c r="Q226" s="529"/>
      <c r="R226" s="529"/>
      <c r="S226" s="492"/>
      <c r="T226" s="492"/>
      <c r="U226" s="492"/>
      <c r="V226" s="492"/>
      <c r="W226" s="492"/>
      <c r="X226" s="492"/>
      <c r="Y226" s="492"/>
      <c r="Z226" s="530"/>
      <c r="AA226" s="530"/>
      <c r="AB226" s="530"/>
      <c r="AC226" s="530"/>
      <c r="AD226" s="533"/>
      <c r="AE226" s="529"/>
      <c r="AF226" s="538"/>
      <c r="AG226" s="538"/>
      <c r="AH226" s="529"/>
      <c r="AI226" s="529"/>
      <c r="AJ226" s="529"/>
      <c r="AK226" s="529"/>
      <c r="AL226" s="529"/>
      <c r="AM226" s="7"/>
      <c r="AN226" s="530"/>
      <c r="AO226" s="533"/>
      <c r="AP226" s="492"/>
      <c r="AQ226" s="530"/>
      <c r="AR226" s="530"/>
      <c r="AS226" s="533"/>
      <c r="AT226" s="533"/>
      <c r="AU226" s="537"/>
      <c r="AV226" s="532" t="str">
        <f t="shared" si="22"/>
        <v xml:space="preserve"> </v>
      </c>
      <c r="AW226" s="298">
        <f t="shared" si="23"/>
        <v>0</v>
      </c>
      <c r="AX226" s="533"/>
    </row>
    <row r="227" spans="1:52" ht="13.5" hidden="1" thickBot="1">
      <c r="A227" s="535" t="s">
        <v>1193</v>
      </c>
      <c r="B227" s="407" t="s">
        <v>514</v>
      </c>
      <c r="C227" s="407" t="str">
        <f t="shared" si="20"/>
        <v xml:space="preserve"> </v>
      </c>
      <c r="D227" s="527" t="s">
        <v>514</v>
      </c>
      <c r="E227" s="298">
        <v>0</v>
      </c>
      <c r="F227" s="528" t="str">
        <f t="shared" si="21"/>
        <v xml:space="preserve"> </v>
      </c>
      <c r="G227" s="534"/>
      <c r="H227" s="534"/>
      <c r="I227" s="492"/>
      <c r="J227" s="534"/>
      <c r="K227" s="534"/>
      <c r="L227" s="534"/>
      <c r="M227" s="534"/>
      <c r="N227" s="534"/>
      <c r="O227" s="529"/>
      <c r="P227" s="534"/>
      <c r="Q227" s="529"/>
      <c r="R227" s="529"/>
      <c r="S227" s="534"/>
      <c r="T227" s="534"/>
      <c r="U227" s="534"/>
      <c r="V227" s="534"/>
      <c r="W227" s="534"/>
      <c r="X227" s="534"/>
      <c r="Y227" s="534"/>
      <c r="Z227" s="529"/>
      <c r="AA227" s="529"/>
      <c r="AB227" s="529"/>
      <c r="AC227" s="529"/>
      <c r="AD227" s="529"/>
      <c r="AE227" s="529"/>
      <c r="AF227" s="538"/>
      <c r="AG227" s="538"/>
      <c r="AH227" s="529"/>
      <c r="AI227" s="529"/>
      <c r="AJ227" s="529"/>
      <c r="AK227" s="529"/>
      <c r="AL227" s="529"/>
      <c r="AM227" s="7"/>
      <c r="AN227" s="529"/>
      <c r="AO227" s="529"/>
      <c r="AP227" s="534"/>
      <c r="AQ227" s="530"/>
      <c r="AR227" s="530"/>
      <c r="AS227" s="533"/>
      <c r="AT227" s="533"/>
      <c r="AU227" s="537"/>
      <c r="AV227" s="532" t="str">
        <f t="shared" si="22"/>
        <v xml:space="preserve"> </v>
      </c>
      <c r="AW227" s="298">
        <f t="shared" si="23"/>
        <v>0</v>
      </c>
      <c r="AX227" s="533"/>
    </row>
    <row r="228" spans="1:52" ht="13.5" hidden="1" thickBot="1">
      <c r="A228" s="53" t="s">
        <v>686</v>
      </c>
      <c r="B228" s="407" t="s">
        <v>514</v>
      </c>
      <c r="C228" s="407" t="str">
        <f t="shared" si="20"/>
        <v xml:space="preserve"> </v>
      </c>
      <c r="D228" s="527" t="s">
        <v>514</v>
      </c>
      <c r="E228" s="298">
        <v>0</v>
      </c>
      <c r="F228" s="528" t="str">
        <f t="shared" si="21"/>
        <v xml:space="preserve"> </v>
      </c>
      <c r="G228" s="534"/>
      <c r="H228" s="534"/>
      <c r="I228" s="534"/>
      <c r="J228" s="534"/>
      <c r="K228" s="534"/>
      <c r="L228" s="534"/>
      <c r="M228" s="534"/>
      <c r="N228" s="534"/>
      <c r="O228" s="529"/>
      <c r="P228" s="534"/>
      <c r="Q228" s="529"/>
      <c r="R228" s="529"/>
      <c r="S228" s="534"/>
      <c r="T228" s="534"/>
      <c r="U228" s="534"/>
      <c r="V228" s="534"/>
      <c r="W228" s="534"/>
      <c r="X228" s="534"/>
      <c r="Y228" s="534"/>
      <c r="Z228" s="529"/>
      <c r="AA228" s="529"/>
      <c r="AB228" s="529"/>
      <c r="AC228" s="529"/>
      <c r="AD228" s="533"/>
      <c r="AE228" s="529"/>
      <c r="AF228" s="538"/>
      <c r="AG228" s="538"/>
      <c r="AH228" s="529"/>
      <c r="AI228" s="529"/>
      <c r="AJ228" s="529"/>
      <c r="AK228" s="529"/>
      <c r="AL228" s="529"/>
      <c r="AM228" s="7"/>
      <c r="AN228" s="530"/>
      <c r="AO228" s="533"/>
      <c r="AP228" s="492"/>
      <c r="AQ228" s="530"/>
      <c r="AR228" s="530"/>
      <c r="AS228" s="538"/>
      <c r="AT228" s="538"/>
      <c r="AU228" s="537"/>
      <c r="AV228" s="532" t="str">
        <f t="shared" si="22"/>
        <v xml:space="preserve"> </v>
      </c>
      <c r="AW228" s="298">
        <f t="shared" si="23"/>
        <v>0</v>
      </c>
      <c r="AX228" s="533"/>
    </row>
    <row r="229" spans="1:52" ht="13.5" hidden="1" thickBot="1">
      <c r="A229" s="525" t="s">
        <v>1111</v>
      </c>
      <c r="B229" s="407" t="s">
        <v>514</v>
      </c>
      <c r="C229" s="407" t="str">
        <f t="shared" si="20"/>
        <v xml:space="preserve"> </v>
      </c>
      <c r="D229" s="527" t="s">
        <v>514</v>
      </c>
      <c r="E229" s="298">
        <v>0</v>
      </c>
      <c r="F229" s="528" t="str">
        <f t="shared" si="21"/>
        <v xml:space="preserve"> </v>
      </c>
      <c r="G229" s="529"/>
      <c r="H229" s="529"/>
      <c r="I229" s="534"/>
      <c r="J229" s="529"/>
      <c r="K229" s="529"/>
      <c r="L229" s="529"/>
      <c r="M229" s="529"/>
      <c r="N229" s="529"/>
      <c r="O229" s="529"/>
      <c r="P229" s="529"/>
      <c r="Q229" s="529"/>
      <c r="R229" s="529"/>
      <c r="S229" s="529"/>
      <c r="T229" s="529"/>
      <c r="U229" s="529"/>
      <c r="V229" s="529"/>
      <c r="W229" s="529"/>
      <c r="X229" s="529"/>
      <c r="Y229" s="536"/>
      <c r="Z229" s="498"/>
      <c r="AA229" s="498"/>
      <c r="AB229" s="498"/>
      <c r="AC229" s="498"/>
      <c r="AD229" s="538"/>
      <c r="AE229" s="529"/>
      <c r="AF229" s="538"/>
      <c r="AG229" s="538"/>
      <c r="AH229" s="529"/>
      <c r="AI229" s="529"/>
      <c r="AJ229" s="529"/>
      <c r="AK229" s="529"/>
      <c r="AL229" s="529"/>
      <c r="AM229" s="7"/>
      <c r="AN229" s="529"/>
      <c r="AO229" s="538"/>
      <c r="AP229" s="534"/>
      <c r="AQ229" s="529"/>
      <c r="AR229" s="529"/>
      <c r="AS229" s="538"/>
      <c r="AT229" s="538"/>
      <c r="AU229" s="537"/>
      <c r="AV229" s="532" t="str">
        <f t="shared" si="22"/>
        <v xml:space="preserve"> </v>
      </c>
      <c r="AW229" s="298">
        <f t="shared" si="23"/>
        <v>0</v>
      </c>
      <c r="AX229" s="533"/>
    </row>
    <row r="230" spans="1:52" ht="13.5" hidden="1" thickBot="1">
      <c r="A230" s="53" t="s">
        <v>487</v>
      </c>
      <c r="B230" s="407" t="s">
        <v>514</v>
      </c>
      <c r="C230" s="407" t="str">
        <f t="shared" si="20"/>
        <v xml:space="preserve"> </v>
      </c>
      <c r="D230" s="527" t="s">
        <v>514</v>
      </c>
      <c r="E230" s="298">
        <v>0</v>
      </c>
      <c r="F230" s="528" t="str">
        <f t="shared" si="21"/>
        <v xml:space="preserve"> </v>
      </c>
      <c r="G230" s="492"/>
      <c r="H230" s="492"/>
      <c r="I230" s="492"/>
      <c r="J230" s="492"/>
      <c r="K230" s="492"/>
      <c r="L230" s="492"/>
      <c r="M230" s="492"/>
      <c r="N230" s="492"/>
      <c r="O230" s="529"/>
      <c r="P230" s="492"/>
      <c r="Q230" s="529"/>
      <c r="R230" s="529"/>
      <c r="S230" s="492"/>
      <c r="T230" s="492"/>
      <c r="U230" s="492"/>
      <c r="V230" s="492"/>
      <c r="W230" s="492"/>
      <c r="X230" s="492"/>
      <c r="Y230" s="492"/>
      <c r="Z230" s="530"/>
      <c r="AA230" s="530"/>
      <c r="AB230" s="530"/>
      <c r="AC230" s="530"/>
      <c r="AD230" s="538"/>
      <c r="AE230" s="529"/>
      <c r="AF230" s="538"/>
      <c r="AG230" s="538"/>
      <c r="AH230" s="529"/>
      <c r="AI230" s="529"/>
      <c r="AJ230" s="529"/>
      <c r="AK230" s="529"/>
      <c r="AL230" s="529"/>
      <c r="AM230" s="7"/>
      <c r="AN230" s="529"/>
      <c r="AO230" s="538"/>
      <c r="AP230" s="534"/>
      <c r="AQ230" s="529"/>
      <c r="AR230" s="529"/>
      <c r="AS230" s="538"/>
      <c r="AT230" s="538"/>
      <c r="AU230" s="537"/>
      <c r="AV230" s="532" t="str">
        <f t="shared" si="22"/>
        <v xml:space="preserve"> </v>
      </c>
      <c r="AW230" s="298">
        <f t="shared" si="23"/>
        <v>0</v>
      </c>
      <c r="AX230" s="533"/>
    </row>
    <row r="231" spans="1:52" ht="13.5" hidden="1" thickBot="1">
      <c r="A231" s="546" t="s">
        <v>775</v>
      </c>
      <c r="B231" s="407" t="s">
        <v>514</v>
      </c>
      <c r="C231" s="407" t="str">
        <f t="shared" si="20"/>
        <v xml:space="preserve"> </v>
      </c>
      <c r="D231" s="527" t="s">
        <v>514</v>
      </c>
      <c r="E231" s="298">
        <v>0</v>
      </c>
      <c r="F231" s="528" t="str">
        <f t="shared" si="21"/>
        <v xml:space="preserve"> </v>
      </c>
      <c r="G231" s="492"/>
      <c r="H231" s="492"/>
      <c r="I231" s="492"/>
      <c r="J231" s="492"/>
      <c r="K231" s="492"/>
      <c r="L231" s="492"/>
      <c r="M231" s="492"/>
      <c r="N231" s="492"/>
      <c r="O231" s="529"/>
      <c r="P231" s="492"/>
      <c r="Q231" s="529"/>
      <c r="R231" s="529"/>
      <c r="S231" s="492"/>
      <c r="T231" s="492"/>
      <c r="U231" s="492"/>
      <c r="V231" s="492"/>
      <c r="W231" s="492"/>
      <c r="X231" s="492"/>
      <c r="Y231" s="492"/>
      <c r="Z231" s="530"/>
      <c r="AA231" s="530"/>
      <c r="AB231" s="530"/>
      <c r="AC231" s="530"/>
      <c r="AD231" s="533"/>
      <c r="AE231" s="529"/>
      <c r="AF231" s="538"/>
      <c r="AG231" s="538"/>
      <c r="AH231" s="529"/>
      <c r="AI231" s="529"/>
      <c r="AJ231" s="529"/>
      <c r="AK231" s="529"/>
      <c r="AL231" s="529"/>
      <c r="AM231" s="7"/>
      <c r="AN231" s="530"/>
      <c r="AO231" s="533"/>
      <c r="AP231" s="492"/>
      <c r="AQ231" s="530"/>
      <c r="AR231" s="530"/>
      <c r="AS231" s="533"/>
      <c r="AT231" s="533"/>
      <c r="AU231" s="537"/>
      <c r="AV231" s="532" t="str">
        <f t="shared" si="22"/>
        <v xml:space="preserve"> </v>
      </c>
      <c r="AW231" s="298">
        <f t="shared" si="23"/>
        <v>0</v>
      </c>
      <c r="AX231" s="533"/>
    </row>
    <row r="232" spans="1:52" ht="12" hidden="1" customHeight="1">
      <c r="A232" s="53" t="s">
        <v>494</v>
      </c>
      <c r="B232" s="407" t="s">
        <v>514</v>
      </c>
      <c r="C232" s="407" t="str">
        <f t="shared" si="20"/>
        <v xml:space="preserve"> </v>
      </c>
      <c r="D232" s="527" t="s">
        <v>514</v>
      </c>
      <c r="E232" s="298">
        <v>0</v>
      </c>
      <c r="F232" s="528" t="str">
        <f t="shared" si="21"/>
        <v xml:space="preserve"> </v>
      </c>
      <c r="G232" s="534"/>
      <c r="H232" s="534"/>
      <c r="I232" s="492"/>
      <c r="J232" s="492"/>
      <c r="K232" s="492"/>
      <c r="L232" s="492"/>
      <c r="M232" s="492"/>
      <c r="N232" s="492"/>
      <c r="O232" s="529"/>
      <c r="P232" s="492"/>
      <c r="Q232" s="529"/>
      <c r="R232" s="529"/>
      <c r="S232" s="492"/>
      <c r="T232" s="492"/>
      <c r="U232" s="492"/>
      <c r="V232" s="492"/>
      <c r="W232" s="492"/>
      <c r="X232" s="492"/>
      <c r="Y232" s="534"/>
      <c r="Z232" s="529"/>
      <c r="AA232" s="529"/>
      <c r="AB232" s="529"/>
      <c r="AC232" s="529"/>
      <c r="AD232" s="533"/>
      <c r="AE232" s="529"/>
      <c r="AF232" s="538"/>
      <c r="AG232" s="538"/>
      <c r="AH232" s="529"/>
      <c r="AI232" s="529"/>
      <c r="AJ232" s="529"/>
      <c r="AK232" s="529"/>
      <c r="AL232" s="529"/>
      <c r="AM232" s="7"/>
      <c r="AN232" s="530"/>
      <c r="AO232" s="533"/>
      <c r="AP232" s="492"/>
      <c r="AQ232" s="530"/>
      <c r="AR232" s="530"/>
      <c r="AS232" s="533"/>
      <c r="AT232" s="533"/>
      <c r="AU232" s="537"/>
      <c r="AV232" s="532" t="str">
        <f t="shared" si="22"/>
        <v xml:space="preserve"> </v>
      </c>
      <c r="AW232" s="298">
        <f t="shared" si="23"/>
        <v>0</v>
      </c>
      <c r="AX232" s="533"/>
      <c r="AY232" s="3"/>
    </row>
    <row r="233" spans="1:52" ht="13.5" hidden="1" thickBot="1">
      <c r="A233" s="525" t="s">
        <v>1308</v>
      </c>
      <c r="B233" s="407">
        <v>4</v>
      </c>
      <c r="C233" s="407" t="str">
        <f>IFERROR(MINUTE(C$5)-MINUTE(D233)," ")</f>
        <v xml:space="preserve"> </v>
      </c>
      <c r="D233" s="527" t="s">
        <v>514</v>
      </c>
      <c r="E233" s="298">
        <v>0</v>
      </c>
      <c r="F233" s="528" t="str">
        <f t="shared" si="21"/>
        <v xml:space="preserve"> </v>
      </c>
      <c r="G233" s="529"/>
      <c r="H233" s="529"/>
      <c r="I233" s="529"/>
      <c r="J233" s="529"/>
      <c r="K233" s="529"/>
      <c r="L233" s="529"/>
      <c r="M233" s="529"/>
      <c r="N233" s="529"/>
      <c r="O233" s="529"/>
      <c r="P233" s="529"/>
      <c r="Q233" s="529"/>
      <c r="R233" s="529"/>
      <c r="S233" s="529"/>
      <c r="T233" s="529"/>
      <c r="U233" s="529"/>
      <c r="V233" s="529"/>
      <c r="W233" s="529"/>
      <c r="X233" s="529"/>
      <c r="Y233" s="529"/>
      <c r="Z233" s="529"/>
      <c r="AA233" s="529"/>
      <c r="AB233" s="529"/>
      <c r="AC233" s="529"/>
      <c r="AD233" s="545"/>
      <c r="AE233" s="498"/>
      <c r="AF233" s="545"/>
      <c r="AG233" s="545"/>
      <c r="AH233" s="498"/>
      <c r="AI233" s="498"/>
      <c r="AJ233" s="498"/>
      <c r="AK233" s="498"/>
      <c r="AL233" s="498"/>
      <c r="AM233" s="122"/>
      <c r="AN233" s="529"/>
      <c r="AO233" s="534"/>
      <c r="AP233" s="530"/>
      <c r="AQ233" s="529"/>
      <c r="AR233" s="529"/>
      <c r="AS233" s="533"/>
      <c r="AT233" s="533"/>
      <c r="AU233" s="537"/>
      <c r="AV233" s="532" t="str">
        <f t="shared" si="22"/>
        <v xml:space="preserve"> </v>
      </c>
      <c r="AW233" s="298">
        <f t="shared" si="23"/>
        <v>0</v>
      </c>
      <c r="AX233" s="533"/>
      <c r="AY233" s="3"/>
      <c r="AZ233" s="3"/>
    </row>
    <row r="234" spans="1:52" ht="13.5" hidden="1" thickBot="1">
      <c r="A234" s="53" t="s">
        <v>387</v>
      </c>
      <c r="B234" s="407" t="s">
        <v>514</v>
      </c>
      <c r="C234" s="407" t="str">
        <f t="shared" si="20"/>
        <v xml:space="preserve"> </v>
      </c>
      <c r="D234" s="527" t="s">
        <v>514</v>
      </c>
      <c r="E234" s="298">
        <v>0</v>
      </c>
      <c r="F234" s="528" t="str">
        <f t="shared" si="21"/>
        <v xml:space="preserve"> </v>
      </c>
      <c r="G234" s="534"/>
      <c r="H234" s="534"/>
      <c r="I234" s="492"/>
      <c r="J234" s="492"/>
      <c r="K234" s="492"/>
      <c r="L234" s="492"/>
      <c r="M234" s="492"/>
      <c r="N234" s="492"/>
      <c r="O234" s="529"/>
      <c r="P234" s="492"/>
      <c r="Q234" s="529"/>
      <c r="R234" s="529"/>
      <c r="S234" s="492"/>
      <c r="T234" s="492"/>
      <c r="U234" s="492"/>
      <c r="V234" s="492"/>
      <c r="W234" s="492"/>
      <c r="X234" s="492"/>
      <c r="Y234" s="492"/>
      <c r="Z234" s="530"/>
      <c r="AA234" s="530"/>
      <c r="AB234" s="530"/>
      <c r="AC234" s="530"/>
      <c r="AD234" s="533"/>
      <c r="AE234" s="529"/>
      <c r="AF234" s="538"/>
      <c r="AG234" s="538"/>
      <c r="AH234" s="529"/>
      <c r="AI234" s="529"/>
      <c r="AJ234" s="529"/>
      <c r="AK234" s="529"/>
      <c r="AL234" s="529"/>
      <c r="AM234" s="7"/>
      <c r="AN234" s="530"/>
      <c r="AO234" s="533"/>
      <c r="AP234" s="492"/>
      <c r="AQ234" s="530"/>
      <c r="AR234" s="530"/>
      <c r="AS234" s="533"/>
      <c r="AT234" s="533"/>
      <c r="AU234" s="544"/>
      <c r="AV234" s="532" t="str">
        <f t="shared" si="22"/>
        <v xml:space="preserve"> </v>
      </c>
      <c r="AW234" s="298">
        <f t="shared" si="23"/>
        <v>0</v>
      </c>
      <c r="AX234" s="533"/>
    </row>
    <row r="235" spans="1:52" ht="13.5" hidden="1" thickBot="1">
      <c r="A235" s="525" t="s">
        <v>1092</v>
      </c>
      <c r="B235" s="407" t="s">
        <v>514</v>
      </c>
      <c r="C235" s="407" t="str">
        <f t="shared" si="20"/>
        <v xml:space="preserve"> </v>
      </c>
      <c r="D235" s="527" t="s">
        <v>514</v>
      </c>
      <c r="E235" s="298">
        <v>0</v>
      </c>
      <c r="F235" s="528" t="str">
        <f t="shared" si="21"/>
        <v xml:space="preserve"> </v>
      </c>
      <c r="G235" s="498"/>
      <c r="H235" s="498"/>
      <c r="I235" s="536"/>
      <c r="J235" s="498"/>
      <c r="K235" s="498"/>
      <c r="L235" s="498"/>
      <c r="M235" s="498"/>
      <c r="N235" s="498"/>
      <c r="O235" s="529"/>
      <c r="P235" s="498"/>
      <c r="Q235" s="529"/>
      <c r="R235" s="529"/>
      <c r="S235" s="498"/>
      <c r="T235" s="498"/>
      <c r="U235" s="498"/>
      <c r="V235" s="498"/>
      <c r="W235" s="498"/>
      <c r="X235" s="498"/>
      <c r="Y235" s="536"/>
      <c r="Z235" s="498"/>
      <c r="AA235" s="498"/>
      <c r="AB235" s="498"/>
      <c r="AC235" s="498"/>
      <c r="AD235" s="538"/>
      <c r="AE235" s="529"/>
      <c r="AF235" s="538"/>
      <c r="AG235" s="538"/>
      <c r="AH235" s="529"/>
      <c r="AI235" s="529"/>
      <c r="AJ235" s="529"/>
      <c r="AK235" s="529"/>
      <c r="AL235" s="529"/>
      <c r="AM235" s="7"/>
      <c r="AN235" s="529"/>
      <c r="AO235" s="538"/>
      <c r="AP235" s="534"/>
      <c r="AQ235" s="529"/>
      <c r="AR235" s="529"/>
      <c r="AS235" s="533"/>
      <c r="AT235" s="533"/>
      <c r="AU235" s="537"/>
      <c r="AV235" s="532" t="str">
        <f t="shared" si="22"/>
        <v xml:space="preserve"> </v>
      </c>
      <c r="AW235" s="298">
        <f t="shared" si="23"/>
        <v>0</v>
      </c>
      <c r="AX235" s="533"/>
      <c r="AY235" s="3"/>
    </row>
    <row r="236" spans="1:52" ht="13.5" hidden="1" thickBot="1">
      <c r="A236" s="53" t="s">
        <v>141</v>
      </c>
      <c r="B236" s="407" t="s">
        <v>514</v>
      </c>
      <c r="C236" s="407" t="str">
        <f t="shared" si="20"/>
        <v xml:space="preserve"> </v>
      </c>
      <c r="D236" s="527" t="s">
        <v>514</v>
      </c>
      <c r="E236" s="298">
        <v>0</v>
      </c>
      <c r="F236" s="528" t="str">
        <f t="shared" si="21"/>
        <v xml:space="preserve"> </v>
      </c>
      <c r="G236" s="534"/>
      <c r="H236" s="534"/>
      <c r="I236" s="492"/>
      <c r="J236" s="492"/>
      <c r="K236" s="492"/>
      <c r="L236" s="492"/>
      <c r="M236" s="492"/>
      <c r="N236" s="492"/>
      <c r="O236" s="529"/>
      <c r="P236" s="492"/>
      <c r="Q236" s="529"/>
      <c r="R236" s="529"/>
      <c r="S236" s="492"/>
      <c r="T236" s="492"/>
      <c r="U236" s="492"/>
      <c r="V236" s="492"/>
      <c r="W236" s="492"/>
      <c r="X236" s="492"/>
      <c r="Y236" s="492"/>
      <c r="Z236" s="530"/>
      <c r="AA236" s="530"/>
      <c r="AB236" s="530"/>
      <c r="AC236" s="530"/>
      <c r="AD236" s="533"/>
      <c r="AE236" s="529"/>
      <c r="AF236" s="538"/>
      <c r="AG236" s="538"/>
      <c r="AH236" s="529"/>
      <c r="AI236" s="529"/>
      <c r="AJ236" s="529"/>
      <c r="AK236" s="529"/>
      <c r="AL236" s="529"/>
      <c r="AM236" s="7"/>
      <c r="AN236" s="530"/>
      <c r="AO236" s="533"/>
      <c r="AP236" s="492"/>
      <c r="AQ236" s="530"/>
      <c r="AR236" s="530"/>
      <c r="AS236" s="533"/>
      <c r="AT236" s="533"/>
      <c r="AU236" s="537"/>
      <c r="AV236" s="532" t="str">
        <f t="shared" si="22"/>
        <v xml:space="preserve"> </v>
      </c>
      <c r="AW236" s="298">
        <f t="shared" si="23"/>
        <v>0</v>
      </c>
      <c r="AX236" s="533"/>
    </row>
    <row r="237" spans="1:52" ht="13.5" hidden="1" thickBot="1">
      <c r="A237" s="53" t="s">
        <v>1</v>
      </c>
      <c r="B237" s="407" t="s">
        <v>514</v>
      </c>
      <c r="C237" s="407" t="str">
        <f t="shared" si="20"/>
        <v xml:space="preserve"> </v>
      </c>
      <c r="D237" s="527" t="s">
        <v>514</v>
      </c>
      <c r="E237" s="298">
        <v>0</v>
      </c>
      <c r="F237" s="528" t="str">
        <f t="shared" si="21"/>
        <v xml:space="preserve"> </v>
      </c>
      <c r="G237" s="534"/>
      <c r="H237" s="534"/>
      <c r="I237" s="492"/>
      <c r="J237" s="492"/>
      <c r="K237" s="492"/>
      <c r="L237" s="492"/>
      <c r="M237" s="492"/>
      <c r="N237" s="492"/>
      <c r="O237" s="529"/>
      <c r="P237" s="492"/>
      <c r="Q237" s="529"/>
      <c r="R237" s="529"/>
      <c r="S237" s="492"/>
      <c r="T237" s="492"/>
      <c r="U237" s="492"/>
      <c r="V237" s="492"/>
      <c r="W237" s="492"/>
      <c r="X237" s="492"/>
      <c r="Y237" s="492"/>
      <c r="Z237" s="530"/>
      <c r="AA237" s="530"/>
      <c r="AB237" s="530"/>
      <c r="AC237" s="530"/>
      <c r="AD237" s="538"/>
      <c r="AE237" s="529"/>
      <c r="AF237" s="538"/>
      <c r="AG237" s="538"/>
      <c r="AH237" s="529"/>
      <c r="AI237" s="529"/>
      <c r="AJ237" s="529"/>
      <c r="AK237" s="529"/>
      <c r="AL237" s="529"/>
      <c r="AM237" s="7"/>
      <c r="AN237" s="529"/>
      <c r="AO237" s="538"/>
      <c r="AP237" s="534"/>
      <c r="AQ237" s="529"/>
      <c r="AR237" s="529"/>
      <c r="AS237" s="533"/>
      <c r="AT237" s="533"/>
      <c r="AU237" s="537"/>
      <c r="AV237" s="532" t="str">
        <f t="shared" si="22"/>
        <v xml:space="preserve"> </v>
      </c>
      <c r="AW237" s="298">
        <f t="shared" si="23"/>
        <v>0</v>
      </c>
      <c r="AX237" s="533"/>
    </row>
    <row r="238" spans="1:52" ht="13.5" hidden="1" thickBot="1">
      <c r="A238" s="53" t="s">
        <v>28</v>
      </c>
      <c r="B238" s="407" t="s">
        <v>514</v>
      </c>
      <c r="C238" s="407" t="str">
        <f t="shared" si="20"/>
        <v xml:space="preserve"> </v>
      </c>
      <c r="D238" s="527" t="s">
        <v>514</v>
      </c>
      <c r="E238" s="298">
        <v>0</v>
      </c>
      <c r="F238" s="528" t="str">
        <f t="shared" si="21"/>
        <v xml:space="preserve"> </v>
      </c>
      <c r="G238" s="534"/>
      <c r="H238" s="534"/>
      <c r="I238" s="492"/>
      <c r="J238" s="492"/>
      <c r="K238" s="492"/>
      <c r="L238" s="492"/>
      <c r="M238" s="492"/>
      <c r="N238" s="492"/>
      <c r="O238" s="529"/>
      <c r="P238" s="492"/>
      <c r="Q238" s="529"/>
      <c r="R238" s="529"/>
      <c r="S238" s="492"/>
      <c r="T238" s="492"/>
      <c r="U238" s="492"/>
      <c r="V238" s="492"/>
      <c r="W238" s="492"/>
      <c r="X238" s="492"/>
      <c r="Y238" s="492"/>
      <c r="Z238" s="530"/>
      <c r="AA238" s="530"/>
      <c r="AB238" s="530"/>
      <c r="AC238" s="530"/>
      <c r="AD238" s="538"/>
      <c r="AE238" s="529"/>
      <c r="AF238" s="538"/>
      <c r="AG238" s="538"/>
      <c r="AH238" s="529"/>
      <c r="AI238" s="529"/>
      <c r="AJ238" s="529"/>
      <c r="AK238" s="529"/>
      <c r="AL238" s="529"/>
      <c r="AM238" s="7"/>
      <c r="AN238" s="529"/>
      <c r="AO238" s="538"/>
      <c r="AP238" s="534"/>
      <c r="AQ238" s="529"/>
      <c r="AR238" s="529"/>
      <c r="AS238" s="533"/>
      <c r="AT238" s="533"/>
      <c r="AU238" s="537"/>
      <c r="AV238" s="532" t="str">
        <f t="shared" si="22"/>
        <v xml:space="preserve"> </v>
      </c>
      <c r="AW238" s="298">
        <f t="shared" si="23"/>
        <v>0</v>
      </c>
      <c r="AX238" s="533"/>
    </row>
    <row r="239" spans="1:52" ht="13.5" hidden="1" thickBot="1">
      <c r="A239" s="53" t="s">
        <v>688</v>
      </c>
      <c r="B239" s="407" t="s">
        <v>514</v>
      </c>
      <c r="C239" s="407" t="str">
        <f t="shared" si="20"/>
        <v xml:space="preserve"> </v>
      </c>
      <c r="D239" s="527" t="s">
        <v>514</v>
      </c>
      <c r="E239" s="298">
        <v>0</v>
      </c>
      <c r="F239" s="528" t="str">
        <f t="shared" si="21"/>
        <v xml:space="preserve"> </v>
      </c>
      <c r="G239" s="534"/>
      <c r="H239" s="534"/>
      <c r="I239" s="534"/>
      <c r="J239" s="534"/>
      <c r="K239" s="534"/>
      <c r="L239" s="534"/>
      <c r="M239" s="534"/>
      <c r="N239" s="534"/>
      <c r="O239" s="529"/>
      <c r="P239" s="534"/>
      <c r="Q239" s="529"/>
      <c r="R239" s="529"/>
      <c r="S239" s="534"/>
      <c r="T239" s="534"/>
      <c r="U239" s="534"/>
      <c r="V239" s="534"/>
      <c r="W239" s="534"/>
      <c r="X239" s="534"/>
      <c r="Y239" s="534"/>
      <c r="Z239" s="529"/>
      <c r="AA239" s="529"/>
      <c r="AB239" s="529"/>
      <c r="AC239" s="529"/>
      <c r="AD239" s="538"/>
      <c r="AE239" s="529"/>
      <c r="AF239" s="538"/>
      <c r="AG239" s="538"/>
      <c r="AH239" s="529"/>
      <c r="AI239" s="529"/>
      <c r="AJ239" s="529"/>
      <c r="AK239" s="529"/>
      <c r="AL239" s="529"/>
      <c r="AM239" s="122"/>
      <c r="AN239" s="529"/>
      <c r="AO239" s="538"/>
      <c r="AP239" s="534"/>
      <c r="AQ239" s="529"/>
      <c r="AR239" s="529"/>
      <c r="AS239" s="533"/>
      <c r="AT239" s="533"/>
      <c r="AU239" s="544"/>
      <c r="AV239" s="532" t="str">
        <f t="shared" si="22"/>
        <v xml:space="preserve"> </v>
      </c>
      <c r="AW239" s="298">
        <f t="shared" si="23"/>
        <v>0</v>
      </c>
      <c r="AX239" s="533"/>
      <c r="AZ239" s="3"/>
    </row>
    <row r="240" spans="1:52" ht="13.5" hidden="1" thickBot="1">
      <c r="A240" s="525" t="s">
        <v>959</v>
      </c>
      <c r="B240" s="407" t="s">
        <v>514</v>
      </c>
      <c r="C240" s="407" t="str">
        <f t="shared" si="20"/>
        <v xml:space="preserve"> </v>
      </c>
      <c r="D240" s="527" t="s">
        <v>514</v>
      </c>
      <c r="E240" s="298">
        <v>0</v>
      </c>
      <c r="F240" s="528" t="str">
        <f t="shared" si="21"/>
        <v xml:space="preserve"> </v>
      </c>
      <c r="G240" s="498"/>
      <c r="H240" s="498"/>
      <c r="I240" s="536"/>
      <c r="J240" s="529"/>
      <c r="K240" s="529"/>
      <c r="L240" s="529"/>
      <c r="M240" s="529"/>
      <c r="N240" s="529"/>
      <c r="O240" s="529"/>
      <c r="P240" s="529"/>
      <c r="Q240" s="529"/>
      <c r="R240" s="529"/>
      <c r="S240" s="529"/>
      <c r="T240" s="529"/>
      <c r="U240" s="529"/>
      <c r="V240" s="529"/>
      <c r="W240" s="529"/>
      <c r="X240" s="529"/>
      <c r="Y240" s="534"/>
      <c r="Z240" s="529"/>
      <c r="AA240" s="529"/>
      <c r="AB240" s="529"/>
      <c r="AC240" s="529"/>
      <c r="AD240" s="538"/>
      <c r="AE240" s="529"/>
      <c r="AF240" s="538"/>
      <c r="AG240" s="538"/>
      <c r="AH240" s="529"/>
      <c r="AI240" s="529"/>
      <c r="AJ240" s="529"/>
      <c r="AK240" s="529"/>
      <c r="AL240" s="529"/>
      <c r="AM240" s="7"/>
      <c r="AN240" s="529"/>
      <c r="AO240" s="538"/>
      <c r="AP240" s="534"/>
      <c r="AQ240" s="529"/>
      <c r="AR240" s="529"/>
      <c r="AS240" s="533"/>
      <c r="AT240" s="533"/>
      <c r="AU240" s="537"/>
      <c r="AV240" s="532" t="str">
        <f t="shared" si="22"/>
        <v xml:space="preserve"> </v>
      </c>
      <c r="AW240" s="298">
        <f t="shared" si="23"/>
        <v>0</v>
      </c>
      <c r="AX240" s="533"/>
      <c r="AY240" s="3"/>
    </row>
    <row r="241" spans="1:52" ht="13.5" hidden="1" thickBot="1">
      <c r="A241" s="53" t="s">
        <v>556</v>
      </c>
      <c r="B241" s="407" t="s">
        <v>514</v>
      </c>
      <c r="C241" s="407" t="str">
        <f t="shared" si="20"/>
        <v xml:space="preserve"> </v>
      </c>
      <c r="D241" s="527" t="s">
        <v>514</v>
      </c>
      <c r="E241" s="298">
        <v>0</v>
      </c>
      <c r="F241" s="528" t="str">
        <f t="shared" si="21"/>
        <v xml:space="preserve"> </v>
      </c>
      <c r="G241" s="492"/>
      <c r="H241" s="492"/>
      <c r="I241" s="492"/>
      <c r="J241" s="492"/>
      <c r="K241" s="492"/>
      <c r="L241" s="492"/>
      <c r="M241" s="492"/>
      <c r="N241" s="492"/>
      <c r="O241" s="529"/>
      <c r="P241" s="492"/>
      <c r="Q241" s="529"/>
      <c r="R241" s="529"/>
      <c r="S241" s="492"/>
      <c r="T241" s="492"/>
      <c r="U241" s="492"/>
      <c r="V241" s="492"/>
      <c r="W241" s="492"/>
      <c r="X241" s="492"/>
      <c r="Y241" s="492"/>
      <c r="Z241" s="530"/>
      <c r="AA241" s="530"/>
      <c r="AB241" s="530"/>
      <c r="AC241" s="530"/>
      <c r="AD241" s="533"/>
      <c r="AE241" s="529"/>
      <c r="AF241" s="538"/>
      <c r="AG241" s="538"/>
      <c r="AH241" s="529"/>
      <c r="AI241" s="529"/>
      <c r="AJ241" s="529"/>
      <c r="AK241" s="529"/>
      <c r="AL241" s="529"/>
      <c r="AM241" s="7"/>
      <c r="AN241" s="530"/>
      <c r="AO241" s="533"/>
      <c r="AP241" s="492"/>
      <c r="AQ241" s="530"/>
      <c r="AR241" s="530"/>
      <c r="AS241" s="533"/>
      <c r="AT241" s="533"/>
      <c r="AU241" s="537"/>
      <c r="AV241" s="532" t="str">
        <f t="shared" si="22"/>
        <v xml:space="preserve"> </v>
      </c>
      <c r="AW241" s="298">
        <f t="shared" si="23"/>
        <v>0</v>
      </c>
      <c r="AX241" s="533"/>
    </row>
    <row r="242" spans="1:52" ht="13.5" hidden="1" thickBot="1">
      <c r="A242" s="525" t="s">
        <v>1033</v>
      </c>
      <c r="B242" s="407" t="s">
        <v>514</v>
      </c>
      <c r="C242" s="407" t="str">
        <f t="shared" si="20"/>
        <v xml:space="preserve"> </v>
      </c>
      <c r="D242" s="527" t="s">
        <v>514</v>
      </c>
      <c r="E242" s="298">
        <v>0</v>
      </c>
      <c r="F242" s="528" t="str">
        <f t="shared" si="21"/>
        <v xml:space="preserve"> </v>
      </c>
      <c r="G242" s="532"/>
      <c r="H242" s="532"/>
      <c r="I242" s="536"/>
      <c r="J242" s="498"/>
      <c r="K242" s="498"/>
      <c r="L242" s="498"/>
      <c r="M242" s="498"/>
      <c r="N242" s="498"/>
      <c r="O242" s="529"/>
      <c r="P242" s="498"/>
      <c r="Q242" s="529"/>
      <c r="R242" s="529"/>
      <c r="S242" s="498"/>
      <c r="T242" s="498"/>
      <c r="U242" s="498"/>
      <c r="V242" s="498"/>
      <c r="W242" s="498"/>
      <c r="X242" s="498"/>
      <c r="Y242" s="536"/>
      <c r="Z242" s="498"/>
      <c r="AA242" s="498"/>
      <c r="AB242" s="498"/>
      <c r="AC242" s="498"/>
      <c r="AD242" s="533"/>
      <c r="AE242" s="529"/>
      <c r="AF242" s="538"/>
      <c r="AG242" s="538"/>
      <c r="AH242" s="529"/>
      <c r="AI242" s="529"/>
      <c r="AJ242" s="529"/>
      <c r="AK242" s="529"/>
      <c r="AL242" s="529"/>
      <c r="AM242" s="7"/>
      <c r="AN242" s="530"/>
      <c r="AO242" s="533"/>
      <c r="AP242" s="492"/>
      <c r="AQ242" s="530"/>
      <c r="AR242" s="530"/>
      <c r="AS242" s="533"/>
      <c r="AT242" s="533"/>
      <c r="AU242" s="537"/>
      <c r="AV242" s="532" t="str">
        <f t="shared" si="22"/>
        <v xml:space="preserve"> </v>
      </c>
      <c r="AW242" s="298">
        <f t="shared" si="23"/>
        <v>0</v>
      </c>
      <c r="AX242" s="533"/>
    </row>
    <row r="243" spans="1:52" ht="13.5" hidden="1" thickBot="1">
      <c r="A243" s="525" t="s">
        <v>958</v>
      </c>
      <c r="B243" s="407" t="s">
        <v>514</v>
      </c>
      <c r="C243" s="407" t="str">
        <f t="shared" si="20"/>
        <v xml:space="preserve"> </v>
      </c>
      <c r="D243" s="527" t="s">
        <v>514</v>
      </c>
      <c r="E243" s="298">
        <v>0</v>
      </c>
      <c r="F243" s="528" t="str">
        <f t="shared" si="21"/>
        <v xml:space="preserve"> </v>
      </c>
      <c r="G243" s="498"/>
      <c r="H243" s="498"/>
      <c r="I243" s="536"/>
      <c r="J243" s="498"/>
      <c r="K243" s="498"/>
      <c r="L243" s="498"/>
      <c r="M243" s="498"/>
      <c r="N243" s="498"/>
      <c r="O243" s="529"/>
      <c r="P243" s="498"/>
      <c r="Q243" s="529"/>
      <c r="R243" s="529"/>
      <c r="S243" s="498"/>
      <c r="T243" s="498"/>
      <c r="U243" s="498"/>
      <c r="V243" s="498"/>
      <c r="W243" s="498"/>
      <c r="X243" s="498"/>
      <c r="Y243" s="536"/>
      <c r="Z243" s="498"/>
      <c r="AA243" s="498"/>
      <c r="AB243" s="498"/>
      <c r="AC243" s="498"/>
      <c r="AD243" s="533"/>
      <c r="AE243" s="529"/>
      <c r="AF243" s="538"/>
      <c r="AG243" s="538"/>
      <c r="AH243" s="529"/>
      <c r="AI243" s="529"/>
      <c r="AJ243" s="529"/>
      <c r="AK243" s="529"/>
      <c r="AL243" s="529"/>
      <c r="AM243" s="7"/>
      <c r="AN243" s="530"/>
      <c r="AO243" s="533"/>
      <c r="AP243" s="492"/>
      <c r="AQ243" s="530"/>
      <c r="AR243" s="530"/>
      <c r="AS243" s="533"/>
      <c r="AT243" s="533"/>
      <c r="AU243" s="537"/>
      <c r="AV243" s="532" t="str">
        <f t="shared" si="22"/>
        <v xml:space="preserve"> </v>
      </c>
      <c r="AW243" s="298">
        <f t="shared" si="23"/>
        <v>0</v>
      </c>
      <c r="AX243" s="533"/>
    </row>
    <row r="244" spans="1:52" ht="13.5" hidden="1" thickBot="1">
      <c r="A244" s="535" t="s">
        <v>1194</v>
      </c>
      <c r="B244" s="407" t="s">
        <v>514</v>
      </c>
      <c r="C244" s="407" t="str">
        <f t="shared" si="20"/>
        <v xml:space="preserve"> </v>
      </c>
      <c r="D244" s="527" t="s">
        <v>514</v>
      </c>
      <c r="E244" s="298">
        <v>0</v>
      </c>
      <c r="F244" s="528" t="str">
        <f t="shared" si="21"/>
        <v xml:space="preserve"> </v>
      </c>
      <c r="G244" s="534"/>
      <c r="H244" s="534"/>
      <c r="I244" s="492"/>
      <c r="J244" s="534"/>
      <c r="K244" s="534"/>
      <c r="L244" s="534"/>
      <c r="M244" s="534"/>
      <c r="N244" s="534"/>
      <c r="O244" s="529"/>
      <c r="P244" s="534"/>
      <c r="Q244" s="529"/>
      <c r="R244" s="529"/>
      <c r="S244" s="534"/>
      <c r="T244" s="534"/>
      <c r="U244" s="534"/>
      <c r="V244" s="534"/>
      <c r="W244" s="534"/>
      <c r="X244" s="534"/>
      <c r="Y244" s="534"/>
      <c r="Z244" s="529"/>
      <c r="AA244" s="529"/>
      <c r="AB244" s="529"/>
      <c r="AC244" s="529"/>
      <c r="AD244" s="533"/>
      <c r="AE244" s="529"/>
      <c r="AF244" s="538"/>
      <c r="AG244" s="538"/>
      <c r="AH244" s="529"/>
      <c r="AI244" s="529"/>
      <c r="AJ244" s="529"/>
      <c r="AK244" s="529"/>
      <c r="AL244" s="529"/>
      <c r="AM244" s="7"/>
      <c r="AN244" s="530"/>
      <c r="AO244" s="533"/>
      <c r="AP244" s="492"/>
      <c r="AQ244" s="530"/>
      <c r="AR244" s="530"/>
      <c r="AS244" s="538"/>
      <c r="AT244" s="538"/>
      <c r="AU244" s="537"/>
      <c r="AV244" s="532" t="str">
        <f t="shared" si="22"/>
        <v xml:space="preserve"> </v>
      </c>
      <c r="AW244" s="298">
        <f t="shared" si="23"/>
        <v>0</v>
      </c>
      <c r="AX244" s="533"/>
    </row>
    <row r="245" spans="1:52" ht="13.5" hidden="1" thickBot="1">
      <c r="A245" s="53" t="s">
        <v>416</v>
      </c>
      <c r="B245" s="407" t="s">
        <v>514</v>
      </c>
      <c r="C245" s="407" t="str">
        <f t="shared" si="20"/>
        <v xml:space="preserve"> </v>
      </c>
      <c r="D245" s="527" t="s">
        <v>514</v>
      </c>
      <c r="E245" s="298">
        <v>0</v>
      </c>
      <c r="F245" s="528" t="str">
        <f t="shared" si="21"/>
        <v xml:space="preserve"> </v>
      </c>
      <c r="G245" s="492"/>
      <c r="H245" s="492"/>
      <c r="I245" s="492"/>
      <c r="J245" s="492"/>
      <c r="K245" s="492"/>
      <c r="L245" s="492"/>
      <c r="M245" s="492"/>
      <c r="N245" s="492"/>
      <c r="O245" s="529"/>
      <c r="P245" s="492"/>
      <c r="Q245" s="529"/>
      <c r="R245" s="529"/>
      <c r="S245" s="492"/>
      <c r="T245" s="492"/>
      <c r="U245" s="492"/>
      <c r="V245" s="492"/>
      <c r="W245" s="492"/>
      <c r="X245" s="492"/>
      <c r="Y245" s="534"/>
      <c r="Z245" s="529"/>
      <c r="AA245" s="529"/>
      <c r="AB245" s="529"/>
      <c r="AC245" s="529"/>
      <c r="AD245" s="533"/>
      <c r="AE245" s="529"/>
      <c r="AF245" s="538"/>
      <c r="AG245" s="538"/>
      <c r="AH245" s="529"/>
      <c r="AI245" s="529"/>
      <c r="AJ245" s="529"/>
      <c r="AK245" s="529"/>
      <c r="AL245" s="529"/>
      <c r="AM245" s="7"/>
      <c r="AN245" s="530"/>
      <c r="AO245" s="533"/>
      <c r="AP245" s="492"/>
      <c r="AQ245" s="530"/>
      <c r="AR245" s="530"/>
      <c r="AS245" s="538"/>
      <c r="AT245" s="538"/>
      <c r="AU245" s="537"/>
      <c r="AV245" s="532" t="str">
        <f t="shared" si="22"/>
        <v xml:space="preserve"> </v>
      </c>
      <c r="AW245" s="298">
        <f t="shared" si="23"/>
        <v>0</v>
      </c>
      <c r="AX245" s="533"/>
    </row>
    <row r="246" spans="1:52" ht="13.5" hidden="1" thickBot="1">
      <c r="A246" s="525" t="s">
        <v>1034</v>
      </c>
      <c r="B246" s="407">
        <v>8</v>
      </c>
      <c r="C246" s="407" t="str">
        <f t="shared" si="20"/>
        <v xml:space="preserve"> </v>
      </c>
      <c r="D246" s="527" t="s">
        <v>514</v>
      </c>
      <c r="E246" s="298">
        <v>0</v>
      </c>
      <c r="F246" s="528" t="str">
        <f t="shared" si="21"/>
        <v xml:space="preserve"> </v>
      </c>
      <c r="G246" s="529"/>
      <c r="H246" s="529"/>
      <c r="I246" s="529"/>
      <c r="J246" s="529"/>
      <c r="K246" s="529"/>
      <c r="L246" s="529"/>
      <c r="M246" s="529"/>
      <c r="N246" s="529"/>
      <c r="O246" s="529"/>
      <c r="P246" s="529"/>
      <c r="Q246" s="529"/>
      <c r="R246" s="529"/>
      <c r="S246" s="529"/>
      <c r="T246" s="529"/>
      <c r="U246" s="529"/>
      <c r="V246" s="529"/>
      <c r="W246" s="529"/>
      <c r="X246" s="529"/>
      <c r="Y246" s="529"/>
      <c r="Z246" s="498"/>
      <c r="AA246" s="498"/>
      <c r="AB246" s="498"/>
      <c r="AC246" s="498"/>
      <c r="AD246" s="532"/>
      <c r="AE246" s="529"/>
      <c r="AF246" s="538"/>
      <c r="AG246" s="538"/>
      <c r="AH246" s="529"/>
      <c r="AI246" s="529"/>
      <c r="AJ246" s="529"/>
      <c r="AK246" s="529"/>
      <c r="AL246" s="529"/>
      <c r="AM246" s="122"/>
      <c r="AN246" s="530"/>
      <c r="AO246" s="533"/>
      <c r="AP246" s="492"/>
      <c r="AQ246" s="530"/>
      <c r="AR246" s="530"/>
      <c r="AS246" s="533"/>
      <c r="AT246" s="533"/>
      <c r="AU246" s="537"/>
      <c r="AV246" s="532" t="str">
        <f t="shared" si="22"/>
        <v xml:space="preserve"> </v>
      </c>
      <c r="AW246" s="298">
        <f t="shared" si="23"/>
        <v>0</v>
      </c>
      <c r="AX246" s="533"/>
      <c r="AZ246" s="3"/>
    </row>
    <row r="247" spans="1:52" ht="13.5" hidden="1" thickBot="1">
      <c r="A247" s="525" t="s">
        <v>1035</v>
      </c>
      <c r="B247" s="407">
        <v>8</v>
      </c>
      <c r="C247" s="407">
        <v>8</v>
      </c>
      <c r="D247" s="527" t="s">
        <v>514</v>
      </c>
      <c r="E247" s="298">
        <v>0</v>
      </c>
      <c r="F247" s="528" t="str">
        <f t="shared" si="21"/>
        <v xml:space="preserve"> </v>
      </c>
      <c r="G247" s="529"/>
      <c r="H247" s="529"/>
      <c r="I247" s="529"/>
      <c r="J247" s="529"/>
      <c r="K247" s="529"/>
      <c r="L247" s="529"/>
      <c r="M247" s="529"/>
      <c r="N247" s="529"/>
      <c r="O247" s="529"/>
      <c r="P247" s="529"/>
      <c r="Q247" s="529"/>
      <c r="R247" s="529"/>
      <c r="S247" s="529"/>
      <c r="T247" s="529"/>
      <c r="U247" s="529"/>
      <c r="V247" s="529"/>
      <c r="W247" s="529"/>
      <c r="X247" s="529"/>
      <c r="Y247" s="529"/>
      <c r="Z247" s="529"/>
      <c r="AA247" s="529"/>
      <c r="AB247" s="529"/>
      <c r="AC247" s="529"/>
      <c r="AD247" s="533"/>
      <c r="AE247" s="529"/>
      <c r="AF247" s="538"/>
      <c r="AG247" s="538"/>
      <c r="AH247" s="529"/>
      <c r="AI247" s="529"/>
      <c r="AJ247" s="529"/>
      <c r="AK247" s="529"/>
      <c r="AL247" s="529"/>
      <c r="AM247" s="122"/>
      <c r="AN247" s="530"/>
      <c r="AO247" s="533"/>
      <c r="AP247" s="492"/>
      <c r="AQ247" s="530"/>
      <c r="AR247" s="530"/>
      <c r="AS247" s="538"/>
      <c r="AT247" s="538"/>
      <c r="AU247" s="537"/>
      <c r="AV247" s="532" t="str">
        <f t="shared" si="22"/>
        <v xml:space="preserve"> </v>
      </c>
      <c r="AW247" s="298">
        <f t="shared" si="23"/>
        <v>0</v>
      </c>
      <c r="AX247" s="533"/>
      <c r="AZ247" s="3"/>
    </row>
    <row r="248" spans="1:52" s="3" customFormat="1" ht="13.5" hidden="1" thickBot="1">
      <c r="A248" s="525" t="s">
        <v>1166</v>
      </c>
      <c r="B248" s="407" t="s">
        <v>514</v>
      </c>
      <c r="C248" s="407" t="str">
        <f t="shared" ref="C248:C268" si="24">IFERROR(MINUTE(C$5)-MINUTE(D248)," ")</f>
        <v xml:space="preserve"> </v>
      </c>
      <c r="D248" s="527" t="s">
        <v>514</v>
      </c>
      <c r="E248" s="298">
        <v>0</v>
      </c>
      <c r="F248" s="528" t="str">
        <f t="shared" si="21"/>
        <v xml:space="preserve"> </v>
      </c>
      <c r="G248" s="498"/>
      <c r="H248" s="498"/>
      <c r="I248" s="534"/>
      <c r="J248" s="492"/>
      <c r="K248" s="492"/>
      <c r="L248" s="492"/>
      <c r="M248" s="492"/>
      <c r="N248" s="492"/>
      <c r="O248" s="529"/>
      <c r="P248" s="529"/>
      <c r="Q248" s="529"/>
      <c r="R248" s="529"/>
      <c r="S248" s="529"/>
      <c r="T248" s="529"/>
      <c r="U248" s="529"/>
      <c r="V248" s="529"/>
      <c r="W248" s="529"/>
      <c r="X248" s="529"/>
      <c r="Y248" s="534"/>
      <c r="Z248" s="529"/>
      <c r="AA248" s="529"/>
      <c r="AB248" s="529"/>
      <c r="AC248" s="529"/>
      <c r="AD248" s="533"/>
      <c r="AE248" s="529"/>
      <c r="AF248" s="538"/>
      <c r="AG248" s="538"/>
      <c r="AH248" s="529"/>
      <c r="AI248" s="529"/>
      <c r="AJ248" s="529"/>
      <c r="AK248" s="529"/>
      <c r="AL248" s="529"/>
      <c r="AM248" s="7"/>
      <c r="AN248" s="530"/>
      <c r="AO248" s="533"/>
      <c r="AP248" s="492"/>
      <c r="AQ248" s="530"/>
      <c r="AR248" s="530"/>
      <c r="AS248" s="533"/>
      <c r="AT248" s="533"/>
      <c r="AU248" s="537"/>
      <c r="AV248" s="532" t="str">
        <f t="shared" si="22"/>
        <v xml:space="preserve"> </v>
      </c>
      <c r="AW248" s="298">
        <f t="shared" si="23"/>
        <v>0</v>
      </c>
      <c r="AX248" s="533"/>
      <c r="AY248"/>
      <c r="AZ248"/>
    </row>
    <row r="249" spans="1:52" ht="13.5" hidden="1" thickBot="1">
      <c r="A249" s="525" t="s">
        <v>907</v>
      </c>
      <c r="B249" s="407" t="s">
        <v>514</v>
      </c>
      <c r="C249" s="407" t="str">
        <f t="shared" si="24"/>
        <v xml:space="preserve"> </v>
      </c>
      <c r="D249" s="527" t="s">
        <v>514</v>
      </c>
      <c r="E249" s="298">
        <v>0</v>
      </c>
      <c r="F249" s="528" t="str">
        <f t="shared" si="21"/>
        <v xml:space="preserve"> </v>
      </c>
      <c r="G249" s="529"/>
      <c r="H249" s="529"/>
      <c r="I249" s="534"/>
      <c r="J249" s="529"/>
      <c r="K249" s="529"/>
      <c r="L249" s="529"/>
      <c r="M249" s="529"/>
      <c r="N249" s="529"/>
      <c r="O249" s="529"/>
      <c r="P249" s="529"/>
      <c r="Q249" s="529"/>
      <c r="R249" s="529"/>
      <c r="S249" s="529"/>
      <c r="T249" s="529"/>
      <c r="U249" s="529"/>
      <c r="V249" s="529"/>
      <c r="W249" s="529"/>
      <c r="X249" s="529"/>
      <c r="Y249" s="534"/>
      <c r="Z249" s="529"/>
      <c r="AA249" s="529"/>
      <c r="AB249" s="529"/>
      <c r="AC249" s="529"/>
      <c r="AD249" s="533"/>
      <c r="AE249" s="529"/>
      <c r="AF249" s="538"/>
      <c r="AG249" s="538"/>
      <c r="AH249" s="529"/>
      <c r="AI249" s="529"/>
      <c r="AJ249" s="529"/>
      <c r="AK249" s="529"/>
      <c r="AL249" s="529"/>
      <c r="AM249" s="7"/>
      <c r="AN249" s="530"/>
      <c r="AO249" s="533"/>
      <c r="AP249" s="492"/>
      <c r="AQ249" s="530"/>
      <c r="AR249" s="530"/>
      <c r="AS249" s="533"/>
      <c r="AT249" s="533"/>
      <c r="AU249" s="537"/>
      <c r="AV249" s="532" t="str">
        <f t="shared" si="22"/>
        <v xml:space="preserve"> </v>
      </c>
      <c r="AW249" s="298">
        <f t="shared" si="23"/>
        <v>0</v>
      </c>
      <c r="AX249" s="533"/>
    </row>
    <row r="250" spans="1:52" ht="13.5" hidden="1" thickBot="1">
      <c r="A250" s="535" t="s">
        <v>1195</v>
      </c>
      <c r="B250" s="407" t="s">
        <v>514</v>
      </c>
      <c r="C250" s="407" t="str">
        <f t="shared" si="24"/>
        <v xml:space="preserve"> </v>
      </c>
      <c r="D250" s="527" t="s">
        <v>514</v>
      </c>
      <c r="E250" s="298">
        <v>0</v>
      </c>
      <c r="F250" s="528" t="str">
        <f t="shared" si="21"/>
        <v xml:space="preserve"> </v>
      </c>
      <c r="G250" s="534"/>
      <c r="H250" s="534"/>
      <c r="I250" s="492"/>
      <c r="J250" s="534"/>
      <c r="K250" s="534"/>
      <c r="L250" s="534"/>
      <c r="M250" s="534"/>
      <c r="N250" s="534"/>
      <c r="O250" s="529"/>
      <c r="P250" s="534"/>
      <c r="Q250" s="529"/>
      <c r="R250" s="529"/>
      <c r="S250" s="534"/>
      <c r="T250" s="534"/>
      <c r="U250" s="534"/>
      <c r="V250" s="534"/>
      <c r="W250" s="534"/>
      <c r="X250" s="534"/>
      <c r="Y250" s="534"/>
      <c r="Z250" s="529"/>
      <c r="AA250" s="529"/>
      <c r="AB250" s="529"/>
      <c r="AC250" s="529"/>
      <c r="AD250" s="533"/>
      <c r="AE250" s="529"/>
      <c r="AF250" s="538"/>
      <c r="AG250" s="538"/>
      <c r="AH250" s="529"/>
      <c r="AI250" s="529"/>
      <c r="AJ250" s="529"/>
      <c r="AK250" s="529"/>
      <c r="AL250" s="529"/>
      <c r="AM250" s="7"/>
      <c r="AN250" s="530"/>
      <c r="AO250" s="533"/>
      <c r="AP250" s="492"/>
      <c r="AQ250" s="530"/>
      <c r="AR250" s="530"/>
      <c r="AS250" s="533"/>
      <c r="AT250" s="533"/>
      <c r="AU250" s="537"/>
      <c r="AV250" s="532" t="str">
        <f t="shared" si="22"/>
        <v xml:space="preserve"> </v>
      </c>
      <c r="AW250" s="298">
        <f t="shared" si="23"/>
        <v>0</v>
      </c>
      <c r="AX250" s="533"/>
    </row>
    <row r="251" spans="1:52" ht="13.5" hidden="1" thickBot="1">
      <c r="A251" s="525" t="s">
        <v>904</v>
      </c>
      <c r="B251" s="407" t="s">
        <v>514</v>
      </c>
      <c r="C251" s="407" t="str">
        <f t="shared" si="24"/>
        <v xml:space="preserve"> </v>
      </c>
      <c r="D251" s="527" t="s">
        <v>514</v>
      </c>
      <c r="E251" s="298">
        <v>0</v>
      </c>
      <c r="F251" s="528" t="str">
        <f t="shared" si="21"/>
        <v xml:space="preserve"> </v>
      </c>
      <c r="G251" s="536"/>
      <c r="H251" s="536"/>
      <c r="I251" s="536"/>
      <c r="J251" s="536"/>
      <c r="K251" s="536"/>
      <c r="L251" s="536"/>
      <c r="M251" s="536"/>
      <c r="N251" s="536"/>
      <c r="O251" s="529"/>
      <c r="P251" s="536"/>
      <c r="Q251" s="529"/>
      <c r="R251" s="529"/>
      <c r="S251" s="536"/>
      <c r="T251" s="536"/>
      <c r="U251" s="536"/>
      <c r="V251" s="536"/>
      <c r="W251" s="536"/>
      <c r="X251" s="536"/>
      <c r="Y251" s="536"/>
      <c r="Z251" s="498"/>
      <c r="AA251" s="498"/>
      <c r="AB251" s="498"/>
      <c r="AC251" s="498"/>
      <c r="AD251" s="533"/>
      <c r="AE251" s="529"/>
      <c r="AF251" s="538"/>
      <c r="AG251" s="538"/>
      <c r="AH251" s="529"/>
      <c r="AI251" s="529"/>
      <c r="AJ251" s="529"/>
      <c r="AK251" s="529"/>
      <c r="AL251" s="529"/>
      <c r="AM251" s="7"/>
      <c r="AN251" s="530"/>
      <c r="AO251" s="533"/>
      <c r="AP251" s="492"/>
      <c r="AQ251" s="530"/>
      <c r="AR251" s="530"/>
      <c r="AS251" s="533"/>
      <c r="AT251" s="533"/>
      <c r="AU251" s="537"/>
      <c r="AV251" s="532" t="str">
        <f t="shared" si="22"/>
        <v xml:space="preserve"> </v>
      </c>
      <c r="AW251" s="298">
        <f t="shared" si="23"/>
        <v>0</v>
      </c>
      <c r="AX251" s="533"/>
    </row>
    <row r="252" spans="1:52" ht="13.5" hidden="1" thickBot="1">
      <c r="A252" s="525" t="s">
        <v>776</v>
      </c>
      <c r="B252" s="407" t="s">
        <v>514</v>
      </c>
      <c r="C252" s="407" t="str">
        <f t="shared" si="24"/>
        <v xml:space="preserve"> </v>
      </c>
      <c r="D252" s="527" t="s">
        <v>514</v>
      </c>
      <c r="E252" s="298">
        <v>0</v>
      </c>
      <c r="F252" s="528" t="str">
        <f t="shared" si="21"/>
        <v xml:space="preserve"> </v>
      </c>
      <c r="G252" s="498"/>
      <c r="H252" s="498"/>
      <c r="I252" s="536"/>
      <c r="J252" s="498"/>
      <c r="K252" s="498"/>
      <c r="L252" s="498"/>
      <c r="M252" s="498"/>
      <c r="N252" s="498"/>
      <c r="O252" s="529"/>
      <c r="P252" s="498"/>
      <c r="Q252" s="529"/>
      <c r="R252" s="529"/>
      <c r="S252" s="498"/>
      <c r="T252" s="498"/>
      <c r="U252" s="498"/>
      <c r="V252" s="498"/>
      <c r="W252" s="498"/>
      <c r="X252" s="498"/>
      <c r="Y252" s="536"/>
      <c r="Z252" s="498"/>
      <c r="AA252" s="498"/>
      <c r="AB252" s="498"/>
      <c r="AC252" s="498"/>
      <c r="AD252" s="533"/>
      <c r="AE252" s="529"/>
      <c r="AF252" s="538"/>
      <c r="AG252" s="538"/>
      <c r="AH252" s="529"/>
      <c r="AI252" s="529"/>
      <c r="AJ252" s="529"/>
      <c r="AK252" s="529"/>
      <c r="AL252" s="529"/>
      <c r="AM252" s="7"/>
      <c r="AN252" s="530"/>
      <c r="AO252" s="533"/>
      <c r="AP252" s="492"/>
      <c r="AQ252" s="530"/>
      <c r="AR252" s="530"/>
      <c r="AS252" s="538"/>
      <c r="AT252" s="538"/>
      <c r="AU252" s="537"/>
      <c r="AV252" s="532" t="str">
        <f t="shared" si="22"/>
        <v xml:space="preserve"> </v>
      </c>
      <c r="AW252" s="298">
        <f t="shared" si="23"/>
        <v>0</v>
      </c>
      <c r="AX252" s="533"/>
    </row>
    <row r="253" spans="1:52" ht="13.5" hidden="1" thickBot="1">
      <c r="A253" s="53" t="s">
        <v>689</v>
      </c>
      <c r="B253" s="407" t="s">
        <v>514</v>
      </c>
      <c r="C253" s="407" t="str">
        <f t="shared" si="24"/>
        <v xml:space="preserve"> </v>
      </c>
      <c r="D253" s="527" t="s">
        <v>514</v>
      </c>
      <c r="E253" s="298">
        <v>0</v>
      </c>
      <c r="F253" s="528" t="str">
        <f t="shared" si="21"/>
        <v xml:space="preserve"> </v>
      </c>
      <c r="G253" s="492"/>
      <c r="H253" s="492"/>
      <c r="I253" s="492"/>
      <c r="J253" s="492"/>
      <c r="K253" s="492"/>
      <c r="L253" s="492"/>
      <c r="M253" s="492"/>
      <c r="N253" s="492"/>
      <c r="O253" s="529"/>
      <c r="P253" s="492"/>
      <c r="Q253" s="529"/>
      <c r="R253" s="529"/>
      <c r="S253" s="492"/>
      <c r="T253" s="492"/>
      <c r="U253" s="492"/>
      <c r="V253" s="492"/>
      <c r="W253" s="492"/>
      <c r="X253" s="492"/>
      <c r="Y253" s="534"/>
      <c r="Z253" s="529"/>
      <c r="AA253" s="529"/>
      <c r="AB253" s="529"/>
      <c r="AC253" s="529"/>
      <c r="AD253" s="533"/>
      <c r="AE253" s="529"/>
      <c r="AF253" s="538"/>
      <c r="AG253" s="538"/>
      <c r="AH253" s="529"/>
      <c r="AI253" s="529"/>
      <c r="AJ253" s="529"/>
      <c r="AK253" s="529"/>
      <c r="AL253" s="529"/>
      <c r="AM253" s="7"/>
      <c r="AN253" s="530"/>
      <c r="AO253" s="533"/>
      <c r="AP253" s="492"/>
      <c r="AQ253" s="530"/>
      <c r="AR253" s="530"/>
      <c r="AS253" s="533"/>
      <c r="AT253" s="533"/>
      <c r="AU253" s="537"/>
      <c r="AV253" s="532" t="str">
        <f t="shared" si="22"/>
        <v xml:space="preserve"> </v>
      </c>
      <c r="AW253" s="298">
        <f t="shared" si="23"/>
        <v>0</v>
      </c>
      <c r="AX253" s="533"/>
    </row>
    <row r="254" spans="1:52" ht="13.5" hidden="1" thickBot="1">
      <c r="A254" s="525" t="s">
        <v>777</v>
      </c>
      <c r="B254" s="407" t="s">
        <v>514</v>
      </c>
      <c r="C254" s="407" t="str">
        <f t="shared" si="24"/>
        <v xml:space="preserve"> </v>
      </c>
      <c r="D254" s="527" t="s">
        <v>514</v>
      </c>
      <c r="E254" s="298">
        <v>0</v>
      </c>
      <c r="F254" s="528" t="str">
        <f t="shared" si="21"/>
        <v xml:space="preserve"> </v>
      </c>
      <c r="G254" s="536"/>
      <c r="H254" s="536"/>
      <c r="I254" s="536"/>
      <c r="J254" s="536"/>
      <c r="K254" s="536"/>
      <c r="L254" s="536"/>
      <c r="M254" s="536"/>
      <c r="N254" s="536"/>
      <c r="O254" s="529"/>
      <c r="P254" s="536"/>
      <c r="Q254" s="529"/>
      <c r="R254" s="529"/>
      <c r="S254" s="536"/>
      <c r="T254" s="536"/>
      <c r="U254" s="536"/>
      <c r="V254" s="536"/>
      <c r="W254" s="536"/>
      <c r="X254" s="536"/>
      <c r="Y254" s="536"/>
      <c r="Z254" s="498"/>
      <c r="AA254" s="498"/>
      <c r="AB254" s="498"/>
      <c r="AC254" s="498"/>
      <c r="AD254" s="533"/>
      <c r="AE254" s="529"/>
      <c r="AF254" s="538"/>
      <c r="AG254" s="538"/>
      <c r="AH254" s="529"/>
      <c r="AI254" s="529"/>
      <c r="AJ254" s="529"/>
      <c r="AK254" s="529"/>
      <c r="AL254" s="529"/>
      <c r="AM254" s="7"/>
      <c r="AN254" s="530"/>
      <c r="AO254" s="533"/>
      <c r="AP254" s="492"/>
      <c r="AQ254" s="530"/>
      <c r="AR254" s="530"/>
      <c r="AS254" s="533"/>
      <c r="AT254" s="533"/>
      <c r="AU254" s="537"/>
      <c r="AV254" s="532" t="str">
        <f t="shared" si="22"/>
        <v xml:space="preserve"> </v>
      </c>
      <c r="AW254" s="298">
        <f t="shared" si="23"/>
        <v>0</v>
      </c>
      <c r="AX254" s="533"/>
    </row>
    <row r="255" spans="1:52" ht="13.5" hidden="1" thickBot="1">
      <c r="A255" s="53" t="s">
        <v>299</v>
      </c>
      <c r="B255" s="407" t="s">
        <v>514</v>
      </c>
      <c r="C255" s="407" t="str">
        <f t="shared" si="24"/>
        <v xml:space="preserve"> </v>
      </c>
      <c r="D255" s="527" t="s">
        <v>514</v>
      </c>
      <c r="E255" s="298">
        <v>0</v>
      </c>
      <c r="F255" s="528" t="str">
        <f t="shared" si="21"/>
        <v xml:space="preserve"> </v>
      </c>
      <c r="G255" s="492"/>
      <c r="H255" s="492"/>
      <c r="I255" s="492"/>
      <c r="J255" s="492"/>
      <c r="K255" s="492"/>
      <c r="L255" s="492"/>
      <c r="M255" s="492"/>
      <c r="N255" s="492"/>
      <c r="O255" s="529"/>
      <c r="P255" s="492"/>
      <c r="Q255" s="529"/>
      <c r="R255" s="529"/>
      <c r="S255" s="492"/>
      <c r="T255" s="492"/>
      <c r="U255" s="492"/>
      <c r="V255" s="492"/>
      <c r="W255" s="492"/>
      <c r="X255" s="492"/>
      <c r="Y255" s="492"/>
      <c r="Z255" s="530"/>
      <c r="AA255" s="530"/>
      <c r="AB255" s="530"/>
      <c r="AC255" s="530"/>
      <c r="AD255" s="538"/>
      <c r="AE255" s="529"/>
      <c r="AF255" s="538"/>
      <c r="AG255" s="538"/>
      <c r="AH255" s="529"/>
      <c r="AI255" s="529"/>
      <c r="AJ255" s="529"/>
      <c r="AK255" s="529"/>
      <c r="AL255" s="529"/>
      <c r="AM255" s="7"/>
      <c r="AN255" s="529"/>
      <c r="AO255" s="538"/>
      <c r="AP255" s="534"/>
      <c r="AQ255" s="529"/>
      <c r="AR255" s="529"/>
      <c r="AS255" s="533"/>
      <c r="AT255" s="533"/>
      <c r="AU255" s="537"/>
      <c r="AV255" s="532" t="str">
        <f t="shared" si="22"/>
        <v xml:space="preserve"> </v>
      </c>
      <c r="AW255" s="298">
        <f t="shared" si="23"/>
        <v>0</v>
      </c>
      <c r="AX255" s="533"/>
    </row>
    <row r="256" spans="1:52" ht="13.5" hidden="1" thickBot="1">
      <c r="A256" s="53" t="s">
        <v>70</v>
      </c>
      <c r="B256" s="407" t="s">
        <v>514</v>
      </c>
      <c r="C256" s="407" t="str">
        <f t="shared" si="24"/>
        <v xml:space="preserve"> </v>
      </c>
      <c r="D256" s="527" t="s">
        <v>514</v>
      </c>
      <c r="E256" s="298">
        <v>0</v>
      </c>
      <c r="F256" s="528" t="str">
        <f t="shared" si="21"/>
        <v xml:space="preserve"> </v>
      </c>
      <c r="G256" s="534"/>
      <c r="H256" s="534"/>
      <c r="I256" s="492"/>
      <c r="J256" s="492"/>
      <c r="K256" s="492"/>
      <c r="L256" s="492"/>
      <c r="M256" s="492"/>
      <c r="N256" s="492"/>
      <c r="O256" s="529"/>
      <c r="P256" s="492"/>
      <c r="Q256" s="529"/>
      <c r="R256" s="529"/>
      <c r="S256" s="492"/>
      <c r="T256" s="492"/>
      <c r="U256" s="492"/>
      <c r="V256" s="492"/>
      <c r="W256" s="492"/>
      <c r="X256" s="492"/>
      <c r="Y256" s="492"/>
      <c r="Z256" s="530"/>
      <c r="AA256" s="530"/>
      <c r="AB256" s="530"/>
      <c r="AC256" s="530"/>
      <c r="AD256" s="538"/>
      <c r="AE256" s="529"/>
      <c r="AF256" s="538"/>
      <c r="AG256" s="538"/>
      <c r="AH256" s="529"/>
      <c r="AI256" s="529"/>
      <c r="AJ256" s="529"/>
      <c r="AK256" s="529"/>
      <c r="AL256" s="529"/>
      <c r="AM256" s="7"/>
      <c r="AN256" s="529"/>
      <c r="AO256" s="538"/>
      <c r="AP256" s="534"/>
      <c r="AQ256" s="529"/>
      <c r="AR256" s="529"/>
      <c r="AS256" s="533"/>
      <c r="AT256" s="533"/>
      <c r="AU256" s="537"/>
      <c r="AV256" s="532" t="str">
        <f t="shared" si="22"/>
        <v xml:space="preserve"> </v>
      </c>
      <c r="AW256" s="298">
        <f t="shared" si="23"/>
        <v>0</v>
      </c>
      <c r="AX256" s="533"/>
    </row>
    <row r="257" spans="1:52" ht="13.5" hidden="1" thickBot="1">
      <c r="A257" s="53" t="s">
        <v>313</v>
      </c>
      <c r="B257" s="407" t="s">
        <v>514</v>
      </c>
      <c r="C257" s="407" t="str">
        <f t="shared" si="24"/>
        <v xml:space="preserve"> </v>
      </c>
      <c r="D257" s="527" t="s">
        <v>514</v>
      </c>
      <c r="E257" s="298">
        <v>0</v>
      </c>
      <c r="F257" s="528" t="str">
        <f t="shared" si="21"/>
        <v xml:space="preserve"> </v>
      </c>
      <c r="G257" s="534"/>
      <c r="H257" s="534"/>
      <c r="I257" s="492"/>
      <c r="J257" s="492"/>
      <c r="K257" s="492"/>
      <c r="L257" s="492"/>
      <c r="M257" s="492"/>
      <c r="N257" s="492"/>
      <c r="O257" s="529"/>
      <c r="P257" s="492"/>
      <c r="Q257" s="529"/>
      <c r="R257" s="529"/>
      <c r="S257" s="492"/>
      <c r="T257" s="492"/>
      <c r="U257" s="492"/>
      <c r="V257" s="492"/>
      <c r="W257" s="492"/>
      <c r="X257" s="492"/>
      <c r="Y257" s="492"/>
      <c r="Z257" s="530"/>
      <c r="AA257" s="530"/>
      <c r="AB257" s="530"/>
      <c r="AC257" s="530"/>
      <c r="AD257" s="533"/>
      <c r="AE257" s="529"/>
      <c r="AF257" s="538"/>
      <c r="AG257" s="538"/>
      <c r="AH257" s="529"/>
      <c r="AI257" s="529"/>
      <c r="AJ257" s="529"/>
      <c r="AK257" s="529"/>
      <c r="AL257" s="529"/>
      <c r="AM257" s="7"/>
      <c r="AN257" s="530"/>
      <c r="AO257" s="533"/>
      <c r="AP257" s="492"/>
      <c r="AQ257" s="530"/>
      <c r="AR257" s="530"/>
      <c r="AS257" s="533"/>
      <c r="AT257" s="533"/>
      <c r="AU257" s="537"/>
      <c r="AV257" s="532" t="str">
        <f t="shared" si="22"/>
        <v xml:space="preserve"> </v>
      </c>
      <c r="AW257" s="298">
        <f t="shared" si="23"/>
        <v>0</v>
      </c>
      <c r="AX257" s="533"/>
    </row>
    <row r="258" spans="1:52" ht="13.5" hidden="1" thickBot="1">
      <c r="A258" s="525" t="s">
        <v>1124</v>
      </c>
      <c r="B258" s="407" t="s">
        <v>514</v>
      </c>
      <c r="C258" s="407" t="str">
        <f t="shared" si="24"/>
        <v xml:space="preserve"> </v>
      </c>
      <c r="D258" s="527" t="s">
        <v>514</v>
      </c>
      <c r="E258" s="298">
        <v>0</v>
      </c>
      <c r="F258" s="528" t="str">
        <f t="shared" si="21"/>
        <v xml:space="preserve"> </v>
      </c>
      <c r="G258" s="529"/>
      <c r="H258" s="529"/>
      <c r="I258" s="534"/>
      <c r="J258" s="529"/>
      <c r="K258" s="529"/>
      <c r="L258" s="529"/>
      <c r="M258" s="529"/>
      <c r="N258" s="529"/>
      <c r="O258" s="529"/>
      <c r="P258" s="529"/>
      <c r="Q258" s="529"/>
      <c r="R258" s="529"/>
      <c r="S258" s="529"/>
      <c r="T258" s="529"/>
      <c r="U258" s="529"/>
      <c r="V258" s="529"/>
      <c r="W258" s="529"/>
      <c r="X258" s="529"/>
      <c r="Y258" s="536"/>
      <c r="Z258" s="498"/>
      <c r="AA258" s="498"/>
      <c r="AB258" s="498"/>
      <c r="AC258" s="498"/>
      <c r="AD258" s="538"/>
      <c r="AE258" s="529"/>
      <c r="AF258" s="538"/>
      <c r="AG258" s="538"/>
      <c r="AH258" s="529"/>
      <c r="AI258" s="529"/>
      <c r="AJ258" s="529"/>
      <c r="AK258" s="529"/>
      <c r="AL258" s="529"/>
      <c r="AM258" s="7"/>
      <c r="AN258" s="529"/>
      <c r="AO258" s="538"/>
      <c r="AP258" s="534"/>
      <c r="AQ258" s="529"/>
      <c r="AR258" s="529"/>
      <c r="AS258" s="533"/>
      <c r="AT258" s="533"/>
      <c r="AU258" s="537"/>
      <c r="AV258" s="532" t="str">
        <f t="shared" si="22"/>
        <v xml:space="preserve"> </v>
      </c>
      <c r="AW258" s="298">
        <f t="shared" si="23"/>
        <v>0</v>
      </c>
      <c r="AX258" s="533"/>
    </row>
    <row r="259" spans="1:52" s="3" customFormat="1" ht="13.5" hidden="1" thickBot="1">
      <c r="A259" s="53" t="s">
        <v>599</v>
      </c>
      <c r="B259" s="407" t="s">
        <v>514</v>
      </c>
      <c r="C259" s="407" t="str">
        <f t="shared" si="24"/>
        <v xml:space="preserve"> </v>
      </c>
      <c r="D259" s="527" t="s">
        <v>514</v>
      </c>
      <c r="E259" s="298">
        <v>0</v>
      </c>
      <c r="F259" s="528" t="str">
        <f t="shared" si="21"/>
        <v xml:space="preserve"> </v>
      </c>
      <c r="G259" s="534"/>
      <c r="H259" s="534"/>
      <c r="I259" s="534"/>
      <c r="J259" s="534"/>
      <c r="K259" s="534"/>
      <c r="L259" s="534"/>
      <c r="M259" s="534"/>
      <c r="N259" s="534"/>
      <c r="O259" s="529"/>
      <c r="P259" s="534"/>
      <c r="Q259" s="529"/>
      <c r="R259" s="529"/>
      <c r="S259" s="534"/>
      <c r="T259" s="534"/>
      <c r="U259" s="534"/>
      <c r="V259" s="534"/>
      <c r="W259" s="534"/>
      <c r="X259" s="534"/>
      <c r="Y259" s="534"/>
      <c r="Z259" s="529"/>
      <c r="AA259" s="529"/>
      <c r="AB259" s="529"/>
      <c r="AC259" s="529"/>
      <c r="AD259" s="533"/>
      <c r="AE259" s="529"/>
      <c r="AF259" s="538"/>
      <c r="AG259" s="538"/>
      <c r="AH259" s="529"/>
      <c r="AI259" s="529"/>
      <c r="AJ259" s="529"/>
      <c r="AK259" s="529"/>
      <c r="AL259" s="529"/>
      <c r="AM259" s="7"/>
      <c r="AN259" s="530"/>
      <c r="AO259" s="533"/>
      <c r="AP259" s="492"/>
      <c r="AQ259" s="530"/>
      <c r="AR259" s="530"/>
      <c r="AS259" s="533"/>
      <c r="AT259" s="533"/>
      <c r="AU259" s="537"/>
      <c r="AV259" s="532" t="str">
        <f t="shared" si="22"/>
        <v xml:space="preserve"> </v>
      </c>
      <c r="AW259" s="298">
        <f t="shared" si="23"/>
        <v>0</v>
      </c>
      <c r="AX259" s="533"/>
      <c r="AZ259"/>
    </row>
    <row r="260" spans="1:52" ht="13.5" hidden="1" thickBot="1">
      <c r="A260" s="53" t="s">
        <v>334</v>
      </c>
      <c r="B260" s="407" t="s">
        <v>514</v>
      </c>
      <c r="C260" s="407" t="str">
        <f t="shared" si="24"/>
        <v xml:space="preserve"> </v>
      </c>
      <c r="D260" s="527" t="s">
        <v>514</v>
      </c>
      <c r="E260" s="298">
        <v>0</v>
      </c>
      <c r="F260" s="528" t="str">
        <f t="shared" si="21"/>
        <v xml:space="preserve"> </v>
      </c>
      <c r="G260" s="534"/>
      <c r="H260" s="534"/>
      <c r="I260" s="534"/>
      <c r="J260" s="534"/>
      <c r="K260" s="534"/>
      <c r="L260" s="534"/>
      <c r="M260" s="534"/>
      <c r="N260" s="534"/>
      <c r="O260" s="529"/>
      <c r="P260" s="534"/>
      <c r="Q260" s="529"/>
      <c r="R260" s="529"/>
      <c r="S260" s="534"/>
      <c r="T260" s="534"/>
      <c r="U260" s="534"/>
      <c r="V260" s="534"/>
      <c r="W260" s="534"/>
      <c r="X260" s="534"/>
      <c r="Y260" s="492"/>
      <c r="Z260" s="530"/>
      <c r="AA260" s="530"/>
      <c r="AB260" s="530"/>
      <c r="AC260" s="530"/>
      <c r="AD260" s="533"/>
      <c r="AE260" s="529"/>
      <c r="AF260" s="538"/>
      <c r="AG260" s="538"/>
      <c r="AH260" s="529"/>
      <c r="AI260" s="529"/>
      <c r="AJ260" s="529"/>
      <c r="AK260" s="529"/>
      <c r="AL260" s="529"/>
      <c r="AM260" s="7"/>
      <c r="AN260" s="530"/>
      <c r="AO260" s="533"/>
      <c r="AP260" s="492"/>
      <c r="AQ260" s="530"/>
      <c r="AR260" s="530"/>
      <c r="AS260" s="533"/>
      <c r="AT260" s="533"/>
      <c r="AU260" s="537"/>
      <c r="AV260" s="532" t="str">
        <f t="shared" si="22"/>
        <v xml:space="preserve"> </v>
      </c>
      <c r="AW260" s="298">
        <f t="shared" si="23"/>
        <v>0</v>
      </c>
      <c r="AX260" s="533"/>
    </row>
    <row r="261" spans="1:52" ht="13.5" hidden="1" thickBot="1">
      <c r="A261" s="535" t="s">
        <v>509</v>
      </c>
      <c r="B261" s="407" t="s">
        <v>514</v>
      </c>
      <c r="C261" s="407" t="str">
        <f t="shared" si="24"/>
        <v xml:space="preserve"> </v>
      </c>
      <c r="D261" s="527" t="s">
        <v>514</v>
      </c>
      <c r="E261" s="298">
        <v>0</v>
      </c>
      <c r="F261" s="528" t="str">
        <f t="shared" si="21"/>
        <v xml:space="preserve"> </v>
      </c>
      <c r="G261" s="534"/>
      <c r="H261" s="534"/>
      <c r="I261" s="534"/>
      <c r="J261" s="534"/>
      <c r="K261" s="534"/>
      <c r="L261" s="534"/>
      <c r="M261" s="534"/>
      <c r="N261" s="534"/>
      <c r="O261" s="529"/>
      <c r="P261" s="534"/>
      <c r="Q261" s="529"/>
      <c r="R261" s="529"/>
      <c r="S261" s="534"/>
      <c r="T261" s="534"/>
      <c r="U261" s="534"/>
      <c r="V261" s="534"/>
      <c r="W261" s="534"/>
      <c r="X261" s="534"/>
      <c r="Y261" s="492"/>
      <c r="Z261" s="530"/>
      <c r="AA261" s="530"/>
      <c r="AB261" s="530"/>
      <c r="AC261" s="530"/>
      <c r="AD261" s="533"/>
      <c r="AE261" s="529"/>
      <c r="AF261" s="538"/>
      <c r="AG261" s="538"/>
      <c r="AH261" s="529"/>
      <c r="AI261" s="529"/>
      <c r="AJ261" s="529"/>
      <c r="AK261" s="529"/>
      <c r="AL261" s="529"/>
      <c r="AM261" s="7"/>
      <c r="AN261" s="530"/>
      <c r="AO261" s="533"/>
      <c r="AP261" s="492"/>
      <c r="AQ261" s="530"/>
      <c r="AR261" s="530"/>
      <c r="AS261" s="533"/>
      <c r="AT261" s="533"/>
      <c r="AU261" s="537"/>
      <c r="AV261" s="532" t="str">
        <f t="shared" si="22"/>
        <v xml:space="preserve"> </v>
      </c>
      <c r="AW261" s="298">
        <f t="shared" si="23"/>
        <v>0</v>
      </c>
      <c r="AX261" s="533"/>
    </row>
    <row r="262" spans="1:52" ht="13.5" hidden="1" thickBot="1">
      <c r="A262" s="53" t="s">
        <v>956</v>
      </c>
      <c r="B262" s="407" t="s">
        <v>514</v>
      </c>
      <c r="C262" s="407" t="str">
        <f t="shared" si="24"/>
        <v xml:space="preserve"> </v>
      </c>
      <c r="D262" s="527" t="s">
        <v>514</v>
      </c>
      <c r="E262" s="298">
        <v>0</v>
      </c>
      <c r="F262" s="528" t="str">
        <f t="shared" si="21"/>
        <v xml:space="preserve"> </v>
      </c>
      <c r="G262" s="534"/>
      <c r="H262" s="534"/>
      <c r="I262" s="492"/>
      <c r="J262" s="492"/>
      <c r="K262" s="492"/>
      <c r="L262" s="492"/>
      <c r="M262" s="492"/>
      <c r="N262" s="492"/>
      <c r="O262" s="529"/>
      <c r="P262" s="492"/>
      <c r="Q262" s="529"/>
      <c r="R262" s="529"/>
      <c r="S262" s="492"/>
      <c r="T262" s="492"/>
      <c r="U262" s="492"/>
      <c r="V262" s="492"/>
      <c r="W262" s="492"/>
      <c r="X262" s="492"/>
      <c r="Y262" s="534"/>
      <c r="Z262" s="529"/>
      <c r="AA262" s="529"/>
      <c r="AB262" s="529"/>
      <c r="AC262" s="529"/>
      <c r="AD262" s="533"/>
      <c r="AE262" s="529"/>
      <c r="AF262" s="538"/>
      <c r="AG262" s="538"/>
      <c r="AH262" s="529"/>
      <c r="AI262" s="529"/>
      <c r="AJ262" s="529"/>
      <c r="AK262" s="529"/>
      <c r="AL262" s="529"/>
      <c r="AM262" s="7"/>
      <c r="AN262" s="530"/>
      <c r="AO262" s="533"/>
      <c r="AP262" s="492"/>
      <c r="AQ262" s="530"/>
      <c r="AR262" s="530"/>
      <c r="AS262" s="533"/>
      <c r="AT262" s="533"/>
      <c r="AU262" s="537"/>
      <c r="AV262" s="532" t="str">
        <f t="shared" si="22"/>
        <v xml:space="preserve"> </v>
      </c>
      <c r="AW262" s="298">
        <f t="shared" si="23"/>
        <v>0</v>
      </c>
      <c r="AX262" s="533"/>
      <c r="AY262" s="3"/>
    </row>
    <row r="263" spans="1:52" ht="13.5" hidden="1" thickBot="1">
      <c r="A263" s="53" t="s">
        <v>57</v>
      </c>
      <c r="B263" s="407" t="s">
        <v>514</v>
      </c>
      <c r="C263" s="407" t="str">
        <f t="shared" si="24"/>
        <v xml:space="preserve"> </v>
      </c>
      <c r="D263" s="527" t="s">
        <v>514</v>
      </c>
      <c r="E263" s="298">
        <v>0</v>
      </c>
      <c r="F263" s="528" t="str">
        <f t="shared" si="21"/>
        <v xml:space="preserve"> </v>
      </c>
      <c r="G263" s="534"/>
      <c r="H263" s="534"/>
      <c r="I263" s="492"/>
      <c r="J263" s="492"/>
      <c r="K263" s="492"/>
      <c r="L263" s="492"/>
      <c r="M263" s="492"/>
      <c r="N263" s="492"/>
      <c r="O263" s="529"/>
      <c r="P263" s="492"/>
      <c r="Q263" s="529"/>
      <c r="R263" s="529"/>
      <c r="S263" s="492"/>
      <c r="T263" s="492"/>
      <c r="U263" s="492"/>
      <c r="V263" s="492"/>
      <c r="W263" s="492"/>
      <c r="X263" s="492"/>
      <c r="Y263" s="492"/>
      <c r="Z263" s="530"/>
      <c r="AA263" s="530"/>
      <c r="AB263" s="530"/>
      <c r="AC263" s="530"/>
      <c r="AD263" s="538"/>
      <c r="AE263" s="529"/>
      <c r="AF263" s="538"/>
      <c r="AG263" s="538"/>
      <c r="AH263" s="529"/>
      <c r="AI263" s="529"/>
      <c r="AJ263" s="529"/>
      <c r="AK263" s="529"/>
      <c r="AL263" s="529"/>
      <c r="AM263" s="7"/>
      <c r="AN263" s="529"/>
      <c r="AO263" s="538"/>
      <c r="AP263" s="534"/>
      <c r="AQ263" s="529"/>
      <c r="AR263" s="529"/>
      <c r="AS263" s="533"/>
      <c r="AT263" s="533"/>
      <c r="AU263" s="537"/>
      <c r="AV263" s="532" t="str">
        <f t="shared" si="22"/>
        <v xml:space="preserve"> </v>
      </c>
      <c r="AW263" s="298">
        <f t="shared" si="23"/>
        <v>0</v>
      </c>
      <c r="AX263" s="533"/>
      <c r="AY263" s="3"/>
    </row>
    <row r="264" spans="1:52" ht="13.5" hidden="1" thickBot="1">
      <c r="A264" s="525" t="s">
        <v>1096</v>
      </c>
      <c r="B264" s="407" t="s">
        <v>514</v>
      </c>
      <c r="C264" s="407" t="str">
        <f t="shared" si="24"/>
        <v xml:space="preserve"> </v>
      </c>
      <c r="D264" s="527" t="s">
        <v>514</v>
      </c>
      <c r="E264" s="298">
        <v>0</v>
      </c>
      <c r="F264" s="528" t="str">
        <f t="shared" si="21"/>
        <v xml:space="preserve"> </v>
      </c>
      <c r="G264" s="498"/>
      <c r="H264" s="498"/>
      <c r="I264" s="536"/>
      <c r="J264" s="498"/>
      <c r="K264" s="498"/>
      <c r="L264" s="498"/>
      <c r="M264" s="498"/>
      <c r="N264" s="498"/>
      <c r="O264" s="529"/>
      <c r="P264" s="498"/>
      <c r="Q264" s="529"/>
      <c r="R264" s="529"/>
      <c r="S264" s="498"/>
      <c r="T264" s="498"/>
      <c r="U264" s="498"/>
      <c r="V264" s="498"/>
      <c r="W264" s="498"/>
      <c r="X264" s="498"/>
      <c r="Y264" s="536"/>
      <c r="Z264" s="498"/>
      <c r="AA264" s="498"/>
      <c r="AB264" s="498"/>
      <c r="AC264" s="498"/>
      <c r="AD264" s="533"/>
      <c r="AE264" s="529"/>
      <c r="AF264" s="538"/>
      <c r="AG264" s="538"/>
      <c r="AH264" s="529"/>
      <c r="AI264" s="529"/>
      <c r="AJ264" s="529"/>
      <c r="AK264" s="529"/>
      <c r="AL264" s="529"/>
      <c r="AM264" s="7"/>
      <c r="AN264" s="530"/>
      <c r="AO264" s="533"/>
      <c r="AP264" s="492"/>
      <c r="AQ264" s="530"/>
      <c r="AR264" s="530"/>
      <c r="AS264" s="533"/>
      <c r="AT264" s="533"/>
      <c r="AU264" s="537"/>
      <c r="AV264" s="532" t="str">
        <f t="shared" si="22"/>
        <v xml:space="preserve"> </v>
      </c>
      <c r="AW264" s="298">
        <f t="shared" si="23"/>
        <v>0</v>
      </c>
      <c r="AX264" s="533"/>
      <c r="AY264" s="3"/>
    </row>
    <row r="265" spans="1:52" ht="13.5" hidden="1" thickBot="1">
      <c r="A265" s="53" t="s">
        <v>690</v>
      </c>
      <c r="B265" s="407" t="s">
        <v>514</v>
      </c>
      <c r="C265" s="407" t="str">
        <f t="shared" si="24"/>
        <v xml:space="preserve"> </v>
      </c>
      <c r="D265" s="527" t="s">
        <v>514</v>
      </c>
      <c r="E265" s="298">
        <v>0</v>
      </c>
      <c r="F265" s="528" t="str">
        <f t="shared" si="21"/>
        <v xml:space="preserve"> </v>
      </c>
      <c r="G265" s="492"/>
      <c r="H265" s="492"/>
      <c r="I265" s="534"/>
      <c r="J265" s="534"/>
      <c r="K265" s="534"/>
      <c r="L265" s="534"/>
      <c r="M265" s="534"/>
      <c r="N265" s="534"/>
      <c r="O265" s="529"/>
      <c r="P265" s="534"/>
      <c r="Q265" s="529"/>
      <c r="R265" s="529"/>
      <c r="S265" s="534"/>
      <c r="T265" s="534"/>
      <c r="U265" s="534"/>
      <c r="V265" s="534"/>
      <c r="W265" s="534"/>
      <c r="X265" s="534"/>
      <c r="Y265" s="492"/>
      <c r="Z265" s="530"/>
      <c r="AA265" s="530"/>
      <c r="AB265" s="530"/>
      <c r="AC265" s="530"/>
      <c r="AD265" s="533"/>
      <c r="AE265" s="529"/>
      <c r="AF265" s="538"/>
      <c r="AG265" s="538"/>
      <c r="AH265" s="529"/>
      <c r="AI265" s="529"/>
      <c r="AJ265" s="529"/>
      <c r="AK265" s="529"/>
      <c r="AL265" s="529"/>
      <c r="AM265" s="7"/>
      <c r="AN265" s="530"/>
      <c r="AO265" s="533"/>
      <c r="AP265" s="492"/>
      <c r="AQ265" s="530"/>
      <c r="AR265" s="530"/>
      <c r="AS265" s="533"/>
      <c r="AT265" s="533"/>
      <c r="AU265" s="537"/>
      <c r="AV265" s="532" t="str">
        <f t="shared" si="22"/>
        <v xml:space="preserve"> </v>
      </c>
      <c r="AW265" s="298">
        <f t="shared" si="23"/>
        <v>0</v>
      </c>
      <c r="AX265" s="533"/>
    </row>
    <row r="266" spans="1:52" ht="13.5" hidden="1" thickBot="1">
      <c r="A266" s="525" t="s">
        <v>1112</v>
      </c>
      <c r="B266" s="407" t="s">
        <v>514</v>
      </c>
      <c r="C266" s="407" t="str">
        <f t="shared" si="24"/>
        <v xml:space="preserve"> </v>
      </c>
      <c r="D266" s="527" t="s">
        <v>514</v>
      </c>
      <c r="E266" s="298">
        <v>0</v>
      </c>
      <c r="F266" s="528" t="str">
        <f t="shared" si="21"/>
        <v xml:space="preserve"> </v>
      </c>
      <c r="G266" s="529"/>
      <c r="H266" s="529"/>
      <c r="I266" s="534"/>
      <c r="J266" s="529"/>
      <c r="K266" s="529"/>
      <c r="L266" s="529"/>
      <c r="M266" s="529"/>
      <c r="N266" s="529"/>
      <c r="O266" s="529"/>
      <c r="P266" s="529"/>
      <c r="Q266" s="529"/>
      <c r="R266" s="529"/>
      <c r="S266" s="529"/>
      <c r="T266" s="529"/>
      <c r="U266" s="529"/>
      <c r="V266" s="529"/>
      <c r="W266" s="529"/>
      <c r="X266" s="529"/>
      <c r="Y266" s="536"/>
      <c r="Z266" s="498"/>
      <c r="AA266" s="498"/>
      <c r="AB266" s="498"/>
      <c r="AC266" s="498"/>
      <c r="AD266" s="533"/>
      <c r="AE266" s="529"/>
      <c r="AF266" s="538"/>
      <c r="AG266" s="538"/>
      <c r="AH266" s="529"/>
      <c r="AI266" s="529"/>
      <c r="AJ266" s="529"/>
      <c r="AK266" s="529"/>
      <c r="AL266" s="529"/>
      <c r="AM266" s="7"/>
      <c r="AN266" s="530"/>
      <c r="AO266" s="533"/>
      <c r="AP266" s="492"/>
      <c r="AQ266" s="530"/>
      <c r="AR266" s="530"/>
      <c r="AS266" s="533"/>
      <c r="AT266" s="533"/>
      <c r="AU266" s="537"/>
      <c r="AV266" s="532" t="str">
        <f t="shared" si="22"/>
        <v xml:space="preserve"> </v>
      </c>
      <c r="AW266" s="298">
        <f t="shared" si="23"/>
        <v>0</v>
      </c>
      <c r="AX266" s="533"/>
    </row>
    <row r="267" spans="1:52" ht="13.5" hidden="1" thickBot="1">
      <c r="A267" s="535" t="s">
        <v>284</v>
      </c>
      <c r="B267" s="407" t="s">
        <v>514</v>
      </c>
      <c r="C267" s="407" t="str">
        <f t="shared" si="24"/>
        <v xml:space="preserve"> </v>
      </c>
      <c r="D267" s="527" t="s">
        <v>514</v>
      </c>
      <c r="E267" s="298">
        <v>0</v>
      </c>
      <c r="F267" s="528" t="str">
        <f t="shared" si="21"/>
        <v xml:space="preserve"> </v>
      </c>
      <c r="G267" s="534"/>
      <c r="H267" s="534"/>
      <c r="I267" s="534"/>
      <c r="J267" s="534"/>
      <c r="K267" s="534"/>
      <c r="L267" s="534"/>
      <c r="M267" s="534"/>
      <c r="N267" s="534"/>
      <c r="O267" s="529"/>
      <c r="P267" s="534"/>
      <c r="Q267" s="529"/>
      <c r="R267" s="529"/>
      <c r="S267" s="534"/>
      <c r="T267" s="534"/>
      <c r="U267" s="534"/>
      <c r="V267" s="534"/>
      <c r="W267" s="534"/>
      <c r="X267" s="534"/>
      <c r="Y267" s="534"/>
      <c r="Z267" s="529"/>
      <c r="AA267" s="529"/>
      <c r="AB267" s="529"/>
      <c r="AC267" s="529"/>
      <c r="AD267" s="533"/>
      <c r="AE267" s="529"/>
      <c r="AF267" s="538"/>
      <c r="AG267" s="538"/>
      <c r="AH267" s="529"/>
      <c r="AI267" s="529"/>
      <c r="AJ267" s="529"/>
      <c r="AK267" s="529"/>
      <c r="AL267" s="529"/>
      <c r="AM267" s="7"/>
      <c r="AN267" s="530"/>
      <c r="AO267" s="533"/>
      <c r="AP267" s="492"/>
      <c r="AQ267" s="530"/>
      <c r="AR267" s="530"/>
      <c r="AS267" s="533"/>
      <c r="AT267" s="533"/>
      <c r="AU267" s="537"/>
      <c r="AV267" s="532" t="str">
        <f t="shared" si="22"/>
        <v xml:space="preserve"> </v>
      </c>
      <c r="AW267" s="298">
        <f t="shared" si="23"/>
        <v>0</v>
      </c>
      <c r="AX267" s="533"/>
      <c r="AY267" s="3"/>
    </row>
    <row r="268" spans="1:52" ht="13.5" hidden="1" thickBot="1">
      <c r="A268" s="53" t="s">
        <v>691</v>
      </c>
      <c r="B268" s="407">
        <v>14</v>
      </c>
      <c r="C268" s="407" t="str">
        <f t="shared" si="24"/>
        <v xml:space="preserve"> </v>
      </c>
      <c r="D268" s="527" t="s">
        <v>514</v>
      </c>
      <c r="E268" s="298">
        <v>0</v>
      </c>
      <c r="F268" s="528" t="str">
        <f t="shared" si="21"/>
        <v xml:space="preserve"> </v>
      </c>
      <c r="G268" s="529"/>
      <c r="H268" s="529"/>
      <c r="I268" s="529"/>
      <c r="J268" s="529"/>
      <c r="K268" s="529"/>
      <c r="L268" s="529"/>
      <c r="M268" s="529"/>
      <c r="N268" s="529"/>
      <c r="O268" s="529"/>
      <c r="P268" s="529"/>
      <c r="Q268" s="529"/>
      <c r="R268" s="529"/>
      <c r="S268" s="529"/>
      <c r="T268" s="529"/>
      <c r="U268" s="529"/>
      <c r="V268" s="529"/>
      <c r="W268" s="529"/>
      <c r="X268" s="529"/>
      <c r="Y268" s="529"/>
      <c r="Z268" s="534"/>
      <c r="AA268" s="534"/>
      <c r="AB268" s="534"/>
      <c r="AC268" s="534"/>
      <c r="AD268" s="533"/>
      <c r="AE268" s="529"/>
      <c r="AF268" s="538"/>
      <c r="AG268" s="538"/>
      <c r="AH268" s="529"/>
      <c r="AI268" s="529"/>
      <c r="AJ268" s="529"/>
      <c r="AK268" s="529"/>
      <c r="AL268" s="529"/>
      <c r="AM268" s="122"/>
      <c r="AN268" s="530"/>
      <c r="AO268" s="533"/>
      <c r="AP268" s="492"/>
      <c r="AQ268" s="530"/>
      <c r="AR268" s="530"/>
      <c r="AS268" s="533"/>
      <c r="AT268" s="533"/>
      <c r="AU268" s="537"/>
      <c r="AV268" s="532" t="str">
        <f t="shared" si="22"/>
        <v xml:space="preserve"> </v>
      </c>
      <c r="AW268" s="298">
        <f t="shared" si="23"/>
        <v>0</v>
      </c>
      <c r="AX268" s="533"/>
      <c r="AZ268" s="3"/>
    </row>
    <row r="269" spans="1:52" ht="13.5" hidden="1" thickBot="1">
      <c r="A269" s="525" t="s">
        <v>778</v>
      </c>
      <c r="B269" s="407">
        <v>9</v>
      </c>
      <c r="C269" s="407">
        <v>9</v>
      </c>
      <c r="D269" s="527" t="s">
        <v>514</v>
      </c>
      <c r="E269" s="298">
        <v>0</v>
      </c>
      <c r="F269" s="528" t="str">
        <f t="shared" si="21"/>
        <v xml:space="preserve"> </v>
      </c>
      <c r="G269" s="529"/>
      <c r="H269" s="529"/>
      <c r="I269" s="529"/>
      <c r="J269" s="529"/>
      <c r="K269" s="529"/>
      <c r="L269" s="529"/>
      <c r="M269" s="529"/>
      <c r="N269" s="529"/>
      <c r="O269" s="529"/>
      <c r="P269" s="529"/>
      <c r="Q269" s="529"/>
      <c r="R269" s="529"/>
      <c r="S269" s="529"/>
      <c r="T269" s="529"/>
      <c r="U269" s="529"/>
      <c r="V269" s="529"/>
      <c r="W269" s="529"/>
      <c r="X269" s="529"/>
      <c r="Y269" s="529"/>
      <c r="Z269" s="529"/>
      <c r="AA269" s="529"/>
      <c r="AB269" s="529"/>
      <c r="AC269" s="529"/>
      <c r="AD269" s="533"/>
      <c r="AE269" s="529"/>
      <c r="AF269" s="538"/>
      <c r="AG269" s="538"/>
      <c r="AH269" s="529"/>
      <c r="AI269" s="529"/>
      <c r="AJ269" s="529"/>
      <c r="AK269" s="529"/>
      <c r="AL269" s="529"/>
      <c r="AM269" s="7"/>
      <c r="AN269" s="529"/>
      <c r="AO269" s="538"/>
      <c r="AP269" s="534"/>
      <c r="AQ269" s="530"/>
      <c r="AR269" s="530"/>
      <c r="AS269" s="533"/>
      <c r="AT269" s="533"/>
      <c r="AU269" s="537"/>
      <c r="AV269" s="532" t="str">
        <f t="shared" si="22"/>
        <v xml:space="preserve"> </v>
      </c>
      <c r="AW269" s="298">
        <f t="shared" si="23"/>
        <v>0</v>
      </c>
      <c r="AX269" s="533"/>
    </row>
    <row r="270" spans="1:52" ht="13.5" hidden="1" thickBot="1">
      <c r="A270" s="525" t="s">
        <v>1125</v>
      </c>
      <c r="B270" s="407" t="s">
        <v>514</v>
      </c>
      <c r="C270" s="407" t="str">
        <f t="shared" ref="C270:C295" si="25">IFERROR(MINUTE(C$5)-MINUTE(D270)," ")</f>
        <v xml:space="preserve"> </v>
      </c>
      <c r="D270" s="527" t="s">
        <v>514</v>
      </c>
      <c r="E270" s="298">
        <v>0</v>
      </c>
      <c r="F270" s="528" t="str">
        <f t="shared" ref="F270:F333" si="26">IFERROR(AVERAGEA(G270:AT270), " ")</f>
        <v xml:space="preserve"> </v>
      </c>
      <c r="G270" s="529"/>
      <c r="H270" s="529"/>
      <c r="I270" s="534"/>
      <c r="J270" s="529"/>
      <c r="K270" s="529"/>
      <c r="L270" s="529"/>
      <c r="M270" s="529"/>
      <c r="N270" s="529"/>
      <c r="O270" s="529"/>
      <c r="P270" s="529"/>
      <c r="Q270" s="529"/>
      <c r="R270" s="529"/>
      <c r="S270" s="529"/>
      <c r="T270" s="529"/>
      <c r="U270" s="529"/>
      <c r="V270" s="529"/>
      <c r="W270" s="529"/>
      <c r="X270" s="529"/>
      <c r="Y270" s="536"/>
      <c r="Z270" s="498"/>
      <c r="AA270" s="498"/>
      <c r="AB270" s="498"/>
      <c r="AC270" s="498"/>
      <c r="AD270" s="533"/>
      <c r="AE270" s="529"/>
      <c r="AF270" s="538"/>
      <c r="AG270" s="538"/>
      <c r="AH270" s="529"/>
      <c r="AI270" s="529"/>
      <c r="AJ270" s="529"/>
      <c r="AK270" s="529"/>
      <c r="AL270" s="529"/>
      <c r="AM270" s="7"/>
      <c r="AN270" s="530"/>
      <c r="AO270" s="533"/>
      <c r="AP270" s="492"/>
      <c r="AQ270" s="530"/>
      <c r="AR270" s="530"/>
      <c r="AS270" s="533"/>
      <c r="AT270" s="533"/>
      <c r="AU270" s="537"/>
      <c r="AV270" s="532" t="str">
        <f t="shared" ref="AV270:AV333" si="27">IF(MIN(G270:AT270)=0," ",MIN(G270:AT270))</f>
        <v xml:space="preserve"> </v>
      </c>
      <c r="AW270" s="298">
        <f t="shared" ref="AW270:AW333" si="28">COUNTA(G270:AT270)</f>
        <v>0</v>
      </c>
      <c r="AX270" s="533"/>
      <c r="AY270" s="3"/>
    </row>
    <row r="271" spans="1:52" ht="13.5" hidden="1" thickBot="1">
      <c r="A271" s="535" t="s">
        <v>955</v>
      </c>
      <c r="B271" s="407" t="s">
        <v>514</v>
      </c>
      <c r="C271" s="407" t="str">
        <f t="shared" si="25"/>
        <v xml:space="preserve"> </v>
      </c>
      <c r="D271" s="527" t="s">
        <v>514</v>
      </c>
      <c r="E271" s="298">
        <v>0</v>
      </c>
      <c r="F271" s="528" t="str">
        <f t="shared" si="26"/>
        <v xml:space="preserve"> </v>
      </c>
      <c r="G271" s="534"/>
      <c r="H271" s="534"/>
      <c r="I271" s="534"/>
      <c r="J271" s="534"/>
      <c r="K271" s="534"/>
      <c r="L271" s="534"/>
      <c r="M271" s="534"/>
      <c r="N271" s="534"/>
      <c r="O271" s="529"/>
      <c r="P271" s="534"/>
      <c r="Q271" s="529"/>
      <c r="R271" s="529"/>
      <c r="S271" s="534"/>
      <c r="T271" s="534"/>
      <c r="U271" s="534"/>
      <c r="V271" s="534"/>
      <c r="W271" s="534"/>
      <c r="X271" s="534"/>
      <c r="Y271" s="534"/>
      <c r="Z271" s="529"/>
      <c r="AA271" s="529"/>
      <c r="AB271" s="529"/>
      <c r="AC271" s="529"/>
      <c r="AD271" s="533"/>
      <c r="AE271" s="529"/>
      <c r="AF271" s="538"/>
      <c r="AG271" s="538"/>
      <c r="AH271" s="529"/>
      <c r="AI271" s="529"/>
      <c r="AJ271" s="529"/>
      <c r="AK271" s="529"/>
      <c r="AL271" s="529"/>
      <c r="AM271" s="7"/>
      <c r="AN271" s="530"/>
      <c r="AO271" s="533"/>
      <c r="AP271" s="492"/>
      <c r="AQ271" s="530"/>
      <c r="AR271" s="530"/>
      <c r="AS271" s="538"/>
      <c r="AT271" s="538"/>
      <c r="AU271" s="537"/>
      <c r="AV271" s="532" t="str">
        <f t="shared" si="27"/>
        <v xml:space="preserve"> </v>
      </c>
      <c r="AW271" s="298">
        <f t="shared" si="28"/>
        <v>0</v>
      </c>
      <c r="AX271" s="533"/>
    </row>
    <row r="272" spans="1:52" ht="13.5" hidden="1" thickBot="1">
      <c r="A272" s="535" t="s">
        <v>541</v>
      </c>
      <c r="B272" s="407" t="s">
        <v>514</v>
      </c>
      <c r="C272" s="407" t="str">
        <f t="shared" si="25"/>
        <v xml:space="preserve"> </v>
      </c>
      <c r="D272" s="527" t="s">
        <v>514</v>
      </c>
      <c r="E272" s="298">
        <v>0</v>
      </c>
      <c r="F272" s="528" t="str">
        <f t="shared" si="26"/>
        <v xml:space="preserve"> </v>
      </c>
      <c r="G272" s="534"/>
      <c r="H272" s="534"/>
      <c r="I272" s="534"/>
      <c r="J272" s="534"/>
      <c r="K272" s="534"/>
      <c r="L272" s="534"/>
      <c r="M272" s="534"/>
      <c r="N272" s="534"/>
      <c r="O272" s="529"/>
      <c r="P272" s="534"/>
      <c r="Q272" s="529"/>
      <c r="R272" s="529"/>
      <c r="S272" s="534"/>
      <c r="T272" s="534"/>
      <c r="U272" s="534"/>
      <c r="V272" s="534"/>
      <c r="W272" s="534"/>
      <c r="X272" s="534"/>
      <c r="Y272" s="534"/>
      <c r="Z272" s="529"/>
      <c r="AA272" s="529"/>
      <c r="AB272" s="529"/>
      <c r="AC272" s="529"/>
      <c r="AD272" s="533"/>
      <c r="AE272" s="529"/>
      <c r="AF272" s="538"/>
      <c r="AG272" s="538"/>
      <c r="AH272" s="529"/>
      <c r="AI272" s="529"/>
      <c r="AJ272" s="529"/>
      <c r="AK272" s="529"/>
      <c r="AL272" s="529"/>
      <c r="AM272" s="122"/>
      <c r="AN272" s="530"/>
      <c r="AO272" s="533"/>
      <c r="AP272" s="492"/>
      <c r="AQ272" s="530"/>
      <c r="AR272" s="530"/>
      <c r="AS272" s="533"/>
      <c r="AT272" s="533"/>
      <c r="AU272" s="537"/>
      <c r="AV272" s="532" t="str">
        <f t="shared" si="27"/>
        <v xml:space="preserve"> </v>
      </c>
      <c r="AW272" s="298">
        <f t="shared" si="28"/>
        <v>0</v>
      </c>
      <c r="AX272" s="533"/>
      <c r="AZ272" s="3"/>
    </row>
    <row r="273" spans="1:52" ht="13.5" hidden="1" thickBot="1">
      <c r="A273" s="535" t="s">
        <v>270</v>
      </c>
      <c r="B273" s="407" t="s">
        <v>514</v>
      </c>
      <c r="C273" s="407" t="str">
        <f t="shared" si="25"/>
        <v xml:space="preserve"> </v>
      </c>
      <c r="D273" s="527" t="s">
        <v>514</v>
      </c>
      <c r="E273" s="298">
        <v>0</v>
      </c>
      <c r="F273" s="528" t="str">
        <f t="shared" si="26"/>
        <v xml:space="preserve"> </v>
      </c>
      <c r="G273" s="534"/>
      <c r="H273" s="534"/>
      <c r="I273" s="534"/>
      <c r="J273" s="534"/>
      <c r="K273" s="534"/>
      <c r="L273" s="534"/>
      <c r="M273" s="534"/>
      <c r="N273" s="534"/>
      <c r="O273" s="529"/>
      <c r="P273" s="534"/>
      <c r="Q273" s="529"/>
      <c r="R273" s="529"/>
      <c r="S273" s="534"/>
      <c r="T273" s="534"/>
      <c r="U273" s="534"/>
      <c r="V273" s="534"/>
      <c r="W273" s="534"/>
      <c r="X273" s="534"/>
      <c r="Y273" s="534"/>
      <c r="Z273" s="529"/>
      <c r="AA273" s="529"/>
      <c r="AB273" s="529"/>
      <c r="AC273" s="529"/>
      <c r="AD273" s="533"/>
      <c r="AE273" s="529"/>
      <c r="AF273" s="538"/>
      <c r="AG273" s="538"/>
      <c r="AH273" s="529"/>
      <c r="AI273" s="529"/>
      <c r="AJ273" s="529"/>
      <c r="AK273" s="529"/>
      <c r="AL273" s="529"/>
      <c r="AM273" s="7"/>
      <c r="AN273" s="530"/>
      <c r="AO273" s="533"/>
      <c r="AP273" s="492"/>
      <c r="AQ273" s="530"/>
      <c r="AR273" s="530"/>
      <c r="AS273" s="533"/>
      <c r="AT273" s="533"/>
      <c r="AU273" s="537"/>
      <c r="AV273" s="532" t="str">
        <f t="shared" si="27"/>
        <v xml:space="preserve"> </v>
      </c>
      <c r="AW273" s="298">
        <f t="shared" si="28"/>
        <v>0</v>
      </c>
      <c r="AX273" s="533"/>
    </row>
    <row r="274" spans="1:52" ht="13.5" hidden="1" thickBot="1">
      <c r="A274" s="535" t="s">
        <v>227</v>
      </c>
      <c r="B274" s="407" t="s">
        <v>514</v>
      </c>
      <c r="C274" s="407" t="str">
        <f t="shared" si="25"/>
        <v xml:space="preserve"> </v>
      </c>
      <c r="D274" s="527" t="s">
        <v>514</v>
      </c>
      <c r="E274" s="298">
        <v>0</v>
      </c>
      <c r="F274" s="528" t="str">
        <f t="shared" si="26"/>
        <v xml:space="preserve"> </v>
      </c>
      <c r="G274" s="534"/>
      <c r="H274" s="534"/>
      <c r="I274" s="534"/>
      <c r="J274" s="534"/>
      <c r="K274" s="534"/>
      <c r="L274" s="534"/>
      <c r="M274" s="534"/>
      <c r="N274" s="534"/>
      <c r="O274" s="529"/>
      <c r="P274" s="534"/>
      <c r="Q274" s="529"/>
      <c r="R274" s="529"/>
      <c r="S274" s="534"/>
      <c r="T274" s="534"/>
      <c r="U274" s="534"/>
      <c r="V274" s="534"/>
      <c r="W274" s="534"/>
      <c r="X274" s="534"/>
      <c r="Y274" s="534"/>
      <c r="Z274" s="529"/>
      <c r="AA274" s="529"/>
      <c r="AB274" s="529"/>
      <c r="AC274" s="529"/>
      <c r="AD274" s="533"/>
      <c r="AE274" s="529"/>
      <c r="AF274" s="538"/>
      <c r="AG274" s="538"/>
      <c r="AH274" s="529"/>
      <c r="AI274" s="529"/>
      <c r="AJ274" s="529"/>
      <c r="AK274" s="529"/>
      <c r="AL274" s="529"/>
      <c r="AM274" s="7"/>
      <c r="AN274" s="530"/>
      <c r="AO274" s="533"/>
      <c r="AP274" s="492"/>
      <c r="AQ274" s="530"/>
      <c r="AR274" s="530"/>
      <c r="AS274" s="538"/>
      <c r="AT274" s="538"/>
      <c r="AU274" s="537"/>
      <c r="AV274" s="532" t="str">
        <f t="shared" si="27"/>
        <v xml:space="preserve"> </v>
      </c>
      <c r="AW274" s="298">
        <f t="shared" si="28"/>
        <v>0</v>
      </c>
      <c r="AX274" s="533"/>
    </row>
    <row r="275" spans="1:52" ht="13.5" hidden="1" thickBot="1">
      <c r="A275" s="535" t="s">
        <v>312</v>
      </c>
      <c r="B275" s="407" t="s">
        <v>514</v>
      </c>
      <c r="C275" s="407" t="str">
        <f t="shared" si="25"/>
        <v xml:space="preserve"> </v>
      </c>
      <c r="D275" s="527" t="s">
        <v>514</v>
      </c>
      <c r="E275" s="298">
        <v>0</v>
      </c>
      <c r="F275" s="528" t="str">
        <f t="shared" si="26"/>
        <v xml:space="preserve"> </v>
      </c>
      <c r="G275" s="534"/>
      <c r="H275" s="534"/>
      <c r="I275" s="534"/>
      <c r="J275" s="534"/>
      <c r="K275" s="534"/>
      <c r="L275" s="534"/>
      <c r="M275" s="534"/>
      <c r="N275" s="534"/>
      <c r="O275" s="529"/>
      <c r="P275" s="534"/>
      <c r="Q275" s="529"/>
      <c r="R275" s="529"/>
      <c r="S275" s="534"/>
      <c r="T275" s="534"/>
      <c r="U275" s="534"/>
      <c r="V275" s="534"/>
      <c r="W275" s="534"/>
      <c r="X275" s="534"/>
      <c r="Y275" s="534"/>
      <c r="Z275" s="529"/>
      <c r="AA275" s="529"/>
      <c r="AB275" s="529"/>
      <c r="AC275" s="529"/>
      <c r="AD275" s="533"/>
      <c r="AE275" s="529"/>
      <c r="AF275" s="538"/>
      <c r="AG275" s="538"/>
      <c r="AH275" s="529"/>
      <c r="AI275" s="529"/>
      <c r="AJ275" s="529"/>
      <c r="AK275" s="529"/>
      <c r="AL275" s="529"/>
      <c r="AM275" s="7"/>
      <c r="AN275" s="530"/>
      <c r="AO275" s="533"/>
      <c r="AP275" s="492"/>
      <c r="AQ275" s="530"/>
      <c r="AR275" s="530"/>
      <c r="AS275" s="538"/>
      <c r="AT275" s="538"/>
      <c r="AU275" s="537"/>
      <c r="AV275" s="532" t="str">
        <f t="shared" si="27"/>
        <v xml:space="preserve"> </v>
      </c>
      <c r="AW275" s="298">
        <f t="shared" si="28"/>
        <v>0</v>
      </c>
      <c r="AX275" s="533"/>
      <c r="AY275" s="3"/>
    </row>
    <row r="276" spans="1:52" ht="13.5" hidden="1" thickBot="1">
      <c r="A276" s="535" t="s">
        <v>780</v>
      </c>
      <c r="B276" s="407" t="s">
        <v>514</v>
      </c>
      <c r="C276" s="407" t="str">
        <f t="shared" si="25"/>
        <v xml:space="preserve"> </v>
      </c>
      <c r="D276" s="527" t="s">
        <v>514</v>
      </c>
      <c r="E276" s="298">
        <v>0</v>
      </c>
      <c r="F276" s="528" t="str">
        <f t="shared" si="26"/>
        <v xml:space="preserve"> </v>
      </c>
      <c r="G276" s="534"/>
      <c r="H276" s="534"/>
      <c r="I276" s="534"/>
      <c r="J276" s="534"/>
      <c r="K276" s="534"/>
      <c r="L276" s="534"/>
      <c r="M276" s="534"/>
      <c r="N276" s="534"/>
      <c r="O276" s="529"/>
      <c r="P276" s="534"/>
      <c r="Q276" s="529"/>
      <c r="R276" s="529"/>
      <c r="S276" s="534"/>
      <c r="T276" s="534"/>
      <c r="U276" s="534"/>
      <c r="V276" s="534"/>
      <c r="W276" s="534"/>
      <c r="X276" s="534"/>
      <c r="Y276" s="534"/>
      <c r="Z276" s="529"/>
      <c r="AA276" s="529"/>
      <c r="AB276" s="529"/>
      <c r="AC276" s="529"/>
      <c r="AD276" s="533"/>
      <c r="AE276" s="529"/>
      <c r="AF276" s="538"/>
      <c r="AG276" s="538"/>
      <c r="AH276" s="529"/>
      <c r="AI276" s="529"/>
      <c r="AJ276" s="529"/>
      <c r="AK276" s="529"/>
      <c r="AL276" s="529"/>
      <c r="AM276" s="7"/>
      <c r="AN276" s="530"/>
      <c r="AO276" s="533"/>
      <c r="AP276" s="492"/>
      <c r="AQ276" s="530"/>
      <c r="AR276" s="530"/>
      <c r="AS276" s="538"/>
      <c r="AT276" s="538"/>
      <c r="AU276" s="544"/>
      <c r="AV276" s="532" t="str">
        <f t="shared" si="27"/>
        <v xml:space="preserve"> </v>
      </c>
      <c r="AW276" s="298">
        <f t="shared" si="28"/>
        <v>0</v>
      </c>
      <c r="AX276" s="533"/>
    </row>
    <row r="277" spans="1:52" ht="13.5" hidden="1" thickBot="1">
      <c r="A277" s="535" t="s">
        <v>419</v>
      </c>
      <c r="B277" s="407" t="s">
        <v>514</v>
      </c>
      <c r="C277" s="407" t="str">
        <f t="shared" si="25"/>
        <v xml:space="preserve"> </v>
      </c>
      <c r="D277" s="527" t="s">
        <v>514</v>
      </c>
      <c r="E277" s="298">
        <v>0</v>
      </c>
      <c r="F277" s="528" t="str">
        <f t="shared" si="26"/>
        <v xml:space="preserve"> </v>
      </c>
      <c r="G277" s="534"/>
      <c r="H277" s="534"/>
      <c r="I277" s="534"/>
      <c r="J277" s="534"/>
      <c r="K277" s="534"/>
      <c r="L277" s="534"/>
      <c r="M277" s="534"/>
      <c r="N277" s="534"/>
      <c r="O277" s="529"/>
      <c r="P277" s="534"/>
      <c r="Q277" s="529"/>
      <c r="R277" s="529"/>
      <c r="S277" s="534"/>
      <c r="T277" s="534"/>
      <c r="U277" s="534"/>
      <c r="V277" s="534"/>
      <c r="W277" s="534"/>
      <c r="X277" s="534"/>
      <c r="Y277" s="534"/>
      <c r="Z277" s="529"/>
      <c r="AA277" s="529"/>
      <c r="AB277" s="529"/>
      <c r="AC277" s="529"/>
      <c r="AD277" s="533"/>
      <c r="AE277" s="529"/>
      <c r="AF277" s="538"/>
      <c r="AG277" s="538"/>
      <c r="AH277" s="529"/>
      <c r="AI277" s="529"/>
      <c r="AJ277" s="529"/>
      <c r="AK277" s="529"/>
      <c r="AL277" s="529"/>
      <c r="AM277" s="7"/>
      <c r="AN277" s="530"/>
      <c r="AO277" s="533"/>
      <c r="AP277" s="492"/>
      <c r="AQ277" s="530"/>
      <c r="AR277" s="530"/>
      <c r="AS277" s="533"/>
      <c r="AT277" s="533"/>
      <c r="AU277" s="537"/>
      <c r="AV277" s="532" t="str">
        <f t="shared" si="27"/>
        <v xml:space="preserve"> </v>
      </c>
      <c r="AW277" s="298">
        <f t="shared" si="28"/>
        <v>0</v>
      </c>
      <c r="AX277" s="533"/>
    </row>
    <row r="278" spans="1:52" ht="13.5" hidden="1" thickBot="1">
      <c r="A278" s="535" t="s">
        <v>1167</v>
      </c>
      <c r="B278" s="407" t="s">
        <v>514</v>
      </c>
      <c r="C278" s="407" t="str">
        <f t="shared" si="25"/>
        <v xml:space="preserve"> </v>
      </c>
      <c r="D278" s="527" t="s">
        <v>514</v>
      </c>
      <c r="E278" s="298">
        <v>0</v>
      </c>
      <c r="F278" s="528" t="str">
        <f t="shared" si="26"/>
        <v xml:space="preserve"> </v>
      </c>
      <c r="G278" s="534"/>
      <c r="H278" s="534"/>
      <c r="I278" s="534"/>
      <c r="J278" s="534"/>
      <c r="K278" s="534"/>
      <c r="L278" s="534"/>
      <c r="M278" s="534"/>
      <c r="N278" s="534"/>
      <c r="O278" s="529"/>
      <c r="P278" s="534"/>
      <c r="Q278" s="529"/>
      <c r="R278" s="529"/>
      <c r="S278" s="534"/>
      <c r="T278" s="534"/>
      <c r="U278" s="534"/>
      <c r="V278" s="534"/>
      <c r="W278" s="534"/>
      <c r="X278" s="534"/>
      <c r="Y278" s="534"/>
      <c r="Z278" s="529"/>
      <c r="AA278" s="529"/>
      <c r="AB278" s="529"/>
      <c r="AC278" s="529"/>
      <c r="AD278" s="533"/>
      <c r="AE278" s="529"/>
      <c r="AF278" s="538"/>
      <c r="AG278" s="538"/>
      <c r="AH278" s="529"/>
      <c r="AI278" s="529"/>
      <c r="AJ278" s="529"/>
      <c r="AK278" s="529"/>
      <c r="AL278" s="529"/>
      <c r="AM278" s="7"/>
      <c r="AN278" s="530"/>
      <c r="AO278" s="533"/>
      <c r="AP278" s="492"/>
      <c r="AQ278" s="530"/>
      <c r="AR278" s="530"/>
      <c r="AS278" s="533"/>
      <c r="AT278" s="533"/>
      <c r="AU278" s="537"/>
      <c r="AV278" s="532" t="str">
        <f t="shared" si="27"/>
        <v xml:space="preserve"> </v>
      </c>
      <c r="AW278" s="298">
        <f t="shared" si="28"/>
        <v>0</v>
      </c>
      <c r="AX278" s="533"/>
    </row>
    <row r="279" spans="1:52" ht="13.5" hidden="1" thickBot="1">
      <c r="A279" s="535" t="s">
        <v>889</v>
      </c>
      <c r="B279" s="407" t="s">
        <v>514</v>
      </c>
      <c r="C279" s="407" t="str">
        <f t="shared" si="25"/>
        <v xml:space="preserve"> </v>
      </c>
      <c r="D279" s="527" t="s">
        <v>514</v>
      </c>
      <c r="E279" s="298">
        <v>0</v>
      </c>
      <c r="F279" s="528" t="str">
        <f t="shared" si="26"/>
        <v xml:space="preserve"> </v>
      </c>
      <c r="G279" s="534"/>
      <c r="H279" s="534"/>
      <c r="I279" s="534"/>
      <c r="J279" s="534"/>
      <c r="K279" s="534"/>
      <c r="L279" s="534"/>
      <c r="M279" s="534"/>
      <c r="N279" s="534"/>
      <c r="O279" s="529"/>
      <c r="P279" s="534"/>
      <c r="Q279" s="529"/>
      <c r="R279" s="529"/>
      <c r="S279" s="534"/>
      <c r="T279" s="534"/>
      <c r="U279" s="534"/>
      <c r="V279" s="534"/>
      <c r="W279" s="534"/>
      <c r="X279" s="534"/>
      <c r="Y279" s="534"/>
      <c r="Z279" s="529"/>
      <c r="AA279" s="529"/>
      <c r="AB279" s="529"/>
      <c r="AC279" s="529"/>
      <c r="AD279" s="533"/>
      <c r="AE279" s="529"/>
      <c r="AF279" s="538"/>
      <c r="AG279" s="538"/>
      <c r="AH279" s="529"/>
      <c r="AI279" s="529"/>
      <c r="AJ279" s="529"/>
      <c r="AK279" s="529"/>
      <c r="AL279" s="529"/>
      <c r="AM279" s="7"/>
      <c r="AN279" s="530"/>
      <c r="AO279" s="533"/>
      <c r="AP279" s="492"/>
      <c r="AQ279" s="530"/>
      <c r="AR279" s="530"/>
      <c r="AS279" s="533"/>
      <c r="AT279" s="533"/>
      <c r="AU279" s="537"/>
      <c r="AV279" s="532" t="str">
        <f t="shared" si="27"/>
        <v xml:space="preserve"> </v>
      </c>
      <c r="AW279" s="298">
        <f t="shared" si="28"/>
        <v>0</v>
      </c>
      <c r="AX279" s="533"/>
    </row>
    <row r="280" spans="1:52" ht="13.5" hidden="1" thickBot="1">
      <c r="A280" s="535" t="s">
        <v>1037</v>
      </c>
      <c r="B280" s="407" t="s">
        <v>514</v>
      </c>
      <c r="C280" s="407" t="str">
        <f t="shared" si="25"/>
        <v xml:space="preserve"> </v>
      </c>
      <c r="D280" s="527" t="s">
        <v>514</v>
      </c>
      <c r="E280" s="298">
        <v>0</v>
      </c>
      <c r="F280" s="528" t="str">
        <f t="shared" si="26"/>
        <v xml:space="preserve"> </v>
      </c>
      <c r="G280" s="534"/>
      <c r="H280" s="534"/>
      <c r="I280" s="534"/>
      <c r="J280" s="534"/>
      <c r="K280" s="534"/>
      <c r="L280" s="534"/>
      <c r="M280" s="534"/>
      <c r="N280" s="534"/>
      <c r="O280" s="529"/>
      <c r="P280" s="534"/>
      <c r="Q280" s="529"/>
      <c r="R280" s="529"/>
      <c r="S280" s="534"/>
      <c r="T280" s="534"/>
      <c r="U280" s="534"/>
      <c r="V280" s="534"/>
      <c r="W280" s="534"/>
      <c r="X280" s="534"/>
      <c r="Y280" s="534"/>
      <c r="Z280" s="529"/>
      <c r="AA280" s="529"/>
      <c r="AB280" s="529"/>
      <c r="AC280" s="529"/>
      <c r="AD280" s="533"/>
      <c r="AE280" s="529"/>
      <c r="AF280" s="538"/>
      <c r="AG280" s="538"/>
      <c r="AH280" s="529"/>
      <c r="AI280" s="529"/>
      <c r="AJ280" s="529"/>
      <c r="AK280" s="529"/>
      <c r="AL280" s="529"/>
      <c r="AM280" s="7"/>
      <c r="AN280" s="530"/>
      <c r="AO280" s="533"/>
      <c r="AP280" s="492"/>
      <c r="AQ280" s="530"/>
      <c r="AR280" s="530"/>
      <c r="AS280" s="533"/>
      <c r="AT280" s="533"/>
      <c r="AU280" s="537"/>
      <c r="AV280" s="532" t="str">
        <f t="shared" si="27"/>
        <v xml:space="preserve"> </v>
      </c>
      <c r="AW280" s="298">
        <f t="shared" si="28"/>
        <v>0</v>
      </c>
      <c r="AX280" s="533"/>
    </row>
    <row r="281" spans="1:52" s="3" customFormat="1" ht="13.5" hidden="1" thickBot="1">
      <c r="A281" s="53" t="s">
        <v>852</v>
      </c>
      <c r="B281" s="407" t="s">
        <v>514</v>
      </c>
      <c r="C281" s="407" t="str">
        <f t="shared" si="25"/>
        <v xml:space="preserve"> </v>
      </c>
      <c r="D281" s="527" t="s">
        <v>514</v>
      </c>
      <c r="E281" s="298">
        <v>0</v>
      </c>
      <c r="F281" s="528" t="str">
        <f t="shared" si="26"/>
        <v xml:space="preserve"> </v>
      </c>
      <c r="G281" s="492"/>
      <c r="H281" s="492"/>
      <c r="I281" s="492"/>
      <c r="J281" s="492"/>
      <c r="K281" s="492"/>
      <c r="L281" s="492"/>
      <c r="M281" s="492"/>
      <c r="N281" s="492"/>
      <c r="O281" s="529"/>
      <c r="P281" s="492"/>
      <c r="Q281" s="529"/>
      <c r="R281" s="529"/>
      <c r="S281" s="492"/>
      <c r="T281" s="492"/>
      <c r="U281" s="492"/>
      <c r="V281" s="492"/>
      <c r="W281" s="492"/>
      <c r="X281" s="492"/>
      <c r="Y281" s="534"/>
      <c r="Z281" s="529"/>
      <c r="AA281" s="529"/>
      <c r="AB281" s="529"/>
      <c r="AC281" s="529"/>
      <c r="AD281" s="533"/>
      <c r="AE281" s="529"/>
      <c r="AF281" s="538"/>
      <c r="AG281" s="538"/>
      <c r="AH281" s="529"/>
      <c r="AI281" s="529"/>
      <c r="AJ281" s="529"/>
      <c r="AK281" s="529"/>
      <c r="AL281" s="529"/>
      <c r="AM281" s="7"/>
      <c r="AN281" s="530"/>
      <c r="AO281" s="533"/>
      <c r="AP281" s="492"/>
      <c r="AQ281" s="530"/>
      <c r="AR281" s="530"/>
      <c r="AS281" s="538"/>
      <c r="AT281" s="538"/>
      <c r="AU281" s="537"/>
      <c r="AV281" s="532" t="str">
        <f t="shared" si="27"/>
        <v xml:space="preserve"> </v>
      </c>
      <c r="AW281" s="298">
        <f t="shared" si="28"/>
        <v>0</v>
      </c>
      <c r="AX281" s="533"/>
      <c r="AY281"/>
      <c r="AZ281"/>
    </row>
    <row r="282" spans="1:52" ht="13.5" hidden="1" thickBot="1">
      <c r="A282" s="53" t="s">
        <v>560</v>
      </c>
      <c r="B282" s="407" t="s">
        <v>514</v>
      </c>
      <c r="C282" s="407" t="str">
        <f t="shared" si="25"/>
        <v xml:space="preserve"> </v>
      </c>
      <c r="D282" s="527" t="s">
        <v>514</v>
      </c>
      <c r="E282" s="298">
        <v>0</v>
      </c>
      <c r="F282" s="528" t="str">
        <f t="shared" si="26"/>
        <v xml:space="preserve"> </v>
      </c>
      <c r="G282" s="492"/>
      <c r="H282" s="492"/>
      <c r="I282" s="492"/>
      <c r="J282" s="492"/>
      <c r="K282" s="492"/>
      <c r="L282" s="492"/>
      <c r="M282" s="492"/>
      <c r="N282" s="492"/>
      <c r="O282" s="529"/>
      <c r="P282" s="492"/>
      <c r="Q282" s="529"/>
      <c r="R282" s="529"/>
      <c r="S282" s="492"/>
      <c r="T282" s="492"/>
      <c r="U282" s="492"/>
      <c r="V282" s="492"/>
      <c r="W282" s="492"/>
      <c r="X282" s="492"/>
      <c r="Y282" s="534"/>
      <c r="Z282" s="529"/>
      <c r="AA282" s="529"/>
      <c r="AB282" s="529"/>
      <c r="AC282" s="529"/>
      <c r="AD282" s="538"/>
      <c r="AE282" s="529"/>
      <c r="AF282" s="538"/>
      <c r="AG282" s="538"/>
      <c r="AH282" s="529"/>
      <c r="AI282" s="529"/>
      <c r="AJ282" s="529"/>
      <c r="AK282" s="529"/>
      <c r="AL282" s="529"/>
      <c r="AM282" s="7"/>
      <c r="AN282" s="529"/>
      <c r="AO282" s="538"/>
      <c r="AP282" s="534"/>
      <c r="AQ282" s="529"/>
      <c r="AR282" s="529"/>
      <c r="AS282" s="538"/>
      <c r="AT282" s="538"/>
      <c r="AU282" s="537"/>
      <c r="AV282" s="532" t="str">
        <f t="shared" si="27"/>
        <v xml:space="preserve"> </v>
      </c>
      <c r="AW282" s="298">
        <f t="shared" si="28"/>
        <v>0</v>
      </c>
      <c r="AX282" s="533"/>
    </row>
    <row r="283" spans="1:52" ht="13.5" hidden="1" thickBot="1">
      <c r="A283" s="53" t="s">
        <v>693</v>
      </c>
      <c r="B283" s="407" t="s">
        <v>514</v>
      </c>
      <c r="C283" s="407" t="str">
        <f t="shared" si="25"/>
        <v xml:space="preserve"> </v>
      </c>
      <c r="D283" s="527" t="s">
        <v>514</v>
      </c>
      <c r="E283" s="298">
        <v>0</v>
      </c>
      <c r="F283" s="528" t="str">
        <f t="shared" si="26"/>
        <v xml:space="preserve"> </v>
      </c>
      <c r="G283" s="534"/>
      <c r="H283" s="534"/>
      <c r="I283" s="492"/>
      <c r="J283" s="492"/>
      <c r="K283" s="492"/>
      <c r="L283" s="492"/>
      <c r="M283" s="492"/>
      <c r="N283" s="492"/>
      <c r="O283" s="529"/>
      <c r="P283" s="492"/>
      <c r="Q283" s="529"/>
      <c r="R283" s="529"/>
      <c r="S283" s="492"/>
      <c r="T283" s="492"/>
      <c r="U283" s="492"/>
      <c r="V283" s="492"/>
      <c r="W283" s="492"/>
      <c r="X283" s="492"/>
      <c r="Y283" s="534"/>
      <c r="Z283" s="529"/>
      <c r="AA283" s="529"/>
      <c r="AB283" s="529"/>
      <c r="AC283" s="529"/>
      <c r="AD283" s="533"/>
      <c r="AE283" s="529"/>
      <c r="AF283" s="538"/>
      <c r="AG283" s="538"/>
      <c r="AH283" s="529"/>
      <c r="AI283" s="529"/>
      <c r="AJ283" s="529"/>
      <c r="AK283" s="529"/>
      <c r="AL283" s="529"/>
      <c r="AM283" s="7"/>
      <c r="AN283" s="530"/>
      <c r="AO283" s="533"/>
      <c r="AP283" s="492"/>
      <c r="AQ283" s="530"/>
      <c r="AR283" s="530"/>
      <c r="AS283" s="533"/>
      <c r="AT283" s="533"/>
      <c r="AU283" s="537"/>
      <c r="AV283" s="532" t="str">
        <f t="shared" si="27"/>
        <v xml:space="preserve"> </v>
      </c>
      <c r="AW283" s="298">
        <f t="shared" si="28"/>
        <v>0</v>
      </c>
      <c r="AX283" s="533"/>
    </row>
    <row r="284" spans="1:52" ht="13.5" hidden="1" thickBot="1">
      <c r="A284" s="525" t="s">
        <v>1113</v>
      </c>
      <c r="B284" s="407" t="s">
        <v>514</v>
      </c>
      <c r="C284" s="407" t="str">
        <f t="shared" si="25"/>
        <v xml:space="preserve"> </v>
      </c>
      <c r="D284" s="527" t="s">
        <v>514</v>
      </c>
      <c r="E284" s="298">
        <v>0</v>
      </c>
      <c r="F284" s="528" t="str">
        <f t="shared" si="26"/>
        <v xml:space="preserve"> </v>
      </c>
      <c r="G284" s="529"/>
      <c r="H284" s="529"/>
      <c r="I284" s="534"/>
      <c r="J284" s="529"/>
      <c r="K284" s="529"/>
      <c r="L284" s="529"/>
      <c r="M284" s="529"/>
      <c r="N284" s="529"/>
      <c r="O284" s="529"/>
      <c r="P284" s="529"/>
      <c r="Q284" s="529"/>
      <c r="R284" s="529"/>
      <c r="S284" s="529"/>
      <c r="T284" s="529"/>
      <c r="U284" s="529"/>
      <c r="V284" s="529"/>
      <c r="W284" s="529"/>
      <c r="X284" s="529"/>
      <c r="Y284" s="536"/>
      <c r="Z284" s="498"/>
      <c r="AA284" s="498"/>
      <c r="AB284" s="498"/>
      <c r="AC284" s="498"/>
      <c r="AD284" s="533"/>
      <c r="AE284" s="529"/>
      <c r="AF284" s="538"/>
      <c r="AG284" s="538"/>
      <c r="AH284" s="529"/>
      <c r="AI284" s="529"/>
      <c r="AJ284" s="529"/>
      <c r="AK284" s="529"/>
      <c r="AL284" s="529"/>
      <c r="AM284" s="7"/>
      <c r="AN284" s="530"/>
      <c r="AO284" s="533"/>
      <c r="AP284" s="492"/>
      <c r="AQ284" s="530"/>
      <c r="AR284" s="530"/>
      <c r="AS284" s="533"/>
      <c r="AT284" s="533"/>
      <c r="AU284" s="537"/>
      <c r="AV284" s="532" t="str">
        <f t="shared" si="27"/>
        <v xml:space="preserve"> </v>
      </c>
      <c r="AW284" s="298">
        <f t="shared" si="28"/>
        <v>0</v>
      </c>
      <c r="AX284" s="533"/>
    </row>
    <row r="285" spans="1:52" ht="14.25" hidden="1" customHeight="1">
      <c r="A285" s="53" t="s">
        <v>337</v>
      </c>
      <c r="B285" s="407" t="s">
        <v>514</v>
      </c>
      <c r="C285" s="407" t="str">
        <f t="shared" si="25"/>
        <v xml:space="preserve"> </v>
      </c>
      <c r="D285" s="527" t="s">
        <v>514</v>
      </c>
      <c r="E285" s="298">
        <v>0</v>
      </c>
      <c r="F285" s="528" t="str">
        <f t="shared" si="26"/>
        <v xml:space="preserve"> </v>
      </c>
      <c r="G285" s="534"/>
      <c r="H285" s="534"/>
      <c r="I285" s="534"/>
      <c r="J285" s="534"/>
      <c r="K285" s="534"/>
      <c r="L285" s="534"/>
      <c r="M285" s="534"/>
      <c r="N285" s="534"/>
      <c r="O285" s="529"/>
      <c r="P285" s="534"/>
      <c r="Q285" s="529"/>
      <c r="R285" s="529"/>
      <c r="S285" s="534"/>
      <c r="T285" s="534"/>
      <c r="U285" s="534"/>
      <c r="V285" s="534"/>
      <c r="W285" s="534"/>
      <c r="X285" s="534"/>
      <c r="Y285" s="534"/>
      <c r="Z285" s="529"/>
      <c r="AA285" s="529"/>
      <c r="AB285" s="529"/>
      <c r="AC285" s="529"/>
      <c r="AD285" s="538"/>
      <c r="AE285" s="529"/>
      <c r="AF285" s="538"/>
      <c r="AG285" s="538"/>
      <c r="AH285" s="529"/>
      <c r="AI285" s="529"/>
      <c r="AJ285" s="529"/>
      <c r="AK285" s="529"/>
      <c r="AL285" s="529"/>
      <c r="AM285" s="122"/>
      <c r="AN285" s="529"/>
      <c r="AO285" s="538"/>
      <c r="AP285" s="534"/>
      <c r="AQ285" s="529"/>
      <c r="AR285" s="529"/>
      <c r="AS285" s="533"/>
      <c r="AT285" s="533"/>
      <c r="AU285" s="537"/>
      <c r="AV285" s="532" t="str">
        <f t="shared" si="27"/>
        <v xml:space="preserve"> </v>
      </c>
      <c r="AW285" s="298">
        <f t="shared" si="28"/>
        <v>0</v>
      </c>
      <c r="AX285" s="533"/>
      <c r="AZ285" s="3"/>
    </row>
    <row r="286" spans="1:52" ht="13.5" hidden="1" thickBot="1">
      <c r="A286" s="525" t="s">
        <v>954</v>
      </c>
      <c r="B286" s="407" t="s">
        <v>514</v>
      </c>
      <c r="C286" s="407" t="str">
        <f t="shared" si="25"/>
        <v xml:space="preserve"> </v>
      </c>
      <c r="D286" s="527" t="s">
        <v>514</v>
      </c>
      <c r="E286" s="298">
        <v>0</v>
      </c>
      <c r="F286" s="528" t="str">
        <f t="shared" si="26"/>
        <v xml:space="preserve"> </v>
      </c>
      <c r="G286" s="498"/>
      <c r="H286" s="498"/>
      <c r="I286" s="536"/>
      <c r="J286" s="498"/>
      <c r="K286" s="498"/>
      <c r="L286" s="498"/>
      <c r="M286" s="498"/>
      <c r="N286" s="498"/>
      <c r="O286" s="529"/>
      <c r="P286" s="498"/>
      <c r="Q286" s="529"/>
      <c r="R286" s="529"/>
      <c r="S286" s="498"/>
      <c r="T286" s="498"/>
      <c r="U286" s="498"/>
      <c r="V286" s="498"/>
      <c r="W286" s="498"/>
      <c r="X286" s="498"/>
      <c r="Y286" s="534"/>
      <c r="Z286" s="529"/>
      <c r="AA286" s="529"/>
      <c r="AB286" s="529"/>
      <c r="AC286" s="529"/>
      <c r="AD286" s="538"/>
      <c r="AE286" s="529"/>
      <c r="AF286" s="538"/>
      <c r="AG286" s="538"/>
      <c r="AH286" s="529"/>
      <c r="AI286" s="529"/>
      <c r="AJ286" s="529"/>
      <c r="AK286" s="529"/>
      <c r="AL286" s="529"/>
      <c r="AM286" s="7"/>
      <c r="AN286" s="529"/>
      <c r="AO286" s="538"/>
      <c r="AP286" s="534"/>
      <c r="AQ286" s="529"/>
      <c r="AR286" s="529"/>
      <c r="AS286" s="533"/>
      <c r="AT286" s="533"/>
      <c r="AU286" s="537"/>
      <c r="AV286" s="532" t="str">
        <f t="shared" si="27"/>
        <v xml:space="preserve"> </v>
      </c>
      <c r="AW286" s="298">
        <f t="shared" si="28"/>
        <v>0</v>
      </c>
      <c r="AX286" s="533"/>
    </row>
    <row r="287" spans="1:52" ht="13.5" hidden="1" thickBot="1">
      <c r="A287" s="535" t="s">
        <v>1196</v>
      </c>
      <c r="B287" s="407" t="s">
        <v>514</v>
      </c>
      <c r="C287" s="407" t="str">
        <f t="shared" si="25"/>
        <v xml:space="preserve"> </v>
      </c>
      <c r="D287" s="527" t="s">
        <v>514</v>
      </c>
      <c r="E287" s="298">
        <v>0</v>
      </c>
      <c r="F287" s="528" t="str">
        <f t="shared" si="26"/>
        <v xml:space="preserve"> </v>
      </c>
      <c r="G287" s="534"/>
      <c r="H287" s="534"/>
      <c r="I287" s="492"/>
      <c r="J287" s="534"/>
      <c r="K287" s="534"/>
      <c r="L287" s="534"/>
      <c r="M287" s="534"/>
      <c r="N287" s="534"/>
      <c r="O287" s="529"/>
      <c r="P287" s="534"/>
      <c r="Q287" s="529"/>
      <c r="R287" s="529"/>
      <c r="S287" s="534"/>
      <c r="T287" s="534"/>
      <c r="U287" s="534"/>
      <c r="V287" s="534"/>
      <c r="W287" s="534"/>
      <c r="X287" s="534"/>
      <c r="Y287" s="534"/>
      <c r="Z287" s="529"/>
      <c r="AA287" s="529"/>
      <c r="AB287" s="529"/>
      <c r="AC287" s="529"/>
      <c r="AD287" s="533"/>
      <c r="AE287" s="529"/>
      <c r="AF287" s="538"/>
      <c r="AG287" s="538"/>
      <c r="AH287" s="529"/>
      <c r="AI287" s="529"/>
      <c r="AJ287" s="529"/>
      <c r="AK287" s="529"/>
      <c r="AL287" s="529"/>
      <c r="AM287" s="7"/>
      <c r="AN287" s="530"/>
      <c r="AO287" s="533"/>
      <c r="AP287" s="492"/>
      <c r="AQ287" s="530"/>
      <c r="AR287" s="530"/>
      <c r="AS287" s="538"/>
      <c r="AT287" s="538"/>
      <c r="AU287" s="544"/>
      <c r="AV287" s="532" t="str">
        <f t="shared" si="27"/>
        <v xml:space="preserve"> </v>
      </c>
      <c r="AW287" s="298">
        <f t="shared" si="28"/>
        <v>0</v>
      </c>
      <c r="AX287" s="533"/>
    </row>
    <row r="288" spans="1:52" ht="13.5" hidden="1" thickBot="1">
      <c r="A288" s="525" t="s">
        <v>1097</v>
      </c>
      <c r="B288" s="407" t="s">
        <v>514</v>
      </c>
      <c r="C288" s="407" t="str">
        <f t="shared" si="25"/>
        <v xml:space="preserve"> </v>
      </c>
      <c r="D288" s="527" t="s">
        <v>514</v>
      </c>
      <c r="E288" s="298">
        <v>0</v>
      </c>
      <c r="F288" s="528" t="str">
        <f t="shared" si="26"/>
        <v xml:space="preserve"> </v>
      </c>
      <c r="G288" s="498"/>
      <c r="H288" s="498"/>
      <c r="I288" s="536"/>
      <c r="J288" s="498"/>
      <c r="K288" s="498"/>
      <c r="L288" s="498"/>
      <c r="M288" s="498"/>
      <c r="N288" s="498"/>
      <c r="O288" s="529"/>
      <c r="P288" s="498"/>
      <c r="Q288" s="529"/>
      <c r="R288" s="529"/>
      <c r="S288" s="498"/>
      <c r="T288" s="498"/>
      <c r="U288" s="498"/>
      <c r="V288" s="498"/>
      <c r="W288" s="498"/>
      <c r="X288" s="498"/>
      <c r="Y288" s="536"/>
      <c r="Z288" s="498"/>
      <c r="AA288" s="498"/>
      <c r="AB288" s="498"/>
      <c r="AC288" s="498"/>
      <c r="AD288" s="538"/>
      <c r="AE288" s="529"/>
      <c r="AF288" s="538"/>
      <c r="AG288" s="538"/>
      <c r="AH288" s="529"/>
      <c r="AI288" s="529"/>
      <c r="AJ288" s="529"/>
      <c r="AK288" s="529"/>
      <c r="AL288" s="529"/>
      <c r="AM288" s="7"/>
      <c r="AN288" s="529"/>
      <c r="AO288" s="538"/>
      <c r="AP288" s="534"/>
      <c r="AQ288" s="529"/>
      <c r="AR288" s="529"/>
      <c r="AS288" s="533"/>
      <c r="AT288" s="533"/>
      <c r="AU288" s="537"/>
      <c r="AV288" s="532" t="str">
        <f t="shared" si="27"/>
        <v xml:space="preserve"> </v>
      </c>
      <c r="AW288" s="298">
        <f t="shared" si="28"/>
        <v>0</v>
      </c>
      <c r="AX288" s="533"/>
    </row>
    <row r="289" spans="1:51" ht="13.5" hidden="1" thickBot="1">
      <c r="A289" s="53" t="s">
        <v>694</v>
      </c>
      <c r="B289" s="407" t="s">
        <v>514</v>
      </c>
      <c r="C289" s="407" t="str">
        <f t="shared" si="25"/>
        <v xml:space="preserve"> </v>
      </c>
      <c r="D289" s="527" t="s">
        <v>514</v>
      </c>
      <c r="E289" s="298">
        <v>0</v>
      </c>
      <c r="F289" s="528" t="str">
        <f t="shared" si="26"/>
        <v xml:space="preserve"> </v>
      </c>
      <c r="G289" s="534"/>
      <c r="H289" s="534"/>
      <c r="I289" s="534"/>
      <c r="J289" s="534"/>
      <c r="K289" s="534"/>
      <c r="L289" s="534"/>
      <c r="M289" s="534"/>
      <c r="N289" s="534"/>
      <c r="O289" s="529"/>
      <c r="P289" s="534"/>
      <c r="Q289" s="529"/>
      <c r="R289" s="529"/>
      <c r="S289" s="534"/>
      <c r="T289" s="534"/>
      <c r="U289" s="534"/>
      <c r="V289" s="534"/>
      <c r="W289" s="534"/>
      <c r="X289" s="534"/>
      <c r="Y289" s="534"/>
      <c r="Z289" s="529"/>
      <c r="AA289" s="529"/>
      <c r="AB289" s="529"/>
      <c r="AC289" s="529"/>
      <c r="AD289" s="533"/>
      <c r="AE289" s="529"/>
      <c r="AF289" s="538"/>
      <c r="AG289" s="538"/>
      <c r="AH289" s="529"/>
      <c r="AI289" s="529"/>
      <c r="AJ289" s="529"/>
      <c r="AK289" s="529"/>
      <c r="AL289" s="529"/>
      <c r="AM289" s="7"/>
      <c r="AN289" s="530"/>
      <c r="AO289" s="533"/>
      <c r="AP289" s="492"/>
      <c r="AQ289" s="530"/>
      <c r="AR289" s="530"/>
      <c r="AS289" s="533"/>
      <c r="AT289" s="533"/>
      <c r="AU289" s="537"/>
      <c r="AV289" s="532" t="str">
        <f t="shared" si="27"/>
        <v xml:space="preserve"> </v>
      </c>
      <c r="AW289" s="298">
        <f t="shared" si="28"/>
        <v>0</v>
      </c>
      <c r="AX289" s="533"/>
    </row>
    <row r="290" spans="1:51" ht="13.5" hidden="1" thickBot="1">
      <c r="A290" s="53" t="s">
        <v>695</v>
      </c>
      <c r="B290" s="407" t="s">
        <v>514</v>
      </c>
      <c r="C290" s="407" t="str">
        <f t="shared" si="25"/>
        <v xml:space="preserve"> </v>
      </c>
      <c r="D290" s="527" t="s">
        <v>514</v>
      </c>
      <c r="E290" s="298">
        <v>0</v>
      </c>
      <c r="F290" s="528" t="str">
        <f t="shared" si="26"/>
        <v xml:space="preserve"> </v>
      </c>
      <c r="G290" s="534"/>
      <c r="H290" s="534"/>
      <c r="I290" s="534"/>
      <c r="J290" s="534"/>
      <c r="K290" s="534"/>
      <c r="L290" s="534"/>
      <c r="M290" s="534"/>
      <c r="N290" s="534"/>
      <c r="O290" s="529"/>
      <c r="P290" s="534"/>
      <c r="Q290" s="529"/>
      <c r="R290" s="529"/>
      <c r="S290" s="534"/>
      <c r="T290" s="534"/>
      <c r="U290" s="534"/>
      <c r="V290" s="534"/>
      <c r="W290" s="534"/>
      <c r="X290" s="534"/>
      <c r="Y290" s="534"/>
      <c r="Z290" s="529"/>
      <c r="AA290" s="529"/>
      <c r="AB290" s="529"/>
      <c r="AC290" s="529"/>
      <c r="AD290" s="533"/>
      <c r="AE290" s="529"/>
      <c r="AF290" s="538"/>
      <c r="AG290" s="538"/>
      <c r="AH290" s="529"/>
      <c r="AI290" s="529"/>
      <c r="AJ290" s="529"/>
      <c r="AK290" s="529"/>
      <c r="AL290" s="529"/>
      <c r="AM290" s="7"/>
      <c r="AN290" s="530"/>
      <c r="AO290" s="533"/>
      <c r="AP290" s="492"/>
      <c r="AQ290" s="530"/>
      <c r="AR290" s="530"/>
      <c r="AS290" s="533"/>
      <c r="AT290" s="533"/>
      <c r="AU290" s="537"/>
      <c r="AV290" s="532" t="str">
        <f t="shared" si="27"/>
        <v xml:space="preserve"> </v>
      </c>
      <c r="AW290" s="298">
        <f t="shared" si="28"/>
        <v>0</v>
      </c>
      <c r="AX290" s="533"/>
    </row>
    <row r="291" spans="1:51" ht="13.5" hidden="1" thickBot="1">
      <c r="A291" s="525" t="s">
        <v>1038</v>
      </c>
      <c r="B291" s="407" t="s">
        <v>514</v>
      </c>
      <c r="C291" s="407" t="str">
        <f t="shared" si="25"/>
        <v xml:space="preserve"> </v>
      </c>
      <c r="D291" s="527" t="s">
        <v>514</v>
      </c>
      <c r="E291" s="298">
        <v>0</v>
      </c>
      <c r="F291" s="528" t="str">
        <f t="shared" si="26"/>
        <v xml:space="preserve"> </v>
      </c>
      <c r="G291" s="498"/>
      <c r="H291" s="498"/>
      <c r="I291" s="534"/>
      <c r="J291" s="498"/>
      <c r="K291" s="498"/>
      <c r="L291" s="498"/>
      <c r="M291" s="498"/>
      <c r="N291" s="498"/>
      <c r="O291" s="529"/>
      <c r="P291" s="498"/>
      <c r="Q291" s="529"/>
      <c r="R291" s="529"/>
      <c r="S291" s="498"/>
      <c r="T291" s="498"/>
      <c r="U291" s="498"/>
      <c r="V291" s="498"/>
      <c r="W291" s="498"/>
      <c r="X291" s="498"/>
      <c r="Y291" s="536"/>
      <c r="Z291" s="498"/>
      <c r="AA291" s="498"/>
      <c r="AB291" s="498"/>
      <c r="AC291" s="498"/>
      <c r="AD291" s="533"/>
      <c r="AE291" s="529"/>
      <c r="AF291" s="538"/>
      <c r="AG291" s="538"/>
      <c r="AH291" s="529"/>
      <c r="AI291" s="529"/>
      <c r="AJ291" s="529"/>
      <c r="AK291" s="529"/>
      <c r="AL291" s="529"/>
      <c r="AM291" s="7"/>
      <c r="AN291" s="530"/>
      <c r="AO291" s="533"/>
      <c r="AP291" s="492"/>
      <c r="AQ291" s="530"/>
      <c r="AR291" s="530"/>
      <c r="AS291" s="533"/>
      <c r="AT291" s="533"/>
      <c r="AU291" s="537"/>
      <c r="AV291" s="532" t="str">
        <f t="shared" si="27"/>
        <v xml:space="preserve"> </v>
      </c>
      <c r="AW291" s="298">
        <f t="shared" si="28"/>
        <v>0</v>
      </c>
      <c r="AX291" s="533"/>
    </row>
    <row r="292" spans="1:51" ht="13.5" hidden="1" thickBot="1">
      <c r="A292" s="525" t="s">
        <v>1098</v>
      </c>
      <c r="B292" s="407" t="s">
        <v>514</v>
      </c>
      <c r="C292" s="407" t="str">
        <f t="shared" si="25"/>
        <v xml:space="preserve"> </v>
      </c>
      <c r="D292" s="527" t="s">
        <v>514</v>
      </c>
      <c r="E292" s="298">
        <v>0</v>
      </c>
      <c r="F292" s="528" t="str">
        <f t="shared" si="26"/>
        <v xml:space="preserve"> </v>
      </c>
      <c r="G292" s="498"/>
      <c r="H292" s="498"/>
      <c r="I292" s="536"/>
      <c r="J292" s="498"/>
      <c r="K292" s="498"/>
      <c r="L292" s="498"/>
      <c r="M292" s="498"/>
      <c r="N292" s="498"/>
      <c r="O292" s="529"/>
      <c r="P292" s="498"/>
      <c r="Q292" s="529"/>
      <c r="R292" s="529"/>
      <c r="S292" s="498"/>
      <c r="T292" s="498"/>
      <c r="U292" s="498"/>
      <c r="V292" s="498"/>
      <c r="W292" s="498"/>
      <c r="X292" s="498"/>
      <c r="Y292" s="536"/>
      <c r="Z292" s="498"/>
      <c r="AA292" s="498"/>
      <c r="AB292" s="498"/>
      <c r="AC292" s="498"/>
      <c r="AD292" s="533"/>
      <c r="AE292" s="529"/>
      <c r="AF292" s="538"/>
      <c r="AG292" s="538"/>
      <c r="AH292" s="529"/>
      <c r="AI292" s="529"/>
      <c r="AJ292" s="529"/>
      <c r="AK292" s="529"/>
      <c r="AL292" s="529"/>
      <c r="AM292" s="7"/>
      <c r="AN292" s="530"/>
      <c r="AO292" s="533"/>
      <c r="AP292" s="492"/>
      <c r="AQ292" s="530"/>
      <c r="AR292" s="530"/>
      <c r="AS292" s="533"/>
      <c r="AT292" s="533"/>
      <c r="AU292" s="537"/>
      <c r="AV292" s="532" t="str">
        <f t="shared" si="27"/>
        <v xml:space="preserve"> </v>
      </c>
      <c r="AW292" s="298">
        <f t="shared" si="28"/>
        <v>0</v>
      </c>
      <c r="AX292" s="533"/>
    </row>
    <row r="293" spans="1:51" ht="13.5" hidden="1" thickBot="1">
      <c r="A293" s="53" t="s">
        <v>496</v>
      </c>
      <c r="B293" s="407" t="s">
        <v>514</v>
      </c>
      <c r="C293" s="407" t="str">
        <f t="shared" si="25"/>
        <v xml:space="preserve"> </v>
      </c>
      <c r="D293" s="527" t="s">
        <v>514</v>
      </c>
      <c r="E293" s="298">
        <v>0</v>
      </c>
      <c r="F293" s="528" t="str">
        <f t="shared" si="26"/>
        <v xml:space="preserve"> </v>
      </c>
      <c r="G293" s="534"/>
      <c r="H293" s="534"/>
      <c r="I293" s="492"/>
      <c r="J293" s="492"/>
      <c r="K293" s="492"/>
      <c r="L293" s="492"/>
      <c r="M293" s="492"/>
      <c r="N293" s="492"/>
      <c r="O293" s="529"/>
      <c r="P293" s="492"/>
      <c r="Q293" s="529"/>
      <c r="R293" s="529"/>
      <c r="S293" s="492"/>
      <c r="T293" s="492"/>
      <c r="U293" s="492"/>
      <c r="V293" s="492"/>
      <c r="W293" s="492"/>
      <c r="X293" s="492"/>
      <c r="Y293" s="492"/>
      <c r="Z293" s="530"/>
      <c r="AA293" s="530"/>
      <c r="AB293" s="530"/>
      <c r="AC293" s="530"/>
      <c r="AD293" s="538"/>
      <c r="AE293" s="529"/>
      <c r="AF293" s="538"/>
      <c r="AG293" s="538"/>
      <c r="AH293" s="529"/>
      <c r="AI293" s="529"/>
      <c r="AJ293" s="529"/>
      <c r="AK293" s="529"/>
      <c r="AL293" s="529"/>
      <c r="AM293" s="7"/>
      <c r="AN293" s="529"/>
      <c r="AO293" s="538"/>
      <c r="AP293" s="534"/>
      <c r="AQ293" s="529"/>
      <c r="AR293" s="529"/>
      <c r="AS293" s="533"/>
      <c r="AT293" s="533"/>
      <c r="AU293" s="544"/>
      <c r="AV293" s="532" t="str">
        <f t="shared" si="27"/>
        <v xml:space="preserve"> </v>
      </c>
      <c r="AW293" s="298">
        <f t="shared" si="28"/>
        <v>0</v>
      </c>
      <c r="AX293" s="533"/>
    </row>
    <row r="294" spans="1:51" ht="13.5" hidden="1" thickBot="1">
      <c r="A294" s="53" t="s">
        <v>549</v>
      </c>
      <c r="B294" s="407" t="s">
        <v>514</v>
      </c>
      <c r="C294" s="407" t="str">
        <f t="shared" si="25"/>
        <v xml:space="preserve"> </v>
      </c>
      <c r="D294" s="527" t="s">
        <v>514</v>
      </c>
      <c r="E294" s="298">
        <v>0</v>
      </c>
      <c r="F294" s="528" t="str">
        <f t="shared" si="26"/>
        <v xml:space="preserve"> </v>
      </c>
      <c r="G294" s="492"/>
      <c r="H294" s="492"/>
      <c r="I294" s="492"/>
      <c r="J294" s="492"/>
      <c r="K294" s="492"/>
      <c r="L294" s="492"/>
      <c r="M294" s="492"/>
      <c r="N294" s="492"/>
      <c r="O294" s="529"/>
      <c r="P294" s="492"/>
      <c r="Q294" s="529"/>
      <c r="R294" s="529"/>
      <c r="S294" s="492"/>
      <c r="T294" s="492"/>
      <c r="U294" s="492"/>
      <c r="V294" s="492"/>
      <c r="W294" s="492"/>
      <c r="X294" s="492"/>
      <c r="Y294" s="534"/>
      <c r="Z294" s="529"/>
      <c r="AA294" s="529"/>
      <c r="AB294" s="529"/>
      <c r="AC294" s="529"/>
      <c r="AD294" s="538"/>
      <c r="AE294" s="529"/>
      <c r="AF294" s="538"/>
      <c r="AG294" s="538"/>
      <c r="AH294" s="529"/>
      <c r="AI294" s="529"/>
      <c r="AJ294" s="529"/>
      <c r="AK294" s="529"/>
      <c r="AL294" s="529"/>
      <c r="AM294" s="7"/>
      <c r="AN294" s="529"/>
      <c r="AO294" s="538"/>
      <c r="AP294" s="534"/>
      <c r="AQ294" s="529"/>
      <c r="AR294" s="529"/>
      <c r="AS294" s="533"/>
      <c r="AT294" s="533"/>
      <c r="AU294" s="537"/>
      <c r="AV294" s="532" t="str">
        <f t="shared" si="27"/>
        <v xml:space="preserve"> </v>
      </c>
      <c r="AW294" s="298">
        <f t="shared" si="28"/>
        <v>0</v>
      </c>
      <c r="AX294" s="533"/>
    </row>
    <row r="295" spans="1:51" ht="13.5" hidden="1" thickBot="1">
      <c r="A295" s="525" t="s">
        <v>1309</v>
      </c>
      <c r="B295" s="407">
        <v>9</v>
      </c>
      <c r="C295" s="407" t="str">
        <f t="shared" si="25"/>
        <v xml:space="preserve"> </v>
      </c>
      <c r="D295" s="527" t="s">
        <v>514</v>
      </c>
      <c r="E295" s="298">
        <v>0</v>
      </c>
      <c r="F295" s="528" t="str">
        <f t="shared" si="26"/>
        <v xml:space="preserve"> </v>
      </c>
      <c r="G295" s="529"/>
      <c r="H295" s="529"/>
      <c r="I295" s="529"/>
      <c r="J295" s="529"/>
      <c r="K295" s="529"/>
      <c r="L295" s="529"/>
      <c r="M295" s="529"/>
      <c r="N295" s="529"/>
      <c r="O295" s="529"/>
      <c r="P295" s="529"/>
      <c r="Q295" s="529"/>
      <c r="R295" s="529"/>
      <c r="S295" s="529"/>
      <c r="T295" s="529"/>
      <c r="U295" s="529"/>
      <c r="V295" s="529"/>
      <c r="W295" s="529"/>
      <c r="X295" s="529"/>
      <c r="Y295" s="529"/>
      <c r="Z295" s="529"/>
      <c r="AA295" s="529"/>
      <c r="AB295" s="529"/>
      <c r="AC295" s="529"/>
      <c r="AD295" s="545"/>
      <c r="AE295" s="498"/>
      <c r="AF295" s="545"/>
      <c r="AG295" s="545"/>
      <c r="AH295" s="498"/>
      <c r="AI295" s="498"/>
      <c r="AJ295" s="498"/>
      <c r="AK295" s="498"/>
      <c r="AL295" s="498"/>
      <c r="AM295" s="7"/>
      <c r="AN295" s="529"/>
      <c r="AO295" s="534"/>
      <c r="AP295" s="530"/>
      <c r="AQ295" s="529"/>
      <c r="AR295" s="529"/>
      <c r="AS295" s="533"/>
      <c r="AT295" s="533"/>
      <c r="AU295" s="537"/>
      <c r="AV295" s="532" t="str">
        <f t="shared" si="27"/>
        <v xml:space="preserve"> </v>
      </c>
      <c r="AW295" s="298">
        <f t="shared" si="28"/>
        <v>0</v>
      </c>
      <c r="AX295" s="533"/>
    </row>
    <row r="296" spans="1:51" ht="13.5" hidden="1" thickBot="1">
      <c r="A296" s="525" t="s">
        <v>1310</v>
      </c>
      <c r="B296" s="407">
        <v>0</v>
      </c>
      <c r="C296" s="407">
        <v>0</v>
      </c>
      <c r="D296" s="527" t="s">
        <v>514</v>
      </c>
      <c r="E296" s="298">
        <v>0</v>
      </c>
      <c r="F296" s="528" t="str">
        <f t="shared" si="26"/>
        <v xml:space="preserve"> </v>
      </c>
      <c r="G296" s="529"/>
      <c r="H296" s="529"/>
      <c r="I296" s="529"/>
      <c r="J296" s="529"/>
      <c r="K296" s="529"/>
      <c r="L296" s="529"/>
      <c r="M296" s="529"/>
      <c r="N296" s="529"/>
      <c r="O296" s="529"/>
      <c r="P296" s="529"/>
      <c r="Q296" s="529"/>
      <c r="R296" s="529"/>
      <c r="S296" s="529"/>
      <c r="T296" s="529"/>
      <c r="U296" s="529"/>
      <c r="V296" s="529"/>
      <c r="W296" s="529"/>
      <c r="X296" s="529"/>
      <c r="Y296" s="529"/>
      <c r="Z296" s="529"/>
      <c r="AA296" s="529"/>
      <c r="AB296" s="529"/>
      <c r="AC296" s="529"/>
      <c r="AD296" s="545"/>
      <c r="AE296" s="498"/>
      <c r="AF296" s="545"/>
      <c r="AG296" s="545"/>
      <c r="AH296" s="498"/>
      <c r="AI296" s="498"/>
      <c r="AJ296" s="498"/>
      <c r="AK296" s="498"/>
      <c r="AL296" s="498"/>
      <c r="AM296" s="7"/>
      <c r="AN296" s="529"/>
      <c r="AO296" s="534"/>
      <c r="AP296" s="530"/>
      <c r="AQ296" s="529"/>
      <c r="AR296" s="529"/>
      <c r="AS296" s="533"/>
      <c r="AT296" s="533"/>
      <c r="AU296" s="537"/>
      <c r="AV296" s="532" t="str">
        <f t="shared" si="27"/>
        <v xml:space="preserve"> </v>
      </c>
      <c r="AW296" s="298">
        <f t="shared" si="28"/>
        <v>0</v>
      </c>
      <c r="AX296" s="533"/>
    </row>
    <row r="297" spans="1:51" ht="13.5" hidden="1" thickBot="1">
      <c r="A297" s="525" t="s">
        <v>1099</v>
      </c>
      <c r="B297" s="407" t="s">
        <v>514</v>
      </c>
      <c r="C297" s="407" t="str">
        <f t="shared" ref="C297:C307" si="29">IFERROR(MINUTE(C$5)-MINUTE(D297)," ")</f>
        <v xml:space="preserve"> </v>
      </c>
      <c r="D297" s="527" t="s">
        <v>514</v>
      </c>
      <c r="E297" s="298">
        <v>0</v>
      </c>
      <c r="F297" s="528" t="str">
        <f t="shared" si="26"/>
        <v xml:space="preserve"> </v>
      </c>
      <c r="G297" s="498"/>
      <c r="H297" s="498"/>
      <c r="I297" s="536"/>
      <c r="J297" s="498"/>
      <c r="K297" s="498"/>
      <c r="L297" s="498"/>
      <c r="M297" s="498"/>
      <c r="N297" s="498"/>
      <c r="O297" s="529"/>
      <c r="P297" s="498"/>
      <c r="Q297" s="529"/>
      <c r="R297" s="529"/>
      <c r="S297" s="498"/>
      <c r="T297" s="498"/>
      <c r="U297" s="498"/>
      <c r="V297" s="498"/>
      <c r="W297" s="498"/>
      <c r="X297" s="498"/>
      <c r="Y297" s="536"/>
      <c r="Z297" s="498"/>
      <c r="AA297" s="498"/>
      <c r="AB297" s="498"/>
      <c r="AC297" s="498"/>
      <c r="AD297" s="533"/>
      <c r="AE297" s="529"/>
      <c r="AF297" s="538"/>
      <c r="AG297" s="538"/>
      <c r="AH297" s="529"/>
      <c r="AI297" s="529"/>
      <c r="AJ297" s="529"/>
      <c r="AK297" s="529"/>
      <c r="AL297" s="529"/>
      <c r="AM297" s="7"/>
      <c r="AN297" s="530"/>
      <c r="AO297" s="533"/>
      <c r="AP297" s="492"/>
      <c r="AQ297" s="530"/>
      <c r="AR297" s="530"/>
      <c r="AS297" s="533"/>
      <c r="AT297" s="533"/>
      <c r="AU297" s="537"/>
      <c r="AV297" s="532" t="str">
        <f t="shared" si="27"/>
        <v xml:space="preserve"> </v>
      </c>
      <c r="AW297" s="298">
        <f t="shared" si="28"/>
        <v>0</v>
      </c>
      <c r="AX297" s="533"/>
      <c r="AY297" s="3"/>
    </row>
    <row r="298" spans="1:51" ht="13.5" hidden="1" thickBot="1">
      <c r="A298" s="53" t="s">
        <v>381</v>
      </c>
      <c r="B298" s="407" t="s">
        <v>514</v>
      </c>
      <c r="C298" s="407" t="str">
        <f t="shared" si="29"/>
        <v xml:space="preserve"> </v>
      </c>
      <c r="D298" s="527" t="s">
        <v>514</v>
      </c>
      <c r="E298" s="298">
        <v>0</v>
      </c>
      <c r="F298" s="528" t="str">
        <f t="shared" si="26"/>
        <v xml:space="preserve"> </v>
      </c>
      <c r="G298" s="534"/>
      <c r="H298" s="534"/>
      <c r="I298" s="492"/>
      <c r="J298" s="492"/>
      <c r="K298" s="492"/>
      <c r="L298" s="492"/>
      <c r="M298" s="492"/>
      <c r="N298" s="492"/>
      <c r="O298" s="529"/>
      <c r="P298" s="492"/>
      <c r="Q298" s="529"/>
      <c r="R298" s="529"/>
      <c r="S298" s="492"/>
      <c r="T298" s="492"/>
      <c r="U298" s="492"/>
      <c r="V298" s="492"/>
      <c r="W298" s="492"/>
      <c r="X298" s="492"/>
      <c r="Y298" s="492"/>
      <c r="Z298" s="530"/>
      <c r="AA298" s="530"/>
      <c r="AB298" s="530"/>
      <c r="AC298" s="530"/>
      <c r="AD298" s="533"/>
      <c r="AE298" s="529"/>
      <c r="AF298" s="538"/>
      <c r="AG298" s="538"/>
      <c r="AH298" s="529"/>
      <c r="AI298" s="529"/>
      <c r="AJ298" s="529"/>
      <c r="AK298" s="529"/>
      <c r="AL298" s="529"/>
      <c r="AM298" s="7"/>
      <c r="AN298" s="530"/>
      <c r="AO298" s="533"/>
      <c r="AP298" s="492"/>
      <c r="AQ298" s="530"/>
      <c r="AR298" s="530"/>
      <c r="AS298" s="533"/>
      <c r="AT298" s="533"/>
      <c r="AU298" s="537"/>
      <c r="AV298" s="532" t="str">
        <f t="shared" si="27"/>
        <v xml:space="preserve"> </v>
      </c>
      <c r="AW298" s="298">
        <f t="shared" si="28"/>
        <v>0</v>
      </c>
      <c r="AX298" s="533"/>
    </row>
    <row r="299" spans="1:51" ht="13.5" hidden="1" thickBot="1">
      <c r="A299" s="535" t="s">
        <v>1197</v>
      </c>
      <c r="B299" s="407" t="s">
        <v>514</v>
      </c>
      <c r="C299" s="407" t="str">
        <f t="shared" si="29"/>
        <v xml:space="preserve"> </v>
      </c>
      <c r="D299" s="527" t="s">
        <v>514</v>
      </c>
      <c r="E299" s="298">
        <v>0</v>
      </c>
      <c r="F299" s="528" t="str">
        <f t="shared" si="26"/>
        <v xml:space="preserve"> </v>
      </c>
      <c r="G299" s="534"/>
      <c r="H299" s="534"/>
      <c r="I299" s="492"/>
      <c r="J299" s="534"/>
      <c r="K299" s="534"/>
      <c r="L299" s="534"/>
      <c r="M299" s="534"/>
      <c r="N299" s="534"/>
      <c r="O299" s="529"/>
      <c r="P299" s="534"/>
      <c r="Q299" s="529"/>
      <c r="R299" s="529"/>
      <c r="S299" s="534"/>
      <c r="T299" s="534"/>
      <c r="U299" s="534"/>
      <c r="V299" s="534"/>
      <c r="W299" s="534"/>
      <c r="X299" s="534"/>
      <c r="Y299" s="534"/>
      <c r="Z299" s="529"/>
      <c r="AA299" s="529"/>
      <c r="AB299" s="529"/>
      <c r="AC299" s="529"/>
      <c r="AD299" s="529"/>
      <c r="AE299" s="529"/>
      <c r="AF299" s="538"/>
      <c r="AG299" s="538"/>
      <c r="AH299" s="529"/>
      <c r="AI299" s="529"/>
      <c r="AJ299" s="529"/>
      <c r="AK299" s="529"/>
      <c r="AL299" s="529"/>
      <c r="AM299" s="7"/>
      <c r="AN299" s="529"/>
      <c r="AO299" s="538"/>
      <c r="AP299" s="534"/>
      <c r="AQ299" s="530"/>
      <c r="AR299" s="530"/>
      <c r="AS299" s="533"/>
      <c r="AT299" s="533"/>
      <c r="AU299" s="544"/>
      <c r="AV299" s="532" t="str">
        <f t="shared" si="27"/>
        <v xml:space="preserve"> </v>
      </c>
      <c r="AW299" s="298">
        <f t="shared" si="28"/>
        <v>0</v>
      </c>
      <c r="AX299" s="533"/>
    </row>
    <row r="300" spans="1:51" ht="13.5" hidden="1" thickBot="1">
      <c r="A300" s="53" t="s">
        <v>17</v>
      </c>
      <c r="B300" s="407" t="s">
        <v>514</v>
      </c>
      <c r="C300" s="407" t="str">
        <f t="shared" si="29"/>
        <v xml:space="preserve"> </v>
      </c>
      <c r="D300" s="527" t="s">
        <v>514</v>
      </c>
      <c r="E300" s="298">
        <v>0</v>
      </c>
      <c r="F300" s="528" t="str">
        <f t="shared" si="26"/>
        <v xml:space="preserve"> </v>
      </c>
      <c r="G300" s="492"/>
      <c r="H300" s="492"/>
      <c r="I300" s="492"/>
      <c r="J300" s="492"/>
      <c r="K300" s="492"/>
      <c r="L300" s="492"/>
      <c r="M300" s="492"/>
      <c r="N300" s="492"/>
      <c r="O300" s="529"/>
      <c r="P300" s="492"/>
      <c r="Q300" s="529"/>
      <c r="R300" s="529"/>
      <c r="S300" s="492"/>
      <c r="T300" s="492"/>
      <c r="U300" s="492"/>
      <c r="V300" s="492"/>
      <c r="W300" s="492"/>
      <c r="X300" s="492"/>
      <c r="Y300" s="492"/>
      <c r="Z300" s="530"/>
      <c r="AA300" s="530"/>
      <c r="AB300" s="530"/>
      <c r="AC300" s="530"/>
      <c r="AD300" s="538"/>
      <c r="AE300" s="529"/>
      <c r="AF300" s="538"/>
      <c r="AG300" s="538"/>
      <c r="AH300" s="529"/>
      <c r="AI300" s="529"/>
      <c r="AJ300" s="529"/>
      <c r="AK300" s="529"/>
      <c r="AL300" s="529"/>
      <c r="AM300" s="7"/>
      <c r="AN300" s="529"/>
      <c r="AO300" s="538"/>
      <c r="AP300" s="534"/>
      <c r="AQ300" s="529"/>
      <c r="AR300" s="529"/>
      <c r="AS300" s="533"/>
      <c r="AT300" s="533"/>
      <c r="AU300" s="544"/>
      <c r="AV300" s="532" t="str">
        <f t="shared" si="27"/>
        <v xml:space="preserve"> </v>
      </c>
      <c r="AW300" s="298">
        <f t="shared" si="28"/>
        <v>0</v>
      </c>
      <c r="AX300" s="533"/>
    </row>
    <row r="301" spans="1:51" ht="13.5" hidden="1" thickBot="1">
      <c r="A301" s="53" t="s">
        <v>696</v>
      </c>
      <c r="B301" s="407" t="s">
        <v>514</v>
      </c>
      <c r="C301" s="407" t="str">
        <f t="shared" si="29"/>
        <v xml:space="preserve"> </v>
      </c>
      <c r="D301" s="527" t="s">
        <v>514</v>
      </c>
      <c r="E301" s="298">
        <v>0</v>
      </c>
      <c r="F301" s="528" t="str">
        <f t="shared" si="26"/>
        <v xml:space="preserve"> </v>
      </c>
      <c r="G301" s="498"/>
      <c r="H301" s="498"/>
      <c r="I301" s="536"/>
      <c r="J301" s="498"/>
      <c r="K301" s="498"/>
      <c r="L301" s="498"/>
      <c r="M301" s="498"/>
      <c r="N301" s="498"/>
      <c r="O301" s="529"/>
      <c r="P301" s="492"/>
      <c r="Q301" s="529"/>
      <c r="R301" s="529"/>
      <c r="S301" s="492"/>
      <c r="T301" s="492"/>
      <c r="U301" s="492"/>
      <c r="V301" s="492"/>
      <c r="W301" s="492"/>
      <c r="X301" s="492"/>
      <c r="Y301" s="534"/>
      <c r="Z301" s="529"/>
      <c r="AA301" s="529"/>
      <c r="AB301" s="529"/>
      <c r="AC301" s="529"/>
      <c r="AD301" s="533"/>
      <c r="AE301" s="529"/>
      <c r="AF301" s="538"/>
      <c r="AG301" s="538"/>
      <c r="AH301" s="529"/>
      <c r="AI301" s="529"/>
      <c r="AJ301" s="529"/>
      <c r="AK301" s="529"/>
      <c r="AL301" s="529"/>
      <c r="AM301" s="7"/>
      <c r="AN301" s="530"/>
      <c r="AO301" s="533"/>
      <c r="AP301" s="492"/>
      <c r="AQ301" s="530"/>
      <c r="AR301" s="530"/>
      <c r="AS301" s="533"/>
      <c r="AT301" s="533"/>
      <c r="AU301" s="544"/>
      <c r="AV301" s="532" t="str">
        <f t="shared" si="27"/>
        <v xml:space="preserve"> </v>
      </c>
      <c r="AW301" s="298">
        <f t="shared" si="28"/>
        <v>0</v>
      </c>
      <c r="AX301" s="533"/>
    </row>
    <row r="302" spans="1:51" ht="13.5" hidden="1" thickBot="1">
      <c r="A302" s="53" t="s">
        <v>697</v>
      </c>
      <c r="B302" s="407" t="s">
        <v>514</v>
      </c>
      <c r="C302" s="407" t="str">
        <f t="shared" si="29"/>
        <v xml:space="preserve"> </v>
      </c>
      <c r="D302" s="527" t="s">
        <v>514</v>
      </c>
      <c r="E302" s="298">
        <v>0</v>
      </c>
      <c r="F302" s="528" t="str">
        <f t="shared" si="26"/>
        <v xml:space="preserve"> </v>
      </c>
      <c r="G302" s="534"/>
      <c r="H302" s="534"/>
      <c r="I302" s="492"/>
      <c r="J302" s="492"/>
      <c r="K302" s="492"/>
      <c r="L302" s="492"/>
      <c r="M302" s="492"/>
      <c r="N302" s="492"/>
      <c r="O302" s="529"/>
      <c r="P302" s="492"/>
      <c r="Q302" s="529"/>
      <c r="R302" s="529"/>
      <c r="S302" s="492"/>
      <c r="T302" s="492"/>
      <c r="U302" s="492"/>
      <c r="V302" s="492"/>
      <c r="W302" s="492"/>
      <c r="X302" s="492"/>
      <c r="Y302" s="534"/>
      <c r="Z302" s="529"/>
      <c r="AA302" s="529"/>
      <c r="AB302" s="529"/>
      <c r="AC302" s="529"/>
      <c r="AD302" s="533"/>
      <c r="AE302" s="529"/>
      <c r="AF302" s="538"/>
      <c r="AG302" s="538"/>
      <c r="AH302" s="529"/>
      <c r="AI302" s="529"/>
      <c r="AJ302" s="529"/>
      <c r="AK302" s="529"/>
      <c r="AL302" s="529"/>
      <c r="AM302" s="7"/>
      <c r="AN302" s="530"/>
      <c r="AO302" s="533"/>
      <c r="AP302" s="492"/>
      <c r="AQ302" s="530"/>
      <c r="AR302" s="530"/>
      <c r="AS302" s="533"/>
      <c r="AT302" s="533"/>
      <c r="AU302" s="537"/>
      <c r="AV302" s="532" t="str">
        <f t="shared" si="27"/>
        <v xml:space="preserve"> </v>
      </c>
      <c r="AW302" s="298">
        <f t="shared" si="28"/>
        <v>0</v>
      </c>
      <c r="AX302" s="533"/>
    </row>
    <row r="303" spans="1:51" ht="13.5" hidden="1" thickBot="1">
      <c r="A303" s="535" t="s">
        <v>1198</v>
      </c>
      <c r="B303" s="407" t="s">
        <v>514</v>
      </c>
      <c r="C303" s="407" t="str">
        <f t="shared" si="29"/>
        <v xml:space="preserve"> </v>
      </c>
      <c r="D303" s="527" t="s">
        <v>514</v>
      </c>
      <c r="E303" s="298">
        <v>0</v>
      </c>
      <c r="F303" s="528" t="str">
        <f t="shared" si="26"/>
        <v xml:space="preserve"> </v>
      </c>
      <c r="G303" s="534"/>
      <c r="H303" s="534"/>
      <c r="I303" s="492"/>
      <c r="J303" s="534"/>
      <c r="K303" s="534"/>
      <c r="L303" s="534"/>
      <c r="M303" s="534"/>
      <c r="N303" s="534"/>
      <c r="O303" s="529"/>
      <c r="P303" s="534"/>
      <c r="Q303" s="529"/>
      <c r="R303" s="529"/>
      <c r="S303" s="534"/>
      <c r="T303" s="534"/>
      <c r="U303" s="534"/>
      <c r="V303" s="534"/>
      <c r="W303" s="534"/>
      <c r="X303" s="534"/>
      <c r="Y303" s="534"/>
      <c r="Z303" s="529"/>
      <c r="AA303" s="529"/>
      <c r="AB303" s="529"/>
      <c r="AC303" s="529"/>
      <c r="AD303" s="529"/>
      <c r="AE303" s="529"/>
      <c r="AF303" s="538"/>
      <c r="AG303" s="538"/>
      <c r="AH303" s="529"/>
      <c r="AI303" s="529"/>
      <c r="AJ303" s="529"/>
      <c r="AK303" s="529"/>
      <c r="AL303" s="529"/>
      <c r="AM303" s="7"/>
      <c r="AN303" s="529"/>
      <c r="AO303" s="529"/>
      <c r="AP303" s="534"/>
      <c r="AQ303" s="530"/>
      <c r="AR303" s="530"/>
      <c r="AS303" s="533"/>
      <c r="AT303" s="533"/>
      <c r="AU303" s="537"/>
      <c r="AV303" s="532" t="str">
        <f t="shared" si="27"/>
        <v xml:space="preserve"> </v>
      </c>
      <c r="AW303" s="298">
        <f t="shared" si="28"/>
        <v>0</v>
      </c>
      <c r="AX303" s="533"/>
    </row>
    <row r="304" spans="1:51" ht="13.5" hidden="1" thickBot="1">
      <c r="A304" s="525" t="s">
        <v>893</v>
      </c>
      <c r="B304" s="407" t="s">
        <v>514</v>
      </c>
      <c r="C304" s="407" t="str">
        <f t="shared" si="29"/>
        <v xml:space="preserve"> </v>
      </c>
      <c r="D304" s="527" t="s">
        <v>514</v>
      </c>
      <c r="E304" s="298">
        <v>0</v>
      </c>
      <c r="F304" s="528" t="str">
        <f t="shared" si="26"/>
        <v xml:space="preserve"> </v>
      </c>
      <c r="G304" s="529"/>
      <c r="H304" s="529"/>
      <c r="I304" s="534"/>
      <c r="J304" s="529"/>
      <c r="K304" s="529"/>
      <c r="L304" s="529"/>
      <c r="M304" s="529"/>
      <c r="N304" s="529"/>
      <c r="O304" s="529"/>
      <c r="P304" s="529"/>
      <c r="Q304" s="529"/>
      <c r="R304" s="529"/>
      <c r="S304" s="529"/>
      <c r="T304" s="529"/>
      <c r="U304" s="529"/>
      <c r="V304" s="529"/>
      <c r="W304" s="529"/>
      <c r="X304" s="529"/>
      <c r="Y304" s="534"/>
      <c r="Z304" s="529"/>
      <c r="AA304" s="529"/>
      <c r="AB304" s="529"/>
      <c r="AC304" s="529"/>
      <c r="AD304" s="533"/>
      <c r="AE304" s="529"/>
      <c r="AF304" s="538"/>
      <c r="AG304" s="538"/>
      <c r="AH304" s="529"/>
      <c r="AI304" s="529"/>
      <c r="AJ304" s="529"/>
      <c r="AK304" s="529"/>
      <c r="AL304" s="529"/>
      <c r="AM304" s="7"/>
      <c r="AN304" s="530"/>
      <c r="AO304" s="533"/>
      <c r="AP304" s="492"/>
      <c r="AQ304" s="530"/>
      <c r="AR304" s="530"/>
      <c r="AS304" s="533"/>
      <c r="AT304" s="533"/>
      <c r="AU304" s="537"/>
      <c r="AV304" s="532" t="str">
        <f t="shared" si="27"/>
        <v xml:space="preserve"> </v>
      </c>
      <c r="AW304" s="298">
        <f t="shared" si="28"/>
        <v>0</v>
      </c>
      <c r="AX304" s="533"/>
    </row>
    <row r="305" spans="1:52" ht="13.5" hidden="1" thickBot="1">
      <c r="A305" s="535" t="s">
        <v>361</v>
      </c>
      <c r="B305" s="407" t="s">
        <v>514</v>
      </c>
      <c r="C305" s="407" t="str">
        <f t="shared" si="29"/>
        <v xml:space="preserve"> </v>
      </c>
      <c r="D305" s="527" t="s">
        <v>514</v>
      </c>
      <c r="E305" s="298">
        <v>0</v>
      </c>
      <c r="F305" s="528" t="str">
        <f t="shared" si="26"/>
        <v xml:space="preserve"> </v>
      </c>
      <c r="G305" s="492"/>
      <c r="H305" s="492"/>
      <c r="I305" s="492"/>
      <c r="J305" s="492"/>
      <c r="K305" s="492"/>
      <c r="L305" s="492"/>
      <c r="M305" s="492"/>
      <c r="N305" s="492"/>
      <c r="O305" s="529"/>
      <c r="P305" s="492"/>
      <c r="Q305" s="529"/>
      <c r="R305" s="529"/>
      <c r="S305" s="492"/>
      <c r="T305" s="492"/>
      <c r="U305" s="492"/>
      <c r="V305" s="492"/>
      <c r="W305" s="492"/>
      <c r="X305" s="492"/>
      <c r="Y305" s="534"/>
      <c r="Z305" s="529"/>
      <c r="AA305" s="529"/>
      <c r="AB305" s="529"/>
      <c r="AC305" s="529"/>
      <c r="AD305" s="533"/>
      <c r="AE305" s="529"/>
      <c r="AF305" s="538"/>
      <c r="AG305" s="538"/>
      <c r="AH305" s="529"/>
      <c r="AI305" s="529"/>
      <c r="AJ305" s="529"/>
      <c r="AK305" s="529"/>
      <c r="AL305" s="529"/>
      <c r="AM305" s="7"/>
      <c r="AN305" s="530"/>
      <c r="AO305" s="533"/>
      <c r="AP305" s="492"/>
      <c r="AQ305" s="530"/>
      <c r="AR305" s="530"/>
      <c r="AS305" s="533"/>
      <c r="AT305" s="533"/>
      <c r="AU305" s="537"/>
      <c r="AV305" s="532" t="str">
        <f t="shared" si="27"/>
        <v xml:space="preserve"> </v>
      </c>
      <c r="AW305" s="298">
        <f t="shared" si="28"/>
        <v>0</v>
      </c>
      <c r="AX305" s="533"/>
    </row>
    <row r="306" spans="1:52" ht="13.5" hidden="1" thickBot="1">
      <c r="A306" s="525" t="s">
        <v>1039</v>
      </c>
      <c r="B306" s="407" t="s">
        <v>514</v>
      </c>
      <c r="C306" s="407" t="str">
        <f t="shared" si="29"/>
        <v xml:space="preserve"> </v>
      </c>
      <c r="D306" s="527" t="s">
        <v>514</v>
      </c>
      <c r="E306" s="298">
        <v>0</v>
      </c>
      <c r="F306" s="528" t="str">
        <f t="shared" si="26"/>
        <v xml:space="preserve"> </v>
      </c>
      <c r="G306" s="498"/>
      <c r="H306" s="498"/>
      <c r="I306" s="536"/>
      <c r="J306" s="498"/>
      <c r="K306" s="498"/>
      <c r="L306" s="498"/>
      <c r="M306" s="498"/>
      <c r="N306" s="498"/>
      <c r="O306" s="529"/>
      <c r="P306" s="498"/>
      <c r="Q306" s="529"/>
      <c r="R306" s="529"/>
      <c r="S306" s="498"/>
      <c r="T306" s="498"/>
      <c r="U306" s="498"/>
      <c r="V306" s="498"/>
      <c r="W306" s="498"/>
      <c r="X306" s="498"/>
      <c r="Y306" s="536"/>
      <c r="Z306" s="498"/>
      <c r="AA306" s="498"/>
      <c r="AB306" s="498"/>
      <c r="AC306" s="498"/>
      <c r="AD306" s="533"/>
      <c r="AE306" s="529"/>
      <c r="AF306" s="538"/>
      <c r="AG306" s="538"/>
      <c r="AH306" s="529"/>
      <c r="AI306" s="529"/>
      <c r="AJ306" s="529"/>
      <c r="AK306" s="529"/>
      <c r="AL306" s="529"/>
      <c r="AM306" s="7"/>
      <c r="AN306" s="530"/>
      <c r="AO306" s="533"/>
      <c r="AP306" s="492"/>
      <c r="AQ306" s="530"/>
      <c r="AR306" s="530"/>
      <c r="AS306" s="533"/>
      <c r="AT306" s="533"/>
      <c r="AU306" s="537"/>
      <c r="AV306" s="532" t="str">
        <f t="shared" si="27"/>
        <v xml:space="preserve"> </v>
      </c>
      <c r="AW306" s="298">
        <f t="shared" si="28"/>
        <v>0</v>
      </c>
      <c r="AX306" s="533"/>
      <c r="AY306" s="3"/>
    </row>
    <row r="307" spans="1:52" ht="13.5" hidden="1" thickBot="1">
      <c r="A307" s="53" t="s">
        <v>510</v>
      </c>
      <c r="B307" s="407" t="s">
        <v>514</v>
      </c>
      <c r="C307" s="407" t="str">
        <f t="shared" si="29"/>
        <v xml:space="preserve"> </v>
      </c>
      <c r="D307" s="527" t="s">
        <v>514</v>
      </c>
      <c r="E307" s="298">
        <v>0</v>
      </c>
      <c r="F307" s="528" t="str">
        <f t="shared" si="26"/>
        <v xml:space="preserve"> </v>
      </c>
      <c r="G307" s="534"/>
      <c r="H307" s="534"/>
      <c r="I307" s="492"/>
      <c r="J307" s="492"/>
      <c r="K307" s="492"/>
      <c r="L307" s="492"/>
      <c r="M307" s="492"/>
      <c r="N307" s="492"/>
      <c r="O307" s="529"/>
      <c r="P307" s="492"/>
      <c r="Q307" s="529"/>
      <c r="R307" s="529"/>
      <c r="S307" s="492"/>
      <c r="T307" s="492"/>
      <c r="U307" s="492"/>
      <c r="V307" s="492"/>
      <c r="W307" s="492"/>
      <c r="X307" s="492"/>
      <c r="Y307" s="534"/>
      <c r="Z307" s="529"/>
      <c r="AA307" s="529"/>
      <c r="AB307" s="529"/>
      <c r="AC307" s="529"/>
      <c r="AD307" s="533"/>
      <c r="AE307" s="529"/>
      <c r="AF307" s="538"/>
      <c r="AG307" s="538"/>
      <c r="AH307" s="529"/>
      <c r="AI307" s="529"/>
      <c r="AJ307" s="529"/>
      <c r="AK307" s="529"/>
      <c r="AL307" s="529"/>
      <c r="AM307" s="7"/>
      <c r="AN307" s="530"/>
      <c r="AO307" s="533"/>
      <c r="AP307" s="492"/>
      <c r="AQ307" s="530"/>
      <c r="AR307" s="530"/>
      <c r="AS307" s="533"/>
      <c r="AT307" s="533"/>
      <c r="AU307" s="544"/>
      <c r="AV307" s="532" t="str">
        <f t="shared" si="27"/>
        <v xml:space="preserve"> </v>
      </c>
      <c r="AW307" s="298">
        <f t="shared" si="28"/>
        <v>0</v>
      </c>
      <c r="AX307" s="533"/>
    </row>
    <row r="308" spans="1:52" ht="13.5" hidden="1" thickBot="1">
      <c r="A308" s="535" t="s">
        <v>1311</v>
      </c>
      <c r="B308" s="407">
        <v>0</v>
      </c>
      <c r="C308" s="407">
        <v>0</v>
      </c>
      <c r="D308" s="527" t="s">
        <v>514</v>
      </c>
      <c r="E308" s="298">
        <v>0</v>
      </c>
      <c r="F308" s="528" t="str">
        <f t="shared" si="26"/>
        <v xml:space="preserve"> </v>
      </c>
      <c r="G308" s="529"/>
      <c r="H308" s="529"/>
      <c r="I308" s="529"/>
      <c r="J308" s="529"/>
      <c r="K308" s="529"/>
      <c r="L308" s="529"/>
      <c r="M308" s="529"/>
      <c r="N308" s="529"/>
      <c r="O308" s="529"/>
      <c r="P308" s="529"/>
      <c r="Q308" s="529"/>
      <c r="R308" s="529"/>
      <c r="S308" s="529"/>
      <c r="T308" s="529"/>
      <c r="U308" s="529"/>
      <c r="V308" s="529"/>
      <c r="W308" s="529"/>
      <c r="X308" s="529"/>
      <c r="Y308" s="529"/>
      <c r="Z308" s="498"/>
      <c r="AA308" s="498"/>
      <c r="AB308" s="498"/>
      <c r="AC308" s="498"/>
      <c r="AD308" s="498"/>
      <c r="AE308" s="498"/>
      <c r="AF308" s="498"/>
      <c r="AG308" s="498"/>
      <c r="AH308" s="498"/>
      <c r="AI308" s="498"/>
      <c r="AJ308" s="498"/>
      <c r="AK308" s="498"/>
      <c r="AL308" s="498"/>
      <c r="AM308" s="122"/>
      <c r="AN308" s="498"/>
      <c r="AO308" s="498"/>
      <c r="AP308" s="536"/>
      <c r="AQ308" s="498"/>
      <c r="AR308" s="498"/>
      <c r="AS308" s="533"/>
      <c r="AT308" s="533"/>
      <c r="AU308" s="537"/>
      <c r="AV308" s="532" t="str">
        <f t="shared" si="27"/>
        <v xml:space="preserve"> </v>
      </c>
      <c r="AW308" s="298">
        <f t="shared" si="28"/>
        <v>0</v>
      </c>
      <c r="AX308" s="533"/>
      <c r="AZ308" s="3"/>
    </row>
    <row r="309" spans="1:52" ht="13.5" hidden="1" thickBot="1">
      <c r="A309" s="525" t="s">
        <v>951</v>
      </c>
      <c r="B309" s="407" t="s">
        <v>514</v>
      </c>
      <c r="C309" s="407" t="str">
        <f t="shared" ref="C309:C340" si="30">IFERROR(MINUTE(C$5)-MINUTE(D309)," ")</f>
        <v xml:space="preserve"> </v>
      </c>
      <c r="D309" s="527" t="s">
        <v>514</v>
      </c>
      <c r="E309" s="298">
        <v>0</v>
      </c>
      <c r="F309" s="528" t="str">
        <f t="shared" si="26"/>
        <v xml:space="preserve"> </v>
      </c>
      <c r="G309" s="498"/>
      <c r="H309" s="498"/>
      <c r="I309" s="536"/>
      <c r="J309" s="498"/>
      <c r="K309" s="498"/>
      <c r="L309" s="498"/>
      <c r="M309" s="498"/>
      <c r="N309" s="498"/>
      <c r="O309" s="529"/>
      <c r="P309" s="498"/>
      <c r="Q309" s="529"/>
      <c r="R309" s="529"/>
      <c r="S309" s="498"/>
      <c r="T309" s="498"/>
      <c r="U309" s="498"/>
      <c r="V309" s="498"/>
      <c r="W309" s="498"/>
      <c r="X309" s="498"/>
      <c r="Y309" s="534"/>
      <c r="Z309" s="529"/>
      <c r="AA309" s="529"/>
      <c r="AB309" s="529"/>
      <c r="AC309" s="529"/>
      <c r="AD309" s="533"/>
      <c r="AE309" s="529"/>
      <c r="AF309" s="538"/>
      <c r="AG309" s="538"/>
      <c r="AH309" s="529"/>
      <c r="AI309" s="529"/>
      <c r="AJ309" s="529"/>
      <c r="AK309" s="529"/>
      <c r="AL309" s="529"/>
      <c r="AM309" s="7"/>
      <c r="AN309" s="530"/>
      <c r="AO309" s="533"/>
      <c r="AP309" s="492"/>
      <c r="AQ309" s="530"/>
      <c r="AR309" s="530"/>
      <c r="AS309" s="533"/>
      <c r="AT309" s="533"/>
      <c r="AU309" s="537"/>
      <c r="AV309" s="532" t="str">
        <f t="shared" si="27"/>
        <v xml:space="preserve"> </v>
      </c>
      <c r="AW309" s="298">
        <f t="shared" si="28"/>
        <v>0</v>
      </c>
      <c r="AX309" s="533"/>
    </row>
    <row r="310" spans="1:52" s="3" customFormat="1" ht="13.5" hidden="1" thickBot="1">
      <c r="A310" s="525" t="s">
        <v>876</v>
      </c>
      <c r="B310" s="407" t="s">
        <v>514</v>
      </c>
      <c r="C310" s="407" t="str">
        <f t="shared" si="30"/>
        <v xml:space="preserve"> </v>
      </c>
      <c r="D310" s="527" t="s">
        <v>514</v>
      </c>
      <c r="E310" s="298">
        <v>0</v>
      </c>
      <c r="F310" s="528" t="str">
        <f t="shared" si="26"/>
        <v xml:space="preserve"> </v>
      </c>
      <c r="G310" s="498"/>
      <c r="H310" s="498"/>
      <c r="I310" s="536"/>
      <c r="J310" s="498"/>
      <c r="K310" s="498"/>
      <c r="L310" s="498"/>
      <c r="M310" s="498"/>
      <c r="N310" s="498"/>
      <c r="O310" s="529"/>
      <c r="P310" s="498"/>
      <c r="Q310" s="529"/>
      <c r="R310" s="529"/>
      <c r="S310" s="498"/>
      <c r="T310" s="498"/>
      <c r="U310" s="498"/>
      <c r="V310" s="498"/>
      <c r="W310" s="498"/>
      <c r="X310" s="498"/>
      <c r="Y310" s="536"/>
      <c r="Z310" s="498"/>
      <c r="AA310" s="498"/>
      <c r="AB310" s="498"/>
      <c r="AC310" s="498"/>
      <c r="AD310" s="533"/>
      <c r="AE310" s="529"/>
      <c r="AF310" s="538"/>
      <c r="AG310" s="538"/>
      <c r="AH310" s="529"/>
      <c r="AI310" s="529"/>
      <c r="AJ310" s="529"/>
      <c r="AK310" s="529"/>
      <c r="AL310" s="529"/>
      <c r="AM310" s="122"/>
      <c r="AN310" s="530"/>
      <c r="AO310" s="533"/>
      <c r="AP310" s="492"/>
      <c r="AQ310" s="530"/>
      <c r="AR310" s="530"/>
      <c r="AS310" s="538"/>
      <c r="AT310" s="538"/>
      <c r="AU310" s="537"/>
      <c r="AV310" s="532" t="str">
        <f t="shared" si="27"/>
        <v xml:space="preserve"> </v>
      </c>
      <c r="AW310" s="298">
        <f t="shared" si="28"/>
        <v>0</v>
      </c>
      <c r="AX310" s="533"/>
      <c r="AY310"/>
    </row>
    <row r="311" spans="1:52" ht="13.5" hidden="1" thickBot="1">
      <c r="A311" s="535" t="s">
        <v>1199</v>
      </c>
      <c r="B311" s="407" t="s">
        <v>514</v>
      </c>
      <c r="C311" s="407" t="str">
        <f t="shared" si="30"/>
        <v xml:space="preserve"> </v>
      </c>
      <c r="D311" s="527" t="s">
        <v>514</v>
      </c>
      <c r="E311" s="298">
        <v>0</v>
      </c>
      <c r="F311" s="528" t="str">
        <f t="shared" si="26"/>
        <v xml:space="preserve"> </v>
      </c>
      <c r="G311" s="534"/>
      <c r="H311" s="534"/>
      <c r="I311" s="492"/>
      <c r="J311" s="534"/>
      <c r="K311" s="534"/>
      <c r="L311" s="534"/>
      <c r="M311" s="534"/>
      <c r="N311" s="534"/>
      <c r="O311" s="529"/>
      <c r="P311" s="534"/>
      <c r="Q311" s="529"/>
      <c r="R311" s="529"/>
      <c r="S311" s="534"/>
      <c r="T311" s="534"/>
      <c r="U311" s="534"/>
      <c r="V311" s="534"/>
      <c r="W311" s="534"/>
      <c r="X311" s="534"/>
      <c r="Y311" s="534"/>
      <c r="Z311" s="529"/>
      <c r="AA311" s="529"/>
      <c r="AB311" s="529"/>
      <c r="AC311" s="529"/>
      <c r="AD311" s="533"/>
      <c r="AE311" s="529"/>
      <c r="AF311" s="538"/>
      <c r="AG311" s="538"/>
      <c r="AH311" s="529"/>
      <c r="AI311" s="529"/>
      <c r="AJ311" s="529"/>
      <c r="AK311" s="529"/>
      <c r="AL311" s="529"/>
      <c r="AM311" s="7"/>
      <c r="AN311" s="530"/>
      <c r="AO311" s="533"/>
      <c r="AP311" s="492"/>
      <c r="AQ311" s="530"/>
      <c r="AR311" s="530"/>
      <c r="AS311" s="533"/>
      <c r="AT311" s="533"/>
      <c r="AU311" s="537"/>
      <c r="AV311" s="532" t="str">
        <f t="shared" si="27"/>
        <v xml:space="preserve"> </v>
      </c>
      <c r="AW311" s="298">
        <f t="shared" si="28"/>
        <v>0</v>
      </c>
      <c r="AX311" s="533"/>
    </row>
    <row r="312" spans="1:52" ht="13.5" hidden="1" thickBot="1">
      <c r="A312" s="535" t="s">
        <v>1200</v>
      </c>
      <c r="B312" s="407" t="s">
        <v>514</v>
      </c>
      <c r="C312" s="407" t="str">
        <f t="shared" si="30"/>
        <v xml:space="preserve"> </v>
      </c>
      <c r="D312" s="527" t="s">
        <v>514</v>
      </c>
      <c r="E312" s="298">
        <v>0</v>
      </c>
      <c r="F312" s="528" t="str">
        <f t="shared" si="26"/>
        <v xml:space="preserve"> </v>
      </c>
      <c r="G312" s="534"/>
      <c r="H312" s="534"/>
      <c r="I312" s="492"/>
      <c r="J312" s="534"/>
      <c r="K312" s="534"/>
      <c r="L312" s="534"/>
      <c r="M312" s="534"/>
      <c r="N312" s="534"/>
      <c r="O312" s="529"/>
      <c r="P312" s="534"/>
      <c r="Q312" s="529"/>
      <c r="R312" s="529"/>
      <c r="S312" s="534"/>
      <c r="T312" s="534"/>
      <c r="U312" s="534"/>
      <c r="V312" s="534"/>
      <c r="W312" s="534"/>
      <c r="X312" s="534"/>
      <c r="Y312" s="534"/>
      <c r="Z312" s="529"/>
      <c r="AA312" s="529"/>
      <c r="AB312" s="529"/>
      <c r="AC312" s="529"/>
      <c r="AD312" s="529"/>
      <c r="AE312" s="529"/>
      <c r="AF312" s="538"/>
      <c r="AG312" s="538"/>
      <c r="AH312" s="529"/>
      <c r="AI312" s="529"/>
      <c r="AJ312" s="529"/>
      <c r="AK312" s="529"/>
      <c r="AL312" s="529"/>
      <c r="AM312" s="122"/>
      <c r="AN312" s="529"/>
      <c r="AO312" s="529"/>
      <c r="AP312" s="534"/>
      <c r="AQ312" s="530"/>
      <c r="AR312" s="530"/>
      <c r="AS312" s="533"/>
      <c r="AT312" s="533"/>
      <c r="AU312" s="537"/>
      <c r="AV312" s="532" t="str">
        <f t="shared" si="27"/>
        <v xml:space="preserve"> </v>
      </c>
      <c r="AW312" s="298">
        <f t="shared" si="28"/>
        <v>0</v>
      </c>
      <c r="AX312" s="533"/>
      <c r="AZ312" s="3"/>
    </row>
    <row r="313" spans="1:52" ht="13.5" hidden="1" thickBot="1">
      <c r="A313" s="525" t="s">
        <v>1101</v>
      </c>
      <c r="B313" s="407" t="s">
        <v>514</v>
      </c>
      <c r="C313" s="407" t="str">
        <f t="shared" si="30"/>
        <v xml:space="preserve"> </v>
      </c>
      <c r="D313" s="527" t="s">
        <v>514</v>
      </c>
      <c r="E313" s="298">
        <v>0</v>
      </c>
      <c r="F313" s="528" t="str">
        <f t="shared" si="26"/>
        <v xml:space="preserve"> </v>
      </c>
      <c r="G313" s="498"/>
      <c r="H313" s="498"/>
      <c r="I313" s="536"/>
      <c r="J313" s="498"/>
      <c r="K313" s="498"/>
      <c r="L313" s="498"/>
      <c r="M313" s="498"/>
      <c r="N313" s="498"/>
      <c r="O313" s="529"/>
      <c r="P313" s="498"/>
      <c r="Q313" s="529"/>
      <c r="R313" s="529"/>
      <c r="S313" s="498"/>
      <c r="T313" s="498"/>
      <c r="U313" s="498"/>
      <c r="V313" s="498"/>
      <c r="W313" s="498"/>
      <c r="X313" s="498"/>
      <c r="Y313" s="536"/>
      <c r="Z313" s="498"/>
      <c r="AA313" s="498"/>
      <c r="AB313" s="498"/>
      <c r="AC313" s="498"/>
      <c r="AD313" s="533"/>
      <c r="AE313" s="529"/>
      <c r="AF313" s="538"/>
      <c r="AG313" s="538"/>
      <c r="AH313" s="529"/>
      <c r="AI313" s="529"/>
      <c r="AJ313" s="529"/>
      <c r="AK313" s="529"/>
      <c r="AL313" s="529"/>
      <c r="AM313" s="7"/>
      <c r="AN313" s="530"/>
      <c r="AO313" s="533"/>
      <c r="AP313" s="492"/>
      <c r="AQ313" s="530"/>
      <c r="AR313" s="530"/>
      <c r="AS313" s="533"/>
      <c r="AT313" s="533"/>
      <c r="AU313" s="537"/>
      <c r="AV313" s="532" t="str">
        <f t="shared" si="27"/>
        <v xml:space="preserve"> </v>
      </c>
      <c r="AW313" s="298">
        <f t="shared" si="28"/>
        <v>0</v>
      </c>
      <c r="AX313" s="533"/>
    </row>
    <row r="314" spans="1:52" ht="13.5" hidden="1" thickBot="1">
      <c r="A314" s="525" t="s">
        <v>782</v>
      </c>
      <c r="B314" s="407" t="s">
        <v>514</v>
      </c>
      <c r="C314" s="407" t="str">
        <f t="shared" si="30"/>
        <v xml:space="preserve"> </v>
      </c>
      <c r="D314" s="527" t="s">
        <v>514</v>
      </c>
      <c r="E314" s="298">
        <v>0</v>
      </c>
      <c r="F314" s="528" t="str">
        <f t="shared" si="26"/>
        <v xml:space="preserve"> </v>
      </c>
      <c r="G314" s="536"/>
      <c r="H314" s="536"/>
      <c r="I314" s="536"/>
      <c r="J314" s="536"/>
      <c r="K314" s="536"/>
      <c r="L314" s="536"/>
      <c r="M314" s="536"/>
      <c r="N314" s="536"/>
      <c r="O314" s="529"/>
      <c r="P314" s="536"/>
      <c r="Q314" s="529"/>
      <c r="R314" s="529"/>
      <c r="S314" s="536"/>
      <c r="T314" s="536"/>
      <c r="U314" s="536"/>
      <c r="V314" s="536"/>
      <c r="W314" s="536"/>
      <c r="X314" s="536"/>
      <c r="Y314" s="536"/>
      <c r="Z314" s="498"/>
      <c r="AA314" s="498"/>
      <c r="AB314" s="498"/>
      <c r="AC314" s="498"/>
      <c r="AD314" s="533"/>
      <c r="AE314" s="529"/>
      <c r="AF314" s="538"/>
      <c r="AG314" s="538"/>
      <c r="AH314" s="529"/>
      <c r="AI314" s="529"/>
      <c r="AJ314" s="529"/>
      <c r="AK314" s="529"/>
      <c r="AL314" s="529"/>
      <c r="AM314" s="7"/>
      <c r="AN314" s="530"/>
      <c r="AO314" s="533"/>
      <c r="AP314" s="492"/>
      <c r="AQ314" s="530"/>
      <c r="AR314" s="530"/>
      <c r="AS314" s="533"/>
      <c r="AT314" s="533"/>
      <c r="AU314" s="544"/>
      <c r="AV314" s="532" t="str">
        <f t="shared" si="27"/>
        <v xml:space="preserve"> </v>
      </c>
      <c r="AW314" s="298">
        <f t="shared" si="28"/>
        <v>0</v>
      </c>
      <c r="AX314" s="533"/>
    </row>
    <row r="315" spans="1:52" ht="13.5" hidden="1" thickBot="1">
      <c r="A315" s="525" t="s">
        <v>950</v>
      </c>
      <c r="B315" s="407" t="s">
        <v>514</v>
      </c>
      <c r="C315" s="407" t="str">
        <f t="shared" si="30"/>
        <v xml:space="preserve"> </v>
      </c>
      <c r="D315" s="527" t="s">
        <v>514</v>
      </c>
      <c r="E315" s="298">
        <v>0</v>
      </c>
      <c r="F315" s="528" t="str">
        <f t="shared" si="26"/>
        <v xml:space="preserve"> </v>
      </c>
      <c r="G315" s="536"/>
      <c r="H315" s="536"/>
      <c r="I315" s="536"/>
      <c r="J315" s="536"/>
      <c r="K315" s="536"/>
      <c r="L315" s="536"/>
      <c r="M315" s="536"/>
      <c r="N315" s="536"/>
      <c r="O315" s="529"/>
      <c r="P315" s="567"/>
      <c r="Q315" s="529"/>
      <c r="R315" s="529"/>
      <c r="S315" s="529"/>
      <c r="T315" s="529"/>
      <c r="U315" s="529"/>
      <c r="V315" s="529"/>
      <c r="W315" s="529"/>
      <c r="X315" s="529"/>
      <c r="Y315" s="492"/>
      <c r="Z315" s="530"/>
      <c r="AA315" s="530"/>
      <c r="AB315" s="530"/>
      <c r="AC315" s="530"/>
      <c r="AD315" s="533"/>
      <c r="AE315" s="529"/>
      <c r="AF315" s="538"/>
      <c r="AG315" s="538"/>
      <c r="AH315" s="529"/>
      <c r="AI315" s="529"/>
      <c r="AJ315" s="529"/>
      <c r="AK315" s="529"/>
      <c r="AL315" s="529"/>
      <c r="AM315" s="7"/>
      <c r="AN315" s="530"/>
      <c r="AO315" s="533"/>
      <c r="AP315" s="492"/>
      <c r="AQ315" s="530"/>
      <c r="AR315" s="530"/>
      <c r="AS315" s="533"/>
      <c r="AT315" s="533"/>
      <c r="AU315" s="537"/>
      <c r="AV315" s="532" t="str">
        <f t="shared" si="27"/>
        <v xml:space="preserve"> </v>
      </c>
      <c r="AW315" s="298">
        <f t="shared" si="28"/>
        <v>0</v>
      </c>
      <c r="AX315" s="533"/>
    </row>
    <row r="316" spans="1:52" ht="13.5" hidden="1" thickBot="1">
      <c r="A316" s="525" t="s">
        <v>1126</v>
      </c>
      <c r="B316" s="407" t="s">
        <v>514</v>
      </c>
      <c r="C316" s="407" t="str">
        <f t="shared" si="30"/>
        <v xml:space="preserve"> </v>
      </c>
      <c r="D316" s="527" t="s">
        <v>514</v>
      </c>
      <c r="E316" s="298">
        <v>0</v>
      </c>
      <c r="F316" s="528" t="str">
        <f t="shared" si="26"/>
        <v xml:space="preserve"> </v>
      </c>
      <c r="G316" s="529"/>
      <c r="H316" s="529"/>
      <c r="I316" s="534"/>
      <c r="J316" s="529"/>
      <c r="K316" s="529"/>
      <c r="L316" s="529"/>
      <c r="M316" s="529"/>
      <c r="N316" s="529"/>
      <c r="O316" s="529"/>
      <c r="P316" s="529"/>
      <c r="Q316" s="529"/>
      <c r="R316" s="529"/>
      <c r="S316" s="529"/>
      <c r="T316" s="529"/>
      <c r="U316" s="529"/>
      <c r="V316" s="529"/>
      <c r="W316" s="529"/>
      <c r="X316" s="529"/>
      <c r="Y316" s="534"/>
      <c r="Z316" s="529"/>
      <c r="AA316" s="529"/>
      <c r="AB316" s="529"/>
      <c r="AC316" s="529"/>
      <c r="AD316" s="533"/>
      <c r="AE316" s="529"/>
      <c r="AF316" s="538"/>
      <c r="AG316" s="538"/>
      <c r="AH316" s="529"/>
      <c r="AI316" s="529"/>
      <c r="AJ316" s="529"/>
      <c r="AK316" s="529"/>
      <c r="AL316" s="529"/>
      <c r="AM316" s="7"/>
      <c r="AN316" s="530"/>
      <c r="AO316" s="533"/>
      <c r="AP316" s="492"/>
      <c r="AQ316" s="530"/>
      <c r="AR316" s="530"/>
      <c r="AS316" s="533"/>
      <c r="AT316" s="533"/>
      <c r="AU316" s="544"/>
      <c r="AV316" s="532" t="str">
        <f t="shared" si="27"/>
        <v xml:space="preserve"> </v>
      </c>
      <c r="AW316" s="298">
        <f t="shared" si="28"/>
        <v>0</v>
      </c>
      <c r="AX316" s="533"/>
    </row>
    <row r="317" spans="1:52" ht="13.5" hidden="1" thickBot="1">
      <c r="A317" s="525" t="s">
        <v>949</v>
      </c>
      <c r="B317" s="407" t="s">
        <v>514</v>
      </c>
      <c r="C317" s="407" t="str">
        <f t="shared" si="30"/>
        <v xml:space="preserve"> </v>
      </c>
      <c r="D317" s="527" t="s">
        <v>514</v>
      </c>
      <c r="E317" s="298">
        <v>0</v>
      </c>
      <c r="F317" s="528" t="str">
        <f t="shared" si="26"/>
        <v xml:space="preserve"> </v>
      </c>
      <c r="G317" s="498"/>
      <c r="H317" s="498"/>
      <c r="I317" s="536"/>
      <c r="J317" s="498"/>
      <c r="K317" s="498"/>
      <c r="L317" s="498"/>
      <c r="M317" s="498"/>
      <c r="N317" s="498"/>
      <c r="O317" s="529"/>
      <c r="P317" s="498"/>
      <c r="Q317" s="529"/>
      <c r="R317" s="529"/>
      <c r="S317" s="498"/>
      <c r="T317" s="498"/>
      <c r="U317" s="498"/>
      <c r="V317" s="498"/>
      <c r="W317" s="498"/>
      <c r="X317" s="498"/>
      <c r="Y317" s="536"/>
      <c r="Z317" s="498"/>
      <c r="AA317" s="498"/>
      <c r="AB317" s="498"/>
      <c r="AC317" s="498"/>
      <c r="AD317" s="533"/>
      <c r="AE317" s="529"/>
      <c r="AF317" s="538"/>
      <c r="AG317" s="538"/>
      <c r="AH317" s="529"/>
      <c r="AI317" s="529"/>
      <c r="AJ317" s="529"/>
      <c r="AK317" s="529"/>
      <c r="AL317" s="529"/>
      <c r="AM317" s="7"/>
      <c r="AN317" s="530"/>
      <c r="AO317" s="533"/>
      <c r="AP317" s="492"/>
      <c r="AQ317" s="530"/>
      <c r="AR317" s="530"/>
      <c r="AS317" s="533"/>
      <c r="AT317" s="533"/>
      <c r="AU317" s="537"/>
      <c r="AV317" s="532" t="str">
        <f t="shared" si="27"/>
        <v xml:space="preserve"> </v>
      </c>
      <c r="AW317" s="298">
        <f t="shared" si="28"/>
        <v>0</v>
      </c>
      <c r="AX317" s="533"/>
    </row>
    <row r="318" spans="1:52" ht="13.5" hidden="1" thickBot="1">
      <c r="A318" s="53" t="s">
        <v>539</v>
      </c>
      <c r="B318" s="407" t="s">
        <v>514</v>
      </c>
      <c r="C318" s="407" t="str">
        <f t="shared" si="30"/>
        <v xml:space="preserve"> </v>
      </c>
      <c r="D318" s="527" t="s">
        <v>514</v>
      </c>
      <c r="E318" s="298">
        <v>0</v>
      </c>
      <c r="F318" s="528" t="str">
        <f t="shared" si="26"/>
        <v xml:space="preserve"> </v>
      </c>
      <c r="G318" s="492"/>
      <c r="H318" s="492"/>
      <c r="I318" s="492"/>
      <c r="J318" s="492"/>
      <c r="K318" s="492"/>
      <c r="L318" s="492"/>
      <c r="M318" s="492"/>
      <c r="N318" s="492"/>
      <c r="O318" s="529"/>
      <c r="P318" s="492"/>
      <c r="Q318" s="529"/>
      <c r="R318" s="529"/>
      <c r="S318" s="492"/>
      <c r="T318" s="492"/>
      <c r="U318" s="492"/>
      <c r="V318" s="492"/>
      <c r="W318" s="492"/>
      <c r="X318" s="492"/>
      <c r="Y318" s="492"/>
      <c r="Z318" s="530"/>
      <c r="AA318" s="530"/>
      <c r="AB318" s="530"/>
      <c r="AC318" s="530"/>
      <c r="AD318" s="533"/>
      <c r="AE318" s="529"/>
      <c r="AF318" s="538"/>
      <c r="AG318" s="538"/>
      <c r="AH318" s="529"/>
      <c r="AI318" s="529"/>
      <c r="AJ318" s="529"/>
      <c r="AK318" s="529"/>
      <c r="AL318" s="529"/>
      <c r="AM318" s="7"/>
      <c r="AN318" s="530"/>
      <c r="AO318" s="533"/>
      <c r="AP318" s="492"/>
      <c r="AQ318" s="530"/>
      <c r="AR318" s="530"/>
      <c r="AS318" s="533"/>
      <c r="AT318" s="533"/>
      <c r="AU318" s="537"/>
      <c r="AV318" s="532" t="str">
        <f t="shared" si="27"/>
        <v xml:space="preserve"> </v>
      </c>
      <c r="AW318" s="298">
        <f t="shared" si="28"/>
        <v>0</v>
      </c>
      <c r="AX318" s="533"/>
      <c r="AY318" s="3"/>
    </row>
    <row r="319" spans="1:52" ht="13.5" hidden="1" thickBot="1">
      <c r="A319" s="535" t="s">
        <v>1202</v>
      </c>
      <c r="B319" s="407" t="s">
        <v>514</v>
      </c>
      <c r="C319" s="407" t="str">
        <f t="shared" si="30"/>
        <v xml:space="preserve"> </v>
      </c>
      <c r="D319" s="527" t="s">
        <v>514</v>
      </c>
      <c r="E319" s="298">
        <v>0</v>
      </c>
      <c r="F319" s="528" t="str">
        <f t="shared" si="26"/>
        <v xml:space="preserve"> </v>
      </c>
      <c r="G319" s="534"/>
      <c r="H319" s="534"/>
      <c r="I319" s="492"/>
      <c r="J319" s="534"/>
      <c r="K319" s="534"/>
      <c r="L319" s="534"/>
      <c r="M319" s="534"/>
      <c r="N319" s="534"/>
      <c r="O319" s="529"/>
      <c r="P319" s="534"/>
      <c r="Q319" s="529"/>
      <c r="R319" s="529"/>
      <c r="S319" s="534"/>
      <c r="T319" s="534"/>
      <c r="U319" s="534"/>
      <c r="V319" s="534"/>
      <c r="W319" s="534"/>
      <c r="X319" s="534"/>
      <c r="Y319" s="534"/>
      <c r="Z319" s="529"/>
      <c r="AA319" s="529"/>
      <c r="AB319" s="529"/>
      <c r="AC319" s="529"/>
      <c r="AD319" s="533"/>
      <c r="AE319" s="529"/>
      <c r="AF319" s="538"/>
      <c r="AG319" s="538"/>
      <c r="AH319" s="529"/>
      <c r="AI319" s="529"/>
      <c r="AJ319" s="529"/>
      <c r="AK319" s="529"/>
      <c r="AL319" s="529"/>
      <c r="AM319" s="7"/>
      <c r="AN319" s="530"/>
      <c r="AO319" s="533"/>
      <c r="AP319" s="492"/>
      <c r="AQ319" s="530"/>
      <c r="AR319" s="530"/>
      <c r="AS319" s="538"/>
      <c r="AT319" s="538"/>
      <c r="AU319" s="537"/>
      <c r="AV319" s="532" t="str">
        <f t="shared" si="27"/>
        <v xml:space="preserve"> </v>
      </c>
      <c r="AW319" s="298">
        <f t="shared" si="28"/>
        <v>0</v>
      </c>
      <c r="AX319" s="533"/>
    </row>
    <row r="320" spans="1:52" ht="13.5" hidden="1" thickBot="1">
      <c r="A320" s="525" t="s">
        <v>947</v>
      </c>
      <c r="B320" s="407" t="s">
        <v>514</v>
      </c>
      <c r="C320" s="407" t="str">
        <f t="shared" si="30"/>
        <v xml:space="preserve"> </v>
      </c>
      <c r="D320" s="527" t="s">
        <v>514</v>
      </c>
      <c r="E320" s="298">
        <v>0</v>
      </c>
      <c r="F320" s="528" t="str">
        <f t="shared" si="26"/>
        <v xml:space="preserve"> </v>
      </c>
      <c r="G320" s="498"/>
      <c r="H320" s="498"/>
      <c r="I320" s="536"/>
      <c r="J320" s="498"/>
      <c r="K320" s="498"/>
      <c r="L320" s="498"/>
      <c r="M320" s="498"/>
      <c r="N320" s="498"/>
      <c r="O320" s="529"/>
      <c r="P320" s="498"/>
      <c r="Q320" s="529"/>
      <c r="R320" s="529"/>
      <c r="S320" s="498"/>
      <c r="T320" s="498"/>
      <c r="U320" s="498"/>
      <c r="V320" s="498"/>
      <c r="W320" s="498"/>
      <c r="X320" s="498"/>
      <c r="Y320" s="536"/>
      <c r="Z320" s="498"/>
      <c r="AA320" s="498"/>
      <c r="AB320" s="498"/>
      <c r="AC320" s="498"/>
      <c r="AD320" s="533"/>
      <c r="AE320" s="529"/>
      <c r="AF320" s="538"/>
      <c r="AG320" s="538"/>
      <c r="AH320" s="529"/>
      <c r="AI320" s="529"/>
      <c r="AJ320" s="529"/>
      <c r="AK320" s="529"/>
      <c r="AL320" s="529"/>
      <c r="AM320" s="7"/>
      <c r="AN320" s="530"/>
      <c r="AO320" s="533"/>
      <c r="AP320" s="492"/>
      <c r="AQ320" s="530"/>
      <c r="AR320" s="530"/>
      <c r="AS320" s="533"/>
      <c r="AT320" s="533"/>
      <c r="AU320" s="537"/>
      <c r="AV320" s="532" t="str">
        <f t="shared" si="27"/>
        <v xml:space="preserve"> </v>
      </c>
      <c r="AW320" s="298">
        <f t="shared" si="28"/>
        <v>0</v>
      </c>
      <c r="AX320" s="533"/>
    </row>
    <row r="321" spans="1:52" ht="12.75" hidden="1" customHeight="1">
      <c r="A321" s="53" t="s">
        <v>1040</v>
      </c>
      <c r="B321" s="407" t="s">
        <v>514</v>
      </c>
      <c r="C321" s="407" t="str">
        <f t="shared" si="30"/>
        <v xml:space="preserve"> </v>
      </c>
      <c r="D321" s="527" t="s">
        <v>514</v>
      </c>
      <c r="E321" s="298">
        <v>0</v>
      </c>
      <c r="F321" s="528" t="str">
        <f t="shared" si="26"/>
        <v xml:space="preserve"> </v>
      </c>
      <c r="G321" s="492"/>
      <c r="H321" s="492"/>
      <c r="I321" s="492"/>
      <c r="J321" s="492"/>
      <c r="K321" s="492"/>
      <c r="L321" s="492"/>
      <c r="M321" s="492"/>
      <c r="N321" s="492"/>
      <c r="O321" s="529"/>
      <c r="P321" s="492"/>
      <c r="Q321" s="529"/>
      <c r="R321" s="529"/>
      <c r="S321" s="492"/>
      <c r="T321" s="492"/>
      <c r="U321" s="492"/>
      <c r="V321" s="492"/>
      <c r="W321" s="492"/>
      <c r="X321" s="492"/>
      <c r="Y321" s="492"/>
      <c r="Z321" s="530"/>
      <c r="AA321" s="530"/>
      <c r="AB321" s="530"/>
      <c r="AC321" s="530"/>
      <c r="AD321" s="533"/>
      <c r="AE321" s="529"/>
      <c r="AF321" s="538"/>
      <c r="AG321" s="538"/>
      <c r="AH321" s="529"/>
      <c r="AI321" s="529"/>
      <c r="AJ321" s="529"/>
      <c r="AK321" s="529"/>
      <c r="AL321" s="529"/>
      <c r="AM321" s="7"/>
      <c r="AN321" s="530"/>
      <c r="AO321" s="533"/>
      <c r="AP321" s="492"/>
      <c r="AQ321" s="530"/>
      <c r="AR321" s="530"/>
      <c r="AS321" s="533"/>
      <c r="AT321" s="533"/>
      <c r="AU321" s="537"/>
      <c r="AV321" s="532" t="str">
        <f t="shared" si="27"/>
        <v xml:space="preserve"> </v>
      </c>
      <c r="AW321" s="298">
        <f t="shared" si="28"/>
        <v>0</v>
      </c>
      <c r="AX321" s="533"/>
    </row>
    <row r="322" spans="1:52" ht="12.75" hidden="1" customHeight="1">
      <c r="A322" s="53" t="s">
        <v>614</v>
      </c>
      <c r="B322" s="407" t="s">
        <v>514</v>
      </c>
      <c r="C322" s="407" t="str">
        <f t="shared" si="30"/>
        <v xml:space="preserve"> </v>
      </c>
      <c r="D322" s="527" t="s">
        <v>514</v>
      </c>
      <c r="E322" s="298">
        <v>0</v>
      </c>
      <c r="F322" s="528" t="str">
        <f t="shared" si="26"/>
        <v xml:space="preserve"> </v>
      </c>
      <c r="G322" s="492"/>
      <c r="H322" s="492"/>
      <c r="I322" s="492"/>
      <c r="J322" s="492"/>
      <c r="K322" s="492"/>
      <c r="L322" s="492"/>
      <c r="M322" s="492"/>
      <c r="N322" s="492"/>
      <c r="O322" s="529"/>
      <c r="P322" s="492"/>
      <c r="Q322" s="529"/>
      <c r="R322" s="529"/>
      <c r="S322" s="492"/>
      <c r="T322" s="492"/>
      <c r="U322" s="492"/>
      <c r="V322" s="492"/>
      <c r="W322" s="492"/>
      <c r="X322" s="492"/>
      <c r="Y322" s="492"/>
      <c r="Z322" s="530"/>
      <c r="AA322" s="530"/>
      <c r="AB322" s="530"/>
      <c r="AC322" s="530"/>
      <c r="AD322" s="533"/>
      <c r="AE322" s="529"/>
      <c r="AF322" s="538"/>
      <c r="AG322" s="538"/>
      <c r="AH322" s="529"/>
      <c r="AI322" s="529"/>
      <c r="AJ322" s="529"/>
      <c r="AK322" s="529"/>
      <c r="AL322" s="529"/>
      <c r="AM322" s="7"/>
      <c r="AN322" s="530"/>
      <c r="AO322" s="533"/>
      <c r="AP322" s="492"/>
      <c r="AQ322" s="530"/>
      <c r="AR322" s="530"/>
      <c r="AS322" s="533"/>
      <c r="AT322" s="533"/>
      <c r="AU322" s="537"/>
      <c r="AV322" s="532" t="str">
        <f t="shared" si="27"/>
        <v xml:space="preserve"> </v>
      </c>
      <c r="AW322" s="298">
        <f t="shared" si="28"/>
        <v>0</v>
      </c>
      <c r="AX322" s="533"/>
    </row>
    <row r="323" spans="1:52" s="3" customFormat="1" ht="13.5" hidden="1" thickBot="1">
      <c r="A323" s="525" t="s">
        <v>1102</v>
      </c>
      <c r="B323" s="407" t="s">
        <v>514</v>
      </c>
      <c r="C323" s="407" t="str">
        <f t="shared" si="30"/>
        <v xml:space="preserve"> </v>
      </c>
      <c r="D323" s="527" t="s">
        <v>514</v>
      </c>
      <c r="E323" s="298">
        <v>0</v>
      </c>
      <c r="F323" s="528" t="str">
        <f t="shared" si="26"/>
        <v xml:space="preserve"> </v>
      </c>
      <c r="G323" s="498"/>
      <c r="H323" s="498"/>
      <c r="I323" s="536"/>
      <c r="J323" s="498"/>
      <c r="K323" s="498"/>
      <c r="L323" s="498"/>
      <c r="M323" s="498"/>
      <c r="N323" s="498"/>
      <c r="O323" s="529"/>
      <c r="P323" s="498"/>
      <c r="Q323" s="529"/>
      <c r="R323" s="529"/>
      <c r="S323" s="498"/>
      <c r="T323" s="498"/>
      <c r="U323" s="498"/>
      <c r="V323" s="498"/>
      <c r="W323" s="498"/>
      <c r="X323" s="498"/>
      <c r="Y323" s="536"/>
      <c r="Z323" s="498"/>
      <c r="AA323" s="498"/>
      <c r="AB323" s="498"/>
      <c r="AC323" s="498"/>
      <c r="AD323" s="538"/>
      <c r="AE323" s="529"/>
      <c r="AF323" s="538"/>
      <c r="AG323" s="538"/>
      <c r="AH323" s="529"/>
      <c r="AI323" s="529"/>
      <c r="AJ323" s="529"/>
      <c r="AK323" s="529"/>
      <c r="AL323" s="529"/>
      <c r="AM323" s="7"/>
      <c r="AN323" s="529"/>
      <c r="AO323" s="538"/>
      <c r="AP323" s="534"/>
      <c r="AQ323" s="529"/>
      <c r="AR323" s="529"/>
      <c r="AS323" s="533"/>
      <c r="AT323" s="533"/>
      <c r="AU323" s="537"/>
      <c r="AV323" s="532" t="str">
        <f t="shared" si="27"/>
        <v xml:space="preserve"> </v>
      </c>
      <c r="AW323" s="298">
        <f t="shared" si="28"/>
        <v>0</v>
      </c>
      <c r="AX323" s="533"/>
      <c r="AY323"/>
      <c r="AZ323"/>
    </row>
    <row r="324" spans="1:52" s="3" customFormat="1" ht="13.5" hidden="1" thickBot="1">
      <c r="A324" s="535" t="s">
        <v>783</v>
      </c>
      <c r="B324" s="407">
        <v>11</v>
      </c>
      <c r="C324" s="407" t="str">
        <f>IFERROR(MINUTE(C$5)-MINUTE(D324)," ")</f>
        <v xml:space="preserve"> </v>
      </c>
      <c r="D324" s="527" t="s">
        <v>514</v>
      </c>
      <c r="E324" s="298">
        <v>0</v>
      </c>
      <c r="F324" s="528" t="str">
        <f t="shared" si="26"/>
        <v xml:space="preserve"> </v>
      </c>
      <c r="G324" s="529"/>
      <c r="H324" s="529"/>
      <c r="I324" s="529"/>
      <c r="J324" s="529"/>
      <c r="K324" s="529"/>
      <c r="L324" s="529"/>
      <c r="M324" s="529"/>
      <c r="N324" s="529"/>
      <c r="O324" s="529"/>
      <c r="P324" s="529"/>
      <c r="Q324" s="529"/>
      <c r="R324" s="529"/>
      <c r="S324" s="529"/>
      <c r="T324" s="529"/>
      <c r="U324" s="529"/>
      <c r="V324" s="529"/>
      <c r="W324" s="529"/>
      <c r="X324" s="529"/>
      <c r="Y324" s="529"/>
      <c r="Z324" s="530"/>
      <c r="AA324" s="530"/>
      <c r="AB324" s="530"/>
      <c r="AC324" s="530"/>
      <c r="AD324" s="533"/>
      <c r="AE324" s="529"/>
      <c r="AF324" s="538"/>
      <c r="AG324" s="538"/>
      <c r="AH324" s="529"/>
      <c r="AI324" s="529"/>
      <c r="AJ324" s="529"/>
      <c r="AK324" s="529"/>
      <c r="AL324" s="529"/>
      <c r="AM324" s="122"/>
      <c r="AN324" s="530"/>
      <c r="AO324" s="530"/>
      <c r="AP324" s="492"/>
      <c r="AQ324" s="530"/>
      <c r="AR324" s="530"/>
      <c r="AS324" s="533"/>
      <c r="AT324" s="533"/>
      <c r="AU324" s="544"/>
      <c r="AV324" s="532" t="str">
        <f t="shared" si="27"/>
        <v xml:space="preserve"> </v>
      </c>
      <c r="AW324" s="298">
        <f t="shared" si="28"/>
        <v>0</v>
      </c>
      <c r="AX324" s="533"/>
      <c r="AY324"/>
    </row>
    <row r="325" spans="1:52" ht="13.5" hidden="1" thickBot="1">
      <c r="A325" s="535" t="s">
        <v>1203</v>
      </c>
      <c r="B325" s="407" t="s">
        <v>514</v>
      </c>
      <c r="C325" s="407" t="str">
        <f t="shared" si="30"/>
        <v xml:space="preserve"> </v>
      </c>
      <c r="D325" s="527" t="s">
        <v>514</v>
      </c>
      <c r="E325" s="298">
        <v>0</v>
      </c>
      <c r="F325" s="528" t="str">
        <f t="shared" si="26"/>
        <v xml:space="preserve"> </v>
      </c>
      <c r="G325" s="534"/>
      <c r="H325" s="534"/>
      <c r="I325" s="492"/>
      <c r="J325" s="534"/>
      <c r="K325" s="534"/>
      <c r="L325" s="534"/>
      <c r="M325" s="534"/>
      <c r="N325" s="534"/>
      <c r="O325" s="529"/>
      <c r="P325" s="534"/>
      <c r="Q325" s="529"/>
      <c r="R325" s="529"/>
      <c r="S325" s="534"/>
      <c r="T325" s="534"/>
      <c r="U325" s="534"/>
      <c r="V325" s="534"/>
      <c r="W325" s="534"/>
      <c r="X325" s="534"/>
      <c r="Y325" s="534"/>
      <c r="Z325" s="529"/>
      <c r="AA325" s="529"/>
      <c r="AB325" s="529"/>
      <c r="AC325" s="529"/>
      <c r="AD325" s="533"/>
      <c r="AE325" s="529"/>
      <c r="AF325" s="538"/>
      <c r="AG325" s="538"/>
      <c r="AH325" s="529"/>
      <c r="AI325" s="529"/>
      <c r="AJ325" s="529"/>
      <c r="AK325" s="529"/>
      <c r="AL325" s="529"/>
      <c r="AM325" s="7"/>
      <c r="AN325" s="530"/>
      <c r="AO325" s="533"/>
      <c r="AP325" s="492"/>
      <c r="AQ325" s="530"/>
      <c r="AR325" s="530"/>
      <c r="AS325" s="533"/>
      <c r="AT325" s="533"/>
      <c r="AU325" s="537"/>
      <c r="AV325" s="532" t="str">
        <f t="shared" si="27"/>
        <v xml:space="preserve"> </v>
      </c>
      <c r="AW325" s="298">
        <f t="shared" si="28"/>
        <v>0</v>
      </c>
      <c r="AX325" s="533"/>
      <c r="AY325" s="3"/>
    </row>
    <row r="326" spans="1:52" ht="13.5" hidden="1" thickBot="1">
      <c r="A326" s="53" t="s">
        <v>343</v>
      </c>
      <c r="B326" s="407" t="s">
        <v>514</v>
      </c>
      <c r="C326" s="407" t="str">
        <f t="shared" si="30"/>
        <v xml:space="preserve"> </v>
      </c>
      <c r="D326" s="527" t="s">
        <v>514</v>
      </c>
      <c r="E326" s="298">
        <v>0</v>
      </c>
      <c r="F326" s="528" t="str">
        <f t="shared" si="26"/>
        <v xml:space="preserve"> </v>
      </c>
      <c r="G326" s="534"/>
      <c r="H326" s="534"/>
      <c r="I326" s="492"/>
      <c r="J326" s="492"/>
      <c r="K326" s="492"/>
      <c r="L326" s="492"/>
      <c r="M326" s="492"/>
      <c r="N326" s="492"/>
      <c r="O326" s="529"/>
      <c r="P326" s="492"/>
      <c r="Q326" s="529"/>
      <c r="R326" s="529"/>
      <c r="S326" s="492"/>
      <c r="T326" s="492"/>
      <c r="U326" s="492"/>
      <c r="V326" s="492"/>
      <c r="W326" s="492"/>
      <c r="X326" s="492"/>
      <c r="Y326" s="534"/>
      <c r="Z326" s="529"/>
      <c r="AA326" s="529"/>
      <c r="AB326" s="529"/>
      <c r="AC326" s="529"/>
      <c r="AD326" s="533"/>
      <c r="AE326" s="529"/>
      <c r="AF326" s="538"/>
      <c r="AG326" s="538"/>
      <c r="AH326" s="529"/>
      <c r="AI326" s="529"/>
      <c r="AJ326" s="529"/>
      <c r="AK326" s="529"/>
      <c r="AL326" s="529"/>
      <c r="AM326" s="7"/>
      <c r="AN326" s="530"/>
      <c r="AO326" s="533"/>
      <c r="AP326" s="492"/>
      <c r="AQ326" s="530"/>
      <c r="AR326" s="530"/>
      <c r="AS326" s="533"/>
      <c r="AT326" s="533"/>
      <c r="AU326" s="537"/>
      <c r="AV326" s="532" t="str">
        <f t="shared" si="27"/>
        <v xml:space="preserve"> </v>
      </c>
      <c r="AW326" s="298">
        <f t="shared" si="28"/>
        <v>0</v>
      </c>
      <c r="AX326" s="533"/>
    </row>
    <row r="327" spans="1:52" ht="13.5" hidden="1" thickBot="1">
      <c r="A327" s="535" t="s">
        <v>1204</v>
      </c>
      <c r="B327" s="407" t="s">
        <v>514</v>
      </c>
      <c r="C327" s="407" t="str">
        <f t="shared" si="30"/>
        <v xml:space="preserve"> </v>
      </c>
      <c r="D327" s="527" t="s">
        <v>514</v>
      </c>
      <c r="E327" s="298">
        <v>0</v>
      </c>
      <c r="F327" s="528" t="str">
        <f t="shared" si="26"/>
        <v xml:space="preserve"> </v>
      </c>
      <c r="G327" s="534"/>
      <c r="H327" s="534"/>
      <c r="I327" s="492"/>
      <c r="J327" s="534"/>
      <c r="K327" s="534"/>
      <c r="L327" s="534"/>
      <c r="M327" s="534"/>
      <c r="N327" s="534"/>
      <c r="O327" s="529"/>
      <c r="P327" s="534"/>
      <c r="Q327" s="529"/>
      <c r="R327" s="529"/>
      <c r="S327" s="534"/>
      <c r="T327" s="534"/>
      <c r="U327" s="534"/>
      <c r="V327" s="534"/>
      <c r="W327" s="534"/>
      <c r="X327" s="534"/>
      <c r="Y327" s="534"/>
      <c r="Z327" s="529"/>
      <c r="AA327" s="529"/>
      <c r="AB327" s="529"/>
      <c r="AC327" s="529"/>
      <c r="AD327" s="529"/>
      <c r="AE327" s="529"/>
      <c r="AF327" s="538"/>
      <c r="AG327" s="538"/>
      <c r="AH327" s="529"/>
      <c r="AI327" s="529"/>
      <c r="AJ327" s="529"/>
      <c r="AK327" s="529"/>
      <c r="AL327" s="529"/>
      <c r="AM327" s="7"/>
      <c r="AN327" s="529"/>
      <c r="AO327" s="529"/>
      <c r="AP327" s="534"/>
      <c r="AQ327" s="530"/>
      <c r="AR327" s="530"/>
      <c r="AS327" s="533"/>
      <c r="AT327" s="533"/>
      <c r="AU327" s="537"/>
      <c r="AV327" s="532" t="str">
        <f t="shared" si="27"/>
        <v xml:space="preserve"> </v>
      </c>
      <c r="AW327" s="298">
        <f t="shared" si="28"/>
        <v>0</v>
      </c>
      <c r="AX327" s="533"/>
    </row>
    <row r="328" spans="1:52" ht="13.5" hidden="1" thickBot="1">
      <c r="A328" s="53" t="s">
        <v>698</v>
      </c>
      <c r="B328" s="407" t="s">
        <v>514</v>
      </c>
      <c r="C328" s="407" t="str">
        <f t="shared" si="30"/>
        <v xml:space="preserve"> </v>
      </c>
      <c r="D328" s="527" t="s">
        <v>514</v>
      </c>
      <c r="E328" s="298">
        <v>0</v>
      </c>
      <c r="F328" s="528" t="str">
        <f t="shared" si="26"/>
        <v xml:space="preserve"> </v>
      </c>
      <c r="G328" s="492"/>
      <c r="H328" s="492"/>
      <c r="I328" s="492"/>
      <c r="J328" s="492"/>
      <c r="K328" s="492"/>
      <c r="L328" s="492"/>
      <c r="M328" s="492"/>
      <c r="N328" s="492"/>
      <c r="O328" s="529"/>
      <c r="P328" s="492"/>
      <c r="Q328" s="529"/>
      <c r="R328" s="529"/>
      <c r="S328" s="492"/>
      <c r="T328" s="492"/>
      <c r="U328" s="492"/>
      <c r="V328" s="492"/>
      <c r="W328" s="492"/>
      <c r="X328" s="492"/>
      <c r="Y328" s="492"/>
      <c r="Z328" s="530"/>
      <c r="AA328" s="530"/>
      <c r="AB328" s="530"/>
      <c r="AC328" s="530"/>
      <c r="AD328" s="533"/>
      <c r="AE328" s="529"/>
      <c r="AF328" s="538"/>
      <c r="AG328" s="538"/>
      <c r="AH328" s="529"/>
      <c r="AI328" s="529"/>
      <c r="AJ328" s="529"/>
      <c r="AK328" s="529"/>
      <c r="AL328" s="529"/>
      <c r="AM328" s="7"/>
      <c r="AN328" s="530"/>
      <c r="AO328" s="533"/>
      <c r="AP328" s="492"/>
      <c r="AQ328" s="530"/>
      <c r="AR328" s="530"/>
      <c r="AS328" s="533"/>
      <c r="AT328" s="533"/>
      <c r="AU328" s="537"/>
      <c r="AV328" s="532" t="str">
        <f t="shared" si="27"/>
        <v xml:space="preserve"> </v>
      </c>
      <c r="AW328" s="298">
        <f t="shared" si="28"/>
        <v>0</v>
      </c>
      <c r="AX328" s="533"/>
    </row>
    <row r="329" spans="1:52" ht="13.5" hidden="1" thickBot="1">
      <c r="A329" s="525" t="s">
        <v>896</v>
      </c>
      <c r="B329" s="407" t="s">
        <v>514</v>
      </c>
      <c r="C329" s="407" t="str">
        <f t="shared" si="30"/>
        <v xml:space="preserve"> </v>
      </c>
      <c r="D329" s="527" t="s">
        <v>514</v>
      </c>
      <c r="E329" s="298">
        <v>0</v>
      </c>
      <c r="F329" s="528" t="str">
        <f t="shared" si="26"/>
        <v xml:space="preserve"> </v>
      </c>
      <c r="G329" s="498"/>
      <c r="H329" s="498"/>
      <c r="I329" s="536"/>
      <c r="J329" s="498"/>
      <c r="K329" s="498"/>
      <c r="L329" s="498"/>
      <c r="M329" s="498"/>
      <c r="N329" s="498"/>
      <c r="O329" s="529"/>
      <c r="P329" s="498"/>
      <c r="Q329" s="529"/>
      <c r="R329" s="529"/>
      <c r="S329" s="498"/>
      <c r="T329" s="498"/>
      <c r="U329" s="498"/>
      <c r="V329" s="498"/>
      <c r="W329" s="498"/>
      <c r="X329" s="498"/>
      <c r="Y329" s="536"/>
      <c r="Z329" s="498"/>
      <c r="AA329" s="498"/>
      <c r="AB329" s="498"/>
      <c r="AC329" s="498"/>
      <c r="AD329" s="533"/>
      <c r="AE329" s="529"/>
      <c r="AF329" s="538"/>
      <c r="AG329" s="538"/>
      <c r="AH329" s="529"/>
      <c r="AI329" s="529"/>
      <c r="AJ329" s="529"/>
      <c r="AK329" s="529"/>
      <c r="AL329" s="529"/>
      <c r="AM329" s="7"/>
      <c r="AN329" s="530"/>
      <c r="AO329" s="533"/>
      <c r="AP329" s="492"/>
      <c r="AQ329" s="530"/>
      <c r="AR329" s="530"/>
      <c r="AS329" s="533"/>
      <c r="AT329" s="533"/>
      <c r="AU329" s="537"/>
      <c r="AV329" s="532" t="str">
        <f t="shared" si="27"/>
        <v xml:space="preserve"> </v>
      </c>
      <c r="AW329" s="298">
        <f t="shared" si="28"/>
        <v>0</v>
      </c>
      <c r="AX329" s="533"/>
    </row>
    <row r="330" spans="1:52" ht="13.5" hidden="1" thickBot="1">
      <c r="A330" s="525" t="s">
        <v>1042</v>
      </c>
      <c r="B330" s="407" t="s">
        <v>514</v>
      </c>
      <c r="C330" s="407" t="str">
        <f t="shared" si="30"/>
        <v xml:space="preserve"> </v>
      </c>
      <c r="D330" s="527" t="s">
        <v>514</v>
      </c>
      <c r="E330" s="298">
        <v>0</v>
      </c>
      <c r="F330" s="528" t="str">
        <f t="shared" si="26"/>
        <v xml:space="preserve"> </v>
      </c>
      <c r="G330" s="529"/>
      <c r="H330" s="529"/>
      <c r="I330" s="534"/>
      <c r="J330" s="529"/>
      <c r="K330" s="529"/>
      <c r="L330" s="529"/>
      <c r="M330" s="529"/>
      <c r="N330" s="529"/>
      <c r="O330" s="529"/>
      <c r="P330" s="529"/>
      <c r="Q330" s="529"/>
      <c r="R330" s="529"/>
      <c r="S330" s="529"/>
      <c r="T330" s="529"/>
      <c r="U330" s="529"/>
      <c r="V330" s="529"/>
      <c r="W330" s="529"/>
      <c r="X330" s="529"/>
      <c r="Y330" s="536"/>
      <c r="Z330" s="498"/>
      <c r="AA330" s="498"/>
      <c r="AB330" s="498"/>
      <c r="AC330" s="498"/>
      <c r="AD330" s="533"/>
      <c r="AE330" s="529"/>
      <c r="AF330" s="538"/>
      <c r="AG330" s="538"/>
      <c r="AH330" s="529"/>
      <c r="AI330" s="529"/>
      <c r="AJ330" s="529"/>
      <c r="AK330" s="529"/>
      <c r="AL330" s="529"/>
      <c r="AM330" s="7"/>
      <c r="AN330" s="530"/>
      <c r="AO330" s="533"/>
      <c r="AP330" s="492"/>
      <c r="AQ330" s="530"/>
      <c r="AR330" s="530"/>
      <c r="AS330" s="533"/>
      <c r="AT330" s="533"/>
      <c r="AU330" s="537"/>
      <c r="AV330" s="532" t="str">
        <f t="shared" si="27"/>
        <v xml:space="preserve"> </v>
      </c>
      <c r="AW330" s="298">
        <f t="shared" si="28"/>
        <v>0</v>
      </c>
      <c r="AX330" s="533"/>
    </row>
    <row r="331" spans="1:52" ht="13.5" hidden="1" thickBot="1">
      <c r="A331" s="53" t="s">
        <v>186</v>
      </c>
      <c r="B331" s="407" t="s">
        <v>514</v>
      </c>
      <c r="C331" s="407" t="str">
        <f t="shared" si="30"/>
        <v xml:space="preserve"> </v>
      </c>
      <c r="D331" s="527" t="s">
        <v>514</v>
      </c>
      <c r="E331" s="298">
        <v>0</v>
      </c>
      <c r="F331" s="528" t="str">
        <f t="shared" si="26"/>
        <v xml:space="preserve"> </v>
      </c>
      <c r="G331" s="534"/>
      <c r="H331" s="534"/>
      <c r="I331" s="492"/>
      <c r="J331" s="492"/>
      <c r="K331" s="492"/>
      <c r="L331" s="492"/>
      <c r="M331" s="492"/>
      <c r="N331" s="492"/>
      <c r="O331" s="529"/>
      <c r="P331" s="492"/>
      <c r="Q331" s="529"/>
      <c r="R331" s="529"/>
      <c r="S331" s="492"/>
      <c r="T331" s="492"/>
      <c r="U331" s="492"/>
      <c r="V331" s="492"/>
      <c r="W331" s="492"/>
      <c r="X331" s="492"/>
      <c r="Y331" s="492"/>
      <c r="Z331" s="530"/>
      <c r="AA331" s="530"/>
      <c r="AB331" s="530"/>
      <c r="AC331" s="530"/>
      <c r="AD331" s="533"/>
      <c r="AE331" s="529"/>
      <c r="AF331" s="538"/>
      <c r="AG331" s="538"/>
      <c r="AH331" s="529"/>
      <c r="AI331" s="529"/>
      <c r="AJ331" s="529"/>
      <c r="AK331" s="529"/>
      <c r="AL331" s="529"/>
      <c r="AM331" s="7"/>
      <c r="AN331" s="530"/>
      <c r="AO331" s="533"/>
      <c r="AP331" s="492"/>
      <c r="AQ331" s="530"/>
      <c r="AR331" s="530"/>
      <c r="AS331" s="533"/>
      <c r="AT331" s="533"/>
      <c r="AU331" s="537"/>
      <c r="AV331" s="532" t="str">
        <f t="shared" si="27"/>
        <v xml:space="preserve"> </v>
      </c>
      <c r="AW331" s="298">
        <f t="shared" si="28"/>
        <v>0</v>
      </c>
      <c r="AX331" s="533"/>
    </row>
    <row r="332" spans="1:52" ht="13.5" hidden="1" thickBot="1">
      <c r="A332" s="53" t="s">
        <v>555</v>
      </c>
      <c r="B332" s="407" t="s">
        <v>514</v>
      </c>
      <c r="C332" s="407" t="str">
        <f t="shared" si="30"/>
        <v xml:space="preserve"> </v>
      </c>
      <c r="D332" s="527" t="s">
        <v>514</v>
      </c>
      <c r="E332" s="298">
        <v>0</v>
      </c>
      <c r="F332" s="528" t="str">
        <f t="shared" si="26"/>
        <v xml:space="preserve"> </v>
      </c>
      <c r="G332" s="492"/>
      <c r="H332" s="492"/>
      <c r="I332" s="492"/>
      <c r="J332" s="492"/>
      <c r="K332" s="492"/>
      <c r="L332" s="492"/>
      <c r="M332" s="492"/>
      <c r="N332" s="492"/>
      <c r="O332" s="529"/>
      <c r="P332" s="492"/>
      <c r="Q332" s="529"/>
      <c r="R332" s="529"/>
      <c r="S332" s="492"/>
      <c r="T332" s="492"/>
      <c r="U332" s="492"/>
      <c r="V332" s="492"/>
      <c r="W332" s="492"/>
      <c r="X332" s="492"/>
      <c r="Y332" s="492"/>
      <c r="Z332" s="530"/>
      <c r="AA332" s="530"/>
      <c r="AB332" s="530"/>
      <c r="AC332" s="530"/>
      <c r="AD332" s="533"/>
      <c r="AE332" s="529"/>
      <c r="AF332" s="538"/>
      <c r="AG332" s="538"/>
      <c r="AH332" s="529"/>
      <c r="AI332" s="529"/>
      <c r="AJ332" s="529"/>
      <c r="AK332" s="529"/>
      <c r="AL332" s="529"/>
      <c r="AM332" s="7"/>
      <c r="AN332" s="530"/>
      <c r="AO332" s="533"/>
      <c r="AP332" s="492"/>
      <c r="AQ332" s="530"/>
      <c r="AR332" s="530"/>
      <c r="AS332" s="533"/>
      <c r="AT332" s="533"/>
      <c r="AU332" s="537"/>
      <c r="AV332" s="532" t="str">
        <f t="shared" si="27"/>
        <v xml:space="preserve"> </v>
      </c>
      <c r="AW332" s="298">
        <f t="shared" si="28"/>
        <v>0</v>
      </c>
      <c r="AX332" s="533"/>
    </row>
    <row r="333" spans="1:52" ht="13.5" hidden="1" thickBot="1">
      <c r="A333" s="535" t="s">
        <v>1168</v>
      </c>
      <c r="B333" s="407" t="s">
        <v>514</v>
      </c>
      <c r="C333" s="407" t="str">
        <f t="shared" si="30"/>
        <v xml:space="preserve"> </v>
      </c>
      <c r="D333" s="527" t="s">
        <v>514</v>
      </c>
      <c r="E333" s="298">
        <v>0</v>
      </c>
      <c r="F333" s="528" t="str">
        <f t="shared" si="26"/>
        <v xml:space="preserve"> </v>
      </c>
      <c r="G333" s="534"/>
      <c r="H333" s="534"/>
      <c r="I333" s="492"/>
      <c r="J333" s="534"/>
      <c r="K333" s="534"/>
      <c r="L333" s="534"/>
      <c r="M333" s="534"/>
      <c r="N333" s="534"/>
      <c r="O333" s="529"/>
      <c r="P333" s="534"/>
      <c r="Q333" s="529"/>
      <c r="R333" s="529"/>
      <c r="S333" s="534"/>
      <c r="T333" s="534"/>
      <c r="U333" s="534"/>
      <c r="V333" s="534"/>
      <c r="W333" s="534"/>
      <c r="X333" s="534"/>
      <c r="Y333" s="534"/>
      <c r="Z333" s="529"/>
      <c r="AA333" s="529"/>
      <c r="AB333" s="529"/>
      <c r="AC333" s="529"/>
      <c r="AD333" s="533"/>
      <c r="AE333" s="529"/>
      <c r="AF333" s="538"/>
      <c r="AG333" s="538"/>
      <c r="AH333" s="529"/>
      <c r="AI333" s="529"/>
      <c r="AJ333" s="529"/>
      <c r="AK333" s="529"/>
      <c r="AL333" s="529"/>
      <c r="AM333" s="7"/>
      <c r="AN333" s="529"/>
      <c r="AO333" s="538"/>
      <c r="AP333" s="534"/>
      <c r="AQ333" s="530"/>
      <c r="AR333" s="530"/>
      <c r="AS333" s="533"/>
      <c r="AT333" s="533"/>
      <c r="AU333" s="537"/>
      <c r="AV333" s="532" t="str">
        <f t="shared" si="27"/>
        <v xml:space="preserve"> </v>
      </c>
      <c r="AW333" s="298">
        <f t="shared" si="28"/>
        <v>0</v>
      </c>
      <c r="AX333" s="533"/>
    </row>
    <row r="334" spans="1:52" ht="13.5" hidden="1" thickBot="1">
      <c r="A334" s="525" t="s">
        <v>878</v>
      </c>
      <c r="B334" s="407" t="s">
        <v>514</v>
      </c>
      <c r="C334" s="407" t="str">
        <f t="shared" si="30"/>
        <v xml:space="preserve"> </v>
      </c>
      <c r="D334" s="527" t="s">
        <v>514</v>
      </c>
      <c r="E334" s="298">
        <v>0</v>
      </c>
      <c r="F334" s="528" t="str">
        <f t="shared" ref="F334:F397" si="31">IFERROR(AVERAGEA(G334:AT334), " ")</f>
        <v xml:space="preserve"> </v>
      </c>
      <c r="G334" s="498"/>
      <c r="H334" s="498"/>
      <c r="I334" s="536"/>
      <c r="J334" s="498"/>
      <c r="K334" s="498"/>
      <c r="L334" s="498"/>
      <c r="M334" s="498"/>
      <c r="N334" s="498"/>
      <c r="O334" s="529"/>
      <c r="P334" s="568"/>
      <c r="Q334" s="529"/>
      <c r="R334" s="529"/>
      <c r="S334" s="568"/>
      <c r="T334" s="568"/>
      <c r="U334" s="568"/>
      <c r="V334" s="568"/>
      <c r="W334" s="568"/>
      <c r="X334" s="568"/>
      <c r="Y334" s="536"/>
      <c r="Z334" s="498"/>
      <c r="AA334" s="498"/>
      <c r="AB334" s="498"/>
      <c r="AC334" s="498"/>
      <c r="AD334" s="538"/>
      <c r="AE334" s="529"/>
      <c r="AF334" s="538"/>
      <c r="AG334" s="538"/>
      <c r="AH334" s="529"/>
      <c r="AI334" s="529"/>
      <c r="AJ334" s="529"/>
      <c r="AK334" s="529"/>
      <c r="AL334" s="529"/>
      <c r="AM334" s="7"/>
      <c r="AN334" s="529"/>
      <c r="AO334" s="538"/>
      <c r="AP334" s="534"/>
      <c r="AQ334" s="529"/>
      <c r="AR334" s="529"/>
      <c r="AS334" s="533"/>
      <c r="AT334" s="533"/>
      <c r="AU334" s="537"/>
      <c r="AV334" s="532" t="str">
        <f t="shared" ref="AV334:AV397" si="32">IF(MIN(G334:AT334)=0," ",MIN(G334:AT334))</f>
        <v xml:space="preserve"> </v>
      </c>
      <c r="AW334" s="298">
        <f t="shared" ref="AW334:AW397" si="33">COUNTA(G334:AT334)</f>
        <v>0</v>
      </c>
      <c r="AX334" s="533"/>
    </row>
    <row r="335" spans="1:52" ht="13.5" hidden="1" thickBot="1">
      <c r="A335" s="535" t="s">
        <v>1205</v>
      </c>
      <c r="B335" s="407" t="s">
        <v>514</v>
      </c>
      <c r="C335" s="407" t="str">
        <f t="shared" si="30"/>
        <v xml:space="preserve"> </v>
      </c>
      <c r="D335" s="527" t="s">
        <v>514</v>
      </c>
      <c r="E335" s="298">
        <v>0</v>
      </c>
      <c r="F335" s="528" t="str">
        <f t="shared" si="31"/>
        <v xml:space="preserve"> </v>
      </c>
      <c r="G335" s="534"/>
      <c r="H335" s="534"/>
      <c r="I335" s="492"/>
      <c r="J335" s="534"/>
      <c r="K335" s="534"/>
      <c r="L335" s="534"/>
      <c r="M335" s="534"/>
      <c r="N335" s="534"/>
      <c r="O335" s="529"/>
      <c r="P335" s="534"/>
      <c r="Q335" s="529"/>
      <c r="R335" s="529"/>
      <c r="S335" s="534"/>
      <c r="T335" s="534"/>
      <c r="U335" s="534"/>
      <c r="V335" s="534"/>
      <c r="W335" s="534"/>
      <c r="X335" s="534"/>
      <c r="Y335" s="534"/>
      <c r="Z335" s="529"/>
      <c r="AA335" s="529"/>
      <c r="AB335" s="529"/>
      <c r="AC335" s="529"/>
      <c r="AD335" s="533"/>
      <c r="AE335" s="529"/>
      <c r="AF335" s="538"/>
      <c r="AG335" s="538"/>
      <c r="AH335" s="529"/>
      <c r="AI335" s="529"/>
      <c r="AJ335" s="529"/>
      <c r="AK335" s="529"/>
      <c r="AL335" s="529"/>
      <c r="AM335" s="122"/>
      <c r="AN335" s="530"/>
      <c r="AO335" s="533"/>
      <c r="AP335" s="492"/>
      <c r="AQ335" s="530"/>
      <c r="AR335" s="530"/>
      <c r="AS335" s="533"/>
      <c r="AT335" s="533"/>
      <c r="AU335" s="537"/>
      <c r="AV335" s="532" t="str">
        <f t="shared" si="32"/>
        <v xml:space="preserve"> </v>
      </c>
      <c r="AW335" s="298">
        <f t="shared" si="33"/>
        <v>0</v>
      </c>
      <c r="AX335" s="533"/>
      <c r="AZ335" s="3"/>
    </row>
    <row r="336" spans="1:52" ht="13.5" hidden="1" thickBot="1">
      <c r="A336" s="535" t="s">
        <v>342</v>
      </c>
      <c r="B336" s="407" t="s">
        <v>514</v>
      </c>
      <c r="C336" s="407" t="str">
        <f t="shared" si="30"/>
        <v xml:space="preserve"> </v>
      </c>
      <c r="D336" s="527" t="s">
        <v>514</v>
      </c>
      <c r="E336" s="298">
        <v>0</v>
      </c>
      <c r="F336" s="528" t="str">
        <f t="shared" si="31"/>
        <v xml:space="preserve"> </v>
      </c>
      <c r="G336" s="534"/>
      <c r="H336" s="534"/>
      <c r="I336" s="534"/>
      <c r="J336" s="534"/>
      <c r="K336" s="534"/>
      <c r="L336" s="534"/>
      <c r="M336" s="534"/>
      <c r="N336" s="534"/>
      <c r="O336" s="529"/>
      <c r="P336" s="534"/>
      <c r="Q336" s="529"/>
      <c r="R336" s="529"/>
      <c r="S336" s="534"/>
      <c r="T336" s="534"/>
      <c r="U336" s="534"/>
      <c r="V336" s="534"/>
      <c r="W336" s="534"/>
      <c r="X336" s="534"/>
      <c r="Y336" s="534"/>
      <c r="Z336" s="529"/>
      <c r="AA336" s="529"/>
      <c r="AB336" s="529"/>
      <c r="AC336" s="529"/>
      <c r="AD336" s="533"/>
      <c r="AE336" s="529"/>
      <c r="AF336" s="538"/>
      <c r="AG336" s="538"/>
      <c r="AH336" s="529"/>
      <c r="AI336" s="529"/>
      <c r="AJ336" s="529"/>
      <c r="AK336" s="529"/>
      <c r="AL336" s="529"/>
      <c r="AM336" s="7"/>
      <c r="AN336" s="530"/>
      <c r="AO336" s="533"/>
      <c r="AP336" s="492"/>
      <c r="AQ336" s="530"/>
      <c r="AR336" s="530"/>
      <c r="AS336" s="533"/>
      <c r="AT336" s="533"/>
      <c r="AU336" s="537"/>
      <c r="AV336" s="532" t="str">
        <f t="shared" si="32"/>
        <v xml:space="preserve"> </v>
      </c>
      <c r="AW336" s="298">
        <f t="shared" si="33"/>
        <v>0</v>
      </c>
      <c r="AX336" s="533"/>
    </row>
    <row r="337" spans="1:52" ht="13.5" hidden="1" thickBot="1">
      <c r="A337" s="53" t="s">
        <v>700</v>
      </c>
      <c r="B337" s="407" t="s">
        <v>514</v>
      </c>
      <c r="C337" s="407" t="str">
        <f t="shared" si="30"/>
        <v xml:space="preserve"> </v>
      </c>
      <c r="D337" s="527" t="s">
        <v>514</v>
      </c>
      <c r="E337" s="298">
        <v>0</v>
      </c>
      <c r="F337" s="528" t="str">
        <f t="shared" si="31"/>
        <v xml:space="preserve"> </v>
      </c>
      <c r="G337" s="534"/>
      <c r="H337" s="534"/>
      <c r="I337" s="492"/>
      <c r="J337" s="492"/>
      <c r="K337" s="492"/>
      <c r="L337" s="492"/>
      <c r="M337" s="492"/>
      <c r="N337" s="492"/>
      <c r="O337" s="529"/>
      <c r="P337" s="492"/>
      <c r="Q337" s="529"/>
      <c r="R337" s="529"/>
      <c r="S337" s="492"/>
      <c r="T337" s="492"/>
      <c r="U337" s="492"/>
      <c r="V337" s="492"/>
      <c r="W337" s="492"/>
      <c r="X337" s="492"/>
      <c r="Y337" s="492"/>
      <c r="Z337" s="530"/>
      <c r="AA337" s="530"/>
      <c r="AB337" s="530"/>
      <c r="AC337" s="530"/>
      <c r="AD337" s="533"/>
      <c r="AE337" s="529"/>
      <c r="AF337" s="538"/>
      <c r="AG337" s="538"/>
      <c r="AH337" s="529"/>
      <c r="AI337" s="529"/>
      <c r="AJ337" s="529"/>
      <c r="AK337" s="529"/>
      <c r="AL337" s="529"/>
      <c r="AM337" s="7"/>
      <c r="AN337" s="530"/>
      <c r="AO337" s="533"/>
      <c r="AP337" s="492"/>
      <c r="AQ337" s="530"/>
      <c r="AR337" s="530"/>
      <c r="AS337" s="538"/>
      <c r="AT337" s="538"/>
      <c r="AU337" s="544"/>
      <c r="AV337" s="532" t="str">
        <f t="shared" si="32"/>
        <v xml:space="preserve"> </v>
      </c>
      <c r="AW337" s="298">
        <f t="shared" si="33"/>
        <v>0</v>
      </c>
      <c r="AX337" s="533"/>
    </row>
    <row r="338" spans="1:52" ht="13.5" hidden="1" thickBot="1">
      <c r="A338" s="525" t="s">
        <v>906</v>
      </c>
      <c r="B338" s="407" t="s">
        <v>514</v>
      </c>
      <c r="C338" s="407" t="str">
        <f t="shared" si="30"/>
        <v xml:space="preserve"> </v>
      </c>
      <c r="D338" s="527" t="s">
        <v>514</v>
      </c>
      <c r="E338" s="298">
        <v>0</v>
      </c>
      <c r="F338" s="528" t="str">
        <f t="shared" si="31"/>
        <v xml:space="preserve"> </v>
      </c>
      <c r="G338" s="498"/>
      <c r="H338" s="498"/>
      <c r="I338" s="536"/>
      <c r="J338" s="498"/>
      <c r="K338" s="498"/>
      <c r="L338" s="498"/>
      <c r="M338" s="498"/>
      <c r="N338" s="498"/>
      <c r="O338" s="529"/>
      <c r="P338" s="529"/>
      <c r="Q338" s="529"/>
      <c r="R338" s="529"/>
      <c r="S338" s="529"/>
      <c r="T338" s="529"/>
      <c r="U338" s="529"/>
      <c r="V338" s="529"/>
      <c r="W338" s="529"/>
      <c r="X338" s="529"/>
      <c r="Y338" s="492"/>
      <c r="Z338" s="530"/>
      <c r="AA338" s="530"/>
      <c r="AB338" s="530"/>
      <c r="AC338" s="530"/>
      <c r="AD338" s="533"/>
      <c r="AE338" s="529"/>
      <c r="AF338" s="538"/>
      <c r="AG338" s="538"/>
      <c r="AH338" s="529"/>
      <c r="AI338" s="529"/>
      <c r="AJ338" s="529"/>
      <c r="AK338" s="529"/>
      <c r="AL338" s="529"/>
      <c r="AM338" s="7"/>
      <c r="AN338" s="530"/>
      <c r="AO338" s="533"/>
      <c r="AP338" s="492"/>
      <c r="AQ338" s="530"/>
      <c r="AR338" s="530"/>
      <c r="AS338" s="533"/>
      <c r="AT338" s="533"/>
      <c r="AU338" s="544"/>
      <c r="AV338" s="532" t="str">
        <f t="shared" si="32"/>
        <v xml:space="preserve"> </v>
      </c>
      <c r="AW338" s="298">
        <f t="shared" si="33"/>
        <v>0</v>
      </c>
      <c r="AX338" s="533"/>
    </row>
    <row r="339" spans="1:52" ht="12" hidden="1" customHeight="1">
      <c r="A339" s="525" t="s">
        <v>1103</v>
      </c>
      <c r="B339" s="407" t="s">
        <v>514</v>
      </c>
      <c r="C339" s="407" t="str">
        <f t="shared" si="30"/>
        <v xml:space="preserve"> </v>
      </c>
      <c r="D339" s="527" t="s">
        <v>514</v>
      </c>
      <c r="E339" s="298">
        <v>0</v>
      </c>
      <c r="F339" s="528" t="str">
        <f t="shared" si="31"/>
        <v xml:space="preserve"> </v>
      </c>
      <c r="G339" s="498"/>
      <c r="H339" s="498"/>
      <c r="I339" s="536"/>
      <c r="J339" s="498"/>
      <c r="K339" s="498"/>
      <c r="L339" s="498"/>
      <c r="M339" s="498"/>
      <c r="N339" s="498"/>
      <c r="O339" s="529"/>
      <c r="P339" s="498"/>
      <c r="Q339" s="529"/>
      <c r="R339" s="529"/>
      <c r="S339" s="498"/>
      <c r="T339" s="498"/>
      <c r="U339" s="498"/>
      <c r="V339" s="498"/>
      <c r="W339" s="498"/>
      <c r="X339" s="498"/>
      <c r="Y339" s="536"/>
      <c r="Z339" s="498"/>
      <c r="AA339" s="498"/>
      <c r="AB339" s="498"/>
      <c r="AC339" s="498"/>
      <c r="AD339" s="533"/>
      <c r="AE339" s="529"/>
      <c r="AF339" s="538"/>
      <c r="AG339" s="538"/>
      <c r="AH339" s="529"/>
      <c r="AI339" s="529"/>
      <c r="AJ339" s="529"/>
      <c r="AK339" s="529"/>
      <c r="AL339" s="529"/>
      <c r="AM339" s="7"/>
      <c r="AN339" s="530"/>
      <c r="AO339" s="533"/>
      <c r="AP339" s="492"/>
      <c r="AQ339" s="530"/>
      <c r="AR339" s="530"/>
      <c r="AS339" s="533"/>
      <c r="AT339" s="533"/>
      <c r="AU339" s="537"/>
      <c r="AV339" s="532" t="str">
        <f t="shared" si="32"/>
        <v xml:space="preserve"> </v>
      </c>
      <c r="AW339" s="298">
        <f t="shared" si="33"/>
        <v>0</v>
      </c>
      <c r="AX339" s="533"/>
    </row>
    <row r="340" spans="1:52" ht="13.5" hidden="1" thickBot="1">
      <c r="A340" s="525" t="s">
        <v>1043</v>
      </c>
      <c r="B340" s="407" t="s">
        <v>514</v>
      </c>
      <c r="C340" s="407" t="str">
        <f t="shared" si="30"/>
        <v xml:space="preserve"> </v>
      </c>
      <c r="D340" s="527" t="s">
        <v>514</v>
      </c>
      <c r="E340" s="298">
        <v>0</v>
      </c>
      <c r="F340" s="528" t="str">
        <f t="shared" si="31"/>
        <v xml:space="preserve"> </v>
      </c>
      <c r="G340" s="498"/>
      <c r="H340" s="498"/>
      <c r="I340" s="536"/>
      <c r="J340" s="498"/>
      <c r="K340" s="498"/>
      <c r="L340" s="498"/>
      <c r="M340" s="498"/>
      <c r="N340" s="498"/>
      <c r="O340" s="529"/>
      <c r="P340" s="498"/>
      <c r="Q340" s="529"/>
      <c r="R340" s="529"/>
      <c r="S340" s="529"/>
      <c r="T340" s="529"/>
      <c r="U340" s="529"/>
      <c r="V340" s="529"/>
      <c r="W340" s="529"/>
      <c r="X340" s="529"/>
      <c r="Y340" s="534"/>
      <c r="Z340" s="529"/>
      <c r="AA340" s="529"/>
      <c r="AB340" s="529"/>
      <c r="AC340" s="529"/>
      <c r="AD340" s="533"/>
      <c r="AE340" s="529"/>
      <c r="AF340" s="538"/>
      <c r="AG340" s="538"/>
      <c r="AH340" s="529"/>
      <c r="AI340" s="529"/>
      <c r="AJ340" s="529"/>
      <c r="AK340" s="529"/>
      <c r="AL340" s="529"/>
      <c r="AM340" s="7"/>
      <c r="AN340" s="530"/>
      <c r="AO340" s="533"/>
      <c r="AP340" s="492"/>
      <c r="AQ340" s="530"/>
      <c r="AR340" s="530"/>
      <c r="AS340" s="533"/>
      <c r="AT340" s="533"/>
      <c r="AU340" s="537"/>
      <c r="AV340" s="532" t="str">
        <f t="shared" si="32"/>
        <v xml:space="preserve"> </v>
      </c>
      <c r="AW340" s="298">
        <f t="shared" si="33"/>
        <v>0</v>
      </c>
      <c r="AX340" s="533"/>
    </row>
    <row r="341" spans="1:52" ht="13.5" hidden="1" thickBot="1">
      <c r="A341" s="53" t="s">
        <v>1312</v>
      </c>
      <c r="B341" s="407">
        <v>7</v>
      </c>
      <c r="C341" s="407">
        <v>7</v>
      </c>
      <c r="D341" s="527" t="s">
        <v>514</v>
      </c>
      <c r="E341" s="298">
        <v>0</v>
      </c>
      <c r="F341" s="528" t="str">
        <f t="shared" si="31"/>
        <v xml:space="preserve"> </v>
      </c>
      <c r="G341" s="529"/>
      <c r="H341" s="529"/>
      <c r="I341" s="529"/>
      <c r="J341" s="529"/>
      <c r="K341" s="529"/>
      <c r="L341" s="529"/>
      <c r="M341" s="529"/>
      <c r="N341" s="529"/>
      <c r="O341" s="529"/>
      <c r="P341" s="529"/>
      <c r="Q341" s="529"/>
      <c r="R341" s="529"/>
      <c r="S341" s="529"/>
      <c r="T341" s="529"/>
      <c r="U341" s="529"/>
      <c r="V341" s="529"/>
      <c r="W341" s="529"/>
      <c r="X341" s="529"/>
      <c r="Y341" s="529"/>
      <c r="Z341" s="530"/>
      <c r="AA341" s="530"/>
      <c r="AB341" s="530"/>
      <c r="AC341" s="530"/>
      <c r="AD341" s="533"/>
      <c r="AE341" s="529"/>
      <c r="AF341" s="538"/>
      <c r="AG341" s="538"/>
      <c r="AH341" s="529"/>
      <c r="AI341" s="529"/>
      <c r="AJ341" s="529"/>
      <c r="AK341" s="529"/>
      <c r="AL341" s="529"/>
      <c r="AM341" s="122"/>
      <c r="AN341" s="530"/>
      <c r="AO341" s="533"/>
      <c r="AP341" s="492"/>
      <c r="AQ341" s="530"/>
      <c r="AR341" s="530"/>
      <c r="AS341" s="533"/>
      <c r="AT341" s="533"/>
      <c r="AU341" s="537"/>
      <c r="AV341" s="532" t="str">
        <f t="shared" si="32"/>
        <v xml:space="preserve"> </v>
      </c>
      <c r="AW341" s="298">
        <f t="shared" si="33"/>
        <v>0</v>
      </c>
      <c r="AX341" s="533"/>
      <c r="AZ341" s="3"/>
    </row>
    <row r="342" spans="1:52" ht="13.5" hidden="1" thickBot="1">
      <c r="A342" s="53" t="s">
        <v>785</v>
      </c>
      <c r="B342" s="407">
        <v>10</v>
      </c>
      <c r="C342" s="407" t="str">
        <f t="shared" ref="C342:C364" si="34">IFERROR(MINUTE(C$5)-MINUTE(D342)," ")</f>
        <v xml:space="preserve"> </v>
      </c>
      <c r="D342" s="527" t="s">
        <v>514</v>
      </c>
      <c r="E342" s="298">
        <v>0</v>
      </c>
      <c r="F342" s="528" t="str">
        <f t="shared" si="31"/>
        <v xml:space="preserve"> </v>
      </c>
      <c r="G342" s="529"/>
      <c r="H342" s="529"/>
      <c r="I342" s="529"/>
      <c r="J342" s="529"/>
      <c r="K342" s="529"/>
      <c r="L342" s="529"/>
      <c r="M342" s="529"/>
      <c r="N342" s="529"/>
      <c r="O342" s="529"/>
      <c r="P342" s="529"/>
      <c r="Q342" s="529"/>
      <c r="R342" s="529"/>
      <c r="S342" s="529"/>
      <c r="T342" s="529"/>
      <c r="U342" s="529"/>
      <c r="V342" s="529"/>
      <c r="W342" s="529"/>
      <c r="X342" s="529"/>
      <c r="Y342" s="529"/>
      <c r="Z342" s="529"/>
      <c r="AA342" s="529"/>
      <c r="AB342" s="529"/>
      <c r="AC342" s="529"/>
      <c r="AD342" s="533"/>
      <c r="AE342" s="529"/>
      <c r="AF342" s="538"/>
      <c r="AG342" s="538"/>
      <c r="AH342" s="529"/>
      <c r="AI342" s="529"/>
      <c r="AJ342" s="529"/>
      <c r="AK342" s="529"/>
      <c r="AL342" s="529"/>
      <c r="AM342" s="122"/>
      <c r="AN342" s="530"/>
      <c r="AO342" s="533"/>
      <c r="AP342" s="492"/>
      <c r="AQ342" s="530"/>
      <c r="AR342" s="530"/>
      <c r="AS342" s="533"/>
      <c r="AT342" s="533"/>
      <c r="AU342" s="537"/>
      <c r="AV342" s="532" t="str">
        <f t="shared" si="32"/>
        <v xml:space="preserve"> </v>
      </c>
      <c r="AW342" s="298">
        <f t="shared" si="33"/>
        <v>0</v>
      </c>
      <c r="AX342" s="533"/>
      <c r="AZ342" s="3"/>
    </row>
    <row r="343" spans="1:52" ht="13.5" hidden="1" thickBot="1">
      <c r="A343" s="53" t="s">
        <v>432</v>
      </c>
      <c r="B343" s="407" t="s">
        <v>514</v>
      </c>
      <c r="C343" s="407" t="str">
        <f t="shared" si="34"/>
        <v xml:space="preserve"> </v>
      </c>
      <c r="D343" s="527" t="s">
        <v>514</v>
      </c>
      <c r="E343" s="298">
        <v>0</v>
      </c>
      <c r="F343" s="528" t="str">
        <f t="shared" si="31"/>
        <v xml:space="preserve"> </v>
      </c>
      <c r="G343" s="534"/>
      <c r="H343" s="534"/>
      <c r="I343" s="534"/>
      <c r="J343" s="534"/>
      <c r="K343" s="534"/>
      <c r="L343" s="534"/>
      <c r="M343" s="534"/>
      <c r="N343" s="534"/>
      <c r="O343" s="529"/>
      <c r="P343" s="534"/>
      <c r="Q343" s="529"/>
      <c r="R343" s="529"/>
      <c r="S343" s="534"/>
      <c r="T343" s="534"/>
      <c r="U343" s="534"/>
      <c r="V343" s="534"/>
      <c r="W343" s="534"/>
      <c r="X343" s="534"/>
      <c r="Y343" s="534"/>
      <c r="Z343" s="529"/>
      <c r="AA343" s="529"/>
      <c r="AB343" s="529"/>
      <c r="AC343" s="529"/>
      <c r="AD343" s="533"/>
      <c r="AE343" s="529"/>
      <c r="AF343" s="538"/>
      <c r="AG343" s="538"/>
      <c r="AH343" s="529"/>
      <c r="AI343" s="529"/>
      <c r="AJ343" s="529"/>
      <c r="AK343" s="529"/>
      <c r="AL343" s="529"/>
      <c r="AM343" s="7"/>
      <c r="AN343" s="530"/>
      <c r="AO343" s="533"/>
      <c r="AP343" s="492"/>
      <c r="AQ343" s="530"/>
      <c r="AR343" s="530"/>
      <c r="AS343" s="533"/>
      <c r="AT343" s="533"/>
      <c r="AU343" s="537"/>
      <c r="AV343" s="532" t="str">
        <f t="shared" si="32"/>
        <v xml:space="preserve"> </v>
      </c>
      <c r="AW343" s="298">
        <f t="shared" si="33"/>
        <v>0</v>
      </c>
      <c r="AX343" s="533"/>
    </row>
    <row r="344" spans="1:52" ht="13.5" hidden="1" thickBot="1">
      <c r="A344" s="53" t="s">
        <v>394</v>
      </c>
      <c r="B344" s="407" t="s">
        <v>514</v>
      </c>
      <c r="C344" s="407" t="str">
        <f t="shared" si="34"/>
        <v xml:space="preserve"> </v>
      </c>
      <c r="D344" s="527" t="s">
        <v>514</v>
      </c>
      <c r="E344" s="298">
        <v>0</v>
      </c>
      <c r="F344" s="528" t="str">
        <f t="shared" si="31"/>
        <v xml:space="preserve"> </v>
      </c>
      <c r="G344" s="534"/>
      <c r="H344" s="534"/>
      <c r="I344" s="492"/>
      <c r="J344" s="492"/>
      <c r="K344" s="492"/>
      <c r="L344" s="492"/>
      <c r="M344" s="492"/>
      <c r="N344" s="492"/>
      <c r="O344" s="529"/>
      <c r="P344" s="492"/>
      <c r="Q344" s="529"/>
      <c r="R344" s="529"/>
      <c r="S344" s="492"/>
      <c r="T344" s="492"/>
      <c r="U344" s="492"/>
      <c r="V344" s="492"/>
      <c r="W344" s="492"/>
      <c r="X344" s="492"/>
      <c r="Y344" s="534"/>
      <c r="Z344" s="529"/>
      <c r="AA344" s="529"/>
      <c r="AB344" s="529"/>
      <c r="AC344" s="529"/>
      <c r="AD344" s="533"/>
      <c r="AE344" s="529"/>
      <c r="AF344" s="538"/>
      <c r="AG344" s="538"/>
      <c r="AH344" s="529"/>
      <c r="AI344" s="529"/>
      <c r="AJ344" s="529"/>
      <c r="AK344" s="529"/>
      <c r="AL344" s="529"/>
      <c r="AM344" s="7"/>
      <c r="AN344" s="530"/>
      <c r="AO344" s="533"/>
      <c r="AP344" s="492"/>
      <c r="AQ344" s="530"/>
      <c r="AR344" s="530"/>
      <c r="AS344" s="533"/>
      <c r="AT344" s="533"/>
      <c r="AU344" s="537"/>
      <c r="AV344" s="532" t="str">
        <f t="shared" si="32"/>
        <v xml:space="preserve"> </v>
      </c>
      <c r="AW344" s="298">
        <f t="shared" si="33"/>
        <v>0</v>
      </c>
      <c r="AX344" s="533"/>
    </row>
    <row r="345" spans="1:52" ht="13.5" hidden="1" thickBot="1">
      <c r="A345" s="525" t="s">
        <v>1313</v>
      </c>
      <c r="B345" s="407">
        <v>13</v>
      </c>
      <c r="C345" s="407" t="str">
        <f t="shared" si="34"/>
        <v xml:space="preserve"> </v>
      </c>
      <c r="D345" s="527" t="s">
        <v>514</v>
      </c>
      <c r="E345" s="298">
        <v>0</v>
      </c>
      <c r="F345" s="528" t="str">
        <f t="shared" si="31"/>
        <v xml:space="preserve"> </v>
      </c>
      <c r="G345" s="529"/>
      <c r="H345" s="529"/>
      <c r="I345" s="529"/>
      <c r="J345" s="529"/>
      <c r="K345" s="529"/>
      <c r="L345" s="529"/>
      <c r="M345" s="529"/>
      <c r="N345" s="529"/>
      <c r="O345" s="529"/>
      <c r="P345" s="529"/>
      <c r="Q345" s="529"/>
      <c r="R345" s="529"/>
      <c r="S345" s="529"/>
      <c r="T345" s="529"/>
      <c r="U345" s="529"/>
      <c r="V345" s="529"/>
      <c r="W345" s="529"/>
      <c r="X345" s="529"/>
      <c r="Y345" s="529"/>
      <c r="Z345" s="529"/>
      <c r="AA345" s="529"/>
      <c r="AB345" s="529"/>
      <c r="AC345" s="529"/>
      <c r="AD345" s="545"/>
      <c r="AE345" s="498"/>
      <c r="AF345" s="545"/>
      <c r="AG345" s="545"/>
      <c r="AH345" s="498"/>
      <c r="AI345" s="498"/>
      <c r="AJ345" s="498"/>
      <c r="AK345" s="498"/>
      <c r="AL345" s="498"/>
      <c r="AM345" s="7"/>
      <c r="AN345" s="498"/>
      <c r="AO345" s="545"/>
      <c r="AP345" s="536"/>
      <c r="AQ345" s="498"/>
      <c r="AR345" s="498"/>
      <c r="AS345" s="533"/>
      <c r="AT345" s="533"/>
      <c r="AU345" s="537"/>
      <c r="AV345" s="532" t="str">
        <f t="shared" si="32"/>
        <v xml:space="preserve"> </v>
      </c>
      <c r="AW345" s="298">
        <f t="shared" si="33"/>
        <v>0</v>
      </c>
      <c r="AX345" s="533"/>
    </row>
    <row r="346" spans="1:52" s="3" customFormat="1" ht="13.5" hidden="1" thickBot="1">
      <c r="A346" s="53" t="s">
        <v>415</v>
      </c>
      <c r="B346" s="407" t="s">
        <v>514</v>
      </c>
      <c r="C346" s="407" t="str">
        <f t="shared" si="34"/>
        <v xml:space="preserve"> </v>
      </c>
      <c r="D346" s="527" t="s">
        <v>514</v>
      </c>
      <c r="E346" s="298">
        <v>0</v>
      </c>
      <c r="F346" s="528" t="str">
        <f t="shared" si="31"/>
        <v xml:space="preserve"> </v>
      </c>
      <c r="G346" s="534"/>
      <c r="H346" s="534"/>
      <c r="I346" s="492"/>
      <c r="J346" s="492"/>
      <c r="K346" s="492"/>
      <c r="L346" s="492"/>
      <c r="M346" s="492"/>
      <c r="N346" s="492"/>
      <c r="O346" s="529"/>
      <c r="P346" s="492"/>
      <c r="Q346" s="529"/>
      <c r="R346" s="529"/>
      <c r="S346" s="492"/>
      <c r="T346" s="492"/>
      <c r="U346" s="492"/>
      <c r="V346" s="492"/>
      <c r="W346" s="492"/>
      <c r="X346" s="492"/>
      <c r="Y346" s="534"/>
      <c r="Z346" s="529"/>
      <c r="AA346" s="529"/>
      <c r="AB346" s="529"/>
      <c r="AC346" s="529"/>
      <c r="AD346" s="533"/>
      <c r="AE346" s="529"/>
      <c r="AF346" s="538"/>
      <c r="AG346" s="538"/>
      <c r="AH346" s="529"/>
      <c r="AI346" s="529"/>
      <c r="AJ346" s="529"/>
      <c r="AK346" s="529"/>
      <c r="AL346" s="529"/>
      <c r="AM346" s="7"/>
      <c r="AN346" s="530"/>
      <c r="AO346" s="533"/>
      <c r="AP346" s="492"/>
      <c r="AQ346" s="530"/>
      <c r="AR346" s="530"/>
      <c r="AS346" s="533"/>
      <c r="AT346" s="533"/>
      <c r="AU346" s="537"/>
      <c r="AV346" s="532" t="str">
        <f t="shared" si="32"/>
        <v xml:space="preserve"> </v>
      </c>
      <c r="AW346" s="298">
        <f t="shared" si="33"/>
        <v>0</v>
      </c>
      <c r="AX346" s="533"/>
      <c r="AY346"/>
      <c r="AZ346"/>
    </row>
    <row r="347" spans="1:52" ht="13.5" hidden="1" thickBot="1">
      <c r="A347" s="53" t="s">
        <v>371</v>
      </c>
      <c r="B347" s="407" t="s">
        <v>514</v>
      </c>
      <c r="C347" s="407" t="str">
        <f t="shared" si="34"/>
        <v xml:space="preserve"> </v>
      </c>
      <c r="D347" s="527" t="s">
        <v>514</v>
      </c>
      <c r="E347" s="298">
        <v>0</v>
      </c>
      <c r="F347" s="528" t="str">
        <f t="shared" si="31"/>
        <v xml:space="preserve"> </v>
      </c>
      <c r="G347" s="534"/>
      <c r="H347" s="534"/>
      <c r="I347" s="534"/>
      <c r="J347" s="534"/>
      <c r="K347" s="534"/>
      <c r="L347" s="534"/>
      <c r="M347" s="534"/>
      <c r="N347" s="534"/>
      <c r="O347" s="529"/>
      <c r="P347" s="492"/>
      <c r="Q347" s="529"/>
      <c r="R347" s="529"/>
      <c r="S347" s="492"/>
      <c r="T347" s="492"/>
      <c r="U347" s="492"/>
      <c r="V347" s="492"/>
      <c r="W347" s="492"/>
      <c r="X347" s="492"/>
      <c r="Y347" s="534"/>
      <c r="Z347" s="529"/>
      <c r="AA347" s="529"/>
      <c r="AB347" s="529"/>
      <c r="AC347" s="529"/>
      <c r="AD347" s="533"/>
      <c r="AE347" s="529"/>
      <c r="AF347" s="538"/>
      <c r="AG347" s="538"/>
      <c r="AH347" s="529"/>
      <c r="AI347" s="529"/>
      <c r="AJ347" s="529"/>
      <c r="AK347" s="529"/>
      <c r="AL347" s="529"/>
      <c r="AM347" s="7"/>
      <c r="AN347" s="530"/>
      <c r="AO347" s="533"/>
      <c r="AP347" s="492"/>
      <c r="AQ347" s="530"/>
      <c r="AR347" s="530"/>
      <c r="AS347" s="533"/>
      <c r="AT347" s="533"/>
      <c r="AU347" s="537"/>
      <c r="AV347" s="532" t="str">
        <f t="shared" si="32"/>
        <v xml:space="preserve"> </v>
      </c>
      <c r="AW347" s="298">
        <f t="shared" si="33"/>
        <v>0</v>
      </c>
      <c r="AX347" s="533"/>
    </row>
    <row r="348" spans="1:52" s="3" customFormat="1" ht="13.5" hidden="1" thickBot="1">
      <c r="A348" s="525" t="s">
        <v>883</v>
      </c>
      <c r="B348" s="407" t="s">
        <v>514</v>
      </c>
      <c r="C348" s="407" t="str">
        <f t="shared" si="34"/>
        <v xml:space="preserve"> </v>
      </c>
      <c r="D348" s="527" t="s">
        <v>514</v>
      </c>
      <c r="E348" s="298">
        <v>0</v>
      </c>
      <c r="F348" s="528" t="str">
        <f t="shared" si="31"/>
        <v xml:space="preserve"> </v>
      </c>
      <c r="G348" s="498"/>
      <c r="H348" s="498"/>
      <c r="I348" s="536"/>
      <c r="J348" s="498"/>
      <c r="K348" s="498"/>
      <c r="L348" s="498"/>
      <c r="M348" s="498"/>
      <c r="N348" s="498"/>
      <c r="O348" s="529"/>
      <c r="P348" s="492"/>
      <c r="Q348" s="529"/>
      <c r="R348" s="529"/>
      <c r="S348" s="492"/>
      <c r="T348" s="492"/>
      <c r="U348" s="492"/>
      <c r="V348" s="492"/>
      <c r="W348" s="492"/>
      <c r="X348" s="492"/>
      <c r="Y348" s="492"/>
      <c r="Z348" s="530"/>
      <c r="AA348" s="530"/>
      <c r="AB348" s="530"/>
      <c r="AC348" s="530"/>
      <c r="AD348" s="533"/>
      <c r="AE348" s="529"/>
      <c r="AF348" s="538"/>
      <c r="AG348" s="538"/>
      <c r="AH348" s="529"/>
      <c r="AI348" s="529"/>
      <c r="AJ348" s="529"/>
      <c r="AK348" s="529"/>
      <c r="AL348" s="529"/>
      <c r="AM348" s="7"/>
      <c r="AN348" s="530"/>
      <c r="AO348" s="533"/>
      <c r="AP348" s="492"/>
      <c r="AQ348" s="530"/>
      <c r="AR348" s="530"/>
      <c r="AS348" s="533"/>
      <c r="AT348" s="533"/>
      <c r="AU348" s="537"/>
      <c r="AV348" s="532" t="str">
        <f t="shared" si="32"/>
        <v xml:space="preserve"> </v>
      </c>
      <c r="AW348" s="298">
        <f t="shared" si="33"/>
        <v>0</v>
      </c>
      <c r="AX348" s="533"/>
      <c r="AY348"/>
      <c r="AZ348"/>
    </row>
    <row r="349" spans="1:52" ht="13.5" hidden="1" thickBot="1">
      <c r="A349" s="535" t="s">
        <v>1314</v>
      </c>
      <c r="B349" s="407">
        <v>30</v>
      </c>
      <c r="C349" s="407" t="str">
        <f t="shared" si="34"/>
        <v xml:space="preserve"> </v>
      </c>
      <c r="D349" s="527" t="s">
        <v>514</v>
      </c>
      <c r="E349" s="298">
        <v>0</v>
      </c>
      <c r="F349" s="528" t="str">
        <f t="shared" si="31"/>
        <v xml:space="preserve"> </v>
      </c>
      <c r="G349" s="529"/>
      <c r="H349" s="529"/>
      <c r="I349" s="529"/>
      <c r="J349" s="529"/>
      <c r="K349" s="529"/>
      <c r="L349" s="529"/>
      <c r="M349" s="529"/>
      <c r="N349" s="529"/>
      <c r="O349" s="529"/>
      <c r="P349" s="529"/>
      <c r="Q349" s="529"/>
      <c r="R349" s="529"/>
      <c r="S349" s="529"/>
      <c r="T349" s="529"/>
      <c r="U349" s="529"/>
      <c r="V349" s="529"/>
      <c r="W349" s="529"/>
      <c r="X349" s="529"/>
      <c r="Y349" s="529"/>
      <c r="Z349" s="529"/>
      <c r="AA349" s="529"/>
      <c r="AB349" s="529"/>
      <c r="AC349" s="529"/>
      <c r="AD349" s="533"/>
      <c r="AE349" s="529"/>
      <c r="AF349" s="538"/>
      <c r="AG349" s="529"/>
      <c r="AH349" s="529"/>
      <c r="AI349" s="529"/>
      <c r="AJ349" s="529"/>
      <c r="AK349" s="529"/>
      <c r="AL349" s="529"/>
      <c r="AM349" s="122"/>
      <c r="AN349" s="529"/>
      <c r="AO349" s="529"/>
      <c r="AP349" s="534"/>
      <c r="AQ349" s="530"/>
      <c r="AR349" s="530"/>
      <c r="AS349" s="533"/>
      <c r="AT349" s="533"/>
      <c r="AU349" s="544"/>
      <c r="AV349" s="532" t="str">
        <f t="shared" si="32"/>
        <v xml:space="preserve"> </v>
      </c>
      <c r="AW349" s="298">
        <f t="shared" si="33"/>
        <v>0</v>
      </c>
      <c r="AX349" s="533"/>
      <c r="AZ349" s="3"/>
    </row>
    <row r="350" spans="1:52" ht="13.5" hidden="1" thickBot="1">
      <c r="A350" s="535" t="s">
        <v>155</v>
      </c>
      <c r="B350" s="407" t="s">
        <v>514</v>
      </c>
      <c r="C350" s="407" t="str">
        <f t="shared" si="34"/>
        <v xml:space="preserve"> </v>
      </c>
      <c r="D350" s="527" t="s">
        <v>514</v>
      </c>
      <c r="E350" s="298">
        <v>0</v>
      </c>
      <c r="F350" s="528" t="str">
        <f t="shared" si="31"/>
        <v xml:space="preserve"> </v>
      </c>
      <c r="G350" s="534"/>
      <c r="H350" s="534"/>
      <c r="I350" s="534"/>
      <c r="J350" s="534"/>
      <c r="K350" s="534"/>
      <c r="L350" s="534"/>
      <c r="M350" s="534"/>
      <c r="N350" s="534"/>
      <c r="O350" s="529"/>
      <c r="P350" s="534"/>
      <c r="Q350" s="529"/>
      <c r="R350" s="529"/>
      <c r="S350" s="534"/>
      <c r="T350" s="534"/>
      <c r="U350" s="534"/>
      <c r="V350" s="534"/>
      <c r="W350" s="534"/>
      <c r="X350" s="534"/>
      <c r="Y350" s="534"/>
      <c r="Z350" s="529"/>
      <c r="AA350" s="529"/>
      <c r="AB350" s="529"/>
      <c r="AC350" s="529"/>
      <c r="AD350" s="533"/>
      <c r="AE350" s="529"/>
      <c r="AF350" s="538"/>
      <c r="AG350" s="538"/>
      <c r="AH350" s="529"/>
      <c r="AI350" s="529"/>
      <c r="AJ350" s="529"/>
      <c r="AK350" s="529"/>
      <c r="AL350" s="529"/>
      <c r="AM350" s="7"/>
      <c r="AN350" s="530"/>
      <c r="AO350" s="533"/>
      <c r="AP350" s="492"/>
      <c r="AQ350" s="530"/>
      <c r="AR350" s="530"/>
      <c r="AS350" s="533"/>
      <c r="AT350" s="533"/>
      <c r="AU350" s="537"/>
      <c r="AV350" s="532" t="str">
        <f t="shared" si="32"/>
        <v xml:space="preserve"> </v>
      </c>
      <c r="AW350" s="298">
        <f t="shared" si="33"/>
        <v>0</v>
      </c>
      <c r="AX350" s="533"/>
      <c r="AY350" s="3"/>
    </row>
    <row r="351" spans="1:52" ht="13.5" hidden="1" thickBot="1">
      <c r="A351" s="535" t="s">
        <v>316</v>
      </c>
      <c r="B351" s="407" t="s">
        <v>514</v>
      </c>
      <c r="C351" s="407" t="str">
        <f t="shared" si="34"/>
        <v xml:space="preserve"> </v>
      </c>
      <c r="D351" s="527" t="s">
        <v>514</v>
      </c>
      <c r="E351" s="298">
        <v>0</v>
      </c>
      <c r="F351" s="528" t="str">
        <f t="shared" si="31"/>
        <v xml:space="preserve"> </v>
      </c>
      <c r="G351" s="534"/>
      <c r="H351" s="534"/>
      <c r="I351" s="534"/>
      <c r="J351" s="534"/>
      <c r="K351" s="534"/>
      <c r="L351" s="534"/>
      <c r="M351" s="534"/>
      <c r="N351" s="534"/>
      <c r="O351" s="529"/>
      <c r="P351" s="534"/>
      <c r="Q351" s="529"/>
      <c r="R351" s="529"/>
      <c r="S351" s="534"/>
      <c r="T351" s="534"/>
      <c r="U351" s="534"/>
      <c r="V351" s="534"/>
      <c r="W351" s="534"/>
      <c r="X351" s="534"/>
      <c r="Y351" s="534"/>
      <c r="Z351" s="529"/>
      <c r="AA351" s="529"/>
      <c r="AB351" s="529"/>
      <c r="AC351" s="529"/>
      <c r="AD351" s="533"/>
      <c r="AE351" s="529"/>
      <c r="AF351" s="538"/>
      <c r="AG351" s="538"/>
      <c r="AH351" s="529"/>
      <c r="AI351" s="529"/>
      <c r="AJ351" s="529"/>
      <c r="AK351" s="529"/>
      <c r="AL351" s="529"/>
      <c r="AM351" s="7"/>
      <c r="AN351" s="530"/>
      <c r="AO351" s="533"/>
      <c r="AP351" s="492"/>
      <c r="AQ351" s="530"/>
      <c r="AR351" s="530"/>
      <c r="AS351" s="533"/>
      <c r="AT351" s="533"/>
      <c r="AU351" s="537"/>
      <c r="AV351" s="532" t="str">
        <f t="shared" si="32"/>
        <v xml:space="preserve"> </v>
      </c>
      <c r="AW351" s="298">
        <f t="shared" si="33"/>
        <v>0</v>
      </c>
      <c r="AX351" s="533"/>
    </row>
    <row r="352" spans="1:52" ht="13.5" hidden="1" thickBot="1">
      <c r="A352" s="535" t="s">
        <v>1208</v>
      </c>
      <c r="B352" s="407" t="s">
        <v>514</v>
      </c>
      <c r="C352" s="407" t="str">
        <f t="shared" si="34"/>
        <v xml:space="preserve"> </v>
      </c>
      <c r="D352" s="527" t="s">
        <v>514</v>
      </c>
      <c r="E352" s="298">
        <v>0</v>
      </c>
      <c r="F352" s="528" t="str">
        <f t="shared" si="31"/>
        <v xml:space="preserve"> </v>
      </c>
      <c r="G352" s="534"/>
      <c r="H352" s="534"/>
      <c r="I352" s="492"/>
      <c r="J352" s="534"/>
      <c r="K352" s="534"/>
      <c r="L352" s="534"/>
      <c r="M352" s="534"/>
      <c r="N352" s="534"/>
      <c r="O352" s="529"/>
      <c r="P352" s="534"/>
      <c r="Q352" s="529"/>
      <c r="R352" s="529"/>
      <c r="S352" s="534"/>
      <c r="T352" s="534"/>
      <c r="U352" s="534"/>
      <c r="V352" s="534"/>
      <c r="W352" s="534"/>
      <c r="X352" s="534"/>
      <c r="Y352" s="534"/>
      <c r="Z352" s="529"/>
      <c r="AA352" s="529"/>
      <c r="AB352" s="529"/>
      <c r="AC352" s="529"/>
      <c r="AD352" s="533"/>
      <c r="AE352" s="529"/>
      <c r="AF352" s="538"/>
      <c r="AG352" s="529"/>
      <c r="AH352" s="529"/>
      <c r="AI352" s="529"/>
      <c r="AJ352" s="529"/>
      <c r="AK352" s="529"/>
      <c r="AL352" s="529"/>
      <c r="AM352" s="7"/>
      <c r="AN352" s="529"/>
      <c r="AO352" s="529"/>
      <c r="AP352" s="534"/>
      <c r="AQ352" s="530"/>
      <c r="AR352" s="530"/>
      <c r="AS352" s="533"/>
      <c r="AT352" s="533"/>
      <c r="AU352" s="537"/>
      <c r="AV352" s="532" t="str">
        <f t="shared" si="32"/>
        <v xml:space="preserve"> </v>
      </c>
      <c r="AW352" s="298">
        <f t="shared" si="33"/>
        <v>0</v>
      </c>
      <c r="AX352" s="533"/>
    </row>
    <row r="353" spans="1:52" ht="13.5" hidden="1" thickBot="1">
      <c r="A353" s="525" t="s">
        <v>911</v>
      </c>
      <c r="B353" s="407" t="s">
        <v>514</v>
      </c>
      <c r="C353" s="407" t="str">
        <f t="shared" si="34"/>
        <v xml:space="preserve"> </v>
      </c>
      <c r="D353" s="527" t="s">
        <v>514</v>
      </c>
      <c r="E353" s="298">
        <v>0</v>
      </c>
      <c r="F353" s="528" t="str">
        <f t="shared" si="31"/>
        <v xml:space="preserve"> </v>
      </c>
      <c r="G353" s="498"/>
      <c r="H353" s="498"/>
      <c r="I353" s="536"/>
      <c r="J353" s="498"/>
      <c r="K353" s="498"/>
      <c r="L353" s="498"/>
      <c r="M353" s="498"/>
      <c r="N353" s="498"/>
      <c r="O353" s="529"/>
      <c r="P353" s="498"/>
      <c r="Q353" s="529"/>
      <c r="R353" s="529"/>
      <c r="S353" s="498"/>
      <c r="T353" s="498"/>
      <c r="U353" s="498"/>
      <c r="V353" s="498"/>
      <c r="W353" s="498"/>
      <c r="X353" s="498"/>
      <c r="Y353" s="536"/>
      <c r="Z353" s="498"/>
      <c r="AA353" s="498"/>
      <c r="AB353" s="498"/>
      <c r="AC353" s="498"/>
      <c r="AD353" s="533"/>
      <c r="AE353" s="529"/>
      <c r="AF353" s="538"/>
      <c r="AG353" s="529"/>
      <c r="AH353" s="529"/>
      <c r="AI353" s="529"/>
      <c r="AJ353" s="529"/>
      <c r="AK353" s="529"/>
      <c r="AL353" s="529"/>
      <c r="AM353" s="122"/>
      <c r="AN353" s="529"/>
      <c r="AO353" s="529"/>
      <c r="AP353" s="534"/>
      <c r="AQ353" s="530"/>
      <c r="AR353" s="530"/>
      <c r="AS353" s="533"/>
      <c r="AT353" s="533"/>
      <c r="AU353" s="537"/>
      <c r="AV353" s="532" t="str">
        <f t="shared" si="32"/>
        <v xml:space="preserve"> </v>
      </c>
      <c r="AW353" s="298">
        <f t="shared" si="33"/>
        <v>0</v>
      </c>
      <c r="AX353" s="533"/>
      <c r="AZ353" s="3"/>
    </row>
    <row r="354" spans="1:52" ht="13.5" hidden="1" thickBot="1">
      <c r="A354" s="53" t="s">
        <v>538</v>
      </c>
      <c r="B354" s="407" t="s">
        <v>514</v>
      </c>
      <c r="C354" s="407" t="str">
        <f t="shared" si="34"/>
        <v xml:space="preserve"> </v>
      </c>
      <c r="D354" s="527" t="s">
        <v>514</v>
      </c>
      <c r="E354" s="298">
        <v>0</v>
      </c>
      <c r="F354" s="528" t="str">
        <f t="shared" si="31"/>
        <v xml:space="preserve"> </v>
      </c>
      <c r="G354" s="492"/>
      <c r="H354" s="492"/>
      <c r="I354" s="492"/>
      <c r="J354" s="492"/>
      <c r="K354" s="492"/>
      <c r="L354" s="492"/>
      <c r="M354" s="492"/>
      <c r="N354" s="492"/>
      <c r="O354" s="529"/>
      <c r="P354" s="492"/>
      <c r="Q354" s="529"/>
      <c r="R354" s="529"/>
      <c r="S354" s="492"/>
      <c r="T354" s="492"/>
      <c r="U354" s="492"/>
      <c r="V354" s="492"/>
      <c r="W354" s="492"/>
      <c r="X354" s="492"/>
      <c r="Y354" s="492"/>
      <c r="Z354" s="530"/>
      <c r="AA354" s="530"/>
      <c r="AB354" s="530"/>
      <c r="AC354" s="530"/>
      <c r="AD354" s="533"/>
      <c r="AE354" s="529"/>
      <c r="AF354" s="538"/>
      <c r="AG354" s="529"/>
      <c r="AH354" s="529"/>
      <c r="AI354" s="529"/>
      <c r="AJ354" s="529"/>
      <c r="AK354" s="529"/>
      <c r="AL354" s="529"/>
      <c r="AM354" s="7"/>
      <c r="AN354" s="529"/>
      <c r="AO354" s="529"/>
      <c r="AP354" s="534"/>
      <c r="AQ354" s="530"/>
      <c r="AR354" s="530"/>
      <c r="AS354" s="533"/>
      <c r="AT354" s="533"/>
      <c r="AU354" s="537"/>
      <c r="AV354" s="532" t="str">
        <f t="shared" si="32"/>
        <v xml:space="preserve"> </v>
      </c>
      <c r="AW354" s="298">
        <f t="shared" si="33"/>
        <v>0</v>
      </c>
      <c r="AX354" s="533"/>
    </row>
    <row r="355" spans="1:52" ht="13.5" hidden="1" thickBot="1">
      <c r="A355" s="53" t="s">
        <v>622</v>
      </c>
      <c r="B355" s="407" t="s">
        <v>514</v>
      </c>
      <c r="C355" s="407" t="str">
        <f t="shared" si="34"/>
        <v xml:space="preserve"> </v>
      </c>
      <c r="D355" s="527" t="s">
        <v>514</v>
      </c>
      <c r="E355" s="298">
        <v>0</v>
      </c>
      <c r="F355" s="528" t="str">
        <f t="shared" si="31"/>
        <v xml:space="preserve"> </v>
      </c>
      <c r="G355" s="492"/>
      <c r="H355" s="492"/>
      <c r="I355" s="492"/>
      <c r="J355" s="492"/>
      <c r="K355" s="492"/>
      <c r="L355" s="492"/>
      <c r="M355" s="492"/>
      <c r="N355" s="492"/>
      <c r="O355" s="529"/>
      <c r="P355" s="492"/>
      <c r="Q355" s="529"/>
      <c r="R355" s="529"/>
      <c r="S355" s="492"/>
      <c r="T355" s="492"/>
      <c r="U355" s="492"/>
      <c r="V355" s="492"/>
      <c r="W355" s="492"/>
      <c r="X355" s="492"/>
      <c r="Y355" s="492"/>
      <c r="Z355" s="530"/>
      <c r="AA355" s="530"/>
      <c r="AB355" s="530"/>
      <c r="AC355" s="530"/>
      <c r="AD355" s="533"/>
      <c r="AE355" s="529"/>
      <c r="AF355" s="538"/>
      <c r="AG355" s="529"/>
      <c r="AH355" s="529"/>
      <c r="AI355" s="529"/>
      <c r="AJ355" s="529"/>
      <c r="AK355" s="529"/>
      <c r="AL355" s="529"/>
      <c r="AM355" s="122"/>
      <c r="AN355" s="529"/>
      <c r="AO355" s="529"/>
      <c r="AP355" s="534"/>
      <c r="AQ355" s="530"/>
      <c r="AR355" s="530"/>
      <c r="AS355" s="533"/>
      <c r="AT355" s="533"/>
      <c r="AU355" s="537"/>
      <c r="AV355" s="532" t="str">
        <f t="shared" si="32"/>
        <v xml:space="preserve"> </v>
      </c>
      <c r="AW355" s="298">
        <f t="shared" si="33"/>
        <v>0</v>
      </c>
      <c r="AX355" s="533"/>
      <c r="AZ355" s="3"/>
    </row>
    <row r="356" spans="1:52" ht="13.5" hidden="1" thickBot="1">
      <c r="A356" s="53" t="s">
        <v>506</v>
      </c>
      <c r="B356" s="407" t="s">
        <v>514</v>
      </c>
      <c r="C356" s="407" t="str">
        <f t="shared" si="34"/>
        <v xml:space="preserve"> </v>
      </c>
      <c r="D356" s="527" t="s">
        <v>514</v>
      </c>
      <c r="E356" s="298">
        <v>0</v>
      </c>
      <c r="F356" s="528" t="str">
        <f t="shared" si="31"/>
        <v xml:space="preserve"> </v>
      </c>
      <c r="G356" s="534"/>
      <c r="H356" s="534"/>
      <c r="I356" s="492"/>
      <c r="J356" s="492"/>
      <c r="K356" s="492"/>
      <c r="L356" s="492"/>
      <c r="M356" s="492"/>
      <c r="N356" s="492"/>
      <c r="O356" s="529"/>
      <c r="P356" s="492"/>
      <c r="Q356" s="529"/>
      <c r="R356" s="529"/>
      <c r="S356" s="492"/>
      <c r="T356" s="492"/>
      <c r="U356" s="492"/>
      <c r="V356" s="492"/>
      <c r="W356" s="492"/>
      <c r="X356" s="492"/>
      <c r="Y356" s="534"/>
      <c r="Z356" s="529"/>
      <c r="AA356" s="529"/>
      <c r="AB356" s="529"/>
      <c r="AC356" s="529"/>
      <c r="AD356" s="533"/>
      <c r="AE356" s="529"/>
      <c r="AF356" s="538"/>
      <c r="AG356" s="529"/>
      <c r="AH356" s="529"/>
      <c r="AI356" s="529"/>
      <c r="AJ356" s="529"/>
      <c r="AK356" s="529"/>
      <c r="AL356" s="529"/>
      <c r="AM356" s="122"/>
      <c r="AN356" s="529"/>
      <c r="AO356" s="529"/>
      <c r="AP356" s="534"/>
      <c r="AQ356" s="530"/>
      <c r="AR356" s="530"/>
      <c r="AS356" s="533"/>
      <c r="AT356" s="533"/>
      <c r="AU356" s="537"/>
      <c r="AV356" s="532" t="str">
        <f t="shared" si="32"/>
        <v xml:space="preserve"> </v>
      </c>
      <c r="AW356" s="298">
        <f t="shared" si="33"/>
        <v>0</v>
      </c>
      <c r="AX356" s="533"/>
      <c r="AZ356" s="3"/>
    </row>
    <row r="357" spans="1:52" ht="13.5" hidden="1" thickBot="1">
      <c r="A357" s="525" t="s">
        <v>905</v>
      </c>
      <c r="B357" s="407" t="s">
        <v>514</v>
      </c>
      <c r="C357" s="407" t="str">
        <f t="shared" si="34"/>
        <v xml:space="preserve"> </v>
      </c>
      <c r="D357" s="527" t="s">
        <v>514</v>
      </c>
      <c r="E357" s="298">
        <v>0</v>
      </c>
      <c r="F357" s="528" t="str">
        <f t="shared" si="31"/>
        <v xml:space="preserve"> </v>
      </c>
      <c r="G357" s="498"/>
      <c r="H357" s="498"/>
      <c r="I357" s="536"/>
      <c r="J357" s="498"/>
      <c r="K357" s="498"/>
      <c r="L357" s="498"/>
      <c r="M357" s="498"/>
      <c r="N357" s="498"/>
      <c r="O357" s="529"/>
      <c r="P357" s="498"/>
      <c r="Q357" s="529"/>
      <c r="R357" s="529"/>
      <c r="S357" s="498"/>
      <c r="T357" s="498"/>
      <c r="U357" s="498"/>
      <c r="V357" s="498"/>
      <c r="W357" s="498"/>
      <c r="X357" s="498"/>
      <c r="Y357" s="536"/>
      <c r="Z357" s="498"/>
      <c r="AA357" s="498"/>
      <c r="AB357" s="498"/>
      <c r="AC357" s="498"/>
      <c r="AD357" s="533"/>
      <c r="AE357" s="529"/>
      <c r="AF357" s="538"/>
      <c r="AG357" s="529"/>
      <c r="AH357" s="529"/>
      <c r="AI357" s="529"/>
      <c r="AJ357" s="529"/>
      <c r="AK357" s="529"/>
      <c r="AL357" s="529"/>
      <c r="AM357" s="122"/>
      <c r="AN357" s="529"/>
      <c r="AO357" s="529"/>
      <c r="AP357" s="534"/>
      <c r="AQ357" s="530"/>
      <c r="AR357" s="530"/>
      <c r="AS357" s="533"/>
      <c r="AT357" s="533"/>
      <c r="AU357" s="537"/>
      <c r="AV357" s="532" t="str">
        <f t="shared" si="32"/>
        <v xml:space="preserve"> </v>
      </c>
      <c r="AW357" s="298">
        <f t="shared" si="33"/>
        <v>0</v>
      </c>
      <c r="AX357" s="533"/>
      <c r="AZ357" s="3"/>
    </row>
    <row r="358" spans="1:52" ht="13.5" hidden="1" thickBot="1">
      <c r="A358" s="525" t="s">
        <v>945</v>
      </c>
      <c r="B358" s="407" t="s">
        <v>514</v>
      </c>
      <c r="C358" s="407" t="str">
        <f t="shared" si="34"/>
        <v xml:space="preserve"> </v>
      </c>
      <c r="D358" s="527" t="s">
        <v>514</v>
      </c>
      <c r="E358" s="298">
        <v>0</v>
      </c>
      <c r="F358" s="528" t="str">
        <f t="shared" si="31"/>
        <v xml:space="preserve"> </v>
      </c>
      <c r="G358" s="498"/>
      <c r="H358" s="498"/>
      <c r="I358" s="536"/>
      <c r="J358" s="498"/>
      <c r="K358" s="498"/>
      <c r="L358" s="498"/>
      <c r="M358" s="498"/>
      <c r="N358" s="498"/>
      <c r="O358" s="529"/>
      <c r="P358" s="498"/>
      <c r="Q358" s="529"/>
      <c r="R358" s="529"/>
      <c r="S358" s="498"/>
      <c r="T358" s="498"/>
      <c r="U358" s="498"/>
      <c r="V358" s="498"/>
      <c r="W358" s="498"/>
      <c r="X358" s="498"/>
      <c r="Y358" s="534"/>
      <c r="Z358" s="529"/>
      <c r="AA358" s="529"/>
      <c r="AB358" s="529"/>
      <c r="AC358" s="529"/>
      <c r="AD358" s="533"/>
      <c r="AE358" s="529"/>
      <c r="AF358" s="538"/>
      <c r="AG358" s="529"/>
      <c r="AH358" s="529"/>
      <c r="AI358" s="529"/>
      <c r="AJ358" s="529"/>
      <c r="AK358" s="529"/>
      <c r="AL358" s="529"/>
      <c r="AM358" s="7"/>
      <c r="AN358" s="529"/>
      <c r="AO358" s="529"/>
      <c r="AP358" s="534"/>
      <c r="AQ358" s="530"/>
      <c r="AR358" s="530"/>
      <c r="AS358" s="533"/>
      <c r="AT358" s="533"/>
      <c r="AU358" s="537"/>
      <c r="AV358" s="532" t="str">
        <f t="shared" si="32"/>
        <v xml:space="preserve"> </v>
      </c>
      <c r="AW358" s="298">
        <f t="shared" si="33"/>
        <v>0</v>
      </c>
      <c r="AX358" s="533"/>
    </row>
    <row r="359" spans="1:52" ht="13.5" hidden="1" thickBot="1">
      <c r="A359" s="53" t="s">
        <v>296</v>
      </c>
      <c r="B359" s="407" t="s">
        <v>514</v>
      </c>
      <c r="C359" s="407" t="str">
        <f t="shared" si="34"/>
        <v xml:space="preserve"> </v>
      </c>
      <c r="D359" s="527" t="s">
        <v>514</v>
      </c>
      <c r="E359" s="298">
        <v>0</v>
      </c>
      <c r="F359" s="528" t="str">
        <f t="shared" si="31"/>
        <v xml:space="preserve"> </v>
      </c>
      <c r="G359" s="492"/>
      <c r="H359" s="492"/>
      <c r="I359" s="492"/>
      <c r="J359" s="492"/>
      <c r="K359" s="492"/>
      <c r="L359" s="492"/>
      <c r="M359" s="492"/>
      <c r="N359" s="492"/>
      <c r="O359" s="529"/>
      <c r="P359" s="492"/>
      <c r="Q359" s="529"/>
      <c r="R359" s="529"/>
      <c r="S359" s="492"/>
      <c r="T359" s="492"/>
      <c r="U359" s="492"/>
      <c r="V359" s="492"/>
      <c r="W359" s="492"/>
      <c r="X359" s="492"/>
      <c r="Y359" s="492"/>
      <c r="Z359" s="530"/>
      <c r="AA359" s="530"/>
      <c r="AB359" s="530"/>
      <c r="AC359" s="530"/>
      <c r="AD359" s="533"/>
      <c r="AE359" s="529"/>
      <c r="AF359" s="538"/>
      <c r="AG359" s="529"/>
      <c r="AH359" s="529"/>
      <c r="AI359" s="529"/>
      <c r="AJ359" s="529"/>
      <c r="AK359" s="529"/>
      <c r="AL359" s="529"/>
      <c r="AM359" s="7"/>
      <c r="AN359" s="529"/>
      <c r="AO359" s="529"/>
      <c r="AP359" s="534"/>
      <c r="AQ359" s="530"/>
      <c r="AR359" s="530"/>
      <c r="AS359" s="533"/>
      <c r="AT359" s="533"/>
      <c r="AU359" s="537"/>
      <c r="AV359" s="532" t="str">
        <f t="shared" si="32"/>
        <v xml:space="preserve"> </v>
      </c>
      <c r="AW359" s="298">
        <f t="shared" si="33"/>
        <v>0</v>
      </c>
      <c r="AX359" s="533"/>
    </row>
    <row r="360" spans="1:52" ht="13.5" hidden="1" thickBot="1">
      <c r="A360" s="53" t="s">
        <v>786</v>
      </c>
      <c r="B360" s="407" t="s">
        <v>514</v>
      </c>
      <c r="C360" s="407" t="str">
        <f t="shared" si="34"/>
        <v xml:space="preserve"> </v>
      </c>
      <c r="D360" s="527" t="s">
        <v>514</v>
      </c>
      <c r="E360" s="298">
        <v>0</v>
      </c>
      <c r="F360" s="528" t="str">
        <f t="shared" si="31"/>
        <v xml:space="preserve"> </v>
      </c>
      <c r="G360" s="534"/>
      <c r="H360" s="534"/>
      <c r="I360" s="534"/>
      <c r="J360" s="534"/>
      <c r="K360" s="534"/>
      <c r="L360" s="534"/>
      <c r="M360" s="534"/>
      <c r="N360" s="534"/>
      <c r="O360" s="529"/>
      <c r="P360" s="534"/>
      <c r="Q360" s="529"/>
      <c r="R360" s="529"/>
      <c r="S360" s="534"/>
      <c r="T360" s="534"/>
      <c r="U360" s="534"/>
      <c r="V360" s="534"/>
      <c r="W360" s="534"/>
      <c r="X360" s="534"/>
      <c r="Y360" s="534"/>
      <c r="Z360" s="529"/>
      <c r="AA360" s="529"/>
      <c r="AB360" s="529"/>
      <c r="AC360" s="529"/>
      <c r="AD360" s="538"/>
      <c r="AE360" s="529"/>
      <c r="AF360" s="538"/>
      <c r="AG360" s="529"/>
      <c r="AH360" s="529"/>
      <c r="AI360" s="529"/>
      <c r="AJ360" s="529"/>
      <c r="AK360" s="529"/>
      <c r="AL360" s="529"/>
      <c r="AM360" s="7"/>
      <c r="AN360" s="529"/>
      <c r="AO360" s="529"/>
      <c r="AP360" s="534"/>
      <c r="AQ360" s="529"/>
      <c r="AR360" s="529"/>
      <c r="AS360" s="533"/>
      <c r="AT360" s="533"/>
      <c r="AU360" s="544"/>
      <c r="AV360" s="532" t="str">
        <f t="shared" si="32"/>
        <v xml:space="preserve"> </v>
      </c>
      <c r="AW360" s="298">
        <f t="shared" si="33"/>
        <v>0</v>
      </c>
      <c r="AX360" s="533"/>
    </row>
    <row r="361" spans="1:52" ht="13.5" hidden="1" thickBot="1">
      <c r="A361" s="53" t="s">
        <v>611</v>
      </c>
      <c r="B361" s="407" t="s">
        <v>514</v>
      </c>
      <c r="C361" s="407" t="str">
        <f t="shared" si="34"/>
        <v xml:space="preserve"> </v>
      </c>
      <c r="D361" s="527" t="s">
        <v>514</v>
      </c>
      <c r="E361" s="298">
        <v>0</v>
      </c>
      <c r="F361" s="528" t="str">
        <f t="shared" si="31"/>
        <v xml:space="preserve"> </v>
      </c>
      <c r="G361" s="492"/>
      <c r="H361" s="492"/>
      <c r="I361" s="492"/>
      <c r="J361" s="492"/>
      <c r="K361" s="492"/>
      <c r="L361" s="492"/>
      <c r="M361" s="492"/>
      <c r="N361" s="492"/>
      <c r="O361" s="529"/>
      <c r="P361" s="492"/>
      <c r="Q361" s="529"/>
      <c r="R361" s="529"/>
      <c r="S361" s="492"/>
      <c r="T361" s="492"/>
      <c r="U361" s="492"/>
      <c r="V361" s="492"/>
      <c r="W361" s="492"/>
      <c r="X361" s="492"/>
      <c r="Y361" s="492"/>
      <c r="Z361" s="530"/>
      <c r="AA361" s="530"/>
      <c r="AB361" s="530"/>
      <c r="AC361" s="530"/>
      <c r="AD361" s="533"/>
      <c r="AE361" s="529"/>
      <c r="AF361" s="538"/>
      <c r="AG361" s="529"/>
      <c r="AH361" s="529"/>
      <c r="AI361" s="529"/>
      <c r="AJ361" s="529"/>
      <c r="AK361" s="529"/>
      <c r="AL361" s="529"/>
      <c r="AM361" s="7"/>
      <c r="AN361" s="529"/>
      <c r="AO361" s="529"/>
      <c r="AP361" s="534"/>
      <c r="AQ361" s="530"/>
      <c r="AR361" s="530"/>
      <c r="AS361" s="533"/>
      <c r="AT361" s="533"/>
      <c r="AU361" s="537"/>
      <c r="AV361" s="532" t="str">
        <f t="shared" si="32"/>
        <v xml:space="preserve"> </v>
      </c>
      <c r="AW361" s="298">
        <f t="shared" si="33"/>
        <v>0</v>
      </c>
      <c r="AX361" s="533"/>
    </row>
    <row r="362" spans="1:52" ht="13.5" hidden="1" thickBot="1">
      <c r="A362" s="525" t="s">
        <v>1045</v>
      </c>
      <c r="B362" s="407" t="s">
        <v>514</v>
      </c>
      <c r="C362" s="407" t="str">
        <f t="shared" si="34"/>
        <v xml:space="preserve"> </v>
      </c>
      <c r="D362" s="527" t="s">
        <v>514</v>
      </c>
      <c r="E362" s="298">
        <v>0</v>
      </c>
      <c r="F362" s="528" t="str">
        <f t="shared" si="31"/>
        <v xml:space="preserve"> </v>
      </c>
      <c r="G362" s="529"/>
      <c r="H362" s="529"/>
      <c r="I362" s="534"/>
      <c r="J362" s="529"/>
      <c r="K362" s="529"/>
      <c r="L362" s="529"/>
      <c r="M362" s="529"/>
      <c r="N362" s="529"/>
      <c r="O362" s="529"/>
      <c r="P362" s="529"/>
      <c r="Q362" s="529"/>
      <c r="R362" s="529"/>
      <c r="S362" s="529"/>
      <c r="T362" s="529"/>
      <c r="U362" s="529"/>
      <c r="V362" s="529"/>
      <c r="W362" s="529"/>
      <c r="X362" s="529"/>
      <c r="Y362" s="536"/>
      <c r="Z362" s="498"/>
      <c r="AA362" s="498"/>
      <c r="AB362" s="498"/>
      <c r="AC362" s="498"/>
      <c r="AD362" s="533"/>
      <c r="AE362" s="529"/>
      <c r="AF362" s="538"/>
      <c r="AG362" s="529"/>
      <c r="AH362" s="529"/>
      <c r="AI362" s="529"/>
      <c r="AJ362" s="529"/>
      <c r="AK362" s="529"/>
      <c r="AL362" s="529"/>
      <c r="AM362" s="7"/>
      <c r="AN362" s="529"/>
      <c r="AO362" s="529"/>
      <c r="AP362" s="534"/>
      <c r="AQ362" s="530"/>
      <c r="AR362" s="530"/>
      <c r="AS362" s="533"/>
      <c r="AT362" s="533"/>
      <c r="AU362" s="537"/>
      <c r="AV362" s="532" t="str">
        <f t="shared" si="32"/>
        <v xml:space="preserve"> </v>
      </c>
      <c r="AW362" s="298">
        <f t="shared" si="33"/>
        <v>0</v>
      </c>
      <c r="AX362" s="533"/>
      <c r="AY362" s="3"/>
    </row>
    <row r="363" spans="1:52" ht="13.5" hidden="1" thickBot="1">
      <c r="A363" s="535" t="s">
        <v>1209</v>
      </c>
      <c r="B363" s="407" t="s">
        <v>514</v>
      </c>
      <c r="C363" s="407" t="str">
        <f t="shared" si="34"/>
        <v xml:space="preserve"> </v>
      </c>
      <c r="D363" s="527" t="s">
        <v>514</v>
      </c>
      <c r="E363" s="298">
        <v>0</v>
      </c>
      <c r="F363" s="528" t="str">
        <f t="shared" si="31"/>
        <v xml:space="preserve"> </v>
      </c>
      <c r="G363" s="534"/>
      <c r="H363" s="534"/>
      <c r="I363" s="492"/>
      <c r="J363" s="534"/>
      <c r="K363" s="534"/>
      <c r="L363" s="534"/>
      <c r="M363" s="534"/>
      <c r="N363" s="534"/>
      <c r="O363" s="529"/>
      <c r="P363" s="534"/>
      <c r="Q363" s="529"/>
      <c r="R363" s="529"/>
      <c r="S363" s="534"/>
      <c r="T363" s="534"/>
      <c r="U363" s="534"/>
      <c r="V363" s="534"/>
      <c r="W363" s="534"/>
      <c r="X363" s="534"/>
      <c r="Y363" s="534"/>
      <c r="Z363" s="529"/>
      <c r="AA363" s="529"/>
      <c r="AB363" s="529"/>
      <c r="AC363" s="529"/>
      <c r="AD363" s="533"/>
      <c r="AE363" s="529"/>
      <c r="AF363" s="538"/>
      <c r="AG363" s="529"/>
      <c r="AH363" s="529"/>
      <c r="AI363" s="529"/>
      <c r="AJ363" s="529"/>
      <c r="AK363" s="529"/>
      <c r="AL363" s="529"/>
      <c r="AM363" s="7"/>
      <c r="AN363" s="529"/>
      <c r="AO363" s="529"/>
      <c r="AP363" s="534"/>
      <c r="AQ363" s="530"/>
      <c r="AR363" s="530"/>
      <c r="AS363" s="533"/>
      <c r="AT363" s="533"/>
      <c r="AU363" s="537"/>
      <c r="AV363" s="532" t="str">
        <f t="shared" si="32"/>
        <v xml:space="preserve"> </v>
      </c>
      <c r="AW363" s="298">
        <f t="shared" si="33"/>
        <v>0</v>
      </c>
      <c r="AX363" s="533"/>
    </row>
    <row r="364" spans="1:52" ht="13.5" hidden="1" thickBot="1">
      <c r="A364" s="546" t="s">
        <v>790</v>
      </c>
      <c r="B364" s="407" t="s">
        <v>514</v>
      </c>
      <c r="C364" s="407" t="str">
        <f t="shared" si="34"/>
        <v xml:space="preserve"> </v>
      </c>
      <c r="D364" s="527" t="s">
        <v>514</v>
      </c>
      <c r="E364" s="298">
        <v>0</v>
      </c>
      <c r="F364" s="528" t="str">
        <f t="shared" si="31"/>
        <v xml:space="preserve"> </v>
      </c>
      <c r="G364" s="492"/>
      <c r="H364" s="492"/>
      <c r="I364" s="492"/>
      <c r="J364" s="492"/>
      <c r="K364" s="492"/>
      <c r="L364" s="492"/>
      <c r="M364" s="492"/>
      <c r="N364" s="492"/>
      <c r="O364" s="529"/>
      <c r="P364" s="492"/>
      <c r="Q364" s="529"/>
      <c r="R364" s="529"/>
      <c r="S364" s="492"/>
      <c r="T364" s="492"/>
      <c r="U364" s="492"/>
      <c r="V364" s="492"/>
      <c r="W364" s="492"/>
      <c r="X364" s="492"/>
      <c r="Y364" s="492"/>
      <c r="Z364" s="530"/>
      <c r="AA364" s="530"/>
      <c r="AB364" s="530"/>
      <c r="AC364" s="530"/>
      <c r="AD364" s="533"/>
      <c r="AE364" s="529"/>
      <c r="AF364" s="538"/>
      <c r="AG364" s="529"/>
      <c r="AH364" s="529"/>
      <c r="AI364" s="529"/>
      <c r="AJ364" s="529"/>
      <c r="AK364" s="529"/>
      <c r="AL364" s="529"/>
      <c r="AM364" s="7"/>
      <c r="AN364" s="529"/>
      <c r="AO364" s="529"/>
      <c r="AP364" s="534"/>
      <c r="AQ364" s="530"/>
      <c r="AR364" s="530"/>
      <c r="AS364" s="533"/>
      <c r="AT364" s="533"/>
      <c r="AU364" s="537"/>
      <c r="AV364" s="532" t="str">
        <f t="shared" si="32"/>
        <v xml:space="preserve"> </v>
      </c>
      <c r="AW364" s="298">
        <f t="shared" si="33"/>
        <v>0</v>
      </c>
      <c r="AX364" s="533"/>
    </row>
    <row r="365" spans="1:52" ht="13.5" hidden="1" thickBot="1">
      <c r="A365" s="546" t="s">
        <v>788</v>
      </c>
      <c r="B365" s="407">
        <v>11</v>
      </c>
      <c r="C365" s="407">
        <v>11</v>
      </c>
      <c r="D365" s="527" t="s">
        <v>514</v>
      </c>
      <c r="E365" s="298">
        <v>0</v>
      </c>
      <c r="F365" s="528" t="str">
        <f t="shared" si="31"/>
        <v xml:space="preserve"> </v>
      </c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/>
      <c r="R365" s="529"/>
      <c r="S365" s="529"/>
      <c r="T365" s="529"/>
      <c r="U365" s="529"/>
      <c r="V365" s="529"/>
      <c r="W365" s="529"/>
      <c r="X365" s="529"/>
      <c r="Y365" s="529"/>
      <c r="Z365" s="530"/>
      <c r="AA365" s="530"/>
      <c r="AB365" s="530"/>
      <c r="AC365" s="530"/>
      <c r="AD365" s="533"/>
      <c r="AE365" s="529"/>
      <c r="AF365" s="538"/>
      <c r="AG365" s="538"/>
      <c r="AH365" s="529"/>
      <c r="AI365" s="529"/>
      <c r="AJ365" s="529"/>
      <c r="AK365" s="529"/>
      <c r="AL365" s="529"/>
      <c r="AM365" s="7"/>
      <c r="AN365" s="530"/>
      <c r="AO365" s="533"/>
      <c r="AP365" s="492"/>
      <c r="AQ365" s="530"/>
      <c r="AR365" s="530"/>
      <c r="AS365" s="533"/>
      <c r="AT365" s="533"/>
      <c r="AU365" s="537"/>
      <c r="AV365" s="532" t="str">
        <f t="shared" si="32"/>
        <v xml:space="preserve"> </v>
      </c>
      <c r="AW365" s="298">
        <f t="shared" si="33"/>
        <v>0</v>
      </c>
      <c r="AX365" s="533"/>
    </row>
    <row r="366" spans="1:52" ht="13.5" hidden="1" thickBot="1">
      <c r="A366" s="535" t="s">
        <v>1315</v>
      </c>
      <c r="B366" s="407">
        <v>10</v>
      </c>
      <c r="C366" s="407" t="str">
        <f t="shared" ref="C366:C400" si="35">IFERROR(MINUTE(C$5)-MINUTE(D366)," ")</f>
        <v xml:space="preserve"> </v>
      </c>
      <c r="D366" s="527" t="s">
        <v>514</v>
      </c>
      <c r="E366" s="298">
        <v>0</v>
      </c>
      <c r="F366" s="528" t="str">
        <f t="shared" si="31"/>
        <v xml:space="preserve"> </v>
      </c>
      <c r="G366" s="529"/>
      <c r="H366" s="529"/>
      <c r="I366" s="529"/>
      <c r="J366" s="529"/>
      <c r="K366" s="529"/>
      <c r="L366" s="529"/>
      <c r="M366" s="529"/>
      <c r="N366" s="529"/>
      <c r="O366" s="529"/>
      <c r="P366" s="529"/>
      <c r="Q366" s="529"/>
      <c r="R366" s="529"/>
      <c r="S366" s="529"/>
      <c r="T366" s="529"/>
      <c r="U366" s="529"/>
      <c r="V366" s="529"/>
      <c r="W366" s="529"/>
      <c r="X366" s="529"/>
      <c r="Y366" s="529"/>
      <c r="Z366" s="498"/>
      <c r="AA366" s="498"/>
      <c r="AB366" s="498"/>
      <c r="AC366" s="498"/>
      <c r="AD366" s="498"/>
      <c r="AE366" s="498"/>
      <c r="AF366" s="498"/>
      <c r="AG366" s="498"/>
      <c r="AH366" s="498"/>
      <c r="AI366" s="498"/>
      <c r="AJ366" s="498"/>
      <c r="AK366" s="498"/>
      <c r="AL366" s="498"/>
      <c r="AM366" s="7"/>
      <c r="AN366" s="498"/>
      <c r="AO366" s="498"/>
      <c r="AP366" s="536"/>
      <c r="AQ366" s="498"/>
      <c r="AR366" s="498"/>
      <c r="AS366" s="533"/>
      <c r="AT366" s="533"/>
      <c r="AU366" s="537"/>
      <c r="AV366" s="532" t="str">
        <f t="shared" si="32"/>
        <v xml:space="preserve"> </v>
      </c>
      <c r="AW366" s="298">
        <f t="shared" si="33"/>
        <v>0</v>
      </c>
      <c r="AX366" s="533"/>
    </row>
    <row r="367" spans="1:52" ht="13.5" hidden="1" thickBot="1">
      <c r="A367" s="525" t="s">
        <v>1316</v>
      </c>
      <c r="B367" s="407">
        <v>30</v>
      </c>
      <c r="C367" s="407" t="str">
        <f t="shared" si="35"/>
        <v xml:space="preserve"> </v>
      </c>
      <c r="D367" s="527" t="s">
        <v>514</v>
      </c>
      <c r="E367" s="298">
        <v>0</v>
      </c>
      <c r="F367" s="528" t="str">
        <f t="shared" si="31"/>
        <v xml:space="preserve"> </v>
      </c>
      <c r="G367" s="529"/>
      <c r="H367" s="529"/>
      <c r="I367" s="529"/>
      <c r="J367" s="529"/>
      <c r="K367" s="529"/>
      <c r="L367" s="529"/>
      <c r="M367" s="529"/>
      <c r="N367" s="529"/>
      <c r="O367" s="529"/>
      <c r="P367" s="529"/>
      <c r="Q367" s="529"/>
      <c r="R367" s="529"/>
      <c r="S367" s="529"/>
      <c r="T367" s="529"/>
      <c r="U367" s="529"/>
      <c r="V367" s="529"/>
      <c r="W367" s="529"/>
      <c r="X367" s="529"/>
      <c r="Y367" s="529"/>
      <c r="Z367" s="529"/>
      <c r="AA367" s="529"/>
      <c r="AB367" s="529"/>
      <c r="AC367" s="529"/>
      <c r="AD367" s="533"/>
      <c r="AE367" s="529"/>
      <c r="AF367" s="538"/>
      <c r="AG367" s="538"/>
      <c r="AH367" s="529"/>
      <c r="AI367" s="529"/>
      <c r="AJ367" s="529"/>
      <c r="AK367" s="529"/>
      <c r="AL367" s="529"/>
      <c r="AM367" s="7"/>
      <c r="AN367" s="530"/>
      <c r="AO367" s="533"/>
      <c r="AP367" s="492"/>
      <c r="AQ367" s="530"/>
      <c r="AR367" s="530"/>
      <c r="AS367" s="533"/>
      <c r="AT367" s="533"/>
      <c r="AU367" s="554"/>
      <c r="AV367" s="532" t="str">
        <f t="shared" si="32"/>
        <v xml:space="preserve"> </v>
      </c>
      <c r="AW367" s="298">
        <f t="shared" si="33"/>
        <v>0</v>
      </c>
      <c r="AX367" s="533"/>
    </row>
    <row r="368" spans="1:52" ht="13.5" hidden="1" thickBot="1">
      <c r="A368" s="525" t="s">
        <v>791</v>
      </c>
      <c r="B368" s="407" t="s">
        <v>514</v>
      </c>
      <c r="C368" s="407" t="str">
        <f t="shared" si="35"/>
        <v xml:space="preserve"> </v>
      </c>
      <c r="D368" s="527" t="s">
        <v>514</v>
      </c>
      <c r="E368" s="298">
        <v>0</v>
      </c>
      <c r="F368" s="528" t="str">
        <f t="shared" si="31"/>
        <v xml:space="preserve"> </v>
      </c>
      <c r="G368" s="536"/>
      <c r="H368" s="536"/>
      <c r="I368" s="536"/>
      <c r="J368" s="536"/>
      <c r="K368" s="536"/>
      <c r="L368" s="536"/>
      <c r="M368" s="536"/>
      <c r="N368" s="536"/>
      <c r="O368" s="529"/>
      <c r="P368" s="536"/>
      <c r="Q368" s="529"/>
      <c r="R368" s="529"/>
      <c r="S368" s="536"/>
      <c r="T368" s="536"/>
      <c r="U368" s="536"/>
      <c r="V368" s="536"/>
      <c r="W368" s="536"/>
      <c r="X368" s="536"/>
      <c r="Y368" s="536"/>
      <c r="Z368" s="498"/>
      <c r="AA368" s="498"/>
      <c r="AB368" s="498"/>
      <c r="AC368" s="498"/>
      <c r="AD368" s="533"/>
      <c r="AE368" s="529"/>
      <c r="AF368" s="538"/>
      <c r="AG368" s="538"/>
      <c r="AH368" s="529"/>
      <c r="AI368" s="529"/>
      <c r="AJ368" s="529"/>
      <c r="AK368" s="529"/>
      <c r="AL368" s="529"/>
      <c r="AM368" s="7"/>
      <c r="AN368" s="530"/>
      <c r="AO368" s="533"/>
      <c r="AP368" s="492"/>
      <c r="AQ368" s="530"/>
      <c r="AR368" s="530"/>
      <c r="AS368" s="533"/>
      <c r="AT368" s="533"/>
      <c r="AU368" s="537"/>
      <c r="AV368" s="532" t="str">
        <f t="shared" si="32"/>
        <v xml:space="preserve"> </v>
      </c>
      <c r="AW368" s="298">
        <f t="shared" si="33"/>
        <v>0</v>
      </c>
      <c r="AX368" s="533"/>
    </row>
    <row r="369" spans="1:52" ht="13.5" hidden="1" thickBot="1">
      <c r="A369" s="525" t="s">
        <v>912</v>
      </c>
      <c r="B369" s="407" t="s">
        <v>514</v>
      </c>
      <c r="C369" s="407" t="str">
        <f t="shared" si="35"/>
        <v xml:space="preserve"> </v>
      </c>
      <c r="D369" s="527" t="s">
        <v>514</v>
      </c>
      <c r="E369" s="298">
        <v>0</v>
      </c>
      <c r="F369" s="528" t="str">
        <f t="shared" si="31"/>
        <v xml:space="preserve"> </v>
      </c>
      <c r="G369" s="498"/>
      <c r="H369" s="498"/>
      <c r="I369" s="536"/>
      <c r="J369" s="498"/>
      <c r="K369" s="498"/>
      <c r="L369" s="498"/>
      <c r="M369" s="498"/>
      <c r="N369" s="498"/>
      <c r="O369" s="529"/>
      <c r="P369" s="498"/>
      <c r="Q369" s="529"/>
      <c r="R369" s="529"/>
      <c r="S369" s="498"/>
      <c r="T369" s="498"/>
      <c r="U369" s="498"/>
      <c r="V369" s="498"/>
      <c r="W369" s="498"/>
      <c r="X369" s="498"/>
      <c r="Y369" s="536"/>
      <c r="Z369" s="498"/>
      <c r="AA369" s="498"/>
      <c r="AB369" s="498"/>
      <c r="AC369" s="498"/>
      <c r="AD369" s="533"/>
      <c r="AE369" s="529"/>
      <c r="AF369" s="538"/>
      <c r="AG369" s="538"/>
      <c r="AH369" s="529"/>
      <c r="AI369" s="529"/>
      <c r="AJ369" s="529"/>
      <c r="AK369" s="529"/>
      <c r="AL369" s="529"/>
      <c r="AM369" s="7"/>
      <c r="AN369" s="530"/>
      <c r="AO369" s="533"/>
      <c r="AP369" s="492"/>
      <c r="AQ369" s="530"/>
      <c r="AR369" s="530"/>
      <c r="AS369" s="533"/>
      <c r="AT369" s="533"/>
      <c r="AU369" s="537"/>
      <c r="AV369" s="532" t="str">
        <f t="shared" si="32"/>
        <v xml:space="preserve"> </v>
      </c>
      <c r="AW369" s="298">
        <f t="shared" si="33"/>
        <v>0</v>
      </c>
      <c r="AX369" s="533"/>
    </row>
    <row r="370" spans="1:52" s="3" customFormat="1" ht="13.5" hidden="1" thickBot="1">
      <c r="A370" s="525" t="s">
        <v>1104</v>
      </c>
      <c r="B370" s="407" t="s">
        <v>514</v>
      </c>
      <c r="C370" s="407" t="str">
        <f t="shared" si="35"/>
        <v xml:space="preserve"> </v>
      </c>
      <c r="D370" s="527" t="s">
        <v>514</v>
      </c>
      <c r="E370" s="298">
        <v>0</v>
      </c>
      <c r="F370" s="528" t="str">
        <f t="shared" si="31"/>
        <v xml:space="preserve"> </v>
      </c>
      <c r="G370" s="529"/>
      <c r="H370" s="529"/>
      <c r="I370" s="534"/>
      <c r="J370" s="529"/>
      <c r="K370" s="529"/>
      <c r="L370" s="529"/>
      <c r="M370" s="529"/>
      <c r="N370" s="529"/>
      <c r="O370" s="529"/>
      <c r="P370" s="529"/>
      <c r="Q370" s="529"/>
      <c r="R370" s="529"/>
      <c r="S370" s="529"/>
      <c r="T370" s="529"/>
      <c r="U370" s="529"/>
      <c r="V370" s="529"/>
      <c r="W370" s="529"/>
      <c r="X370" s="529"/>
      <c r="Y370" s="536"/>
      <c r="Z370" s="498"/>
      <c r="AA370" s="498"/>
      <c r="AB370" s="498"/>
      <c r="AC370" s="498"/>
      <c r="AD370" s="533"/>
      <c r="AE370" s="529"/>
      <c r="AF370" s="538"/>
      <c r="AG370" s="538"/>
      <c r="AH370" s="529"/>
      <c r="AI370" s="529"/>
      <c r="AJ370" s="529"/>
      <c r="AK370" s="529"/>
      <c r="AL370" s="529"/>
      <c r="AM370" s="7"/>
      <c r="AN370" s="530"/>
      <c r="AO370" s="533"/>
      <c r="AP370" s="492"/>
      <c r="AQ370" s="530"/>
      <c r="AR370" s="530"/>
      <c r="AS370" s="533"/>
      <c r="AT370" s="533"/>
      <c r="AU370" s="544"/>
      <c r="AV370" s="532" t="str">
        <f t="shared" si="32"/>
        <v xml:space="preserve"> </v>
      </c>
      <c r="AW370" s="298">
        <f t="shared" si="33"/>
        <v>0</v>
      </c>
      <c r="AX370" s="533"/>
      <c r="AY370"/>
      <c r="AZ370"/>
    </row>
    <row r="371" spans="1:52" ht="13.5" hidden="1" thickBot="1">
      <c r="A371" s="525" t="s">
        <v>1128</v>
      </c>
      <c r="B371" s="407" t="s">
        <v>514</v>
      </c>
      <c r="C371" s="407" t="str">
        <f t="shared" si="35"/>
        <v xml:space="preserve"> </v>
      </c>
      <c r="D371" s="527" t="s">
        <v>514</v>
      </c>
      <c r="E371" s="298">
        <v>0</v>
      </c>
      <c r="F371" s="528" t="str">
        <f t="shared" si="31"/>
        <v xml:space="preserve"> </v>
      </c>
      <c r="G371" s="529"/>
      <c r="H371" s="529"/>
      <c r="I371" s="534"/>
      <c r="J371" s="529"/>
      <c r="K371" s="529"/>
      <c r="L371" s="529"/>
      <c r="M371" s="529"/>
      <c r="N371" s="529"/>
      <c r="O371" s="529"/>
      <c r="P371" s="529"/>
      <c r="Q371" s="529"/>
      <c r="R371" s="529"/>
      <c r="S371" s="529"/>
      <c r="T371" s="529"/>
      <c r="U371" s="529"/>
      <c r="V371" s="529"/>
      <c r="W371" s="529"/>
      <c r="X371" s="529"/>
      <c r="Y371" s="536"/>
      <c r="Z371" s="498"/>
      <c r="AA371" s="498"/>
      <c r="AB371" s="498"/>
      <c r="AC371" s="498"/>
      <c r="AD371" s="533"/>
      <c r="AE371" s="529"/>
      <c r="AF371" s="538"/>
      <c r="AG371" s="538"/>
      <c r="AH371" s="529"/>
      <c r="AI371" s="529"/>
      <c r="AJ371" s="529"/>
      <c r="AK371" s="529"/>
      <c r="AL371" s="529"/>
      <c r="AM371" s="7"/>
      <c r="AN371" s="530"/>
      <c r="AO371" s="533"/>
      <c r="AP371" s="492"/>
      <c r="AQ371" s="530"/>
      <c r="AR371" s="530"/>
      <c r="AS371" s="533"/>
      <c r="AT371" s="533"/>
      <c r="AU371" s="537"/>
      <c r="AV371" s="532" t="str">
        <f t="shared" si="32"/>
        <v xml:space="preserve"> </v>
      </c>
      <c r="AW371" s="298">
        <f t="shared" si="33"/>
        <v>0</v>
      </c>
      <c r="AX371" s="533"/>
    </row>
    <row r="372" spans="1:52" ht="13.5" hidden="1" thickBot="1">
      <c r="A372" s="53" t="s">
        <v>702</v>
      </c>
      <c r="B372" s="407" t="s">
        <v>514</v>
      </c>
      <c r="C372" s="407" t="str">
        <f t="shared" si="35"/>
        <v xml:space="preserve"> </v>
      </c>
      <c r="D372" s="527" t="s">
        <v>514</v>
      </c>
      <c r="E372" s="298">
        <v>0</v>
      </c>
      <c r="F372" s="528" t="str">
        <f t="shared" si="31"/>
        <v xml:space="preserve"> </v>
      </c>
      <c r="G372" s="534"/>
      <c r="H372" s="534"/>
      <c r="I372" s="534"/>
      <c r="J372" s="534"/>
      <c r="K372" s="534"/>
      <c r="L372" s="534"/>
      <c r="M372" s="534"/>
      <c r="N372" s="534"/>
      <c r="O372" s="529"/>
      <c r="P372" s="534"/>
      <c r="Q372" s="529"/>
      <c r="R372" s="529"/>
      <c r="S372" s="534"/>
      <c r="T372" s="534"/>
      <c r="U372" s="534"/>
      <c r="V372" s="534"/>
      <c r="W372" s="534"/>
      <c r="X372" s="534"/>
      <c r="Y372" s="534"/>
      <c r="Z372" s="529"/>
      <c r="AA372" s="529"/>
      <c r="AB372" s="529"/>
      <c r="AC372" s="529"/>
      <c r="AD372" s="533"/>
      <c r="AE372" s="529"/>
      <c r="AF372" s="538"/>
      <c r="AG372" s="538"/>
      <c r="AH372" s="529"/>
      <c r="AI372" s="529"/>
      <c r="AJ372" s="529"/>
      <c r="AK372" s="529"/>
      <c r="AL372" s="529"/>
      <c r="AM372" s="7"/>
      <c r="AN372" s="530"/>
      <c r="AO372" s="533"/>
      <c r="AP372" s="492"/>
      <c r="AQ372" s="530"/>
      <c r="AR372" s="530"/>
      <c r="AS372" s="533"/>
      <c r="AT372" s="533"/>
      <c r="AU372" s="537"/>
      <c r="AV372" s="532" t="str">
        <f t="shared" si="32"/>
        <v xml:space="preserve"> </v>
      </c>
      <c r="AW372" s="298">
        <f t="shared" si="33"/>
        <v>0</v>
      </c>
      <c r="AX372" s="533"/>
    </row>
    <row r="373" spans="1:52" ht="13.5" hidden="1" thickBot="1">
      <c r="A373" s="525" t="s">
        <v>877</v>
      </c>
      <c r="B373" s="407" t="s">
        <v>514</v>
      </c>
      <c r="C373" s="407" t="str">
        <f t="shared" si="35"/>
        <v xml:space="preserve"> </v>
      </c>
      <c r="D373" s="527" t="s">
        <v>514</v>
      </c>
      <c r="E373" s="298">
        <v>0</v>
      </c>
      <c r="F373" s="528" t="str">
        <f t="shared" si="31"/>
        <v xml:space="preserve"> </v>
      </c>
      <c r="G373" s="498"/>
      <c r="H373" s="498"/>
      <c r="I373" s="536"/>
      <c r="J373" s="498"/>
      <c r="K373" s="498"/>
      <c r="L373" s="498"/>
      <c r="M373" s="498"/>
      <c r="N373" s="498"/>
      <c r="O373" s="529"/>
      <c r="P373" s="498"/>
      <c r="Q373" s="529"/>
      <c r="R373" s="529"/>
      <c r="S373" s="498"/>
      <c r="T373" s="498"/>
      <c r="U373" s="498"/>
      <c r="V373" s="498"/>
      <c r="W373" s="498"/>
      <c r="X373" s="498"/>
      <c r="Y373" s="536"/>
      <c r="Z373" s="498"/>
      <c r="AA373" s="498"/>
      <c r="AB373" s="498"/>
      <c r="AC373" s="498"/>
      <c r="AD373" s="533"/>
      <c r="AE373" s="529"/>
      <c r="AF373" s="538"/>
      <c r="AG373" s="538"/>
      <c r="AH373" s="529"/>
      <c r="AI373" s="529"/>
      <c r="AJ373" s="529"/>
      <c r="AK373" s="529"/>
      <c r="AL373" s="529"/>
      <c r="AM373" s="7"/>
      <c r="AN373" s="530"/>
      <c r="AO373" s="533"/>
      <c r="AP373" s="492"/>
      <c r="AQ373" s="530"/>
      <c r="AR373" s="530"/>
      <c r="AS373" s="533"/>
      <c r="AT373" s="533"/>
      <c r="AU373" s="544"/>
      <c r="AV373" s="532" t="str">
        <f t="shared" si="32"/>
        <v xml:space="preserve"> </v>
      </c>
      <c r="AW373" s="298">
        <f t="shared" si="33"/>
        <v>0</v>
      </c>
      <c r="AX373" s="533"/>
    </row>
    <row r="374" spans="1:52" ht="13.5" hidden="1" thickBot="1">
      <c r="A374" s="535" t="s">
        <v>1210</v>
      </c>
      <c r="B374" s="407" t="s">
        <v>514</v>
      </c>
      <c r="C374" s="407" t="str">
        <f t="shared" si="35"/>
        <v xml:space="preserve"> </v>
      </c>
      <c r="D374" s="527" t="s">
        <v>514</v>
      </c>
      <c r="E374" s="298">
        <v>0</v>
      </c>
      <c r="F374" s="528" t="str">
        <f t="shared" si="31"/>
        <v xml:space="preserve"> </v>
      </c>
      <c r="G374" s="534"/>
      <c r="H374" s="534"/>
      <c r="I374" s="492"/>
      <c r="J374" s="534"/>
      <c r="K374" s="534"/>
      <c r="L374" s="534"/>
      <c r="M374" s="534"/>
      <c r="N374" s="534"/>
      <c r="O374" s="529"/>
      <c r="P374" s="534"/>
      <c r="Q374" s="529"/>
      <c r="R374" s="529"/>
      <c r="S374" s="534"/>
      <c r="T374" s="534"/>
      <c r="U374" s="534"/>
      <c r="V374" s="534"/>
      <c r="W374" s="534"/>
      <c r="X374" s="534"/>
      <c r="Y374" s="534"/>
      <c r="Z374" s="529"/>
      <c r="AA374" s="529"/>
      <c r="AB374" s="529"/>
      <c r="AC374" s="529"/>
      <c r="AD374" s="533"/>
      <c r="AE374" s="529"/>
      <c r="AF374" s="538"/>
      <c r="AG374" s="538"/>
      <c r="AH374" s="529"/>
      <c r="AI374" s="529"/>
      <c r="AJ374" s="529"/>
      <c r="AK374" s="529"/>
      <c r="AL374" s="529"/>
      <c r="AM374" s="7"/>
      <c r="AN374" s="529"/>
      <c r="AO374" s="538"/>
      <c r="AP374" s="534"/>
      <c r="AQ374" s="530"/>
      <c r="AR374" s="530"/>
      <c r="AS374" s="533"/>
      <c r="AT374" s="533"/>
      <c r="AU374" s="537"/>
      <c r="AV374" s="532" t="str">
        <f t="shared" si="32"/>
        <v xml:space="preserve"> </v>
      </c>
      <c r="AW374" s="298">
        <f t="shared" si="33"/>
        <v>0</v>
      </c>
      <c r="AX374" s="533"/>
    </row>
    <row r="375" spans="1:52" ht="13.5" hidden="1" thickBot="1">
      <c r="A375" s="525" t="s">
        <v>1317</v>
      </c>
      <c r="B375" s="407">
        <v>12</v>
      </c>
      <c r="C375" s="407" t="str">
        <f t="shared" si="35"/>
        <v xml:space="preserve"> </v>
      </c>
      <c r="D375" s="527" t="s">
        <v>514</v>
      </c>
      <c r="E375" s="298">
        <v>0</v>
      </c>
      <c r="F375" s="528" t="str">
        <f t="shared" si="31"/>
        <v xml:space="preserve"> </v>
      </c>
      <c r="G375" s="529"/>
      <c r="H375" s="529"/>
      <c r="I375" s="529"/>
      <c r="J375" s="529"/>
      <c r="K375" s="529"/>
      <c r="L375" s="529"/>
      <c r="M375" s="529"/>
      <c r="N375" s="529"/>
      <c r="O375" s="529"/>
      <c r="P375" s="529"/>
      <c r="Q375" s="529"/>
      <c r="R375" s="529"/>
      <c r="S375" s="529"/>
      <c r="T375" s="529"/>
      <c r="U375" s="529"/>
      <c r="V375" s="529"/>
      <c r="W375" s="529"/>
      <c r="X375" s="529"/>
      <c r="Y375" s="529"/>
      <c r="Z375" s="529"/>
      <c r="AA375" s="529"/>
      <c r="AB375" s="529"/>
      <c r="AC375" s="529"/>
      <c r="AD375" s="545"/>
      <c r="AE375" s="498"/>
      <c r="AF375" s="545"/>
      <c r="AG375" s="545"/>
      <c r="AH375" s="498"/>
      <c r="AI375" s="498"/>
      <c r="AJ375" s="498"/>
      <c r="AK375" s="498"/>
      <c r="AL375" s="498"/>
      <c r="AM375" s="7"/>
      <c r="AN375" s="529"/>
      <c r="AO375" s="553"/>
      <c r="AP375" s="530"/>
      <c r="AQ375" s="498"/>
      <c r="AR375" s="498"/>
      <c r="AS375" s="533"/>
      <c r="AT375" s="533"/>
      <c r="AU375" s="537"/>
      <c r="AV375" s="532" t="str">
        <f t="shared" si="32"/>
        <v xml:space="preserve"> </v>
      </c>
      <c r="AW375" s="298">
        <f t="shared" si="33"/>
        <v>0</v>
      </c>
      <c r="AX375" s="533"/>
    </row>
    <row r="376" spans="1:52" ht="13.5" hidden="1" thickBot="1">
      <c r="A376" s="53" t="s">
        <v>603</v>
      </c>
      <c r="B376" s="407" t="s">
        <v>514</v>
      </c>
      <c r="C376" s="407" t="str">
        <f t="shared" si="35"/>
        <v xml:space="preserve"> </v>
      </c>
      <c r="D376" s="527" t="s">
        <v>514</v>
      </c>
      <c r="E376" s="298">
        <v>0</v>
      </c>
      <c r="F376" s="528" t="str">
        <f t="shared" si="31"/>
        <v xml:space="preserve"> </v>
      </c>
      <c r="G376" s="534"/>
      <c r="H376" s="534"/>
      <c r="I376" s="534"/>
      <c r="J376" s="534"/>
      <c r="K376" s="534"/>
      <c r="L376" s="534"/>
      <c r="M376" s="534"/>
      <c r="N376" s="534"/>
      <c r="O376" s="529"/>
      <c r="P376" s="534"/>
      <c r="Q376" s="529"/>
      <c r="R376" s="529"/>
      <c r="S376" s="534"/>
      <c r="T376" s="534"/>
      <c r="U376" s="534"/>
      <c r="V376" s="534"/>
      <c r="W376" s="534"/>
      <c r="X376" s="534"/>
      <c r="Y376" s="534"/>
      <c r="Z376" s="529"/>
      <c r="AA376" s="529"/>
      <c r="AB376" s="529"/>
      <c r="AC376" s="529"/>
      <c r="AD376" s="533"/>
      <c r="AE376" s="529"/>
      <c r="AF376" s="538"/>
      <c r="AG376" s="538"/>
      <c r="AH376" s="529"/>
      <c r="AI376" s="529"/>
      <c r="AJ376" s="529"/>
      <c r="AK376" s="529"/>
      <c r="AL376" s="529"/>
      <c r="AM376" s="7"/>
      <c r="AN376" s="530"/>
      <c r="AO376" s="533"/>
      <c r="AP376" s="492"/>
      <c r="AQ376" s="530"/>
      <c r="AR376" s="530"/>
      <c r="AS376" s="533"/>
      <c r="AT376" s="533"/>
      <c r="AU376" s="537"/>
      <c r="AV376" s="532" t="str">
        <f t="shared" si="32"/>
        <v xml:space="preserve"> </v>
      </c>
      <c r="AW376" s="298">
        <f t="shared" si="33"/>
        <v>0</v>
      </c>
      <c r="AX376" s="533"/>
    </row>
    <row r="377" spans="1:52" ht="13.5" hidden="1" thickBot="1">
      <c r="A377" s="525" t="s">
        <v>821</v>
      </c>
      <c r="B377" s="407" t="s">
        <v>514</v>
      </c>
      <c r="C377" s="407" t="str">
        <f t="shared" si="35"/>
        <v xml:space="preserve"> </v>
      </c>
      <c r="D377" s="527" t="s">
        <v>514</v>
      </c>
      <c r="E377" s="298">
        <v>0</v>
      </c>
      <c r="F377" s="528" t="str">
        <f t="shared" si="31"/>
        <v xml:space="preserve"> </v>
      </c>
      <c r="G377" s="498"/>
      <c r="H377" s="498"/>
      <c r="I377" s="536"/>
      <c r="J377" s="498"/>
      <c r="K377" s="498"/>
      <c r="L377" s="498"/>
      <c r="M377" s="498"/>
      <c r="N377" s="498"/>
      <c r="O377" s="529"/>
      <c r="P377" s="498"/>
      <c r="Q377" s="529"/>
      <c r="R377" s="529"/>
      <c r="S377" s="498"/>
      <c r="T377" s="498"/>
      <c r="U377" s="498"/>
      <c r="V377" s="498"/>
      <c r="W377" s="498"/>
      <c r="X377" s="498"/>
      <c r="Y377" s="536"/>
      <c r="Z377" s="498"/>
      <c r="AA377" s="498"/>
      <c r="AB377" s="498"/>
      <c r="AC377" s="498"/>
      <c r="AD377" s="533"/>
      <c r="AE377" s="529"/>
      <c r="AF377" s="538"/>
      <c r="AG377" s="538"/>
      <c r="AH377" s="529"/>
      <c r="AI377" s="529"/>
      <c r="AJ377" s="529"/>
      <c r="AK377" s="529"/>
      <c r="AL377" s="529"/>
      <c r="AM377" s="7"/>
      <c r="AN377" s="530"/>
      <c r="AO377" s="533"/>
      <c r="AP377" s="492"/>
      <c r="AQ377" s="530"/>
      <c r="AR377" s="530"/>
      <c r="AS377" s="533"/>
      <c r="AT377" s="533"/>
      <c r="AU377" s="537"/>
      <c r="AV377" s="532" t="str">
        <f t="shared" si="32"/>
        <v xml:space="preserve"> </v>
      </c>
      <c r="AW377" s="298">
        <f t="shared" si="33"/>
        <v>0</v>
      </c>
      <c r="AX377" s="533"/>
    </row>
    <row r="378" spans="1:52" ht="13.5" hidden="1" thickBot="1">
      <c r="A378" s="53" t="s">
        <v>543</v>
      </c>
      <c r="B378" s="407">
        <v>6</v>
      </c>
      <c r="C378" s="407" t="str">
        <f t="shared" si="35"/>
        <v xml:space="preserve"> </v>
      </c>
      <c r="D378" s="527" t="s">
        <v>514</v>
      </c>
      <c r="E378" s="298">
        <v>0</v>
      </c>
      <c r="F378" s="528" t="str">
        <f t="shared" si="31"/>
        <v xml:space="preserve"> </v>
      </c>
      <c r="G378" s="529"/>
      <c r="H378" s="529"/>
      <c r="I378" s="529"/>
      <c r="J378" s="529"/>
      <c r="K378" s="529"/>
      <c r="L378" s="529"/>
      <c r="M378" s="529"/>
      <c r="N378" s="529"/>
      <c r="O378" s="529"/>
      <c r="P378" s="529"/>
      <c r="Q378" s="529"/>
      <c r="R378" s="529"/>
      <c r="S378" s="529"/>
      <c r="T378" s="529"/>
      <c r="U378" s="529"/>
      <c r="V378" s="529"/>
      <c r="W378" s="529"/>
      <c r="X378" s="529"/>
      <c r="Y378" s="529"/>
      <c r="Z378" s="530"/>
      <c r="AA378" s="530"/>
      <c r="AB378" s="530"/>
      <c r="AC378" s="530"/>
      <c r="AD378" s="533"/>
      <c r="AE378" s="529"/>
      <c r="AF378" s="538"/>
      <c r="AG378" s="538"/>
      <c r="AH378" s="529"/>
      <c r="AI378" s="529"/>
      <c r="AJ378" s="529"/>
      <c r="AK378" s="529"/>
      <c r="AL378" s="529"/>
      <c r="AM378" s="7"/>
      <c r="AN378" s="530"/>
      <c r="AO378" s="533"/>
      <c r="AP378" s="492"/>
      <c r="AQ378" s="530"/>
      <c r="AR378" s="530"/>
      <c r="AS378" s="538"/>
      <c r="AT378" s="538"/>
      <c r="AU378" s="537"/>
      <c r="AV378" s="532" t="str">
        <f t="shared" si="32"/>
        <v xml:space="preserve"> </v>
      </c>
      <c r="AW378" s="298">
        <f t="shared" si="33"/>
        <v>0</v>
      </c>
      <c r="AX378" s="533"/>
    </row>
    <row r="379" spans="1:52" ht="13.5" hidden="1" thickBot="1">
      <c r="A379" s="535" t="s">
        <v>1318</v>
      </c>
      <c r="B379" s="407">
        <v>6</v>
      </c>
      <c r="C379" s="407" t="str">
        <f t="shared" si="35"/>
        <v xml:space="preserve"> </v>
      </c>
      <c r="D379" s="527" t="s">
        <v>514</v>
      </c>
      <c r="E379" s="298">
        <v>0</v>
      </c>
      <c r="F379" s="528" t="str">
        <f t="shared" si="31"/>
        <v xml:space="preserve"> </v>
      </c>
      <c r="G379" s="529"/>
      <c r="H379" s="529"/>
      <c r="I379" s="529"/>
      <c r="J379" s="529"/>
      <c r="K379" s="529"/>
      <c r="L379" s="529"/>
      <c r="M379" s="529"/>
      <c r="N379" s="529"/>
      <c r="O379" s="529"/>
      <c r="P379" s="529"/>
      <c r="Q379" s="529"/>
      <c r="R379" s="529"/>
      <c r="S379" s="529"/>
      <c r="T379" s="529"/>
      <c r="U379" s="529"/>
      <c r="V379" s="529"/>
      <c r="W379" s="529"/>
      <c r="X379" s="529"/>
      <c r="Y379" s="529"/>
      <c r="Z379" s="498"/>
      <c r="AA379" s="498"/>
      <c r="AB379" s="498"/>
      <c r="AC379" s="498"/>
      <c r="AD379" s="498"/>
      <c r="AE379" s="498"/>
      <c r="AF379" s="498"/>
      <c r="AG379" s="498"/>
      <c r="AH379" s="498"/>
      <c r="AI379" s="498"/>
      <c r="AJ379" s="498"/>
      <c r="AK379" s="498"/>
      <c r="AL379" s="498"/>
      <c r="AM379" s="7"/>
      <c r="AN379" s="498"/>
      <c r="AO379" s="498"/>
      <c r="AP379" s="536"/>
      <c r="AQ379" s="498"/>
      <c r="AR379" s="498"/>
      <c r="AS379" s="533"/>
      <c r="AT379" s="533"/>
      <c r="AU379" s="537"/>
      <c r="AV379" s="532" t="str">
        <f t="shared" si="32"/>
        <v xml:space="preserve"> </v>
      </c>
      <c r="AW379" s="298">
        <f t="shared" si="33"/>
        <v>0</v>
      </c>
      <c r="AX379" s="533"/>
    </row>
    <row r="380" spans="1:52" ht="13.5" hidden="1" thickBot="1">
      <c r="A380" s="53" t="s">
        <v>39</v>
      </c>
      <c r="B380" s="407" t="s">
        <v>514</v>
      </c>
      <c r="C380" s="407" t="str">
        <f t="shared" si="35"/>
        <v xml:space="preserve"> </v>
      </c>
      <c r="D380" s="527" t="s">
        <v>514</v>
      </c>
      <c r="E380" s="298">
        <v>0</v>
      </c>
      <c r="F380" s="528" t="str">
        <f t="shared" si="31"/>
        <v xml:space="preserve"> </v>
      </c>
      <c r="G380" s="492"/>
      <c r="H380" s="492"/>
      <c r="I380" s="492"/>
      <c r="J380" s="492"/>
      <c r="K380" s="492"/>
      <c r="L380" s="492"/>
      <c r="M380" s="492"/>
      <c r="N380" s="492"/>
      <c r="O380" s="529"/>
      <c r="P380" s="492"/>
      <c r="Q380" s="529"/>
      <c r="R380" s="529"/>
      <c r="S380" s="492"/>
      <c r="T380" s="492"/>
      <c r="U380" s="492"/>
      <c r="V380" s="492"/>
      <c r="W380" s="492"/>
      <c r="X380" s="492"/>
      <c r="Y380" s="492"/>
      <c r="Z380" s="530"/>
      <c r="AA380" s="530"/>
      <c r="AB380" s="530"/>
      <c r="AC380" s="530"/>
      <c r="AD380" s="533"/>
      <c r="AE380" s="529"/>
      <c r="AF380" s="538"/>
      <c r="AG380" s="538"/>
      <c r="AH380" s="529"/>
      <c r="AI380" s="529"/>
      <c r="AJ380" s="529"/>
      <c r="AK380" s="529"/>
      <c r="AL380" s="529"/>
      <c r="AM380" s="7"/>
      <c r="AN380" s="530"/>
      <c r="AO380" s="533"/>
      <c r="AP380" s="492"/>
      <c r="AQ380" s="530"/>
      <c r="AR380" s="530"/>
      <c r="AS380" s="533"/>
      <c r="AT380" s="533"/>
      <c r="AU380" s="537"/>
      <c r="AV380" s="532" t="str">
        <f t="shared" si="32"/>
        <v xml:space="preserve"> </v>
      </c>
      <c r="AW380" s="298">
        <f t="shared" si="33"/>
        <v>0</v>
      </c>
      <c r="AX380" s="533"/>
    </row>
    <row r="381" spans="1:52" ht="13.5" hidden="1" thickBot="1">
      <c r="A381" s="53" t="s">
        <v>504</v>
      </c>
      <c r="B381" s="407" t="s">
        <v>514</v>
      </c>
      <c r="C381" s="407" t="str">
        <f t="shared" si="35"/>
        <v xml:space="preserve"> </v>
      </c>
      <c r="D381" s="527" t="s">
        <v>514</v>
      </c>
      <c r="E381" s="298">
        <v>0</v>
      </c>
      <c r="F381" s="528" t="str">
        <f t="shared" si="31"/>
        <v xml:space="preserve"> </v>
      </c>
      <c r="G381" s="492"/>
      <c r="H381" s="492"/>
      <c r="I381" s="492"/>
      <c r="J381" s="492"/>
      <c r="K381" s="492"/>
      <c r="L381" s="492"/>
      <c r="M381" s="492"/>
      <c r="N381" s="492"/>
      <c r="O381" s="529"/>
      <c r="P381" s="492"/>
      <c r="Q381" s="529"/>
      <c r="R381" s="529"/>
      <c r="S381" s="492"/>
      <c r="T381" s="492"/>
      <c r="U381" s="492"/>
      <c r="V381" s="492"/>
      <c r="W381" s="492"/>
      <c r="X381" s="492"/>
      <c r="Y381" s="534"/>
      <c r="Z381" s="529"/>
      <c r="AA381" s="529"/>
      <c r="AB381" s="529"/>
      <c r="AC381" s="529"/>
      <c r="AD381" s="533"/>
      <c r="AE381" s="529"/>
      <c r="AF381" s="538"/>
      <c r="AG381" s="538"/>
      <c r="AH381" s="529"/>
      <c r="AI381" s="529"/>
      <c r="AJ381" s="529"/>
      <c r="AK381" s="529"/>
      <c r="AL381" s="529"/>
      <c r="AM381" s="7"/>
      <c r="AN381" s="530"/>
      <c r="AO381" s="533"/>
      <c r="AP381" s="492"/>
      <c r="AQ381" s="530"/>
      <c r="AR381" s="530"/>
      <c r="AS381" s="533"/>
      <c r="AT381" s="533"/>
      <c r="AU381" s="537"/>
      <c r="AV381" s="532" t="str">
        <f t="shared" si="32"/>
        <v xml:space="preserve"> </v>
      </c>
      <c r="AW381" s="298">
        <f t="shared" si="33"/>
        <v>0</v>
      </c>
      <c r="AX381" s="533"/>
    </row>
    <row r="382" spans="1:52" ht="13.5" hidden="1" thickBot="1">
      <c r="A382" s="53" t="s">
        <v>294</v>
      </c>
      <c r="B382" s="407" t="s">
        <v>514</v>
      </c>
      <c r="C382" s="407" t="str">
        <f t="shared" si="35"/>
        <v xml:space="preserve"> </v>
      </c>
      <c r="D382" s="527" t="s">
        <v>514</v>
      </c>
      <c r="E382" s="298">
        <v>0</v>
      </c>
      <c r="F382" s="528" t="str">
        <f t="shared" si="31"/>
        <v xml:space="preserve"> </v>
      </c>
      <c r="G382" s="534"/>
      <c r="H382" s="534"/>
      <c r="I382" s="492"/>
      <c r="J382" s="492"/>
      <c r="K382" s="492"/>
      <c r="L382" s="492"/>
      <c r="M382" s="492"/>
      <c r="N382" s="492"/>
      <c r="O382" s="529"/>
      <c r="P382" s="492"/>
      <c r="Q382" s="529"/>
      <c r="R382" s="529"/>
      <c r="S382" s="492"/>
      <c r="T382" s="492"/>
      <c r="U382" s="492"/>
      <c r="V382" s="492"/>
      <c r="W382" s="492"/>
      <c r="X382" s="492"/>
      <c r="Y382" s="492"/>
      <c r="Z382" s="530"/>
      <c r="AA382" s="530"/>
      <c r="AB382" s="530"/>
      <c r="AC382" s="530"/>
      <c r="AD382" s="533"/>
      <c r="AE382" s="529"/>
      <c r="AF382" s="538"/>
      <c r="AG382" s="538"/>
      <c r="AH382" s="529"/>
      <c r="AI382" s="529"/>
      <c r="AJ382" s="529"/>
      <c r="AK382" s="529"/>
      <c r="AL382" s="529"/>
      <c r="AM382" s="7"/>
      <c r="AN382" s="530"/>
      <c r="AO382" s="533"/>
      <c r="AP382" s="492"/>
      <c r="AQ382" s="530"/>
      <c r="AR382" s="530"/>
      <c r="AS382" s="533"/>
      <c r="AT382" s="533"/>
      <c r="AU382" s="544"/>
      <c r="AV382" s="532" t="str">
        <f t="shared" si="32"/>
        <v xml:space="preserve"> </v>
      </c>
      <c r="AW382" s="298">
        <f t="shared" si="33"/>
        <v>0</v>
      </c>
      <c r="AX382" s="533"/>
    </row>
    <row r="383" spans="1:52" ht="13.5" hidden="1" thickBot="1">
      <c r="A383" s="53" t="s">
        <v>631</v>
      </c>
      <c r="B383" s="407" t="s">
        <v>514</v>
      </c>
      <c r="C383" s="407" t="str">
        <f t="shared" si="35"/>
        <v xml:space="preserve"> </v>
      </c>
      <c r="D383" s="527" t="s">
        <v>514</v>
      </c>
      <c r="E383" s="298">
        <v>0</v>
      </c>
      <c r="F383" s="528" t="str">
        <f t="shared" si="31"/>
        <v xml:space="preserve"> </v>
      </c>
      <c r="G383" s="534"/>
      <c r="H383" s="534"/>
      <c r="I383" s="492"/>
      <c r="J383" s="492"/>
      <c r="K383" s="492"/>
      <c r="L383" s="492"/>
      <c r="M383" s="492"/>
      <c r="N383" s="492"/>
      <c r="O383" s="529"/>
      <c r="P383" s="492"/>
      <c r="Q383" s="529"/>
      <c r="R383" s="529"/>
      <c r="S383" s="492"/>
      <c r="T383" s="492"/>
      <c r="U383" s="492"/>
      <c r="V383" s="492"/>
      <c r="W383" s="492"/>
      <c r="X383" s="492"/>
      <c r="Y383" s="492"/>
      <c r="Z383" s="530"/>
      <c r="AA383" s="530"/>
      <c r="AB383" s="530"/>
      <c r="AC383" s="530"/>
      <c r="AD383" s="533"/>
      <c r="AE383" s="529"/>
      <c r="AF383" s="538"/>
      <c r="AG383" s="538"/>
      <c r="AH383" s="529"/>
      <c r="AI383" s="529"/>
      <c r="AJ383" s="529"/>
      <c r="AK383" s="529"/>
      <c r="AL383" s="529"/>
      <c r="AM383" s="7"/>
      <c r="AN383" s="530"/>
      <c r="AO383" s="533"/>
      <c r="AP383" s="492"/>
      <c r="AQ383" s="530"/>
      <c r="AR383" s="530"/>
      <c r="AS383" s="533"/>
      <c r="AT383" s="533"/>
      <c r="AU383" s="537"/>
      <c r="AV383" s="532" t="str">
        <f t="shared" si="32"/>
        <v xml:space="preserve"> </v>
      </c>
      <c r="AW383" s="298">
        <f t="shared" si="33"/>
        <v>0</v>
      </c>
      <c r="AX383" s="533"/>
    </row>
    <row r="384" spans="1:52" s="3" customFormat="1" ht="12" hidden="1" customHeight="1">
      <c r="A384" s="525" t="s">
        <v>1106</v>
      </c>
      <c r="B384" s="407" t="s">
        <v>514</v>
      </c>
      <c r="C384" s="407" t="str">
        <f t="shared" si="35"/>
        <v xml:space="preserve"> </v>
      </c>
      <c r="D384" s="527" t="s">
        <v>514</v>
      </c>
      <c r="E384" s="298">
        <v>0</v>
      </c>
      <c r="F384" s="528" t="str">
        <f t="shared" si="31"/>
        <v xml:space="preserve"> </v>
      </c>
      <c r="G384" s="529"/>
      <c r="H384" s="529"/>
      <c r="I384" s="534"/>
      <c r="J384" s="529"/>
      <c r="K384" s="529"/>
      <c r="L384" s="529"/>
      <c r="M384" s="529"/>
      <c r="N384" s="529"/>
      <c r="O384" s="529"/>
      <c r="P384" s="529"/>
      <c r="Q384" s="529"/>
      <c r="R384" s="529"/>
      <c r="S384" s="529"/>
      <c r="T384" s="529"/>
      <c r="U384" s="529"/>
      <c r="V384" s="529"/>
      <c r="W384" s="529"/>
      <c r="X384" s="529"/>
      <c r="Y384" s="536"/>
      <c r="Z384" s="498"/>
      <c r="AA384" s="498"/>
      <c r="AB384" s="498"/>
      <c r="AC384" s="498"/>
      <c r="AD384" s="533"/>
      <c r="AE384" s="529"/>
      <c r="AF384" s="538"/>
      <c r="AG384" s="538"/>
      <c r="AH384" s="529"/>
      <c r="AI384" s="529"/>
      <c r="AJ384" s="529"/>
      <c r="AK384" s="529"/>
      <c r="AL384" s="529"/>
      <c r="AM384" s="7"/>
      <c r="AN384" s="530"/>
      <c r="AO384" s="533"/>
      <c r="AP384" s="492"/>
      <c r="AQ384" s="530"/>
      <c r="AR384" s="530"/>
      <c r="AS384" s="533"/>
      <c r="AT384" s="533"/>
      <c r="AU384" s="537"/>
      <c r="AV384" s="532" t="str">
        <f t="shared" si="32"/>
        <v xml:space="preserve"> </v>
      </c>
      <c r="AW384" s="298">
        <f t="shared" si="33"/>
        <v>0</v>
      </c>
      <c r="AX384" s="533"/>
      <c r="AZ384"/>
    </row>
    <row r="385" spans="1:52" ht="13.5" hidden="1" thickBot="1">
      <c r="A385" s="53" t="s">
        <v>703</v>
      </c>
      <c r="B385" s="407">
        <v>11</v>
      </c>
      <c r="C385" s="407" t="str">
        <f t="shared" si="35"/>
        <v xml:space="preserve"> </v>
      </c>
      <c r="D385" s="527" t="s">
        <v>514</v>
      </c>
      <c r="E385" s="298">
        <v>0</v>
      </c>
      <c r="F385" s="528" t="str">
        <f t="shared" si="31"/>
        <v xml:space="preserve"> </v>
      </c>
      <c r="G385" s="529"/>
      <c r="H385" s="529"/>
      <c r="I385" s="529"/>
      <c r="J385" s="529"/>
      <c r="K385" s="529"/>
      <c r="L385" s="529"/>
      <c r="M385" s="529"/>
      <c r="N385" s="529"/>
      <c r="O385" s="529"/>
      <c r="P385" s="529"/>
      <c r="Q385" s="529"/>
      <c r="R385" s="529"/>
      <c r="S385" s="529"/>
      <c r="T385" s="529"/>
      <c r="U385" s="529"/>
      <c r="V385" s="529"/>
      <c r="W385" s="529"/>
      <c r="X385" s="529"/>
      <c r="Y385" s="529"/>
      <c r="Z385" s="529"/>
      <c r="AA385" s="529"/>
      <c r="AB385" s="529"/>
      <c r="AC385" s="529"/>
      <c r="AD385" s="533"/>
      <c r="AE385" s="529"/>
      <c r="AF385" s="538"/>
      <c r="AG385" s="538"/>
      <c r="AH385" s="529"/>
      <c r="AI385" s="529"/>
      <c r="AJ385" s="529"/>
      <c r="AK385" s="529"/>
      <c r="AL385" s="529"/>
      <c r="AM385" s="122"/>
      <c r="AN385" s="530"/>
      <c r="AO385" s="533"/>
      <c r="AP385" s="492"/>
      <c r="AQ385" s="530"/>
      <c r="AR385" s="530"/>
      <c r="AS385" s="533"/>
      <c r="AT385" s="533"/>
      <c r="AU385" s="537"/>
      <c r="AV385" s="532" t="str">
        <f t="shared" si="32"/>
        <v xml:space="preserve"> </v>
      </c>
      <c r="AW385" s="298">
        <f t="shared" si="33"/>
        <v>0</v>
      </c>
      <c r="AX385" s="533"/>
      <c r="AZ385" s="3"/>
    </row>
    <row r="386" spans="1:52" s="3" customFormat="1" ht="13.5" hidden="1" thickBot="1">
      <c r="A386" s="535" t="s">
        <v>1211</v>
      </c>
      <c r="B386" s="407" t="s">
        <v>514</v>
      </c>
      <c r="C386" s="407" t="str">
        <f t="shared" si="35"/>
        <v xml:space="preserve"> </v>
      </c>
      <c r="D386" s="527" t="s">
        <v>514</v>
      </c>
      <c r="E386" s="298">
        <v>0</v>
      </c>
      <c r="F386" s="528" t="str">
        <f t="shared" si="31"/>
        <v xml:space="preserve"> </v>
      </c>
      <c r="G386" s="534"/>
      <c r="H386" s="534"/>
      <c r="I386" s="492"/>
      <c r="J386" s="534"/>
      <c r="K386" s="534"/>
      <c r="L386" s="534"/>
      <c r="M386" s="534"/>
      <c r="N386" s="534"/>
      <c r="O386" s="529"/>
      <c r="P386" s="534"/>
      <c r="Q386" s="529"/>
      <c r="R386" s="529"/>
      <c r="S386" s="534"/>
      <c r="T386" s="534"/>
      <c r="U386" s="534"/>
      <c r="V386" s="534"/>
      <c r="W386" s="534"/>
      <c r="X386" s="534"/>
      <c r="Y386" s="534"/>
      <c r="Z386" s="529"/>
      <c r="AA386" s="529"/>
      <c r="AB386" s="529"/>
      <c r="AC386" s="529"/>
      <c r="AD386" s="533"/>
      <c r="AE386" s="529"/>
      <c r="AF386" s="538"/>
      <c r="AG386" s="538"/>
      <c r="AH386" s="529"/>
      <c r="AI386" s="529"/>
      <c r="AJ386" s="529"/>
      <c r="AK386" s="529"/>
      <c r="AL386" s="529"/>
      <c r="AM386" s="7"/>
      <c r="AN386" s="529"/>
      <c r="AO386" s="538"/>
      <c r="AP386" s="534"/>
      <c r="AQ386" s="530"/>
      <c r="AR386" s="530"/>
      <c r="AS386" s="533"/>
      <c r="AT386" s="533"/>
      <c r="AU386" s="537"/>
      <c r="AV386" s="532" t="str">
        <f t="shared" si="32"/>
        <v xml:space="preserve"> </v>
      </c>
      <c r="AW386" s="298">
        <f t="shared" si="33"/>
        <v>0</v>
      </c>
      <c r="AX386" s="533"/>
      <c r="AY386"/>
      <c r="AZ386"/>
    </row>
    <row r="387" spans="1:52" s="3" customFormat="1" ht="13.5" hidden="1" thickBot="1">
      <c r="A387" s="525" t="s">
        <v>1319</v>
      </c>
      <c r="B387" s="407">
        <v>2</v>
      </c>
      <c r="C387" s="407" t="str">
        <f t="shared" si="35"/>
        <v xml:space="preserve"> </v>
      </c>
      <c r="D387" s="527" t="s">
        <v>514</v>
      </c>
      <c r="E387" s="298">
        <v>0</v>
      </c>
      <c r="F387" s="528" t="str">
        <f t="shared" si="31"/>
        <v xml:space="preserve"> </v>
      </c>
      <c r="G387" s="529"/>
      <c r="H387" s="529"/>
      <c r="I387" s="529"/>
      <c r="J387" s="529"/>
      <c r="K387" s="529"/>
      <c r="L387" s="529"/>
      <c r="M387" s="529"/>
      <c r="N387" s="529"/>
      <c r="O387" s="529"/>
      <c r="P387" s="529"/>
      <c r="Q387" s="529"/>
      <c r="R387" s="529"/>
      <c r="S387" s="529"/>
      <c r="T387" s="529"/>
      <c r="U387" s="529"/>
      <c r="V387" s="529"/>
      <c r="W387" s="529"/>
      <c r="X387" s="529"/>
      <c r="Y387" s="529"/>
      <c r="Z387" s="529"/>
      <c r="AA387" s="529"/>
      <c r="AB387" s="529"/>
      <c r="AC387" s="529"/>
      <c r="AD387" s="545"/>
      <c r="AE387" s="498"/>
      <c r="AF387" s="545"/>
      <c r="AG387" s="545"/>
      <c r="AH387" s="498"/>
      <c r="AI387" s="498"/>
      <c r="AJ387" s="498"/>
      <c r="AK387" s="498"/>
      <c r="AL387" s="498"/>
      <c r="AM387" s="122"/>
      <c r="AN387" s="529"/>
      <c r="AO387" s="534"/>
      <c r="AP387" s="530"/>
      <c r="AQ387" s="498"/>
      <c r="AR387" s="498"/>
      <c r="AS387" s="533"/>
      <c r="AT387" s="533"/>
      <c r="AU387" s="544"/>
      <c r="AV387" s="532" t="str">
        <f t="shared" si="32"/>
        <v xml:space="preserve"> </v>
      </c>
      <c r="AW387" s="298">
        <f t="shared" si="33"/>
        <v>0</v>
      </c>
      <c r="AX387" s="533"/>
      <c r="AY387"/>
    </row>
    <row r="388" spans="1:52" s="3" customFormat="1" ht="13.5" hidden="1" thickBot="1">
      <c r="A388" s="525" t="s">
        <v>1073</v>
      </c>
      <c r="B388" s="407" t="s">
        <v>514</v>
      </c>
      <c r="C388" s="407" t="str">
        <f t="shared" si="35"/>
        <v xml:space="preserve"> </v>
      </c>
      <c r="D388" s="527" t="s">
        <v>514</v>
      </c>
      <c r="E388" s="298">
        <v>0</v>
      </c>
      <c r="F388" s="528" t="str">
        <f t="shared" si="31"/>
        <v xml:space="preserve"> </v>
      </c>
      <c r="G388" s="498"/>
      <c r="H388" s="498"/>
      <c r="I388" s="536"/>
      <c r="J388" s="498"/>
      <c r="K388" s="498"/>
      <c r="L388" s="498"/>
      <c r="M388" s="498"/>
      <c r="N388" s="498"/>
      <c r="O388" s="529"/>
      <c r="P388" s="498"/>
      <c r="Q388" s="529"/>
      <c r="R388" s="529"/>
      <c r="S388" s="498"/>
      <c r="T388" s="498"/>
      <c r="U388" s="498"/>
      <c r="V388" s="498"/>
      <c r="W388" s="498"/>
      <c r="X388" s="498"/>
      <c r="Y388" s="536"/>
      <c r="Z388" s="498"/>
      <c r="AA388" s="498"/>
      <c r="AB388" s="498"/>
      <c r="AC388" s="498"/>
      <c r="AD388" s="533"/>
      <c r="AE388" s="529"/>
      <c r="AF388" s="538"/>
      <c r="AG388" s="538"/>
      <c r="AH388" s="529"/>
      <c r="AI388" s="529"/>
      <c r="AJ388" s="529"/>
      <c r="AK388" s="529"/>
      <c r="AL388" s="529"/>
      <c r="AM388" s="7"/>
      <c r="AN388" s="530"/>
      <c r="AO388" s="533"/>
      <c r="AP388" s="492"/>
      <c r="AQ388" s="530"/>
      <c r="AR388" s="530"/>
      <c r="AS388" s="533"/>
      <c r="AT388" s="533"/>
      <c r="AU388" s="537"/>
      <c r="AV388" s="532" t="str">
        <f t="shared" si="32"/>
        <v xml:space="preserve"> </v>
      </c>
      <c r="AW388" s="298">
        <f t="shared" si="33"/>
        <v>0</v>
      </c>
      <c r="AX388" s="533"/>
      <c r="AY388"/>
      <c r="AZ388"/>
    </row>
    <row r="389" spans="1:52" ht="13.5" hidden="1" thickBot="1">
      <c r="A389" s="525" t="s">
        <v>1070</v>
      </c>
      <c r="B389" s="407" t="s">
        <v>514</v>
      </c>
      <c r="C389" s="407" t="str">
        <f t="shared" si="35"/>
        <v xml:space="preserve"> </v>
      </c>
      <c r="D389" s="527" t="s">
        <v>514</v>
      </c>
      <c r="E389" s="298">
        <v>0</v>
      </c>
      <c r="F389" s="528" t="str">
        <f t="shared" si="31"/>
        <v xml:space="preserve"> </v>
      </c>
      <c r="G389" s="498"/>
      <c r="H389" s="498"/>
      <c r="I389" s="536"/>
      <c r="J389" s="498"/>
      <c r="K389" s="498"/>
      <c r="L389" s="498"/>
      <c r="M389" s="498"/>
      <c r="N389" s="498"/>
      <c r="O389" s="529"/>
      <c r="P389" s="498"/>
      <c r="Q389" s="529"/>
      <c r="R389" s="529"/>
      <c r="S389" s="498"/>
      <c r="T389" s="498"/>
      <c r="U389" s="498"/>
      <c r="V389" s="498"/>
      <c r="W389" s="498"/>
      <c r="X389" s="498"/>
      <c r="Y389" s="536"/>
      <c r="Z389" s="498"/>
      <c r="AA389" s="498"/>
      <c r="AB389" s="498"/>
      <c r="AC389" s="498"/>
      <c r="AD389" s="533"/>
      <c r="AE389" s="529"/>
      <c r="AF389" s="538"/>
      <c r="AG389" s="538"/>
      <c r="AH389" s="529"/>
      <c r="AI389" s="529"/>
      <c r="AJ389" s="529"/>
      <c r="AK389" s="529"/>
      <c r="AL389" s="529"/>
      <c r="AM389" s="7"/>
      <c r="AN389" s="530"/>
      <c r="AO389" s="533"/>
      <c r="AP389" s="492"/>
      <c r="AQ389" s="530"/>
      <c r="AR389" s="530"/>
      <c r="AS389" s="533"/>
      <c r="AT389" s="533"/>
      <c r="AU389" s="537"/>
      <c r="AV389" s="532" t="str">
        <f t="shared" si="32"/>
        <v xml:space="preserve"> </v>
      </c>
      <c r="AW389" s="298">
        <f t="shared" si="33"/>
        <v>0</v>
      </c>
      <c r="AX389" s="533"/>
    </row>
    <row r="390" spans="1:52" ht="13.5" hidden="1" thickBot="1">
      <c r="A390" s="535" t="s">
        <v>1212</v>
      </c>
      <c r="B390" s="407" t="s">
        <v>514</v>
      </c>
      <c r="C390" s="407" t="str">
        <f t="shared" si="35"/>
        <v xml:space="preserve"> </v>
      </c>
      <c r="D390" s="527" t="s">
        <v>514</v>
      </c>
      <c r="E390" s="298">
        <v>0</v>
      </c>
      <c r="F390" s="528" t="str">
        <f t="shared" si="31"/>
        <v xml:space="preserve"> </v>
      </c>
      <c r="G390" s="534"/>
      <c r="H390" s="534"/>
      <c r="I390" s="492"/>
      <c r="J390" s="534"/>
      <c r="K390" s="534"/>
      <c r="L390" s="534"/>
      <c r="M390" s="534"/>
      <c r="N390" s="534"/>
      <c r="O390" s="529"/>
      <c r="P390" s="534"/>
      <c r="Q390" s="529"/>
      <c r="R390" s="529"/>
      <c r="S390" s="534"/>
      <c r="T390" s="534"/>
      <c r="U390" s="534"/>
      <c r="V390" s="534"/>
      <c r="W390" s="534"/>
      <c r="X390" s="534"/>
      <c r="Y390" s="534"/>
      <c r="Z390" s="529"/>
      <c r="AA390" s="529"/>
      <c r="AB390" s="529"/>
      <c r="AC390" s="529"/>
      <c r="AD390" s="533"/>
      <c r="AE390" s="529"/>
      <c r="AF390" s="538"/>
      <c r="AG390" s="538"/>
      <c r="AH390" s="529"/>
      <c r="AI390" s="529"/>
      <c r="AJ390" s="529"/>
      <c r="AK390" s="529"/>
      <c r="AL390" s="529"/>
      <c r="AM390" s="7"/>
      <c r="AN390" s="530"/>
      <c r="AO390" s="533"/>
      <c r="AP390" s="492"/>
      <c r="AQ390" s="530"/>
      <c r="AR390" s="530"/>
      <c r="AS390" s="533"/>
      <c r="AT390" s="533"/>
      <c r="AU390" s="537"/>
      <c r="AV390" s="532" t="str">
        <f t="shared" si="32"/>
        <v xml:space="preserve"> </v>
      </c>
      <c r="AW390" s="298">
        <f t="shared" si="33"/>
        <v>0</v>
      </c>
      <c r="AX390" s="533"/>
    </row>
    <row r="391" spans="1:52" ht="13.5" hidden="1" thickBot="1">
      <c r="A391" s="535" t="s">
        <v>176</v>
      </c>
      <c r="B391" s="407" t="s">
        <v>514</v>
      </c>
      <c r="C391" s="407" t="str">
        <f t="shared" si="35"/>
        <v xml:space="preserve"> </v>
      </c>
      <c r="D391" s="527" t="s">
        <v>514</v>
      </c>
      <c r="E391" s="298">
        <v>0</v>
      </c>
      <c r="F391" s="528" t="str">
        <f t="shared" si="31"/>
        <v xml:space="preserve"> </v>
      </c>
      <c r="G391" s="492"/>
      <c r="H391" s="492"/>
      <c r="I391" s="492"/>
      <c r="J391" s="492"/>
      <c r="K391" s="492"/>
      <c r="L391" s="492"/>
      <c r="M391" s="492"/>
      <c r="N391" s="492"/>
      <c r="O391" s="529"/>
      <c r="P391" s="492"/>
      <c r="Q391" s="529"/>
      <c r="R391" s="529"/>
      <c r="S391" s="492"/>
      <c r="T391" s="492"/>
      <c r="U391" s="492"/>
      <c r="V391" s="492"/>
      <c r="W391" s="492"/>
      <c r="X391" s="492"/>
      <c r="Y391" s="492"/>
      <c r="Z391" s="530"/>
      <c r="AA391" s="530"/>
      <c r="AB391" s="530"/>
      <c r="AC391" s="530"/>
      <c r="AD391" s="533"/>
      <c r="AE391" s="529"/>
      <c r="AF391" s="538"/>
      <c r="AG391" s="538"/>
      <c r="AH391" s="529"/>
      <c r="AI391" s="529"/>
      <c r="AJ391" s="529"/>
      <c r="AK391" s="529"/>
      <c r="AL391" s="529"/>
      <c r="AM391" s="7"/>
      <c r="AN391" s="530"/>
      <c r="AO391" s="533"/>
      <c r="AP391" s="492"/>
      <c r="AQ391" s="530"/>
      <c r="AR391" s="530"/>
      <c r="AS391" s="533"/>
      <c r="AT391" s="533"/>
      <c r="AU391" s="537"/>
      <c r="AV391" s="532" t="str">
        <f t="shared" si="32"/>
        <v xml:space="preserve"> </v>
      </c>
      <c r="AW391" s="298">
        <f t="shared" si="33"/>
        <v>0</v>
      </c>
      <c r="AX391" s="533"/>
    </row>
    <row r="392" spans="1:52" ht="13.5" hidden="1" thickBot="1">
      <c r="A392" s="546" t="s">
        <v>793</v>
      </c>
      <c r="B392" s="407" t="s">
        <v>514</v>
      </c>
      <c r="C392" s="407" t="str">
        <f t="shared" si="35"/>
        <v xml:space="preserve"> </v>
      </c>
      <c r="D392" s="527" t="s">
        <v>514</v>
      </c>
      <c r="E392" s="298">
        <v>0</v>
      </c>
      <c r="F392" s="528" t="str">
        <f t="shared" si="31"/>
        <v xml:space="preserve"> </v>
      </c>
      <c r="G392" s="492"/>
      <c r="H392" s="492"/>
      <c r="I392" s="492"/>
      <c r="J392" s="492"/>
      <c r="K392" s="492"/>
      <c r="L392" s="492"/>
      <c r="M392" s="492"/>
      <c r="N392" s="492"/>
      <c r="O392" s="529"/>
      <c r="P392" s="492"/>
      <c r="Q392" s="529"/>
      <c r="R392" s="529"/>
      <c r="S392" s="492"/>
      <c r="T392" s="492"/>
      <c r="U392" s="492"/>
      <c r="V392" s="492"/>
      <c r="W392" s="492"/>
      <c r="X392" s="492"/>
      <c r="Y392" s="492"/>
      <c r="Z392" s="530"/>
      <c r="AA392" s="530"/>
      <c r="AB392" s="530"/>
      <c r="AC392" s="530"/>
      <c r="AD392" s="533"/>
      <c r="AE392" s="529"/>
      <c r="AF392" s="538"/>
      <c r="AG392" s="538"/>
      <c r="AH392" s="529"/>
      <c r="AI392" s="529"/>
      <c r="AJ392" s="529"/>
      <c r="AK392" s="529"/>
      <c r="AL392" s="529"/>
      <c r="AM392" s="7"/>
      <c r="AN392" s="530"/>
      <c r="AO392" s="533"/>
      <c r="AP392" s="492"/>
      <c r="AQ392" s="530"/>
      <c r="AR392" s="530"/>
      <c r="AS392" s="533"/>
      <c r="AT392" s="533"/>
      <c r="AU392" s="537"/>
      <c r="AV392" s="532" t="str">
        <f t="shared" si="32"/>
        <v xml:space="preserve"> </v>
      </c>
      <c r="AW392" s="298">
        <f t="shared" si="33"/>
        <v>0</v>
      </c>
      <c r="AX392" s="533"/>
    </row>
    <row r="393" spans="1:52" ht="13.5" hidden="1" thickBot="1">
      <c r="A393" s="525" t="s">
        <v>1046</v>
      </c>
      <c r="B393" s="407" t="s">
        <v>514</v>
      </c>
      <c r="C393" s="407" t="str">
        <f t="shared" si="35"/>
        <v xml:space="preserve"> </v>
      </c>
      <c r="D393" s="527" t="s">
        <v>514</v>
      </c>
      <c r="E393" s="298">
        <v>0</v>
      </c>
      <c r="F393" s="528" t="str">
        <f t="shared" si="31"/>
        <v xml:space="preserve"> </v>
      </c>
      <c r="G393" s="492"/>
      <c r="H393" s="492"/>
      <c r="I393" s="534"/>
      <c r="J393" s="529"/>
      <c r="K393" s="529"/>
      <c r="L393" s="529"/>
      <c r="M393" s="529"/>
      <c r="N393" s="529"/>
      <c r="O393" s="529"/>
      <c r="P393" s="568"/>
      <c r="Q393" s="529"/>
      <c r="R393" s="529"/>
      <c r="S393" s="568"/>
      <c r="T393" s="568"/>
      <c r="U393" s="568"/>
      <c r="V393" s="568"/>
      <c r="W393" s="568"/>
      <c r="X393" s="568"/>
      <c r="Y393" s="536"/>
      <c r="Z393" s="498"/>
      <c r="AA393" s="498"/>
      <c r="AB393" s="498"/>
      <c r="AC393" s="498"/>
      <c r="AD393" s="533"/>
      <c r="AE393" s="529"/>
      <c r="AF393" s="538"/>
      <c r="AG393" s="538"/>
      <c r="AH393" s="529"/>
      <c r="AI393" s="529"/>
      <c r="AJ393" s="529"/>
      <c r="AK393" s="529"/>
      <c r="AL393" s="529"/>
      <c r="AM393" s="7"/>
      <c r="AN393" s="530"/>
      <c r="AO393" s="533"/>
      <c r="AP393" s="492"/>
      <c r="AQ393" s="530"/>
      <c r="AR393" s="530"/>
      <c r="AS393" s="533"/>
      <c r="AT393" s="533"/>
      <c r="AU393" s="537"/>
      <c r="AV393" s="532" t="str">
        <f t="shared" si="32"/>
        <v xml:space="preserve"> </v>
      </c>
      <c r="AW393" s="298">
        <f t="shared" si="33"/>
        <v>0</v>
      </c>
      <c r="AX393" s="533"/>
    </row>
    <row r="394" spans="1:52" ht="13.5" hidden="1" thickBot="1">
      <c r="A394" s="525" t="s">
        <v>1047</v>
      </c>
      <c r="B394" s="407">
        <v>6</v>
      </c>
      <c r="C394" s="407" t="str">
        <f t="shared" si="35"/>
        <v xml:space="preserve"> </v>
      </c>
      <c r="D394" s="527" t="s">
        <v>514</v>
      </c>
      <c r="E394" s="298">
        <v>0</v>
      </c>
      <c r="F394" s="528" t="str">
        <f t="shared" si="31"/>
        <v xml:space="preserve"> </v>
      </c>
      <c r="G394" s="529"/>
      <c r="H394" s="529"/>
      <c r="I394" s="529"/>
      <c r="J394" s="529"/>
      <c r="K394" s="529"/>
      <c r="L394" s="529"/>
      <c r="M394" s="529"/>
      <c r="N394" s="529"/>
      <c r="O394" s="529"/>
      <c r="P394" s="529"/>
      <c r="Q394" s="529"/>
      <c r="R394" s="529"/>
      <c r="S394" s="529"/>
      <c r="T394" s="529"/>
      <c r="U394" s="529"/>
      <c r="V394" s="529"/>
      <c r="W394" s="529"/>
      <c r="X394" s="529"/>
      <c r="Y394" s="529"/>
      <c r="Z394" s="498"/>
      <c r="AA394" s="498"/>
      <c r="AB394" s="498"/>
      <c r="AC394" s="498"/>
      <c r="AD394" s="538"/>
      <c r="AE394" s="529"/>
      <c r="AF394" s="538"/>
      <c r="AG394" s="538"/>
      <c r="AH394" s="529"/>
      <c r="AI394" s="529"/>
      <c r="AJ394" s="529"/>
      <c r="AK394" s="529"/>
      <c r="AL394" s="529"/>
      <c r="AM394" s="122"/>
      <c r="AN394" s="529"/>
      <c r="AO394" s="538"/>
      <c r="AP394" s="534"/>
      <c r="AQ394" s="529"/>
      <c r="AR394" s="529"/>
      <c r="AS394" s="533"/>
      <c r="AT394" s="533"/>
      <c r="AU394" s="537"/>
      <c r="AV394" s="532" t="str">
        <f t="shared" si="32"/>
        <v xml:space="preserve"> </v>
      </c>
      <c r="AW394" s="298">
        <f t="shared" si="33"/>
        <v>0</v>
      </c>
      <c r="AX394" s="533"/>
      <c r="AZ394" s="3"/>
    </row>
    <row r="395" spans="1:52" ht="13.5" hidden="1" thickBot="1">
      <c r="A395" s="525" t="s">
        <v>828</v>
      </c>
      <c r="B395" s="407" t="s">
        <v>514</v>
      </c>
      <c r="C395" s="407" t="str">
        <f t="shared" si="35"/>
        <v xml:space="preserve"> </v>
      </c>
      <c r="D395" s="527" t="s">
        <v>514</v>
      </c>
      <c r="E395" s="298">
        <v>0</v>
      </c>
      <c r="F395" s="528" t="str">
        <f t="shared" si="31"/>
        <v xml:space="preserve"> </v>
      </c>
      <c r="G395" s="498"/>
      <c r="H395" s="498"/>
      <c r="I395" s="536"/>
      <c r="J395" s="498"/>
      <c r="K395" s="498"/>
      <c r="L395" s="498"/>
      <c r="M395" s="498"/>
      <c r="N395" s="498"/>
      <c r="O395" s="529"/>
      <c r="P395" s="498"/>
      <c r="Q395" s="529"/>
      <c r="R395" s="529"/>
      <c r="S395" s="498"/>
      <c r="T395" s="498"/>
      <c r="U395" s="498"/>
      <c r="V395" s="498"/>
      <c r="W395" s="498"/>
      <c r="X395" s="498"/>
      <c r="Y395" s="536"/>
      <c r="Z395" s="498"/>
      <c r="AA395" s="498"/>
      <c r="AB395" s="498"/>
      <c r="AC395" s="498"/>
      <c r="AD395" s="533"/>
      <c r="AE395" s="529"/>
      <c r="AF395" s="538"/>
      <c r="AG395" s="538"/>
      <c r="AH395" s="529"/>
      <c r="AI395" s="529"/>
      <c r="AJ395" s="529"/>
      <c r="AK395" s="529"/>
      <c r="AL395" s="529"/>
      <c r="AM395" s="7"/>
      <c r="AN395" s="530"/>
      <c r="AO395" s="533"/>
      <c r="AP395" s="492"/>
      <c r="AQ395" s="530"/>
      <c r="AR395" s="530"/>
      <c r="AS395" s="533"/>
      <c r="AT395" s="533"/>
      <c r="AU395" s="537"/>
      <c r="AV395" s="532" t="str">
        <f t="shared" si="32"/>
        <v xml:space="preserve"> </v>
      </c>
      <c r="AW395" s="298">
        <f t="shared" si="33"/>
        <v>0</v>
      </c>
      <c r="AX395" s="533"/>
    </row>
    <row r="396" spans="1:52" ht="13.5" hidden="1" thickBot="1">
      <c r="A396" s="53" t="s">
        <v>626</v>
      </c>
      <c r="B396" s="407" t="s">
        <v>514</v>
      </c>
      <c r="C396" s="407" t="str">
        <f t="shared" si="35"/>
        <v xml:space="preserve"> </v>
      </c>
      <c r="D396" s="527" t="s">
        <v>514</v>
      </c>
      <c r="E396" s="298">
        <v>0</v>
      </c>
      <c r="F396" s="528" t="str">
        <f t="shared" si="31"/>
        <v xml:space="preserve"> </v>
      </c>
      <c r="G396" s="492"/>
      <c r="H396" s="492"/>
      <c r="I396" s="492"/>
      <c r="J396" s="492"/>
      <c r="K396" s="492"/>
      <c r="L396" s="492"/>
      <c r="M396" s="492"/>
      <c r="N396" s="492"/>
      <c r="O396" s="529"/>
      <c r="P396" s="492"/>
      <c r="Q396" s="529"/>
      <c r="R396" s="529"/>
      <c r="S396" s="492"/>
      <c r="T396" s="492"/>
      <c r="U396" s="492"/>
      <c r="V396" s="492"/>
      <c r="W396" s="492"/>
      <c r="X396" s="492"/>
      <c r="Y396" s="492"/>
      <c r="Z396" s="530"/>
      <c r="AA396" s="530"/>
      <c r="AB396" s="530"/>
      <c r="AC396" s="530"/>
      <c r="AD396" s="533"/>
      <c r="AE396" s="529"/>
      <c r="AF396" s="538"/>
      <c r="AG396" s="538"/>
      <c r="AH396" s="529"/>
      <c r="AI396" s="529"/>
      <c r="AJ396" s="529"/>
      <c r="AK396" s="529"/>
      <c r="AL396" s="529"/>
      <c r="AM396" s="7"/>
      <c r="AN396" s="530"/>
      <c r="AO396" s="533"/>
      <c r="AP396" s="492"/>
      <c r="AQ396" s="530"/>
      <c r="AR396" s="530"/>
      <c r="AS396" s="533"/>
      <c r="AT396" s="533"/>
      <c r="AU396" s="537"/>
      <c r="AV396" s="532" t="str">
        <f t="shared" si="32"/>
        <v xml:space="preserve"> </v>
      </c>
      <c r="AW396" s="298">
        <f t="shared" si="33"/>
        <v>0</v>
      </c>
      <c r="AX396" s="533"/>
    </row>
    <row r="397" spans="1:52" ht="13.5" hidden="1" thickBot="1">
      <c r="A397" s="53" t="s">
        <v>508</v>
      </c>
      <c r="B397" s="407" t="s">
        <v>514</v>
      </c>
      <c r="C397" s="407" t="str">
        <f t="shared" si="35"/>
        <v xml:space="preserve"> </v>
      </c>
      <c r="D397" s="527" t="s">
        <v>514</v>
      </c>
      <c r="E397" s="298">
        <v>0</v>
      </c>
      <c r="F397" s="528" t="str">
        <f t="shared" si="31"/>
        <v xml:space="preserve"> </v>
      </c>
      <c r="G397" s="492"/>
      <c r="H397" s="492"/>
      <c r="I397" s="492"/>
      <c r="J397" s="492"/>
      <c r="K397" s="492"/>
      <c r="L397" s="492"/>
      <c r="M397" s="492"/>
      <c r="N397" s="492"/>
      <c r="O397" s="529"/>
      <c r="P397" s="492"/>
      <c r="Q397" s="529"/>
      <c r="R397" s="529"/>
      <c r="S397" s="492"/>
      <c r="T397" s="492"/>
      <c r="U397" s="492"/>
      <c r="V397" s="492"/>
      <c r="W397" s="492"/>
      <c r="X397" s="492"/>
      <c r="Y397" s="492"/>
      <c r="Z397" s="530"/>
      <c r="AA397" s="530"/>
      <c r="AB397" s="530"/>
      <c r="AC397" s="530"/>
      <c r="AD397" s="533"/>
      <c r="AE397" s="529"/>
      <c r="AF397" s="538"/>
      <c r="AG397" s="538"/>
      <c r="AH397" s="529"/>
      <c r="AI397" s="529"/>
      <c r="AJ397" s="529"/>
      <c r="AK397" s="529"/>
      <c r="AL397" s="529"/>
      <c r="AM397" s="7"/>
      <c r="AN397" s="530"/>
      <c r="AO397" s="533"/>
      <c r="AP397" s="492"/>
      <c r="AQ397" s="530"/>
      <c r="AR397" s="530"/>
      <c r="AS397" s="533"/>
      <c r="AT397" s="533"/>
      <c r="AU397" s="537"/>
      <c r="AV397" s="532" t="str">
        <f t="shared" si="32"/>
        <v xml:space="preserve"> </v>
      </c>
      <c r="AW397" s="298">
        <f t="shared" si="33"/>
        <v>0</v>
      </c>
      <c r="AX397" s="533"/>
    </row>
    <row r="398" spans="1:52" ht="13.5" hidden="1" thickBot="1">
      <c r="A398" s="525" t="s">
        <v>902</v>
      </c>
      <c r="B398" s="407" t="s">
        <v>514</v>
      </c>
      <c r="C398" s="407" t="str">
        <f t="shared" si="35"/>
        <v xml:space="preserve"> </v>
      </c>
      <c r="D398" s="527" t="s">
        <v>514</v>
      </c>
      <c r="E398" s="298">
        <v>0</v>
      </c>
      <c r="F398" s="528" t="str">
        <f t="shared" ref="F398:F461" si="36">IFERROR(AVERAGEA(G398:AT398), " ")</f>
        <v xml:space="preserve"> </v>
      </c>
      <c r="G398" s="498"/>
      <c r="H398" s="498"/>
      <c r="I398" s="536"/>
      <c r="J398" s="498"/>
      <c r="K398" s="498"/>
      <c r="L398" s="498"/>
      <c r="M398" s="498"/>
      <c r="N398" s="498"/>
      <c r="O398" s="529"/>
      <c r="P398" s="498"/>
      <c r="Q398" s="529"/>
      <c r="R398" s="529"/>
      <c r="S398" s="498"/>
      <c r="T398" s="498"/>
      <c r="U398" s="498"/>
      <c r="V398" s="498"/>
      <c r="W398" s="498"/>
      <c r="X398" s="498"/>
      <c r="Y398" s="536"/>
      <c r="Z398" s="498"/>
      <c r="AA398" s="498"/>
      <c r="AB398" s="498"/>
      <c r="AC398" s="498"/>
      <c r="AD398" s="533"/>
      <c r="AE398" s="529"/>
      <c r="AF398" s="538"/>
      <c r="AG398" s="538"/>
      <c r="AH398" s="529"/>
      <c r="AI398" s="529"/>
      <c r="AJ398" s="529"/>
      <c r="AK398" s="529"/>
      <c r="AL398" s="529"/>
      <c r="AM398" s="7"/>
      <c r="AN398" s="530"/>
      <c r="AO398" s="533"/>
      <c r="AP398" s="492"/>
      <c r="AQ398" s="530"/>
      <c r="AR398" s="530"/>
      <c r="AS398" s="533"/>
      <c r="AT398" s="533"/>
      <c r="AU398" s="537"/>
      <c r="AV398" s="532" t="str">
        <f t="shared" ref="AV398:AV461" si="37">IF(MIN(G398:AT398)=0," ",MIN(G398:AT398))</f>
        <v xml:space="preserve"> </v>
      </c>
      <c r="AW398" s="298">
        <f t="shared" ref="AW398:AW461" si="38">COUNTA(G398:AT398)</f>
        <v>0</v>
      </c>
      <c r="AX398" s="533"/>
    </row>
    <row r="399" spans="1:52" ht="13.5" hidden="1" thickBot="1">
      <c r="A399" s="535" t="s">
        <v>1214</v>
      </c>
      <c r="B399" s="407" t="s">
        <v>514</v>
      </c>
      <c r="C399" s="407" t="str">
        <f t="shared" si="35"/>
        <v xml:space="preserve"> </v>
      </c>
      <c r="D399" s="527" t="s">
        <v>514</v>
      </c>
      <c r="E399" s="298">
        <v>0</v>
      </c>
      <c r="F399" s="528" t="str">
        <f t="shared" si="36"/>
        <v xml:space="preserve"> </v>
      </c>
      <c r="G399" s="534"/>
      <c r="H399" s="534"/>
      <c r="I399" s="492"/>
      <c r="J399" s="534"/>
      <c r="K399" s="534"/>
      <c r="L399" s="534"/>
      <c r="M399" s="534"/>
      <c r="N399" s="534"/>
      <c r="O399" s="529"/>
      <c r="P399" s="534"/>
      <c r="Q399" s="529"/>
      <c r="R399" s="529"/>
      <c r="S399" s="534"/>
      <c r="T399" s="534"/>
      <c r="U399" s="534"/>
      <c r="V399" s="534"/>
      <c r="W399" s="534"/>
      <c r="X399" s="534"/>
      <c r="Y399" s="534"/>
      <c r="Z399" s="529"/>
      <c r="AA399" s="529"/>
      <c r="AB399" s="529"/>
      <c r="AC399" s="529"/>
      <c r="AD399" s="529"/>
      <c r="AE399" s="529"/>
      <c r="AF399" s="538"/>
      <c r="AG399" s="538"/>
      <c r="AH399" s="529"/>
      <c r="AI399" s="529"/>
      <c r="AJ399" s="529"/>
      <c r="AK399" s="529"/>
      <c r="AL399" s="529"/>
      <c r="AM399" s="7"/>
      <c r="AN399" s="529"/>
      <c r="AO399" s="529"/>
      <c r="AP399" s="534"/>
      <c r="AQ399" s="530"/>
      <c r="AR399" s="530"/>
      <c r="AS399" s="533"/>
      <c r="AT399" s="533"/>
      <c r="AU399" s="537"/>
      <c r="AV399" s="532" t="str">
        <f t="shared" si="37"/>
        <v xml:space="preserve"> </v>
      </c>
      <c r="AW399" s="298">
        <f t="shared" si="38"/>
        <v>0</v>
      </c>
      <c r="AX399" s="533"/>
    </row>
    <row r="400" spans="1:52" ht="13.5" hidden="1" thickBot="1">
      <c r="A400" s="525" t="s">
        <v>1048</v>
      </c>
      <c r="B400" s="407" t="s">
        <v>514</v>
      </c>
      <c r="C400" s="407" t="str">
        <f t="shared" si="35"/>
        <v xml:space="preserve"> </v>
      </c>
      <c r="D400" s="527" t="s">
        <v>514</v>
      </c>
      <c r="E400" s="298">
        <v>0</v>
      </c>
      <c r="F400" s="528" t="str">
        <f t="shared" si="36"/>
        <v xml:space="preserve"> </v>
      </c>
      <c r="G400" s="529"/>
      <c r="H400" s="529"/>
      <c r="I400" s="534"/>
      <c r="J400" s="529"/>
      <c r="K400" s="529"/>
      <c r="L400" s="529"/>
      <c r="M400" s="529"/>
      <c r="N400" s="529"/>
      <c r="O400" s="529"/>
      <c r="P400" s="529"/>
      <c r="Q400" s="529"/>
      <c r="R400" s="529"/>
      <c r="S400" s="529"/>
      <c r="T400" s="529"/>
      <c r="U400" s="529"/>
      <c r="V400" s="529"/>
      <c r="W400" s="529"/>
      <c r="X400" s="529"/>
      <c r="Y400" s="536"/>
      <c r="Z400" s="498"/>
      <c r="AA400" s="498"/>
      <c r="AB400" s="498"/>
      <c r="AC400" s="498"/>
      <c r="AD400" s="533"/>
      <c r="AE400" s="529"/>
      <c r="AF400" s="538"/>
      <c r="AG400" s="538"/>
      <c r="AH400" s="529"/>
      <c r="AI400" s="529"/>
      <c r="AJ400" s="529"/>
      <c r="AK400" s="529"/>
      <c r="AL400" s="529"/>
      <c r="AM400" s="7"/>
      <c r="AN400" s="530"/>
      <c r="AO400" s="533"/>
      <c r="AP400" s="492"/>
      <c r="AQ400" s="530"/>
      <c r="AR400" s="530"/>
      <c r="AS400" s="533"/>
      <c r="AT400" s="533"/>
      <c r="AU400" s="537"/>
      <c r="AV400" s="532" t="str">
        <f t="shared" si="37"/>
        <v xml:space="preserve"> </v>
      </c>
      <c r="AW400" s="298">
        <f t="shared" si="38"/>
        <v>0</v>
      </c>
      <c r="AX400" s="533"/>
    </row>
    <row r="401" spans="1:52" ht="13.5" hidden="1" thickBot="1">
      <c r="A401" s="535" t="s">
        <v>1320</v>
      </c>
      <c r="B401" s="407">
        <v>0</v>
      </c>
      <c r="C401" s="407">
        <v>0</v>
      </c>
      <c r="D401" s="527" t="s">
        <v>514</v>
      </c>
      <c r="E401" s="298">
        <v>0</v>
      </c>
      <c r="F401" s="528" t="str">
        <f t="shared" si="36"/>
        <v xml:space="preserve"> </v>
      </c>
      <c r="G401" s="529"/>
      <c r="H401" s="529"/>
      <c r="I401" s="529"/>
      <c r="J401" s="529"/>
      <c r="K401" s="529"/>
      <c r="L401" s="529"/>
      <c r="M401" s="529"/>
      <c r="N401" s="529"/>
      <c r="O401" s="529"/>
      <c r="P401" s="529"/>
      <c r="Q401" s="529"/>
      <c r="R401" s="529"/>
      <c r="S401" s="529"/>
      <c r="T401" s="529"/>
      <c r="U401" s="529"/>
      <c r="V401" s="529"/>
      <c r="W401" s="529"/>
      <c r="X401" s="529"/>
      <c r="Y401" s="529"/>
      <c r="Z401" s="498"/>
      <c r="AA401" s="498"/>
      <c r="AB401" s="498"/>
      <c r="AC401" s="498"/>
      <c r="AD401" s="498"/>
      <c r="AE401" s="498"/>
      <c r="AF401" s="498"/>
      <c r="AG401" s="498"/>
      <c r="AH401" s="498"/>
      <c r="AI401" s="498"/>
      <c r="AJ401" s="498"/>
      <c r="AK401" s="498"/>
      <c r="AL401" s="498"/>
      <c r="AM401" s="7"/>
      <c r="AN401" s="498"/>
      <c r="AO401" s="498"/>
      <c r="AP401" s="536"/>
      <c r="AQ401" s="498"/>
      <c r="AR401" s="498"/>
      <c r="AS401" s="533"/>
      <c r="AT401" s="533"/>
      <c r="AU401" s="537"/>
      <c r="AV401" s="532" t="str">
        <f t="shared" si="37"/>
        <v xml:space="preserve"> </v>
      </c>
      <c r="AW401" s="298">
        <f t="shared" si="38"/>
        <v>0</v>
      </c>
      <c r="AX401" s="533"/>
    </row>
    <row r="402" spans="1:52" ht="13.5" hidden="1" thickBot="1">
      <c r="A402" s="525" t="s">
        <v>942</v>
      </c>
      <c r="B402" s="407" t="s">
        <v>514</v>
      </c>
      <c r="C402" s="407" t="str">
        <f>IFERROR(MINUTE(C$5)-MINUTE(D402)," ")</f>
        <v xml:space="preserve"> </v>
      </c>
      <c r="D402" s="527" t="s">
        <v>514</v>
      </c>
      <c r="E402" s="298">
        <v>0</v>
      </c>
      <c r="F402" s="528" t="str">
        <f t="shared" si="36"/>
        <v xml:space="preserve"> </v>
      </c>
      <c r="G402" s="529"/>
      <c r="H402" s="529"/>
      <c r="I402" s="534"/>
      <c r="J402" s="529"/>
      <c r="K402" s="529"/>
      <c r="L402" s="529"/>
      <c r="M402" s="529"/>
      <c r="N402" s="529"/>
      <c r="O402" s="529"/>
      <c r="P402" s="529"/>
      <c r="Q402" s="529"/>
      <c r="R402" s="529"/>
      <c r="S402" s="529"/>
      <c r="T402" s="529"/>
      <c r="U402" s="529"/>
      <c r="V402" s="529"/>
      <c r="W402" s="529"/>
      <c r="X402" s="529"/>
      <c r="Y402" s="534"/>
      <c r="Z402" s="529"/>
      <c r="AA402" s="529"/>
      <c r="AB402" s="529"/>
      <c r="AC402" s="529"/>
      <c r="AD402" s="533"/>
      <c r="AE402" s="529"/>
      <c r="AF402" s="538"/>
      <c r="AG402" s="538"/>
      <c r="AH402" s="529"/>
      <c r="AI402" s="529"/>
      <c r="AJ402" s="529"/>
      <c r="AK402" s="529"/>
      <c r="AL402" s="529"/>
      <c r="AM402" s="7"/>
      <c r="AN402" s="530"/>
      <c r="AO402" s="533"/>
      <c r="AP402" s="492"/>
      <c r="AQ402" s="530"/>
      <c r="AR402" s="530"/>
      <c r="AS402" s="533"/>
      <c r="AT402" s="533"/>
      <c r="AU402" s="537"/>
      <c r="AV402" s="532" t="str">
        <f t="shared" si="37"/>
        <v xml:space="preserve"> </v>
      </c>
      <c r="AW402" s="298">
        <f t="shared" si="38"/>
        <v>0</v>
      </c>
      <c r="AX402" s="533"/>
    </row>
    <row r="403" spans="1:52" ht="13.5" hidden="1" thickBot="1">
      <c r="A403" s="546" t="s">
        <v>794</v>
      </c>
      <c r="B403" s="407" t="s">
        <v>514</v>
      </c>
      <c r="C403" s="407" t="str">
        <f>IFERROR(MINUTE(C$5)-MINUTE(D403)," ")</f>
        <v xml:space="preserve"> </v>
      </c>
      <c r="D403" s="527" t="s">
        <v>514</v>
      </c>
      <c r="E403" s="298">
        <v>0</v>
      </c>
      <c r="F403" s="528" t="str">
        <f t="shared" si="36"/>
        <v xml:space="preserve"> </v>
      </c>
      <c r="G403" s="492"/>
      <c r="H403" s="492"/>
      <c r="I403" s="492"/>
      <c r="J403" s="492"/>
      <c r="K403" s="492"/>
      <c r="L403" s="492"/>
      <c r="M403" s="492"/>
      <c r="N403" s="492"/>
      <c r="O403" s="529"/>
      <c r="P403" s="492"/>
      <c r="Q403" s="529"/>
      <c r="R403" s="529"/>
      <c r="S403" s="492"/>
      <c r="T403" s="492"/>
      <c r="U403" s="492"/>
      <c r="V403" s="492"/>
      <c r="W403" s="492"/>
      <c r="X403" s="492"/>
      <c r="Y403" s="492"/>
      <c r="Z403" s="530"/>
      <c r="AA403" s="530"/>
      <c r="AB403" s="530"/>
      <c r="AC403" s="530"/>
      <c r="AD403" s="533"/>
      <c r="AE403" s="529"/>
      <c r="AF403" s="538"/>
      <c r="AG403" s="538"/>
      <c r="AH403" s="529"/>
      <c r="AI403" s="529"/>
      <c r="AJ403" s="529"/>
      <c r="AK403" s="529"/>
      <c r="AL403" s="529"/>
      <c r="AM403" s="7"/>
      <c r="AN403" s="530"/>
      <c r="AO403" s="533"/>
      <c r="AP403" s="492"/>
      <c r="AQ403" s="530"/>
      <c r="AR403" s="530"/>
      <c r="AS403" s="538"/>
      <c r="AT403" s="538"/>
      <c r="AU403" s="537"/>
      <c r="AV403" s="532" t="str">
        <f t="shared" si="37"/>
        <v xml:space="preserve"> </v>
      </c>
      <c r="AW403" s="298">
        <f t="shared" si="38"/>
        <v>0</v>
      </c>
      <c r="AX403" s="533"/>
    </row>
    <row r="404" spans="1:52" ht="13.5" hidden="1" thickBot="1">
      <c r="A404" s="535" t="s">
        <v>1321</v>
      </c>
      <c r="B404" s="407">
        <v>6</v>
      </c>
      <c r="C404" s="407">
        <v>6</v>
      </c>
      <c r="D404" s="527" t="s">
        <v>514</v>
      </c>
      <c r="E404" s="298">
        <v>0</v>
      </c>
      <c r="F404" s="528" t="str">
        <f t="shared" si="36"/>
        <v xml:space="preserve"> </v>
      </c>
      <c r="G404" s="529"/>
      <c r="H404" s="529"/>
      <c r="I404" s="529"/>
      <c r="J404" s="529"/>
      <c r="K404" s="529"/>
      <c r="L404" s="529"/>
      <c r="M404" s="529"/>
      <c r="N404" s="529"/>
      <c r="O404" s="529"/>
      <c r="P404" s="529"/>
      <c r="Q404" s="529"/>
      <c r="R404" s="529"/>
      <c r="S404" s="529"/>
      <c r="T404" s="529"/>
      <c r="U404" s="529"/>
      <c r="V404" s="529"/>
      <c r="W404" s="529"/>
      <c r="X404" s="529"/>
      <c r="Y404" s="529"/>
      <c r="Z404" s="498"/>
      <c r="AA404" s="498"/>
      <c r="AB404" s="498"/>
      <c r="AC404" s="498"/>
      <c r="AD404" s="498"/>
      <c r="AE404" s="498"/>
      <c r="AF404" s="498"/>
      <c r="AG404" s="529"/>
      <c r="AH404" s="529"/>
      <c r="AI404" s="529"/>
      <c r="AJ404" s="529"/>
      <c r="AK404" s="529"/>
      <c r="AL404" s="529"/>
      <c r="AM404" s="122"/>
      <c r="AN404" s="529"/>
      <c r="AO404" s="529"/>
      <c r="AP404" s="534"/>
      <c r="AQ404" s="498"/>
      <c r="AR404" s="498"/>
      <c r="AS404" s="533"/>
      <c r="AT404" s="533"/>
      <c r="AU404" s="537"/>
      <c r="AV404" s="532" t="str">
        <f t="shared" si="37"/>
        <v xml:space="preserve"> </v>
      </c>
      <c r="AW404" s="298">
        <f t="shared" si="38"/>
        <v>0</v>
      </c>
      <c r="AX404" s="533"/>
      <c r="AZ404" s="3"/>
    </row>
    <row r="405" spans="1:52" ht="13.5" hidden="1" thickBot="1">
      <c r="A405" s="53" t="s">
        <v>497</v>
      </c>
      <c r="B405" s="407" t="s">
        <v>514</v>
      </c>
      <c r="C405" s="407" t="str">
        <f t="shared" ref="C405:C468" si="39">IFERROR(MINUTE(C$5)-MINUTE(D405)," ")</f>
        <v xml:space="preserve"> </v>
      </c>
      <c r="D405" s="527" t="s">
        <v>514</v>
      </c>
      <c r="E405" s="298">
        <v>0</v>
      </c>
      <c r="F405" s="528" t="str">
        <f t="shared" si="36"/>
        <v xml:space="preserve"> </v>
      </c>
      <c r="G405" s="492"/>
      <c r="H405" s="492"/>
      <c r="I405" s="492"/>
      <c r="J405" s="492"/>
      <c r="K405" s="492"/>
      <c r="L405" s="492"/>
      <c r="M405" s="492"/>
      <c r="N405" s="492"/>
      <c r="O405" s="529"/>
      <c r="P405" s="492"/>
      <c r="Q405" s="529"/>
      <c r="R405" s="529"/>
      <c r="S405" s="492"/>
      <c r="T405" s="492"/>
      <c r="U405" s="492"/>
      <c r="V405" s="492"/>
      <c r="W405" s="492"/>
      <c r="X405" s="492"/>
      <c r="Y405" s="534"/>
      <c r="Z405" s="529"/>
      <c r="AA405" s="529"/>
      <c r="AB405" s="529"/>
      <c r="AC405" s="529"/>
      <c r="AD405" s="533"/>
      <c r="AE405" s="529"/>
      <c r="AF405" s="538"/>
      <c r="AG405" s="538"/>
      <c r="AH405" s="529"/>
      <c r="AI405" s="529"/>
      <c r="AJ405" s="529"/>
      <c r="AK405" s="529"/>
      <c r="AL405" s="529"/>
      <c r="AM405" s="7"/>
      <c r="AN405" s="530"/>
      <c r="AO405" s="533"/>
      <c r="AP405" s="492"/>
      <c r="AQ405" s="530"/>
      <c r="AR405" s="530"/>
      <c r="AS405" s="538"/>
      <c r="AT405" s="538"/>
      <c r="AU405" s="537"/>
      <c r="AV405" s="532" t="str">
        <f t="shared" si="37"/>
        <v xml:space="preserve"> </v>
      </c>
      <c r="AW405" s="298">
        <f t="shared" si="38"/>
        <v>0</v>
      </c>
      <c r="AX405" s="533"/>
    </row>
    <row r="406" spans="1:52" ht="13.5" hidden="1" thickBot="1">
      <c r="A406" s="535" t="s">
        <v>1215</v>
      </c>
      <c r="B406" s="407" t="s">
        <v>514</v>
      </c>
      <c r="C406" s="407" t="str">
        <f t="shared" si="39"/>
        <v xml:space="preserve"> </v>
      </c>
      <c r="D406" s="527" t="s">
        <v>514</v>
      </c>
      <c r="E406" s="298">
        <v>0</v>
      </c>
      <c r="F406" s="528" t="str">
        <f t="shared" si="36"/>
        <v xml:space="preserve"> </v>
      </c>
      <c r="G406" s="534"/>
      <c r="H406" s="534"/>
      <c r="I406" s="492"/>
      <c r="J406" s="534"/>
      <c r="K406" s="534"/>
      <c r="L406" s="534"/>
      <c r="M406" s="534"/>
      <c r="N406" s="534"/>
      <c r="O406" s="529"/>
      <c r="P406" s="534"/>
      <c r="Q406" s="529"/>
      <c r="R406" s="529"/>
      <c r="S406" s="534"/>
      <c r="T406" s="534"/>
      <c r="U406" s="534"/>
      <c r="V406" s="534"/>
      <c r="W406" s="534"/>
      <c r="X406" s="534"/>
      <c r="Y406" s="534"/>
      <c r="Z406" s="529"/>
      <c r="AA406" s="529"/>
      <c r="AB406" s="529"/>
      <c r="AC406" s="529"/>
      <c r="AD406" s="529"/>
      <c r="AE406" s="529"/>
      <c r="AF406" s="538"/>
      <c r="AG406" s="538"/>
      <c r="AH406" s="529"/>
      <c r="AI406" s="529"/>
      <c r="AJ406" s="529"/>
      <c r="AK406" s="529"/>
      <c r="AL406" s="529"/>
      <c r="AM406" s="7"/>
      <c r="AN406" s="529"/>
      <c r="AO406" s="529"/>
      <c r="AP406" s="534"/>
      <c r="AQ406" s="530"/>
      <c r="AR406" s="530"/>
      <c r="AS406" s="533"/>
      <c r="AT406" s="533"/>
      <c r="AU406" s="537"/>
      <c r="AV406" s="532" t="str">
        <f t="shared" si="37"/>
        <v xml:space="preserve"> </v>
      </c>
      <c r="AW406" s="298">
        <f t="shared" si="38"/>
        <v>0</v>
      </c>
      <c r="AX406" s="533"/>
    </row>
    <row r="407" spans="1:52" ht="13.5" hidden="1" thickBot="1">
      <c r="A407" s="53" t="s">
        <v>941</v>
      </c>
      <c r="B407" s="407" t="s">
        <v>514</v>
      </c>
      <c r="C407" s="407" t="str">
        <f t="shared" si="39"/>
        <v xml:space="preserve"> </v>
      </c>
      <c r="D407" s="527" t="s">
        <v>514</v>
      </c>
      <c r="E407" s="298">
        <v>0</v>
      </c>
      <c r="F407" s="528" t="str">
        <f t="shared" si="36"/>
        <v xml:space="preserve"> </v>
      </c>
      <c r="G407" s="492"/>
      <c r="H407" s="492"/>
      <c r="I407" s="492"/>
      <c r="J407" s="492"/>
      <c r="K407" s="492"/>
      <c r="L407" s="492"/>
      <c r="M407" s="492"/>
      <c r="N407" s="492"/>
      <c r="O407" s="529"/>
      <c r="P407" s="567"/>
      <c r="Q407" s="529"/>
      <c r="R407" s="529"/>
      <c r="S407" s="567"/>
      <c r="T407" s="567"/>
      <c r="U407" s="567"/>
      <c r="V407" s="567"/>
      <c r="W407" s="567"/>
      <c r="X407" s="567"/>
      <c r="Y407" s="492"/>
      <c r="Z407" s="530"/>
      <c r="AA407" s="530"/>
      <c r="AB407" s="530"/>
      <c r="AC407" s="530"/>
      <c r="AD407" s="533"/>
      <c r="AE407" s="529"/>
      <c r="AF407" s="538"/>
      <c r="AG407" s="538"/>
      <c r="AH407" s="529"/>
      <c r="AI407" s="529"/>
      <c r="AJ407" s="529"/>
      <c r="AK407" s="529"/>
      <c r="AL407" s="529"/>
      <c r="AM407" s="7"/>
      <c r="AN407" s="530"/>
      <c r="AO407" s="533"/>
      <c r="AP407" s="492"/>
      <c r="AQ407" s="530"/>
      <c r="AR407" s="530"/>
      <c r="AS407" s="533"/>
      <c r="AT407" s="533"/>
      <c r="AU407" s="544"/>
      <c r="AV407" s="532" t="str">
        <f t="shared" si="37"/>
        <v xml:space="preserve"> </v>
      </c>
      <c r="AW407" s="298">
        <f t="shared" si="38"/>
        <v>0</v>
      </c>
      <c r="AX407" s="533"/>
    </row>
    <row r="408" spans="1:52" ht="13.5" hidden="1" thickBot="1">
      <c r="A408" s="535" t="s">
        <v>209</v>
      </c>
      <c r="B408" s="407" t="s">
        <v>514</v>
      </c>
      <c r="C408" s="407" t="str">
        <f t="shared" si="39"/>
        <v xml:space="preserve"> </v>
      </c>
      <c r="D408" s="527" t="s">
        <v>514</v>
      </c>
      <c r="E408" s="298">
        <v>0</v>
      </c>
      <c r="F408" s="528" t="str">
        <f t="shared" si="36"/>
        <v xml:space="preserve"> </v>
      </c>
      <c r="G408" s="534"/>
      <c r="H408" s="534"/>
      <c r="I408" s="492"/>
      <c r="J408" s="492"/>
      <c r="K408" s="492"/>
      <c r="L408" s="492"/>
      <c r="M408" s="492"/>
      <c r="N408" s="492"/>
      <c r="O408" s="529"/>
      <c r="P408" s="492"/>
      <c r="Q408" s="529"/>
      <c r="R408" s="529"/>
      <c r="S408" s="492"/>
      <c r="T408" s="492"/>
      <c r="U408" s="492"/>
      <c r="V408" s="492"/>
      <c r="W408" s="492"/>
      <c r="X408" s="492"/>
      <c r="Y408" s="492"/>
      <c r="Z408" s="530"/>
      <c r="AA408" s="530"/>
      <c r="AB408" s="530"/>
      <c r="AC408" s="530"/>
      <c r="AD408" s="533"/>
      <c r="AE408" s="529"/>
      <c r="AF408" s="538"/>
      <c r="AG408" s="538"/>
      <c r="AH408" s="529"/>
      <c r="AI408" s="529"/>
      <c r="AJ408" s="529"/>
      <c r="AK408" s="529"/>
      <c r="AL408" s="529"/>
      <c r="AM408" s="7"/>
      <c r="AN408" s="530"/>
      <c r="AO408" s="533"/>
      <c r="AP408" s="492"/>
      <c r="AQ408" s="530"/>
      <c r="AR408" s="530"/>
      <c r="AS408" s="533"/>
      <c r="AT408" s="533"/>
      <c r="AU408" s="537"/>
      <c r="AV408" s="532" t="str">
        <f t="shared" si="37"/>
        <v xml:space="preserve"> </v>
      </c>
      <c r="AW408" s="298">
        <f t="shared" si="38"/>
        <v>0</v>
      </c>
      <c r="AX408" s="533"/>
    </row>
    <row r="409" spans="1:52" ht="13.5" hidden="1" thickBot="1">
      <c r="A409" s="53" t="s">
        <v>552</v>
      </c>
      <c r="B409" s="407" t="s">
        <v>514</v>
      </c>
      <c r="C409" s="407" t="str">
        <f t="shared" si="39"/>
        <v xml:space="preserve"> </v>
      </c>
      <c r="D409" s="527" t="s">
        <v>514</v>
      </c>
      <c r="E409" s="298">
        <v>0</v>
      </c>
      <c r="F409" s="528" t="str">
        <f t="shared" si="36"/>
        <v xml:space="preserve"> </v>
      </c>
      <c r="G409" s="492"/>
      <c r="H409" s="492"/>
      <c r="I409" s="492"/>
      <c r="J409" s="492"/>
      <c r="K409" s="492"/>
      <c r="L409" s="492"/>
      <c r="M409" s="492"/>
      <c r="N409" s="492"/>
      <c r="O409" s="529"/>
      <c r="P409" s="492"/>
      <c r="Q409" s="529"/>
      <c r="R409" s="529"/>
      <c r="S409" s="492"/>
      <c r="T409" s="492"/>
      <c r="U409" s="492"/>
      <c r="V409" s="492"/>
      <c r="W409" s="492"/>
      <c r="X409" s="492"/>
      <c r="Y409" s="492"/>
      <c r="Z409" s="530"/>
      <c r="AA409" s="530"/>
      <c r="AB409" s="530"/>
      <c r="AC409" s="530"/>
      <c r="AD409" s="538"/>
      <c r="AE409" s="529"/>
      <c r="AF409" s="538"/>
      <c r="AG409" s="538"/>
      <c r="AH409" s="529"/>
      <c r="AI409" s="529"/>
      <c r="AJ409" s="529"/>
      <c r="AK409" s="529"/>
      <c r="AL409" s="529"/>
      <c r="AM409" s="7"/>
      <c r="AN409" s="529"/>
      <c r="AO409" s="538"/>
      <c r="AP409" s="534"/>
      <c r="AQ409" s="529"/>
      <c r="AR409" s="529"/>
      <c r="AS409" s="533"/>
      <c r="AT409" s="533"/>
      <c r="AU409" s="544"/>
      <c r="AV409" s="532" t="str">
        <f t="shared" si="37"/>
        <v xml:space="preserve"> </v>
      </c>
      <c r="AW409" s="298">
        <f t="shared" si="38"/>
        <v>0</v>
      </c>
      <c r="AX409" s="533"/>
    </row>
    <row r="410" spans="1:52" ht="13.5" hidden="1" thickBot="1">
      <c r="A410" s="53" t="s">
        <v>262</v>
      </c>
      <c r="B410" s="407" t="s">
        <v>514</v>
      </c>
      <c r="C410" s="407" t="str">
        <f t="shared" si="39"/>
        <v xml:space="preserve"> </v>
      </c>
      <c r="D410" s="527" t="s">
        <v>514</v>
      </c>
      <c r="E410" s="298">
        <v>0</v>
      </c>
      <c r="F410" s="528" t="str">
        <f t="shared" si="36"/>
        <v xml:space="preserve"> </v>
      </c>
      <c r="G410" s="534"/>
      <c r="H410" s="534"/>
      <c r="I410" s="492"/>
      <c r="J410" s="492"/>
      <c r="K410" s="492"/>
      <c r="L410" s="492"/>
      <c r="M410" s="492"/>
      <c r="N410" s="492"/>
      <c r="O410" s="529"/>
      <c r="P410" s="492"/>
      <c r="Q410" s="529"/>
      <c r="R410" s="529"/>
      <c r="S410" s="492"/>
      <c r="T410" s="492"/>
      <c r="U410" s="492"/>
      <c r="V410" s="492"/>
      <c r="W410" s="492"/>
      <c r="X410" s="492"/>
      <c r="Y410" s="492"/>
      <c r="Z410" s="530"/>
      <c r="AA410" s="530"/>
      <c r="AB410" s="530"/>
      <c r="AC410" s="530"/>
      <c r="AD410" s="533"/>
      <c r="AE410" s="529"/>
      <c r="AF410" s="538"/>
      <c r="AG410" s="538"/>
      <c r="AH410" s="529"/>
      <c r="AI410" s="529"/>
      <c r="AJ410" s="529"/>
      <c r="AK410" s="529"/>
      <c r="AL410" s="529"/>
      <c r="AM410" s="7"/>
      <c r="AN410" s="530"/>
      <c r="AO410" s="533"/>
      <c r="AP410" s="492"/>
      <c r="AQ410" s="530"/>
      <c r="AR410" s="530"/>
      <c r="AS410" s="533"/>
      <c r="AT410" s="533"/>
      <c r="AU410" s="537"/>
      <c r="AV410" s="532" t="str">
        <f t="shared" si="37"/>
        <v xml:space="preserve"> </v>
      </c>
      <c r="AW410" s="298">
        <f t="shared" si="38"/>
        <v>0</v>
      </c>
      <c r="AX410" s="533"/>
    </row>
    <row r="411" spans="1:52" ht="13.5" hidden="1" thickBot="1">
      <c r="A411" s="53" t="s">
        <v>277</v>
      </c>
      <c r="B411" s="407" t="s">
        <v>514</v>
      </c>
      <c r="C411" s="407" t="str">
        <f t="shared" si="39"/>
        <v xml:space="preserve"> </v>
      </c>
      <c r="D411" s="527" t="s">
        <v>514</v>
      </c>
      <c r="E411" s="298">
        <v>0</v>
      </c>
      <c r="F411" s="528" t="str">
        <f t="shared" si="36"/>
        <v xml:space="preserve"> </v>
      </c>
      <c r="G411" s="534"/>
      <c r="H411" s="534"/>
      <c r="I411" s="492"/>
      <c r="J411" s="492"/>
      <c r="K411" s="492"/>
      <c r="L411" s="492"/>
      <c r="M411" s="492"/>
      <c r="N411" s="492"/>
      <c r="O411" s="529"/>
      <c r="P411" s="492"/>
      <c r="Q411" s="529"/>
      <c r="R411" s="529"/>
      <c r="S411" s="492"/>
      <c r="T411" s="492"/>
      <c r="U411" s="492"/>
      <c r="V411" s="492"/>
      <c r="W411" s="492"/>
      <c r="X411" s="492"/>
      <c r="Y411" s="492"/>
      <c r="Z411" s="530"/>
      <c r="AA411" s="530"/>
      <c r="AB411" s="530"/>
      <c r="AC411" s="530"/>
      <c r="AD411" s="533"/>
      <c r="AE411" s="529"/>
      <c r="AF411" s="538"/>
      <c r="AG411" s="538"/>
      <c r="AH411" s="529"/>
      <c r="AI411" s="529"/>
      <c r="AJ411" s="529"/>
      <c r="AK411" s="529"/>
      <c r="AL411" s="529"/>
      <c r="AM411" s="7"/>
      <c r="AN411" s="530"/>
      <c r="AO411" s="533"/>
      <c r="AP411" s="492"/>
      <c r="AQ411" s="530"/>
      <c r="AR411" s="530"/>
      <c r="AS411" s="533"/>
      <c r="AT411" s="533"/>
      <c r="AU411" s="537"/>
      <c r="AV411" s="532" t="str">
        <f t="shared" si="37"/>
        <v xml:space="preserve"> </v>
      </c>
      <c r="AW411" s="298">
        <f t="shared" si="38"/>
        <v>0</v>
      </c>
      <c r="AX411" s="533"/>
    </row>
    <row r="412" spans="1:52" ht="13.5" hidden="1" thickBot="1">
      <c r="A412" s="525" t="s">
        <v>1049</v>
      </c>
      <c r="B412" s="407" t="s">
        <v>514</v>
      </c>
      <c r="C412" s="407" t="str">
        <f t="shared" si="39"/>
        <v xml:space="preserve"> </v>
      </c>
      <c r="D412" s="527" t="s">
        <v>514</v>
      </c>
      <c r="E412" s="298">
        <v>0</v>
      </c>
      <c r="F412" s="528" t="str">
        <f t="shared" si="36"/>
        <v xml:space="preserve"> </v>
      </c>
      <c r="G412" s="498"/>
      <c r="H412" s="498"/>
      <c r="I412" s="536"/>
      <c r="J412" s="498"/>
      <c r="K412" s="498"/>
      <c r="L412" s="498"/>
      <c r="M412" s="498"/>
      <c r="N412" s="498"/>
      <c r="O412" s="529"/>
      <c r="P412" s="498"/>
      <c r="Q412" s="529"/>
      <c r="R412" s="529"/>
      <c r="S412" s="498"/>
      <c r="T412" s="498"/>
      <c r="U412" s="498"/>
      <c r="V412" s="498"/>
      <c r="W412" s="498"/>
      <c r="X412" s="498"/>
      <c r="Y412" s="536"/>
      <c r="Z412" s="498"/>
      <c r="AA412" s="498"/>
      <c r="AB412" s="498"/>
      <c r="AC412" s="498"/>
      <c r="AD412" s="533"/>
      <c r="AE412" s="529"/>
      <c r="AF412" s="538"/>
      <c r="AG412" s="538"/>
      <c r="AH412" s="529"/>
      <c r="AI412" s="529"/>
      <c r="AJ412" s="529"/>
      <c r="AK412" s="529"/>
      <c r="AL412" s="529"/>
      <c r="AM412" s="7"/>
      <c r="AN412" s="530"/>
      <c r="AO412" s="533"/>
      <c r="AP412" s="492"/>
      <c r="AQ412" s="530"/>
      <c r="AR412" s="530"/>
      <c r="AS412" s="533"/>
      <c r="AT412" s="533"/>
      <c r="AU412" s="537"/>
      <c r="AV412" s="532" t="str">
        <f t="shared" si="37"/>
        <v xml:space="preserve"> </v>
      </c>
      <c r="AW412" s="298">
        <f t="shared" si="38"/>
        <v>0</v>
      </c>
      <c r="AX412" s="533"/>
    </row>
    <row r="413" spans="1:52" ht="13.5" hidden="1" thickBot="1">
      <c r="A413" s="525" t="s">
        <v>895</v>
      </c>
      <c r="B413" s="407" t="s">
        <v>514</v>
      </c>
      <c r="C413" s="407" t="str">
        <f t="shared" si="39"/>
        <v xml:space="preserve"> </v>
      </c>
      <c r="D413" s="527" t="s">
        <v>514</v>
      </c>
      <c r="E413" s="298">
        <v>0</v>
      </c>
      <c r="F413" s="528" t="str">
        <f t="shared" si="36"/>
        <v xml:space="preserve"> </v>
      </c>
      <c r="G413" s="498"/>
      <c r="H413" s="498"/>
      <c r="I413" s="536"/>
      <c r="J413" s="498"/>
      <c r="K413" s="498"/>
      <c r="L413" s="498"/>
      <c r="M413" s="498"/>
      <c r="N413" s="498"/>
      <c r="O413" s="529"/>
      <c r="P413" s="498"/>
      <c r="Q413" s="529"/>
      <c r="R413" s="529"/>
      <c r="S413" s="498"/>
      <c r="T413" s="498"/>
      <c r="U413" s="498"/>
      <c r="V413" s="498"/>
      <c r="W413" s="498"/>
      <c r="X413" s="498"/>
      <c r="Y413" s="536"/>
      <c r="Z413" s="498"/>
      <c r="AA413" s="498"/>
      <c r="AB413" s="498"/>
      <c r="AC413" s="498"/>
      <c r="AD413" s="533"/>
      <c r="AE413" s="529"/>
      <c r="AF413" s="538"/>
      <c r="AG413" s="538"/>
      <c r="AH413" s="529"/>
      <c r="AI413" s="529"/>
      <c r="AJ413" s="529"/>
      <c r="AK413" s="529"/>
      <c r="AL413" s="529"/>
      <c r="AM413" s="7"/>
      <c r="AN413" s="530"/>
      <c r="AO413" s="533"/>
      <c r="AP413" s="492"/>
      <c r="AQ413" s="530"/>
      <c r="AR413" s="530"/>
      <c r="AS413" s="533"/>
      <c r="AT413" s="533"/>
      <c r="AU413" s="537"/>
      <c r="AV413" s="532" t="str">
        <f t="shared" si="37"/>
        <v xml:space="preserve"> </v>
      </c>
      <c r="AW413" s="298">
        <f t="shared" si="38"/>
        <v>0</v>
      </c>
      <c r="AX413" s="533"/>
    </row>
    <row r="414" spans="1:52" ht="13.5" hidden="1" thickBot="1">
      <c r="A414" s="53" t="s">
        <v>317</v>
      </c>
      <c r="B414" s="407" t="s">
        <v>514</v>
      </c>
      <c r="C414" s="407" t="str">
        <f t="shared" si="39"/>
        <v xml:space="preserve"> </v>
      </c>
      <c r="D414" s="527" t="s">
        <v>514</v>
      </c>
      <c r="E414" s="298">
        <v>0</v>
      </c>
      <c r="F414" s="528" t="str">
        <f t="shared" si="36"/>
        <v xml:space="preserve"> </v>
      </c>
      <c r="G414" s="534"/>
      <c r="H414" s="534"/>
      <c r="I414" s="492"/>
      <c r="J414" s="492"/>
      <c r="K414" s="492"/>
      <c r="L414" s="492"/>
      <c r="M414" s="492"/>
      <c r="N414" s="492"/>
      <c r="O414" s="529"/>
      <c r="P414" s="492"/>
      <c r="Q414" s="529"/>
      <c r="R414" s="529"/>
      <c r="S414" s="492"/>
      <c r="T414" s="492"/>
      <c r="U414" s="492"/>
      <c r="V414" s="492"/>
      <c r="W414" s="492"/>
      <c r="X414" s="492"/>
      <c r="Y414" s="492"/>
      <c r="Z414" s="530"/>
      <c r="AA414" s="530"/>
      <c r="AB414" s="530"/>
      <c r="AC414" s="530"/>
      <c r="AD414" s="533"/>
      <c r="AE414" s="529"/>
      <c r="AF414" s="538"/>
      <c r="AG414" s="538"/>
      <c r="AH414" s="529"/>
      <c r="AI414" s="529"/>
      <c r="AJ414" s="529"/>
      <c r="AK414" s="529"/>
      <c r="AL414" s="529"/>
      <c r="AM414" s="7"/>
      <c r="AN414" s="530"/>
      <c r="AO414" s="533"/>
      <c r="AP414" s="492"/>
      <c r="AQ414" s="530"/>
      <c r="AR414" s="530"/>
      <c r="AS414" s="533"/>
      <c r="AT414" s="533"/>
      <c r="AU414" s="537"/>
      <c r="AV414" s="532" t="str">
        <f t="shared" si="37"/>
        <v xml:space="preserve"> </v>
      </c>
      <c r="AW414" s="298">
        <f t="shared" si="38"/>
        <v>0</v>
      </c>
      <c r="AX414" s="533"/>
    </row>
    <row r="415" spans="1:52" ht="13.5" hidden="1" thickBot="1">
      <c r="A415" s="53" t="s">
        <v>346</v>
      </c>
      <c r="B415" s="407" t="s">
        <v>514</v>
      </c>
      <c r="C415" s="407" t="str">
        <f t="shared" si="39"/>
        <v xml:space="preserve"> </v>
      </c>
      <c r="D415" s="527" t="s">
        <v>514</v>
      </c>
      <c r="E415" s="298">
        <v>0</v>
      </c>
      <c r="F415" s="528" t="str">
        <f t="shared" si="36"/>
        <v xml:space="preserve"> </v>
      </c>
      <c r="G415" s="534"/>
      <c r="H415" s="534"/>
      <c r="I415" s="534"/>
      <c r="J415" s="534"/>
      <c r="K415" s="534"/>
      <c r="L415" s="534"/>
      <c r="M415" s="534"/>
      <c r="N415" s="534"/>
      <c r="O415" s="529"/>
      <c r="P415" s="534"/>
      <c r="Q415" s="529"/>
      <c r="R415" s="529"/>
      <c r="S415" s="534"/>
      <c r="T415" s="534"/>
      <c r="U415" s="534"/>
      <c r="V415" s="534"/>
      <c r="W415" s="534"/>
      <c r="X415" s="534"/>
      <c r="Y415" s="534"/>
      <c r="Z415" s="529"/>
      <c r="AA415" s="529"/>
      <c r="AB415" s="529"/>
      <c r="AC415" s="529"/>
      <c r="AD415" s="533"/>
      <c r="AE415" s="529"/>
      <c r="AF415" s="538"/>
      <c r="AG415" s="538"/>
      <c r="AH415" s="529"/>
      <c r="AI415" s="529"/>
      <c r="AJ415" s="529"/>
      <c r="AK415" s="529"/>
      <c r="AL415" s="529"/>
      <c r="AM415" s="7"/>
      <c r="AN415" s="530"/>
      <c r="AO415" s="533"/>
      <c r="AP415" s="492"/>
      <c r="AQ415" s="530"/>
      <c r="AR415" s="530"/>
      <c r="AS415" s="533"/>
      <c r="AT415" s="533"/>
      <c r="AU415" s="544"/>
      <c r="AV415" s="532" t="str">
        <f t="shared" si="37"/>
        <v xml:space="preserve"> </v>
      </c>
      <c r="AW415" s="298">
        <f t="shared" si="38"/>
        <v>0</v>
      </c>
      <c r="AX415" s="533"/>
    </row>
    <row r="416" spans="1:52" s="3" customFormat="1" ht="13.5" hidden="1" thickBot="1">
      <c r="A416" s="525" t="s">
        <v>940</v>
      </c>
      <c r="B416" s="407">
        <v>10</v>
      </c>
      <c r="C416" s="407" t="str">
        <f t="shared" si="39"/>
        <v xml:space="preserve"> </v>
      </c>
      <c r="D416" s="527" t="s">
        <v>514</v>
      </c>
      <c r="E416" s="298">
        <v>0</v>
      </c>
      <c r="F416" s="528" t="str">
        <f t="shared" si="36"/>
        <v xml:space="preserve"> </v>
      </c>
      <c r="G416" s="529"/>
      <c r="H416" s="529"/>
      <c r="I416" s="529"/>
      <c r="J416" s="529"/>
      <c r="K416" s="529"/>
      <c r="L416" s="529"/>
      <c r="M416" s="529"/>
      <c r="N416" s="529"/>
      <c r="O416" s="529"/>
      <c r="P416" s="529"/>
      <c r="Q416" s="529"/>
      <c r="R416" s="529"/>
      <c r="S416" s="529"/>
      <c r="T416" s="529"/>
      <c r="U416" s="529"/>
      <c r="V416" s="529"/>
      <c r="W416" s="529"/>
      <c r="X416" s="529"/>
      <c r="Y416" s="529"/>
      <c r="Z416" s="498"/>
      <c r="AA416" s="498"/>
      <c r="AB416" s="498"/>
      <c r="AC416" s="498"/>
      <c r="AD416" s="533"/>
      <c r="AE416" s="529"/>
      <c r="AF416" s="538"/>
      <c r="AG416" s="538"/>
      <c r="AH416" s="529"/>
      <c r="AI416" s="529"/>
      <c r="AJ416" s="529"/>
      <c r="AK416" s="529"/>
      <c r="AL416" s="529"/>
      <c r="AM416" s="7"/>
      <c r="AN416" s="530"/>
      <c r="AO416" s="533"/>
      <c r="AP416" s="530"/>
      <c r="AQ416" s="530"/>
      <c r="AR416" s="530"/>
      <c r="AS416" s="533"/>
      <c r="AT416" s="533"/>
      <c r="AU416" s="537"/>
      <c r="AV416" s="532" t="str">
        <f t="shared" si="37"/>
        <v xml:space="preserve"> </v>
      </c>
      <c r="AW416" s="298">
        <f t="shared" si="38"/>
        <v>0</v>
      </c>
      <c r="AX416" s="533"/>
      <c r="AZ416"/>
    </row>
    <row r="417" spans="1:52" ht="13.5" hidden="1" thickBot="1">
      <c r="A417" s="525" t="s">
        <v>1095</v>
      </c>
      <c r="B417" s="407">
        <v>7</v>
      </c>
      <c r="C417" s="407" t="str">
        <f t="shared" si="39"/>
        <v xml:space="preserve"> </v>
      </c>
      <c r="D417" s="527" t="s">
        <v>514</v>
      </c>
      <c r="E417" s="298">
        <v>0</v>
      </c>
      <c r="F417" s="528" t="str">
        <f t="shared" si="36"/>
        <v xml:space="preserve"> </v>
      </c>
      <c r="G417" s="529"/>
      <c r="H417" s="529"/>
      <c r="I417" s="529"/>
      <c r="J417" s="529"/>
      <c r="K417" s="529"/>
      <c r="L417" s="529"/>
      <c r="M417" s="529"/>
      <c r="N417" s="529"/>
      <c r="O417" s="529"/>
      <c r="P417" s="529"/>
      <c r="Q417" s="529"/>
      <c r="R417" s="529"/>
      <c r="S417" s="529"/>
      <c r="T417" s="529"/>
      <c r="U417" s="529"/>
      <c r="V417" s="529"/>
      <c r="W417" s="529"/>
      <c r="X417" s="529"/>
      <c r="Y417" s="529"/>
      <c r="Z417" s="498"/>
      <c r="AA417" s="498"/>
      <c r="AB417" s="498"/>
      <c r="AC417" s="498"/>
      <c r="AD417" s="533"/>
      <c r="AE417" s="529"/>
      <c r="AF417" s="538"/>
      <c r="AG417" s="538"/>
      <c r="AH417" s="529"/>
      <c r="AI417" s="529"/>
      <c r="AJ417" s="529"/>
      <c r="AK417" s="529"/>
      <c r="AL417" s="529"/>
      <c r="AM417" s="122"/>
      <c r="AN417" s="530"/>
      <c r="AO417" s="533"/>
      <c r="AP417" s="492"/>
      <c r="AQ417" s="530"/>
      <c r="AR417" s="530"/>
      <c r="AS417" s="533"/>
      <c r="AT417" s="533"/>
      <c r="AU417" s="537"/>
      <c r="AV417" s="532" t="str">
        <f t="shared" si="37"/>
        <v xml:space="preserve"> </v>
      </c>
      <c r="AW417" s="298">
        <f t="shared" si="38"/>
        <v>0</v>
      </c>
      <c r="AX417" s="533"/>
      <c r="AY417" s="3"/>
      <c r="AZ417" s="3"/>
    </row>
    <row r="418" spans="1:52" ht="13.5" hidden="1" thickBot="1">
      <c r="A418" s="535" t="s">
        <v>1169</v>
      </c>
      <c r="B418" s="407">
        <v>2</v>
      </c>
      <c r="C418" s="407" t="str">
        <f t="shared" si="39"/>
        <v xml:space="preserve"> </v>
      </c>
      <c r="D418" s="527" t="s">
        <v>514</v>
      </c>
      <c r="E418" s="298">
        <v>0</v>
      </c>
      <c r="F418" s="528" t="str">
        <f t="shared" si="36"/>
        <v xml:space="preserve"> </v>
      </c>
      <c r="G418" s="529"/>
      <c r="H418" s="529"/>
      <c r="I418" s="529"/>
      <c r="J418" s="529"/>
      <c r="K418" s="529"/>
      <c r="L418" s="529"/>
      <c r="M418" s="529"/>
      <c r="N418" s="529"/>
      <c r="O418" s="529"/>
      <c r="P418" s="529"/>
      <c r="Q418" s="529"/>
      <c r="R418" s="529"/>
      <c r="S418" s="529"/>
      <c r="T418" s="529"/>
      <c r="U418" s="529"/>
      <c r="V418" s="529"/>
      <c r="W418" s="529"/>
      <c r="X418" s="529"/>
      <c r="Y418" s="529"/>
      <c r="Z418" s="529"/>
      <c r="AA418" s="529"/>
      <c r="AB418" s="529"/>
      <c r="AC418" s="529"/>
      <c r="AD418" s="533"/>
      <c r="AE418" s="529"/>
      <c r="AF418" s="538"/>
      <c r="AG418" s="538"/>
      <c r="AH418" s="529"/>
      <c r="AI418" s="529"/>
      <c r="AJ418" s="529"/>
      <c r="AK418" s="529"/>
      <c r="AL418" s="529"/>
      <c r="AM418" s="122"/>
      <c r="AN418" s="530"/>
      <c r="AO418" s="533"/>
      <c r="AP418" s="492"/>
      <c r="AQ418" s="530"/>
      <c r="AR418" s="530"/>
      <c r="AS418" s="533"/>
      <c r="AT418" s="533"/>
      <c r="AU418" s="537"/>
      <c r="AV418" s="532" t="str">
        <f t="shared" si="37"/>
        <v xml:space="preserve"> </v>
      </c>
      <c r="AW418" s="298">
        <f t="shared" si="38"/>
        <v>0</v>
      </c>
      <c r="AX418" s="533"/>
      <c r="AZ418" s="3"/>
    </row>
    <row r="419" spans="1:52" ht="13.5" hidden="1" thickBot="1">
      <c r="A419" s="525" t="s">
        <v>1322</v>
      </c>
      <c r="B419" s="407">
        <v>11</v>
      </c>
      <c r="C419" s="407" t="str">
        <f t="shared" si="39"/>
        <v xml:space="preserve"> </v>
      </c>
      <c r="D419" s="527" t="s">
        <v>514</v>
      </c>
      <c r="E419" s="298">
        <v>0</v>
      </c>
      <c r="F419" s="528" t="str">
        <f t="shared" si="36"/>
        <v xml:space="preserve"> </v>
      </c>
      <c r="G419" s="529"/>
      <c r="H419" s="529"/>
      <c r="I419" s="529"/>
      <c r="J419" s="529"/>
      <c r="K419" s="529"/>
      <c r="L419" s="529"/>
      <c r="M419" s="529"/>
      <c r="N419" s="529"/>
      <c r="O419" s="529"/>
      <c r="P419" s="529"/>
      <c r="Q419" s="529"/>
      <c r="R419" s="529"/>
      <c r="S419" s="529"/>
      <c r="T419" s="529"/>
      <c r="U419" s="529"/>
      <c r="V419" s="529"/>
      <c r="W419" s="529"/>
      <c r="X419" s="529"/>
      <c r="Y419" s="529"/>
      <c r="Z419" s="529"/>
      <c r="AA419" s="529"/>
      <c r="AB419" s="529"/>
      <c r="AC419" s="529"/>
      <c r="AD419" s="545"/>
      <c r="AE419" s="498"/>
      <c r="AF419" s="545"/>
      <c r="AG419" s="545"/>
      <c r="AH419" s="498"/>
      <c r="AI419" s="498"/>
      <c r="AJ419" s="498"/>
      <c r="AK419" s="498"/>
      <c r="AL419" s="498"/>
      <c r="AM419" s="7"/>
      <c r="AN419" s="529"/>
      <c r="AO419" s="534"/>
      <c r="AP419" s="530"/>
      <c r="AQ419" s="529"/>
      <c r="AR419" s="529"/>
      <c r="AS419" s="533"/>
      <c r="AT419" s="533"/>
      <c r="AU419" s="537"/>
      <c r="AV419" s="532" t="str">
        <f t="shared" si="37"/>
        <v xml:space="preserve"> </v>
      </c>
      <c r="AW419" s="298">
        <f t="shared" si="38"/>
        <v>0</v>
      </c>
      <c r="AX419" s="533"/>
    </row>
    <row r="420" spans="1:52" s="3" customFormat="1" ht="13.5" hidden="1" thickBot="1">
      <c r="A420" s="535" t="s">
        <v>1323</v>
      </c>
      <c r="B420" s="407">
        <v>9</v>
      </c>
      <c r="C420" s="407" t="str">
        <f t="shared" si="39"/>
        <v xml:space="preserve"> </v>
      </c>
      <c r="D420" s="527" t="s">
        <v>514</v>
      </c>
      <c r="E420" s="298">
        <v>0</v>
      </c>
      <c r="F420" s="528" t="str">
        <f t="shared" si="36"/>
        <v xml:space="preserve"> </v>
      </c>
      <c r="G420" s="529"/>
      <c r="H420" s="529"/>
      <c r="I420" s="529"/>
      <c r="J420" s="529"/>
      <c r="K420" s="529"/>
      <c r="L420" s="529"/>
      <c r="M420" s="529"/>
      <c r="N420" s="529"/>
      <c r="O420" s="529"/>
      <c r="P420" s="529"/>
      <c r="Q420" s="529"/>
      <c r="R420" s="529"/>
      <c r="S420" s="529"/>
      <c r="T420" s="529"/>
      <c r="U420" s="529"/>
      <c r="V420" s="529"/>
      <c r="W420" s="529"/>
      <c r="X420" s="529"/>
      <c r="Y420" s="529"/>
      <c r="Z420" s="529"/>
      <c r="AA420" s="529"/>
      <c r="AB420" s="529"/>
      <c r="AC420" s="529"/>
      <c r="AD420" s="529"/>
      <c r="AE420" s="529"/>
      <c r="AF420" s="538"/>
      <c r="AG420" s="538"/>
      <c r="AH420" s="529"/>
      <c r="AI420" s="529"/>
      <c r="AJ420" s="529"/>
      <c r="AK420" s="529"/>
      <c r="AL420" s="529"/>
      <c r="AM420" s="122"/>
      <c r="AN420" s="529"/>
      <c r="AO420" s="529"/>
      <c r="AP420" s="534"/>
      <c r="AQ420" s="530"/>
      <c r="AR420" s="530"/>
      <c r="AS420" s="533"/>
      <c r="AT420" s="533"/>
      <c r="AU420" s="537"/>
      <c r="AV420" s="532" t="str">
        <f t="shared" si="37"/>
        <v xml:space="preserve"> </v>
      </c>
      <c r="AW420" s="298">
        <f t="shared" si="38"/>
        <v>0</v>
      </c>
      <c r="AX420" s="533"/>
      <c r="AY420"/>
    </row>
    <row r="421" spans="1:52" ht="13.5" hidden="1" thickBot="1">
      <c r="A421" s="546" t="s">
        <v>796</v>
      </c>
      <c r="B421" s="407" t="s">
        <v>514</v>
      </c>
      <c r="C421" s="407" t="str">
        <f t="shared" si="39"/>
        <v xml:space="preserve"> </v>
      </c>
      <c r="D421" s="527" t="s">
        <v>514</v>
      </c>
      <c r="E421" s="298">
        <v>0</v>
      </c>
      <c r="F421" s="528" t="str">
        <f t="shared" si="36"/>
        <v xml:space="preserve"> </v>
      </c>
      <c r="G421" s="492"/>
      <c r="H421" s="492"/>
      <c r="I421" s="492"/>
      <c r="J421" s="492"/>
      <c r="K421" s="492"/>
      <c r="L421" s="492"/>
      <c r="M421" s="492"/>
      <c r="N421" s="492"/>
      <c r="O421" s="529"/>
      <c r="P421" s="492"/>
      <c r="Q421" s="529"/>
      <c r="R421" s="529"/>
      <c r="S421" s="492"/>
      <c r="T421" s="492"/>
      <c r="U421" s="492"/>
      <c r="V421" s="492"/>
      <c r="W421" s="492"/>
      <c r="X421" s="492"/>
      <c r="Y421" s="492"/>
      <c r="Z421" s="530"/>
      <c r="AA421" s="530"/>
      <c r="AB421" s="530"/>
      <c r="AC421" s="530"/>
      <c r="AD421" s="533"/>
      <c r="AE421" s="529"/>
      <c r="AF421" s="538"/>
      <c r="AG421" s="538"/>
      <c r="AH421" s="529"/>
      <c r="AI421" s="529"/>
      <c r="AJ421" s="529"/>
      <c r="AK421" s="529"/>
      <c r="AL421" s="529"/>
      <c r="AM421" s="7"/>
      <c r="AN421" s="530"/>
      <c r="AO421" s="533"/>
      <c r="AP421" s="492"/>
      <c r="AQ421" s="530"/>
      <c r="AR421" s="530"/>
      <c r="AS421" s="533"/>
      <c r="AT421" s="533"/>
      <c r="AU421" s="537"/>
      <c r="AV421" s="532" t="str">
        <f t="shared" si="37"/>
        <v xml:space="preserve"> </v>
      </c>
      <c r="AW421" s="298">
        <f t="shared" si="38"/>
        <v>0</v>
      </c>
      <c r="AX421" s="533"/>
    </row>
    <row r="422" spans="1:52" ht="13.5" hidden="1" thickBot="1">
      <c r="A422" s="546" t="s">
        <v>295</v>
      </c>
      <c r="B422" s="407" t="s">
        <v>514</v>
      </c>
      <c r="C422" s="407" t="str">
        <f t="shared" si="39"/>
        <v xml:space="preserve"> </v>
      </c>
      <c r="D422" s="527" t="s">
        <v>514</v>
      </c>
      <c r="E422" s="298">
        <v>0</v>
      </c>
      <c r="F422" s="528" t="str">
        <f t="shared" si="36"/>
        <v xml:space="preserve"> </v>
      </c>
      <c r="G422" s="492"/>
      <c r="H422" s="492"/>
      <c r="I422" s="492"/>
      <c r="J422" s="492"/>
      <c r="K422" s="492"/>
      <c r="L422" s="492"/>
      <c r="M422" s="492"/>
      <c r="N422" s="492"/>
      <c r="O422" s="529"/>
      <c r="P422" s="492"/>
      <c r="Q422" s="529"/>
      <c r="R422" s="529"/>
      <c r="S422" s="492"/>
      <c r="T422" s="492"/>
      <c r="U422" s="492"/>
      <c r="V422" s="492"/>
      <c r="W422" s="492"/>
      <c r="X422" s="492"/>
      <c r="Y422" s="492"/>
      <c r="Z422" s="530"/>
      <c r="AA422" s="530"/>
      <c r="AB422" s="530"/>
      <c r="AC422" s="530"/>
      <c r="AD422" s="533"/>
      <c r="AE422" s="529"/>
      <c r="AF422" s="538"/>
      <c r="AG422" s="538"/>
      <c r="AH422" s="529"/>
      <c r="AI422" s="529"/>
      <c r="AJ422" s="529"/>
      <c r="AK422" s="529"/>
      <c r="AL422" s="529"/>
      <c r="AM422" s="7"/>
      <c r="AN422" s="530"/>
      <c r="AO422" s="533"/>
      <c r="AP422" s="492"/>
      <c r="AQ422" s="530"/>
      <c r="AR422" s="530"/>
      <c r="AS422" s="533"/>
      <c r="AT422" s="533"/>
      <c r="AU422" s="537"/>
      <c r="AV422" s="532" t="str">
        <f t="shared" si="37"/>
        <v xml:space="preserve"> </v>
      </c>
      <c r="AW422" s="298">
        <f t="shared" si="38"/>
        <v>0</v>
      </c>
      <c r="AX422" s="533"/>
    </row>
    <row r="423" spans="1:52" ht="13.5" hidden="1" thickBot="1">
      <c r="A423" s="53" t="s">
        <v>495</v>
      </c>
      <c r="B423" s="407" t="s">
        <v>514</v>
      </c>
      <c r="C423" s="407" t="str">
        <f t="shared" si="39"/>
        <v xml:space="preserve"> </v>
      </c>
      <c r="D423" s="527" t="s">
        <v>514</v>
      </c>
      <c r="E423" s="298">
        <v>0</v>
      </c>
      <c r="F423" s="528" t="str">
        <f t="shared" si="36"/>
        <v xml:space="preserve"> </v>
      </c>
      <c r="G423" s="492"/>
      <c r="H423" s="492"/>
      <c r="I423" s="492"/>
      <c r="J423" s="492"/>
      <c r="K423" s="492"/>
      <c r="L423" s="492"/>
      <c r="M423" s="492"/>
      <c r="N423" s="492"/>
      <c r="O423" s="529"/>
      <c r="P423" s="492"/>
      <c r="Q423" s="529"/>
      <c r="R423" s="529"/>
      <c r="S423" s="492"/>
      <c r="T423" s="492"/>
      <c r="U423" s="492"/>
      <c r="V423" s="492"/>
      <c r="W423" s="492"/>
      <c r="X423" s="492"/>
      <c r="Y423" s="492"/>
      <c r="Z423" s="530"/>
      <c r="AA423" s="530"/>
      <c r="AB423" s="530"/>
      <c r="AC423" s="530"/>
      <c r="AD423" s="533"/>
      <c r="AE423" s="529"/>
      <c r="AF423" s="538"/>
      <c r="AG423" s="538"/>
      <c r="AH423" s="529"/>
      <c r="AI423" s="529"/>
      <c r="AJ423" s="529"/>
      <c r="AK423" s="529"/>
      <c r="AL423" s="529"/>
      <c r="AM423" s="7"/>
      <c r="AN423" s="530"/>
      <c r="AO423" s="533"/>
      <c r="AP423" s="492"/>
      <c r="AQ423" s="530"/>
      <c r="AR423" s="530"/>
      <c r="AS423" s="533"/>
      <c r="AT423" s="533"/>
      <c r="AU423" s="537"/>
      <c r="AV423" s="532" t="str">
        <f t="shared" si="37"/>
        <v xml:space="preserve"> </v>
      </c>
      <c r="AW423" s="298">
        <f t="shared" si="38"/>
        <v>0</v>
      </c>
      <c r="AX423" s="533"/>
      <c r="AY423" s="3"/>
    </row>
    <row r="424" spans="1:52" ht="13.5" hidden="1" thickBot="1">
      <c r="A424" s="525" t="s">
        <v>797</v>
      </c>
      <c r="B424" s="407" t="s">
        <v>514</v>
      </c>
      <c r="C424" s="407" t="str">
        <f t="shared" si="39"/>
        <v xml:space="preserve"> </v>
      </c>
      <c r="D424" s="527" t="s">
        <v>514</v>
      </c>
      <c r="E424" s="298">
        <v>0</v>
      </c>
      <c r="F424" s="528" t="str">
        <f t="shared" si="36"/>
        <v xml:space="preserve"> </v>
      </c>
      <c r="G424" s="536"/>
      <c r="H424" s="536"/>
      <c r="I424" s="536"/>
      <c r="J424" s="536"/>
      <c r="K424" s="529"/>
      <c r="L424" s="529"/>
      <c r="M424" s="529"/>
      <c r="N424" s="529"/>
      <c r="O424" s="529"/>
      <c r="P424" s="536"/>
      <c r="Q424" s="529"/>
      <c r="R424" s="529"/>
      <c r="S424" s="536"/>
      <c r="T424" s="536"/>
      <c r="U424" s="536"/>
      <c r="V424" s="536"/>
      <c r="W424" s="536"/>
      <c r="X424" s="536"/>
      <c r="Y424" s="536"/>
      <c r="Z424" s="498"/>
      <c r="AA424" s="498"/>
      <c r="AB424" s="498"/>
      <c r="AC424" s="498"/>
      <c r="AD424" s="533"/>
      <c r="AE424" s="529"/>
      <c r="AF424" s="538"/>
      <c r="AG424" s="538"/>
      <c r="AH424" s="529"/>
      <c r="AI424" s="529"/>
      <c r="AJ424" s="529"/>
      <c r="AK424" s="529"/>
      <c r="AL424" s="529"/>
      <c r="AM424" s="7"/>
      <c r="AN424" s="530"/>
      <c r="AO424" s="533"/>
      <c r="AP424" s="492"/>
      <c r="AQ424" s="530"/>
      <c r="AR424" s="530"/>
      <c r="AS424" s="533"/>
      <c r="AT424" s="533"/>
      <c r="AU424" s="537"/>
      <c r="AV424" s="532" t="str">
        <f t="shared" si="37"/>
        <v xml:space="preserve"> </v>
      </c>
      <c r="AW424" s="298">
        <f t="shared" si="38"/>
        <v>0</v>
      </c>
      <c r="AX424" s="533"/>
      <c r="AY424" s="3"/>
    </row>
    <row r="425" spans="1:52" ht="13.5" hidden="1" thickBot="1">
      <c r="A425" s="53" t="s">
        <v>605</v>
      </c>
      <c r="B425" s="407" t="s">
        <v>514</v>
      </c>
      <c r="C425" s="407" t="str">
        <f t="shared" si="39"/>
        <v xml:space="preserve"> </v>
      </c>
      <c r="D425" s="527" t="s">
        <v>514</v>
      </c>
      <c r="E425" s="298">
        <v>0</v>
      </c>
      <c r="F425" s="528" t="str">
        <f t="shared" si="36"/>
        <v xml:space="preserve"> </v>
      </c>
      <c r="G425" s="492"/>
      <c r="H425" s="492"/>
      <c r="I425" s="492"/>
      <c r="J425" s="492"/>
      <c r="K425" s="529"/>
      <c r="L425" s="529"/>
      <c r="M425" s="529"/>
      <c r="N425" s="529"/>
      <c r="O425" s="529"/>
      <c r="P425" s="492"/>
      <c r="Q425" s="529"/>
      <c r="R425" s="529"/>
      <c r="S425" s="492"/>
      <c r="T425" s="492"/>
      <c r="U425" s="492"/>
      <c r="V425" s="492"/>
      <c r="W425" s="492"/>
      <c r="X425" s="492"/>
      <c r="Y425" s="492"/>
      <c r="Z425" s="530"/>
      <c r="AA425" s="530"/>
      <c r="AB425" s="530"/>
      <c r="AC425" s="530"/>
      <c r="AD425" s="533"/>
      <c r="AE425" s="529"/>
      <c r="AF425" s="538"/>
      <c r="AG425" s="538"/>
      <c r="AH425" s="529"/>
      <c r="AI425" s="529"/>
      <c r="AJ425" s="529"/>
      <c r="AK425" s="529"/>
      <c r="AL425" s="529"/>
      <c r="AM425" s="7"/>
      <c r="AN425" s="530"/>
      <c r="AO425" s="533"/>
      <c r="AP425" s="492"/>
      <c r="AQ425" s="530"/>
      <c r="AR425" s="530"/>
      <c r="AS425" s="533"/>
      <c r="AT425" s="533"/>
      <c r="AU425" s="537"/>
      <c r="AV425" s="532" t="str">
        <f t="shared" si="37"/>
        <v xml:space="preserve"> </v>
      </c>
      <c r="AW425" s="298">
        <f t="shared" si="38"/>
        <v>0</v>
      </c>
      <c r="AX425" s="533"/>
    </row>
    <row r="426" spans="1:52" ht="13.5" hidden="1" thickBot="1">
      <c r="A426" s="535" t="s">
        <v>798</v>
      </c>
      <c r="B426" s="407" t="s">
        <v>514</v>
      </c>
      <c r="C426" s="407" t="str">
        <f t="shared" si="39"/>
        <v xml:space="preserve"> </v>
      </c>
      <c r="D426" s="527" t="s">
        <v>514</v>
      </c>
      <c r="E426" s="298">
        <v>0</v>
      </c>
      <c r="F426" s="528" t="str">
        <f t="shared" si="36"/>
        <v xml:space="preserve"> </v>
      </c>
      <c r="G426" s="534"/>
      <c r="H426" s="534"/>
      <c r="I426" s="492"/>
      <c r="J426" s="492"/>
      <c r="K426" s="529"/>
      <c r="L426" s="529"/>
      <c r="M426" s="529"/>
      <c r="N426" s="529"/>
      <c r="O426" s="529"/>
      <c r="P426" s="492"/>
      <c r="Q426" s="529"/>
      <c r="R426" s="529"/>
      <c r="S426" s="492"/>
      <c r="T426" s="492"/>
      <c r="U426" s="492"/>
      <c r="V426" s="492"/>
      <c r="W426" s="492"/>
      <c r="X426" s="492"/>
      <c r="Y426" s="492"/>
      <c r="Z426" s="530"/>
      <c r="AA426" s="530"/>
      <c r="AB426" s="530"/>
      <c r="AC426" s="530"/>
      <c r="AD426" s="533"/>
      <c r="AE426" s="529"/>
      <c r="AF426" s="538"/>
      <c r="AG426" s="538"/>
      <c r="AH426" s="529"/>
      <c r="AI426" s="529"/>
      <c r="AJ426" s="529"/>
      <c r="AK426" s="529"/>
      <c r="AL426" s="529"/>
      <c r="AM426" s="7"/>
      <c r="AN426" s="530"/>
      <c r="AO426" s="533"/>
      <c r="AP426" s="492"/>
      <c r="AQ426" s="530"/>
      <c r="AR426" s="530"/>
      <c r="AS426" s="533"/>
      <c r="AT426" s="533"/>
      <c r="AU426" s="537"/>
      <c r="AV426" s="532" t="str">
        <f t="shared" si="37"/>
        <v xml:space="preserve"> </v>
      </c>
      <c r="AW426" s="298">
        <f t="shared" si="38"/>
        <v>0</v>
      </c>
      <c r="AX426" s="533"/>
    </row>
    <row r="427" spans="1:52" ht="13.5" hidden="1" thickBot="1">
      <c r="A427" s="53" t="s">
        <v>224</v>
      </c>
      <c r="B427" s="407" t="s">
        <v>514</v>
      </c>
      <c r="C427" s="407" t="str">
        <f t="shared" si="39"/>
        <v xml:space="preserve"> </v>
      </c>
      <c r="D427" s="527" t="s">
        <v>514</v>
      </c>
      <c r="E427" s="298">
        <v>0</v>
      </c>
      <c r="F427" s="528" t="str">
        <f t="shared" si="36"/>
        <v xml:space="preserve"> </v>
      </c>
      <c r="G427" s="492"/>
      <c r="H427" s="492"/>
      <c r="I427" s="492"/>
      <c r="J427" s="492"/>
      <c r="K427" s="529"/>
      <c r="L427" s="529"/>
      <c r="M427" s="529"/>
      <c r="N427" s="529"/>
      <c r="O427" s="529"/>
      <c r="P427" s="492"/>
      <c r="Q427" s="529"/>
      <c r="R427" s="529"/>
      <c r="S427" s="492"/>
      <c r="T427" s="492"/>
      <c r="U427" s="492"/>
      <c r="V427" s="492"/>
      <c r="W427" s="492"/>
      <c r="X427" s="492"/>
      <c r="Y427" s="534"/>
      <c r="Z427" s="529"/>
      <c r="AA427" s="529"/>
      <c r="AB427" s="529"/>
      <c r="AC427" s="529"/>
      <c r="AD427" s="533"/>
      <c r="AE427" s="529"/>
      <c r="AF427" s="538"/>
      <c r="AG427" s="538"/>
      <c r="AH427" s="529"/>
      <c r="AI427" s="529"/>
      <c r="AJ427" s="529"/>
      <c r="AK427" s="529"/>
      <c r="AL427" s="529"/>
      <c r="AM427" s="7"/>
      <c r="AN427" s="530"/>
      <c r="AO427" s="533"/>
      <c r="AP427" s="492"/>
      <c r="AQ427" s="530"/>
      <c r="AR427" s="530"/>
      <c r="AS427" s="538"/>
      <c r="AT427" s="538"/>
      <c r="AU427" s="537"/>
      <c r="AV427" s="532" t="str">
        <f t="shared" si="37"/>
        <v xml:space="preserve"> </v>
      </c>
      <c r="AW427" s="298">
        <f t="shared" si="38"/>
        <v>0</v>
      </c>
      <c r="AX427" s="533"/>
    </row>
    <row r="428" spans="1:52" ht="13.5" hidden="1" thickBot="1">
      <c r="A428" s="535" t="s">
        <v>1216</v>
      </c>
      <c r="B428" s="407" t="s">
        <v>514</v>
      </c>
      <c r="C428" s="407" t="str">
        <f t="shared" si="39"/>
        <v xml:space="preserve"> </v>
      </c>
      <c r="D428" s="527" t="s">
        <v>514</v>
      </c>
      <c r="E428" s="298">
        <v>0</v>
      </c>
      <c r="F428" s="528" t="str">
        <f t="shared" si="36"/>
        <v xml:space="preserve"> </v>
      </c>
      <c r="G428" s="534"/>
      <c r="H428" s="534"/>
      <c r="I428" s="492"/>
      <c r="J428" s="534"/>
      <c r="K428" s="529"/>
      <c r="L428" s="529"/>
      <c r="M428" s="529"/>
      <c r="N428" s="529"/>
      <c r="O428" s="529"/>
      <c r="P428" s="534"/>
      <c r="Q428" s="529"/>
      <c r="R428" s="529"/>
      <c r="S428" s="534"/>
      <c r="T428" s="534"/>
      <c r="U428" s="534"/>
      <c r="V428" s="534"/>
      <c r="W428" s="534"/>
      <c r="X428" s="534"/>
      <c r="Y428" s="534"/>
      <c r="Z428" s="529"/>
      <c r="AA428" s="529"/>
      <c r="AB428" s="529"/>
      <c r="AC428" s="529"/>
      <c r="AD428" s="529"/>
      <c r="AE428" s="529"/>
      <c r="AF428" s="538"/>
      <c r="AG428" s="538"/>
      <c r="AH428" s="529"/>
      <c r="AI428" s="529"/>
      <c r="AJ428" s="529"/>
      <c r="AK428" s="529"/>
      <c r="AL428" s="529"/>
      <c r="AM428" s="7"/>
      <c r="AN428" s="529"/>
      <c r="AO428" s="529"/>
      <c r="AP428" s="534"/>
      <c r="AQ428" s="530"/>
      <c r="AR428" s="530"/>
      <c r="AS428" s="533"/>
      <c r="AT428" s="533"/>
      <c r="AU428" s="537"/>
      <c r="AV428" s="532" t="str">
        <f t="shared" si="37"/>
        <v xml:space="preserve"> </v>
      </c>
      <c r="AW428" s="298">
        <f t="shared" si="38"/>
        <v>0</v>
      </c>
      <c r="AX428" s="533"/>
    </row>
    <row r="429" spans="1:52" ht="13.5" hidden="1" thickBot="1">
      <c r="A429" s="525" t="s">
        <v>1051</v>
      </c>
      <c r="B429" s="407" t="s">
        <v>514</v>
      </c>
      <c r="C429" s="407" t="str">
        <f t="shared" si="39"/>
        <v xml:space="preserve"> </v>
      </c>
      <c r="D429" s="527" t="s">
        <v>514</v>
      </c>
      <c r="E429" s="298">
        <v>0</v>
      </c>
      <c r="F429" s="528" t="str">
        <f t="shared" si="36"/>
        <v xml:space="preserve"> </v>
      </c>
      <c r="G429" s="498"/>
      <c r="H429" s="498"/>
      <c r="I429" s="536"/>
      <c r="J429" s="534"/>
      <c r="K429" s="529"/>
      <c r="L429" s="529"/>
      <c r="M429" s="529"/>
      <c r="N429" s="529"/>
      <c r="O429" s="529"/>
      <c r="P429" s="529"/>
      <c r="Q429" s="529"/>
      <c r="R429" s="529"/>
      <c r="S429" s="529"/>
      <c r="T429" s="529"/>
      <c r="U429" s="529"/>
      <c r="V429" s="529"/>
      <c r="W429" s="529"/>
      <c r="X429" s="529"/>
      <c r="Y429" s="536"/>
      <c r="Z429" s="498"/>
      <c r="AA429" s="498"/>
      <c r="AB429" s="498"/>
      <c r="AC429" s="498"/>
      <c r="AD429" s="533"/>
      <c r="AE429" s="529"/>
      <c r="AF429" s="538"/>
      <c r="AG429" s="538"/>
      <c r="AH429" s="529"/>
      <c r="AI429" s="529"/>
      <c r="AJ429" s="529"/>
      <c r="AK429" s="529"/>
      <c r="AL429" s="529"/>
      <c r="AM429" s="7"/>
      <c r="AN429" s="530"/>
      <c r="AO429" s="533"/>
      <c r="AP429" s="492"/>
      <c r="AQ429" s="530"/>
      <c r="AR429" s="530"/>
      <c r="AS429" s="533"/>
      <c r="AT429" s="533"/>
      <c r="AU429" s="537"/>
      <c r="AV429" s="532" t="str">
        <f t="shared" si="37"/>
        <v xml:space="preserve"> </v>
      </c>
      <c r="AW429" s="298">
        <f t="shared" si="38"/>
        <v>0</v>
      </c>
      <c r="AX429" s="533"/>
      <c r="AY429" s="414"/>
    </row>
    <row r="430" spans="1:52" ht="13.5" hidden="1" thickBot="1">
      <c r="A430" s="525" t="s">
        <v>1075</v>
      </c>
      <c r="B430" s="407" t="s">
        <v>514</v>
      </c>
      <c r="C430" s="407" t="str">
        <f t="shared" si="39"/>
        <v xml:space="preserve"> </v>
      </c>
      <c r="D430" s="527" t="s">
        <v>514</v>
      </c>
      <c r="E430" s="298">
        <v>0</v>
      </c>
      <c r="F430" s="528" t="str">
        <f t="shared" si="36"/>
        <v xml:space="preserve"> </v>
      </c>
      <c r="G430" s="498"/>
      <c r="H430" s="498"/>
      <c r="I430" s="536"/>
      <c r="J430" s="529"/>
      <c r="K430" s="529"/>
      <c r="L430" s="529"/>
      <c r="M430" s="529"/>
      <c r="N430" s="529"/>
      <c r="O430" s="529"/>
      <c r="P430" s="498"/>
      <c r="Q430" s="529"/>
      <c r="R430" s="529"/>
      <c r="S430" s="498"/>
      <c r="T430" s="498"/>
      <c r="U430" s="498"/>
      <c r="V430" s="498"/>
      <c r="W430" s="498"/>
      <c r="X430" s="498"/>
      <c r="Y430" s="536"/>
      <c r="Z430" s="498"/>
      <c r="AA430" s="498"/>
      <c r="AB430" s="498"/>
      <c r="AC430" s="498"/>
      <c r="AD430" s="533"/>
      <c r="AE430" s="529"/>
      <c r="AF430" s="538"/>
      <c r="AG430" s="538"/>
      <c r="AH430" s="529"/>
      <c r="AI430" s="529"/>
      <c r="AJ430" s="529"/>
      <c r="AK430" s="529"/>
      <c r="AL430" s="529"/>
      <c r="AM430" s="7"/>
      <c r="AN430" s="530"/>
      <c r="AO430" s="533"/>
      <c r="AP430" s="492"/>
      <c r="AQ430" s="530"/>
      <c r="AR430" s="530"/>
      <c r="AS430" s="533"/>
      <c r="AT430" s="533"/>
      <c r="AU430" s="537"/>
      <c r="AV430" s="532" t="str">
        <f t="shared" si="37"/>
        <v xml:space="preserve"> </v>
      </c>
      <c r="AW430" s="298">
        <f t="shared" si="38"/>
        <v>0</v>
      </c>
      <c r="AX430" s="533"/>
    </row>
    <row r="431" spans="1:52" ht="13.5" hidden="1" thickBot="1">
      <c r="A431" s="53" t="s">
        <v>365</v>
      </c>
      <c r="B431" s="407" t="s">
        <v>514</v>
      </c>
      <c r="C431" s="407" t="str">
        <f t="shared" si="39"/>
        <v xml:space="preserve"> </v>
      </c>
      <c r="D431" s="527" t="s">
        <v>514</v>
      </c>
      <c r="E431" s="298">
        <v>0</v>
      </c>
      <c r="F431" s="528" t="str">
        <f t="shared" si="36"/>
        <v xml:space="preserve"> </v>
      </c>
      <c r="G431" s="534"/>
      <c r="H431" s="534"/>
      <c r="I431" s="534"/>
      <c r="J431" s="529"/>
      <c r="K431" s="529"/>
      <c r="L431" s="529"/>
      <c r="M431" s="529"/>
      <c r="N431" s="529"/>
      <c r="O431" s="529"/>
      <c r="P431" s="534"/>
      <c r="Q431" s="529"/>
      <c r="R431" s="529"/>
      <c r="S431" s="534"/>
      <c r="T431" s="534"/>
      <c r="U431" s="534"/>
      <c r="V431" s="534"/>
      <c r="W431" s="534"/>
      <c r="X431" s="534"/>
      <c r="Y431" s="534"/>
      <c r="Z431" s="529"/>
      <c r="AA431" s="529"/>
      <c r="AB431" s="529"/>
      <c r="AC431" s="529"/>
      <c r="AD431" s="533"/>
      <c r="AE431" s="529"/>
      <c r="AF431" s="538"/>
      <c r="AG431" s="538"/>
      <c r="AH431" s="529"/>
      <c r="AI431" s="529"/>
      <c r="AJ431" s="529"/>
      <c r="AK431" s="529"/>
      <c r="AL431" s="529"/>
      <c r="AM431" s="7"/>
      <c r="AN431" s="530"/>
      <c r="AO431" s="533"/>
      <c r="AP431" s="492"/>
      <c r="AQ431" s="530"/>
      <c r="AR431" s="530"/>
      <c r="AS431" s="533"/>
      <c r="AT431" s="533"/>
      <c r="AU431" s="537"/>
      <c r="AV431" s="532" t="str">
        <f t="shared" si="37"/>
        <v xml:space="preserve"> </v>
      </c>
      <c r="AW431" s="298">
        <f t="shared" si="38"/>
        <v>0</v>
      </c>
      <c r="AX431" s="533"/>
    </row>
    <row r="432" spans="1:52" ht="13.5" hidden="1" thickBot="1">
      <c r="A432" s="525" t="s">
        <v>903</v>
      </c>
      <c r="B432" s="407" t="s">
        <v>514</v>
      </c>
      <c r="C432" s="407" t="str">
        <f t="shared" si="39"/>
        <v xml:space="preserve"> </v>
      </c>
      <c r="D432" s="527" t="s">
        <v>514</v>
      </c>
      <c r="E432" s="298">
        <v>0</v>
      </c>
      <c r="F432" s="528" t="str">
        <f t="shared" si="36"/>
        <v xml:space="preserve"> </v>
      </c>
      <c r="G432" s="498"/>
      <c r="H432" s="498"/>
      <c r="I432" s="536"/>
      <c r="J432" s="529"/>
      <c r="K432" s="529"/>
      <c r="L432" s="529"/>
      <c r="M432" s="529"/>
      <c r="N432" s="529"/>
      <c r="O432" s="529"/>
      <c r="P432" s="498"/>
      <c r="Q432" s="529"/>
      <c r="R432" s="529"/>
      <c r="S432" s="498"/>
      <c r="T432" s="498"/>
      <c r="U432" s="498"/>
      <c r="V432" s="498"/>
      <c r="W432" s="498"/>
      <c r="X432" s="498"/>
      <c r="Y432" s="536"/>
      <c r="Z432" s="498"/>
      <c r="AA432" s="498"/>
      <c r="AB432" s="498"/>
      <c r="AC432" s="498"/>
      <c r="AD432" s="533"/>
      <c r="AE432" s="529"/>
      <c r="AF432" s="538"/>
      <c r="AG432" s="538"/>
      <c r="AH432" s="529"/>
      <c r="AI432" s="529"/>
      <c r="AJ432" s="529"/>
      <c r="AK432" s="529"/>
      <c r="AL432" s="529"/>
      <c r="AM432" s="7"/>
      <c r="AN432" s="530"/>
      <c r="AO432" s="533"/>
      <c r="AP432" s="492"/>
      <c r="AQ432" s="530"/>
      <c r="AR432" s="530"/>
      <c r="AS432" s="533"/>
      <c r="AT432" s="533"/>
      <c r="AU432" s="537"/>
      <c r="AV432" s="532" t="str">
        <f t="shared" si="37"/>
        <v xml:space="preserve"> </v>
      </c>
      <c r="AW432" s="298">
        <f t="shared" si="38"/>
        <v>0</v>
      </c>
      <c r="AX432" s="533"/>
    </row>
    <row r="433" spans="1:50" ht="13.5" hidden="1" thickBot="1">
      <c r="A433" s="525" t="s">
        <v>1170</v>
      </c>
      <c r="B433" s="407" t="s">
        <v>514</v>
      </c>
      <c r="C433" s="407" t="str">
        <f t="shared" si="39"/>
        <v xml:space="preserve"> </v>
      </c>
      <c r="D433" s="527" t="s">
        <v>514</v>
      </c>
      <c r="E433" s="298">
        <v>0</v>
      </c>
      <c r="F433" s="528" t="str">
        <f t="shared" si="36"/>
        <v xml:space="preserve"> </v>
      </c>
      <c r="G433" s="529"/>
      <c r="H433" s="529"/>
      <c r="I433" s="534"/>
      <c r="J433" s="529"/>
      <c r="K433" s="529"/>
      <c r="L433" s="529"/>
      <c r="M433" s="529"/>
      <c r="N433" s="529"/>
      <c r="O433" s="529"/>
      <c r="P433" s="529"/>
      <c r="Q433" s="529"/>
      <c r="R433" s="529"/>
      <c r="S433" s="529"/>
      <c r="T433" s="529"/>
      <c r="U433" s="529"/>
      <c r="V433" s="529"/>
      <c r="W433" s="529"/>
      <c r="X433" s="529"/>
      <c r="Y433" s="567"/>
      <c r="Z433" s="568"/>
      <c r="AA433" s="568"/>
      <c r="AB433" s="568"/>
      <c r="AC433" s="568"/>
      <c r="AD433" s="538"/>
      <c r="AE433" s="529"/>
      <c r="AF433" s="538"/>
      <c r="AG433" s="538"/>
      <c r="AH433" s="529"/>
      <c r="AI433" s="529"/>
      <c r="AJ433" s="529"/>
      <c r="AK433" s="529"/>
      <c r="AL433" s="529"/>
      <c r="AM433" s="7"/>
      <c r="AN433" s="529"/>
      <c r="AO433" s="538"/>
      <c r="AP433" s="534"/>
      <c r="AQ433" s="529"/>
      <c r="AR433" s="529"/>
      <c r="AS433" s="533"/>
      <c r="AT433" s="533"/>
      <c r="AU433" s="537"/>
      <c r="AV433" s="532" t="str">
        <f t="shared" si="37"/>
        <v xml:space="preserve"> </v>
      </c>
      <c r="AW433" s="298">
        <f t="shared" si="38"/>
        <v>0</v>
      </c>
      <c r="AX433" s="533"/>
    </row>
    <row r="434" spans="1:50" ht="13.5" hidden="1" thickBot="1">
      <c r="A434" s="525" t="s">
        <v>938</v>
      </c>
      <c r="B434" s="407" t="s">
        <v>514</v>
      </c>
      <c r="C434" s="407" t="str">
        <f t="shared" si="39"/>
        <v xml:space="preserve"> </v>
      </c>
      <c r="D434" s="527" t="s">
        <v>514</v>
      </c>
      <c r="E434" s="298">
        <v>0</v>
      </c>
      <c r="F434" s="528" t="str">
        <f t="shared" si="36"/>
        <v xml:space="preserve"> </v>
      </c>
      <c r="G434" s="498"/>
      <c r="H434" s="498"/>
      <c r="I434" s="536"/>
      <c r="J434" s="529"/>
      <c r="K434" s="529"/>
      <c r="L434" s="529"/>
      <c r="M434" s="529"/>
      <c r="N434" s="529"/>
      <c r="O434" s="529"/>
      <c r="P434" s="498"/>
      <c r="Q434" s="529"/>
      <c r="R434" s="529"/>
      <c r="S434" s="498"/>
      <c r="T434" s="498"/>
      <c r="U434" s="498"/>
      <c r="V434" s="498"/>
      <c r="W434" s="498"/>
      <c r="X434" s="498"/>
      <c r="Y434" s="536"/>
      <c r="Z434" s="498"/>
      <c r="AA434" s="498"/>
      <c r="AB434" s="498"/>
      <c r="AC434" s="498"/>
      <c r="AD434" s="538"/>
      <c r="AE434" s="529"/>
      <c r="AF434" s="538"/>
      <c r="AG434" s="538"/>
      <c r="AH434" s="529"/>
      <c r="AI434" s="529"/>
      <c r="AJ434" s="529"/>
      <c r="AK434" s="529"/>
      <c r="AL434" s="529"/>
      <c r="AM434" s="7"/>
      <c r="AN434" s="529"/>
      <c r="AO434" s="538"/>
      <c r="AP434" s="534"/>
      <c r="AQ434" s="529"/>
      <c r="AR434" s="529"/>
      <c r="AS434" s="533"/>
      <c r="AT434" s="533"/>
      <c r="AU434" s="537"/>
      <c r="AV434" s="532" t="str">
        <f t="shared" si="37"/>
        <v xml:space="preserve"> </v>
      </c>
      <c r="AW434" s="298">
        <f t="shared" si="38"/>
        <v>0</v>
      </c>
      <c r="AX434" s="533"/>
    </row>
    <row r="435" spans="1:50" ht="13.5" hidden="1" thickBot="1">
      <c r="A435" s="535" t="s">
        <v>1219</v>
      </c>
      <c r="B435" s="407" t="s">
        <v>514</v>
      </c>
      <c r="C435" s="407" t="str">
        <f t="shared" si="39"/>
        <v xml:space="preserve"> </v>
      </c>
      <c r="D435" s="527" t="s">
        <v>514</v>
      </c>
      <c r="E435" s="298">
        <v>0</v>
      </c>
      <c r="F435" s="528" t="str">
        <f t="shared" si="36"/>
        <v xml:space="preserve"> </v>
      </c>
      <c r="G435" s="534"/>
      <c r="H435" s="534"/>
      <c r="I435" s="492"/>
      <c r="J435" s="529"/>
      <c r="K435" s="529"/>
      <c r="L435" s="529"/>
      <c r="M435" s="529"/>
      <c r="N435" s="529"/>
      <c r="O435" s="529"/>
      <c r="P435" s="534"/>
      <c r="Q435" s="529"/>
      <c r="R435" s="529"/>
      <c r="S435" s="534"/>
      <c r="T435" s="534"/>
      <c r="U435" s="534"/>
      <c r="V435" s="534"/>
      <c r="W435" s="534"/>
      <c r="X435" s="534"/>
      <c r="Y435" s="534"/>
      <c r="Z435" s="529"/>
      <c r="AA435" s="529"/>
      <c r="AB435" s="529"/>
      <c r="AC435" s="529"/>
      <c r="AD435" s="529"/>
      <c r="AE435" s="529"/>
      <c r="AF435" s="538"/>
      <c r="AG435" s="538"/>
      <c r="AH435" s="529"/>
      <c r="AI435" s="529"/>
      <c r="AJ435" s="529"/>
      <c r="AK435" s="529"/>
      <c r="AL435" s="529"/>
      <c r="AM435" s="7"/>
      <c r="AN435" s="529"/>
      <c r="AO435" s="538"/>
      <c r="AP435" s="534"/>
      <c r="AQ435" s="530"/>
      <c r="AR435" s="530"/>
      <c r="AS435" s="533"/>
      <c r="AT435" s="533"/>
      <c r="AU435" s="537"/>
      <c r="AV435" s="532" t="str">
        <f t="shared" si="37"/>
        <v xml:space="preserve"> </v>
      </c>
      <c r="AW435" s="298">
        <f t="shared" si="38"/>
        <v>0</v>
      </c>
      <c r="AX435" s="533"/>
    </row>
    <row r="436" spans="1:50" ht="13.5" hidden="1" thickBot="1">
      <c r="A436" s="525" t="s">
        <v>888</v>
      </c>
      <c r="B436" s="407" t="s">
        <v>514</v>
      </c>
      <c r="C436" s="407" t="str">
        <f t="shared" si="39"/>
        <v xml:space="preserve"> </v>
      </c>
      <c r="D436" s="527" t="s">
        <v>514</v>
      </c>
      <c r="E436" s="298">
        <v>0</v>
      </c>
      <c r="F436" s="528" t="str">
        <f t="shared" si="36"/>
        <v xml:space="preserve"> </v>
      </c>
      <c r="G436" s="498"/>
      <c r="H436" s="498"/>
      <c r="I436" s="536"/>
      <c r="J436" s="529"/>
      <c r="K436" s="529"/>
      <c r="L436" s="529"/>
      <c r="M436" s="529"/>
      <c r="N436" s="529"/>
      <c r="O436" s="529"/>
      <c r="P436" s="498"/>
      <c r="Q436" s="529"/>
      <c r="R436" s="529"/>
      <c r="S436" s="498"/>
      <c r="T436" s="498"/>
      <c r="U436" s="498"/>
      <c r="V436" s="498"/>
      <c r="W436" s="498"/>
      <c r="X436" s="498"/>
      <c r="Y436" s="536"/>
      <c r="Z436" s="498"/>
      <c r="AA436" s="498"/>
      <c r="AB436" s="498"/>
      <c r="AC436" s="498"/>
      <c r="AD436" s="533"/>
      <c r="AE436" s="529"/>
      <c r="AF436" s="538"/>
      <c r="AG436" s="538"/>
      <c r="AH436" s="529"/>
      <c r="AI436" s="529"/>
      <c r="AJ436" s="529"/>
      <c r="AK436" s="529"/>
      <c r="AL436" s="529"/>
      <c r="AM436" s="7"/>
      <c r="AN436" s="530"/>
      <c r="AO436" s="533"/>
      <c r="AP436" s="492"/>
      <c r="AQ436" s="530"/>
      <c r="AR436" s="530"/>
      <c r="AS436" s="533"/>
      <c r="AT436" s="533"/>
      <c r="AU436" s="537"/>
      <c r="AV436" s="532" t="str">
        <f t="shared" si="37"/>
        <v xml:space="preserve"> </v>
      </c>
      <c r="AW436" s="298">
        <f t="shared" si="38"/>
        <v>0</v>
      </c>
      <c r="AX436" s="533"/>
    </row>
    <row r="437" spans="1:50" ht="13.5" hidden="1" thickBot="1">
      <c r="A437" s="53" t="s">
        <v>485</v>
      </c>
      <c r="B437" s="407" t="s">
        <v>514</v>
      </c>
      <c r="C437" s="407" t="str">
        <f t="shared" si="39"/>
        <v xml:space="preserve"> </v>
      </c>
      <c r="D437" s="527" t="s">
        <v>514</v>
      </c>
      <c r="E437" s="298">
        <v>0</v>
      </c>
      <c r="F437" s="528" t="str">
        <f t="shared" si="36"/>
        <v xml:space="preserve"> </v>
      </c>
      <c r="G437" s="492"/>
      <c r="H437" s="492"/>
      <c r="I437" s="492"/>
      <c r="J437" s="529"/>
      <c r="K437" s="529"/>
      <c r="L437" s="529"/>
      <c r="M437" s="529"/>
      <c r="N437" s="529"/>
      <c r="O437" s="529"/>
      <c r="P437" s="492"/>
      <c r="Q437" s="529"/>
      <c r="R437" s="529"/>
      <c r="S437" s="492"/>
      <c r="T437" s="492"/>
      <c r="U437" s="492"/>
      <c r="V437" s="492"/>
      <c r="W437" s="492"/>
      <c r="X437" s="492"/>
      <c r="Y437" s="534"/>
      <c r="Z437" s="529"/>
      <c r="AA437" s="529"/>
      <c r="AB437" s="529"/>
      <c r="AC437" s="529"/>
      <c r="AD437" s="533"/>
      <c r="AE437" s="529"/>
      <c r="AF437" s="538"/>
      <c r="AG437" s="538"/>
      <c r="AH437" s="529"/>
      <c r="AI437" s="529"/>
      <c r="AJ437" s="529"/>
      <c r="AK437" s="529"/>
      <c r="AL437" s="529"/>
      <c r="AM437" s="7"/>
      <c r="AN437" s="530"/>
      <c r="AO437" s="533"/>
      <c r="AP437" s="492"/>
      <c r="AQ437" s="530"/>
      <c r="AR437" s="530"/>
      <c r="AS437" s="533"/>
      <c r="AT437" s="533"/>
      <c r="AU437" s="537"/>
      <c r="AV437" s="532" t="str">
        <f t="shared" si="37"/>
        <v xml:space="preserve"> </v>
      </c>
      <c r="AW437" s="298">
        <f t="shared" si="38"/>
        <v>0</v>
      </c>
      <c r="AX437" s="533"/>
    </row>
    <row r="438" spans="1:50" ht="13.5" hidden="1" thickBot="1">
      <c r="A438" s="53" t="s">
        <v>706</v>
      </c>
      <c r="B438" s="407" t="s">
        <v>514</v>
      </c>
      <c r="C438" s="407" t="str">
        <f t="shared" si="39"/>
        <v xml:space="preserve"> </v>
      </c>
      <c r="D438" s="527" t="s">
        <v>514</v>
      </c>
      <c r="E438" s="298">
        <v>0</v>
      </c>
      <c r="F438" s="528" t="str">
        <f t="shared" si="36"/>
        <v xml:space="preserve"> </v>
      </c>
      <c r="G438" s="534"/>
      <c r="H438" s="534"/>
      <c r="I438" s="534"/>
      <c r="J438" s="529"/>
      <c r="K438" s="529"/>
      <c r="L438" s="529"/>
      <c r="M438" s="529"/>
      <c r="N438" s="529"/>
      <c r="O438" s="529"/>
      <c r="P438" s="534"/>
      <c r="Q438" s="529"/>
      <c r="R438" s="529"/>
      <c r="S438" s="534"/>
      <c r="T438" s="534"/>
      <c r="U438" s="534"/>
      <c r="V438" s="534"/>
      <c r="W438" s="534"/>
      <c r="X438" s="534"/>
      <c r="Y438" s="534"/>
      <c r="Z438" s="529"/>
      <c r="AA438" s="529"/>
      <c r="AB438" s="529"/>
      <c r="AC438" s="529"/>
      <c r="AD438" s="533"/>
      <c r="AE438" s="529"/>
      <c r="AF438" s="538"/>
      <c r="AG438" s="538"/>
      <c r="AH438" s="529"/>
      <c r="AI438" s="529"/>
      <c r="AJ438" s="529"/>
      <c r="AK438" s="529"/>
      <c r="AL438" s="529"/>
      <c r="AM438" s="7"/>
      <c r="AN438" s="530"/>
      <c r="AO438" s="533"/>
      <c r="AP438" s="492"/>
      <c r="AQ438" s="530"/>
      <c r="AR438" s="530"/>
      <c r="AS438" s="533"/>
      <c r="AT438" s="533"/>
      <c r="AU438" s="537"/>
      <c r="AV438" s="532" t="str">
        <f t="shared" si="37"/>
        <v xml:space="preserve"> </v>
      </c>
      <c r="AW438" s="298">
        <f t="shared" si="38"/>
        <v>0</v>
      </c>
      <c r="AX438" s="533"/>
    </row>
    <row r="439" spans="1:50" ht="13.5" hidden="1" thickBot="1">
      <c r="A439" s="525" t="s">
        <v>1129</v>
      </c>
      <c r="B439" s="407" t="s">
        <v>514</v>
      </c>
      <c r="C439" s="407" t="str">
        <f t="shared" si="39"/>
        <v xml:space="preserve"> </v>
      </c>
      <c r="D439" s="527" t="s">
        <v>514</v>
      </c>
      <c r="E439" s="298">
        <v>0</v>
      </c>
      <c r="F439" s="528" t="str">
        <f t="shared" si="36"/>
        <v xml:space="preserve"> </v>
      </c>
      <c r="G439" s="529"/>
      <c r="H439" s="529"/>
      <c r="I439" s="534"/>
      <c r="J439" s="529"/>
      <c r="K439" s="529"/>
      <c r="L439" s="529"/>
      <c r="M439" s="529"/>
      <c r="N439" s="529"/>
      <c r="O439" s="529"/>
      <c r="P439" s="529"/>
      <c r="Q439" s="529"/>
      <c r="R439" s="529"/>
      <c r="S439" s="529"/>
      <c r="T439" s="529"/>
      <c r="U439" s="529"/>
      <c r="V439" s="529"/>
      <c r="W439" s="529"/>
      <c r="X439" s="529"/>
      <c r="Y439" s="534"/>
      <c r="Z439" s="529"/>
      <c r="AA439" s="529"/>
      <c r="AB439" s="529"/>
      <c r="AC439" s="529"/>
      <c r="AD439" s="533"/>
      <c r="AE439" s="529"/>
      <c r="AF439" s="538"/>
      <c r="AG439" s="538"/>
      <c r="AH439" s="529"/>
      <c r="AI439" s="529"/>
      <c r="AJ439" s="529"/>
      <c r="AK439" s="529"/>
      <c r="AL439" s="529"/>
      <c r="AM439" s="7"/>
      <c r="AN439" s="530"/>
      <c r="AO439" s="533"/>
      <c r="AP439" s="492"/>
      <c r="AQ439" s="530"/>
      <c r="AR439" s="530"/>
      <c r="AS439" s="538"/>
      <c r="AT439" s="538"/>
      <c r="AU439" s="537"/>
      <c r="AV439" s="532" t="str">
        <f t="shared" si="37"/>
        <v xml:space="preserve"> </v>
      </c>
      <c r="AW439" s="298">
        <f t="shared" si="38"/>
        <v>0</v>
      </c>
      <c r="AX439" s="533"/>
    </row>
    <row r="440" spans="1:50" ht="13.5" hidden="1" thickBot="1">
      <c r="A440" s="525" t="s">
        <v>937</v>
      </c>
      <c r="B440" s="407" t="s">
        <v>514</v>
      </c>
      <c r="C440" s="407" t="str">
        <f t="shared" si="39"/>
        <v xml:space="preserve"> </v>
      </c>
      <c r="D440" s="527" t="s">
        <v>514</v>
      </c>
      <c r="E440" s="298">
        <v>0</v>
      </c>
      <c r="F440" s="528" t="str">
        <f t="shared" si="36"/>
        <v xml:space="preserve"> </v>
      </c>
      <c r="G440" s="498"/>
      <c r="H440" s="498"/>
      <c r="I440" s="536"/>
      <c r="J440" s="529"/>
      <c r="K440" s="529"/>
      <c r="L440" s="529"/>
      <c r="M440" s="529"/>
      <c r="N440" s="529"/>
      <c r="O440" s="529"/>
      <c r="P440" s="498"/>
      <c r="Q440" s="529"/>
      <c r="R440" s="529"/>
      <c r="S440" s="498"/>
      <c r="T440" s="498"/>
      <c r="U440" s="498"/>
      <c r="V440" s="498"/>
      <c r="W440" s="498"/>
      <c r="X440" s="498"/>
      <c r="Y440" s="536"/>
      <c r="Z440" s="498"/>
      <c r="AA440" s="498"/>
      <c r="AB440" s="498"/>
      <c r="AC440" s="498"/>
      <c r="AD440" s="533"/>
      <c r="AE440" s="529"/>
      <c r="AF440" s="538"/>
      <c r="AG440" s="538"/>
      <c r="AH440" s="529"/>
      <c r="AI440" s="529"/>
      <c r="AJ440" s="529"/>
      <c r="AK440" s="529"/>
      <c r="AL440" s="529"/>
      <c r="AM440" s="7"/>
      <c r="AN440" s="530"/>
      <c r="AO440" s="533"/>
      <c r="AP440" s="492"/>
      <c r="AQ440" s="530"/>
      <c r="AR440" s="530"/>
      <c r="AS440" s="533"/>
      <c r="AT440" s="533"/>
      <c r="AU440" s="544"/>
      <c r="AV440" s="532" t="str">
        <f t="shared" si="37"/>
        <v xml:space="preserve"> </v>
      </c>
      <c r="AW440" s="298">
        <f t="shared" si="38"/>
        <v>0</v>
      </c>
      <c r="AX440" s="533"/>
    </row>
    <row r="441" spans="1:50" ht="13.5" hidden="1" thickBot="1">
      <c r="A441" s="546" t="s">
        <v>799</v>
      </c>
      <c r="B441" s="407" t="s">
        <v>514</v>
      </c>
      <c r="C441" s="407" t="str">
        <f t="shared" si="39"/>
        <v xml:space="preserve"> </v>
      </c>
      <c r="D441" s="527" t="s">
        <v>514</v>
      </c>
      <c r="E441" s="298">
        <v>0</v>
      </c>
      <c r="F441" s="528" t="str">
        <f t="shared" si="36"/>
        <v xml:space="preserve"> </v>
      </c>
      <c r="G441" s="492"/>
      <c r="H441" s="492"/>
      <c r="I441" s="492"/>
      <c r="J441" s="529"/>
      <c r="K441" s="529"/>
      <c r="L441" s="529"/>
      <c r="M441" s="529"/>
      <c r="N441" s="529"/>
      <c r="O441" s="529"/>
      <c r="P441" s="492"/>
      <c r="Q441" s="529"/>
      <c r="R441" s="529"/>
      <c r="S441" s="492"/>
      <c r="T441" s="492"/>
      <c r="U441" s="492"/>
      <c r="V441" s="492"/>
      <c r="W441" s="492"/>
      <c r="X441" s="492"/>
      <c r="Y441" s="492"/>
      <c r="Z441" s="530"/>
      <c r="AA441" s="530"/>
      <c r="AB441" s="530"/>
      <c r="AC441" s="530"/>
      <c r="AD441" s="533"/>
      <c r="AE441" s="529"/>
      <c r="AF441" s="538"/>
      <c r="AG441" s="538"/>
      <c r="AH441" s="529"/>
      <c r="AI441" s="529"/>
      <c r="AJ441" s="529"/>
      <c r="AK441" s="529"/>
      <c r="AL441" s="529"/>
      <c r="AM441" s="7"/>
      <c r="AN441" s="530"/>
      <c r="AO441" s="533"/>
      <c r="AP441" s="492"/>
      <c r="AQ441" s="530"/>
      <c r="AR441" s="530"/>
      <c r="AS441" s="538"/>
      <c r="AT441" s="538"/>
      <c r="AU441" s="537"/>
      <c r="AV441" s="532" t="str">
        <f t="shared" si="37"/>
        <v xml:space="preserve"> </v>
      </c>
      <c r="AW441" s="298">
        <f t="shared" si="38"/>
        <v>0</v>
      </c>
      <c r="AX441" s="533"/>
    </row>
    <row r="442" spans="1:50" ht="13.5" hidden="1" thickBot="1">
      <c r="A442" s="525" t="s">
        <v>1109</v>
      </c>
      <c r="B442" s="407" t="s">
        <v>514</v>
      </c>
      <c r="C442" s="407" t="str">
        <f t="shared" si="39"/>
        <v xml:space="preserve"> </v>
      </c>
      <c r="D442" s="527" t="s">
        <v>514</v>
      </c>
      <c r="E442" s="298">
        <v>0</v>
      </c>
      <c r="F442" s="528" t="str">
        <f t="shared" si="36"/>
        <v xml:space="preserve"> </v>
      </c>
      <c r="G442" s="498"/>
      <c r="H442" s="498"/>
      <c r="I442" s="536"/>
      <c r="J442" s="529"/>
      <c r="K442" s="529"/>
      <c r="L442" s="529"/>
      <c r="M442" s="529"/>
      <c r="N442" s="529"/>
      <c r="O442" s="529"/>
      <c r="P442" s="529"/>
      <c r="Q442" s="529"/>
      <c r="R442" s="529"/>
      <c r="S442" s="529"/>
      <c r="T442" s="529"/>
      <c r="U442" s="529"/>
      <c r="V442" s="529"/>
      <c r="W442" s="529"/>
      <c r="X442" s="529"/>
      <c r="Y442" s="536"/>
      <c r="Z442" s="498"/>
      <c r="AA442" s="498"/>
      <c r="AB442" s="498"/>
      <c r="AC442" s="498"/>
      <c r="AD442" s="533"/>
      <c r="AE442" s="529"/>
      <c r="AF442" s="538"/>
      <c r="AG442" s="538"/>
      <c r="AH442" s="529"/>
      <c r="AI442" s="529"/>
      <c r="AJ442" s="529"/>
      <c r="AK442" s="529"/>
      <c r="AL442" s="529"/>
      <c r="AM442" s="7"/>
      <c r="AN442" s="530"/>
      <c r="AO442" s="533"/>
      <c r="AP442" s="492"/>
      <c r="AQ442" s="530"/>
      <c r="AR442" s="530"/>
      <c r="AS442" s="538"/>
      <c r="AT442" s="538"/>
      <c r="AU442" s="537"/>
      <c r="AV442" s="532" t="str">
        <f t="shared" si="37"/>
        <v xml:space="preserve"> </v>
      </c>
      <c r="AW442" s="298">
        <f t="shared" si="38"/>
        <v>0</v>
      </c>
      <c r="AX442" s="533"/>
    </row>
    <row r="443" spans="1:50" ht="13.5" hidden="1" thickBot="1">
      <c r="A443" s="525" t="s">
        <v>1110</v>
      </c>
      <c r="B443" s="407" t="s">
        <v>514</v>
      </c>
      <c r="C443" s="407" t="str">
        <f t="shared" si="39"/>
        <v xml:space="preserve"> </v>
      </c>
      <c r="D443" s="527" t="s">
        <v>514</v>
      </c>
      <c r="E443" s="298">
        <v>0</v>
      </c>
      <c r="F443" s="528" t="str">
        <f t="shared" si="36"/>
        <v xml:space="preserve"> </v>
      </c>
      <c r="G443" s="498"/>
      <c r="H443" s="498"/>
      <c r="I443" s="536"/>
      <c r="J443" s="529"/>
      <c r="K443" s="529"/>
      <c r="L443" s="529"/>
      <c r="M443" s="529"/>
      <c r="N443" s="529"/>
      <c r="O443" s="529"/>
      <c r="P443" s="498"/>
      <c r="Q443" s="529"/>
      <c r="R443" s="529"/>
      <c r="S443" s="498"/>
      <c r="T443" s="498"/>
      <c r="U443" s="498"/>
      <c r="V443" s="498"/>
      <c r="W443" s="498"/>
      <c r="X443" s="498"/>
      <c r="Y443" s="536"/>
      <c r="Z443" s="498"/>
      <c r="AA443" s="498"/>
      <c r="AB443" s="498"/>
      <c r="AC443" s="498"/>
      <c r="AD443" s="533"/>
      <c r="AE443" s="529"/>
      <c r="AF443" s="538"/>
      <c r="AG443" s="538"/>
      <c r="AH443" s="529"/>
      <c r="AI443" s="529"/>
      <c r="AJ443" s="529"/>
      <c r="AK443" s="529"/>
      <c r="AL443" s="529"/>
      <c r="AM443" s="7"/>
      <c r="AN443" s="530"/>
      <c r="AO443" s="533"/>
      <c r="AP443" s="492"/>
      <c r="AQ443" s="530"/>
      <c r="AR443" s="530"/>
      <c r="AS443" s="538"/>
      <c r="AT443" s="538"/>
      <c r="AU443" s="537"/>
      <c r="AV443" s="532" t="str">
        <f t="shared" si="37"/>
        <v xml:space="preserve"> </v>
      </c>
      <c r="AW443" s="298">
        <f t="shared" si="38"/>
        <v>0</v>
      </c>
      <c r="AX443" s="533"/>
    </row>
    <row r="444" spans="1:50" ht="13.5" hidden="1" thickBot="1">
      <c r="A444" s="53" t="s">
        <v>600</v>
      </c>
      <c r="B444" s="407" t="s">
        <v>514</v>
      </c>
      <c r="C444" s="407" t="str">
        <f t="shared" si="39"/>
        <v xml:space="preserve"> </v>
      </c>
      <c r="D444" s="527" t="s">
        <v>514</v>
      </c>
      <c r="E444" s="298">
        <v>0</v>
      </c>
      <c r="F444" s="528" t="str">
        <f t="shared" si="36"/>
        <v xml:space="preserve"> </v>
      </c>
      <c r="G444" s="534"/>
      <c r="H444" s="534"/>
      <c r="I444" s="534"/>
      <c r="J444" s="529"/>
      <c r="K444" s="529"/>
      <c r="L444" s="529"/>
      <c r="M444" s="529"/>
      <c r="N444" s="529"/>
      <c r="O444" s="529"/>
      <c r="P444" s="534"/>
      <c r="Q444" s="529"/>
      <c r="R444" s="529"/>
      <c r="S444" s="534"/>
      <c r="T444" s="534"/>
      <c r="U444" s="534"/>
      <c r="V444" s="534"/>
      <c r="W444" s="534"/>
      <c r="X444" s="534"/>
      <c r="Y444" s="534"/>
      <c r="Z444" s="529"/>
      <c r="AA444" s="529"/>
      <c r="AB444" s="529"/>
      <c r="AC444" s="529"/>
      <c r="AD444" s="533"/>
      <c r="AE444" s="529"/>
      <c r="AF444" s="538"/>
      <c r="AG444" s="538"/>
      <c r="AH444" s="529"/>
      <c r="AI444" s="529"/>
      <c r="AJ444" s="529"/>
      <c r="AK444" s="529"/>
      <c r="AL444" s="529"/>
      <c r="AM444" s="7"/>
      <c r="AN444" s="530"/>
      <c r="AO444" s="533"/>
      <c r="AP444" s="492"/>
      <c r="AQ444" s="530"/>
      <c r="AR444" s="530"/>
      <c r="AS444" s="533"/>
      <c r="AT444" s="533"/>
      <c r="AU444" s="537"/>
      <c r="AV444" s="532" t="str">
        <f t="shared" si="37"/>
        <v xml:space="preserve"> </v>
      </c>
      <c r="AW444" s="298">
        <f t="shared" si="38"/>
        <v>0</v>
      </c>
      <c r="AX444" s="533"/>
    </row>
    <row r="445" spans="1:50" ht="13.5" hidden="1" thickBot="1">
      <c r="A445" s="53" t="s">
        <v>261</v>
      </c>
      <c r="B445" s="407" t="s">
        <v>514</v>
      </c>
      <c r="C445" s="407" t="str">
        <f t="shared" si="39"/>
        <v xml:space="preserve"> </v>
      </c>
      <c r="D445" s="527" t="s">
        <v>514</v>
      </c>
      <c r="E445" s="298">
        <v>0</v>
      </c>
      <c r="F445" s="528" t="str">
        <f t="shared" si="36"/>
        <v xml:space="preserve"> </v>
      </c>
      <c r="G445" s="492"/>
      <c r="H445" s="492"/>
      <c r="I445" s="492"/>
      <c r="J445" s="529"/>
      <c r="K445" s="529"/>
      <c r="L445" s="529"/>
      <c r="M445" s="529"/>
      <c r="N445" s="529"/>
      <c r="O445" s="529"/>
      <c r="P445" s="492"/>
      <c r="Q445" s="529"/>
      <c r="R445" s="529"/>
      <c r="S445" s="492"/>
      <c r="T445" s="492"/>
      <c r="U445" s="492"/>
      <c r="V445" s="492"/>
      <c r="W445" s="492"/>
      <c r="X445" s="492"/>
      <c r="Y445" s="492"/>
      <c r="Z445" s="530"/>
      <c r="AA445" s="530"/>
      <c r="AB445" s="530"/>
      <c r="AC445" s="530"/>
      <c r="AD445" s="533"/>
      <c r="AE445" s="529"/>
      <c r="AF445" s="538"/>
      <c r="AG445" s="538"/>
      <c r="AH445" s="529"/>
      <c r="AI445" s="529"/>
      <c r="AJ445" s="529"/>
      <c r="AK445" s="529"/>
      <c r="AL445" s="529"/>
      <c r="AM445" s="7"/>
      <c r="AN445" s="530"/>
      <c r="AO445" s="533"/>
      <c r="AP445" s="492"/>
      <c r="AQ445" s="530"/>
      <c r="AR445" s="530"/>
      <c r="AS445" s="533"/>
      <c r="AT445" s="533"/>
      <c r="AU445" s="537"/>
      <c r="AV445" s="532" t="str">
        <f t="shared" si="37"/>
        <v xml:space="preserve"> </v>
      </c>
      <c r="AW445" s="298">
        <f t="shared" si="38"/>
        <v>0</v>
      </c>
      <c r="AX445" s="533"/>
    </row>
    <row r="446" spans="1:50" ht="13.5" hidden="1" thickBot="1">
      <c r="A446" s="53" t="s">
        <v>621</v>
      </c>
      <c r="B446" s="407" t="s">
        <v>514</v>
      </c>
      <c r="C446" s="407" t="str">
        <f t="shared" si="39"/>
        <v xml:space="preserve"> </v>
      </c>
      <c r="D446" s="527" t="s">
        <v>514</v>
      </c>
      <c r="E446" s="298">
        <v>0</v>
      </c>
      <c r="F446" s="528" t="str">
        <f t="shared" si="36"/>
        <v xml:space="preserve"> </v>
      </c>
      <c r="G446" s="492"/>
      <c r="H446" s="492"/>
      <c r="I446" s="492"/>
      <c r="J446" s="529"/>
      <c r="K446" s="529"/>
      <c r="L446" s="529"/>
      <c r="M446" s="529"/>
      <c r="N446" s="529"/>
      <c r="O446" s="529"/>
      <c r="P446" s="492"/>
      <c r="Q446" s="529"/>
      <c r="R446" s="529"/>
      <c r="S446" s="492"/>
      <c r="T446" s="492"/>
      <c r="U446" s="492"/>
      <c r="V446" s="492"/>
      <c r="W446" s="492"/>
      <c r="X446" s="492"/>
      <c r="Y446" s="492"/>
      <c r="Z446" s="530"/>
      <c r="AA446" s="530"/>
      <c r="AB446" s="530"/>
      <c r="AC446" s="530"/>
      <c r="AD446" s="533"/>
      <c r="AE446" s="529"/>
      <c r="AF446" s="538"/>
      <c r="AG446" s="538"/>
      <c r="AH446" s="529"/>
      <c r="AI446" s="529"/>
      <c r="AJ446" s="529"/>
      <c r="AK446" s="529"/>
      <c r="AL446" s="529"/>
      <c r="AM446" s="7"/>
      <c r="AN446" s="530"/>
      <c r="AO446" s="533"/>
      <c r="AP446" s="492"/>
      <c r="AQ446" s="530"/>
      <c r="AR446" s="530"/>
      <c r="AS446" s="533"/>
      <c r="AT446" s="533"/>
      <c r="AU446" s="537"/>
      <c r="AV446" s="532" t="str">
        <f t="shared" si="37"/>
        <v xml:space="preserve"> </v>
      </c>
      <c r="AW446" s="298">
        <f t="shared" si="38"/>
        <v>0</v>
      </c>
      <c r="AX446" s="533"/>
    </row>
    <row r="447" spans="1:50" ht="13.5" hidden="1" thickBot="1">
      <c r="A447" s="535" t="s">
        <v>149</v>
      </c>
      <c r="B447" s="407" t="s">
        <v>514</v>
      </c>
      <c r="C447" s="407" t="str">
        <f t="shared" si="39"/>
        <v xml:space="preserve"> </v>
      </c>
      <c r="D447" s="527" t="s">
        <v>514</v>
      </c>
      <c r="E447" s="298">
        <v>0</v>
      </c>
      <c r="F447" s="528" t="str">
        <f t="shared" si="36"/>
        <v xml:space="preserve"> </v>
      </c>
      <c r="G447" s="492"/>
      <c r="H447" s="492"/>
      <c r="I447" s="492"/>
      <c r="J447" s="529"/>
      <c r="K447" s="529"/>
      <c r="L447" s="529"/>
      <c r="M447" s="529"/>
      <c r="N447" s="529"/>
      <c r="O447" s="529"/>
      <c r="P447" s="492"/>
      <c r="Q447" s="529"/>
      <c r="R447" s="529"/>
      <c r="S447" s="492"/>
      <c r="T447" s="492"/>
      <c r="U447" s="492"/>
      <c r="V447" s="492"/>
      <c r="W447" s="492"/>
      <c r="X447" s="492"/>
      <c r="Y447" s="534"/>
      <c r="Z447" s="529"/>
      <c r="AA447" s="529"/>
      <c r="AB447" s="529"/>
      <c r="AC447" s="529"/>
      <c r="AD447" s="533"/>
      <c r="AE447" s="529"/>
      <c r="AF447" s="538"/>
      <c r="AG447" s="538"/>
      <c r="AH447" s="529"/>
      <c r="AI447" s="529"/>
      <c r="AJ447" s="529"/>
      <c r="AK447" s="529"/>
      <c r="AL447" s="529"/>
      <c r="AM447" s="7"/>
      <c r="AN447" s="530"/>
      <c r="AO447" s="533"/>
      <c r="AP447" s="492"/>
      <c r="AQ447" s="530"/>
      <c r="AR447" s="530"/>
      <c r="AS447" s="533"/>
      <c r="AT447" s="533"/>
      <c r="AU447" s="537"/>
      <c r="AV447" s="532" t="str">
        <f t="shared" si="37"/>
        <v xml:space="preserve"> </v>
      </c>
      <c r="AW447" s="298">
        <f t="shared" si="38"/>
        <v>0</v>
      </c>
      <c r="AX447" s="533"/>
    </row>
    <row r="448" spans="1:50" ht="13.5" hidden="1" thickBot="1">
      <c r="A448" s="535" t="s">
        <v>1053</v>
      </c>
      <c r="B448" s="407" t="s">
        <v>514</v>
      </c>
      <c r="C448" s="407" t="str">
        <f t="shared" si="39"/>
        <v xml:space="preserve"> </v>
      </c>
      <c r="D448" s="527" t="s">
        <v>514</v>
      </c>
      <c r="E448" s="298">
        <v>0</v>
      </c>
      <c r="F448" s="528" t="str">
        <f t="shared" si="36"/>
        <v xml:space="preserve"> </v>
      </c>
      <c r="G448" s="492"/>
      <c r="H448" s="492"/>
      <c r="I448" s="492"/>
      <c r="J448" s="529"/>
      <c r="K448" s="529"/>
      <c r="L448" s="529"/>
      <c r="M448" s="529"/>
      <c r="N448" s="529"/>
      <c r="O448" s="529"/>
      <c r="P448" s="492"/>
      <c r="Q448" s="529"/>
      <c r="R448" s="529"/>
      <c r="S448" s="492"/>
      <c r="T448" s="492"/>
      <c r="U448" s="492"/>
      <c r="V448" s="492"/>
      <c r="W448" s="492"/>
      <c r="X448" s="492"/>
      <c r="Y448" s="534"/>
      <c r="Z448" s="529"/>
      <c r="AA448" s="529"/>
      <c r="AB448" s="529"/>
      <c r="AC448" s="529"/>
      <c r="AD448" s="533"/>
      <c r="AE448" s="529"/>
      <c r="AF448" s="538"/>
      <c r="AG448" s="538"/>
      <c r="AH448" s="529"/>
      <c r="AI448" s="529"/>
      <c r="AJ448" s="529"/>
      <c r="AK448" s="529"/>
      <c r="AL448" s="529"/>
      <c r="AM448" s="7"/>
      <c r="AN448" s="530"/>
      <c r="AO448" s="533"/>
      <c r="AP448" s="492"/>
      <c r="AQ448" s="530"/>
      <c r="AR448" s="530"/>
      <c r="AS448" s="533"/>
      <c r="AT448" s="533"/>
      <c r="AU448" s="537"/>
      <c r="AV448" s="532" t="str">
        <f t="shared" si="37"/>
        <v xml:space="preserve"> </v>
      </c>
      <c r="AW448" s="298">
        <f t="shared" si="38"/>
        <v>0</v>
      </c>
      <c r="AX448" s="533"/>
    </row>
    <row r="449" spans="1:52" ht="13.5" hidden="1" thickBot="1">
      <c r="A449" s="53" t="s">
        <v>505</v>
      </c>
      <c r="B449" s="407" t="s">
        <v>514</v>
      </c>
      <c r="C449" s="407" t="str">
        <f t="shared" si="39"/>
        <v xml:space="preserve"> </v>
      </c>
      <c r="D449" s="527" t="s">
        <v>514</v>
      </c>
      <c r="E449" s="298">
        <v>0</v>
      </c>
      <c r="F449" s="528" t="str">
        <f t="shared" si="36"/>
        <v xml:space="preserve"> </v>
      </c>
      <c r="G449" s="534"/>
      <c r="H449" s="534"/>
      <c r="I449" s="492"/>
      <c r="J449" s="529"/>
      <c r="K449" s="492"/>
      <c r="L449" s="492"/>
      <c r="M449" s="492"/>
      <c r="N449" s="492"/>
      <c r="O449" s="529"/>
      <c r="P449" s="492"/>
      <c r="Q449" s="529"/>
      <c r="R449" s="529"/>
      <c r="S449" s="492"/>
      <c r="T449" s="492"/>
      <c r="U449" s="492"/>
      <c r="V449" s="492"/>
      <c r="W449" s="492"/>
      <c r="X449" s="492"/>
      <c r="Y449" s="492"/>
      <c r="Z449" s="530"/>
      <c r="AA449" s="530"/>
      <c r="AB449" s="530"/>
      <c r="AC449" s="530"/>
      <c r="AD449" s="533"/>
      <c r="AE449" s="530"/>
      <c r="AF449" s="538"/>
      <c r="AG449" s="538"/>
      <c r="AH449" s="529"/>
      <c r="AI449" s="529"/>
      <c r="AJ449" s="529"/>
      <c r="AK449" s="529"/>
      <c r="AL449" s="529"/>
      <c r="AM449" s="7"/>
      <c r="AN449" s="530"/>
      <c r="AO449" s="533"/>
      <c r="AP449" s="492"/>
      <c r="AQ449" s="530"/>
      <c r="AR449" s="530"/>
      <c r="AS449" s="533"/>
      <c r="AT449" s="533"/>
      <c r="AU449" s="537"/>
      <c r="AV449" s="532" t="str">
        <f t="shared" si="37"/>
        <v xml:space="preserve"> </v>
      </c>
      <c r="AW449" s="298">
        <f t="shared" si="38"/>
        <v>0</v>
      </c>
      <c r="AX449" s="533"/>
    </row>
    <row r="450" spans="1:52" ht="13.5" hidden="1" thickBot="1">
      <c r="A450" s="53" t="s">
        <v>1171</v>
      </c>
      <c r="B450" s="407">
        <v>5</v>
      </c>
      <c r="C450" s="407" t="str">
        <f t="shared" si="39"/>
        <v xml:space="preserve"> </v>
      </c>
      <c r="D450" s="527" t="s">
        <v>514</v>
      </c>
      <c r="E450" s="298">
        <v>0</v>
      </c>
      <c r="F450" s="528" t="str">
        <f t="shared" si="36"/>
        <v xml:space="preserve"> </v>
      </c>
      <c r="G450" s="529"/>
      <c r="H450" s="529"/>
      <c r="I450" s="529"/>
      <c r="J450" s="529"/>
      <c r="K450" s="529"/>
      <c r="L450" s="529"/>
      <c r="M450" s="529"/>
      <c r="N450" s="529"/>
      <c r="O450" s="529"/>
      <c r="P450" s="529"/>
      <c r="Q450" s="529"/>
      <c r="R450" s="529"/>
      <c r="S450" s="529"/>
      <c r="T450" s="529"/>
      <c r="U450" s="529"/>
      <c r="V450" s="529"/>
      <c r="W450" s="529"/>
      <c r="X450" s="529"/>
      <c r="Y450" s="529"/>
      <c r="Z450" s="530"/>
      <c r="AA450" s="530"/>
      <c r="AB450" s="530"/>
      <c r="AC450" s="530"/>
      <c r="AD450" s="533"/>
      <c r="AE450" s="529"/>
      <c r="AF450" s="538"/>
      <c r="AG450" s="538"/>
      <c r="AH450" s="529"/>
      <c r="AI450" s="529"/>
      <c r="AJ450" s="529"/>
      <c r="AK450" s="529"/>
      <c r="AL450" s="529"/>
      <c r="AM450" s="7"/>
      <c r="AN450" s="530"/>
      <c r="AO450" s="533"/>
      <c r="AP450" s="492"/>
      <c r="AQ450" s="530"/>
      <c r="AR450" s="530"/>
      <c r="AS450" s="533"/>
      <c r="AT450" s="533"/>
      <c r="AU450" s="544"/>
      <c r="AV450" s="532" t="str">
        <f t="shared" si="37"/>
        <v xml:space="preserve"> </v>
      </c>
      <c r="AW450" s="298">
        <f t="shared" si="38"/>
        <v>0</v>
      </c>
      <c r="AX450" s="533"/>
    </row>
    <row r="451" spans="1:52" ht="13.5" hidden="1" thickBot="1">
      <c r="A451" s="53" t="s">
        <v>492</v>
      </c>
      <c r="B451" s="407" t="s">
        <v>514</v>
      </c>
      <c r="C451" s="407" t="str">
        <f t="shared" si="39"/>
        <v xml:space="preserve"> </v>
      </c>
      <c r="D451" s="527" t="s">
        <v>514</v>
      </c>
      <c r="E451" s="298">
        <v>0</v>
      </c>
      <c r="F451" s="528" t="str">
        <f t="shared" si="36"/>
        <v xml:space="preserve"> </v>
      </c>
      <c r="G451" s="534"/>
      <c r="H451" s="534"/>
      <c r="I451" s="492"/>
      <c r="J451" s="492"/>
      <c r="K451" s="492"/>
      <c r="L451" s="492"/>
      <c r="M451" s="492"/>
      <c r="N451" s="492"/>
      <c r="O451" s="529"/>
      <c r="P451" s="492"/>
      <c r="Q451" s="529"/>
      <c r="R451" s="529"/>
      <c r="S451" s="492"/>
      <c r="T451" s="492"/>
      <c r="U451" s="492"/>
      <c r="V451" s="492"/>
      <c r="W451" s="492"/>
      <c r="X451" s="492"/>
      <c r="Y451" s="534"/>
      <c r="Z451" s="529"/>
      <c r="AA451" s="529"/>
      <c r="AB451" s="529"/>
      <c r="AC451" s="529"/>
      <c r="AD451" s="533"/>
      <c r="AE451" s="529"/>
      <c r="AF451" s="538"/>
      <c r="AG451" s="538"/>
      <c r="AH451" s="529"/>
      <c r="AI451" s="529"/>
      <c r="AJ451" s="529"/>
      <c r="AK451" s="529"/>
      <c r="AL451" s="529"/>
      <c r="AM451" s="7"/>
      <c r="AN451" s="530"/>
      <c r="AO451" s="533"/>
      <c r="AP451" s="492"/>
      <c r="AQ451" s="530"/>
      <c r="AR451" s="530"/>
      <c r="AS451" s="533"/>
      <c r="AT451" s="533"/>
      <c r="AU451" s="537"/>
      <c r="AV451" s="532" t="str">
        <f t="shared" si="37"/>
        <v xml:space="preserve"> </v>
      </c>
      <c r="AW451" s="298">
        <f t="shared" si="38"/>
        <v>0</v>
      </c>
      <c r="AX451" s="533"/>
    </row>
    <row r="452" spans="1:52" ht="14.25" hidden="1" customHeight="1">
      <c r="A452" s="525" t="s">
        <v>879</v>
      </c>
      <c r="B452" s="407" t="s">
        <v>514</v>
      </c>
      <c r="C452" s="407" t="str">
        <f t="shared" si="39"/>
        <v xml:space="preserve"> </v>
      </c>
      <c r="D452" s="527" t="s">
        <v>514</v>
      </c>
      <c r="E452" s="298">
        <v>0</v>
      </c>
      <c r="F452" s="528" t="str">
        <f t="shared" si="36"/>
        <v xml:space="preserve"> </v>
      </c>
      <c r="G452" s="498"/>
      <c r="H452" s="498"/>
      <c r="I452" s="536"/>
      <c r="J452" s="498"/>
      <c r="K452" s="498"/>
      <c r="L452" s="498"/>
      <c r="M452" s="498"/>
      <c r="N452" s="498"/>
      <c r="O452" s="529"/>
      <c r="P452" s="498"/>
      <c r="Q452" s="529"/>
      <c r="R452" s="529"/>
      <c r="S452" s="498"/>
      <c r="T452" s="498"/>
      <c r="U452" s="498"/>
      <c r="V452" s="498"/>
      <c r="W452" s="498"/>
      <c r="X452" s="498"/>
      <c r="Y452" s="536"/>
      <c r="Z452" s="498"/>
      <c r="AA452" s="498"/>
      <c r="AB452" s="498"/>
      <c r="AC452" s="498"/>
      <c r="AD452" s="538"/>
      <c r="AE452" s="529"/>
      <c r="AF452" s="538"/>
      <c r="AG452" s="538"/>
      <c r="AH452" s="529"/>
      <c r="AI452" s="529"/>
      <c r="AJ452" s="529"/>
      <c r="AK452" s="529"/>
      <c r="AL452" s="529"/>
      <c r="AM452" s="7"/>
      <c r="AN452" s="529"/>
      <c r="AO452" s="538"/>
      <c r="AP452" s="534"/>
      <c r="AQ452" s="529"/>
      <c r="AR452" s="529"/>
      <c r="AS452" s="533"/>
      <c r="AT452" s="533"/>
      <c r="AU452" s="537"/>
      <c r="AV452" s="532" t="str">
        <f t="shared" si="37"/>
        <v xml:space="preserve"> </v>
      </c>
      <c r="AW452" s="298">
        <f t="shared" si="38"/>
        <v>0</v>
      </c>
      <c r="AX452" s="533"/>
    </row>
    <row r="453" spans="1:52" ht="13.5" hidden="1" thickBot="1">
      <c r="A453" s="53" t="s">
        <v>501</v>
      </c>
      <c r="B453" s="407" t="s">
        <v>514</v>
      </c>
      <c r="C453" s="407" t="str">
        <f t="shared" si="39"/>
        <v xml:space="preserve"> </v>
      </c>
      <c r="D453" s="527" t="s">
        <v>514</v>
      </c>
      <c r="E453" s="298">
        <v>0</v>
      </c>
      <c r="F453" s="528" t="str">
        <f t="shared" si="36"/>
        <v xml:space="preserve"> </v>
      </c>
      <c r="G453" s="534"/>
      <c r="H453" s="534"/>
      <c r="I453" s="492"/>
      <c r="J453" s="492"/>
      <c r="K453" s="492"/>
      <c r="L453" s="492"/>
      <c r="M453" s="492"/>
      <c r="N453" s="492"/>
      <c r="O453" s="529"/>
      <c r="P453" s="492"/>
      <c r="Q453" s="529"/>
      <c r="R453" s="529"/>
      <c r="S453" s="492"/>
      <c r="T453" s="492"/>
      <c r="U453" s="492"/>
      <c r="V453" s="492"/>
      <c r="W453" s="492"/>
      <c r="X453" s="492"/>
      <c r="Y453" s="492"/>
      <c r="Z453" s="530"/>
      <c r="AA453" s="530"/>
      <c r="AB453" s="530"/>
      <c r="AC453" s="530"/>
      <c r="AD453" s="533"/>
      <c r="AE453" s="529"/>
      <c r="AF453" s="538"/>
      <c r="AG453" s="538"/>
      <c r="AH453" s="529"/>
      <c r="AI453" s="529"/>
      <c r="AJ453" s="529"/>
      <c r="AK453" s="529"/>
      <c r="AL453" s="529"/>
      <c r="AM453" s="7"/>
      <c r="AN453" s="530"/>
      <c r="AO453" s="533"/>
      <c r="AP453" s="492"/>
      <c r="AQ453" s="530"/>
      <c r="AR453" s="530"/>
      <c r="AS453" s="533"/>
      <c r="AT453" s="533"/>
      <c r="AU453" s="537"/>
      <c r="AV453" s="532" t="str">
        <f t="shared" si="37"/>
        <v xml:space="preserve"> </v>
      </c>
      <c r="AW453" s="298">
        <f t="shared" si="38"/>
        <v>0</v>
      </c>
      <c r="AX453" s="533"/>
    </row>
    <row r="454" spans="1:52" ht="13.5" hidden="1" thickBot="1">
      <c r="A454" s="535" t="s">
        <v>1220</v>
      </c>
      <c r="B454" s="407" t="s">
        <v>514</v>
      </c>
      <c r="C454" s="407" t="str">
        <f t="shared" si="39"/>
        <v xml:space="preserve"> </v>
      </c>
      <c r="D454" s="527" t="s">
        <v>514</v>
      </c>
      <c r="E454" s="298">
        <v>0</v>
      </c>
      <c r="F454" s="528" t="str">
        <f t="shared" si="36"/>
        <v xml:space="preserve"> </v>
      </c>
      <c r="G454" s="534"/>
      <c r="H454" s="534"/>
      <c r="I454" s="492"/>
      <c r="J454" s="534"/>
      <c r="K454" s="534"/>
      <c r="L454" s="534"/>
      <c r="M454" s="534"/>
      <c r="N454" s="534"/>
      <c r="O454" s="529"/>
      <c r="P454" s="534"/>
      <c r="Q454" s="529"/>
      <c r="R454" s="529"/>
      <c r="S454" s="534"/>
      <c r="T454" s="534"/>
      <c r="U454" s="534"/>
      <c r="V454" s="534"/>
      <c r="W454" s="534"/>
      <c r="X454" s="534"/>
      <c r="Y454" s="534"/>
      <c r="Z454" s="529"/>
      <c r="AA454" s="529"/>
      <c r="AB454" s="529"/>
      <c r="AC454" s="529"/>
      <c r="AD454" s="533"/>
      <c r="AE454" s="529"/>
      <c r="AF454" s="538"/>
      <c r="AG454" s="538"/>
      <c r="AH454" s="529"/>
      <c r="AI454" s="529"/>
      <c r="AJ454" s="529"/>
      <c r="AK454" s="529"/>
      <c r="AL454" s="529"/>
      <c r="AM454" s="7"/>
      <c r="AN454" s="530"/>
      <c r="AO454" s="533"/>
      <c r="AP454" s="492"/>
      <c r="AQ454" s="530"/>
      <c r="AR454" s="530"/>
      <c r="AS454" s="533"/>
      <c r="AT454" s="533"/>
      <c r="AU454" s="537"/>
      <c r="AV454" s="532" t="str">
        <f t="shared" si="37"/>
        <v xml:space="preserve"> </v>
      </c>
      <c r="AW454" s="298">
        <f t="shared" si="38"/>
        <v>0</v>
      </c>
      <c r="AX454" s="533"/>
    </row>
    <row r="455" spans="1:52" ht="13.5" hidden="1" thickBot="1">
      <c r="A455" s="53" t="s">
        <v>24</v>
      </c>
      <c r="B455" s="407" t="s">
        <v>514</v>
      </c>
      <c r="C455" s="407" t="str">
        <f t="shared" si="39"/>
        <v xml:space="preserve"> </v>
      </c>
      <c r="D455" s="527" t="s">
        <v>514</v>
      </c>
      <c r="E455" s="298">
        <v>0</v>
      </c>
      <c r="F455" s="528" t="str">
        <f t="shared" si="36"/>
        <v xml:space="preserve"> </v>
      </c>
      <c r="G455" s="534"/>
      <c r="H455" s="534"/>
      <c r="I455" s="534"/>
      <c r="J455" s="534"/>
      <c r="K455" s="534"/>
      <c r="L455" s="534"/>
      <c r="M455" s="534"/>
      <c r="N455" s="534"/>
      <c r="O455" s="529"/>
      <c r="P455" s="534"/>
      <c r="Q455" s="529"/>
      <c r="R455" s="529"/>
      <c r="S455" s="534"/>
      <c r="T455" s="534"/>
      <c r="U455" s="534"/>
      <c r="V455" s="534"/>
      <c r="W455" s="534"/>
      <c r="X455" s="534"/>
      <c r="Y455" s="492"/>
      <c r="Z455" s="530"/>
      <c r="AA455" s="530"/>
      <c r="AB455" s="530"/>
      <c r="AC455" s="530"/>
      <c r="AD455" s="533"/>
      <c r="AE455" s="529"/>
      <c r="AF455" s="538"/>
      <c r="AG455" s="538"/>
      <c r="AH455" s="529"/>
      <c r="AI455" s="529"/>
      <c r="AJ455" s="529"/>
      <c r="AK455" s="529"/>
      <c r="AL455" s="529"/>
      <c r="AM455" s="7"/>
      <c r="AN455" s="530"/>
      <c r="AO455" s="533"/>
      <c r="AP455" s="492"/>
      <c r="AQ455" s="530"/>
      <c r="AR455" s="530"/>
      <c r="AS455" s="533"/>
      <c r="AT455" s="533"/>
      <c r="AU455" s="544"/>
      <c r="AV455" s="532" t="str">
        <f t="shared" si="37"/>
        <v xml:space="preserve"> </v>
      </c>
      <c r="AW455" s="298">
        <f t="shared" si="38"/>
        <v>0</v>
      </c>
      <c r="AX455" s="533"/>
    </row>
    <row r="456" spans="1:52" ht="13.5" hidden="1" thickBot="1">
      <c r="A456" s="546" t="s">
        <v>802</v>
      </c>
      <c r="B456" s="407" t="s">
        <v>514</v>
      </c>
      <c r="C456" s="407" t="str">
        <f t="shared" si="39"/>
        <v xml:space="preserve"> </v>
      </c>
      <c r="D456" s="527" t="s">
        <v>514</v>
      </c>
      <c r="E456" s="298">
        <v>0</v>
      </c>
      <c r="F456" s="528" t="str">
        <f t="shared" si="36"/>
        <v xml:space="preserve"> </v>
      </c>
      <c r="G456" s="534"/>
      <c r="H456" s="534"/>
      <c r="I456" s="492"/>
      <c r="J456" s="492"/>
      <c r="K456" s="492"/>
      <c r="L456" s="492"/>
      <c r="M456" s="492"/>
      <c r="N456" s="492"/>
      <c r="O456" s="529"/>
      <c r="P456" s="492"/>
      <c r="Q456" s="529"/>
      <c r="R456" s="529"/>
      <c r="S456" s="492"/>
      <c r="T456" s="492"/>
      <c r="U456" s="492"/>
      <c r="V456" s="492"/>
      <c r="W456" s="492"/>
      <c r="X456" s="492"/>
      <c r="Y456" s="492"/>
      <c r="Z456" s="530"/>
      <c r="AA456" s="530"/>
      <c r="AB456" s="530"/>
      <c r="AC456" s="530"/>
      <c r="AD456" s="533"/>
      <c r="AE456" s="529"/>
      <c r="AF456" s="538"/>
      <c r="AG456" s="538"/>
      <c r="AH456" s="529"/>
      <c r="AI456" s="529"/>
      <c r="AJ456" s="529"/>
      <c r="AK456" s="529"/>
      <c r="AL456" s="529"/>
      <c r="AM456" s="7"/>
      <c r="AN456" s="530"/>
      <c r="AO456" s="533"/>
      <c r="AP456" s="492"/>
      <c r="AQ456" s="530"/>
      <c r="AR456" s="530"/>
      <c r="AS456" s="533"/>
      <c r="AT456" s="533"/>
      <c r="AU456" s="537"/>
      <c r="AV456" s="532" t="str">
        <f t="shared" si="37"/>
        <v xml:space="preserve"> </v>
      </c>
      <c r="AW456" s="298">
        <f t="shared" si="38"/>
        <v>0</v>
      </c>
      <c r="AX456" s="533"/>
    </row>
    <row r="457" spans="1:52" ht="13.5" hidden="1" thickBot="1">
      <c r="A457" s="546" t="s">
        <v>931</v>
      </c>
      <c r="B457" s="407" t="s">
        <v>514</v>
      </c>
      <c r="C457" s="407" t="str">
        <f t="shared" si="39"/>
        <v xml:space="preserve"> </v>
      </c>
      <c r="D457" s="527" t="s">
        <v>514</v>
      </c>
      <c r="E457" s="298">
        <v>0</v>
      </c>
      <c r="F457" s="528" t="str">
        <f t="shared" si="36"/>
        <v xml:space="preserve"> </v>
      </c>
      <c r="G457" s="534"/>
      <c r="H457" s="534"/>
      <c r="I457" s="492"/>
      <c r="J457" s="492"/>
      <c r="K457" s="492"/>
      <c r="L457" s="492"/>
      <c r="M457" s="492"/>
      <c r="N457" s="492"/>
      <c r="O457" s="529"/>
      <c r="P457" s="492"/>
      <c r="Q457" s="529"/>
      <c r="R457" s="529"/>
      <c r="S457" s="492"/>
      <c r="T457" s="492"/>
      <c r="U457" s="492"/>
      <c r="V457" s="492"/>
      <c r="W457" s="492"/>
      <c r="X457" s="492"/>
      <c r="Y457" s="492"/>
      <c r="Z457" s="530"/>
      <c r="AA457" s="530"/>
      <c r="AB457" s="530"/>
      <c r="AC457" s="530"/>
      <c r="AD457" s="533"/>
      <c r="AE457" s="529"/>
      <c r="AF457" s="538"/>
      <c r="AG457" s="538"/>
      <c r="AH457" s="529"/>
      <c r="AI457" s="529"/>
      <c r="AJ457" s="529"/>
      <c r="AK457" s="529"/>
      <c r="AL457" s="529"/>
      <c r="AM457" s="7"/>
      <c r="AN457" s="530"/>
      <c r="AO457" s="533"/>
      <c r="AP457" s="492"/>
      <c r="AQ457" s="530"/>
      <c r="AR457" s="530"/>
      <c r="AS457" s="533"/>
      <c r="AT457" s="533"/>
      <c r="AU457" s="537"/>
      <c r="AV457" s="532" t="str">
        <f t="shared" si="37"/>
        <v xml:space="preserve"> </v>
      </c>
      <c r="AW457" s="298">
        <f t="shared" si="38"/>
        <v>0</v>
      </c>
      <c r="AX457" s="533"/>
    </row>
    <row r="458" spans="1:52" ht="13.5" hidden="1" thickBot="1">
      <c r="A458" s="53" t="s">
        <v>391</v>
      </c>
      <c r="B458" s="407" t="s">
        <v>514</v>
      </c>
      <c r="C458" s="407" t="str">
        <f t="shared" si="39"/>
        <v xml:space="preserve"> </v>
      </c>
      <c r="D458" s="527" t="s">
        <v>514</v>
      </c>
      <c r="E458" s="298">
        <v>0</v>
      </c>
      <c r="F458" s="528" t="str">
        <f t="shared" si="36"/>
        <v xml:space="preserve"> </v>
      </c>
      <c r="G458" s="534"/>
      <c r="H458" s="534"/>
      <c r="I458" s="492"/>
      <c r="J458" s="492"/>
      <c r="K458" s="492"/>
      <c r="L458" s="492"/>
      <c r="M458" s="492"/>
      <c r="N458" s="492"/>
      <c r="O458" s="529"/>
      <c r="P458" s="492"/>
      <c r="Q458" s="529"/>
      <c r="R458" s="529"/>
      <c r="S458" s="492"/>
      <c r="T458" s="492"/>
      <c r="U458" s="492"/>
      <c r="V458" s="492"/>
      <c r="W458" s="492"/>
      <c r="X458" s="492"/>
      <c r="Y458" s="534"/>
      <c r="Z458" s="529"/>
      <c r="AA458" s="529"/>
      <c r="AB458" s="529"/>
      <c r="AC458" s="529"/>
      <c r="AD458" s="533"/>
      <c r="AE458" s="529"/>
      <c r="AF458" s="538"/>
      <c r="AG458" s="538"/>
      <c r="AH458" s="529"/>
      <c r="AI458" s="529"/>
      <c r="AJ458" s="529"/>
      <c r="AK458" s="529"/>
      <c r="AL458" s="529"/>
      <c r="AM458" s="7"/>
      <c r="AN458" s="530"/>
      <c r="AO458" s="533"/>
      <c r="AP458" s="492"/>
      <c r="AQ458" s="530"/>
      <c r="AR458" s="530"/>
      <c r="AS458" s="533"/>
      <c r="AT458" s="533"/>
      <c r="AU458" s="537"/>
      <c r="AV458" s="532" t="str">
        <f t="shared" si="37"/>
        <v xml:space="preserve"> </v>
      </c>
      <c r="AW458" s="298">
        <f t="shared" si="38"/>
        <v>0</v>
      </c>
      <c r="AX458" s="533"/>
    </row>
    <row r="459" spans="1:52" ht="13.5" hidden="1" thickBot="1">
      <c r="A459" s="53" t="s">
        <v>214</v>
      </c>
      <c r="B459" s="407" t="s">
        <v>514</v>
      </c>
      <c r="C459" s="407" t="str">
        <f t="shared" si="39"/>
        <v xml:space="preserve"> </v>
      </c>
      <c r="D459" s="527" t="s">
        <v>514</v>
      </c>
      <c r="E459" s="298">
        <v>0</v>
      </c>
      <c r="F459" s="528" t="str">
        <f t="shared" si="36"/>
        <v xml:space="preserve"> </v>
      </c>
      <c r="G459" s="534"/>
      <c r="H459" s="534"/>
      <c r="I459" s="492"/>
      <c r="J459" s="492"/>
      <c r="K459" s="492"/>
      <c r="L459" s="492"/>
      <c r="M459" s="492"/>
      <c r="N459" s="492"/>
      <c r="O459" s="529"/>
      <c r="P459" s="492"/>
      <c r="Q459" s="529"/>
      <c r="R459" s="529"/>
      <c r="S459" s="492"/>
      <c r="T459" s="492"/>
      <c r="U459" s="492"/>
      <c r="V459" s="492"/>
      <c r="W459" s="492"/>
      <c r="X459" s="492"/>
      <c r="Y459" s="492"/>
      <c r="Z459" s="530"/>
      <c r="AA459" s="530"/>
      <c r="AB459" s="530"/>
      <c r="AC459" s="530"/>
      <c r="AD459" s="533"/>
      <c r="AE459" s="529"/>
      <c r="AF459" s="538"/>
      <c r="AG459" s="538"/>
      <c r="AH459" s="529"/>
      <c r="AI459" s="529"/>
      <c r="AJ459" s="529"/>
      <c r="AK459" s="529"/>
      <c r="AL459" s="529"/>
      <c r="AM459" s="7"/>
      <c r="AN459" s="530"/>
      <c r="AO459" s="533"/>
      <c r="AP459" s="492"/>
      <c r="AQ459" s="530"/>
      <c r="AR459" s="530"/>
      <c r="AS459" s="533"/>
      <c r="AT459" s="533"/>
      <c r="AU459" s="537"/>
      <c r="AV459" s="532" t="str">
        <f t="shared" si="37"/>
        <v xml:space="preserve"> </v>
      </c>
      <c r="AW459" s="298">
        <f t="shared" si="38"/>
        <v>0</v>
      </c>
      <c r="AX459" s="533"/>
    </row>
    <row r="460" spans="1:52" ht="13.5" hidden="1" thickBot="1">
      <c r="A460" s="53" t="s">
        <v>267</v>
      </c>
      <c r="B460" s="407" t="s">
        <v>514</v>
      </c>
      <c r="C460" s="407" t="str">
        <f t="shared" si="39"/>
        <v xml:space="preserve"> </v>
      </c>
      <c r="D460" s="527" t="s">
        <v>514</v>
      </c>
      <c r="E460" s="298">
        <v>0</v>
      </c>
      <c r="F460" s="528" t="str">
        <f t="shared" si="36"/>
        <v xml:space="preserve"> </v>
      </c>
      <c r="G460" s="534"/>
      <c r="H460" s="534"/>
      <c r="I460" s="492"/>
      <c r="J460" s="492"/>
      <c r="K460" s="492"/>
      <c r="L460" s="492"/>
      <c r="M460" s="492"/>
      <c r="N460" s="492"/>
      <c r="O460" s="529"/>
      <c r="P460" s="492"/>
      <c r="Q460" s="529"/>
      <c r="R460" s="529"/>
      <c r="S460" s="492"/>
      <c r="T460" s="492"/>
      <c r="U460" s="492"/>
      <c r="V460" s="492"/>
      <c r="W460" s="492"/>
      <c r="X460" s="492"/>
      <c r="Y460" s="492"/>
      <c r="Z460" s="530"/>
      <c r="AA460" s="530"/>
      <c r="AB460" s="530"/>
      <c r="AC460" s="530"/>
      <c r="AD460" s="533"/>
      <c r="AE460" s="529"/>
      <c r="AF460" s="538"/>
      <c r="AG460" s="538"/>
      <c r="AH460" s="529"/>
      <c r="AI460" s="529"/>
      <c r="AJ460" s="529"/>
      <c r="AK460" s="529"/>
      <c r="AL460" s="529"/>
      <c r="AM460" s="7"/>
      <c r="AN460" s="530"/>
      <c r="AO460" s="533"/>
      <c r="AP460" s="492"/>
      <c r="AQ460" s="530"/>
      <c r="AR460" s="530"/>
      <c r="AS460" s="533"/>
      <c r="AT460" s="533"/>
      <c r="AU460" s="537"/>
      <c r="AV460" s="532" t="str">
        <f t="shared" si="37"/>
        <v xml:space="preserve"> </v>
      </c>
      <c r="AW460" s="298">
        <f t="shared" si="38"/>
        <v>0</v>
      </c>
      <c r="AX460" s="533"/>
    </row>
    <row r="461" spans="1:52" ht="13.5" hidden="1" thickBot="1">
      <c r="A461" s="525" t="s">
        <v>930</v>
      </c>
      <c r="B461" s="407" t="s">
        <v>514</v>
      </c>
      <c r="C461" s="407" t="str">
        <f t="shared" si="39"/>
        <v xml:space="preserve"> </v>
      </c>
      <c r="D461" s="527" t="s">
        <v>514</v>
      </c>
      <c r="E461" s="298">
        <v>0</v>
      </c>
      <c r="F461" s="528" t="str">
        <f t="shared" si="36"/>
        <v xml:space="preserve"> </v>
      </c>
      <c r="G461" s="529"/>
      <c r="H461" s="529"/>
      <c r="I461" s="534"/>
      <c r="J461" s="529"/>
      <c r="K461" s="529"/>
      <c r="L461" s="529"/>
      <c r="M461" s="529"/>
      <c r="N461" s="529"/>
      <c r="O461" s="529"/>
      <c r="P461" s="529"/>
      <c r="Q461" s="529"/>
      <c r="R461" s="529"/>
      <c r="S461" s="529"/>
      <c r="T461" s="529"/>
      <c r="U461" s="529"/>
      <c r="V461" s="529"/>
      <c r="W461" s="529"/>
      <c r="X461" s="529"/>
      <c r="Y461" s="534"/>
      <c r="Z461" s="529"/>
      <c r="AA461" s="529"/>
      <c r="AB461" s="529"/>
      <c r="AC461" s="529"/>
      <c r="AD461" s="533"/>
      <c r="AE461" s="529"/>
      <c r="AF461" s="538"/>
      <c r="AG461" s="538"/>
      <c r="AH461" s="529"/>
      <c r="AI461" s="529"/>
      <c r="AJ461" s="529"/>
      <c r="AK461" s="529"/>
      <c r="AL461" s="529"/>
      <c r="AM461" s="122"/>
      <c r="AN461" s="530"/>
      <c r="AO461" s="533"/>
      <c r="AP461" s="492"/>
      <c r="AQ461" s="530"/>
      <c r="AR461" s="530"/>
      <c r="AS461" s="533"/>
      <c r="AT461" s="533"/>
      <c r="AU461" s="537"/>
      <c r="AV461" s="532" t="str">
        <f t="shared" si="37"/>
        <v xml:space="preserve"> </v>
      </c>
      <c r="AW461" s="298">
        <f t="shared" si="38"/>
        <v>0</v>
      </c>
      <c r="AX461" s="533"/>
      <c r="AZ461" s="3"/>
    </row>
    <row r="462" spans="1:52" ht="13.5" hidden="1" thickBot="1">
      <c r="A462" s="525" t="s">
        <v>886</v>
      </c>
      <c r="B462" s="407" t="s">
        <v>514</v>
      </c>
      <c r="C462" s="407" t="str">
        <f t="shared" si="39"/>
        <v xml:space="preserve"> </v>
      </c>
      <c r="D462" s="527" t="s">
        <v>514</v>
      </c>
      <c r="E462" s="298">
        <v>0</v>
      </c>
      <c r="F462" s="528" t="str">
        <f t="shared" ref="F462:F525" si="40">IFERROR(AVERAGEA(G462:AT462), " ")</f>
        <v xml:space="preserve"> </v>
      </c>
      <c r="G462" s="498"/>
      <c r="H462" s="498"/>
      <c r="I462" s="536"/>
      <c r="J462" s="498"/>
      <c r="K462" s="498"/>
      <c r="L462" s="498"/>
      <c r="M462" s="498"/>
      <c r="N462" s="498"/>
      <c r="O462" s="529"/>
      <c r="P462" s="498"/>
      <c r="Q462" s="529"/>
      <c r="R462" s="529"/>
      <c r="S462" s="498"/>
      <c r="T462" s="498"/>
      <c r="U462" s="498"/>
      <c r="V462" s="498"/>
      <c r="W462" s="498"/>
      <c r="X462" s="498"/>
      <c r="Y462" s="536"/>
      <c r="Z462" s="498"/>
      <c r="AA462" s="498"/>
      <c r="AB462" s="498"/>
      <c r="AC462" s="498"/>
      <c r="AD462" s="533"/>
      <c r="AE462" s="529"/>
      <c r="AF462" s="538"/>
      <c r="AG462" s="538"/>
      <c r="AH462" s="529"/>
      <c r="AI462" s="529"/>
      <c r="AJ462" s="529"/>
      <c r="AK462" s="529"/>
      <c r="AL462" s="529"/>
      <c r="AM462" s="122"/>
      <c r="AN462" s="530"/>
      <c r="AO462" s="533"/>
      <c r="AP462" s="492"/>
      <c r="AQ462" s="530"/>
      <c r="AR462" s="530"/>
      <c r="AS462" s="533"/>
      <c r="AT462" s="533"/>
      <c r="AU462" s="544"/>
      <c r="AV462" s="532" t="str">
        <f t="shared" ref="AV462:AV525" si="41">IF(MIN(G462:AT462)=0," ",MIN(G462:AT462))</f>
        <v xml:space="preserve"> </v>
      </c>
      <c r="AW462" s="298">
        <f t="shared" ref="AW462:AW525" si="42">COUNTA(G462:AT462)</f>
        <v>0</v>
      </c>
      <c r="AX462" s="533"/>
      <c r="AZ462" s="3"/>
    </row>
    <row r="463" spans="1:52" ht="13.5" hidden="1" thickBot="1">
      <c r="A463" s="53" t="s">
        <v>559</v>
      </c>
      <c r="B463" s="407" t="s">
        <v>514</v>
      </c>
      <c r="C463" s="407" t="str">
        <f t="shared" si="39"/>
        <v xml:space="preserve"> </v>
      </c>
      <c r="D463" s="527" t="s">
        <v>514</v>
      </c>
      <c r="E463" s="298">
        <v>0</v>
      </c>
      <c r="F463" s="528" t="str">
        <f t="shared" si="40"/>
        <v xml:space="preserve"> </v>
      </c>
      <c r="G463" s="492"/>
      <c r="H463" s="492"/>
      <c r="I463" s="492"/>
      <c r="J463" s="492"/>
      <c r="K463" s="492"/>
      <c r="L463" s="492"/>
      <c r="M463" s="492"/>
      <c r="N463" s="492"/>
      <c r="O463" s="529"/>
      <c r="P463" s="492"/>
      <c r="Q463" s="529"/>
      <c r="R463" s="529"/>
      <c r="S463" s="492"/>
      <c r="T463" s="492"/>
      <c r="U463" s="492"/>
      <c r="V463" s="492"/>
      <c r="W463" s="492"/>
      <c r="X463" s="492"/>
      <c r="Y463" s="492"/>
      <c r="Z463" s="530"/>
      <c r="AA463" s="530"/>
      <c r="AB463" s="530"/>
      <c r="AC463" s="530"/>
      <c r="AD463" s="533"/>
      <c r="AE463" s="529"/>
      <c r="AF463" s="538"/>
      <c r="AG463" s="538"/>
      <c r="AH463" s="529"/>
      <c r="AI463" s="529"/>
      <c r="AJ463" s="529"/>
      <c r="AK463" s="529"/>
      <c r="AL463" s="529"/>
      <c r="AM463" s="122"/>
      <c r="AN463" s="530"/>
      <c r="AO463" s="533"/>
      <c r="AP463" s="492"/>
      <c r="AQ463" s="530"/>
      <c r="AR463" s="530"/>
      <c r="AS463" s="533"/>
      <c r="AT463" s="533"/>
      <c r="AU463" s="544"/>
      <c r="AV463" s="532" t="str">
        <f t="shared" si="41"/>
        <v xml:space="preserve"> </v>
      </c>
      <c r="AW463" s="298">
        <f t="shared" si="42"/>
        <v>0</v>
      </c>
      <c r="AX463" s="533"/>
      <c r="AZ463" s="3"/>
    </row>
    <row r="464" spans="1:52" ht="13.5" hidden="1" thickBot="1">
      <c r="A464" s="525" t="s">
        <v>929</v>
      </c>
      <c r="B464" s="407" t="s">
        <v>514</v>
      </c>
      <c r="C464" s="407" t="str">
        <f t="shared" si="39"/>
        <v xml:space="preserve"> </v>
      </c>
      <c r="D464" s="527" t="s">
        <v>514</v>
      </c>
      <c r="E464" s="298">
        <v>0</v>
      </c>
      <c r="F464" s="528" t="str">
        <f t="shared" si="40"/>
        <v xml:space="preserve"> </v>
      </c>
      <c r="G464" s="529"/>
      <c r="H464" s="529"/>
      <c r="I464" s="534"/>
      <c r="J464" s="529"/>
      <c r="K464" s="529"/>
      <c r="L464" s="529"/>
      <c r="M464" s="529"/>
      <c r="N464" s="529"/>
      <c r="O464" s="529"/>
      <c r="P464" s="529"/>
      <c r="Q464" s="529"/>
      <c r="R464" s="529"/>
      <c r="S464" s="529"/>
      <c r="T464" s="529"/>
      <c r="U464" s="529"/>
      <c r="V464" s="529"/>
      <c r="W464" s="529"/>
      <c r="X464" s="529"/>
      <c r="Y464" s="492"/>
      <c r="Z464" s="530"/>
      <c r="AA464" s="530"/>
      <c r="AB464" s="530"/>
      <c r="AC464" s="530"/>
      <c r="AD464" s="533"/>
      <c r="AE464" s="529"/>
      <c r="AF464" s="538"/>
      <c r="AG464" s="538"/>
      <c r="AH464" s="529"/>
      <c r="AI464" s="529"/>
      <c r="AJ464" s="529"/>
      <c r="AK464" s="529"/>
      <c r="AL464" s="529"/>
      <c r="AM464" s="122"/>
      <c r="AN464" s="530"/>
      <c r="AO464" s="533"/>
      <c r="AP464" s="492"/>
      <c r="AQ464" s="530"/>
      <c r="AR464" s="530"/>
      <c r="AS464" s="533"/>
      <c r="AT464" s="533"/>
      <c r="AU464" s="537"/>
      <c r="AV464" s="532" t="str">
        <f t="shared" si="41"/>
        <v xml:space="preserve"> </v>
      </c>
      <c r="AW464" s="298">
        <f t="shared" si="42"/>
        <v>0</v>
      </c>
      <c r="AX464" s="533"/>
      <c r="AZ464" s="3"/>
    </row>
    <row r="465" spans="1:52" ht="13.5" hidden="1" thickBot="1">
      <c r="A465" s="525" t="s">
        <v>803</v>
      </c>
      <c r="B465" s="407" t="s">
        <v>514</v>
      </c>
      <c r="C465" s="407" t="str">
        <f t="shared" si="39"/>
        <v xml:space="preserve"> </v>
      </c>
      <c r="D465" s="527" t="s">
        <v>514</v>
      </c>
      <c r="E465" s="298">
        <v>0</v>
      </c>
      <c r="F465" s="528" t="str">
        <f t="shared" si="40"/>
        <v xml:space="preserve"> </v>
      </c>
      <c r="G465" s="536"/>
      <c r="H465" s="536"/>
      <c r="I465" s="536"/>
      <c r="J465" s="536"/>
      <c r="K465" s="536"/>
      <c r="L465" s="536"/>
      <c r="M465" s="536"/>
      <c r="N465" s="536"/>
      <c r="O465" s="529"/>
      <c r="P465" s="536"/>
      <c r="Q465" s="529"/>
      <c r="R465" s="529"/>
      <c r="S465" s="536"/>
      <c r="T465" s="536"/>
      <c r="U465" s="536"/>
      <c r="V465" s="536"/>
      <c r="W465" s="536"/>
      <c r="X465" s="536"/>
      <c r="Y465" s="536"/>
      <c r="Z465" s="498"/>
      <c r="AA465" s="498"/>
      <c r="AB465" s="498"/>
      <c r="AC465" s="498"/>
      <c r="AD465" s="533"/>
      <c r="AE465" s="529"/>
      <c r="AF465" s="538"/>
      <c r="AG465" s="538"/>
      <c r="AH465" s="529"/>
      <c r="AI465" s="529"/>
      <c r="AJ465" s="529"/>
      <c r="AK465" s="529"/>
      <c r="AL465" s="529"/>
      <c r="AM465" s="7"/>
      <c r="AN465" s="530"/>
      <c r="AO465" s="533"/>
      <c r="AP465" s="492"/>
      <c r="AQ465" s="530"/>
      <c r="AR465" s="530"/>
      <c r="AS465" s="533"/>
      <c r="AT465" s="533"/>
      <c r="AU465" s="537"/>
      <c r="AV465" s="532" t="str">
        <f t="shared" si="41"/>
        <v xml:space="preserve"> </v>
      </c>
      <c r="AW465" s="298">
        <f t="shared" si="42"/>
        <v>0</v>
      </c>
      <c r="AX465" s="533"/>
    </row>
    <row r="466" spans="1:52" ht="13.5" hidden="1" thickBot="1">
      <c r="A466" s="53" t="s">
        <v>379</v>
      </c>
      <c r="B466" s="407" t="s">
        <v>514</v>
      </c>
      <c r="C466" s="407" t="str">
        <f t="shared" si="39"/>
        <v xml:space="preserve"> </v>
      </c>
      <c r="D466" s="527" t="s">
        <v>514</v>
      </c>
      <c r="E466" s="298">
        <v>0</v>
      </c>
      <c r="F466" s="528" t="str">
        <f t="shared" si="40"/>
        <v xml:space="preserve"> </v>
      </c>
      <c r="G466" s="534"/>
      <c r="H466" s="534"/>
      <c r="I466" s="492"/>
      <c r="J466" s="492"/>
      <c r="K466" s="492"/>
      <c r="L466" s="492"/>
      <c r="M466" s="492"/>
      <c r="N466" s="492"/>
      <c r="O466" s="529"/>
      <c r="P466" s="492"/>
      <c r="Q466" s="529"/>
      <c r="R466" s="529"/>
      <c r="S466" s="492"/>
      <c r="T466" s="492"/>
      <c r="U466" s="492"/>
      <c r="V466" s="492"/>
      <c r="W466" s="492"/>
      <c r="X466" s="492"/>
      <c r="Y466" s="492"/>
      <c r="Z466" s="530"/>
      <c r="AA466" s="530"/>
      <c r="AB466" s="530"/>
      <c r="AC466" s="530"/>
      <c r="AD466" s="533"/>
      <c r="AE466" s="529"/>
      <c r="AF466" s="538"/>
      <c r="AG466" s="538"/>
      <c r="AH466" s="529"/>
      <c r="AI466" s="529"/>
      <c r="AJ466" s="529"/>
      <c r="AK466" s="529"/>
      <c r="AL466" s="529"/>
      <c r="AM466" s="7"/>
      <c r="AN466" s="530"/>
      <c r="AO466" s="533"/>
      <c r="AP466" s="492"/>
      <c r="AQ466" s="530"/>
      <c r="AR466" s="530"/>
      <c r="AS466" s="533"/>
      <c r="AT466" s="533"/>
      <c r="AU466" s="537"/>
      <c r="AV466" s="532" t="str">
        <f t="shared" si="41"/>
        <v xml:space="preserve"> </v>
      </c>
      <c r="AW466" s="298">
        <f t="shared" si="42"/>
        <v>0</v>
      </c>
      <c r="AX466" s="533"/>
    </row>
    <row r="467" spans="1:52" ht="13.5" hidden="1" thickBot="1">
      <c r="A467" s="535" t="s">
        <v>1221</v>
      </c>
      <c r="B467" s="407" t="s">
        <v>514</v>
      </c>
      <c r="C467" s="407" t="str">
        <f t="shared" si="39"/>
        <v xml:space="preserve"> </v>
      </c>
      <c r="D467" s="527" t="s">
        <v>514</v>
      </c>
      <c r="E467" s="298">
        <v>0</v>
      </c>
      <c r="F467" s="528" t="str">
        <f t="shared" si="40"/>
        <v xml:space="preserve"> </v>
      </c>
      <c r="G467" s="534"/>
      <c r="H467" s="534"/>
      <c r="I467" s="492"/>
      <c r="J467" s="534"/>
      <c r="K467" s="534"/>
      <c r="L467" s="534"/>
      <c r="M467" s="534"/>
      <c r="N467" s="534"/>
      <c r="O467" s="529"/>
      <c r="P467" s="534"/>
      <c r="Q467" s="529"/>
      <c r="R467" s="529"/>
      <c r="S467" s="534"/>
      <c r="T467" s="534"/>
      <c r="U467" s="534"/>
      <c r="V467" s="534"/>
      <c r="W467" s="534"/>
      <c r="X467" s="534"/>
      <c r="Y467" s="534"/>
      <c r="Z467" s="529"/>
      <c r="AA467" s="529"/>
      <c r="AB467" s="529"/>
      <c r="AC467" s="529"/>
      <c r="AD467" s="533"/>
      <c r="AE467" s="529"/>
      <c r="AF467" s="538"/>
      <c r="AG467" s="538"/>
      <c r="AH467" s="529"/>
      <c r="AI467" s="529"/>
      <c r="AJ467" s="529"/>
      <c r="AK467" s="529"/>
      <c r="AL467" s="529"/>
      <c r="AM467" s="7"/>
      <c r="AN467" s="530"/>
      <c r="AO467" s="533"/>
      <c r="AP467" s="492"/>
      <c r="AQ467" s="530"/>
      <c r="AR467" s="530"/>
      <c r="AS467" s="533"/>
      <c r="AT467" s="533"/>
      <c r="AU467" s="537"/>
      <c r="AV467" s="532" t="str">
        <f t="shared" si="41"/>
        <v xml:space="preserve"> </v>
      </c>
      <c r="AW467" s="298">
        <f t="shared" si="42"/>
        <v>0</v>
      </c>
      <c r="AX467" s="533"/>
    </row>
    <row r="468" spans="1:52" ht="13.5" hidden="1" thickBot="1">
      <c r="A468" s="53" t="s">
        <v>400</v>
      </c>
      <c r="B468" s="407" t="s">
        <v>514</v>
      </c>
      <c r="C468" s="407" t="str">
        <f t="shared" si="39"/>
        <v xml:space="preserve"> </v>
      </c>
      <c r="D468" s="527" t="s">
        <v>514</v>
      </c>
      <c r="E468" s="298">
        <v>0</v>
      </c>
      <c r="F468" s="528" t="str">
        <f t="shared" si="40"/>
        <v xml:space="preserve"> </v>
      </c>
      <c r="G468" s="534"/>
      <c r="H468" s="534"/>
      <c r="I468" s="492"/>
      <c r="J468" s="492"/>
      <c r="K468" s="492"/>
      <c r="L468" s="492"/>
      <c r="M468" s="492"/>
      <c r="N468" s="492"/>
      <c r="O468" s="529"/>
      <c r="P468" s="492"/>
      <c r="Q468" s="529"/>
      <c r="R468" s="529"/>
      <c r="S468" s="492"/>
      <c r="T468" s="492"/>
      <c r="U468" s="492"/>
      <c r="V468" s="492"/>
      <c r="W468" s="492"/>
      <c r="X468" s="492"/>
      <c r="Y468" s="534"/>
      <c r="Z468" s="529"/>
      <c r="AA468" s="529"/>
      <c r="AB468" s="529"/>
      <c r="AC468" s="529"/>
      <c r="AD468" s="538"/>
      <c r="AE468" s="529"/>
      <c r="AF468" s="538"/>
      <c r="AG468" s="538"/>
      <c r="AH468" s="529"/>
      <c r="AI468" s="529"/>
      <c r="AJ468" s="529"/>
      <c r="AK468" s="529"/>
      <c r="AL468" s="529"/>
      <c r="AM468" s="7"/>
      <c r="AN468" s="529"/>
      <c r="AO468" s="538"/>
      <c r="AP468" s="534"/>
      <c r="AQ468" s="529"/>
      <c r="AR468" s="529"/>
      <c r="AS468" s="533"/>
      <c r="AT468" s="533"/>
      <c r="AU468" s="537"/>
      <c r="AV468" s="532" t="str">
        <f t="shared" si="41"/>
        <v xml:space="preserve"> </v>
      </c>
      <c r="AW468" s="298">
        <f t="shared" si="42"/>
        <v>0</v>
      </c>
      <c r="AX468" s="533"/>
    </row>
    <row r="469" spans="1:52" ht="13.5" hidden="1" thickBot="1">
      <c r="A469" s="53" t="s">
        <v>804</v>
      </c>
      <c r="B469" s="407">
        <v>10</v>
      </c>
      <c r="C469" s="407">
        <v>10</v>
      </c>
      <c r="D469" s="527" t="s">
        <v>514</v>
      </c>
      <c r="E469" s="298">
        <v>0</v>
      </c>
      <c r="F469" s="528" t="str">
        <f t="shared" si="40"/>
        <v xml:space="preserve"> </v>
      </c>
      <c r="G469" s="529"/>
      <c r="H469" s="529"/>
      <c r="I469" s="529"/>
      <c r="J469" s="529"/>
      <c r="K469" s="529"/>
      <c r="L469" s="529"/>
      <c r="M469" s="529"/>
      <c r="N469" s="529"/>
      <c r="O469" s="529"/>
      <c r="P469" s="529"/>
      <c r="Q469" s="529"/>
      <c r="R469" s="529"/>
      <c r="S469" s="529"/>
      <c r="T469" s="529"/>
      <c r="U469" s="529"/>
      <c r="V469" s="529"/>
      <c r="W469" s="529"/>
      <c r="X469" s="529"/>
      <c r="Y469" s="529"/>
      <c r="Z469" s="530"/>
      <c r="AA469" s="530"/>
      <c r="AB469" s="530"/>
      <c r="AC469" s="530"/>
      <c r="AD469" s="538"/>
      <c r="AE469" s="529"/>
      <c r="AF469" s="538"/>
      <c r="AG469" s="538"/>
      <c r="AH469" s="529"/>
      <c r="AI469" s="529"/>
      <c r="AJ469" s="529"/>
      <c r="AK469" s="529"/>
      <c r="AL469" s="529"/>
      <c r="AM469" s="122"/>
      <c r="AN469" s="529"/>
      <c r="AO469" s="538"/>
      <c r="AP469" s="534"/>
      <c r="AQ469" s="529"/>
      <c r="AR469" s="529"/>
      <c r="AS469" s="533"/>
      <c r="AT469" s="533"/>
      <c r="AU469" s="537"/>
      <c r="AV469" s="532" t="str">
        <f t="shared" si="41"/>
        <v xml:space="preserve"> </v>
      </c>
      <c r="AW469" s="298">
        <f t="shared" si="42"/>
        <v>0</v>
      </c>
      <c r="AX469" s="533"/>
      <c r="AZ469" s="3"/>
    </row>
    <row r="470" spans="1:52" ht="13.5" hidden="1" thickBot="1">
      <c r="A470" s="53" t="s">
        <v>398</v>
      </c>
      <c r="B470" s="407" t="s">
        <v>514</v>
      </c>
      <c r="C470" s="407" t="str">
        <f t="shared" ref="C470:C478" si="43">IFERROR(MINUTE(C$5)-MINUTE(D470)," ")</f>
        <v xml:space="preserve"> </v>
      </c>
      <c r="D470" s="527" t="s">
        <v>514</v>
      </c>
      <c r="E470" s="298">
        <v>0</v>
      </c>
      <c r="F470" s="528" t="str">
        <f t="shared" si="40"/>
        <v xml:space="preserve"> </v>
      </c>
      <c r="G470" s="534"/>
      <c r="H470" s="534"/>
      <c r="I470" s="492"/>
      <c r="J470" s="492"/>
      <c r="K470" s="492"/>
      <c r="L470" s="492"/>
      <c r="M470" s="492"/>
      <c r="N470" s="492"/>
      <c r="O470" s="529"/>
      <c r="P470" s="492"/>
      <c r="Q470" s="529"/>
      <c r="R470" s="529"/>
      <c r="S470" s="492"/>
      <c r="T470" s="492"/>
      <c r="U470" s="492"/>
      <c r="V470" s="492"/>
      <c r="W470" s="492"/>
      <c r="X470" s="492"/>
      <c r="Y470" s="534"/>
      <c r="Z470" s="529"/>
      <c r="AA470" s="529"/>
      <c r="AB470" s="529"/>
      <c r="AC470" s="529"/>
      <c r="AD470" s="538"/>
      <c r="AE470" s="529"/>
      <c r="AF470" s="538"/>
      <c r="AG470" s="538"/>
      <c r="AH470" s="529"/>
      <c r="AI470" s="529"/>
      <c r="AJ470" s="529"/>
      <c r="AK470" s="529"/>
      <c r="AL470" s="529"/>
      <c r="AM470" s="7"/>
      <c r="AN470" s="529"/>
      <c r="AO470" s="538"/>
      <c r="AP470" s="534"/>
      <c r="AQ470" s="529"/>
      <c r="AR470" s="529"/>
      <c r="AS470" s="533"/>
      <c r="AT470" s="533"/>
      <c r="AU470" s="537"/>
      <c r="AV470" s="532" t="str">
        <f t="shared" si="41"/>
        <v xml:space="preserve"> </v>
      </c>
      <c r="AW470" s="298">
        <f t="shared" si="42"/>
        <v>0</v>
      </c>
      <c r="AX470" s="533"/>
    </row>
    <row r="471" spans="1:52" ht="13.5" hidden="1" thickBot="1">
      <c r="A471" s="535" t="s">
        <v>1222</v>
      </c>
      <c r="B471" s="407" t="s">
        <v>514</v>
      </c>
      <c r="C471" s="407" t="str">
        <f t="shared" si="43"/>
        <v xml:space="preserve"> </v>
      </c>
      <c r="D471" s="527" t="s">
        <v>514</v>
      </c>
      <c r="E471" s="298">
        <v>0</v>
      </c>
      <c r="F471" s="528" t="str">
        <f t="shared" si="40"/>
        <v xml:space="preserve"> </v>
      </c>
      <c r="G471" s="534"/>
      <c r="H471" s="534"/>
      <c r="I471" s="492"/>
      <c r="J471" s="492"/>
      <c r="K471" s="492"/>
      <c r="L471" s="492"/>
      <c r="M471" s="492"/>
      <c r="N471" s="492"/>
      <c r="O471" s="529"/>
      <c r="P471" s="534"/>
      <c r="Q471" s="529"/>
      <c r="R471" s="529"/>
      <c r="S471" s="534"/>
      <c r="T471" s="534"/>
      <c r="U471" s="534"/>
      <c r="V471" s="534"/>
      <c r="W471" s="534"/>
      <c r="X471" s="534"/>
      <c r="Y471" s="534"/>
      <c r="Z471" s="534"/>
      <c r="AA471" s="534"/>
      <c r="AB471" s="534"/>
      <c r="AC471" s="534"/>
      <c r="AD471" s="533"/>
      <c r="AE471" s="529"/>
      <c r="AF471" s="538"/>
      <c r="AG471" s="538"/>
      <c r="AH471" s="529"/>
      <c r="AI471" s="529"/>
      <c r="AJ471" s="529"/>
      <c r="AK471" s="529"/>
      <c r="AL471" s="529"/>
      <c r="AM471" s="7"/>
      <c r="AN471" s="530"/>
      <c r="AO471" s="533"/>
      <c r="AP471" s="492"/>
      <c r="AQ471" s="530"/>
      <c r="AR471" s="530"/>
      <c r="AS471" s="533"/>
      <c r="AT471" s="533"/>
      <c r="AU471" s="544"/>
      <c r="AV471" s="532" t="str">
        <f t="shared" si="41"/>
        <v xml:space="preserve"> </v>
      </c>
      <c r="AW471" s="298">
        <f t="shared" si="42"/>
        <v>0</v>
      </c>
      <c r="AX471" s="533"/>
    </row>
    <row r="472" spans="1:52" ht="13.5" hidden="1" thickBot="1">
      <c r="A472" s="53" t="s">
        <v>212</v>
      </c>
      <c r="B472" s="407" t="s">
        <v>514</v>
      </c>
      <c r="C472" s="407" t="str">
        <f t="shared" si="43"/>
        <v xml:space="preserve"> </v>
      </c>
      <c r="D472" s="527" t="s">
        <v>514</v>
      </c>
      <c r="E472" s="298">
        <v>0</v>
      </c>
      <c r="F472" s="528" t="str">
        <f t="shared" si="40"/>
        <v xml:space="preserve"> </v>
      </c>
      <c r="G472" s="492"/>
      <c r="H472" s="492"/>
      <c r="I472" s="492"/>
      <c r="J472" s="492"/>
      <c r="K472" s="492"/>
      <c r="L472" s="492"/>
      <c r="M472" s="492"/>
      <c r="N472" s="492"/>
      <c r="O472" s="529"/>
      <c r="P472" s="492"/>
      <c r="Q472" s="529"/>
      <c r="R472" s="529"/>
      <c r="S472" s="492"/>
      <c r="T472" s="492"/>
      <c r="U472" s="492"/>
      <c r="V472" s="492"/>
      <c r="W472" s="492"/>
      <c r="X472" s="492"/>
      <c r="Y472" s="492"/>
      <c r="Z472" s="530"/>
      <c r="AA472" s="530"/>
      <c r="AB472" s="530"/>
      <c r="AC472" s="530"/>
      <c r="AD472" s="538"/>
      <c r="AE472" s="529"/>
      <c r="AF472" s="538"/>
      <c r="AG472" s="538"/>
      <c r="AH472" s="529"/>
      <c r="AI472" s="529"/>
      <c r="AJ472" s="529"/>
      <c r="AK472" s="529"/>
      <c r="AL472" s="529"/>
      <c r="AM472" s="7"/>
      <c r="AN472" s="529"/>
      <c r="AO472" s="538"/>
      <c r="AP472" s="534"/>
      <c r="AQ472" s="529"/>
      <c r="AR472" s="529"/>
      <c r="AS472" s="533"/>
      <c r="AT472" s="533"/>
      <c r="AU472" s="537"/>
      <c r="AV472" s="532" t="str">
        <f t="shared" si="41"/>
        <v xml:space="preserve"> </v>
      </c>
      <c r="AW472" s="298">
        <f t="shared" si="42"/>
        <v>0</v>
      </c>
      <c r="AX472" s="533"/>
    </row>
    <row r="473" spans="1:52" ht="13.5" hidden="1" thickBot="1">
      <c r="A473" s="535" t="s">
        <v>335</v>
      </c>
      <c r="B473" s="407" t="s">
        <v>514</v>
      </c>
      <c r="C473" s="407" t="str">
        <f t="shared" si="43"/>
        <v xml:space="preserve"> </v>
      </c>
      <c r="D473" s="527" t="s">
        <v>514</v>
      </c>
      <c r="E473" s="298">
        <v>0</v>
      </c>
      <c r="F473" s="528" t="str">
        <f t="shared" si="40"/>
        <v xml:space="preserve"> </v>
      </c>
      <c r="G473" s="534"/>
      <c r="H473" s="534"/>
      <c r="I473" s="534"/>
      <c r="J473" s="534"/>
      <c r="K473" s="534"/>
      <c r="L473" s="534"/>
      <c r="M473" s="534"/>
      <c r="N473" s="534"/>
      <c r="O473" s="529"/>
      <c r="P473" s="534"/>
      <c r="Q473" s="529"/>
      <c r="R473" s="529"/>
      <c r="S473" s="534"/>
      <c r="T473" s="534"/>
      <c r="U473" s="534"/>
      <c r="V473" s="534"/>
      <c r="W473" s="534"/>
      <c r="X473" s="534"/>
      <c r="Y473" s="534"/>
      <c r="Z473" s="529"/>
      <c r="AA473" s="529"/>
      <c r="AB473" s="529"/>
      <c r="AC473" s="529"/>
      <c r="AD473" s="533"/>
      <c r="AE473" s="529"/>
      <c r="AF473" s="538"/>
      <c r="AG473" s="538"/>
      <c r="AH473" s="529"/>
      <c r="AI473" s="529"/>
      <c r="AJ473" s="529"/>
      <c r="AK473" s="529"/>
      <c r="AL473" s="529"/>
      <c r="AM473" s="7"/>
      <c r="AN473" s="530"/>
      <c r="AO473" s="533"/>
      <c r="AP473" s="492"/>
      <c r="AQ473" s="530"/>
      <c r="AR473" s="530"/>
      <c r="AS473" s="533"/>
      <c r="AT473" s="533"/>
      <c r="AU473" s="537"/>
      <c r="AV473" s="532" t="str">
        <f t="shared" si="41"/>
        <v xml:space="preserve"> </v>
      </c>
      <c r="AW473" s="298">
        <f t="shared" si="42"/>
        <v>0</v>
      </c>
      <c r="AX473" s="533"/>
    </row>
    <row r="474" spans="1:52" ht="13.5" hidden="1" thickBot="1">
      <c r="A474" s="525" t="s">
        <v>1172</v>
      </c>
      <c r="B474" s="407" t="s">
        <v>514</v>
      </c>
      <c r="C474" s="407" t="str">
        <f t="shared" si="43"/>
        <v xml:space="preserve"> </v>
      </c>
      <c r="D474" s="527" t="s">
        <v>514</v>
      </c>
      <c r="E474" s="298">
        <v>0</v>
      </c>
      <c r="F474" s="528" t="str">
        <f t="shared" si="40"/>
        <v xml:space="preserve"> </v>
      </c>
      <c r="G474" s="498"/>
      <c r="H474" s="498"/>
      <c r="I474" s="536"/>
      <c r="J474" s="498"/>
      <c r="K474" s="498"/>
      <c r="L474" s="498"/>
      <c r="M474" s="498"/>
      <c r="N474" s="498"/>
      <c r="O474" s="529"/>
      <c r="P474" s="498"/>
      <c r="Q474" s="529"/>
      <c r="R474" s="529"/>
      <c r="S474" s="498"/>
      <c r="T474" s="498"/>
      <c r="U474" s="498"/>
      <c r="V474" s="498"/>
      <c r="W474" s="498"/>
      <c r="X474" s="498"/>
      <c r="Y474" s="536"/>
      <c r="Z474" s="498"/>
      <c r="AA474" s="498"/>
      <c r="AB474" s="498"/>
      <c r="AC474" s="498"/>
      <c r="AD474" s="533"/>
      <c r="AE474" s="529"/>
      <c r="AF474" s="538"/>
      <c r="AG474" s="538"/>
      <c r="AH474" s="529"/>
      <c r="AI474" s="529"/>
      <c r="AJ474" s="529"/>
      <c r="AK474" s="529"/>
      <c r="AL474" s="529"/>
      <c r="AM474" s="7"/>
      <c r="AN474" s="530"/>
      <c r="AO474" s="533"/>
      <c r="AP474" s="492"/>
      <c r="AQ474" s="530"/>
      <c r="AR474" s="530"/>
      <c r="AS474" s="533"/>
      <c r="AT474" s="533"/>
      <c r="AU474" s="537"/>
      <c r="AV474" s="532" t="str">
        <f t="shared" si="41"/>
        <v xml:space="preserve"> </v>
      </c>
      <c r="AW474" s="298">
        <f t="shared" si="42"/>
        <v>0</v>
      </c>
      <c r="AX474" s="533"/>
    </row>
    <row r="475" spans="1:52" ht="13.5" hidden="1" thickBot="1">
      <c r="A475" s="53" t="s">
        <v>613</v>
      </c>
      <c r="B475" s="407" t="s">
        <v>514</v>
      </c>
      <c r="C475" s="407" t="str">
        <f t="shared" si="43"/>
        <v xml:space="preserve"> </v>
      </c>
      <c r="D475" s="527" t="s">
        <v>514</v>
      </c>
      <c r="E475" s="298">
        <v>0</v>
      </c>
      <c r="F475" s="528" t="str">
        <f t="shared" si="40"/>
        <v xml:space="preserve"> </v>
      </c>
      <c r="G475" s="492"/>
      <c r="H475" s="492"/>
      <c r="I475" s="492"/>
      <c r="J475" s="492"/>
      <c r="K475" s="492"/>
      <c r="L475" s="492"/>
      <c r="M475" s="492"/>
      <c r="N475" s="492"/>
      <c r="O475" s="529"/>
      <c r="P475" s="492"/>
      <c r="Q475" s="529"/>
      <c r="R475" s="529"/>
      <c r="S475" s="492"/>
      <c r="T475" s="492"/>
      <c r="U475" s="492"/>
      <c r="V475" s="492"/>
      <c r="W475" s="492"/>
      <c r="X475" s="492"/>
      <c r="Y475" s="492"/>
      <c r="Z475" s="530"/>
      <c r="AA475" s="530"/>
      <c r="AB475" s="530"/>
      <c r="AC475" s="530"/>
      <c r="AD475" s="533"/>
      <c r="AE475" s="529"/>
      <c r="AF475" s="538"/>
      <c r="AG475" s="538"/>
      <c r="AH475" s="529"/>
      <c r="AI475" s="529"/>
      <c r="AJ475" s="529"/>
      <c r="AK475" s="529"/>
      <c r="AL475" s="529"/>
      <c r="AM475" s="7"/>
      <c r="AN475" s="530"/>
      <c r="AO475" s="533"/>
      <c r="AP475" s="492"/>
      <c r="AQ475" s="530"/>
      <c r="AR475" s="530"/>
      <c r="AS475" s="533"/>
      <c r="AT475" s="533"/>
      <c r="AU475" s="537"/>
      <c r="AV475" s="532" t="str">
        <f t="shared" si="41"/>
        <v xml:space="preserve"> </v>
      </c>
      <c r="AW475" s="298">
        <f t="shared" si="42"/>
        <v>0</v>
      </c>
      <c r="AX475" s="533"/>
    </row>
    <row r="476" spans="1:52" ht="13.5" hidden="1" thickBot="1">
      <c r="A476" s="546" t="s">
        <v>805</v>
      </c>
      <c r="B476" s="407" t="s">
        <v>514</v>
      </c>
      <c r="C476" s="407" t="str">
        <f t="shared" si="43"/>
        <v xml:space="preserve"> </v>
      </c>
      <c r="D476" s="527" t="s">
        <v>514</v>
      </c>
      <c r="E476" s="298">
        <v>0</v>
      </c>
      <c r="F476" s="528" t="str">
        <f t="shared" si="40"/>
        <v xml:space="preserve"> </v>
      </c>
      <c r="G476" s="492"/>
      <c r="H476" s="492"/>
      <c r="I476" s="492"/>
      <c r="J476" s="492"/>
      <c r="K476" s="492"/>
      <c r="L476" s="492"/>
      <c r="M476" s="492"/>
      <c r="N476" s="492"/>
      <c r="O476" s="529"/>
      <c r="P476" s="492"/>
      <c r="Q476" s="529"/>
      <c r="R476" s="529"/>
      <c r="S476" s="492"/>
      <c r="T476" s="492"/>
      <c r="U476" s="492"/>
      <c r="V476" s="492"/>
      <c r="W476" s="492"/>
      <c r="X476" s="492"/>
      <c r="Y476" s="492"/>
      <c r="Z476" s="530"/>
      <c r="AA476" s="530"/>
      <c r="AB476" s="530"/>
      <c r="AC476" s="530"/>
      <c r="AD476" s="533"/>
      <c r="AE476" s="529"/>
      <c r="AF476" s="538"/>
      <c r="AG476" s="538"/>
      <c r="AH476" s="529"/>
      <c r="AI476" s="529"/>
      <c r="AJ476" s="529"/>
      <c r="AK476" s="529"/>
      <c r="AL476" s="529"/>
      <c r="AM476" s="7"/>
      <c r="AN476" s="530"/>
      <c r="AO476" s="533"/>
      <c r="AP476" s="492"/>
      <c r="AQ476" s="530"/>
      <c r="AR476" s="530"/>
      <c r="AS476" s="533"/>
      <c r="AT476" s="533"/>
      <c r="AU476" s="537"/>
      <c r="AV476" s="532" t="str">
        <f t="shared" si="41"/>
        <v xml:space="preserve"> </v>
      </c>
      <c r="AW476" s="298">
        <f t="shared" si="42"/>
        <v>0</v>
      </c>
      <c r="AX476" s="533"/>
    </row>
    <row r="477" spans="1:52" ht="13.5" hidden="1" thickBot="1">
      <c r="A477" s="535" t="s">
        <v>1223</v>
      </c>
      <c r="B477" s="407" t="s">
        <v>514</v>
      </c>
      <c r="C477" s="407" t="str">
        <f t="shared" si="43"/>
        <v xml:space="preserve"> </v>
      </c>
      <c r="D477" s="527" t="s">
        <v>514</v>
      </c>
      <c r="E477" s="298">
        <v>0</v>
      </c>
      <c r="F477" s="528" t="str">
        <f t="shared" si="40"/>
        <v xml:space="preserve"> </v>
      </c>
      <c r="G477" s="534"/>
      <c r="H477" s="534"/>
      <c r="I477" s="492"/>
      <c r="J477" s="534"/>
      <c r="K477" s="534"/>
      <c r="L477" s="534"/>
      <c r="M477" s="534"/>
      <c r="N477" s="534"/>
      <c r="O477" s="529"/>
      <c r="P477" s="534"/>
      <c r="Q477" s="529"/>
      <c r="R477" s="529"/>
      <c r="S477" s="534"/>
      <c r="T477" s="534"/>
      <c r="U477" s="534"/>
      <c r="V477" s="534"/>
      <c r="W477" s="534"/>
      <c r="X477" s="534"/>
      <c r="Y477" s="534"/>
      <c r="Z477" s="529"/>
      <c r="AA477" s="529"/>
      <c r="AB477" s="529"/>
      <c r="AC477" s="529"/>
      <c r="AD477" s="529"/>
      <c r="AE477" s="529"/>
      <c r="AF477" s="538"/>
      <c r="AG477" s="538"/>
      <c r="AH477" s="529"/>
      <c r="AI477" s="529"/>
      <c r="AJ477" s="529"/>
      <c r="AK477" s="529"/>
      <c r="AL477" s="529"/>
      <c r="AM477" s="7"/>
      <c r="AN477" s="529"/>
      <c r="AO477" s="529"/>
      <c r="AP477" s="534"/>
      <c r="AQ477" s="530"/>
      <c r="AR477" s="530"/>
      <c r="AS477" s="533"/>
      <c r="AT477" s="533"/>
      <c r="AU477" s="544"/>
      <c r="AV477" s="532" t="str">
        <f t="shared" si="41"/>
        <v xml:space="preserve"> </v>
      </c>
      <c r="AW477" s="298">
        <f t="shared" si="42"/>
        <v>0</v>
      </c>
      <c r="AX477" s="533"/>
    </row>
    <row r="478" spans="1:52" ht="13.5" hidden="1" thickBot="1">
      <c r="A478" s="535" t="s">
        <v>119</v>
      </c>
      <c r="B478" s="407" t="s">
        <v>514</v>
      </c>
      <c r="C478" s="407" t="str">
        <f t="shared" si="43"/>
        <v xml:space="preserve"> </v>
      </c>
      <c r="D478" s="527" t="s">
        <v>514</v>
      </c>
      <c r="E478" s="298">
        <v>0</v>
      </c>
      <c r="F478" s="528" t="str">
        <f t="shared" si="40"/>
        <v xml:space="preserve"> </v>
      </c>
      <c r="G478" s="492"/>
      <c r="H478" s="492"/>
      <c r="I478" s="492"/>
      <c r="J478" s="492"/>
      <c r="K478" s="492"/>
      <c r="L478" s="492"/>
      <c r="M478" s="492"/>
      <c r="N478" s="492"/>
      <c r="O478" s="529"/>
      <c r="P478" s="492"/>
      <c r="Q478" s="529"/>
      <c r="R478" s="529"/>
      <c r="S478" s="492"/>
      <c r="T478" s="492"/>
      <c r="U478" s="492"/>
      <c r="V478" s="492"/>
      <c r="W478" s="492"/>
      <c r="X478" s="492"/>
      <c r="Y478" s="492"/>
      <c r="Z478" s="530"/>
      <c r="AA478" s="530"/>
      <c r="AB478" s="530"/>
      <c r="AC478" s="530"/>
      <c r="AD478" s="533"/>
      <c r="AE478" s="529"/>
      <c r="AF478" s="538"/>
      <c r="AG478" s="538"/>
      <c r="AH478" s="529"/>
      <c r="AI478" s="529"/>
      <c r="AJ478" s="529"/>
      <c r="AK478" s="529"/>
      <c r="AL478" s="529"/>
      <c r="AM478" s="7"/>
      <c r="AN478" s="530"/>
      <c r="AO478" s="533"/>
      <c r="AP478" s="492"/>
      <c r="AQ478" s="530"/>
      <c r="AR478" s="530"/>
      <c r="AS478" s="533"/>
      <c r="AT478" s="533"/>
      <c r="AU478" s="537"/>
      <c r="AV478" s="532" t="str">
        <f t="shared" si="41"/>
        <v xml:space="preserve"> </v>
      </c>
      <c r="AW478" s="298">
        <f t="shared" si="42"/>
        <v>0</v>
      </c>
      <c r="AX478" s="533"/>
    </row>
    <row r="479" spans="1:52" ht="13.5" hidden="1" thickBot="1">
      <c r="A479" s="535" t="s">
        <v>1324</v>
      </c>
      <c r="B479" s="407">
        <v>0</v>
      </c>
      <c r="C479" s="407">
        <v>0</v>
      </c>
      <c r="D479" s="527" t="s">
        <v>514</v>
      </c>
      <c r="E479" s="298">
        <v>0</v>
      </c>
      <c r="F479" s="528" t="str">
        <f t="shared" si="40"/>
        <v xml:space="preserve"> </v>
      </c>
      <c r="G479" s="529"/>
      <c r="H479" s="529"/>
      <c r="I479" s="529"/>
      <c r="J479" s="529"/>
      <c r="K479" s="529"/>
      <c r="L479" s="529"/>
      <c r="M479" s="529"/>
      <c r="N479" s="529"/>
      <c r="O479" s="529"/>
      <c r="P479" s="529"/>
      <c r="Q479" s="529"/>
      <c r="R479" s="529"/>
      <c r="S479" s="529"/>
      <c r="T479" s="529"/>
      <c r="U479" s="529"/>
      <c r="V479" s="529"/>
      <c r="W479" s="529"/>
      <c r="X479" s="529"/>
      <c r="Y479" s="529"/>
      <c r="Z479" s="498"/>
      <c r="AA479" s="498"/>
      <c r="AB479" s="498"/>
      <c r="AC479" s="498"/>
      <c r="AD479" s="498"/>
      <c r="AE479" s="498"/>
      <c r="AF479" s="498"/>
      <c r="AG479" s="498"/>
      <c r="AH479" s="498"/>
      <c r="AI479" s="498"/>
      <c r="AJ479" s="498"/>
      <c r="AK479" s="498"/>
      <c r="AL479" s="498"/>
      <c r="AM479" s="122"/>
      <c r="AN479" s="498"/>
      <c r="AO479" s="498"/>
      <c r="AP479" s="536"/>
      <c r="AQ479" s="498"/>
      <c r="AR479" s="498"/>
      <c r="AS479" s="533"/>
      <c r="AT479" s="533"/>
      <c r="AU479" s="537"/>
      <c r="AV479" s="532" t="str">
        <f t="shared" si="41"/>
        <v xml:space="preserve"> </v>
      </c>
      <c r="AW479" s="298">
        <f t="shared" si="42"/>
        <v>0</v>
      </c>
      <c r="AX479" s="533"/>
      <c r="AZ479" s="3"/>
    </row>
    <row r="480" spans="1:52" s="3" customFormat="1" ht="12" hidden="1" customHeight="1">
      <c r="A480" s="525" t="s">
        <v>1115</v>
      </c>
      <c r="B480" s="407" t="s">
        <v>514</v>
      </c>
      <c r="C480" s="407" t="str">
        <f t="shared" ref="C480:C490" si="44">IFERROR(MINUTE(C$5)-MINUTE(D480)," ")</f>
        <v xml:space="preserve"> </v>
      </c>
      <c r="D480" s="527" t="s">
        <v>514</v>
      </c>
      <c r="E480" s="298">
        <v>0</v>
      </c>
      <c r="F480" s="528" t="str">
        <f t="shared" si="40"/>
        <v xml:space="preserve"> </v>
      </c>
      <c r="G480" s="498"/>
      <c r="H480" s="498"/>
      <c r="I480" s="536"/>
      <c r="J480" s="498"/>
      <c r="K480" s="498"/>
      <c r="L480" s="498"/>
      <c r="M480" s="498"/>
      <c r="N480" s="498"/>
      <c r="O480" s="529"/>
      <c r="P480" s="498"/>
      <c r="Q480" s="529"/>
      <c r="R480" s="529"/>
      <c r="S480" s="498"/>
      <c r="T480" s="498"/>
      <c r="U480" s="498"/>
      <c r="V480" s="498"/>
      <c r="W480" s="498"/>
      <c r="X480" s="498"/>
      <c r="Y480" s="536"/>
      <c r="Z480" s="498"/>
      <c r="AA480" s="498"/>
      <c r="AB480" s="498"/>
      <c r="AC480" s="498"/>
      <c r="AD480" s="533"/>
      <c r="AE480" s="529"/>
      <c r="AF480" s="538"/>
      <c r="AG480" s="538"/>
      <c r="AH480" s="529"/>
      <c r="AI480" s="529"/>
      <c r="AJ480" s="529"/>
      <c r="AK480" s="529"/>
      <c r="AL480" s="529"/>
      <c r="AM480" s="7"/>
      <c r="AN480" s="530"/>
      <c r="AO480" s="533"/>
      <c r="AP480" s="492"/>
      <c r="AQ480" s="530"/>
      <c r="AR480" s="530"/>
      <c r="AS480" s="533"/>
      <c r="AT480" s="533"/>
      <c r="AU480" s="537"/>
      <c r="AV480" s="532" t="str">
        <f t="shared" si="41"/>
        <v xml:space="preserve"> </v>
      </c>
      <c r="AW480" s="298">
        <f t="shared" si="42"/>
        <v>0</v>
      </c>
      <c r="AX480" s="533"/>
      <c r="AY480"/>
      <c r="AZ480"/>
    </row>
    <row r="481" spans="1:52" s="3" customFormat="1" ht="13.5" hidden="1" thickBot="1">
      <c r="A481" s="525" t="s">
        <v>1054</v>
      </c>
      <c r="B481" s="407" t="s">
        <v>514</v>
      </c>
      <c r="C481" s="407" t="str">
        <f t="shared" si="44"/>
        <v xml:space="preserve"> </v>
      </c>
      <c r="D481" s="527" t="s">
        <v>514</v>
      </c>
      <c r="E481" s="298">
        <v>0</v>
      </c>
      <c r="F481" s="528" t="str">
        <f t="shared" si="40"/>
        <v xml:space="preserve"> </v>
      </c>
      <c r="G481" s="529"/>
      <c r="H481" s="529"/>
      <c r="I481" s="534"/>
      <c r="J481" s="529"/>
      <c r="K481" s="529"/>
      <c r="L481" s="529"/>
      <c r="M481" s="529"/>
      <c r="N481" s="529"/>
      <c r="O481" s="529"/>
      <c r="P481" s="529"/>
      <c r="Q481" s="529"/>
      <c r="R481" s="529"/>
      <c r="S481" s="529"/>
      <c r="T481" s="529"/>
      <c r="U481" s="529"/>
      <c r="V481" s="529"/>
      <c r="W481" s="529"/>
      <c r="X481" s="529"/>
      <c r="Y481" s="536"/>
      <c r="Z481" s="498"/>
      <c r="AA481" s="498"/>
      <c r="AB481" s="498"/>
      <c r="AC481" s="498"/>
      <c r="AD481" s="533"/>
      <c r="AE481" s="529"/>
      <c r="AF481" s="538"/>
      <c r="AG481" s="538"/>
      <c r="AH481" s="529"/>
      <c r="AI481" s="529"/>
      <c r="AJ481" s="529"/>
      <c r="AK481" s="529"/>
      <c r="AL481" s="529"/>
      <c r="AM481" s="7"/>
      <c r="AN481" s="530"/>
      <c r="AO481" s="533"/>
      <c r="AP481" s="492"/>
      <c r="AQ481" s="530"/>
      <c r="AR481" s="530"/>
      <c r="AS481" s="533"/>
      <c r="AT481" s="533"/>
      <c r="AU481" s="537"/>
      <c r="AV481" s="532" t="str">
        <f t="shared" si="41"/>
        <v xml:space="preserve"> </v>
      </c>
      <c r="AW481" s="298">
        <f t="shared" si="42"/>
        <v>0</v>
      </c>
      <c r="AX481" s="533"/>
      <c r="AY481"/>
      <c r="AZ481"/>
    </row>
    <row r="482" spans="1:52" s="3" customFormat="1" ht="13.5" hidden="1" thickBot="1">
      <c r="A482" s="525" t="s">
        <v>1055</v>
      </c>
      <c r="B482" s="407" t="s">
        <v>514</v>
      </c>
      <c r="C482" s="407" t="str">
        <f t="shared" si="44"/>
        <v xml:space="preserve"> </v>
      </c>
      <c r="D482" s="527" t="s">
        <v>514</v>
      </c>
      <c r="E482" s="298">
        <v>0</v>
      </c>
      <c r="F482" s="528" t="str">
        <f t="shared" si="40"/>
        <v xml:space="preserve"> </v>
      </c>
      <c r="G482" s="529"/>
      <c r="H482" s="529"/>
      <c r="I482" s="534"/>
      <c r="J482" s="529"/>
      <c r="K482" s="529"/>
      <c r="L482" s="529"/>
      <c r="M482" s="529"/>
      <c r="N482" s="529"/>
      <c r="O482" s="529"/>
      <c r="P482" s="529"/>
      <c r="Q482" s="529"/>
      <c r="R482" s="529"/>
      <c r="S482" s="529"/>
      <c r="T482" s="529"/>
      <c r="U482" s="529"/>
      <c r="V482" s="529"/>
      <c r="W482" s="529"/>
      <c r="X482" s="529"/>
      <c r="Y482" s="536"/>
      <c r="Z482" s="498"/>
      <c r="AA482" s="498"/>
      <c r="AB482" s="498"/>
      <c r="AC482" s="498"/>
      <c r="AD482" s="533"/>
      <c r="AE482" s="529"/>
      <c r="AF482" s="538"/>
      <c r="AG482" s="538"/>
      <c r="AH482" s="529"/>
      <c r="AI482" s="529"/>
      <c r="AJ482" s="529"/>
      <c r="AK482" s="529"/>
      <c r="AL482" s="529"/>
      <c r="AM482" s="7"/>
      <c r="AN482" s="530"/>
      <c r="AO482" s="533"/>
      <c r="AP482" s="492"/>
      <c r="AQ482" s="530"/>
      <c r="AR482" s="530"/>
      <c r="AS482" s="533"/>
      <c r="AT482" s="533"/>
      <c r="AU482" s="537"/>
      <c r="AV482" s="532" t="str">
        <f t="shared" si="41"/>
        <v xml:space="preserve"> </v>
      </c>
      <c r="AW482" s="298">
        <f t="shared" si="42"/>
        <v>0</v>
      </c>
      <c r="AX482" s="533"/>
      <c r="AY482"/>
      <c r="AZ482"/>
    </row>
    <row r="483" spans="1:52" ht="13.5" hidden="1" thickBot="1">
      <c r="A483" s="535" t="s">
        <v>1224</v>
      </c>
      <c r="B483" s="407" t="s">
        <v>514</v>
      </c>
      <c r="C483" s="407" t="str">
        <f t="shared" si="44"/>
        <v xml:space="preserve"> </v>
      </c>
      <c r="D483" s="527" t="s">
        <v>514</v>
      </c>
      <c r="E483" s="298">
        <v>0</v>
      </c>
      <c r="F483" s="528" t="str">
        <f t="shared" si="40"/>
        <v xml:space="preserve"> </v>
      </c>
      <c r="G483" s="534"/>
      <c r="H483" s="534"/>
      <c r="I483" s="492"/>
      <c r="J483" s="492"/>
      <c r="K483" s="492"/>
      <c r="L483" s="492"/>
      <c r="M483" s="492"/>
      <c r="N483" s="492"/>
      <c r="O483" s="529"/>
      <c r="P483" s="534"/>
      <c r="Q483" s="529"/>
      <c r="R483" s="529"/>
      <c r="S483" s="534"/>
      <c r="T483" s="534"/>
      <c r="U483" s="534"/>
      <c r="V483" s="534"/>
      <c r="W483" s="534"/>
      <c r="X483" s="534"/>
      <c r="Y483" s="534"/>
      <c r="Z483" s="529"/>
      <c r="AA483" s="529"/>
      <c r="AB483" s="529"/>
      <c r="AC483" s="529"/>
      <c r="AD483" s="533"/>
      <c r="AE483" s="529"/>
      <c r="AF483" s="538"/>
      <c r="AG483" s="538"/>
      <c r="AH483" s="529"/>
      <c r="AI483" s="529"/>
      <c r="AJ483" s="529"/>
      <c r="AK483" s="529"/>
      <c r="AL483" s="529"/>
      <c r="AM483" s="7"/>
      <c r="AN483" s="530"/>
      <c r="AO483" s="533"/>
      <c r="AP483" s="492"/>
      <c r="AQ483" s="530"/>
      <c r="AR483" s="530"/>
      <c r="AS483" s="533"/>
      <c r="AT483" s="533"/>
      <c r="AU483" s="537"/>
      <c r="AV483" s="532" t="str">
        <f t="shared" si="41"/>
        <v xml:space="preserve"> </v>
      </c>
      <c r="AW483" s="298">
        <f t="shared" si="42"/>
        <v>0</v>
      </c>
      <c r="AX483" s="533"/>
    </row>
    <row r="484" spans="1:52" ht="13.5" hidden="1" thickBot="1">
      <c r="A484" s="53" t="s">
        <v>707</v>
      </c>
      <c r="B484" s="407" t="s">
        <v>514</v>
      </c>
      <c r="C484" s="407" t="str">
        <f t="shared" si="44"/>
        <v xml:space="preserve"> </v>
      </c>
      <c r="D484" s="527" t="s">
        <v>514</v>
      </c>
      <c r="E484" s="298">
        <v>0</v>
      </c>
      <c r="F484" s="528" t="str">
        <f t="shared" si="40"/>
        <v xml:space="preserve"> </v>
      </c>
      <c r="G484" s="534"/>
      <c r="H484" s="534"/>
      <c r="I484" s="534"/>
      <c r="J484" s="534"/>
      <c r="K484" s="534"/>
      <c r="L484" s="534"/>
      <c r="M484" s="534"/>
      <c r="N484" s="534"/>
      <c r="O484" s="529"/>
      <c r="P484" s="534"/>
      <c r="Q484" s="529"/>
      <c r="R484" s="529"/>
      <c r="S484" s="534"/>
      <c r="T484" s="534"/>
      <c r="U484" s="534"/>
      <c r="V484" s="534"/>
      <c r="W484" s="534"/>
      <c r="X484" s="534"/>
      <c r="Y484" s="534"/>
      <c r="Z484" s="529"/>
      <c r="AA484" s="529"/>
      <c r="AB484" s="529"/>
      <c r="AC484" s="529"/>
      <c r="AD484" s="533"/>
      <c r="AE484" s="529"/>
      <c r="AF484" s="538"/>
      <c r="AG484" s="538"/>
      <c r="AH484" s="529"/>
      <c r="AI484" s="529"/>
      <c r="AJ484" s="529"/>
      <c r="AK484" s="529"/>
      <c r="AL484" s="529"/>
      <c r="AM484" s="7"/>
      <c r="AN484" s="530"/>
      <c r="AO484" s="533"/>
      <c r="AP484" s="492"/>
      <c r="AQ484" s="530"/>
      <c r="AR484" s="530"/>
      <c r="AS484" s="533"/>
      <c r="AT484" s="533"/>
      <c r="AU484" s="537"/>
      <c r="AV484" s="532" t="str">
        <f t="shared" si="41"/>
        <v xml:space="preserve"> </v>
      </c>
      <c r="AW484" s="298">
        <f t="shared" si="42"/>
        <v>0</v>
      </c>
      <c r="AX484" s="533"/>
    </row>
    <row r="485" spans="1:52" ht="13.5" hidden="1" thickBot="1">
      <c r="A485" s="525" t="s">
        <v>1093</v>
      </c>
      <c r="B485" s="407" t="s">
        <v>514</v>
      </c>
      <c r="C485" s="407" t="str">
        <f t="shared" si="44"/>
        <v xml:space="preserve"> </v>
      </c>
      <c r="D485" s="527" t="s">
        <v>514</v>
      </c>
      <c r="E485" s="298">
        <v>0</v>
      </c>
      <c r="F485" s="528" t="str">
        <f t="shared" si="40"/>
        <v xml:space="preserve"> </v>
      </c>
      <c r="G485" s="498"/>
      <c r="H485" s="498"/>
      <c r="I485" s="536"/>
      <c r="J485" s="498"/>
      <c r="K485" s="498"/>
      <c r="L485" s="498"/>
      <c r="M485" s="498"/>
      <c r="N485" s="498"/>
      <c r="O485" s="529"/>
      <c r="P485" s="498"/>
      <c r="Q485" s="529"/>
      <c r="R485" s="529"/>
      <c r="S485" s="498"/>
      <c r="T485" s="498"/>
      <c r="U485" s="498"/>
      <c r="V485" s="498"/>
      <c r="W485" s="498"/>
      <c r="X485" s="498"/>
      <c r="Y485" s="536"/>
      <c r="Z485" s="498"/>
      <c r="AA485" s="498"/>
      <c r="AB485" s="498"/>
      <c r="AC485" s="498"/>
      <c r="AD485" s="533"/>
      <c r="AE485" s="529"/>
      <c r="AF485" s="538"/>
      <c r="AG485" s="538"/>
      <c r="AH485" s="529"/>
      <c r="AI485" s="529"/>
      <c r="AJ485" s="529"/>
      <c r="AK485" s="529"/>
      <c r="AL485" s="529"/>
      <c r="AM485" s="7"/>
      <c r="AN485" s="530"/>
      <c r="AO485" s="530"/>
      <c r="AP485" s="492"/>
      <c r="AQ485" s="530"/>
      <c r="AR485" s="530"/>
      <c r="AS485" s="533"/>
      <c r="AT485" s="533"/>
      <c r="AU485" s="537"/>
      <c r="AV485" s="532" t="str">
        <f t="shared" si="41"/>
        <v xml:space="preserve"> </v>
      </c>
      <c r="AW485" s="298">
        <f t="shared" si="42"/>
        <v>0</v>
      </c>
      <c r="AX485" s="533"/>
    </row>
    <row r="486" spans="1:52" ht="13.5" hidden="1" thickBot="1">
      <c r="A486" s="53" t="s">
        <v>278</v>
      </c>
      <c r="B486" s="407" t="s">
        <v>514</v>
      </c>
      <c r="C486" s="407" t="str">
        <f t="shared" si="44"/>
        <v xml:space="preserve"> </v>
      </c>
      <c r="D486" s="527" t="s">
        <v>514</v>
      </c>
      <c r="E486" s="298">
        <v>0</v>
      </c>
      <c r="F486" s="528" t="str">
        <f t="shared" si="40"/>
        <v xml:space="preserve"> </v>
      </c>
      <c r="G486" s="534"/>
      <c r="H486" s="534"/>
      <c r="I486" s="492"/>
      <c r="J486" s="492"/>
      <c r="K486" s="492"/>
      <c r="L486" s="492"/>
      <c r="M486" s="492"/>
      <c r="N486" s="492"/>
      <c r="O486" s="529"/>
      <c r="P486" s="492"/>
      <c r="Q486" s="529"/>
      <c r="R486" s="529"/>
      <c r="S486" s="492"/>
      <c r="T486" s="492"/>
      <c r="U486" s="492"/>
      <c r="V486" s="492"/>
      <c r="W486" s="492"/>
      <c r="X486" s="492"/>
      <c r="Y486" s="492"/>
      <c r="Z486" s="530"/>
      <c r="AA486" s="530"/>
      <c r="AB486" s="530"/>
      <c r="AC486" s="530"/>
      <c r="AD486" s="533"/>
      <c r="AE486" s="529"/>
      <c r="AF486" s="538"/>
      <c r="AG486" s="538"/>
      <c r="AH486" s="529"/>
      <c r="AI486" s="529"/>
      <c r="AJ486" s="529"/>
      <c r="AK486" s="529"/>
      <c r="AL486" s="529"/>
      <c r="AM486" s="7"/>
      <c r="AN486" s="530"/>
      <c r="AO486" s="530"/>
      <c r="AP486" s="492"/>
      <c r="AQ486" s="530"/>
      <c r="AR486" s="530"/>
      <c r="AS486" s="533"/>
      <c r="AT486" s="533"/>
      <c r="AU486" s="537"/>
      <c r="AV486" s="532" t="str">
        <f t="shared" si="41"/>
        <v xml:space="preserve"> </v>
      </c>
      <c r="AW486" s="298">
        <f t="shared" si="42"/>
        <v>0</v>
      </c>
      <c r="AX486" s="533"/>
    </row>
    <row r="487" spans="1:52" ht="13.5" hidden="1" thickBot="1">
      <c r="A487" s="525" t="s">
        <v>1057</v>
      </c>
      <c r="B487" s="407" t="s">
        <v>514</v>
      </c>
      <c r="C487" s="407" t="str">
        <f t="shared" si="44"/>
        <v xml:space="preserve"> </v>
      </c>
      <c r="D487" s="527" t="s">
        <v>514</v>
      </c>
      <c r="E487" s="298">
        <v>0</v>
      </c>
      <c r="F487" s="528" t="str">
        <f t="shared" si="40"/>
        <v xml:space="preserve"> </v>
      </c>
      <c r="G487" s="498"/>
      <c r="H487" s="498"/>
      <c r="I487" s="536"/>
      <c r="J487" s="498"/>
      <c r="K487" s="498"/>
      <c r="L487" s="498"/>
      <c r="M487" s="498"/>
      <c r="N487" s="498"/>
      <c r="O487" s="529"/>
      <c r="P487" s="498"/>
      <c r="Q487" s="529"/>
      <c r="R487" s="529"/>
      <c r="S487" s="529"/>
      <c r="T487" s="529"/>
      <c r="U487" s="529"/>
      <c r="V487" s="529"/>
      <c r="W487" s="529"/>
      <c r="X487" s="529"/>
      <c r="Y487" s="536"/>
      <c r="Z487" s="498"/>
      <c r="AA487" s="498"/>
      <c r="AB487" s="498"/>
      <c r="AC487" s="498"/>
      <c r="AD487" s="533"/>
      <c r="AE487" s="529"/>
      <c r="AF487" s="538"/>
      <c r="AG487" s="538"/>
      <c r="AH487" s="529"/>
      <c r="AI487" s="529"/>
      <c r="AJ487" s="529"/>
      <c r="AK487" s="529"/>
      <c r="AL487" s="529"/>
      <c r="AM487" s="7"/>
      <c r="AN487" s="530"/>
      <c r="AO487" s="530"/>
      <c r="AP487" s="492"/>
      <c r="AQ487" s="530"/>
      <c r="AR487" s="530"/>
      <c r="AS487" s="533"/>
      <c r="AT487" s="533"/>
      <c r="AU487" s="544"/>
      <c r="AV487" s="532" t="str">
        <f t="shared" si="41"/>
        <v xml:space="preserve"> </v>
      </c>
      <c r="AW487" s="298">
        <f t="shared" si="42"/>
        <v>0</v>
      </c>
      <c r="AX487" s="533"/>
    </row>
    <row r="488" spans="1:52" ht="13.5" hidden="1" thickBot="1">
      <c r="A488" s="525" t="s">
        <v>884</v>
      </c>
      <c r="B488" s="407" t="s">
        <v>514</v>
      </c>
      <c r="C488" s="407" t="str">
        <f t="shared" si="44"/>
        <v xml:space="preserve"> </v>
      </c>
      <c r="D488" s="527" t="s">
        <v>514</v>
      </c>
      <c r="E488" s="298">
        <v>0</v>
      </c>
      <c r="F488" s="528" t="str">
        <f t="shared" si="40"/>
        <v xml:space="preserve"> </v>
      </c>
      <c r="G488" s="498"/>
      <c r="H488" s="498"/>
      <c r="I488" s="536"/>
      <c r="J488" s="498"/>
      <c r="K488" s="498"/>
      <c r="L488" s="498"/>
      <c r="M488" s="498"/>
      <c r="N488" s="498"/>
      <c r="O488" s="529"/>
      <c r="P488" s="498"/>
      <c r="Q488" s="529"/>
      <c r="R488" s="529"/>
      <c r="S488" s="498"/>
      <c r="T488" s="498"/>
      <c r="U488" s="498"/>
      <c r="V488" s="498"/>
      <c r="W488" s="498"/>
      <c r="X488" s="498"/>
      <c r="Y488" s="536"/>
      <c r="Z488" s="498"/>
      <c r="AA488" s="498"/>
      <c r="AB488" s="498"/>
      <c r="AC488" s="498"/>
      <c r="AD488" s="533"/>
      <c r="AE488" s="529"/>
      <c r="AF488" s="538"/>
      <c r="AG488" s="538"/>
      <c r="AH488" s="529"/>
      <c r="AI488" s="529"/>
      <c r="AJ488" s="529"/>
      <c r="AK488" s="529"/>
      <c r="AL488" s="529"/>
      <c r="AM488" s="7"/>
      <c r="AN488" s="530"/>
      <c r="AO488" s="530"/>
      <c r="AP488" s="492"/>
      <c r="AQ488" s="530"/>
      <c r="AR488" s="530"/>
      <c r="AS488" s="533"/>
      <c r="AT488" s="533"/>
      <c r="AU488" s="537"/>
      <c r="AV488" s="532" t="str">
        <f t="shared" si="41"/>
        <v xml:space="preserve"> </v>
      </c>
      <c r="AW488" s="298">
        <f t="shared" si="42"/>
        <v>0</v>
      </c>
      <c r="AX488" s="533"/>
    </row>
    <row r="489" spans="1:52" ht="13.5" hidden="1" thickBot="1">
      <c r="A489" s="535" t="s">
        <v>1226</v>
      </c>
      <c r="B489" s="407" t="s">
        <v>514</v>
      </c>
      <c r="C489" s="407" t="str">
        <f t="shared" si="44"/>
        <v xml:space="preserve"> </v>
      </c>
      <c r="D489" s="527" t="s">
        <v>514</v>
      </c>
      <c r="E489" s="298">
        <v>0</v>
      </c>
      <c r="F489" s="528" t="str">
        <f t="shared" si="40"/>
        <v xml:space="preserve"> </v>
      </c>
      <c r="G489" s="534"/>
      <c r="H489" s="534"/>
      <c r="I489" s="492"/>
      <c r="J489" s="534"/>
      <c r="K489" s="534"/>
      <c r="L489" s="534"/>
      <c r="M489" s="534"/>
      <c r="N489" s="534"/>
      <c r="O489" s="529"/>
      <c r="P489" s="534"/>
      <c r="Q489" s="529"/>
      <c r="R489" s="529"/>
      <c r="S489" s="534"/>
      <c r="T489" s="534"/>
      <c r="U489" s="534"/>
      <c r="V489" s="534"/>
      <c r="W489" s="534"/>
      <c r="X489" s="534"/>
      <c r="Y489" s="534"/>
      <c r="Z489" s="529"/>
      <c r="AA489" s="529"/>
      <c r="AB489" s="529"/>
      <c r="AC489" s="529"/>
      <c r="AD489" s="533"/>
      <c r="AE489" s="529"/>
      <c r="AF489" s="538"/>
      <c r="AG489" s="538"/>
      <c r="AH489" s="529"/>
      <c r="AI489" s="529"/>
      <c r="AJ489" s="529"/>
      <c r="AK489" s="529"/>
      <c r="AL489" s="529"/>
      <c r="AM489" s="7"/>
      <c r="AN489" s="530"/>
      <c r="AO489" s="530"/>
      <c r="AP489" s="492"/>
      <c r="AQ489" s="530"/>
      <c r="AR489" s="530"/>
      <c r="AS489" s="533"/>
      <c r="AT489" s="533"/>
      <c r="AU489" s="537"/>
      <c r="AV489" s="532" t="str">
        <f t="shared" si="41"/>
        <v xml:space="preserve"> </v>
      </c>
      <c r="AW489" s="298">
        <f t="shared" si="42"/>
        <v>0</v>
      </c>
      <c r="AX489" s="533"/>
    </row>
    <row r="490" spans="1:52" ht="13.5" hidden="1" thickBot="1">
      <c r="A490" s="535" t="s">
        <v>1227</v>
      </c>
      <c r="B490" s="407" t="s">
        <v>514</v>
      </c>
      <c r="C490" s="407" t="str">
        <f t="shared" si="44"/>
        <v xml:space="preserve"> </v>
      </c>
      <c r="D490" s="527" t="s">
        <v>514</v>
      </c>
      <c r="E490" s="298">
        <v>0</v>
      </c>
      <c r="F490" s="528" t="str">
        <f t="shared" si="40"/>
        <v xml:space="preserve"> </v>
      </c>
      <c r="G490" s="534"/>
      <c r="H490" s="534"/>
      <c r="I490" s="492"/>
      <c r="J490" s="534"/>
      <c r="K490" s="534"/>
      <c r="L490" s="534"/>
      <c r="M490" s="534"/>
      <c r="N490" s="534"/>
      <c r="O490" s="529"/>
      <c r="P490" s="534"/>
      <c r="Q490" s="529"/>
      <c r="R490" s="529"/>
      <c r="S490" s="534"/>
      <c r="T490" s="534"/>
      <c r="U490" s="534"/>
      <c r="V490" s="534"/>
      <c r="W490" s="534"/>
      <c r="X490" s="534"/>
      <c r="Y490" s="534"/>
      <c r="Z490" s="529"/>
      <c r="AA490" s="529"/>
      <c r="AB490" s="529"/>
      <c r="AC490" s="529"/>
      <c r="AD490" s="533"/>
      <c r="AE490" s="529"/>
      <c r="AF490" s="538"/>
      <c r="AG490" s="538"/>
      <c r="AH490" s="529"/>
      <c r="AI490" s="529"/>
      <c r="AJ490" s="529"/>
      <c r="AK490" s="529"/>
      <c r="AL490" s="529"/>
      <c r="AM490" s="7"/>
      <c r="AN490" s="530"/>
      <c r="AO490" s="530"/>
      <c r="AP490" s="492"/>
      <c r="AQ490" s="530"/>
      <c r="AR490" s="530"/>
      <c r="AS490" s="533"/>
      <c r="AT490" s="533"/>
      <c r="AU490" s="537"/>
      <c r="AV490" s="532" t="str">
        <f t="shared" si="41"/>
        <v xml:space="preserve"> </v>
      </c>
      <c r="AW490" s="298">
        <f t="shared" si="42"/>
        <v>0</v>
      </c>
      <c r="AX490" s="533"/>
    </row>
    <row r="491" spans="1:52" ht="13.5" hidden="1" thickBot="1">
      <c r="A491" s="525" t="s">
        <v>1325</v>
      </c>
      <c r="B491" s="407">
        <v>0</v>
      </c>
      <c r="C491" s="407">
        <v>0</v>
      </c>
      <c r="D491" s="527" t="s">
        <v>514</v>
      </c>
      <c r="E491" s="298">
        <v>0</v>
      </c>
      <c r="F491" s="528" t="str">
        <f t="shared" si="40"/>
        <v xml:space="preserve"> </v>
      </c>
      <c r="G491" s="529"/>
      <c r="H491" s="529"/>
      <c r="I491" s="529"/>
      <c r="J491" s="529"/>
      <c r="K491" s="529"/>
      <c r="L491" s="529"/>
      <c r="M491" s="529"/>
      <c r="N491" s="529"/>
      <c r="O491" s="529"/>
      <c r="P491" s="529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  <c r="AA491" s="529"/>
      <c r="AB491" s="529"/>
      <c r="AC491" s="529"/>
      <c r="AD491" s="545"/>
      <c r="AE491" s="498"/>
      <c r="AF491" s="529"/>
      <c r="AG491" s="545"/>
      <c r="AH491" s="498"/>
      <c r="AI491" s="498"/>
      <c r="AJ491" s="498"/>
      <c r="AK491" s="498"/>
      <c r="AL491" s="498"/>
      <c r="AM491" s="7"/>
      <c r="AN491" s="529"/>
      <c r="AO491" s="534"/>
      <c r="AP491" s="530"/>
      <c r="AQ491" s="529"/>
      <c r="AR491" s="529"/>
      <c r="AS491" s="533"/>
      <c r="AT491" s="533"/>
      <c r="AU491" s="537"/>
      <c r="AV491" s="532" t="str">
        <f t="shared" si="41"/>
        <v xml:space="preserve"> </v>
      </c>
      <c r="AW491" s="298">
        <f t="shared" si="42"/>
        <v>0</v>
      </c>
      <c r="AX491" s="533"/>
    </row>
    <row r="492" spans="1:52" ht="13.5" hidden="1" thickBot="1">
      <c r="A492" s="53" t="s">
        <v>384</v>
      </c>
      <c r="B492" s="407" t="s">
        <v>514</v>
      </c>
      <c r="C492" s="407" t="str">
        <f t="shared" ref="C492:C518" si="45">IFERROR(MINUTE(C$5)-MINUTE(D492)," ")</f>
        <v xml:space="preserve"> </v>
      </c>
      <c r="D492" s="527" t="s">
        <v>514</v>
      </c>
      <c r="E492" s="298">
        <v>0</v>
      </c>
      <c r="F492" s="528" t="str">
        <f t="shared" si="40"/>
        <v xml:space="preserve"> </v>
      </c>
      <c r="G492" s="534"/>
      <c r="H492" s="534"/>
      <c r="I492" s="492"/>
      <c r="J492" s="492"/>
      <c r="K492" s="492"/>
      <c r="L492" s="492"/>
      <c r="M492" s="492"/>
      <c r="N492" s="492"/>
      <c r="O492" s="529"/>
      <c r="P492" s="492"/>
      <c r="Q492" s="529"/>
      <c r="R492" s="529"/>
      <c r="S492" s="492"/>
      <c r="T492" s="492"/>
      <c r="U492" s="492"/>
      <c r="V492" s="492"/>
      <c r="W492" s="492"/>
      <c r="X492" s="492"/>
      <c r="Y492" s="492"/>
      <c r="Z492" s="530"/>
      <c r="AA492" s="530"/>
      <c r="AB492" s="530"/>
      <c r="AC492" s="530"/>
      <c r="AD492" s="533"/>
      <c r="AE492" s="530"/>
      <c r="AF492" s="538"/>
      <c r="AG492" s="538"/>
      <c r="AH492" s="529"/>
      <c r="AI492" s="529"/>
      <c r="AJ492" s="529"/>
      <c r="AK492" s="529"/>
      <c r="AL492" s="529"/>
      <c r="AM492" s="7"/>
      <c r="AN492" s="530"/>
      <c r="AO492" s="530"/>
      <c r="AP492" s="492"/>
      <c r="AQ492" s="530"/>
      <c r="AR492" s="530"/>
      <c r="AS492" s="533"/>
      <c r="AT492" s="533"/>
      <c r="AU492" s="537"/>
      <c r="AV492" s="532" t="str">
        <f t="shared" si="41"/>
        <v xml:space="preserve"> </v>
      </c>
      <c r="AW492" s="298">
        <f t="shared" si="42"/>
        <v>0</v>
      </c>
      <c r="AX492" s="533"/>
      <c r="AY492" s="3"/>
    </row>
    <row r="493" spans="1:52" ht="13.5" hidden="1" thickBot="1">
      <c r="A493" s="546" t="s">
        <v>807</v>
      </c>
      <c r="B493" s="407" t="s">
        <v>514</v>
      </c>
      <c r="C493" s="407" t="str">
        <f t="shared" si="45"/>
        <v xml:space="preserve"> </v>
      </c>
      <c r="D493" s="527" t="s">
        <v>514</v>
      </c>
      <c r="E493" s="298">
        <v>0</v>
      </c>
      <c r="F493" s="528" t="str">
        <f t="shared" si="40"/>
        <v xml:space="preserve"> </v>
      </c>
      <c r="G493" s="492"/>
      <c r="H493" s="492"/>
      <c r="I493" s="492"/>
      <c r="J493" s="492"/>
      <c r="K493" s="492"/>
      <c r="L493" s="492"/>
      <c r="M493" s="492"/>
      <c r="N493" s="492"/>
      <c r="O493" s="529"/>
      <c r="P493" s="492"/>
      <c r="Q493" s="529"/>
      <c r="R493" s="529"/>
      <c r="S493" s="492"/>
      <c r="T493" s="492"/>
      <c r="U493" s="492"/>
      <c r="V493" s="492"/>
      <c r="W493" s="492"/>
      <c r="X493" s="492"/>
      <c r="Y493" s="492"/>
      <c r="Z493" s="530"/>
      <c r="AA493" s="530"/>
      <c r="AB493" s="530"/>
      <c r="AC493" s="530"/>
      <c r="AD493" s="533"/>
      <c r="AE493" s="530"/>
      <c r="AF493" s="538"/>
      <c r="AG493" s="538"/>
      <c r="AH493" s="529"/>
      <c r="AI493" s="529"/>
      <c r="AJ493" s="529"/>
      <c r="AK493" s="529"/>
      <c r="AL493" s="529"/>
      <c r="AM493" s="7"/>
      <c r="AN493" s="530"/>
      <c r="AO493" s="530"/>
      <c r="AP493" s="492"/>
      <c r="AQ493" s="530"/>
      <c r="AR493" s="530"/>
      <c r="AS493" s="533"/>
      <c r="AT493" s="533"/>
      <c r="AU493" s="537"/>
      <c r="AV493" s="532" t="str">
        <f t="shared" si="41"/>
        <v xml:space="preserve"> </v>
      </c>
      <c r="AW493" s="298">
        <f t="shared" si="42"/>
        <v>0</v>
      </c>
      <c r="AX493" s="533"/>
      <c r="AY493" s="3"/>
    </row>
    <row r="494" spans="1:52" ht="13.5" hidden="1" thickBot="1">
      <c r="A494" s="525" t="s">
        <v>1130</v>
      </c>
      <c r="B494" s="407" t="s">
        <v>514</v>
      </c>
      <c r="C494" s="407" t="str">
        <f t="shared" si="45"/>
        <v xml:space="preserve"> </v>
      </c>
      <c r="D494" s="527" t="s">
        <v>514</v>
      </c>
      <c r="E494" s="298">
        <v>0</v>
      </c>
      <c r="F494" s="528" t="str">
        <f t="shared" si="40"/>
        <v xml:space="preserve"> </v>
      </c>
      <c r="G494" s="529"/>
      <c r="H494" s="529"/>
      <c r="I494" s="534"/>
      <c r="J494" s="529"/>
      <c r="K494" s="529"/>
      <c r="L494" s="529"/>
      <c r="M494" s="529"/>
      <c r="N494" s="529"/>
      <c r="O494" s="529"/>
      <c r="P494" s="529"/>
      <c r="Q494" s="529"/>
      <c r="R494" s="529"/>
      <c r="S494" s="529"/>
      <c r="T494" s="529"/>
      <c r="U494" s="529"/>
      <c r="V494" s="529"/>
      <c r="W494" s="529"/>
      <c r="X494" s="529"/>
      <c r="Y494" s="534"/>
      <c r="Z494" s="529"/>
      <c r="AA494" s="529"/>
      <c r="AB494" s="529"/>
      <c r="AC494" s="529"/>
      <c r="AD494" s="533"/>
      <c r="AE494" s="530"/>
      <c r="AF494" s="538"/>
      <c r="AG494" s="538"/>
      <c r="AH494" s="529"/>
      <c r="AI494" s="529"/>
      <c r="AJ494" s="529"/>
      <c r="AK494" s="529"/>
      <c r="AL494" s="529"/>
      <c r="AM494" s="7"/>
      <c r="AN494" s="530"/>
      <c r="AO494" s="530"/>
      <c r="AP494" s="492"/>
      <c r="AQ494" s="530"/>
      <c r="AR494" s="530"/>
      <c r="AS494" s="533"/>
      <c r="AT494" s="533"/>
      <c r="AU494" s="537"/>
      <c r="AV494" s="532" t="str">
        <f t="shared" si="41"/>
        <v xml:space="preserve"> </v>
      </c>
      <c r="AW494" s="298">
        <f t="shared" si="42"/>
        <v>0</v>
      </c>
      <c r="AX494" s="533"/>
    </row>
    <row r="495" spans="1:52" ht="13.5" hidden="1" thickBot="1">
      <c r="A495" s="535" t="s">
        <v>1326</v>
      </c>
      <c r="B495" s="407">
        <v>8</v>
      </c>
      <c r="C495" s="407" t="str">
        <f t="shared" si="45"/>
        <v xml:space="preserve"> </v>
      </c>
      <c r="D495" s="527" t="s">
        <v>514</v>
      </c>
      <c r="E495" s="298">
        <v>0</v>
      </c>
      <c r="F495" s="528" t="str">
        <f t="shared" si="40"/>
        <v xml:space="preserve"> </v>
      </c>
      <c r="G495" s="529"/>
      <c r="H495" s="529"/>
      <c r="I495" s="529"/>
      <c r="J495" s="529"/>
      <c r="K495" s="529"/>
      <c r="L495" s="529"/>
      <c r="M495" s="529"/>
      <c r="N495" s="529"/>
      <c r="O495" s="529"/>
      <c r="P495" s="529"/>
      <c r="Q495" s="529"/>
      <c r="R495" s="529"/>
      <c r="S495" s="529"/>
      <c r="T495" s="529"/>
      <c r="U495" s="529"/>
      <c r="V495" s="529"/>
      <c r="W495" s="529"/>
      <c r="X495" s="529"/>
      <c r="Y495" s="529"/>
      <c r="Z495" s="498"/>
      <c r="AA495" s="498"/>
      <c r="AB495" s="498"/>
      <c r="AC495" s="498"/>
      <c r="AD495" s="498"/>
      <c r="AE495" s="498"/>
      <c r="AF495" s="498"/>
      <c r="AG495" s="498"/>
      <c r="AH495" s="498"/>
      <c r="AI495" s="498"/>
      <c r="AJ495" s="498"/>
      <c r="AK495" s="498"/>
      <c r="AL495" s="498"/>
      <c r="AM495" s="122"/>
      <c r="AN495" s="498"/>
      <c r="AO495" s="498"/>
      <c r="AP495" s="536"/>
      <c r="AQ495" s="498"/>
      <c r="AR495" s="498"/>
      <c r="AS495" s="533"/>
      <c r="AT495" s="533"/>
      <c r="AU495" s="537"/>
      <c r="AV495" s="532" t="str">
        <f t="shared" si="41"/>
        <v xml:space="preserve"> </v>
      </c>
      <c r="AW495" s="298">
        <f t="shared" si="42"/>
        <v>0</v>
      </c>
      <c r="AX495" s="533"/>
      <c r="AZ495" s="3"/>
    </row>
    <row r="496" spans="1:52" ht="13.5" hidden="1" thickBot="1">
      <c r="A496" s="525" t="s">
        <v>1094</v>
      </c>
      <c r="B496" s="407">
        <v>7</v>
      </c>
      <c r="C496" s="407" t="str">
        <f t="shared" si="45"/>
        <v xml:space="preserve"> </v>
      </c>
      <c r="D496" s="527" t="s">
        <v>514</v>
      </c>
      <c r="E496" s="298">
        <v>0</v>
      </c>
      <c r="F496" s="528" t="str">
        <f t="shared" si="40"/>
        <v xml:space="preserve"> </v>
      </c>
      <c r="G496" s="529"/>
      <c r="H496" s="529"/>
      <c r="I496" s="529"/>
      <c r="J496" s="529"/>
      <c r="K496" s="529"/>
      <c r="L496" s="529"/>
      <c r="M496" s="529"/>
      <c r="N496" s="529"/>
      <c r="O496" s="529"/>
      <c r="P496" s="529"/>
      <c r="Q496" s="529"/>
      <c r="R496" s="529"/>
      <c r="S496" s="529"/>
      <c r="T496" s="529"/>
      <c r="U496" s="529"/>
      <c r="V496" s="529"/>
      <c r="W496" s="529"/>
      <c r="X496" s="529"/>
      <c r="Y496" s="529"/>
      <c r="Z496" s="498"/>
      <c r="AA496" s="529"/>
      <c r="AB496" s="529"/>
      <c r="AC496" s="529"/>
      <c r="AD496" s="533"/>
      <c r="AE496" s="530"/>
      <c r="AF496" s="538"/>
      <c r="AG496" s="538"/>
      <c r="AH496" s="529"/>
      <c r="AI496" s="529"/>
      <c r="AJ496" s="529"/>
      <c r="AK496" s="529"/>
      <c r="AL496" s="529"/>
      <c r="AM496" s="7"/>
      <c r="AN496" s="530"/>
      <c r="AO496" s="530"/>
      <c r="AP496" s="492"/>
      <c r="AQ496" s="530"/>
      <c r="AR496" s="530"/>
      <c r="AS496" s="533"/>
      <c r="AT496" s="533"/>
      <c r="AU496" s="537"/>
      <c r="AV496" s="532" t="str">
        <f t="shared" si="41"/>
        <v xml:space="preserve"> </v>
      </c>
      <c r="AW496" s="298">
        <f t="shared" si="42"/>
        <v>0</v>
      </c>
      <c r="AX496" s="533"/>
    </row>
    <row r="497" spans="1:52" ht="13.5" hidden="1" thickBot="1">
      <c r="A497" s="525" t="s">
        <v>1327</v>
      </c>
      <c r="B497" s="407">
        <v>10</v>
      </c>
      <c r="C497" s="407" t="str">
        <f t="shared" si="45"/>
        <v xml:space="preserve"> </v>
      </c>
      <c r="D497" s="527" t="s">
        <v>514</v>
      </c>
      <c r="E497" s="298">
        <v>0</v>
      </c>
      <c r="F497" s="528" t="str">
        <f t="shared" si="40"/>
        <v xml:space="preserve"> </v>
      </c>
      <c r="G497" s="529"/>
      <c r="H497" s="529"/>
      <c r="I497" s="529"/>
      <c r="J497" s="529"/>
      <c r="K497" s="529"/>
      <c r="L497" s="529"/>
      <c r="M497" s="529"/>
      <c r="N497" s="529"/>
      <c r="O497" s="529"/>
      <c r="P497" s="529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  <c r="AA497" s="529"/>
      <c r="AB497" s="529"/>
      <c r="AC497" s="529"/>
      <c r="AD497" s="545"/>
      <c r="AE497" s="498"/>
      <c r="AF497" s="545"/>
      <c r="AG497" s="545"/>
      <c r="AH497" s="498"/>
      <c r="AI497" s="498"/>
      <c r="AJ497" s="498"/>
      <c r="AK497" s="498"/>
      <c r="AL497" s="498"/>
      <c r="AM497" s="7"/>
      <c r="AN497" s="529"/>
      <c r="AO497" s="553"/>
      <c r="AP497" s="534"/>
      <c r="AQ497" s="498"/>
      <c r="AR497" s="498"/>
      <c r="AS497" s="533"/>
      <c r="AT497" s="533"/>
      <c r="AU497" s="537"/>
      <c r="AV497" s="532" t="str">
        <f t="shared" si="41"/>
        <v xml:space="preserve"> </v>
      </c>
      <c r="AW497" s="298">
        <f t="shared" si="42"/>
        <v>0</v>
      </c>
      <c r="AX497" s="533"/>
    </row>
    <row r="498" spans="1:52" ht="13.5" hidden="1" thickBot="1">
      <c r="A498" s="53" t="s">
        <v>488</v>
      </c>
      <c r="B498" s="407" t="s">
        <v>514</v>
      </c>
      <c r="C498" s="407" t="str">
        <f t="shared" si="45"/>
        <v xml:space="preserve"> </v>
      </c>
      <c r="D498" s="527" t="s">
        <v>514</v>
      </c>
      <c r="E498" s="298">
        <v>0</v>
      </c>
      <c r="F498" s="528" t="str">
        <f t="shared" si="40"/>
        <v xml:space="preserve"> </v>
      </c>
      <c r="G498" s="534"/>
      <c r="H498" s="534"/>
      <c r="I498" s="492"/>
      <c r="J498" s="492"/>
      <c r="K498" s="492"/>
      <c r="L498" s="492"/>
      <c r="M498" s="492"/>
      <c r="N498" s="492"/>
      <c r="O498" s="529"/>
      <c r="P498" s="492"/>
      <c r="Q498" s="529"/>
      <c r="R498" s="529"/>
      <c r="S498" s="492"/>
      <c r="T498" s="492"/>
      <c r="U498" s="492"/>
      <c r="V498" s="492"/>
      <c r="W498" s="492"/>
      <c r="X498" s="492"/>
      <c r="Y498" s="534"/>
      <c r="Z498" s="529"/>
      <c r="AA498" s="529"/>
      <c r="AB498" s="529"/>
      <c r="AC498" s="529"/>
      <c r="AD498" s="533"/>
      <c r="AE498" s="529"/>
      <c r="AF498" s="538"/>
      <c r="AG498" s="538"/>
      <c r="AH498" s="529"/>
      <c r="AI498" s="529"/>
      <c r="AJ498" s="529"/>
      <c r="AK498" s="529"/>
      <c r="AL498" s="529"/>
      <c r="AM498" s="7"/>
      <c r="AN498" s="530"/>
      <c r="AO498" s="530"/>
      <c r="AP498" s="492"/>
      <c r="AQ498" s="530"/>
      <c r="AR498" s="530"/>
      <c r="AS498" s="533"/>
      <c r="AT498" s="533"/>
      <c r="AU498" s="537"/>
      <c r="AV498" s="532" t="str">
        <f t="shared" si="41"/>
        <v xml:space="preserve"> </v>
      </c>
      <c r="AW498" s="298">
        <f t="shared" si="42"/>
        <v>0</v>
      </c>
      <c r="AX498" s="533"/>
    </row>
    <row r="499" spans="1:52" ht="13.5" hidden="1" thickBot="1">
      <c r="A499" s="53" t="s">
        <v>627</v>
      </c>
      <c r="B499" s="407" t="s">
        <v>514</v>
      </c>
      <c r="C499" s="407" t="str">
        <f t="shared" si="45"/>
        <v xml:space="preserve"> </v>
      </c>
      <c r="D499" s="527" t="s">
        <v>514</v>
      </c>
      <c r="E499" s="298">
        <v>0</v>
      </c>
      <c r="F499" s="528" t="str">
        <f t="shared" si="40"/>
        <v xml:space="preserve"> </v>
      </c>
      <c r="G499" s="492"/>
      <c r="H499" s="492"/>
      <c r="I499" s="492"/>
      <c r="J499" s="492"/>
      <c r="K499" s="492"/>
      <c r="L499" s="492"/>
      <c r="M499" s="492"/>
      <c r="N499" s="492"/>
      <c r="O499" s="529"/>
      <c r="P499" s="492"/>
      <c r="Q499" s="529"/>
      <c r="R499" s="529"/>
      <c r="S499" s="492"/>
      <c r="T499" s="492"/>
      <c r="U499" s="492"/>
      <c r="V499" s="492"/>
      <c r="W499" s="492"/>
      <c r="X499" s="492"/>
      <c r="Y499" s="492"/>
      <c r="Z499" s="530"/>
      <c r="AA499" s="530"/>
      <c r="AB499" s="530"/>
      <c r="AC499" s="530"/>
      <c r="AD499" s="533"/>
      <c r="AE499" s="529"/>
      <c r="AF499" s="538"/>
      <c r="AG499" s="538"/>
      <c r="AH499" s="529"/>
      <c r="AI499" s="529"/>
      <c r="AJ499" s="529"/>
      <c r="AK499" s="529"/>
      <c r="AL499" s="529"/>
      <c r="AM499" s="7"/>
      <c r="AN499" s="530"/>
      <c r="AO499" s="530"/>
      <c r="AP499" s="492"/>
      <c r="AQ499" s="530"/>
      <c r="AR499" s="530"/>
      <c r="AS499" s="533"/>
      <c r="AT499" s="533"/>
      <c r="AU499" s="537"/>
      <c r="AV499" s="532" t="str">
        <f t="shared" si="41"/>
        <v xml:space="preserve"> </v>
      </c>
      <c r="AW499" s="298">
        <f t="shared" si="42"/>
        <v>0</v>
      </c>
      <c r="AX499" s="533"/>
    </row>
    <row r="500" spans="1:52" ht="13.5" hidden="1" thickBot="1">
      <c r="A500" s="525" t="s">
        <v>1078</v>
      </c>
      <c r="B500" s="407" t="s">
        <v>514</v>
      </c>
      <c r="C500" s="407" t="str">
        <f t="shared" si="45"/>
        <v xml:space="preserve"> </v>
      </c>
      <c r="D500" s="527" t="s">
        <v>514</v>
      </c>
      <c r="E500" s="298">
        <v>0</v>
      </c>
      <c r="F500" s="528" t="str">
        <f t="shared" si="40"/>
        <v xml:space="preserve"> </v>
      </c>
      <c r="G500" s="498"/>
      <c r="H500" s="498"/>
      <c r="I500" s="536"/>
      <c r="J500" s="498"/>
      <c r="K500" s="498"/>
      <c r="L500" s="498"/>
      <c r="M500" s="498"/>
      <c r="N500" s="498"/>
      <c r="O500" s="529"/>
      <c r="P500" s="498"/>
      <c r="Q500" s="529"/>
      <c r="R500" s="529"/>
      <c r="S500" s="498"/>
      <c r="T500" s="498"/>
      <c r="U500" s="498"/>
      <c r="V500" s="498"/>
      <c r="W500" s="498"/>
      <c r="X500" s="498"/>
      <c r="Y500" s="536"/>
      <c r="Z500" s="498"/>
      <c r="AA500" s="498"/>
      <c r="AB500" s="498"/>
      <c r="AC500" s="498"/>
      <c r="AD500" s="533"/>
      <c r="AE500" s="529"/>
      <c r="AF500" s="538"/>
      <c r="AG500" s="538"/>
      <c r="AH500" s="529"/>
      <c r="AI500" s="529"/>
      <c r="AJ500" s="529"/>
      <c r="AK500" s="529"/>
      <c r="AL500" s="529"/>
      <c r="AM500" s="7"/>
      <c r="AN500" s="530"/>
      <c r="AO500" s="530"/>
      <c r="AP500" s="492"/>
      <c r="AQ500" s="530"/>
      <c r="AR500" s="530"/>
      <c r="AS500" s="533"/>
      <c r="AT500" s="533"/>
      <c r="AU500" s="537"/>
      <c r="AV500" s="532" t="str">
        <f t="shared" si="41"/>
        <v xml:space="preserve"> </v>
      </c>
      <c r="AW500" s="298">
        <f t="shared" si="42"/>
        <v>0</v>
      </c>
      <c r="AX500" s="533"/>
    </row>
    <row r="501" spans="1:52" ht="13.5" hidden="1" thickBot="1">
      <c r="A501" s="525" t="s">
        <v>1116</v>
      </c>
      <c r="B501" s="407" t="s">
        <v>514</v>
      </c>
      <c r="C501" s="407" t="str">
        <f t="shared" si="45"/>
        <v xml:space="preserve"> </v>
      </c>
      <c r="D501" s="527" t="s">
        <v>514</v>
      </c>
      <c r="E501" s="298">
        <v>0</v>
      </c>
      <c r="F501" s="528" t="str">
        <f t="shared" si="40"/>
        <v xml:space="preserve"> </v>
      </c>
      <c r="G501" s="498"/>
      <c r="H501" s="498"/>
      <c r="I501" s="536"/>
      <c r="J501" s="498"/>
      <c r="K501" s="498"/>
      <c r="L501" s="498"/>
      <c r="M501" s="498"/>
      <c r="N501" s="498"/>
      <c r="O501" s="529"/>
      <c r="P501" s="498"/>
      <c r="Q501" s="529"/>
      <c r="R501" s="529"/>
      <c r="S501" s="498"/>
      <c r="T501" s="498"/>
      <c r="U501" s="498"/>
      <c r="V501" s="498"/>
      <c r="W501" s="498"/>
      <c r="X501" s="498"/>
      <c r="Y501" s="536"/>
      <c r="Z501" s="498"/>
      <c r="AA501" s="498"/>
      <c r="AB501" s="498"/>
      <c r="AC501" s="498"/>
      <c r="AD501" s="533"/>
      <c r="AE501" s="529"/>
      <c r="AF501" s="538"/>
      <c r="AG501" s="538"/>
      <c r="AH501" s="529"/>
      <c r="AI501" s="529"/>
      <c r="AJ501" s="529"/>
      <c r="AK501" s="529"/>
      <c r="AL501" s="529"/>
      <c r="AM501" s="7"/>
      <c r="AN501" s="530"/>
      <c r="AO501" s="530"/>
      <c r="AP501" s="492"/>
      <c r="AQ501" s="530"/>
      <c r="AR501" s="530"/>
      <c r="AS501" s="533"/>
      <c r="AT501" s="533"/>
      <c r="AU501" s="537"/>
      <c r="AV501" s="532" t="str">
        <f t="shared" si="41"/>
        <v xml:space="preserve"> </v>
      </c>
      <c r="AW501" s="298">
        <f t="shared" si="42"/>
        <v>0</v>
      </c>
      <c r="AX501" s="533"/>
    </row>
    <row r="502" spans="1:52" ht="13.5" hidden="1" thickBot="1">
      <c r="A502" s="53" t="s">
        <v>537</v>
      </c>
      <c r="B502" s="407" t="s">
        <v>514</v>
      </c>
      <c r="C502" s="407" t="str">
        <f t="shared" si="45"/>
        <v xml:space="preserve"> </v>
      </c>
      <c r="D502" s="527" t="s">
        <v>514</v>
      </c>
      <c r="E502" s="298">
        <v>0</v>
      </c>
      <c r="F502" s="528" t="str">
        <f t="shared" si="40"/>
        <v xml:space="preserve"> </v>
      </c>
      <c r="G502" s="492"/>
      <c r="H502" s="492"/>
      <c r="I502" s="492"/>
      <c r="J502" s="492"/>
      <c r="K502" s="492"/>
      <c r="L502" s="492"/>
      <c r="M502" s="492"/>
      <c r="N502" s="492"/>
      <c r="O502" s="529"/>
      <c r="P502" s="492"/>
      <c r="Q502" s="529"/>
      <c r="R502" s="529"/>
      <c r="S502" s="492"/>
      <c r="T502" s="492"/>
      <c r="U502" s="492"/>
      <c r="V502" s="492"/>
      <c r="W502" s="492"/>
      <c r="X502" s="492"/>
      <c r="Y502" s="534"/>
      <c r="Z502" s="529"/>
      <c r="AA502" s="529"/>
      <c r="AB502" s="529"/>
      <c r="AC502" s="529"/>
      <c r="AD502" s="533"/>
      <c r="AE502" s="529"/>
      <c r="AF502" s="538"/>
      <c r="AG502" s="538"/>
      <c r="AH502" s="529"/>
      <c r="AI502" s="529"/>
      <c r="AJ502" s="529"/>
      <c r="AK502" s="529"/>
      <c r="AL502" s="529"/>
      <c r="AM502" s="7"/>
      <c r="AN502" s="530"/>
      <c r="AO502" s="530"/>
      <c r="AP502" s="492"/>
      <c r="AQ502" s="530"/>
      <c r="AR502" s="530"/>
      <c r="AS502" s="533"/>
      <c r="AT502" s="533"/>
      <c r="AU502" s="537"/>
      <c r="AV502" s="532" t="str">
        <f t="shared" si="41"/>
        <v xml:space="preserve"> </v>
      </c>
      <c r="AW502" s="298">
        <f t="shared" si="42"/>
        <v>0</v>
      </c>
      <c r="AX502" s="533"/>
    </row>
    <row r="503" spans="1:52" ht="13.5" hidden="1" thickBot="1">
      <c r="A503" s="525" t="s">
        <v>1328</v>
      </c>
      <c r="B503" s="407">
        <v>9</v>
      </c>
      <c r="C503" s="407" t="str">
        <f t="shared" si="45"/>
        <v xml:space="preserve"> </v>
      </c>
      <c r="D503" s="527" t="s">
        <v>514</v>
      </c>
      <c r="E503" s="298">
        <v>0</v>
      </c>
      <c r="F503" s="528" t="str">
        <f t="shared" si="40"/>
        <v xml:space="preserve"> </v>
      </c>
      <c r="G503" s="529"/>
      <c r="H503" s="529"/>
      <c r="I503" s="529"/>
      <c r="J503" s="529"/>
      <c r="K503" s="529"/>
      <c r="L503" s="529"/>
      <c r="M503" s="529"/>
      <c r="N503" s="529"/>
      <c r="O503" s="529"/>
      <c r="P503" s="529"/>
      <c r="Q503" s="529"/>
      <c r="R503" s="529"/>
      <c r="S503" s="529"/>
      <c r="T503" s="529"/>
      <c r="U503" s="529"/>
      <c r="V503" s="529"/>
      <c r="W503" s="529"/>
      <c r="X503" s="529"/>
      <c r="Y503" s="529"/>
      <c r="Z503" s="529"/>
      <c r="AA503" s="529"/>
      <c r="AB503" s="529"/>
      <c r="AC503" s="529"/>
      <c r="AD503" s="545"/>
      <c r="AE503" s="498"/>
      <c r="AF503" s="545"/>
      <c r="AG503" s="545"/>
      <c r="AH503" s="498"/>
      <c r="AI503" s="498"/>
      <c r="AJ503" s="498"/>
      <c r="AK503" s="498"/>
      <c r="AL503" s="498"/>
      <c r="AM503" s="122"/>
      <c r="AN503" s="529"/>
      <c r="AO503" s="534"/>
      <c r="AP503" s="530"/>
      <c r="AQ503" s="529"/>
      <c r="AR503" s="529"/>
      <c r="AS503" s="533"/>
      <c r="AT503" s="533"/>
      <c r="AU503" s="537"/>
      <c r="AV503" s="532" t="str">
        <f t="shared" si="41"/>
        <v xml:space="preserve"> </v>
      </c>
      <c r="AW503" s="298">
        <f t="shared" si="42"/>
        <v>0</v>
      </c>
      <c r="AX503" s="533"/>
      <c r="AZ503" s="3"/>
    </row>
    <row r="504" spans="1:52" ht="13.5" hidden="1" thickBot="1">
      <c r="A504" s="525" t="s">
        <v>1118</v>
      </c>
      <c r="B504" s="407" t="s">
        <v>514</v>
      </c>
      <c r="C504" s="407" t="str">
        <f t="shared" si="45"/>
        <v xml:space="preserve"> </v>
      </c>
      <c r="D504" s="527" t="s">
        <v>514</v>
      </c>
      <c r="E504" s="298">
        <v>0</v>
      </c>
      <c r="F504" s="528" t="str">
        <f t="shared" si="40"/>
        <v xml:space="preserve"> </v>
      </c>
      <c r="G504" s="498"/>
      <c r="H504" s="498"/>
      <c r="I504" s="536"/>
      <c r="J504" s="498"/>
      <c r="K504" s="498"/>
      <c r="L504" s="498"/>
      <c r="M504" s="498"/>
      <c r="N504" s="498"/>
      <c r="O504" s="529"/>
      <c r="P504" s="498"/>
      <c r="Q504" s="529"/>
      <c r="R504" s="529"/>
      <c r="S504" s="498"/>
      <c r="T504" s="498"/>
      <c r="U504" s="498"/>
      <c r="V504" s="498"/>
      <c r="W504" s="498"/>
      <c r="X504" s="498"/>
      <c r="Y504" s="536"/>
      <c r="Z504" s="498"/>
      <c r="AA504" s="498"/>
      <c r="AB504" s="498"/>
      <c r="AC504" s="498"/>
      <c r="AD504" s="533"/>
      <c r="AE504" s="529"/>
      <c r="AF504" s="538"/>
      <c r="AG504" s="538"/>
      <c r="AH504" s="529"/>
      <c r="AI504" s="529"/>
      <c r="AJ504" s="529"/>
      <c r="AK504" s="529"/>
      <c r="AL504" s="529"/>
      <c r="AM504" s="7"/>
      <c r="AN504" s="530"/>
      <c r="AO504" s="530"/>
      <c r="AP504" s="492"/>
      <c r="AQ504" s="530"/>
      <c r="AR504" s="530"/>
      <c r="AS504" s="533"/>
      <c r="AT504" s="533"/>
      <c r="AU504" s="537"/>
      <c r="AV504" s="532" t="str">
        <f t="shared" si="41"/>
        <v xml:space="preserve"> </v>
      </c>
      <c r="AW504" s="298">
        <f t="shared" si="42"/>
        <v>0</v>
      </c>
      <c r="AX504" s="533"/>
    </row>
    <row r="505" spans="1:52" ht="13.5" hidden="1" thickBot="1">
      <c r="A505" s="525" t="s">
        <v>869</v>
      </c>
      <c r="B505" s="407" t="s">
        <v>514</v>
      </c>
      <c r="C505" s="407" t="str">
        <f t="shared" si="45"/>
        <v xml:space="preserve"> </v>
      </c>
      <c r="D505" s="527" t="s">
        <v>514</v>
      </c>
      <c r="E505" s="298">
        <v>0</v>
      </c>
      <c r="F505" s="528" t="str">
        <f t="shared" si="40"/>
        <v xml:space="preserve"> </v>
      </c>
      <c r="G505" s="529"/>
      <c r="H505" s="529"/>
      <c r="I505" s="534"/>
      <c r="J505" s="529"/>
      <c r="K505" s="529"/>
      <c r="L505" s="529"/>
      <c r="M505" s="529"/>
      <c r="N505" s="529"/>
      <c r="O505" s="529"/>
      <c r="P505" s="529"/>
      <c r="Q505" s="529"/>
      <c r="R505" s="529"/>
      <c r="S505" s="529"/>
      <c r="T505" s="529"/>
      <c r="U505" s="529"/>
      <c r="V505" s="529"/>
      <c r="W505" s="529"/>
      <c r="X505" s="529"/>
      <c r="Y505" s="534"/>
      <c r="Z505" s="529"/>
      <c r="AA505" s="529"/>
      <c r="AB505" s="529"/>
      <c r="AC505" s="529"/>
      <c r="AD505" s="533"/>
      <c r="AE505" s="529"/>
      <c r="AF505" s="538"/>
      <c r="AG505" s="538"/>
      <c r="AH505" s="529"/>
      <c r="AI505" s="529"/>
      <c r="AJ505" s="529"/>
      <c r="AK505" s="529"/>
      <c r="AL505" s="529"/>
      <c r="AM505" s="7"/>
      <c r="AN505" s="530"/>
      <c r="AO505" s="530"/>
      <c r="AP505" s="492"/>
      <c r="AQ505" s="530"/>
      <c r="AR505" s="530"/>
      <c r="AS505" s="533"/>
      <c r="AT505" s="533"/>
      <c r="AU505" s="537"/>
      <c r="AV505" s="532" t="str">
        <f t="shared" si="41"/>
        <v xml:space="preserve"> </v>
      </c>
      <c r="AW505" s="298">
        <f t="shared" si="42"/>
        <v>0</v>
      </c>
      <c r="AX505" s="533"/>
    </row>
    <row r="506" spans="1:52" ht="13.5" hidden="1" thickBot="1">
      <c r="A506" s="53" t="s">
        <v>553</v>
      </c>
      <c r="B506" s="407" t="s">
        <v>514</v>
      </c>
      <c r="C506" s="407" t="str">
        <f t="shared" si="45"/>
        <v xml:space="preserve"> </v>
      </c>
      <c r="D506" s="527" t="s">
        <v>514</v>
      </c>
      <c r="E506" s="298">
        <v>0</v>
      </c>
      <c r="F506" s="528" t="str">
        <f t="shared" si="40"/>
        <v xml:space="preserve"> </v>
      </c>
      <c r="G506" s="492"/>
      <c r="H506" s="492"/>
      <c r="I506" s="492"/>
      <c r="J506" s="492"/>
      <c r="K506" s="492"/>
      <c r="L506" s="492"/>
      <c r="M506" s="492"/>
      <c r="N506" s="492"/>
      <c r="O506" s="529"/>
      <c r="P506" s="492"/>
      <c r="Q506" s="529"/>
      <c r="R506" s="529"/>
      <c r="S506" s="492"/>
      <c r="T506" s="492"/>
      <c r="U506" s="492"/>
      <c r="V506" s="492"/>
      <c r="W506" s="492"/>
      <c r="X506" s="492"/>
      <c r="Y506" s="534"/>
      <c r="Z506" s="529"/>
      <c r="AA506" s="529"/>
      <c r="AB506" s="529"/>
      <c r="AC506" s="529"/>
      <c r="AD506" s="533"/>
      <c r="AE506" s="529"/>
      <c r="AF506" s="538"/>
      <c r="AG506" s="538"/>
      <c r="AH506" s="529"/>
      <c r="AI506" s="529"/>
      <c r="AJ506" s="529"/>
      <c r="AK506" s="529"/>
      <c r="AL506" s="529"/>
      <c r="AM506" s="7"/>
      <c r="AN506" s="530"/>
      <c r="AO506" s="530"/>
      <c r="AP506" s="492"/>
      <c r="AQ506" s="530"/>
      <c r="AR506" s="530"/>
      <c r="AS506" s="533"/>
      <c r="AT506" s="533"/>
      <c r="AU506" s="537"/>
      <c r="AV506" s="532" t="str">
        <f t="shared" si="41"/>
        <v xml:space="preserve"> </v>
      </c>
      <c r="AW506" s="298">
        <f t="shared" si="42"/>
        <v>0</v>
      </c>
      <c r="AX506" s="533"/>
    </row>
    <row r="507" spans="1:52" ht="13.5" hidden="1" thickBot="1">
      <c r="A507" s="53" t="s">
        <v>489</v>
      </c>
      <c r="B507" s="407" t="s">
        <v>514</v>
      </c>
      <c r="C507" s="407" t="str">
        <f t="shared" si="45"/>
        <v xml:space="preserve"> </v>
      </c>
      <c r="D507" s="527" t="s">
        <v>514</v>
      </c>
      <c r="E507" s="298">
        <v>0</v>
      </c>
      <c r="F507" s="528" t="str">
        <f t="shared" si="40"/>
        <v xml:space="preserve"> </v>
      </c>
      <c r="G507" s="534"/>
      <c r="H507" s="534"/>
      <c r="I507" s="534"/>
      <c r="J507" s="534"/>
      <c r="K507" s="534"/>
      <c r="L507" s="534"/>
      <c r="M507" s="534"/>
      <c r="N507" s="534"/>
      <c r="O507" s="529"/>
      <c r="P507" s="534"/>
      <c r="Q507" s="529"/>
      <c r="R507" s="529"/>
      <c r="S507" s="534"/>
      <c r="T507" s="534"/>
      <c r="U507" s="534"/>
      <c r="V507" s="534"/>
      <c r="W507" s="534"/>
      <c r="X507" s="534"/>
      <c r="Y507" s="534"/>
      <c r="Z507" s="529"/>
      <c r="AA507" s="529"/>
      <c r="AB507" s="529"/>
      <c r="AC507" s="529"/>
      <c r="AD507" s="533"/>
      <c r="AE507" s="529"/>
      <c r="AF507" s="538"/>
      <c r="AG507" s="538"/>
      <c r="AH507" s="529"/>
      <c r="AI507" s="529"/>
      <c r="AJ507" s="529"/>
      <c r="AK507" s="529"/>
      <c r="AL507" s="529"/>
      <c r="AM507" s="7"/>
      <c r="AN507" s="530"/>
      <c r="AO507" s="530"/>
      <c r="AP507" s="492"/>
      <c r="AQ507" s="530"/>
      <c r="AR507" s="530"/>
      <c r="AS507" s="533"/>
      <c r="AT507" s="533"/>
      <c r="AU507" s="537"/>
      <c r="AV507" s="532" t="str">
        <f t="shared" si="41"/>
        <v xml:space="preserve"> </v>
      </c>
      <c r="AW507" s="298">
        <f t="shared" si="42"/>
        <v>0</v>
      </c>
      <c r="AX507" s="533"/>
    </row>
    <row r="508" spans="1:52" ht="13.5" hidden="1" thickBot="1">
      <c r="A508" s="525" t="s">
        <v>1119</v>
      </c>
      <c r="B508" s="407" t="s">
        <v>514</v>
      </c>
      <c r="C508" s="407" t="str">
        <f t="shared" si="45"/>
        <v xml:space="preserve"> </v>
      </c>
      <c r="D508" s="527" t="s">
        <v>514</v>
      </c>
      <c r="E508" s="298">
        <v>0</v>
      </c>
      <c r="F508" s="528" t="str">
        <f t="shared" si="40"/>
        <v xml:space="preserve"> </v>
      </c>
      <c r="G508" s="498"/>
      <c r="H508" s="498"/>
      <c r="I508" s="536"/>
      <c r="J508" s="498"/>
      <c r="K508" s="498"/>
      <c r="L508" s="498"/>
      <c r="M508" s="498"/>
      <c r="N508" s="498"/>
      <c r="O508" s="529"/>
      <c r="P508" s="498"/>
      <c r="Q508" s="529"/>
      <c r="R508" s="529"/>
      <c r="S508" s="498"/>
      <c r="T508" s="498"/>
      <c r="U508" s="498"/>
      <c r="V508" s="498"/>
      <c r="W508" s="498"/>
      <c r="X508" s="498"/>
      <c r="Y508" s="536"/>
      <c r="Z508" s="498"/>
      <c r="AA508" s="498"/>
      <c r="AB508" s="498"/>
      <c r="AC508" s="498"/>
      <c r="AD508" s="533"/>
      <c r="AE508" s="529"/>
      <c r="AF508" s="538"/>
      <c r="AG508" s="538"/>
      <c r="AH508" s="529"/>
      <c r="AI508" s="529"/>
      <c r="AJ508" s="529"/>
      <c r="AK508" s="529"/>
      <c r="AL508" s="529"/>
      <c r="AM508" s="7"/>
      <c r="AN508" s="530"/>
      <c r="AO508" s="530"/>
      <c r="AP508" s="492"/>
      <c r="AQ508" s="530"/>
      <c r="AR508" s="530"/>
      <c r="AS508" s="533"/>
      <c r="AT508" s="533"/>
      <c r="AU508" s="537"/>
      <c r="AV508" s="532" t="str">
        <f t="shared" si="41"/>
        <v xml:space="preserve"> </v>
      </c>
      <c r="AW508" s="298">
        <f t="shared" si="42"/>
        <v>0</v>
      </c>
      <c r="AX508" s="533"/>
    </row>
    <row r="509" spans="1:52" ht="13.5" hidden="1" thickBot="1">
      <c r="A509" s="525" t="s">
        <v>898</v>
      </c>
      <c r="B509" s="407" t="s">
        <v>514</v>
      </c>
      <c r="C509" s="407" t="str">
        <f t="shared" si="45"/>
        <v xml:space="preserve"> </v>
      </c>
      <c r="D509" s="527" t="s">
        <v>514</v>
      </c>
      <c r="E509" s="298">
        <v>0</v>
      </c>
      <c r="F509" s="528" t="str">
        <f t="shared" si="40"/>
        <v xml:space="preserve"> </v>
      </c>
      <c r="G509" s="529"/>
      <c r="H509" s="529"/>
      <c r="I509" s="534"/>
      <c r="J509" s="529"/>
      <c r="K509" s="529"/>
      <c r="L509" s="529"/>
      <c r="M509" s="529"/>
      <c r="N509" s="529"/>
      <c r="O509" s="529"/>
      <c r="P509" s="529"/>
      <c r="Q509" s="529"/>
      <c r="R509" s="529"/>
      <c r="S509" s="529"/>
      <c r="T509" s="529"/>
      <c r="U509" s="529"/>
      <c r="V509" s="529"/>
      <c r="W509" s="529"/>
      <c r="X509" s="529"/>
      <c r="Y509" s="534"/>
      <c r="Z509" s="529"/>
      <c r="AA509" s="529"/>
      <c r="AB509" s="529"/>
      <c r="AC509" s="529"/>
      <c r="AD509" s="533"/>
      <c r="AE509" s="529"/>
      <c r="AF509" s="538"/>
      <c r="AG509" s="538"/>
      <c r="AH509" s="529"/>
      <c r="AI509" s="529"/>
      <c r="AJ509" s="529"/>
      <c r="AK509" s="529"/>
      <c r="AL509" s="529"/>
      <c r="AM509" s="7"/>
      <c r="AN509" s="530"/>
      <c r="AO509" s="530"/>
      <c r="AP509" s="492"/>
      <c r="AQ509" s="530"/>
      <c r="AR509" s="530"/>
      <c r="AS509" s="533"/>
      <c r="AT509" s="533"/>
      <c r="AU509" s="537"/>
      <c r="AV509" s="532" t="str">
        <f t="shared" si="41"/>
        <v xml:space="preserve"> </v>
      </c>
      <c r="AW509" s="298">
        <f t="shared" si="42"/>
        <v>0</v>
      </c>
      <c r="AX509" s="533"/>
    </row>
    <row r="510" spans="1:52" ht="13.5" hidden="1" thickBot="1">
      <c r="A510" s="535" t="s">
        <v>1329</v>
      </c>
      <c r="B510" s="407">
        <v>5</v>
      </c>
      <c r="C510" s="407" t="str">
        <f t="shared" si="45"/>
        <v xml:space="preserve"> </v>
      </c>
      <c r="D510" s="527" t="s">
        <v>514</v>
      </c>
      <c r="E510" s="298">
        <v>0</v>
      </c>
      <c r="F510" s="528" t="str">
        <f t="shared" si="40"/>
        <v xml:space="preserve"> </v>
      </c>
      <c r="G510" s="529"/>
      <c r="H510" s="529"/>
      <c r="I510" s="529"/>
      <c r="J510" s="529"/>
      <c r="K510" s="529"/>
      <c r="L510" s="529"/>
      <c r="M510" s="529"/>
      <c r="N510" s="529"/>
      <c r="O510" s="529"/>
      <c r="P510" s="529"/>
      <c r="Q510" s="529"/>
      <c r="R510" s="529"/>
      <c r="S510" s="529"/>
      <c r="T510" s="529"/>
      <c r="U510" s="529"/>
      <c r="V510" s="529"/>
      <c r="W510" s="529"/>
      <c r="X510" s="529"/>
      <c r="Y510" s="529"/>
      <c r="Z510" s="498"/>
      <c r="AA510" s="498"/>
      <c r="AB510" s="498"/>
      <c r="AC510" s="498"/>
      <c r="AD510" s="498"/>
      <c r="AE510" s="498"/>
      <c r="AF510" s="498"/>
      <c r="AG510" s="498"/>
      <c r="AH510" s="498"/>
      <c r="AI510" s="498"/>
      <c r="AJ510" s="498"/>
      <c r="AK510" s="498"/>
      <c r="AL510" s="498"/>
      <c r="AM510" s="7"/>
      <c r="AN510" s="529"/>
      <c r="AO510" s="553"/>
      <c r="AP510" s="534"/>
      <c r="AQ510" s="498"/>
      <c r="AR510" s="498"/>
      <c r="AS510" s="533"/>
      <c r="AT510" s="533"/>
      <c r="AU510" s="537"/>
      <c r="AV510" s="532" t="str">
        <f t="shared" si="41"/>
        <v xml:space="preserve"> </v>
      </c>
      <c r="AW510" s="298">
        <f t="shared" si="42"/>
        <v>0</v>
      </c>
      <c r="AX510" s="533"/>
    </row>
    <row r="511" spans="1:52" ht="13.5" hidden="1" thickBot="1">
      <c r="A511" s="525" t="s">
        <v>1071</v>
      </c>
      <c r="B511" s="407" t="s">
        <v>514</v>
      </c>
      <c r="C511" s="407" t="str">
        <f t="shared" si="45"/>
        <v xml:space="preserve"> </v>
      </c>
      <c r="D511" s="527" t="s">
        <v>514</v>
      </c>
      <c r="E511" s="298">
        <v>0</v>
      </c>
      <c r="F511" s="528" t="str">
        <f t="shared" si="40"/>
        <v xml:space="preserve"> </v>
      </c>
      <c r="G511" s="498"/>
      <c r="H511" s="498"/>
      <c r="I511" s="536"/>
      <c r="J511" s="498"/>
      <c r="K511" s="498"/>
      <c r="L511" s="498"/>
      <c r="M511" s="498"/>
      <c r="N511" s="498"/>
      <c r="O511" s="529"/>
      <c r="P511" s="498"/>
      <c r="Q511" s="529"/>
      <c r="R511" s="529"/>
      <c r="S511" s="498"/>
      <c r="T511" s="498"/>
      <c r="U511" s="498"/>
      <c r="V511" s="498"/>
      <c r="W511" s="498"/>
      <c r="X511" s="498"/>
      <c r="Y511" s="536"/>
      <c r="Z511" s="498"/>
      <c r="AA511" s="498"/>
      <c r="AB511" s="498"/>
      <c r="AC511" s="498"/>
      <c r="AD511" s="533"/>
      <c r="AE511" s="529"/>
      <c r="AF511" s="538"/>
      <c r="AG511" s="538"/>
      <c r="AH511" s="529"/>
      <c r="AI511" s="529"/>
      <c r="AJ511" s="529"/>
      <c r="AK511" s="529"/>
      <c r="AL511" s="529"/>
      <c r="AM511" s="7"/>
      <c r="AN511" s="530"/>
      <c r="AO511" s="530"/>
      <c r="AP511" s="492"/>
      <c r="AQ511" s="530"/>
      <c r="AR511" s="530"/>
      <c r="AS511" s="533"/>
      <c r="AT511" s="533"/>
      <c r="AU511" s="537"/>
      <c r="AV511" s="532" t="str">
        <f t="shared" si="41"/>
        <v xml:space="preserve"> </v>
      </c>
      <c r="AW511" s="298">
        <f t="shared" si="42"/>
        <v>0</v>
      </c>
      <c r="AX511" s="533"/>
    </row>
    <row r="512" spans="1:52" ht="13.5" hidden="1" thickBot="1">
      <c r="A512" s="53" t="s">
        <v>435</v>
      </c>
      <c r="B512" s="407" t="s">
        <v>514</v>
      </c>
      <c r="C512" s="407" t="str">
        <f t="shared" si="45"/>
        <v xml:space="preserve"> </v>
      </c>
      <c r="D512" s="527" t="s">
        <v>514</v>
      </c>
      <c r="E512" s="298">
        <v>0</v>
      </c>
      <c r="F512" s="528" t="str">
        <f t="shared" si="40"/>
        <v xml:space="preserve"> </v>
      </c>
      <c r="G512" s="492"/>
      <c r="H512" s="492"/>
      <c r="I512" s="492"/>
      <c r="J512" s="492"/>
      <c r="K512" s="492"/>
      <c r="L512" s="492"/>
      <c r="M512" s="492"/>
      <c r="N512" s="492"/>
      <c r="O512" s="529"/>
      <c r="P512" s="492"/>
      <c r="Q512" s="529"/>
      <c r="R512" s="529"/>
      <c r="S512" s="492"/>
      <c r="T512" s="492"/>
      <c r="U512" s="492"/>
      <c r="V512" s="492"/>
      <c r="W512" s="492"/>
      <c r="X512" s="492"/>
      <c r="Y512" s="534"/>
      <c r="Z512" s="529"/>
      <c r="AA512" s="529"/>
      <c r="AB512" s="529"/>
      <c r="AC512" s="529"/>
      <c r="AD512" s="533"/>
      <c r="AE512" s="529"/>
      <c r="AF512" s="538"/>
      <c r="AG512" s="538"/>
      <c r="AH512" s="529"/>
      <c r="AI512" s="529"/>
      <c r="AJ512" s="529"/>
      <c r="AK512" s="529"/>
      <c r="AL512" s="529"/>
      <c r="AM512" s="7"/>
      <c r="AN512" s="530"/>
      <c r="AO512" s="530"/>
      <c r="AP512" s="492"/>
      <c r="AQ512" s="530"/>
      <c r="AR512" s="530"/>
      <c r="AS512" s="533"/>
      <c r="AT512" s="533"/>
      <c r="AU512" s="537"/>
      <c r="AV512" s="532" t="str">
        <f t="shared" si="41"/>
        <v xml:space="preserve"> </v>
      </c>
      <c r="AW512" s="298">
        <f t="shared" si="42"/>
        <v>0</v>
      </c>
      <c r="AX512" s="533"/>
    </row>
    <row r="513" spans="1:50" ht="13.5" hidden="1" thickBot="1">
      <c r="A513" s="53" t="s">
        <v>620</v>
      </c>
      <c r="B513" s="407" t="s">
        <v>514</v>
      </c>
      <c r="C513" s="407" t="str">
        <f t="shared" si="45"/>
        <v xml:space="preserve"> </v>
      </c>
      <c r="D513" s="534" t="s">
        <v>514</v>
      </c>
      <c r="E513" s="298">
        <v>0</v>
      </c>
      <c r="F513" s="528" t="str">
        <f t="shared" si="40"/>
        <v xml:space="preserve"> </v>
      </c>
      <c r="G513" s="534"/>
      <c r="H513" s="534"/>
      <c r="I513" s="534"/>
      <c r="J513" s="534"/>
      <c r="K513" s="534"/>
      <c r="L513" s="534"/>
      <c r="M513" s="534"/>
      <c r="N513" s="534"/>
      <c r="O513" s="529"/>
      <c r="P513" s="534"/>
      <c r="Q513" s="529"/>
      <c r="R513" s="529"/>
      <c r="S513" s="534"/>
      <c r="T513" s="534"/>
      <c r="U513" s="534"/>
      <c r="V513" s="534"/>
      <c r="W513" s="534"/>
      <c r="X513" s="534"/>
      <c r="Y513" s="534"/>
      <c r="Z513" s="529"/>
      <c r="AA513" s="529"/>
      <c r="AB513" s="529"/>
      <c r="AC513" s="529"/>
      <c r="AD513" s="533"/>
      <c r="AE513" s="529"/>
      <c r="AF513" s="538"/>
      <c r="AG513" s="538"/>
      <c r="AH513" s="529"/>
      <c r="AI513" s="529"/>
      <c r="AJ513" s="529"/>
      <c r="AK513" s="529"/>
      <c r="AL513" s="529"/>
      <c r="AM513" s="7"/>
      <c r="AN513" s="530"/>
      <c r="AO513" s="530"/>
      <c r="AP513" s="492"/>
      <c r="AQ513" s="530"/>
      <c r="AR513" s="530"/>
      <c r="AS513" s="533"/>
      <c r="AT513" s="533"/>
      <c r="AU513" s="537"/>
      <c r="AV513" s="532" t="str">
        <f t="shared" si="41"/>
        <v xml:space="preserve"> </v>
      </c>
      <c r="AW513" s="298">
        <f t="shared" si="42"/>
        <v>0</v>
      </c>
      <c r="AX513" s="533"/>
    </row>
    <row r="514" spans="1:50" ht="13.5" hidden="1" thickBot="1">
      <c r="A514" s="53" t="s">
        <v>217</v>
      </c>
      <c r="B514" s="407" t="s">
        <v>514</v>
      </c>
      <c r="C514" s="407" t="str">
        <f t="shared" si="45"/>
        <v xml:space="preserve"> </v>
      </c>
      <c r="D514" s="527" t="s">
        <v>514</v>
      </c>
      <c r="E514" s="298">
        <v>0</v>
      </c>
      <c r="F514" s="528" t="str">
        <f t="shared" si="40"/>
        <v xml:space="preserve"> </v>
      </c>
      <c r="G514" s="492"/>
      <c r="H514" s="492"/>
      <c r="I514" s="492"/>
      <c r="J514" s="492"/>
      <c r="K514" s="492"/>
      <c r="L514" s="492"/>
      <c r="M514" s="492"/>
      <c r="N514" s="492"/>
      <c r="O514" s="529"/>
      <c r="P514" s="492"/>
      <c r="Q514" s="529"/>
      <c r="R514" s="529"/>
      <c r="S514" s="492"/>
      <c r="T514" s="492"/>
      <c r="U514" s="492"/>
      <c r="V514" s="492"/>
      <c r="W514" s="492"/>
      <c r="X514" s="492"/>
      <c r="Y514" s="492"/>
      <c r="Z514" s="530"/>
      <c r="AA514" s="530"/>
      <c r="AB514" s="530"/>
      <c r="AC514" s="530"/>
      <c r="AD514" s="533"/>
      <c r="AE514" s="529"/>
      <c r="AF514" s="538"/>
      <c r="AG514" s="538"/>
      <c r="AH514" s="529"/>
      <c r="AI514" s="529"/>
      <c r="AJ514" s="529"/>
      <c r="AK514" s="529"/>
      <c r="AL514" s="529"/>
      <c r="AM514" s="7"/>
      <c r="AN514" s="530"/>
      <c r="AO514" s="530"/>
      <c r="AP514" s="492"/>
      <c r="AQ514" s="530"/>
      <c r="AR514" s="530"/>
      <c r="AS514" s="533"/>
      <c r="AT514" s="533"/>
      <c r="AU514" s="537"/>
      <c r="AV514" s="532" t="str">
        <f t="shared" si="41"/>
        <v xml:space="preserve"> </v>
      </c>
      <c r="AW514" s="298">
        <f t="shared" si="42"/>
        <v>0</v>
      </c>
      <c r="AX514" s="533"/>
    </row>
    <row r="515" spans="1:50" ht="13.5" hidden="1" thickBot="1">
      <c r="A515" s="535" t="s">
        <v>1228</v>
      </c>
      <c r="B515" s="407" t="s">
        <v>514</v>
      </c>
      <c r="C515" s="407" t="str">
        <f t="shared" si="45"/>
        <v xml:space="preserve"> </v>
      </c>
      <c r="D515" s="527" t="s">
        <v>514</v>
      </c>
      <c r="E515" s="298">
        <v>0</v>
      </c>
      <c r="F515" s="528" t="str">
        <f t="shared" si="40"/>
        <v xml:space="preserve"> </v>
      </c>
      <c r="G515" s="534"/>
      <c r="H515" s="534"/>
      <c r="I515" s="492"/>
      <c r="J515" s="534"/>
      <c r="K515" s="534"/>
      <c r="L515" s="534"/>
      <c r="M515" s="534"/>
      <c r="N515" s="534"/>
      <c r="O515" s="529"/>
      <c r="P515" s="534"/>
      <c r="Q515" s="529"/>
      <c r="R515" s="529"/>
      <c r="S515" s="534"/>
      <c r="T515" s="534"/>
      <c r="U515" s="534"/>
      <c r="V515" s="534"/>
      <c r="W515" s="534"/>
      <c r="X515" s="534"/>
      <c r="Y515" s="534"/>
      <c r="Z515" s="529"/>
      <c r="AA515" s="529"/>
      <c r="AB515" s="529"/>
      <c r="AC515" s="529"/>
      <c r="AD515" s="529"/>
      <c r="AE515" s="529"/>
      <c r="AF515" s="538"/>
      <c r="AG515" s="538"/>
      <c r="AH515" s="529"/>
      <c r="AI515" s="529"/>
      <c r="AJ515" s="529"/>
      <c r="AK515" s="529"/>
      <c r="AL515" s="529"/>
      <c r="AM515" s="7"/>
      <c r="AN515" s="530"/>
      <c r="AO515" s="530"/>
      <c r="AP515" s="492"/>
      <c r="AQ515" s="530"/>
      <c r="AR515" s="530"/>
      <c r="AS515" s="533"/>
      <c r="AT515" s="533"/>
      <c r="AU515" s="537"/>
      <c r="AV515" s="532" t="str">
        <f t="shared" si="41"/>
        <v xml:space="preserve"> </v>
      </c>
      <c r="AW515" s="298">
        <f t="shared" si="42"/>
        <v>0</v>
      </c>
      <c r="AX515" s="533"/>
    </row>
    <row r="516" spans="1:50" ht="13.5" hidden="1" thickBot="1">
      <c r="A516" s="525" t="s">
        <v>1072</v>
      </c>
      <c r="B516" s="407" t="s">
        <v>514</v>
      </c>
      <c r="C516" s="407" t="str">
        <f t="shared" si="45"/>
        <v xml:space="preserve"> </v>
      </c>
      <c r="D516" s="527" t="s">
        <v>514</v>
      </c>
      <c r="E516" s="298">
        <v>0</v>
      </c>
      <c r="F516" s="528" t="str">
        <f t="shared" si="40"/>
        <v xml:space="preserve"> </v>
      </c>
      <c r="G516" s="498"/>
      <c r="H516" s="498"/>
      <c r="I516" s="536"/>
      <c r="J516" s="498"/>
      <c r="K516" s="498"/>
      <c r="L516" s="498"/>
      <c r="M516" s="498"/>
      <c r="N516" s="498"/>
      <c r="O516" s="529"/>
      <c r="P516" s="498"/>
      <c r="Q516" s="529"/>
      <c r="R516" s="529"/>
      <c r="S516" s="498"/>
      <c r="T516" s="498"/>
      <c r="U516" s="498"/>
      <c r="V516" s="498"/>
      <c r="W516" s="498"/>
      <c r="X516" s="498"/>
      <c r="Y516" s="536"/>
      <c r="Z516" s="498"/>
      <c r="AA516" s="498"/>
      <c r="AB516" s="498"/>
      <c r="AC516" s="498"/>
      <c r="AD516" s="533"/>
      <c r="AE516" s="529"/>
      <c r="AF516" s="538"/>
      <c r="AG516" s="538"/>
      <c r="AH516" s="529"/>
      <c r="AI516" s="529"/>
      <c r="AJ516" s="529"/>
      <c r="AK516" s="529"/>
      <c r="AL516" s="529"/>
      <c r="AM516" s="7"/>
      <c r="AN516" s="530"/>
      <c r="AO516" s="530"/>
      <c r="AP516" s="492"/>
      <c r="AQ516" s="530"/>
      <c r="AR516" s="530"/>
      <c r="AS516" s="533"/>
      <c r="AT516" s="533"/>
      <c r="AU516" s="537"/>
      <c r="AV516" s="532" t="str">
        <f t="shared" si="41"/>
        <v xml:space="preserve"> </v>
      </c>
      <c r="AW516" s="298">
        <f t="shared" si="42"/>
        <v>0</v>
      </c>
      <c r="AX516" s="533"/>
    </row>
    <row r="517" spans="1:50" ht="13.5" hidden="1" thickBot="1">
      <c r="A517" s="525" t="s">
        <v>1175</v>
      </c>
      <c r="B517" s="407" t="s">
        <v>514</v>
      </c>
      <c r="C517" s="407" t="str">
        <f t="shared" si="45"/>
        <v xml:space="preserve"> </v>
      </c>
      <c r="D517" s="527" t="s">
        <v>514</v>
      </c>
      <c r="E517" s="298">
        <v>0</v>
      </c>
      <c r="F517" s="528" t="str">
        <f t="shared" si="40"/>
        <v xml:space="preserve"> </v>
      </c>
      <c r="G517" s="498"/>
      <c r="H517" s="498"/>
      <c r="I517" s="536"/>
      <c r="J517" s="498"/>
      <c r="K517" s="498"/>
      <c r="L517" s="498"/>
      <c r="M517" s="498"/>
      <c r="N517" s="498"/>
      <c r="O517" s="529"/>
      <c r="P517" s="498"/>
      <c r="Q517" s="529"/>
      <c r="R517" s="529"/>
      <c r="S517" s="498"/>
      <c r="T517" s="498"/>
      <c r="U517" s="498"/>
      <c r="V517" s="498"/>
      <c r="W517" s="498"/>
      <c r="X517" s="498"/>
      <c r="Y517" s="536"/>
      <c r="Z517" s="498"/>
      <c r="AA517" s="498"/>
      <c r="AB517" s="498"/>
      <c r="AC517" s="498"/>
      <c r="AD517" s="533"/>
      <c r="AE517" s="529"/>
      <c r="AF517" s="538"/>
      <c r="AG517" s="538"/>
      <c r="AH517" s="529"/>
      <c r="AI517" s="529"/>
      <c r="AJ517" s="529"/>
      <c r="AK517" s="529"/>
      <c r="AL517" s="529"/>
      <c r="AM517" s="7"/>
      <c r="AN517" s="530"/>
      <c r="AO517" s="530"/>
      <c r="AP517" s="492"/>
      <c r="AQ517" s="530"/>
      <c r="AR517" s="530"/>
      <c r="AS517" s="533"/>
      <c r="AT517" s="533"/>
      <c r="AU517" s="537"/>
      <c r="AV517" s="532" t="str">
        <f t="shared" si="41"/>
        <v xml:space="preserve"> </v>
      </c>
      <c r="AW517" s="298">
        <f t="shared" si="42"/>
        <v>0</v>
      </c>
      <c r="AX517" s="533"/>
    </row>
    <row r="518" spans="1:50" ht="13.5" hidden="1" thickBot="1">
      <c r="A518" s="53" t="s">
        <v>928</v>
      </c>
      <c r="B518" s="407">
        <v>12</v>
      </c>
      <c r="C518" s="407" t="str">
        <f t="shared" si="45"/>
        <v xml:space="preserve"> </v>
      </c>
      <c r="D518" s="527" t="s">
        <v>514</v>
      </c>
      <c r="E518" s="298">
        <v>0</v>
      </c>
      <c r="F518" s="528" t="str">
        <f t="shared" si="40"/>
        <v xml:space="preserve"> </v>
      </c>
      <c r="G518" s="529"/>
      <c r="H518" s="529"/>
      <c r="I518" s="529"/>
      <c r="J518" s="529"/>
      <c r="K518" s="529"/>
      <c r="L518" s="529"/>
      <c r="M518" s="529"/>
      <c r="N518" s="529"/>
      <c r="O518" s="529"/>
      <c r="P518" s="529"/>
      <c r="Q518" s="529"/>
      <c r="R518" s="529"/>
      <c r="S518" s="529"/>
      <c r="T518" s="529"/>
      <c r="U518" s="529"/>
      <c r="V518" s="529"/>
      <c r="W518" s="529"/>
      <c r="X518" s="529"/>
      <c r="Y518" s="529"/>
      <c r="Z518" s="530"/>
      <c r="AA518" s="530"/>
      <c r="AB518" s="530"/>
      <c r="AC518" s="530"/>
      <c r="AD518" s="533"/>
      <c r="AE518" s="529"/>
      <c r="AF518" s="538"/>
      <c r="AG518" s="538"/>
      <c r="AH518" s="529"/>
      <c r="AI518" s="529"/>
      <c r="AJ518" s="529"/>
      <c r="AK518" s="529"/>
      <c r="AL518" s="529"/>
      <c r="AM518" s="7"/>
      <c r="AN518" s="530"/>
      <c r="AO518" s="530"/>
      <c r="AP518" s="492"/>
      <c r="AQ518" s="530"/>
      <c r="AR518" s="530"/>
      <c r="AS518" s="533"/>
      <c r="AT518" s="533"/>
      <c r="AU518" s="537"/>
      <c r="AV518" s="532" t="str">
        <f t="shared" si="41"/>
        <v xml:space="preserve"> </v>
      </c>
      <c r="AW518" s="298">
        <f t="shared" si="42"/>
        <v>0</v>
      </c>
      <c r="AX518" s="533"/>
    </row>
    <row r="519" spans="1:50" ht="13.5" hidden="1" thickBot="1">
      <c r="A519" s="525" t="s">
        <v>927</v>
      </c>
      <c r="B519" s="407">
        <v>7</v>
      </c>
      <c r="C519" s="407">
        <v>7</v>
      </c>
      <c r="D519" s="527" t="s">
        <v>514</v>
      </c>
      <c r="E519" s="298">
        <v>0</v>
      </c>
      <c r="F519" s="528" t="str">
        <f t="shared" si="40"/>
        <v xml:space="preserve"> </v>
      </c>
      <c r="G519" s="529"/>
      <c r="H519" s="529"/>
      <c r="I519" s="529"/>
      <c r="J519" s="529"/>
      <c r="K519" s="529"/>
      <c r="L519" s="529"/>
      <c r="M519" s="529"/>
      <c r="N519" s="529"/>
      <c r="O519" s="529"/>
      <c r="P519" s="529"/>
      <c r="Q519" s="529"/>
      <c r="R519" s="529"/>
      <c r="S519" s="529"/>
      <c r="T519" s="529"/>
      <c r="U519" s="529"/>
      <c r="V519" s="529"/>
      <c r="W519" s="529"/>
      <c r="X519" s="529"/>
      <c r="Y519" s="529"/>
      <c r="Z519" s="529"/>
      <c r="AA519" s="529"/>
      <c r="AB519" s="529"/>
      <c r="AC519" s="529"/>
      <c r="AD519" s="538"/>
      <c r="AE519" s="529"/>
      <c r="AF519" s="538"/>
      <c r="AG519" s="538"/>
      <c r="AH519" s="529"/>
      <c r="AI519" s="529"/>
      <c r="AJ519" s="529"/>
      <c r="AK519" s="529"/>
      <c r="AL519" s="529"/>
      <c r="AM519" s="7"/>
      <c r="AN519" s="530"/>
      <c r="AO519" s="530"/>
      <c r="AP519" s="492"/>
      <c r="AQ519" s="529"/>
      <c r="AR519" s="529"/>
      <c r="AS519" s="533"/>
      <c r="AT519" s="533"/>
      <c r="AU519" s="537"/>
      <c r="AV519" s="532" t="str">
        <f t="shared" si="41"/>
        <v xml:space="preserve"> </v>
      </c>
      <c r="AW519" s="298">
        <f t="shared" si="42"/>
        <v>0</v>
      </c>
      <c r="AX519" s="533"/>
    </row>
    <row r="520" spans="1:50" ht="13.5" hidden="1" thickBot="1">
      <c r="A520" s="525" t="s">
        <v>926</v>
      </c>
      <c r="B520" s="407">
        <v>9</v>
      </c>
      <c r="C520" s="407" t="str">
        <f t="shared" ref="C520:C545" si="46">IFERROR(MINUTE(C$5)-MINUTE(D520)," ")</f>
        <v xml:space="preserve"> </v>
      </c>
      <c r="D520" s="527" t="s">
        <v>514</v>
      </c>
      <c r="E520" s="298">
        <v>0</v>
      </c>
      <c r="F520" s="528" t="str">
        <f t="shared" si="40"/>
        <v xml:space="preserve"> </v>
      </c>
      <c r="G520" s="529"/>
      <c r="H520" s="529"/>
      <c r="I520" s="529"/>
      <c r="J520" s="529"/>
      <c r="K520" s="529"/>
      <c r="L520" s="529"/>
      <c r="M520" s="529"/>
      <c r="N520" s="529"/>
      <c r="O520" s="529"/>
      <c r="P520" s="529"/>
      <c r="Q520" s="529"/>
      <c r="R520" s="529"/>
      <c r="S520" s="529"/>
      <c r="T520" s="529"/>
      <c r="U520" s="529"/>
      <c r="V520" s="529"/>
      <c r="W520" s="529"/>
      <c r="X520" s="529"/>
      <c r="Y520" s="529"/>
      <c r="Z520" s="529"/>
      <c r="AA520" s="529"/>
      <c r="AB520" s="529"/>
      <c r="AC520" s="529"/>
      <c r="AD520" s="533"/>
      <c r="AE520" s="529"/>
      <c r="AF520" s="538"/>
      <c r="AG520" s="538"/>
      <c r="AH520" s="529"/>
      <c r="AI520" s="529"/>
      <c r="AJ520" s="529"/>
      <c r="AK520" s="529"/>
      <c r="AL520" s="529"/>
      <c r="AM520" s="7"/>
      <c r="AN520" s="530"/>
      <c r="AO520" s="530"/>
      <c r="AP520" s="492"/>
      <c r="AQ520" s="530"/>
      <c r="AR520" s="530"/>
      <c r="AS520" s="538"/>
      <c r="AT520" s="538"/>
      <c r="AU520" s="537"/>
      <c r="AV520" s="532" t="str">
        <f t="shared" si="41"/>
        <v xml:space="preserve"> </v>
      </c>
      <c r="AW520" s="298">
        <f t="shared" si="42"/>
        <v>0</v>
      </c>
      <c r="AX520" s="533"/>
    </row>
    <row r="521" spans="1:50" ht="13.5" hidden="1" thickBot="1">
      <c r="A521" s="53" t="s">
        <v>87</v>
      </c>
      <c r="B521" s="407" t="s">
        <v>514</v>
      </c>
      <c r="C521" s="407" t="str">
        <f t="shared" si="46"/>
        <v xml:space="preserve"> </v>
      </c>
      <c r="D521" s="527" t="s">
        <v>514</v>
      </c>
      <c r="E521" s="298">
        <v>0</v>
      </c>
      <c r="F521" s="528" t="str">
        <f t="shared" si="40"/>
        <v xml:space="preserve"> </v>
      </c>
      <c r="G521" s="534"/>
      <c r="H521" s="534"/>
      <c r="I521" s="492"/>
      <c r="J521" s="492"/>
      <c r="K521" s="492"/>
      <c r="L521" s="492"/>
      <c r="M521" s="492"/>
      <c r="N521" s="492"/>
      <c r="O521" s="529"/>
      <c r="P521" s="492"/>
      <c r="Q521" s="529"/>
      <c r="R521" s="529"/>
      <c r="S521" s="492"/>
      <c r="T521" s="492"/>
      <c r="U521" s="492"/>
      <c r="V521" s="492"/>
      <c r="W521" s="492"/>
      <c r="X521" s="492"/>
      <c r="Y521" s="534"/>
      <c r="Z521" s="529"/>
      <c r="AA521" s="529"/>
      <c r="AB521" s="529"/>
      <c r="AC521" s="529"/>
      <c r="AD521" s="533"/>
      <c r="AE521" s="529"/>
      <c r="AF521" s="538"/>
      <c r="AG521" s="538"/>
      <c r="AH521" s="529"/>
      <c r="AI521" s="529"/>
      <c r="AJ521" s="529"/>
      <c r="AK521" s="529"/>
      <c r="AL521" s="529"/>
      <c r="AM521" s="7"/>
      <c r="AN521" s="530"/>
      <c r="AO521" s="530"/>
      <c r="AP521" s="492"/>
      <c r="AQ521" s="530"/>
      <c r="AR521" s="530"/>
      <c r="AS521" s="538"/>
      <c r="AT521" s="538"/>
      <c r="AU521" s="537"/>
      <c r="AV521" s="532" t="str">
        <f t="shared" si="41"/>
        <v xml:space="preserve"> </v>
      </c>
      <c r="AW521" s="298">
        <f t="shared" si="42"/>
        <v>0</v>
      </c>
      <c r="AX521" s="533"/>
    </row>
    <row r="522" spans="1:50" ht="13.5" hidden="1" thickBot="1">
      <c r="A522" s="53" t="s">
        <v>221</v>
      </c>
      <c r="B522" s="407" t="s">
        <v>514</v>
      </c>
      <c r="C522" s="407" t="str">
        <f t="shared" si="46"/>
        <v xml:space="preserve"> </v>
      </c>
      <c r="D522" s="527" t="s">
        <v>514</v>
      </c>
      <c r="E522" s="298">
        <v>0</v>
      </c>
      <c r="F522" s="528" t="str">
        <f t="shared" si="40"/>
        <v xml:space="preserve"> </v>
      </c>
      <c r="G522" s="492"/>
      <c r="H522" s="492"/>
      <c r="I522" s="492"/>
      <c r="J522" s="492"/>
      <c r="K522" s="492"/>
      <c r="L522" s="492"/>
      <c r="M522" s="492"/>
      <c r="N522" s="492"/>
      <c r="O522" s="529"/>
      <c r="P522" s="492"/>
      <c r="Q522" s="529"/>
      <c r="R522" s="529"/>
      <c r="S522" s="492"/>
      <c r="T522" s="492"/>
      <c r="U522" s="492"/>
      <c r="V522" s="492"/>
      <c r="W522" s="492"/>
      <c r="X522" s="492"/>
      <c r="Y522" s="492"/>
      <c r="Z522" s="530"/>
      <c r="AA522" s="530"/>
      <c r="AB522" s="530"/>
      <c r="AC522" s="530"/>
      <c r="AD522" s="533"/>
      <c r="AE522" s="529"/>
      <c r="AF522" s="538"/>
      <c r="AG522" s="538"/>
      <c r="AH522" s="529"/>
      <c r="AI522" s="529"/>
      <c r="AJ522" s="529"/>
      <c r="AK522" s="529"/>
      <c r="AL522" s="529"/>
      <c r="AM522" s="7"/>
      <c r="AN522" s="530"/>
      <c r="AO522" s="530"/>
      <c r="AP522" s="492"/>
      <c r="AQ522" s="530"/>
      <c r="AR522" s="530"/>
      <c r="AS522" s="538"/>
      <c r="AT522" s="538"/>
      <c r="AU522" s="544"/>
      <c r="AV522" s="532" t="str">
        <f t="shared" si="41"/>
        <v xml:space="preserve"> </v>
      </c>
      <c r="AW522" s="298">
        <f t="shared" si="42"/>
        <v>0</v>
      </c>
      <c r="AX522" s="533"/>
    </row>
    <row r="523" spans="1:50" ht="13.5" hidden="1" thickBot="1">
      <c r="A523" s="525" t="s">
        <v>1176</v>
      </c>
      <c r="B523" s="407">
        <v>3</v>
      </c>
      <c r="C523" s="407" t="str">
        <f t="shared" si="46"/>
        <v xml:space="preserve"> </v>
      </c>
      <c r="D523" s="527" t="s">
        <v>514</v>
      </c>
      <c r="E523" s="298">
        <v>0</v>
      </c>
      <c r="F523" s="528" t="str">
        <f t="shared" si="40"/>
        <v xml:space="preserve"> </v>
      </c>
      <c r="G523" s="529"/>
      <c r="H523" s="529"/>
      <c r="I523" s="529"/>
      <c r="J523" s="529"/>
      <c r="K523" s="529"/>
      <c r="L523" s="529"/>
      <c r="M523" s="529"/>
      <c r="N523" s="529"/>
      <c r="O523" s="529"/>
      <c r="P523" s="529"/>
      <c r="Q523" s="529"/>
      <c r="R523" s="529"/>
      <c r="S523" s="529"/>
      <c r="T523" s="529"/>
      <c r="U523" s="529"/>
      <c r="V523" s="529"/>
      <c r="W523" s="529"/>
      <c r="X523" s="529"/>
      <c r="Y523" s="529"/>
      <c r="Z523" s="534"/>
      <c r="AA523" s="534"/>
      <c r="AB523" s="534"/>
      <c r="AC523" s="534"/>
      <c r="AD523" s="533"/>
      <c r="AE523" s="529"/>
      <c r="AF523" s="538"/>
      <c r="AG523" s="538"/>
      <c r="AH523" s="529"/>
      <c r="AI523" s="529"/>
      <c r="AJ523" s="529"/>
      <c r="AK523" s="529"/>
      <c r="AL523" s="529"/>
      <c r="AM523" s="7"/>
      <c r="AN523" s="530"/>
      <c r="AO523" s="533"/>
      <c r="AP523" s="492"/>
      <c r="AQ523" s="530"/>
      <c r="AR523" s="530"/>
      <c r="AS523" s="538"/>
      <c r="AT523" s="538"/>
      <c r="AU523" s="554"/>
      <c r="AV523" s="532" t="str">
        <f t="shared" si="41"/>
        <v xml:space="preserve"> </v>
      </c>
      <c r="AW523" s="298">
        <f t="shared" si="42"/>
        <v>0</v>
      </c>
      <c r="AX523" s="533"/>
    </row>
    <row r="524" spans="1:50" ht="13.5" hidden="1" thickBot="1">
      <c r="A524" s="525" t="s">
        <v>1178</v>
      </c>
      <c r="B524" s="407" t="s">
        <v>514</v>
      </c>
      <c r="C524" s="407" t="str">
        <f t="shared" si="46"/>
        <v xml:space="preserve"> </v>
      </c>
      <c r="D524" s="527" t="s">
        <v>514</v>
      </c>
      <c r="E524" s="298">
        <v>0</v>
      </c>
      <c r="F524" s="528" t="str">
        <f t="shared" si="40"/>
        <v xml:space="preserve"> </v>
      </c>
      <c r="G524" s="492"/>
      <c r="H524" s="492"/>
      <c r="I524" s="492"/>
      <c r="J524" s="492"/>
      <c r="K524" s="492"/>
      <c r="L524" s="492"/>
      <c r="M524" s="492"/>
      <c r="N524" s="492"/>
      <c r="O524" s="529"/>
      <c r="P524" s="492"/>
      <c r="Q524" s="529"/>
      <c r="R524" s="529"/>
      <c r="S524" s="492"/>
      <c r="T524" s="492"/>
      <c r="U524" s="492"/>
      <c r="V524" s="492"/>
      <c r="W524" s="492"/>
      <c r="X524" s="492"/>
      <c r="Y524" s="492"/>
      <c r="Z524" s="530"/>
      <c r="AA524" s="530"/>
      <c r="AB524" s="530"/>
      <c r="AC524" s="530"/>
      <c r="AD524" s="533"/>
      <c r="AE524" s="529"/>
      <c r="AF524" s="538"/>
      <c r="AG524" s="538"/>
      <c r="AH524" s="529"/>
      <c r="AI524" s="529"/>
      <c r="AJ524" s="529"/>
      <c r="AK524" s="529"/>
      <c r="AL524" s="529"/>
      <c r="AM524" s="7"/>
      <c r="AN524" s="530"/>
      <c r="AO524" s="533"/>
      <c r="AP524" s="492"/>
      <c r="AQ524" s="530"/>
      <c r="AR524" s="530"/>
      <c r="AS524" s="533"/>
      <c r="AT524" s="533"/>
      <c r="AU524" s="537"/>
      <c r="AV524" s="532" t="str">
        <f t="shared" si="41"/>
        <v xml:space="preserve"> </v>
      </c>
      <c r="AW524" s="298">
        <f t="shared" si="42"/>
        <v>0</v>
      </c>
      <c r="AX524" s="533"/>
    </row>
    <row r="525" spans="1:50" ht="13.5" hidden="1" thickBot="1">
      <c r="A525" s="525" t="s">
        <v>1177</v>
      </c>
      <c r="B525" s="407" t="s">
        <v>514</v>
      </c>
      <c r="C525" s="407" t="str">
        <f t="shared" si="46"/>
        <v xml:space="preserve"> </v>
      </c>
      <c r="D525" s="527" t="s">
        <v>514</v>
      </c>
      <c r="E525" s="298">
        <v>0</v>
      </c>
      <c r="F525" s="528" t="str">
        <f t="shared" si="40"/>
        <v xml:space="preserve"> </v>
      </c>
      <c r="G525" s="492"/>
      <c r="H525" s="492"/>
      <c r="I525" s="492"/>
      <c r="J525" s="492"/>
      <c r="K525" s="492"/>
      <c r="L525" s="492"/>
      <c r="M525" s="492"/>
      <c r="N525" s="492"/>
      <c r="O525" s="529"/>
      <c r="P525" s="492"/>
      <c r="Q525" s="529"/>
      <c r="R525" s="529"/>
      <c r="S525" s="492"/>
      <c r="T525" s="492"/>
      <c r="U525" s="492"/>
      <c r="V525" s="492"/>
      <c r="W525" s="492"/>
      <c r="X525" s="492"/>
      <c r="Y525" s="492"/>
      <c r="Z525" s="530"/>
      <c r="AA525" s="530"/>
      <c r="AB525" s="530"/>
      <c r="AC525" s="530"/>
      <c r="AD525" s="533"/>
      <c r="AE525" s="530"/>
      <c r="AF525" s="538"/>
      <c r="AG525" s="538"/>
      <c r="AH525" s="529"/>
      <c r="AI525" s="529"/>
      <c r="AJ525" s="529"/>
      <c r="AK525" s="529"/>
      <c r="AL525" s="529"/>
      <c r="AM525" s="7"/>
      <c r="AN525" s="530"/>
      <c r="AO525" s="533"/>
      <c r="AP525" s="492"/>
      <c r="AQ525" s="530"/>
      <c r="AR525" s="530"/>
      <c r="AS525" s="533"/>
      <c r="AT525" s="533"/>
      <c r="AU525" s="537"/>
      <c r="AV525" s="532" t="str">
        <f t="shared" si="41"/>
        <v xml:space="preserve"> </v>
      </c>
      <c r="AW525" s="298">
        <f t="shared" si="42"/>
        <v>0</v>
      </c>
      <c r="AX525" s="533"/>
    </row>
    <row r="526" spans="1:50" ht="13.5" hidden="1" thickBot="1">
      <c r="A526" s="525" t="s">
        <v>596</v>
      </c>
      <c r="B526" s="407" t="s">
        <v>514</v>
      </c>
      <c r="C526" s="407" t="str">
        <f t="shared" si="46"/>
        <v xml:space="preserve"> </v>
      </c>
      <c r="D526" s="527" t="s">
        <v>514</v>
      </c>
      <c r="E526" s="298">
        <v>0</v>
      </c>
      <c r="F526" s="528" t="str">
        <f t="shared" ref="F526:F559" si="47">IFERROR(AVERAGEA(G526:AT526), " ")</f>
        <v xml:space="preserve"> </v>
      </c>
      <c r="G526" s="534"/>
      <c r="H526" s="534"/>
      <c r="I526" s="534"/>
      <c r="J526" s="534"/>
      <c r="K526" s="534"/>
      <c r="L526" s="534"/>
      <c r="M526" s="534"/>
      <c r="N526" s="534"/>
      <c r="O526" s="529"/>
      <c r="P526" s="534"/>
      <c r="Q526" s="529"/>
      <c r="R526" s="529"/>
      <c r="S526" s="534"/>
      <c r="T526" s="534"/>
      <c r="U526" s="534"/>
      <c r="V526" s="534"/>
      <c r="W526" s="534"/>
      <c r="X526" s="534"/>
      <c r="Y526" s="492"/>
      <c r="Z526" s="530"/>
      <c r="AA526" s="530"/>
      <c r="AB526" s="530"/>
      <c r="AC526" s="530"/>
      <c r="AD526" s="533"/>
      <c r="AE526" s="530"/>
      <c r="AF526" s="538"/>
      <c r="AG526" s="538"/>
      <c r="AH526" s="529"/>
      <c r="AI526" s="529"/>
      <c r="AJ526" s="529"/>
      <c r="AK526" s="529"/>
      <c r="AL526" s="529"/>
      <c r="AM526" s="7"/>
      <c r="AN526" s="530"/>
      <c r="AO526" s="533"/>
      <c r="AP526" s="492"/>
      <c r="AQ526" s="530"/>
      <c r="AR526" s="530"/>
      <c r="AS526" s="533"/>
      <c r="AT526" s="533"/>
      <c r="AU526" s="544"/>
      <c r="AV526" s="532" t="str">
        <f t="shared" ref="AV526:AV559" si="48">IF(MIN(G526:AT526)=0," ",MIN(G526:AT526))</f>
        <v xml:space="preserve"> </v>
      </c>
      <c r="AW526" s="298">
        <f t="shared" ref="AW526:AW559" si="49">COUNTA(G526:AT526)</f>
        <v>0</v>
      </c>
      <c r="AX526" s="533"/>
    </row>
    <row r="527" spans="1:50" ht="13.5" hidden="1" thickBot="1">
      <c r="A527" s="525" t="s">
        <v>1076</v>
      </c>
      <c r="B527" s="407" t="s">
        <v>514</v>
      </c>
      <c r="C527" s="407" t="str">
        <f t="shared" si="46"/>
        <v xml:space="preserve"> </v>
      </c>
      <c r="D527" s="527" t="s">
        <v>514</v>
      </c>
      <c r="E527" s="298">
        <v>0</v>
      </c>
      <c r="F527" s="528" t="str">
        <f t="shared" si="47"/>
        <v xml:space="preserve"> </v>
      </c>
      <c r="G527" s="498"/>
      <c r="H527" s="498"/>
      <c r="I527" s="536"/>
      <c r="J527" s="498"/>
      <c r="K527" s="498"/>
      <c r="L527" s="498"/>
      <c r="M527" s="498"/>
      <c r="N527" s="498"/>
      <c r="O527" s="529"/>
      <c r="P527" s="498"/>
      <c r="Q527" s="529"/>
      <c r="R527" s="529"/>
      <c r="S527" s="498"/>
      <c r="T527" s="498"/>
      <c r="U527" s="498"/>
      <c r="V527" s="498"/>
      <c r="W527" s="498"/>
      <c r="X527" s="498"/>
      <c r="Y527" s="536"/>
      <c r="Z527" s="498"/>
      <c r="AA527" s="498"/>
      <c r="AB527" s="498"/>
      <c r="AC527" s="498"/>
      <c r="AD527" s="533"/>
      <c r="AE527" s="530"/>
      <c r="AF527" s="538"/>
      <c r="AG527" s="538"/>
      <c r="AH527" s="529"/>
      <c r="AI527" s="529"/>
      <c r="AJ527" s="529"/>
      <c r="AK527" s="529"/>
      <c r="AL527" s="529"/>
      <c r="AM527" s="7"/>
      <c r="AN527" s="530"/>
      <c r="AO527" s="533"/>
      <c r="AP527" s="492"/>
      <c r="AQ527" s="530"/>
      <c r="AR527" s="530"/>
      <c r="AS527" s="533"/>
      <c r="AT527" s="533"/>
      <c r="AU527" s="537"/>
      <c r="AV527" s="532" t="str">
        <f t="shared" si="48"/>
        <v xml:space="preserve"> </v>
      </c>
      <c r="AW527" s="298">
        <f t="shared" si="49"/>
        <v>0</v>
      </c>
      <c r="AX527" s="533"/>
    </row>
    <row r="528" spans="1:50" ht="13.5" hidden="1" thickBot="1">
      <c r="A528" s="546" t="s">
        <v>925</v>
      </c>
      <c r="B528" s="407" t="s">
        <v>514</v>
      </c>
      <c r="C528" s="407" t="str">
        <f t="shared" si="46"/>
        <v xml:space="preserve"> </v>
      </c>
      <c r="D528" s="527" t="s">
        <v>514</v>
      </c>
      <c r="E528" s="298">
        <v>0</v>
      </c>
      <c r="F528" s="528" t="str">
        <f t="shared" si="47"/>
        <v xml:space="preserve"> </v>
      </c>
      <c r="G528" s="534"/>
      <c r="H528" s="534"/>
      <c r="I528" s="492"/>
      <c r="J528" s="492"/>
      <c r="K528" s="492"/>
      <c r="L528" s="492"/>
      <c r="M528" s="492"/>
      <c r="N528" s="492"/>
      <c r="O528" s="529"/>
      <c r="P528" s="492"/>
      <c r="Q528" s="529"/>
      <c r="R528" s="529"/>
      <c r="S528" s="492"/>
      <c r="T528" s="492"/>
      <c r="U528" s="492"/>
      <c r="V528" s="492"/>
      <c r="W528" s="492"/>
      <c r="X528" s="492"/>
      <c r="Y528" s="492"/>
      <c r="Z528" s="530"/>
      <c r="AA528" s="530"/>
      <c r="AB528" s="530"/>
      <c r="AC528" s="530"/>
      <c r="AD528" s="533"/>
      <c r="AE528" s="530"/>
      <c r="AF528" s="538"/>
      <c r="AG528" s="538"/>
      <c r="AH528" s="529"/>
      <c r="AI528" s="529"/>
      <c r="AJ528" s="529"/>
      <c r="AK528" s="529"/>
      <c r="AL528" s="529"/>
      <c r="AM528" s="7"/>
      <c r="AN528" s="530"/>
      <c r="AO528" s="533"/>
      <c r="AP528" s="492"/>
      <c r="AQ528" s="530"/>
      <c r="AR528" s="530"/>
      <c r="AS528" s="533"/>
      <c r="AT528" s="533"/>
      <c r="AU528" s="537"/>
      <c r="AV528" s="532" t="str">
        <f t="shared" si="48"/>
        <v xml:space="preserve"> </v>
      </c>
      <c r="AW528" s="298">
        <f t="shared" si="49"/>
        <v>0</v>
      </c>
      <c r="AX528" s="533"/>
    </row>
    <row r="529" spans="1:52" ht="13.5" hidden="1" thickBot="1">
      <c r="A529" s="525" t="s">
        <v>812</v>
      </c>
      <c r="B529" s="407" t="s">
        <v>514</v>
      </c>
      <c r="C529" s="407" t="str">
        <f t="shared" si="46"/>
        <v xml:space="preserve"> </v>
      </c>
      <c r="D529" s="527" t="s">
        <v>514</v>
      </c>
      <c r="E529" s="298">
        <v>0</v>
      </c>
      <c r="F529" s="528" t="str">
        <f t="shared" si="47"/>
        <v xml:space="preserve"> </v>
      </c>
      <c r="G529" s="534"/>
      <c r="H529" s="534"/>
      <c r="I529" s="534"/>
      <c r="J529" s="534"/>
      <c r="K529" s="534"/>
      <c r="L529" s="534"/>
      <c r="M529" s="534"/>
      <c r="N529" s="534"/>
      <c r="O529" s="529"/>
      <c r="P529" s="534"/>
      <c r="Q529" s="529"/>
      <c r="R529" s="529"/>
      <c r="S529" s="534"/>
      <c r="T529" s="534"/>
      <c r="U529" s="534"/>
      <c r="V529" s="534"/>
      <c r="W529" s="534"/>
      <c r="X529" s="534"/>
      <c r="Y529" s="534"/>
      <c r="Z529" s="529"/>
      <c r="AA529" s="529"/>
      <c r="AB529" s="529"/>
      <c r="AC529" s="529"/>
      <c r="AD529" s="533"/>
      <c r="AE529" s="530"/>
      <c r="AF529" s="538"/>
      <c r="AG529" s="538"/>
      <c r="AH529" s="529"/>
      <c r="AI529" s="529"/>
      <c r="AJ529" s="529"/>
      <c r="AK529" s="529"/>
      <c r="AL529" s="529"/>
      <c r="AM529" s="7"/>
      <c r="AN529" s="530"/>
      <c r="AO529" s="533"/>
      <c r="AP529" s="492"/>
      <c r="AQ529" s="530"/>
      <c r="AR529" s="530"/>
      <c r="AS529" s="533"/>
      <c r="AT529" s="533"/>
      <c r="AU529" s="537"/>
      <c r="AV529" s="532" t="str">
        <f t="shared" si="48"/>
        <v xml:space="preserve"> </v>
      </c>
      <c r="AW529" s="298">
        <f t="shared" si="49"/>
        <v>0</v>
      </c>
      <c r="AX529" s="533"/>
    </row>
    <row r="530" spans="1:52" ht="13.5" hidden="1" thickBot="1">
      <c r="A530" s="53" t="s">
        <v>395</v>
      </c>
      <c r="B530" s="407" t="s">
        <v>514</v>
      </c>
      <c r="C530" s="407" t="str">
        <f t="shared" si="46"/>
        <v xml:space="preserve"> </v>
      </c>
      <c r="D530" s="527" t="s">
        <v>514</v>
      </c>
      <c r="E530" s="298">
        <v>0</v>
      </c>
      <c r="F530" s="528" t="str">
        <f t="shared" si="47"/>
        <v xml:space="preserve"> </v>
      </c>
      <c r="G530" s="534"/>
      <c r="H530" s="534"/>
      <c r="I530" s="492"/>
      <c r="J530" s="492"/>
      <c r="K530" s="492"/>
      <c r="L530" s="492"/>
      <c r="M530" s="492"/>
      <c r="N530" s="492"/>
      <c r="O530" s="529"/>
      <c r="P530" s="492"/>
      <c r="Q530" s="529"/>
      <c r="R530" s="529"/>
      <c r="S530" s="492"/>
      <c r="T530" s="492"/>
      <c r="U530" s="492"/>
      <c r="V530" s="492"/>
      <c r="W530" s="492"/>
      <c r="X530" s="492"/>
      <c r="Y530" s="534"/>
      <c r="Z530" s="529"/>
      <c r="AA530" s="529"/>
      <c r="AB530" s="529"/>
      <c r="AC530" s="529"/>
      <c r="AD530" s="533"/>
      <c r="AE530" s="530"/>
      <c r="AF530" s="538"/>
      <c r="AG530" s="538"/>
      <c r="AH530" s="529"/>
      <c r="AI530" s="529"/>
      <c r="AJ530" s="529"/>
      <c r="AK530" s="529"/>
      <c r="AL530" s="529"/>
      <c r="AM530" s="7"/>
      <c r="AN530" s="530"/>
      <c r="AO530" s="533"/>
      <c r="AP530" s="492"/>
      <c r="AQ530" s="530"/>
      <c r="AR530" s="530"/>
      <c r="AS530" s="533"/>
      <c r="AT530" s="533"/>
      <c r="AU530" s="537"/>
      <c r="AV530" s="532" t="str">
        <f t="shared" si="48"/>
        <v xml:space="preserve"> </v>
      </c>
      <c r="AW530" s="298">
        <f t="shared" si="49"/>
        <v>0</v>
      </c>
      <c r="AX530" s="533"/>
    </row>
    <row r="531" spans="1:52" ht="13.5" hidden="1" thickBot="1">
      <c r="A531" s="525" t="s">
        <v>813</v>
      </c>
      <c r="B531" s="407" t="s">
        <v>514</v>
      </c>
      <c r="C531" s="407" t="str">
        <f t="shared" si="46"/>
        <v xml:space="preserve"> </v>
      </c>
      <c r="D531" s="527" t="s">
        <v>514</v>
      </c>
      <c r="E531" s="298">
        <v>0</v>
      </c>
      <c r="F531" s="528" t="str">
        <f t="shared" si="47"/>
        <v xml:space="preserve"> </v>
      </c>
      <c r="G531" s="534"/>
      <c r="H531" s="534"/>
      <c r="I531" s="534"/>
      <c r="J531" s="534"/>
      <c r="K531" s="534"/>
      <c r="L531" s="534"/>
      <c r="M531" s="534"/>
      <c r="N531" s="534"/>
      <c r="O531" s="529"/>
      <c r="P531" s="534"/>
      <c r="Q531" s="529"/>
      <c r="R531" s="529"/>
      <c r="S531" s="534"/>
      <c r="T531" s="534"/>
      <c r="U531" s="534"/>
      <c r="V531" s="534"/>
      <c r="W531" s="534"/>
      <c r="X531" s="534"/>
      <c r="Y531" s="534"/>
      <c r="Z531" s="534"/>
      <c r="AA531" s="534"/>
      <c r="AB531" s="534"/>
      <c r="AC531" s="534"/>
      <c r="AD531" s="533"/>
      <c r="AE531" s="530"/>
      <c r="AF531" s="538"/>
      <c r="AG531" s="538"/>
      <c r="AH531" s="529"/>
      <c r="AI531" s="529"/>
      <c r="AJ531" s="529"/>
      <c r="AK531" s="529"/>
      <c r="AL531" s="529"/>
      <c r="AM531" s="7"/>
      <c r="AN531" s="530"/>
      <c r="AO531" s="533"/>
      <c r="AP531" s="492"/>
      <c r="AQ531" s="530"/>
      <c r="AR531" s="530"/>
      <c r="AS531" s="533"/>
      <c r="AT531" s="533"/>
      <c r="AU531" s="537"/>
      <c r="AV531" s="532" t="str">
        <f t="shared" si="48"/>
        <v xml:space="preserve"> </v>
      </c>
      <c r="AW531" s="298">
        <f t="shared" si="49"/>
        <v>0</v>
      </c>
      <c r="AX531" s="533"/>
    </row>
    <row r="532" spans="1:52" ht="13.5" hidden="1" thickBot="1">
      <c r="A532" s="53" t="s">
        <v>388</v>
      </c>
      <c r="B532" s="407" t="s">
        <v>514</v>
      </c>
      <c r="C532" s="407" t="str">
        <f t="shared" si="46"/>
        <v xml:space="preserve"> </v>
      </c>
      <c r="D532" s="527" t="s">
        <v>514</v>
      </c>
      <c r="E532" s="298">
        <v>0</v>
      </c>
      <c r="F532" s="528" t="str">
        <f t="shared" si="47"/>
        <v xml:space="preserve"> </v>
      </c>
      <c r="G532" s="534"/>
      <c r="H532" s="534"/>
      <c r="I532" s="492"/>
      <c r="J532" s="492"/>
      <c r="K532" s="492"/>
      <c r="L532" s="492"/>
      <c r="M532" s="492"/>
      <c r="N532" s="492"/>
      <c r="O532" s="529"/>
      <c r="P532" s="492"/>
      <c r="Q532" s="529"/>
      <c r="R532" s="529"/>
      <c r="S532" s="492"/>
      <c r="T532" s="492"/>
      <c r="U532" s="492"/>
      <c r="V532" s="492"/>
      <c r="W532" s="492"/>
      <c r="X532" s="492"/>
      <c r="Y532" s="492"/>
      <c r="Z532" s="530"/>
      <c r="AA532" s="530"/>
      <c r="AB532" s="530"/>
      <c r="AC532" s="530"/>
      <c r="AD532" s="533"/>
      <c r="AE532" s="530"/>
      <c r="AF532" s="538"/>
      <c r="AG532" s="538"/>
      <c r="AH532" s="529"/>
      <c r="AI532" s="529"/>
      <c r="AJ532" s="529"/>
      <c r="AK532" s="529"/>
      <c r="AL532" s="529"/>
      <c r="AM532" s="7"/>
      <c r="AN532" s="530"/>
      <c r="AO532" s="533"/>
      <c r="AP532" s="492"/>
      <c r="AQ532" s="530"/>
      <c r="AR532" s="530"/>
      <c r="AS532" s="533"/>
      <c r="AT532" s="533"/>
      <c r="AU532" s="537"/>
      <c r="AV532" s="532" t="str">
        <f t="shared" si="48"/>
        <v xml:space="preserve"> </v>
      </c>
      <c r="AW532" s="298">
        <f t="shared" si="49"/>
        <v>0</v>
      </c>
      <c r="AX532" s="533"/>
    </row>
    <row r="533" spans="1:52" ht="13.5" hidden="1" thickBot="1">
      <c r="A533" s="525" t="s">
        <v>909</v>
      </c>
      <c r="B533" s="407" t="s">
        <v>514</v>
      </c>
      <c r="C533" s="407" t="str">
        <f t="shared" si="46"/>
        <v xml:space="preserve"> </v>
      </c>
      <c r="D533" s="527" t="s">
        <v>514</v>
      </c>
      <c r="E533" s="298">
        <v>0</v>
      </c>
      <c r="F533" s="528" t="str">
        <f t="shared" si="47"/>
        <v xml:space="preserve"> </v>
      </c>
      <c r="G533" s="529"/>
      <c r="H533" s="529"/>
      <c r="I533" s="534"/>
      <c r="J533" s="529"/>
      <c r="K533" s="529"/>
      <c r="L533" s="529"/>
      <c r="M533" s="529"/>
      <c r="N533" s="529"/>
      <c r="O533" s="529"/>
      <c r="P533" s="529"/>
      <c r="Q533" s="529"/>
      <c r="R533" s="529"/>
      <c r="S533" s="529"/>
      <c r="T533" s="529"/>
      <c r="U533" s="529"/>
      <c r="V533" s="529"/>
      <c r="W533" s="529"/>
      <c r="X533" s="529"/>
      <c r="Y533" s="534"/>
      <c r="Z533" s="529"/>
      <c r="AA533" s="529"/>
      <c r="AB533" s="529"/>
      <c r="AC533" s="529"/>
      <c r="AD533" s="533"/>
      <c r="AE533" s="530"/>
      <c r="AF533" s="538"/>
      <c r="AG533" s="530"/>
      <c r="AH533" s="530"/>
      <c r="AI533" s="530"/>
      <c r="AJ533" s="530"/>
      <c r="AK533" s="530"/>
      <c r="AL533" s="530"/>
      <c r="AM533" s="7"/>
      <c r="AN533" s="530"/>
      <c r="AO533" s="530"/>
      <c r="AP533" s="492"/>
      <c r="AQ533" s="530"/>
      <c r="AR533" s="530"/>
      <c r="AS533" s="533"/>
      <c r="AT533" s="533"/>
      <c r="AU533" s="544"/>
      <c r="AV533" s="532" t="str">
        <f t="shared" si="48"/>
        <v xml:space="preserve"> </v>
      </c>
      <c r="AW533" s="298">
        <f t="shared" si="49"/>
        <v>0</v>
      </c>
      <c r="AX533" s="533"/>
    </row>
    <row r="534" spans="1:52" ht="13.5" hidden="1" thickBot="1">
      <c r="A534" s="53" t="s">
        <v>358</v>
      </c>
      <c r="B534" s="407" t="s">
        <v>514</v>
      </c>
      <c r="C534" s="407" t="str">
        <f t="shared" si="46"/>
        <v xml:space="preserve"> </v>
      </c>
      <c r="D534" s="527" t="s">
        <v>514</v>
      </c>
      <c r="E534" s="298">
        <v>0</v>
      </c>
      <c r="F534" s="528" t="str">
        <f t="shared" si="47"/>
        <v xml:space="preserve"> </v>
      </c>
      <c r="G534" s="534"/>
      <c r="H534" s="534"/>
      <c r="I534" s="534"/>
      <c r="J534" s="534"/>
      <c r="K534" s="534"/>
      <c r="L534" s="534"/>
      <c r="M534" s="534"/>
      <c r="N534" s="534"/>
      <c r="O534" s="529"/>
      <c r="P534" s="534"/>
      <c r="Q534" s="529"/>
      <c r="R534" s="529"/>
      <c r="S534" s="534"/>
      <c r="T534" s="534"/>
      <c r="U534" s="534"/>
      <c r="V534" s="534"/>
      <c r="W534" s="534"/>
      <c r="X534" s="534"/>
      <c r="Y534" s="534"/>
      <c r="Z534" s="529"/>
      <c r="AA534" s="529"/>
      <c r="AB534" s="529"/>
      <c r="AC534" s="529"/>
      <c r="AD534" s="533"/>
      <c r="AE534" s="530"/>
      <c r="AF534" s="538"/>
      <c r="AG534" s="530"/>
      <c r="AH534" s="530"/>
      <c r="AI534" s="530"/>
      <c r="AJ534" s="530"/>
      <c r="AK534" s="530"/>
      <c r="AL534" s="530"/>
      <c r="AM534" s="7"/>
      <c r="AN534" s="530"/>
      <c r="AO534" s="530"/>
      <c r="AP534" s="492"/>
      <c r="AQ534" s="530"/>
      <c r="AR534" s="530"/>
      <c r="AS534" s="533"/>
      <c r="AT534" s="533"/>
      <c r="AU534" s="554"/>
      <c r="AV534" s="532" t="str">
        <f t="shared" si="48"/>
        <v xml:space="preserve"> </v>
      </c>
      <c r="AW534" s="298">
        <f t="shared" si="49"/>
        <v>0</v>
      </c>
      <c r="AX534" s="533"/>
    </row>
    <row r="535" spans="1:52" ht="13.5" hidden="1" thickBot="1">
      <c r="A535" s="53" t="s">
        <v>710</v>
      </c>
      <c r="B535" s="407" t="s">
        <v>514</v>
      </c>
      <c r="C535" s="407" t="str">
        <f t="shared" si="46"/>
        <v xml:space="preserve"> </v>
      </c>
      <c r="D535" s="527" t="s">
        <v>514</v>
      </c>
      <c r="E535" s="298">
        <v>0</v>
      </c>
      <c r="F535" s="528" t="str">
        <f t="shared" si="47"/>
        <v xml:space="preserve"> </v>
      </c>
      <c r="G535" s="534"/>
      <c r="H535" s="534"/>
      <c r="I535" s="534"/>
      <c r="J535" s="534"/>
      <c r="K535" s="534"/>
      <c r="L535" s="534"/>
      <c r="M535" s="534"/>
      <c r="N535" s="534"/>
      <c r="O535" s="529"/>
      <c r="P535" s="534"/>
      <c r="Q535" s="529"/>
      <c r="R535" s="529"/>
      <c r="S535" s="534"/>
      <c r="T535" s="534"/>
      <c r="U535" s="534"/>
      <c r="V535" s="534"/>
      <c r="W535" s="534"/>
      <c r="X535" s="534"/>
      <c r="Y535" s="534"/>
      <c r="Z535" s="529"/>
      <c r="AA535" s="529"/>
      <c r="AB535" s="529"/>
      <c r="AC535" s="529"/>
      <c r="AD535" s="533"/>
      <c r="AE535" s="530"/>
      <c r="AF535" s="538"/>
      <c r="AG535" s="530"/>
      <c r="AH535" s="530"/>
      <c r="AI535" s="530"/>
      <c r="AJ535" s="530"/>
      <c r="AK535" s="530"/>
      <c r="AL535" s="530"/>
      <c r="AM535" s="7"/>
      <c r="AN535" s="530"/>
      <c r="AO535" s="530"/>
      <c r="AP535" s="492"/>
      <c r="AQ535" s="530"/>
      <c r="AR535" s="530"/>
      <c r="AS535" s="533"/>
      <c r="AT535" s="533"/>
      <c r="AU535" s="554"/>
      <c r="AV535" s="532" t="str">
        <f t="shared" si="48"/>
        <v xml:space="preserve"> </v>
      </c>
      <c r="AW535" s="298">
        <f t="shared" si="49"/>
        <v>0</v>
      </c>
      <c r="AX535" s="533"/>
    </row>
    <row r="536" spans="1:52" ht="13.5" hidden="1" thickBot="1">
      <c r="A536" s="53" t="s">
        <v>711</v>
      </c>
      <c r="B536" s="407" t="s">
        <v>514</v>
      </c>
      <c r="C536" s="407" t="str">
        <f t="shared" si="46"/>
        <v xml:space="preserve"> </v>
      </c>
      <c r="D536" s="527" t="s">
        <v>514</v>
      </c>
      <c r="E536" s="298">
        <v>0</v>
      </c>
      <c r="F536" s="528" t="str">
        <f t="shared" si="47"/>
        <v xml:space="preserve"> </v>
      </c>
      <c r="G536" s="534"/>
      <c r="H536" s="534"/>
      <c r="I536" s="492"/>
      <c r="J536" s="492"/>
      <c r="K536" s="492"/>
      <c r="L536" s="492"/>
      <c r="M536" s="492"/>
      <c r="N536" s="492"/>
      <c r="O536" s="529"/>
      <c r="P536" s="492"/>
      <c r="Q536" s="529"/>
      <c r="R536" s="529"/>
      <c r="S536" s="492"/>
      <c r="T536" s="492"/>
      <c r="U536" s="492"/>
      <c r="V536" s="492"/>
      <c r="W536" s="492"/>
      <c r="X536" s="492"/>
      <c r="Y536" s="534"/>
      <c r="Z536" s="529"/>
      <c r="AA536" s="529"/>
      <c r="AB536" s="529"/>
      <c r="AC536" s="529"/>
      <c r="AD536" s="533"/>
      <c r="AE536" s="530"/>
      <c r="AF536" s="538"/>
      <c r="AG536" s="530"/>
      <c r="AH536" s="530"/>
      <c r="AI536" s="530"/>
      <c r="AJ536" s="530"/>
      <c r="AK536" s="530"/>
      <c r="AL536" s="530"/>
      <c r="AM536" s="7"/>
      <c r="AN536" s="530"/>
      <c r="AO536" s="530"/>
      <c r="AP536" s="492"/>
      <c r="AQ536" s="530"/>
      <c r="AR536" s="530"/>
      <c r="AS536" s="533"/>
      <c r="AT536" s="533"/>
      <c r="AU536" s="554"/>
      <c r="AV536" s="532" t="str">
        <f t="shared" si="48"/>
        <v xml:space="preserve"> </v>
      </c>
      <c r="AW536" s="298">
        <f t="shared" si="49"/>
        <v>0</v>
      </c>
      <c r="AX536" s="533"/>
    </row>
    <row r="537" spans="1:52" ht="13.5" hidden="1" thickBot="1">
      <c r="A537" s="53" t="s">
        <v>814</v>
      </c>
      <c r="B537" s="407" t="s">
        <v>514</v>
      </c>
      <c r="C537" s="407" t="str">
        <f t="shared" si="46"/>
        <v xml:space="preserve"> </v>
      </c>
      <c r="D537" s="527" t="s">
        <v>514</v>
      </c>
      <c r="E537" s="298">
        <v>0</v>
      </c>
      <c r="F537" s="528" t="str">
        <f t="shared" si="47"/>
        <v xml:space="preserve"> </v>
      </c>
      <c r="G537" s="534"/>
      <c r="H537" s="534"/>
      <c r="I537" s="534"/>
      <c r="J537" s="534"/>
      <c r="K537" s="534"/>
      <c r="L537" s="534"/>
      <c r="M537" s="534"/>
      <c r="N537" s="534"/>
      <c r="O537" s="529"/>
      <c r="P537" s="534"/>
      <c r="Q537" s="529"/>
      <c r="R537" s="529"/>
      <c r="S537" s="534"/>
      <c r="T537" s="534"/>
      <c r="U537" s="534"/>
      <c r="V537" s="534"/>
      <c r="W537" s="534"/>
      <c r="X537" s="534"/>
      <c r="Y537" s="534"/>
      <c r="Z537" s="529"/>
      <c r="AA537" s="529"/>
      <c r="AB537" s="529"/>
      <c r="AC537" s="529"/>
      <c r="AD537" s="533"/>
      <c r="AE537" s="529"/>
      <c r="AF537" s="538"/>
      <c r="AG537" s="538"/>
      <c r="AH537" s="529"/>
      <c r="AI537" s="529"/>
      <c r="AJ537" s="529"/>
      <c r="AK537" s="529"/>
      <c r="AL537" s="529"/>
      <c r="AM537" s="7"/>
      <c r="AN537" s="530"/>
      <c r="AO537" s="533"/>
      <c r="AP537" s="492"/>
      <c r="AQ537" s="530"/>
      <c r="AR537" s="530"/>
      <c r="AS537" s="533"/>
      <c r="AT537" s="533"/>
      <c r="AU537" s="554"/>
      <c r="AV537" s="532" t="str">
        <f t="shared" si="48"/>
        <v xml:space="preserve"> </v>
      </c>
      <c r="AW537" s="298">
        <f t="shared" si="49"/>
        <v>0</v>
      </c>
      <c r="AX537" s="533"/>
    </row>
    <row r="538" spans="1:52" ht="13.5" hidden="1" thickBot="1">
      <c r="A538" s="525" t="s">
        <v>894</v>
      </c>
      <c r="B538" s="407" t="s">
        <v>514</v>
      </c>
      <c r="C538" s="407" t="str">
        <f t="shared" si="46"/>
        <v xml:space="preserve"> </v>
      </c>
      <c r="D538" s="527" t="s">
        <v>514</v>
      </c>
      <c r="E538" s="298">
        <v>0</v>
      </c>
      <c r="F538" s="528" t="str">
        <f t="shared" si="47"/>
        <v xml:space="preserve"> </v>
      </c>
      <c r="G538" s="529"/>
      <c r="H538" s="529"/>
      <c r="I538" s="534"/>
      <c r="J538" s="529"/>
      <c r="K538" s="529"/>
      <c r="L538" s="529"/>
      <c r="M538" s="529"/>
      <c r="N538" s="529"/>
      <c r="O538" s="529"/>
      <c r="P538" s="529"/>
      <c r="Q538" s="529"/>
      <c r="R538" s="529"/>
      <c r="S538" s="529"/>
      <c r="T538" s="529"/>
      <c r="U538" s="529"/>
      <c r="V538" s="529"/>
      <c r="W538" s="529"/>
      <c r="X538" s="529"/>
      <c r="Y538" s="534"/>
      <c r="Z538" s="529"/>
      <c r="AA538" s="529"/>
      <c r="AB538" s="529"/>
      <c r="AC538" s="529"/>
      <c r="AD538" s="533"/>
      <c r="AE538" s="529"/>
      <c r="AF538" s="538"/>
      <c r="AG538" s="538"/>
      <c r="AH538" s="529"/>
      <c r="AI538" s="529"/>
      <c r="AJ538" s="529"/>
      <c r="AK538" s="529"/>
      <c r="AL538" s="529"/>
      <c r="AM538" s="7"/>
      <c r="AN538" s="530"/>
      <c r="AO538" s="533"/>
      <c r="AP538" s="492"/>
      <c r="AQ538" s="530"/>
      <c r="AR538" s="530"/>
      <c r="AS538" s="533"/>
      <c r="AT538" s="533"/>
      <c r="AU538" s="554"/>
      <c r="AV538" s="532" t="str">
        <f t="shared" si="48"/>
        <v xml:space="preserve"> </v>
      </c>
      <c r="AW538" s="298">
        <f t="shared" si="49"/>
        <v>0</v>
      </c>
      <c r="AX538" s="533"/>
    </row>
    <row r="539" spans="1:52" ht="13.5" hidden="1" thickBot="1">
      <c r="A539" s="525" t="s">
        <v>1061</v>
      </c>
      <c r="B539" s="407" t="s">
        <v>514</v>
      </c>
      <c r="C539" s="407" t="str">
        <f t="shared" si="46"/>
        <v xml:space="preserve"> </v>
      </c>
      <c r="D539" s="527" t="s">
        <v>514</v>
      </c>
      <c r="E539" s="298">
        <v>0</v>
      </c>
      <c r="F539" s="528" t="str">
        <f t="shared" si="47"/>
        <v xml:space="preserve"> </v>
      </c>
      <c r="G539" s="529"/>
      <c r="H539" s="529"/>
      <c r="I539" s="534"/>
      <c r="J539" s="529"/>
      <c r="K539" s="529"/>
      <c r="L539" s="529"/>
      <c r="M539" s="529"/>
      <c r="N539" s="529"/>
      <c r="O539" s="529"/>
      <c r="P539" s="529"/>
      <c r="Q539" s="529"/>
      <c r="R539" s="529"/>
      <c r="S539" s="529"/>
      <c r="T539" s="529"/>
      <c r="U539" s="529"/>
      <c r="V539" s="529"/>
      <c r="W539" s="529"/>
      <c r="X539" s="529"/>
      <c r="Y539" s="534"/>
      <c r="Z539" s="529"/>
      <c r="AA539" s="529"/>
      <c r="AB539" s="529"/>
      <c r="AC539" s="529"/>
      <c r="AD539" s="533"/>
      <c r="AE539" s="529"/>
      <c r="AF539" s="538"/>
      <c r="AG539" s="538"/>
      <c r="AH539" s="529"/>
      <c r="AI539" s="529"/>
      <c r="AJ539" s="529"/>
      <c r="AK539" s="529"/>
      <c r="AL539" s="529"/>
      <c r="AM539" s="7"/>
      <c r="AN539" s="530"/>
      <c r="AO539" s="533"/>
      <c r="AP539" s="492"/>
      <c r="AQ539" s="530"/>
      <c r="AR539" s="530"/>
      <c r="AS539" s="533"/>
      <c r="AT539" s="533"/>
      <c r="AU539" s="554"/>
      <c r="AV539" s="532" t="str">
        <f t="shared" si="48"/>
        <v xml:space="preserve"> </v>
      </c>
      <c r="AW539" s="298">
        <f t="shared" si="49"/>
        <v>0</v>
      </c>
      <c r="AX539" s="533"/>
    </row>
    <row r="540" spans="1:52" ht="13.5" hidden="1" thickBot="1">
      <c r="A540" s="525" t="s">
        <v>924</v>
      </c>
      <c r="B540" s="407" t="s">
        <v>514</v>
      </c>
      <c r="C540" s="407" t="str">
        <f t="shared" si="46"/>
        <v xml:space="preserve"> </v>
      </c>
      <c r="D540" s="527" t="s">
        <v>514</v>
      </c>
      <c r="E540" s="298">
        <v>0</v>
      </c>
      <c r="F540" s="528" t="str">
        <f t="shared" si="47"/>
        <v xml:space="preserve"> </v>
      </c>
      <c r="G540" s="534"/>
      <c r="H540" s="534"/>
      <c r="I540" s="536"/>
      <c r="J540" s="536"/>
      <c r="K540" s="536"/>
      <c r="L540" s="536"/>
      <c r="M540" s="536"/>
      <c r="N540" s="536"/>
      <c r="O540" s="529"/>
      <c r="P540" s="534"/>
      <c r="Q540" s="529"/>
      <c r="R540" s="529"/>
      <c r="S540" s="534"/>
      <c r="T540" s="534"/>
      <c r="U540" s="534"/>
      <c r="V540" s="534"/>
      <c r="W540" s="534"/>
      <c r="X540" s="534"/>
      <c r="Y540" s="536"/>
      <c r="Z540" s="498"/>
      <c r="AA540" s="498"/>
      <c r="AB540" s="498"/>
      <c r="AC540" s="498"/>
      <c r="AD540" s="533"/>
      <c r="AE540" s="529"/>
      <c r="AF540" s="538"/>
      <c r="AG540" s="538"/>
      <c r="AH540" s="529"/>
      <c r="AI540" s="529"/>
      <c r="AJ540" s="529"/>
      <c r="AK540" s="529"/>
      <c r="AL540" s="529"/>
      <c r="AM540" s="7"/>
      <c r="AN540" s="530"/>
      <c r="AO540" s="533"/>
      <c r="AP540" s="492"/>
      <c r="AQ540" s="530"/>
      <c r="AR540" s="530"/>
      <c r="AS540" s="533"/>
      <c r="AT540" s="533"/>
      <c r="AU540" s="554"/>
      <c r="AV540" s="532" t="str">
        <f t="shared" si="48"/>
        <v xml:space="preserve"> </v>
      </c>
      <c r="AW540" s="298">
        <f t="shared" si="49"/>
        <v>0</v>
      </c>
      <c r="AX540" s="533"/>
    </row>
    <row r="541" spans="1:52" ht="13.5" hidden="1" thickBot="1">
      <c r="A541" s="525" t="s">
        <v>1062</v>
      </c>
      <c r="B541" s="407" t="s">
        <v>514</v>
      </c>
      <c r="C541" s="407" t="str">
        <f t="shared" si="46"/>
        <v xml:space="preserve"> </v>
      </c>
      <c r="D541" s="527" t="s">
        <v>514</v>
      </c>
      <c r="E541" s="298">
        <v>0</v>
      </c>
      <c r="F541" s="528" t="str">
        <f t="shared" si="47"/>
        <v xml:space="preserve"> </v>
      </c>
      <c r="G541" s="498"/>
      <c r="H541" s="498"/>
      <c r="I541" s="536"/>
      <c r="J541" s="498"/>
      <c r="K541" s="498"/>
      <c r="L541" s="498"/>
      <c r="M541" s="498"/>
      <c r="N541" s="498"/>
      <c r="O541" s="529"/>
      <c r="P541" s="498"/>
      <c r="Q541" s="529"/>
      <c r="R541" s="529"/>
      <c r="S541" s="498"/>
      <c r="T541" s="498"/>
      <c r="U541" s="498"/>
      <c r="V541" s="498"/>
      <c r="W541" s="498"/>
      <c r="X541" s="498"/>
      <c r="Y541" s="536"/>
      <c r="Z541" s="498"/>
      <c r="AA541" s="498"/>
      <c r="AB541" s="498"/>
      <c r="AC541" s="498"/>
      <c r="AD541" s="533"/>
      <c r="AE541" s="529"/>
      <c r="AF541" s="538"/>
      <c r="AG541" s="538"/>
      <c r="AH541" s="529"/>
      <c r="AI541" s="529"/>
      <c r="AJ541" s="529"/>
      <c r="AK541" s="529"/>
      <c r="AL541" s="529"/>
      <c r="AM541" s="7"/>
      <c r="AN541" s="530"/>
      <c r="AO541" s="533"/>
      <c r="AP541" s="492"/>
      <c r="AQ541" s="530"/>
      <c r="AR541" s="530"/>
      <c r="AS541" s="533"/>
      <c r="AT541" s="533"/>
      <c r="AU541" s="554"/>
      <c r="AV541" s="532" t="str">
        <f t="shared" si="48"/>
        <v xml:space="preserve"> </v>
      </c>
      <c r="AW541" s="298">
        <f t="shared" si="49"/>
        <v>0</v>
      </c>
      <c r="AX541" s="533"/>
    </row>
    <row r="542" spans="1:52" ht="13.5" hidden="1" thickBot="1">
      <c r="A542" s="525" t="s">
        <v>870</v>
      </c>
      <c r="B542" s="407" t="s">
        <v>514</v>
      </c>
      <c r="C542" s="407" t="str">
        <f t="shared" si="46"/>
        <v xml:space="preserve"> </v>
      </c>
      <c r="D542" s="527" t="s">
        <v>514</v>
      </c>
      <c r="E542" s="298">
        <v>0</v>
      </c>
      <c r="F542" s="528" t="str">
        <f t="shared" si="47"/>
        <v xml:space="preserve"> </v>
      </c>
      <c r="G542" s="529"/>
      <c r="H542" s="529"/>
      <c r="I542" s="534"/>
      <c r="J542" s="529"/>
      <c r="K542" s="529"/>
      <c r="L542" s="529"/>
      <c r="M542" s="529"/>
      <c r="N542" s="529"/>
      <c r="O542" s="529"/>
      <c r="P542" s="529"/>
      <c r="Q542" s="529"/>
      <c r="R542" s="529"/>
      <c r="S542" s="529"/>
      <c r="T542" s="529"/>
      <c r="U542" s="529"/>
      <c r="V542" s="529"/>
      <c r="W542" s="529"/>
      <c r="X542" s="529"/>
      <c r="Y542" s="534"/>
      <c r="Z542" s="529"/>
      <c r="AA542" s="529"/>
      <c r="AB542" s="529"/>
      <c r="AC542" s="529"/>
      <c r="AD542" s="533"/>
      <c r="AE542" s="529"/>
      <c r="AF542" s="538"/>
      <c r="AG542" s="538"/>
      <c r="AH542" s="529"/>
      <c r="AI542" s="529"/>
      <c r="AJ542" s="529"/>
      <c r="AK542" s="529"/>
      <c r="AL542" s="529"/>
      <c r="AM542" s="7"/>
      <c r="AN542" s="530"/>
      <c r="AO542" s="533"/>
      <c r="AP542" s="492"/>
      <c r="AQ542" s="530"/>
      <c r="AR542" s="530"/>
      <c r="AS542" s="533"/>
      <c r="AT542" s="533"/>
      <c r="AU542" s="554"/>
      <c r="AV542" s="532" t="str">
        <f t="shared" si="48"/>
        <v xml:space="preserve"> </v>
      </c>
      <c r="AW542" s="298">
        <f t="shared" si="49"/>
        <v>0</v>
      </c>
      <c r="AX542" s="533"/>
    </row>
    <row r="543" spans="1:52" ht="13.5" hidden="1" thickBot="1">
      <c r="A543" s="525" t="s">
        <v>1330</v>
      </c>
      <c r="B543" s="407">
        <v>8</v>
      </c>
      <c r="C543" s="407" t="str">
        <f t="shared" si="46"/>
        <v xml:space="preserve"> </v>
      </c>
      <c r="D543" s="527" t="s">
        <v>514</v>
      </c>
      <c r="E543" s="298">
        <v>0</v>
      </c>
      <c r="F543" s="528" t="str">
        <f t="shared" si="47"/>
        <v xml:space="preserve"> </v>
      </c>
      <c r="G543" s="529"/>
      <c r="H543" s="529"/>
      <c r="I543" s="529"/>
      <c r="J543" s="529"/>
      <c r="K543" s="529"/>
      <c r="L543" s="529"/>
      <c r="M543" s="529"/>
      <c r="N543" s="529"/>
      <c r="O543" s="529"/>
      <c r="P543" s="52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  <c r="AA543" s="529"/>
      <c r="AB543" s="529"/>
      <c r="AC543" s="529"/>
      <c r="AD543" s="545"/>
      <c r="AE543" s="498"/>
      <c r="AF543" s="545"/>
      <c r="AG543" s="545"/>
      <c r="AH543" s="498"/>
      <c r="AI543" s="498"/>
      <c r="AJ543" s="498"/>
      <c r="AK543" s="498"/>
      <c r="AL543" s="498"/>
      <c r="AM543" s="122"/>
      <c r="AN543" s="529"/>
      <c r="AO543" s="534"/>
      <c r="AP543" s="530"/>
      <c r="AQ543" s="529"/>
      <c r="AR543" s="529"/>
      <c r="AS543" s="533"/>
      <c r="AT543" s="533"/>
      <c r="AU543" s="554"/>
      <c r="AV543" s="532" t="str">
        <f t="shared" si="48"/>
        <v xml:space="preserve"> </v>
      </c>
      <c r="AW543" s="298">
        <f t="shared" si="49"/>
        <v>0</v>
      </c>
      <c r="AX543" s="533"/>
      <c r="AZ543" s="3"/>
    </row>
    <row r="544" spans="1:52" ht="13.5" hidden="1" thickBot="1">
      <c r="A544" s="525" t="s">
        <v>1065</v>
      </c>
      <c r="B544" s="407" t="s">
        <v>514</v>
      </c>
      <c r="C544" s="407" t="str">
        <f t="shared" si="46"/>
        <v xml:space="preserve"> </v>
      </c>
      <c r="D544" s="527" t="s">
        <v>514</v>
      </c>
      <c r="E544" s="298">
        <v>0</v>
      </c>
      <c r="F544" s="528" t="str">
        <f t="shared" si="47"/>
        <v xml:space="preserve"> </v>
      </c>
      <c r="G544" s="529"/>
      <c r="H544" s="529"/>
      <c r="I544" s="534"/>
      <c r="J544" s="529"/>
      <c r="K544" s="529"/>
      <c r="L544" s="529"/>
      <c r="M544" s="529"/>
      <c r="N544" s="529"/>
      <c r="O544" s="529"/>
      <c r="P544" s="529"/>
      <c r="Q544" s="529"/>
      <c r="R544" s="529"/>
      <c r="S544" s="529"/>
      <c r="T544" s="529"/>
      <c r="U544" s="529"/>
      <c r="V544" s="529"/>
      <c r="W544" s="529"/>
      <c r="X544" s="529"/>
      <c r="Y544" s="534"/>
      <c r="Z544" s="529"/>
      <c r="AA544" s="529"/>
      <c r="AB544" s="529"/>
      <c r="AC544" s="529"/>
      <c r="AD544" s="533"/>
      <c r="AE544" s="529"/>
      <c r="AF544" s="538"/>
      <c r="AG544" s="538"/>
      <c r="AH544" s="529"/>
      <c r="AI544" s="529"/>
      <c r="AJ544" s="529"/>
      <c r="AK544" s="529"/>
      <c r="AL544" s="529"/>
      <c r="AM544" s="7"/>
      <c r="AN544" s="530"/>
      <c r="AO544" s="533"/>
      <c r="AP544" s="492"/>
      <c r="AQ544" s="530"/>
      <c r="AR544" s="530"/>
      <c r="AS544" s="533"/>
      <c r="AT544" s="533"/>
      <c r="AU544" s="554"/>
      <c r="AV544" s="532" t="str">
        <f t="shared" si="48"/>
        <v xml:space="preserve"> </v>
      </c>
      <c r="AW544" s="298">
        <f t="shared" si="49"/>
        <v>0</v>
      </c>
      <c r="AX544" s="533"/>
    </row>
    <row r="545" spans="1:52" ht="13.5" hidden="1" thickBot="1">
      <c r="A545" s="525" t="s">
        <v>881</v>
      </c>
      <c r="B545" s="407">
        <v>11</v>
      </c>
      <c r="C545" s="407" t="str">
        <f t="shared" si="46"/>
        <v xml:space="preserve"> </v>
      </c>
      <c r="D545" s="527" t="s">
        <v>514</v>
      </c>
      <c r="E545" s="298">
        <v>0</v>
      </c>
      <c r="F545" s="528" t="str">
        <f t="shared" si="47"/>
        <v xml:space="preserve"> </v>
      </c>
      <c r="G545" s="529"/>
      <c r="H545" s="529"/>
      <c r="I545" s="529"/>
      <c r="J545" s="529"/>
      <c r="K545" s="529"/>
      <c r="L545" s="529"/>
      <c r="M545" s="529"/>
      <c r="N545" s="529"/>
      <c r="O545" s="529"/>
      <c r="P545" s="529"/>
      <c r="Q545" s="529"/>
      <c r="R545" s="529"/>
      <c r="S545" s="529"/>
      <c r="T545" s="529"/>
      <c r="U545" s="529"/>
      <c r="V545" s="529"/>
      <c r="W545" s="529"/>
      <c r="X545" s="529"/>
      <c r="Y545" s="529"/>
      <c r="Z545" s="529"/>
      <c r="AA545" s="529"/>
      <c r="AB545" s="529"/>
      <c r="AC545" s="529"/>
      <c r="AD545" s="533"/>
      <c r="AE545" s="529"/>
      <c r="AF545" s="538"/>
      <c r="AG545" s="538"/>
      <c r="AH545" s="529"/>
      <c r="AI545" s="529"/>
      <c r="AJ545" s="529"/>
      <c r="AK545" s="529"/>
      <c r="AL545" s="529"/>
      <c r="AM545" s="122"/>
      <c r="AN545" s="530"/>
      <c r="AO545" s="533"/>
      <c r="AP545" s="492"/>
      <c r="AQ545" s="530"/>
      <c r="AR545" s="530"/>
      <c r="AS545" s="533"/>
      <c r="AT545" s="533"/>
      <c r="AU545" s="554"/>
      <c r="AV545" s="532" t="str">
        <f t="shared" si="48"/>
        <v xml:space="preserve"> </v>
      </c>
      <c r="AW545" s="298">
        <f t="shared" si="49"/>
        <v>0</v>
      </c>
      <c r="AX545" s="533"/>
      <c r="AZ545" s="3"/>
    </row>
    <row r="546" spans="1:52" ht="13.5" hidden="1" thickBot="1">
      <c r="A546" s="535" t="s">
        <v>1230</v>
      </c>
      <c r="B546" s="407" t="s">
        <v>514</v>
      </c>
      <c r="C546" s="407" t="str">
        <f>IFERROR(MINUTE(C$5)-MINUTE(D546)," ")</f>
        <v xml:space="preserve"> </v>
      </c>
      <c r="D546" s="527" t="s">
        <v>514</v>
      </c>
      <c r="E546" s="298">
        <v>0</v>
      </c>
      <c r="F546" s="528" t="str">
        <f t="shared" si="47"/>
        <v xml:space="preserve"> </v>
      </c>
      <c r="G546" s="534"/>
      <c r="H546" s="534"/>
      <c r="I546" s="492"/>
      <c r="J546" s="492"/>
      <c r="K546" s="492"/>
      <c r="L546" s="492"/>
      <c r="M546" s="492"/>
      <c r="N546" s="492"/>
      <c r="O546" s="529"/>
      <c r="P546" s="534"/>
      <c r="Q546" s="529"/>
      <c r="R546" s="529"/>
      <c r="S546" s="534"/>
      <c r="T546" s="534"/>
      <c r="U546" s="534"/>
      <c r="V546" s="534"/>
      <c r="W546" s="534"/>
      <c r="X546" s="534"/>
      <c r="Y546" s="534"/>
      <c r="Z546" s="529"/>
      <c r="AA546" s="529"/>
      <c r="AB546" s="529"/>
      <c r="AC546" s="529"/>
      <c r="AD546" s="533"/>
      <c r="AE546" s="529"/>
      <c r="AF546" s="538"/>
      <c r="AG546" s="538"/>
      <c r="AH546" s="529"/>
      <c r="AI546" s="529"/>
      <c r="AJ546" s="529"/>
      <c r="AK546" s="529"/>
      <c r="AL546" s="529"/>
      <c r="AM546" s="7"/>
      <c r="AN546" s="530"/>
      <c r="AO546" s="533"/>
      <c r="AP546" s="530"/>
      <c r="AQ546" s="530"/>
      <c r="AR546" s="530"/>
      <c r="AS546" s="533"/>
      <c r="AT546" s="533"/>
      <c r="AU546" s="554"/>
      <c r="AV546" s="532" t="str">
        <f t="shared" si="48"/>
        <v xml:space="preserve"> </v>
      </c>
      <c r="AW546" s="298">
        <f t="shared" si="49"/>
        <v>0</v>
      </c>
      <c r="AX546" s="533"/>
    </row>
    <row r="547" spans="1:52" ht="13.5" hidden="1" thickBot="1">
      <c r="A547" s="535" t="s">
        <v>1231</v>
      </c>
      <c r="B547" s="407" t="s">
        <v>514</v>
      </c>
      <c r="C547" s="407" t="str">
        <f>IFERROR(MINUTE(C$5)-MINUTE(D547)," ")</f>
        <v xml:space="preserve"> </v>
      </c>
      <c r="D547" s="527" t="s">
        <v>514</v>
      </c>
      <c r="E547" s="298">
        <v>0</v>
      </c>
      <c r="F547" s="528" t="str">
        <f t="shared" si="47"/>
        <v xml:space="preserve"> </v>
      </c>
      <c r="G547" s="534"/>
      <c r="H547" s="534"/>
      <c r="I547" s="492"/>
      <c r="J547" s="492"/>
      <c r="K547" s="492"/>
      <c r="L547" s="492"/>
      <c r="M547" s="492"/>
      <c r="N547" s="492"/>
      <c r="O547" s="529"/>
      <c r="P547" s="534"/>
      <c r="Q547" s="529"/>
      <c r="R547" s="529"/>
      <c r="S547" s="534"/>
      <c r="T547" s="534"/>
      <c r="U547" s="534"/>
      <c r="V547" s="534"/>
      <c r="W547" s="534"/>
      <c r="X547" s="534"/>
      <c r="Y547" s="534"/>
      <c r="Z547" s="529"/>
      <c r="AA547" s="529"/>
      <c r="AB547" s="529"/>
      <c r="AC547" s="529"/>
      <c r="AD547" s="533"/>
      <c r="AE547" s="529"/>
      <c r="AF547" s="538"/>
      <c r="AG547" s="538"/>
      <c r="AH547" s="529"/>
      <c r="AI547" s="529"/>
      <c r="AJ547" s="529"/>
      <c r="AK547" s="529"/>
      <c r="AL547" s="529"/>
      <c r="AM547" s="7"/>
      <c r="AN547" s="530"/>
      <c r="AO547" s="533"/>
      <c r="AP547" s="530"/>
      <c r="AQ547" s="530"/>
      <c r="AR547" s="530"/>
      <c r="AS547" s="533"/>
      <c r="AT547" s="533"/>
      <c r="AU547" s="554"/>
      <c r="AV547" s="532" t="str">
        <f t="shared" si="48"/>
        <v xml:space="preserve"> </v>
      </c>
      <c r="AW547" s="298">
        <f t="shared" si="49"/>
        <v>0</v>
      </c>
      <c r="AX547" s="533"/>
    </row>
    <row r="548" spans="1:52" ht="13.5" hidden="1" thickBot="1">
      <c r="A548" s="53" t="s">
        <v>548</v>
      </c>
      <c r="B548" s="407" t="s">
        <v>514</v>
      </c>
      <c r="C548" s="407" t="str">
        <f>IFERROR(MINUTE(C$5)-MINUTE(D548)," ")</f>
        <v xml:space="preserve"> </v>
      </c>
      <c r="D548" s="527" t="s">
        <v>514</v>
      </c>
      <c r="E548" s="298">
        <v>0</v>
      </c>
      <c r="F548" s="528" t="str">
        <f t="shared" si="47"/>
        <v xml:space="preserve"> </v>
      </c>
      <c r="G548" s="492"/>
      <c r="H548" s="492"/>
      <c r="I548" s="492"/>
      <c r="J548" s="492"/>
      <c r="K548" s="492"/>
      <c r="L548" s="492"/>
      <c r="M548" s="492"/>
      <c r="N548" s="492"/>
      <c r="O548" s="529"/>
      <c r="P548" s="492"/>
      <c r="Q548" s="529"/>
      <c r="R548" s="529"/>
      <c r="S548" s="492"/>
      <c r="T548" s="492"/>
      <c r="U548" s="492"/>
      <c r="V548" s="492"/>
      <c r="W548" s="492"/>
      <c r="X548" s="492"/>
      <c r="Y548" s="492"/>
      <c r="Z548" s="530"/>
      <c r="AA548" s="530"/>
      <c r="AB548" s="530"/>
      <c r="AC548" s="530"/>
      <c r="AD548" s="533"/>
      <c r="AE548" s="529"/>
      <c r="AF548" s="538"/>
      <c r="AG548" s="538"/>
      <c r="AH548" s="529"/>
      <c r="AI548" s="529"/>
      <c r="AJ548" s="529"/>
      <c r="AK548" s="529"/>
      <c r="AL548" s="529"/>
      <c r="AM548" s="7"/>
      <c r="AN548" s="530"/>
      <c r="AO548" s="533"/>
      <c r="AP548" s="530"/>
      <c r="AQ548" s="530"/>
      <c r="AR548" s="530"/>
      <c r="AS548" s="533"/>
      <c r="AT548" s="533"/>
      <c r="AU548" s="537"/>
      <c r="AV548" s="532" t="str">
        <f t="shared" si="48"/>
        <v xml:space="preserve"> </v>
      </c>
      <c r="AW548" s="298">
        <f t="shared" si="49"/>
        <v>0</v>
      </c>
      <c r="AX548" s="533"/>
    </row>
    <row r="549" spans="1:52" ht="13.5" hidden="1" thickBot="1">
      <c r="A549" s="53" t="s">
        <v>219</v>
      </c>
      <c r="B549" s="407" t="s">
        <v>514</v>
      </c>
      <c r="C549" s="407" t="str">
        <f>IFERROR(MINUTE(C$5)-MINUTE(D549)," ")</f>
        <v xml:space="preserve"> </v>
      </c>
      <c r="D549" s="527" t="s">
        <v>514</v>
      </c>
      <c r="E549" s="298">
        <v>0</v>
      </c>
      <c r="F549" s="528" t="str">
        <f t="shared" si="47"/>
        <v xml:space="preserve"> </v>
      </c>
      <c r="G549" s="492"/>
      <c r="H549" s="492"/>
      <c r="I549" s="492"/>
      <c r="J549" s="492"/>
      <c r="K549" s="492"/>
      <c r="L549" s="492"/>
      <c r="M549" s="492"/>
      <c r="N549" s="492"/>
      <c r="O549" s="529"/>
      <c r="P549" s="492"/>
      <c r="Q549" s="529"/>
      <c r="R549" s="529"/>
      <c r="S549" s="492"/>
      <c r="T549" s="492"/>
      <c r="U549" s="492"/>
      <c r="V549" s="492"/>
      <c r="W549" s="492"/>
      <c r="X549" s="492"/>
      <c r="Y549" s="492"/>
      <c r="Z549" s="530"/>
      <c r="AA549" s="530"/>
      <c r="AB549" s="530"/>
      <c r="AC549" s="530"/>
      <c r="AD549" s="533"/>
      <c r="AE549" s="529"/>
      <c r="AF549" s="538"/>
      <c r="AG549" s="538"/>
      <c r="AH549" s="529"/>
      <c r="AI549" s="529"/>
      <c r="AJ549" s="529"/>
      <c r="AK549" s="529"/>
      <c r="AL549" s="529"/>
      <c r="AM549" s="7"/>
      <c r="AN549" s="530"/>
      <c r="AO549" s="533"/>
      <c r="AP549" s="530"/>
      <c r="AQ549" s="530"/>
      <c r="AR549" s="530"/>
      <c r="AS549" s="533"/>
      <c r="AT549" s="533"/>
      <c r="AU549" s="537"/>
      <c r="AV549" s="532" t="str">
        <f t="shared" si="48"/>
        <v xml:space="preserve"> </v>
      </c>
      <c r="AW549" s="298">
        <f t="shared" si="49"/>
        <v>0</v>
      </c>
      <c r="AX549" s="533"/>
    </row>
    <row r="550" spans="1:52" ht="13.5" hidden="1" thickBot="1">
      <c r="A550" s="525" t="s">
        <v>882</v>
      </c>
      <c r="B550" s="407">
        <v>4</v>
      </c>
      <c r="C550" s="407">
        <v>4</v>
      </c>
      <c r="D550" s="527" t="s">
        <v>514</v>
      </c>
      <c r="E550" s="298">
        <v>0</v>
      </c>
      <c r="F550" s="528" t="str">
        <f t="shared" si="47"/>
        <v xml:space="preserve"> </v>
      </c>
      <c r="G550" s="529"/>
      <c r="H550" s="529"/>
      <c r="I550" s="529"/>
      <c r="J550" s="529"/>
      <c r="K550" s="529"/>
      <c r="L550" s="529"/>
      <c r="M550" s="529"/>
      <c r="N550" s="529"/>
      <c r="O550" s="529"/>
      <c r="P550" s="529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  <c r="AA550" s="529"/>
      <c r="AB550" s="529"/>
      <c r="AC550" s="529"/>
      <c r="AD550" s="533"/>
      <c r="AE550" s="529"/>
      <c r="AF550" s="538"/>
      <c r="AG550" s="538"/>
      <c r="AH550" s="529"/>
      <c r="AI550" s="529"/>
      <c r="AJ550" s="529"/>
      <c r="AK550" s="529"/>
      <c r="AL550" s="529"/>
      <c r="AM550" s="7"/>
      <c r="AN550" s="530"/>
      <c r="AO550" s="533"/>
      <c r="AP550" s="530"/>
      <c r="AQ550" s="530"/>
      <c r="AR550" s="530"/>
      <c r="AS550" s="533"/>
      <c r="AT550" s="533"/>
      <c r="AU550" s="537"/>
      <c r="AV550" s="532" t="str">
        <f t="shared" si="48"/>
        <v xml:space="preserve"> </v>
      </c>
      <c r="AW550" s="298">
        <f t="shared" si="49"/>
        <v>0</v>
      </c>
      <c r="AX550" s="533"/>
    </row>
    <row r="551" spans="1:52" ht="13.5" hidden="1" thickBot="1">
      <c r="A551" s="525" t="s">
        <v>1332</v>
      </c>
      <c r="B551" s="407">
        <v>6</v>
      </c>
      <c r="C551" s="407" t="str">
        <f t="shared" ref="C551:C558" si="50">IFERROR(MINUTE(C$5)-MINUTE(D551)," ")</f>
        <v xml:space="preserve"> </v>
      </c>
      <c r="D551" s="527" t="s">
        <v>514</v>
      </c>
      <c r="E551" s="298">
        <v>0</v>
      </c>
      <c r="F551" s="528" t="str">
        <f t="shared" si="47"/>
        <v xml:space="preserve"> </v>
      </c>
      <c r="G551" s="529"/>
      <c r="H551" s="529"/>
      <c r="I551" s="529"/>
      <c r="J551" s="529"/>
      <c r="K551" s="529"/>
      <c r="L551" s="529"/>
      <c r="M551" s="529"/>
      <c r="N551" s="529"/>
      <c r="O551" s="529"/>
      <c r="P551" s="529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  <c r="AA551" s="529"/>
      <c r="AB551" s="529"/>
      <c r="AC551" s="529"/>
      <c r="AD551" s="545"/>
      <c r="AE551" s="498"/>
      <c r="AF551" s="545"/>
      <c r="AG551" s="545"/>
      <c r="AH551" s="498"/>
      <c r="AI551" s="498"/>
      <c r="AJ551" s="498"/>
      <c r="AK551" s="498"/>
      <c r="AL551" s="498"/>
      <c r="AM551" s="7"/>
      <c r="AN551" s="529"/>
      <c r="AO551" s="534"/>
      <c r="AP551" s="530"/>
      <c r="AQ551" s="529"/>
      <c r="AR551" s="529"/>
      <c r="AS551" s="533"/>
      <c r="AT551" s="533"/>
      <c r="AU551" s="537"/>
      <c r="AV551" s="532" t="str">
        <f t="shared" si="48"/>
        <v xml:space="preserve"> </v>
      </c>
      <c r="AW551" s="298">
        <f t="shared" si="49"/>
        <v>0</v>
      </c>
      <c r="AX551" s="533"/>
    </row>
    <row r="552" spans="1:52" ht="13.5" hidden="1" thickBot="1">
      <c r="A552" s="525" t="s">
        <v>1131</v>
      </c>
      <c r="B552" s="407" t="s">
        <v>514</v>
      </c>
      <c r="C552" s="407" t="str">
        <f t="shared" si="50"/>
        <v xml:space="preserve"> </v>
      </c>
      <c r="D552" s="527" t="s">
        <v>514</v>
      </c>
      <c r="E552" s="298">
        <v>0</v>
      </c>
      <c r="F552" s="528" t="str">
        <f t="shared" si="47"/>
        <v xml:space="preserve"> </v>
      </c>
      <c r="G552" s="529"/>
      <c r="H552" s="529"/>
      <c r="I552" s="534"/>
      <c r="J552" s="529"/>
      <c r="K552" s="529"/>
      <c r="L552" s="529"/>
      <c r="M552" s="529"/>
      <c r="N552" s="529"/>
      <c r="O552" s="529"/>
      <c r="P552" s="529"/>
      <c r="Q552" s="529"/>
      <c r="R552" s="529"/>
      <c r="S552" s="529"/>
      <c r="T552" s="529"/>
      <c r="U552" s="529"/>
      <c r="V552" s="529"/>
      <c r="W552" s="529"/>
      <c r="X552" s="529"/>
      <c r="Y552" s="534"/>
      <c r="Z552" s="529"/>
      <c r="AA552" s="529"/>
      <c r="AB552" s="529"/>
      <c r="AC552" s="529"/>
      <c r="AD552" s="533"/>
      <c r="AE552" s="529"/>
      <c r="AF552" s="538"/>
      <c r="AG552" s="538"/>
      <c r="AH552" s="529"/>
      <c r="AI552" s="529"/>
      <c r="AJ552" s="529"/>
      <c r="AK552" s="529"/>
      <c r="AL552" s="529"/>
      <c r="AM552" s="7"/>
      <c r="AN552" s="529"/>
      <c r="AO552" s="538"/>
      <c r="AP552" s="530"/>
      <c r="AQ552" s="530"/>
      <c r="AR552" s="530"/>
      <c r="AS552" s="533"/>
      <c r="AT552" s="533"/>
      <c r="AU552" s="537"/>
      <c r="AV552" s="532" t="str">
        <f t="shared" si="48"/>
        <v xml:space="preserve"> </v>
      </c>
      <c r="AW552" s="298">
        <f t="shared" si="49"/>
        <v>0</v>
      </c>
      <c r="AX552" s="533"/>
    </row>
    <row r="553" spans="1:52" ht="13.5" hidden="1" thickBot="1">
      <c r="A553" s="525" t="s">
        <v>1066</v>
      </c>
      <c r="B553" s="407" t="s">
        <v>514</v>
      </c>
      <c r="C553" s="407" t="str">
        <f t="shared" si="50"/>
        <v xml:space="preserve"> </v>
      </c>
      <c r="D553" s="527" t="s">
        <v>514</v>
      </c>
      <c r="E553" s="298">
        <v>0</v>
      </c>
      <c r="F553" s="528" t="str">
        <f t="shared" si="47"/>
        <v xml:space="preserve"> </v>
      </c>
      <c r="G553" s="529"/>
      <c r="H553" s="529"/>
      <c r="I553" s="534"/>
      <c r="J553" s="529"/>
      <c r="K553" s="529"/>
      <c r="L553" s="529"/>
      <c r="M553" s="529"/>
      <c r="N553" s="529"/>
      <c r="O553" s="529"/>
      <c r="P553" s="529"/>
      <c r="Q553" s="529"/>
      <c r="R553" s="529"/>
      <c r="S553" s="529"/>
      <c r="T553" s="529"/>
      <c r="U553" s="529"/>
      <c r="V553" s="529"/>
      <c r="W553" s="529"/>
      <c r="X553" s="529"/>
      <c r="Y553" s="534"/>
      <c r="Z553" s="529"/>
      <c r="AA553" s="529"/>
      <c r="AB553" s="529"/>
      <c r="AC553" s="529"/>
      <c r="AD553" s="533"/>
      <c r="AE553" s="529"/>
      <c r="AF553" s="538"/>
      <c r="AG553" s="538"/>
      <c r="AH553" s="529"/>
      <c r="AI553" s="529"/>
      <c r="AJ553" s="529"/>
      <c r="AK553" s="529"/>
      <c r="AL553" s="529"/>
      <c r="AM553" s="7"/>
      <c r="AN553" s="530"/>
      <c r="AO553" s="533"/>
      <c r="AP553" s="492"/>
      <c r="AQ553" s="530"/>
      <c r="AR553" s="530"/>
      <c r="AS553" s="533"/>
      <c r="AT553" s="533"/>
      <c r="AU553" s="537"/>
      <c r="AV553" s="532" t="str">
        <f t="shared" si="48"/>
        <v xml:space="preserve"> </v>
      </c>
      <c r="AW553" s="298">
        <f t="shared" si="49"/>
        <v>0</v>
      </c>
      <c r="AX553" s="533"/>
    </row>
    <row r="554" spans="1:52" ht="13.5" hidden="1" thickBot="1">
      <c r="A554" s="53" t="s">
        <v>211</v>
      </c>
      <c r="B554" s="407" t="s">
        <v>514</v>
      </c>
      <c r="C554" s="407" t="str">
        <f t="shared" si="50"/>
        <v xml:space="preserve"> </v>
      </c>
      <c r="D554" s="527" t="s">
        <v>514</v>
      </c>
      <c r="E554" s="298">
        <v>0</v>
      </c>
      <c r="F554" s="528" t="str">
        <f t="shared" si="47"/>
        <v xml:space="preserve"> </v>
      </c>
      <c r="G554" s="534"/>
      <c r="H554" s="534"/>
      <c r="I554" s="492"/>
      <c r="J554" s="492"/>
      <c r="K554" s="492"/>
      <c r="L554" s="492"/>
      <c r="M554" s="492"/>
      <c r="N554" s="492"/>
      <c r="O554" s="529"/>
      <c r="P554" s="492"/>
      <c r="Q554" s="529"/>
      <c r="R554" s="529"/>
      <c r="S554" s="492"/>
      <c r="T554" s="492"/>
      <c r="U554" s="492"/>
      <c r="V554" s="492"/>
      <c r="W554" s="492"/>
      <c r="X554" s="492"/>
      <c r="Y554" s="492"/>
      <c r="Z554" s="530"/>
      <c r="AA554" s="530"/>
      <c r="AB554" s="530"/>
      <c r="AC554" s="530"/>
      <c r="AD554" s="533"/>
      <c r="AE554" s="529"/>
      <c r="AF554" s="538"/>
      <c r="AG554" s="538"/>
      <c r="AH554" s="529"/>
      <c r="AI554" s="529"/>
      <c r="AJ554" s="529"/>
      <c r="AK554" s="529"/>
      <c r="AL554" s="529"/>
      <c r="AM554" s="7"/>
      <c r="AN554" s="530"/>
      <c r="AO554" s="533"/>
      <c r="AP554" s="492"/>
      <c r="AQ554" s="530"/>
      <c r="AR554" s="530"/>
      <c r="AS554" s="533"/>
      <c r="AT554" s="533"/>
      <c r="AU554" s="537"/>
      <c r="AV554" s="532" t="str">
        <f t="shared" si="48"/>
        <v xml:space="preserve"> </v>
      </c>
      <c r="AW554" s="298">
        <f t="shared" si="49"/>
        <v>0</v>
      </c>
      <c r="AX554" s="533"/>
    </row>
    <row r="555" spans="1:52" ht="13.5" hidden="1" thickBot="1">
      <c r="A555" s="535" t="s">
        <v>231</v>
      </c>
      <c r="B555" s="407" t="s">
        <v>514</v>
      </c>
      <c r="C555" s="407" t="str">
        <f t="shared" si="50"/>
        <v xml:space="preserve"> </v>
      </c>
      <c r="D555" s="527" t="s">
        <v>514</v>
      </c>
      <c r="E555" s="298">
        <v>0</v>
      </c>
      <c r="F555" s="528" t="str">
        <f t="shared" si="47"/>
        <v xml:space="preserve"> </v>
      </c>
      <c r="G555" s="492"/>
      <c r="H555" s="492"/>
      <c r="I555" s="492"/>
      <c r="J555" s="492"/>
      <c r="K555" s="492"/>
      <c r="L555" s="492"/>
      <c r="M555" s="492"/>
      <c r="N555" s="492"/>
      <c r="O555" s="529"/>
      <c r="P555" s="492"/>
      <c r="Q555" s="529"/>
      <c r="R555" s="529"/>
      <c r="S555" s="492"/>
      <c r="T555" s="492"/>
      <c r="U555" s="492"/>
      <c r="V555" s="492"/>
      <c r="W555" s="492"/>
      <c r="X555" s="492"/>
      <c r="Y555" s="492"/>
      <c r="Z555" s="530"/>
      <c r="AA555" s="530"/>
      <c r="AB555" s="530"/>
      <c r="AC555" s="530"/>
      <c r="AD555" s="538"/>
      <c r="AE555" s="529"/>
      <c r="AF555" s="538"/>
      <c r="AG555" s="538"/>
      <c r="AH555" s="529"/>
      <c r="AI555" s="529"/>
      <c r="AJ555" s="529"/>
      <c r="AK555" s="529"/>
      <c r="AL555" s="529"/>
      <c r="AM555" s="7"/>
      <c r="AN555" s="529"/>
      <c r="AO555" s="538"/>
      <c r="AP555" s="534"/>
      <c r="AQ555" s="529"/>
      <c r="AR555" s="529"/>
      <c r="AS555" s="533"/>
      <c r="AT555" s="533"/>
      <c r="AU555" s="537"/>
      <c r="AV555" s="532" t="str">
        <f t="shared" si="48"/>
        <v xml:space="preserve"> </v>
      </c>
      <c r="AW555" s="298">
        <f t="shared" si="49"/>
        <v>0</v>
      </c>
      <c r="AX555" s="533"/>
    </row>
    <row r="556" spans="1:52" ht="13.5" hidden="1" thickBot="1">
      <c r="A556" s="525" t="s">
        <v>900</v>
      </c>
      <c r="B556" s="407" t="s">
        <v>514</v>
      </c>
      <c r="C556" s="407" t="str">
        <f t="shared" si="50"/>
        <v xml:space="preserve"> </v>
      </c>
      <c r="D556" s="527" t="s">
        <v>514</v>
      </c>
      <c r="E556" s="298">
        <v>0</v>
      </c>
      <c r="F556" s="528" t="str">
        <f t="shared" si="47"/>
        <v xml:space="preserve"> </v>
      </c>
      <c r="G556" s="498"/>
      <c r="H556" s="498"/>
      <c r="I556" s="536"/>
      <c r="J556" s="498"/>
      <c r="K556" s="498"/>
      <c r="L556" s="498"/>
      <c r="M556" s="498"/>
      <c r="N556" s="498"/>
      <c r="O556" s="529"/>
      <c r="P556" s="498"/>
      <c r="Q556" s="529"/>
      <c r="R556" s="529"/>
      <c r="S556" s="498"/>
      <c r="T556" s="498"/>
      <c r="U556" s="498"/>
      <c r="V556" s="530"/>
      <c r="W556" s="530"/>
      <c r="X556" s="530"/>
      <c r="Y556" s="534"/>
      <c r="Z556" s="529"/>
      <c r="AA556" s="529"/>
      <c r="AB556" s="529"/>
      <c r="AC556" s="529"/>
      <c r="AD556" s="538"/>
      <c r="AE556" s="529"/>
      <c r="AF556" s="538"/>
      <c r="AG556" s="538"/>
      <c r="AH556" s="529"/>
      <c r="AI556" s="529"/>
      <c r="AJ556" s="529"/>
      <c r="AK556" s="529"/>
      <c r="AL556" s="529"/>
      <c r="AM556" s="7"/>
      <c r="AN556" s="529"/>
      <c r="AO556" s="538"/>
      <c r="AP556" s="534"/>
      <c r="AQ556" s="529"/>
      <c r="AR556" s="529"/>
      <c r="AS556" s="533"/>
      <c r="AT556" s="533"/>
      <c r="AU556" s="537"/>
      <c r="AV556" s="532" t="str">
        <f t="shared" si="48"/>
        <v xml:space="preserve"> </v>
      </c>
      <c r="AW556" s="298">
        <f t="shared" si="49"/>
        <v>0</v>
      </c>
      <c r="AX556" s="533"/>
    </row>
    <row r="557" spans="1:52" ht="13.5" hidden="1" thickBot="1">
      <c r="A557" s="535" t="s">
        <v>1232</v>
      </c>
      <c r="B557" s="407" t="s">
        <v>514</v>
      </c>
      <c r="C557" s="407" t="str">
        <f t="shared" si="50"/>
        <v xml:space="preserve"> </v>
      </c>
      <c r="D557" s="527" t="s">
        <v>514</v>
      </c>
      <c r="E557" s="298">
        <v>0</v>
      </c>
      <c r="F557" s="528" t="str">
        <f t="shared" si="47"/>
        <v xml:space="preserve"> </v>
      </c>
      <c r="G557" s="534"/>
      <c r="H557" s="534"/>
      <c r="I557" s="492"/>
      <c r="J557" s="534"/>
      <c r="K557" s="534"/>
      <c r="L557" s="534"/>
      <c r="M557" s="534"/>
      <c r="N557" s="534"/>
      <c r="O557" s="529"/>
      <c r="P557" s="534"/>
      <c r="Q557" s="529"/>
      <c r="R557" s="529"/>
      <c r="S557" s="534"/>
      <c r="T557" s="534"/>
      <c r="U557" s="534"/>
      <c r="V557" s="534"/>
      <c r="W557" s="534"/>
      <c r="X557" s="534"/>
      <c r="Y557" s="534"/>
      <c r="Z557" s="529"/>
      <c r="AA557" s="529"/>
      <c r="AB557" s="529"/>
      <c r="AC557" s="529"/>
      <c r="AD557" s="529"/>
      <c r="AE557" s="529"/>
      <c r="AF557" s="538"/>
      <c r="AG557" s="538"/>
      <c r="AH557" s="529"/>
      <c r="AI557" s="529"/>
      <c r="AJ557" s="529"/>
      <c r="AK557" s="529"/>
      <c r="AL557" s="529"/>
      <c r="AM557" s="7"/>
      <c r="AN557" s="529"/>
      <c r="AO557" s="529"/>
      <c r="AP557" s="534"/>
      <c r="AQ557" s="530"/>
      <c r="AR557" s="530"/>
      <c r="AS557" s="533"/>
      <c r="AT557" s="533"/>
      <c r="AU557" s="537"/>
      <c r="AV557" s="532" t="str">
        <f t="shared" si="48"/>
        <v xml:space="preserve"> </v>
      </c>
      <c r="AW557" s="298">
        <f t="shared" si="49"/>
        <v>0</v>
      </c>
      <c r="AX557" s="533"/>
    </row>
    <row r="558" spans="1:52" ht="13.5" hidden="1" thickBot="1">
      <c r="A558" s="525" t="s">
        <v>922</v>
      </c>
      <c r="B558" s="407" t="s">
        <v>514</v>
      </c>
      <c r="C558" s="407" t="str">
        <f t="shared" si="50"/>
        <v xml:space="preserve"> </v>
      </c>
      <c r="D558" s="527" t="s">
        <v>514</v>
      </c>
      <c r="E558" s="298">
        <v>0</v>
      </c>
      <c r="F558" s="528" t="str">
        <f t="shared" si="47"/>
        <v xml:space="preserve"> </v>
      </c>
      <c r="G558" s="498"/>
      <c r="H558" s="498"/>
      <c r="I558" s="536"/>
      <c r="J558" s="498"/>
      <c r="K558" s="498"/>
      <c r="L558" s="498"/>
      <c r="M558" s="498"/>
      <c r="N558" s="498"/>
      <c r="O558" s="529"/>
      <c r="P558" s="498"/>
      <c r="Q558" s="529"/>
      <c r="R558" s="529"/>
      <c r="S558" s="498"/>
      <c r="T558" s="498"/>
      <c r="U558" s="498"/>
      <c r="V558" s="498"/>
      <c r="W558" s="498"/>
      <c r="X558" s="498"/>
      <c r="Y558" s="534"/>
      <c r="Z558" s="529"/>
      <c r="AA558" s="529"/>
      <c r="AB558" s="529"/>
      <c r="AC558" s="529"/>
      <c r="AD558" s="538"/>
      <c r="AE558" s="529"/>
      <c r="AF558" s="538"/>
      <c r="AG558" s="538"/>
      <c r="AH558" s="529"/>
      <c r="AI558" s="529"/>
      <c r="AJ558" s="529"/>
      <c r="AK558" s="529"/>
      <c r="AL558" s="529"/>
      <c r="AM558" s="7"/>
      <c r="AN558" s="529"/>
      <c r="AO558" s="538"/>
      <c r="AP558" s="534"/>
      <c r="AQ558" s="529"/>
      <c r="AR558" s="529"/>
      <c r="AS558" s="533"/>
      <c r="AT558" s="533"/>
      <c r="AU558" s="537"/>
      <c r="AV558" s="532" t="str">
        <f t="shared" si="48"/>
        <v xml:space="preserve"> </v>
      </c>
      <c r="AW558" s="298">
        <f t="shared" si="49"/>
        <v>0</v>
      </c>
      <c r="AX558" s="533"/>
    </row>
    <row r="559" spans="1:52" ht="13.5" hidden="1" thickBot="1">
      <c r="A559" s="535" t="s">
        <v>817</v>
      </c>
      <c r="B559" s="407">
        <v>8</v>
      </c>
      <c r="C559" s="407">
        <v>8</v>
      </c>
      <c r="D559" s="527" t="s">
        <v>514</v>
      </c>
      <c r="E559" s="298">
        <v>0</v>
      </c>
      <c r="F559" s="528" t="str">
        <f t="shared" si="47"/>
        <v xml:space="preserve"> </v>
      </c>
      <c r="G559" s="534"/>
      <c r="H559" s="534"/>
      <c r="I559" s="534"/>
      <c r="J559" s="534"/>
      <c r="K559" s="534"/>
      <c r="L559" s="534"/>
      <c r="M559" s="534"/>
      <c r="N559" s="534"/>
      <c r="O559" s="529"/>
      <c r="P559" s="534"/>
      <c r="Q559" s="529"/>
      <c r="R559" s="529"/>
      <c r="S559" s="534"/>
      <c r="T559" s="534"/>
      <c r="U559" s="534"/>
      <c r="V559" s="534"/>
      <c r="W559" s="534"/>
      <c r="X559" s="534"/>
      <c r="Y559" s="534"/>
      <c r="Z559" s="529"/>
      <c r="AA559" s="529"/>
      <c r="AB559" s="529"/>
      <c r="AC559" s="529"/>
      <c r="AD559" s="533"/>
      <c r="AE559" s="529"/>
      <c r="AF559" s="538"/>
      <c r="AG559" s="538"/>
      <c r="AH559" s="529"/>
      <c r="AI559" s="529"/>
      <c r="AJ559" s="529"/>
      <c r="AK559" s="529"/>
      <c r="AL559" s="529"/>
      <c r="AM559" s="7"/>
      <c r="AN559" s="530"/>
      <c r="AO559" s="533"/>
      <c r="AP559" s="492"/>
      <c r="AQ559" s="530"/>
      <c r="AR559" s="530"/>
      <c r="AS559" s="533"/>
      <c r="AT559" s="533"/>
      <c r="AU559" s="537"/>
      <c r="AV559" s="532" t="str">
        <f t="shared" si="48"/>
        <v xml:space="preserve"> </v>
      </c>
      <c r="AW559" s="298">
        <f t="shared" si="49"/>
        <v>0</v>
      </c>
      <c r="AX559" s="533"/>
    </row>
    <row r="560" spans="1:52" ht="13.5" thickBot="1">
      <c r="A560" s="424" t="s">
        <v>1183</v>
      </c>
      <c r="B560" s="425"/>
      <c r="C560" s="425"/>
      <c r="D560" s="569"/>
      <c r="E560" s="427">
        <f>SUM(E6:E132)</f>
        <v>308</v>
      </c>
      <c r="F560" s="570"/>
      <c r="G560" s="572">
        <f t="shared" ref="G560:AT560" si="51">COUNTA(G7:G559)+COUNTA(G565:G585)</f>
        <v>17</v>
      </c>
      <c r="H560" s="572">
        <f t="shared" si="51"/>
        <v>15</v>
      </c>
      <c r="I560" s="572">
        <f t="shared" si="51"/>
        <v>3</v>
      </c>
      <c r="J560" s="572">
        <f t="shared" si="51"/>
        <v>11</v>
      </c>
      <c r="K560" s="572">
        <f t="shared" si="51"/>
        <v>12</v>
      </c>
      <c r="L560" s="572">
        <f t="shared" si="51"/>
        <v>9</v>
      </c>
      <c r="M560" s="572">
        <f t="shared" si="51"/>
        <v>10</v>
      </c>
      <c r="N560" s="572">
        <f t="shared" si="51"/>
        <v>5</v>
      </c>
      <c r="O560" s="572">
        <f t="shared" si="51"/>
        <v>12</v>
      </c>
      <c r="P560" s="572">
        <f t="shared" si="51"/>
        <v>13</v>
      </c>
      <c r="Q560" s="572">
        <f t="shared" si="51"/>
        <v>11</v>
      </c>
      <c r="R560" s="572">
        <f t="shared" si="51"/>
        <v>4</v>
      </c>
      <c r="S560" s="572">
        <f t="shared" si="51"/>
        <v>3</v>
      </c>
      <c r="T560" s="572">
        <f t="shared" si="51"/>
        <v>7</v>
      </c>
      <c r="U560" s="572">
        <f t="shared" si="51"/>
        <v>7</v>
      </c>
      <c r="V560" s="572">
        <f t="shared" si="51"/>
        <v>8</v>
      </c>
      <c r="W560" s="572">
        <f t="shared" si="51"/>
        <v>6</v>
      </c>
      <c r="X560" s="572">
        <f t="shared" si="51"/>
        <v>5</v>
      </c>
      <c r="Y560" s="572">
        <f t="shared" si="51"/>
        <v>4</v>
      </c>
      <c r="Z560" s="572">
        <f t="shared" si="51"/>
        <v>10</v>
      </c>
      <c r="AA560" s="572">
        <f t="shared" si="51"/>
        <v>7</v>
      </c>
      <c r="AB560" s="572">
        <f t="shared" si="51"/>
        <v>4</v>
      </c>
      <c r="AC560" s="572">
        <f t="shared" si="51"/>
        <v>6</v>
      </c>
      <c r="AD560" s="572">
        <f t="shared" si="51"/>
        <v>7</v>
      </c>
      <c r="AE560" s="572">
        <f t="shared" si="51"/>
        <v>6</v>
      </c>
      <c r="AF560" s="572">
        <f t="shared" si="51"/>
        <v>8</v>
      </c>
      <c r="AG560" s="572">
        <f t="shared" si="51"/>
        <v>8</v>
      </c>
      <c r="AH560" s="572">
        <f t="shared" si="51"/>
        <v>6</v>
      </c>
      <c r="AI560" s="572">
        <f t="shared" si="51"/>
        <v>2</v>
      </c>
      <c r="AJ560" s="572">
        <f t="shared" si="51"/>
        <v>5</v>
      </c>
      <c r="AK560" s="572">
        <f t="shared" si="51"/>
        <v>5</v>
      </c>
      <c r="AL560" s="572">
        <f t="shared" si="51"/>
        <v>10</v>
      </c>
      <c r="AM560" s="572">
        <f t="shared" si="51"/>
        <v>11</v>
      </c>
      <c r="AN560" s="572">
        <f t="shared" si="51"/>
        <v>11</v>
      </c>
      <c r="AO560" s="572">
        <f t="shared" si="51"/>
        <v>3</v>
      </c>
      <c r="AP560" s="572">
        <f t="shared" si="51"/>
        <v>0</v>
      </c>
      <c r="AQ560" s="572">
        <f t="shared" si="51"/>
        <v>5</v>
      </c>
      <c r="AR560" s="572">
        <f t="shared" si="51"/>
        <v>6</v>
      </c>
      <c r="AS560" s="572">
        <f t="shared" si="51"/>
        <v>7</v>
      </c>
      <c r="AT560" s="572">
        <f t="shared" si="51"/>
        <v>3</v>
      </c>
      <c r="AU560" s="428"/>
      <c r="AV560" s="429"/>
      <c r="AW560" s="573">
        <f>SUM(G560:AT560)</f>
        <v>292</v>
      </c>
    </row>
    <row r="561" spans="1:50" ht="13">
      <c r="A561" s="34"/>
      <c r="B561" s="23"/>
      <c r="C561" s="23">
        <v>0</v>
      </c>
      <c r="D561" s="532"/>
      <c r="E561" s="318"/>
      <c r="G561" s="33"/>
      <c r="H561" s="33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Z561"/>
      <c r="AA561"/>
      <c r="AB561"/>
      <c r="AC561"/>
      <c r="AE561" s="84"/>
      <c r="AF561" s="61"/>
      <c r="AG561" s="61"/>
      <c r="AI561" s="61"/>
      <c r="AJ561" s="61"/>
      <c r="AK561" s="61"/>
      <c r="AL561" s="61"/>
      <c r="AV561" s="33"/>
      <c r="AW561" s="149">
        <f>SUM(AW7:AW132) + SUM(AW565:AW585)</f>
        <v>292</v>
      </c>
      <c r="AX561" s="808"/>
    </row>
    <row r="562" spans="1:50" ht="13.5" thickBot="1">
      <c r="A562" s="34"/>
      <c r="B562" s="23"/>
      <c r="C562" s="23"/>
      <c r="D562" s="532"/>
      <c r="E562" s="318"/>
      <c r="G562" s="33"/>
      <c r="H562" s="33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Z562"/>
      <c r="AA562"/>
      <c r="AB562"/>
      <c r="AC562"/>
      <c r="AE562" s="84"/>
      <c r="AF562" s="61"/>
      <c r="AG562" s="61"/>
      <c r="AI562" s="61"/>
      <c r="AJ562" s="61"/>
      <c r="AK562" s="61"/>
      <c r="AL562" s="61"/>
      <c r="AV562" s="33"/>
      <c r="AW562" s="227"/>
    </row>
    <row r="563" spans="1:50" s="3" customFormat="1" ht="13.5" thickBot="1">
      <c r="A563" s="502" t="s">
        <v>1184</v>
      </c>
      <c r="B563" s="574" t="s">
        <v>59</v>
      </c>
      <c r="C563" s="575" t="s">
        <v>59</v>
      </c>
      <c r="D563" s="505"/>
      <c r="E563" s="503" t="s">
        <v>439</v>
      </c>
      <c r="F563" s="502" t="s">
        <v>10</v>
      </c>
      <c r="G563" s="577">
        <v>42801</v>
      </c>
      <c r="H563" s="577">
        <f>G563+7</f>
        <v>42808</v>
      </c>
      <c r="I563" s="577">
        <f t="shared" ref="I563:AT563" si="52">H563+7</f>
        <v>42815</v>
      </c>
      <c r="J563" s="577">
        <f t="shared" si="52"/>
        <v>42822</v>
      </c>
      <c r="K563" s="577">
        <f t="shared" si="52"/>
        <v>42829</v>
      </c>
      <c r="L563" s="577">
        <f t="shared" si="52"/>
        <v>42836</v>
      </c>
      <c r="M563" s="577">
        <f>L563+7</f>
        <v>42843</v>
      </c>
      <c r="N563" s="577">
        <f t="shared" si="52"/>
        <v>42850</v>
      </c>
      <c r="O563" s="577">
        <f>N563+7</f>
        <v>42857</v>
      </c>
      <c r="P563" s="577">
        <f t="shared" ref="P563:R563" si="53">O563+7</f>
        <v>42864</v>
      </c>
      <c r="Q563" s="577">
        <f>P563+7</f>
        <v>42871</v>
      </c>
      <c r="R563" s="577">
        <f t="shared" si="53"/>
        <v>42878</v>
      </c>
      <c r="S563" s="577">
        <f>R563+7</f>
        <v>42885</v>
      </c>
      <c r="T563" s="577">
        <f t="shared" si="52"/>
        <v>42892</v>
      </c>
      <c r="U563" s="577">
        <f t="shared" si="52"/>
        <v>42899</v>
      </c>
      <c r="V563" s="577">
        <f t="shared" si="52"/>
        <v>42906</v>
      </c>
      <c r="W563" s="577">
        <f t="shared" si="52"/>
        <v>42913</v>
      </c>
      <c r="X563" s="577">
        <f t="shared" si="52"/>
        <v>42920</v>
      </c>
      <c r="Y563" s="577">
        <f t="shared" si="52"/>
        <v>42927</v>
      </c>
      <c r="Z563" s="577">
        <f>Y563+7</f>
        <v>42934</v>
      </c>
      <c r="AA563" s="577">
        <f t="shared" si="52"/>
        <v>42941</v>
      </c>
      <c r="AB563" s="577">
        <f t="shared" si="52"/>
        <v>42948</v>
      </c>
      <c r="AC563" s="577">
        <f t="shared" si="52"/>
        <v>42955</v>
      </c>
      <c r="AD563" s="577">
        <f t="shared" si="52"/>
        <v>42962</v>
      </c>
      <c r="AE563" s="577">
        <f t="shared" si="52"/>
        <v>42969</v>
      </c>
      <c r="AF563" s="577">
        <f t="shared" si="52"/>
        <v>42976</v>
      </c>
      <c r="AG563" s="577">
        <f t="shared" si="52"/>
        <v>42983</v>
      </c>
      <c r="AH563" s="577">
        <f t="shared" si="52"/>
        <v>42990</v>
      </c>
      <c r="AI563" s="577">
        <f t="shared" si="52"/>
        <v>42997</v>
      </c>
      <c r="AJ563" s="577">
        <f t="shared" si="52"/>
        <v>43004</v>
      </c>
      <c r="AK563" s="577">
        <f t="shared" si="52"/>
        <v>43011</v>
      </c>
      <c r="AL563" s="577">
        <f t="shared" si="52"/>
        <v>43018</v>
      </c>
      <c r="AM563" s="577">
        <f t="shared" si="52"/>
        <v>43025</v>
      </c>
      <c r="AN563" s="577">
        <f t="shared" si="52"/>
        <v>43032</v>
      </c>
      <c r="AO563" s="577">
        <f t="shared" si="52"/>
        <v>43039</v>
      </c>
      <c r="AP563" s="577">
        <f t="shared" si="52"/>
        <v>43046</v>
      </c>
      <c r="AQ563" s="577">
        <f t="shared" si="52"/>
        <v>43053</v>
      </c>
      <c r="AR563" s="577">
        <f t="shared" si="52"/>
        <v>43060</v>
      </c>
      <c r="AS563" s="577">
        <f t="shared" si="52"/>
        <v>43067</v>
      </c>
      <c r="AT563" s="577">
        <f t="shared" si="52"/>
        <v>43074</v>
      </c>
      <c r="AU563" s="578"/>
      <c r="AV563" s="579" t="s">
        <v>438</v>
      </c>
      <c r="AW563" s="580" t="s">
        <v>439</v>
      </c>
    </row>
    <row r="564" spans="1:50" s="3" customFormat="1" ht="13.5" thickBot="1">
      <c r="A564" s="357" t="s">
        <v>1572</v>
      </c>
      <c r="B564" s="539"/>
      <c r="C564" s="526">
        <v>7</v>
      </c>
      <c r="D564" s="540"/>
      <c r="E564" s="541"/>
      <c r="F564" s="528">
        <f t="shared" ref="F564:F585" si="54">IFERROR(AVERAGE(G564:AT564), " ")</f>
        <v>1.7215277777777777E-2</v>
      </c>
      <c r="G564" s="301"/>
      <c r="H564" s="84"/>
      <c r="I564" s="529"/>
      <c r="J564" s="529"/>
      <c r="K564" s="529"/>
      <c r="L564" s="529"/>
      <c r="M564" s="529">
        <v>1.539351851851852E-2</v>
      </c>
      <c r="N564" s="529">
        <v>1.7696759259259259E-2</v>
      </c>
      <c r="O564" s="529">
        <v>1.4733796296296295E-2</v>
      </c>
      <c r="P564" s="529"/>
      <c r="Q564" s="529"/>
      <c r="R564" s="529"/>
      <c r="S564" s="529"/>
      <c r="T564" s="529">
        <v>1.5462962962962963E-2</v>
      </c>
      <c r="U564" s="301"/>
      <c r="V564" s="529"/>
      <c r="W564" s="122"/>
      <c r="X564" s="529"/>
      <c r="Y564" s="301"/>
      <c r="Z564" s="301"/>
      <c r="AA564" s="122"/>
      <c r="AB564" s="301"/>
      <c r="AC564" s="529"/>
      <c r="AD564" s="301"/>
      <c r="AE564" s="529"/>
      <c r="AF564" s="529"/>
      <c r="AG564" s="301"/>
      <c r="AH564" s="529"/>
      <c r="AI564" s="122"/>
      <c r="AJ564" s="529"/>
      <c r="AK564" s="301"/>
      <c r="AL564" s="301"/>
      <c r="AM564" s="122"/>
      <c r="AN564" s="301"/>
      <c r="AO564" s="301"/>
      <c r="AP564" s="301"/>
      <c r="AQ564" s="301"/>
      <c r="AR564" s="301"/>
      <c r="AS564" s="529">
        <v>2.2789351851851852E-2</v>
      </c>
      <c r="AT564" s="301"/>
      <c r="AU564" s="542"/>
      <c r="AV564" s="813">
        <f>IF(MIN(G564:AT564)=0," ",MIN(G564:AT564))</f>
        <v>1.4733796296296295E-2</v>
      </c>
      <c r="AW564" s="814">
        <f>COUNTA(G564:AT564)</f>
        <v>5</v>
      </c>
    </row>
    <row r="565" spans="1:50" s="3" customFormat="1" ht="13">
      <c r="A565" s="357" t="s">
        <v>1573</v>
      </c>
      <c r="B565" s="539"/>
      <c r="C565" s="526">
        <v>8</v>
      </c>
      <c r="D565" s="540"/>
      <c r="E565" s="541"/>
      <c r="F565" s="528">
        <f t="shared" si="54"/>
        <v>1.5821759259259258E-2</v>
      </c>
      <c r="G565" s="301"/>
      <c r="H565" s="84"/>
      <c r="I565" s="529"/>
      <c r="J565" s="529"/>
      <c r="K565" s="529"/>
      <c r="L565" s="529"/>
      <c r="M565" s="529">
        <v>1.539351851851852E-2</v>
      </c>
      <c r="N565" s="529">
        <v>1.7696759259259259E-2</v>
      </c>
      <c r="O565" s="529">
        <v>1.4733796296296295E-2</v>
      </c>
      <c r="P565" s="529"/>
      <c r="Q565" s="529"/>
      <c r="R565" s="529"/>
      <c r="S565" s="529"/>
      <c r="T565" s="529">
        <v>1.5462962962962963E-2</v>
      </c>
      <c r="U565" s="301"/>
      <c r="V565" s="529"/>
      <c r="W565" s="122"/>
      <c r="X565" s="529"/>
      <c r="Y565" s="301"/>
      <c r="Z565" s="301"/>
      <c r="AA565" s="122"/>
      <c r="AB565" s="301"/>
      <c r="AC565" s="529"/>
      <c r="AD565" s="301"/>
      <c r="AE565" s="529"/>
      <c r="AF565" s="529"/>
      <c r="AG565" s="301"/>
      <c r="AH565" s="529"/>
      <c r="AI565" s="122"/>
      <c r="AJ565" s="529"/>
      <c r="AK565" s="301"/>
      <c r="AL565" s="301"/>
      <c r="AM565" s="122"/>
      <c r="AN565" s="301"/>
      <c r="AO565" s="301"/>
      <c r="AP565" s="301"/>
      <c r="AQ565" s="301"/>
      <c r="AR565" s="301"/>
      <c r="AS565" s="301"/>
      <c r="AT565" s="301"/>
      <c r="AU565" s="542"/>
      <c r="AV565" s="813">
        <f>IF(MIN(G565:AT565)=0," ",MIN(G565:AT565))</f>
        <v>1.4733796296296295E-2</v>
      </c>
      <c r="AW565" s="814">
        <f>COUNTA(G565:AT565)</f>
        <v>4</v>
      </c>
    </row>
    <row r="566" spans="1:50" s="3" customFormat="1" ht="13">
      <c r="A566" s="357" t="s">
        <v>1574</v>
      </c>
      <c r="B566" s="539"/>
      <c r="C566" s="526">
        <v>1</v>
      </c>
      <c r="D566" s="540"/>
      <c r="E566" s="541"/>
      <c r="F566" s="528">
        <f t="shared" si="54"/>
        <v>1.9756944444444445E-2</v>
      </c>
      <c r="G566" s="301"/>
      <c r="H566" s="84"/>
      <c r="I566" s="529"/>
      <c r="J566" s="529"/>
      <c r="K566" s="529"/>
      <c r="L566" s="529"/>
      <c r="M566" s="529"/>
      <c r="N566" s="529"/>
      <c r="O566" s="529"/>
      <c r="P566" s="529"/>
      <c r="Q566" s="529">
        <v>2.0173611111111111E-2</v>
      </c>
      <c r="R566" s="529"/>
      <c r="S566" s="529"/>
      <c r="T566" s="301"/>
      <c r="U566" s="301"/>
      <c r="V566" s="529"/>
      <c r="W566" s="122"/>
      <c r="X566" s="529"/>
      <c r="Y566" s="301"/>
      <c r="Z566" s="301"/>
      <c r="AA566" s="122"/>
      <c r="AB566" s="301"/>
      <c r="AC566" s="529"/>
      <c r="AD566" s="529">
        <v>1.9340277777777779E-2</v>
      </c>
      <c r="AE566" s="301"/>
      <c r="AF566" s="301"/>
      <c r="AG566" s="529"/>
      <c r="AH566" s="529"/>
      <c r="AI566" s="122"/>
      <c r="AJ566" s="529"/>
      <c r="AK566" s="301"/>
      <c r="AL566" s="301"/>
      <c r="AM566" s="122"/>
      <c r="AN566" s="301"/>
      <c r="AO566" s="529"/>
      <c r="AP566" s="301"/>
      <c r="AQ566" s="301"/>
      <c r="AR566" s="301"/>
      <c r="AS566" s="301"/>
      <c r="AT566" s="301"/>
      <c r="AU566" s="542"/>
      <c r="AV566" s="815">
        <f>IF(MIN(G566:AT566)=0," ",MIN(G566:AT566))</f>
        <v>1.9340277777777779E-2</v>
      </c>
      <c r="AW566" s="298">
        <f>COUNTA(G566:AT566)</f>
        <v>2</v>
      </c>
    </row>
    <row r="567" spans="1:50" s="3" customFormat="1" ht="13">
      <c r="A567" s="357" t="s">
        <v>1575</v>
      </c>
      <c r="B567" s="539"/>
      <c r="C567" s="526">
        <v>13</v>
      </c>
      <c r="D567" s="540"/>
      <c r="E567" s="541"/>
      <c r="F567" s="528">
        <f t="shared" si="54"/>
        <v>1.2175925925925927E-2</v>
      </c>
      <c r="G567" s="529"/>
      <c r="H567" s="529">
        <v>1.2094907407407408E-2</v>
      </c>
      <c r="I567" s="529"/>
      <c r="J567" s="529">
        <v>1.2800925925925926E-2</v>
      </c>
      <c r="K567" s="529"/>
      <c r="L567" s="529"/>
      <c r="M567" s="529"/>
      <c r="N567" s="529"/>
      <c r="O567" s="529"/>
      <c r="P567" s="529"/>
      <c r="Q567" s="529"/>
      <c r="R567" s="529"/>
      <c r="S567" s="529"/>
      <c r="T567" s="301"/>
      <c r="U567" s="529">
        <v>1.238425925925926E-2</v>
      </c>
      <c r="V567" s="529"/>
      <c r="W567" s="122"/>
      <c r="X567" s="529"/>
      <c r="Y567" s="301"/>
      <c r="Z567" s="301"/>
      <c r="AA567" s="122"/>
      <c r="AB567" s="301"/>
      <c r="AC567" s="529"/>
      <c r="AD567" s="301"/>
      <c r="AE567" s="301"/>
      <c r="AF567" s="301"/>
      <c r="AG567" s="301"/>
      <c r="AH567" s="529"/>
      <c r="AI567" s="122"/>
      <c r="AJ567" s="529">
        <v>1.1423611111111112E-2</v>
      </c>
      <c r="AK567" s="301"/>
      <c r="AL567" s="301"/>
      <c r="AM567" s="122"/>
      <c r="AN567" s="301"/>
      <c r="AO567" s="529"/>
      <c r="AP567" s="301"/>
      <c r="AQ567" s="301"/>
      <c r="AR567" s="301"/>
      <c r="AS567" s="301"/>
      <c r="AT567" s="301"/>
      <c r="AU567" s="542"/>
      <c r="AV567" s="815">
        <f>IF(MIN(G567:AT567)=0," ",MIN(G567:AT567))</f>
        <v>1.1423611111111112E-2</v>
      </c>
      <c r="AW567" s="298">
        <f>COUNTA(G567:AT567)</f>
        <v>4</v>
      </c>
    </row>
    <row r="568" spans="1:50" s="3" customFormat="1" ht="13">
      <c r="A568" s="357" t="s">
        <v>1576</v>
      </c>
      <c r="B568" s="539"/>
      <c r="C568" s="526">
        <v>4</v>
      </c>
      <c r="D568" s="540"/>
      <c r="E568" s="541"/>
      <c r="F568" s="528">
        <f t="shared" si="54"/>
        <v>1.8271604938271603E-2</v>
      </c>
      <c r="G568" s="529"/>
      <c r="H568" s="529"/>
      <c r="I568" s="529"/>
      <c r="J568" s="529"/>
      <c r="K568" s="529"/>
      <c r="L568" s="529"/>
      <c r="M568" s="529"/>
      <c r="N568" s="529"/>
      <c r="O568" s="529"/>
      <c r="P568" s="529"/>
      <c r="Q568" s="529"/>
      <c r="R568" s="529"/>
      <c r="S568" s="529"/>
      <c r="T568" s="529">
        <v>1.8379629629629628E-2</v>
      </c>
      <c r="U568" s="301"/>
      <c r="V568" s="529">
        <v>1.8124999999999999E-2</v>
      </c>
      <c r="W568" s="122"/>
      <c r="X568" s="529"/>
      <c r="Y568" s="301"/>
      <c r="Z568" s="301"/>
      <c r="AA568" s="529">
        <v>1.8310185185185186E-2</v>
      </c>
      <c r="AB568" s="301"/>
      <c r="AC568" s="529"/>
      <c r="AD568" s="301"/>
      <c r="AE568" s="301"/>
      <c r="AF568" s="301"/>
      <c r="AG568" s="301"/>
      <c r="AH568" s="529"/>
      <c r="AI568" s="122"/>
      <c r="AJ568" s="529"/>
      <c r="AK568" s="301"/>
      <c r="AL568" s="301"/>
      <c r="AM568" s="122"/>
      <c r="AN568" s="301"/>
      <c r="AO568" s="529"/>
      <c r="AP568" s="301"/>
      <c r="AQ568" s="301"/>
      <c r="AR568" s="301"/>
      <c r="AS568" s="301"/>
      <c r="AT568" s="301"/>
      <c r="AU568" s="542"/>
      <c r="AV568" s="815">
        <f t="shared" ref="AV568:AV585" si="55">IF(MIN(G568:AT568)=0," ",MIN(G568:AT568))</f>
        <v>1.8124999999999999E-2</v>
      </c>
      <c r="AW568" s="298">
        <f t="shared" ref="AW568:AW585" si="56">COUNTA(G568:AT568)</f>
        <v>3</v>
      </c>
    </row>
    <row r="569" spans="1:50" s="3" customFormat="1" ht="13">
      <c r="A569" s="357" t="s">
        <v>1577</v>
      </c>
      <c r="B569" s="539"/>
      <c r="C569" s="526">
        <v>3</v>
      </c>
      <c r="D569" s="540"/>
      <c r="E569" s="541"/>
      <c r="F569" s="528">
        <f t="shared" si="54"/>
        <v>1.9710648148148147E-2</v>
      </c>
      <c r="G569" s="529"/>
      <c r="H569" s="529">
        <v>1.9050925925925926E-2</v>
      </c>
      <c r="I569" s="529"/>
      <c r="J569" s="529"/>
      <c r="K569" s="529"/>
      <c r="L569" s="529"/>
      <c r="M569" s="529"/>
      <c r="N569" s="529"/>
      <c r="O569" s="529"/>
      <c r="P569" s="529"/>
      <c r="Q569" s="529"/>
      <c r="R569" s="529"/>
      <c r="S569" s="301"/>
      <c r="T569" s="301"/>
      <c r="U569" s="301"/>
      <c r="V569" s="301"/>
      <c r="W569" s="122"/>
      <c r="X569" s="122"/>
      <c r="Y569" s="301"/>
      <c r="Z569" s="301"/>
      <c r="AA569" s="122"/>
      <c r="AB569" s="301"/>
      <c r="AC569" s="529"/>
      <c r="AD569" s="301"/>
      <c r="AE569" s="301"/>
      <c r="AF569" s="301"/>
      <c r="AG569" s="301"/>
      <c r="AH569" s="301"/>
      <c r="AI569" s="301"/>
      <c r="AJ569" s="301"/>
      <c r="AK569" s="301"/>
      <c r="AL569" s="301"/>
      <c r="AM569" s="529">
        <v>2.0370370370370369E-2</v>
      </c>
      <c r="AN569" s="301"/>
      <c r="AO569" s="529"/>
      <c r="AP569" s="301"/>
      <c r="AQ569" s="301"/>
      <c r="AR569" s="301"/>
      <c r="AS569" s="301"/>
      <c r="AT569" s="529"/>
      <c r="AU569" s="542"/>
      <c r="AV569" s="815">
        <f t="shared" si="55"/>
        <v>1.9050925925925926E-2</v>
      </c>
      <c r="AW569" s="298">
        <f t="shared" si="56"/>
        <v>2</v>
      </c>
    </row>
    <row r="570" spans="1:50" s="3" customFormat="1" ht="13">
      <c r="A570" s="357" t="s">
        <v>1578</v>
      </c>
      <c r="B570" s="539"/>
      <c r="C570" s="526">
        <v>1</v>
      </c>
      <c r="D570" s="540"/>
      <c r="E570" s="541"/>
      <c r="F570" s="528">
        <f t="shared" si="54"/>
        <v>2.0370370370370369E-2</v>
      </c>
      <c r="G570" s="529"/>
      <c r="H570" s="529"/>
      <c r="I570" s="529"/>
      <c r="J570" s="529"/>
      <c r="K570" s="529"/>
      <c r="L570" s="529"/>
      <c r="M570" s="529"/>
      <c r="N570" s="529"/>
      <c r="O570" s="529"/>
      <c r="P570" s="529"/>
      <c r="Q570" s="529"/>
      <c r="R570" s="529"/>
      <c r="S570" s="301"/>
      <c r="T570" s="301"/>
      <c r="U570" s="301"/>
      <c r="V570" s="301"/>
      <c r="W570" s="122"/>
      <c r="X570" s="122"/>
      <c r="Y570" s="301"/>
      <c r="Z570" s="301"/>
      <c r="AA570" s="122"/>
      <c r="AB570" s="301"/>
      <c r="AC570" s="529"/>
      <c r="AD570" s="301"/>
      <c r="AE570" s="301"/>
      <c r="AF570" s="301"/>
      <c r="AG570" s="301"/>
      <c r="AH570" s="301"/>
      <c r="AI570" s="301"/>
      <c r="AJ570" s="301"/>
      <c r="AK570" s="301"/>
      <c r="AL570" s="301"/>
      <c r="AM570" s="529">
        <v>2.0370370370370369E-2</v>
      </c>
      <c r="AN570" s="301"/>
      <c r="AO570" s="529"/>
      <c r="AP570" s="301"/>
      <c r="AQ570" s="301"/>
      <c r="AR570" s="301"/>
      <c r="AS570" s="301"/>
      <c r="AT570" s="529"/>
      <c r="AU570" s="542"/>
      <c r="AV570" s="815">
        <f t="shared" si="55"/>
        <v>2.0370370370370369E-2</v>
      </c>
      <c r="AW570" s="298">
        <f t="shared" si="56"/>
        <v>1</v>
      </c>
    </row>
    <row r="571" spans="1:50" s="3" customFormat="1" ht="13">
      <c r="A571" s="357" t="s">
        <v>1579</v>
      </c>
      <c r="B571" s="539"/>
      <c r="C571" s="526">
        <v>0</v>
      </c>
      <c r="D571" s="540"/>
      <c r="E571" s="541"/>
      <c r="F571" s="528">
        <f t="shared" si="54"/>
        <v>2.2222222222222223E-2</v>
      </c>
      <c r="G571" s="529">
        <v>2.2222222222222223E-2</v>
      </c>
      <c r="H571" s="529"/>
      <c r="I571" s="529"/>
      <c r="J571" s="529"/>
      <c r="K571" s="529"/>
      <c r="L571" s="529"/>
      <c r="M571" s="529"/>
      <c r="N571" s="529"/>
      <c r="O571" s="529"/>
      <c r="P571" s="529"/>
      <c r="Q571" s="529"/>
      <c r="R571" s="529"/>
      <c r="S571" s="301"/>
      <c r="T571" s="301"/>
      <c r="U571" s="301"/>
      <c r="V571" s="301"/>
      <c r="W571" s="122"/>
      <c r="X571" s="122"/>
      <c r="Y571" s="301"/>
      <c r="Z571" s="301"/>
      <c r="AA571" s="122"/>
      <c r="AB571" s="301"/>
      <c r="AC571" s="529"/>
      <c r="AD571" s="301"/>
      <c r="AE571" s="301"/>
      <c r="AF571" s="301"/>
      <c r="AG571" s="301"/>
      <c r="AH571" s="301"/>
      <c r="AI571" s="301"/>
      <c r="AJ571" s="301"/>
      <c r="AK571" s="301"/>
      <c r="AL571" s="301"/>
      <c r="AM571" s="122"/>
      <c r="AN571" s="529"/>
      <c r="AO571" s="529"/>
      <c r="AP571" s="301"/>
      <c r="AQ571" s="301"/>
      <c r="AR571" s="301"/>
      <c r="AS571" s="301"/>
      <c r="AT571" s="301"/>
      <c r="AU571" s="542"/>
      <c r="AV571" s="815">
        <f t="shared" si="55"/>
        <v>2.2222222222222223E-2</v>
      </c>
      <c r="AW571" s="298">
        <f t="shared" si="56"/>
        <v>1</v>
      </c>
      <c r="AX571" s="3" t="s">
        <v>514</v>
      </c>
    </row>
    <row r="572" spans="1:50" s="3" customFormat="1" ht="13">
      <c r="A572" s="357" t="s">
        <v>636</v>
      </c>
      <c r="B572" s="539"/>
      <c r="C572" s="526">
        <v>0</v>
      </c>
      <c r="D572" s="540"/>
      <c r="E572" s="541"/>
      <c r="F572" s="528" t="str">
        <f t="shared" si="54"/>
        <v xml:space="preserve"> </v>
      </c>
      <c r="G572" s="301"/>
      <c r="H572" s="84"/>
      <c r="I572" s="529"/>
      <c r="J572" s="529"/>
      <c r="K572" s="529"/>
      <c r="L572" s="529"/>
      <c r="M572" s="529"/>
      <c r="N572" s="529"/>
      <c r="O572" s="529"/>
      <c r="P572" s="529"/>
      <c r="Q572" s="529"/>
      <c r="R572" s="529"/>
      <c r="S572" s="529"/>
      <c r="T572" s="301"/>
      <c r="U572" s="301"/>
      <c r="V572" s="529"/>
      <c r="W572" s="122"/>
      <c r="X572" s="529"/>
      <c r="Y572" s="301"/>
      <c r="Z572" s="301"/>
      <c r="AA572" s="122"/>
      <c r="AB572" s="301"/>
      <c r="AC572" s="529"/>
      <c r="AD572" s="301"/>
      <c r="AE572" s="301"/>
      <c r="AF572" s="301"/>
      <c r="AG572" s="529"/>
      <c r="AH572" s="529"/>
      <c r="AI572" s="122"/>
      <c r="AJ572" s="529"/>
      <c r="AK572" s="301"/>
      <c r="AL572" s="301"/>
      <c r="AM572" s="122"/>
      <c r="AN572" s="301"/>
      <c r="AO572" s="529"/>
      <c r="AP572" s="301"/>
      <c r="AQ572" s="301"/>
      <c r="AR572" s="301"/>
      <c r="AS572" s="301"/>
      <c r="AT572" s="301"/>
      <c r="AU572" s="542"/>
      <c r="AV572" s="815" t="str">
        <f t="shared" si="55"/>
        <v xml:space="preserve"> </v>
      </c>
      <c r="AW572" s="298">
        <f t="shared" si="56"/>
        <v>0</v>
      </c>
    </row>
    <row r="573" spans="1:50" s="3" customFormat="1" ht="13">
      <c r="A573" s="357" t="s">
        <v>1580</v>
      </c>
      <c r="B573" s="539"/>
      <c r="C573" s="526">
        <v>0</v>
      </c>
      <c r="D573" s="540"/>
      <c r="E573" s="541"/>
      <c r="F573" s="528">
        <f t="shared" si="54"/>
        <v>1.7575231481481483E-2</v>
      </c>
      <c r="G573" s="301"/>
      <c r="H573" s="84"/>
      <c r="I573" s="529"/>
      <c r="J573" s="529">
        <v>1.5706018518518518E-2</v>
      </c>
      <c r="K573" s="529"/>
      <c r="L573" s="529"/>
      <c r="M573" s="529"/>
      <c r="N573" s="529"/>
      <c r="O573" s="529"/>
      <c r="P573" s="529"/>
      <c r="Q573" s="529"/>
      <c r="R573" s="529"/>
      <c r="S573" s="529"/>
      <c r="T573" s="301"/>
      <c r="U573" s="301"/>
      <c r="V573" s="529"/>
      <c r="W573" s="122"/>
      <c r="X573" s="529"/>
      <c r="Y573" s="301"/>
      <c r="Z573" s="301"/>
      <c r="AA573" s="122"/>
      <c r="AB573" s="301"/>
      <c r="AC573" s="529"/>
      <c r="AD573" s="301"/>
      <c r="AE573" s="301"/>
      <c r="AF573" s="301"/>
      <c r="AG573" s="529"/>
      <c r="AH573" s="529"/>
      <c r="AI573" s="122"/>
      <c r="AJ573" s="529"/>
      <c r="AK573" s="301"/>
      <c r="AL573" s="301"/>
      <c r="AM573" s="122"/>
      <c r="AN573" s="301"/>
      <c r="AO573" s="529"/>
      <c r="AP573" s="301"/>
      <c r="AQ573" s="529">
        <v>1.9444444444444445E-2</v>
      </c>
      <c r="AR573" s="529"/>
      <c r="AS573" s="301"/>
      <c r="AT573" s="301"/>
      <c r="AU573" s="542"/>
      <c r="AV573" s="815">
        <f t="shared" si="55"/>
        <v>1.5706018518518518E-2</v>
      </c>
      <c r="AW573" s="298">
        <f t="shared" si="56"/>
        <v>2</v>
      </c>
    </row>
    <row r="574" spans="1:50" s="3" customFormat="1" ht="15">
      <c r="A574" s="357" t="s">
        <v>1581</v>
      </c>
      <c r="B574" s="539"/>
      <c r="C574" s="526">
        <v>9</v>
      </c>
      <c r="D574" s="540"/>
      <c r="E574" s="541"/>
      <c r="F574" s="528">
        <f t="shared" si="54"/>
        <v>1.4837962962962963E-2</v>
      </c>
      <c r="G574" s="301"/>
      <c r="H574" s="84"/>
      <c r="I574" s="529"/>
      <c r="J574" s="529"/>
      <c r="K574" s="529"/>
      <c r="L574" s="529"/>
      <c r="M574" s="529"/>
      <c r="N574" s="529"/>
      <c r="O574" s="529"/>
      <c r="P574" s="529"/>
      <c r="Q574" s="529"/>
      <c r="R574" s="529"/>
      <c r="S574" s="529"/>
      <c r="T574" s="301"/>
      <c r="U574" s="301"/>
      <c r="V574" s="529"/>
      <c r="W574" s="122"/>
      <c r="X574" s="529"/>
      <c r="Y574" s="301"/>
      <c r="Z574" s="301"/>
      <c r="AA574" s="122"/>
      <c r="AB574" s="301"/>
      <c r="AC574" s="529"/>
      <c r="AD574" s="301"/>
      <c r="AE574" s="301"/>
      <c r="AF574" s="301"/>
      <c r="AG574" s="529"/>
      <c r="AH574" s="529">
        <v>1.4837962962962963E-2</v>
      </c>
      <c r="AI574" s="122"/>
      <c r="AJ574" s="529"/>
      <c r="AK574" s="301"/>
      <c r="AL574" s="301"/>
      <c r="AM574" s="122"/>
      <c r="AN574" s="301"/>
      <c r="AO574" s="529"/>
      <c r="AP574" s="301"/>
      <c r="AQ574" s="301"/>
      <c r="AR574" s="301"/>
      <c r="AS574" s="301"/>
      <c r="AT574" s="301"/>
      <c r="AU574" s="542"/>
      <c r="AV574" s="815">
        <f t="shared" si="55"/>
        <v>1.4837962962962963E-2</v>
      </c>
      <c r="AW574" s="298">
        <f t="shared" si="56"/>
        <v>1</v>
      </c>
    </row>
    <row r="575" spans="1:50" s="3" customFormat="1" ht="13">
      <c r="A575" s="357" t="s">
        <v>1582</v>
      </c>
      <c r="B575" s="539"/>
      <c r="C575" s="526">
        <v>2</v>
      </c>
      <c r="D575" s="540"/>
      <c r="E575" s="541"/>
      <c r="F575" s="528">
        <f t="shared" si="54"/>
        <v>1.9901620370370372E-2</v>
      </c>
      <c r="G575" s="301"/>
      <c r="H575" s="84"/>
      <c r="I575" s="529"/>
      <c r="J575" s="529"/>
      <c r="K575" s="529"/>
      <c r="L575" s="529"/>
      <c r="M575" s="529"/>
      <c r="N575" s="529"/>
      <c r="O575" s="529"/>
      <c r="P575" s="529"/>
      <c r="Q575" s="529"/>
      <c r="R575" s="529"/>
      <c r="S575" s="529"/>
      <c r="T575" s="301"/>
      <c r="U575" s="301"/>
      <c r="V575" s="529"/>
      <c r="W575" s="122"/>
      <c r="X575" s="529">
        <v>2.013888888888889E-2</v>
      </c>
      <c r="Y575" s="301"/>
      <c r="Z575" s="301"/>
      <c r="AA575" s="529">
        <v>1.9664351851851853E-2</v>
      </c>
      <c r="AB575" s="301"/>
      <c r="AC575" s="529"/>
      <c r="AD575" s="301"/>
      <c r="AE575" s="301"/>
      <c r="AF575" s="301"/>
      <c r="AG575" s="529"/>
      <c r="AH575" s="529"/>
      <c r="AI575" s="122"/>
      <c r="AJ575" s="529"/>
      <c r="AK575" s="301"/>
      <c r="AL575" s="301"/>
      <c r="AM575" s="122"/>
      <c r="AN575" s="301"/>
      <c r="AO575" s="529"/>
      <c r="AP575" s="301"/>
      <c r="AQ575" s="301"/>
      <c r="AR575" s="301"/>
      <c r="AS575" s="301"/>
      <c r="AT575" s="301"/>
      <c r="AU575" s="542"/>
      <c r="AV575" s="815">
        <f t="shared" si="55"/>
        <v>1.9664351851851853E-2</v>
      </c>
      <c r="AW575" s="298">
        <f t="shared" si="56"/>
        <v>2</v>
      </c>
    </row>
    <row r="576" spans="1:50" s="3" customFormat="1" ht="13">
      <c r="A576" s="357" t="s">
        <v>1583</v>
      </c>
      <c r="B576" s="539"/>
      <c r="C576" s="526">
        <v>2</v>
      </c>
      <c r="D576" s="540"/>
      <c r="E576" s="541"/>
      <c r="F576" s="528">
        <f t="shared" si="54"/>
        <v>1.9583333333333331E-2</v>
      </c>
      <c r="G576" s="301"/>
      <c r="H576" s="84"/>
      <c r="I576" s="529"/>
      <c r="J576" s="529"/>
      <c r="K576" s="529"/>
      <c r="L576" s="529"/>
      <c r="M576" s="529"/>
      <c r="N576" s="529"/>
      <c r="O576" s="529"/>
      <c r="P576" s="529"/>
      <c r="Q576" s="529"/>
      <c r="R576" s="529"/>
      <c r="S576" s="529"/>
      <c r="T576" s="301"/>
      <c r="U576" s="301"/>
      <c r="V576" s="529"/>
      <c r="W576" s="122"/>
      <c r="X576" s="529"/>
      <c r="Y576" s="301"/>
      <c r="Z576" s="529">
        <v>1.9583333333333331E-2</v>
      </c>
      <c r="AA576" s="122"/>
      <c r="AB576" s="301"/>
      <c r="AC576" s="529"/>
      <c r="AD576" s="301"/>
      <c r="AE576" s="301"/>
      <c r="AF576" s="301"/>
      <c r="AG576" s="529"/>
      <c r="AH576" s="529"/>
      <c r="AI576" s="122"/>
      <c r="AJ576" s="529"/>
      <c r="AK576" s="301"/>
      <c r="AL576" s="301"/>
      <c r="AM576" s="122"/>
      <c r="AN576" s="301"/>
      <c r="AO576" s="529"/>
      <c r="AP576" s="301"/>
      <c r="AQ576" s="301"/>
      <c r="AR576" s="301"/>
      <c r="AS576" s="301"/>
      <c r="AT576" s="301"/>
      <c r="AU576" s="542"/>
      <c r="AV576" s="815">
        <f t="shared" si="55"/>
        <v>1.9583333333333331E-2</v>
      </c>
      <c r="AW576" s="298">
        <f t="shared" si="56"/>
        <v>1</v>
      </c>
    </row>
    <row r="577" spans="1:49" s="3" customFormat="1" ht="13">
      <c r="A577" s="357" t="s">
        <v>1584</v>
      </c>
      <c r="B577" s="539"/>
      <c r="C577" s="526">
        <v>9</v>
      </c>
      <c r="D577" s="540"/>
      <c r="E577" s="541"/>
      <c r="F577" s="528">
        <f t="shared" si="54"/>
        <v>1.5243055555555557E-2</v>
      </c>
      <c r="G577" s="301"/>
      <c r="H577" s="84"/>
      <c r="I577" s="529"/>
      <c r="J577" s="529"/>
      <c r="K577" s="529"/>
      <c r="L577" s="529"/>
      <c r="M577" s="529"/>
      <c r="N577" s="529"/>
      <c r="O577" s="529"/>
      <c r="P577" s="529"/>
      <c r="Q577" s="529"/>
      <c r="R577" s="529"/>
      <c r="S577" s="529"/>
      <c r="T577" s="301"/>
      <c r="U577" s="301"/>
      <c r="V577" s="529"/>
      <c r="W577" s="122"/>
      <c r="X577" s="529"/>
      <c r="Y577" s="301"/>
      <c r="Z577" s="529">
        <v>1.5243055555555557E-2</v>
      </c>
      <c r="AA577" s="122"/>
      <c r="AB577" s="301"/>
      <c r="AC577" s="529"/>
      <c r="AD577" s="301"/>
      <c r="AE577" s="301"/>
      <c r="AF577" s="301"/>
      <c r="AG577" s="529"/>
      <c r="AH577" s="529"/>
      <c r="AI577" s="122"/>
      <c r="AJ577" s="529"/>
      <c r="AK577" s="301"/>
      <c r="AL577" s="301"/>
      <c r="AM577" s="122"/>
      <c r="AN577" s="301"/>
      <c r="AO577" s="529"/>
      <c r="AP577" s="301"/>
      <c r="AQ577" s="301"/>
      <c r="AR577" s="301"/>
      <c r="AS577" s="301"/>
      <c r="AT577" s="301"/>
      <c r="AU577" s="542"/>
      <c r="AV577" s="815">
        <f t="shared" si="55"/>
        <v>1.5243055555555557E-2</v>
      </c>
      <c r="AW577" s="298">
        <f t="shared" si="56"/>
        <v>1</v>
      </c>
    </row>
    <row r="578" spans="1:49" s="3" customFormat="1" ht="13">
      <c r="A578" s="357" t="s">
        <v>1585</v>
      </c>
      <c r="B578" s="539"/>
      <c r="C578" s="526">
        <v>2</v>
      </c>
      <c r="D578" s="540"/>
      <c r="E578" s="541"/>
      <c r="F578" s="528">
        <f t="shared" si="54"/>
        <v>1.9988425925925927E-2</v>
      </c>
      <c r="G578" s="301"/>
      <c r="H578" s="84"/>
      <c r="I578" s="529"/>
      <c r="J578" s="529"/>
      <c r="K578" s="529"/>
      <c r="L578" s="529"/>
      <c r="M578" s="529"/>
      <c r="N578" s="529"/>
      <c r="O578" s="529"/>
      <c r="P578" s="529"/>
      <c r="Q578" s="529"/>
      <c r="R578" s="529"/>
      <c r="S578" s="529"/>
      <c r="T578" s="301"/>
      <c r="U578" s="301"/>
      <c r="V578" s="529"/>
      <c r="W578" s="122"/>
      <c r="X578" s="529"/>
      <c r="Y578" s="301"/>
      <c r="Z578" s="529">
        <v>1.9988425925925927E-2</v>
      </c>
      <c r="AA578" s="122"/>
      <c r="AB578" s="301"/>
      <c r="AC578" s="529"/>
      <c r="AD578" s="301"/>
      <c r="AE578" s="301"/>
      <c r="AF578" s="301"/>
      <c r="AG578" s="529"/>
      <c r="AH578" s="529"/>
      <c r="AI578" s="122"/>
      <c r="AJ578" s="529"/>
      <c r="AK578" s="301"/>
      <c r="AL578" s="301"/>
      <c r="AM578" s="122"/>
      <c r="AN578" s="301"/>
      <c r="AO578" s="529"/>
      <c r="AP578" s="301"/>
      <c r="AQ578" s="301"/>
      <c r="AR578" s="301"/>
      <c r="AS578" s="301"/>
      <c r="AT578" s="301"/>
      <c r="AU578" s="542"/>
      <c r="AV578" s="815">
        <f t="shared" si="55"/>
        <v>1.9988425925925927E-2</v>
      </c>
      <c r="AW578" s="298">
        <f t="shared" si="56"/>
        <v>1</v>
      </c>
    </row>
    <row r="579" spans="1:49" s="3" customFormat="1" ht="13">
      <c r="A579" s="357" t="s">
        <v>1586</v>
      </c>
      <c r="B579" s="539"/>
      <c r="C579" s="526">
        <v>0</v>
      </c>
      <c r="D579" s="540"/>
      <c r="E579" s="541"/>
      <c r="F579" s="528">
        <f t="shared" si="54"/>
        <v>2.1030092592592597E-2</v>
      </c>
      <c r="G579" s="301"/>
      <c r="H579" s="84"/>
      <c r="I579" s="529"/>
      <c r="J579" s="529" t="s">
        <v>514</v>
      </c>
      <c r="K579" s="529"/>
      <c r="L579" s="529"/>
      <c r="M579" s="529"/>
      <c r="N579" s="529"/>
      <c r="O579" s="529"/>
      <c r="P579" s="529"/>
      <c r="Q579" s="529"/>
      <c r="R579" s="529"/>
      <c r="S579" s="529"/>
      <c r="T579" s="301"/>
      <c r="U579" s="301"/>
      <c r="V579" s="529"/>
      <c r="W579" s="529">
        <v>2.1030092592592597E-2</v>
      </c>
      <c r="X579" s="529"/>
      <c r="Y579" s="301"/>
      <c r="Z579" s="301"/>
      <c r="AA579" s="122"/>
      <c r="AB579" s="301"/>
      <c r="AC579" s="529"/>
      <c r="AD579" s="301"/>
      <c r="AE579" s="301"/>
      <c r="AF579" s="301"/>
      <c r="AG579" s="529"/>
      <c r="AH579" s="529"/>
      <c r="AI579" s="122"/>
      <c r="AJ579" s="529"/>
      <c r="AK579" s="301"/>
      <c r="AL579" s="301"/>
      <c r="AM579" s="122"/>
      <c r="AN579" s="301"/>
      <c r="AO579" s="529"/>
      <c r="AP579" s="301"/>
      <c r="AQ579" s="301"/>
      <c r="AR579" s="301"/>
      <c r="AS579" s="301"/>
      <c r="AT579" s="301"/>
      <c r="AU579" s="542"/>
      <c r="AV579" s="815">
        <f t="shared" si="55"/>
        <v>2.1030092592592597E-2</v>
      </c>
      <c r="AW579" s="298">
        <f t="shared" si="56"/>
        <v>2</v>
      </c>
    </row>
    <row r="580" spans="1:49" s="3" customFormat="1" ht="13">
      <c r="A580" s="357" t="s">
        <v>1587</v>
      </c>
      <c r="B580" s="539"/>
      <c r="C580" s="526">
        <v>8</v>
      </c>
      <c r="D580" s="540"/>
      <c r="E580" s="541"/>
      <c r="F580" s="528">
        <f t="shared" si="54"/>
        <v>1.5474537037037038E-2</v>
      </c>
      <c r="G580" s="529"/>
      <c r="H580" s="529">
        <v>1.5474537037037038E-2</v>
      </c>
      <c r="I580" s="529"/>
      <c r="J580" s="529"/>
      <c r="K580" s="529"/>
      <c r="L580" s="529"/>
      <c r="M580" s="529"/>
      <c r="N580" s="529"/>
      <c r="O580" s="529"/>
      <c r="P580" s="529"/>
      <c r="Q580" s="529"/>
      <c r="R580" s="529"/>
      <c r="S580" s="301"/>
      <c r="T580" s="301"/>
      <c r="U580" s="301"/>
      <c r="V580" s="301"/>
      <c r="W580" s="122"/>
      <c r="X580" s="122"/>
      <c r="Y580" s="301"/>
      <c r="Z580" s="301"/>
      <c r="AA580" s="529"/>
      <c r="AB580" s="301"/>
      <c r="AC580" s="529"/>
      <c r="AD580" s="301"/>
      <c r="AE580" s="529"/>
      <c r="AF580" s="529"/>
      <c r="AG580" s="301"/>
      <c r="AH580" s="301"/>
      <c r="AI580" s="301"/>
      <c r="AJ580" s="301"/>
      <c r="AK580" s="301"/>
      <c r="AL580" s="301"/>
      <c r="AM580" s="122"/>
      <c r="AN580" s="301"/>
      <c r="AO580" s="529"/>
      <c r="AP580" s="301"/>
      <c r="AQ580" s="301"/>
      <c r="AR580" s="301"/>
      <c r="AS580" s="301"/>
      <c r="AT580" s="529"/>
      <c r="AU580" s="542"/>
      <c r="AV580" s="815">
        <f t="shared" si="55"/>
        <v>1.5474537037037038E-2</v>
      </c>
      <c r="AW580" s="298">
        <f t="shared" si="56"/>
        <v>1</v>
      </c>
    </row>
    <row r="581" spans="1:49" s="3" customFormat="1" ht="13">
      <c r="A581" s="357" t="s">
        <v>1588</v>
      </c>
      <c r="B581" s="539"/>
      <c r="C581" s="526">
        <v>0</v>
      </c>
      <c r="D581" s="540"/>
      <c r="E581" s="541"/>
      <c r="F581" s="528">
        <f t="shared" si="54"/>
        <v>2.298611111111111E-2</v>
      </c>
      <c r="G581" s="301"/>
      <c r="H581" s="84"/>
      <c r="I581" s="529"/>
      <c r="J581" s="529">
        <v>2.298611111111111E-2</v>
      </c>
      <c r="K581" s="529"/>
      <c r="L581" s="529"/>
      <c r="M581" s="529"/>
      <c r="N581" s="529"/>
      <c r="O581" s="529"/>
      <c r="P581" s="529"/>
      <c r="Q581" s="529"/>
      <c r="R581" s="529"/>
      <c r="S581" s="529"/>
      <c r="T581" s="301"/>
      <c r="U581" s="301"/>
      <c r="V581" s="529"/>
      <c r="W581" s="122"/>
      <c r="X581" s="529"/>
      <c r="Y581" s="301"/>
      <c r="Z581" s="301"/>
      <c r="AA581" s="122"/>
      <c r="AB581" s="301"/>
      <c r="AC581" s="529"/>
      <c r="AD581" s="301"/>
      <c r="AE581" s="301"/>
      <c r="AF581" s="301"/>
      <c r="AG581" s="301"/>
      <c r="AH581" s="529"/>
      <c r="AI581" s="122"/>
      <c r="AJ581" s="529"/>
      <c r="AK581" s="301"/>
      <c r="AL581" s="301"/>
      <c r="AM581" s="122"/>
      <c r="AN581" s="301"/>
      <c r="AO581" s="529"/>
      <c r="AP581" s="301"/>
      <c r="AQ581" s="301"/>
      <c r="AR581" s="301"/>
      <c r="AS581" s="301"/>
      <c r="AT581" s="301"/>
      <c r="AU581" s="542"/>
      <c r="AV581" s="815">
        <f t="shared" si="55"/>
        <v>2.298611111111111E-2</v>
      </c>
      <c r="AW581" s="298">
        <f t="shared" si="56"/>
        <v>1</v>
      </c>
    </row>
    <row r="582" spans="1:49" s="3" customFormat="1" ht="13">
      <c r="A582" s="357" t="s">
        <v>1589</v>
      </c>
      <c r="B582" s="539"/>
      <c r="C582" s="526">
        <v>0</v>
      </c>
      <c r="D582" s="540"/>
      <c r="E582" s="541"/>
      <c r="F582" s="528">
        <f t="shared" si="54"/>
        <v>2.2048611111111113E-2</v>
      </c>
      <c r="G582" s="301"/>
      <c r="H582" s="84"/>
      <c r="I582" s="529"/>
      <c r="J582" s="529"/>
      <c r="K582" s="529">
        <v>2.1550925925925928E-2</v>
      </c>
      <c r="L582" s="529"/>
      <c r="M582" s="529">
        <v>2.2546296296296297E-2</v>
      </c>
      <c r="N582" s="529"/>
      <c r="O582" s="529"/>
      <c r="P582" s="529"/>
      <c r="Q582" s="529"/>
      <c r="R582" s="529"/>
      <c r="S582" s="529"/>
      <c r="T582" s="301"/>
      <c r="U582" s="301"/>
      <c r="V582" s="529"/>
      <c r="W582" s="122"/>
      <c r="X582" s="529"/>
      <c r="Y582" s="301"/>
      <c r="Z582" s="301"/>
      <c r="AA582" s="122"/>
      <c r="AB582" s="301"/>
      <c r="AC582" s="529"/>
      <c r="AD582" s="301"/>
      <c r="AE582" s="301"/>
      <c r="AF582" s="301"/>
      <c r="AG582" s="529"/>
      <c r="AH582" s="529"/>
      <c r="AI582" s="122"/>
      <c r="AJ582" s="529"/>
      <c r="AK582" s="301"/>
      <c r="AL582" s="301"/>
      <c r="AM582" s="122"/>
      <c r="AN582" s="301"/>
      <c r="AO582" s="529"/>
      <c r="AP582" s="301"/>
      <c r="AQ582" s="301"/>
      <c r="AR582" s="301"/>
      <c r="AS582" s="301"/>
      <c r="AT582" s="301"/>
      <c r="AU582" s="542"/>
      <c r="AV582" s="815">
        <f t="shared" si="55"/>
        <v>2.1550925925925928E-2</v>
      </c>
      <c r="AW582" s="298">
        <f t="shared" si="56"/>
        <v>2</v>
      </c>
    </row>
    <row r="583" spans="1:49" s="3" customFormat="1" ht="13">
      <c r="A583" s="357" t="s">
        <v>1293</v>
      </c>
      <c r="B583" s="539"/>
      <c r="C583" s="526">
        <v>4</v>
      </c>
      <c r="D583" s="540"/>
      <c r="E583" s="541"/>
      <c r="F583" s="528">
        <f t="shared" si="54"/>
        <v>1.8807870370370371E-2</v>
      </c>
      <c r="G583" s="301"/>
      <c r="H583" s="84"/>
      <c r="I583" s="529"/>
      <c r="J583" s="529"/>
      <c r="K583" s="529"/>
      <c r="L583" s="529"/>
      <c r="M583" s="529"/>
      <c r="N583" s="529"/>
      <c r="O583" s="529"/>
      <c r="P583" s="529"/>
      <c r="Q583" s="529"/>
      <c r="R583" s="529"/>
      <c r="S583" s="529"/>
      <c r="T583" s="301"/>
      <c r="U583" s="301"/>
      <c r="V583" s="529"/>
      <c r="W583" s="122"/>
      <c r="X583" s="529"/>
      <c r="Y583" s="301"/>
      <c r="Z583" s="301"/>
      <c r="AA583" s="122"/>
      <c r="AB583" s="301"/>
      <c r="AC583" s="529"/>
      <c r="AD583" s="301"/>
      <c r="AE583" s="529">
        <v>1.909722222222222E-2</v>
      </c>
      <c r="AF583" s="529">
        <v>1.8518518518518521E-2</v>
      </c>
      <c r="AG583" s="529"/>
      <c r="AH583" s="529"/>
      <c r="AI583" s="122"/>
      <c r="AJ583" s="529"/>
      <c r="AK583" s="301"/>
      <c r="AL583" s="301"/>
      <c r="AM583" s="122"/>
      <c r="AN583" s="301"/>
      <c r="AO583" s="529"/>
      <c r="AP583" s="301"/>
      <c r="AQ583" s="301"/>
      <c r="AR583" s="301"/>
      <c r="AS583" s="301"/>
      <c r="AT583" s="301"/>
      <c r="AU583" s="542"/>
      <c r="AV583" s="815">
        <f t="shared" si="55"/>
        <v>1.8518518518518521E-2</v>
      </c>
      <c r="AW583" s="298">
        <f t="shared" si="56"/>
        <v>2</v>
      </c>
    </row>
    <row r="584" spans="1:49" s="3" customFormat="1" ht="13">
      <c r="A584" s="357" t="s">
        <v>1590</v>
      </c>
      <c r="B584" s="539"/>
      <c r="C584" s="526">
        <v>4</v>
      </c>
      <c r="D584" s="540"/>
      <c r="E584" s="541"/>
      <c r="F584" s="528">
        <f t="shared" si="54"/>
        <v>1.7696759259259259E-2</v>
      </c>
      <c r="G584" s="529"/>
      <c r="H584" s="529"/>
      <c r="I584" s="529"/>
      <c r="J584" s="529"/>
      <c r="K584" s="529"/>
      <c r="L584" s="529"/>
      <c r="M584" s="529"/>
      <c r="N584" s="529"/>
      <c r="O584" s="529">
        <v>1.8356481481481481E-2</v>
      </c>
      <c r="P584" s="529"/>
      <c r="Q584" s="529">
        <v>1.7037037037037038E-2</v>
      </c>
      <c r="R584" s="529"/>
      <c r="S584" s="301"/>
      <c r="T584" s="301"/>
      <c r="U584" s="301"/>
      <c r="V584" s="301"/>
      <c r="W584" s="122"/>
      <c r="X584" s="122"/>
      <c r="Y584" s="301"/>
      <c r="Z584" s="301"/>
      <c r="AA584" s="122"/>
      <c r="AB584" s="301"/>
      <c r="AC584" s="529"/>
      <c r="AD584" s="301"/>
      <c r="AE584" s="301"/>
      <c r="AF584" s="301"/>
      <c r="AG584" s="301"/>
      <c r="AH584" s="301"/>
      <c r="AI584" s="301"/>
      <c r="AJ584" s="301"/>
      <c r="AK584" s="301"/>
      <c r="AL584" s="301"/>
      <c r="AM584" s="122"/>
      <c r="AN584" s="529"/>
      <c r="AO584" s="529"/>
      <c r="AP584" s="301"/>
      <c r="AQ584" s="301"/>
      <c r="AR584" s="301"/>
      <c r="AS584" s="301"/>
      <c r="AT584" s="301"/>
      <c r="AU584" s="542"/>
      <c r="AV584" s="815">
        <f t="shared" si="55"/>
        <v>1.7037037037037038E-2</v>
      </c>
      <c r="AW584" s="298">
        <f t="shared" si="56"/>
        <v>2</v>
      </c>
    </row>
    <row r="585" spans="1:49" s="3" customFormat="1" ht="13.5" thickBot="1">
      <c r="A585" s="581" t="s">
        <v>33</v>
      </c>
      <c r="B585" s="582"/>
      <c r="C585" s="816">
        <v>0</v>
      </c>
      <c r="D585" s="504"/>
      <c r="E585" s="584"/>
      <c r="F585" s="817">
        <f t="shared" si="54"/>
        <v>2.1354166666666664E-2</v>
      </c>
      <c r="G585" s="558"/>
      <c r="H585" s="558">
        <v>2.1354166666666664E-2</v>
      </c>
      <c r="I585" s="558"/>
      <c r="J585" s="558"/>
      <c r="K585" s="558"/>
      <c r="L585" s="558"/>
      <c r="M585" s="558"/>
      <c r="N585" s="558"/>
      <c r="O585" s="558"/>
      <c r="P585" s="558"/>
      <c r="Q585" s="558"/>
      <c r="R585" s="558"/>
      <c r="S585" s="598"/>
      <c r="T585" s="598"/>
      <c r="U585" s="598"/>
      <c r="V585" s="598"/>
      <c r="W585" s="560"/>
      <c r="X585" s="560"/>
      <c r="Y585" s="598"/>
      <c r="Z585" s="598"/>
      <c r="AA585" s="560"/>
      <c r="AB585" s="598"/>
      <c r="AC585" s="558"/>
      <c r="AD585" s="598"/>
      <c r="AE585" s="598"/>
      <c r="AF585" s="598"/>
      <c r="AG585" s="598"/>
      <c r="AH585" s="598"/>
      <c r="AI585" s="598"/>
      <c r="AJ585" s="598"/>
      <c r="AK585" s="558"/>
      <c r="AL585" s="598"/>
      <c r="AM585" s="560"/>
      <c r="AN585" s="558"/>
      <c r="AO585" s="558"/>
      <c r="AP585" s="598"/>
      <c r="AQ585" s="558"/>
      <c r="AR585" s="598"/>
      <c r="AS585" s="598"/>
      <c r="AT585" s="558"/>
      <c r="AU585" s="588"/>
      <c r="AV585" s="818">
        <f t="shared" si="55"/>
        <v>2.1354166666666664E-2</v>
      </c>
      <c r="AW585" s="286">
        <f t="shared" si="56"/>
        <v>1</v>
      </c>
    </row>
    <row r="586" spans="1:49" ht="13.5" thickBot="1">
      <c r="A586" s="351"/>
      <c r="B586" s="34"/>
      <c r="C586" s="23"/>
      <c r="D586" s="532"/>
      <c r="E586" s="318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Z586"/>
      <c r="AA586"/>
      <c r="AB586"/>
      <c r="AC586"/>
      <c r="AU586" s="33"/>
      <c r="AV586" s="33"/>
      <c r="AW586" s="33"/>
    </row>
    <row r="587" spans="1:49">
      <c r="A587" s="283" t="s">
        <v>1591</v>
      </c>
      <c r="B587" s="590"/>
      <c r="C587" s="282"/>
      <c r="D587" s="819"/>
      <c r="E587"/>
      <c r="G587"/>
      <c r="H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AU587" s="149"/>
      <c r="AV587" s="33"/>
      <c r="AW587"/>
    </row>
    <row r="588" spans="1:49">
      <c r="A588" s="279" t="s">
        <v>850</v>
      </c>
      <c r="B588" s="811" t="s">
        <v>806</v>
      </c>
      <c r="C588" s="237">
        <v>43011</v>
      </c>
      <c r="D588" s="593">
        <v>1.0358796296296295E-2</v>
      </c>
      <c r="E588"/>
      <c r="G588"/>
      <c r="H588"/>
      <c r="I588" s="398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398"/>
      <c r="Z588" s="256"/>
      <c r="AA588" s="256"/>
      <c r="AB588" s="256"/>
      <c r="AC588" s="256"/>
      <c r="AU588" s="246"/>
      <c r="AV588" s="398"/>
      <c r="AW588" s="241"/>
    </row>
    <row r="589" spans="1:49">
      <c r="A589" s="279" t="s">
        <v>851</v>
      </c>
      <c r="B589" s="811" t="s">
        <v>1575</v>
      </c>
      <c r="C589" s="237">
        <v>43004</v>
      </c>
      <c r="D589" s="593">
        <v>1.1423611111111112E-2</v>
      </c>
      <c r="E589"/>
      <c r="G589"/>
      <c r="H589"/>
      <c r="I589" s="398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398"/>
      <c r="Z589" s="256"/>
      <c r="AA589" s="256"/>
      <c r="AB589" s="256"/>
      <c r="AC589" s="256"/>
      <c r="AU589" s="246"/>
      <c r="AV589" s="398"/>
      <c r="AW589" s="241"/>
    </row>
    <row r="590" spans="1:49">
      <c r="A590" s="279" t="s">
        <v>1357</v>
      </c>
      <c r="B590" s="811" t="s">
        <v>383</v>
      </c>
      <c r="C590" s="237">
        <v>43039</v>
      </c>
      <c r="D590" s="593">
        <v>2.3657407407407408E-2</v>
      </c>
      <c r="E590"/>
      <c r="G590"/>
      <c r="H590"/>
      <c r="I590" s="398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398"/>
      <c r="Z590" s="256"/>
      <c r="AA590" s="256"/>
      <c r="AB590" s="256"/>
      <c r="AC590" s="256"/>
      <c r="AI590" s="533"/>
      <c r="AU590" s="246"/>
      <c r="AV590" s="398"/>
      <c r="AW590" s="241"/>
    </row>
    <row r="591" spans="1:49">
      <c r="A591" s="277" t="s">
        <v>853</v>
      </c>
      <c r="B591" s="811" t="s">
        <v>1133</v>
      </c>
      <c r="C591" s="237">
        <v>43018</v>
      </c>
      <c r="D591" s="593">
        <v>1.4351851851851852E-2</v>
      </c>
      <c r="E591"/>
      <c r="G591"/>
      <c r="H591"/>
      <c r="I591" s="398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398"/>
      <c r="Z591" s="256"/>
      <c r="AA591" s="256"/>
      <c r="AB591" s="256"/>
      <c r="AC591" s="256"/>
      <c r="AU591" s="246"/>
      <c r="AV591" s="398"/>
      <c r="AW591" s="241"/>
    </row>
    <row r="592" spans="1:49">
      <c r="A592" s="277" t="s">
        <v>855</v>
      </c>
      <c r="B592" s="811" t="s">
        <v>434</v>
      </c>
      <c r="C592" s="237">
        <v>43032</v>
      </c>
      <c r="D592" s="593">
        <v>1.3541666666666667E-2</v>
      </c>
      <c r="E592"/>
      <c r="G592"/>
      <c r="H592"/>
      <c r="I592" s="398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398"/>
      <c r="Z592" s="256"/>
      <c r="AA592" s="256"/>
      <c r="AB592" s="256"/>
      <c r="AC592" s="256"/>
      <c r="AU592" s="246"/>
      <c r="AV592" s="398"/>
      <c r="AW592" s="241"/>
    </row>
    <row r="593" spans="1:50">
      <c r="A593" s="277" t="s">
        <v>1359</v>
      </c>
      <c r="B593" s="811" t="s">
        <v>434</v>
      </c>
      <c r="C593" s="237">
        <v>43053</v>
      </c>
      <c r="D593" s="593">
        <v>3.2812500000000001E-2</v>
      </c>
      <c r="E593"/>
      <c r="G593"/>
      <c r="H593"/>
      <c r="I593" s="398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398"/>
      <c r="Z593" s="256"/>
      <c r="AA593" s="256"/>
      <c r="AB593" s="256"/>
      <c r="AC593" s="256"/>
      <c r="AU593" s="246"/>
      <c r="AV593" s="398"/>
      <c r="AW593" s="241"/>
    </row>
    <row r="594" spans="1:50" ht="13" thickBot="1">
      <c r="A594" s="274" t="s">
        <v>860</v>
      </c>
      <c r="B594" s="820" t="s">
        <v>545</v>
      </c>
      <c r="C594" s="284">
        <v>43039</v>
      </c>
      <c r="D594" s="600">
        <v>1.2141203703703704E-2</v>
      </c>
      <c r="E594"/>
      <c r="G594"/>
      <c r="H594"/>
      <c r="I594" s="398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398"/>
      <c r="Z594" s="256"/>
      <c r="AA594" s="256"/>
      <c r="AB594" s="256"/>
      <c r="AC594" s="256"/>
      <c r="AU594" s="246"/>
      <c r="AV594" s="398"/>
      <c r="AW594" s="241"/>
    </row>
    <row r="595" spans="1:50">
      <c r="A595" s="241"/>
      <c r="B595" s="241"/>
      <c r="C595" s="241"/>
      <c r="D595" s="601"/>
      <c r="E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 s="398"/>
      <c r="Z595" s="256"/>
      <c r="AA595" s="256"/>
      <c r="AB595" s="256"/>
      <c r="AC595" s="256"/>
      <c r="AU595" s="258"/>
      <c r="AV595" s="602"/>
      <c r="AW595" s="241"/>
    </row>
    <row r="596" spans="1:50" ht="13" thickBot="1">
      <c r="A596" s="241"/>
      <c r="B596" s="241"/>
      <c r="C596" s="241"/>
      <c r="D596" s="601"/>
      <c r="E596" s="25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 s="398"/>
      <c r="Z596" s="256"/>
      <c r="AA596" s="256"/>
      <c r="AB596" s="256"/>
      <c r="AC596" s="256"/>
      <c r="AU596" s="258"/>
      <c r="AV596" s="602"/>
      <c r="AW596" s="241"/>
    </row>
    <row r="597" spans="1:50">
      <c r="A597" s="283" t="s">
        <v>857</v>
      </c>
      <c r="B597" s="590"/>
      <c r="C597" s="282"/>
      <c r="D597" s="819"/>
      <c r="E597"/>
      <c r="G597"/>
      <c r="H597" s="398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AU597" s="149"/>
      <c r="AV597" s="33"/>
      <c r="AW597"/>
    </row>
    <row r="598" spans="1:50">
      <c r="A598" s="277" t="s">
        <v>850</v>
      </c>
      <c r="B598" s="810" t="s">
        <v>806</v>
      </c>
      <c r="C598" s="276" t="s">
        <v>1235</v>
      </c>
      <c r="D598" s="593">
        <v>0.96804398148148152</v>
      </c>
      <c r="E598"/>
      <c r="G598"/>
      <c r="H598" s="398"/>
      <c r="I598" s="398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398"/>
      <c r="Z598" s="256"/>
      <c r="AA598" s="256"/>
      <c r="AB598" s="256"/>
      <c r="AC598" s="256"/>
      <c r="AU598" s="243"/>
      <c r="AV598" s="398"/>
      <c r="AW598" s="241"/>
    </row>
    <row r="599" spans="1:50">
      <c r="A599" s="279" t="s">
        <v>851</v>
      </c>
      <c r="B599" s="810" t="s">
        <v>1186</v>
      </c>
      <c r="C599" s="276" t="s">
        <v>1360</v>
      </c>
      <c r="D599" s="593">
        <v>1.105324074074074E-2</v>
      </c>
      <c r="E599"/>
      <c r="G599" s="33"/>
      <c r="H599" s="398"/>
      <c r="I599" s="398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398"/>
      <c r="Z599" s="256"/>
      <c r="AA599" s="256"/>
      <c r="AB599" s="256"/>
      <c r="AC599" s="256"/>
      <c r="AU599" s="246"/>
      <c r="AV599" s="398"/>
      <c r="AW599" s="241"/>
    </row>
    <row r="600" spans="1:50">
      <c r="A600" s="279" t="s">
        <v>1357</v>
      </c>
      <c r="B600" s="810" t="s">
        <v>383</v>
      </c>
      <c r="C600" s="276" t="s">
        <v>1592</v>
      </c>
      <c r="D600" s="593">
        <v>6.5324074074074076E-2</v>
      </c>
      <c r="E600"/>
      <c r="G600" s="33"/>
      <c r="H600" s="33"/>
      <c r="I600" s="398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398"/>
      <c r="Z600" s="256"/>
      <c r="AA600" s="256"/>
      <c r="AB600" s="256"/>
      <c r="AC600" s="256"/>
      <c r="AU600" s="246"/>
      <c r="AV600" s="398"/>
      <c r="AW600" s="241"/>
    </row>
    <row r="601" spans="1:50">
      <c r="A601" s="277" t="s">
        <v>853</v>
      </c>
      <c r="B601" s="810" t="s">
        <v>1133</v>
      </c>
      <c r="C601" s="276" t="s">
        <v>1235</v>
      </c>
      <c r="D601" s="593">
        <v>1.3935185185185184E-2</v>
      </c>
      <c r="E601"/>
      <c r="G601"/>
      <c r="H601" s="604"/>
      <c r="I601" s="398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398"/>
      <c r="Z601" s="256"/>
      <c r="AA601" s="256"/>
      <c r="AB601" s="256"/>
      <c r="AC601" s="256"/>
      <c r="AU601" s="246"/>
      <c r="AV601" s="398"/>
      <c r="AW601" s="241"/>
    </row>
    <row r="602" spans="1:50">
      <c r="A602" s="277" t="s">
        <v>855</v>
      </c>
      <c r="B602" s="810" t="s">
        <v>1052</v>
      </c>
      <c r="C602" s="276" t="s">
        <v>1235</v>
      </c>
      <c r="D602" s="593">
        <v>1.2789351851851852E-2</v>
      </c>
      <c r="E602"/>
      <c r="G602"/>
      <c r="H602"/>
      <c r="I602" s="398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398"/>
      <c r="Z602" s="256"/>
      <c r="AA602" s="256"/>
      <c r="AB602" s="256"/>
      <c r="AC602" s="256"/>
      <c r="AU602" s="246"/>
      <c r="AV602" s="398"/>
      <c r="AW602" s="241"/>
    </row>
    <row r="603" spans="1:50">
      <c r="A603" s="277" t="s">
        <v>1359</v>
      </c>
      <c r="B603" s="810" t="s">
        <v>1358</v>
      </c>
      <c r="C603" s="276" t="s">
        <v>1362</v>
      </c>
      <c r="D603" s="593">
        <v>2.9131944444444446E-2</v>
      </c>
      <c r="E603"/>
      <c r="G603"/>
      <c r="H603"/>
      <c r="I603" s="398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398"/>
      <c r="Z603" s="256"/>
      <c r="AA603" s="256"/>
      <c r="AB603" s="256"/>
      <c r="AC603" s="256"/>
      <c r="AU603" s="246"/>
      <c r="AV603" s="398"/>
      <c r="AW603" s="241"/>
    </row>
    <row r="604" spans="1:50" ht="13" thickBot="1">
      <c r="A604" s="274" t="s">
        <v>860</v>
      </c>
      <c r="B604" s="821" t="s">
        <v>545</v>
      </c>
      <c r="C604" s="273" t="s">
        <v>1134</v>
      </c>
      <c r="D604" s="600">
        <v>1.0787037037037038E-2</v>
      </c>
      <c r="E604"/>
      <c r="G604"/>
      <c r="H604"/>
      <c r="I604" s="398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398"/>
      <c r="Z604" s="256"/>
      <c r="AA604" s="256"/>
      <c r="AB604" s="256"/>
      <c r="AC604" s="256"/>
      <c r="AU604" s="246"/>
      <c r="AV604" s="398"/>
      <c r="AW604" s="241"/>
    </row>
    <row r="605" spans="1:50">
      <c r="A605" s="241"/>
      <c r="B605" s="241"/>
      <c r="C605" s="241"/>
      <c r="G605" s="256"/>
      <c r="H605" s="256"/>
      <c r="I605" s="398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398"/>
      <c r="Z605" s="256"/>
      <c r="AA605" s="256"/>
      <c r="AB605" s="256"/>
      <c r="AC605" s="256"/>
      <c r="AU605" s="241"/>
      <c r="AV605" s="605"/>
      <c r="AW605" s="246"/>
      <c r="AX605" s="241"/>
    </row>
    <row r="606" spans="1:50">
      <c r="A606" s="241"/>
      <c r="B606" s="241"/>
      <c r="C606" s="241"/>
      <c r="G606" s="256"/>
      <c r="H606" s="256"/>
      <c r="I606" s="398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398"/>
      <c r="Z606" s="256"/>
      <c r="AA606" s="256"/>
      <c r="AB606" s="256"/>
      <c r="AC606" s="256"/>
      <c r="AU606" s="266"/>
      <c r="AV606" s="606"/>
      <c r="AW606" s="246"/>
      <c r="AX606" s="241"/>
    </row>
    <row r="607" spans="1:50">
      <c r="A607" s="607"/>
      <c r="AV607" s="605"/>
    </row>
    <row r="608" spans="1:50">
      <c r="A608" s="608"/>
      <c r="AV608" s="609"/>
    </row>
    <row r="609" spans="1:52">
      <c r="A609" s="608"/>
      <c r="AV609" s="610"/>
    </row>
    <row r="610" spans="1:52">
      <c r="A610" s="608"/>
      <c r="AV610" s="605"/>
    </row>
    <row r="611" spans="1:52">
      <c r="A611" s="608"/>
      <c r="AV611" s="605"/>
    </row>
    <row r="612" spans="1:52">
      <c r="A612" s="608"/>
      <c r="AV612" s="609"/>
    </row>
    <row r="613" spans="1:52">
      <c r="A613" s="608"/>
      <c r="AV613" s="605"/>
    </row>
    <row r="614" spans="1:52">
      <c r="A614" s="608"/>
      <c r="AV614" s="605"/>
    </row>
    <row r="615" spans="1:52">
      <c r="A615" s="608"/>
      <c r="AV615" s="605"/>
    </row>
    <row r="616" spans="1:52">
      <c r="A616" s="608"/>
      <c r="AV616" s="606"/>
    </row>
    <row r="617" spans="1:52">
      <c r="A617" s="608"/>
    </row>
    <row r="618" spans="1:52" s="7" customFormat="1">
      <c r="A618" s="608"/>
      <c r="B618"/>
      <c r="C618"/>
      <c r="D618" s="492"/>
      <c r="E618" s="270"/>
      <c r="F618"/>
      <c r="I618" s="33"/>
      <c r="Y618" s="33"/>
      <c r="AD618"/>
      <c r="AE618"/>
      <c r="AF618"/>
      <c r="AG618"/>
      <c r="AH618"/>
      <c r="AI618"/>
      <c r="AJ618"/>
      <c r="AK618"/>
      <c r="AL618"/>
      <c r="AM618"/>
      <c r="AN618"/>
      <c r="AO618"/>
      <c r="AP618" s="33"/>
      <c r="AQ618"/>
      <c r="AR618"/>
      <c r="AS618"/>
      <c r="AT618"/>
      <c r="AU618"/>
      <c r="AV618" s="493"/>
      <c r="AW618" s="149"/>
      <c r="AX618"/>
      <c r="AY618"/>
      <c r="AZ618"/>
    </row>
    <row r="619" spans="1:52" s="7" customFormat="1">
      <c r="A619" s="608"/>
      <c r="B619"/>
      <c r="C619"/>
      <c r="D619" s="492"/>
      <c r="E619" s="270"/>
      <c r="F619"/>
      <c r="I619" s="33"/>
      <c r="Y619" s="33"/>
      <c r="AD619"/>
      <c r="AE619"/>
      <c r="AF619"/>
      <c r="AG619"/>
      <c r="AH619"/>
      <c r="AI619"/>
      <c r="AJ619"/>
      <c r="AK619"/>
      <c r="AL619"/>
      <c r="AM619"/>
      <c r="AN619"/>
      <c r="AO619"/>
      <c r="AP619" s="33"/>
      <c r="AQ619"/>
      <c r="AR619"/>
      <c r="AS619"/>
      <c r="AT619"/>
      <c r="AU619"/>
      <c r="AV619" s="493"/>
      <c r="AW619" s="149"/>
      <c r="AX619"/>
      <c r="AY619"/>
      <c r="AZ619"/>
    </row>
    <row r="620" spans="1:52" s="7" customFormat="1">
      <c r="A620" s="608"/>
      <c r="B620"/>
      <c r="C620"/>
      <c r="D620" s="492"/>
      <c r="E620" s="270"/>
      <c r="F620"/>
      <c r="I620" s="33"/>
      <c r="Y620" s="33"/>
      <c r="AD620"/>
      <c r="AE620"/>
      <c r="AF620"/>
      <c r="AG620"/>
      <c r="AH620"/>
      <c r="AI620"/>
      <c r="AJ620"/>
      <c r="AK620"/>
      <c r="AL620"/>
      <c r="AM620"/>
      <c r="AN620"/>
      <c r="AO620"/>
      <c r="AP620" s="33"/>
      <c r="AQ620"/>
      <c r="AR620"/>
      <c r="AS620"/>
      <c r="AT620"/>
      <c r="AU620"/>
      <c r="AV620" s="493"/>
      <c r="AW620" s="149"/>
      <c r="AX620"/>
      <c r="AY620"/>
      <c r="AZ620"/>
    </row>
    <row r="621" spans="1:52" s="7" customFormat="1">
      <c r="A621" s="608"/>
      <c r="B621"/>
      <c r="C621"/>
      <c r="D621" s="492"/>
      <c r="E621" s="270"/>
      <c r="F621"/>
      <c r="I621" s="33"/>
      <c r="Y621" s="33"/>
      <c r="AD621"/>
      <c r="AE621"/>
      <c r="AF621"/>
      <c r="AG621"/>
      <c r="AH621"/>
      <c r="AI621"/>
      <c r="AJ621"/>
      <c r="AK621"/>
      <c r="AL621"/>
      <c r="AM621"/>
      <c r="AN621"/>
      <c r="AO621"/>
      <c r="AP621" s="33"/>
      <c r="AQ621"/>
      <c r="AR621"/>
      <c r="AS621"/>
      <c r="AT621"/>
      <c r="AU621"/>
      <c r="AV621" s="493"/>
      <c r="AW621" s="149"/>
      <c r="AX621"/>
      <c r="AY621"/>
      <c r="AZ621"/>
    </row>
    <row r="622" spans="1:52" s="7" customFormat="1">
      <c r="A622" s="608"/>
      <c r="B622"/>
      <c r="C622"/>
      <c r="D622" s="492"/>
      <c r="E622" s="270"/>
      <c r="F622"/>
      <c r="I622" s="33"/>
      <c r="Y622" s="33"/>
      <c r="AD622"/>
      <c r="AE622"/>
      <c r="AF622"/>
      <c r="AG622"/>
      <c r="AH622"/>
      <c r="AI622"/>
      <c r="AJ622"/>
      <c r="AK622"/>
      <c r="AL622"/>
      <c r="AM622"/>
      <c r="AN622"/>
      <c r="AO622"/>
      <c r="AP622" s="33"/>
      <c r="AQ622"/>
      <c r="AR622"/>
      <c r="AS622"/>
      <c r="AT622"/>
      <c r="AU622"/>
      <c r="AV622" s="493"/>
      <c r="AW622" s="149"/>
      <c r="AX622"/>
      <c r="AY622"/>
      <c r="AZ622"/>
    </row>
    <row r="623" spans="1:52" s="7" customFormat="1">
      <c r="A623" s="608"/>
      <c r="B623"/>
      <c r="C623"/>
      <c r="D623" s="492"/>
      <c r="E623" s="270"/>
      <c r="F623"/>
      <c r="I623" s="33"/>
      <c r="Y623" s="33"/>
      <c r="AD623"/>
      <c r="AE623"/>
      <c r="AF623"/>
      <c r="AG623"/>
      <c r="AH623"/>
      <c r="AI623"/>
      <c r="AJ623"/>
      <c r="AK623"/>
      <c r="AL623"/>
      <c r="AM623"/>
      <c r="AN623"/>
      <c r="AO623"/>
      <c r="AP623" s="33"/>
      <c r="AQ623"/>
      <c r="AR623"/>
      <c r="AS623"/>
      <c r="AT623"/>
      <c r="AU623"/>
      <c r="AV623" s="493"/>
      <c r="AW623" s="149"/>
      <c r="AX623"/>
      <c r="AY623"/>
      <c r="AZ623"/>
    </row>
  </sheetData>
  <printOptions gridLines="1"/>
  <pageMargins left="0.23622047244094491" right="0.23622047244094491" top="0.74803149606299213" bottom="0.74803149606299213" header="0.31496062992125984" footer="0.31496062992125984"/>
  <pageSetup paperSize="9" scale="61" firstPageNumber="0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38</vt:i4>
      </vt:variant>
    </vt:vector>
  </HeadingPairs>
  <TitlesOfParts>
    <vt:vector size="66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'2011'!Excel_BuiltIn__FilterDatabase_1</vt:lpstr>
      <vt:lpstr>'2012'!Excel_BuiltIn__FilterDatabase_1</vt:lpstr>
      <vt:lpstr>'2016'!Excel_BuiltIn__FilterDatabase_1</vt:lpstr>
      <vt:lpstr>'2017'!Excel_BuiltIn__FilterDatabase_1</vt:lpstr>
      <vt:lpstr>'2018'!Excel_BuiltIn__FilterDatabase_1</vt:lpstr>
      <vt:lpstr>'2019'!Excel_BuiltIn__FilterDatabase_1</vt:lpstr>
      <vt:lpstr>'2020'!Excel_BuiltIn__FilterDatabase_1</vt:lpstr>
      <vt:lpstr>'2021'!Excel_BuiltIn__FilterDatabase_1</vt:lpstr>
      <vt:lpstr>'2022'!Excel_BuiltIn__FilterDatabase_1</vt:lpstr>
      <vt:lpstr>'2023'!Excel_BuiltIn__FilterDatabase_1</vt:lpstr>
      <vt:lpstr>'2024'!Excel_BuiltIn__FilterDatabase_1</vt:lpstr>
      <vt:lpstr>'2025'!Excel_BuiltIn__FilterDatabase_1</vt:lpstr>
      <vt:lpstr>Excel_BuiltIn__FilterDatabase_1</vt:lpstr>
      <vt:lpstr>'2011'!Excel_BuiltIn__FilterDatabase_1_1</vt:lpstr>
      <vt:lpstr>'2012'!Excel_BuiltIn__FilterDatabase_1_1</vt:lpstr>
      <vt:lpstr>'2016'!Excel_BuiltIn__FilterDatabase_1_1</vt:lpstr>
      <vt:lpstr>'2017'!Excel_BuiltIn__FilterDatabase_1_1</vt:lpstr>
      <vt:lpstr>'2018'!Excel_BuiltIn__FilterDatabase_1_1</vt:lpstr>
      <vt:lpstr>'2019'!Excel_BuiltIn__FilterDatabase_1_1</vt:lpstr>
      <vt:lpstr>'2020'!Excel_BuiltIn__FilterDatabase_1_1</vt:lpstr>
      <vt:lpstr>'2021'!Excel_BuiltIn__FilterDatabase_1_1</vt:lpstr>
      <vt:lpstr>'2022'!Excel_BuiltIn__FilterDatabase_1_1</vt:lpstr>
      <vt:lpstr>'2023'!Excel_BuiltIn__FilterDatabase_1_1</vt:lpstr>
      <vt:lpstr>'2024'!Excel_BuiltIn__FilterDatabase_1_1</vt:lpstr>
      <vt:lpstr>'2025'!Excel_BuiltIn__FilterDatabase_1_1</vt:lpstr>
      <vt:lpstr>Excel_BuiltIn__FilterDatabase_1_1</vt:lpstr>
      <vt:lpstr>'2010'!Print_Area</vt:lpstr>
      <vt:lpstr>'2011'!Print_Area</vt:lpstr>
      <vt:lpstr>'2012'!Print_Area</vt:lpstr>
      <vt:lpstr>'2016'!Print_Area</vt:lpstr>
      <vt:lpstr>'2017'!Print_Area</vt:lpstr>
      <vt:lpstr>'2018'!Print_Area</vt:lpstr>
      <vt:lpstr>'2010'!Print_Titles</vt:lpstr>
      <vt:lpstr>'2011'!Print_Titles</vt:lpstr>
      <vt:lpstr>'2012'!Print_Titles</vt:lpstr>
      <vt:lpstr>'2016'!Print_Titles</vt:lpstr>
      <vt:lpstr>'2017'!Print_Titles</vt:lpstr>
      <vt:lpstr>'2018'!Print_Titles</vt:lpstr>
    </vt:vector>
  </TitlesOfParts>
  <Company>LAN/IX Computer Services Cape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Soll</dc:creator>
  <cp:lastModifiedBy>Rob Love</cp:lastModifiedBy>
  <cp:lastPrinted>2004-10-19T05:49:58Z</cp:lastPrinted>
  <dcterms:created xsi:type="dcterms:W3CDTF">1998-07-27T08:53:08Z</dcterms:created>
  <dcterms:modified xsi:type="dcterms:W3CDTF">2026-01-25T15:15:24Z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